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showInkAnnotation="0" codeName="ThisWorkbook" defaultThemeVersion="124226"/>
  <mc:AlternateContent xmlns:mc="http://schemas.openxmlformats.org/markup-compatibility/2006">
    <mc:Choice Requires="x15">
      <x15ac:absPath xmlns:x15ac="http://schemas.microsoft.com/office/spreadsheetml/2010/11/ac" url="V:\business\docs\"/>
    </mc:Choice>
  </mc:AlternateContent>
  <workbookProtection workbookPassword="CCB2" lockStructure="1"/>
  <bookViews>
    <workbookView xWindow="60" yWindow="525" windowWidth="13305" windowHeight="10245" firstSheet="10" activeTab="10"/>
  </bookViews>
  <sheets>
    <sheet name="Abbeville" sheetId="1" r:id="rId1"/>
    <sheet name="Aiken" sheetId="2" r:id="rId2"/>
    <sheet name="Allendale" sheetId="3" r:id="rId3"/>
    <sheet name="Anderson" sheetId="4" r:id="rId4"/>
    <sheet name="Bamberg" sheetId="5" r:id="rId5"/>
    <sheet name="Barnwell" sheetId="6" r:id="rId6"/>
    <sheet name="Beaufort " sheetId="7" r:id="rId7"/>
    <sheet name="Berkeley" sheetId="8" r:id="rId8"/>
    <sheet name="Calhoun" sheetId="9" r:id="rId9"/>
    <sheet name="Charleston" sheetId="10" r:id="rId10"/>
    <sheet name="Cherokee" sheetId="11" r:id="rId11"/>
    <sheet name="Chester" sheetId="12" r:id="rId12"/>
    <sheet name="Chesterfield" sheetId="13" r:id="rId13"/>
    <sheet name="Clarendon" sheetId="14" r:id="rId14"/>
    <sheet name="Colleton" sheetId="15" r:id="rId15"/>
    <sheet name="Darlington" sheetId="16" r:id="rId16"/>
    <sheet name="Dillon" sheetId="17" r:id="rId17"/>
    <sheet name="Dorchester" sheetId="18" r:id="rId18"/>
    <sheet name="Edgefield" sheetId="19" r:id="rId19"/>
    <sheet name="Fairfield" sheetId="20" r:id="rId20"/>
    <sheet name="Florence" sheetId="21" r:id="rId21"/>
    <sheet name="Georgetown" sheetId="22" r:id="rId22"/>
    <sheet name="Greenville North" sheetId="23" r:id="rId23"/>
    <sheet name="Greenville South" sheetId="24" r:id="rId24"/>
    <sheet name="Greenwood" sheetId="25" r:id="rId25"/>
    <sheet name="Hampton" sheetId="26" r:id="rId26"/>
    <sheet name="Horry" sheetId="27" r:id="rId27"/>
    <sheet name="Jasper" sheetId="28" r:id="rId28"/>
    <sheet name="Kershaw" sheetId="29" r:id="rId29"/>
    <sheet name="Lancaster" sheetId="30" r:id="rId30"/>
    <sheet name="Laurens" sheetId="31" r:id="rId31"/>
    <sheet name="Lee" sheetId="32" r:id="rId32"/>
    <sheet name="Lexington" sheetId="33" r:id="rId33"/>
    <sheet name="McCormick" sheetId="34" r:id="rId34"/>
    <sheet name="Marion" sheetId="35" r:id="rId35"/>
    <sheet name="Marlboro" sheetId="36" r:id="rId36"/>
    <sheet name="Newberry" sheetId="37" r:id="rId37"/>
    <sheet name="Oconee" sheetId="38" r:id="rId38"/>
    <sheet name="Orangeburg" sheetId="39" r:id="rId39"/>
    <sheet name="Pickens" sheetId="40" r:id="rId40"/>
    <sheet name="Richland North" sheetId="41" r:id="rId41"/>
    <sheet name="Richland South" sheetId="42" r:id="rId42"/>
    <sheet name="Saluda" sheetId="43" r:id="rId43"/>
    <sheet name="Spartanburg North" sheetId="44" r:id="rId44"/>
    <sheet name="Spartanburg South" sheetId="45" r:id="rId45"/>
    <sheet name="Sumter" sheetId="46" r:id="rId46"/>
    <sheet name="Union" sheetId="47" r:id="rId47"/>
    <sheet name="Williamsburg" sheetId="48" r:id="rId48"/>
    <sheet name="York" sheetId="49" r:id="rId49"/>
    <sheet name="Sheet1" sheetId="50" r:id="rId50"/>
    <sheet name="Sheet2" sheetId="51" r:id="rId51"/>
  </sheets>
  <externalReferences>
    <externalReference r:id="rId52"/>
    <externalReference r:id="rId53"/>
  </externalReferences>
  <definedNames>
    <definedName name="_xlnm._FilterDatabase" localSheetId="2" hidden="1">Allendale!$A$4:$V$42</definedName>
    <definedName name="_xlnm._FilterDatabase" localSheetId="3" hidden="1">Anderson!$A$6:$M$969</definedName>
    <definedName name="_xlnm._FilterDatabase" localSheetId="6" hidden="1">'Beaufort '!$A$3:$P$160</definedName>
    <definedName name="_xlnm._FilterDatabase" localSheetId="7" hidden="1">Berkeley!$A$3:$U$321</definedName>
    <definedName name="_xlnm._FilterDatabase" localSheetId="9" hidden="1">Charleston!#REF!</definedName>
    <definedName name="_xlnm._FilterDatabase" localSheetId="11" hidden="1">Chester!$A$632:$Q$715</definedName>
    <definedName name="_xlnm._FilterDatabase" localSheetId="14" hidden="1">Colleton!$A$50:$N$166</definedName>
    <definedName name="_xlnm._FilterDatabase" localSheetId="17" hidden="1">Dorchester!$A$318:$Q$318</definedName>
    <definedName name="_xlnm._FilterDatabase" localSheetId="22" hidden="1">'Greenville North'!$C$27:$C$75</definedName>
    <definedName name="_xlnm._FilterDatabase" localSheetId="31" hidden="1">Lee!$A$112:$O$159</definedName>
    <definedName name="_xlnm._FilterDatabase" localSheetId="32" hidden="1">Lexington!$A$1:$O$490</definedName>
    <definedName name="_xlnm._FilterDatabase" localSheetId="33" hidden="1">McCormick!$D$1:$D$329</definedName>
    <definedName name="COLOR">[1]CodeLists!$H$2:$H$15</definedName>
    <definedName name="COLOR_TABLE">[1]CodeLists!$H$2:$I$15</definedName>
    <definedName name="COUNTIES" localSheetId="44">#REF!</definedName>
    <definedName name="COUNTIES">#REF!</definedName>
    <definedName name="COUNTY_TABLE">[1]CodeLists!$A$2:$B$47</definedName>
    <definedName name="DIRECTION">[1]CodeLists!$G$2:$G$5</definedName>
    <definedName name="_xlnm.Print_Area" localSheetId="1">Aiken!$A$1:$N$188</definedName>
    <definedName name="_xlnm.Print_Area" localSheetId="10">Cherokee!$A$106:$O$403</definedName>
    <definedName name="_xlnm.Print_Area" localSheetId="11">Chester!$A$629:$Q$716</definedName>
    <definedName name="_xlnm.Print_Area" localSheetId="14">Colleton!$A$1:$O$243</definedName>
    <definedName name="_xlnm.Print_Area" localSheetId="17">Dorchester!$A$315:$Q$591</definedName>
    <definedName name="_xlnm.Print_Area" localSheetId="18">Edgefield!$A$1:$N$50</definedName>
    <definedName name="_xlnm.Print_Area" localSheetId="19">Fairfield!$A$1:$N$389</definedName>
    <definedName name="_xlnm.Print_Area" localSheetId="24">Greenwood!$A$127:$O$174</definedName>
    <definedName name="_xlnm.Print_Area" localSheetId="31">Lee!$B$161:$K$198</definedName>
    <definedName name="_xlnm.Print_Area" localSheetId="40">'Richland North'!$A$85:$N$261</definedName>
    <definedName name="_xlnm.Print_Area" localSheetId="42">Saluda!$A$110:$O$164</definedName>
    <definedName name="_xlnm.Print_Area" localSheetId="45">Sumter!$A$1:$N$108</definedName>
    <definedName name="_xlnm.Print_Titles" localSheetId="7">Berkeley!$1:$3</definedName>
    <definedName name="_xlnm.Print_Titles" localSheetId="9">Charleston!#REF!</definedName>
    <definedName name="_xlnm.Print_Titles" localSheetId="10">Cherokee!$1:$3</definedName>
    <definedName name="_xlnm.Print_Titles" localSheetId="11">Chester!$629:$631</definedName>
    <definedName name="_xlnm.Print_Titles" localSheetId="18">Edgefield!$1:$5</definedName>
    <definedName name="_xlnm.Print_Titles" localSheetId="19">Fairfield!$1:$4</definedName>
    <definedName name="_xlnm.Print_Titles" localSheetId="24">Greenwood!$1:$3</definedName>
    <definedName name="_xlnm.Print_Titles" localSheetId="36">Newberry!$1:$3</definedName>
    <definedName name="_xlnm.Print_Titles" localSheetId="42">Saluda!$1:$1</definedName>
    <definedName name="_xlnm.Print_Titles" localSheetId="45">Sumter!$2:$3</definedName>
    <definedName name="ROUTEAUX">[1]CodeLists!$E$2:$E$77</definedName>
    <definedName name="ROUTEAUX_TABLE">[1]CodeLists!$E$2:$F$77</definedName>
    <definedName name="ROUTETYPES" localSheetId="44">#REF!</definedName>
    <definedName name="ROUTETYPES">#REF!</definedName>
    <definedName name="RTYPE_TABLE">[1]CodeLists!$C$2:$D$8</definedName>
    <definedName name="WEIGHT">[1]CodeLists!$J$2:$J$13</definedName>
    <definedName name="Z_03AFFCA8_9E14_4DB5_84F7_C730BD68291C_.wvu.FilterData" localSheetId="2" hidden="1">Allendale!$A$4:$V$42</definedName>
    <definedName name="Z_03AFFCA8_9E14_4DB5_84F7_C730BD68291C_.wvu.FilterData" localSheetId="6" hidden="1">'Beaufort '!$A$3:$P$160</definedName>
    <definedName name="Z_03AFFCA8_9E14_4DB5_84F7_C730BD68291C_.wvu.FilterData" localSheetId="7" hidden="1">Berkeley!$A$3:$U$204</definedName>
    <definedName name="Z_03AFFCA8_9E14_4DB5_84F7_C730BD68291C_.wvu.FilterData" localSheetId="9" hidden="1">Charleston!#REF!</definedName>
    <definedName name="Z_03AFFCA8_9E14_4DB5_84F7_C730BD68291C_.wvu.FilterData" localSheetId="11" hidden="1">Chester!$C$3:$AC$257</definedName>
    <definedName name="Z_03AFFCA8_9E14_4DB5_84F7_C730BD68291C_.wvu.FilterData" localSheetId="14" hidden="1">Colleton!$N$50:$N$50</definedName>
    <definedName name="Z_03AFFCA8_9E14_4DB5_84F7_C730BD68291C_.wvu.FilterData" localSheetId="17" hidden="1">Dorchester!$A$928:$Q$928</definedName>
    <definedName name="Z_03AFFCA8_9E14_4DB5_84F7_C730BD68291C_.wvu.FilterData" localSheetId="32" hidden="1">Lexington!$A$1:$O$121</definedName>
    <definedName name="Z_03AFFCA8_9E14_4DB5_84F7_C730BD68291C_.wvu.PrintArea" localSheetId="10" hidden="1">Cherokee!$A$1:$O$246</definedName>
    <definedName name="Z_03AFFCA8_9E14_4DB5_84F7_C730BD68291C_.wvu.PrintArea" localSheetId="14" hidden="1">Colleton!$A$1:$O$243</definedName>
    <definedName name="Z_03AFFCA8_9E14_4DB5_84F7_C730BD68291C_.wvu.PrintArea" localSheetId="17" hidden="1">Dorchester!$A$925:$Q$1062</definedName>
    <definedName name="Z_03AFFCA8_9E14_4DB5_84F7_C730BD68291C_.wvu.PrintArea" localSheetId="19" hidden="1">Fairfield!$A$1:$N$389</definedName>
    <definedName name="Z_03AFFCA8_9E14_4DB5_84F7_C730BD68291C_.wvu.PrintArea" localSheetId="31" hidden="1">Lee!$A$1:$O$218</definedName>
    <definedName name="Z_03AFFCA8_9E14_4DB5_84F7_C730BD68291C_.wvu.PrintTitles" localSheetId="7" hidden="1">Berkeley!$1:$3</definedName>
    <definedName name="Z_03AFFCA8_9E14_4DB5_84F7_C730BD68291C_.wvu.PrintTitles" localSheetId="10" hidden="1">Cherokee!$1:$3</definedName>
    <definedName name="Z_03AFFCA8_9E14_4DB5_84F7_C730BD68291C_.wvu.PrintTitles" localSheetId="19" hidden="1">Fairfield!$1:$4</definedName>
    <definedName name="Z_03AFFCA8_9E14_4DB5_84F7_C730BD68291C_.wvu.Rows" localSheetId="27" hidden="1">Jasper!$27:$27</definedName>
    <definedName name="Z_03AFFCA8_9E14_4DB5_84F7_C730BD68291C_.wvu.Rows" localSheetId="31" hidden="1">Lee!$40:$40,Lee!$42:$43,Lee!$45:$45,Lee!$109:$109</definedName>
    <definedName name="Z_0546D35D_D495_4ABF_8CD5_906F9854F6B9_.wvu.FilterData" localSheetId="2" hidden="1">Allendale!$A$4:$V$41</definedName>
    <definedName name="Z_0546D35D_D495_4ABF_8CD5_906F9854F6B9_.wvu.FilterData" localSheetId="6" hidden="1">'Beaufort '!$A$3:$P$160</definedName>
    <definedName name="Z_0546D35D_D495_4ABF_8CD5_906F9854F6B9_.wvu.FilterData" localSheetId="7" hidden="1">Berkeley!$A$3:$U$117</definedName>
    <definedName name="Z_0546D35D_D495_4ABF_8CD5_906F9854F6B9_.wvu.FilterData" localSheetId="9" hidden="1">Charleston!#REF!</definedName>
    <definedName name="Z_0546D35D_D495_4ABF_8CD5_906F9854F6B9_.wvu.FilterData" localSheetId="11" hidden="1">Chester!$C$3:$AC$74</definedName>
    <definedName name="Z_0546D35D_D495_4ABF_8CD5_906F9854F6B9_.wvu.FilterData" localSheetId="14" hidden="1">Colleton!$C$50:$N$239</definedName>
    <definedName name="Z_0546D35D_D495_4ABF_8CD5_906F9854F6B9_.wvu.FilterData" localSheetId="17" hidden="1">Dorchester!$Q$1067:$Q$1069</definedName>
    <definedName name="Z_0546D35D_D495_4ABF_8CD5_906F9854F6B9_.wvu.FilterData" localSheetId="32" hidden="1">Lexington!$A$2:$O$51</definedName>
    <definedName name="Z_06A439A6_9C66_4AA9_B3EB_418AEF33EA04_.wvu.FilterData" localSheetId="32" hidden="1">Lexington!$A$2:$O$51</definedName>
    <definedName name="Z_08FE8395_D523_42C1_83CE_E79D67FD8F6E_.wvu.FilterData" localSheetId="2" hidden="1">Allendale!$A$4:$V$41</definedName>
    <definedName name="Z_08FE8395_D523_42C1_83CE_E79D67FD8F6E_.wvu.FilterData" localSheetId="6" hidden="1">'Beaufort '!$A$3:$P$160</definedName>
    <definedName name="Z_08FE8395_D523_42C1_83CE_E79D67FD8F6E_.wvu.FilterData" localSheetId="7" hidden="1">Berkeley!$A$3:$U$117</definedName>
    <definedName name="Z_08FE8395_D523_42C1_83CE_E79D67FD8F6E_.wvu.FilterData" localSheetId="9" hidden="1">Charleston!#REF!</definedName>
    <definedName name="Z_08FE8395_D523_42C1_83CE_E79D67FD8F6E_.wvu.FilterData" localSheetId="11" hidden="1">Chester!$C$3:$AC$74</definedName>
    <definedName name="Z_08FE8395_D523_42C1_83CE_E79D67FD8F6E_.wvu.FilterData" localSheetId="14" hidden="1">Colleton!$C$50:$N$239</definedName>
    <definedName name="Z_08FE8395_D523_42C1_83CE_E79D67FD8F6E_.wvu.FilterData" localSheetId="17" hidden="1">Dorchester!$Q$1067:$Q$1069</definedName>
    <definedName name="Z_08FE8395_D523_42C1_83CE_E79D67FD8F6E_.wvu.FilterData" localSheetId="32" hidden="1">Lexington!$A$2:$O$53</definedName>
    <definedName name="Z_0B1CD487_A10E_47AA_97E1_782E43B555C4_.wvu.FilterData" localSheetId="2" hidden="1">Allendale!$A$4:$V$42</definedName>
    <definedName name="Z_0B1CD487_A10E_47AA_97E1_782E43B555C4_.wvu.FilterData" localSheetId="6" hidden="1">'Beaufort '!$A$3:$P$160</definedName>
    <definedName name="Z_0B1CD487_A10E_47AA_97E1_782E43B555C4_.wvu.FilterData" localSheetId="7" hidden="1">Berkeley!$A$3:$U$117</definedName>
    <definedName name="Z_0B1CD487_A10E_47AA_97E1_782E43B555C4_.wvu.FilterData" localSheetId="9" hidden="1">Charleston!#REF!</definedName>
    <definedName name="Z_0B1CD487_A10E_47AA_97E1_782E43B555C4_.wvu.FilterData" localSheetId="11" hidden="1">Chester!$C$3:$AC$115</definedName>
    <definedName name="Z_0B1CD487_A10E_47AA_97E1_782E43B555C4_.wvu.FilterData" localSheetId="14" hidden="1">Colleton!$C$50:$N$242</definedName>
    <definedName name="Z_0B1CD487_A10E_47AA_97E1_782E43B555C4_.wvu.FilterData" localSheetId="17" hidden="1">Dorchester!$Q$1067:$Q$1069</definedName>
    <definedName name="Z_0B1CD487_A10E_47AA_97E1_782E43B555C4_.wvu.FilterData" localSheetId="32" hidden="1">Lexington!$A$2:$O$53</definedName>
    <definedName name="Z_0CF2EC10_BDE2_491E_A077_01A8E5B1EBEC_.wvu.FilterData" localSheetId="2" hidden="1">Allendale!$A$4:$V$4</definedName>
    <definedName name="Z_0CF2EC10_BDE2_491E_A077_01A8E5B1EBEC_.wvu.FilterData" localSheetId="6" hidden="1">'Beaufort '!$A$3:$V$160</definedName>
    <definedName name="Z_0CF2EC10_BDE2_491E_A077_01A8E5B1EBEC_.wvu.FilterData" localSheetId="7" hidden="1">Berkeley!$A$3:$U$117</definedName>
    <definedName name="Z_0CF2EC10_BDE2_491E_A077_01A8E5B1EBEC_.wvu.FilterData" localSheetId="9" hidden="1">Charleston!#REF!</definedName>
    <definedName name="Z_0CF2EC10_BDE2_491E_A077_01A8E5B1EBEC_.wvu.FilterData" localSheetId="14" hidden="1">Colleton!$C$50:$N$239</definedName>
    <definedName name="Z_0CF2EC10_BDE2_491E_A077_01A8E5B1EBEC_.wvu.FilterData" localSheetId="32" hidden="1">Lexington!$A$2:$O$51</definedName>
    <definedName name="Z_1187C2EC_E8C1_47BD_824F_A093AEDCF8A3_.wvu.FilterData" localSheetId="2" hidden="1">Allendale!$A$4:$V$42</definedName>
    <definedName name="Z_1187C2EC_E8C1_47BD_824F_A093AEDCF8A3_.wvu.FilterData" localSheetId="6" hidden="1">'Beaufort '!$A$3:$P$160</definedName>
    <definedName name="Z_1187C2EC_E8C1_47BD_824F_A093AEDCF8A3_.wvu.FilterData" localSheetId="7" hidden="1">Berkeley!$A$3:$U$204</definedName>
    <definedName name="Z_1187C2EC_E8C1_47BD_824F_A093AEDCF8A3_.wvu.FilterData" localSheetId="9" hidden="1">Charleston!#REF!</definedName>
    <definedName name="Z_1187C2EC_E8C1_47BD_824F_A093AEDCF8A3_.wvu.FilterData" localSheetId="11" hidden="1">Chester!$C$3:$AC$257</definedName>
    <definedName name="Z_1187C2EC_E8C1_47BD_824F_A093AEDCF8A3_.wvu.FilterData" localSheetId="14" hidden="1">Colleton!$N$50:$N$50</definedName>
    <definedName name="Z_1187C2EC_E8C1_47BD_824F_A093AEDCF8A3_.wvu.FilterData" localSheetId="17" hidden="1">Dorchester!$A$928:$Q$928</definedName>
    <definedName name="Z_1187C2EC_E8C1_47BD_824F_A093AEDCF8A3_.wvu.FilterData" localSheetId="32" hidden="1">Lexington!$A$1:$O$121</definedName>
    <definedName name="Z_1749D216_7950_497C_B39A_63FBE4D03B8C_.wvu.FilterData" localSheetId="2" hidden="1">Allendale!$A$4:$V$4</definedName>
    <definedName name="Z_1749D216_7950_497C_B39A_63FBE4D03B8C_.wvu.FilterData" localSheetId="6" hidden="1">'Beaufort '!$A$3:$V$160</definedName>
    <definedName name="Z_1749D216_7950_497C_B39A_63FBE4D03B8C_.wvu.FilterData" localSheetId="7" hidden="1">Berkeley!$A$3:$U$117</definedName>
    <definedName name="Z_1749D216_7950_497C_B39A_63FBE4D03B8C_.wvu.FilterData" localSheetId="9" hidden="1">Charleston!#REF!</definedName>
    <definedName name="Z_1749D216_7950_497C_B39A_63FBE4D03B8C_.wvu.FilterData" localSheetId="14" hidden="1">Colleton!$C$50:$N$239</definedName>
    <definedName name="Z_1749D216_7950_497C_B39A_63FBE4D03B8C_.wvu.FilterData" localSheetId="32" hidden="1">Lexington!$A$2:$O$51</definedName>
    <definedName name="Z_1CAAE197_33E6_4BF2_B4DE_FDE07E8BBF88_.wvu.FilterData" localSheetId="2" hidden="1">Allendale!$A$4:$V$41</definedName>
    <definedName name="Z_1CAAE197_33E6_4BF2_B4DE_FDE07E8BBF88_.wvu.FilterData" localSheetId="6" hidden="1">'Beaufort '!$A$3:$P$160</definedName>
    <definedName name="Z_1CAAE197_33E6_4BF2_B4DE_FDE07E8BBF88_.wvu.FilterData" localSheetId="7" hidden="1">Berkeley!$A$3:$U$117</definedName>
    <definedName name="Z_1CAAE197_33E6_4BF2_B4DE_FDE07E8BBF88_.wvu.FilterData" localSheetId="9" hidden="1">Charleston!#REF!</definedName>
    <definedName name="Z_1CAAE197_33E6_4BF2_B4DE_FDE07E8BBF88_.wvu.FilterData" localSheetId="11" hidden="1">Chester!$C$3:$AC$74</definedName>
    <definedName name="Z_1CAAE197_33E6_4BF2_B4DE_FDE07E8BBF88_.wvu.FilterData" localSheetId="14" hidden="1">Colleton!$C$50:$N$239</definedName>
    <definedName name="Z_1CAAE197_33E6_4BF2_B4DE_FDE07E8BBF88_.wvu.FilterData" localSheetId="17" hidden="1">Dorchester!$Q$1067:$Q$1069</definedName>
    <definedName name="Z_1CAAE197_33E6_4BF2_B4DE_FDE07E8BBF88_.wvu.FilterData" localSheetId="32" hidden="1">Lexington!$A$2:$O$53</definedName>
    <definedName name="Z_1CAAE197_33E6_4BF2_B4DE_FDE07E8BBF88_.wvu.PrintArea" localSheetId="3" hidden="1">Anderson!#REF!</definedName>
    <definedName name="Z_1CAAE197_33E6_4BF2_B4DE_FDE07E8BBF88_.wvu.PrintArea" localSheetId="21" hidden="1">Georgetown!$A$1:$N$4</definedName>
    <definedName name="Z_1CAAE197_33E6_4BF2_B4DE_FDE07E8BBF88_.wvu.PrintTitles" localSheetId="7" hidden="1">Berkeley!$2:$3</definedName>
    <definedName name="Z_1CAAE197_33E6_4BF2_B4DE_FDE07E8BBF88_.wvu.PrintTitles" localSheetId="27" hidden="1">Jasper!$2:$3</definedName>
    <definedName name="Z_1D116760_CC87_4F16_87B4_C7A61320F480_.wvu.FilterData" localSheetId="2" hidden="1">Allendale!$A$4:$V$4</definedName>
    <definedName name="Z_1D116760_CC87_4F16_87B4_C7A61320F480_.wvu.FilterData" localSheetId="6" hidden="1">'Beaufort '!$A$3:$V$160</definedName>
    <definedName name="Z_1D116760_CC87_4F16_87B4_C7A61320F480_.wvu.FilterData" localSheetId="7" hidden="1">Berkeley!$A$3:$U$117</definedName>
    <definedName name="Z_1D116760_CC87_4F16_87B4_C7A61320F480_.wvu.FilterData" localSheetId="9" hidden="1">Charleston!#REF!</definedName>
    <definedName name="Z_1D116760_CC87_4F16_87B4_C7A61320F480_.wvu.FilterData" localSheetId="14" hidden="1">Colleton!$C$50:$N$239</definedName>
    <definedName name="Z_1D116760_CC87_4F16_87B4_C7A61320F480_.wvu.FilterData" localSheetId="32" hidden="1">Lexington!$A$2:$O$51</definedName>
    <definedName name="Z_1D116760_CC87_4F16_87B4_C7A61320F480_.wvu.PrintArea" localSheetId="3" hidden="1">Anderson!#REF!</definedName>
    <definedName name="Z_1D116760_CC87_4F16_87B4_C7A61320F480_.wvu.PrintArea" localSheetId="5" hidden="1">Barnwell!$A$3:$M$32</definedName>
    <definedName name="Z_1D116760_CC87_4F16_87B4_C7A61320F480_.wvu.PrintArea" localSheetId="21" hidden="1">Georgetown!$A$1:$N$4</definedName>
    <definedName name="Z_1D116760_CC87_4F16_87B4_C7A61320F480_.wvu.PrintArea" localSheetId="43" hidden="1">'Spartanburg North'!$A$1:$L$75</definedName>
    <definedName name="Z_1D116760_CC87_4F16_87B4_C7A61320F480_.wvu.PrintArea" localSheetId="44" hidden="1">'Spartanburg South'!$A$1:$L$2</definedName>
    <definedName name="Z_1D116760_CC87_4F16_87B4_C7A61320F480_.wvu.PrintArea" localSheetId="45" hidden="1">Sumter!$A$1:$O$108</definedName>
    <definedName name="Z_1D116760_CC87_4F16_87B4_C7A61320F480_.wvu.PrintTitles" localSheetId="6" hidden="1">'Beaufort '!$1:$3</definedName>
    <definedName name="Z_1D116760_CC87_4F16_87B4_C7A61320F480_.wvu.PrintTitles" localSheetId="7" hidden="1">Berkeley!$2:$3</definedName>
    <definedName name="Z_1D116760_CC87_4F16_87B4_C7A61320F480_.wvu.PrintTitles" localSheetId="27" hidden="1">Jasper!$2:$3</definedName>
    <definedName name="Z_23935FAA_2CC8_4E3D_A833_6D530319EE28_.wvu.FilterData" localSheetId="6" hidden="1">'Beaufort '!$A$3:$V$27</definedName>
    <definedName name="Z_23935FAA_2CC8_4E3D_A833_6D530319EE28_.wvu.FilterData" localSheetId="32" hidden="1">Lexington!$A$72:$O$72</definedName>
    <definedName name="Z_29758B78_03D3_4D8E_AD37_F25D1BDCFD7B_.wvu.FilterData" localSheetId="6" hidden="1">'Beaufort '!$A$3:$V$27</definedName>
    <definedName name="Z_29758B78_03D3_4D8E_AD37_F25D1BDCFD7B_.wvu.FilterData" localSheetId="32" hidden="1">Lexington!$A$72:$O$72</definedName>
    <definedName name="Z_2C5FEC20_E906_4956_A88D_6EAAC0747B30_.wvu.FilterData" localSheetId="2" hidden="1">Allendale!$A$4:$V$42</definedName>
    <definedName name="Z_2C5FEC20_E906_4956_A88D_6EAAC0747B30_.wvu.FilterData" localSheetId="6" hidden="1">'Beaufort '!$A$3:$P$160</definedName>
    <definedName name="Z_2C5FEC20_E906_4956_A88D_6EAAC0747B30_.wvu.FilterData" localSheetId="7" hidden="1">Berkeley!$A$3:$U$117</definedName>
    <definedName name="Z_2C5FEC20_E906_4956_A88D_6EAAC0747B30_.wvu.FilterData" localSheetId="9" hidden="1">Charleston!#REF!</definedName>
    <definedName name="Z_2C5FEC20_E906_4956_A88D_6EAAC0747B30_.wvu.FilterData" localSheetId="11" hidden="1">Chester!$C$3:$AC$115</definedName>
    <definedName name="Z_2C5FEC20_E906_4956_A88D_6EAAC0747B30_.wvu.FilterData" localSheetId="14" hidden="1">Colleton!$C$50:$N$242</definedName>
    <definedName name="Z_2C5FEC20_E906_4956_A88D_6EAAC0747B30_.wvu.FilterData" localSheetId="17" hidden="1">Dorchester!$Q$1067:$Q$1069</definedName>
    <definedName name="Z_2C5FEC20_E906_4956_A88D_6EAAC0747B30_.wvu.FilterData" localSheetId="32" hidden="1">Lexington!$A$2:$O$53</definedName>
    <definedName name="Z_2C5FEC20_E906_4956_A88D_6EAAC0747B30_.wvu.PrintArea" localSheetId="3" hidden="1">Anderson!#REF!</definedName>
    <definedName name="Z_2C5FEC20_E906_4956_A88D_6EAAC0747B30_.wvu.PrintArea" localSheetId="21" hidden="1">Georgetown!$A$1:$N$4</definedName>
    <definedName name="Z_2C5FEC20_E906_4956_A88D_6EAAC0747B30_.wvu.PrintTitles" localSheetId="7" hidden="1">Berkeley!$2:$3</definedName>
    <definedName name="Z_2C5FEC20_E906_4956_A88D_6EAAC0747B30_.wvu.PrintTitles" localSheetId="27" hidden="1">Jasper!$2:$3</definedName>
    <definedName name="Z_2CAD6BBA_D926_4B66_9703_7E419ED6E99E_.wvu.FilterData" localSheetId="2" hidden="1">Allendale!$A$4:$V$4</definedName>
    <definedName name="Z_2CAD6BBA_D926_4B66_9703_7E419ED6E99E_.wvu.FilterData" localSheetId="6" hidden="1">'Beaufort '!$A$3:$V$160</definedName>
    <definedName name="Z_2CAD6BBA_D926_4B66_9703_7E419ED6E99E_.wvu.FilterData" localSheetId="7" hidden="1">Berkeley!$A$3:$U$117</definedName>
    <definedName name="Z_2CAD6BBA_D926_4B66_9703_7E419ED6E99E_.wvu.FilterData" localSheetId="9" hidden="1">Charleston!#REF!</definedName>
    <definedName name="Z_2CAD6BBA_D926_4B66_9703_7E419ED6E99E_.wvu.FilterData" localSheetId="14" hidden="1">Colleton!$C$50:$N$239</definedName>
    <definedName name="Z_2CAD6BBA_D926_4B66_9703_7E419ED6E99E_.wvu.FilterData" localSheetId="32" hidden="1">Lexington!$A$2:$O$51</definedName>
    <definedName name="Z_2EC062F0_5386_4865_B10E_AAA41383D77F_.wvu.FilterData" localSheetId="2" hidden="1">Allendale!$A$4:$V$42</definedName>
    <definedName name="Z_2EC062F0_5386_4865_B10E_AAA41383D77F_.wvu.FilterData" localSheetId="6" hidden="1">'Beaufort '!$A$3:$P$160</definedName>
    <definedName name="Z_2EC062F0_5386_4865_B10E_AAA41383D77F_.wvu.FilterData" localSheetId="7" hidden="1">Berkeley!$A$3:$U$117</definedName>
    <definedName name="Z_2EC062F0_5386_4865_B10E_AAA41383D77F_.wvu.FilterData" localSheetId="9" hidden="1">Charleston!#REF!</definedName>
    <definedName name="Z_2EC062F0_5386_4865_B10E_AAA41383D77F_.wvu.FilterData" localSheetId="11" hidden="1">Chester!$C$3:$AC$115</definedName>
    <definedName name="Z_2EC062F0_5386_4865_B10E_AAA41383D77F_.wvu.FilterData" localSheetId="14" hidden="1">Colleton!$C$50:$N$242</definedName>
    <definedName name="Z_2EC062F0_5386_4865_B10E_AAA41383D77F_.wvu.FilterData" localSheetId="17" hidden="1">Dorchester!$Q$1067:$Q$1069</definedName>
    <definedName name="Z_2EC062F0_5386_4865_B10E_AAA41383D77F_.wvu.FilterData" localSheetId="32" hidden="1">Lexington!$A$2:$O$53</definedName>
    <definedName name="Z_2EC062F0_5386_4865_B10E_AAA41383D77F_.wvu.PrintArea" localSheetId="3" hidden="1">Anderson!#REF!</definedName>
    <definedName name="Z_2EC062F0_5386_4865_B10E_AAA41383D77F_.wvu.PrintArea" localSheetId="21" hidden="1">Georgetown!$A$1:$N$4</definedName>
    <definedName name="Z_2EC062F0_5386_4865_B10E_AAA41383D77F_.wvu.PrintTitles" localSheetId="7" hidden="1">Berkeley!$2:$3</definedName>
    <definedName name="Z_2EC062F0_5386_4865_B10E_AAA41383D77F_.wvu.PrintTitles" localSheetId="27" hidden="1">Jasper!$2:$3</definedName>
    <definedName name="Z_2EC062F0_5386_4865_B10E_AAA41383D77F_.wvu.PrintTitles" localSheetId="42" hidden="1">Saluda!$1:$1</definedName>
    <definedName name="Z_344E436F_251D_4C51_AB7E_9264FEC9FA05_.wvu.FilterData" localSheetId="2" hidden="1">Allendale!$A$4:$V$41</definedName>
    <definedName name="Z_344E436F_251D_4C51_AB7E_9264FEC9FA05_.wvu.FilterData" localSheetId="6" hidden="1">'Beaufort '!$A$3:$P$160</definedName>
    <definedName name="Z_344E436F_251D_4C51_AB7E_9264FEC9FA05_.wvu.FilterData" localSheetId="7" hidden="1">Berkeley!$A$3:$U$117</definedName>
    <definedName name="Z_344E436F_251D_4C51_AB7E_9264FEC9FA05_.wvu.FilterData" localSheetId="9" hidden="1">Charleston!#REF!</definedName>
    <definedName name="Z_344E436F_251D_4C51_AB7E_9264FEC9FA05_.wvu.FilterData" localSheetId="11" hidden="1">Chester!$C$3:$AC$74</definedName>
    <definedName name="Z_344E436F_251D_4C51_AB7E_9264FEC9FA05_.wvu.FilterData" localSheetId="14" hidden="1">Colleton!$C$50:$N$239</definedName>
    <definedName name="Z_344E436F_251D_4C51_AB7E_9264FEC9FA05_.wvu.FilterData" localSheetId="17" hidden="1">Dorchester!$Q$1067:$Q$1069</definedName>
    <definedName name="Z_344E436F_251D_4C51_AB7E_9264FEC9FA05_.wvu.FilterData" localSheetId="32" hidden="1">Lexington!$A$2:$O$53</definedName>
    <definedName name="Z_344E436F_251D_4C51_AB7E_9264FEC9FA05_.wvu.PrintArea" localSheetId="24" hidden="1">Greenwood!$A$1:$O$58</definedName>
    <definedName name="Z_34D72504_BFF0_4EA8_8FC8_7543DC9590F6_.wvu.FilterData" localSheetId="2" hidden="1">Allendale!$A$4:$V$4</definedName>
    <definedName name="Z_34D72504_BFF0_4EA8_8FC8_7543DC9590F6_.wvu.FilterData" localSheetId="6" hidden="1">'Beaufort '!$A$3:$P$160</definedName>
    <definedName name="Z_34D72504_BFF0_4EA8_8FC8_7543DC9590F6_.wvu.FilterData" localSheetId="7" hidden="1">Berkeley!$A$3:$U$117</definedName>
    <definedName name="Z_34D72504_BFF0_4EA8_8FC8_7543DC9590F6_.wvu.FilterData" localSheetId="9" hidden="1">Charleston!#REF!</definedName>
    <definedName name="Z_34D72504_BFF0_4EA8_8FC8_7543DC9590F6_.wvu.FilterData" localSheetId="11" hidden="1">Chester!$C$3:$AC$74</definedName>
    <definedName name="Z_34D72504_BFF0_4EA8_8FC8_7543DC9590F6_.wvu.FilterData" localSheetId="14" hidden="1">Colleton!$C$50:$N$239</definedName>
    <definedName name="Z_34D72504_BFF0_4EA8_8FC8_7543DC9590F6_.wvu.FilterData" localSheetId="32" hidden="1">Lexington!$A$2:$O$51</definedName>
    <definedName name="Z_34D85203_2D51_4355_8027_8019AB86EBCF_.wvu.FilterData" localSheetId="6" hidden="1">'Beaufort '!$A$3:$V$27</definedName>
    <definedName name="Z_34D85203_2D51_4355_8027_8019AB86EBCF_.wvu.PrintArea" localSheetId="24" hidden="1">Greenwood!$A$1:$O$58</definedName>
    <definedName name="Z_39DE2760_0BFC_4719_B1E4_380C3A7079FC_.wvu.FilterData" localSheetId="2" hidden="1">Allendale!$A$4:$V$42</definedName>
    <definedName name="Z_39DE2760_0BFC_4719_B1E4_380C3A7079FC_.wvu.FilterData" localSheetId="6" hidden="1">'Beaufort '!$A$3:$P$160</definedName>
    <definedName name="Z_39DE2760_0BFC_4719_B1E4_380C3A7079FC_.wvu.FilterData" localSheetId="7" hidden="1">Berkeley!$A$3:$U$204</definedName>
    <definedName name="Z_39DE2760_0BFC_4719_B1E4_380C3A7079FC_.wvu.FilterData" localSheetId="9" hidden="1">Charleston!#REF!</definedName>
    <definedName name="Z_39DE2760_0BFC_4719_B1E4_380C3A7079FC_.wvu.FilterData" localSheetId="11" hidden="1">Chester!$C$3:$AC$257</definedName>
    <definedName name="Z_39DE2760_0BFC_4719_B1E4_380C3A7079FC_.wvu.FilterData" localSheetId="14" hidden="1">Colleton!$N$50:$N$50</definedName>
    <definedName name="Z_39DE2760_0BFC_4719_B1E4_380C3A7079FC_.wvu.FilterData" localSheetId="17" hidden="1">Dorchester!$A$928:$Q$928</definedName>
    <definedName name="Z_39DE2760_0BFC_4719_B1E4_380C3A7079FC_.wvu.FilterData" localSheetId="32" hidden="1">Lexington!$A$1:$O$121</definedName>
    <definedName name="Z_39DE2760_0BFC_4719_B1E4_380C3A7079FC_.wvu.PrintArea" localSheetId="24" hidden="1">Greenwood!$A$1:$O$76</definedName>
    <definedName name="Z_39DE2760_0BFC_4719_B1E4_380C3A7079FC_.wvu.PrintTitles" localSheetId="24" hidden="1">Greenwood!$1:$3</definedName>
    <definedName name="Z_4075A10A_29EA_4A39_8C87_92C314459964_.wvu.FilterData" localSheetId="6" hidden="1">'Beaufort '!$A$3:$V$27</definedName>
    <definedName name="Z_4075A10A_29EA_4A39_8C87_92C314459964_.wvu.FilterData" localSheetId="32" hidden="1">Lexington!$A$72:$O$72</definedName>
    <definedName name="Z_423EC763_4105_4509_B307_318A5394E372_.wvu.FilterData" localSheetId="2" hidden="1">Allendale!$A$4:$V$4</definedName>
    <definedName name="Z_423EC763_4105_4509_B307_318A5394E372_.wvu.FilterData" localSheetId="6" hidden="1">'Beaufort '!$A$3:$P$160</definedName>
    <definedName name="Z_423EC763_4105_4509_B307_318A5394E372_.wvu.FilterData" localSheetId="7" hidden="1">Berkeley!$A$3:$U$117</definedName>
    <definedName name="Z_423EC763_4105_4509_B307_318A5394E372_.wvu.FilterData" localSheetId="9" hidden="1">Charleston!#REF!</definedName>
    <definedName name="Z_423EC763_4105_4509_B307_318A5394E372_.wvu.FilterData" localSheetId="11" hidden="1">Chester!$C$3:$AC$74</definedName>
    <definedName name="Z_423EC763_4105_4509_B307_318A5394E372_.wvu.FilterData" localSheetId="14" hidden="1">Colleton!$C$50:$N$239</definedName>
    <definedName name="Z_423EC763_4105_4509_B307_318A5394E372_.wvu.FilterData" localSheetId="32" hidden="1">Lexington!$A$2:$O$51</definedName>
    <definedName name="Z_56D62996_4B64_4559_A57F_952A7719E60C_.wvu.FilterData" localSheetId="2" hidden="1">Allendale!$A$4:$V$42</definedName>
    <definedName name="Z_56D62996_4B64_4559_A57F_952A7719E60C_.wvu.FilterData" localSheetId="6" hidden="1">'Beaufort '!$A$3:$P$160</definedName>
    <definedName name="Z_56D62996_4B64_4559_A57F_952A7719E60C_.wvu.FilterData" localSheetId="7" hidden="1">Berkeley!$A$3:$U$204</definedName>
    <definedName name="Z_56D62996_4B64_4559_A57F_952A7719E60C_.wvu.FilterData" localSheetId="9" hidden="1">Charleston!#REF!</definedName>
    <definedName name="Z_56D62996_4B64_4559_A57F_952A7719E60C_.wvu.FilterData" localSheetId="11" hidden="1">Chester!$C$3:$AC$257</definedName>
    <definedName name="Z_56D62996_4B64_4559_A57F_952A7719E60C_.wvu.FilterData" localSheetId="14" hidden="1">Colleton!$N$50:$N$50</definedName>
    <definedName name="Z_56D62996_4B64_4559_A57F_952A7719E60C_.wvu.FilterData" localSheetId="17" hidden="1">Dorchester!$A$928:$Q$928</definedName>
    <definedName name="Z_56D62996_4B64_4559_A57F_952A7719E60C_.wvu.FilterData" localSheetId="32" hidden="1">Lexington!$A$1:$O$121</definedName>
    <definedName name="Z_58D92D3D_F9DC_4070_8DAB_284558C682C9_.wvu.FilterData" localSheetId="2" hidden="1">Allendale!$A$4:$V$41</definedName>
    <definedName name="Z_58D92D3D_F9DC_4070_8DAB_284558C682C9_.wvu.FilterData" localSheetId="6" hidden="1">'Beaufort '!$A$3:$P$160</definedName>
    <definedName name="Z_58D92D3D_F9DC_4070_8DAB_284558C682C9_.wvu.FilterData" localSheetId="7" hidden="1">Berkeley!$A$3:$U$117</definedName>
    <definedName name="Z_58D92D3D_F9DC_4070_8DAB_284558C682C9_.wvu.FilterData" localSheetId="9" hidden="1">Charleston!#REF!</definedName>
    <definedName name="Z_58D92D3D_F9DC_4070_8DAB_284558C682C9_.wvu.FilterData" localSheetId="11" hidden="1">Chester!$C$3:$AC$74</definedName>
    <definedName name="Z_58D92D3D_F9DC_4070_8DAB_284558C682C9_.wvu.FilterData" localSheetId="14" hidden="1">Colleton!$C$50:$N$239</definedName>
    <definedName name="Z_58D92D3D_F9DC_4070_8DAB_284558C682C9_.wvu.FilterData" localSheetId="17" hidden="1">Dorchester!$Q$1067:$Q$1069</definedName>
    <definedName name="Z_58D92D3D_F9DC_4070_8DAB_284558C682C9_.wvu.FilterData" localSheetId="32" hidden="1">Lexington!$A$2:$O$51</definedName>
    <definedName name="Z_600A9694_21CC_48F1_9DA2_8C0E3E8B5FA0_.wvu.FilterData" localSheetId="2" hidden="1">Allendale!$A$4:$V$41</definedName>
    <definedName name="Z_600A9694_21CC_48F1_9DA2_8C0E3E8B5FA0_.wvu.FilterData" localSheetId="6" hidden="1">'Beaufort '!$A$3:$P$160</definedName>
    <definedName name="Z_600A9694_21CC_48F1_9DA2_8C0E3E8B5FA0_.wvu.FilterData" localSheetId="7" hidden="1">Berkeley!$A$3:$U$117</definedName>
    <definedName name="Z_600A9694_21CC_48F1_9DA2_8C0E3E8B5FA0_.wvu.FilterData" localSheetId="9" hidden="1">Charleston!#REF!</definedName>
    <definedName name="Z_600A9694_21CC_48F1_9DA2_8C0E3E8B5FA0_.wvu.FilterData" localSheetId="11" hidden="1">Chester!$C$3:$AC$74</definedName>
    <definedName name="Z_600A9694_21CC_48F1_9DA2_8C0E3E8B5FA0_.wvu.FilterData" localSheetId="14" hidden="1">Colleton!$C$50:$N$239</definedName>
    <definedName name="Z_600A9694_21CC_48F1_9DA2_8C0E3E8B5FA0_.wvu.FilterData" localSheetId="17" hidden="1">Dorchester!$Q$1067:$Q$1069</definedName>
    <definedName name="Z_600A9694_21CC_48F1_9DA2_8C0E3E8B5FA0_.wvu.FilterData" localSheetId="32" hidden="1">Lexington!$A$2:$O$53</definedName>
    <definedName name="Z_60CB8EE4_B91C_4012_A081_CCBA186E6839_.wvu.FilterData" localSheetId="6" hidden="1">'Beaufort '!$A$3:$V$27</definedName>
    <definedName name="Z_60CB8EE4_B91C_4012_A081_CCBA186E6839_.wvu.FilterData" localSheetId="32" hidden="1">Lexington!$A$72:$O$72</definedName>
    <definedName name="Z_60CB8EE4_B91C_4012_A081_CCBA186E6839_.wvu.PrintArea" localSheetId="24" hidden="1">Greenwood!$A$1:$O$58</definedName>
    <definedName name="Z_64C3C58B_5EDF_4A0D_9A08_4E76AD2C2831_.wvu.FilterData" localSheetId="2" hidden="1">Allendale!$A$4:$V$4</definedName>
    <definedName name="Z_64C3C58B_5EDF_4A0D_9A08_4E76AD2C2831_.wvu.FilterData" localSheetId="6" hidden="1">'Beaufort '!$A$3:$V$160</definedName>
    <definedName name="Z_64C3C58B_5EDF_4A0D_9A08_4E76AD2C2831_.wvu.FilterData" localSheetId="7" hidden="1">Berkeley!$A$3:$U$117</definedName>
    <definedName name="Z_64C3C58B_5EDF_4A0D_9A08_4E76AD2C2831_.wvu.FilterData" localSheetId="9" hidden="1">Charleston!#REF!</definedName>
    <definedName name="Z_64C3C58B_5EDF_4A0D_9A08_4E76AD2C2831_.wvu.FilterData" localSheetId="14" hidden="1">Colleton!$C$50:$N$239</definedName>
    <definedName name="Z_64C3C58B_5EDF_4A0D_9A08_4E76AD2C2831_.wvu.FilterData" localSheetId="32" hidden="1">Lexington!$A$2:$O$51</definedName>
    <definedName name="Z_64C3C58B_5EDF_4A0D_9A08_4E76AD2C2831_.wvu.PrintTitles" localSheetId="14" hidden="1">Colleton!$1:$50</definedName>
    <definedName name="Z_68F5884F_4969_4575_BF13_5CC01FC32956_.wvu.FilterData" localSheetId="6" hidden="1">'Beaufort '!$A$3:$V$27</definedName>
    <definedName name="Z_68F5884F_4969_4575_BF13_5CC01FC32956_.wvu.FilterData" localSheetId="32" hidden="1">Lexington!$A$72:$O$72</definedName>
    <definedName name="Z_6A065346_6EC6_4D7F_9DF7_3658D614503A_.wvu.FilterData" localSheetId="6" hidden="1">'Beaufort '!$A$3:$V$27</definedName>
    <definedName name="Z_6A065346_6EC6_4D7F_9DF7_3658D614503A_.wvu.FilterData" localSheetId="32" hidden="1">Lexington!$A$72:$O$72</definedName>
    <definedName name="Z_6BC667A8_B269_4F56_A803_5E4093D12764_.wvu.FilterData" localSheetId="6" hidden="1">'Beaufort '!$A$3:$V$27</definedName>
    <definedName name="Z_6BC667A8_B269_4F56_A803_5E4093D12764_.wvu.FilterData" localSheetId="32" hidden="1">Lexington!$A$72:$O$72</definedName>
    <definedName name="Z_6CF4F969_58DE_4028_9DCC_C6E713BA1EE8_.wvu.FilterData" localSheetId="2" hidden="1">Allendale!$A$4:$V$42</definedName>
    <definedName name="Z_6CF4F969_58DE_4028_9DCC_C6E713BA1EE8_.wvu.FilterData" localSheetId="6" hidden="1">'Beaufort '!$A$3:$P$160</definedName>
    <definedName name="Z_6CF4F969_58DE_4028_9DCC_C6E713BA1EE8_.wvu.FilterData" localSheetId="7" hidden="1">Berkeley!$A$3:$U$204</definedName>
    <definedName name="Z_6CF4F969_58DE_4028_9DCC_C6E713BA1EE8_.wvu.FilterData" localSheetId="9" hidden="1">Charleston!#REF!</definedName>
    <definedName name="Z_6CF4F969_58DE_4028_9DCC_C6E713BA1EE8_.wvu.FilterData" localSheetId="11" hidden="1">Chester!$C$3:$AC$257</definedName>
    <definedName name="Z_6CF4F969_58DE_4028_9DCC_C6E713BA1EE8_.wvu.FilterData" localSheetId="14" hidden="1">Colleton!$N$50:$N$50</definedName>
    <definedName name="Z_6CF4F969_58DE_4028_9DCC_C6E713BA1EE8_.wvu.FilterData" localSheetId="17" hidden="1">Dorchester!$A$928:$Q$928</definedName>
    <definedName name="Z_6CF4F969_58DE_4028_9DCC_C6E713BA1EE8_.wvu.FilterData" localSheetId="32" hidden="1">Lexington!$A$1:$O$121</definedName>
    <definedName name="Z_72F1F4A7_FA3D_4AAA_B9F7_0B7CBCF937A0_.wvu.FilterData" localSheetId="2" hidden="1">Allendale!$A$4:$V$41</definedName>
    <definedName name="Z_72F1F4A7_FA3D_4AAA_B9F7_0B7CBCF937A0_.wvu.FilterData" localSheetId="6" hidden="1">'Beaufort '!$A$3:$P$160</definedName>
    <definedName name="Z_72F1F4A7_FA3D_4AAA_B9F7_0B7CBCF937A0_.wvu.FilterData" localSheetId="7" hidden="1">Berkeley!$A$3:$U$117</definedName>
    <definedName name="Z_72F1F4A7_FA3D_4AAA_B9F7_0B7CBCF937A0_.wvu.FilterData" localSheetId="9" hidden="1">Charleston!#REF!</definedName>
    <definedName name="Z_72F1F4A7_FA3D_4AAA_B9F7_0B7CBCF937A0_.wvu.FilterData" localSheetId="11" hidden="1">Chester!$C$3:$AC$74</definedName>
    <definedName name="Z_72F1F4A7_FA3D_4AAA_B9F7_0B7CBCF937A0_.wvu.FilterData" localSheetId="14" hidden="1">Colleton!$C$50:$N$239</definedName>
    <definedName name="Z_72F1F4A7_FA3D_4AAA_B9F7_0B7CBCF937A0_.wvu.FilterData" localSheetId="17" hidden="1">Dorchester!$Q$1067:$Q$1069</definedName>
    <definedName name="Z_72F1F4A7_FA3D_4AAA_B9F7_0B7CBCF937A0_.wvu.FilterData" localSheetId="32" hidden="1">Lexington!$A$2:$O$51</definedName>
    <definedName name="Z_7964114C_CB29_4D99_9806_CFB993D96184_.wvu.FilterData" localSheetId="6" hidden="1">'Beaufort '!$A$3:$V$27</definedName>
    <definedName name="Z_7964114C_CB29_4D99_9806_CFB993D96184_.wvu.FilterData" localSheetId="32" hidden="1">Lexington!$A$72:$O$72</definedName>
    <definedName name="Z_79AD5FB7_84BA_40F8_B93E_7F6D3F799515_.wvu.FilterData" localSheetId="2" hidden="1">Allendale!$A$4:$V$42</definedName>
    <definedName name="Z_79AD5FB7_84BA_40F8_B93E_7F6D3F799515_.wvu.FilterData" localSheetId="6" hidden="1">'Beaufort '!$A$3:$P$160</definedName>
    <definedName name="Z_79AD5FB7_84BA_40F8_B93E_7F6D3F799515_.wvu.FilterData" localSheetId="7" hidden="1">Berkeley!$A$3:$U$222</definedName>
    <definedName name="Z_79AD5FB7_84BA_40F8_B93E_7F6D3F799515_.wvu.FilterData" localSheetId="11" hidden="1">Chester!$C$3:$AC$257</definedName>
    <definedName name="Z_79AD5FB7_84BA_40F8_B93E_7F6D3F799515_.wvu.FilterData" localSheetId="14" hidden="1">Colleton!$A$50:$N$166</definedName>
    <definedName name="Z_79AD5FB7_84BA_40F8_B93E_7F6D3F799515_.wvu.FilterData" localSheetId="17" hidden="1">Dorchester!$A$928:$Q$1062</definedName>
    <definedName name="Z_79AD5FB7_84BA_40F8_B93E_7F6D3F799515_.wvu.FilterData" localSheetId="31" hidden="1">Lee!$A$112:$O$159</definedName>
    <definedName name="Z_79AD5FB7_84BA_40F8_B93E_7F6D3F799515_.wvu.FilterData" localSheetId="32" hidden="1">Lexington!$A$1:$O$121</definedName>
    <definedName name="Z_79AD5FB7_84BA_40F8_B93E_7F6D3F799515_.wvu.PrintArea" localSheetId="10" hidden="1">Cherokee!$A$1:$O$246</definedName>
    <definedName name="Z_79AD5FB7_84BA_40F8_B93E_7F6D3F799515_.wvu.PrintArea" localSheetId="14" hidden="1">Colleton!$A$1:$O$243</definedName>
    <definedName name="Z_79AD5FB7_84BA_40F8_B93E_7F6D3F799515_.wvu.PrintArea" localSheetId="17" hidden="1">Dorchester!$A$925:$Q$1062</definedName>
    <definedName name="Z_79AD5FB7_84BA_40F8_B93E_7F6D3F799515_.wvu.PrintArea" localSheetId="19" hidden="1">Fairfield!$A$1:$N$389</definedName>
    <definedName name="Z_79AD5FB7_84BA_40F8_B93E_7F6D3F799515_.wvu.PrintArea" localSheetId="31" hidden="1">Lee!$A$1:$O$218</definedName>
    <definedName name="Z_79AD5FB7_84BA_40F8_B93E_7F6D3F799515_.wvu.PrintTitles" localSheetId="7" hidden="1">Berkeley!$1:$3</definedName>
    <definedName name="Z_79AD5FB7_84BA_40F8_B93E_7F6D3F799515_.wvu.PrintTitles" localSheetId="10" hidden="1">Cherokee!$1:$3</definedName>
    <definedName name="Z_79AD5FB7_84BA_40F8_B93E_7F6D3F799515_.wvu.PrintTitles" localSheetId="19" hidden="1">Fairfield!$1:$4</definedName>
    <definedName name="Z_79AD5FB7_84BA_40F8_B93E_7F6D3F799515_.wvu.Rows" localSheetId="27" hidden="1">Jasper!$27:$27</definedName>
    <definedName name="Z_79AD5FB7_84BA_40F8_B93E_7F6D3F799515_.wvu.Rows" localSheetId="31" hidden="1">Lee!$40:$40,Lee!$42:$43,Lee!$45:$45,Lee!$109:$109</definedName>
    <definedName name="Z_7BB95B6A_5E37_4CAE_AF7D_1CC701D075E8_.wvu.FilterData" localSheetId="2" hidden="1">Allendale!$A$4:$V$42</definedName>
    <definedName name="Z_7BB95B6A_5E37_4CAE_AF7D_1CC701D075E8_.wvu.FilterData" localSheetId="6" hidden="1">'Beaufort '!$A$3:$P$160</definedName>
    <definedName name="Z_7BB95B6A_5E37_4CAE_AF7D_1CC701D075E8_.wvu.FilterData" localSheetId="7" hidden="1">Berkeley!$A$3:$U$117</definedName>
    <definedName name="Z_7BB95B6A_5E37_4CAE_AF7D_1CC701D075E8_.wvu.FilterData" localSheetId="9" hidden="1">Charleston!#REF!</definedName>
    <definedName name="Z_7BB95B6A_5E37_4CAE_AF7D_1CC701D075E8_.wvu.FilterData" localSheetId="11" hidden="1">Chester!$C$3:$AC$115</definedName>
    <definedName name="Z_7BB95B6A_5E37_4CAE_AF7D_1CC701D075E8_.wvu.FilterData" localSheetId="14" hidden="1">Colleton!$C$50:$N$242</definedName>
    <definedName name="Z_7BB95B6A_5E37_4CAE_AF7D_1CC701D075E8_.wvu.FilterData" localSheetId="17" hidden="1">Dorchester!$Q$1067:$Q$1069</definedName>
    <definedName name="Z_7BB95B6A_5E37_4CAE_AF7D_1CC701D075E8_.wvu.FilterData" localSheetId="32" hidden="1">Lexington!$A$2:$O$53</definedName>
    <definedName name="Z_7BB95B6A_5E37_4CAE_AF7D_1CC701D075E8_.wvu.PrintArea" localSheetId="3" hidden="1">Anderson!#REF!</definedName>
    <definedName name="Z_7BB95B6A_5E37_4CAE_AF7D_1CC701D075E8_.wvu.PrintArea" localSheetId="21" hidden="1">Georgetown!$A$1:$N$4</definedName>
    <definedName name="Z_7BB95B6A_5E37_4CAE_AF7D_1CC701D075E8_.wvu.PrintTitles" localSheetId="7" hidden="1">Berkeley!$2:$3</definedName>
    <definedName name="Z_7BB95B6A_5E37_4CAE_AF7D_1CC701D075E8_.wvu.PrintTitles" localSheetId="27" hidden="1">Jasper!$2:$3</definedName>
    <definedName name="Z_7FA40027_7B17_499A_B359_A5EF5225CCED_.wvu.FilterData" localSheetId="2" hidden="1">Allendale!$A$4:$V$4</definedName>
    <definedName name="Z_7FA40027_7B17_499A_B359_A5EF5225CCED_.wvu.FilterData" localSheetId="6" hidden="1">'Beaufort '!$A$3:$P$160</definedName>
    <definedName name="Z_7FA40027_7B17_499A_B359_A5EF5225CCED_.wvu.FilterData" localSheetId="7" hidden="1">Berkeley!$A$3:$U$117</definedName>
    <definedName name="Z_7FA40027_7B17_499A_B359_A5EF5225CCED_.wvu.FilterData" localSheetId="9" hidden="1">Charleston!#REF!</definedName>
    <definedName name="Z_7FA40027_7B17_499A_B359_A5EF5225CCED_.wvu.FilterData" localSheetId="11" hidden="1">Chester!$C$3:$AC$74</definedName>
    <definedName name="Z_7FA40027_7B17_499A_B359_A5EF5225CCED_.wvu.FilterData" localSheetId="14" hidden="1">Colleton!$C$50:$N$239</definedName>
    <definedName name="Z_7FA40027_7B17_499A_B359_A5EF5225CCED_.wvu.FilterData" localSheetId="32" hidden="1">Lexington!$A$2:$O$51</definedName>
    <definedName name="Z_7FDB354D_BBFC_467C_9214_DEA80979E90C_.wvu.FilterData" localSheetId="2" hidden="1">Allendale!$A$4:$V$4</definedName>
    <definedName name="Z_7FDB354D_BBFC_467C_9214_DEA80979E90C_.wvu.FilterData" localSheetId="6" hidden="1">'Beaufort '!$A$3:$P$160</definedName>
    <definedName name="Z_7FDB354D_BBFC_467C_9214_DEA80979E90C_.wvu.FilterData" localSheetId="7" hidden="1">Berkeley!$A$3:$U$117</definedName>
    <definedName name="Z_7FDB354D_BBFC_467C_9214_DEA80979E90C_.wvu.FilterData" localSheetId="9" hidden="1">Charleston!#REF!</definedName>
    <definedName name="Z_7FDB354D_BBFC_467C_9214_DEA80979E90C_.wvu.FilterData" localSheetId="11" hidden="1">Chester!$C$3:$AC$74</definedName>
    <definedName name="Z_7FDB354D_BBFC_467C_9214_DEA80979E90C_.wvu.FilterData" localSheetId="14" hidden="1">Colleton!$C$50:$N$239</definedName>
    <definedName name="Z_7FDB354D_BBFC_467C_9214_DEA80979E90C_.wvu.FilterData" localSheetId="32" hidden="1">Lexington!$A$2:$O$51</definedName>
    <definedName name="Z_854D26F6_556C_4832_93A1_027DC2E7489A_.wvu.FilterData" localSheetId="2" hidden="1">Allendale!$A$4:$V$42</definedName>
    <definedName name="Z_854D26F6_556C_4832_93A1_027DC2E7489A_.wvu.FilterData" localSheetId="6" hidden="1">'Beaufort '!$A$3:$P$160</definedName>
    <definedName name="Z_854D26F6_556C_4832_93A1_027DC2E7489A_.wvu.FilterData" localSheetId="7" hidden="1">Berkeley!$A$3:$U$204</definedName>
    <definedName name="Z_854D26F6_556C_4832_93A1_027DC2E7489A_.wvu.FilterData" localSheetId="9" hidden="1">Charleston!#REF!</definedName>
    <definedName name="Z_854D26F6_556C_4832_93A1_027DC2E7489A_.wvu.FilterData" localSheetId="11" hidden="1">Chester!$C$3:$AC$257</definedName>
    <definedName name="Z_854D26F6_556C_4832_93A1_027DC2E7489A_.wvu.FilterData" localSheetId="14" hidden="1">Colleton!$N$50:$N$50</definedName>
    <definedName name="Z_854D26F6_556C_4832_93A1_027DC2E7489A_.wvu.FilterData" localSheetId="17" hidden="1">Dorchester!$A$928:$Q$928</definedName>
    <definedName name="Z_854D26F6_556C_4832_93A1_027DC2E7489A_.wvu.FilterData" localSheetId="32" hidden="1">Lexington!$A$1:$O$121</definedName>
    <definedName name="Z_862ECE3E_CBCF_4644_8210_D1EDA2099D3A_.wvu.FilterData" localSheetId="6" hidden="1">'Beaufort '!$A$3:$V$27</definedName>
    <definedName name="Z_862ECE3E_CBCF_4644_8210_D1EDA2099D3A_.wvu.FilterData" localSheetId="32" hidden="1">Lexington!$A$72:$O$72</definedName>
    <definedName name="Z_8C4D76D8_AA45_48E9_9804_BEEAA7B08B03_.wvu.FilterData" localSheetId="6" hidden="1">'Beaufort '!$A$3:$V$27</definedName>
    <definedName name="Z_8C4D76D8_AA45_48E9_9804_BEEAA7B08B03_.wvu.FilterData" localSheetId="32" hidden="1">Lexington!$A$72:$O$72</definedName>
    <definedName name="Z_8CB2D929_C7E4_4180_B163_8A2824806B17_.wvu.FilterData" localSheetId="6" hidden="1">'Beaufort '!$A$3:$V$27</definedName>
    <definedName name="Z_8CB2D929_C7E4_4180_B163_8A2824806B17_.wvu.FilterData" localSheetId="32" hidden="1">Lexington!$A$72:$O$72</definedName>
    <definedName name="Z_8E29F661_A041_4A87_BA01_65DDE05A9728_.wvu.FilterData" localSheetId="6" hidden="1">'Beaufort '!$A$3:$P$160</definedName>
    <definedName name="Z_8E29F661_A041_4A87_BA01_65DDE05A9728_.wvu.FilterData" localSheetId="9" hidden="1">Charleston!#REF!</definedName>
    <definedName name="Z_9714A483_F10E_4990_BBDE_4E30DDAD6B74_.wvu.FilterData" localSheetId="32" hidden="1">Lexington!$A$2:$O$51</definedName>
    <definedName name="Z_983A23DD_8020_461E_A6F4_2AEC4ED7324C_.wvu.FilterData" localSheetId="2" hidden="1">Allendale!$A$4:$V$42</definedName>
    <definedName name="Z_983A23DD_8020_461E_A6F4_2AEC4ED7324C_.wvu.FilterData" localSheetId="6" hidden="1">'Beaufort '!$A$3:$P$160</definedName>
    <definedName name="Z_983A23DD_8020_461E_A6F4_2AEC4ED7324C_.wvu.FilterData" localSheetId="7" hidden="1">Berkeley!$A$3:$U$204</definedName>
    <definedName name="Z_983A23DD_8020_461E_A6F4_2AEC4ED7324C_.wvu.FilterData" localSheetId="9" hidden="1">Charleston!#REF!</definedName>
    <definedName name="Z_983A23DD_8020_461E_A6F4_2AEC4ED7324C_.wvu.FilterData" localSheetId="11" hidden="1">Chester!$C$3:$AC$257</definedName>
    <definedName name="Z_983A23DD_8020_461E_A6F4_2AEC4ED7324C_.wvu.FilterData" localSheetId="14" hidden="1">Colleton!$N$50:$N$50</definedName>
    <definedName name="Z_983A23DD_8020_461E_A6F4_2AEC4ED7324C_.wvu.FilterData" localSheetId="17" hidden="1">Dorchester!$A$928:$Q$928</definedName>
    <definedName name="Z_983A23DD_8020_461E_A6F4_2AEC4ED7324C_.wvu.FilterData" localSheetId="32" hidden="1">Lexington!$A$1:$O$121</definedName>
    <definedName name="Z_A1494558_1040_4A63_BC7C_D39B992B3E56_.wvu.FilterData" localSheetId="6" hidden="1">'Beaufort '!$A$3:$V$160</definedName>
    <definedName name="Z_A1494558_1040_4A63_BC7C_D39B992B3E56_.wvu.FilterData" localSheetId="7" hidden="1">Berkeley!$A$3:$U$109</definedName>
    <definedName name="Z_A1494558_1040_4A63_BC7C_D39B992B3E56_.wvu.FilterData" localSheetId="32" hidden="1">Lexington!$A$2:$O$51</definedName>
    <definedName name="Z_A3593EDC_2197_4283_B58F_E8F46865F6B0_.wvu.FilterData" localSheetId="2" hidden="1">Allendale!$A$4:$V$42</definedName>
    <definedName name="Z_A3593EDC_2197_4283_B58F_E8F46865F6B0_.wvu.FilterData" localSheetId="6" hidden="1">'Beaufort '!$A$3:$P$160</definedName>
    <definedName name="Z_A3593EDC_2197_4283_B58F_E8F46865F6B0_.wvu.FilterData" localSheetId="7" hidden="1">Berkeley!$A$3:$U$222</definedName>
    <definedName name="Z_A3593EDC_2197_4283_B58F_E8F46865F6B0_.wvu.FilterData" localSheetId="11" hidden="1">Chester!$C$3:$AC$257</definedName>
    <definedName name="Z_A3593EDC_2197_4283_B58F_E8F46865F6B0_.wvu.FilterData" localSheetId="14" hidden="1">Colleton!$A$50:$N$166</definedName>
    <definedName name="Z_A3593EDC_2197_4283_B58F_E8F46865F6B0_.wvu.FilterData" localSheetId="17" hidden="1">Dorchester!$A$928:$Q$1062</definedName>
    <definedName name="Z_A3593EDC_2197_4283_B58F_E8F46865F6B0_.wvu.FilterData" localSheetId="31" hidden="1">Lee!$A$112:$O$159</definedName>
    <definedName name="Z_A3593EDC_2197_4283_B58F_E8F46865F6B0_.wvu.FilterData" localSheetId="32" hidden="1">Lexington!$A$1:$O$121</definedName>
    <definedName name="Z_A3593EDC_2197_4283_B58F_E8F46865F6B0_.wvu.PrintArea" localSheetId="10" hidden="1">Cherokee!$A$106:$N$154</definedName>
    <definedName name="Z_A3593EDC_2197_4283_B58F_E8F46865F6B0_.wvu.PrintArea" localSheetId="14" hidden="1">Colleton!$A$1:$O$243</definedName>
    <definedName name="Z_A3593EDC_2197_4283_B58F_E8F46865F6B0_.wvu.PrintArea" localSheetId="17" hidden="1">Dorchester!$A$925:$Q$1062</definedName>
    <definedName name="Z_A3593EDC_2197_4283_B58F_E8F46865F6B0_.wvu.PrintArea" localSheetId="19" hidden="1">Fairfield!$A$1:$N$389</definedName>
    <definedName name="Z_A3593EDC_2197_4283_B58F_E8F46865F6B0_.wvu.PrintArea" localSheetId="31" hidden="1">Lee!$A$98:$N$160</definedName>
    <definedName name="Z_A3593EDC_2197_4283_B58F_E8F46865F6B0_.wvu.PrintArea" localSheetId="46" hidden="1">Union!$A$1:$N$25</definedName>
    <definedName name="Z_A3593EDC_2197_4283_B58F_E8F46865F6B0_.wvu.PrintTitles" localSheetId="7" hidden="1">Berkeley!$1:$3</definedName>
    <definedName name="Z_A3593EDC_2197_4283_B58F_E8F46865F6B0_.wvu.PrintTitles" localSheetId="10" hidden="1">Cherokee!$1:$3</definedName>
    <definedName name="Z_A3593EDC_2197_4283_B58F_E8F46865F6B0_.wvu.PrintTitles" localSheetId="19" hidden="1">Fairfield!$1:$4</definedName>
    <definedName name="Z_A3593EDC_2197_4283_B58F_E8F46865F6B0_.wvu.Rows" localSheetId="27" hidden="1">Jasper!$27:$27</definedName>
    <definedName name="Z_A3593EDC_2197_4283_B58F_E8F46865F6B0_.wvu.Rows" localSheetId="31" hidden="1">Lee!$40:$40,Lee!$42:$43,Lee!$45:$45,Lee!$109:$109</definedName>
    <definedName name="Z_A3593EDC_2197_4283_B58F_E8F46865F6B0_.wvu.Rows" localSheetId="32" hidden="1">Lexington!$61:$121</definedName>
    <definedName name="Z_A3593EDC_2197_4283_B58F_E8F46865F6B0_.wvu.Rows" localSheetId="42" hidden="1">Saluda!$2:$109</definedName>
    <definedName name="Z_A44DAB59_BE7A_4333_A5F2_74C8918F30B6_.wvu.FilterData" localSheetId="2" hidden="1">Allendale!$A$4:$V$42</definedName>
    <definedName name="Z_A44DAB59_BE7A_4333_A5F2_74C8918F30B6_.wvu.FilterData" localSheetId="6" hidden="1">'Beaufort '!$A$3:$P$160</definedName>
    <definedName name="Z_A44DAB59_BE7A_4333_A5F2_74C8918F30B6_.wvu.FilterData" localSheetId="7" hidden="1">Berkeley!$A$3:$U$117</definedName>
    <definedName name="Z_A44DAB59_BE7A_4333_A5F2_74C8918F30B6_.wvu.FilterData" localSheetId="9" hidden="1">Charleston!#REF!</definedName>
    <definedName name="Z_A44DAB59_BE7A_4333_A5F2_74C8918F30B6_.wvu.FilterData" localSheetId="11" hidden="1">Chester!$C$3:$AC$115</definedName>
    <definedName name="Z_A44DAB59_BE7A_4333_A5F2_74C8918F30B6_.wvu.FilterData" localSheetId="14" hidden="1">Colleton!$C$50:$N$242</definedName>
    <definedName name="Z_A44DAB59_BE7A_4333_A5F2_74C8918F30B6_.wvu.FilterData" localSheetId="17" hidden="1">Dorchester!$Q$1067:$Q$1069</definedName>
    <definedName name="Z_A44DAB59_BE7A_4333_A5F2_74C8918F30B6_.wvu.FilterData" localSheetId="32" hidden="1">Lexington!$A$2:$O$53</definedName>
    <definedName name="Z_A530EBA0_4EDF_47E2_8165_36150308EFE0_.wvu.FilterData" localSheetId="2" hidden="1">Allendale!$A$4:$V$42</definedName>
    <definedName name="Z_A530EBA0_4EDF_47E2_8165_36150308EFE0_.wvu.FilterData" localSheetId="6" hidden="1">'Beaufort '!$A$3:$P$160</definedName>
    <definedName name="Z_A530EBA0_4EDF_47E2_8165_36150308EFE0_.wvu.FilterData" localSheetId="7" hidden="1">Berkeley!$A$3:$U$204</definedName>
    <definedName name="Z_A530EBA0_4EDF_47E2_8165_36150308EFE0_.wvu.FilterData" localSheetId="9" hidden="1">Charleston!#REF!</definedName>
    <definedName name="Z_A530EBA0_4EDF_47E2_8165_36150308EFE0_.wvu.FilterData" localSheetId="11" hidden="1">Chester!$C$3:$AC$257</definedName>
    <definedName name="Z_A530EBA0_4EDF_47E2_8165_36150308EFE0_.wvu.FilterData" localSheetId="14" hidden="1">Colleton!$N$50:$N$50</definedName>
    <definedName name="Z_A530EBA0_4EDF_47E2_8165_36150308EFE0_.wvu.FilterData" localSheetId="17" hidden="1">Dorchester!$A$928:$Q$928</definedName>
    <definedName name="Z_A530EBA0_4EDF_47E2_8165_36150308EFE0_.wvu.FilterData" localSheetId="32" hidden="1">Lexington!$A$1:$O$121</definedName>
    <definedName name="Z_A530EBA0_4EDF_47E2_8165_36150308EFE0_.wvu.PrintArea" localSheetId="24" hidden="1">Greenwood!$A$1:$O$76</definedName>
    <definedName name="Z_A530EBA0_4EDF_47E2_8165_36150308EFE0_.wvu.PrintTitles" localSheetId="24" hidden="1">Greenwood!$1:$3</definedName>
    <definedName name="Z_A6CAB246_C66C_4430_B883_E3AB4CA85CD3_.wvu.FilterData" localSheetId="6" hidden="1">'Beaufort '!$A$3:$V$160</definedName>
    <definedName name="Z_A6CAB246_C66C_4430_B883_E3AB4CA85CD3_.wvu.FilterData" localSheetId="7" hidden="1">Berkeley!$A$3:$V$107</definedName>
    <definedName name="Z_A6CAB246_C66C_4430_B883_E3AB4CA85CD3_.wvu.FilterData" localSheetId="32" hidden="1">Lexington!$A$2:$O$2</definedName>
    <definedName name="Z_A6CAB246_C66C_4430_B883_E3AB4CA85CD3_.wvu.PrintArea" localSheetId="3" hidden="1">Anderson!#REF!</definedName>
    <definedName name="Z_A6CAB246_C66C_4430_B883_E3AB4CA85CD3_.wvu.PrintArea" localSheetId="21" hidden="1">Georgetown!$A$1:$N$4</definedName>
    <definedName name="Z_A6CAB246_C66C_4430_B883_E3AB4CA85CD3_.wvu.PrintTitles" localSheetId="7" hidden="1">Berkeley!$2:$3</definedName>
    <definedName name="Z_A6CAB246_C66C_4430_B883_E3AB4CA85CD3_.wvu.PrintTitles" localSheetId="27" hidden="1">Jasper!$2:$3</definedName>
    <definedName name="Z_A6CAB246_C66C_4430_B883_E3AB4CA85CD3_.wvu.PrintTitles" localSheetId="42" hidden="1">Saluda!$1:$1</definedName>
    <definedName name="Z_A7CCEAC1_D48B_40D0_9479_364198DE80EF_.wvu.FilterData" localSheetId="6" hidden="1">'Beaufort '!$A$3:$V$27</definedName>
    <definedName name="Z_A7CCEAC1_D48B_40D0_9479_364198DE80EF_.wvu.FilterData" localSheetId="32" hidden="1">Lexington!$A$72:$O$72</definedName>
    <definedName name="Z_AF97F53F_CC36_44C1_9ECD_DF5129B3E6B5_.wvu.FilterData" localSheetId="2" hidden="1">Allendale!$A$4:$V$42</definedName>
    <definedName name="Z_AF97F53F_CC36_44C1_9ECD_DF5129B3E6B5_.wvu.FilterData" localSheetId="6" hidden="1">'Beaufort '!$A$3:$P$160</definedName>
    <definedName name="Z_AF97F53F_CC36_44C1_9ECD_DF5129B3E6B5_.wvu.FilterData" localSheetId="7" hidden="1">Berkeley!$A$3:$U$117</definedName>
    <definedName name="Z_AF97F53F_CC36_44C1_9ECD_DF5129B3E6B5_.wvu.FilterData" localSheetId="9" hidden="1">Charleston!#REF!</definedName>
    <definedName name="Z_AF97F53F_CC36_44C1_9ECD_DF5129B3E6B5_.wvu.FilterData" localSheetId="11" hidden="1">Chester!$C$3:$AC$115</definedName>
    <definedName name="Z_AF97F53F_CC36_44C1_9ECD_DF5129B3E6B5_.wvu.FilterData" localSheetId="14" hidden="1">Colleton!$C$50:$N$242</definedName>
    <definedName name="Z_AF97F53F_CC36_44C1_9ECD_DF5129B3E6B5_.wvu.FilterData" localSheetId="17" hidden="1">Dorchester!$Q$1067:$Q$1069</definedName>
    <definedName name="Z_AF97F53F_CC36_44C1_9ECD_DF5129B3E6B5_.wvu.FilterData" localSheetId="32" hidden="1">Lexington!$A$2:$O$53</definedName>
    <definedName name="Z_B72368E3_E440_470F_8ABF_896D9B30D512_.wvu.FilterData" localSheetId="32" hidden="1">Lexington!$A$2:$O$51</definedName>
    <definedName name="Z_B8A5C91A_AD33_4DF4_A694_672D147217B5_.wvu.FilterData" localSheetId="6" hidden="1">'Beaufort '!$A$3:$V$27</definedName>
    <definedName name="Z_B8A5C91A_AD33_4DF4_A694_672D147217B5_.wvu.FilterData" localSheetId="32" hidden="1">Lexington!$A$72:$O$72</definedName>
    <definedName name="Z_B98680F5_9992_4B15_9195_313E46832CE7_.wvu.FilterData" localSheetId="2" hidden="1">Allendale!$A$4:$V$4</definedName>
    <definedName name="Z_B98680F5_9992_4B15_9195_313E46832CE7_.wvu.FilterData" localSheetId="6" hidden="1">'Beaufort '!$A$3:$P$160</definedName>
    <definedName name="Z_B98680F5_9992_4B15_9195_313E46832CE7_.wvu.FilterData" localSheetId="7" hidden="1">Berkeley!$A$3:$U$117</definedName>
    <definedName name="Z_B98680F5_9992_4B15_9195_313E46832CE7_.wvu.FilterData" localSheetId="9" hidden="1">Charleston!#REF!</definedName>
    <definedName name="Z_B98680F5_9992_4B15_9195_313E46832CE7_.wvu.FilterData" localSheetId="11" hidden="1">Chester!$C$3:$AC$74</definedName>
    <definedName name="Z_B98680F5_9992_4B15_9195_313E46832CE7_.wvu.FilterData" localSheetId="14" hidden="1">Colleton!$C$50:$N$239</definedName>
    <definedName name="Z_B98680F5_9992_4B15_9195_313E46832CE7_.wvu.FilterData" localSheetId="32" hidden="1">Lexington!$A$2:$O$51</definedName>
    <definedName name="Z_BB41729E_AA2B_4B78_BC0A_1EFA069D5CFD_.wvu.FilterData" localSheetId="2" hidden="1">Allendale!$A$4:$V$42</definedName>
    <definedName name="Z_BB41729E_AA2B_4B78_BC0A_1EFA069D5CFD_.wvu.FilterData" localSheetId="6" hidden="1">'Beaufort '!$A$3:$P$160</definedName>
    <definedName name="Z_BB41729E_AA2B_4B78_BC0A_1EFA069D5CFD_.wvu.FilterData" localSheetId="7" hidden="1">Berkeley!$A$3:$U$117</definedName>
    <definedName name="Z_BB41729E_AA2B_4B78_BC0A_1EFA069D5CFD_.wvu.FilterData" localSheetId="9" hidden="1">Charleston!#REF!</definedName>
    <definedName name="Z_BB41729E_AA2B_4B78_BC0A_1EFA069D5CFD_.wvu.FilterData" localSheetId="11" hidden="1">Chester!$C$3:$AC$115</definedName>
    <definedName name="Z_BB41729E_AA2B_4B78_BC0A_1EFA069D5CFD_.wvu.FilterData" localSheetId="14" hidden="1">Colleton!$C$50:$N$242</definedName>
    <definedName name="Z_BB41729E_AA2B_4B78_BC0A_1EFA069D5CFD_.wvu.FilterData" localSheetId="17" hidden="1">Dorchester!$Q$1067:$Q$1069</definedName>
    <definedName name="Z_BB41729E_AA2B_4B78_BC0A_1EFA069D5CFD_.wvu.FilterData" localSheetId="32" hidden="1">Lexington!$A$2:$O$53</definedName>
    <definedName name="Z_BB41729E_AA2B_4B78_BC0A_1EFA069D5CFD_.wvu.PrintArea" localSheetId="3" hidden="1">Anderson!#REF!</definedName>
    <definedName name="Z_BB41729E_AA2B_4B78_BC0A_1EFA069D5CFD_.wvu.PrintArea" localSheetId="21" hidden="1">Georgetown!$A$1:$N$4</definedName>
    <definedName name="Z_BB41729E_AA2B_4B78_BC0A_1EFA069D5CFD_.wvu.PrintTitles" localSheetId="7" hidden="1">Berkeley!$2:$3</definedName>
    <definedName name="Z_BB41729E_AA2B_4B78_BC0A_1EFA069D5CFD_.wvu.PrintTitles" localSheetId="27" hidden="1">Jasper!$2:$3</definedName>
    <definedName name="Z_BBB634EE_F2D2_401C_80C5_834C06C8684E_.wvu.FilterData" localSheetId="2" hidden="1">Allendale!$A$4:$V$42</definedName>
    <definedName name="Z_BBB634EE_F2D2_401C_80C5_834C06C8684E_.wvu.FilterData" localSheetId="6" hidden="1">'Beaufort '!$A$3:$P$160</definedName>
    <definedName name="Z_BBB634EE_F2D2_401C_80C5_834C06C8684E_.wvu.FilterData" localSheetId="7" hidden="1">Berkeley!$A$3:$U$117</definedName>
    <definedName name="Z_BBB634EE_F2D2_401C_80C5_834C06C8684E_.wvu.FilterData" localSheetId="9" hidden="1">Charleston!#REF!</definedName>
    <definedName name="Z_BBB634EE_F2D2_401C_80C5_834C06C8684E_.wvu.FilterData" localSheetId="11" hidden="1">Chester!$C$3:$AC$115</definedName>
    <definedName name="Z_BBB634EE_F2D2_401C_80C5_834C06C8684E_.wvu.FilterData" localSheetId="14" hidden="1">Colleton!$C$50:$N$242</definedName>
    <definedName name="Z_BBB634EE_F2D2_401C_80C5_834C06C8684E_.wvu.FilterData" localSheetId="17" hidden="1">Dorchester!$Q$1067:$Q$1069</definedName>
    <definedName name="Z_BBB634EE_F2D2_401C_80C5_834C06C8684E_.wvu.FilterData" localSheetId="32" hidden="1">Lexington!$A$2:$O$53</definedName>
    <definedName name="Z_BBB634EE_F2D2_401C_80C5_834C06C8684E_.wvu.PrintArea" localSheetId="3" hidden="1">Anderson!#REF!</definedName>
    <definedName name="Z_BBB634EE_F2D2_401C_80C5_834C06C8684E_.wvu.PrintArea" localSheetId="21" hidden="1">Georgetown!$A$1:$N$4</definedName>
    <definedName name="Z_BBB634EE_F2D2_401C_80C5_834C06C8684E_.wvu.PrintTitles" localSheetId="7" hidden="1">Berkeley!$2:$3</definedName>
    <definedName name="Z_BBB634EE_F2D2_401C_80C5_834C06C8684E_.wvu.PrintTitles" localSheetId="27" hidden="1">Jasper!$2:$3</definedName>
    <definedName name="Z_CA9519B9_3429_4BE9_9E5D_F85393E6AD13_.wvu.FilterData" localSheetId="2" hidden="1">Allendale!$A$4:$V$42</definedName>
    <definedName name="Z_CA9519B9_3429_4BE9_9E5D_F85393E6AD13_.wvu.FilterData" localSheetId="6" hidden="1">'Beaufort '!$A$3:$P$160</definedName>
    <definedName name="Z_CA9519B9_3429_4BE9_9E5D_F85393E6AD13_.wvu.FilterData" localSheetId="7" hidden="1">Berkeley!$A$3:$U$222</definedName>
    <definedName name="Z_CA9519B9_3429_4BE9_9E5D_F85393E6AD13_.wvu.FilterData" localSheetId="11" hidden="1">Chester!$C$3:$AC$257</definedName>
    <definedName name="Z_CA9519B9_3429_4BE9_9E5D_F85393E6AD13_.wvu.FilterData" localSheetId="14" hidden="1">Colleton!$A$50:$N$166</definedName>
    <definedName name="Z_CA9519B9_3429_4BE9_9E5D_F85393E6AD13_.wvu.FilterData" localSheetId="17" hidden="1">Dorchester!$A$928:$Q$1062</definedName>
    <definedName name="Z_CA9519B9_3429_4BE9_9E5D_F85393E6AD13_.wvu.FilterData" localSheetId="31" hidden="1">Lee!$A$112:$O$159</definedName>
    <definedName name="Z_CA9519B9_3429_4BE9_9E5D_F85393E6AD13_.wvu.FilterData" localSheetId="32" hidden="1">Lexington!$A$1:$O$121</definedName>
    <definedName name="Z_CA9519B9_3429_4BE9_9E5D_F85393E6AD13_.wvu.PrintArea" localSheetId="10" hidden="1">Cherokee!$A$1:$O$246</definedName>
    <definedName name="Z_CA9519B9_3429_4BE9_9E5D_F85393E6AD13_.wvu.PrintArea" localSheetId="14" hidden="1">Colleton!$A$1:$O$243</definedName>
    <definedName name="Z_CA9519B9_3429_4BE9_9E5D_F85393E6AD13_.wvu.PrintArea" localSheetId="17" hidden="1">Dorchester!$A$925:$Q$1062</definedName>
    <definedName name="Z_CA9519B9_3429_4BE9_9E5D_F85393E6AD13_.wvu.PrintArea" localSheetId="19" hidden="1">Fairfield!$A$1:$N$389</definedName>
    <definedName name="Z_CA9519B9_3429_4BE9_9E5D_F85393E6AD13_.wvu.PrintArea" localSheetId="31" hidden="1">Lee!$A$1:$O$218</definedName>
    <definedName name="Z_CA9519B9_3429_4BE9_9E5D_F85393E6AD13_.wvu.PrintTitles" localSheetId="7" hidden="1">Berkeley!$1:$3</definedName>
    <definedName name="Z_CA9519B9_3429_4BE9_9E5D_F85393E6AD13_.wvu.PrintTitles" localSheetId="10" hidden="1">Cherokee!$1:$3</definedName>
    <definedName name="Z_CA9519B9_3429_4BE9_9E5D_F85393E6AD13_.wvu.PrintTitles" localSheetId="19" hidden="1">Fairfield!$1:$4</definedName>
    <definedName name="Z_CA9519B9_3429_4BE9_9E5D_F85393E6AD13_.wvu.Rows" localSheetId="27" hidden="1">Jasper!$27:$27</definedName>
    <definedName name="Z_CA9519B9_3429_4BE9_9E5D_F85393E6AD13_.wvu.Rows" localSheetId="31" hidden="1">Lee!$40:$40,Lee!$42:$43,Lee!$45:$45,Lee!$109:$109</definedName>
    <definedName name="Z_CE3A1CF7_6A47_4ED0_B4C6_D84228F6384A_.wvu.FilterData" localSheetId="6" hidden="1">'Beaufort '!$A$3:$V$27</definedName>
    <definedName name="Z_CE3A1CF7_6A47_4ED0_B4C6_D84228F6384A_.wvu.FilterData" localSheetId="32" hidden="1">Lexington!$A$72:$O$72</definedName>
    <definedName name="Z_D07D711A_BCB9_4378_B863_4CB7EB1E0F9F_.wvu.FilterData" localSheetId="6" hidden="1">'Beaufort '!$A$3:$V$27</definedName>
    <definedName name="Z_D07D711A_BCB9_4378_B863_4CB7EB1E0F9F_.wvu.FilterData" localSheetId="32" hidden="1">Lexington!$A$72:$O$72</definedName>
    <definedName name="Z_D3731BF5_0429_4443_9A8C_8B29EB0DB856_.wvu.FilterData" localSheetId="2" hidden="1">Allendale!$A$4:$V$42</definedName>
    <definedName name="Z_D3731BF5_0429_4443_9A8C_8B29EB0DB856_.wvu.FilterData" localSheetId="6" hidden="1">'Beaufort '!$A$3:$P$160</definedName>
    <definedName name="Z_D3731BF5_0429_4443_9A8C_8B29EB0DB856_.wvu.FilterData" localSheetId="7" hidden="1">Berkeley!$A$3:$U$204</definedName>
    <definedName name="Z_D3731BF5_0429_4443_9A8C_8B29EB0DB856_.wvu.FilterData" localSheetId="9" hidden="1">Charleston!#REF!</definedName>
    <definedName name="Z_D3731BF5_0429_4443_9A8C_8B29EB0DB856_.wvu.FilterData" localSheetId="11" hidden="1">Chester!$C$3:$AC$257</definedName>
    <definedName name="Z_D3731BF5_0429_4443_9A8C_8B29EB0DB856_.wvu.FilterData" localSheetId="14" hidden="1">Colleton!$N$50:$N$50</definedName>
    <definedName name="Z_D3731BF5_0429_4443_9A8C_8B29EB0DB856_.wvu.FilterData" localSheetId="17" hidden="1">Dorchester!$A$928:$Q$928</definedName>
    <definedName name="Z_D3731BF5_0429_4443_9A8C_8B29EB0DB856_.wvu.FilterData" localSheetId="32" hidden="1">Lexington!$A$1:$O$121</definedName>
    <definedName name="Z_D3731BF5_0429_4443_9A8C_8B29EB0DB856_.wvu.PrintArea" localSheetId="24" hidden="1">Greenwood!$A$1:$O$76</definedName>
    <definedName name="Z_D3731BF5_0429_4443_9A8C_8B29EB0DB856_.wvu.PrintTitles" localSheetId="24" hidden="1">Greenwood!$1:$3</definedName>
    <definedName name="Z_D38925AC_49E8_4240_B4C4_15DDEAD2A52A_.wvu.FilterData" localSheetId="2" hidden="1">Allendale!$A$4:$V$42</definedName>
    <definedName name="Z_D38925AC_49E8_4240_B4C4_15DDEAD2A52A_.wvu.FilterData" localSheetId="6" hidden="1">'Beaufort '!$A$3:$P$160</definedName>
    <definedName name="Z_D38925AC_49E8_4240_B4C4_15DDEAD2A52A_.wvu.FilterData" localSheetId="7" hidden="1">Berkeley!$A$3:$U$117</definedName>
    <definedName name="Z_D38925AC_49E8_4240_B4C4_15DDEAD2A52A_.wvu.FilterData" localSheetId="9" hidden="1">Charleston!#REF!</definedName>
    <definedName name="Z_D38925AC_49E8_4240_B4C4_15DDEAD2A52A_.wvu.FilterData" localSheetId="11" hidden="1">Chester!$C$3:$AC$115</definedName>
    <definedName name="Z_D38925AC_49E8_4240_B4C4_15DDEAD2A52A_.wvu.FilterData" localSheetId="14" hidden="1">Colleton!$C$50:$N$242</definedName>
    <definedName name="Z_D38925AC_49E8_4240_B4C4_15DDEAD2A52A_.wvu.FilterData" localSheetId="17" hidden="1">Dorchester!$Q$1067:$Q$1069</definedName>
    <definedName name="Z_D38925AC_49E8_4240_B4C4_15DDEAD2A52A_.wvu.FilterData" localSheetId="32" hidden="1">Lexington!$A$2:$O$53</definedName>
    <definedName name="Z_D38925AC_49E8_4240_B4C4_15DDEAD2A52A_.wvu.PrintArea" localSheetId="3" hidden="1">Anderson!#REF!</definedName>
    <definedName name="Z_D38925AC_49E8_4240_B4C4_15DDEAD2A52A_.wvu.PrintArea" localSheetId="21" hidden="1">Georgetown!$A$1:$N$4</definedName>
    <definedName name="Z_D38925AC_49E8_4240_B4C4_15DDEAD2A52A_.wvu.PrintTitles" localSheetId="7" hidden="1">Berkeley!$2:$3</definedName>
    <definedName name="Z_D38925AC_49E8_4240_B4C4_15DDEAD2A52A_.wvu.PrintTitles" localSheetId="27" hidden="1">Jasper!$2:$3</definedName>
    <definedName name="Z_D38925AC_49E8_4240_B4C4_15DDEAD2A52A_.wvu.PrintTitles" localSheetId="42" hidden="1">Saluda!$1:$1</definedName>
    <definedName name="Z_DD0AAC79_0110_4B1B_BB25_2C4FE9ED31F4_.wvu.FilterData" localSheetId="2" hidden="1">Allendale!$A$4:$V$4</definedName>
    <definedName name="Z_DD0AAC79_0110_4B1B_BB25_2C4FE9ED31F4_.wvu.FilterData" localSheetId="6" hidden="1">'Beaufort '!$A$3:$P$160</definedName>
    <definedName name="Z_DD0AAC79_0110_4B1B_BB25_2C4FE9ED31F4_.wvu.FilterData" localSheetId="7" hidden="1">Berkeley!$A$3:$U$117</definedName>
    <definedName name="Z_DD0AAC79_0110_4B1B_BB25_2C4FE9ED31F4_.wvu.FilterData" localSheetId="9" hidden="1">Charleston!#REF!</definedName>
    <definedName name="Z_DD0AAC79_0110_4B1B_BB25_2C4FE9ED31F4_.wvu.FilterData" localSheetId="11" hidden="1">Chester!$C$3:$AC$74</definedName>
    <definedName name="Z_DD0AAC79_0110_4B1B_BB25_2C4FE9ED31F4_.wvu.FilterData" localSheetId="14" hidden="1">Colleton!$C$50:$N$239</definedName>
    <definedName name="Z_DD0AAC79_0110_4B1B_BB25_2C4FE9ED31F4_.wvu.FilterData" localSheetId="32" hidden="1">Lexington!$A$2:$O$51</definedName>
    <definedName name="Z_DE99B454_ED50_4848_ADC8_212B34E74919_.wvu.FilterData" localSheetId="6" hidden="1">'Beaufort '!$A$3:$V$27</definedName>
    <definedName name="Z_DE99B454_ED50_4848_ADC8_212B34E74919_.wvu.FilterData" localSheetId="32" hidden="1">Lexington!$A$72:$O$72</definedName>
    <definedName name="Z_E7B49325_7A41_4A22_9EA5_2C4D363DA8F1_.wvu.FilterData" localSheetId="6" hidden="1">'Beaufort '!$A$3:$V$27</definedName>
    <definedName name="Z_E7B49325_7A41_4A22_9EA5_2C4D363DA8F1_.wvu.FilterData" localSheetId="32" hidden="1">Lexington!$A$72:$O$72</definedName>
    <definedName name="Z_EC76EB35_067C_4DE7_B07A_226A5E409E79_.wvu.FilterData" localSheetId="2" hidden="1">Allendale!$A$4:$V$42</definedName>
    <definedName name="Z_EC76EB35_067C_4DE7_B07A_226A5E409E79_.wvu.FilterData" localSheetId="6" hidden="1">'Beaufort '!$A$3:$P$160</definedName>
    <definedName name="Z_EC76EB35_067C_4DE7_B07A_226A5E409E79_.wvu.FilterData" localSheetId="7" hidden="1">Berkeley!$A$3:$U$204</definedName>
    <definedName name="Z_EC76EB35_067C_4DE7_B07A_226A5E409E79_.wvu.FilterData" localSheetId="9" hidden="1">Charleston!#REF!</definedName>
    <definedName name="Z_EC76EB35_067C_4DE7_B07A_226A5E409E79_.wvu.FilterData" localSheetId="11" hidden="1">Chester!$C$3:$AC$257</definedName>
    <definedName name="Z_EC76EB35_067C_4DE7_B07A_226A5E409E79_.wvu.FilterData" localSheetId="14" hidden="1">Colleton!$N$50:$N$50</definedName>
    <definedName name="Z_EC76EB35_067C_4DE7_B07A_226A5E409E79_.wvu.FilterData" localSheetId="17" hidden="1">Dorchester!$A$928:$Q$928</definedName>
    <definedName name="Z_EC76EB35_067C_4DE7_B07A_226A5E409E79_.wvu.FilterData" localSheetId="32" hidden="1">Lexington!$A$1:$O$121</definedName>
    <definedName name="Z_EE1B2E10_D8FD_451C_B1E1_0B98F6A560DF_.wvu.FilterData" localSheetId="6" hidden="1">'Beaufort '!$A$3:$V$27</definedName>
    <definedName name="Z_EE1B2E10_D8FD_451C_B1E1_0B98F6A560DF_.wvu.FilterData" localSheetId="32" hidden="1">Lexington!$A$72:$O$72</definedName>
    <definedName name="Z_F88BCD3F_34B6_43CB_BC45_E51462EBF67F_.wvu.FilterData" localSheetId="2" hidden="1">Allendale!$A$4:$V$4</definedName>
    <definedName name="Z_F88BCD3F_34B6_43CB_BC45_E51462EBF67F_.wvu.FilterData" localSheetId="6" hidden="1">'Beaufort '!$A$3:$V$160</definedName>
    <definedName name="Z_F88BCD3F_34B6_43CB_BC45_E51462EBF67F_.wvu.FilterData" localSheetId="7" hidden="1">Berkeley!$A$3:$U$117</definedName>
    <definedName name="Z_F88BCD3F_34B6_43CB_BC45_E51462EBF67F_.wvu.FilterData" localSheetId="9" hidden="1">Charleston!#REF!</definedName>
    <definedName name="Z_F88BCD3F_34B6_43CB_BC45_E51462EBF67F_.wvu.FilterData" localSheetId="14" hidden="1">Colleton!$C$50:$N$239</definedName>
    <definedName name="Z_F88BCD3F_34B6_43CB_BC45_E51462EBF67F_.wvu.FilterData" localSheetId="32" hidden="1">Lexington!$A$2:$O$51</definedName>
    <definedName name="Z_F9A994EF_45B5_4EB9_AA72_BA8C2214CFE1_.wvu.FilterData" localSheetId="2" hidden="1">Allendale!$A$4:$V$41</definedName>
    <definedName name="Z_F9A994EF_45B5_4EB9_AA72_BA8C2214CFE1_.wvu.FilterData" localSheetId="6" hidden="1">'Beaufort '!$A$3:$P$160</definedName>
    <definedName name="Z_F9A994EF_45B5_4EB9_AA72_BA8C2214CFE1_.wvu.FilterData" localSheetId="7" hidden="1">Berkeley!$A$3:$U$117</definedName>
    <definedName name="Z_F9A994EF_45B5_4EB9_AA72_BA8C2214CFE1_.wvu.FilterData" localSheetId="9" hidden="1">Charleston!#REF!</definedName>
    <definedName name="Z_F9A994EF_45B5_4EB9_AA72_BA8C2214CFE1_.wvu.FilterData" localSheetId="11" hidden="1">Chester!$C$3:$AC$74</definedName>
    <definedName name="Z_F9A994EF_45B5_4EB9_AA72_BA8C2214CFE1_.wvu.FilterData" localSheetId="14" hidden="1">Colleton!$C$50:$N$239</definedName>
    <definedName name="Z_F9A994EF_45B5_4EB9_AA72_BA8C2214CFE1_.wvu.FilterData" localSheetId="17" hidden="1">Dorchester!$Q$1067:$Q$1069</definedName>
    <definedName name="Z_F9A994EF_45B5_4EB9_AA72_BA8C2214CFE1_.wvu.FilterData" localSheetId="32" hidden="1">Lexington!$A$2:$O$53</definedName>
    <definedName name="Z_FAC928FB_1728_4FB7_8ECE_85A8DE4D0ADF_.wvu.FilterData" localSheetId="6" hidden="1">'Beaufort '!$A$3:$V$27</definedName>
    <definedName name="Z_FAC928FB_1728_4FB7_8ECE_85A8DE4D0ADF_.wvu.FilterData" localSheetId="32" hidden="1">Lexington!$A$72:$O$72</definedName>
    <definedName name="Z_FC2532A6_77E2_4AF9_9A45_F247B0588659_.wvu.FilterData" localSheetId="2" hidden="1">Allendale!$A$4:$V$42</definedName>
    <definedName name="Z_FC2532A6_77E2_4AF9_9A45_F247B0588659_.wvu.FilterData" localSheetId="6" hidden="1">'Beaufort '!$A$3:$P$160</definedName>
    <definedName name="Z_FC2532A6_77E2_4AF9_9A45_F247B0588659_.wvu.FilterData" localSheetId="7" hidden="1">Berkeley!$A$3:$U$117</definedName>
    <definedName name="Z_FC2532A6_77E2_4AF9_9A45_F247B0588659_.wvu.FilterData" localSheetId="9" hidden="1">Charleston!#REF!</definedName>
    <definedName name="Z_FC2532A6_77E2_4AF9_9A45_F247B0588659_.wvu.FilterData" localSheetId="11" hidden="1">Chester!$C$3:$AC$115</definedName>
    <definedName name="Z_FC2532A6_77E2_4AF9_9A45_F247B0588659_.wvu.FilterData" localSheetId="14" hidden="1">Colleton!$C$50:$N$242</definedName>
    <definedName name="Z_FC2532A6_77E2_4AF9_9A45_F247B0588659_.wvu.FilterData" localSheetId="17" hidden="1">Dorchester!$Q$1067:$Q$1069</definedName>
    <definedName name="Z_FC2532A6_77E2_4AF9_9A45_F247B0588659_.wvu.FilterData" localSheetId="32" hidden="1">Lexington!$A$2:$O$53</definedName>
    <definedName name="Z_FC2532A6_77E2_4AF9_9A45_F247B0588659_.wvu.PrintArea" localSheetId="24" hidden="1">Greenwood!$A$1:$O$58</definedName>
    <definedName name="Z_FD6F7CAF_FB1E_4C3B_BC17_A805CA3477EF_.wvu.FilterData" localSheetId="2" hidden="1">Allendale!$A$4:$V$42</definedName>
    <definedName name="Z_FD6F7CAF_FB1E_4C3B_BC17_A805CA3477EF_.wvu.FilterData" localSheetId="6" hidden="1">'Beaufort '!$A$3:$P$160</definedName>
    <definedName name="Z_FD6F7CAF_FB1E_4C3B_BC17_A805CA3477EF_.wvu.FilterData" localSheetId="7" hidden="1">Berkeley!$A$3:$U$117</definedName>
    <definedName name="Z_FD6F7CAF_FB1E_4C3B_BC17_A805CA3477EF_.wvu.FilterData" localSheetId="9" hidden="1">Charleston!#REF!</definedName>
    <definedName name="Z_FD6F7CAF_FB1E_4C3B_BC17_A805CA3477EF_.wvu.FilterData" localSheetId="11" hidden="1">Chester!$C$3:$AC$115</definedName>
    <definedName name="Z_FD6F7CAF_FB1E_4C3B_BC17_A805CA3477EF_.wvu.FilterData" localSheetId="14" hidden="1">Colleton!$C$50:$N$242</definedName>
    <definedName name="Z_FD6F7CAF_FB1E_4C3B_BC17_A805CA3477EF_.wvu.FilterData" localSheetId="17" hidden="1">Dorchester!$Q$1067:$Q$1069</definedName>
    <definedName name="Z_FD6F7CAF_FB1E_4C3B_BC17_A805CA3477EF_.wvu.FilterData" localSheetId="32" hidden="1">Lexington!$A$2:$O$53</definedName>
    <definedName name="Z_FE9B4351_E79D_4254_BAB9_133F96438B1B_.wvu.FilterData" localSheetId="2" hidden="1">Allendale!$A$4:$V$42</definedName>
    <definedName name="Z_FE9B4351_E79D_4254_BAB9_133F96438B1B_.wvu.FilterData" localSheetId="6" hidden="1">'Beaufort '!$A$3:$P$160</definedName>
    <definedName name="Z_FE9B4351_E79D_4254_BAB9_133F96438B1B_.wvu.FilterData" localSheetId="7" hidden="1">Berkeley!$A$3:$U$204</definedName>
    <definedName name="Z_FE9B4351_E79D_4254_BAB9_133F96438B1B_.wvu.FilterData" localSheetId="9" hidden="1">Charleston!#REF!</definedName>
    <definedName name="Z_FE9B4351_E79D_4254_BAB9_133F96438B1B_.wvu.FilterData" localSheetId="11" hidden="1">Chester!$C$3:$AC$257</definedName>
    <definedName name="Z_FE9B4351_E79D_4254_BAB9_133F96438B1B_.wvu.FilterData" localSheetId="14" hidden="1">Colleton!$A$50:$N$166</definedName>
    <definedName name="Z_FE9B4351_E79D_4254_BAB9_133F96438B1B_.wvu.FilterData" localSheetId="17" hidden="1">Dorchester!$A$928:$Q$1062</definedName>
    <definedName name="Z_FE9B4351_E79D_4254_BAB9_133F96438B1B_.wvu.FilterData" localSheetId="32" hidden="1">Lexington!$A$1:$O$121</definedName>
    <definedName name="Z_FE9B4351_E79D_4254_BAB9_133F96438B1B_.wvu.PrintArea" localSheetId="10" hidden="1">Cherokee!$A$1:$O$246</definedName>
    <definedName name="Z_FE9B4351_E79D_4254_BAB9_133F96438B1B_.wvu.PrintArea" localSheetId="14" hidden="1">Colleton!$A$1:$O$243</definedName>
    <definedName name="Z_FE9B4351_E79D_4254_BAB9_133F96438B1B_.wvu.PrintArea" localSheetId="17" hidden="1">Dorchester!$A$925:$Q$1062</definedName>
    <definedName name="Z_FE9B4351_E79D_4254_BAB9_133F96438B1B_.wvu.PrintArea" localSheetId="19" hidden="1">Fairfield!$A$1:$N$389</definedName>
    <definedName name="Z_FE9B4351_E79D_4254_BAB9_133F96438B1B_.wvu.PrintArea" localSheetId="31" hidden="1">Lee!$A$1:$O$218</definedName>
    <definedName name="Z_FE9B4351_E79D_4254_BAB9_133F96438B1B_.wvu.PrintTitles" localSheetId="7" hidden="1">Berkeley!$1:$3</definedName>
    <definedName name="Z_FE9B4351_E79D_4254_BAB9_133F96438B1B_.wvu.PrintTitles" localSheetId="10" hidden="1">Cherokee!$1:$3</definedName>
    <definedName name="Z_FE9B4351_E79D_4254_BAB9_133F96438B1B_.wvu.PrintTitles" localSheetId="19" hidden="1">Fairfield!$1:$4</definedName>
    <definedName name="Z_FE9B4351_E79D_4254_BAB9_133F96438B1B_.wvu.Rows" localSheetId="27" hidden="1">Jasper!$27:$27</definedName>
    <definedName name="Z_FE9B4351_E79D_4254_BAB9_133F96438B1B_.wvu.Rows" localSheetId="31" hidden="1">Lee!$40:$40,Lee!$42:$43,Lee!$45:$45,Lee!$109:$109</definedName>
    <definedName name="Z_FEDC4AFF_A1F9_4866_BED0_75319FE928CF_.wvu.FilterData" localSheetId="2" hidden="1">Allendale!$A$4:$V$42</definedName>
    <definedName name="Z_FEDC4AFF_A1F9_4866_BED0_75319FE928CF_.wvu.FilterData" localSheetId="6" hidden="1">'Beaufort '!$A$3:$P$160</definedName>
    <definedName name="Z_FEDC4AFF_A1F9_4866_BED0_75319FE928CF_.wvu.FilterData" localSheetId="7" hidden="1">Berkeley!$A$3:$U$117</definedName>
    <definedName name="Z_FEDC4AFF_A1F9_4866_BED0_75319FE928CF_.wvu.FilterData" localSheetId="9" hidden="1">Charleston!#REF!</definedName>
    <definedName name="Z_FEDC4AFF_A1F9_4866_BED0_75319FE928CF_.wvu.FilterData" localSheetId="11" hidden="1">Chester!$C$3:$AC$115</definedName>
    <definedName name="Z_FEDC4AFF_A1F9_4866_BED0_75319FE928CF_.wvu.FilterData" localSheetId="14" hidden="1">Colleton!$C$50:$N$242</definedName>
    <definedName name="Z_FEDC4AFF_A1F9_4866_BED0_75319FE928CF_.wvu.FilterData" localSheetId="17" hidden="1">Dorchester!$Q$1067:$Q$1069</definedName>
    <definedName name="Z_FEDC4AFF_A1F9_4866_BED0_75319FE928CF_.wvu.FilterData" localSheetId="32" hidden="1">Lexington!$A$2:$O$53</definedName>
  </definedNames>
  <calcPr calcId="162913"/>
  <customWorkbookViews>
    <customWorkbookView name="Mayberry, Laquantra - Personal View" guid="{79AD5FB7-84BA-40F8-B93E-7F6D3F799515}" mergeInterval="0" personalView="1" maximized="1" windowWidth="1280" windowHeight="543" tabRatio="918" activeSheetId="44"/>
    <customWorkbookView name="Cook, David  B - Personal View" guid="{A3593EDC-2197-4283-B58F-E8F46865F6B0}" mergeInterval="0" personalView="1" maximized="1" windowWidth="1675" windowHeight="874" tabRatio="918" activeSheetId="44"/>
    <customWorkbookView name="Campbell, Rebecca A. - Personal View" guid="{39DE2760-0BFC-4719-B1E4-380C3A7079FC}" mergeInterval="0" personalView="1" maximized="1" windowWidth="1581" windowHeight="860" tabRatio="881" activeSheetId="43"/>
    <customWorkbookView name="Pope, Richard A - Personal View" guid="{6CF4F969-58DE-4028-9DCC-C6E713BA1EE8}" mergeInterval="0" personalView="1" maximized="1" windowWidth="1276" windowHeight="661" tabRatio="881" activeSheetId="22"/>
    <customWorkbookView name="Minshew, Eric M - Personal View" guid="{854D26F6-556C-4832-93A1-027DC2E7489A}" mergeInterval="0" personalView="1" maximized="1" windowWidth="1676" windowHeight="781" activeSheetId="21"/>
    <customWorkbookView name="Knight, Jeremy S - Personal View" guid="{1187C2EC-E8C1-47BD-824F-A093AEDCF8A3}" mergeInterval="0" personalView="1" maximized="1" windowWidth="1365" windowHeight="506" activeSheetId="37"/>
    <customWorkbookView name="Carter, Mitchell E - Personal View" guid="{56D62996-4B64-4559-A57F-952A7719E60C}" mergeInterval="0" personalView="1" maximized="1" windowWidth="1676" windowHeight="791" activeSheetId="17"/>
    <customWorkbookView name="Long, Henry - Personal View" guid="{D38925AC-49E8-4240-B4C4-15DDEAD2A52A}" mergeInterval="0" personalView="1" maximized="1" windowWidth="1676" windowHeight="736" tabRatio="838" activeSheetId="29"/>
    <customWorkbookView name="Bishop, Adam L. - Personal View" guid="{BBB634EE-F2D2-401C-80C5-834C06C8684E}" mergeInterval="0" personalView="1" maximized="1" windowWidth="1596" windowHeight="941" tabRatio="838" activeSheetId="15"/>
    <customWorkbookView name="Meetze, April C. - Personal View" guid="{2C5FEC20-E906-4956-A88D-6EAAC0747B30}" mergeInterval="0" personalView="1" maximized="1" windowWidth="1916" windowHeight="855" tabRatio="838" activeSheetId="19"/>
    <customWorkbookView name="Thomas, Frank - Personal View" guid="{F9A994EF-45B5-4EB9-AA72-BA8C2214CFE1}" mergeInterval="0" personalView="1" maximized="1" windowWidth="1276" windowHeight="811" activeSheetId="32"/>
    <customWorkbookView name="Riley, Sandra - Personal View" guid="{600A9694-21CC-48F1-9DA2-8C0E3E8B5FA0}" mergeInterval="0" personalView="1" maximized="1" windowWidth="1676" windowHeight="777" activeSheetId="42"/>
    <customWorkbookView name="Hardage, Carol L. - Personal View" guid="{344E436F-251D-4C51-AB7E-9264FEC9FA05}" mergeInterval="0" personalView="1" maximized="1" windowWidth="1020" windowHeight="577" tabRatio="881" activeSheetId="7"/>
    <customWorkbookView name="Lewis, Thomas R - Personal View" guid="{0546D35D-D495-4ABF-8CD5-906F9854F6B9}" mergeInterval="0" personalView="1" maximized="1" windowWidth="1916" windowHeight="768" activeSheetId="8"/>
    <customWorkbookView name="oglesbykg - Personal View" guid="{58D92D3D-F9DC-4070-8DAB-284558C682C9}" mergeInterval="0" personalView="1" maximized="1" windowWidth="1020" windowHeight="549" activeSheetId="39"/>
    <customWorkbookView name="RobertsonCR - Personal View" guid="{DD0AAC79-0110-4B1B-BB25-2C4FE9ED31F4}" mergeInterval="0" personalView="1" maximized="1" windowWidth="1276" windowHeight="785" activeSheetId="43"/>
    <customWorkbookView name="Crider, Bobby - Personal View" guid="{423EC763-4105-4509-B307-318A5394E372}" mergeInterval="0" personalView="1" maximized="1" windowWidth="1781" windowHeight="706" activeSheetId="5"/>
    <customWorkbookView name="Jones, Mike - Personal View" guid="{7FDB354D-BBFC-467C-9214-DEA80979E90C}" mergeInterval="0" personalView="1" maximized="1" windowWidth="1322" windowHeight="525" activeSheetId="1"/>
    <customWorkbookView name="Wagner, Kent - Personal View" guid="{B98680F5-9992-4B15-9195-313E46832CE7}" mergeInterval="0" personalView="1" maximized="1" windowWidth="1095" windowHeight="698" activeSheetId="13"/>
    <customWorkbookView name="BlizzardDW - Personal View" guid="{2CAD6BBA-D926-4B66-9703-7E419ED6E99E}" mergeInterval="0" personalView="1" maximized="1" windowWidth="1016" windowHeight="636" activeSheetId="41" showFormulaBar="0"/>
    <customWorkbookView name="Byrd, Charles E. - Personal View" guid="{64C3C58B-5EDF-4A0D-9A08-4E76AD2C2831}" mergeInterval="0" personalView="1" maximized="1" windowWidth="1020" windowHeight="488" activeSheetId="15"/>
    <customWorkbookView name="McLellan, Alton L. - Personal View" guid="{23935FAA-2CC8-4E3D-A833-6D530319EE28}" mergeInterval="0" personalView="1" maximized="1" windowWidth="1276" windowHeight="751" activeSheetId="16"/>
    <customWorkbookView name="Thomas G. Breland, Jr. - Personal View" guid="{E7B49325-7A41-4A22-9EA5-2C4D363DA8F1}" mergeInterval="0" personalView="1" maximized="1" windowWidth="1016" windowHeight="501" activeSheetId="14"/>
    <customWorkbookView name="Dantzler, Efrem S - Personal View" guid="{FAC928FB-1728-4FB7-8ECE-85A8DE4D0ADF}" mergeInterval="0" personalView="1" maximized="1" windowWidth="1152" windowHeight="645" activeSheetId="2"/>
    <customWorkbookView name="Davis, Lyle W. - Personal View" guid="{8C4D76D8-AA45-48E9-9804-BEEAA7B08B03}" mergeInterval="0" personalView="1" maximized="1" windowWidth="907" windowHeight="599" activeSheetId="9"/>
    <customWorkbookView name="GosnellPJ - Personal View" guid="{862ECE3E-CBCF-4644-8210-D1EDA2099D3A}" mergeInterval="0" personalView="1" maximized="1" windowWidth="1148" windowHeight="674" activeSheetId="26"/>
    <customWorkbookView name="Gamble, David D. - Personal View" guid="{EE1B2E10-D8FD-451C-B1E1-0B98F6A560DF}" mergeInterval="0" personalView="1" maximized="1" windowWidth="1276" windowHeight="799" activeSheetId="49"/>
    <customWorkbookView name="Lybrand, Billy - Personal View" guid="{7964114C-CB29-4D99-9806-CFB993D96184}" mergeInterval="0" personalView="1" maximized="1" windowWidth="1440" windowHeight="675" activeSheetId="25" showComments="commIndAndComment"/>
    <customWorkbookView name="cookt - Personal View" guid="{A7CCEAC1-D48B-40D0-9479-364198DE80EF}" mergeInterval="0" personalView="1" maximized="1" windowWidth="1024" windowHeight="578" activeSheetId="47"/>
    <customWorkbookView name="EckroteRA - Personal View" guid="{68F5884F-4969-4575-BF13-5CC01FC32956}" mergeInterval="0" personalView="1" maximized="1" windowWidth="1680" windowHeight="837" tabRatio="881" activeSheetId="46"/>
    <customWorkbookView name="Welch, Shannon L - Personal View" guid="{29758B78-03D3-4D8E-AD37-F25D1BDCFD7B}" mergeInterval="0" personalView="1" maximized="1" windowWidth="1916" windowHeight="755" activeSheetId="27"/>
    <customWorkbookView name="Keeys, Wayne - Personal View" guid="{DE99B454-ED50-4848-ADC8-212B34E74919}" mergeInterval="0" personalView="1" maximized="1" windowWidth="1020" windowHeight="533" activeSheetId="32"/>
    <customWorkbookView name="wooddg - Personal View" guid="{8CB2D929-C7E4-4180-B163-8A2824806B17}" mergeInterval="0" personalView="1" maximized="1" windowWidth="1015" windowHeight="545" tabRatio="881" activeSheetId="33"/>
    <customWorkbookView name="BentonMP - Personal View" guid="{34D85203-2D51-4355-8027-8019AB86EBCF}" mergeInterval="0" personalView="1" maximized="1" windowWidth="1916" windowHeight="810" tabRatio="881" activeSheetId="26"/>
    <customWorkbookView name="TurnerDS - Personal View" guid="{89CCDF41-F1C9-4313-9F31-D107B3C76DDB}" mergeInterval="0" personalView="1" maximized="1" windowWidth="1276" windowHeight="541" tabRatio="881" activeSheetId="43"/>
    <customWorkbookView name="KozuskoAR - Personal View" guid="{726AD29E-1BFF-4E2F-9960-EE7743278367}" mergeInterval="0" personalView="1" maximized="1" windowWidth="1442" windowHeight="913" activeSheetId="37"/>
    <customWorkbookView name="Kevin R. McLaughlin - Personal View" guid="{2F42E84F-7DBF-4A75-A7B3-62028DAEBF1A}" mergeInterval="0" personalView="1" maximized="1" windowWidth="1916" windowHeight="861" tabRatio="881" activeSheetId="43"/>
    <customWorkbookView name="EvansSK - Personal View" guid="{2B685D48-0292-4AA7-9819-853B2AEC1DD4}" mergeInterval="0" personalView="1" xWindow="14" yWindow="37" windowWidth="1045" windowHeight="503" tabRatio="881" activeSheetId="7" showComments="commIndAndComment"/>
    <customWorkbookView name="Ellis, Stephen V. - Personal View" guid="{4B0AA991-6767-4D57-B414-24103CB6BBB4}" mergeInterval="0" personalView="1" maximized="1" windowWidth="1280" windowHeight="799" activeSheetId="11"/>
    <customWorkbookView name="White, Clifton E - Personal View" guid="{8E86F10A-A699-45F6-98BE-FE12C92DC001}" mergeInterval="0" personalView="1" maximized="1" windowWidth="1436" windowHeight="675" activeSheetId="19"/>
    <customWorkbookView name="Salley, Shawn E. - Personal View" guid="{47F7A3CE-B782-485F-A003-C143096A6054}" mergeInterval="0" personalView="1" maximized="1" windowWidth="1276" windowHeight="834" activeSheetId="43"/>
    <customWorkbookView name="George, Gilbert R - Personal View" guid="{39B6890E-9E43-4C41-84C2-BE54C196CF6B}" mergeInterval="0" personalView="1" maximized="1" windowWidth="1676" windowHeight="825" activeSheetId="17"/>
    <customWorkbookView name="ChristofAC - Personal View" guid="{5C12847A-1A36-4653-8A29-4B40BE88BC31}" mergeInterval="0" personalView="1" maximized="1" windowWidth="1148" windowHeight="729" tabRatio="881" activeSheetId="19"/>
    <customWorkbookView name="PriesterJK - Personal View" guid="{72622A5F-562A-4F46-80A6-FB340FA923E4}" mergeInterval="0" personalView="1" maximized="1" windowWidth="1013" windowHeight="482" tabRatio="881" activeSheetId="26"/>
    <customWorkbookView name="GeddingsLA - Personal View" guid="{3A3E5217-495A-42D4-92E9-DBDDFA0133B2}" mergeInterval="0" personalView="1" maximized="1" windowWidth="1020" windowHeight="535" activeSheetId="31" showComments="commIndAndComment"/>
    <customWorkbookView name="Hodge, Tammy - Personal View" guid="{60CB8EE4-B91C-4012-A081-CCBA186E6839}" mergeInterval="0" personalView="1" maximized="1" windowWidth="1276" windowHeight="811" tabRatio="881" activeSheetId="46"/>
    <customWorkbookView name="noblespe - Personal View" guid="{B8A5C91A-AD33-4DF4-A694-672D147217B5}" mergeInterval="0" personalView="1" maximized="1" windowWidth="1020" windowHeight="525" activeSheetId="46"/>
    <customWorkbookView name="Williams, John C. - Personal View" guid="{6A065346-6EC6-4D7F-9DF7-3658D614503A}" mergeInterval="0" personalView="1" maximized="1" windowWidth="1920" windowHeight="855" activeSheetId="24"/>
    <customWorkbookView name="Fleming, Harold F - Personal View" guid="{6BC667A8-B269-4F56-A803-5E4093D12764}" mergeInterval="0" personalView="1" maximized="1" windowWidth="1920" windowHeight="755" tabRatio="881" activeSheetId="44"/>
    <customWorkbookView name="Russell, Randall L. - Personal View" guid="{4075A10A-29EA-4A39-8C87-92C314459964}" mergeInterval="0" personalView="1" maximized="1" windowWidth="1920" windowHeight="855" tabRatio="881" activeSheetId="38"/>
    <customWorkbookView name="ParkerTL - Personal View" guid="{D07D711A-BCB9-4378-B863-4CB7EB1E0F9F}" mergeInterval="0" personalView="1" maximized="1" windowWidth="1020" windowHeight="522" activeSheetId="34"/>
    <customWorkbookView name="BrandybuDA - Personal View" guid="{CE3A1CF7-6A47-4ED0-B4C6-D84228F6384A}" mergeInterval="0" personalView="1" maximized="1" windowWidth="1916" windowHeight="865" activeSheetId="39"/>
    <customWorkbookView name="Geddings, Laura A - Personal View" guid="{A6CAB246-C66C-4430-B883-E3AB4CA85CD3}" mergeInterval="0" personalView="1" maximized="1" windowWidth="1276" windowHeight="838" tabRatio="838" activeSheetId="31"/>
    <customWorkbookView name="JonesJM - Personal View" guid="{A1494558-1040-4A63-BC7C-D39B992B3E56}" mergeInterval="0" personalView="1" maximized="1" windowWidth="1130" windowHeight="525" activeSheetId="1"/>
    <customWorkbookView name="Best, Tara M. - Personal View" guid="{1D116760-CC87-4F16-87B4-C7A61320F480}" mergeInterval="0" personalView="1" maximized="1" windowWidth="1276" windowHeight="769" tabRatio="896" activeSheetId="18"/>
    <customWorkbookView name="Ward, Keith P - Personal View" guid="{0CF2EC10-BDE2-491E-A077-01A8E5B1EBEC}" mergeInterval="0" personalView="1" maximized="1" windowWidth="752" windowHeight="329" activeSheetId="20"/>
    <customWorkbookView name="Williams, Loraine S - Personal View" guid="{F88BCD3F-34B6-43CB-BC45-E51462EBF67F}" mergeInterval="0" personalView="1" maximized="1" windowWidth="1916" windowHeight="854" activeSheetId="3"/>
    <customWorkbookView name="Stanley W. Holladay - Personal View" guid="{1749D216-7950-497C-B39A-63FBE4D03B8C}" mergeInterval="0" personalView="1" maximized="1" windowWidth="1020" windowHeight="545" activeSheetId="6"/>
    <customWorkbookView name="Kelly, Shakhan G. - Personal View" guid="{7FA40027-7B17-499A-B359-A5EF5225CCED}" mergeInterval="0" personalView="1" xWindow="5" yWindow="60" windowWidth="1269" windowHeight="697" activeSheetId="4"/>
    <customWorkbookView name="Bean, Robby J - Personal View" guid="{34D72504-BFF0-4EA8-8FC8-7543DC9590F6}" mergeInterval="0" personalView="1" maximized="1" windowWidth="1676" windowHeight="785" activeSheetId="36"/>
    <customWorkbookView name="Michalski, Stephen C. - Personal View" guid="{72F1F4A7-FA3D-4AAA-B9F7-0B7CBCF937A0}" mergeInterval="0" personalView="1" maximized="1" windowWidth="1916" windowHeight="861" tabRatio="881" activeSheetId="10"/>
    <customWorkbookView name="spannse - Personal View" guid="{08FE8395-D523-42C1-83CE-E79D67FD8F6E}" mergeInterval="0" personalView="1" maximized="1" windowWidth="1020" windowHeight="582" activeSheetId="46"/>
    <customWorkbookView name="johnsonel - Personal View" guid="{1CAAE197-33E6-4BF2-B4DE-FDE07E8BBF88}" mergeInterval="0" personalView="1" maximized="1" windowWidth="515" windowHeight="365" tabRatio="838" activeSheetId="32"/>
    <customWorkbookView name="Hales, Tina W. - Personal View" guid="{0B1CD487-A10E-47AA-97E1-782E43B555C4}" mergeInterval="0" personalView="1" maximized="1" windowWidth="1676" windowHeight="791" activeSheetId="15"/>
    <customWorkbookView name="Holladay, Stanley W - Personal View" guid="{AF97F53F-CC36-44C1-9ECD-DF5129B3E6B5}" mergeInterval="0" personalView="1" maximized="1" windowWidth="1680" windowHeight="824" activeSheetId="6"/>
    <customWorkbookView name="Moore, Dennis O. - Personal View" guid="{FD6F7CAF-FB1E-4C3B-BC17-A805CA3477EF}" mergeInterval="0" personalView="1" maximized="1" windowWidth="1243" windowHeight="531" activeSheetId="12"/>
    <customWorkbookView name="Spann, Samuel E - Personal View" guid="{FEDC4AFF-A1F9-4866-BED0-75319FE928CF}" mergeInterval="0" personalView="1" maximized="1" windowWidth="1676" windowHeight="736" activeSheetId="46"/>
    <customWorkbookView name="Brown, Craig R - Personal View" guid="{BB41729E-AA2B-4B78-BC0A-1EFA069D5CFD}" mergeInterval="0" personalView="1" maximized="1" windowWidth="1676" windowHeight="791" tabRatio="838" activeSheetId="8"/>
    <customWorkbookView name="Thompson, Frederick K. - Personal View" guid="{7BB95B6A-5E37-4CAE-AF7D-1CC701D075E8}" mergeInterval="0" personalView="1" maximized="1" windowWidth="1920" windowHeight="755" tabRatio="838" activeSheetId="44"/>
    <customWorkbookView name="Smith, Joel J. - Personal View" guid="{2EC062F0-5386-4865-B10E-AAA41383D77F}" mergeInterval="0" personalView="1" maximized="1" windowWidth="1916" windowHeight="855" tabRatio="838" activeSheetId="10"/>
    <customWorkbookView name="Wood, Duane G. - Personal View" guid="{FC2532A6-77E2-4AF9-9A45-F247B0588659}" mergeInterval="0" personalView="1" maximized="1" windowWidth="1362" windowHeight="469" tabRatio="881" activeSheetId="33"/>
    <customWorkbookView name="Cassell, Russell Alan - Personal View" guid="{A44DAB59-BE7A-4333-A5F2-74C8918F30B6}" mergeInterval="0" personalView="1" maximized="1" windowWidth="1676" windowHeight="825" activeSheetId="40"/>
    <customWorkbookView name="Johnson, Edward L. - Personal View" guid="{03AFFCA8-9E14-4DB5-84F7-C730BD68291C}" mergeInterval="0" personalView="1" maximized="1" windowWidth="1276" windowHeight="751" tabRatio="918" activeSheetId="32"/>
    <customWorkbookView name="Parker, Tommie Lee - Personal View" guid="{EC76EB35-067C-4DE7-B07A-226A5E409E79}" mergeInterval="0" personalView="1" maximized="1" windowWidth="1362" windowHeight="542" activeSheetId="34"/>
    <customWorkbookView name="Backstrom, John W. - Personal View" guid="{983A23DD-8020-461E-A6F4-2AEC4ED7324C}" mergeInterval="0" personalView="1" maximized="1" windowWidth="1916" windowHeight="821" tabRatio="881" activeSheetId="2"/>
    <customWorkbookView name="Balentine, Daniel R - Personal View" guid="{D3731BF5-0429-4443-9A8C-8B29EB0DB856}" mergeInterval="0" personalView="1" maximized="1" windowWidth="1920" windowHeight="855" tabRatio="881" activeSheetId="25"/>
    <customWorkbookView name="Hoffman, Karl - Personal View" guid="{A530EBA0-4EDF-47E2-8165-36150308EFE0}" mergeInterval="0" personalView="1" maximized="1" windowWidth="1916" windowHeight="855" tabRatio="881" activeSheetId="1"/>
    <customWorkbookView name="Stevens, Stephanie J. - Personal View" guid="{FE9B4351-E79D-4254-BAB9-133F96438B1B}" mergeInterval="0" personalView="1" maximized="1" windowWidth="1920" windowHeight="854" tabRatio="918" activeSheetId="1"/>
    <customWorkbookView name="Reed, Walter A - Personal View" guid="{CA9519B9-3429-4BE9-9E5D-F85393E6AD13}" mergeInterval="0" personalView="1" maximized="1" windowWidth="1390" windowHeight="736" tabRatio="918" activeSheetId="45"/>
  </customWorkbookViews>
</workbook>
</file>

<file path=xl/calcChain.xml><?xml version="1.0" encoding="utf-8"?>
<calcChain xmlns="http://schemas.openxmlformats.org/spreadsheetml/2006/main">
  <c r="K256" i="1" l="1"/>
  <c r="K243" i="1"/>
  <c r="K242" i="1"/>
  <c r="K217" i="1" l="1"/>
  <c r="N314" i="18" l="1"/>
  <c r="N313" i="18"/>
  <c r="N312" i="18"/>
  <c r="N311" i="18"/>
  <c r="N310" i="18"/>
  <c r="N309" i="18"/>
  <c r="N308" i="18"/>
  <c r="N307" i="18"/>
  <c r="N306" i="18"/>
  <c r="N305" i="18"/>
  <c r="N304" i="18"/>
  <c r="N303" i="18"/>
  <c r="N302" i="18"/>
  <c r="N301" i="18"/>
  <c r="N300" i="18"/>
  <c r="N299" i="18"/>
  <c r="N298" i="18"/>
  <c r="N297" i="18"/>
  <c r="N296" i="18"/>
  <c r="N295" i="18"/>
  <c r="N294" i="18"/>
  <c r="N293" i="18"/>
  <c r="N292" i="18"/>
  <c r="N291" i="18"/>
  <c r="N290" i="18"/>
  <c r="N289" i="18"/>
  <c r="N288" i="18"/>
  <c r="N287" i="18"/>
  <c r="N286" i="18"/>
  <c r="N285" i="18"/>
  <c r="N284" i="18"/>
  <c r="N283" i="18"/>
  <c r="N282" i="18"/>
  <c r="N281" i="18"/>
  <c r="N280" i="18"/>
  <c r="N279" i="18"/>
  <c r="N278" i="18"/>
  <c r="N277" i="18"/>
  <c r="N276" i="18"/>
  <c r="N275" i="18"/>
  <c r="N274" i="18"/>
  <c r="N273" i="18"/>
  <c r="N272" i="18"/>
  <c r="N271" i="18"/>
  <c r="N270" i="18"/>
  <c r="N269" i="18"/>
  <c r="N268" i="18"/>
  <c r="N267" i="18"/>
  <c r="N266" i="18"/>
  <c r="N265" i="18"/>
  <c r="N264" i="18"/>
  <c r="N263" i="18"/>
  <c r="N262" i="18"/>
  <c r="N261" i="18"/>
  <c r="N260" i="18"/>
  <c r="N259" i="18"/>
  <c r="N258" i="18"/>
  <c r="N257" i="18"/>
  <c r="N256" i="18"/>
  <c r="N255" i="18"/>
  <c r="N254" i="18"/>
  <c r="N253" i="18"/>
  <c r="N252" i="18"/>
  <c r="N251" i="18"/>
  <c r="N250" i="18"/>
  <c r="N249" i="18"/>
  <c r="N248" i="18"/>
  <c r="N247" i="18"/>
  <c r="N246" i="18"/>
  <c r="N245" i="18"/>
  <c r="N244" i="18"/>
  <c r="N243" i="18"/>
  <c r="N242" i="18"/>
  <c r="N241" i="18"/>
  <c r="N240" i="18"/>
  <c r="N239" i="18"/>
  <c r="N238" i="18"/>
  <c r="N237" i="18"/>
  <c r="N236" i="18"/>
  <c r="N235" i="18"/>
  <c r="N234" i="18"/>
  <c r="N233" i="18"/>
  <c r="N232" i="18"/>
  <c r="N231" i="18"/>
  <c r="N230" i="18"/>
  <c r="N229" i="18"/>
  <c r="N228" i="18"/>
  <c r="N227" i="18"/>
  <c r="N226" i="18"/>
  <c r="N225" i="18"/>
  <c r="N224" i="18"/>
  <c r="N223" i="18"/>
  <c r="N222" i="18"/>
  <c r="N221" i="18"/>
  <c r="N220" i="18"/>
  <c r="N219" i="18"/>
  <c r="N218" i="18"/>
  <c r="N217" i="18"/>
  <c r="N216" i="18"/>
  <c r="N215" i="18"/>
  <c r="N214" i="18"/>
  <c r="N213" i="18"/>
  <c r="N212" i="18"/>
  <c r="N211" i="18"/>
  <c r="N210" i="18"/>
  <c r="N209" i="18"/>
  <c r="N208" i="18"/>
  <c r="N207" i="18"/>
  <c r="N206" i="18"/>
  <c r="N205" i="18"/>
  <c r="N204" i="18"/>
  <c r="N203" i="18"/>
  <c r="N202" i="18"/>
  <c r="N201" i="18"/>
  <c r="N200" i="18"/>
  <c r="N199" i="18"/>
  <c r="N198" i="18"/>
  <c r="N197" i="18"/>
  <c r="N196" i="18"/>
  <c r="N195" i="18"/>
  <c r="N194" i="18"/>
  <c r="N193" i="18"/>
  <c r="N192" i="18"/>
  <c r="N191" i="18"/>
  <c r="N190" i="18"/>
  <c r="N189" i="18"/>
  <c r="N188" i="18"/>
  <c r="N187" i="18"/>
  <c r="N186" i="18"/>
  <c r="N185" i="18"/>
  <c r="N184" i="18"/>
  <c r="N183" i="18"/>
  <c r="N182" i="18"/>
  <c r="N181" i="18"/>
  <c r="N180" i="18"/>
  <c r="N179" i="18"/>
  <c r="N178" i="18"/>
  <c r="N177" i="18"/>
  <c r="N176" i="18"/>
  <c r="N175" i="18"/>
  <c r="N174" i="18"/>
  <c r="N173" i="18"/>
  <c r="N172" i="18"/>
  <c r="N171" i="18"/>
  <c r="N170" i="18"/>
  <c r="N169" i="18"/>
  <c r="N168" i="18"/>
  <c r="N167" i="18"/>
  <c r="N166" i="18"/>
  <c r="N165" i="18"/>
  <c r="N164" i="18"/>
  <c r="N163" i="18"/>
  <c r="N162" i="18"/>
  <c r="N161" i="18"/>
  <c r="N160" i="18"/>
  <c r="N159" i="18"/>
  <c r="N158" i="18"/>
  <c r="N157" i="18"/>
  <c r="N156" i="18"/>
  <c r="N155" i="18"/>
  <c r="N154" i="18"/>
  <c r="N153" i="18"/>
  <c r="N152" i="18"/>
  <c r="N151" i="18"/>
  <c r="N150" i="18"/>
  <c r="N149" i="18"/>
  <c r="N148" i="18"/>
  <c r="N147" i="18"/>
  <c r="N146" i="18"/>
  <c r="N145" i="18"/>
  <c r="N144" i="18"/>
  <c r="N143" i="18"/>
  <c r="N142" i="18"/>
  <c r="N141" i="18"/>
  <c r="N140" i="18"/>
  <c r="N139" i="18"/>
  <c r="N138" i="18"/>
  <c r="O1" i="33" l="1"/>
  <c r="N509" i="18" l="1"/>
  <c r="N508" i="18"/>
  <c r="N507" i="18"/>
  <c r="N506" i="18"/>
  <c r="N505" i="18"/>
  <c r="N504" i="18"/>
  <c r="N503" i="18"/>
  <c r="N502" i="18"/>
  <c r="N501" i="18"/>
  <c r="N500" i="18"/>
  <c r="N499" i="18"/>
  <c r="K388" i="37" l="1"/>
  <c r="K387" i="37"/>
  <c r="K210" i="1" l="1"/>
  <c r="L368" i="10" l="1"/>
  <c r="L367" i="10"/>
  <c r="L366" i="10"/>
  <c r="L365" i="10"/>
  <c r="L364" i="10"/>
  <c r="L363" i="10"/>
  <c r="L362" i="10"/>
  <c r="L361" i="10"/>
  <c r="L360" i="10"/>
  <c r="L359" i="10"/>
  <c r="L358" i="10"/>
  <c r="L357" i="10"/>
  <c r="L356" i="10"/>
  <c r="L355" i="10"/>
  <c r="L354" i="10"/>
  <c r="L353" i="10"/>
  <c r="L352" i="10"/>
  <c r="L351" i="10"/>
  <c r="L350" i="10"/>
  <c r="L349" i="10"/>
  <c r="L348" i="10"/>
  <c r="L347" i="10"/>
  <c r="L346" i="10"/>
  <c r="L345" i="10"/>
  <c r="L344" i="10"/>
  <c r="L343" i="10"/>
  <c r="L342" i="10"/>
  <c r="L341" i="10"/>
  <c r="L340" i="10"/>
  <c r="L339" i="10"/>
  <c r="L338" i="10"/>
  <c r="L337" i="10"/>
  <c r="L336" i="10"/>
  <c r="L335" i="10"/>
  <c r="L334" i="10"/>
  <c r="L333" i="10"/>
  <c r="L332" i="10"/>
  <c r="L331" i="10"/>
  <c r="L330" i="10"/>
  <c r="L329" i="10"/>
  <c r="L328" i="10"/>
  <c r="L327" i="10"/>
  <c r="L326" i="10"/>
  <c r="L325" i="10"/>
  <c r="L324" i="10"/>
  <c r="L323" i="10"/>
  <c r="L322" i="10"/>
  <c r="L321" i="10"/>
  <c r="L320" i="10"/>
  <c r="L319" i="10"/>
  <c r="L318" i="10"/>
  <c r="L317" i="10"/>
  <c r="L316" i="10"/>
  <c r="L315" i="10"/>
  <c r="L314" i="10"/>
  <c r="L313" i="10"/>
  <c r="L312" i="10"/>
  <c r="L311" i="10"/>
  <c r="L310" i="10"/>
  <c r="L309" i="10"/>
  <c r="L308" i="10"/>
  <c r="L307" i="10"/>
  <c r="L306" i="10"/>
  <c r="L305" i="10"/>
  <c r="L304" i="10"/>
  <c r="L303" i="10"/>
  <c r="L302" i="10"/>
  <c r="L301" i="10"/>
  <c r="L300" i="10"/>
  <c r="L299" i="10"/>
  <c r="L298" i="10"/>
  <c r="L297" i="10"/>
  <c r="L296" i="10"/>
  <c r="L295" i="10"/>
  <c r="L294" i="10"/>
  <c r="L293" i="10"/>
  <c r="L292" i="10"/>
  <c r="L291" i="10"/>
  <c r="L290" i="10"/>
  <c r="L289" i="10"/>
  <c r="L288" i="10"/>
  <c r="L287" i="10"/>
  <c r="L286" i="10"/>
  <c r="L285" i="10"/>
  <c r="L284" i="10"/>
  <c r="L283" i="10"/>
  <c r="L282" i="10"/>
  <c r="L281" i="10"/>
  <c r="L280" i="10"/>
  <c r="L279" i="10"/>
  <c r="L278" i="10"/>
  <c r="L277" i="10"/>
  <c r="L276" i="10"/>
  <c r="L275" i="10"/>
  <c r="L274" i="10"/>
  <c r="L273" i="10"/>
  <c r="L272" i="10"/>
  <c r="L271" i="10"/>
  <c r="L270" i="10"/>
  <c r="L269" i="10"/>
  <c r="L268" i="10"/>
  <c r="L267" i="10"/>
  <c r="L266" i="10"/>
  <c r="L265" i="10"/>
  <c r="L264" i="10"/>
  <c r="L263" i="10"/>
  <c r="L262" i="10"/>
  <c r="L261" i="10"/>
  <c r="L260" i="10"/>
  <c r="L259" i="10"/>
  <c r="L258" i="10"/>
  <c r="L257" i="10"/>
  <c r="L256" i="10"/>
  <c r="L255" i="10"/>
  <c r="L254" i="10"/>
  <c r="L253" i="10"/>
  <c r="L252" i="10"/>
  <c r="L251" i="10"/>
  <c r="L250" i="10"/>
  <c r="L249" i="10"/>
  <c r="L248" i="10"/>
  <c r="L247" i="10"/>
  <c r="L246" i="10"/>
  <c r="L245" i="10"/>
  <c r="L244" i="10"/>
  <c r="L243" i="10"/>
  <c r="L242" i="10"/>
  <c r="L241" i="10"/>
  <c r="L240" i="10"/>
  <c r="L239" i="10"/>
  <c r="L238" i="10"/>
  <c r="L237" i="10"/>
  <c r="L236" i="10"/>
  <c r="L235" i="10"/>
  <c r="L234" i="10"/>
  <c r="L233" i="10"/>
  <c r="L232" i="10"/>
  <c r="L231" i="10"/>
  <c r="L230" i="10"/>
  <c r="L229" i="10"/>
  <c r="L228" i="10"/>
  <c r="L227" i="10"/>
  <c r="L226" i="10"/>
  <c r="L225" i="10"/>
  <c r="L224" i="10"/>
  <c r="L223" i="10"/>
  <c r="L222" i="10"/>
  <c r="L221" i="10"/>
  <c r="L220" i="10"/>
  <c r="L219" i="10"/>
  <c r="L218" i="10"/>
  <c r="L217" i="10"/>
  <c r="L216" i="10"/>
  <c r="L215" i="10"/>
  <c r="L214" i="10"/>
  <c r="L213" i="10"/>
  <c r="L212" i="10"/>
  <c r="L211" i="10"/>
  <c r="L210" i="10"/>
  <c r="L209" i="10"/>
  <c r="L208" i="10"/>
  <c r="L207" i="10"/>
  <c r="L206" i="10"/>
  <c r="L205" i="10"/>
  <c r="L204" i="10"/>
  <c r="L203" i="10"/>
  <c r="L202" i="10"/>
  <c r="L201" i="10"/>
  <c r="L200" i="10"/>
  <c r="L199" i="10"/>
  <c r="L198" i="10"/>
  <c r="L197" i="10"/>
  <c r="L196" i="10"/>
  <c r="L195" i="10"/>
  <c r="L194" i="10"/>
  <c r="L193" i="10"/>
  <c r="L192" i="10"/>
  <c r="L191" i="10"/>
  <c r="L190" i="10"/>
  <c r="L189" i="10"/>
  <c r="L188" i="10"/>
  <c r="L187" i="10"/>
  <c r="L186" i="10"/>
  <c r="L185" i="10"/>
  <c r="L184" i="10"/>
  <c r="L183" i="10"/>
  <c r="L182" i="10"/>
  <c r="L181" i="10"/>
  <c r="L180" i="10"/>
  <c r="L179" i="10"/>
  <c r="L178" i="10"/>
  <c r="L177" i="10"/>
  <c r="L176" i="10"/>
  <c r="L175" i="10"/>
  <c r="L174" i="10"/>
  <c r="L173" i="10"/>
  <c r="L172" i="10"/>
  <c r="L171" i="10"/>
  <c r="L170" i="10"/>
  <c r="L169" i="10"/>
  <c r="L168" i="10"/>
  <c r="L167" i="10"/>
  <c r="L166" i="10"/>
  <c r="L165" i="10"/>
  <c r="L164" i="10"/>
  <c r="L163" i="10"/>
  <c r="L162" i="10"/>
  <c r="L161" i="10"/>
  <c r="L160" i="10"/>
  <c r="L159" i="10"/>
  <c r="L158" i="10"/>
  <c r="L157" i="10"/>
  <c r="L156" i="10"/>
  <c r="L155" i="10"/>
  <c r="L154" i="10"/>
  <c r="L153" i="10"/>
  <c r="L152" i="10"/>
  <c r="L151" i="10"/>
  <c r="L150" i="10"/>
  <c r="L149" i="10"/>
  <c r="L148" i="10"/>
  <c r="L147" i="10"/>
  <c r="L146" i="10"/>
  <c r="L145" i="10"/>
  <c r="L144" i="10"/>
  <c r="L143" i="10"/>
  <c r="L142" i="10"/>
  <c r="L141" i="10"/>
  <c r="L140" i="10"/>
  <c r="L139" i="10"/>
  <c r="L138" i="10"/>
  <c r="L137" i="10"/>
  <c r="L136" i="10"/>
  <c r="L135" i="10"/>
  <c r="L134" i="10"/>
  <c r="L133" i="10"/>
  <c r="L132" i="10"/>
  <c r="L131" i="10"/>
  <c r="L130" i="10"/>
  <c r="L129" i="10"/>
  <c r="L128" i="10"/>
  <c r="L127" i="10"/>
  <c r="L126" i="10"/>
  <c r="L125" i="10"/>
  <c r="L124" i="10"/>
  <c r="L123" i="10"/>
  <c r="L122" i="10"/>
  <c r="L121" i="10"/>
  <c r="L120" i="10"/>
  <c r="L119" i="10"/>
  <c r="L118" i="10"/>
  <c r="L117" i="10"/>
  <c r="L116" i="10"/>
  <c r="L115" i="10"/>
  <c r="L114" i="10"/>
  <c r="L113" i="10"/>
  <c r="L112" i="10"/>
  <c r="L111" i="10"/>
  <c r="L110" i="10"/>
  <c r="L109" i="10"/>
  <c r="L108" i="10"/>
  <c r="L107" i="10"/>
  <c r="L106" i="10"/>
  <c r="L105" i="10"/>
  <c r="L104" i="10"/>
  <c r="L103" i="10"/>
  <c r="L102" i="10"/>
  <c r="L101" i="10"/>
  <c r="L100" i="10"/>
  <c r="L99" i="10"/>
  <c r="L98" i="10"/>
  <c r="L97" i="10"/>
  <c r="L96" i="10"/>
  <c r="L95" i="10"/>
  <c r="L94" i="10"/>
  <c r="L93" i="10"/>
  <c r="L92" i="10"/>
  <c r="L91" i="10"/>
  <c r="L90" i="10"/>
  <c r="L89" i="10"/>
  <c r="L88" i="10"/>
  <c r="L87" i="10"/>
  <c r="L86" i="10"/>
  <c r="L85" i="10"/>
  <c r="L84" i="10"/>
  <c r="L83" i="10"/>
  <c r="L82" i="10"/>
  <c r="L81" i="10"/>
  <c r="L80" i="10"/>
  <c r="L79" i="10"/>
  <c r="L78" i="10"/>
  <c r="L77" i="10"/>
  <c r="L76" i="10"/>
  <c r="L75" i="10"/>
  <c r="L74" i="10"/>
  <c r="L73" i="10"/>
  <c r="L72" i="10"/>
  <c r="L71" i="10"/>
  <c r="L70" i="10"/>
  <c r="L69" i="10"/>
  <c r="L68" i="10"/>
  <c r="L67" i="10"/>
  <c r="L66" i="10"/>
  <c r="L65" i="10"/>
  <c r="L64" i="10"/>
  <c r="L63" i="10"/>
  <c r="L62" i="10"/>
  <c r="L61" i="10"/>
  <c r="L60" i="10"/>
  <c r="L59" i="10"/>
  <c r="L58" i="10"/>
  <c r="L57" i="10"/>
  <c r="L56" i="10"/>
  <c r="L55" i="10"/>
  <c r="L54" i="10"/>
  <c r="L53" i="10"/>
  <c r="L52" i="10"/>
  <c r="L51" i="10"/>
  <c r="L50" i="10"/>
  <c r="L49" i="10"/>
  <c r="L48" i="10"/>
  <c r="L47" i="10"/>
  <c r="L46" i="10"/>
  <c r="L45" i="10"/>
  <c r="L44" i="10"/>
  <c r="L43" i="10"/>
  <c r="L42" i="10"/>
  <c r="L41" i="10"/>
  <c r="L40" i="10"/>
  <c r="L39" i="10"/>
  <c r="L38" i="10"/>
  <c r="L37" i="10"/>
  <c r="L36" i="10"/>
  <c r="L35" i="10"/>
  <c r="L34" i="10"/>
  <c r="L33" i="10"/>
  <c r="L32" i="10"/>
  <c r="L31" i="10"/>
  <c r="L30" i="10"/>
  <c r="K219" i="1" l="1"/>
  <c r="K249" i="1"/>
  <c r="K252" i="1"/>
  <c r="K251" i="1"/>
  <c r="K239" i="1"/>
  <c r="K221" i="1"/>
  <c r="K244" i="1"/>
  <c r="K233" i="1"/>
  <c r="K250" i="1"/>
  <c r="K241" i="1"/>
  <c r="K248" i="1"/>
  <c r="K247" i="1"/>
  <c r="K228" i="1"/>
  <c r="K246" i="1"/>
  <c r="K245" i="1"/>
  <c r="K240" i="1"/>
  <c r="K238" i="1"/>
  <c r="K229" i="1"/>
  <c r="K227" i="1"/>
  <c r="K237" i="1"/>
  <c r="K236" i="1"/>
  <c r="K235" i="1"/>
  <c r="K234" i="1"/>
  <c r="K232" i="1"/>
  <c r="K231" i="1"/>
  <c r="K230" i="1"/>
  <c r="K226" i="1"/>
  <c r="K225" i="1"/>
  <c r="K224" i="1"/>
  <c r="K223" i="1"/>
  <c r="K222" i="1"/>
  <c r="K209" i="1"/>
  <c r="K211" i="1"/>
  <c r="K208" i="1"/>
  <c r="H198" i="32" l="1"/>
  <c r="K255" i="1" l="1"/>
  <c r="K254" i="1"/>
  <c r="K253" i="1"/>
  <c r="K220" i="1"/>
  <c r="K218" i="1"/>
  <c r="K175" i="1" l="1"/>
  <c r="J167" i="5" l="1"/>
  <c r="L463" i="43" l="1"/>
  <c r="L462" i="43"/>
  <c r="L461" i="43"/>
  <c r="L460" i="43"/>
  <c r="L459" i="43"/>
  <c r="L458" i="43"/>
  <c r="L457" i="43"/>
  <c r="L456" i="43"/>
  <c r="K405" i="34" l="1"/>
  <c r="L393" i="33" l="1"/>
  <c r="E640" i="4" l="1"/>
  <c r="E392" i="4"/>
  <c r="K459" i="34" l="1"/>
  <c r="K458" i="34"/>
  <c r="K410" i="34"/>
  <c r="K409" i="34" l="1"/>
  <c r="K202" i="1" l="1"/>
  <c r="K457" i="34" l="1"/>
  <c r="K456" i="34"/>
  <c r="K455" i="34"/>
  <c r="K454" i="34"/>
  <c r="K453" i="34"/>
  <c r="K452" i="34"/>
  <c r="K451" i="34"/>
  <c r="K450" i="34"/>
  <c r="K449" i="34"/>
  <c r="K448" i="34"/>
  <c r="K447" i="34"/>
  <c r="K446" i="34"/>
  <c r="K445" i="34"/>
  <c r="K444" i="34"/>
  <c r="K443" i="34"/>
  <c r="K442" i="34"/>
  <c r="K441" i="34"/>
  <c r="K440" i="34"/>
  <c r="K439" i="34"/>
  <c r="K438" i="34"/>
  <c r="K437" i="34"/>
  <c r="K436" i="34"/>
  <c r="K435" i="34"/>
  <c r="K434" i="34"/>
  <c r="K433" i="34"/>
  <c r="K432" i="34"/>
  <c r="K431" i="34"/>
  <c r="K430" i="34"/>
  <c r="K429" i="34"/>
  <c r="K428" i="34"/>
  <c r="K427" i="34"/>
  <c r="K426" i="34"/>
  <c r="K425" i="34"/>
  <c r="K424" i="34"/>
  <c r="K423" i="34"/>
  <c r="K422" i="34"/>
  <c r="K421" i="34"/>
  <c r="K420" i="34"/>
  <c r="K419" i="34"/>
  <c r="K418" i="34"/>
  <c r="K417" i="34"/>
  <c r="K416" i="34"/>
  <c r="K408" i="34"/>
  <c r="K407" i="34"/>
  <c r="K204" i="1" l="1"/>
  <c r="K203" i="1" l="1"/>
  <c r="L440" i="37" l="1"/>
  <c r="L441" i="37" s="1"/>
  <c r="L442" i="37" s="1"/>
  <c r="L443" i="37" s="1"/>
  <c r="L444" i="37" s="1"/>
  <c r="L445" i="37" s="1"/>
  <c r="E8" i="4" l="1"/>
  <c r="K445" i="37" l="1"/>
  <c r="K444" i="37"/>
  <c r="K443" i="37"/>
  <c r="K442" i="37"/>
  <c r="K441" i="37"/>
  <c r="K440" i="37"/>
  <c r="K439" i="37"/>
  <c r="K410" i="37" l="1"/>
  <c r="K411" i="37"/>
  <c r="K412" i="37"/>
  <c r="K413" i="37"/>
  <c r="K414" i="37"/>
  <c r="K415" i="37"/>
  <c r="K416" i="37"/>
  <c r="K417" i="37"/>
  <c r="K418" i="37"/>
  <c r="K419" i="37"/>
  <c r="K420" i="37"/>
  <c r="K421" i="37"/>
  <c r="K422" i="37"/>
  <c r="K423" i="37"/>
  <c r="K424" i="37"/>
  <c r="K425" i="37"/>
  <c r="K426" i="37"/>
  <c r="K427" i="37"/>
  <c r="K428" i="37"/>
  <c r="K429" i="37"/>
  <c r="K430" i="37"/>
  <c r="K431" i="37"/>
  <c r="K432" i="37"/>
  <c r="K433" i="37"/>
  <c r="K434" i="37"/>
  <c r="K435" i="37"/>
  <c r="K409" i="37"/>
  <c r="K408" i="37"/>
  <c r="K407" i="37"/>
  <c r="K406" i="37"/>
  <c r="K405" i="37"/>
  <c r="K404" i="37"/>
  <c r="K403" i="37"/>
  <c r="K402" i="37"/>
  <c r="K401" i="37"/>
  <c r="K400" i="37"/>
  <c r="K399" i="37"/>
  <c r="K398" i="37"/>
  <c r="K397" i="37"/>
  <c r="K396" i="37"/>
  <c r="J563" i="49" l="1"/>
  <c r="J562" i="49"/>
  <c r="J561" i="49"/>
  <c r="J560" i="49"/>
  <c r="J559" i="49"/>
  <c r="J558" i="49"/>
  <c r="J557" i="49"/>
  <c r="J556" i="49"/>
  <c r="J555" i="49"/>
  <c r="J554" i="49"/>
  <c r="J553" i="49"/>
  <c r="J552" i="49"/>
  <c r="J551" i="49"/>
  <c r="J550" i="49"/>
  <c r="J549" i="49"/>
  <c r="J548" i="49"/>
  <c r="J547" i="49"/>
  <c r="J546" i="49"/>
  <c r="J545" i="49"/>
  <c r="J544" i="49"/>
  <c r="J543" i="49"/>
  <c r="J542" i="49"/>
  <c r="J541" i="49"/>
  <c r="J540" i="49"/>
  <c r="J539" i="49"/>
  <c r="J538" i="49"/>
  <c r="J537" i="49"/>
  <c r="J536" i="49"/>
  <c r="J535" i="49"/>
  <c r="J534" i="49"/>
  <c r="J533" i="49"/>
  <c r="J532" i="49"/>
  <c r="J531" i="49"/>
  <c r="J530" i="49"/>
  <c r="J529" i="49"/>
  <c r="J528" i="49"/>
  <c r="J527" i="49"/>
  <c r="J526" i="49"/>
  <c r="J525" i="49"/>
  <c r="J524" i="49"/>
  <c r="J523" i="49"/>
  <c r="J522" i="49"/>
  <c r="J521" i="49"/>
  <c r="J520" i="49"/>
  <c r="J519" i="49"/>
  <c r="J518" i="49"/>
  <c r="J517" i="49"/>
  <c r="J516" i="49"/>
  <c r="J515" i="49"/>
  <c r="J514" i="49"/>
  <c r="J513" i="49"/>
  <c r="J512" i="49"/>
  <c r="J511" i="49"/>
  <c r="J510" i="49"/>
  <c r="J509" i="49"/>
  <c r="J508" i="49"/>
  <c r="J507" i="49"/>
  <c r="J506" i="49"/>
  <c r="J505" i="49"/>
  <c r="J504" i="49"/>
  <c r="J503" i="49"/>
  <c r="J502" i="49"/>
  <c r="J501" i="49"/>
  <c r="J500" i="49"/>
  <c r="J499" i="49"/>
  <c r="J498" i="49"/>
  <c r="J497" i="49"/>
  <c r="J496" i="49"/>
  <c r="J495" i="49"/>
  <c r="J494" i="49"/>
  <c r="J493" i="49"/>
  <c r="J492" i="49"/>
  <c r="J491" i="49"/>
  <c r="J490" i="49"/>
  <c r="J489" i="49"/>
  <c r="J488" i="49"/>
  <c r="J487" i="49"/>
  <c r="J486" i="49"/>
  <c r="J485" i="49"/>
  <c r="J484" i="49"/>
  <c r="J483" i="49"/>
  <c r="J482" i="49"/>
  <c r="J481" i="49"/>
  <c r="J480" i="49"/>
  <c r="J479" i="49"/>
  <c r="J478" i="49"/>
  <c r="J477" i="49"/>
  <c r="J476" i="49"/>
  <c r="J475" i="49"/>
  <c r="J474" i="49"/>
  <c r="J473" i="49"/>
  <c r="J472" i="49"/>
  <c r="J471" i="49"/>
  <c r="J470" i="49"/>
  <c r="J469" i="49"/>
  <c r="J468" i="49"/>
  <c r="J467" i="49"/>
  <c r="J466" i="49"/>
  <c r="J465" i="49"/>
  <c r="J464" i="49"/>
  <c r="J463" i="49"/>
  <c r="J462" i="49"/>
  <c r="J461" i="49"/>
  <c r="J458" i="49"/>
  <c r="J457" i="49"/>
  <c r="J454" i="49"/>
  <c r="J453" i="49"/>
  <c r="J452" i="49"/>
  <c r="J451" i="49"/>
  <c r="J450" i="49"/>
  <c r="J447" i="49"/>
  <c r="J446" i="49"/>
  <c r="J445" i="49"/>
  <c r="J444" i="49"/>
  <c r="J443" i="49"/>
  <c r="L28" i="10" l="1"/>
  <c r="L27" i="10"/>
  <c r="L26" i="10"/>
  <c r="L25" i="10"/>
  <c r="L24" i="10"/>
  <c r="L23" i="10"/>
  <c r="L22" i="10"/>
  <c r="L21" i="10" l="1"/>
  <c r="L20" i="10"/>
  <c r="L19" i="10"/>
  <c r="L18" i="10"/>
  <c r="L17" i="10"/>
  <c r="L29" i="10" l="1"/>
  <c r="L16" i="10"/>
  <c r="L15" i="10"/>
  <c r="L14" i="10"/>
  <c r="L13" i="10"/>
  <c r="L12" i="10"/>
  <c r="L11" i="10"/>
  <c r="L10" i="10"/>
  <c r="L9" i="10"/>
  <c r="L8" i="10"/>
  <c r="L7" i="10"/>
  <c r="L6" i="10"/>
  <c r="L5" i="10"/>
  <c r="L4" i="10"/>
  <c r="L375" i="43" l="1"/>
  <c r="K207" i="1" l="1"/>
  <c r="K206" i="1"/>
  <c r="K205" i="1"/>
  <c r="K216" i="1"/>
  <c r="K194" i="1"/>
  <c r="K193" i="1"/>
  <c r="K192" i="1"/>
  <c r="K191" i="1"/>
  <c r="K190" i="1" l="1"/>
  <c r="N1026" i="38" l="1"/>
  <c r="P1026" i="38" s="1"/>
  <c r="P1025" i="38"/>
  <c r="N1025" i="38"/>
  <c r="N1024" i="38"/>
  <c r="P1024" i="38" s="1"/>
  <c r="P1023" i="38"/>
  <c r="N1023" i="38"/>
  <c r="N1022" i="38"/>
  <c r="P1022" i="38" s="1"/>
  <c r="P1021" i="38"/>
  <c r="N1021" i="38"/>
  <c r="N1020" i="38"/>
  <c r="P1020" i="38" s="1"/>
  <c r="P1019" i="38"/>
  <c r="N1019" i="38"/>
  <c r="N1018" i="38"/>
  <c r="P1018" i="38" s="1"/>
  <c r="P1017" i="38"/>
  <c r="N1017" i="38"/>
  <c r="N1016" i="38"/>
  <c r="P1016" i="38" s="1"/>
  <c r="P1015" i="38"/>
  <c r="N1015" i="38"/>
  <c r="N1014" i="38"/>
  <c r="P1014" i="38" s="1"/>
  <c r="P1013" i="38"/>
  <c r="N1013" i="38"/>
  <c r="N1012" i="38"/>
  <c r="P1012" i="38" s="1"/>
  <c r="P1011" i="38"/>
  <c r="N1011" i="38"/>
  <c r="N1010" i="38"/>
  <c r="P1010" i="38" s="1"/>
  <c r="P1009" i="38"/>
  <c r="N1009" i="38"/>
  <c r="N1008" i="38"/>
  <c r="P1008" i="38" s="1"/>
  <c r="P1007" i="38"/>
  <c r="N1007" i="38"/>
  <c r="N1006" i="38"/>
  <c r="P1006" i="38" s="1"/>
  <c r="P1005" i="38"/>
  <c r="N1005" i="38"/>
  <c r="N1004" i="38"/>
  <c r="P1004" i="38" s="1"/>
  <c r="P1003" i="38"/>
  <c r="N1003" i="38"/>
  <c r="N1002" i="38"/>
  <c r="P1002" i="38" s="1"/>
  <c r="P1001" i="38"/>
  <c r="N1001" i="38"/>
  <c r="N1000" i="38"/>
  <c r="P1000" i="38" s="1"/>
  <c r="P999" i="38"/>
  <c r="N999" i="38"/>
  <c r="N998" i="38"/>
  <c r="P998" i="38" s="1"/>
  <c r="P997" i="38"/>
  <c r="N997" i="38"/>
  <c r="N996" i="38"/>
  <c r="P996" i="38" s="1"/>
  <c r="P995" i="38"/>
  <c r="N995" i="38"/>
  <c r="N994" i="38"/>
  <c r="P994" i="38" s="1"/>
  <c r="P993" i="38"/>
  <c r="N993" i="38"/>
  <c r="N992" i="38"/>
  <c r="P992" i="38" s="1"/>
  <c r="P991" i="38"/>
  <c r="N991" i="38"/>
  <c r="N990" i="38"/>
  <c r="P990" i="38" s="1"/>
  <c r="P989" i="38"/>
  <c r="N989" i="38"/>
  <c r="N988" i="38"/>
  <c r="P988" i="38" s="1"/>
  <c r="P987" i="38"/>
  <c r="N987" i="38"/>
  <c r="N986" i="38"/>
  <c r="P986" i="38" s="1"/>
  <c r="P985" i="38"/>
  <c r="N985" i="38"/>
  <c r="N984" i="38"/>
  <c r="P984" i="38" s="1"/>
  <c r="P983" i="38"/>
  <c r="N983" i="38"/>
  <c r="N982" i="38"/>
  <c r="P982" i="38" s="1"/>
  <c r="P981" i="38"/>
  <c r="N981" i="38"/>
  <c r="N980" i="38"/>
  <c r="P980" i="38" s="1"/>
  <c r="P979" i="38"/>
  <c r="N979" i="38"/>
  <c r="N978" i="38"/>
  <c r="P978" i="38" s="1"/>
  <c r="P977" i="38"/>
  <c r="N977" i="38"/>
  <c r="N976" i="38"/>
  <c r="P976" i="38" s="1"/>
  <c r="P975" i="38"/>
  <c r="N975" i="38"/>
  <c r="N974" i="38"/>
  <c r="P974" i="38" s="1"/>
  <c r="P973" i="38"/>
  <c r="N973" i="38"/>
  <c r="N972" i="38"/>
  <c r="P972" i="38" s="1"/>
  <c r="P971" i="38"/>
  <c r="N971" i="38"/>
  <c r="N970" i="38"/>
  <c r="P970" i="38" s="1"/>
  <c r="P969" i="38"/>
  <c r="N969" i="38"/>
  <c r="N968" i="38"/>
  <c r="P968" i="38" s="1"/>
  <c r="P967" i="38"/>
  <c r="N967" i="38"/>
  <c r="N966" i="38"/>
  <c r="P966" i="38" s="1"/>
  <c r="P965" i="38"/>
  <c r="N965" i="38"/>
  <c r="N964" i="38"/>
  <c r="P964" i="38" s="1"/>
  <c r="P963" i="38"/>
  <c r="N963" i="38"/>
  <c r="N962" i="38"/>
  <c r="P962" i="38" s="1"/>
  <c r="P961" i="38"/>
  <c r="N961" i="38"/>
  <c r="N960" i="38"/>
  <c r="P960" i="38" s="1"/>
  <c r="P959" i="38"/>
  <c r="N959" i="38"/>
  <c r="N958" i="38"/>
  <c r="P958" i="38" s="1"/>
  <c r="P957" i="38"/>
  <c r="N957" i="38"/>
  <c r="N956" i="38"/>
  <c r="P956" i="38" s="1"/>
  <c r="P955" i="38"/>
  <c r="N955" i="38"/>
  <c r="N954" i="38"/>
  <c r="P954" i="38" s="1"/>
  <c r="P953" i="38"/>
  <c r="N953" i="38"/>
  <c r="N952" i="38"/>
  <c r="P952" i="38" s="1"/>
  <c r="P951" i="38"/>
  <c r="N951" i="38"/>
  <c r="N950" i="38"/>
  <c r="P950" i="38" s="1"/>
  <c r="P949" i="38"/>
  <c r="N949" i="38"/>
  <c r="N948" i="38"/>
  <c r="P948" i="38" s="1"/>
  <c r="N947" i="38"/>
  <c r="P947" i="38" s="1"/>
  <c r="N946" i="38"/>
  <c r="P946" i="38" s="1"/>
  <c r="P945" i="38"/>
  <c r="N945" i="38"/>
  <c r="N944" i="38"/>
  <c r="P944" i="38" s="1"/>
  <c r="N943" i="38"/>
  <c r="P943" i="38" s="1"/>
  <c r="N942" i="38"/>
  <c r="P942" i="38" s="1"/>
  <c r="P941" i="38"/>
  <c r="N941" i="38"/>
  <c r="N940" i="38"/>
  <c r="P940" i="38" s="1"/>
  <c r="N939" i="38"/>
  <c r="P939" i="38" s="1"/>
  <c r="N938" i="38"/>
  <c r="P938" i="38" s="1"/>
  <c r="P937" i="38"/>
  <c r="N937" i="38"/>
  <c r="N936" i="38"/>
  <c r="P936" i="38" s="1"/>
  <c r="N935" i="38"/>
  <c r="P935" i="38" s="1"/>
  <c r="N934" i="38"/>
  <c r="P934" i="38" s="1"/>
  <c r="P933" i="38"/>
  <c r="N933" i="38"/>
  <c r="N932" i="38"/>
  <c r="P932" i="38" s="1"/>
  <c r="N931" i="38"/>
  <c r="P931" i="38" s="1"/>
  <c r="N930" i="38"/>
  <c r="P930" i="38" s="1"/>
  <c r="P929" i="38"/>
  <c r="N929" i="38"/>
  <c r="N928" i="38"/>
  <c r="P928" i="38" s="1"/>
  <c r="N927" i="38"/>
  <c r="P927" i="38" s="1"/>
  <c r="N926" i="38"/>
  <c r="P926" i="38" s="1"/>
  <c r="P925" i="38"/>
  <c r="N925" i="38"/>
  <c r="N924" i="38"/>
  <c r="P924" i="38" s="1"/>
  <c r="N923" i="38"/>
  <c r="P923" i="38" s="1"/>
  <c r="N922" i="38"/>
  <c r="P922" i="38" s="1"/>
  <c r="P921" i="38"/>
  <c r="N921" i="38"/>
  <c r="N920" i="38"/>
  <c r="P920" i="38" s="1"/>
  <c r="N919" i="38"/>
  <c r="P919" i="38" s="1"/>
  <c r="N918" i="38"/>
  <c r="P918" i="38" s="1"/>
  <c r="N917" i="38"/>
  <c r="P917" i="38" s="1"/>
  <c r="N916" i="38"/>
  <c r="P916" i="38" s="1"/>
  <c r="N915" i="38"/>
  <c r="P915" i="38" s="1"/>
  <c r="N914" i="38"/>
  <c r="P914" i="38" s="1"/>
  <c r="N913" i="38"/>
  <c r="P913" i="38" s="1"/>
  <c r="N912" i="38"/>
  <c r="P912" i="38" s="1"/>
  <c r="N911" i="38"/>
  <c r="P911" i="38" s="1"/>
  <c r="N910" i="38"/>
  <c r="P910" i="38" s="1"/>
  <c r="N909" i="38"/>
  <c r="P909" i="38" s="1"/>
  <c r="N908" i="38"/>
  <c r="P908" i="38" s="1"/>
  <c r="N907" i="38"/>
  <c r="P907" i="38" s="1"/>
  <c r="N906" i="38"/>
  <c r="P906" i="38" s="1"/>
  <c r="N905" i="38"/>
  <c r="P905" i="38" s="1"/>
  <c r="N904" i="38"/>
  <c r="P904" i="38" s="1"/>
  <c r="N903" i="38"/>
  <c r="P903" i="38" s="1"/>
  <c r="N902" i="38"/>
  <c r="P902" i="38" s="1"/>
  <c r="N901" i="38"/>
  <c r="P901" i="38" s="1"/>
  <c r="N900" i="38"/>
  <c r="P900" i="38" s="1"/>
  <c r="N899" i="38"/>
  <c r="P899" i="38" s="1"/>
  <c r="N898" i="38"/>
  <c r="P898" i="38" s="1"/>
  <c r="N897" i="38"/>
  <c r="P897" i="38" s="1"/>
  <c r="N896" i="38"/>
  <c r="P896" i="38" s="1"/>
  <c r="N895" i="38"/>
  <c r="P895" i="38" s="1"/>
  <c r="N894" i="38"/>
  <c r="P894" i="38" s="1"/>
  <c r="N893" i="38"/>
  <c r="P893" i="38" s="1"/>
  <c r="N892" i="38"/>
  <c r="N891" i="38"/>
  <c r="P891" i="38" s="1"/>
  <c r="N885" i="38"/>
  <c r="P885" i="38" s="1"/>
  <c r="N884" i="38"/>
  <c r="P884" i="38" s="1"/>
  <c r="N883" i="38"/>
  <c r="P883" i="38" s="1"/>
  <c r="N882" i="38"/>
  <c r="P882" i="38" s="1"/>
  <c r="N881" i="38"/>
  <c r="P881" i="38" s="1"/>
  <c r="N880" i="38"/>
  <c r="P880" i="38" s="1"/>
  <c r="N879" i="38"/>
  <c r="P879" i="38" s="1"/>
  <c r="N878" i="38"/>
  <c r="P878" i="38" s="1"/>
  <c r="N877" i="38"/>
  <c r="P877" i="38" s="1"/>
  <c r="N876" i="38"/>
  <c r="P876" i="38" s="1"/>
  <c r="N875" i="38"/>
  <c r="P875" i="38" s="1"/>
  <c r="N874" i="38"/>
  <c r="P874" i="38" s="1"/>
  <c r="N873" i="38"/>
  <c r="P873" i="38" s="1"/>
  <c r="N872" i="38"/>
  <c r="P872" i="38" s="1"/>
  <c r="N871" i="38"/>
  <c r="P871" i="38" s="1"/>
  <c r="N870" i="38"/>
  <c r="P870" i="38" s="1"/>
  <c r="N869" i="38"/>
  <c r="P869" i="38" s="1"/>
  <c r="N868" i="38"/>
  <c r="P868" i="38" s="1"/>
  <c r="N867" i="38"/>
  <c r="P867" i="38" s="1"/>
  <c r="N866" i="38"/>
  <c r="P866" i="38" s="1"/>
  <c r="N865" i="38"/>
  <c r="P865" i="38" s="1"/>
  <c r="P864" i="38"/>
  <c r="N864" i="38"/>
  <c r="N863" i="38"/>
  <c r="P863" i="38" s="1"/>
  <c r="N862" i="38"/>
  <c r="P862" i="38" s="1"/>
  <c r="N861" i="38"/>
  <c r="P861" i="38" s="1"/>
  <c r="N860" i="38"/>
  <c r="P860" i="38" s="1"/>
  <c r="N859" i="38"/>
  <c r="P859" i="38" s="1"/>
  <c r="N858" i="38"/>
  <c r="P858" i="38" s="1"/>
  <c r="N857" i="38"/>
  <c r="P857" i="38" s="1"/>
  <c r="P856" i="38"/>
  <c r="N856" i="38"/>
  <c r="N855" i="38"/>
  <c r="P855" i="38" s="1"/>
  <c r="N854" i="38"/>
  <c r="P854" i="38" s="1"/>
  <c r="N853" i="38"/>
  <c r="P853" i="38" s="1"/>
  <c r="N852" i="38"/>
  <c r="P852" i="38" s="1"/>
  <c r="P851" i="38"/>
  <c r="N851" i="38"/>
  <c r="N850" i="38"/>
  <c r="P850" i="38" s="1"/>
  <c r="P849" i="38"/>
  <c r="N849" i="38"/>
  <c r="N848" i="38"/>
  <c r="P848" i="38" s="1"/>
  <c r="P847" i="38"/>
  <c r="N847" i="38"/>
  <c r="N846" i="38"/>
  <c r="P846" i="38" s="1"/>
  <c r="P845" i="38"/>
  <c r="N845" i="38"/>
  <c r="N844" i="38"/>
  <c r="P844" i="38" s="1"/>
  <c r="P843" i="38"/>
  <c r="N843" i="38"/>
  <c r="N842" i="38"/>
  <c r="P842" i="38" s="1"/>
  <c r="P841" i="38"/>
  <c r="N841" i="38"/>
  <c r="N840" i="38"/>
  <c r="N839" i="38"/>
  <c r="P839" i="38" s="1"/>
  <c r="N833" i="38"/>
  <c r="P833" i="38" s="1"/>
  <c r="N832" i="38"/>
  <c r="P832" i="38" s="1"/>
  <c r="N831" i="38"/>
  <c r="P831" i="38" s="1"/>
  <c r="N830" i="38"/>
  <c r="P830" i="38" s="1"/>
  <c r="N829" i="38"/>
  <c r="P829" i="38" s="1"/>
  <c r="N828" i="38"/>
  <c r="P828" i="38" s="1"/>
  <c r="N827" i="38"/>
  <c r="P827" i="38" s="1"/>
  <c r="N826" i="38"/>
  <c r="P826" i="38" s="1"/>
  <c r="N825" i="38"/>
  <c r="P825" i="38" s="1"/>
  <c r="N824" i="38"/>
  <c r="P824" i="38" s="1"/>
  <c r="N823" i="38"/>
  <c r="P823" i="38" s="1"/>
  <c r="N822" i="38"/>
  <c r="P822" i="38" s="1"/>
  <c r="P821" i="38"/>
  <c r="N821" i="38"/>
  <c r="P820" i="38"/>
  <c r="N820" i="38"/>
  <c r="P819" i="38"/>
  <c r="N819" i="38"/>
  <c r="P818" i="38"/>
  <c r="N818" i="38"/>
  <c r="N817" i="38"/>
  <c r="P817" i="38" s="1"/>
  <c r="P816" i="38"/>
  <c r="N816" i="38"/>
  <c r="P815" i="38"/>
  <c r="N815" i="38"/>
  <c r="N814" i="38"/>
  <c r="P814" i="38" s="1"/>
  <c r="N813" i="38"/>
  <c r="P813" i="38" s="1"/>
  <c r="P812" i="38"/>
  <c r="N812" i="38"/>
  <c r="N811" i="38"/>
  <c r="P811" i="38" s="1"/>
  <c r="N810" i="38"/>
  <c r="P810" i="38" s="1"/>
  <c r="N809" i="38"/>
  <c r="P809" i="38" s="1"/>
  <c r="N808" i="38"/>
  <c r="P808" i="38" s="1"/>
  <c r="P807" i="38"/>
  <c r="N807" i="38"/>
  <c r="N806" i="38"/>
  <c r="P806" i="38" s="1"/>
  <c r="P805" i="38"/>
  <c r="N805" i="38"/>
  <c r="P804" i="38"/>
  <c r="N804" i="38"/>
  <c r="P803" i="38"/>
  <c r="N803" i="38"/>
  <c r="P802" i="38"/>
  <c r="N802" i="38"/>
  <c r="N801" i="38"/>
  <c r="P801" i="38" s="1"/>
  <c r="P800" i="38"/>
  <c r="N800" i="38"/>
  <c r="P799" i="38"/>
  <c r="N799" i="38"/>
  <c r="N798" i="38"/>
  <c r="P798" i="38" s="1"/>
  <c r="N797" i="38"/>
  <c r="P797" i="38" s="1"/>
  <c r="P796" i="38"/>
  <c r="N796" i="38"/>
  <c r="N795" i="38"/>
  <c r="P795" i="38" s="1"/>
  <c r="N794" i="38"/>
  <c r="P794" i="38" s="1"/>
  <c r="N793" i="38"/>
  <c r="P793" i="38" s="1"/>
  <c r="N792" i="38"/>
  <c r="P792" i="38" s="1"/>
  <c r="P791" i="38"/>
  <c r="N791" i="38"/>
  <c r="N790" i="38"/>
  <c r="P790" i="38" s="1"/>
  <c r="P789" i="38"/>
  <c r="N789" i="38"/>
  <c r="P788" i="38"/>
  <c r="N788" i="38"/>
  <c r="P787" i="38"/>
  <c r="N787" i="38"/>
  <c r="P786" i="38"/>
  <c r="N786" i="38"/>
  <c r="N785" i="38"/>
  <c r="P785" i="38" s="1"/>
  <c r="P784" i="38"/>
  <c r="R784" i="38" s="1"/>
  <c r="R785" i="38" s="1"/>
  <c r="R786" i="38" s="1"/>
  <c r="R787" i="38" s="1"/>
  <c r="R788" i="38" s="1"/>
  <c r="R789" i="38" s="1"/>
  <c r="R790" i="38" s="1"/>
  <c r="R791" i="38" s="1"/>
  <c r="R792" i="38" s="1"/>
  <c r="R793" i="38" s="1"/>
  <c r="R794" i="38" s="1"/>
  <c r="R795" i="38" s="1"/>
  <c r="R796" i="38" s="1"/>
  <c r="R797" i="38" s="1"/>
  <c r="R798" i="38" s="1"/>
  <c r="R799" i="38" s="1"/>
  <c r="R800" i="38" s="1"/>
  <c r="R801" i="38" s="1"/>
  <c r="R802" i="38" s="1"/>
  <c r="R803" i="38" s="1"/>
  <c r="R804" i="38" s="1"/>
  <c r="R805" i="38" s="1"/>
  <c r="R806" i="38" s="1"/>
  <c r="R807" i="38" s="1"/>
  <c r="R808" i="38" s="1"/>
  <c r="R809" i="38" s="1"/>
  <c r="R810" i="38" s="1"/>
  <c r="R811" i="38" s="1"/>
  <c r="R812" i="38" s="1"/>
  <c r="R813" i="38" s="1"/>
  <c r="R814" i="38" s="1"/>
  <c r="R815" i="38" s="1"/>
  <c r="R816" i="38" s="1"/>
  <c r="R817" i="38" s="1"/>
  <c r="R818" i="38" s="1"/>
  <c r="R819" i="38" s="1"/>
  <c r="R820" i="38" s="1"/>
  <c r="R821" i="38" s="1"/>
  <c r="R822" i="38" s="1"/>
  <c r="R823" i="38" s="1"/>
  <c r="R824" i="38" s="1"/>
  <c r="R825" i="38" s="1"/>
  <c r="R826" i="38" s="1"/>
  <c r="R827" i="38" s="1"/>
  <c r="R828" i="38" s="1"/>
  <c r="R829" i="38" s="1"/>
  <c r="R830" i="38" s="1"/>
  <c r="R831" i="38" s="1"/>
  <c r="R832" i="38" s="1"/>
  <c r="R833" i="38" s="1"/>
  <c r="N784" i="38"/>
  <c r="Q784" i="38" s="1"/>
  <c r="N783" i="38"/>
  <c r="P783" i="38" s="1"/>
  <c r="N777" i="38"/>
  <c r="P777" i="38" s="1"/>
  <c r="N776" i="38"/>
  <c r="P776" i="38" s="1"/>
  <c r="N775" i="38"/>
  <c r="P775" i="38" s="1"/>
  <c r="N774" i="38"/>
  <c r="P774" i="38" s="1"/>
  <c r="N773" i="38"/>
  <c r="P773" i="38" s="1"/>
  <c r="N772" i="38"/>
  <c r="P772" i="38" s="1"/>
  <c r="N771" i="38"/>
  <c r="P771" i="38" s="1"/>
  <c r="N770" i="38"/>
  <c r="P770" i="38" s="1"/>
  <c r="N769" i="38"/>
  <c r="P769" i="38" s="1"/>
  <c r="N768" i="38"/>
  <c r="P768" i="38" s="1"/>
  <c r="N767" i="38"/>
  <c r="P767" i="38" s="1"/>
  <c r="N766" i="38"/>
  <c r="P766" i="38" s="1"/>
  <c r="N765" i="38"/>
  <c r="P765" i="38" s="1"/>
  <c r="N764" i="38"/>
  <c r="P764" i="38" s="1"/>
  <c r="N763" i="38"/>
  <c r="P763" i="38" s="1"/>
  <c r="N762" i="38"/>
  <c r="P762" i="38" s="1"/>
  <c r="N761" i="38"/>
  <c r="P761" i="38" s="1"/>
  <c r="N760" i="38"/>
  <c r="P760" i="38" s="1"/>
  <c r="N759" i="38"/>
  <c r="P759" i="38" s="1"/>
  <c r="N758" i="38"/>
  <c r="P758" i="38" s="1"/>
  <c r="N757" i="38"/>
  <c r="P757" i="38" s="1"/>
  <c r="N756" i="38"/>
  <c r="P756" i="38" s="1"/>
  <c r="N755" i="38"/>
  <c r="P755" i="38" s="1"/>
  <c r="N754" i="38"/>
  <c r="P754" i="38" s="1"/>
  <c r="N753" i="38"/>
  <c r="P753" i="38" s="1"/>
  <c r="N752" i="38"/>
  <c r="P752" i="38" s="1"/>
  <c r="N751" i="38"/>
  <c r="P751" i="38" s="1"/>
  <c r="N750" i="38"/>
  <c r="P750" i="38" s="1"/>
  <c r="N749" i="38"/>
  <c r="P749" i="38" s="1"/>
  <c r="N748" i="38"/>
  <c r="P748" i="38" s="1"/>
  <c r="N747" i="38"/>
  <c r="P747" i="38" s="1"/>
  <c r="N746" i="38"/>
  <c r="P746" i="38" s="1"/>
  <c r="N745" i="38"/>
  <c r="P745" i="38" s="1"/>
  <c r="N744" i="38"/>
  <c r="P744" i="38" s="1"/>
  <c r="N743" i="38"/>
  <c r="P743" i="38" s="1"/>
  <c r="N742" i="38"/>
  <c r="P742" i="38" s="1"/>
  <c r="N741" i="38"/>
  <c r="P741" i="38" s="1"/>
  <c r="N740" i="38"/>
  <c r="P740" i="38" s="1"/>
  <c r="N739" i="38"/>
  <c r="P739" i="38" s="1"/>
  <c r="N738" i="38"/>
  <c r="P738" i="38" s="1"/>
  <c r="N737" i="38"/>
  <c r="P737" i="38" s="1"/>
  <c r="N736" i="38"/>
  <c r="P736" i="38" s="1"/>
  <c r="N735" i="38"/>
  <c r="P735" i="38" s="1"/>
  <c r="N734" i="38"/>
  <c r="P734" i="38" s="1"/>
  <c r="N733" i="38"/>
  <c r="P733" i="38" s="1"/>
  <c r="N732" i="38"/>
  <c r="P732" i="38" s="1"/>
  <c r="N731" i="38"/>
  <c r="P731" i="38" s="1"/>
  <c r="N730" i="38"/>
  <c r="P730" i="38" s="1"/>
  <c r="N729" i="38"/>
  <c r="P729" i="38" s="1"/>
  <c r="N728" i="38"/>
  <c r="P728" i="38" s="1"/>
  <c r="N727" i="38"/>
  <c r="P727" i="38" s="1"/>
  <c r="N726" i="38"/>
  <c r="P726" i="38" s="1"/>
  <c r="N725" i="38"/>
  <c r="P725" i="38" s="1"/>
  <c r="N724" i="38"/>
  <c r="P724" i="38" s="1"/>
  <c r="N723" i="38"/>
  <c r="P723" i="38" s="1"/>
  <c r="N722" i="38"/>
  <c r="P722" i="38" s="1"/>
  <c r="N721" i="38"/>
  <c r="P721" i="38" s="1"/>
  <c r="N720" i="38"/>
  <c r="P720" i="38" s="1"/>
  <c r="N719" i="38"/>
  <c r="P719" i="38" s="1"/>
  <c r="N718" i="38"/>
  <c r="P718" i="38" s="1"/>
  <c r="N717" i="38"/>
  <c r="P717" i="38" s="1"/>
  <c r="N716" i="38"/>
  <c r="P716" i="38" s="1"/>
  <c r="N715" i="38"/>
  <c r="P715" i="38" s="1"/>
  <c r="N714" i="38"/>
  <c r="P714" i="38" s="1"/>
  <c r="N713" i="38"/>
  <c r="P713" i="38" s="1"/>
  <c r="N712" i="38"/>
  <c r="P712" i="38" s="1"/>
  <c r="N711" i="38"/>
  <c r="P711" i="38" s="1"/>
  <c r="N710" i="38"/>
  <c r="P710" i="38" s="1"/>
  <c r="N709" i="38"/>
  <c r="P709" i="38" s="1"/>
  <c r="N708" i="38"/>
  <c r="P708" i="38" s="1"/>
  <c r="N707" i="38"/>
  <c r="P707" i="38" s="1"/>
  <c r="N706" i="38"/>
  <c r="P706" i="38" s="1"/>
  <c r="N705" i="38"/>
  <c r="P705" i="38" s="1"/>
  <c r="N704" i="38"/>
  <c r="P704" i="38" s="1"/>
  <c r="N703" i="38"/>
  <c r="P703" i="38" s="1"/>
  <c r="N702" i="38"/>
  <c r="P702" i="38" s="1"/>
  <c r="N701" i="38"/>
  <c r="P701" i="38" s="1"/>
  <c r="N700" i="38"/>
  <c r="P700" i="38" s="1"/>
  <c r="N699" i="38"/>
  <c r="P699" i="38" s="1"/>
  <c r="N698" i="38"/>
  <c r="P698" i="38" s="1"/>
  <c r="N697" i="38"/>
  <c r="P697" i="38" s="1"/>
  <c r="N696" i="38"/>
  <c r="P696" i="38" s="1"/>
  <c r="N695" i="38"/>
  <c r="P695" i="38" s="1"/>
  <c r="N694" i="38"/>
  <c r="P694" i="38" s="1"/>
  <c r="N693" i="38"/>
  <c r="P693" i="38" s="1"/>
  <c r="N692" i="38"/>
  <c r="P692" i="38" s="1"/>
  <c r="N691" i="38"/>
  <c r="P691" i="38" s="1"/>
  <c r="N690" i="38"/>
  <c r="P690" i="38" s="1"/>
  <c r="N689" i="38"/>
  <c r="P689" i="38" s="1"/>
  <c r="N688" i="38"/>
  <c r="P688" i="38" s="1"/>
  <c r="N687" i="38"/>
  <c r="P687" i="38" s="1"/>
  <c r="N686" i="38"/>
  <c r="P686" i="38" s="1"/>
  <c r="N685" i="38"/>
  <c r="P685" i="38" s="1"/>
  <c r="N684" i="38"/>
  <c r="P684" i="38" s="1"/>
  <c r="P683" i="38"/>
  <c r="N683" i="38"/>
  <c r="N682" i="38"/>
  <c r="P682" i="38" s="1"/>
  <c r="P681" i="38"/>
  <c r="N681" i="38"/>
  <c r="N680" i="38"/>
  <c r="P680" i="38" s="1"/>
  <c r="P679" i="38"/>
  <c r="N679" i="38"/>
  <c r="N678" i="38"/>
  <c r="P678" i="38" s="1"/>
  <c r="P677" i="38"/>
  <c r="N677" i="38"/>
  <c r="N676" i="38"/>
  <c r="P676" i="38" s="1"/>
  <c r="P675" i="38"/>
  <c r="N675" i="38"/>
  <c r="N674" i="38"/>
  <c r="P674" i="38" s="1"/>
  <c r="P673" i="38"/>
  <c r="N673" i="38"/>
  <c r="N672" i="38"/>
  <c r="P672" i="38" s="1"/>
  <c r="P671" i="38"/>
  <c r="N671" i="38"/>
  <c r="N670" i="38"/>
  <c r="P670" i="38" s="1"/>
  <c r="P669" i="38"/>
  <c r="N669" i="38"/>
  <c r="N668" i="38"/>
  <c r="P668" i="38" s="1"/>
  <c r="P667" i="38"/>
  <c r="N667" i="38"/>
  <c r="N666" i="38"/>
  <c r="P666" i="38" s="1"/>
  <c r="P665" i="38"/>
  <c r="N665" i="38"/>
  <c r="N664" i="38"/>
  <c r="P664" i="38" s="1"/>
  <c r="P663" i="38"/>
  <c r="N663" i="38"/>
  <c r="N662" i="38"/>
  <c r="P662" i="38" s="1"/>
  <c r="P661" i="38"/>
  <c r="N661" i="38"/>
  <c r="N660" i="38"/>
  <c r="P660" i="38" s="1"/>
  <c r="P659" i="38"/>
  <c r="N659" i="38"/>
  <c r="N658" i="38"/>
  <c r="P658" i="38" s="1"/>
  <c r="P657" i="38"/>
  <c r="N657" i="38"/>
  <c r="N656" i="38"/>
  <c r="P656" i="38" s="1"/>
  <c r="P655" i="38"/>
  <c r="N655" i="38"/>
  <c r="N654" i="38"/>
  <c r="P654" i="38" s="1"/>
  <c r="P653" i="38"/>
  <c r="N653" i="38"/>
  <c r="N652" i="38"/>
  <c r="P652" i="38" s="1"/>
  <c r="P651" i="38"/>
  <c r="N651" i="38"/>
  <c r="N650" i="38"/>
  <c r="P650" i="38" s="1"/>
  <c r="P649" i="38"/>
  <c r="N649" i="38"/>
  <c r="N648" i="38"/>
  <c r="P648" i="38" s="1"/>
  <c r="P647" i="38"/>
  <c r="N647" i="38"/>
  <c r="N646" i="38"/>
  <c r="P646" i="38" s="1"/>
  <c r="P645" i="38"/>
  <c r="N645" i="38"/>
  <c r="N644" i="38"/>
  <c r="P644" i="38" s="1"/>
  <c r="P643" i="38"/>
  <c r="N643" i="38"/>
  <c r="N642" i="38"/>
  <c r="P642" i="38" s="1"/>
  <c r="P641" i="38"/>
  <c r="N641" i="38"/>
  <c r="N640" i="38"/>
  <c r="P640" i="38" s="1"/>
  <c r="P639" i="38"/>
  <c r="N639" i="38"/>
  <c r="N638" i="38"/>
  <c r="P638" i="38" s="1"/>
  <c r="P637" i="38"/>
  <c r="N637" i="38"/>
  <c r="N636" i="38"/>
  <c r="P636" i="38" s="1"/>
  <c r="P635" i="38"/>
  <c r="N635" i="38"/>
  <c r="N634" i="38"/>
  <c r="P634" i="38" s="1"/>
  <c r="P633" i="38"/>
  <c r="N633" i="38"/>
  <c r="N632" i="38"/>
  <c r="P632" i="38" s="1"/>
  <c r="P631" i="38"/>
  <c r="N631" i="38"/>
  <c r="N630" i="38"/>
  <c r="P630" i="38" s="1"/>
  <c r="P629" i="38"/>
  <c r="N629" i="38"/>
  <c r="N628" i="38"/>
  <c r="P628" i="38" s="1"/>
  <c r="P627" i="38"/>
  <c r="N627" i="38"/>
  <c r="N626" i="38"/>
  <c r="P625" i="38"/>
  <c r="N625" i="38"/>
  <c r="P619" i="38"/>
  <c r="N619" i="38"/>
  <c r="P618" i="38"/>
  <c r="N618" i="38"/>
  <c r="P617" i="38"/>
  <c r="N617" i="38"/>
  <c r="P616" i="38"/>
  <c r="N616" i="38"/>
  <c r="P615" i="38"/>
  <c r="N615" i="38"/>
  <c r="P614" i="38"/>
  <c r="N614" i="38"/>
  <c r="P613" i="38"/>
  <c r="N613" i="38"/>
  <c r="P612" i="38"/>
  <c r="N612" i="38"/>
  <c r="P611" i="38"/>
  <c r="N611" i="38"/>
  <c r="P610" i="38"/>
  <c r="N610" i="38"/>
  <c r="P609" i="38"/>
  <c r="N609" i="38"/>
  <c r="P608" i="38"/>
  <c r="N608" i="38"/>
  <c r="P607" i="38"/>
  <c r="N607" i="38"/>
  <c r="P606" i="38"/>
  <c r="N606" i="38"/>
  <c r="P605" i="38"/>
  <c r="N605" i="38"/>
  <c r="P604" i="38"/>
  <c r="N604" i="38"/>
  <c r="P603" i="38"/>
  <c r="N603" i="38"/>
  <c r="P602" i="38"/>
  <c r="N602" i="38"/>
  <c r="P601" i="38"/>
  <c r="N601" i="38"/>
  <c r="P600" i="38"/>
  <c r="N600" i="38"/>
  <c r="P599" i="38"/>
  <c r="N599" i="38"/>
  <c r="P598" i="38"/>
  <c r="N598" i="38"/>
  <c r="P597" i="38"/>
  <c r="N597" i="38"/>
  <c r="P596" i="38"/>
  <c r="N596" i="38"/>
  <c r="P595" i="38"/>
  <c r="N595" i="38"/>
  <c r="P594" i="38"/>
  <c r="N594" i="38"/>
  <c r="P593" i="38"/>
  <c r="N593" i="38"/>
  <c r="P592" i="38"/>
  <c r="N592" i="38"/>
  <c r="P591" i="38"/>
  <c r="N591" i="38"/>
  <c r="P590" i="38"/>
  <c r="N590" i="38"/>
  <c r="P589" i="38"/>
  <c r="N589" i="38"/>
  <c r="P588" i="38"/>
  <c r="N588" i="38"/>
  <c r="P587" i="38"/>
  <c r="N587" i="38"/>
  <c r="P586" i="38"/>
  <c r="N586" i="38"/>
  <c r="P585" i="38"/>
  <c r="N585" i="38"/>
  <c r="P584" i="38"/>
  <c r="N584" i="38"/>
  <c r="P583" i="38"/>
  <c r="N583" i="38"/>
  <c r="P582" i="38"/>
  <c r="N582" i="38"/>
  <c r="P581" i="38"/>
  <c r="N581" i="38"/>
  <c r="P580" i="38"/>
  <c r="N580" i="38"/>
  <c r="P579" i="38"/>
  <c r="N579" i="38"/>
  <c r="P578" i="38"/>
  <c r="N578" i="38"/>
  <c r="P577" i="38"/>
  <c r="N577" i="38"/>
  <c r="P576" i="38"/>
  <c r="N576" i="38"/>
  <c r="P575" i="38"/>
  <c r="N575" i="38"/>
  <c r="P574" i="38"/>
  <c r="N574" i="38"/>
  <c r="P573" i="38"/>
  <c r="N573" i="38"/>
  <c r="P572" i="38"/>
  <c r="N572" i="38"/>
  <c r="P571" i="38"/>
  <c r="N571" i="38"/>
  <c r="P570" i="38"/>
  <c r="N570" i="38"/>
  <c r="P569" i="38"/>
  <c r="N569" i="38"/>
  <c r="P568" i="38"/>
  <c r="N568" i="38"/>
  <c r="P567" i="38"/>
  <c r="N567" i="38"/>
  <c r="P566" i="38"/>
  <c r="N566" i="38"/>
  <c r="P565" i="38"/>
  <c r="N565" i="38"/>
  <c r="P564" i="38"/>
  <c r="N564" i="38"/>
  <c r="P563" i="38"/>
  <c r="N563" i="38"/>
  <c r="P562" i="38"/>
  <c r="N562" i="38"/>
  <c r="P561" i="38"/>
  <c r="N561" i="38"/>
  <c r="P560" i="38"/>
  <c r="N560" i="38"/>
  <c r="P559" i="38"/>
  <c r="N559" i="38"/>
  <c r="P558" i="38"/>
  <c r="N558" i="38"/>
  <c r="P557" i="38"/>
  <c r="N557" i="38"/>
  <c r="P556" i="38"/>
  <c r="N556" i="38"/>
  <c r="P555" i="38"/>
  <c r="N555" i="38"/>
  <c r="P554" i="38"/>
  <c r="N554" i="38"/>
  <c r="P553" i="38"/>
  <c r="N553" i="38"/>
  <c r="P552" i="38"/>
  <c r="N552" i="38"/>
  <c r="P551" i="38"/>
  <c r="N551" i="38"/>
  <c r="P550" i="38"/>
  <c r="N550" i="38"/>
  <c r="P549" i="38"/>
  <c r="N549" i="38"/>
  <c r="P548" i="38"/>
  <c r="N548" i="38"/>
  <c r="P547" i="38"/>
  <c r="N547" i="38"/>
  <c r="P546" i="38"/>
  <c r="N546" i="38"/>
  <c r="P545" i="38"/>
  <c r="N545" i="38"/>
  <c r="P544" i="38"/>
  <c r="N544" i="38"/>
  <c r="P543" i="38"/>
  <c r="N543" i="38"/>
  <c r="P542" i="38"/>
  <c r="N542" i="38"/>
  <c r="P541" i="38"/>
  <c r="N541" i="38"/>
  <c r="P540" i="38"/>
  <c r="N540" i="38"/>
  <c r="P539" i="38"/>
  <c r="N539" i="38"/>
  <c r="P538" i="38"/>
  <c r="N538" i="38"/>
  <c r="P537" i="38"/>
  <c r="N537" i="38"/>
  <c r="P536" i="38"/>
  <c r="N536" i="38"/>
  <c r="P535" i="38"/>
  <c r="N535" i="38"/>
  <c r="P534" i="38"/>
  <c r="N534" i="38"/>
  <c r="P533" i="38"/>
  <c r="N533" i="38"/>
  <c r="P532" i="38"/>
  <c r="N532" i="38"/>
  <c r="P531" i="38"/>
  <c r="N531" i="38"/>
  <c r="P530" i="38"/>
  <c r="N530" i="38"/>
  <c r="P529" i="38"/>
  <c r="N529" i="38"/>
  <c r="P528" i="38"/>
  <c r="N528" i="38"/>
  <c r="P527" i="38"/>
  <c r="N527" i="38"/>
  <c r="P526" i="38"/>
  <c r="N526" i="38"/>
  <c r="P525" i="38"/>
  <c r="N525" i="38"/>
  <c r="P524" i="38"/>
  <c r="N524" i="38"/>
  <c r="P523" i="38"/>
  <c r="N523" i="38"/>
  <c r="P522" i="38"/>
  <c r="N522" i="38"/>
  <c r="P521" i="38"/>
  <c r="N521" i="38"/>
  <c r="P520" i="38"/>
  <c r="N520" i="38"/>
  <c r="P519" i="38"/>
  <c r="N519" i="38"/>
  <c r="P518" i="38"/>
  <c r="N518" i="38"/>
  <c r="P517" i="38"/>
  <c r="N517" i="38"/>
  <c r="P516" i="38"/>
  <c r="N516" i="38"/>
  <c r="P515" i="38"/>
  <c r="N515" i="38"/>
  <c r="N514" i="38"/>
  <c r="P514" i="38" s="1"/>
  <c r="P513" i="38"/>
  <c r="N513" i="38"/>
  <c r="P512" i="38"/>
  <c r="N512" i="38"/>
  <c r="P511" i="38"/>
  <c r="N511" i="38"/>
  <c r="N510" i="38"/>
  <c r="P510" i="38" s="1"/>
  <c r="P509" i="38"/>
  <c r="N509" i="38"/>
  <c r="P508" i="38"/>
  <c r="N508" i="38"/>
  <c r="P507" i="38"/>
  <c r="N507" i="38"/>
  <c r="N506" i="38"/>
  <c r="P506" i="38" s="1"/>
  <c r="P505" i="38"/>
  <c r="N505" i="38"/>
  <c r="N504" i="38"/>
  <c r="P504" i="38" s="1"/>
  <c r="N503" i="38"/>
  <c r="P503" i="38" s="1"/>
  <c r="N502" i="38"/>
  <c r="P502" i="38" s="1"/>
  <c r="N501" i="38"/>
  <c r="P501" i="38" s="1"/>
  <c r="N500" i="38"/>
  <c r="P500" i="38" s="1"/>
  <c r="N499" i="38"/>
  <c r="P499" i="38" s="1"/>
  <c r="N498" i="38"/>
  <c r="P498" i="38" s="1"/>
  <c r="N497" i="38"/>
  <c r="P497" i="38" s="1"/>
  <c r="N496" i="38"/>
  <c r="P496" i="38" s="1"/>
  <c r="N495" i="38"/>
  <c r="P495" i="38" s="1"/>
  <c r="N494" i="38"/>
  <c r="P494" i="38" s="1"/>
  <c r="N493" i="38"/>
  <c r="P493" i="38" s="1"/>
  <c r="N492" i="38"/>
  <c r="P492" i="38" s="1"/>
  <c r="N491" i="38"/>
  <c r="P491" i="38" s="1"/>
  <c r="N490" i="38"/>
  <c r="P490" i="38" s="1"/>
  <c r="N489" i="38"/>
  <c r="P489" i="38" s="1"/>
  <c r="N488" i="38"/>
  <c r="P488" i="38" s="1"/>
  <c r="N487" i="38"/>
  <c r="P487" i="38" s="1"/>
  <c r="N486" i="38"/>
  <c r="P486" i="38" s="1"/>
  <c r="N485" i="38"/>
  <c r="P485" i="38" s="1"/>
  <c r="N484" i="38"/>
  <c r="P484" i="38" s="1"/>
  <c r="N483" i="38"/>
  <c r="P483" i="38" s="1"/>
  <c r="N482" i="38"/>
  <c r="P482" i="38" s="1"/>
  <c r="N481" i="38"/>
  <c r="P481" i="38" s="1"/>
  <c r="N480" i="38"/>
  <c r="P480" i="38" s="1"/>
  <c r="N479" i="38"/>
  <c r="P479" i="38" s="1"/>
  <c r="N478" i="38"/>
  <c r="P478" i="38" s="1"/>
  <c r="N477" i="38"/>
  <c r="P477" i="38" s="1"/>
  <c r="N476" i="38"/>
  <c r="P476" i="38" s="1"/>
  <c r="Q475" i="38"/>
  <c r="Q476" i="38" s="1"/>
  <c r="Q477" i="38" s="1"/>
  <c r="Q478" i="38" s="1"/>
  <c r="Q479" i="38" s="1"/>
  <c r="Q480" i="38" s="1"/>
  <c r="Q481" i="38" s="1"/>
  <c r="Q482" i="38" s="1"/>
  <c r="Q483" i="38" s="1"/>
  <c r="Q484" i="38" s="1"/>
  <c r="Q485" i="38" s="1"/>
  <c r="Q486" i="38" s="1"/>
  <c r="Q487" i="38" s="1"/>
  <c r="Q488" i="38" s="1"/>
  <c r="Q489" i="38" s="1"/>
  <c r="Q490" i="38" s="1"/>
  <c r="Q491" i="38" s="1"/>
  <c r="Q492" i="38" s="1"/>
  <c r="Q493" i="38" s="1"/>
  <c r="Q494" i="38" s="1"/>
  <c r="Q495" i="38" s="1"/>
  <c r="Q496" i="38" s="1"/>
  <c r="Q497" i="38" s="1"/>
  <c r="Q498" i="38" s="1"/>
  <c r="Q499" i="38" s="1"/>
  <c r="Q500" i="38" s="1"/>
  <c r="Q501" i="38" s="1"/>
  <c r="Q502" i="38" s="1"/>
  <c r="Q503" i="38" s="1"/>
  <c r="Q504" i="38" s="1"/>
  <c r="Q505" i="38" s="1"/>
  <c r="Q506" i="38" s="1"/>
  <c r="Q507" i="38" s="1"/>
  <c r="Q508" i="38" s="1"/>
  <c r="Q509" i="38" s="1"/>
  <c r="Q510" i="38" s="1"/>
  <c r="Q511" i="38" s="1"/>
  <c r="Q512" i="38" s="1"/>
  <c r="Q513" i="38" s="1"/>
  <c r="Q514" i="38" s="1"/>
  <c r="Q515" i="38" s="1"/>
  <c r="Q516" i="38" s="1"/>
  <c r="Q517" i="38" s="1"/>
  <c r="Q518" i="38" s="1"/>
  <c r="Q519" i="38" s="1"/>
  <c r="Q520" i="38" s="1"/>
  <c r="Q521" i="38" s="1"/>
  <c r="Q522" i="38" s="1"/>
  <c r="Q523" i="38" s="1"/>
  <c r="Q524" i="38" s="1"/>
  <c r="Q525" i="38" s="1"/>
  <c r="Q526" i="38" s="1"/>
  <c r="Q527" i="38" s="1"/>
  <c r="Q528" i="38" s="1"/>
  <c r="Q529" i="38" s="1"/>
  <c r="Q530" i="38" s="1"/>
  <c r="Q531" i="38" s="1"/>
  <c r="Q532" i="38" s="1"/>
  <c r="Q533" i="38" s="1"/>
  <c r="Q534" i="38" s="1"/>
  <c r="Q535" i="38" s="1"/>
  <c r="Q536" i="38" s="1"/>
  <c r="Q537" i="38" s="1"/>
  <c r="Q538" i="38" s="1"/>
  <c r="Q539" i="38" s="1"/>
  <c r="Q540" i="38" s="1"/>
  <c r="Q541" i="38" s="1"/>
  <c r="Q542" i="38" s="1"/>
  <c r="Q543" i="38" s="1"/>
  <c r="Q544" i="38" s="1"/>
  <c r="Q545" i="38" s="1"/>
  <c r="Q546" i="38" s="1"/>
  <c r="Q547" i="38" s="1"/>
  <c r="Q548" i="38" s="1"/>
  <c r="Q549" i="38" s="1"/>
  <c r="Q550" i="38" s="1"/>
  <c r="Q551" i="38" s="1"/>
  <c r="Q552" i="38" s="1"/>
  <c r="Q553" i="38" s="1"/>
  <c r="Q554" i="38" s="1"/>
  <c r="Q555" i="38" s="1"/>
  <c r="Q556" i="38" s="1"/>
  <c r="Q557" i="38" s="1"/>
  <c r="Q558" i="38" s="1"/>
  <c r="Q559" i="38" s="1"/>
  <c r="Q560" i="38" s="1"/>
  <c r="Q561" i="38" s="1"/>
  <c r="Q562" i="38" s="1"/>
  <c r="Q563" i="38" s="1"/>
  <c r="Q564" i="38" s="1"/>
  <c r="Q565" i="38" s="1"/>
  <c r="Q566" i="38" s="1"/>
  <c r="Q567" i="38" s="1"/>
  <c r="Q568" i="38" s="1"/>
  <c r="Q569" i="38" s="1"/>
  <c r="Q570" i="38" s="1"/>
  <c r="Q571" i="38" s="1"/>
  <c r="Q572" i="38" s="1"/>
  <c r="Q573" i="38" s="1"/>
  <c r="Q574" i="38" s="1"/>
  <c r="Q575" i="38" s="1"/>
  <c r="Q576" i="38" s="1"/>
  <c r="Q577" i="38" s="1"/>
  <c r="Q578" i="38" s="1"/>
  <c r="Q579" i="38" s="1"/>
  <c r="Q580" i="38" s="1"/>
  <c r="Q581" i="38" s="1"/>
  <c r="Q582" i="38" s="1"/>
  <c r="Q583" i="38" s="1"/>
  <c r="Q584" i="38" s="1"/>
  <c r="Q585" i="38" s="1"/>
  <c r="Q586" i="38" s="1"/>
  <c r="Q587" i="38" s="1"/>
  <c r="Q588" i="38" s="1"/>
  <c r="Q589" i="38" s="1"/>
  <c r="Q590" i="38" s="1"/>
  <c r="Q591" i="38" s="1"/>
  <c r="Q592" i="38" s="1"/>
  <c r="Q593" i="38" s="1"/>
  <c r="Q594" i="38" s="1"/>
  <c r="Q595" i="38" s="1"/>
  <c r="Q596" i="38" s="1"/>
  <c r="Q597" i="38" s="1"/>
  <c r="Q598" i="38" s="1"/>
  <c r="Q599" i="38" s="1"/>
  <c r="Q600" i="38" s="1"/>
  <c r="Q601" i="38" s="1"/>
  <c r="Q602" i="38" s="1"/>
  <c r="Q603" i="38" s="1"/>
  <c r="Q604" i="38" s="1"/>
  <c r="Q605" i="38" s="1"/>
  <c r="Q606" i="38" s="1"/>
  <c r="Q607" i="38" s="1"/>
  <c r="Q608" i="38" s="1"/>
  <c r="Q609" i="38" s="1"/>
  <c r="Q610" i="38" s="1"/>
  <c r="Q611" i="38" s="1"/>
  <c r="Q612" i="38" s="1"/>
  <c r="Q613" i="38" s="1"/>
  <c r="Q614" i="38" s="1"/>
  <c r="Q615" i="38" s="1"/>
  <c r="Q616" i="38" s="1"/>
  <c r="Q617" i="38" s="1"/>
  <c r="Q618" i="38" s="1"/>
  <c r="Q619" i="38" s="1"/>
  <c r="N475" i="38"/>
  <c r="P475" i="38" s="1"/>
  <c r="N474" i="38"/>
  <c r="P474" i="38" s="1"/>
  <c r="N473" i="38"/>
  <c r="P473" i="38" s="1"/>
  <c r="N472" i="38"/>
  <c r="P472" i="38" s="1"/>
  <c r="N471" i="38"/>
  <c r="P471" i="38" s="1"/>
  <c r="N470" i="38"/>
  <c r="P470" i="38" s="1"/>
  <c r="N469" i="38"/>
  <c r="P469" i="38" s="1"/>
  <c r="N468" i="38"/>
  <c r="P468" i="38" s="1"/>
  <c r="N467" i="38"/>
  <c r="P467" i="38" s="1"/>
  <c r="N466" i="38"/>
  <c r="P466" i="38" s="1"/>
  <c r="N465" i="38"/>
  <c r="P465" i="38" s="1"/>
  <c r="N464" i="38"/>
  <c r="P464" i="38" s="1"/>
  <c r="N463" i="38"/>
  <c r="P463" i="38" s="1"/>
  <c r="N462" i="38"/>
  <c r="P462" i="38" s="1"/>
  <c r="N461" i="38"/>
  <c r="P461" i="38" s="1"/>
  <c r="N460" i="38"/>
  <c r="P460" i="38" s="1"/>
  <c r="N459" i="38"/>
  <c r="P459" i="38" s="1"/>
  <c r="N458" i="38"/>
  <c r="P458" i="38" s="1"/>
  <c r="N457" i="38"/>
  <c r="P457" i="38" s="1"/>
  <c r="N456" i="38"/>
  <c r="P456" i="38" s="1"/>
  <c r="N455" i="38"/>
  <c r="P455" i="38" s="1"/>
  <c r="N454" i="38"/>
  <c r="P454" i="38" s="1"/>
  <c r="N453" i="38"/>
  <c r="P453" i="38" s="1"/>
  <c r="N452" i="38"/>
  <c r="P452" i="38" s="1"/>
  <c r="N451" i="38"/>
  <c r="P451" i="38" s="1"/>
  <c r="N450" i="38"/>
  <c r="P450" i="38" s="1"/>
  <c r="N449" i="38"/>
  <c r="P449" i="38" s="1"/>
  <c r="N448" i="38"/>
  <c r="P448" i="38" s="1"/>
  <c r="N447" i="38"/>
  <c r="P447" i="38" s="1"/>
  <c r="R446" i="38"/>
  <c r="R447" i="38" s="1"/>
  <c r="R448" i="38" s="1"/>
  <c r="R449" i="38" s="1"/>
  <c r="R450" i="38" s="1"/>
  <c r="R451" i="38" s="1"/>
  <c r="R452" i="38" s="1"/>
  <c r="N446" i="38"/>
  <c r="P446" i="38" s="1"/>
  <c r="N445" i="38"/>
  <c r="P445" i="38" s="1"/>
  <c r="N444" i="38"/>
  <c r="P444" i="38" s="1"/>
  <c r="N443" i="38"/>
  <c r="P443" i="38" s="1"/>
  <c r="N442" i="38"/>
  <c r="P442" i="38" s="1"/>
  <c r="N441" i="38"/>
  <c r="P441" i="38" s="1"/>
  <c r="N440" i="38"/>
  <c r="P440" i="38" s="1"/>
  <c r="N439" i="38"/>
  <c r="P439" i="38" s="1"/>
  <c r="N438" i="38"/>
  <c r="P438" i="38" s="1"/>
  <c r="N437" i="38"/>
  <c r="P437" i="38" s="1"/>
  <c r="Q436" i="38"/>
  <c r="Q437" i="38" s="1"/>
  <c r="Q438" i="38" s="1"/>
  <c r="Q439" i="38" s="1"/>
  <c r="Q440" i="38" s="1"/>
  <c r="Q441" i="38" s="1"/>
  <c r="Q442" i="38" s="1"/>
  <c r="Q443" i="38" s="1"/>
  <c r="Q444" i="38" s="1"/>
  <c r="Q445" i="38" s="1"/>
  <c r="Q446" i="38" s="1"/>
  <c r="Q447" i="38" s="1"/>
  <c r="Q448" i="38" s="1"/>
  <c r="Q449" i="38" s="1"/>
  <c r="Q450" i="38" s="1"/>
  <c r="Q451" i="38" s="1"/>
  <c r="Q452" i="38" s="1"/>
  <c r="Q453" i="38" s="1"/>
  <c r="Q454" i="38" s="1"/>
  <c r="Q455" i="38" s="1"/>
  <c r="Q456" i="38" s="1"/>
  <c r="Q457" i="38" s="1"/>
  <c r="Q458" i="38" s="1"/>
  <c r="Q459" i="38" s="1"/>
  <c r="Q460" i="38" s="1"/>
  <c r="Q461" i="38" s="1"/>
  <c r="Q462" i="38" s="1"/>
  <c r="Q463" i="38" s="1"/>
  <c r="Q464" i="38" s="1"/>
  <c r="Q465" i="38" s="1"/>
  <c r="Q466" i="38" s="1"/>
  <c r="Q467" i="38" s="1"/>
  <c r="Q468" i="38" s="1"/>
  <c r="Q469" i="38" s="1"/>
  <c r="Q470" i="38" s="1"/>
  <c r="Q471" i="38" s="1"/>
  <c r="Q472" i="38" s="1"/>
  <c r="Q473" i="38" s="1"/>
  <c r="Q474" i="38" s="1"/>
  <c r="N436" i="38"/>
  <c r="P436" i="38" s="1"/>
  <c r="R436" i="38" s="1"/>
  <c r="R437" i="38" s="1"/>
  <c r="R438" i="38" s="1"/>
  <c r="R439" i="38" s="1"/>
  <c r="R440" i="38" s="1"/>
  <c r="R441" i="38" s="1"/>
  <c r="R442" i="38" s="1"/>
  <c r="R443" i="38" s="1"/>
  <c r="R444" i="38" s="1"/>
  <c r="R445" i="38" s="1"/>
  <c r="N435" i="38"/>
  <c r="P435" i="38" s="1"/>
  <c r="N429" i="38"/>
  <c r="P429" i="38" s="1"/>
  <c r="N428" i="38"/>
  <c r="P428" i="38" s="1"/>
  <c r="N427" i="38"/>
  <c r="P427" i="38" s="1"/>
  <c r="N426" i="38"/>
  <c r="P426" i="38" s="1"/>
  <c r="N425" i="38"/>
  <c r="P425" i="38" s="1"/>
  <c r="N424" i="38"/>
  <c r="P424" i="38" s="1"/>
  <c r="N423" i="38"/>
  <c r="P423" i="38" s="1"/>
  <c r="N422" i="38"/>
  <c r="P422" i="38" s="1"/>
  <c r="N421" i="38"/>
  <c r="P421" i="38" s="1"/>
  <c r="N420" i="38"/>
  <c r="P420" i="38" s="1"/>
  <c r="N419" i="38"/>
  <c r="P419" i="38" s="1"/>
  <c r="N418" i="38"/>
  <c r="P418" i="38" s="1"/>
  <c r="N417" i="38"/>
  <c r="P417" i="38" s="1"/>
  <c r="N416" i="38"/>
  <c r="P416" i="38" s="1"/>
  <c r="N415" i="38"/>
  <c r="P415" i="38" s="1"/>
  <c r="N414" i="38"/>
  <c r="P414" i="38" s="1"/>
  <c r="N413" i="38"/>
  <c r="P413" i="38" s="1"/>
  <c r="N412" i="38"/>
  <c r="P412" i="38" s="1"/>
  <c r="N411" i="38"/>
  <c r="P411" i="38" s="1"/>
  <c r="N410" i="38"/>
  <c r="P410" i="38" s="1"/>
  <c r="N409" i="38"/>
  <c r="P409" i="38" s="1"/>
  <c r="N408" i="38"/>
  <c r="P408" i="38" s="1"/>
  <c r="N407" i="38"/>
  <c r="P407" i="38" s="1"/>
  <c r="N406" i="38"/>
  <c r="P406" i="38" s="1"/>
  <c r="N405" i="38"/>
  <c r="P405" i="38" s="1"/>
  <c r="N404" i="38"/>
  <c r="P404" i="38" s="1"/>
  <c r="N403" i="38"/>
  <c r="P403" i="38" s="1"/>
  <c r="P402" i="38"/>
  <c r="N402" i="38"/>
  <c r="N401" i="38"/>
  <c r="P401" i="38" s="1"/>
  <c r="N400" i="38"/>
  <c r="P400" i="38" s="1"/>
  <c r="P399" i="38"/>
  <c r="N399" i="38"/>
  <c r="N398" i="38"/>
  <c r="P398" i="38" s="1"/>
  <c r="P397" i="38"/>
  <c r="N397" i="38"/>
  <c r="N396" i="38"/>
  <c r="P396" i="38" s="1"/>
  <c r="P395" i="38"/>
  <c r="N395" i="38"/>
  <c r="N394" i="38"/>
  <c r="P394" i="38" s="1"/>
  <c r="N393" i="38"/>
  <c r="P393" i="38" s="1"/>
  <c r="N392" i="38"/>
  <c r="P392" i="38" s="1"/>
  <c r="P391" i="38"/>
  <c r="N391" i="38"/>
  <c r="N390" i="38"/>
  <c r="P390" i="38" s="1"/>
  <c r="P389" i="38"/>
  <c r="N389" i="38"/>
  <c r="N388" i="38"/>
  <c r="P388" i="38" s="1"/>
  <c r="P387" i="38"/>
  <c r="N387" i="38"/>
  <c r="N386" i="38"/>
  <c r="P386" i="38" s="1"/>
  <c r="N385" i="38"/>
  <c r="P385" i="38" s="1"/>
  <c r="P384" i="38"/>
  <c r="N384" i="38"/>
  <c r="N383" i="38"/>
  <c r="P383" i="38" s="1"/>
  <c r="P382" i="38"/>
  <c r="N382" i="38"/>
  <c r="N381" i="38"/>
  <c r="P381" i="38" s="1"/>
  <c r="P380" i="38"/>
  <c r="N380" i="38"/>
  <c r="N379" i="38"/>
  <c r="P379" i="38" s="1"/>
  <c r="P378" i="38"/>
  <c r="N378" i="38"/>
  <c r="N377" i="38"/>
  <c r="P377" i="38" s="1"/>
  <c r="P376" i="38"/>
  <c r="N376" i="38"/>
  <c r="N375" i="38"/>
  <c r="P375" i="38" s="1"/>
  <c r="P374" i="38"/>
  <c r="N374" i="38"/>
  <c r="N373" i="38"/>
  <c r="P373" i="38" s="1"/>
  <c r="P372" i="38"/>
  <c r="N372" i="38"/>
  <c r="N371" i="38"/>
  <c r="P371" i="38" s="1"/>
  <c r="P370" i="38"/>
  <c r="N370" i="38"/>
  <c r="N369" i="38"/>
  <c r="P369" i="38" s="1"/>
  <c r="P368" i="38"/>
  <c r="N368" i="38"/>
  <c r="N367" i="38"/>
  <c r="P367" i="38" s="1"/>
  <c r="P366" i="38"/>
  <c r="N366" i="38"/>
  <c r="N365" i="38"/>
  <c r="P365" i="38" s="1"/>
  <c r="P364" i="38"/>
  <c r="N364" i="38"/>
  <c r="N363" i="38"/>
  <c r="P363" i="38" s="1"/>
  <c r="P362" i="38"/>
  <c r="N362" i="38"/>
  <c r="N361" i="38"/>
  <c r="P361" i="38" s="1"/>
  <c r="P360" i="38"/>
  <c r="R360" i="38" s="1"/>
  <c r="R361" i="38" s="1"/>
  <c r="R362" i="38" s="1"/>
  <c r="R363" i="38" s="1"/>
  <c r="R364" i="38" s="1"/>
  <c r="R365" i="38" s="1"/>
  <c r="R366" i="38" s="1"/>
  <c r="R367" i="38" s="1"/>
  <c r="R368" i="38" s="1"/>
  <c r="R369" i="38" s="1"/>
  <c r="R370" i="38" s="1"/>
  <c r="R371" i="38" s="1"/>
  <c r="R372" i="38" s="1"/>
  <c r="R373" i="38" s="1"/>
  <c r="R374" i="38" s="1"/>
  <c r="R375" i="38" s="1"/>
  <c r="R376" i="38" s="1"/>
  <c r="R377" i="38" s="1"/>
  <c r="R378" i="38" s="1"/>
  <c r="R379" i="38" s="1"/>
  <c r="R380" i="38" s="1"/>
  <c r="R381" i="38" s="1"/>
  <c r="R382" i="38" s="1"/>
  <c r="R383" i="38" s="1"/>
  <c r="R384" i="38" s="1"/>
  <c r="R385" i="38" s="1"/>
  <c r="N360" i="38"/>
  <c r="Q360" i="38" s="1"/>
  <c r="Q361" i="38" s="1"/>
  <c r="Q362" i="38" s="1"/>
  <c r="Q363" i="38" s="1"/>
  <c r="Q364" i="38" s="1"/>
  <c r="Q365" i="38" s="1"/>
  <c r="Q366" i="38" s="1"/>
  <c r="Q367" i="38" s="1"/>
  <c r="Q368" i="38" s="1"/>
  <c r="Q369" i="38" s="1"/>
  <c r="Q370" i="38" s="1"/>
  <c r="Q371" i="38" s="1"/>
  <c r="Q372" i="38" s="1"/>
  <c r="Q373" i="38" s="1"/>
  <c r="Q374" i="38" s="1"/>
  <c r="Q375" i="38" s="1"/>
  <c r="Q376" i="38" s="1"/>
  <c r="Q377" i="38" s="1"/>
  <c r="Q378" i="38" s="1"/>
  <c r="Q379" i="38" s="1"/>
  <c r="Q380" i="38" s="1"/>
  <c r="Q381" i="38" s="1"/>
  <c r="Q382" i="38" s="1"/>
  <c r="Q383" i="38" s="1"/>
  <c r="Q384" i="38" s="1"/>
  <c r="Q385" i="38" s="1"/>
  <c r="Q386" i="38" s="1"/>
  <c r="Q387" i="38" s="1"/>
  <c r="Q388" i="38" s="1"/>
  <c r="Q389" i="38" s="1"/>
  <c r="Q390" i="38" s="1"/>
  <c r="Q391" i="38" s="1"/>
  <c r="Q392" i="38" s="1"/>
  <c r="Q393" i="38" s="1"/>
  <c r="Q394" i="38" s="1"/>
  <c r="Q395" i="38" s="1"/>
  <c r="Q396" i="38" s="1"/>
  <c r="Q397" i="38" s="1"/>
  <c r="Q398" i="38" s="1"/>
  <c r="Q399" i="38" s="1"/>
  <c r="Q400" i="38" s="1"/>
  <c r="Q401" i="38" s="1"/>
  <c r="Q402" i="38" s="1"/>
  <c r="Q403" i="38" s="1"/>
  <c r="Q404" i="38" s="1"/>
  <c r="Q405" i="38" s="1"/>
  <c r="Q406" i="38" s="1"/>
  <c r="Q407" i="38" s="1"/>
  <c r="Q408" i="38" s="1"/>
  <c r="Q409" i="38" s="1"/>
  <c r="Q410" i="38" s="1"/>
  <c r="Q411" i="38" s="1"/>
  <c r="Q412" i="38" s="1"/>
  <c r="Q413" i="38" s="1"/>
  <c r="Q414" i="38" s="1"/>
  <c r="Q415" i="38" s="1"/>
  <c r="Q416" i="38" s="1"/>
  <c r="Q417" i="38" s="1"/>
  <c r="Q418" i="38" s="1"/>
  <c r="Q419" i="38" s="1"/>
  <c r="Q420" i="38" s="1"/>
  <c r="Q421" i="38" s="1"/>
  <c r="Q422" i="38" s="1"/>
  <c r="Q423" i="38" s="1"/>
  <c r="Q424" i="38" s="1"/>
  <c r="Q425" i="38" s="1"/>
  <c r="Q426" i="38" s="1"/>
  <c r="Q427" i="38" s="1"/>
  <c r="Q428" i="38" s="1"/>
  <c r="Q429" i="38" s="1"/>
  <c r="P359" i="38"/>
  <c r="N359" i="38"/>
  <c r="P325" i="38"/>
  <c r="N325" i="38"/>
  <c r="P324" i="38"/>
  <c r="N324" i="38"/>
  <c r="P323" i="38"/>
  <c r="N323" i="38"/>
  <c r="P322" i="38"/>
  <c r="N322" i="38"/>
  <c r="P321" i="38"/>
  <c r="N321" i="38"/>
  <c r="P320" i="38"/>
  <c r="N320" i="38"/>
  <c r="P319" i="38"/>
  <c r="N319" i="38"/>
  <c r="P318" i="38"/>
  <c r="N318" i="38"/>
  <c r="P317" i="38"/>
  <c r="N317" i="38"/>
  <c r="P316" i="38"/>
  <c r="N316" i="38"/>
  <c r="P315" i="38"/>
  <c r="N315" i="38"/>
  <c r="P314" i="38"/>
  <c r="N314" i="38"/>
  <c r="P313" i="38"/>
  <c r="N313" i="38"/>
  <c r="P312" i="38"/>
  <c r="N312" i="38"/>
  <c r="P311" i="38"/>
  <c r="N311" i="38"/>
  <c r="P310" i="38"/>
  <c r="N310" i="38"/>
  <c r="P309" i="38"/>
  <c r="N309" i="38"/>
  <c r="P308" i="38"/>
  <c r="N308" i="38"/>
  <c r="P307" i="38"/>
  <c r="N307" i="38"/>
  <c r="P306" i="38"/>
  <c r="N306" i="38"/>
  <c r="P305" i="38"/>
  <c r="N305" i="38"/>
  <c r="P304" i="38"/>
  <c r="N304" i="38"/>
  <c r="P303" i="38"/>
  <c r="N303" i="38"/>
  <c r="P302" i="38"/>
  <c r="N302" i="38"/>
  <c r="P301" i="38"/>
  <c r="N301" i="38"/>
  <c r="P300" i="38"/>
  <c r="N300" i="38"/>
  <c r="P299" i="38"/>
  <c r="N299" i="38"/>
  <c r="P298" i="38"/>
  <c r="N298" i="38"/>
  <c r="P297" i="38"/>
  <c r="N297" i="38"/>
  <c r="P296" i="38"/>
  <c r="N296" i="38"/>
  <c r="P295" i="38"/>
  <c r="N295" i="38"/>
  <c r="P294" i="38"/>
  <c r="N294" i="38"/>
  <c r="P293" i="38"/>
  <c r="N293" i="38"/>
  <c r="P292" i="38"/>
  <c r="N292" i="38"/>
  <c r="P291" i="38"/>
  <c r="N291" i="38"/>
  <c r="P290" i="38"/>
  <c r="N290" i="38"/>
  <c r="P289" i="38"/>
  <c r="N289" i="38"/>
  <c r="P288" i="38"/>
  <c r="N288" i="38"/>
  <c r="P287" i="38"/>
  <c r="N287" i="38"/>
  <c r="P286" i="38"/>
  <c r="N286" i="38"/>
  <c r="P285" i="38"/>
  <c r="N285" i="38"/>
  <c r="P284" i="38"/>
  <c r="N284" i="38"/>
  <c r="P283" i="38"/>
  <c r="N283" i="38"/>
  <c r="P282" i="38"/>
  <c r="N282" i="38"/>
  <c r="P281" i="38"/>
  <c r="N281" i="38"/>
  <c r="P280" i="38"/>
  <c r="N280" i="38"/>
  <c r="P279" i="38"/>
  <c r="N279" i="38"/>
  <c r="P278" i="38"/>
  <c r="N278" i="38"/>
  <c r="P277" i="38"/>
  <c r="N277" i="38"/>
  <c r="P276" i="38"/>
  <c r="N276" i="38"/>
  <c r="P275" i="38"/>
  <c r="N275" i="38"/>
  <c r="P274" i="38"/>
  <c r="N274" i="38"/>
  <c r="P273" i="38"/>
  <c r="N273" i="38"/>
  <c r="P272" i="38"/>
  <c r="N272" i="38"/>
  <c r="P271" i="38"/>
  <c r="N271" i="38"/>
  <c r="P270" i="38"/>
  <c r="N270" i="38"/>
  <c r="P269" i="38"/>
  <c r="N269" i="38"/>
  <c r="P268" i="38"/>
  <c r="N268" i="38"/>
  <c r="P267" i="38"/>
  <c r="N267" i="38"/>
  <c r="P266" i="38"/>
  <c r="N266" i="38"/>
  <c r="P265" i="38"/>
  <c r="N265" i="38"/>
  <c r="P264" i="38"/>
  <c r="N264" i="38"/>
  <c r="P263" i="38"/>
  <c r="N263" i="38"/>
  <c r="P262" i="38"/>
  <c r="N262" i="38"/>
  <c r="P261" i="38"/>
  <c r="N261" i="38"/>
  <c r="P260" i="38"/>
  <c r="N260" i="38"/>
  <c r="P259" i="38"/>
  <c r="N259" i="38"/>
  <c r="R258" i="38"/>
  <c r="R259" i="38" s="1"/>
  <c r="R260" i="38" s="1"/>
  <c r="R261" i="38" s="1"/>
  <c r="R262" i="38" s="1"/>
  <c r="R263" i="38" s="1"/>
  <c r="R264" i="38" s="1"/>
  <c r="R265" i="38" s="1"/>
  <c r="R266" i="38" s="1"/>
  <c r="R267" i="38" s="1"/>
  <c r="R268" i="38" s="1"/>
  <c r="R269" i="38" s="1"/>
  <c r="R270" i="38" s="1"/>
  <c r="R271" i="38" s="1"/>
  <c r="R272" i="38" s="1"/>
  <c r="R273" i="38" s="1"/>
  <c r="R274" i="38" s="1"/>
  <c r="R275" i="38" s="1"/>
  <c r="R276" i="38" s="1"/>
  <c r="R277" i="38" s="1"/>
  <c r="R278" i="38" s="1"/>
  <c r="R279" i="38" s="1"/>
  <c r="R280" i="38" s="1"/>
  <c r="R281" i="38" s="1"/>
  <c r="R282" i="38" s="1"/>
  <c r="R283" i="38" s="1"/>
  <c r="R284" i="38" s="1"/>
  <c r="R285" i="38" s="1"/>
  <c r="R286" i="38" s="1"/>
  <c r="R287" i="38" s="1"/>
  <c r="R288" i="38" s="1"/>
  <c r="R289" i="38" s="1"/>
  <c r="R290" i="38" s="1"/>
  <c r="R291" i="38" s="1"/>
  <c r="R292" i="38" s="1"/>
  <c r="R293" i="38" s="1"/>
  <c r="R294" i="38" s="1"/>
  <c r="R295" i="38" s="1"/>
  <c r="R296" i="38" s="1"/>
  <c r="R297" i="38" s="1"/>
  <c r="R298" i="38" s="1"/>
  <c r="R299" i="38" s="1"/>
  <c r="R300" i="38" s="1"/>
  <c r="R301" i="38" s="1"/>
  <c r="R302" i="38" s="1"/>
  <c r="R303" i="38" s="1"/>
  <c r="R304" i="38" s="1"/>
  <c r="R305" i="38" s="1"/>
  <c r="R306" i="38" s="1"/>
  <c r="R307" i="38" s="1"/>
  <c r="R308" i="38" s="1"/>
  <c r="R309" i="38" s="1"/>
  <c r="R310" i="38" s="1"/>
  <c r="R311" i="38" s="1"/>
  <c r="R312" i="38" s="1"/>
  <c r="R313" i="38" s="1"/>
  <c r="R314" i="38" s="1"/>
  <c r="R315" i="38" s="1"/>
  <c r="R316" i="38" s="1"/>
  <c r="R317" i="38" s="1"/>
  <c r="R318" i="38" s="1"/>
  <c r="R319" i="38" s="1"/>
  <c r="R320" i="38" s="1"/>
  <c r="R321" i="38" s="1"/>
  <c r="R322" i="38" s="1"/>
  <c r="R323" i="38" s="1"/>
  <c r="R324" i="38" s="1"/>
  <c r="R325" i="38" s="1"/>
  <c r="P258" i="38"/>
  <c r="N258" i="38"/>
  <c r="Q257" i="38"/>
  <c r="Q258" i="38" s="1"/>
  <c r="Q259" i="38" s="1"/>
  <c r="Q260" i="38" s="1"/>
  <c r="Q261" i="38" s="1"/>
  <c r="Q262" i="38" s="1"/>
  <c r="Q263" i="38" s="1"/>
  <c r="Q264" i="38" s="1"/>
  <c r="Q265" i="38" s="1"/>
  <c r="Q266" i="38" s="1"/>
  <c r="Q267" i="38" s="1"/>
  <c r="Q268" i="38" s="1"/>
  <c r="Q269" i="38" s="1"/>
  <c r="Q270" i="38" s="1"/>
  <c r="Q271" i="38" s="1"/>
  <c r="Q272" i="38" s="1"/>
  <c r="Q273" i="38" s="1"/>
  <c r="Q274" i="38" s="1"/>
  <c r="Q275" i="38" s="1"/>
  <c r="Q276" i="38" s="1"/>
  <c r="Q277" i="38" s="1"/>
  <c r="Q278" i="38" s="1"/>
  <c r="Q279" i="38" s="1"/>
  <c r="Q280" i="38" s="1"/>
  <c r="Q281" i="38" s="1"/>
  <c r="Q282" i="38" s="1"/>
  <c r="Q283" i="38" s="1"/>
  <c r="Q284" i="38" s="1"/>
  <c r="Q285" i="38" s="1"/>
  <c r="Q286" i="38" s="1"/>
  <c r="Q287" i="38" s="1"/>
  <c r="Q288" i="38" s="1"/>
  <c r="Q289" i="38" s="1"/>
  <c r="Q290" i="38" s="1"/>
  <c r="Q291" i="38" s="1"/>
  <c r="Q292" i="38" s="1"/>
  <c r="Q293" i="38" s="1"/>
  <c r="Q294" i="38" s="1"/>
  <c r="Q295" i="38" s="1"/>
  <c r="Q296" i="38" s="1"/>
  <c r="Q297" i="38" s="1"/>
  <c r="Q298" i="38" s="1"/>
  <c r="Q299" i="38" s="1"/>
  <c r="Q300" i="38" s="1"/>
  <c r="Q301" i="38" s="1"/>
  <c r="Q302" i="38" s="1"/>
  <c r="Q303" i="38" s="1"/>
  <c r="Q304" i="38" s="1"/>
  <c r="Q305" i="38" s="1"/>
  <c r="Q306" i="38" s="1"/>
  <c r="Q307" i="38" s="1"/>
  <c r="Q308" i="38" s="1"/>
  <c r="Q309" i="38" s="1"/>
  <c r="Q310" i="38" s="1"/>
  <c r="Q311" i="38" s="1"/>
  <c r="Q312" i="38" s="1"/>
  <c r="Q313" i="38" s="1"/>
  <c r="Q314" i="38" s="1"/>
  <c r="Q315" i="38" s="1"/>
  <c r="Q316" i="38" s="1"/>
  <c r="Q317" i="38" s="1"/>
  <c r="Q318" i="38" s="1"/>
  <c r="Q319" i="38" s="1"/>
  <c r="Q320" i="38" s="1"/>
  <c r="Q321" i="38" s="1"/>
  <c r="Q322" i="38" s="1"/>
  <c r="Q323" i="38" s="1"/>
  <c r="Q324" i="38" s="1"/>
  <c r="Q325" i="38" s="1"/>
  <c r="P257" i="38"/>
  <c r="N257" i="38"/>
  <c r="Q256" i="38"/>
  <c r="P256" i="38"/>
  <c r="R256" i="38" s="1"/>
  <c r="R257" i="38" s="1"/>
  <c r="N256" i="38"/>
  <c r="N255" i="38"/>
  <c r="P255" i="38" s="1"/>
  <c r="P236" i="38"/>
  <c r="N236" i="38"/>
  <c r="N235" i="38"/>
  <c r="P235" i="38" s="1"/>
  <c r="P234" i="38"/>
  <c r="N234" i="38"/>
  <c r="N233" i="38"/>
  <c r="P233" i="38" s="1"/>
  <c r="P232" i="38"/>
  <c r="N232" i="38"/>
  <c r="N231" i="38"/>
  <c r="P231" i="38" s="1"/>
  <c r="P230" i="38"/>
  <c r="N230" i="38"/>
  <c r="N229" i="38"/>
  <c r="P229" i="38" s="1"/>
  <c r="P228" i="38"/>
  <c r="N228" i="38"/>
  <c r="N227" i="38"/>
  <c r="P227" i="38" s="1"/>
  <c r="P226" i="38"/>
  <c r="N226" i="38"/>
  <c r="N225" i="38"/>
  <c r="P225" i="38" s="1"/>
  <c r="P224" i="38"/>
  <c r="N224" i="38"/>
  <c r="N223" i="38"/>
  <c r="P223" i="38" s="1"/>
  <c r="P192" i="38"/>
  <c r="N192" i="38"/>
  <c r="N191" i="38"/>
  <c r="P191" i="38" s="1"/>
  <c r="P190" i="38"/>
  <c r="N190" i="38"/>
  <c r="N189" i="38"/>
  <c r="P189" i="38" s="1"/>
  <c r="P188" i="38"/>
  <c r="N188" i="38"/>
  <c r="N187" i="38"/>
  <c r="P187" i="38" s="1"/>
  <c r="P186" i="38"/>
  <c r="N186" i="38"/>
  <c r="N185" i="38"/>
  <c r="P184" i="38"/>
  <c r="N184" i="38"/>
  <c r="P183" i="38"/>
  <c r="N183" i="38"/>
  <c r="P182" i="38"/>
  <c r="N182" i="38"/>
  <c r="P181" i="38"/>
  <c r="N181" i="38"/>
  <c r="P180" i="38"/>
  <c r="N180" i="38"/>
  <c r="P179" i="38"/>
  <c r="N179" i="38"/>
  <c r="P178" i="38"/>
  <c r="N178" i="38"/>
  <c r="P177" i="38"/>
  <c r="N177" i="38"/>
  <c r="P176" i="38"/>
  <c r="N176" i="38"/>
  <c r="Y175" i="38"/>
  <c r="N175" i="38"/>
  <c r="P175" i="38" s="1"/>
  <c r="Z175" i="38" s="1"/>
  <c r="N174" i="38"/>
  <c r="P174" i="38" s="1"/>
  <c r="N173" i="38"/>
  <c r="P173" i="38" s="1"/>
  <c r="N172" i="38"/>
  <c r="P172" i="38" s="1"/>
  <c r="N171" i="38"/>
  <c r="P171" i="38" s="1"/>
  <c r="Z170" i="38"/>
  <c r="Y170" i="38"/>
  <c r="N170" i="38"/>
  <c r="P170" i="38" s="1"/>
  <c r="P169" i="38"/>
  <c r="N169" i="38"/>
  <c r="N168" i="38"/>
  <c r="P168" i="38" s="1"/>
  <c r="N167" i="38"/>
  <c r="P167" i="38" s="1"/>
  <c r="Z167" i="38" s="1"/>
  <c r="P166" i="38"/>
  <c r="Z166" i="38" s="1"/>
  <c r="N166" i="38"/>
  <c r="N165" i="38"/>
  <c r="P165" i="38" s="1"/>
  <c r="Z165" i="38" s="1"/>
  <c r="P164" i="38"/>
  <c r="Z164" i="38" s="1"/>
  <c r="N164" i="38"/>
  <c r="Q163" i="38"/>
  <c r="Q164" i="38" s="1"/>
  <c r="Q165" i="38" s="1"/>
  <c r="Q166" i="38" s="1"/>
  <c r="Q167" i="38" s="1"/>
  <c r="Q168" i="38" s="1"/>
  <c r="Q169" i="38" s="1"/>
  <c r="Q170" i="38" s="1"/>
  <c r="Q171" i="38" s="1"/>
  <c r="Q172" i="38" s="1"/>
  <c r="Q173" i="38" s="1"/>
  <c r="Q174" i="38" s="1"/>
  <c r="Q175" i="38" s="1"/>
  <c r="Q176" i="38" s="1"/>
  <c r="Q177" i="38" s="1"/>
  <c r="N163" i="38"/>
  <c r="P163" i="38" s="1"/>
  <c r="Z163" i="38" s="1"/>
  <c r="Q162" i="38"/>
  <c r="P162" i="38"/>
  <c r="Z162" i="38" s="1"/>
  <c r="N162" i="38"/>
  <c r="P161" i="38"/>
  <c r="N161" i="38"/>
  <c r="Q161" i="38" s="1"/>
  <c r="P160" i="38"/>
  <c r="Z160" i="38" s="1"/>
  <c r="N160" i="38"/>
  <c r="N159" i="38"/>
  <c r="P159" i="38" s="1"/>
  <c r="Z159" i="38" s="1"/>
  <c r="P158" i="38"/>
  <c r="Z158" i="38" s="1"/>
  <c r="N158" i="38"/>
  <c r="N157" i="38"/>
  <c r="P157" i="38" s="1"/>
  <c r="Z157" i="38" s="1"/>
  <c r="P156" i="38"/>
  <c r="Z156" i="38" s="1"/>
  <c r="N156" i="38"/>
  <c r="N155" i="38"/>
  <c r="P155" i="38" s="1"/>
  <c r="Z155" i="38" s="1"/>
  <c r="N154" i="38"/>
  <c r="P154" i="38" s="1"/>
  <c r="Z154" i="38" s="1"/>
  <c r="N153" i="38"/>
  <c r="P153" i="38" s="1"/>
  <c r="Z153" i="38" s="1"/>
  <c r="P152" i="38"/>
  <c r="Z152" i="38" s="1"/>
  <c r="N152" i="38"/>
  <c r="N151" i="38"/>
  <c r="P151" i="38" s="1"/>
  <c r="Z151" i="38" s="1"/>
  <c r="P150" i="38"/>
  <c r="Z150" i="38" s="1"/>
  <c r="N150" i="38"/>
  <c r="N149" i="38"/>
  <c r="P149" i="38" s="1"/>
  <c r="Z149" i="38" s="1"/>
  <c r="P148" i="38"/>
  <c r="Z148" i="38" s="1"/>
  <c r="N148" i="38"/>
  <c r="N147" i="38"/>
  <c r="P147" i="38" s="1"/>
  <c r="Z147" i="38" s="1"/>
  <c r="N146" i="38"/>
  <c r="P146" i="38" s="1"/>
  <c r="Z146" i="38" s="1"/>
  <c r="N145" i="38"/>
  <c r="P145" i="38" s="1"/>
  <c r="Z145" i="38" s="1"/>
  <c r="P144" i="38"/>
  <c r="Z144" i="38" s="1"/>
  <c r="N144" i="38"/>
  <c r="N143" i="38"/>
  <c r="P143" i="38" s="1"/>
  <c r="Z143" i="38" s="1"/>
  <c r="P142" i="38"/>
  <c r="Z142" i="38" s="1"/>
  <c r="N142" i="38"/>
  <c r="N141" i="38"/>
  <c r="P141" i="38" s="1"/>
  <c r="Z141" i="38" s="1"/>
  <c r="P140" i="38"/>
  <c r="Z140" i="38" s="1"/>
  <c r="N140" i="38"/>
  <c r="N139" i="38"/>
  <c r="P139" i="38" s="1"/>
  <c r="Z139" i="38" s="1"/>
  <c r="N138" i="38"/>
  <c r="P138" i="38" s="1"/>
  <c r="Z138" i="38" s="1"/>
  <c r="N137" i="38"/>
  <c r="P137" i="38" s="1"/>
  <c r="Z137" i="38" s="1"/>
  <c r="P136" i="38"/>
  <c r="Z136" i="38" s="1"/>
  <c r="N136" i="38"/>
  <c r="N135" i="38"/>
  <c r="P135" i="38" s="1"/>
  <c r="Z135" i="38" s="1"/>
  <c r="P134" i="38"/>
  <c r="Z134" i="38" s="1"/>
  <c r="N134" i="38"/>
  <c r="N133" i="38"/>
  <c r="P133" i="38" s="1"/>
  <c r="Z133" i="38" s="1"/>
  <c r="N132" i="38"/>
  <c r="P132" i="38" s="1"/>
  <c r="Z132" i="38" s="1"/>
  <c r="P131" i="38"/>
  <c r="Z131" i="38" s="1"/>
  <c r="N131" i="38"/>
  <c r="Z130" i="38"/>
  <c r="P130" i="38"/>
  <c r="N130" i="38"/>
  <c r="N129" i="38"/>
  <c r="P129" i="38" s="1"/>
  <c r="Z129" i="38" s="1"/>
  <c r="N128" i="38"/>
  <c r="P128" i="38" s="1"/>
  <c r="Z128" i="38" s="1"/>
  <c r="N127" i="38"/>
  <c r="P127" i="38" s="1"/>
  <c r="Z127" i="38" s="1"/>
  <c r="P126" i="38"/>
  <c r="Z126" i="38" s="1"/>
  <c r="N126" i="38"/>
  <c r="N125" i="38"/>
  <c r="P125" i="38" s="1"/>
  <c r="Z125" i="38" s="1"/>
  <c r="N124" i="38"/>
  <c r="P124" i="38" s="1"/>
  <c r="Z124" i="38" s="1"/>
  <c r="P123" i="38"/>
  <c r="Z123" i="38" s="1"/>
  <c r="N123" i="38"/>
  <c r="Z122" i="38"/>
  <c r="P122" i="38"/>
  <c r="N122" i="38"/>
  <c r="N121" i="38"/>
  <c r="P121" i="38" s="1"/>
  <c r="Z121" i="38" s="1"/>
  <c r="N120" i="38"/>
  <c r="P120" i="38" s="1"/>
  <c r="Z120" i="38" s="1"/>
  <c r="N119" i="38"/>
  <c r="P119" i="38" s="1"/>
  <c r="Z119" i="38" s="1"/>
  <c r="P118" i="38"/>
  <c r="Z118" i="38" s="1"/>
  <c r="N118" i="38"/>
  <c r="N117" i="38"/>
  <c r="P117" i="38" s="1"/>
  <c r="Z117" i="38" s="1"/>
  <c r="N116" i="38"/>
  <c r="P116" i="38" s="1"/>
  <c r="Z116" i="38" s="1"/>
  <c r="P115" i="38"/>
  <c r="Z115" i="38" s="1"/>
  <c r="N115" i="38"/>
  <c r="Z114" i="38"/>
  <c r="P114" i="38"/>
  <c r="N114" i="38"/>
  <c r="N113" i="38"/>
  <c r="P113" i="38" s="1"/>
  <c r="Z113" i="38" s="1"/>
  <c r="N112" i="38"/>
  <c r="P112" i="38" s="1"/>
  <c r="Z112" i="38" s="1"/>
  <c r="N111" i="38"/>
  <c r="P111" i="38" s="1"/>
  <c r="Z111" i="38" s="1"/>
  <c r="P110" i="38"/>
  <c r="Z110" i="38" s="1"/>
  <c r="N110" i="38"/>
  <c r="N109" i="38"/>
  <c r="P109" i="38" s="1"/>
  <c r="Z109" i="38" s="1"/>
  <c r="N108" i="38"/>
  <c r="P108" i="38" s="1"/>
  <c r="Z108" i="38" s="1"/>
  <c r="P107" i="38"/>
  <c r="Z107" i="38" s="1"/>
  <c r="N107" i="38"/>
  <c r="Z106" i="38"/>
  <c r="P106" i="38"/>
  <c r="N106" i="38"/>
  <c r="N105" i="38"/>
  <c r="P105" i="38" s="1"/>
  <c r="Z105" i="38" s="1"/>
  <c r="N104" i="38"/>
  <c r="P104" i="38" s="1"/>
  <c r="Z104" i="38" s="1"/>
  <c r="N103" i="38"/>
  <c r="P103" i="38" s="1"/>
  <c r="Z103" i="38" s="1"/>
  <c r="P102" i="38"/>
  <c r="Z102" i="38" s="1"/>
  <c r="N102" i="38"/>
  <c r="N101" i="38"/>
  <c r="P101" i="38" s="1"/>
  <c r="Z101" i="38" s="1"/>
  <c r="N100" i="38"/>
  <c r="P100" i="38" s="1"/>
  <c r="Z100" i="38" s="1"/>
  <c r="P99" i="38"/>
  <c r="Z99" i="38" s="1"/>
  <c r="N99" i="38"/>
  <c r="P98" i="38"/>
  <c r="Z98" i="38" s="1"/>
  <c r="N98" i="38"/>
  <c r="N97" i="38"/>
  <c r="P97" i="38" s="1"/>
  <c r="Z97" i="38" s="1"/>
  <c r="N96" i="38"/>
  <c r="P96" i="38" s="1"/>
  <c r="Z96" i="38" s="1"/>
  <c r="N95" i="38"/>
  <c r="P95" i="38" s="1"/>
  <c r="Z95" i="38" s="1"/>
  <c r="P94" i="38"/>
  <c r="Z94" i="38" s="1"/>
  <c r="N94" i="38"/>
  <c r="N93" i="38"/>
  <c r="P93" i="38" s="1"/>
  <c r="Z93" i="38" s="1"/>
  <c r="N92" i="38"/>
  <c r="P92" i="38" s="1"/>
  <c r="Z92" i="38" s="1"/>
  <c r="P91" i="38"/>
  <c r="Z91" i="38" s="1"/>
  <c r="N91" i="38"/>
  <c r="P90" i="38"/>
  <c r="Z90" i="38" s="1"/>
  <c r="N90" i="38"/>
  <c r="N89" i="38"/>
  <c r="P89" i="38" s="1"/>
  <c r="Z89" i="38" s="1"/>
  <c r="N88" i="38"/>
  <c r="P88" i="38" s="1"/>
  <c r="Z88" i="38" s="1"/>
  <c r="N87" i="38"/>
  <c r="P87" i="38" s="1"/>
  <c r="Z87" i="38" s="1"/>
  <c r="P86" i="38"/>
  <c r="Z86" i="38" s="1"/>
  <c r="N86" i="38"/>
  <c r="N85" i="38"/>
  <c r="P85" i="38" s="1"/>
  <c r="Z85" i="38" s="1"/>
  <c r="N84" i="38"/>
  <c r="P84" i="38" s="1"/>
  <c r="Z84" i="38" s="1"/>
  <c r="P83" i="38"/>
  <c r="Z83" i="38" s="1"/>
  <c r="N83" i="38"/>
  <c r="P82" i="38"/>
  <c r="Z82" i="38" s="1"/>
  <c r="N82" i="38"/>
  <c r="Z81" i="38"/>
  <c r="N81" i="38"/>
  <c r="P81" i="38" s="1"/>
  <c r="N80" i="38"/>
  <c r="P80" i="38" s="1"/>
  <c r="Z80" i="38" s="1"/>
  <c r="N79" i="38"/>
  <c r="P79" i="38" s="1"/>
  <c r="Z79" i="38" s="1"/>
  <c r="Z78" i="38"/>
  <c r="P78" i="38"/>
  <c r="N78" i="38"/>
  <c r="P77" i="38"/>
  <c r="Z77" i="38" s="1"/>
  <c r="N77" i="38"/>
  <c r="N76" i="38"/>
  <c r="P76" i="38" s="1"/>
  <c r="Z76" i="38" s="1"/>
  <c r="P75" i="38"/>
  <c r="Z75" i="38" s="1"/>
  <c r="N75" i="38"/>
  <c r="P74" i="38"/>
  <c r="Z74" i="38" s="1"/>
  <c r="N74" i="38"/>
  <c r="N73" i="38"/>
  <c r="P73" i="38" s="1"/>
  <c r="Z73" i="38" s="1"/>
  <c r="N72" i="38"/>
  <c r="P72" i="38" s="1"/>
  <c r="Z72" i="38" s="1"/>
  <c r="N71" i="38"/>
  <c r="P71" i="38" s="1"/>
  <c r="Z71" i="38" s="1"/>
  <c r="P70" i="38"/>
  <c r="Z70" i="38" s="1"/>
  <c r="N70" i="38"/>
  <c r="P69" i="38"/>
  <c r="Z69" i="38" s="1"/>
  <c r="N69" i="38"/>
  <c r="N68" i="38"/>
  <c r="P68" i="38" s="1"/>
  <c r="Z68" i="38" s="1"/>
  <c r="P67" i="38"/>
  <c r="Z67" i="38" s="1"/>
  <c r="N67" i="38"/>
  <c r="P66" i="38"/>
  <c r="Z66" i="38" s="1"/>
  <c r="N66" i="38"/>
  <c r="Z65" i="38"/>
  <c r="N65" i="38"/>
  <c r="P65" i="38" s="1"/>
  <c r="N64" i="38"/>
  <c r="P64" i="38" s="1"/>
  <c r="Z64" i="38" s="1"/>
  <c r="N63" i="38"/>
  <c r="P63" i="38" s="1"/>
  <c r="Z63" i="38" s="1"/>
  <c r="P62" i="38"/>
  <c r="Z62" i="38" s="1"/>
  <c r="N62" i="38"/>
  <c r="N61" i="38"/>
  <c r="P61" i="38" s="1"/>
  <c r="Z61" i="38" s="1"/>
  <c r="N60" i="38"/>
  <c r="P60" i="38" s="1"/>
  <c r="Z60" i="38" s="1"/>
  <c r="P59" i="38"/>
  <c r="Z59" i="38" s="1"/>
  <c r="N59" i="38"/>
  <c r="P58" i="38"/>
  <c r="Z58" i="38" s="1"/>
  <c r="N58" i="38"/>
  <c r="Z57" i="38"/>
  <c r="N57" i="38"/>
  <c r="P57" i="38" s="1"/>
  <c r="N56" i="38"/>
  <c r="P56" i="38" s="1"/>
  <c r="Z56" i="38" s="1"/>
  <c r="N55" i="38"/>
  <c r="P55" i="38" s="1"/>
  <c r="Z55" i="38" s="1"/>
  <c r="P54" i="38"/>
  <c r="Z54" i="38" s="1"/>
  <c r="N54" i="38"/>
  <c r="N53" i="38"/>
  <c r="P53" i="38" s="1"/>
  <c r="Z53" i="38" s="1"/>
  <c r="N52" i="38"/>
  <c r="P52" i="38" s="1"/>
  <c r="Z52" i="38" s="1"/>
  <c r="P51" i="38"/>
  <c r="Z51" i="38" s="1"/>
  <c r="N51" i="38"/>
  <c r="P50" i="38"/>
  <c r="Z50" i="38" s="1"/>
  <c r="N50" i="38"/>
  <c r="N49" i="38"/>
  <c r="P49" i="38" s="1"/>
  <c r="Z49" i="38" s="1"/>
  <c r="N48" i="38"/>
  <c r="P48" i="38" s="1"/>
  <c r="Z48" i="38" s="1"/>
  <c r="N47" i="38"/>
  <c r="P47" i="38" s="1"/>
  <c r="Z47" i="38" s="1"/>
  <c r="Z46" i="38"/>
  <c r="P46" i="38"/>
  <c r="N46" i="38"/>
  <c r="P45" i="38"/>
  <c r="Z45" i="38" s="1"/>
  <c r="N45" i="38"/>
  <c r="N44" i="38"/>
  <c r="P44" i="38" s="1"/>
  <c r="Z44" i="38" s="1"/>
  <c r="P43" i="38"/>
  <c r="Z43" i="38" s="1"/>
  <c r="N43" i="38"/>
  <c r="N42" i="38"/>
  <c r="P42" i="38" s="1"/>
  <c r="Z42" i="38" s="1"/>
  <c r="N41" i="38"/>
  <c r="P41" i="38" s="1"/>
  <c r="Z41" i="38" s="1"/>
  <c r="N40" i="38"/>
  <c r="P40" i="38" s="1"/>
  <c r="Z40" i="38" s="1"/>
  <c r="N39" i="38"/>
  <c r="P39" i="38" s="1"/>
  <c r="Z39" i="38" s="1"/>
  <c r="P38" i="38"/>
  <c r="Z38" i="38" s="1"/>
  <c r="N38" i="38"/>
  <c r="N37" i="38"/>
  <c r="P37" i="38" s="1"/>
  <c r="Z37" i="38" s="1"/>
  <c r="N36" i="38"/>
  <c r="P36" i="38" s="1"/>
  <c r="Z36" i="38" s="1"/>
  <c r="P35" i="38"/>
  <c r="Z35" i="38" s="1"/>
  <c r="N35" i="38"/>
  <c r="P34" i="38"/>
  <c r="Z34" i="38" s="1"/>
  <c r="N34" i="38"/>
  <c r="N33" i="38"/>
  <c r="P33" i="38" s="1"/>
  <c r="Z33" i="38" s="1"/>
  <c r="N32" i="38"/>
  <c r="P32" i="38" s="1"/>
  <c r="Z32" i="38" s="1"/>
  <c r="Z31" i="38"/>
  <c r="N31" i="38"/>
  <c r="P31" i="38" s="1"/>
  <c r="Z30" i="38"/>
  <c r="P30" i="38"/>
  <c r="N30" i="38"/>
  <c r="P29" i="38"/>
  <c r="Z29" i="38" s="1"/>
  <c r="N29" i="38"/>
  <c r="N28" i="38"/>
  <c r="P28" i="38" s="1"/>
  <c r="Z28" i="38" s="1"/>
  <c r="P27" i="38"/>
  <c r="Z27" i="38" s="1"/>
  <c r="N27" i="38"/>
  <c r="N26" i="38"/>
  <c r="P26" i="38" s="1"/>
  <c r="Z26" i="38" s="1"/>
  <c r="N25" i="38"/>
  <c r="P25" i="38" s="1"/>
  <c r="Z25" i="38" s="1"/>
  <c r="N24" i="38"/>
  <c r="P24" i="38" s="1"/>
  <c r="Z24" i="38" s="1"/>
  <c r="N23" i="38"/>
  <c r="P23" i="38" s="1"/>
  <c r="Z23" i="38" s="1"/>
  <c r="Z22" i="38"/>
  <c r="P22" i="38"/>
  <c r="N22" i="38"/>
  <c r="N21" i="38"/>
  <c r="P21" i="38" s="1"/>
  <c r="Z21" i="38" s="1"/>
  <c r="N20" i="38"/>
  <c r="P20" i="38" s="1"/>
  <c r="Z20" i="38" s="1"/>
  <c r="P19" i="38"/>
  <c r="Z19" i="38" s="1"/>
  <c r="N19" i="38"/>
  <c r="N18" i="38"/>
  <c r="P18" i="38" s="1"/>
  <c r="Z18" i="38" s="1"/>
  <c r="P17" i="38"/>
  <c r="Z17" i="38" s="1"/>
  <c r="N17" i="38"/>
  <c r="N16" i="38"/>
  <c r="P16" i="38" s="1"/>
  <c r="Z16" i="38" s="1"/>
  <c r="Z15" i="38"/>
  <c r="N15" i="38"/>
  <c r="P15" i="38" s="1"/>
  <c r="P14" i="38"/>
  <c r="Z14" i="38" s="1"/>
  <c r="N14" i="38"/>
  <c r="N13" i="38"/>
  <c r="P13" i="38" s="1"/>
  <c r="Z13" i="38" s="1"/>
  <c r="N12" i="38"/>
  <c r="P12" i="38" s="1"/>
  <c r="Z12" i="38" s="1"/>
  <c r="P11" i="38"/>
  <c r="Z11" i="38" s="1"/>
  <c r="N11" i="38"/>
  <c r="N10" i="38"/>
  <c r="P10" i="38" s="1"/>
  <c r="Z10" i="38" s="1"/>
  <c r="Y9" i="38"/>
  <c r="Y10" i="38" s="1"/>
  <c r="Y11" i="38" s="1"/>
  <c r="Y12" i="38" s="1"/>
  <c r="Y13" i="38" s="1"/>
  <c r="Y14" i="38" s="1"/>
  <c r="Y15" i="38" s="1"/>
  <c r="Y16" i="38" s="1"/>
  <c r="Y17" i="38" s="1"/>
  <c r="Y18" i="38" s="1"/>
  <c r="Y19" i="38" s="1"/>
  <c r="Y20" i="38" s="1"/>
  <c r="Y21" i="38" s="1"/>
  <c r="Y22" i="38" s="1"/>
  <c r="Y23" i="38" s="1"/>
  <c r="Y24" i="38" s="1"/>
  <c r="Y25" i="38" s="1"/>
  <c r="Y26" i="38" s="1"/>
  <c r="Y27" i="38" s="1"/>
  <c r="Y28" i="38" s="1"/>
  <c r="Y29" i="38" s="1"/>
  <c r="Y30" i="38" s="1"/>
  <c r="Y31" i="38" s="1"/>
  <c r="Y32" i="38" s="1"/>
  <c r="Y33" i="38" s="1"/>
  <c r="Y34" i="38" s="1"/>
  <c r="Y35" i="38" s="1"/>
  <c r="Y36" i="38" s="1"/>
  <c r="Y37" i="38" s="1"/>
  <c r="Y38" i="38" s="1"/>
  <c r="Y39" i="38" s="1"/>
  <c r="Y40" i="38" s="1"/>
  <c r="Y41" i="38" s="1"/>
  <c r="Y42" i="38" s="1"/>
  <c r="Y43" i="38" s="1"/>
  <c r="Y44" i="38" s="1"/>
  <c r="Y45" i="38" s="1"/>
  <c r="Y46" i="38" s="1"/>
  <c r="Y47" i="38" s="1"/>
  <c r="Y48" i="38" s="1"/>
  <c r="Y49" i="38" s="1"/>
  <c r="Y50" i="38" s="1"/>
  <c r="Y51" i="38" s="1"/>
  <c r="Y52" i="38" s="1"/>
  <c r="Y53" i="38" s="1"/>
  <c r="Y54" i="38" s="1"/>
  <c r="Y55" i="38" s="1"/>
  <c r="Y56" i="38" s="1"/>
  <c r="Y57" i="38" s="1"/>
  <c r="Y58" i="38" s="1"/>
  <c r="Y59" i="38" s="1"/>
  <c r="Y60" i="38" s="1"/>
  <c r="Y61" i="38" s="1"/>
  <c r="Y62" i="38" s="1"/>
  <c r="Y63" i="38" s="1"/>
  <c r="Y64" i="38" s="1"/>
  <c r="Y65" i="38" s="1"/>
  <c r="Y66" i="38" s="1"/>
  <c r="Y67" i="38" s="1"/>
  <c r="Y68" i="38" s="1"/>
  <c r="Y69" i="38" s="1"/>
  <c r="Y70" i="38" s="1"/>
  <c r="Y71" i="38" s="1"/>
  <c r="Y72" i="38" s="1"/>
  <c r="Y73" i="38" s="1"/>
  <c r="Y74" i="38" s="1"/>
  <c r="Y75" i="38" s="1"/>
  <c r="Y76" i="38" s="1"/>
  <c r="Y77" i="38" s="1"/>
  <c r="Y78" i="38" s="1"/>
  <c r="Y79" i="38" s="1"/>
  <c r="Y80" i="38" s="1"/>
  <c r="Y81" i="38" s="1"/>
  <c r="Y82" i="38" s="1"/>
  <c r="Y83" i="38" s="1"/>
  <c r="Y84" i="38" s="1"/>
  <c r="Y85" i="38" s="1"/>
  <c r="Y86" i="38" s="1"/>
  <c r="Y87" i="38" s="1"/>
  <c r="Y88" i="38" s="1"/>
  <c r="Y89" i="38" s="1"/>
  <c r="Y90" i="38" s="1"/>
  <c r="Y91" i="38" s="1"/>
  <c r="Y92" i="38" s="1"/>
  <c r="Y93" i="38" s="1"/>
  <c r="Y94" i="38" s="1"/>
  <c r="Y95" i="38" s="1"/>
  <c r="Y96" i="38" s="1"/>
  <c r="Y97" i="38" s="1"/>
  <c r="Y98" i="38" s="1"/>
  <c r="Y99" i="38" s="1"/>
  <c r="Y100" i="38" s="1"/>
  <c r="Y101" i="38" s="1"/>
  <c r="Y102" i="38" s="1"/>
  <c r="Y103" i="38" s="1"/>
  <c r="Y104" i="38" s="1"/>
  <c r="Y105" i="38" s="1"/>
  <c r="Y106" i="38" s="1"/>
  <c r="Y107" i="38" s="1"/>
  <c r="Y108" i="38" s="1"/>
  <c r="Y109" i="38" s="1"/>
  <c r="Y110" i="38" s="1"/>
  <c r="Y111" i="38" s="1"/>
  <c r="Y112" i="38" s="1"/>
  <c r="Y113" i="38" s="1"/>
  <c r="Y114" i="38" s="1"/>
  <c r="Y115" i="38" s="1"/>
  <c r="Y116" i="38" s="1"/>
  <c r="Y117" i="38" s="1"/>
  <c r="Y118" i="38" s="1"/>
  <c r="Y119" i="38" s="1"/>
  <c r="Y120" i="38" s="1"/>
  <c r="Y121" i="38" s="1"/>
  <c r="Y122" i="38" s="1"/>
  <c r="Y123" i="38" s="1"/>
  <c r="Y124" i="38" s="1"/>
  <c r="Y125" i="38" s="1"/>
  <c r="Y126" i="38" s="1"/>
  <c r="Y127" i="38" s="1"/>
  <c r="Y128" i="38" s="1"/>
  <c r="Y129" i="38" s="1"/>
  <c r="Y130" i="38" s="1"/>
  <c r="Y131" i="38" s="1"/>
  <c r="Y132" i="38" s="1"/>
  <c r="Y133" i="38" s="1"/>
  <c r="Y134" i="38" s="1"/>
  <c r="Y135" i="38" s="1"/>
  <c r="Y136" i="38" s="1"/>
  <c r="Y137" i="38" s="1"/>
  <c r="Y138" i="38" s="1"/>
  <c r="Y139" i="38" s="1"/>
  <c r="Y140" i="38" s="1"/>
  <c r="Y141" i="38" s="1"/>
  <c r="Y142" i="38" s="1"/>
  <c r="Y143" i="38" s="1"/>
  <c r="Y144" i="38" s="1"/>
  <c r="Y145" i="38" s="1"/>
  <c r="Y146" i="38" s="1"/>
  <c r="Y147" i="38" s="1"/>
  <c r="Y148" i="38" s="1"/>
  <c r="Y149" i="38" s="1"/>
  <c r="Y150" i="38" s="1"/>
  <c r="Y151" i="38" s="1"/>
  <c r="Y152" i="38" s="1"/>
  <c r="Y153" i="38" s="1"/>
  <c r="Y154" i="38" s="1"/>
  <c r="Y155" i="38" s="1"/>
  <c r="Y156" i="38" s="1"/>
  <c r="Y157" i="38" s="1"/>
  <c r="Y158" i="38" s="1"/>
  <c r="Y159" i="38" s="1"/>
  <c r="Y160" i="38" s="1"/>
  <c r="N9" i="38"/>
  <c r="P9" i="38" s="1"/>
  <c r="Z9" i="38" s="1"/>
  <c r="Y8" i="38"/>
  <c r="N8" i="38"/>
  <c r="P8" i="38" s="1"/>
  <c r="Z8" i="38" s="1"/>
  <c r="Z7" i="38"/>
  <c r="Y7" i="38"/>
  <c r="Q7" i="38"/>
  <c r="Q8" i="38" s="1"/>
  <c r="Q9" i="38" s="1"/>
  <c r="Q10" i="38" s="1"/>
  <c r="Q11" i="38" s="1"/>
  <c r="Q12" i="38" s="1"/>
  <c r="Q13" i="38" s="1"/>
  <c r="Q14" i="38" s="1"/>
  <c r="Q15" i="38" s="1"/>
  <c r="Q16" i="38" s="1"/>
  <c r="Q17" i="38" s="1"/>
  <c r="Q18" i="38" s="1"/>
  <c r="Q19" i="38" s="1"/>
  <c r="Q20" i="38" s="1"/>
  <c r="Q21" i="38" s="1"/>
  <c r="Q22" i="38" s="1"/>
  <c r="Q23" i="38" s="1"/>
  <c r="Q24" i="38" s="1"/>
  <c r="Q25" i="38" s="1"/>
  <c r="Q26" i="38" s="1"/>
  <c r="Q27" i="38" s="1"/>
  <c r="Q28" i="38" s="1"/>
  <c r="Q29" i="38" s="1"/>
  <c r="Q30" i="38" s="1"/>
  <c r="Q31" i="38" s="1"/>
  <c r="Q32" i="38" s="1"/>
  <c r="Q33" i="38" s="1"/>
  <c r="Q34" i="38" s="1"/>
  <c r="Q35" i="38" s="1"/>
  <c r="Q36" i="38" s="1"/>
  <c r="Q37" i="38" s="1"/>
  <c r="Q38" i="38" s="1"/>
  <c r="Q39" i="38" s="1"/>
  <c r="Q40" i="38" s="1"/>
  <c r="Q41" i="38" s="1"/>
  <c r="Q42" i="38" s="1"/>
  <c r="Q43" i="38" s="1"/>
  <c r="Q44" i="38" s="1"/>
  <c r="Q45" i="38" s="1"/>
  <c r="Q46" i="38" s="1"/>
  <c r="Q47" i="38" s="1"/>
  <c r="Q48" i="38" s="1"/>
  <c r="Q49" i="38" s="1"/>
  <c r="Q50" i="38" s="1"/>
  <c r="Q51" i="38" s="1"/>
  <c r="Q52" i="38" s="1"/>
  <c r="Q53" i="38" s="1"/>
  <c r="Q54" i="38" s="1"/>
  <c r="Q55" i="38" s="1"/>
  <c r="Q56" i="38" s="1"/>
  <c r="Q57" i="38" s="1"/>
  <c r="Q58" i="38" s="1"/>
  <c r="Q59" i="38" s="1"/>
  <c r="Q60" i="38" s="1"/>
  <c r="Q61" i="38" s="1"/>
  <c r="Q62" i="38" s="1"/>
  <c r="Q63" i="38" s="1"/>
  <c r="Q64" i="38" s="1"/>
  <c r="Q65" i="38" s="1"/>
  <c r="Q66" i="38" s="1"/>
  <c r="Q67" i="38" s="1"/>
  <c r="Q68" i="38" s="1"/>
  <c r="Q69" i="38" s="1"/>
  <c r="Q70" i="38" s="1"/>
  <c r="Q71" i="38" s="1"/>
  <c r="Q72" i="38" s="1"/>
  <c r="Q73" i="38" s="1"/>
  <c r="Q74" i="38" s="1"/>
  <c r="Q75" i="38" s="1"/>
  <c r="Q77" i="38" s="1"/>
  <c r="Q76" i="38" s="1"/>
  <c r="Q79" i="38" s="1"/>
  <c r="Q78" i="38" s="1"/>
  <c r="Q80" i="38" s="1"/>
  <c r="Q81" i="38" s="1"/>
  <c r="Q82" i="38" s="1"/>
  <c r="Q83" i="38" s="1"/>
  <c r="Q84" i="38" s="1"/>
  <c r="Q85" i="38" s="1"/>
  <c r="Q86" i="38" s="1"/>
  <c r="Q87" i="38" s="1"/>
  <c r="Q88" i="38" s="1"/>
  <c r="Q89" i="38" s="1"/>
  <c r="Q90" i="38" s="1"/>
  <c r="Q91" i="38" s="1"/>
  <c r="Q92" i="38" s="1"/>
  <c r="Q93" i="38" s="1"/>
  <c r="Q94" i="38" s="1"/>
  <c r="Q95" i="38" s="1"/>
  <c r="Q96" i="38" s="1"/>
  <c r="Q97" i="38" s="1"/>
  <c r="Q98" i="38" s="1"/>
  <c r="Q99" i="38" s="1"/>
  <c r="N7" i="38"/>
  <c r="P7" i="38" s="1"/>
  <c r="P6" i="38"/>
  <c r="Z6" i="38" s="1"/>
  <c r="N6" i="38"/>
  <c r="Q6" i="38" s="1"/>
  <c r="AA160" i="38" l="1"/>
  <c r="Y161" i="38"/>
  <c r="Y162" i="38" s="1"/>
  <c r="Y163" i="38" s="1"/>
  <c r="Y164" i="38" s="1"/>
  <c r="Y165" i="38" s="1"/>
  <c r="Y166" i="38" s="1"/>
  <c r="Y167" i="38" s="1"/>
  <c r="Q100" i="38"/>
  <c r="Q132" i="38"/>
  <c r="Q133" i="38" s="1"/>
  <c r="Q134" i="38" s="1"/>
  <c r="Q135" i="38" s="1"/>
  <c r="Q136" i="38" s="1"/>
  <c r="Q137" i="38" s="1"/>
  <c r="Q138" i="38" s="1"/>
  <c r="Q128" i="38"/>
  <c r="Q179" i="38"/>
  <c r="Q180" i="38" s="1"/>
  <c r="Q178" i="38"/>
  <c r="R6" i="38"/>
  <c r="R453" i="38"/>
  <c r="R454" i="38" s="1"/>
  <c r="R455" i="38" s="1"/>
  <c r="R456" i="38" s="1"/>
  <c r="R457" i="38" s="1"/>
  <c r="R458" i="38" s="1"/>
  <c r="R459" i="38" s="1"/>
  <c r="R460" i="38" s="1"/>
  <c r="R461" i="38" s="1"/>
  <c r="R462" i="38" s="1"/>
  <c r="R463" i="38" s="1"/>
  <c r="R464" i="38" s="1"/>
  <c r="R465" i="38" s="1"/>
  <c r="R466" i="38" s="1"/>
  <c r="R467" i="38" s="1"/>
  <c r="R468" i="38" s="1"/>
  <c r="R469" i="38" s="1"/>
  <c r="R470" i="38" s="1"/>
  <c r="R471" i="38" s="1"/>
  <c r="R472" i="38" s="1"/>
  <c r="R473" i="38" s="1"/>
  <c r="R474" i="38" s="1"/>
  <c r="R475" i="38" s="1"/>
  <c r="R476" i="38" s="1"/>
  <c r="R477" i="38" s="1"/>
  <c r="R478" i="38" s="1"/>
  <c r="R479" i="38" s="1"/>
  <c r="R480" i="38" s="1"/>
  <c r="R481" i="38" s="1"/>
  <c r="R482" i="38" s="1"/>
  <c r="R483" i="38" s="1"/>
  <c r="R484" i="38" s="1"/>
  <c r="R485" i="38" s="1"/>
  <c r="R486" i="38" s="1"/>
  <c r="R487" i="38" s="1"/>
  <c r="R488" i="38" s="1"/>
  <c r="R489" i="38" s="1"/>
  <c r="R490" i="38" s="1"/>
  <c r="R491" i="38" s="1"/>
  <c r="R492" i="38" s="1"/>
  <c r="R493" i="38" s="1"/>
  <c r="R494" i="38" s="1"/>
  <c r="R495" i="38" s="1"/>
  <c r="R496" i="38" s="1"/>
  <c r="R497" i="38" s="1"/>
  <c r="R498" i="38" s="1"/>
  <c r="R499" i="38" s="1"/>
  <c r="R500" i="38" s="1"/>
  <c r="R501" i="38" s="1"/>
  <c r="R502" i="38" s="1"/>
  <c r="R503" i="38" s="1"/>
  <c r="R504" i="38" s="1"/>
  <c r="R505" i="38" s="1"/>
  <c r="R506" i="38" s="1"/>
  <c r="R507" i="38" s="1"/>
  <c r="R508" i="38" s="1"/>
  <c r="R509" i="38" s="1"/>
  <c r="R510" i="38" s="1"/>
  <c r="R511" i="38" s="1"/>
  <c r="R512" i="38" s="1"/>
  <c r="R513" i="38" s="1"/>
  <c r="R514" i="38" s="1"/>
  <c r="R515" i="38" s="1"/>
  <c r="R516" i="38" s="1"/>
  <c r="R517" i="38" s="1"/>
  <c r="R518" i="38" s="1"/>
  <c r="R519" i="38" s="1"/>
  <c r="R520" i="38" s="1"/>
  <c r="R521" i="38" s="1"/>
  <c r="R522" i="38" s="1"/>
  <c r="R523" i="38" s="1"/>
  <c r="R524" i="38" s="1"/>
  <c r="R525" i="38" s="1"/>
  <c r="R526" i="38" s="1"/>
  <c r="R527" i="38" s="1"/>
  <c r="R528" i="38" s="1"/>
  <c r="R529" i="38" s="1"/>
  <c r="R530" i="38" s="1"/>
  <c r="R531" i="38" s="1"/>
  <c r="R532" i="38" s="1"/>
  <c r="R533" i="38" s="1"/>
  <c r="R534" i="38" s="1"/>
  <c r="R535" i="38" s="1"/>
  <c r="R536" i="38" s="1"/>
  <c r="R537" i="38" s="1"/>
  <c r="R538" i="38" s="1"/>
  <c r="R539" i="38" s="1"/>
  <c r="R540" i="38" s="1"/>
  <c r="R541" i="38" s="1"/>
  <c r="R542" i="38" s="1"/>
  <c r="R543" i="38" s="1"/>
  <c r="R544" i="38" s="1"/>
  <c r="R545" i="38" s="1"/>
  <c r="R546" i="38" s="1"/>
  <c r="R547" i="38" s="1"/>
  <c r="R548" i="38" s="1"/>
  <c r="R549" i="38" s="1"/>
  <c r="R550" i="38" s="1"/>
  <c r="R551" i="38" s="1"/>
  <c r="R552" i="38" s="1"/>
  <c r="R553" i="38" s="1"/>
  <c r="R554" i="38" s="1"/>
  <c r="R555" i="38" s="1"/>
  <c r="R556" i="38" s="1"/>
  <c r="R557" i="38" s="1"/>
  <c r="R558" i="38" s="1"/>
  <c r="R559" i="38" s="1"/>
  <c r="R560" i="38" s="1"/>
  <c r="R561" i="38" s="1"/>
  <c r="R562" i="38" s="1"/>
  <c r="R563" i="38" s="1"/>
  <c r="R564" i="38" s="1"/>
  <c r="R565" i="38" s="1"/>
  <c r="R566" i="38" s="1"/>
  <c r="R567" i="38" s="1"/>
  <c r="R568" i="38" s="1"/>
  <c r="R569" i="38" s="1"/>
  <c r="R570" i="38" s="1"/>
  <c r="R571" i="38" s="1"/>
  <c r="R572" i="38" s="1"/>
  <c r="R573" i="38" s="1"/>
  <c r="R574" i="38" s="1"/>
  <c r="R575" i="38" s="1"/>
  <c r="R576" i="38" s="1"/>
  <c r="R577" i="38" s="1"/>
  <c r="R578" i="38" s="1"/>
  <c r="R579" i="38" s="1"/>
  <c r="R580" i="38" s="1"/>
  <c r="R581" i="38" s="1"/>
  <c r="R582" i="38" s="1"/>
  <c r="R583" i="38" s="1"/>
  <c r="R584" i="38" s="1"/>
  <c r="R585" i="38" s="1"/>
  <c r="R586" i="38" s="1"/>
  <c r="R587" i="38" s="1"/>
  <c r="R588" i="38" s="1"/>
  <c r="R589" i="38" s="1"/>
  <c r="R590" i="38" s="1"/>
  <c r="R591" i="38" s="1"/>
  <c r="R592" i="38" s="1"/>
  <c r="R593" i="38" s="1"/>
  <c r="R594" i="38" s="1"/>
  <c r="R595" i="38" s="1"/>
  <c r="R596" i="38" s="1"/>
  <c r="R597" i="38" s="1"/>
  <c r="R598" i="38" s="1"/>
  <c r="R599" i="38" s="1"/>
  <c r="R600" i="38" s="1"/>
  <c r="R601" i="38" s="1"/>
  <c r="R602" i="38" s="1"/>
  <c r="R603" i="38" s="1"/>
  <c r="R604" i="38" s="1"/>
  <c r="R605" i="38" s="1"/>
  <c r="R606" i="38" s="1"/>
  <c r="R607" i="38" s="1"/>
  <c r="R608" i="38" s="1"/>
  <c r="R609" i="38" s="1"/>
  <c r="R610" i="38" s="1"/>
  <c r="R611" i="38" s="1"/>
  <c r="R612" i="38" s="1"/>
  <c r="R613" i="38" s="1"/>
  <c r="R614" i="38" s="1"/>
  <c r="R615" i="38" s="1"/>
  <c r="R616" i="38" s="1"/>
  <c r="R617" i="38" s="1"/>
  <c r="R618" i="38" s="1"/>
  <c r="R619" i="38" s="1"/>
  <c r="R386" i="38"/>
  <c r="R387" i="38" s="1"/>
  <c r="R388" i="38" s="1"/>
  <c r="R389" i="38" s="1"/>
  <c r="R390" i="38" s="1"/>
  <c r="R391" i="38" s="1"/>
  <c r="R392" i="38" s="1"/>
  <c r="R393" i="38" s="1"/>
  <c r="R394" i="38" s="1"/>
  <c r="R395" i="38" s="1"/>
  <c r="R396" i="38" s="1"/>
  <c r="R397" i="38" s="1"/>
  <c r="R398" i="38" s="1"/>
  <c r="R399" i="38" s="1"/>
  <c r="R400" i="38" s="1"/>
  <c r="R401" i="38" s="1"/>
  <c r="R402" i="38" s="1"/>
  <c r="R403" i="38" s="1"/>
  <c r="R404" i="38" s="1"/>
  <c r="R405" i="38" s="1"/>
  <c r="R406" i="38" s="1"/>
  <c r="R407" i="38" s="1"/>
  <c r="R408" i="38" s="1"/>
  <c r="R409" i="38" s="1"/>
  <c r="R410" i="38" s="1"/>
  <c r="R411" i="38" s="1"/>
  <c r="R412" i="38" s="1"/>
  <c r="R413" i="38" s="1"/>
  <c r="R414" i="38" s="1"/>
  <c r="R415" i="38" s="1"/>
  <c r="R416" i="38" s="1"/>
  <c r="R417" i="38" s="1"/>
  <c r="R418" i="38" s="1"/>
  <c r="R419" i="38" s="1"/>
  <c r="R420" i="38" s="1"/>
  <c r="R421" i="38" s="1"/>
  <c r="R422" i="38" s="1"/>
  <c r="R423" i="38" s="1"/>
  <c r="R424" i="38" s="1"/>
  <c r="R425" i="38" s="1"/>
  <c r="R426" i="38" s="1"/>
  <c r="R427" i="38" s="1"/>
  <c r="R428" i="38" s="1"/>
  <c r="R429" i="38" s="1"/>
  <c r="Q185" i="38"/>
  <c r="Q186" i="38" s="1"/>
  <c r="Q187" i="38" s="1"/>
  <c r="Q188" i="38" s="1"/>
  <c r="Q189" i="38" s="1"/>
  <c r="Q190" i="38" s="1"/>
  <c r="Q191" i="38" s="1"/>
  <c r="Q192" i="38" s="1"/>
  <c r="P185" i="38"/>
  <c r="R185" i="38" s="1"/>
  <c r="R186" i="38" s="1"/>
  <c r="R187" i="38" s="1"/>
  <c r="R188" i="38" s="1"/>
  <c r="R189" i="38" s="1"/>
  <c r="R190" i="38" s="1"/>
  <c r="R191" i="38" s="1"/>
  <c r="R192" i="38" s="1"/>
  <c r="Z161" i="38"/>
  <c r="R161" i="38"/>
  <c r="P840" i="38"/>
  <c r="R840" i="38" s="1"/>
  <c r="R841" i="38" s="1"/>
  <c r="R842" i="38" s="1"/>
  <c r="R843" i="38" s="1"/>
  <c r="R844" i="38" s="1"/>
  <c r="R845" i="38" s="1"/>
  <c r="R846" i="38" s="1"/>
  <c r="R847" i="38" s="1"/>
  <c r="R848" i="38" s="1"/>
  <c r="R849" i="38" s="1"/>
  <c r="R850" i="38" s="1"/>
  <c r="R851" i="38" s="1"/>
  <c r="R852" i="38" s="1"/>
  <c r="R853" i="38" s="1"/>
  <c r="R854" i="38" s="1"/>
  <c r="R855" i="38" s="1"/>
  <c r="R856" i="38" s="1"/>
  <c r="R857" i="38" s="1"/>
  <c r="R858" i="38" s="1"/>
  <c r="R859" i="38" s="1"/>
  <c r="R860" i="38" s="1"/>
  <c r="R861" i="38" s="1"/>
  <c r="R862" i="38" s="1"/>
  <c r="R863" i="38" s="1"/>
  <c r="R864" i="38" s="1"/>
  <c r="R865" i="38" s="1"/>
  <c r="R866" i="38" s="1"/>
  <c r="R867" i="38" s="1"/>
  <c r="R868" i="38" s="1"/>
  <c r="R869" i="38" s="1"/>
  <c r="R870" i="38" s="1"/>
  <c r="R871" i="38" s="1"/>
  <c r="R872" i="38" s="1"/>
  <c r="R873" i="38" s="1"/>
  <c r="R874" i="38" s="1"/>
  <c r="R875" i="38" s="1"/>
  <c r="R876" i="38" s="1"/>
  <c r="R877" i="38" s="1"/>
  <c r="R878" i="38" s="1"/>
  <c r="R879" i="38" s="1"/>
  <c r="R880" i="38" s="1"/>
  <c r="R881" i="38" s="1"/>
  <c r="R882" i="38" s="1"/>
  <c r="R883" i="38" s="1"/>
  <c r="R884" i="38" s="1"/>
  <c r="R885" i="38" s="1"/>
  <c r="Q840" i="38"/>
  <c r="Q841" i="38" s="1"/>
  <c r="Q842" i="38" s="1"/>
  <c r="Q843" i="38" s="1"/>
  <c r="Q844" i="38" s="1"/>
  <c r="Q845" i="38" s="1"/>
  <c r="Q846" i="38" s="1"/>
  <c r="Q847" i="38" s="1"/>
  <c r="Q848" i="38" s="1"/>
  <c r="Q849" i="38" s="1"/>
  <c r="Q850" i="38" s="1"/>
  <c r="Q851" i="38" s="1"/>
  <c r="Q852" i="38" s="1"/>
  <c r="Q853" i="38" s="1"/>
  <c r="Q854" i="38" s="1"/>
  <c r="Q855" i="38" s="1"/>
  <c r="Q856" i="38" s="1"/>
  <c r="Q857" i="38" s="1"/>
  <c r="Q858" i="38" s="1"/>
  <c r="Q859" i="38" s="1"/>
  <c r="Q860" i="38" s="1"/>
  <c r="Q861" i="38" s="1"/>
  <c r="Q862" i="38" s="1"/>
  <c r="Q863" i="38" s="1"/>
  <c r="Q864" i="38" s="1"/>
  <c r="Q865" i="38" s="1"/>
  <c r="Q866" i="38" s="1"/>
  <c r="Q867" i="38" s="1"/>
  <c r="Q868" i="38" s="1"/>
  <c r="Q869" i="38" s="1"/>
  <c r="Q870" i="38" s="1"/>
  <c r="Q871" i="38" s="1"/>
  <c r="Q872" i="38" s="1"/>
  <c r="Q873" i="38" s="1"/>
  <c r="Q874" i="38" s="1"/>
  <c r="Q875" i="38" s="1"/>
  <c r="Q876" i="38" s="1"/>
  <c r="Q877" i="38" s="1"/>
  <c r="Q878" i="38" s="1"/>
  <c r="Q879" i="38" s="1"/>
  <c r="Q880" i="38" s="1"/>
  <c r="Q881" i="38" s="1"/>
  <c r="Q882" i="38" s="1"/>
  <c r="Q883" i="38" s="1"/>
  <c r="Q884" i="38" s="1"/>
  <c r="Q885" i="38" s="1"/>
  <c r="Q626" i="38"/>
  <c r="Q627" i="38" s="1"/>
  <c r="Q628" i="38" s="1"/>
  <c r="Q629" i="38" s="1"/>
  <c r="Q630" i="38" s="1"/>
  <c r="Q631" i="38" s="1"/>
  <c r="Q632" i="38" s="1"/>
  <c r="Q633" i="38" s="1"/>
  <c r="Q634" i="38" s="1"/>
  <c r="Q635" i="38" s="1"/>
  <c r="Q636" i="38" s="1"/>
  <c r="Q637" i="38" s="1"/>
  <c r="Q638" i="38" s="1"/>
  <c r="Q639" i="38" s="1"/>
  <c r="Q640" i="38" s="1"/>
  <c r="Q641" i="38" s="1"/>
  <c r="Q642" i="38" s="1"/>
  <c r="Q643" i="38" s="1"/>
  <c r="Q644" i="38" s="1"/>
  <c r="Q645" i="38" s="1"/>
  <c r="Q646" i="38" s="1"/>
  <c r="Q647" i="38" s="1"/>
  <c r="Q648" i="38" s="1"/>
  <c r="Q649" i="38" s="1"/>
  <c r="Q650" i="38" s="1"/>
  <c r="Q651" i="38" s="1"/>
  <c r="Q652" i="38" s="1"/>
  <c r="Q653" i="38" s="1"/>
  <c r="Q654" i="38" s="1"/>
  <c r="Q655" i="38" s="1"/>
  <c r="Q656" i="38" s="1"/>
  <c r="Q657" i="38" s="1"/>
  <c r="Q658" i="38" s="1"/>
  <c r="Q659" i="38" s="1"/>
  <c r="Q660" i="38" s="1"/>
  <c r="Q661" i="38" s="1"/>
  <c r="Q662" i="38" s="1"/>
  <c r="Q663" i="38" s="1"/>
  <c r="Q664" i="38" s="1"/>
  <c r="Q665" i="38" s="1"/>
  <c r="Q666" i="38" s="1"/>
  <c r="Q667" i="38" s="1"/>
  <c r="Q668" i="38" s="1"/>
  <c r="Q669" i="38" s="1"/>
  <c r="Q670" i="38" s="1"/>
  <c r="Q671" i="38" s="1"/>
  <c r="Q672" i="38" s="1"/>
  <c r="Q673" i="38" s="1"/>
  <c r="Q674" i="38" s="1"/>
  <c r="Q675" i="38" s="1"/>
  <c r="Q676" i="38" s="1"/>
  <c r="Q677" i="38" s="1"/>
  <c r="Q678" i="38" s="1"/>
  <c r="Q679" i="38" s="1"/>
  <c r="Q680" i="38" s="1"/>
  <c r="Q681" i="38" s="1"/>
  <c r="Q682" i="38" s="1"/>
  <c r="Q683" i="38" s="1"/>
  <c r="Q684" i="38" s="1"/>
  <c r="Q685" i="38" s="1"/>
  <c r="Q686" i="38" s="1"/>
  <c r="Q687" i="38" s="1"/>
  <c r="Q688" i="38" s="1"/>
  <c r="Q689" i="38" s="1"/>
  <c r="Q690" i="38" s="1"/>
  <c r="Q691" i="38" s="1"/>
  <c r="Q692" i="38" s="1"/>
  <c r="Q693" i="38" s="1"/>
  <c r="Q694" i="38" s="1"/>
  <c r="Q695" i="38" s="1"/>
  <c r="Q696" i="38" s="1"/>
  <c r="Q697" i="38" s="1"/>
  <c r="Q698" i="38" s="1"/>
  <c r="Q699" i="38" s="1"/>
  <c r="Q700" i="38" s="1"/>
  <c r="Q701" i="38" s="1"/>
  <c r="Q702" i="38" s="1"/>
  <c r="Q703" i="38" s="1"/>
  <c r="Q704" i="38" s="1"/>
  <c r="Q705" i="38" s="1"/>
  <c r="Q706" i="38" s="1"/>
  <c r="Q707" i="38" s="1"/>
  <c r="Q708" i="38" s="1"/>
  <c r="Q709" i="38" s="1"/>
  <c r="Q710" i="38" s="1"/>
  <c r="Q711" i="38" s="1"/>
  <c r="Q712" i="38" s="1"/>
  <c r="Q713" i="38" s="1"/>
  <c r="Q714" i="38" s="1"/>
  <c r="Q715" i="38" s="1"/>
  <c r="Q716" i="38" s="1"/>
  <c r="Q717" i="38" s="1"/>
  <c r="Q718" i="38" s="1"/>
  <c r="Q719" i="38" s="1"/>
  <c r="Q720" i="38" s="1"/>
  <c r="Q721" i="38" s="1"/>
  <c r="Q722" i="38" s="1"/>
  <c r="Q723" i="38" s="1"/>
  <c r="Q724" i="38" s="1"/>
  <c r="Q725" i="38" s="1"/>
  <c r="Q726" i="38" s="1"/>
  <c r="Q727" i="38" s="1"/>
  <c r="Q728" i="38" s="1"/>
  <c r="Q729" i="38" s="1"/>
  <c r="Q730" i="38" s="1"/>
  <c r="Q731" i="38" s="1"/>
  <c r="Q732" i="38" s="1"/>
  <c r="Q733" i="38" s="1"/>
  <c r="Q734" i="38" s="1"/>
  <c r="Q735" i="38" s="1"/>
  <c r="Q736" i="38" s="1"/>
  <c r="Q737" i="38" s="1"/>
  <c r="Q738" i="38" s="1"/>
  <c r="Q739" i="38" s="1"/>
  <c r="Q740" i="38" s="1"/>
  <c r="Q741" i="38" s="1"/>
  <c r="Q742" i="38" s="1"/>
  <c r="Q743" i="38" s="1"/>
  <c r="Q744" i="38" s="1"/>
  <c r="Q745" i="38" s="1"/>
  <c r="Q746" i="38" s="1"/>
  <c r="Q747" i="38" s="1"/>
  <c r="Q748" i="38" s="1"/>
  <c r="Q749" i="38" s="1"/>
  <c r="Q750" i="38" s="1"/>
  <c r="Q751" i="38" s="1"/>
  <c r="Q752" i="38" s="1"/>
  <c r="Q753" i="38" s="1"/>
  <c r="Q754" i="38" s="1"/>
  <c r="Q755" i="38" s="1"/>
  <c r="Q756" i="38" s="1"/>
  <c r="Q757" i="38" s="1"/>
  <c r="Q758" i="38" s="1"/>
  <c r="Q759" i="38" s="1"/>
  <c r="Q760" i="38" s="1"/>
  <c r="Q761" i="38" s="1"/>
  <c r="Q762" i="38" s="1"/>
  <c r="Q763" i="38" s="1"/>
  <c r="Q764" i="38" s="1"/>
  <c r="Q765" i="38" s="1"/>
  <c r="Q766" i="38" s="1"/>
  <c r="Q767" i="38" s="1"/>
  <c r="Q768" i="38" s="1"/>
  <c r="Q769" i="38" s="1"/>
  <c r="Q770" i="38" s="1"/>
  <c r="Q771" i="38" s="1"/>
  <c r="Q772" i="38" s="1"/>
  <c r="Q773" i="38" s="1"/>
  <c r="Q774" i="38" s="1"/>
  <c r="Q775" i="38" s="1"/>
  <c r="Q776" i="38" s="1"/>
  <c r="Q777" i="38" s="1"/>
  <c r="P626" i="38"/>
  <c r="R626" i="38" s="1"/>
  <c r="R627" i="38" s="1"/>
  <c r="R628" i="38" s="1"/>
  <c r="R629" i="38" s="1"/>
  <c r="R630" i="38" s="1"/>
  <c r="R631" i="38" s="1"/>
  <c r="R632" i="38" s="1"/>
  <c r="R633" i="38" s="1"/>
  <c r="R634" i="38" s="1"/>
  <c r="R635" i="38" s="1"/>
  <c r="R636" i="38" s="1"/>
  <c r="R637" i="38" s="1"/>
  <c r="R638" i="38" s="1"/>
  <c r="R639" i="38" s="1"/>
  <c r="Q785" i="38"/>
  <c r="Q786" i="38" s="1"/>
  <c r="Q787" i="38" s="1"/>
  <c r="Q788" i="38" s="1"/>
  <c r="Q789" i="38" s="1"/>
  <c r="Q790" i="38" s="1"/>
  <c r="Q791" i="38" s="1"/>
  <c r="Q792" i="38" s="1"/>
  <c r="Q793" i="38" s="1"/>
  <c r="Q794" i="38" s="1"/>
  <c r="Q795" i="38" s="1"/>
  <c r="Q796" i="38" s="1"/>
  <c r="Q797" i="38" s="1"/>
  <c r="Q798" i="38" s="1"/>
  <c r="Q799" i="38" s="1"/>
  <c r="Q800" i="38" s="1"/>
  <c r="Q801" i="38" s="1"/>
  <c r="Q802" i="38" s="1"/>
  <c r="Q803" i="38" s="1"/>
  <c r="Q804" i="38" s="1"/>
  <c r="Q805" i="38" s="1"/>
  <c r="Q806" i="38" s="1"/>
  <c r="Q807" i="38" s="1"/>
  <c r="Q808" i="38" s="1"/>
  <c r="Q809" i="38" s="1"/>
  <c r="Q810" i="38" s="1"/>
  <c r="Q811" i="38" s="1"/>
  <c r="Q812" i="38" s="1"/>
  <c r="Q813" i="38" s="1"/>
  <c r="Q814" i="38" s="1"/>
  <c r="Q815" i="38" s="1"/>
  <c r="Q816" i="38" s="1"/>
  <c r="Q817" i="38" s="1"/>
  <c r="Q818" i="38" s="1"/>
  <c r="Q819" i="38" s="1"/>
  <c r="Q820" i="38" s="1"/>
  <c r="Q821" i="38" s="1"/>
  <c r="Q822" i="38" s="1"/>
  <c r="Q823" i="38" s="1"/>
  <c r="Q824" i="38" s="1"/>
  <c r="Q825" i="38" s="1"/>
  <c r="Q826" i="38" s="1"/>
  <c r="Q827" i="38" s="1"/>
  <c r="Q828" i="38" s="1"/>
  <c r="Q829" i="38" s="1"/>
  <c r="Q830" i="38" s="1"/>
  <c r="Q831" i="38" s="1"/>
  <c r="Q832" i="38" s="1"/>
  <c r="Q833" i="38" s="1"/>
  <c r="Q892" i="38"/>
  <c r="Q893" i="38" s="1"/>
  <c r="Q894" i="38" s="1"/>
  <c r="Q895" i="38" s="1"/>
  <c r="Q896" i="38" s="1"/>
  <c r="Q897" i="38" s="1"/>
  <c r="Q898" i="38" s="1"/>
  <c r="Q899" i="38" s="1"/>
  <c r="Q900" i="38" s="1"/>
  <c r="Q901" i="38" s="1"/>
  <c r="Q902" i="38" s="1"/>
  <c r="Q903" i="38" s="1"/>
  <c r="Q904" i="38" s="1"/>
  <c r="Q905" i="38" s="1"/>
  <c r="Q906" i="38" s="1"/>
  <c r="Q907" i="38" s="1"/>
  <c r="Q908" i="38" s="1"/>
  <c r="Q909" i="38" s="1"/>
  <c r="Q910" i="38" s="1"/>
  <c r="Q911" i="38" s="1"/>
  <c r="Q912" i="38" s="1"/>
  <c r="Q913" i="38" s="1"/>
  <c r="Q914" i="38" s="1"/>
  <c r="Q915" i="38" s="1"/>
  <c r="Q916" i="38" s="1"/>
  <c r="Q917" i="38" s="1"/>
  <c r="Q918" i="38" s="1"/>
  <c r="Q919" i="38" s="1"/>
  <c r="Q920" i="38" s="1"/>
  <c r="Q921" i="38" s="1"/>
  <c r="Q922" i="38" s="1"/>
  <c r="Q923" i="38" s="1"/>
  <c r="Q924" i="38" s="1"/>
  <c r="Q925" i="38" s="1"/>
  <c r="Q926" i="38" s="1"/>
  <c r="Q927" i="38" s="1"/>
  <c r="Q928" i="38" s="1"/>
  <c r="Q929" i="38" s="1"/>
  <c r="Q930" i="38" s="1"/>
  <c r="Q931" i="38" s="1"/>
  <c r="Q932" i="38" s="1"/>
  <c r="Q933" i="38" s="1"/>
  <c r="Q934" i="38" s="1"/>
  <c r="Q935" i="38" s="1"/>
  <c r="Q936" i="38" s="1"/>
  <c r="Q937" i="38" s="1"/>
  <c r="Q938" i="38" s="1"/>
  <c r="Q939" i="38" s="1"/>
  <c r="Q940" i="38" s="1"/>
  <c r="Q941" i="38" s="1"/>
  <c r="Q942" i="38" s="1"/>
  <c r="Q943" i="38" s="1"/>
  <c r="Q944" i="38" s="1"/>
  <c r="Q945" i="38" s="1"/>
  <c r="Q946" i="38" s="1"/>
  <c r="Q947" i="38" s="1"/>
  <c r="Q948" i="38" s="1"/>
  <c r="Q949" i="38" s="1"/>
  <c r="Q950" i="38" s="1"/>
  <c r="Q951" i="38" s="1"/>
  <c r="Q952" i="38" s="1"/>
  <c r="Q953" i="38" s="1"/>
  <c r="Q954" i="38" s="1"/>
  <c r="Q955" i="38" s="1"/>
  <c r="Q956" i="38" s="1"/>
  <c r="Q957" i="38" s="1"/>
  <c r="Q958" i="38" s="1"/>
  <c r="Q959" i="38" s="1"/>
  <c r="Q960" i="38" s="1"/>
  <c r="Q961" i="38" s="1"/>
  <c r="Q962" i="38" s="1"/>
  <c r="Q963" i="38" s="1"/>
  <c r="Q964" i="38" s="1"/>
  <c r="Q965" i="38" s="1"/>
  <c r="Q966" i="38" s="1"/>
  <c r="Q967" i="38" s="1"/>
  <c r="Q968" i="38" s="1"/>
  <c r="Q969" i="38" s="1"/>
  <c r="Q970" i="38" s="1"/>
  <c r="Q971" i="38" s="1"/>
  <c r="Q972" i="38" s="1"/>
  <c r="Q973" i="38" s="1"/>
  <c r="Q974" i="38" s="1"/>
  <c r="Q975" i="38" s="1"/>
  <c r="Q976" i="38" s="1"/>
  <c r="Q977" i="38" s="1"/>
  <c r="Q978" i="38" s="1"/>
  <c r="Q979" i="38" s="1"/>
  <c r="Q980" i="38" s="1"/>
  <c r="Q981" i="38" s="1"/>
  <c r="Q982" i="38" s="1"/>
  <c r="Q983" i="38" s="1"/>
  <c r="Q984" i="38" s="1"/>
  <c r="Q985" i="38" s="1"/>
  <c r="Q986" i="38" s="1"/>
  <c r="Q987" i="38" s="1"/>
  <c r="Q988" i="38" s="1"/>
  <c r="Q989" i="38" s="1"/>
  <c r="Q990" i="38" s="1"/>
  <c r="Q991" i="38" s="1"/>
  <c r="Q992" i="38" s="1"/>
  <c r="Q993" i="38" s="1"/>
  <c r="Q994" i="38" s="1"/>
  <c r="Q995" i="38" s="1"/>
  <c r="Q996" i="38" s="1"/>
  <c r="Q997" i="38" s="1"/>
  <c r="Q998" i="38" s="1"/>
  <c r="Q999" i="38" s="1"/>
  <c r="Q1000" i="38" s="1"/>
  <c r="Q1001" i="38" s="1"/>
  <c r="Q1002" i="38" s="1"/>
  <c r="Q1003" i="38" s="1"/>
  <c r="Q1004" i="38" s="1"/>
  <c r="Q1005" i="38" s="1"/>
  <c r="Q1006" i="38" s="1"/>
  <c r="Q1007" i="38" s="1"/>
  <c r="Q1008" i="38" s="1"/>
  <c r="Q1009" i="38" s="1"/>
  <c r="Q1010" i="38" s="1"/>
  <c r="Q1011" i="38" s="1"/>
  <c r="Q1012" i="38" s="1"/>
  <c r="Q1013" i="38" s="1"/>
  <c r="Q1014" i="38" s="1"/>
  <c r="Q1015" i="38" s="1"/>
  <c r="Q1016" i="38" s="1"/>
  <c r="Q1017" i="38" s="1"/>
  <c r="Q1018" i="38" s="1"/>
  <c r="Q1019" i="38" s="1"/>
  <c r="Q1020" i="38" s="1"/>
  <c r="Q1021" i="38" s="1"/>
  <c r="Q1022" i="38" s="1"/>
  <c r="Q1023" i="38" s="1"/>
  <c r="Q1024" i="38" s="1"/>
  <c r="Q1025" i="38" s="1"/>
  <c r="Q1026" i="38" s="1"/>
  <c r="P892" i="38"/>
  <c r="R892" i="38" s="1"/>
  <c r="R893" i="38" s="1"/>
  <c r="R894" i="38" s="1"/>
  <c r="R895" i="38" s="1"/>
  <c r="R896" i="38" s="1"/>
  <c r="R897" i="38" s="1"/>
  <c r="R898" i="38" s="1"/>
  <c r="R899" i="38" s="1"/>
  <c r="R900" i="38" s="1"/>
  <c r="R901" i="38" s="1"/>
  <c r="R902" i="38" s="1"/>
  <c r="R903" i="38" s="1"/>
  <c r="R904" i="38" s="1"/>
  <c r="R905" i="38" s="1"/>
  <c r="R906" i="38" s="1"/>
  <c r="R907" i="38" s="1"/>
  <c r="R908" i="38" s="1"/>
  <c r="R909" i="38" s="1"/>
  <c r="R910" i="38" s="1"/>
  <c r="R911" i="38" s="1"/>
  <c r="R912" i="38" s="1"/>
  <c r="R913" i="38" s="1"/>
  <c r="R914" i="38" s="1"/>
  <c r="R915" i="38" s="1"/>
  <c r="R916" i="38" s="1"/>
  <c r="R917" i="38" s="1"/>
  <c r="R918" i="38" s="1"/>
  <c r="R919" i="38" s="1"/>
  <c r="R920" i="38" s="1"/>
  <c r="R921" i="38" s="1"/>
  <c r="R922" i="38" s="1"/>
  <c r="R923" i="38" s="1"/>
  <c r="R924" i="38" s="1"/>
  <c r="R925" i="38" s="1"/>
  <c r="R926" i="38" s="1"/>
  <c r="R927" i="38" s="1"/>
  <c r="R928" i="38" s="1"/>
  <c r="R929" i="38" s="1"/>
  <c r="R930" i="38" s="1"/>
  <c r="R931" i="38" s="1"/>
  <c r="R932" i="38" s="1"/>
  <c r="R933" i="38" s="1"/>
  <c r="R934" i="38" s="1"/>
  <c r="R935" i="38" s="1"/>
  <c r="R936" i="38" s="1"/>
  <c r="R937" i="38" s="1"/>
  <c r="R938" i="38" s="1"/>
  <c r="R939" i="38" s="1"/>
  <c r="R940" i="38" s="1"/>
  <c r="R941" i="38" s="1"/>
  <c r="R942" i="38" s="1"/>
  <c r="R943" i="38" s="1"/>
  <c r="R944" i="38" s="1"/>
  <c r="R945" i="38" s="1"/>
  <c r="R946" i="38" s="1"/>
  <c r="R947" i="38" s="1"/>
  <c r="R948" i="38" s="1"/>
  <c r="R949" i="38" s="1"/>
  <c r="R950" i="38" s="1"/>
  <c r="R951" i="38" s="1"/>
  <c r="R952" i="38" s="1"/>
  <c r="R953" i="38" s="1"/>
  <c r="R954" i="38" s="1"/>
  <c r="R955" i="38" s="1"/>
  <c r="R956" i="38" s="1"/>
  <c r="R957" i="38" s="1"/>
  <c r="R958" i="38" s="1"/>
  <c r="R959" i="38" s="1"/>
  <c r="R960" i="38" s="1"/>
  <c r="R961" i="38" s="1"/>
  <c r="R962" i="38" s="1"/>
  <c r="R963" i="38" s="1"/>
  <c r="R964" i="38" s="1"/>
  <c r="R965" i="38" s="1"/>
  <c r="R966" i="38" s="1"/>
  <c r="R967" i="38" s="1"/>
  <c r="R968" i="38" s="1"/>
  <c r="R969" i="38" s="1"/>
  <c r="R970" i="38" s="1"/>
  <c r="R971" i="38" s="1"/>
  <c r="R972" i="38" s="1"/>
  <c r="R973" i="38" s="1"/>
  <c r="R974" i="38" s="1"/>
  <c r="R975" i="38" s="1"/>
  <c r="R976" i="38" s="1"/>
  <c r="R977" i="38" s="1"/>
  <c r="R978" i="38" s="1"/>
  <c r="R979" i="38" s="1"/>
  <c r="R980" i="38" s="1"/>
  <c r="R981" i="38" s="1"/>
  <c r="R982" i="38" s="1"/>
  <c r="R983" i="38" s="1"/>
  <c r="R984" i="38" s="1"/>
  <c r="R985" i="38" s="1"/>
  <c r="R986" i="38" s="1"/>
  <c r="R987" i="38" s="1"/>
  <c r="R988" i="38" s="1"/>
  <c r="R989" i="38" s="1"/>
  <c r="R990" i="38" s="1"/>
  <c r="R991" i="38" s="1"/>
  <c r="R992" i="38" s="1"/>
  <c r="R993" i="38" s="1"/>
  <c r="R994" i="38" s="1"/>
  <c r="R995" i="38" s="1"/>
  <c r="R996" i="38" s="1"/>
  <c r="R997" i="38" s="1"/>
  <c r="R998" i="38" s="1"/>
  <c r="R999" i="38" s="1"/>
  <c r="R1000" i="38" s="1"/>
  <c r="R1001" i="38" s="1"/>
  <c r="R1002" i="38" s="1"/>
  <c r="R1003" i="38" s="1"/>
  <c r="R1004" i="38" s="1"/>
  <c r="R1005" i="38" s="1"/>
  <c r="R1006" i="38" s="1"/>
  <c r="R1007" i="38" s="1"/>
  <c r="R1008" i="38" s="1"/>
  <c r="R1009" i="38" s="1"/>
  <c r="R1010" i="38" s="1"/>
  <c r="R1011" i="38" s="1"/>
  <c r="R1012" i="38" s="1"/>
  <c r="R1013" i="38" s="1"/>
  <c r="R1014" i="38" s="1"/>
  <c r="R1015" i="38" s="1"/>
  <c r="R1016" i="38" s="1"/>
  <c r="R1017" i="38" s="1"/>
  <c r="R1018" i="38" s="1"/>
  <c r="R1019" i="38" s="1"/>
  <c r="R1020" i="38" s="1"/>
  <c r="R1021" i="38" s="1"/>
  <c r="R1022" i="38" s="1"/>
  <c r="R1023" i="38" s="1"/>
  <c r="R1024" i="38" s="1"/>
  <c r="R1025" i="38" s="1"/>
  <c r="R1026" i="38" s="1"/>
  <c r="R7" i="38" l="1"/>
  <c r="AA6" i="38"/>
  <c r="R162" i="38"/>
  <c r="AA161" i="38"/>
  <c r="Q183" i="38"/>
  <c r="Q181" i="38"/>
  <c r="Q182" i="38" s="1"/>
  <c r="Q223" i="38"/>
  <c r="Q224" i="38" s="1"/>
  <c r="Q225" i="38" s="1"/>
  <c r="Q158" i="38" s="1"/>
  <c r="Q139" i="38"/>
  <c r="Q140" i="38" s="1"/>
  <c r="Q141" i="38" s="1"/>
  <c r="Q142" i="38" s="1"/>
  <c r="Q143" i="38" s="1"/>
  <c r="Q144" i="38" s="1"/>
  <c r="Q145" i="38" s="1"/>
  <c r="Q146" i="38" s="1"/>
  <c r="Q147" i="38" s="1"/>
  <c r="Q148" i="38" s="1"/>
  <c r="Q149" i="38" s="1"/>
  <c r="Q150" i="38" s="1"/>
  <c r="Q151" i="38" s="1"/>
  <c r="Q152" i="38" s="1"/>
  <c r="Q153" i="38" s="1"/>
  <c r="Q154" i="38" s="1"/>
  <c r="Q155" i="38" s="1"/>
  <c r="Q156" i="38" s="1"/>
  <c r="Q157" i="38" s="1"/>
  <c r="Q129" i="38"/>
  <c r="Q101" i="38"/>
  <c r="R640" i="38"/>
  <c r="R641" i="38"/>
  <c r="R642" i="38" s="1"/>
  <c r="R643" i="38" s="1"/>
  <c r="R644" i="38" s="1"/>
  <c r="R645" i="38" s="1"/>
  <c r="R646" i="38" s="1"/>
  <c r="R647" i="38" s="1"/>
  <c r="R648" i="38" s="1"/>
  <c r="R649" i="38" s="1"/>
  <c r="R650" i="38" s="1"/>
  <c r="R651" i="38" s="1"/>
  <c r="R652" i="38" s="1"/>
  <c r="R653" i="38" s="1"/>
  <c r="R654" i="38" s="1"/>
  <c r="R655" i="38" s="1"/>
  <c r="R656" i="38" s="1"/>
  <c r="R657" i="38" s="1"/>
  <c r="R658" i="38" s="1"/>
  <c r="R659" i="38" s="1"/>
  <c r="R660" i="38" s="1"/>
  <c r="R661" i="38" s="1"/>
  <c r="R662" i="38" s="1"/>
  <c r="R663" i="38" s="1"/>
  <c r="R664" i="38" s="1"/>
  <c r="R665" i="38" s="1"/>
  <c r="R666" i="38" s="1"/>
  <c r="R667" i="38" s="1"/>
  <c r="R668" i="38" s="1"/>
  <c r="R669" i="38" s="1"/>
  <c r="R670" i="38" s="1"/>
  <c r="R671" i="38" s="1"/>
  <c r="R672" i="38" s="1"/>
  <c r="R673" i="38" s="1"/>
  <c r="R674" i="38" s="1"/>
  <c r="R675" i="38" s="1"/>
  <c r="R676" i="38" s="1"/>
  <c r="R677" i="38" s="1"/>
  <c r="R678" i="38" s="1"/>
  <c r="R679" i="38" s="1"/>
  <c r="R680" i="38" s="1"/>
  <c r="R681" i="38" s="1"/>
  <c r="R682" i="38" s="1"/>
  <c r="R683" i="38" s="1"/>
  <c r="R684" i="38" s="1"/>
  <c r="R685" i="38" s="1"/>
  <c r="R686" i="38" s="1"/>
  <c r="R687" i="38" s="1"/>
  <c r="R688" i="38" s="1"/>
  <c r="R689" i="38" s="1"/>
  <c r="R690" i="38" s="1"/>
  <c r="R691" i="38" s="1"/>
  <c r="R692" i="38" s="1"/>
  <c r="R693" i="38" s="1"/>
  <c r="R694" i="38" s="1"/>
  <c r="R695" i="38" s="1"/>
  <c r="R696" i="38" s="1"/>
  <c r="R697" i="38" s="1"/>
  <c r="R698" i="38" s="1"/>
  <c r="R699" i="38" s="1"/>
  <c r="R700" i="38" s="1"/>
  <c r="R701" i="38" s="1"/>
  <c r="R702" i="38" s="1"/>
  <c r="R703" i="38" s="1"/>
  <c r="R704" i="38" s="1"/>
  <c r="R705" i="38" s="1"/>
  <c r="R706" i="38" s="1"/>
  <c r="R707" i="38" s="1"/>
  <c r="R708" i="38" s="1"/>
  <c r="R709" i="38" s="1"/>
  <c r="R710" i="38" s="1"/>
  <c r="R711" i="38" s="1"/>
  <c r="R712" i="38" s="1"/>
  <c r="R713" i="38" s="1"/>
  <c r="R714" i="38" s="1"/>
  <c r="R715" i="38" s="1"/>
  <c r="R716" i="38" s="1"/>
  <c r="R717" i="38" s="1"/>
  <c r="R718" i="38" s="1"/>
  <c r="R719" i="38" s="1"/>
  <c r="R720" i="38" s="1"/>
  <c r="R721" i="38" s="1"/>
  <c r="R722" i="38" s="1"/>
  <c r="R723" i="38" s="1"/>
  <c r="R724" i="38" s="1"/>
  <c r="R725" i="38" s="1"/>
  <c r="R726" i="38" s="1"/>
  <c r="R727" i="38" s="1"/>
  <c r="R728" i="38" s="1"/>
  <c r="R729" i="38" s="1"/>
  <c r="R730" i="38" s="1"/>
  <c r="R731" i="38" s="1"/>
  <c r="R732" i="38" s="1"/>
  <c r="R733" i="38" s="1"/>
  <c r="R734" i="38" s="1"/>
  <c r="R735" i="38" s="1"/>
  <c r="R736" i="38" s="1"/>
  <c r="R737" i="38" s="1"/>
  <c r="R738" i="38" s="1"/>
  <c r="R739" i="38" s="1"/>
  <c r="R740" i="38" s="1"/>
  <c r="R741" i="38" s="1"/>
  <c r="R742" i="38" s="1"/>
  <c r="R743" i="38" s="1"/>
  <c r="R744" i="38" s="1"/>
  <c r="R745" i="38" s="1"/>
  <c r="R746" i="38" s="1"/>
  <c r="R747" i="38" s="1"/>
  <c r="R748" i="38" s="1"/>
  <c r="R749" i="38" s="1"/>
  <c r="R750" i="38" s="1"/>
  <c r="R751" i="38" s="1"/>
  <c r="R752" i="38" s="1"/>
  <c r="R753" i="38" s="1"/>
  <c r="R754" i="38" s="1"/>
  <c r="R755" i="38" s="1"/>
  <c r="R756" i="38" s="1"/>
  <c r="R757" i="38" s="1"/>
  <c r="R758" i="38" s="1"/>
  <c r="R759" i="38" s="1"/>
  <c r="R760" i="38" s="1"/>
  <c r="R761" i="38" s="1"/>
  <c r="R762" i="38" s="1"/>
  <c r="R763" i="38" s="1"/>
  <c r="R764" i="38" s="1"/>
  <c r="R765" i="38" s="1"/>
  <c r="R766" i="38" s="1"/>
  <c r="R767" i="38" s="1"/>
  <c r="R768" i="38" s="1"/>
  <c r="R769" i="38" s="1"/>
  <c r="R770" i="38" s="1"/>
  <c r="R771" i="38" s="1"/>
  <c r="R772" i="38" s="1"/>
  <c r="R773" i="38" s="1"/>
  <c r="R774" i="38" s="1"/>
  <c r="R775" i="38" s="1"/>
  <c r="R776" i="38" s="1"/>
  <c r="R777" i="38" s="1"/>
  <c r="AA162" i="38" l="1"/>
  <c r="R163" i="38"/>
  <c r="Q130" i="38"/>
  <c r="Q102" i="38"/>
  <c r="Q226" i="38"/>
  <c r="Q227" i="38" s="1"/>
  <c r="Q228" i="38" s="1"/>
  <c r="Q229" i="38" s="1"/>
  <c r="Q230" i="38" s="1"/>
  <c r="Q231" i="38" s="1"/>
  <c r="Q232" i="38" s="1"/>
  <c r="Q233" i="38" s="1"/>
  <c r="Q234" i="38" s="1"/>
  <c r="Q235" i="38" s="1"/>
  <c r="Q236" i="38" s="1"/>
  <c r="Q159" i="38"/>
  <c r="R8" i="38"/>
  <c r="AA7" i="38"/>
  <c r="R9" i="38" l="1"/>
  <c r="AA8" i="38"/>
  <c r="Q131" i="38"/>
  <c r="Q103" i="38"/>
  <c r="Q104" i="38" s="1"/>
  <c r="Q105" i="38" s="1"/>
  <c r="Q106" i="38" s="1"/>
  <c r="Q107" i="38" s="1"/>
  <c r="Q108" i="38" s="1"/>
  <c r="Q109" i="38" s="1"/>
  <c r="Q110" i="38" s="1"/>
  <c r="Q111" i="38" s="1"/>
  <c r="Q112" i="38" s="1"/>
  <c r="Q113" i="38" s="1"/>
  <c r="Q114" i="38" s="1"/>
  <c r="Q115" i="38" s="1"/>
  <c r="Q116" i="38" s="1"/>
  <c r="Q117" i="38" s="1"/>
  <c r="Q118" i="38" s="1"/>
  <c r="Q119" i="38" s="1"/>
  <c r="Q120" i="38" s="1"/>
  <c r="Q121" i="38" s="1"/>
  <c r="Q122" i="38" s="1"/>
  <c r="Q123" i="38" s="1"/>
  <c r="Q124" i="38" s="1"/>
  <c r="Q125" i="38" s="1"/>
  <c r="Q126" i="38" s="1"/>
  <c r="Q127" i="38" s="1"/>
  <c r="AA163" i="38"/>
  <c r="R164" i="38"/>
  <c r="AA9" i="38" l="1"/>
  <c r="R10" i="38"/>
  <c r="R165" i="38"/>
  <c r="AA164" i="38"/>
  <c r="AA10" i="38" l="1"/>
  <c r="R11" i="38"/>
  <c r="AA165" i="38"/>
  <c r="R166" i="38"/>
  <c r="R167" i="38" l="1"/>
  <c r="AA166" i="38"/>
  <c r="R12" i="38"/>
  <c r="AA11" i="38"/>
  <c r="AA12" i="38" l="1"/>
  <c r="R13" i="38"/>
  <c r="R168" i="38"/>
  <c r="R169" i="38" s="1"/>
  <c r="R170" i="38" s="1"/>
  <c r="AA167" i="38"/>
  <c r="AA170" i="38" l="1"/>
  <c r="R171" i="38"/>
  <c r="R172" i="38" s="1"/>
  <c r="R173" i="38" s="1"/>
  <c r="R174" i="38" s="1"/>
  <c r="R175" i="38" s="1"/>
  <c r="AA13" i="38"/>
  <c r="R14" i="38"/>
  <c r="AA14" i="38" l="1"/>
  <c r="R15" i="38"/>
  <c r="R176" i="38"/>
  <c r="R177" i="38" s="1"/>
  <c r="AA175" i="38"/>
  <c r="R178" i="38" l="1"/>
  <c r="R179" i="38"/>
  <c r="R180" i="38" s="1"/>
  <c r="AA15" i="38"/>
  <c r="R16" i="38"/>
  <c r="R17" i="38" l="1"/>
  <c r="AA16" i="38"/>
  <c r="R181" i="38"/>
  <c r="R182" i="38" s="1"/>
  <c r="R183" i="38"/>
  <c r="AA17" i="38" l="1"/>
  <c r="R18" i="38"/>
  <c r="AA18" i="38" l="1"/>
  <c r="R19" i="38"/>
  <c r="R20" i="38" l="1"/>
  <c r="AA19" i="38"/>
  <c r="AA20" i="38" l="1"/>
  <c r="R21" i="38"/>
  <c r="R22" i="38" l="1"/>
  <c r="AA21" i="38"/>
  <c r="R23" i="38" l="1"/>
  <c r="AA22" i="38"/>
  <c r="R24" i="38" l="1"/>
  <c r="AA23" i="38"/>
  <c r="R25" i="38" l="1"/>
  <c r="AA24" i="38"/>
  <c r="R26" i="38" l="1"/>
  <c r="AA25" i="38"/>
  <c r="R27" i="38" l="1"/>
  <c r="AA26" i="38"/>
  <c r="AA27" i="38" l="1"/>
  <c r="R28" i="38"/>
  <c r="AA28" i="38" l="1"/>
  <c r="R29" i="38"/>
  <c r="R30" i="38" l="1"/>
  <c r="AA29" i="38"/>
  <c r="R31" i="38" l="1"/>
  <c r="AA30" i="38"/>
  <c r="AA31" i="38" l="1"/>
  <c r="R32" i="38"/>
  <c r="R33" i="38" l="1"/>
  <c r="AA32" i="38"/>
  <c r="AA33" i="38" l="1"/>
  <c r="R34" i="38"/>
  <c r="R35" i="38" l="1"/>
  <c r="AA34" i="38"/>
  <c r="R36" i="38" l="1"/>
  <c r="AA35" i="38"/>
  <c r="AA36" i="38" l="1"/>
  <c r="R37" i="38"/>
  <c r="AA37" i="38" l="1"/>
  <c r="R38" i="38"/>
  <c r="R39" i="38" l="1"/>
  <c r="AA38" i="38"/>
  <c r="R40" i="38" l="1"/>
  <c r="AA39" i="38"/>
  <c r="R41" i="38" l="1"/>
  <c r="AA40" i="38"/>
  <c r="R42" i="38" l="1"/>
  <c r="AA41" i="38"/>
  <c r="AA42" i="38" l="1"/>
  <c r="R43" i="38"/>
  <c r="R44" i="38" l="1"/>
  <c r="AA43" i="38"/>
  <c r="AA44" i="38" l="1"/>
  <c r="R45" i="38"/>
  <c r="R46" i="38" l="1"/>
  <c r="AA45" i="38"/>
  <c r="AA46" i="38" l="1"/>
  <c r="R47" i="38"/>
  <c r="R48" i="38" l="1"/>
  <c r="AA47" i="38"/>
  <c r="R49" i="38" l="1"/>
  <c r="AA48" i="38"/>
  <c r="R50" i="38" l="1"/>
  <c r="AA49" i="38"/>
  <c r="R51" i="38" l="1"/>
  <c r="AA50" i="38"/>
  <c r="AA51" i="38" l="1"/>
  <c r="R52" i="38"/>
  <c r="R53" i="38" l="1"/>
  <c r="AA52" i="38"/>
  <c r="R54" i="38" l="1"/>
  <c r="AA53" i="38"/>
  <c r="AA54" i="38" l="1"/>
  <c r="R55" i="38"/>
  <c r="AA55" i="38" l="1"/>
  <c r="R56" i="38"/>
  <c r="AA56" i="38" l="1"/>
  <c r="R57" i="38"/>
  <c r="AA57" i="38" l="1"/>
  <c r="R58" i="38"/>
  <c r="R59" i="38" l="1"/>
  <c r="AA58" i="38"/>
  <c r="AA59" i="38" l="1"/>
  <c r="R60" i="38"/>
  <c r="R61" i="38" l="1"/>
  <c r="AA60" i="38"/>
  <c r="AA61" i="38" l="1"/>
  <c r="R62" i="38"/>
  <c r="AA62" i="38" l="1"/>
  <c r="R63" i="38"/>
  <c r="R64" i="38" l="1"/>
  <c r="AA63" i="38"/>
  <c r="AA64" i="38" l="1"/>
  <c r="R65" i="38"/>
  <c r="AA65" i="38" l="1"/>
  <c r="R66" i="38"/>
  <c r="R67" i="38" l="1"/>
  <c r="AA66" i="38"/>
  <c r="R68" i="38" l="1"/>
  <c r="AA67" i="38"/>
  <c r="R69" i="38" l="1"/>
  <c r="AA68" i="38"/>
  <c r="AA69" i="38" l="1"/>
  <c r="R70" i="38"/>
  <c r="AA70" i="38" l="1"/>
  <c r="R71" i="38"/>
  <c r="AA71" i="38" l="1"/>
  <c r="R72" i="38"/>
  <c r="AA72" i="38" l="1"/>
  <c r="R73" i="38"/>
  <c r="R74" i="38" l="1"/>
  <c r="AA73" i="38"/>
  <c r="R75" i="38" l="1"/>
  <c r="AA74" i="38"/>
  <c r="R77" i="38" l="1"/>
  <c r="AA75" i="38"/>
  <c r="AA77" i="38" l="1"/>
  <c r="R76" i="38"/>
  <c r="AA76" i="38" l="1"/>
  <c r="R79" i="38"/>
  <c r="R78" i="38" l="1"/>
  <c r="AA79" i="38"/>
  <c r="AA78" i="38" l="1"/>
  <c r="R80" i="38"/>
  <c r="AA80" i="38" l="1"/>
  <c r="R81" i="38"/>
  <c r="R82" i="38" l="1"/>
  <c r="AA81" i="38"/>
  <c r="R83" i="38" l="1"/>
  <c r="AA82" i="38"/>
  <c r="AA83" i="38" l="1"/>
  <c r="R84" i="38"/>
  <c r="R85" i="38" l="1"/>
  <c r="AA84" i="38"/>
  <c r="AA85" i="38" l="1"/>
  <c r="R86" i="38"/>
  <c r="AA86" i="38" l="1"/>
  <c r="R87" i="38"/>
  <c r="R88" i="38" l="1"/>
  <c r="AA87" i="38"/>
  <c r="AA88" i="38" l="1"/>
  <c r="R89" i="38"/>
  <c r="R90" i="38" l="1"/>
  <c r="AA89" i="38"/>
  <c r="R91" i="38" l="1"/>
  <c r="AA90" i="38"/>
  <c r="R92" i="38" l="1"/>
  <c r="AA91" i="38"/>
  <c r="R93" i="38" l="1"/>
  <c r="AA92" i="38"/>
  <c r="AA93" i="38" l="1"/>
  <c r="R94" i="38"/>
  <c r="AA94" i="38" l="1"/>
  <c r="R95" i="38"/>
  <c r="R96" i="38" l="1"/>
  <c r="AA95" i="38"/>
  <c r="AA96" i="38" l="1"/>
  <c r="R97" i="38"/>
  <c r="R98" i="38" l="1"/>
  <c r="AA97" i="38"/>
  <c r="R99" i="38" l="1"/>
  <c r="AA98" i="38"/>
  <c r="R132" i="38" l="1"/>
  <c r="R100" i="38"/>
  <c r="R128" i="38"/>
  <c r="AA128" i="38" s="1"/>
  <c r="AA99" i="38"/>
  <c r="R101" i="38" l="1"/>
  <c r="R129" i="38"/>
  <c r="AA129" i="38" s="1"/>
  <c r="AA100" i="38"/>
  <c r="AA132" i="38"/>
  <c r="R133" i="38"/>
  <c r="R134" i="38" l="1"/>
  <c r="AA133" i="38"/>
  <c r="R130" i="38"/>
  <c r="AA130" i="38" s="1"/>
  <c r="AA101" i="38"/>
  <c r="R102" i="38"/>
  <c r="R131" i="38" l="1"/>
  <c r="AA131" i="38" s="1"/>
  <c r="AA102" i="38"/>
  <c r="R103" i="38"/>
  <c r="R135" i="38"/>
  <c r="AA134" i="38"/>
  <c r="AA135" i="38" l="1"/>
  <c r="R136" i="38"/>
  <c r="AA103" i="38"/>
  <c r="R104" i="38"/>
  <c r="AA104" i="38" l="1"/>
  <c r="R105" i="38"/>
  <c r="R137" i="38"/>
  <c r="AA136" i="38"/>
  <c r="R138" i="38" l="1"/>
  <c r="AA137" i="38"/>
  <c r="R106" i="38"/>
  <c r="AA105" i="38"/>
  <c r="R107" i="38" l="1"/>
  <c r="AA106" i="38"/>
  <c r="AA138" i="38"/>
  <c r="R139" i="38"/>
  <c r="R223" i="38"/>
  <c r="R224" i="38" s="1"/>
  <c r="R225" i="38" s="1"/>
  <c r="R158" i="38" s="1"/>
  <c r="R159" i="38" l="1"/>
  <c r="AA159" i="38" s="1"/>
  <c r="AA158" i="38"/>
  <c r="R226" i="38"/>
  <c r="R227" i="38" s="1"/>
  <c r="R228" i="38" s="1"/>
  <c r="R229" i="38" s="1"/>
  <c r="R230" i="38" s="1"/>
  <c r="R231" i="38" s="1"/>
  <c r="R232" i="38" s="1"/>
  <c r="R233" i="38" s="1"/>
  <c r="R234" i="38" s="1"/>
  <c r="R235" i="38" s="1"/>
  <c r="R236" i="38" s="1"/>
  <c r="R140" i="38"/>
  <c r="AA139" i="38"/>
  <c r="R108" i="38"/>
  <c r="AA107" i="38"/>
  <c r="R109" i="38" l="1"/>
  <c r="AA108" i="38"/>
  <c r="AA140" i="38"/>
  <c r="R141" i="38"/>
  <c r="R142" i="38" l="1"/>
  <c r="AA141" i="38"/>
  <c r="AA109" i="38"/>
  <c r="R110" i="38"/>
  <c r="AA110" i="38" l="1"/>
  <c r="R111" i="38"/>
  <c r="R143" i="38"/>
  <c r="AA142" i="38"/>
  <c r="AA143" i="38" l="1"/>
  <c r="R144" i="38"/>
  <c r="AA111" i="38"/>
  <c r="R112" i="38"/>
  <c r="R145" i="38" l="1"/>
  <c r="AA144" i="38"/>
  <c r="AA112" i="38"/>
  <c r="R113" i="38"/>
  <c r="R114" i="38" l="1"/>
  <c r="AA113" i="38"/>
  <c r="R146" i="38"/>
  <c r="AA145" i="38"/>
  <c r="AA146" i="38" l="1"/>
  <c r="R147" i="38"/>
  <c r="R115" i="38"/>
  <c r="AA114" i="38"/>
  <c r="R116" i="38" l="1"/>
  <c r="AA115" i="38"/>
  <c r="R148" i="38"/>
  <c r="AA147" i="38"/>
  <c r="AA148" i="38" l="1"/>
  <c r="R149" i="38"/>
  <c r="R117" i="38"/>
  <c r="AA116" i="38"/>
  <c r="AA117" i="38" l="1"/>
  <c r="R118" i="38"/>
  <c r="R150" i="38"/>
  <c r="AA149" i="38"/>
  <c r="R151" i="38" l="1"/>
  <c r="AA150" i="38"/>
  <c r="AA118" i="38"/>
  <c r="R119" i="38"/>
  <c r="AA119" i="38" l="1"/>
  <c r="R120" i="38"/>
  <c r="AA151" i="38"/>
  <c r="R152" i="38"/>
  <c r="AA120" i="38" l="1"/>
  <c r="R121" i="38"/>
  <c r="R153" i="38"/>
  <c r="AA152" i="38"/>
  <c r="R154" i="38" l="1"/>
  <c r="AA153" i="38"/>
  <c r="R122" i="38"/>
  <c r="AA121" i="38"/>
  <c r="R123" i="38" l="1"/>
  <c r="AA122" i="38"/>
  <c r="AA154" i="38"/>
  <c r="R155" i="38"/>
  <c r="R156" i="38" l="1"/>
  <c r="AA155" i="38"/>
  <c r="R124" i="38"/>
  <c r="AA123" i="38"/>
  <c r="R125" i="38" l="1"/>
  <c r="AA124" i="38"/>
  <c r="AA156" i="38"/>
  <c r="R157" i="38"/>
  <c r="AA157" i="38" s="1"/>
  <c r="AA125" i="38" l="1"/>
  <c r="R126" i="38"/>
  <c r="AA126" i="38" l="1"/>
  <c r="R127" i="38"/>
  <c r="AA127" i="38" s="1"/>
  <c r="K198" i="1" l="1"/>
  <c r="K189" i="1"/>
  <c r="K195" i="1" l="1"/>
  <c r="K199" i="1" l="1"/>
  <c r="K118" i="7" l="1"/>
  <c r="K333" i="11" l="1"/>
  <c r="K332" i="11"/>
  <c r="K331" i="11"/>
  <c r="K330" i="11"/>
  <c r="K329" i="11"/>
  <c r="K328" i="11"/>
  <c r="K327" i="11"/>
  <c r="K326" i="11"/>
  <c r="K325" i="11"/>
  <c r="K324" i="11"/>
  <c r="K323" i="11"/>
  <c r="K322" i="11"/>
  <c r="K321" i="11"/>
  <c r="K320" i="11"/>
  <c r="K319" i="11"/>
  <c r="N591" i="18" l="1"/>
  <c r="N590" i="18"/>
  <c r="N589" i="18"/>
  <c r="N588" i="18"/>
  <c r="N587" i="18"/>
  <c r="N586" i="18"/>
  <c r="N585" i="18"/>
  <c r="N584" i="18"/>
  <c r="N583" i="18"/>
  <c r="N582" i="18"/>
  <c r="N581" i="18"/>
  <c r="N580" i="18"/>
  <c r="N579" i="18"/>
  <c r="N578" i="18"/>
  <c r="N577" i="18"/>
  <c r="N576" i="18"/>
  <c r="N575" i="18"/>
  <c r="N574" i="18"/>
  <c r="N573" i="18"/>
  <c r="N572" i="18"/>
  <c r="N571" i="18"/>
  <c r="N570" i="18"/>
  <c r="N569" i="18"/>
  <c r="N568" i="18"/>
  <c r="N495" i="18"/>
  <c r="N320" i="18"/>
  <c r="N321" i="18"/>
  <c r="N322" i="18"/>
  <c r="N323" i="18"/>
  <c r="N324" i="18"/>
  <c r="N325" i="18"/>
  <c r="N326" i="18"/>
  <c r="N327" i="18"/>
  <c r="N328" i="18"/>
  <c r="N329" i="18"/>
  <c r="N330" i="18"/>
  <c r="N331" i="18"/>
  <c r="N332" i="18"/>
  <c r="N333" i="18"/>
  <c r="N334" i="18"/>
  <c r="N335" i="18"/>
  <c r="N336" i="18"/>
  <c r="N337" i="18"/>
  <c r="N338" i="18"/>
  <c r="N339" i="18"/>
  <c r="N522" i="18"/>
  <c r="N340" i="18"/>
  <c r="N341" i="18"/>
  <c r="N342" i="18"/>
  <c r="N523" i="18"/>
  <c r="N343" i="18"/>
  <c r="N344" i="18"/>
  <c r="N345" i="18"/>
  <c r="N346" i="18"/>
  <c r="N347" i="18"/>
  <c r="N348" i="18"/>
  <c r="N349" i="18"/>
  <c r="N350" i="18"/>
  <c r="N351" i="18"/>
  <c r="N352" i="18"/>
  <c r="N353" i="18"/>
  <c r="N524" i="18"/>
  <c r="N525" i="18"/>
  <c r="N526" i="18"/>
  <c r="N527" i="18"/>
  <c r="N528" i="18"/>
  <c r="N529" i="18"/>
  <c r="N530" i="18"/>
  <c r="N354" i="18"/>
  <c r="N355" i="18"/>
  <c r="N356" i="18"/>
  <c r="N357" i="18"/>
  <c r="N358" i="18"/>
  <c r="N359" i="18"/>
  <c r="N531" i="18"/>
  <c r="N532" i="18"/>
  <c r="N533" i="18"/>
  <c r="N534" i="18"/>
  <c r="N535" i="18"/>
  <c r="N360" i="18"/>
  <c r="N361" i="18"/>
  <c r="N536" i="18"/>
  <c r="N537" i="18"/>
  <c r="N362" i="18"/>
  <c r="N363" i="18"/>
  <c r="N364" i="18"/>
  <c r="N365" i="18"/>
  <c r="N366" i="18"/>
  <c r="N367" i="18"/>
  <c r="N368" i="18"/>
  <c r="N369" i="18"/>
  <c r="N370" i="18"/>
  <c r="N371" i="18"/>
  <c r="N372" i="18"/>
  <c r="N373" i="18"/>
  <c r="N374" i="18"/>
  <c r="N375" i="18"/>
  <c r="N376" i="18"/>
  <c r="N377" i="18"/>
  <c r="N378" i="18"/>
  <c r="N379" i="18"/>
  <c r="N380" i="18"/>
  <c r="N381" i="18"/>
  <c r="N382" i="18"/>
  <c r="N383" i="18"/>
  <c r="N384" i="18"/>
  <c r="N385" i="18"/>
  <c r="N386" i="18"/>
  <c r="N387" i="18"/>
  <c r="N388" i="18"/>
  <c r="N389" i="18"/>
  <c r="N390" i="18"/>
  <c r="N391" i="18"/>
  <c r="N392" i="18"/>
  <c r="N393" i="18"/>
  <c r="N394" i="18"/>
  <c r="N395" i="18"/>
  <c r="N396" i="18"/>
  <c r="N538" i="18"/>
  <c r="N397" i="18"/>
  <c r="N398" i="18"/>
  <c r="N399" i="18"/>
  <c r="N400" i="18"/>
  <c r="N401" i="18"/>
  <c r="N402" i="18"/>
  <c r="N403" i="18"/>
  <c r="N404" i="18"/>
  <c r="N405" i="18"/>
  <c r="N406" i="18"/>
  <c r="N407" i="18"/>
  <c r="N408" i="18"/>
  <c r="N409" i="18"/>
  <c r="N410" i="18"/>
  <c r="N411" i="18"/>
  <c r="N412" i="18"/>
  <c r="N413" i="18"/>
  <c r="N414" i="18"/>
  <c r="N539" i="18"/>
  <c r="N540" i="18"/>
  <c r="N541" i="18"/>
  <c r="N542" i="18"/>
  <c r="N543" i="18"/>
  <c r="N415" i="18"/>
  <c r="N416" i="18"/>
  <c r="N417" i="18"/>
  <c r="N418" i="18"/>
  <c r="N419" i="18"/>
  <c r="N420" i="18"/>
  <c r="N544" i="18"/>
  <c r="N421" i="18"/>
  <c r="N422" i="18"/>
  <c r="N545" i="18"/>
  <c r="N546" i="18"/>
  <c r="N547" i="18"/>
  <c r="N548" i="18"/>
  <c r="N423" i="18"/>
  <c r="N424" i="18"/>
  <c r="N425" i="18"/>
  <c r="N426" i="18"/>
  <c r="N427" i="18"/>
  <c r="N428" i="18"/>
  <c r="N429" i="18"/>
  <c r="N430" i="18"/>
  <c r="N431" i="18"/>
  <c r="N432" i="18"/>
  <c r="N433" i="18"/>
  <c r="N434" i="18"/>
  <c r="N435" i="18"/>
  <c r="N436" i="18"/>
  <c r="N437" i="18"/>
  <c r="N438" i="18"/>
  <c r="N439" i="18"/>
  <c r="N440" i="18"/>
  <c r="N441" i="18"/>
  <c r="N549" i="18"/>
  <c r="N550" i="18"/>
  <c r="N551" i="18"/>
  <c r="N552" i="18"/>
  <c r="N553" i="18"/>
  <c r="N554" i="18"/>
  <c r="N555" i="18"/>
  <c r="N556" i="18"/>
  <c r="N442" i="18"/>
  <c r="N443" i="18"/>
  <c r="N444" i="18"/>
  <c r="N445" i="18"/>
  <c r="N446" i="18"/>
  <c r="N557" i="18"/>
  <c r="N447" i="18"/>
  <c r="N448" i="18"/>
  <c r="N449" i="18"/>
  <c r="N450" i="18"/>
  <c r="N451" i="18"/>
  <c r="N452" i="18"/>
  <c r="N558" i="18"/>
  <c r="N559" i="18"/>
  <c r="N560" i="18"/>
  <c r="N561" i="18"/>
  <c r="N562" i="18"/>
  <c r="N563" i="18"/>
  <c r="N453" i="18"/>
  <c r="N454" i="18"/>
  <c r="N455" i="18"/>
  <c r="N456" i="18"/>
  <c r="N457" i="18"/>
  <c r="N458" i="18"/>
  <c r="N459" i="18"/>
  <c r="N460" i="18"/>
  <c r="N461" i="18"/>
  <c r="N462" i="18"/>
  <c r="N463" i="18"/>
  <c r="N464" i="18"/>
  <c r="N465" i="18"/>
  <c r="N466" i="18"/>
  <c r="N564" i="18"/>
  <c r="N565" i="18"/>
  <c r="N566" i="18"/>
  <c r="N567" i="18"/>
  <c r="N467" i="18"/>
  <c r="N468" i="18"/>
  <c r="N469" i="18"/>
  <c r="N470" i="18"/>
  <c r="N471" i="18"/>
  <c r="N472" i="18"/>
  <c r="N473" i="18"/>
  <c r="N474" i="18"/>
  <c r="N475" i="18"/>
  <c r="N476" i="18"/>
  <c r="N477" i="18"/>
  <c r="N478" i="18"/>
  <c r="N479" i="18"/>
  <c r="N480" i="18"/>
  <c r="N481" i="18"/>
  <c r="N482" i="18"/>
  <c r="N483" i="18"/>
  <c r="N484" i="18"/>
  <c r="N485" i="18"/>
  <c r="N486" i="18"/>
  <c r="N487" i="18"/>
  <c r="N488" i="18"/>
  <c r="N510" i="18"/>
  <c r="N511" i="18"/>
  <c r="N489" i="18"/>
  <c r="N512" i="18"/>
  <c r="N513" i="18"/>
  <c r="N514" i="18"/>
  <c r="N490" i="18"/>
  <c r="N515" i="18"/>
  <c r="N516" i="18"/>
  <c r="N517" i="18"/>
  <c r="N491" i="18"/>
  <c r="N518" i="18"/>
  <c r="N519" i="18"/>
  <c r="N520" i="18"/>
  <c r="N492" i="18"/>
  <c r="N493" i="18"/>
  <c r="N521" i="18"/>
  <c r="N494" i="18"/>
  <c r="N319" i="18"/>
  <c r="K53" i="28" l="1"/>
  <c r="K4" i="21" l="1"/>
  <c r="K5" i="21"/>
  <c r="K6" i="21"/>
  <c r="K7" i="21"/>
  <c r="K8" i="21"/>
  <c r="K9" i="21"/>
  <c r="K10" i="21"/>
  <c r="K11" i="21"/>
  <c r="K12" i="21"/>
  <c r="K13" i="21"/>
  <c r="K14" i="21"/>
  <c r="K15" i="21"/>
  <c r="K16" i="21"/>
  <c r="K17" i="21"/>
  <c r="K18" i="21"/>
  <c r="K19" i="21"/>
  <c r="K20" i="21"/>
  <c r="K21" i="21"/>
  <c r="K22" i="21"/>
  <c r="K23" i="21"/>
  <c r="K24" i="21"/>
  <c r="K25" i="21"/>
  <c r="K26" i="21"/>
  <c r="K27" i="21"/>
  <c r="K28" i="21"/>
  <c r="K29" i="21"/>
  <c r="K30" i="21"/>
  <c r="K31" i="21"/>
  <c r="K32" i="21"/>
  <c r="K33" i="21"/>
  <c r="K34" i="21"/>
  <c r="K35" i="21"/>
  <c r="K36" i="21"/>
  <c r="K37" i="21"/>
  <c r="K38" i="21"/>
  <c r="K39" i="21"/>
  <c r="K40" i="21"/>
  <c r="K41" i="21"/>
  <c r="K42" i="21"/>
  <c r="K43" i="21"/>
  <c r="K44" i="21"/>
  <c r="K45" i="21"/>
  <c r="K46" i="21"/>
  <c r="K47" i="21"/>
  <c r="K48" i="21"/>
  <c r="K49" i="21"/>
  <c r="K50" i="21"/>
  <c r="K51" i="21"/>
  <c r="L455" i="43" l="1"/>
  <c r="L454" i="43"/>
  <c r="L453" i="43"/>
  <c r="L452" i="43"/>
  <c r="L451" i="43"/>
  <c r="L450" i="43"/>
  <c r="L449" i="43"/>
  <c r="L448" i="43"/>
  <c r="L447" i="43"/>
  <c r="L446" i="43"/>
  <c r="L445" i="43"/>
  <c r="L444" i="43"/>
  <c r="L443" i="43"/>
  <c r="L442" i="43"/>
  <c r="L441" i="43"/>
  <c r="L440" i="43"/>
  <c r="L439" i="43"/>
  <c r="L438" i="43"/>
  <c r="L437" i="43"/>
  <c r="L436" i="43"/>
  <c r="L435" i="43"/>
  <c r="L434" i="43"/>
  <c r="L433" i="43"/>
  <c r="L432" i="43"/>
  <c r="L431" i="43"/>
  <c r="L430" i="43"/>
  <c r="L429" i="43"/>
  <c r="L428" i="43"/>
  <c r="L427" i="43"/>
  <c r="L426" i="43"/>
  <c r="L425" i="43"/>
  <c r="L424" i="43"/>
  <c r="L423" i="43"/>
  <c r="L422" i="43"/>
  <c r="L421" i="43"/>
  <c r="L420" i="43"/>
  <c r="L419" i="43"/>
  <c r="L418" i="43"/>
  <c r="L417" i="43"/>
  <c r="L416" i="43"/>
  <c r="L414" i="43"/>
  <c r="L413" i="43"/>
  <c r="L412" i="43"/>
  <c r="L411" i="43"/>
  <c r="L409" i="43"/>
  <c r="L408" i="43"/>
  <c r="L407" i="43"/>
  <c r="L406" i="43"/>
  <c r="L405" i="43"/>
  <c r="L404" i="43"/>
  <c r="L403" i="43"/>
  <c r="L402" i="43"/>
  <c r="L401" i="43"/>
  <c r="L398" i="43"/>
  <c r="L397" i="43"/>
  <c r="L399" i="43"/>
  <c r="L396" i="43"/>
  <c r="L395" i="43"/>
  <c r="L394" i="43"/>
  <c r="L393" i="43"/>
  <c r="L392" i="43"/>
  <c r="L391" i="43"/>
  <c r="L390" i="43"/>
  <c r="L389" i="43"/>
  <c r="L388" i="43"/>
  <c r="L387" i="43"/>
  <c r="L386" i="43"/>
  <c r="L385" i="43"/>
  <c r="L384" i="43"/>
  <c r="L383" i="43"/>
  <c r="L382" i="43"/>
  <c r="L381" i="43"/>
  <c r="L380" i="43"/>
  <c r="L379" i="43"/>
  <c r="L378" i="43"/>
  <c r="L377" i="43"/>
  <c r="L376" i="43"/>
  <c r="L374" i="43"/>
  <c r="L373" i="43"/>
  <c r="L372" i="43"/>
  <c r="L371" i="43"/>
  <c r="L370" i="43"/>
  <c r="L369" i="43"/>
  <c r="L368" i="43"/>
  <c r="L367" i="43"/>
  <c r="L366" i="43"/>
  <c r="L365" i="43"/>
  <c r="L364" i="43"/>
  <c r="L363" i="43"/>
  <c r="L362" i="43"/>
  <c r="L361" i="43"/>
  <c r="L360" i="43"/>
  <c r="L359" i="43"/>
  <c r="L358" i="43"/>
  <c r="L357" i="43"/>
  <c r="L356" i="43"/>
  <c r="L355" i="43"/>
  <c r="L354" i="43"/>
  <c r="L353" i="43"/>
  <c r="L352" i="43"/>
  <c r="L351" i="43"/>
  <c r="L350" i="43"/>
  <c r="L349" i="43"/>
  <c r="L348" i="43"/>
  <c r="L347" i="43"/>
  <c r="L346" i="43"/>
  <c r="L345" i="43"/>
  <c r="L344" i="43"/>
  <c r="L343" i="43"/>
  <c r="K182" i="1" l="1"/>
  <c r="K389" i="37" l="1"/>
  <c r="L390" i="37" s="1"/>
  <c r="K456" i="37"/>
  <c r="L391" i="33" l="1"/>
  <c r="K122" i="1" l="1"/>
  <c r="K183" i="1" l="1"/>
  <c r="K383" i="37" l="1"/>
  <c r="K382" i="37"/>
  <c r="K381" i="37"/>
  <c r="K380" i="37"/>
  <c r="K379" i="37"/>
  <c r="K378" i="37"/>
  <c r="K377" i="37"/>
  <c r="K455" i="37"/>
  <c r="K384" i="37"/>
  <c r="H660" i="12" l="1"/>
  <c r="I660" i="12"/>
  <c r="H659" i="12"/>
  <c r="I659" i="12" s="1"/>
  <c r="H658" i="12"/>
  <c r="I658" i="12" s="1"/>
  <c r="H700" i="12"/>
  <c r="I700" i="12"/>
  <c r="H699" i="12"/>
  <c r="I699" i="12"/>
  <c r="H698" i="12"/>
  <c r="I698" i="12"/>
  <c r="H697" i="12"/>
  <c r="I697" i="12" s="1"/>
  <c r="H696" i="12"/>
  <c r="I696" i="12" s="1"/>
  <c r="H695" i="12"/>
  <c r="I695" i="12" s="1"/>
  <c r="H682" i="12"/>
  <c r="I682" i="12" s="1"/>
  <c r="K403" i="11" l="1"/>
  <c r="K402" i="11"/>
  <c r="K401" i="11"/>
  <c r="K400" i="11"/>
  <c r="K367" i="11"/>
  <c r="K399" i="11"/>
  <c r="K398" i="11"/>
  <c r="K397" i="11"/>
  <c r="K396" i="11"/>
  <c r="K377" i="11"/>
  <c r="K395" i="11"/>
  <c r="K394" i="11"/>
  <c r="K393" i="11"/>
  <c r="K392" i="11"/>
  <c r="K391" i="11"/>
  <c r="K390" i="11"/>
  <c r="K389" i="11"/>
  <c r="K388" i="11"/>
  <c r="K387" i="11"/>
  <c r="K386" i="11"/>
  <c r="K385" i="11"/>
  <c r="K384" i="11"/>
  <c r="K383" i="11"/>
  <c r="K382" i="11"/>
  <c r="K381" i="11"/>
  <c r="K380" i="11"/>
  <c r="K379" i="11"/>
  <c r="K378" i="11"/>
  <c r="K376" i="11"/>
  <c r="K375" i="11"/>
  <c r="K374" i="11"/>
  <c r="K373" i="11"/>
  <c r="K372" i="11"/>
  <c r="K371" i="11"/>
  <c r="K370" i="11"/>
  <c r="K369" i="11"/>
  <c r="K368" i="11"/>
  <c r="K366" i="11" l="1"/>
  <c r="K365" i="11"/>
  <c r="K364" i="11"/>
  <c r="K363" i="11"/>
  <c r="K362" i="11"/>
  <c r="K361" i="11"/>
  <c r="K360" i="11"/>
  <c r="J102" i="5" l="1"/>
  <c r="J103" i="5"/>
  <c r="J104" i="5"/>
  <c r="J105" i="5"/>
  <c r="J106" i="5"/>
  <c r="J107" i="5"/>
  <c r="J108" i="5"/>
  <c r="J109" i="5"/>
  <c r="J110" i="5"/>
  <c r="J111" i="5"/>
  <c r="J112" i="5"/>
  <c r="J113" i="5"/>
  <c r="J114" i="5"/>
  <c r="J115" i="5"/>
  <c r="J116" i="5"/>
  <c r="J82" i="5"/>
  <c r="J83" i="5"/>
  <c r="J84" i="5"/>
  <c r="J85" i="5"/>
  <c r="J86" i="5"/>
  <c r="J87" i="5"/>
  <c r="J88" i="5"/>
  <c r="J89" i="5"/>
  <c r="J90" i="5"/>
  <c r="J91" i="5"/>
  <c r="J92" i="5"/>
  <c r="J93" i="5"/>
  <c r="J94" i="5"/>
  <c r="J95" i="5"/>
  <c r="J96" i="5"/>
  <c r="J97" i="5"/>
  <c r="J98" i="5"/>
  <c r="J99" i="5"/>
  <c r="J100" i="5"/>
  <c r="J101" i="5"/>
  <c r="J81" i="5"/>
  <c r="K362" i="34" l="1"/>
  <c r="K406" i="34" l="1"/>
  <c r="K404" i="34"/>
  <c r="K403" i="34"/>
  <c r="K402" i="34"/>
  <c r="K401" i="34"/>
  <c r="K399" i="34"/>
  <c r="K398" i="34"/>
  <c r="K397" i="34"/>
  <c r="K396" i="34"/>
  <c r="K395" i="34"/>
  <c r="K394" i="34"/>
  <c r="K393" i="34"/>
  <c r="K392" i="34"/>
  <c r="K391" i="34"/>
  <c r="K390" i="34"/>
  <c r="K389" i="34"/>
  <c r="K388" i="34"/>
  <c r="K387" i="34"/>
  <c r="K386" i="34"/>
  <c r="K385" i="34"/>
  <c r="K384" i="34"/>
  <c r="K383" i="34"/>
  <c r="K382" i="34"/>
  <c r="K381" i="34"/>
  <c r="K380" i="34"/>
  <c r="K379" i="34"/>
  <c r="K378" i="34"/>
  <c r="K377" i="34"/>
  <c r="K376" i="34"/>
  <c r="K375" i="34"/>
  <c r="K374" i="34"/>
  <c r="K373" i="34"/>
  <c r="K372" i="34"/>
  <c r="K371" i="34"/>
  <c r="K370" i="34"/>
  <c r="K369" i="34"/>
  <c r="K368" i="34"/>
  <c r="K367" i="34"/>
  <c r="K376" i="37" l="1"/>
  <c r="K375" i="37"/>
  <c r="K374" i="37"/>
  <c r="K373" i="37"/>
  <c r="K372" i="37"/>
  <c r="K370" i="37"/>
  <c r="K371" i="37"/>
  <c r="K369" i="37"/>
  <c r="K368" i="37"/>
  <c r="K367" i="37"/>
  <c r="K366" i="37"/>
  <c r="K454" i="37"/>
  <c r="K104" i="46" l="1"/>
  <c r="K103" i="46"/>
  <c r="K102" i="46"/>
  <c r="K101" i="46"/>
  <c r="K100" i="46"/>
  <c r="K99" i="46"/>
  <c r="K98" i="46"/>
  <c r="K97" i="46"/>
  <c r="K96" i="46"/>
  <c r="K95" i="46"/>
  <c r="K94" i="46"/>
  <c r="K179" i="1" l="1"/>
  <c r="K359" i="11" l="1"/>
  <c r="K358" i="11"/>
  <c r="K453" i="37" l="1"/>
  <c r="K452" i="37"/>
  <c r="K451" i="37"/>
  <c r="K450" i="37"/>
  <c r="K449" i="37"/>
  <c r="K448" i="37"/>
  <c r="K395" i="37" l="1"/>
  <c r="H990" i="12" l="1"/>
  <c r="I990" i="12" s="1"/>
  <c r="I989" i="12"/>
  <c r="H989" i="12"/>
  <c r="H988" i="12"/>
  <c r="I988" i="12" s="1"/>
  <c r="I987" i="12"/>
  <c r="H987" i="12"/>
  <c r="H986" i="12"/>
  <c r="I986" i="12" s="1"/>
  <c r="I985" i="12"/>
  <c r="H985" i="12"/>
  <c r="H984" i="12"/>
  <c r="I984" i="12" s="1"/>
  <c r="I983" i="12"/>
  <c r="H983" i="12"/>
  <c r="H982" i="12"/>
  <c r="I982" i="12" s="1"/>
  <c r="I981" i="12"/>
  <c r="H981" i="12"/>
  <c r="H980" i="12"/>
  <c r="I980" i="12" s="1"/>
  <c r="I979" i="12"/>
  <c r="H979" i="12"/>
  <c r="H978" i="12"/>
  <c r="I978" i="12" s="1"/>
  <c r="I977" i="12"/>
  <c r="H977" i="12"/>
  <c r="H976" i="12"/>
  <c r="I976" i="12" s="1"/>
  <c r="I975" i="12"/>
  <c r="H975" i="12"/>
  <c r="H974" i="12"/>
  <c r="I974" i="12" s="1"/>
  <c r="I973" i="12"/>
  <c r="H973" i="12"/>
  <c r="H972" i="12"/>
  <c r="I972" i="12" s="1"/>
  <c r="I971" i="12"/>
  <c r="H971" i="12"/>
  <c r="H970" i="12"/>
  <c r="I970" i="12" s="1"/>
  <c r="I969" i="12"/>
  <c r="H969" i="12"/>
  <c r="H968" i="12"/>
  <c r="I968" i="12" s="1"/>
  <c r="I967" i="12"/>
  <c r="H967" i="12"/>
  <c r="H966" i="12"/>
  <c r="I966" i="12" s="1"/>
  <c r="I965" i="12"/>
  <c r="H965" i="12"/>
  <c r="H964" i="12"/>
  <c r="I964" i="12" s="1"/>
  <c r="I963" i="12"/>
  <c r="H963" i="12"/>
  <c r="H962" i="12"/>
  <c r="I962" i="12" s="1"/>
  <c r="I961" i="12"/>
  <c r="H961" i="12"/>
  <c r="H960" i="12"/>
  <c r="I960" i="12" s="1"/>
  <c r="I959" i="12"/>
  <c r="H959" i="12"/>
  <c r="H958" i="12"/>
  <c r="I958" i="12" s="1"/>
  <c r="I957" i="12"/>
  <c r="H957" i="12"/>
  <c r="H956" i="12"/>
  <c r="I956" i="12" s="1"/>
  <c r="I955" i="12"/>
  <c r="H955" i="12"/>
  <c r="H954" i="12"/>
  <c r="I954" i="12" s="1"/>
  <c r="I953" i="12"/>
  <c r="H953" i="12"/>
  <c r="H952" i="12"/>
  <c r="I952" i="12" s="1"/>
  <c r="I951" i="12"/>
  <c r="H951" i="12"/>
  <c r="H950" i="12"/>
  <c r="I950" i="12" s="1"/>
  <c r="I949" i="12"/>
  <c r="H949" i="12"/>
  <c r="H948" i="12"/>
  <c r="I948" i="12" s="1"/>
  <c r="I947" i="12"/>
  <c r="H947" i="12"/>
  <c r="H946" i="12"/>
  <c r="I946" i="12" s="1"/>
  <c r="I945" i="12"/>
  <c r="H945" i="12"/>
  <c r="H944" i="12"/>
  <c r="I944" i="12" s="1"/>
  <c r="I943" i="12"/>
  <c r="H943" i="12"/>
  <c r="H942" i="12"/>
  <c r="I942" i="12" s="1"/>
  <c r="I941" i="12"/>
  <c r="H941" i="12"/>
  <c r="H940" i="12"/>
  <c r="I940" i="12" s="1"/>
  <c r="I939" i="12"/>
  <c r="H939" i="12"/>
  <c r="H938" i="12"/>
  <c r="I938" i="12" s="1"/>
  <c r="I937" i="12"/>
  <c r="H937" i="12"/>
  <c r="H936" i="12"/>
  <c r="I936" i="12" s="1"/>
  <c r="I935" i="12"/>
  <c r="H935" i="12"/>
  <c r="H934" i="12"/>
  <c r="I934" i="12" s="1"/>
  <c r="I933" i="12"/>
  <c r="H933" i="12"/>
  <c r="H932" i="12"/>
  <c r="I932" i="12" s="1"/>
  <c r="I931" i="12"/>
  <c r="H931" i="12"/>
  <c r="H930" i="12"/>
  <c r="I930" i="12" s="1"/>
  <c r="I929" i="12"/>
  <c r="H929" i="12"/>
  <c r="H928" i="12"/>
  <c r="I928" i="12" s="1"/>
  <c r="I927" i="12"/>
  <c r="H927" i="12"/>
  <c r="H926" i="12"/>
  <c r="I926" i="12" s="1"/>
  <c r="I925" i="12"/>
  <c r="H925" i="12"/>
  <c r="H924" i="12"/>
  <c r="I924" i="12" s="1"/>
  <c r="I923" i="12"/>
  <c r="H923" i="12"/>
  <c r="H922" i="12"/>
  <c r="I922" i="12" s="1"/>
  <c r="I921" i="12"/>
  <c r="H921" i="12"/>
  <c r="H920" i="12"/>
  <c r="I920" i="12" s="1"/>
  <c r="I919" i="12"/>
  <c r="H919" i="12"/>
  <c r="H918" i="12"/>
  <c r="I918" i="12" s="1"/>
  <c r="I917" i="12"/>
  <c r="H917" i="12"/>
  <c r="H916" i="12"/>
  <c r="I916" i="12" s="1"/>
  <c r="I915" i="12"/>
  <c r="H915" i="12"/>
  <c r="H914" i="12"/>
  <c r="I914" i="12" s="1"/>
  <c r="I913" i="12"/>
  <c r="H913" i="12"/>
  <c r="H912" i="12"/>
  <c r="I912" i="12" s="1"/>
  <c r="I911" i="12"/>
  <c r="H911" i="12"/>
  <c r="H910" i="12"/>
  <c r="I910" i="12" s="1"/>
  <c r="I909" i="12"/>
  <c r="H909" i="12"/>
  <c r="H908" i="12"/>
  <c r="I908" i="12" s="1"/>
  <c r="I907" i="12"/>
  <c r="H907" i="12"/>
  <c r="H906" i="12"/>
  <c r="I906" i="12" s="1"/>
  <c r="I905" i="12"/>
  <c r="H905" i="12"/>
  <c r="H904" i="12"/>
  <c r="I904" i="12" s="1"/>
  <c r="I903" i="12"/>
  <c r="H903" i="12"/>
  <c r="H902" i="12"/>
  <c r="I902" i="12" s="1"/>
  <c r="I901" i="12"/>
  <c r="H901" i="12"/>
  <c r="H900" i="12"/>
  <c r="I900" i="12" s="1"/>
  <c r="I899" i="12"/>
  <c r="H899" i="12"/>
  <c r="H898" i="12"/>
  <c r="I898" i="12" s="1"/>
  <c r="I897" i="12"/>
  <c r="H897" i="12"/>
  <c r="H896" i="12"/>
  <c r="I896" i="12" s="1"/>
  <c r="I895" i="12"/>
  <c r="H895" i="12"/>
  <c r="H894" i="12"/>
  <c r="I894" i="12" s="1"/>
  <c r="I893" i="12"/>
  <c r="H893" i="12"/>
  <c r="H892" i="12"/>
  <c r="I892" i="12" s="1"/>
  <c r="I891" i="12"/>
  <c r="H891" i="12"/>
  <c r="H890" i="12"/>
  <c r="I890" i="12" s="1"/>
  <c r="I889" i="12"/>
  <c r="H889" i="12"/>
  <c r="H888" i="12"/>
  <c r="I888" i="12" s="1"/>
  <c r="I887" i="12"/>
  <c r="H887" i="12"/>
  <c r="H886" i="12"/>
  <c r="I886" i="12" s="1"/>
  <c r="I885" i="12"/>
  <c r="H885" i="12"/>
  <c r="H884" i="12"/>
  <c r="I884" i="12" s="1"/>
  <c r="I883" i="12"/>
  <c r="H883" i="12"/>
  <c r="H882" i="12"/>
  <c r="I882" i="12" s="1"/>
  <c r="I881" i="12"/>
  <c r="H881" i="12"/>
  <c r="H880" i="12"/>
  <c r="I880" i="12" s="1"/>
  <c r="I879" i="12"/>
  <c r="H879" i="12"/>
  <c r="H878" i="12"/>
  <c r="I878" i="12" s="1"/>
  <c r="I877" i="12"/>
  <c r="H877" i="12"/>
  <c r="H876" i="12"/>
  <c r="I876" i="12" s="1"/>
  <c r="I875" i="12"/>
  <c r="H875" i="12"/>
  <c r="H874" i="12"/>
  <c r="I874" i="12" s="1"/>
  <c r="I873" i="12"/>
  <c r="H873" i="12"/>
  <c r="H991" i="12" s="1"/>
  <c r="I991" i="12" l="1"/>
  <c r="K177" i="1"/>
  <c r="H864" i="12" l="1"/>
  <c r="I864" i="12" s="1"/>
  <c r="I863" i="12"/>
  <c r="H863" i="12"/>
  <c r="H862" i="12"/>
  <c r="I862" i="12" s="1"/>
  <c r="I861" i="12"/>
  <c r="H861" i="12"/>
  <c r="H860" i="12"/>
  <c r="I860" i="12" s="1"/>
  <c r="I859" i="12"/>
  <c r="H859" i="12"/>
  <c r="H858" i="12"/>
  <c r="I858" i="12" s="1"/>
  <c r="I857" i="12"/>
  <c r="H857" i="12"/>
  <c r="H856" i="12"/>
  <c r="I856" i="12" s="1"/>
  <c r="I855" i="12"/>
  <c r="H855" i="12"/>
  <c r="H854" i="12"/>
  <c r="I854" i="12" s="1"/>
  <c r="I853" i="12"/>
  <c r="H853" i="12"/>
  <c r="H852" i="12"/>
  <c r="I852" i="12" s="1"/>
  <c r="I851" i="12"/>
  <c r="H851" i="12"/>
  <c r="H850" i="12"/>
  <c r="I850" i="12" s="1"/>
  <c r="I849" i="12"/>
  <c r="H849" i="12"/>
  <c r="H848" i="12"/>
  <c r="I848" i="12" s="1"/>
  <c r="I847" i="12"/>
  <c r="H847" i="12"/>
  <c r="H846" i="12"/>
  <c r="I846" i="12" s="1"/>
  <c r="I845" i="12"/>
  <c r="H845" i="12"/>
  <c r="H844" i="12"/>
  <c r="I844" i="12" s="1"/>
  <c r="I843" i="12"/>
  <c r="H843" i="12"/>
  <c r="H842" i="12"/>
  <c r="I842" i="12" s="1"/>
  <c r="I841" i="12"/>
  <c r="H841" i="12"/>
  <c r="H840" i="12"/>
  <c r="I840" i="12" s="1"/>
  <c r="I839" i="12"/>
  <c r="H839" i="12"/>
  <c r="H838" i="12"/>
  <c r="I838" i="12" s="1"/>
  <c r="I837" i="12"/>
  <c r="H837" i="12"/>
  <c r="H836" i="12"/>
  <c r="I836" i="12" s="1"/>
  <c r="I835" i="12"/>
  <c r="H835" i="12"/>
  <c r="H834" i="12"/>
  <c r="I834" i="12" s="1"/>
  <c r="I833" i="12"/>
  <c r="H833" i="12"/>
  <c r="H832" i="12"/>
  <c r="I832" i="12" s="1"/>
  <c r="I831" i="12"/>
  <c r="H831" i="12"/>
  <c r="H830" i="12"/>
  <c r="I830" i="12" s="1"/>
  <c r="I829" i="12"/>
  <c r="H829" i="12"/>
  <c r="H828" i="12"/>
  <c r="I828" i="12" s="1"/>
  <c r="I827" i="12"/>
  <c r="H827" i="12"/>
  <c r="H826" i="12"/>
  <c r="I826" i="12" s="1"/>
  <c r="I825" i="12"/>
  <c r="H825" i="12"/>
  <c r="H824" i="12"/>
  <c r="I824" i="12" s="1"/>
  <c r="I823" i="12"/>
  <c r="H823" i="12"/>
  <c r="H822" i="12"/>
  <c r="I822" i="12" s="1"/>
  <c r="I821" i="12"/>
  <c r="H821" i="12"/>
  <c r="H820" i="12"/>
  <c r="I820" i="12" s="1"/>
  <c r="I819" i="12"/>
  <c r="H819" i="12"/>
  <c r="H818" i="12"/>
  <c r="I818" i="12" s="1"/>
  <c r="I817" i="12"/>
  <c r="H817" i="12"/>
  <c r="H816" i="12"/>
  <c r="I816" i="12" s="1"/>
  <c r="I815" i="12"/>
  <c r="H815" i="12"/>
  <c r="H814" i="12"/>
  <c r="I814" i="12" s="1"/>
  <c r="I813" i="12"/>
  <c r="H813" i="12"/>
  <c r="H812" i="12"/>
  <c r="I812" i="12" s="1"/>
  <c r="I811" i="12"/>
  <c r="H811" i="12"/>
  <c r="H810" i="12"/>
  <c r="I810" i="12" s="1"/>
  <c r="I809" i="12"/>
  <c r="H809" i="12"/>
  <c r="H808" i="12"/>
  <c r="I808" i="12" s="1"/>
  <c r="I807" i="12"/>
  <c r="H807" i="12"/>
  <c r="H806" i="12"/>
  <c r="I806" i="12" s="1"/>
  <c r="I805" i="12"/>
  <c r="H805" i="12"/>
  <c r="H804" i="12"/>
  <c r="I804" i="12" s="1"/>
  <c r="I803" i="12"/>
  <c r="H803" i="12"/>
  <c r="H802" i="12"/>
  <c r="I802" i="12" s="1"/>
  <c r="I801" i="12"/>
  <c r="H801" i="12"/>
  <c r="H800" i="12"/>
  <c r="I800" i="12" s="1"/>
  <c r="I799" i="12"/>
  <c r="H799" i="12"/>
  <c r="H798" i="12"/>
  <c r="I798" i="12" s="1"/>
  <c r="I797" i="12"/>
  <c r="H797" i="12"/>
  <c r="H796" i="12"/>
  <c r="I796" i="12" s="1"/>
  <c r="I795" i="12"/>
  <c r="H795" i="12"/>
  <c r="H794" i="12"/>
  <c r="I794" i="12" s="1"/>
  <c r="I793" i="12"/>
  <c r="H793" i="12"/>
  <c r="H792" i="12"/>
  <c r="I792" i="12" s="1"/>
  <c r="I791" i="12"/>
  <c r="H791" i="12"/>
  <c r="H790" i="12"/>
  <c r="I790" i="12" s="1"/>
  <c r="H789" i="12"/>
  <c r="I789" i="12" s="1"/>
  <c r="H788" i="12"/>
  <c r="I788" i="12" s="1"/>
  <c r="H787" i="12"/>
  <c r="I787" i="12" s="1"/>
  <c r="H786" i="12"/>
  <c r="I786" i="12" s="1"/>
  <c r="H785" i="12"/>
  <c r="I785" i="12" s="1"/>
  <c r="H784" i="12"/>
  <c r="I784" i="12" s="1"/>
  <c r="H783" i="12"/>
  <c r="I783" i="12" s="1"/>
  <c r="H782" i="12"/>
  <c r="I782" i="12" s="1"/>
  <c r="H781" i="12"/>
  <c r="I781" i="12" s="1"/>
  <c r="H780" i="12"/>
  <c r="I780" i="12" s="1"/>
  <c r="H779" i="12"/>
  <c r="I779" i="12" s="1"/>
  <c r="H778" i="12"/>
  <c r="I778" i="12" s="1"/>
  <c r="H777" i="12"/>
  <c r="I777" i="12" s="1"/>
  <c r="H776" i="12"/>
  <c r="I776" i="12" s="1"/>
  <c r="H775" i="12"/>
  <c r="I775" i="12" s="1"/>
  <c r="H774" i="12"/>
  <c r="I774" i="12" s="1"/>
  <c r="H773" i="12"/>
  <c r="I773" i="12" s="1"/>
  <c r="H772" i="12"/>
  <c r="I772" i="12" s="1"/>
  <c r="H771" i="12"/>
  <c r="I771" i="12" s="1"/>
  <c r="H770" i="12"/>
  <c r="I770" i="12" s="1"/>
  <c r="H769" i="12"/>
  <c r="I769" i="12" s="1"/>
  <c r="H768" i="12"/>
  <c r="I768" i="12" s="1"/>
  <c r="H767" i="12"/>
  <c r="I767" i="12" s="1"/>
  <c r="H766" i="12"/>
  <c r="I766" i="12" s="1"/>
  <c r="H765" i="12"/>
  <c r="I765" i="12" s="1"/>
  <c r="H764" i="12"/>
  <c r="I764" i="12" s="1"/>
  <c r="H763" i="12"/>
  <c r="I763" i="12" s="1"/>
  <c r="H762" i="12"/>
  <c r="I762" i="12" s="1"/>
  <c r="H761" i="12"/>
  <c r="I761" i="12" s="1"/>
  <c r="H760" i="12"/>
  <c r="I760" i="12" s="1"/>
  <c r="H759" i="12"/>
  <c r="I759" i="12" s="1"/>
  <c r="H758" i="12"/>
  <c r="I758" i="12" s="1"/>
  <c r="H757" i="12"/>
  <c r="I757" i="12" s="1"/>
  <c r="H756" i="12"/>
  <c r="I756" i="12" s="1"/>
  <c r="H755" i="12"/>
  <c r="I755" i="12" s="1"/>
  <c r="H754" i="12"/>
  <c r="I754" i="12" s="1"/>
  <c r="H753" i="12"/>
  <c r="I753" i="12" s="1"/>
  <c r="H752" i="12"/>
  <c r="I752" i="12" s="1"/>
  <c r="H751" i="12"/>
  <c r="I751" i="12" s="1"/>
  <c r="H750" i="12"/>
  <c r="I750" i="12" s="1"/>
  <c r="I749" i="12"/>
  <c r="H749" i="12"/>
  <c r="H748" i="12"/>
  <c r="I748" i="12" s="1"/>
  <c r="H747" i="12"/>
  <c r="I747" i="12" s="1"/>
  <c r="H746" i="12"/>
  <c r="I746" i="12" s="1"/>
  <c r="H745" i="12"/>
  <c r="I745" i="12" s="1"/>
  <c r="H744" i="12"/>
  <c r="I744" i="12" s="1"/>
  <c r="H743" i="12"/>
  <c r="I743" i="12" s="1"/>
  <c r="H742" i="12"/>
  <c r="I742" i="12" s="1"/>
  <c r="I741" i="12"/>
  <c r="H741" i="12"/>
  <c r="H740" i="12"/>
  <c r="I740" i="12" s="1"/>
  <c r="H739" i="12"/>
  <c r="I739" i="12" s="1"/>
  <c r="H738" i="12"/>
  <c r="I738" i="12" s="1"/>
  <c r="H737" i="12"/>
  <c r="I737" i="12" s="1"/>
  <c r="H736" i="12"/>
  <c r="I736" i="12" s="1"/>
  <c r="H735" i="12"/>
  <c r="I735" i="12" s="1"/>
  <c r="H734" i="12"/>
  <c r="I734" i="12" s="1"/>
  <c r="I733" i="12"/>
  <c r="H733" i="12"/>
  <c r="H732" i="12"/>
  <c r="I732" i="12" s="1"/>
  <c r="H731" i="12"/>
  <c r="I731" i="12" s="1"/>
  <c r="H730" i="12"/>
  <c r="I730" i="12" s="1"/>
  <c r="H729" i="12"/>
  <c r="I729" i="12" s="1"/>
  <c r="H728" i="12"/>
  <c r="I728" i="12" s="1"/>
  <c r="H727" i="12"/>
  <c r="I727" i="12" s="1"/>
  <c r="H726" i="12"/>
  <c r="I726" i="12" s="1"/>
  <c r="I725" i="12"/>
  <c r="H725" i="12"/>
  <c r="H724" i="12"/>
  <c r="I724" i="12" s="1"/>
  <c r="H723" i="12"/>
  <c r="I723" i="12" s="1"/>
  <c r="H722" i="12"/>
  <c r="I722" i="12" s="1"/>
  <c r="H721" i="12"/>
  <c r="H865" i="12" l="1"/>
  <c r="I721" i="12"/>
  <c r="I865" i="12" s="1"/>
  <c r="H710" i="12"/>
  <c r="I710" i="12" s="1"/>
  <c r="H711" i="12"/>
  <c r="I711" i="12" s="1"/>
  <c r="K171" i="1" l="1"/>
  <c r="K357" i="11" l="1"/>
  <c r="K356" i="11"/>
  <c r="K355" i="11"/>
  <c r="K354" i="11" l="1"/>
  <c r="K353" i="11"/>
  <c r="K352" i="11" l="1"/>
  <c r="K351" i="11"/>
  <c r="K350" i="11"/>
  <c r="K349" i="11"/>
  <c r="K348" i="11"/>
  <c r="K347" i="11"/>
  <c r="K346" i="11"/>
  <c r="K345" i="11"/>
  <c r="K344" i="11"/>
  <c r="K343" i="11"/>
  <c r="K342" i="11"/>
  <c r="K341" i="11"/>
  <c r="K340" i="11"/>
  <c r="K339" i="11"/>
  <c r="K338" i="11"/>
  <c r="K337" i="11"/>
  <c r="K336" i="11"/>
  <c r="K335" i="11"/>
  <c r="K334" i="11"/>
  <c r="K318" i="11" l="1"/>
  <c r="K317" i="11"/>
  <c r="K316" i="11"/>
  <c r="K315" i="11"/>
  <c r="K314" i="11"/>
  <c r="K313" i="11"/>
  <c r="K312" i="11"/>
  <c r="K311" i="11"/>
  <c r="K310" i="11"/>
  <c r="K309" i="11"/>
  <c r="K308" i="11"/>
  <c r="K168" i="1" l="1"/>
  <c r="K167" i="1"/>
  <c r="K166" i="1"/>
  <c r="K165" i="1"/>
  <c r="K164" i="1"/>
  <c r="K161" i="1"/>
  <c r="K163" i="1"/>
  <c r="K465" i="37" l="1"/>
  <c r="K307" i="11" l="1"/>
  <c r="K306" i="11"/>
  <c r="K305" i="11"/>
  <c r="K304" i="11" l="1"/>
  <c r="K298" i="11"/>
  <c r="K303" i="11"/>
  <c r="K302" i="11"/>
  <c r="K301" i="11"/>
  <c r="K300" i="11"/>
  <c r="K299" i="11"/>
  <c r="K188" i="1" l="1"/>
  <c r="K214" i="1"/>
  <c r="K215" i="1" l="1"/>
  <c r="K200" i="1"/>
  <c r="K212" i="1"/>
  <c r="K213" i="1"/>
  <c r="K201" i="1"/>
  <c r="K197" i="1"/>
  <c r="K196" i="1"/>
  <c r="K187" i="1"/>
  <c r="K186" i="1"/>
  <c r="K185" i="1"/>
  <c r="K184" i="1"/>
  <c r="K181" i="1"/>
  <c r="K180" i="1"/>
  <c r="K178" i="1"/>
  <c r="H702" i="12" l="1"/>
  <c r="I702" i="12" s="1"/>
  <c r="H701" i="12"/>
  <c r="I701" i="12" s="1"/>
  <c r="H648" i="12"/>
  <c r="I648" i="12" s="1"/>
  <c r="H650" i="12"/>
  <c r="I650" i="12" s="1"/>
  <c r="H654" i="12" l="1"/>
  <c r="I654" i="12" s="1"/>
  <c r="K75" i="19" l="1"/>
  <c r="K74" i="19"/>
  <c r="K73" i="19"/>
  <c r="K72" i="19"/>
  <c r="K71" i="19"/>
  <c r="K70" i="19"/>
  <c r="K69" i="19"/>
  <c r="K68" i="19"/>
  <c r="K91" i="23" l="1"/>
  <c r="K281" i="24"/>
  <c r="K346" i="24" l="1"/>
  <c r="K451" i="24"/>
  <c r="K450" i="24"/>
  <c r="K449" i="24"/>
  <c r="K448" i="24"/>
  <c r="K447" i="24"/>
  <c r="K446" i="24"/>
  <c r="K445" i="24"/>
  <c r="K444" i="24"/>
  <c r="K443" i="24"/>
  <c r="K442" i="24"/>
  <c r="K441" i="24"/>
  <c r="K440" i="24"/>
  <c r="K439" i="24"/>
  <c r="K438" i="24"/>
  <c r="K437" i="24"/>
  <c r="K436" i="24"/>
  <c r="K435" i="24"/>
  <c r="K434" i="24"/>
  <c r="K433" i="24"/>
  <c r="K432" i="24"/>
  <c r="K431" i="24"/>
  <c r="K430" i="24"/>
  <c r="K429" i="24"/>
  <c r="K428" i="24"/>
  <c r="K427" i="24"/>
  <c r="K426" i="24"/>
  <c r="K425" i="24"/>
  <c r="K424" i="24"/>
  <c r="K423" i="24"/>
  <c r="K422" i="24"/>
  <c r="K421" i="24"/>
  <c r="K420" i="24"/>
  <c r="K419" i="24"/>
  <c r="K418" i="24"/>
  <c r="K417" i="24"/>
  <c r="K416" i="24"/>
  <c r="K415" i="24"/>
  <c r="K414" i="24"/>
  <c r="K413" i="24"/>
  <c r="K412" i="24"/>
  <c r="K411" i="24"/>
  <c r="K410" i="24"/>
  <c r="K409" i="24"/>
  <c r="K408" i="24"/>
  <c r="K407" i="24"/>
  <c r="K406" i="24"/>
  <c r="K405" i="24"/>
  <c r="K404" i="24"/>
  <c r="K403" i="24"/>
  <c r="K402" i="24"/>
  <c r="K401" i="24"/>
  <c r="K400" i="24"/>
  <c r="K399" i="24"/>
  <c r="K398" i="24"/>
  <c r="K397" i="24"/>
  <c r="K396" i="24"/>
  <c r="K395" i="24"/>
  <c r="K394" i="24"/>
  <c r="K393" i="24"/>
  <c r="K392" i="24"/>
  <c r="K391" i="24"/>
  <c r="K390" i="24"/>
  <c r="K389" i="24"/>
  <c r="K388" i="24"/>
  <c r="K387" i="24"/>
  <c r="K386" i="24"/>
  <c r="K385" i="24"/>
  <c r="K384" i="24"/>
  <c r="K383" i="24"/>
  <c r="K382" i="24"/>
  <c r="K381" i="24"/>
  <c r="K380" i="24"/>
  <c r="K379" i="24"/>
  <c r="K378" i="24"/>
  <c r="K377" i="24"/>
  <c r="K376" i="24"/>
  <c r="K375" i="24"/>
  <c r="K374" i="24"/>
  <c r="K373" i="24"/>
  <c r="K372" i="24"/>
  <c r="K371" i="24"/>
  <c r="K370" i="24"/>
  <c r="K369" i="24"/>
  <c r="K368" i="24"/>
  <c r="K367" i="24"/>
  <c r="K366" i="24"/>
  <c r="K365" i="24"/>
  <c r="K364" i="24"/>
  <c r="K363" i="24"/>
  <c r="K362" i="24"/>
  <c r="K361" i="24"/>
  <c r="K360" i="24"/>
  <c r="K359" i="24"/>
  <c r="K358" i="24"/>
  <c r="K357" i="24"/>
  <c r="K356" i="24"/>
  <c r="K355" i="24"/>
  <c r="K354" i="24"/>
  <c r="K353" i="24"/>
  <c r="K352" i="24"/>
  <c r="K351" i="24"/>
  <c r="K350" i="24"/>
  <c r="K349" i="24"/>
  <c r="K348" i="24"/>
  <c r="K347" i="24"/>
  <c r="K345" i="24"/>
  <c r="K344" i="24"/>
  <c r="K343" i="24"/>
  <c r="K342" i="24"/>
  <c r="K341" i="24"/>
  <c r="K340" i="24"/>
  <c r="K339" i="24"/>
  <c r="K338" i="24"/>
  <c r="K337" i="24"/>
  <c r="K336" i="24"/>
  <c r="K335" i="24"/>
  <c r="K334" i="24"/>
  <c r="K333" i="24"/>
  <c r="K332" i="24"/>
  <c r="K331" i="24"/>
  <c r="K330" i="24"/>
  <c r="K329" i="24"/>
  <c r="K328" i="24"/>
  <c r="K327" i="24"/>
  <c r="K326" i="24"/>
  <c r="K325" i="24"/>
  <c r="K324" i="24"/>
  <c r="K323" i="24"/>
  <c r="K322" i="24"/>
  <c r="K321" i="24"/>
  <c r="K320" i="24"/>
  <c r="K319" i="24"/>
  <c r="K318" i="24"/>
  <c r="K317" i="24"/>
  <c r="K316" i="24"/>
  <c r="K315" i="24"/>
  <c r="K314" i="24"/>
  <c r="K313" i="24"/>
  <c r="K312" i="24"/>
  <c r="K311" i="24"/>
  <c r="K310" i="24"/>
  <c r="K308" i="24"/>
  <c r="K307" i="24"/>
  <c r="K306" i="24"/>
  <c r="K305" i="24"/>
  <c r="K304" i="24"/>
  <c r="K303" i="24"/>
  <c r="K302" i="24"/>
  <c r="K301" i="24"/>
  <c r="K300" i="24"/>
  <c r="K299" i="24"/>
  <c r="K298" i="24"/>
  <c r="K297" i="24"/>
  <c r="K296" i="24"/>
  <c r="K295" i="24"/>
  <c r="K294" i="24"/>
  <c r="K293" i="24"/>
  <c r="K292" i="24"/>
  <c r="K291" i="24"/>
  <c r="K290" i="24"/>
  <c r="K289" i="24"/>
  <c r="K288" i="24"/>
  <c r="K287" i="24"/>
  <c r="K286" i="24"/>
  <c r="K285" i="24"/>
  <c r="K284" i="24"/>
  <c r="K283" i="24"/>
  <c r="K282" i="24"/>
  <c r="K280" i="24"/>
  <c r="K279" i="24"/>
  <c r="K278" i="24"/>
  <c r="K277" i="24"/>
  <c r="K276" i="24"/>
  <c r="K275" i="24"/>
  <c r="K274" i="24"/>
  <c r="K273" i="24"/>
  <c r="K272" i="24"/>
  <c r="K271" i="24"/>
  <c r="K270" i="24"/>
  <c r="K269" i="24"/>
  <c r="K268" i="24"/>
  <c r="K267" i="24"/>
  <c r="K266" i="24"/>
  <c r="K265" i="24"/>
  <c r="K264" i="24"/>
  <c r="K263" i="24"/>
  <c r="K262" i="24"/>
  <c r="K261" i="24"/>
  <c r="K260" i="24"/>
  <c r="K259" i="24"/>
  <c r="K258" i="24"/>
  <c r="K257" i="24"/>
  <c r="K256" i="24"/>
  <c r="K255" i="24"/>
  <c r="K254" i="24"/>
  <c r="K253" i="24"/>
  <c r="K252" i="24"/>
  <c r="K251" i="24"/>
  <c r="K250" i="24"/>
  <c r="K249" i="24"/>
  <c r="K248" i="24"/>
  <c r="K247" i="24"/>
  <c r="K246" i="24"/>
  <c r="K245" i="24"/>
  <c r="K244" i="24"/>
  <c r="K243" i="24"/>
  <c r="K242" i="24"/>
  <c r="K241" i="24"/>
  <c r="K240" i="24"/>
  <c r="K239" i="24"/>
  <c r="K238" i="24"/>
  <c r="K237" i="24"/>
  <c r="K236" i="24"/>
  <c r="K235" i="24"/>
  <c r="K234" i="24"/>
  <c r="K233" i="24"/>
  <c r="K232" i="24"/>
  <c r="K231" i="24"/>
  <c r="K230" i="24"/>
  <c r="K229" i="24"/>
  <c r="K228" i="24"/>
  <c r="K227" i="24"/>
  <c r="K226" i="24"/>
  <c r="K225" i="24"/>
  <c r="K224" i="24"/>
  <c r="K223" i="24"/>
  <c r="K222" i="24"/>
  <c r="K221" i="24"/>
  <c r="K220" i="24"/>
  <c r="K219" i="24"/>
  <c r="K218" i="24"/>
  <c r="K217" i="24"/>
  <c r="K216" i="24"/>
  <c r="K215" i="24"/>
  <c r="K214" i="24"/>
  <c r="K213" i="24"/>
  <c r="K212" i="24"/>
  <c r="K211" i="24"/>
  <c r="K210" i="24"/>
  <c r="K209" i="24"/>
  <c r="K208" i="24"/>
  <c r="K207" i="24"/>
  <c r="K206" i="24"/>
  <c r="K205" i="24"/>
  <c r="K204" i="24"/>
  <c r="K203" i="24"/>
  <c r="K202" i="24"/>
  <c r="K201" i="24"/>
  <c r="K200" i="24"/>
  <c r="K199" i="24"/>
  <c r="K198" i="24"/>
  <c r="K197" i="24"/>
  <c r="K196" i="24"/>
  <c r="K195" i="24"/>
  <c r="K194" i="24"/>
  <c r="K193" i="24"/>
  <c r="K192" i="24"/>
  <c r="K191" i="24"/>
  <c r="K190" i="24"/>
  <c r="K189" i="24"/>
  <c r="K188" i="24"/>
  <c r="K187" i="24"/>
  <c r="K186" i="24"/>
  <c r="K185" i="24"/>
  <c r="K184" i="24"/>
  <c r="K183" i="24"/>
  <c r="K182" i="24"/>
  <c r="K181" i="24"/>
  <c r="K180" i="24"/>
  <c r="K179" i="24"/>
  <c r="K178" i="24"/>
  <c r="K177" i="24"/>
  <c r="K176" i="24"/>
  <c r="K175" i="24"/>
  <c r="K174" i="24"/>
  <c r="K173" i="24"/>
  <c r="K172" i="24"/>
  <c r="K171" i="24"/>
  <c r="K170" i="24"/>
  <c r="K169" i="24"/>
  <c r="K168" i="24"/>
  <c r="K167" i="24"/>
  <c r="K166" i="24"/>
  <c r="B6" i="24"/>
  <c r="B7" i="24" s="1"/>
  <c r="B8" i="24" s="1"/>
  <c r="B9" i="24" s="1"/>
  <c r="B10" i="24" s="1"/>
  <c r="B11" i="24" s="1"/>
  <c r="B12" i="24" s="1"/>
  <c r="B13" i="24" s="1"/>
  <c r="B14" i="24" s="1"/>
  <c r="B15" i="24" s="1"/>
  <c r="B16" i="24" s="1"/>
  <c r="B17" i="24" s="1"/>
  <c r="B18" i="24" s="1"/>
  <c r="B19" i="24" s="1"/>
  <c r="B20" i="24" s="1"/>
  <c r="B21" i="24" s="1"/>
  <c r="B22" i="24" s="1"/>
  <c r="B23" i="24" s="1"/>
  <c r="B24" i="24" s="1"/>
  <c r="B25" i="24" s="1"/>
  <c r="B26" i="24" s="1"/>
  <c r="B27" i="24" s="1"/>
  <c r="B28" i="24" s="1"/>
  <c r="B29" i="24" s="1"/>
  <c r="B30" i="24" s="1"/>
  <c r="B31" i="24" s="1"/>
  <c r="B32" i="24" s="1"/>
  <c r="B33" i="24" s="1"/>
  <c r="B34" i="24" s="1"/>
  <c r="B35" i="24" s="1"/>
  <c r="B36" i="24" s="1"/>
  <c r="B37" i="24" s="1"/>
  <c r="B38" i="24" s="1"/>
  <c r="B39" i="24" s="1"/>
  <c r="B40" i="24" s="1"/>
  <c r="B41" i="24" s="1"/>
  <c r="B42" i="24" s="1"/>
  <c r="B43" i="24" s="1"/>
  <c r="B44" i="24" s="1"/>
  <c r="B45" i="24" s="1"/>
  <c r="B46" i="24" s="1"/>
  <c r="B47" i="24" s="1"/>
  <c r="B48" i="24" s="1"/>
  <c r="B49" i="24" s="1"/>
  <c r="B50" i="24" s="1"/>
  <c r="B51" i="24" s="1"/>
  <c r="B52" i="24" s="1"/>
  <c r="B53" i="24" s="1"/>
  <c r="B54" i="24" s="1"/>
  <c r="B55" i="24" s="1"/>
  <c r="B56" i="24" s="1"/>
  <c r="B57" i="24" s="1"/>
  <c r="B58" i="24" s="1"/>
  <c r="B59" i="24" s="1"/>
  <c r="B60" i="24" s="1"/>
  <c r="B61" i="24" s="1"/>
  <c r="B62" i="24" s="1"/>
  <c r="B63" i="24" s="1"/>
  <c r="B64" i="24" s="1"/>
  <c r="B65" i="24" s="1"/>
  <c r="B66" i="24" s="1"/>
  <c r="B67" i="24" s="1"/>
  <c r="B68" i="24" s="1"/>
  <c r="B69" i="24" s="1"/>
  <c r="B70" i="24" s="1"/>
  <c r="B71" i="24" s="1"/>
  <c r="B72" i="24" s="1"/>
  <c r="B73" i="24" s="1"/>
  <c r="B74" i="24" s="1"/>
  <c r="B75" i="24" s="1"/>
  <c r="B76" i="24" s="1"/>
  <c r="B77" i="24" s="1"/>
  <c r="B78" i="24" s="1"/>
  <c r="B79" i="24" s="1"/>
  <c r="B80" i="24" s="1"/>
  <c r="B81" i="24" s="1"/>
  <c r="B82" i="24" s="1"/>
  <c r="B83" i="24" s="1"/>
  <c r="B84" i="24" s="1"/>
  <c r="B85" i="24" s="1"/>
  <c r="B86" i="24" s="1"/>
  <c r="B87" i="24" s="1"/>
  <c r="B88" i="24" s="1"/>
  <c r="B89" i="24" s="1"/>
  <c r="B90" i="24" s="1"/>
  <c r="B91" i="24" s="1"/>
  <c r="B92" i="24" s="1"/>
  <c r="B93" i="24" s="1"/>
  <c r="B94" i="24" s="1"/>
  <c r="B95" i="24" s="1"/>
  <c r="B96" i="24" s="1"/>
  <c r="B97" i="24" s="1"/>
  <c r="B98" i="24" s="1"/>
  <c r="B99" i="24" s="1"/>
  <c r="B100" i="24" s="1"/>
  <c r="B101" i="24" s="1"/>
  <c r="B102" i="24" s="1"/>
  <c r="B103" i="24" s="1"/>
  <c r="B104" i="24" s="1"/>
  <c r="B105" i="24" s="1"/>
  <c r="B106" i="24" s="1"/>
  <c r="B107" i="24" s="1"/>
  <c r="K164" i="24"/>
  <c r="K163" i="24"/>
  <c r="K162" i="24"/>
  <c r="K161" i="24"/>
  <c r="K160" i="24"/>
  <c r="K159" i="24"/>
  <c r="K158" i="24"/>
  <c r="K157" i="24"/>
  <c r="K156" i="24"/>
  <c r="K155" i="24"/>
  <c r="K154" i="24"/>
  <c r="K153" i="24"/>
  <c r="K152" i="24"/>
  <c r="K151" i="24"/>
  <c r="K150" i="24"/>
  <c r="K149" i="24"/>
  <c r="K148" i="24"/>
  <c r="K147" i="24"/>
  <c r="K146" i="24"/>
  <c r="K145" i="24"/>
  <c r="K144" i="24"/>
  <c r="K143" i="24"/>
  <c r="K142" i="24"/>
  <c r="K141" i="24"/>
  <c r="K140" i="24"/>
  <c r="K139" i="24"/>
  <c r="K138" i="24"/>
  <c r="K137" i="24"/>
  <c r="K136" i="24"/>
  <c r="K135" i="24"/>
  <c r="K134" i="24"/>
  <c r="K133" i="24"/>
  <c r="K132" i="24"/>
  <c r="K131" i="24"/>
  <c r="K130" i="24"/>
  <c r="K129" i="24"/>
  <c r="K128" i="24"/>
  <c r="K127" i="24"/>
  <c r="K126" i="24"/>
  <c r="K125" i="24"/>
  <c r="K124" i="24"/>
  <c r="K123" i="24"/>
  <c r="K122" i="24"/>
  <c r="K121" i="24"/>
  <c r="K120" i="24"/>
  <c r="K119" i="24"/>
  <c r="K118" i="24"/>
  <c r="K117" i="24"/>
  <c r="K116" i="24"/>
  <c r="K115" i="24"/>
  <c r="K114" i="24"/>
  <c r="K113" i="24"/>
  <c r="K112" i="24"/>
  <c r="K111" i="24"/>
  <c r="K110" i="24"/>
  <c r="K109" i="24"/>
  <c r="K108" i="24"/>
  <c r="K107" i="24"/>
  <c r="K106" i="24"/>
  <c r="K105" i="24"/>
  <c r="K104" i="24"/>
  <c r="K103" i="24"/>
  <c r="K102" i="24"/>
  <c r="K101" i="24"/>
  <c r="K100" i="24"/>
  <c r="K99" i="24"/>
  <c r="K98" i="24"/>
  <c r="K97" i="24"/>
  <c r="K96" i="24"/>
  <c r="K95" i="24"/>
  <c r="K94" i="24"/>
  <c r="K93" i="24"/>
  <c r="K92" i="24"/>
  <c r="K91" i="24"/>
  <c r="K90" i="24"/>
  <c r="K89" i="24"/>
  <c r="K88" i="24"/>
  <c r="K87" i="24"/>
  <c r="K86" i="24"/>
  <c r="K85" i="24"/>
  <c r="K84" i="24"/>
  <c r="K83" i="24"/>
  <c r="K82" i="24"/>
  <c r="K81" i="24"/>
  <c r="K80" i="24"/>
  <c r="K79" i="24"/>
  <c r="K78" i="24"/>
  <c r="K77" i="24"/>
  <c r="K76" i="24"/>
  <c r="K75" i="24"/>
  <c r="K74" i="24"/>
  <c r="K73" i="24"/>
  <c r="K72" i="24"/>
  <c r="K71" i="24"/>
  <c r="K70" i="24"/>
  <c r="K69" i="24"/>
  <c r="K68" i="24"/>
  <c r="K67" i="24"/>
  <c r="K66" i="24"/>
  <c r="K65" i="24"/>
  <c r="K64" i="24"/>
  <c r="K63" i="24"/>
  <c r="K62" i="24"/>
  <c r="K61" i="24"/>
  <c r="K60" i="24"/>
  <c r="K59" i="24"/>
  <c r="K58" i="24"/>
  <c r="K57" i="24"/>
  <c r="K56" i="24"/>
  <c r="K55" i="24"/>
  <c r="K54" i="24"/>
  <c r="K53" i="24"/>
  <c r="K52" i="24"/>
  <c r="K51" i="24"/>
  <c r="K50" i="24"/>
  <c r="K49" i="24"/>
  <c r="K48" i="24"/>
  <c r="K47" i="24"/>
  <c r="K46" i="24"/>
  <c r="K45" i="24"/>
  <c r="K44" i="24"/>
  <c r="K43" i="24"/>
  <c r="K42" i="24"/>
  <c r="K41" i="24"/>
  <c r="K40" i="24"/>
  <c r="K39" i="24"/>
  <c r="K38" i="24"/>
  <c r="K37" i="24"/>
  <c r="K36" i="24"/>
  <c r="K35" i="24"/>
  <c r="K34" i="24"/>
  <c r="K33" i="24"/>
  <c r="K32" i="24"/>
  <c r="K31" i="24"/>
  <c r="K30" i="24"/>
  <c r="K29" i="24"/>
  <c r="K28" i="24"/>
  <c r="K27" i="24"/>
  <c r="K26" i="24"/>
  <c r="K25" i="24"/>
  <c r="K24" i="24"/>
  <c r="K23" i="24"/>
  <c r="K22" i="24"/>
  <c r="K21" i="24"/>
  <c r="K20" i="24"/>
  <c r="K19" i="24"/>
  <c r="K18" i="24"/>
  <c r="K17" i="24"/>
  <c r="K16" i="24"/>
  <c r="K15" i="24"/>
  <c r="K14" i="24"/>
  <c r="K13" i="24"/>
  <c r="K12" i="24"/>
  <c r="K11" i="24"/>
  <c r="K10" i="24"/>
  <c r="K9" i="24"/>
  <c r="K8" i="24"/>
  <c r="K7" i="24"/>
  <c r="K6" i="24"/>
  <c r="K5" i="24"/>
  <c r="K50" i="23"/>
  <c r="K37" i="23"/>
  <c r="K532" i="23"/>
  <c r="K531" i="23"/>
  <c r="K530" i="23"/>
  <c r="K529" i="23"/>
  <c r="K528" i="23"/>
  <c r="K527" i="23"/>
  <c r="K526" i="23"/>
  <c r="K525" i="23"/>
  <c r="K524" i="23"/>
  <c r="K523" i="23"/>
  <c r="K522" i="23"/>
  <c r="K521" i="23"/>
  <c r="K520" i="23"/>
  <c r="K519" i="23"/>
  <c r="K518" i="23"/>
  <c r="K517" i="23"/>
  <c r="K516" i="23"/>
  <c r="K515" i="23"/>
  <c r="K514" i="23"/>
  <c r="K513" i="23"/>
  <c r="K512" i="23"/>
  <c r="K511" i="23"/>
  <c r="K510" i="23"/>
  <c r="K509" i="23"/>
  <c r="K508" i="23"/>
  <c r="K507" i="23"/>
  <c r="K506" i="23"/>
  <c r="K505" i="23"/>
  <c r="K504" i="23"/>
  <c r="K503" i="23"/>
  <c r="K502" i="23"/>
  <c r="K501" i="23"/>
  <c r="K500" i="23"/>
  <c r="K499" i="23"/>
  <c r="K498" i="23"/>
  <c r="K497" i="23"/>
  <c r="K496" i="23"/>
  <c r="K495" i="23"/>
  <c r="K494" i="23"/>
  <c r="K493" i="23"/>
  <c r="K492" i="23"/>
  <c r="K491" i="23"/>
  <c r="K490" i="23"/>
  <c r="K489" i="23"/>
  <c r="K488" i="23"/>
  <c r="K487" i="23"/>
  <c r="K486" i="23"/>
  <c r="K485" i="23"/>
  <c r="K484" i="23"/>
  <c r="K483" i="23"/>
  <c r="K482" i="23"/>
  <c r="K481" i="23"/>
  <c r="K480" i="23"/>
  <c r="K479" i="23"/>
  <c r="K478" i="23"/>
  <c r="K477" i="23"/>
  <c r="K476" i="23"/>
  <c r="K475" i="23"/>
  <c r="K474" i="23"/>
  <c r="K473" i="23"/>
  <c r="K472" i="23"/>
  <c r="K471" i="23"/>
  <c r="K470" i="23"/>
  <c r="K469" i="23"/>
  <c r="K468" i="23"/>
  <c r="K467" i="23"/>
  <c r="K466" i="23"/>
  <c r="K465" i="23"/>
  <c r="K464" i="23"/>
  <c r="K463" i="23"/>
  <c r="K462" i="23"/>
  <c r="K461" i="23"/>
  <c r="K460" i="23"/>
  <c r="K459" i="23"/>
  <c r="K458" i="23"/>
  <c r="K457" i="23"/>
  <c r="K456" i="23"/>
  <c r="K455" i="23"/>
  <c r="K454" i="23"/>
  <c r="K453" i="23"/>
  <c r="K452" i="23"/>
  <c r="K451" i="23"/>
  <c r="K450" i="23"/>
  <c r="K449" i="23"/>
  <c r="K448" i="23"/>
  <c r="K447" i="23"/>
  <c r="K446" i="23"/>
  <c r="K445" i="23"/>
  <c r="K444" i="23"/>
  <c r="K443" i="23"/>
  <c r="K442" i="23"/>
  <c r="K441" i="23"/>
  <c r="K440" i="23"/>
  <c r="K439" i="23"/>
  <c r="K438" i="23"/>
  <c r="K437" i="23"/>
  <c r="K436" i="23"/>
  <c r="K435" i="23"/>
  <c r="K434" i="23"/>
  <c r="K433" i="23"/>
  <c r="K432" i="23"/>
  <c r="K431" i="23"/>
  <c r="K430" i="23"/>
  <c r="K429" i="23"/>
  <c r="K428" i="23"/>
  <c r="K427" i="23"/>
  <c r="K426" i="23"/>
  <c r="K425" i="23"/>
  <c r="K424" i="23"/>
  <c r="K423" i="23"/>
  <c r="K422" i="23"/>
  <c r="K421" i="23"/>
  <c r="K420" i="23"/>
  <c r="K419" i="23"/>
  <c r="K418" i="23"/>
  <c r="K417" i="23"/>
  <c r="K416" i="23"/>
  <c r="K415" i="23"/>
  <c r="K414" i="23"/>
  <c r="K413" i="23"/>
  <c r="K412" i="23"/>
  <c r="K411" i="23"/>
  <c r="K410" i="23"/>
  <c r="K409" i="23"/>
  <c r="K408" i="23"/>
  <c r="K407" i="23"/>
  <c r="K406" i="23"/>
  <c r="K405" i="23"/>
  <c r="K404" i="23"/>
  <c r="K403" i="23"/>
  <c r="K402" i="23"/>
  <c r="K401" i="23"/>
  <c r="K400" i="23"/>
  <c r="K399" i="23"/>
  <c r="K398" i="23"/>
  <c r="K397" i="23"/>
  <c r="K396" i="23"/>
  <c r="K395" i="23"/>
  <c r="K394" i="23"/>
  <c r="K393" i="23"/>
  <c r="K392" i="23"/>
  <c r="K391" i="23"/>
  <c r="K390" i="23"/>
  <c r="K389" i="23"/>
  <c r="K388" i="23"/>
  <c r="K387" i="23"/>
  <c r="K386" i="23"/>
  <c r="K385" i="23"/>
  <c r="K384" i="23"/>
  <c r="K383" i="23"/>
  <c r="K382" i="23"/>
  <c r="K381" i="23"/>
  <c r="K380" i="23"/>
  <c r="K379" i="23"/>
  <c r="K378" i="23"/>
  <c r="K377" i="23"/>
  <c r="K376" i="23"/>
  <c r="K375" i="23"/>
  <c r="K374" i="23"/>
  <c r="K373" i="23"/>
  <c r="K372" i="23"/>
  <c r="K371" i="23"/>
  <c r="K370" i="23"/>
  <c r="K369" i="23"/>
  <c r="K368" i="23"/>
  <c r="K367" i="23"/>
  <c r="K366" i="23"/>
  <c r="K365" i="23"/>
  <c r="K364" i="23"/>
  <c r="K363" i="23"/>
  <c r="K362" i="23"/>
  <c r="K361" i="23"/>
  <c r="K360" i="23"/>
  <c r="K359" i="23"/>
  <c r="K358" i="23"/>
  <c r="K357" i="23"/>
  <c r="K356" i="23"/>
  <c r="K355" i="23"/>
  <c r="K354" i="23"/>
  <c r="K353" i="23"/>
  <c r="K352" i="23"/>
  <c r="K351" i="23"/>
  <c r="K350" i="23"/>
  <c r="K349" i="23"/>
  <c r="K348" i="23"/>
  <c r="K347" i="23"/>
  <c r="K346" i="23"/>
  <c r="K345" i="23"/>
  <c r="K344" i="23"/>
  <c r="K343" i="23"/>
  <c r="K342" i="23"/>
  <c r="K341" i="23"/>
  <c r="K340" i="23"/>
  <c r="K339" i="23"/>
  <c r="K338" i="23"/>
  <c r="K337" i="23"/>
  <c r="K336" i="23"/>
  <c r="K335" i="23"/>
  <c r="K334" i="23"/>
  <c r="K333" i="23"/>
  <c r="K332" i="23"/>
  <c r="K331" i="23"/>
  <c r="K330" i="23"/>
  <c r="K329" i="23"/>
  <c r="K328" i="23"/>
  <c r="K327" i="23"/>
  <c r="K326" i="23"/>
  <c r="K325" i="23"/>
  <c r="K324" i="23"/>
  <c r="K323" i="23"/>
  <c r="K322" i="23"/>
  <c r="K321" i="23"/>
  <c r="K320" i="23"/>
  <c r="K319" i="23"/>
  <c r="K318" i="23"/>
  <c r="K317" i="23"/>
  <c r="K316" i="23"/>
  <c r="K315" i="23"/>
  <c r="K314" i="23"/>
  <c r="K313" i="23"/>
  <c r="K312" i="23"/>
  <c r="K311" i="23"/>
  <c r="K310" i="23"/>
  <c r="K309" i="23"/>
  <c r="K308" i="23"/>
  <c r="K307" i="23"/>
  <c r="K306" i="23"/>
  <c r="K305" i="23"/>
  <c r="K304" i="23"/>
  <c r="K303" i="23"/>
  <c r="K302" i="23"/>
  <c r="K301" i="23"/>
  <c r="K300" i="23"/>
  <c r="K299" i="23"/>
  <c r="K298" i="23"/>
  <c r="K297" i="23"/>
  <c r="K296" i="23"/>
  <c r="K295" i="23"/>
  <c r="K294" i="23"/>
  <c r="K293" i="23"/>
  <c r="K292" i="23"/>
  <c r="K291" i="23"/>
  <c r="K290" i="23"/>
  <c r="K289" i="23"/>
  <c r="K288" i="23"/>
  <c r="K287" i="23"/>
  <c r="K286" i="23"/>
  <c r="K285" i="23"/>
  <c r="K284" i="23"/>
  <c r="K283" i="23"/>
  <c r="K282" i="23"/>
  <c r="K281" i="23"/>
  <c r="K280" i="23"/>
  <c r="K279" i="23"/>
  <c r="K278" i="23"/>
  <c r="K277" i="23"/>
  <c r="K276" i="23"/>
  <c r="K275" i="23"/>
  <c r="K274" i="23"/>
  <c r="K273" i="23"/>
  <c r="K272" i="23"/>
  <c r="K271" i="23"/>
  <c r="K270" i="23"/>
  <c r="K269" i="23"/>
  <c r="K268" i="23"/>
  <c r="K267" i="23"/>
  <c r="K266" i="23"/>
  <c r="K265" i="23"/>
  <c r="K264" i="23"/>
  <c r="K263" i="23"/>
  <c r="K262" i="23"/>
  <c r="K261" i="23"/>
  <c r="K260" i="23"/>
  <c r="K259" i="23"/>
  <c r="K258" i="23"/>
  <c r="K257" i="23"/>
  <c r="K256" i="23"/>
  <c r="K255" i="23"/>
  <c r="K254" i="23"/>
  <c r="K253" i="23"/>
  <c r="K252" i="23"/>
  <c r="K251" i="23"/>
  <c r="K250" i="23"/>
  <c r="K249" i="23"/>
  <c r="K248" i="23"/>
  <c r="K247" i="23"/>
  <c r="K246" i="23"/>
  <c r="K245" i="23"/>
  <c r="K244" i="23"/>
  <c r="K243" i="23"/>
  <c r="K242" i="23"/>
  <c r="K241" i="23"/>
  <c r="K240" i="23"/>
  <c r="K239" i="23"/>
  <c r="K238" i="23"/>
  <c r="K237" i="23"/>
  <c r="K236" i="23"/>
  <c r="K235" i="23"/>
  <c r="K234" i="23"/>
  <c r="K233" i="23"/>
  <c r="K232" i="23"/>
  <c r="K231" i="23"/>
  <c r="K230" i="23"/>
  <c r="K229" i="23"/>
  <c r="K228" i="23"/>
  <c r="K227" i="23"/>
  <c r="K226" i="23"/>
  <c r="K225" i="23"/>
  <c r="K224" i="23"/>
  <c r="K223" i="23"/>
  <c r="K222" i="23"/>
  <c r="K221" i="23"/>
  <c r="K220" i="23"/>
  <c r="K219" i="23"/>
  <c r="K218" i="23"/>
  <c r="K217" i="23"/>
  <c r="K216" i="23"/>
  <c r="K215" i="23"/>
  <c r="K214" i="23"/>
  <c r="K213" i="23"/>
  <c r="K212" i="23"/>
  <c r="K211" i="23"/>
  <c r="K210" i="23"/>
  <c r="K209" i="23"/>
  <c r="K208" i="23"/>
  <c r="K207" i="23"/>
  <c r="K206" i="23"/>
  <c r="K205" i="23"/>
  <c r="K204" i="23"/>
  <c r="K203" i="23"/>
  <c r="K202" i="23"/>
  <c r="K200" i="23"/>
  <c r="K199" i="23"/>
  <c r="K198" i="23"/>
  <c r="K197" i="23"/>
  <c r="K196" i="23"/>
  <c r="K195" i="23"/>
  <c r="K194" i="23"/>
  <c r="K193" i="23"/>
  <c r="K192" i="23"/>
  <c r="K191" i="23"/>
  <c r="K190" i="23"/>
  <c r="K189" i="23"/>
  <c r="K188" i="23"/>
  <c r="K187" i="23"/>
  <c r="K186" i="23"/>
  <c r="K185" i="23"/>
  <c r="K184" i="23"/>
  <c r="K183" i="23"/>
  <c r="K182" i="23"/>
  <c r="K181" i="23"/>
  <c r="K180" i="23"/>
  <c r="K179" i="23"/>
  <c r="K178" i="23"/>
  <c r="K177" i="23"/>
  <c r="K176" i="23"/>
  <c r="K175" i="23"/>
  <c r="K174" i="23"/>
  <c r="K173" i="23"/>
  <c r="K172" i="23"/>
  <c r="K171" i="23"/>
  <c r="K170" i="23"/>
  <c r="K169" i="23"/>
  <c r="K168" i="23"/>
  <c r="K167" i="23"/>
  <c r="K166" i="23"/>
  <c r="K165" i="23"/>
  <c r="K164" i="23"/>
  <c r="K163" i="23"/>
  <c r="K162" i="23"/>
  <c r="K161" i="23"/>
  <c r="K160" i="23"/>
  <c r="K159" i="23"/>
  <c r="K158" i="23"/>
  <c r="K157" i="23"/>
  <c r="K156" i="23"/>
  <c r="K155" i="23"/>
  <c r="K154" i="23"/>
  <c r="K153" i="23"/>
  <c r="K152" i="23"/>
  <c r="K151" i="23"/>
  <c r="K150" i="23"/>
  <c r="K149" i="23"/>
  <c r="K148" i="23"/>
  <c r="K147" i="23"/>
  <c r="K146" i="23"/>
  <c r="K145" i="23"/>
  <c r="K144" i="23"/>
  <c r="K143" i="23"/>
  <c r="K142" i="23"/>
  <c r="K141" i="23"/>
  <c r="K140" i="23"/>
  <c r="K139" i="23"/>
  <c r="K138" i="23"/>
  <c r="K137" i="23"/>
  <c r="K136" i="23"/>
  <c r="K135" i="23"/>
  <c r="K134" i="23"/>
  <c r="K133" i="23"/>
  <c r="K132" i="23"/>
  <c r="K131" i="23"/>
  <c r="K130" i="23"/>
  <c r="K129" i="23"/>
  <c r="K128" i="23"/>
  <c r="K127" i="23"/>
  <c r="K126" i="23"/>
  <c r="K125" i="23"/>
  <c r="K124" i="23"/>
  <c r="K123" i="23"/>
  <c r="K122" i="23"/>
  <c r="K121" i="23"/>
  <c r="K120" i="23"/>
  <c r="K119" i="23"/>
  <c r="K118" i="23"/>
  <c r="K117" i="23"/>
  <c r="K116" i="23"/>
  <c r="K115" i="23"/>
  <c r="K114" i="23"/>
  <c r="K113" i="23"/>
  <c r="K112" i="23"/>
  <c r="K111" i="23"/>
  <c r="K110" i="23"/>
  <c r="K109" i="23"/>
  <c r="K108" i="23"/>
  <c r="K107" i="23"/>
  <c r="K106" i="23"/>
  <c r="K105" i="23"/>
  <c r="K104" i="23"/>
  <c r="K103" i="23"/>
  <c r="K102" i="23"/>
  <c r="K101" i="23"/>
  <c r="K100" i="23"/>
  <c r="K99" i="23"/>
  <c r="K98" i="23"/>
  <c r="K97" i="23"/>
  <c r="K96" i="23"/>
  <c r="K95" i="23"/>
  <c r="K94" i="23"/>
  <c r="K93" i="23"/>
  <c r="K92" i="23"/>
  <c r="K90" i="23"/>
  <c r="K89" i="23"/>
  <c r="K88" i="23"/>
  <c r="K87" i="23"/>
  <c r="K86" i="23"/>
  <c r="K85" i="23"/>
  <c r="K84" i="23"/>
  <c r="K83" i="23"/>
  <c r="K82" i="23"/>
  <c r="K81" i="23"/>
  <c r="K80" i="23"/>
  <c r="K79" i="23"/>
  <c r="K78" i="23"/>
  <c r="K77" i="23"/>
  <c r="K75" i="23"/>
  <c r="K74" i="23"/>
  <c r="K73" i="23"/>
  <c r="K72" i="23"/>
  <c r="K71" i="23"/>
  <c r="K70" i="23"/>
  <c r="K69" i="23"/>
  <c r="K68" i="23"/>
  <c r="K67" i="23"/>
  <c r="K66" i="23"/>
  <c r="K65" i="23"/>
  <c r="K64" i="23"/>
  <c r="K63" i="23"/>
  <c r="K62" i="23"/>
  <c r="K61" i="23"/>
  <c r="K60" i="23"/>
  <c r="K59" i="23"/>
  <c r="K58" i="23"/>
  <c r="K57" i="23"/>
  <c r="K56" i="23"/>
  <c r="K55" i="23"/>
  <c r="K54" i="23"/>
  <c r="K53" i="23"/>
  <c r="K52" i="23"/>
  <c r="K51" i="23"/>
  <c r="K49" i="23"/>
  <c r="K48" i="23"/>
  <c r="K47" i="23"/>
  <c r="K46" i="23"/>
  <c r="K45" i="23"/>
  <c r="K44" i="23"/>
  <c r="K43" i="23"/>
  <c r="K42" i="23"/>
  <c r="K41" i="23"/>
  <c r="K40" i="23"/>
  <c r="K39" i="23"/>
  <c r="K38" i="23"/>
  <c r="K36" i="23"/>
  <c r="K35" i="23"/>
  <c r="K34" i="23"/>
  <c r="K33" i="23"/>
  <c r="K32" i="23"/>
  <c r="K31" i="23"/>
  <c r="K30" i="23"/>
  <c r="K29" i="23"/>
  <c r="K28" i="23"/>
  <c r="K27" i="23"/>
  <c r="K26" i="23"/>
  <c r="K25" i="23"/>
  <c r="K24" i="23"/>
  <c r="K23" i="23"/>
  <c r="K22" i="23"/>
  <c r="K21" i="23"/>
  <c r="K20" i="23"/>
  <c r="K19" i="23"/>
  <c r="K18" i="23"/>
  <c r="K17" i="23"/>
  <c r="K16" i="23"/>
  <c r="K15" i="23"/>
  <c r="K14" i="23"/>
  <c r="K13" i="23"/>
  <c r="K12" i="23"/>
  <c r="K11" i="23"/>
  <c r="K10" i="23"/>
  <c r="K9" i="23"/>
  <c r="K8" i="23"/>
  <c r="K7" i="23"/>
  <c r="K6" i="23"/>
  <c r="K5" i="23"/>
  <c r="B108" i="24" l="1"/>
  <c r="B109" i="24" s="1"/>
  <c r="B110" i="24" s="1"/>
  <c r="B111" i="24" s="1"/>
  <c r="B112" i="24" s="1"/>
  <c r="B113" i="24" s="1"/>
  <c r="B114" i="24" s="1"/>
  <c r="B115" i="24" s="1"/>
  <c r="B116" i="24" s="1"/>
  <c r="B6" i="23"/>
  <c r="B7" i="23" s="1"/>
  <c r="B8" i="23" s="1"/>
  <c r="B9" i="23" s="1"/>
  <c r="B10" i="23" s="1"/>
  <c r="B11" i="23" s="1"/>
  <c r="B12" i="23" s="1"/>
  <c r="B13" i="23" s="1"/>
  <c r="B14" i="23" s="1"/>
  <c r="B15" i="23" s="1"/>
  <c r="B16" i="23" s="1"/>
  <c r="B17" i="23" s="1"/>
  <c r="B18" i="23" s="1"/>
  <c r="B19" i="23" s="1"/>
  <c r="B20" i="23" s="1"/>
  <c r="B21" i="23" s="1"/>
  <c r="B22" i="23" s="1"/>
  <c r="B23" i="23" s="1"/>
  <c r="B24" i="23" s="1"/>
  <c r="B25" i="23" s="1"/>
  <c r="B26" i="23" s="1"/>
  <c r="B27" i="23" s="1"/>
  <c r="B28" i="23" s="1"/>
  <c r="B29" i="23" s="1"/>
  <c r="B30" i="23" s="1"/>
  <c r="B31" i="23" s="1"/>
  <c r="B32" i="23" s="1"/>
  <c r="B33" i="23" s="1"/>
  <c r="B34" i="23" s="1"/>
  <c r="B35" i="23" s="1"/>
  <c r="B36" i="23" s="1"/>
  <c r="B117" i="24" l="1"/>
  <c r="B118" i="24" s="1"/>
  <c r="B119" i="24" s="1"/>
  <c r="B120" i="24" s="1"/>
  <c r="B121" i="24" s="1"/>
  <c r="B122" i="24" s="1"/>
  <c r="B123" i="24" s="1"/>
  <c r="B124" i="24" s="1"/>
  <c r="B125" i="24" s="1"/>
  <c r="B126" i="24" s="1"/>
  <c r="B127" i="24" s="1"/>
  <c r="B128" i="24" s="1"/>
  <c r="B129" i="24" s="1"/>
  <c r="B130" i="24" s="1"/>
  <c r="B131" i="24" s="1"/>
  <c r="B132" i="24" s="1"/>
  <c r="B133" i="24" s="1"/>
  <c r="B134" i="24" s="1"/>
  <c r="B135" i="24" s="1"/>
  <c r="B136" i="24" s="1"/>
  <c r="B137" i="24" s="1"/>
  <c r="B138" i="24" s="1"/>
  <c r="B139" i="24" s="1"/>
  <c r="B140" i="24" s="1"/>
  <c r="B37" i="23"/>
  <c r="B38" i="23" s="1"/>
  <c r="B39" i="23" s="1"/>
  <c r="B40" i="23" s="1"/>
  <c r="B41" i="23" s="1"/>
  <c r="B42" i="23" s="1"/>
  <c r="B43" i="23" s="1"/>
  <c r="B44" i="23" s="1"/>
  <c r="B45" i="23" s="1"/>
  <c r="B46" i="23" s="1"/>
  <c r="B47" i="23" s="1"/>
  <c r="B48" i="23" s="1"/>
  <c r="B49" i="23" s="1"/>
  <c r="K464" i="37"/>
  <c r="B141" i="24" l="1"/>
  <c r="B142" i="24" s="1"/>
  <c r="B143" i="24" s="1"/>
  <c r="B144" i="24" s="1"/>
  <c r="B145" i="24" s="1"/>
  <c r="B146" i="24" s="1"/>
  <c r="B147" i="24" s="1"/>
  <c r="B148" i="24" s="1"/>
  <c r="B149" i="24" s="1"/>
  <c r="B150" i="24" s="1"/>
  <c r="B151" i="24" s="1"/>
  <c r="B152" i="24" s="1"/>
  <c r="B153" i="24" s="1"/>
  <c r="B154" i="24" s="1"/>
  <c r="B155" i="24" s="1"/>
  <c r="B156" i="24" s="1"/>
  <c r="B157" i="24" s="1"/>
  <c r="B158" i="24" s="1"/>
  <c r="B159" i="24" s="1"/>
  <c r="B160" i="24" s="1"/>
  <c r="B161" i="24" s="1"/>
  <c r="B162" i="24" s="1"/>
  <c r="B163" i="24" s="1"/>
  <c r="B164" i="24" s="1"/>
  <c r="B166" i="24" s="1"/>
  <c r="B167" i="24" s="1"/>
  <c r="B168" i="24" s="1"/>
  <c r="B169" i="24" s="1"/>
  <c r="B170" i="24" s="1"/>
  <c r="B171" i="24" s="1"/>
  <c r="B172" i="24" s="1"/>
  <c r="B173" i="24" s="1"/>
  <c r="B174" i="24" s="1"/>
  <c r="B175" i="24" s="1"/>
  <c r="B176" i="24" s="1"/>
  <c r="B177" i="24" s="1"/>
  <c r="B178" i="24" s="1"/>
  <c r="B179" i="24" s="1"/>
  <c r="B180" i="24" s="1"/>
  <c r="B181" i="24" s="1"/>
  <c r="B182" i="24" s="1"/>
  <c r="B183" i="24" s="1"/>
  <c r="B184" i="24" s="1"/>
  <c r="B185" i="24" s="1"/>
  <c r="B186" i="24" s="1"/>
  <c r="B187" i="24" s="1"/>
  <c r="B188" i="24" s="1"/>
  <c r="B189" i="24" s="1"/>
  <c r="B190" i="24" s="1"/>
  <c r="B191" i="24" s="1"/>
  <c r="B192" i="24" s="1"/>
  <c r="B193" i="24" s="1"/>
  <c r="B194" i="24" s="1"/>
  <c r="B195" i="24" s="1"/>
  <c r="B196" i="24" s="1"/>
  <c r="B197" i="24" s="1"/>
  <c r="B198" i="24" s="1"/>
  <c r="B199" i="24" s="1"/>
  <c r="B200" i="24" s="1"/>
  <c r="B201" i="24" s="1"/>
  <c r="B202" i="24" s="1"/>
  <c r="B203" i="24" s="1"/>
  <c r="B204" i="24" s="1"/>
  <c r="B205" i="24" s="1"/>
  <c r="B206" i="24" s="1"/>
  <c r="B207" i="24" s="1"/>
  <c r="B208" i="24" s="1"/>
  <c r="B209" i="24" s="1"/>
  <c r="B210" i="24" s="1"/>
  <c r="B211" i="24" s="1"/>
  <c r="B212" i="24" s="1"/>
  <c r="B213" i="24" s="1"/>
  <c r="B214" i="24" s="1"/>
  <c r="B215" i="24" s="1"/>
  <c r="B216" i="24" s="1"/>
  <c r="B217" i="24" s="1"/>
  <c r="B218" i="24" s="1"/>
  <c r="B219" i="24" s="1"/>
  <c r="B220" i="24" s="1"/>
  <c r="B221" i="24" s="1"/>
  <c r="B222" i="24" s="1"/>
  <c r="B223" i="24" s="1"/>
  <c r="B224" i="24" s="1"/>
  <c r="B225" i="24" s="1"/>
  <c r="B226" i="24" s="1"/>
  <c r="B227" i="24" s="1"/>
  <c r="B228" i="24" s="1"/>
  <c r="B229" i="24" s="1"/>
  <c r="B50" i="23"/>
  <c r="B51" i="23" s="1"/>
  <c r="B52" i="23" s="1"/>
  <c r="B53" i="23" s="1"/>
  <c r="B54" i="23" s="1"/>
  <c r="B55" i="23" s="1"/>
  <c r="B56" i="23" s="1"/>
  <c r="B57" i="23" s="1"/>
  <c r="B58" i="23" s="1"/>
  <c r="B59" i="23" s="1"/>
  <c r="B60" i="23" s="1"/>
  <c r="B61" i="23" s="1"/>
  <c r="B62" i="23" s="1"/>
  <c r="B63" i="23" s="1"/>
  <c r="B64" i="23" s="1"/>
  <c r="B65" i="23" s="1"/>
  <c r="B66" i="23" s="1"/>
  <c r="B67" i="23" s="1"/>
  <c r="B68" i="23" s="1"/>
  <c r="B69" i="23" s="1"/>
  <c r="B70" i="23" s="1"/>
  <c r="B71" i="23" s="1"/>
  <c r="B72" i="23" s="1"/>
  <c r="B73" i="23" s="1"/>
  <c r="B74" i="23" s="1"/>
  <c r="B75" i="23" s="1"/>
  <c r="B78" i="23" s="1"/>
  <c r="B79" i="23" s="1"/>
  <c r="B80" i="23" s="1"/>
  <c r="B81" i="23" s="1"/>
  <c r="B82" i="23" s="1"/>
  <c r="B83" i="23" s="1"/>
  <c r="B84" i="23" s="1"/>
  <c r="B85" i="23" s="1"/>
  <c r="B86" i="23" s="1"/>
  <c r="B87" i="23" s="1"/>
  <c r="B88" i="23" s="1"/>
  <c r="B89" i="23" s="1"/>
  <c r="B90" i="23" s="1"/>
  <c r="L377" i="33"/>
  <c r="B91" i="23" l="1"/>
  <c r="B92" i="23" s="1"/>
  <c r="B93" i="23" s="1"/>
  <c r="B94" i="23" s="1"/>
  <c r="B95" i="23" s="1"/>
  <c r="B96" i="23" s="1"/>
  <c r="B97" i="23" s="1"/>
  <c r="B98" i="23" s="1"/>
  <c r="B99" i="23" s="1"/>
  <c r="B100" i="23" s="1"/>
  <c r="B101" i="23" s="1"/>
  <c r="B102" i="23" s="1"/>
  <c r="B103" i="23" s="1"/>
  <c r="B104" i="23" s="1"/>
  <c r="B105" i="23" s="1"/>
  <c r="B106" i="23" s="1"/>
  <c r="B107" i="23" s="1"/>
  <c r="B108" i="23" s="1"/>
  <c r="B109" i="23" s="1"/>
  <c r="B110" i="23" s="1"/>
  <c r="B111" i="23" s="1"/>
  <c r="B112" i="23" s="1"/>
  <c r="B113" i="23" s="1"/>
  <c r="B114" i="23" s="1"/>
  <c r="B115" i="23" s="1"/>
  <c r="B116" i="23" s="1"/>
  <c r="B117" i="23" s="1"/>
  <c r="B118" i="23" s="1"/>
  <c r="B119" i="23" s="1"/>
  <c r="B120" i="23" s="1"/>
  <c r="B121" i="23" s="1"/>
  <c r="B122" i="23" s="1"/>
  <c r="B123" i="23" s="1"/>
  <c r="B124" i="23" s="1"/>
  <c r="B125" i="23" s="1"/>
  <c r="B230" i="24"/>
  <c r="B231" i="24" s="1"/>
  <c r="B232" i="24" s="1"/>
  <c r="B126" i="23" l="1"/>
  <c r="B127" i="23" s="1"/>
  <c r="B128" i="23" s="1"/>
  <c r="B129" i="23" s="1"/>
  <c r="B130" i="23" s="1"/>
  <c r="B131" i="23" s="1"/>
  <c r="B132" i="23" s="1"/>
  <c r="B133" i="23" s="1"/>
  <c r="B134" i="23" s="1"/>
  <c r="B135" i="23" s="1"/>
  <c r="B136" i="23" s="1"/>
  <c r="B137" i="23" s="1"/>
  <c r="B138" i="23" s="1"/>
  <c r="B139" i="23" s="1"/>
  <c r="B140" i="23" s="1"/>
  <c r="B141" i="23" s="1"/>
  <c r="B142" i="23" s="1"/>
  <c r="B143" i="23" s="1"/>
  <c r="B144" i="23" s="1"/>
  <c r="B145" i="23" s="1"/>
  <c r="B146" i="23" s="1"/>
  <c r="B147" i="23" s="1"/>
  <c r="B233" i="24"/>
  <c r="B234" i="24" s="1"/>
  <c r="B235" i="24" s="1"/>
  <c r="B236" i="24" s="1"/>
  <c r="B237" i="24" s="1"/>
  <c r="B238" i="24" s="1"/>
  <c r="B239" i="24" s="1"/>
  <c r="B240" i="24" s="1"/>
  <c r="B241" i="24" s="1"/>
  <c r="B242" i="24" s="1"/>
  <c r="B243" i="24" s="1"/>
  <c r="B244" i="24" s="1"/>
  <c r="B245" i="24" s="1"/>
  <c r="B246" i="24" s="1"/>
  <c r="B247" i="24" s="1"/>
  <c r="B248" i="24" s="1"/>
  <c r="B249" i="24" s="1"/>
  <c r="B250" i="24" s="1"/>
  <c r="B251" i="24" s="1"/>
  <c r="B252" i="24" s="1"/>
  <c r="B253" i="24" s="1"/>
  <c r="B254" i="24" s="1"/>
  <c r="B255" i="24" s="1"/>
  <c r="B256" i="24" s="1"/>
  <c r="B257" i="24" s="1"/>
  <c r="B258" i="24" s="1"/>
  <c r="B259" i="24" s="1"/>
  <c r="B260" i="24" s="1"/>
  <c r="B261" i="24" s="1"/>
  <c r="B262" i="24" s="1"/>
  <c r="B263" i="24" s="1"/>
  <c r="B264" i="24" s="1"/>
  <c r="B265" i="24" s="1"/>
  <c r="B266" i="24" s="1"/>
  <c r="B267" i="24" s="1"/>
  <c r="B268" i="24" s="1"/>
  <c r="B269" i="24" s="1"/>
  <c r="B270" i="24" s="1"/>
  <c r="B271" i="24" s="1"/>
  <c r="B272" i="24" s="1"/>
  <c r="B273" i="24" s="1"/>
  <c r="B274" i="24" s="1"/>
  <c r="B275" i="24" s="1"/>
  <c r="B276" i="24" s="1"/>
  <c r="B277" i="24" s="1"/>
  <c r="B278" i="24" s="1"/>
  <c r="B279" i="24" s="1"/>
  <c r="B280" i="24" s="1"/>
  <c r="B281" i="24" s="1"/>
  <c r="B282" i="24" s="1"/>
  <c r="B283" i="24" s="1"/>
  <c r="B284" i="24" s="1"/>
  <c r="B285" i="24" s="1"/>
  <c r="B286" i="24" s="1"/>
  <c r="B287" i="24" s="1"/>
  <c r="B288" i="24" s="1"/>
  <c r="B289" i="24" s="1"/>
  <c r="B290" i="24" s="1"/>
  <c r="B291" i="24" s="1"/>
  <c r="B292" i="24" s="1"/>
  <c r="B293" i="24" s="1"/>
  <c r="B294" i="24" s="1"/>
  <c r="B295" i="24" s="1"/>
  <c r="B296" i="24" s="1"/>
  <c r="B297" i="24" s="1"/>
  <c r="B298" i="24" s="1"/>
  <c r="B299" i="24" s="1"/>
  <c r="B300" i="24" s="1"/>
  <c r="B301" i="24" s="1"/>
  <c r="B302" i="24" s="1"/>
  <c r="B303" i="24" s="1"/>
  <c r="B304" i="24" s="1"/>
  <c r="B305" i="24" s="1"/>
  <c r="B306" i="24" s="1"/>
  <c r="B307" i="24" s="1"/>
  <c r="B308" i="24" s="1"/>
  <c r="B310" i="24" s="1"/>
  <c r="B311" i="24" s="1"/>
  <c r="B312" i="24" s="1"/>
  <c r="B313" i="24" s="1"/>
  <c r="B314" i="24" s="1"/>
  <c r="B315" i="24" s="1"/>
  <c r="B316" i="24" s="1"/>
  <c r="B317" i="24" s="1"/>
  <c r="B318" i="24" s="1"/>
  <c r="B319" i="24" s="1"/>
  <c r="B320" i="24" s="1"/>
  <c r="B321" i="24" s="1"/>
  <c r="B322" i="24" s="1"/>
  <c r="B323" i="24" s="1"/>
  <c r="B324" i="24" s="1"/>
  <c r="B325" i="24" s="1"/>
  <c r="B326" i="24" s="1"/>
  <c r="B327" i="24" s="1"/>
  <c r="B328" i="24" s="1"/>
  <c r="B329" i="24" s="1"/>
  <c r="B330" i="24" s="1"/>
  <c r="B331" i="24" s="1"/>
  <c r="B332" i="24" s="1"/>
  <c r="B333" i="24" s="1"/>
  <c r="B334" i="24" s="1"/>
  <c r="B335" i="24" s="1"/>
  <c r="B336" i="24" s="1"/>
  <c r="B337" i="24" s="1"/>
  <c r="B338" i="24" s="1"/>
  <c r="B339" i="24" s="1"/>
  <c r="B340" i="24" s="1"/>
  <c r="B341" i="24" s="1"/>
  <c r="B342" i="24" s="1"/>
  <c r="B343" i="24" s="1"/>
  <c r="B344" i="24" s="1"/>
  <c r="B345" i="24" s="1"/>
  <c r="B346" i="24" s="1"/>
  <c r="B347" i="24" s="1"/>
  <c r="B348" i="24" s="1"/>
  <c r="B349" i="24" s="1"/>
  <c r="B350" i="24" s="1"/>
  <c r="B351" i="24" s="1"/>
  <c r="B352" i="24" s="1"/>
  <c r="B353" i="24" s="1"/>
  <c r="B354" i="24" s="1"/>
  <c r="B355" i="24" s="1"/>
  <c r="B356" i="24" s="1"/>
  <c r="B357" i="24" s="1"/>
  <c r="B358" i="24" s="1"/>
  <c r="B359" i="24" s="1"/>
  <c r="B360" i="24" s="1"/>
  <c r="B361" i="24" s="1"/>
  <c r="B362" i="24" s="1"/>
  <c r="B363" i="24" s="1"/>
  <c r="B364" i="24" s="1"/>
  <c r="B365" i="24" s="1"/>
  <c r="B366" i="24" s="1"/>
  <c r="B367" i="24" s="1"/>
  <c r="B368" i="24" s="1"/>
  <c r="B369" i="24" s="1"/>
  <c r="B370" i="24" s="1"/>
  <c r="B371" i="24" s="1"/>
  <c r="B372" i="24" s="1"/>
  <c r="B373" i="24" s="1"/>
  <c r="B374" i="24" s="1"/>
  <c r="B375" i="24" s="1"/>
  <c r="B376" i="24" s="1"/>
  <c r="B377" i="24" s="1"/>
  <c r="B378" i="24" s="1"/>
  <c r="B379" i="24" s="1"/>
  <c r="B380" i="24" s="1"/>
  <c r="B381" i="24" s="1"/>
  <c r="B382" i="24" s="1"/>
  <c r="B383" i="24" s="1"/>
  <c r="B384" i="24" s="1"/>
  <c r="B385" i="24" s="1"/>
  <c r="B386" i="24" s="1"/>
  <c r="B387" i="24" s="1"/>
  <c r="B388" i="24" s="1"/>
  <c r="B389" i="24" s="1"/>
  <c r="B390" i="24" s="1"/>
  <c r="B391" i="24" s="1"/>
  <c r="B392" i="24" s="1"/>
  <c r="B393" i="24" s="1"/>
  <c r="B394" i="24" s="1"/>
  <c r="B395" i="24" s="1"/>
  <c r="B396" i="24" s="1"/>
  <c r="B397" i="24" s="1"/>
  <c r="B398" i="24" s="1"/>
  <c r="B399" i="24" s="1"/>
  <c r="B400" i="24" s="1"/>
  <c r="B401" i="24" s="1"/>
  <c r="B402" i="24" s="1"/>
  <c r="B403" i="24" s="1"/>
  <c r="B404" i="24" s="1"/>
  <c r="B405" i="24" s="1"/>
  <c r="B406" i="24" s="1"/>
  <c r="B407" i="24" s="1"/>
  <c r="B408" i="24" s="1"/>
  <c r="B409" i="24" s="1"/>
  <c r="B410" i="24" s="1"/>
  <c r="B411" i="24" s="1"/>
  <c r="B412" i="24" s="1"/>
  <c r="B413" i="24" s="1"/>
  <c r="B414" i="24" s="1"/>
  <c r="B415" i="24" s="1"/>
  <c r="B416" i="24" s="1"/>
  <c r="B417" i="24" s="1"/>
  <c r="B418" i="24" s="1"/>
  <c r="B419" i="24" s="1"/>
  <c r="B420" i="24" s="1"/>
  <c r="B421" i="24" s="1"/>
  <c r="B422" i="24" s="1"/>
  <c r="B423" i="24" s="1"/>
  <c r="B424" i="24" s="1"/>
  <c r="B425" i="24" s="1"/>
  <c r="B426" i="24" s="1"/>
  <c r="B427" i="24" s="1"/>
  <c r="B428" i="24" s="1"/>
  <c r="B429" i="24" s="1"/>
  <c r="B430" i="24" s="1"/>
  <c r="B431" i="24" s="1"/>
  <c r="B432" i="24" s="1"/>
  <c r="B433" i="24" s="1"/>
  <c r="B434" i="24" s="1"/>
  <c r="B435" i="24" s="1"/>
  <c r="B436" i="24" s="1"/>
  <c r="B437" i="24" s="1"/>
  <c r="B438" i="24" s="1"/>
  <c r="B439" i="24" s="1"/>
  <c r="B440" i="24" s="1"/>
  <c r="B441" i="24" s="1"/>
  <c r="B442" i="24" s="1"/>
  <c r="B443" i="24" s="1"/>
  <c r="B444" i="24" s="1"/>
  <c r="B445" i="24" s="1"/>
  <c r="B446" i="24" s="1"/>
  <c r="B447" i="24" s="1"/>
  <c r="B448" i="24" s="1"/>
  <c r="B449" i="24" s="1"/>
  <c r="B450" i="24" s="1"/>
  <c r="B451" i="24" s="1"/>
  <c r="L202" i="25"/>
  <c r="L201" i="25"/>
  <c r="L200" i="25"/>
  <c r="L199" i="25"/>
  <c r="L198" i="25"/>
  <c r="L197" i="25"/>
  <c r="L196" i="25"/>
  <c r="L195" i="25"/>
  <c r="L194" i="25"/>
  <c r="L193" i="25"/>
  <c r="L192" i="25"/>
  <c r="L191" i="25"/>
  <c r="L190" i="25"/>
  <c r="L189" i="25"/>
  <c r="L188" i="25"/>
  <c r="L187" i="25"/>
  <c r="L186" i="25"/>
  <c r="L185" i="25"/>
  <c r="L184" i="25"/>
  <c r="L183" i="25"/>
  <c r="L182" i="25"/>
  <c r="L181" i="25"/>
  <c r="L180" i="25"/>
  <c r="B148" i="23" l="1"/>
  <c r="B149" i="23" s="1"/>
  <c r="B150" i="23" s="1"/>
  <c r="B151" i="23" s="1"/>
  <c r="L179" i="25"/>
  <c r="L178" i="25"/>
  <c r="L177" i="25"/>
  <c r="L176" i="25"/>
  <c r="L175" i="25"/>
  <c r="B152" i="23" l="1"/>
  <c r="B153" i="23" s="1"/>
  <c r="B154" i="23" s="1"/>
  <c r="B155" i="23" s="1"/>
  <c r="B156" i="23" s="1"/>
  <c r="B157" i="23" s="1"/>
  <c r="B158" i="23" s="1"/>
  <c r="B159" i="23" s="1"/>
  <c r="B160" i="23" s="1"/>
  <c r="B161" i="23" s="1"/>
  <c r="B162" i="23" s="1"/>
  <c r="B163" i="23" s="1"/>
  <c r="B164" i="23" s="1"/>
  <c r="B165" i="23" s="1"/>
  <c r="B166" i="23" s="1"/>
  <c r="B167" i="23" s="1"/>
  <c r="B168" i="23" s="1"/>
  <c r="B169" i="23" s="1"/>
  <c r="B170" i="23" s="1"/>
  <c r="B171" i="23" s="1"/>
  <c r="B172" i="23" s="1"/>
  <c r="B173" i="23" s="1"/>
  <c r="B174" i="23" s="1"/>
  <c r="B175" i="23" s="1"/>
  <c r="B176" i="23" s="1"/>
  <c r="B177" i="23" s="1"/>
  <c r="B178" i="23" s="1"/>
  <c r="B179" i="23" s="1"/>
  <c r="B180" i="23" s="1"/>
  <c r="B181" i="23" s="1"/>
  <c r="B182" i="23" s="1"/>
  <c r="B183" i="23" s="1"/>
  <c r="B184" i="23" s="1"/>
  <c r="B185" i="23" s="1"/>
  <c r="B186" i="23" s="1"/>
  <c r="B187" i="23" s="1"/>
  <c r="B188" i="23" s="1"/>
  <c r="B189" i="23" s="1"/>
  <c r="B190" i="23" s="1"/>
  <c r="B191" i="23" s="1"/>
  <c r="B192" i="23" s="1"/>
  <c r="B193" i="23" s="1"/>
  <c r="B194" i="23" s="1"/>
  <c r="B195" i="23" s="1"/>
  <c r="B196" i="23" s="1"/>
  <c r="B197" i="23" s="1"/>
  <c r="B198" i="23" s="1"/>
  <c r="B199" i="23" s="1"/>
  <c r="B200" i="23" s="1"/>
  <c r="B202" i="23" s="1"/>
  <c r="B203" i="23" s="1"/>
  <c r="B204" i="23" s="1"/>
  <c r="B205" i="23" s="1"/>
  <c r="B206" i="23" s="1"/>
  <c r="B207" i="23" s="1"/>
  <c r="B208" i="23" s="1"/>
  <c r="B209" i="23" s="1"/>
  <c r="B210" i="23" s="1"/>
  <c r="B211" i="23" s="1"/>
  <c r="B212" i="23" s="1"/>
  <c r="B213" i="23" s="1"/>
  <c r="B214" i="23" s="1"/>
  <c r="B215" i="23" s="1"/>
  <c r="B216" i="23" s="1"/>
  <c r="B217" i="23" s="1"/>
  <c r="B218" i="23" s="1"/>
  <c r="B219" i="23" s="1"/>
  <c r="B220" i="23" s="1"/>
  <c r="B221" i="23" s="1"/>
  <c r="B222" i="23" s="1"/>
  <c r="B223" i="23" s="1"/>
  <c r="B224" i="23" s="1"/>
  <c r="B225" i="23" s="1"/>
  <c r="B226" i="23" s="1"/>
  <c r="B227" i="23" s="1"/>
  <c r="B228" i="23" s="1"/>
  <c r="B229" i="23" s="1"/>
  <c r="B230" i="23" s="1"/>
  <c r="B231" i="23" s="1"/>
  <c r="B232" i="23" s="1"/>
  <c r="B233" i="23" s="1"/>
  <c r="B234" i="23" s="1"/>
  <c r="B235" i="23" s="1"/>
  <c r="B236" i="23" s="1"/>
  <c r="B237" i="23" s="1"/>
  <c r="B238" i="23" s="1"/>
  <c r="B239" i="23" s="1"/>
  <c r="B240" i="23" s="1"/>
  <c r="B241" i="23" s="1"/>
  <c r="B242" i="23" s="1"/>
  <c r="B243" i="23" s="1"/>
  <c r="B244" i="23" s="1"/>
  <c r="B245" i="23" s="1"/>
  <c r="B246" i="23" s="1"/>
  <c r="B247" i="23" s="1"/>
  <c r="B248" i="23" s="1"/>
  <c r="B249" i="23" s="1"/>
  <c r="B250" i="23" s="1"/>
  <c r="B251" i="23" s="1"/>
  <c r="B252" i="23" s="1"/>
  <c r="B253" i="23" s="1"/>
  <c r="B254" i="23" s="1"/>
  <c r="B255" i="23" s="1"/>
  <c r="B256" i="23" s="1"/>
  <c r="B257" i="23" s="1"/>
  <c r="B258" i="23" s="1"/>
  <c r="B259" i="23" s="1"/>
  <c r="B260" i="23" s="1"/>
  <c r="B261" i="23" s="1"/>
  <c r="B262" i="23" s="1"/>
  <c r="B263" i="23" s="1"/>
  <c r="B264" i="23" s="1"/>
  <c r="B265" i="23" s="1"/>
  <c r="B266" i="23" s="1"/>
  <c r="B267" i="23" s="1"/>
  <c r="B268" i="23" s="1"/>
  <c r="B269" i="23" s="1"/>
  <c r="B270" i="23" s="1"/>
  <c r="B271" i="23" s="1"/>
  <c r="B272" i="23" s="1"/>
  <c r="B273" i="23" s="1"/>
  <c r="B274" i="23" s="1"/>
  <c r="B275" i="23" s="1"/>
  <c r="B276" i="23" s="1"/>
  <c r="B277" i="23" s="1"/>
  <c r="B278" i="23" s="1"/>
  <c r="B279" i="23" s="1"/>
  <c r="B280" i="23" s="1"/>
  <c r="B281" i="23" s="1"/>
  <c r="B282" i="23" s="1"/>
  <c r="B283" i="23" s="1"/>
  <c r="B284" i="23" s="1"/>
  <c r="B285" i="23" s="1"/>
  <c r="B286" i="23" s="1"/>
  <c r="B287" i="23" s="1"/>
  <c r="B288" i="23" s="1"/>
  <c r="B289" i="23" s="1"/>
  <c r="B290" i="23" s="1"/>
  <c r="B291" i="23" s="1"/>
  <c r="B292" i="23" s="1"/>
  <c r="B293" i="23" s="1"/>
  <c r="B294" i="23" s="1"/>
  <c r="B295" i="23" s="1"/>
  <c r="B296" i="23" s="1"/>
  <c r="B297" i="23" s="1"/>
  <c r="B298" i="23" s="1"/>
  <c r="B299" i="23" s="1"/>
  <c r="B300" i="23" s="1"/>
  <c r="B301" i="23" s="1"/>
  <c r="B302" i="23" s="1"/>
  <c r="B303" i="23" s="1"/>
  <c r="B304" i="23" s="1"/>
  <c r="B305" i="23" s="1"/>
  <c r="B306" i="23" s="1"/>
  <c r="B307" i="23" s="1"/>
  <c r="B308" i="23" s="1"/>
  <c r="B309" i="23" s="1"/>
  <c r="B310" i="23" s="1"/>
  <c r="B311" i="23" s="1"/>
  <c r="B312" i="23" s="1"/>
  <c r="B313" i="23" s="1"/>
  <c r="B314" i="23" s="1"/>
  <c r="B315" i="23" s="1"/>
  <c r="B316" i="23" s="1"/>
  <c r="B317" i="23" s="1"/>
  <c r="B318" i="23" s="1"/>
  <c r="B319" i="23" s="1"/>
  <c r="B320" i="23" s="1"/>
  <c r="B321" i="23" s="1"/>
  <c r="B322" i="23" s="1"/>
  <c r="B323" i="23" s="1"/>
  <c r="B324" i="23" s="1"/>
  <c r="B325" i="23" s="1"/>
  <c r="B326" i="23" s="1"/>
  <c r="B327" i="23" s="1"/>
  <c r="B328" i="23" s="1"/>
  <c r="B329" i="23" s="1"/>
  <c r="B330" i="23" s="1"/>
  <c r="B331" i="23" s="1"/>
  <c r="B332" i="23" s="1"/>
  <c r="B333" i="23" s="1"/>
  <c r="B334" i="23" s="1"/>
  <c r="B335" i="23" s="1"/>
  <c r="B336" i="23" s="1"/>
  <c r="B337" i="23" s="1"/>
  <c r="B338" i="23" s="1"/>
  <c r="B339" i="23" s="1"/>
  <c r="B340" i="23" s="1"/>
  <c r="B341" i="23" s="1"/>
  <c r="B342" i="23" s="1"/>
  <c r="B343" i="23" s="1"/>
  <c r="B344" i="23" s="1"/>
  <c r="B345" i="23" s="1"/>
  <c r="B346" i="23" s="1"/>
  <c r="B347" i="23" s="1"/>
  <c r="B348" i="23" s="1"/>
  <c r="B349" i="23" s="1"/>
  <c r="B350" i="23" s="1"/>
  <c r="B351" i="23" s="1"/>
  <c r="B352" i="23" s="1"/>
  <c r="B353" i="23" s="1"/>
  <c r="B354" i="23" s="1"/>
  <c r="B355" i="23" s="1"/>
  <c r="B356" i="23" s="1"/>
  <c r="B357" i="23" s="1"/>
  <c r="B358" i="23" s="1"/>
  <c r="B359" i="23" s="1"/>
  <c r="B360" i="23" s="1"/>
  <c r="B361" i="23" s="1"/>
  <c r="B362" i="23" s="1"/>
  <c r="B363" i="23" s="1"/>
  <c r="B364" i="23" s="1"/>
  <c r="B365" i="23" s="1"/>
  <c r="B366" i="23" s="1"/>
  <c r="B367" i="23" s="1"/>
  <c r="B368" i="23" s="1"/>
  <c r="B369" i="23" s="1"/>
  <c r="B370" i="23" s="1"/>
  <c r="B371" i="23" s="1"/>
  <c r="B372" i="23" s="1"/>
  <c r="B373" i="23" s="1"/>
  <c r="B374" i="23" s="1"/>
  <c r="B375" i="23" s="1"/>
  <c r="B376" i="23" s="1"/>
  <c r="B377" i="23" s="1"/>
  <c r="B378" i="23" s="1"/>
  <c r="B379" i="23" s="1"/>
  <c r="B380" i="23" s="1"/>
  <c r="B381" i="23" s="1"/>
  <c r="B382" i="23" s="1"/>
  <c r="B383" i="23" s="1"/>
  <c r="B384" i="23" s="1"/>
  <c r="B385" i="23" s="1"/>
  <c r="K160" i="1"/>
  <c r="B386" i="23" l="1"/>
  <c r="B387" i="23" s="1"/>
  <c r="B388" i="23" s="1"/>
  <c r="B389" i="23" s="1"/>
  <c r="B390" i="23" s="1"/>
  <c r="B391" i="23" s="1"/>
  <c r="B392" i="23" s="1"/>
  <c r="B393" i="23" s="1"/>
  <c r="B394" i="23" s="1"/>
  <c r="B395" i="23" s="1"/>
  <c r="B396" i="23" s="1"/>
  <c r="B397" i="23" s="1"/>
  <c r="B398" i="23" s="1"/>
  <c r="B399" i="23" s="1"/>
  <c r="B400" i="23" s="1"/>
  <c r="B401" i="23" s="1"/>
  <c r="B402" i="23" s="1"/>
  <c r="B403" i="23" s="1"/>
  <c r="B404" i="23" s="1"/>
  <c r="B405" i="23" s="1"/>
  <c r="B406" i="23" s="1"/>
  <c r="B407" i="23" s="1"/>
  <c r="B408" i="23" s="1"/>
  <c r="B409" i="23" s="1"/>
  <c r="B410" i="23" s="1"/>
  <c r="B411" i="23" s="1"/>
  <c r="B412" i="23" s="1"/>
  <c r="B413" i="23" s="1"/>
  <c r="B414" i="23" s="1"/>
  <c r="B415" i="23" s="1"/>
  <c r="B416" i="23" s="1"/>
  <c r="B417" i="23" s="1"/>
  <c r="K169" i="1"/>
  <c r="B418" i="23" l="1"/>
  <c r="B419" i="23" s="1"/>
  <c r="B420" i="23" s="1"/>
  <c r="B421" i="23" s="1"/>
  <c r="B422" i="23" s="1"/>
  <c r="K162" i="1"/>
  <c r="B423" i="23" l="1"/>
  <c r="B424" i="23" s="1"/>
  <c r="B425" i="23" s="1"/>
  <c r="B426" i="23" s="1"/>
  <c r="B427" i="23" s="1"/>
  <c r="B428" i="23" l="1"/>
  <c r="B429" i="23" s="1"/>
  <c r="B430" i="23" s="1"/>
  <c r="B431" i="23" s="1"/>
  <c r="B432" i="23" s="1"/>
  <c r="B433" i="23" s="1"/>
  <c r="B434" i="23" s="1"/>
  <c r="B435" i="23" s="1"/>
  <c r="B436" i="23" s="1"/>
  <c r="B437" i="23" s="1"/>
  <c r="B438" i="23" s="1"/>
  <c r="B439" i="23" s="1"/>
  <c r="B440" i="23" s="1"/>
  <c r="B441" i="23" s="1"/>
  <c r="B442" i="23" s="1"/>
  <c r="B443" i="23" s="1"/>
  <c r="B444" i="23" s="1"/>
  <c r="B445" i="23" s="1"/>
  <c r="B446" i="23" s="1"/>
  <c r="B447" i="23" s="1"/>
  <c r="B448" i="23" s="1"/>
  <c r="B449" i="23" s="1"/>
  <c r="B450" i="23" s="1"/>
  <c r="B451" i="23" s="1"/>
  <c r="B452" i="23" s="1"/>
  <c r="B453" i="23" s="1"/>
  <c r="B454" i="23" s="1"/>
  <c r="B455" i="23" s="1"/>
  <c r="B456" i="23" s="1"/>
  <c r="B457" i="23" s="1"/>
  <c r="B458" i="23" s="1"/>
  <c r="B459" i="23" s="1"/>
  <c r="B460" i="23" s="1"/>
  <c r="B461" i="23" s="1"/>
  <c r="B462" i="23" s="1"/>
  <c r="B463" i="23" s="1"/>
  <c r="B464" i="23" s="1"/>
  <c r="B465" i="23" s="1"/>
  <c r="B466" i="23" s="1"/>
  <c r="B467" i="23" s="1"/>
  <c r="B468" i="23" s="1"/>
  <c r="B469" i="23" s="1"/>
  <c r="B470" i="23" s="1"/>
  <c r="B471" i="23" s="1"/>
  <c r="B472" i="23" s="1"/>
  <c r="B473" i="23" s="1"/>
  <c r="B474" i="23" s="1"/>
  <c r="B475" i="23" s="1"/>
  <c r="B476" i="23" s="1"/>
  <c r="B477" i="23" s="1"/>
  <c r="B478" i="23" s="1"/>
  <c r="B479" i="23" s="1"/>
  <c r="B480" i="23" s="1"/>
  <c r="B481" i="23" s="1"/>
  <c r="B482" i="23" s="1"/>
  <c r="B483" i="23" s="1"/>
  <c r="B484" i="23" s="1"/>
  <c r="B485" i="23" s="1"/>
  <c r="I370" i="44"/>
  <c r="I369" i="44"/>
  <c r="I368" i="44"/>
  <c r="I367" i="44"/>
  <c r="I366" i="44"/>
  <c r="I365" i="44"/>
  <c r="I364" i="44"/>
  <c r="I363" i="44"/>
  <c r="I362" i="44"/>
  <c r="I361" i="44"/>
  <c r="I360" i="44"/>
  <c r="I359" i="44"/>
  <c r="I358" i="44"/>
  <c r="I357" i="44"/>
  <c r="I356" i="44"/>
  <c r="I355" i="44"/>
  <c r="I354" i="44"/>
  <c r="I353" i="44"/>
  <c r="I352" i="44"/>
  <c r="I351" i="44"/>
  <c r="I350" i="44"/>
  <c r="I349" i="44"/>
  <c r="I348" i="44"/>
  <c r="I347" i="44"/>
  <c r="I346" i="44"/>
  <c r="I345" i="44"/>
  <c r="I344" i="44"/>
  <c r="I343" i="44"/>
  <c r="I342" i="44"/>
  <c r="I341" i="44"/>
  <c r="I340" i="44"/>
  <c r="I339" i="44"/>
  <c r="I338" i="44"/>
  <c r="I337" i="44"/>
  <c r="I336" i="44"/>
  <c r="I335" i="44"/>
  <c r="I334" i="44"/>
  <c r="I333" i="44"/>
  <c r="I332" i="44"/>
  <c r="I331" i="44"/>
  <c r="I330" i="44"/>
  <c r="I329" i="44"/>
  <c r="I328" i="44"/>
  <c r="I327" i="44"/>
  <c r="I326" i="44"/>
  <c r="I325" i="44"/>
  <c r="I324" i="44"/>
  <c r="I323" i="44"/>
  <c r="I322" i="44"/>
  <c r="I321" i="44"/>
  <c r="I320" i="44"/>
  <c r="I319" i="44"/>
  <c r="I318" i="44"/>
  <c r="I317" i="44"/>
  <c r="I316" i="44"/>
  <c r="I315" i="44"/>
  <c r="I314" i="44"/>
  <c r="I313" i="44"/>
  <c r="I312" i="44"/>
  <c r="I311" i="44"/>
  <c r="I310" i="44"/>
  <c r="I309" i="44"/>
  <c r="I308" i="44"/>
  <c r="I307" i="44"/>
  <c r="I306" i="44"/>
  <c r="I305" i="44"/>
  <c r="I304" i="44"/>
  <c r="I303" i="44"/>
  <c r="I302" i="44"/>
  <c r="I301" i="44"/>
  <c r="I300" i="44"/>
  <c r="I299" i="44"/>
  <c r="I298" i="44"/>
  <c r="I297" i="44"/>
  <c r="I296" i="44"/>
  <c r="I295" i="44"/>
  <c r="I294" i="44"/>
  <c r="I293" i="44"/>
  <c r="I292" i="44"/>
  <c r="I291" i="44"/>
  <c r="I290" i="44"/>
  <c r="I289" i="44"/>
  <c r="I288" i="44"/>
  <c r="I287" i="44"/>
  <c r="I286" i="44"/>
  <c r="I285" i="44"/>
  <c r="I284" i="44"/>
  <c r="I283" i="44"/>
  <c r="I282" i="44"/>
  <c r="I281" i="44"/>
  <c r="I280" i="44"/>
  <c r="I279" i="44"/>
  <c r="I278" i="44"/>
  <c r="I277" i="44"/>
  <c r="I276" i="44"/>
  <c r="I275" i="44"/>
  <c r="I274" i="44"/>
  <c r="I273" i="44"/>
  <c r="I272" i="44"/>
  <c r="I271" i="44"/>
  <c r="I270" i="44"/>
  <c r="I269" i="44"/>
  <c r="I268" i="44"/>
  <c r="I267" i="44"/>
  <c r="I266" i="44"/>
  <c r="I265" i="44"/>
  <c r="I264" i="44"/>
  <c r="I263" i="44"/>
  <c r="I262" i="44"/>
  <c r="I261" i="44"/>
  <c r="I260" i="44"/>
  <c r="I259" i="44"/>
  <c r="I258" i="44"/>
  <c r="I257" i="44"/>
  <c r="I256" i="44"/>
  <c r="I255" i="44"/>
  <c r="I254" i="44"/>
  <c r="I253" i="44"/>
  <c r="I252" i="44"/>
  <c r="I251" i="44"/>
  <c r="I250" i="44"/>
  <c r="I249" i="44"/>
  <c r="I248" i="44"/>
  <c r="I247" i="44"/>
  <c r="I246" i="44"/>
  <c r="I245" i="44"/>
  <c r="I244" i="44"/>
  <c r="I243" i="44"/>
  <c r="I242" i="44"/>
  <c r="I241" i="44"/>
  <c r="I240" i="44"/>
  <c r="I239" i="44"/>
  <c r="I238" i="44"/>
  <c r="I237" i="44"/>
  <c r="I236" i="44"/>
  <c r="I235" i="44"/>
  <c r="I234" i="44"/>
  <c r="I233" i="44"/>
  <c r="I232" i="44"/>
  <c r="I231" i="44"/>
  <c r="I230" i="44"/>
  <c r="I229" i="44"/>
  <c r="I228" i="44"/>
  <c r="I227" i="44"/>
  <c r="I226" i="44"/>
  <c r="I225" i="44"/>
  <c r="I224" i="44"/>
  <c r="I223" i="44"/>
  <c r="I222" i="44"/>
  <c r="I221" i="44"/>
  <c r="I220" i="44"/>
  <c r="I219" i="44"/>
  <c r="I218" i="44"/>
  <c r="I217" i="44"/>
  <c r="I216" i="44"/>
  <c r="I215" i="44"/>
  <c r="I214" i="44"/>
  <c r="I213" i="44"/>
  <c r="I212" i="44"/>
  <c r="I211" i="44"/>
  <c r="I210" i="44"/>
  <c r="I209" i="44"/>
  <c r="I208" i="44"/>
  <c r="I207" i="44"/>
  <c r="I206" i="44"/>
  <c r="I205" i="44"/>
  <c r="I204" i="44"/>
  <c r="I203" i="44"/>
  <c r="I202" i="44"/>
  <c r="I201" i="44"/>
  <c r="I200" i="44"/>
  <c r="I199" i="44"/>
  <c r="I198" i="44"/>
  <c r="I197" i="44"/>
  <c r="I196" i="44"/>
  <c r="I195" i="44"/>
  <c r="I194" i="44"/>
  <c r="I193" i="44"/>
  <c r="I192" i="44"/>
  <c r="I191" i="44"/>
  <c r="I190" i="44"/>
  <c r="I189" i="44"/>
  <c r="I188" i="44"/>
  <c r="I187" i="44"/>
  <c r="I186" i="44"/>
  <c r="I185" i="44"/>
  <c r="I184" i="44"/>
  <c r="I183" i="44"/>
  <c r="I182" i="44"/>
  <c r="I181" i="44"/>
  <c r="I180" i="44"/>
  <c r="I179" i="44"/>
  <c r="I178" i="44"/>
  <c r="I177" i="44"/>
  <c r="I176" i="44"/>
  <c r="I175" i="44"/>
  <c r="I174" i="44"/>
  <c r="I173" i="44"/>
  <c r="I172" i="44"/>
  <c r="I171" i="44"/>
  <c r="I170" i="44"/>
  <c r="I169" i="44"/>
  <c r="I168" i="44"/>
  <c r="I167" i="44"/>
  <c r="I166" i="44"/>
  <c r="I165" i="44"/>
  <c r="I164" i="44"/>
  <c r="I163" i="44"/>
  <c r="I162" i="44"/>
  <c r="I161" i="44"/>
  <c r="I160" i="44"/>
  <c r="I159" i="44"/>
  <c r="I158" i="44"/>
  <c r="I157" i="44"/>
  <c r="I156" i="44"/>
  <c r="I155" i="44"/>
  <c r="I154" i="44"/>
  <c r="I153" i="44"/>
  <c r="I152" i="44"/>
  <c r="I151" i="44"/>
  <c r="I150" i="44"/>
  <c r="I149" i="44"/>
  <c r="I148" i="44"/>
  <c r="I147" i="44"/>
  <c r="I146" i="44"/>
  <c r="I145" i="44"/>
  <c r="I144" i="44"/>
  <c r="I143" i="44"/>
  <c r="I142" i="44"/>
  <c r="I141" i="44"/>
  <c r="I140" i="44"/>
  <c r="I139" i="44"/>
  <c r="I138" i="44"/>
  <c r="I137" i="44"/>
  <c r="I136" i="44"/>
  <c r="I135" i="44"/>
  <c r="I134" i="44"/>
  <c r="I133" i="44"/>
  <c r="I132" i="44"/>
  <c r="I131" i="44"/>
  <c r="I130" i="44"/>
  <c r="I129" i="44"/>
  <c r="I128" i="44"/>
  <c r="I127" i="44"/>
  <c r="I126" i="44"/>
  <c r="I125" i="44"/>
  <c r="I124" i="44"/>
  <c r="I123" i="44"/>
  <c r="I122" i="44"/>
  <c r="I121" i="44"/>
  <c r="I120" i="44"/>
  <c r="I119" i="44"/>
  <c r="I118" i="44"/>
  <c r="I117" i="44"/>
  <c r="I116" i="44"/>
  <c r="I115" i="44"/>
  <c r="I114" i="44"/>
  <c r="I113" i="44"/>
  <c r="I112" i="44"/>
  <c r="I111" i="44"/>
  <c r="I110" i="44"/>
  <c r="I109" i="44"/>
  <c r="I108" i="44"/>
  <c r="I107" i="44"/>
  <c r="I106" i="44"/>
  <c r="I105" i="44"/>
  <c r="I104" i="44"/>
  <c r="I103" i="44"/>
  <c r="I102" i="44"/>
  <c r="I101" i="44"/>
  <c r="I100" i="44"/>
  <c r="I99" i="44"/>
  <c r="I98" i="44"/>
  <c r="I97" i="44"/>
  <c r="I96" i="44"/>
  <c r="I95" i="44"/>
  <c r="I94" i="44"/>
  <c r="I93" i="44"/>
  <c r="I92" i="44"/>
  <c r="I91" i="44"/>
  <c r="I90" i="44"/>
  <c r="I89" i="44"/>
  <c r="I88" i="44"/>
  <c r="I87" i="44"/>
  <c r="I86" i="44"/>
  <c r="I85" i="44"/>
  <c r="I84" i="44"/>
  <c r="I83" i="44"/>
  <c r="I82" i="44"/>
  <c r="I81" i="44"/>
  <c r="I80" i="44"/>
  <c r="I79" i="44"/>
  <c r="I78" i="44"/>
  <c r="I77" i="44"/>
  <c r="I76" i="44"/>
  <c r="I75" i="44"/>
  <c r="I74" i="44"/>
  <c r="I73" i="44"/>
  <c r="I72" i="44"/>
  <c r="I71" i="44"/>
  <c r="I70" i="44"/>
  <c r="I69" i="44"/>
  <c r="I68" i="44"/>
  <c r="I67" i="44"/>
  <c r="I66" i="44"/>
  <c r="I65" i="44"/>
  <c r="I64" i="44"/>
  <c r="I63" i="44"/>
  <c r="I62" i="44"/>
  <c r="I61" i="44"/>
  <c r="I60" i="44"/>
  <c r="I59" i="44"/>
  <c r="I58" i="44"/>
  <c r="I57" i="44"/>
  <c r="I56" i="44"/>
  <c r="I55" i="44"/>
  <c r="I54" i="44"/>
  <c r="I53" i="44"/>
  <c r="I52" i="44"/>
  <c r="I51" i="44"/>
  <c r="I50" i="44"/>
  <c r="I49" i="44"/>
  <c r="I48" i="44"/>
  <c r="I47" i="44"/>
  <c r="I46" i="44"/>
  <c r="I45" i="44"/>
  <c r="I44" i="44"/>
  <c r="I43" i="44"/>
  <c r="I42" i="44"/>
  <c r="I41" i="44"/>
  <c r="I40" i="44"/>
  <c r="I39" i="44"/>
  <c r="I38" i="44"/>
  <c r="I37" i="44"/>
  <c r="I36" i="44"/>
  <c r="I35" i="44"/>
  <c r="I34" i="44"/>
  <c r="I33" i="44"/>
  <c r="I32" i="44"/>
  <c r="I31" i="44"/>
  <c r="I30" i="44"/>
  <c r="I29" i="44"/>
  <c r="I28" i="44"/>
  <c r="I27" i="44"/>
  <c r="I26" i="44"/>
  <c r="I25" i="44"/>
  <c r="I24" i="44"/>
  <c r="I23" i="44"/>
  <c r="I22" i="44"/>
  <c r="I21" i="44"/>
  <c r="I20" i="44"/>
  <c r="I19" i="44"/>
  <c r="I18" i="44"/>
  <c r="I17" i="44"/>
  <c r="I16" i="44"/>
  <c r="I15" i="44"/>
  <c r="I14" i="44"/>
  <c r="I13" i="44"/>
  <c r="I12" i="44"/>
  <c r="I11" i="44"/>
  <c r="I10" i="44"/>
  <c r="I9" i="44"/>
  <c r="I8" i="44"/>
  <c r="I7" i="44"/>
  <c r="I6" i="44"/>
  <c r="I5" i="44"/>
  <c r="I4" i="44"/>
  <c r="I3" i="44"/>
  <c r="B486" i="23" l="1"/>
  <c r="B487" i="23" s="1"/>
  <c r="B488" i="23" s="1"/>
  <c r="B489" i="23" s="1"/>
  <c r="B490" i="23" s="1"/>
  <c r="B491" i="23" s="1"/>
  <c r="B492" i="23" s="1"/>
  <c r="B493" i="23" s="1"/>
  <c r="B494" i="23" s="1"/>
  <c r="B495" i="23" s="1"/>
  <c r="B496" i="23" s="1"/>
  <c r="B497" i="23" s="1"/>
  <c r="B498" i="23" s="1"/>
  <c r="B499" i="23" s="1"/>
  <c r="B500" i="23" s="1"/>
  <c r="B501" i="23" s="1"/>
  <c r="B502" i="23" s="1"/>
  <c r="B503" i="23" s="1"/>
  <c r="B504" i="23" s="1"/>
  <c r="B505" i="23" s="1"/>
  <c r="B506" i="23" s="1"/>
  <c r="B507" i="23" s="1"/>
  <c r="B508" i="23" s="1"/>
  <c r="B509" i="23" s="1"/>
  <c r="B510" i="23" s="1"/>
  <c r="B511" i="23" s="1"/>
  <c r="B512" i="23" s="1"/>
  <c r="B513" i="23" s="1"/>
  <c r="B514" i="23" s="1"/>
  <c r="B515" i="23" s="1"/>
  <c r="B516" i="23" s="1"/>
  <c r="B517" i="23" s="1"/>
  <c r="H653" i="12"/>
  <c r="I653" i="12" s="1"/>
  <c r="B518" i="23" l="1"/>
  <c r="B519" i="23" s="1"/>
  <c r="B520" i="23" s="1"/>
  <c r="B521" i="23" s="1"/>
  <c r="B522" i="23" s="1"/>
  <c r="B523" i="23" s="1"/>
  <c r="B524" i="23" s="1"/>
  <c r="B525" i="23" s="1"/>
  <c r="B526" i="23" s="1"/>
  <c r="B527" i="23" s="1"/>
  <c r="B528" i="23" s="1"/>
  <c r="B529" i="23" s="1"/>
  <c r="B530" i="23" s="1"/>
  <c r="B531" i="23" s="1"/>
  <c r="B532" i="23" s="1"/>
  <c r="K98" i="40"/>
  <c r="K97" i="40"/>
  <c r="K96" i="40"/>
  <c r="K95" i="40"/>
  <c r="K94" i="40"/>
  <c r="K93" i="40"/>
  <c r="K92" i="40"/>
  <c r="K91" i="40"/>
  <c r="K90" i="40"/>
  <c r="K89" i="40"/>
  <c r="K88" i="40"/>
  <c r="K87" i="40"/>
  <c r="K86" i="40"/>
  <c r="K85" i="40"/>
  <c r="K84" i="40"/>
  <c r="K83" i="40"/>
  <c r="K82" i="40"/>
  <c r="K81" i="40"/>
  <c r="K80" i="40"/>
  <c r="K79" i="40"/>
  <c r="K78" i="40"/>
  <c r="K77" i="40"/>
  <c r="K76" i="40"/>
  <c r="K74" i="40"/>
  <c r="K73" i="40"/>
  <c r="K72" i="40"/>
  <c r="K71" i="40"/>
  <c r="K69" i="40"/>
  <c r="K68" i="40"/>
  <c r="K67" i="40"/>
  <c r="K66" i="40"/>
  <c r="K65" i="40"/>
  <c r="K64" i="40"/>
  <c r="K63" i="40"/>
  <c r="K62" i="40"/>
  <c r="K61" i="40"/>
  <c r="K58" i="40"/>
  <c r="K144" i="1" l="1"/>
  <c r="K357" i="34" l="1"/>
  <c r="K361" i="34"/>
  <c r="K360" i="34"/>
  <c r="K359" i="34"/>
  <c r="K358" i="34"/>
  <c r="K356" i="34"/>
  <c r="K355" i="34"/>
  <c r="K354" i="34"/>
  <c r="K353" i="34"/>
  <c r="K352" i="34"/>
  <c r="K351" i="34"/>
  <c r="K350" i="34"/>
  <c r="K349" i="34"/>
  <c r="K348" i="34"/>
  <c r="K347" i="34"/>
  <c r="K346" i="34"/>
  <c r="K345" i="34"/>
  <c r="K344" i="34"/>
  <c r="K343" i="34"/>
  <c r="K342" i="34"/>
  <c r="K341" i="34"/>
  <c r="K340" i="34"/>
  <c r="K339" i="34"/>
  <c r="K338" i="34"/>
  <c r="K337" i="34"/>
  <c r="K336" i="34"/>
  <c r="K335" i="34"/>
  <c r="K334" i="34"/>
  <c r="K333" i="34"/>
  <c r="K332" i="34"/>
  <c r="K331" i="34"/>
  <c r="K348" i="37" l="1"/>
  <c r="K157" i="1" l="1"/>
  <c r="K151" i="1"/>
  <c r="L390" i="33" l="1"/>
  <c r="L368" i="33"/>
  <c r="L387" i="33"/>
  <c r="L367" i="33"/>
  <c r="L380" i="33"/>
  <c r="L378" i="33"/>
  <c r="L376" i="33"/>
  <c r="L384" i="33"/>
  <c r="L388" i="33"/>
  <c r="L385" i="33"/>
  <c r="L370" i="33"/>
  <c r="L369" i="33"/>
  <c r="L371" i="33"/>
  <c r="L374" i="33"/>
  <c r="L381" i="33"/>
  <c r="L383" i="33"/>
  <c r="L372" i="33"/>
  <c r="L375" i="33"/>
  <c r="L382" i="33"/>
  <c r="L373" i="33"/>
  <c r="L379" i="33"/>
  <c r="L389" i="33"/>
  <c r="L386" i="33"/>
  <c r="L366" i="33"/>
  <c r="L392" i="33"/>
  <c r="N660" i="18" l="1"/>
  <c r="N685" i="18"/>
  <c r="N684" i="18"/>
  <c r="N683" i="18"/>
  <c r="N682" i="18"/>
  <c r="N603" i="18"/>
  <c r="N681" i="18"/>
  <c r="N659" i="18"/>
  <c r="N680" i="18"/>
  <c r="N628" i="18"/>
  <c r="N627" i="18"/>
  <c r="N658" i="18"/>
  <c r="N657" i="18"/>
  <c r="N626" i="18"/>
  <c r="N645" i="18"/>
  <c r="N656" i="18"/>
  <c r="N643" i="18"/>
  <c r="N625" i="18"/>
  <c r="N679" i="18"/>
  <c r="N642" i="18"/>
  <c r="N641" i="18"/>
  <c r="N640" i="18"/>
  <c r="N639" i="18"/>
  <c r="N638" i="18"/>
  <c r="N678" i="18"/>
  <c r="N677" i="18"/>
  <c r="N676" i="18"/>
  <c r="N675" i="18"/>
  <c r="N655" i="18"/>
  <c r="N674" i="18"/>
  <c r="N654" i="18"/>
  <c r="N653" i="18"/>
  <c r="N652" i="18"/>
  <c r="N602" i="18"/>
  <c r="N601" i="18"/>
  <c r="N600" i="18"/>
  <c r="N651" i="18"/>
  <c r="N650" i="18"/>
  <c r="N649" i="18"/>
  <c r="N624" i="18"/>
  <c r="N673" i="18"/>
  <c r="N623" i="18"/>
  <c r="N637" i="18"/>
  <c r="N622" i="18"/>
  <c r="N621" i="18"/>
  <c r="N620" i="18"/>
  <c r="N619" i="18"/>
  <c r="N618" i="18"/>
  <c r="N617" i="18"/>
  <c r="N672" i="18"/>
  <c r="N671" i="18"/>
  <c r="N670" i="18"/>
  <c r="N669" i="18"/>
  <c r="N648" i="18"/>
  <c r="N636" i="18"/>
  <c r="N616" i="18"/>
  <c r="N635" i="18"/>
  <c r="N634" i="18"/>
  <c r="N647" i="18"/>
  <c r="N633" i="18"/>
  <c r="N632" i="18"/>
  <c r="N615" i="18"/>
  <c r="N614" i="18"/>
  <c r="N613" i="18"/>
  <c r="N668" i="18"/>
  <c r="N644" i="18"/>
  <c r="N631" i="18"/>
  <c r="N630" i="18"/>
  <c r="N612" i="18"/>
  <c r="N599" i="18"/>
  <c r="N598" i="18"/>
  <c r="N611" i="18"/>
  <c r="N610" i="18"/>
  <c r="N609" i="18"/>
  <c r="N608" i="18"/>
  <c r="N667" i="18"/>
  <c r="N666" i="18"/>
  <c r="N597" i="18"/>
  <c r="N607" i="18"/>
  <c r="N606" i="18"/>
  <c r="N629" i="18"/>
  <c r="N605" i="18"/>
  <c r="N604" i="18"/>
  <c r="N665" i="18"/>
  <c r="N664" i="18"/>
  <c r="N646" i="18"/>
  <c r="N663" i="18"/>
  <c r="N662" i="18"/>
  <c r="N661" i="18"/>
  <c r="O660" i="18" l="1"/>
  <c r="N686" i="18"/>
  <c r="H680" i="12"/>
  <c r="I680" i="12" s="1"/>
  <c r="H689" i="12"/>
  <c r="I689" i="12" s="1"/>
  <c r="H679" i="12"/>
  <c r="I679" i="12" s="1"/>
  <c r="H671" i="12"/>
  <c r="I671" i="12" s="1"/>
  <c r="H672" i="12"/>
  <c r="I672" i="12" s="1"/>
  <c r="H690" i="12"/>
  <c r="I690" i="12" s="1"/>
  <c r="H633" i="12" l="1"/>
  <c r="I633" i="12" s="1"/>
  <c r="H635" i="12"/>
  <c r="I635" i="12" s="1"/>
  <c r="H636" i="12"/>
  <c r="I636" i="12" s="1"/>
  <c r="H637" i="12"/>
  <c r="I637" i="12" s="1"/>
  <c r="H638" i="12"/>
  <c r="I638" i="12" s="1"/>
  <c r="H639" i="12"/>
  <c r="I639" i="12" s="1"/>
  <c r="H641" i="12"/>
  <c r="I641" i="12" s="1"/>
  <c r="H632" i="12"/>
  <c r="I632" i="12" s="1"/>
  <c r="H640" i="12"/>
  <c r="I640" i="12" s="1"/>
  <c r="H643" i="12"/>
  <c r="I643" i="12" s="1"/>
  <c r="H706" i="12"/>
  <c r="I706" i="12" s="1"/>
  <c r="H708" i="12"/>
  <c r="I708" i="12" s="1"/>
  <c r="H707" i="12"/>
  <c r="I707" i="12" s="1"/>
  <c r="H656" i="12"/>
  <c r="I656" i="12" s="1"/>
  <c r="H666" i="12"/>
  <c r="I666" i="12" s="1"/>
  <c r="H668" i="12"/>
  <c r="I668" i="12" s="1"/>
  <c r="H667" i="12"/>
  <c r="I667" i="12" s="1"/>
  <c r="H662" i="12"/>
  <c r="I662" i="12" s="1"/>
  <c r="H663" i="12"/>
  <c r="I663" i="12" s="1"/>
  <c r="H665" i="12"/>
  <c r="I665" i="12" s="1"/>
  <c r="H664" i="12"/>
  <c r="I664" i="12" s="1"/>
  <c r="H661" i="12"/>
  <c r="I661" i="12" s="1"/>
  <c r="H657" i="12"/>
  <c r="I657" i="12" s="1"/>
  <c r="H704" i="12"/>
  <c r="I704" i="12" s="1"/>
  <c r="H714" i="12"/>
  <c r="I714" i="12" s="1"/>
  <c r="H713" i="12"/>
  <c r="I713" i="12" s="1"/>
  <c r="H712" i="12"/>
  <c r="I712" i="12" s="1"/>
  <c r="H715" i="12"/>
  <c r="I715" i="12" s="1"/>
  <c r="H709" i="12"/>
  <c r="I709" i="12" s="1"/>
  <c r="H645" i="12"/>
  <c r="I645" i="12" s="1"/>
  <c r="H644" i="12"/>
  <c r="I644" i="12" s="1"/>
  <c r="H642" i="12"/>
  <c r="I642" i="12" s="1"/>
  <c r="H646" i="12"/>
  <c r="I646" i="12" s="1"/>
  <c r="H705" i="12"/>
  <c r="I705" i="12" s="1"/>
  <c r="H652" i="12"/>
  <c r="I652" i="12" s="1"/>
  <c r="H651" i="12"/>
  <c r="I651" i="12" s="1"/>
  <c r="H647" i="12"/>
  <c r="I647" i="12" s="1"/>
  <c r="H673" i="12"/>
  <c r="I673" i="12" s="1"/>
  <c r="H691" i="12"/>
  <c r="I691" i="12" s="1"/>
  <c r="H692" i="12"/>
  <c r="I692" i="12" s="1"/>
  <c r="H693" i="12"/>
  <c r="I693" i="12" s="1"/>
  <c r="H694" i="12"/>
  <c r="I694" i="12" s="1"/>
  <c r="H674" i="12"/>
  <c r="I674" i="12" s="1"/>
  <c r="H670" i="12"/>
  <c r="I670" i="12" s="1"/>
  <c r="H678" i="12"/>
  <c r="I678" i="12" s="1"/>
  <c r="H669" i="12"/>
  <c r="I669" i="12" s="1"/>
  <c r="H686" i="12"/>
  <c r="I686" i="12" s="1"/>
  <c r="H685" i="12"/>
  <c r="I685" i="12" s="1"/>
  <c r="H688" i="12"/>
  <c r="I688" i="12" s="1"/>
  <c r="H649" i="12"/>
  <c r="I649" i="12" s="1"/>
  <c r="H675" i="12"/>
  <c r="I675" i="12" s="1"/>
  <c r="H676" i="12"/>
  <c r="I676" i="12" s="1"/>
  <c r="H677" i="12"/>
  <c r="I677" i="12" s="1"/>
  <c r="H687" i="12"/>
  <c r="I687" i="12" s="1"/>
  <c r="H655" i="12"/>
  <c r="I655" i="12" s="1"/>
  <c r="H681" i="12"/>
  <c r="I681" i="12" s="1"/>
  <c r="H683" i="12"/>
  <c r="I683" i="12" s="1"/>
  <c r="H684" i="12"/>
  <c r="I684" i="12" s="1"/>
  <c r="H634" i="12"/>
  <c r="I634" i="12" s="1"/>
  <c r="H703" i="12"/>
  <c r="I703" i="12" s="1"/>
  <c r="K274" i="11" l="1"/>
  <c r="K273" i="11"/>
  <c r="K272" i="11"/>
  <c r="K271" i="11"/>
  <c r="K270" i="11"/>
  <c r="K269" i="11"/>
  <c r="K268" i="11"/>
  <c r="K267" i="11"/>
  <c r="K266" i="11"/>
  <c r="K265" i="11"/>
  <c r="K264" i="11"/>
  <c r="K263" i="11"/>
  <c r="K262" i="11"/>
  <c r="K261" i="11"/>
  <c r="K260" i="11"/>
  <c r="K259" i="11"/>
  <c r="K258" i="11"/>
  <c r="K141" i="1" l="1"/>
  <c r="K139" i="1"/>
  <c r="K138" i="1"/>
  <c r="K137" i="1"/>
  <c r="K136" i="1"/>
  <c r="K463" i="37" l="1"/>
  <c r="K344" i="37" l="1"/>
  <c r="K342" i="37"/>
  <c r="K394" i="37" l="1"/>
  <c r="K393" i="37"/>
  <c r="K392" i="37"/>
  <c r="K391" i="37"/>
  <c r="K390" i="37"/>
  <c r="L391" i="37" s="1"/>
  <c r="L392" i="37" s="1"/>
  <c r="L393" i="37" s="1"/>
  <c r="L394" i="37" s="1"/>
  <c r="L395" i="37" s="1"/>
  <c r="L396" i="37" s="1"/>
  <c r="L397" i="37" s="1"/>
  <c r="L398" i="37" s="1"/>
  <c r="L399" i="37" s="1"/>
  <c r="L400" i="37" s="1"/>
  <c r="L401" i="37" s="1"/>
  <c r="L402" i="37" s="1"/>
  <c r="L403" i="37" s="1"/>
  <c r="L404" i="37" s="1"/>
  <c r="L405" i="37" s="1"/>
  <c r="L406" i="37" s="1"/>
  <c r="L407" i="37" s="1"/>
  <c r="L408" i="37" s="1"/>
  <c r="L409" i="37" s="1"/>
  <c r="L410" i="37" s="1"/>
  <c r="L411" i="37" s="1"/>
  <c r="L412" i="37" s="1"/>
  <c r="L413" i="37" s="1"/>
  <c r="L414" i="37" s="1"/>
  <c r="L415" i="37" s="1"/>
  <c r="L416" i="37" s="1"/>
  <c r="L417" i="37" s="1"/>
  <c r="L418" i="37" s="1"/>
  <c r="L419" i="37" s="1"/>
  <c r="L420" i="37" s="1"/>
  <c r="L421" i="37" s="1"/>
  <c r="L422" i="37" s="1"/>
  <c r="L423" i="37" s="1"/>
  <c r="L424" i="37" s="1"/>
  <c r="L425" i="37" s="1"/>
  <c r="L426" i="37" s="1"/>
  <c r="L427" i="37" s="1"/>
  <c r="L428" i="37" s="1"/>
  <c r="L429" i="37" s="1"/>
  <c r="L430" i="37" s="1"/>
  <c r="L431" i="37" s="1"/>
  <c r="L432" i="37" s="1"/>
  <c r="L433" i="37" s="1"/>
  <c r="L434" i="37" s="1"/>
  <c r="L435" i="37" s="1"/>
  <c r="K385" i="37"/>
  <c r="K365" i="37"/>
  <c r="K364" i="37"/>
  <c r="K363" i="37"/>
  <c r="K362" i="37"/>
  <c r="K361" i="37"/>
  <c r="K360" i="37"/>
  <c r="K359" i="37"/>
  <c r="K358" i="37"/>
  <c r="K357" i="37"/>
  <c r="K356" i="37"/>
  <c r="K355" i="37"/>
  <c r="K354" i="37"/>
  <c r="K353" i="37"/>
  <c r="K352" i="37"/>
  <c r="K351" i="37"/>
  <c r="K350" i="37"/>
  <c r="K349" i="37"/>
  <c r="K326" i="37"/>
  <c r="K337" i="37"/>
  <c r="K335" i="37"/>
  <c r="K334" i="37"/>
  <c r="K333" i="37"/>
  <c r="K332" i="37"/>
  <c r="K331" i="37"/>
  <c r="K330" i="37"/>
  <c r="K329" i="37"/>
  <c r="K328" i="37"/>
  <c r="K327" i="37"/>
  <c r="K462" i="37"/>
  <c r="K461" i="37"/>
  <c r="K460" i="37"/>
  <c r="K459" i="37"/>
  <c r="K458" i="37"/>
  <c r="K312" i="37" l="1"/>
  <c r="K346" i="37"/>
  <c r="K345" i="37"/>
  <c r="K338" i="37"/>
  <c r="K339" i="37"/>
  <c r="K340" i="37"/>
  <c r="K341" i="37"/>
  <c r="K343" i="37"/>
  <c r="K336" i="37"/>
  <c r="K314" i="37"/>
  <c r="K313" i="37"/>
  <c r="K311" i="37"/>
  <c r="K325" i="37"/>
  <c r="K306" i="37" l="1"/>
  <c r="K315" i="37"/>
  <c r="K310" i="37"/>
  <c r="K309" i="37"/>
  <c r="K308" i="37"/>
  <c r="K307" i="37"/>
  <c r="K305" i="37"/>
  <c r="K319" i="37"/>
  <c r="K318" i="37"/>
  <c r="K317" i="37"/>
  <c r="K316" i="37"/>
  <c r="K304" i="37"/>
  <c r="K302" i="37"/>
  <c r="K320" i="37"/>
  <c r="K321" i="37"/>
  <c r="K322" i="37"/>
  <c r="K323" i="37"/>
  <c r="K324" i="37"/>
  <c r="K468" i="37"/>
  <c r="K297" i="11" l="1"/>
  <c r="K296" i="11"/>
  <c r="L326" i="33" l="1"/>
  <c r="K288" i="8" l="1"/>
  <c r="K303" i="8"/>
  <c r="K315" i="8"/>
  <c r="K314" i="8"/>
  <c r="K313" i="8"/>
  <c r="K320" i="8"/>
  <c r="K321" i="8"/>
  <c r="K319" i="8"/>
  <c r="K318" i="8"/>
  <c r="K317" i="8"/>
  <c r="K316" i="8"/>
  <c r="K312" i="8"/>
  <c r="K311" i="8"/>
  <c r="K310" i="8"/>
  <c r="K309" i="8"/>
  <c r="K308" i="8"/>
  <c r="K307" i="8"/>
  <c r="K306" i="8"/>
  <c r="K305" i="8"/>
  <c r="K304" i="8"/>
  <c r="K302" i="8"/>
  <c r="K301" i="8"/>
  <c r="K300" i="8"/>
  <c r="K299" i="8"/>
  <c r="K298" i="8"/>
  <c r="K297" i="8"/>
  <c r="K296" i="8"/>
  <c r="K295" i="8"/>
  <c r="K294" i="8"/>
  <c r="K293" i="8"/>
  <c r="K292" i="8"/>
  <c r="K291" i="8"/>
  <c r="K290" i="8"/>
  <c r="K289" i="8"/>
  <c r="K287" i="8"/>
  <c r="K286" i="8"/>
  <c r="K285" i="8"/>
  <c r="K284" i="8"/>
  <c r="K283" i="8"/>
  <c r="K282" i="8"/>
  <c r="K124" i="1" l="1"/>
  <c r="K40" i="19" l="1"/>
  <c r="K39" i="19"/>
  <c r="K38" i="19"/>
  <c r="K37" i="19"/>
  <c r="K36" i="19"/>
  <c r="K35" i="19"/>
  <c r="K32" i="19"/>
  <c r="K30" i="19"/>
  <c r="K29" i="19"/>
  <c r="K28" i="19"/>
  <c r="K26" i="19"/>
  <c r="K25" i="19"/>
  <c r="K24" i="19"/>
  <c r="K23" i="19"/>
  <c r="K22" i="19"/>
  <c r="K21" i="19"/>
  <c r="K17" i="19"/>
  <c r="K15" i="19"/>
  <c r="K14" i="19"/>
  <c r="K13" i="19"/>
  <c r="K11" i="19"/>
  <c r="K9" i="19"/>
  <c r="K8" i="19"/>
  <c r="K140" i="1" l="1"/>
  <c r="K93" i="46" l="1"/>
  <c r="K92" i="46"/>
  <c r="K91" i="46"/>
  <c r="K292" i="37" l="1"/>
  <c r="K10" i="40" l="1"/>
  <c r="K4" i="40"/>
  <c r="K287" i="48" l="1"/>
  <c r="K286" i="48"/>
  <c r="K285" i="48"/>
  <c r="K284" i="48"/>
  <c r="K283" i="48"/>
  <c r="K282" i="48"/>
  <c r="K281" i="48"/>
  <c r="K280" i="48"/>
  <c r="K278" i="48"/>
  <c r="K277" i="48"/>
  <c r="K276" i="48"/>
  <c r="K275" i="48"/>
  <c r="K274" i="48"/>
  <c r="K273" i="48"/>
  <c r="K272" i="48"/>
  <c r="K271" i="48"/>
  <c r="K270" i="48"/>
  <c r="K269" i="48"/>
  <c r="K268" i="48"/>
  <c r="K267" i="48"/>
  <c r="K266" i="48"/>
  <c r="K265" i="48"/>
  <c r="K264" i="48"/>
  <c r="K263" i="48"/>
  <c r="K262" i="48"/>
  <c r="K261" i="48"/>
  <c r="K260" i="48"/>
  <c r="K259" i="48"/>
  <c r="K258" i="48"/>
  <c r="K257" i="48"/>
  <c r="K256" i="48"/>
  <c r="K255" i="48"/>
  <c r="K254" i="48"/>
  <c r="K253" i="48"/>
  <c r="K252" i="48"/>
  <c r="K251" i="48"/>
  <c r="K250" i="48"/>
  <c r="K249" i="48"/>
  <c r="K248" i="48"/>
  <c r="K247" i="48"/>
  <c r="K246" i="48"/>
  <c r="K245" i="48"/>
  <c r="K244" i="48"/>
  <c r="K243" i="48"/>
  <c r="K242" i="48"/>
  <c r="K241" i="48"/>
  <c r="K240" i="48"/>
  <c r="K239" i="48"/>
  <c r="K238" i="48"/>
  <c r="K237" i="48"/>
  <c r="K236" i="48"/>
  <c r="K235" i="48"/>
  <c r="K234" i="48"/>
  <c r="K233" i="48"/>
  <c r="K232" i="48"/>
  <c r="K231" i="48"/>
  <c r="K230" i="48"/>
  <c r="K229" i="48"/>
  <c r="K228" i="48"/>
  <c r="K227" i="48"/>
  <c r="K226" i="48"/>
  <c r="K225" i="48"/>
  <c r="K224" i="48"/>
  <c r="K223" i="48"/>
  <c r="K222" i="48"/>
  <c r="K221" i="48"/>
  <c r="K220" i="48"/>
  <c r="K219" i="48"/>
  <c r="K218" i="48"/>
  <c r="K217" i="48"/>
  <c r="K216" i="48"/>
  <c r="K214" i="48"/>
  <c r="K213" i="48"/>
  <c r="K212" i="48"/>
  <c r="K211" i="48"/>
  <c r="K210" i="48"/>
  <c r="K209" i="48"/>
  <c r="K208" i="48"/>
  <c r="K207" i="48"/>
  <c r="K205" i="48"/>
  <c r="K204" i="48"/>
  <c r="K203" i="48"/>
  <c r="K202" i="48"/>
  <c r="K201" i="48"/>
  <c r="K200" i="48"/>
  <c r="K199" i="48"/>
  <c r="K198" i="48"/>
  <c r="K197" i="48"/>
  <c r="K196" i="48"/>
  <c r="K195" i="48"/>
  <c r="K194" i="48"/>
  <c r="K193" i="48"/>
  <c r="K192" i="48"/>
  <c r="K191" i="48"/>
  <c r="K190" i="48"/>
  <c r="K189" i="48"/>
  <c r="K188" i="48"/>
  <c r="K187" i="48"/>
  <c r="K186" i="48"/>
  <c r="K185" i="48"/>
  <c r="K184" i="48"/>
  <c r="K183" i="48"/>
  <c r="K182" i="48"/>
  <c r="K181" i="48"/>
  <c r="K180" i="48"/>
  <c r="K179" i="48"/>
  <c r="K178" i="48"/>
  <c r="K177" i="48"/>
  <c r="K176" i="48"/>
  <c r="K175" i="48"/>
  <c r="K174" i="48"/>
  <c r="K173" i="48"/>
  <c r="K172" i="48"/>
  <c r="K171" i="48"/>
  <c r="K170" i="48"/>
  <c r="K169" i="48"/>
  <c r="K168" i="48"/>
  <c r="K167" i="48"/>
  <c r="K166" i="48"/>
  <c r="K165" i="48"/>
  <c r="K164" i="48"/>
  <c r="K163" i="48"/>
  <c r="K162" i="48"/>
  <c r="K161" i="48"/>
  <c r="K160" i="48"/>
  <c r="K159" i="48"/>
  <c r="K158" i="48"/>
  <c r="K157" i="48"/>
  <c r="K156" i="48"/>
  <c r="K155" i="48"/>
  <c r="K154" i="48"/>
  <c r="K153" i="48"/>
  <c r="K152" i="48"/>
  <c r="K151" i="48"/>
  <c r="K150" i="48"/>
  <c r="K149" i="48"/>
  <c r="K148" i="48"/>
  <c r="K147" i="48"/>
  <c r="K146" i="48"/>
  <c r="K145" i="48"/>
  <c r="K144" i="48"/>
  <c r="K143" i="48"/>
  <c r="K142" i="48"/>
  <c r="K141" i="48"/>
  <c r="K140" i="48"/>
  <c r="K139" i="48"/>
  <c r="K138" i="48"/>
  <c r="K137" i="48"/>
  <c r="K136" i="48"/>
  <c r="K135" i="48"/>
  <c r="K134" i="48"/>
  <c r="K133" i="48"/>
  <c r="K132" i="48"/>
  <c r="K131" i="48"/>
  <c r="K130" i="48"/>
  <c r="K129" i="48"/>
  <c r="K128" i="48"/>
  <c r="K127" i="48"/>
  <c r="K126" i="48"/>
  <c r="K125" i="48"/>
  <c r="K124" i="48"/>
  <c r="K123" i="48"/>
  <c r="K122" i="48"/>
  <c r="K121" i="48"/>
  <c r="K120" i="48"/>
  <c r="K119" i="48"/>
  <c r="K118" i="48"/>
  <c r="K117" i="48"/>
  <c r="K116" i="48"/>
  <c r="K115" i="48"/>
  <c r="K114" i="48"/>
  <c r="K113" i="48"/>
  <c r="K112" i="48"/>
  <c r="K111" i="48"/>
  <c r="K110" i="48"/>
  <c r="K109" i="48"/>
  <c r="K108" i="48"/>
  <c r="K107" i="48"/>
  <c r="K106" i="48"/>
  <c r="K105" i="48"/>
  <c r="K104" i="48"/>
  <c r="K103" i="48"/>
  <c r="K102" i="48"/>
  <c r="K101" i="48"/>
  <c r="K100" i="48"/>
  <c r="K99" i="48"/>
  <c r="K98" i="48"/>
  <c r="K97" i="48"/>
  <c r="K96" i="48"/>
  <c r="K95" i="48"/>
  <c r="K94" i="48"/>
  <c r="K93" i="48"/>
  <c r="K92" i="48"/>
  <c r="K91" i="48"/>
  <c r="K90" i="48"/>
  <c r="K89" i="48"/>
  <c r="K88" i="48"/>
  <c r="K87" i="48"/>
  <c r="K86" i="48"/>
  <c r="K85" i="48"/>
  <c r="K84" i="48"/>
  <c r="K83" i="48"/>
  <c r="K82" i="48"/>
  <c r="K81" i="48"/>
  <c r="K80" i="48"/>
  <c r="K79" i="48"/>
  <c r="K78" i="48"/>
  <c r="K77" i="48"/>
  <c r="K76" i="48"/>
  <c r="K75" i="48"/>
  <c r="K74" i="48"/>
  <c r="K73" i="48"/>
  <c r="K72" i="48"/>
  <c r="K71" i="48"/>
  <c r="K70" i="48"/>
  <c r="K69" i="48"/>
  <c r="K68" i="48"/>
  <c r="K67" i="48"/>
  <c r="K66" i="48"/>
  <c r="K65" i="48"/>
  <c r="K64" i="48"/>
  <c r="K63" i="48"/>
  <c r="K62" i="48"/>
  <c r="K61" i="48"/>
  <c r="K60" i="48"/>
  <c r="K59" i="48"/>
  <c r="K58" i="48"/>
  <c r="K57" i="48"/>
  <c r="K55" i="48"/>
  <c r="K51" i="48"/>
  <c r="K4" i="48"/>
  <c r="L76" i="42" l="1"/>
  <c r="L139" i="42" l="1"/>
  <c r="L138" i="42"/>
  <c r="L137" i="42"/>
  <c r="L136" i="42"/>
  <c r="L135" i="42"/>
  <c r="L134" i="42"/>
  <c r="L133" i="42"/>
  <c r="L132" i="42"/>
  <c r="L131" i="42"/>
  <c r="L130" i="42"/>
  <c r="L129" i="42"/>
  <c r="L128" i="42"/>
  <c r="L127" i="42"/>
  <c r="L126" i="42"/>
  <c r="L125" i="42"/>
  <c r="L124" i="42"/>
  <c r="L123" i="42"/>
  <c r="L122" i="42"/>
  <c r="L121" i="42"/>
  <c r="L120" i="42"/>
  <c r="L119" i="42"/>
  <c r="L118" i="42"/>
  <c r="L117" i="42"/>
  <c r="L116" i="42"/>
  <c r="L115" i="42"/>
  <c r="L114" i="42"/>
  <c r="L113" i="42"/>
  <c r="L112" i="42"/>
  <c r="L111" i="42"/>
  <c r="L110" i="42"/>
  <c r="L109" i="42"/>
  <c r="L108" i="42"/>
  <c r="L107" i="42"/>
  <c r="L106" i="42"/>
  <c r="L105" i="42"/>
  <c r="L104" i="42"/>
  <c r="L103" i="42"/>
  <c r="L102" i="42"/>
  <c r="L101" i="42"/>
  <c r="L100" i="42"/>
  <c r="L99" i="42"/>
  <c r="L98" i="42"/>
  <c r="L97" i="42"/>
  <c r="L96" i="42"/>
  <c r="L95" i="42"/>
  <c r="L94" i="42"/>
  <c r="L93" i="42"/>
  <c r="L92" i="42"/>
  <c r="L91" i="42"/>
  <c r="L90" i="42"/>
  <c r="L89" i="42"/>
  <c r="L88" i="42"/>
  <c r="L87" i="42"/>
  <c r="L86" i="42"/>
  <c r="L85" i="42"/>
  <c r="L84" i="42"/>
  <c r="L83" i="42"/>
  <c r="L82" i="42"/>
  <c r="L81" i="42"/>
  <c r="L80" i="42"/>
  <c r="L79" i="42"/>
  <c r="L78" i="42"/>
  <c r="L77" i="42"/>
  <c r="K120" i="1" l="1"/>
  <c r="K116" i="1" l="1"/>
  <c r="K118" i="1"/>
  <c r="K117" i="1" l="1"/>
  <c r="K114" i="1" l="1"/>
  <c r="K327" i="34" l="1"/>
  <c r="K138" i="34"/>
  <c r="K187" i="31" l="1"/>
  <c r="K186" i="31"/>
  <c r="K199" i="31"/>
  <c r="K242" i="31"/>
  <c r="K253" i="31"/>
  <c r="K255" i="31"/>
  <c r="K254" i="31"/>
  <c r="K246" i="31"/>
  <c r="K182" i="31"/>
  <c r="K183" i="31"/>
  <c r="K208" i="31"/>
  <c r="K209" i="31"/>
  <c r="K191" i="31"/>
  <c r="K184" i="31"/>
  <c r="K192" i="31"/>
  <c r="K189" i="31"/>
  <c r="K190" i="31"/>
  <c r="K211" i="31"/>
  <c r="K226" i="31"/>
  <c r="K224" i="31"/>
  <c r="K213" i="31"/>
  <c r="K220" i="31"/>
  <c r="K201" i="31"/>
  <c r="K193" i="31"/>
  <c r="K241" i="31"/>
  <c r="K239" i="31"/>
  <c r="K240" i="31"/>
  <c r="K214" i="31"/>
  <c r="K215" i="31"/>
  <c r="K221" i="31"/>
  <c r="K222" i="31"/>
  <c r="K223" i="31"/>
  <c r="K247" i="31"/>
  <c r="K243" i="31"/>
  <c r="K185" i="31"/>
  <c r="K188" i="31"/>
  <c r="K216" i="31"/>
  <c r="K227" i="31"/>
  <c r="K228" i="31"/>
  <c r="K249" i="31"/>
  <c r="K236" i="31"/>
  <c r="K237" i="31"/>
  <c r="K238" i="31"/>
  <c r="K217" i="31"/>
  <c r="K218" i="31"/>
  <c r="K219" i="31"/>
  <c r="K195" i="31"/>
  <c r="K212" i="31"/>
  <c r="K229" i="31"/>
  <c r="K233" i="31"/>
  <c r="K234" i="31"/>
  <c r="K235" i="31"/>
  <c r="K230" i="31"/>
  <c r="K231" i="31"/>
  <c r="K232" i="31"/>
  <c r="K225" i="31"/>
  <c r="K196" i="31"/>
  <c r="K194" i="31"/>
  <c r="K248" i="31"/>
  <c r="K250" i="31"/>
  <c r="K207" i="31"/>
  <c r="K256" i="31"/>
  <c r="K202" i="31"/>
  <c r="K244" i="31"/>
  <c r="K245" i="31"/>
  <c r="K204" i="31"/>
  <c r="K200" i="31"/>
  <c r="K203" i="31"/>
  <c r="K205" i="31"/>
  <c r="K206" i="31"/>
  <c r="K210" i="31"/>
  <c r="K251" i="31"/>
  <c r="K300" i="37" l="1"/>
  <c r="K298" i="37"/>
  <c r="K113" i="1" l="1"/>
  <c r="K295" i="11" l="1"/>
  <c r="K294" i="11"/>
  <c r="K293" i="11"/>
  <c r="K292" i="11"/>
  <c r="K291" i="11"/>
  <c r="K290" i="11"/>
  <c r="K289" i="11"/>
  <c r="K288" i="11"/>
  <c r="K287" i="11"/>
  <c r="K286" i="11"/>
  <c r="K285" i="11"/>
  <c r="K284" i="11"/>
  <c r="K283" i="11"/>
  <c r="K282" i="11"/>
  <c r="K281" i="11"/>
  <c r="K280" i="11"/>
  <c r="K279" i="11"/>
  <c r="K278" i="11"/>
  <c r="K277" i="11"/>
  <c r="K276" i="11"/>
  <c r="K275" i="11"/>
  <c r="K257" i="11"/>
  <c r="K256" i="11"/>
  <c r="K255" i="11"/>
  <c r="K254" i="11"/>
  <c r="K253" i="11"/>
  <c r="K252" i="11"/>
  <c r="K299" i="37" l="1"/>
  <c r="K295" i="37"/>
  <c r="K294" i="37"/>
  <c r="K293" i="37"/>
  <c r="K291" i="37"/>
  <c r="K296" i="37"/>
  <c r="K288" i="37"/>
  <c r="K283" i="37"/>
  <c r="K290" i="37"/>
  <c r="K289" i="37"/>
  <c r="K28" i="35" l="1"/>
  <c r="K27" i="35"/>
  <c r="K26" i="35"/>
  <c r="K25" i="35"/>
  <c r="K24" i="35"/>
  <c r="K23" i="35"/>
  <c r="K22" i="35"/>
  <c r="K216" i="41" l="1"/>
  <c r="K146" i="1" l="1"/>
  <c r="K156" i="1"/>
  <c r="K155" i="1"/>
  <c r="K134" i="1"/>
  <c r="K154" i="1"/>
  <c r="K153" i="1"/>
  <c r="K152" i="1"/>
  <c r="K149" i="1"/>
  <c r="K148" i="1"/>
  <c r="K147" i="1"/>
  <c r="K145" i="1"/>
  <c r="K143" i="1"/>
  <c r="L130" i="25" l="1"/>
  <c r="L146" i="25"/>
  <c r="L147" i="25"/>
  <c r="L148" i="25"/>
  <c r="L149" i="25"/>
  <c r="L150" i="25"/>
  <c r="L151" i="25"/>
  <c r="L145" i="25"/>
  <c r="L144" i="25"/>
  <c r="L143" i="25"/>
  <c r="L132" i="25"/>
  <c r="L133" i="25"/>
  <c r="L134" i="25"/>
  <c r="L135" i="25"/>
  <c r="L136" i="25"/>
  <c r="L137" i="25"/>
  <c r="L138" i="25"/>
  <c r="L139" i="25"/>
  <c r="L140" i="25"/>
  <c r="L141" i="25"/>
  <c r="L152" i="25"/>
  <c r="L153" i="25"/>
  <c r="L154" i="25"/>
  <c r="L155" i="25"/>
  <c r="L156" i="25"/>
  <c r="L157" i="25"/>
  <c r="L158" i="25"/>
  <c r="L159" i="25"/>
  <c r="L160" i="25"/>
  <c r="L161" i="25"/>
  <c r="L162" i="25"/>
  <c r="L163" i="25"/>
  <c r="L164" i="25"/>
  <c r="L165" i="25"/>
  <c r="L166" i="25"/>
  <c r="L167" i="25"/>
  <c r="L168" i="25"/>
  <c r="L169" i="25"/>
  <c r="L170" i="25"/>
  <c r="L171" i="25"/>
  <c r="L172" i="25"/>
  <c r="L173" i="25"/>
  <c r="L142" i="25"/>
  <c r="L174" i="25"/>
  <c r="L131" i="25"/>
  <c r="K123" i="1" l="1"/>
  <c r="K135" i="1" l="1"/>
  <c r="K133" i="1"/>
  <c r="K132" i="1"/>
  <c r="K131" i="1"/>
  <c r="K130" i="1"/>
  <c r="K129" i="1"/>
  <c r="K128" i="1"/>
  <c r="K127" i="1"/>
  <c r="K126" i="1"/>
  <c r="K174" i="1"/>
  <c r="K172" i="1"/>
  <c r="K170" i="1"/>
  <c r="K159" i="1"/>
  <c r="K158" i="1"/>
  <c r="K150" i="1"/>
  <c r="K142" i="1"/>
  <c r="K125" i="1"/>
  <c r="K121" i="1"/>
  <c r="K14" i="35" l="1"/>
  <c r="K5" i="35"/>
  <c r="K6" i="35"/>
  <c r="K7" i="35"/>
  <c r="K8" i="35"/>
  <c r="K9" i="35"/>
  <c r="K10" i="35"/>
  <c r="K11" i="35"/>
  <c r="K12" i="35"/>
  <c r="K4" i="35"/>
  <c r="K48" i="27" l="1"/>
  <c r="L294" i="33"/>
  <c r="L293" i="33"/>
  <c r="L295" i="33"/>
  <c r="K108" i="1" l="1"/>
  <c r="K301" i="37" l="1"/>
  <c r="K285" i="37" l="1"/>
  <c r="N715" i="18" l="1"/>
  <c r="N704" i="18"/>
  <c r="N707" i="18"/>
  <c r="N717" i="18"/>
  <c r="N699" i="18"/>
  <c r="N723" i="18"/>
  <c r="N710" i="18"/>
  <c r="N720" i="18"/>
  <c r="N692" i="18"/>
  <c r="N724" i="18"/>
  <c r="N721" i="18"/>
  <c r="N700" i="18"/>
  <c r="N702" i="18"/>
  <c r="N705" i="18"/>
  <c r="N696" i="18"/>
  <c r="N694" i="18"/>
  <c r="N709" i="18"/>
  <c r="N693" i="18"/>
  <c r="N722" i="18"/>
  <c r="N695" i="18"/>
  <c r="N714" i="18"/>
  <c r="N713" i="18"/>
  <c r="N698" i="18"/>
  <c r="N708" i="18"/>
  <c r="N712" i="18"/>
  <c r="N703" i="18"/>
  <c r="N711" i="18"/>
  <c r="N718" i="18"/>
  <c r="N697" i="18"/>
  <c r="N701" i="18"/>
  <c r="N719" i="18"/>
  <c r="N706" i="18"/>
  <c r="N747" i="18"/>
  <c r="N798" i="18"/>
  <c r="N776" i="18"/>
  <c r="N750" i="18"/>
  <c r="N738" i="18"/>
  <c r="N790" i="18"/>
  <c r="N763" i="18"/>
  <c r="N799" i="18"/>
  <c r="N752" i="18"/>
  <c r="N756" i="18"/>
  <c r="N803" i="18"/>
  <c r="N754" i="18"/>
  <c r="N751" i="18"/>
  <c r="N804" i="18"/>
  <c r="N758" i="18"/>
  <c r="N774" i="18"/>
  <c r="N781" i="18"/>
  <c r="XFD781" i="18" s="1"/>
  <c r="N734" i="18"/>
  <c r="N777" i="18"/>
  <c r="N764" i="18"/>
  <c r="N765" i="18"/>
  <c r="N802" i="18"/>
  <c r="N767" i="18"/>
  <c r="N725" i="18"/>
  <c r="N737" i="18"/>
  <c r="N732" i="18"/>
  <c r="N759" i="18"/>
  <c r="N760" i="18"/>
  <c r="N761" i="18"/>
  <c r="N779" i="18"/>
  <c r="N733" i="18"/>
  <c r="N782" i="18"/>
  <c r="XFD782" i="18" s="1"/>
  <c r="N771" i="18"/>
  <c r="N757" i="18"/>
  <c r="N735" i="18"/>
  <c r="N769" i="18"/>
  <c r="N805" i="18"/>
  <c r="N736" i="18"/>
  <c r="N784" i="18"/>
  <c r="XFD784" i="18" s="1"/>
  <c r="N726" i="18"/>
  <c r="N746" i="18"/>
  <c r="N755" i="18"/>
  <c r="N741" i="18"/>
  <c r="N745" i="18"/>
  <c r="N728" i="18"/>
  <c r="N806" i="18"/>
  <c r="N793" i="18"/>
  <c r="N794" i="18"/>
  <c r="N785" i="18"/>
  <c r="XFD785" i="18" s="1"/>
  <c r="N788" i="18"/>
  <c r="N731" i="18"/>
  <c r="N795" i="18"/>
  <c r="N753" i="18"/>
  <c r="N780" i="18"/>
  <c r="N797" i="18"/>
  <c r="N766" i="18"/>
  <c r="N740" i="18"/>
  <c r="N768" i="18"/>
  <c r="N787" i="18"/>
  <c r="N744" i="18"/>
  <c r="N742" i="18"/>
  <c r="N743" i="18"/>
  <c r="N783" i="18"/>
  <c r="XFD783" i="18" s="1"/>
  <c r="N727" i="18"/>
  <c r="N762" i="18"/>
  <c r="N791" i="18"/>
  <c r="N792" i="18"/>
  <c r="N729" i="18"/>
  <c r="N770" i="18"/>
  <c r="N730" i="18"/>
  <c r="N801" i="18"/>
  <c r="N789" i="18"/>
  <c r="N796" i="18"/>
  <c r="N775" i="18"/>
  <c r="N773" i="18"/>
  <c r="N772" i="18"/>
  <c r="N778" i="18"/>
  <c r="N786" i="18"/>
  <c r="N749" i="18"/>
  <c r="N800" i="18"/>
  <c r="N748" i="18"/>
  <c r="N739" i="18"/>
  <c r="N716" i="18"/>
  <c r="XFD780" i="18" l="1"/>
  <c r="N807" i="18"/>
  <c r="N870" i="18"/>
  <c r="N869" i="18"/>
  <c r="N868" i="18"/>
  <c r="N867" i="18"/>
  <c r="N866" i="18"/>
  <c r="N865" i="18"/>
  <c r="N864" i="18"/>
  <c r="N863" i="18"/>
  <c r="N862" i="18"/>
  <c r="N861" i="18"/>
  <c r="N859" i="18"/>
  <c r="K91" i="1" l="1"/>
  <c r="K105" i="1" l="1"/>
  <c r="K104" i="1"/>
  <c r="K103" i="1"/>
  <c r="I508" i="12" l="1"/>
  <c r="H508" i="12"/>
  <c r="I501" i="12"/>
  <c r="I460" i="12"/>
  <c r="I453" i="12"/>
  <c r="I440" i="12"/>
  <c r="I423" i="12"/>
  <c r="K107" i="1" l="1"/>
  <c r="K102" i="1"/>
  <c r="K101" i="1"/>
  <c r="K224" i="8" l="1"/>
  <c r="K216" i="8"/>
  <c r="K90" i="46" l="1"/>
  <c r="K89" i="46"/>
  <c r="K88" i="46"/>
  <c r="L334" i="33" l="1"/>
  <c r="L353" i="33"/>
  <c r="K100" i="1" l="1"/>
  <c r="L340" i="33" l="1"/>
  <c r="L339" i="33"/>
  <c r="L312" i="33"/>
  <c r="L336" i="33" l="1"/>
  <c r="L296" i="33" l="1"/>
  <c r="L297" i="33"/>
  <c r="L360" i="33"/>
  <c r="L328" i="33"/>
  <c r="L313" i="33"/>
  <c r="L314" i="33"/>
  <c r="L337" i="33"/>
  <c r="L299" i="33"/>
  <c r="L325" i="33"/>
  <c r="L335" i="33"/>
  <c r="L307" i="33"/>
  <c r="L308" i="33"/>
  <c r="L309" i="33"/>
  <c r="L310" i="33"/>
  <c r="L324" i="33"/>
  <c r="L345" i="33"/>
  <c r="L346" i="33"/>
  <c r="L354" i="33"/>
  <c r="L355" i="33"/>
  <c r="L318" i="33"/>
  <c r="L338" i="33"/>
  <c r="L349" i="33"/>
  <c r="L311" i="33"/>
  <c r="L302" i="33"/>
  <c r="L332" i="33"/>
  <c r="L320" i="33"/>
  <c r="L300" i="33"/>
  <c r="L303" i="33"/>
  <c r="L301" i="33"/>
  <c r="L315" i="33"/>
  <c r="L316" i="33"/>
  <c r="L342" i="33"/>
  <c r="L347" i="33"/>
  <c r="L317" i="33"/>
  <c r="L327" i="33"/>
  <c r="L305" i="33"/>
  <c r="L329" i="33"/>
  <c r="L348" i="33"/>
  <c r="L343" i="33"/>
  <c r="L351" i="33"/>
  <c r="L319" i="33"/>
  <c r="L356" i="33"/>
  <c r="L306" i="33"/>
  <c r="L321" i="33"/>
  <c r="L330" i="33"/>
  <c r="L341" i="33"/>
  <c r="L304" i="33"/>
  <c r="L350" i="33"/>
  <c r="L352" i="33"/>
  <c r="L323" i="33"/>
  <c r="L363" i="33"/>
  <c r="L322" i="33"/>
  <c r="L331" i="33"/>
  <c r="L361" i="33"/>
  <c r="L333" i="33"/>
  <c r="L357" i="33"/>
  <c r="L362" i="33"/>
  <c r="L298" i="33"/>
  <c r="L364" i="33"/>
  <c r="L358" i="33"/>
  <c r="L359" i="33"/>
  <c r="L365" i="33"/>
  <c r="L344" i="33"/>
  <c r="L233" i="33"/>
  <c r="K106" i="1" l="1"/>
  <c r="K99" i="1"/>
  <c r="K98" i="1"/>
  <c r="K96" i="1"/>
  <c r="K231" i="11" l="1"/>
  <c r="K232" i="11"/>
  <c r="K233" i="11"/>
  <c r="K234" i="11"/>
  <c r="K97" i="1" l="1"/>
  <c r="K95" i="1"/>
  <c r="K483" i="37" l="1"/>
  <c r="K94" i="1" l="1"/>
  <c r="K93" i="1"/>
  <c r="K92" i="1"/>
  <c r="K111" i="1"/>
  <c r="K112" i="1"/>
  <c r="K90" i="1"/>
  <c r="K89" i="1"/>
  <c r="K88" i="1"/>
  <c r="K87" i="1"/>
  <c r="K96" i="21" l="1"/>
  <c r="K97" i="21" s="1"/>
  <c r="K204" i="11" l="1"/>
  <c r="K205" i="11"/>
  <c r="K206" i="11"/>
  <c r="K207" i="11"/>
  <c r="K208" i="11"/>
  <c r="K209" i="11"/>
  <c r="K210" i="11"/>
  <c r="K211" i="11"/>
  <c r="K212" i="11"/>
  <c r="K213" i="11"/>
  <c r="K214" i="11"/>
  <c r="K221" i="11"/>
  <c r="K222" i="11"/>
  <c r="K223" i="11"/>
  <c r="K224" i="11"/>
  <c r="K225" i="11"/>
  <c r="K226" i="11"/>
  <c r="K227" i="11"/>
  <c r="K228" i="11"/>
  <c r="K215" i="11"/>
  <c r="K216" i="11"/>
  <c r="K217" i="11"/>
  <c r="K218" i="11"/>
  <c r="K219" i="11"/>
  <c r="K220" i="11"/>
  <c r="K229" i="11"/>
  <c r="K230" i="11"/>
  <c r="K297" i="37" l="1"/>
  <c r="K286" i="37"/>
  <c r="K284" i="37"/>
  <c r="K287" i="37"/>
  <c r="K282" i="37"/>
  <c r="K281" i="37"/>
  <c r="K280" i="37"/>
  <c r="K82" i="1" l="1"/>
  <c r="K81" i="1"/>
  <c r="K24" i="36" l="1"/>
  <c r="K273" i="37" l="1"/>
  <c r="K266" i="37" l="1"/>
  <c r="L75" i="42" l="1"/>
  <c r="L74" i="42"/>
  <c r="L73" i="42"/>
  <c r="L72" i="42"/>
  <c r="L71" i="42"/>
  <c r="L70" i="42"/>
  <c r="L69" i="42"/>
  <c r="L68" i="42"/>
  <c r="L67" i="42"/>
  <c r="L66" i="42"/>
  <c r="L65" i="42"/>
  <c r="L64" i="42"/>
  <c r="L63" i="42"/>
  <c r="L62" i="42"/>
  <c r="L61" i="42"/>
  <c r="L60" i="42"/>
  <c r="L59" i="42"/>
  <c r="L58" i="42"/>
  <c r="L57" i="42"/>
  <c r="L56" i="42"/>
  <c r="L55" i="42"/>
  <c r="L54" i="42"/>
  <c r="L53" i="42"/>
  <c r="L52" i="42"/>
  <c r="L51" i="42"/>
  <c r="L50" i="42"/>
  <c r="L49" i="42"/>
  <c r="L48" i="42"/>
  <c r="L47" i="42"/>
  <c r="L46" i="42"/>
  <c r="L45" i="42"/>
  <c r="L44" i="42"/>
  <c r="L43" i="42"/>
  <c r="L42" i="42"/>
  <c r="L41" i="42"/>
  <c r="L40" i="42"/>
  <c r="L39" i="42"/>
  <c r="L38" i="42"/>
  <c r="L37" i="42"/>
  <c r="L36" i="42"/>
  <c r="L35" i="42"/>
  <c r="L34" i="42"/>
  <c r="L33" i="42"/>
  <c r="L32" i="42"/>
  <c r="L31" i="42"/>
  <c r="L30" i="42"/>
  <c r="L29" i="42"/>
  <c r="L28" i="42"/>
  <c r="L27" i="42"/>
  <c r="L26" i="42"/>
  <c r="L25" i="42"/>
  <c r="L24" i="42"/>
  <c r="L23" i="42"/>
  <c r="L22" i="42"/>
  <c r="L21" i="42"/>
  <c r="L20" i="42"/>
  <c r="L19" i="42"/>
  <c r="L18" i="42"/>
  <c r="L17" i="42"/>
  <c r="L16" i="42"/>
  <c r="L15" i="42"/>
  <c r="L14" i="42"/>
  <c r="L13" i="42"/>
  <c r="L12" i="42"/>
  <c r="L11" i="42"/>
  <c r="L10" i="42"/>
  <c r="L9" i="42"/>
  <c r="L8" i="42"/>
  <c r="L7" i="42"/>
  <c r="L6" i="42"/>
  <c r="K80" i="1" l="1"/>
  <c r="K79" i="1"/>
  <c r="K78" i="1"/>
  <c r="K77" i="1"/>
  <c r="K76" i="1"/>
  <c r="K87" i="46" l="1"/>
  <c r="K86" i="46"/>
  <c r="K85" i="46"/>
  <c r="K84" i="46"/>
  <c r="K161" i="31" l="1"/>
  <c r="K158" i="31"/>
  <c r="K162" i="31"/>
  <c r="K163" i="31"/>
  <c r="K159" i="31"/>
  <c r="K153" i="31"/>
  <c r="K155" i="31"/>
  <c r="K145" i="31"/>
  <c r="K134" i="31"/>
  <c r="K141" i="31"/>
  <c r="K142" i="31"/>
  <c r="K146" i="31"/>
  <c r="K147" i="31"/>
  <c r="K143" i="31"/>
  <c r="K133" i="31"/>
  <c r="K148" i="31"/>
  <c r="K149" i="31"/>
  <c r="K150" i="31"/>
  <c r="K144" i="31"/>
  <c r="K123" i="31"/>
  <c r="K124" i="31"/>
  <c r="K125" i="31"/>
  <c r="K126" i="31"/>
  <c r="K127" i="31"/>
  <c r="K122" i="31"/>
  <c r="K128" i="31"/>
  <c r="K130" i="31"/>
  <c r="K131" i="31"/>
  <c r="K129" i="31"/>
  <c r="K132" i="31"/>
  <c r="K166" i="31"/>
  <c r="K156" i="31"/>
  <c r="K152" i="31"/>
  <c r="K167" i="31"/>
  <c r="K168" i="31"/>
  <c r="K151" i="31"/>
  <c r="K169" i="31"/>
  <c r="K160" i="31"/>
  <c r="K137" i="31"/>
  <c r="K135" i="31"/>
  <c r="K136" i="31"/>
  <c r="K170" i="31"/>
  <c r="K171" i="31"/>
  <c r="K172" i="31"/>
  <c r="K173" i="31"/>
  <c r="K174" i="31"/>
  <c r="K175" i="31"/>
  <c r="K176" i="31"/>
  <c r="K177" i="31"/>
  <c r="K178" i="31"/>
  <c r="K164" i="31"/>
  <c r="K165" i="31"/>
  <c r="K179" i="31"/>
  <c r="K180" i="31"/>
  <c r="K181" i="31"/>
  <c r="K140" i="31"/>
  <c r="K138" i="31"/>
  <c r="K139" i="31"/>
  <c r="K157" i="31"/>
  <c r="K154" i="31"/>
  <c r="K121" i="31"/>
  <c r="K265" i="34" l="1"/>
  <c r="K264" i="34"/>
  <c r="K263" i="34"/>
  <c r="K262" i="34"/>
  <c r="K268" i="37" l="1"/>
  <c r="K267" i="37"/>
  <c r="K269" i="37"/>
  <c r="K251" i="11" l="1"/>
  <c r="K250" i="11"/>
  <c r="K249" i="11"/>
  <c r="K248" i="11"/>
  <c r="K247" i="11"/>
  <c r="K246" i="11"/>
  <c r="K245" i="11"/>
  <c r="K244" i="11"/>
  <c r="K243" i="11"/>
  <c r="K242" i="11"/>
  <c r="K241" i="11"/>
  <c r="K240" i="11"/>
  <c r="K239" i="11"/>
  <c r="K238" i="11"/>
  <c r="K237" i="11"/>
  <c r="K236" i="11"/>
  <c r="K235" i="11"/>
  <c r="L227" i="22" l="1"/>
  <c r="L228" i="22"/>
  <c r="L229" i="22"/>
  <c r="L230" i="22"/>
  <c r="L231" i="22"/>
  <c r="L232" i="22"/>
  <c r="L233" i="22"/>
  <c r="L234" i="22"/>
  <c r="L235" i="22"/>
  <c r="L236" i="22"/>
  <c r="L237" i="22"/>
  <c r="L239" i="22"/>
  <c r="L240" i="22"/>
  <c r="L241" i="22"/>
  <c r="L242" i="22"/>
  <c r="L243" i="22"/>
  <c r="L244" i="22"/>
  <c r="L245" i="22"/>
  <c r="L246" i="22"/>
  <c r="L247" i="22"/>
  <c r="L248" i="22"/>
  <c r="L249" i="22"/>
  <c r="L250" i="22"/>
  <c r="L251" i="22"/>
  <c r="L252" i="22"/>
  <c r="L253" i="22"/>
  <c r="L254" i="22"/>
  <c r="L255" i="22"/>
  <c r="L256" i="22"/>
  <c r="L257" i="22"/>
  <c r="L258" i="22"/>
  <c r="L259" i="22"/>
  <c r="L260" i="22"/>
  <c r="L261" i="22"/>
  <c r="L262" i="22"/>
  <c r="L263" i="22"/>
  <c r="L264" i="22"/>
  <c r="L265" i="22"/>
  <c r="L266" i="22"/>
  <c r="L267" i="22"/>
  <c r="L268" i="22"/>
  <c r="L269" i="22"/>
  <c r="L270" i="22"/>
  <c r="L271" i="22"/>
  <c r="L272" i="22"/>
  <c r="L273" i="22"/>
  <c r="L274" i="22"/>
  <c r="L275" i="22"/>
  <c r="L276" i="22"/>
  <c r="L277" i="22"/>
  <c r="L278" i="22"/>
  <c r="L279" i="22"/>
  <c r="L280" i="22"/>
  <c r="L281" i="22"/>
  <c r="L282" i="22"/>
  <c r="L283" i="22"/>
  <c r="L284" i="22"/>
  <c r="L285" i="22"/>
  <c r="L286" i="22"/>
  <c r="L287" i="22"/>
  <c r="L288" i="22"/>
  <c r="L289" i="22"/>
  <c r="L290" i="22"/>
  <c r="L291" i="22"/>
  <c r="L292" i="22"/>
  <c r="L293" i="22"/>
  <c r="L294" i="22"/>
  <c r="L295" i="22"/>
  <c r="L296" i="22"/>
  <c r="L297" i="22"/>
  <c r="L298" i="22"/>
  <c r="L299" i="22"/>
  <c r="L300" i="22"/>
  <c r="L301" i="22"/>
  <c r="L302" i="22"/>
  <c r="L303" i="22"/>
  <c r="L304" i="22"/>
  <c r="L305" i="22"/>
  <c r="L306" i="22"/>
  <c r="L307" i="22"/>
  <c r="L308" i="22"/>
  <c r="L309" i="22"/>
  <c r="L310" i="22"/>
  <c r="L311" i="22"/>
  <c r="L312" i="22"/>
  <c r="L313" i="22"/>
  <c r="L314" i="22"/>
  <c r="L315" i="22"/>
  <c r="L316" i="22"/>
  <c r="L317" i="22"/>
  <c r="L318" i="22"/>
  <c r="L319" i="22"/>
  <c r="L320" i="22"/>
  <c r="L321" i="22"/>
  <c r="L322" i="22"/>
  <c r="L323" i="22"/>
  <c r="L324" i="22"/>
  <c r="L325" i="22"/>
  <c r="L326" i="22"/>
  <c r="L327" i="22"/>
  <c r="L328" i="22"/>
  <c r="L329" i="22"/>
  <c r="L330" i="22"/>
  <c r="L331" i="22"/>
  <c r="L332" i="22"/>
  <c r="L333" i="22"/>
  <c r="L334" i="22"/>
  <c r="L335" i="22"/>
  <c r="L336" i="22"/>
  <c r="L337" i="22"/>
  <c r="L338" i="22"/>
  <c r="L339" i="22"/>
  <c r="L340" i="22"/>
  <c r="L341" i="22"/>
  <c r="L342" i="22"/>
  <c r="L343" i="22"/>
  <c r="L344" i="22"/>
  <c r="L345" i="22"/>
  <c r="L346" i="22"/>
  <c r="L226" i="22"/>
  <c r="K74" i="1" l="1"/>
  <c r="K109" i="1"/>
  <c r="K110" i="1"/>
  <c r="K86" i="1"/>
  <c r="K85" i="1"/>
  <c r="K84" i="1"/>
  <c r="K83" i="1"/>
  <c r="K75" i="1"/>
  <c r="K73" i="1"/>
  <c r="K72" i="1"/>
  <c r="K71" i="1"/>
  <c r="K70" i="1"/>
  <c r="K69" i="1"/>
  <c r="K115" i="1"/>
  <c r="K261" i="34" l="1"/>
  <c r="K260" i="34"/>
  <c r="K259" i="34"/>
  <c r="K258" i="34"/>
  <c r="K257" i="34"/>
  <c r="K256" i="34"/>
  <c r="K255" i="34"/>
  <c r="K254" i="34" l="1"/>
  <c r="K253" i="34"/>
  <c r="K252" i="34"/>
  <c r="K251" i="34"/>
  <c r="K250" i="34"/>
  <c r="K249" i="34"/>
  <c r="K248" i="34"/>
  <c r="K247" i="34"/>
  <c r="K246" i="34"/>
  <c r="K245" i="34"/>
  <c r="K244" i="34"/>
  <c r="K243" i="34"/>
  <c r="K242" i="34"/>
  <c r="K241" i="34"/>
  <c r="K240" i="34"/>
  <c r="K239" i="34"/>
  <c r="K238" i="34"/>
  <c r="K237" i="34"/>
  <c r="K236" i="34"/>
  <c r="K235" i="34"/>
  <c r="K234" i="34" l="1"/>
  <c r="K233" i="34"/>
  <c r="K232" i="34"/>
  <c r="K231" i="34"/>
  <c r="K230" i="34"/>
  <c r="K229" i="34"/>
  <c r="K228" i="34"/>
  <c r="K279" i="37" l="1"/>
  <c r="K255" i="37" l="1"/>
  <c r="K252" i="37"/>
  <c r="K254" i="37"/>
  <c r="K253" i="37"/>
  <c r="K64" i="1" l="1"/>
  <c r="K62" i="1" l="1"/>
  <c r="K68" i="1"/>
  <c r="K60" i="1"/>
  <c r="K278" i="37" l="1"/>
  <c r="K277" i="37"/>
  <c r="K276" i="37"/>
  <c r="K274" i="37"/>
  <c r="K275" i="37"/>
  <c r="K272" i="37"/>
  <c r="K271" i="37"/>
  <c r="K270" i="37"/>
  <c r="K265" i="37"/>
  <c r="K264" i="37"/>
  <c r="K263" i="37"/>
  <c r="K251" i="37"/>
  <c r="K262" i="37" l="1"/>
  <c r="K259" i="37"/>
  <c r="K238" i="37"/>
  <c r="K245" i="37"/>
  <c r="K244" i="37"/>
  <c r="K243" i="37"/>
  <c r="K482" i="37"/>
  <c r="K48" i="1" l="1"/>
  <c r="K56" i="1" l="1"/>
  <c r="K55" i="1"/>
  <c r="K83" i="46" l="1"/>
  <c r="K81" i="46"/>
  <c r="K80" i="46"/>
  <c r="K59" i="1" l="1"/>
  <c r="K61" i="1"/>
  <c r="K53" i="1"/>
  <c r="K58" i="1"/>
  <c r="K57" i="1"/>
  <c r="K54" i="1"/>
  <c r="K47" i="1" l="1"/>
  <c r="K52" i="1"/>
  <c r="K51" i="1"/>
  <c r="K50" i="1"/>
  <c r="K49" i="1"/>
  <c r="K46" i="1"/>
  <c r="K227" i="34" l="1"/>
  <c r="K226" i="34"/>
  <c r="K225" i="34"/>
  <c r="K224" i="34"/>
  <c r="K223" i="34"/>
  <c r="K222" i="34"/>
  <c r="K221" i="34"/>
  <c r="K220" i="34"/>
  <c r="K219" i="34"/>
  <c r="K218" i="34" l="1"/>
  <c r="K217" i="34"/>
  <c r="K216" i="34"/>
  <c r="K42" i="1" l="1"/>
  <c r="K229" i="37" l="1"/>
  <c r="K230" i="37"/>
  <c r="K236" i="37"/>
  <c r="K235" i="37"/>
  <c r="K234" i="37"/>
  <c r="K231" i="37" l="1"/>
  <c r="K481" i="37"/>
  <c r="K480" i="37"/>
  <c r="K479" i="37"/>
  <c r="K79" i="46" l="1"/>
  <c r="K78" i="46"/>
  <c r="K77" i="46" l="1"/>
  <c r="K76" i="46"/>
  <c r="K75" i="46"/>
  <c r="K73" i="46"/>
  <c r="K72" i="46"/>
  <c r="K71" i="46"/>
  <c r="K70" i="46"/>
  <c r="K69" i="46"/>
  <c r="K68" i="46"/>
  <c r="K93" i="8" l="1"/>
  <c r="K86" i="8"/>
  <c r="K171" i="8"/>
  <c r="K152" i="8"/>
  <c r="K218" i="8"/>
  <c r="K157" i="8"/>
  <c r="K156" i="8"/>
  <c r="K134" i="8"/>
  <c r="K203" i="8"/>
  <c r="K202" i="8"/>
  <c r="K201" i="8"/>
  <c r="K196" i="8"/>
  <c r="K173" i="8"/>
  <c r="K162" i="8"/>
  <c r="K161" i="8"/>
  <c r="K151" i="8"/>
  <c r="K150" i="8"/>
  <c r="K148" i="8"/>
  <c r="K149" i="8"/>
  <c r="K147" i="8"/>
  <c r="K132" i="8"/>
  <c r="K126" i="8"/>
  <c r="K125" i="8"/>
  <c r="K124" i="8"/>
  <c r="K121" i="8"/>
  <c r="K120" i="8"/>
  <c r="K119" i="8"/>
  <c r="K118" i="8"/>
  <c r="K117" i="8"/>
  <c r="K104" i="8"/>
  <c r="K103" i="8"/>
  <c r="K102" i="8"/>
  <c r="K101" i="8"/>
  <c r="K100" i="8"/>
  <c r="K99" i="8"/>
  <c r="K98" i="8"/>
  <c r="K96" i="8"/>
  <c r="K95" i="8"/>
  <c r="K97" i="8"/>
  <c r="K94" i="8"/>
  <c r="K92" i="8"/>
  <c r="K91" i="8"/>
  <c r="K90" i="8"/>
  <c r="K89" i="8"/>
  <c r="K88" i="8"/>
  <c r="K84" i="8"/>
  <c r="K85" i="8"/>
  <c r="K87" i="8"/>
  <c r="L99" i="25" l="1"/>
  <c r="L100" i="25"/>
  <c r="L104" i="25"/>
  <c r="L103" i="25"/>
  <c r="L105" i="25"/>
  <c r="L101" i="25"/>
  <c r="L102" i="25"/>
  <c r="L106" i="25"/>
  <c r="L107" i="25"/>
  <c r="L108" i="25"/>
  <c r="L109" i="25"/>
  <c r="L110" i="25"/>
  <c r="L97" i="25"/>
  <c r="L98" i="25"/>
  <c r="L111" i="25"/>
  <c r="L112" i="25"/>
  <c r="L113" i="25"/>
  <c r="L127" i="25"/>
  <c r="L114" i="25"/>
  <c r="L115" i="25"/>
  <c r="L128" i="25"/>
  <c r="L129" i="25"/>
  <c r="L116" i="25"/>
  <c r="L117" i="25"/>
  <c r="L118" i="25"/>
  <c r="L119" i="25"/>
  <c r="L120" i="25"/>
  <c r="L121" i="25"/>
  <c r="L122" i="25"/>
  <c r="L123" i="25"/>
  <c r="L124" i="25"/>
  <c r="L125" i="25"/>
  <c r="L126" i="25"/>
  <c r="L94" i="25"/>
  <c r="K65" i="1" l="1"/>
  <c r="K63" i="1"/>
  <c r="K45" i="1"/>
  <c r="K44" i="1"/>
  <c r="K257" i="37" l="1"/>
  <c r="K256" i="37"/>
  <c r="K221" i="37" l="1"/>
  <c r="K222" i="37"/>
  <c r="K228" i="37"/>
  <c r="K227" i="37"/>
  <c r="K226" i="37"/>
  <c r="K225" i="37"/>
  <c r="K224" i="37"/>
  <c r="K223" i="37"/>
  <c r="K178" i="11" l="1"/>
  <c r="K179" i="11"/>
  <c r="K180" i="11"/>
  <c r="N876" i="18" l="1"/>
  <c r="N877" i="18"/>
  <c r="N878" i="18"/>
  <c r="N879" i="18"/>
  <c r="N880" i="18"/>
  <c r="N881" i="18"/>
  <c r="N882" i="18"/>
  <c r="N883" i="18"/>
  <c r="N884" i="18"/>
  <c r="N885" i="18"/>
  <c r="N886" i="18"/>
  <c r="N887" i="18"/>
  <c r="N888" i="18"/>
  <c r="N889" i="18"/>
  <c r="N890" i="18"/>
  <c r="N891" i="18"/>
  <c r="N892" i="18"/>
  <c r="N893" i="18"/>
  <c r="N894" i="18"/>
  <c r="N895" i="18"/>
  <c r="N896" i="18"/>
  <c r="N897" i="18"/>
  <c r="N898" i="18"/>
  <c r="N899" i="18"/>
  <c r="N900" i="18"/>
  <c r="N901" i="18"/>
  <c r="N902" i="18"/>
  <c r="N903" i="18"/>
  <c r="K233" i="37" l="1"/>
  <c r="K237" i="37"/>
  <c r="K242" i="37"/>
  <c r="K241" i="37"/>
  <c r="K240" i="37"/>
  <c r="K239" i="37"/>
  <c r="K232" i="37"/>
  <c r="K250" i="37" l="1"/>
  <c r="K249" i="37"/>
  <c r="K248" i="37"/>
  <c r="K38" i="1" l="1"/>
  <c r="K213" i="37" l="1"/>
  <c r="K212" i="37"/>
  <c r="K204" i="37"/>
  <c r="K35" i="1" l="1"/>
  <c r="K34" i="1"/>
  <c r="K478" i="37" l="1"/>
  <c r="K155" i="11" l="1"/>
  <c r="K156" i="11"/>
  <c r="K157" i="11"/>
  <c r="K158" i="11"/>
  <c r="K159" i="11"/>
  <c r="K160" i="11"/>
  <c r="K161" i="11"/>
  <c r="K162" i="11"/>
  <c r="K163" i="11"/>
  <c r="K164" i="11"/>
  <c r="K165" i="11"/>
  <c r="K166" i="11"/>
  <c r="K167" i="11"/>
  <c r="K168" i="11"/>
  <c r="K169" i="11"/>
  <c r="K170" i="11"/>
  <c r="K171" i="11"/>
  <c r="K172" i="11"/>
  <c r="K173" i="11"/>
  <c r="K174" i="11"/>
  <c r="K175" i="11"/>
  <c r="K176" i="11"/>
  <c r="K177" i="11"/>
  <c r="K181" i="11"/>
  <c r="K182" i="11"/>
  <c r="K183" i="11"/>
  <c r="K184" i="11"/>
  <c r="K185" i="11"/>
  <c r="K43" i="1" l="1"/>
  <c r="K41" i="1"/>
  <c r="K40" i="1"/>
  <c r="K39" i="1"/>
  <c r="K37" i="1"/>
  <c r="K36" i="1"/>
  <c r="K33" i="1"/>
  <c r="K32" i="1"/>
  <c r="K31" i="1"/>
  <c r="K30" i="1"/>
  <c r="L291" i="33" l="1"/>
  <c r="L292" i="33"/>
  <c r="L88" i="25" l="1"/>
  <c r="K260" i="37" l="1"/>
  <c r="K258" i="37"/>
  <c r="K247" i="37"/>
  <c r="K512" i="37" l="1"/>
  <c r="K202" i="37"/>
  <c r="K201" i="37"/>
  <c r="K200" i="37"/>
  <c r="K216" i="37"/>
  <c r="K218" i="37"/>
  <c r="K214" i="37"/>
  <c r="K511" i="37"/>
  <c r="K510" i="37"/>
  <c r="K207" i="37"/>
  <c r="K206" i="37"/>
  <c r="K208" i="37"/>
  <c r="K203" i="37"/>
  <c r="K188" i="37"/>
  <c r="K187" i="37"/>
  <c r="K199" i="37"/>
  <c r="K198" i="37"/>
  <c r="K197" i="37"/>
  <c r="K196" i="37"/>
  <c r="K195" i="37"/>
  <c r="K194" i="37"/>
  <c r="K193" i="37"/>
  <c r="K192" i="37"/>
  <c r="K191" i="37"/>
  <c r="K190" i="37"/>
  <c r="K189" i="37"/>
  <c r="K246" i="37" l="1"/>
  <c r="K19" i="28" l="1"/>
  <c r="L215" i="33" l="1"/>
  <c r="L222" i="33" l="1"/>
  <c r="L166" i="33"/>
  <c r="L224" i="33"/>
  <c r="L173" i="33"/>
  <c r="L130" i="33"/>
  <c r="L221" i="33"/>
  <c r="L165" i="33"/>
  <c r="K257" i="8" l="1"/>
  <c r="K35" i="8"/>
  <c r="K51" i="46" l="1"/>
  <c r="K217" i="37" l="1"/>
  <c r="K215" i="37"/>
  <c r="K211" i="37"/>
  <c r="K210" i="37"/>
  <c r="K209" i="37"/>
  <c r="K186" i="37"/>
  <c r="K185" i="37"/>
  <c r="K184" i="37"/>
  <c r="K183" i="37"/>
  <c r="K182" i="37"/>
  <c r="K181" i="37"/>
  <c r="K180" i="37"/>
  <c r="K178" i="37"/>
  <c r="K179" i="37"/>
  <c r="K177" i="37"/>
  <c r="K176" i="37"/>
  <c r="K174" i="37" l="1"/>
  <c r="K220" i="37"/>
  <c r="K219" i="37"/>
  <c r="K175" i="37"/>
  <c r="K173" i="37"/>
  <c r="K172" i="37"/>
  <c r="K171" i="37"/>
  <c r="K170" i="37"/>
  <c r="K169" i="37"/>
  <c r="K168" i="37"/>
  <c r="K167" i="37"/>
  <c r="K166" i="37" l="1"/>
  <c r="K165" i="37"/>
  <c r="K164" i="37"/>
  <c r="K163" i="37"/>
  <c r="K162" i="37"/>
  <c r="K161" i="37"/>
  <c r="K160" i="37"/>
  <c r="K159" i="37"/>
  <c r="K158" i="37"/>
  <c r="K157" i="37"/>
  <c r="K156" i="37"/>
  <c r="K155" i="37"/>
  <c r="K154" i="37"/>
  <c r="K153" i="37"/>
  <c r="K152" i="37"/>
  <c r="K151" i="37"/>
  <c r="K150" i="37"/>
  <c r="K149" i="37"/>
  <c r="K148" i="37"/>
  <c r="K147" i="37"/>
  <c r="K146" i="37"/>
  <c r="K145" i="37"/>
  <c r="K144" i="37"/>
  <c r="K143" i="37"/>
  <c r="K142" i="37"/>
  <c r="K141" i="37"/>
  <c r="K140" i="37"/>
  <c r="K139" i="37"/>
  <c r="K138" i="37"/>
  <c r="K137" i="37"/>
  <c r="K136" i="37"/>
  <c r="K135" i="37"/>
  <c r="K134" i="37"/>
  <c r="K29" i="1" l="1"/>
  <c r="K28" i="1"/>
  <c r="K27" i="1"/>
  <c r="K26" i="1"/>
  <c r="K25" i="1"/>
  <c r="K24" i="1"/>
  <c r="K23" i="1"/>
  <c r="K20" i="1"/>
  <c r="K19" i="1"/>
  <c r="K4" i="26" l="1"/>
  <c r="K5" i="26"/>
  <c r="K6" i="26"/>
  <c r="K7" i="26"/>
  <c r="K8" i="26"/>
  <c r="K9" i="26"/>
  <c r="K10" i="26"/>
  <c r="K11" i="26"/>
  <c r="K12" i="26"/>
  <c r="K13" i="26"/>
  <c r="K14" i="26"/>
  <c r="K15" i="26"/>
  <c r="K16" i="26"/>
  <c r="K17" i="26"/>
  <c r="K18" i="26"/>
  <c r="K19" i="26"/>
  <c r="K20" i="26"/>
  <c r="K21" i="26"/>
  <c r="K22" i="26"/>
  <c r="K23" i="26"/>
  <c r="K24" i="26"/>
  <c r="K25" i="26"/>
  <c r="K26" i="26"/>
  <c r="K27" i="26"/>
  <c r="K28" i="26"/>
  <c r="K29" i="26"/>
  <c r="K30" i="26"/>
  <c r="K31" i="26"/>
  <c r="K32" i="26"/>
  <c r="K33" i="26"/>
  <c r="K34" i="26"/>
  <c r="K35" i="26"/>
  <c r="K36" i="26"/>
  <c r="K37" i="26"/>
  <c r="K38" i="26"/>
  <c r="K39" i="26"/>
  <c r="K40" i="26"/>
  <c r="K41" i="26"/>
  <c r="K42" i="26"/>
  <c r="K43" i="26"/>
  <c r="K44" i="26"/>
  <c r="K45" i="26"/>
  <c r="K46" i="26"/>
  <c r="K47" i="26"/>
  <c r="K48" i="26"/>
  <c r="K49" i="26"/>
  <c r="K50" i="26"/>
  <c r="K51" i="26"/>
  <c r="K52" i="26"/>
  <c r="K53" i="26"/>
  <c r="K54" i="26"/>
  <c r="K55" i="26"/>
  <c r="K56" i="26"/>
  <c r="K57" i="26"/>
  <c r="K58" i="26"/>
  <c r="K59" i="26"/>
  <c r="K60" i="26"/>
  <c r="K61" i="26"/>
  <c r="K62" i="26"/>
  <c r="K63" i="26"/>
  <c r="K64" i="26"/>
  <c r="K65" i="26"/>
  <c r="K66" i="26"/>
  <c r="K67" i="26"/>
  <c r="K68" i="26"/>
  <c r="K69" i="26"/>
  <c r="K70" i="26"/>
  <c r="K71" i="26"/>
  <c r="K72" i="26"/>
  <c r="K73" i="26"/>
  <c r="K74" i="26"/>
  <c r="K75" i="26"/>
  <c r="K76" i="26"/>
  <c r="K77" i="26"/>
  <c r="K78" i="26"/>
  <c r="K79" i="26"/>
  <c r="K80" i="26"/>
  <c r="K81" i="26"/>
  <c r="K82" i="26"/>
  <c r="K83" i="26"/>
  <c r="K84" i="26"/>
  <c r="K85" i="26"/>
  <c r="K86" i="26"/>
  <c r="K87" i="26"/>
  <c r="K88" i="26"/>
  <c r="K89" i="26"/>
  <c r="K90" i="26"/>
  <c r="K91" i="26"/>
  <c r="K92" i="26"/>
  <c r="K93" i="26"/>
  <c r="K94" i="26"/>
  <c r="K95" i="26"/>
  <c r="K96" i="26"/>
  <c r="K97" i="26"/>
  <c r="K98" i="26"/>
  <c r="K99" i="26"/>
  <c r="K100" i="26"/>
  <c r="K101" i="26"/>
  <c r="K102" i="26"/>
  <c r="K103" i="26"/>
  <c r="K104" i="26"/>
  <c r="K105" i="26"/>
  <c r="K106" i="26"/>
  <c r="K107" i="26"/>
  <c r="K108" i="26"/>
  <c r="K109" i="26"/>
  <c r="K110" i="26"/>
  <c r="K111" i="26"/>
  <c r="K112" i="26"/>
  <c r="K113" i="26"/>
  <c r="K114" i="26"/>
  <c r="K115" i="26"/>
  <c r="K116" i="26"/>
  <c r="K117" i="26"/>
  <c r="K118" i="26"/>
  <c r="K119" i="26"/>
  <c r="K120" i="26"/>
  <c r="K121" i="26"/>
  <c r="K122" i="26"/>
  <c r="K123" i="26"/>
  <c r="K124" i="26"/>
  <c r="K125" i="26"/>
  <c r="K126" i="26"/>
  <c r="K127" i="26"/>
  <c r="K128" i="26"/>
  <c r="K129" i="26"/>
  <c r="K130" i="26"/>
  <c r="K131" i="26"/>
  <c r="K132" i="26"/>
  <c r="K133" i="26"/>
  <c r="K509" i="37" l="1"/>
  <c r="K508" i="37"/>
  <c r="K507" i="37"/>
  <c r="K506" i="37"/>
  <c r="K505" i="37"/>
  <c r="K504" i="37"/>
  <c r="K503" i="37"/>
  <c r="K502" i="37"/>
  <c r="K501" i="37"/>
  <c r="K500" i="37"/>
  <c r="K499" i="37"/>
  <c r="K498" i="37"/>
  <c r="K497" i="37"/>
  <c r="K496" i="37"/>
  <c r="K495" i="37"/>
  <c r="K494" i="37"/>
  <c r="K493" i="37"/>
  <c r="K492" i="37"/>
  <c r="K491" i="37"/>
  <c r="K490" i="37"/>
  <c r="K489" i="37"/>
  <c r="K488" i="37"/>
  <c r="K487" i="37"/>
  <c r="K22" i="1" l="1"/>
  <c r="K21" i="1"/>
  <c r="K17" i="1"/>
  <c r="K256" i="8" l="1"/>
  <c r="K260" i="8"/>
  <c r="K67" i="1" l="1"/>
  <c r="K66" i="1"/>
  <c r="K18" i="1"/>
  <c r="K18" i="28" l="1"/>
  <c r="K17" i="28" l="1"/>
  <c r="K16" i="28"/>
  <c r="K15" i="28"/>
  <c r="K14" i="28"/>
  <c r="L177" i="33" l="1"/>
  <c r="L183" i="33"/>
  <c r="L184" i="33"/>
  <c r="L211" i="33"/>
  <c r="L192" i="33"/>
  <c r="L216" i="33"/>
  <c r="L210" i="33"/>
  <c r="L204" i="33"/>
  <c r="L198" i="33"/>
  <c r="L199" i="33"/>
  <c r="L200" i="33"/>
  <c r="L214" i="33"/>
  <c r="L212" i="33"/>
  <c r="L213" i="33"/>
  <c r="L193" i="33"/>
  <c r="L202" i="33"/>
  <c r="K4" i="1" l="1"/>
  <c r="K477" i="37" l="1"/>
  <c r="K10" i="1" l="1"/>
  <c r="K13" i="1" l="1"/>
  <c r="K12" i="1"/>
  <c r="K9" i="1" l="1"/>
  <c r="K8" i="1"/>
  <c r="K7" i="1"/>
  <c r="K251" i="8" l="1"/>
  <c r="K190" i="8"/>
  <c r="K164" i="8"/>
  <c r="K158" i="8"/>
  <c r="K155" i="8"/>
  <c r="K56" i="8"/>
  <c r="K49" i="8"/>
  <c r="K38" i="8"/>
  <c r="K34" i="8"/>
  <c r="K36" i="8"/>
  <c r="K20" i="8"/>
  <c r="K21" i="8"/>
  <c r="K11" i="1" l="1"/>
  <c r="K6" i="1"/>
  <c r="L207" i="33" l="1"/>
  <c r="L205" i="33"/>
  <c r="L219" i="33"/>
  <c r="L220" i="33"/>
  <c r="L203" i="33"/>
  <c r="L179" i="33"/>
  <c r="L178" i="33"/>
  <c r="L201" i="33"/>
  <c r="L218" i="33"/>
  <c r="K212" i="49" l="1"/>
  <c r="K211" i="49"/>
  <c r="K210" i="49"/>
  <c r="K209" i="49"/>
  <c r="N227" i="20" l="1"/>
  <c r="K5" i="1" l="1"/>
  <c r="L150" i="33" l="1"/>
  <c r="L154" i="33"/>
  <c r="L142" i="33"/>
  <c r="L141" i="33"/>
  <c r="K154" i="11" l="1"/>
  <c r="K153" i="11"/>
  <c r="K152" i="11"/>
  <c r="K151" i="11"/>
  <c r="K150" i="11"/>
  <c r="K149" i="11"/>
  <c r="K148" i="11"/>
  <c r="K147" i="11"/>
  <c r="K146" i="11"/>
  <c r="K145" i="11"/>
  <c r="K144" i="11"/>
  <c r="K143" i="11"/>
  <c r="K142" i="11"/>
  <c r="K141" i="11"/>
  <c r="K140" i="11"/>
  <c r="K139" i="11"/>
  <c r="K138" i="11"/>
  <c r="K137" i="11"/>
  <c r="K136" i="11"/>
  <c r="K135" i="11"/>
  <c r="K134" i="11"/>
  <c r="K133" i="11"/>
  <c r="K132" i="11"/>
  <c r="K131" i="11"/>
  <c r="K130" i="11"/>
  <c r="K129" i="11"/>
  <c r="K128" i="11"/>
  <c r="K127" i="11"/>
  <c r="K126" i="11"/>
  <c r="K125" i="11"/>
  <c r="K124" i="11"/>
  <c r="K123" i="11"/>
  <c r="K122" i="11"/>
  <c r="K121" i="11"/>
  <c r="K120" i="11"/>
  <c r="K119" i="11"/>
  <c r="K118" i="11"/>
  <c r="K117" i="11"/>
  <c r="K116" i="11"/>
  <c r="K115" i="11"/>
  <c r="K114" i="11"/>
  <c r="K113" i="11"/>
  <c r="K112" i="11"/>
  <c r="K111" i="11"/>
  <c r="K110" i="11"/>
  <c r="K109" i="11"/>
  <c r="K108" i="11"/>
  <c r="K107" i="11"/>
  <c r="K106" i="11"/>
  <c r="L74" i="25" l="1"/>
  <c r="K475" i="37" l="1"/>
  <c r="K23" i="28" l="1"/>
  <c r="K24" i="28"/>
  <c r="K25" i="28"/>
  <c r="K26" i="28"/>
  <c r="K27" i="28"/>
  <c r="K28" i="28"/>
  <c r="K29" i="28"/>
  <c r="K30" i="28"/>
  <c r="K31" i="28"/>
  <c r="K32" i="28"/>
  <c r="K33" i="28"/>
  <c r="K34" i="28"/>
  <c r="K35" i="28"/>
  <c r="K36" i="28"/>
  <c r="K37" i="28"/>
  <c r="K6" i="28"/>
  <c r="K132" i="37" l="1"/>
  <c r="K131" i="37"/>
  <c r="K130" i="37"/>
  <c r="K129" i="37"/>
  <c r="K128" i="37"/>
  <c r="L209" i="33" l="1"/>
  <c r="K248" i="8" l="1"/>
  <c r="K246" i="8"/>
  <c r="K247" i="8"/>
  <c r="K245" i="8"/>
  <c r="K244" i="8"/>
  <c r="K242" i="8"/>
  <c r="K243" i="8"/>
  <c r="K236" i="8"/>
  <c r="K237" i="8"/>
  <c r="K238" i="8"/>
  <c r="K213" i="8"/>
  <c r="K212" i="8"/>
  <c r="K250" i="8"/>
  <c r="K211" i="8"/>
  <c r="K210" i="8"/>
  <c r="K199" i="8"/>
  <c r="K198" i="8"/>
  <c r="K159" i="8"/>
  <c r="K160" i="8"/>
  <c r="K144" i="8"/>
  <c r="K143" i="8"/>
  <c r="K142" i="8"/>
  <c r="K140" i="8"/>
  <c r="K141" i="8"/>
  <c r="K139" i="8"/>
  <c r="K31" i="8"/>
  <c r="K30" i="8"/>
  <c r="K5" i="8"/>
  <c r="K6" i="8"/>
  <c r="K7" i="8"/>
  <c r="K117" i="37" l="1"/>
  <c r="K116" i="37"/>
  <c r="K115" i="37"/>
  <c r="K114" i="37"/>
  <c r="K113" i="37"/>
  <c r="K112" i="37" l="1"/>
  <c r="K111" i="37"/>
  <c r="K110" i="37"/>
  <c r="K109" i="37"/>
  <c r="L39" i="25" l="1"/>
  <c r="L75" i="25"/>
  <c r="L83" i="25"/>
  <c r="L84" i="25"/>
  <c r="L77" i="25"/>
  <c r="L78" i="25"/>
  <c r="L85" i="25"/>
  <c r="L86" i="25"/>
  <c r="L90" i="25"/>
  <c r="L76" i="25"/>
  <c r="L79" i="25"/>
  <c r="L80" i="25"/>
  <c r="L89" i="25"/>
  <c r="L81" i="25"/>
  <c r="L93" i="25"/>
  <c r="L82" i="25"/>
  <c r="L91" i="25"/>
  <c r="L92" i="25"/>
  <c r="L87" i="25"/>
  <c r="K16" i="1" l="1"/>
  <c r="K15" i="1"/>
  <c r="K14" i="1"/>
  <c r="K102" i="37" l="1"/>
  <c r="K108" i="37"/>
  <c r="K107" i="37"/>
  <c r="K106" i="37"/>
  <c r="K105" i="37"/>
  <c r="K104" i="37"/>
  <c r="K103" i="37"/>
  <c r="K239" i="8" l="1"/>
  <c r="K233" i="8"/>
  <c r="K231" i="8"/>
  <c r="K228" i="8"/>
  <c r="K226" i="8"/>
  <c r="K227" i="8"/>
  <c r="K183" i="8"/>
  <c r="K255" i="8"/>
  <c r="K265" i="8"/>
  <c r="K264" i="8"/>
  <c r="N923" i="18" l="1"/>
  <c r="N922" i="18"/>
  <c r="N921" i="18"/>
  <c r="N920" i="18"/>
  <c r="N919" i="18"/>
  <c r="N918" i="18"/>
  <c r="N917" i="18"/>
  <c r="N916" i="18"/>
  <c r="N915" i="18"/>
  <c r="N914" i="18"/>
  <c r="N907" i="18" l="1"/>
  <c r="N906" i="18"/>
  <c r="N905" i="18"/>
  <c r="N904" i="18"/>
  <c r="N911" i="18"/>
  <c r="N908" i="18"/>
  <c r="N910" i="18"/>
  <c r="N909" i="18"/>
  <c r="N912" i="18" l="1"/>
  <c r="N1063" i="18"/>
  <c r="L126" i="33" l="1"/>
  <c r="K11" i="28" l="1"/>
  <c r="K93" i="37" l="1"/>
  <c r="K92" i="37"/>
  <c r="K38" i="28" l="1"/>
  <c r="K39" i="28"/>
  <c r="K40" i="28"/>
  <c r="K41" i="28"/>
  <c r="K42" i="28"/>
  <c r="K43" i="28"/>
  <c r="K44" i="28"/>
  <c r="K45" i="28"/>
  <c r="K46" i="28"/>
  <c r="K47" i="28"/>
  <c r="K48" i="28"/>
  <c r="K49" i="28"/>
  <c r="K50" i="28"/>
  <c r="K51" i="28"/>
  <c r="K52" i="28"/>
  <c r="K7" i="28"/>
  <c r="K8" i="28"/>
  <c r="K9" i="28"/>
  <c r="K10" i="28"/>
  <c r="K12" i="28"/>
  <c r="K13" i="28"/>
  <c r="K22" i="28"/>
  <c r="L128" i="33" l="1"/>
  <c r="L127" i="33"/>
  <c r="L122" i="33"/>
  <c r="L123" i="33"/>
  <c r="L124" i="33"/>
  <c r="L125" i="33"/>
  <c r="L121" i="33"/>
  <c r="K252" i="8" l="1"/>
  <c r="K249" i="8" l="1"/>
  <c r="K241" i="8"/>
  <c r="K240" i="8"/>
  <c r="K235" i="8"/>
  <c r="K234" i="8"/>
  <c r="K232" i="8"/>
  <c r="K229" i="8"/>
  <c r="K230" i="8"/>
  <c r="K209" i="8"/>
  <c r="K197" i="8"/>
  <c r="K145" i="8"/>
  <c r="K146" i="8"/>
  <c r="K123" i="8"/>
  <c r="K122" i="8"/>
  <c r="K37" i="8"/>
  <c r="K267" i="8"/>
  <c r="K266" i="8" l="1"/>
  <c r="L94" i="33" l="1"/>
  <c r="L74" i="33" l="1"/>
  <c r="L164" i="43" l="1"/>
  <c r="L163" i="43"/>
  <c r="L162" i="43"/>
  <c r="L161" i="43"/>
  <c r="L160" i="43"/>
  <c r="L159" i="43"/>
  <c r="L158" i="43"/>
  <c r="L157" i="43"/>
  <c r="L156" i="43"/>
  <c r="L155" i="43"/>
  <c r="L154" i="43"/>
  <c r="L153" i="43"/>
  <c r="L152" i="43"/>
  <c r="L151" i="43"/>
  <c r="L150" i="43"/>
  <c r="L149" i="43"/>
  <c r="L148" i="43"/>
  <c r="L147" i="43"/>
  <c r="L146" i="43"/>
  <c r="L145" i="43"/>
  <c r="L144" i="43"/>
  <c r="L143" i="43"/>
  <c r="L142" i="43"/>
  <c r="L141" i="43"/>
  <c r="L140" i="43"/>
  <c r="L139" i="43"/>
  <c r="L138" i="43"/>
  <c r="L137" i="43"/>
  <c r="L136" i="43"/>
  <c r="L135" i="43"/>
  <c r="L134" i="43"/>
  <c r="L133" i="43"/>
  <c r="L132" i="43"/>
  <c r="L131" i="43"/>
  <c r="L130" i="43"/>
  <c r="L129" i="43"/>
  <c r="L128" i="43"/>
  <c r="L127" i="43"/>
  <c r="L126" i="43"/>
  <c r="L125" i="43"/>
  <c r="L123" i="43"/>
  <c r="L122" i="43"/>
  <c r="L121" i="43"/>
  <c r="L120" i="43"/>
  <c r="L118" i="43"/>
  <c r="L117" i="43"/>
  <c r="L116" i="43"/>
  <c r="L115" i="43"/>
  <c r="L114" i="43"/>
  <c r="L113" i="43"/>
  <c r="L112" i="43"/>
  <c r="L111" i="43"/>
  <c r="L110" i="43"/>
  <c r="L53" i="25" l="1"/>
  <c r="L61" i="25"/>
  <c r="L64" i="25"/>
  <c r="L71" i="25"/>
  <c r="L72" i="25"/>
  <c r="L54" i="25"/>
  <c r="L62" i="25"/>
  <c r="L63" i="25"/>
  <c r="L60" i="25"/>
  <c r="L59" i="25"/>
  <c r="L58" i="25"/>
  <c r="L55" i="25"/>
  <c r="L56" i="25"/>
  <c r="L57" i="25"/>
  <c r="L52" i="25"/>
  <c r="L68" i="25"/>
  <c r="L69" i="25"/>
  <c r="L67" i="25"/>
  <c r="L66" i="25"/>
  <c r="L65" i="25"/>
  <c r="L44" i="25"/>
  <c r="L95" i="25"/>
  <c r="L40" i="25"/>
  <c r="L42" i="25"/>
  <c r="K114" i="34" l="1"/>
  <c r="L111" i="33" l="1"/>
  <c r="L96" i="33"/>
  <c r="L62" i="33"/>
  <c r="L97" i="33"/>
  <c r="L109" i="33"/>
  <c r="L89" i="33"/>
  <c r="L95" i="33"/>
  <c r="L67" i="33"/>
  <c r="L86" i="33"/>
  <c r="L117" i="33"/>
  <c r="L68" i="33"/>
  <c r="L69" i="33"/>
  <c r="L85" i="33"/>
  <c r="L81" i="33"/>
  <c r="L78" i="33"/>
  <c r="L88" i="33"/>
  <c r="L87" i="33"/>
  <c r="L83" i="33"/>
  <c r="L105" i="33"/>
  <c r="L99" i="33"/>
  <c r="L116" i="33"/>
  <c r="L104" i="33"/>
  <c r="L90" i="33"/>
  <c r="L114" i="33"/>
  <c r="L91" i="33"/>
  <c r="L113" i="33"/>
  <c r="L110" i="33"/>
  <c r="L65" i="33"/>
  <c r="L92" i="33"/>
  <c r="L70" i="33"/>
  <c r="L66" i="33"/>
  <c r="L93" i="33"/>
  <c r="L72" i="33"/>
  <c r="L71" i="33"/>
  <c r="L75" i="33"/>
  <c r="L119" i="33"/>
  <c r="L120" i="33"/>
  <c r="K101" i="37" l="1"/>
  <c r="K100" i="37"/>
  <c r="K99" i="37"/>
  <c r="K98" i="37"/>
  <c r="K97" i="37"/>
  <c r="K96" i="37"/>
  <c r="K95" i="37"/>
  <c r="K94" i="37"/>
  <c r="K90" i="37"/>
  <c r="K89" i="37"/>
  <c r="K88" i="37"/>
  <c r="K48" i="11" l="1"/>
  <c r="K15" i="11" l="1"/>
  <c r="K26" i="11" l="1"/>
  <c r="K28" i="11"/>
  <c r="K92" i="11" l="1"/>
  <c r="K102" i="11"/>
  <c r="K203" i="11" l="1"/>
  <c r="K202" i="11"/>
  <c r="K201" i="11"/>
  <c r="K200" i="11"/>
  <c r="K199" i="11"/>
  <c r="K198" i="11"/>
  <c r="K197" i="11"/>
  <c r="K196" i="11"/>
  <c r="K195" i="11"/>
  <c r="K194" i="11"/>
  <c r="K193" i="11"/>
  <c r="K192" i="11"/>
  <c r="K191" i="11"/>
  <c r="K190" i="11"/>
  <c r="K189" i="11"/>
  <c r="K188" i="11"/>
  <c r="K187" i="11"/>
  <c r="K186" i="11"/>
  <c r="K105" i="11" l="1"/>
  <c r="K103" i="11"/>
  <c r="K262" i="8" l="1"/>
  <c r="K104" i="11" l="1"/>
  <c r="K101" i="11" l="1"/>
  <c r="K100" i="11"/>
  <c r="K99" i="11"/>
  <c r="K98" i="11"/>
  <c r="K97" i="11"/>
  <c r="K96" i="11"/>
  <c r="K95" i="11"/>
  <c r="K94" i="11"/>
  <c r="K93" i="11"/>
  <c r="K91" i="11"/>
  <c r="K90" i="11"/>
  <c r="K88" i="11"/>
  <c r="K89" i="11"/>
  <c r="K87" i="11"/>
  <c r="K86" i="11"/>
  <c r="K85" i="11"/>
  <c r="K84" i="11"/>
  <c r="K83" i="11"/>
  <c r="K82" i="11"/>
  <c r="K81" i="11"/>
  <c r="K80" i="11"/>
  <c r="K79" i="11"/>
  <c r="K78" i="11"/>
  <c r="K77" i="11"/>
  <c r="K76" i="11"/>
  <c r="K75" i="11"/>
  <c r="K73" i="11"/>
  <c r="K74" i="11"/>
  <c r="K72" i="11"/>
  <c r="K71" i="11"/>
  <c r="K70" i="11"/>
  <c r="K69" i="11"/>
  <c r="K68" i="11"/>
  <c r="K67" i="11"/>
  <c r="K66" i="11"/>
  <c r="K65" i="11"/>
  <c r="K64" i="11"/>
  <c r="K63" i="11"/>
  <c r="K62" i="11"/>
  <c r="K61" i="11"/>
  <c r="K60" i="11"/>
  <c r="K59" i="11"/>
  <c r="K58" i="11"/>
  <c r="K57" i="11"/>
  <c r="K56" i="11"/>
  <c r="K55" i="11"/>
  <c r="K54" i="11"/>
  <c r="K53" i="11"/>
  <c r="K52" i="11"/>
  <c r="K87" i="37" l="1"/>
  <c r="K86" i="37"/>
  <c r="K82" i="37"/>
  <c r="K81" i="37"/>
  <c r="K80" i="37"/>
  <c r="K79" i="37"/>
  <c r="K78" i="37"/>
  <c r="K77" i="37"/>
  <c r="K76" i="37"/>
  <c r="K75" i="37"/>
  <c r="K74" i="37"/>
  <c r="K73" i="37"/>
  <c r="K72" i="37"/>
  <c r="K70" i="37"/>
  <c r="K69" i="37"/>
  <c r="K68" i="37"/>
  <c r="K67" i="37"/>
  <c r="K66" i="37"/>
  <c r="K65" i="37"/>
  <c r="K63" i="37"/>
  <c r="K62" i="37"/>
  <c r="K60" i="37"/>
  <c r="K59" i="37"/>
  <c r="K58" i="37"/>
  <c r="K33" i="8" l="1"/>
  <c r="K48" i="9" l="1"/>
  <c r="K47" i="9"/>
  <c r="K45" i="9"/>
  <c r="K46" i="9"/>
  <c r="K50" i="9"/>
  <c r="K44" i="9"/>
  <c r="K43" i="9"/>
  <c r="L73" i="33"/>
  <c r="L106" i="33"/>
  <c r="L102" i="33"/>
  <c r="L98" i="33"/>
  <c r="L107" i="33"/>
  <c r="L118" i="33"/>
  <c r="L108" i="33"/>
  <c r="L80" i="33"/>
  <c r="L76" i="33"/>
  <c r="L64" i="33"/>
  <c r="L84" i="33"/>
  <c r="L115" i="33"/>
  <c r="L112" i="33"/>
  <c r="L103" i="33"/>
  <c r="L82" i="33"/>
  <c r="L79" i="33"/>
  <c r="K100" i="34"/>
  <c r="K215" i="34"/>
  <c r="K214" i="34"/>
  <c r="K213" i="34"/>
  <c r="K212" i="34"/>
  <c r="K211" i="34"/>
  <c r="K210" i="34"/>
  <c r="K209" i="34"/>
  <c r="K208" i="34"/>
  <c r="K207" i="34"/>
  <c r="K206" i="34"/>
  <c r="K205" i="34"/>
  <c r="K204" i="34"/>
  <c r="K203" i="34"/>
  <c r="K202" i="34"/>
  <c r="K201" i="34"/>
  <c r="K200" i="34"/>
  <c r="K199" i="34"/>
  <c r="K198" i="34"/>
  <c r="K197" i="34"/>
  <c r="K196" i="34"/>
  <c r="K195" i="34"/>
  <c r="K194" i="34"/>
  <c r="K193" i="34"/>
  <c r="K192" i="34"/>
  <c r="K191" i="34"/>
  <c r="K189" i="34"/>
  <c r="K184" i="34"/>
  <c r="K183" i="34"/>
  <c r="K182" i="34"/>
  <c r="K181" i="34"/>
  <c r="K180" i="34"/>
  <c r="K179" i="34"/>
  <c r="K178" i="34"/>
  <c r="K177" i="34"/>
  <c r="K176" i="34"/>
  <c r="K175" i="34"/>
  <c r="K174" i="34"/>
  <c r="K173" i="34"/>
  <c r="K172" i="34"/>
  <c r="K171" i="34"/>
  <c r="K170" i="34"/>
  <c r="K169" i="34"/>
  <c r="K168" i="34"/>
  <c r="K167" i="34"/>
  <c r="K166" i="34"/>
  <c r="K165" i="34"/>
  <c r="K164" i="34"/>
  <c r="K163" i="34"/>
  <c r="K162" i="34"/>
  <c r="K161" i="34"/>
  <c r="K160" i="34"/>
  <c r="K159" i="34"/>
  <c r="K158" i="34"/>
  <c r="K157" i="34"/>
  <c r="K156" i="34"/>
  <c r="K155" i="34"/>
  <c r="K154" i="34"/>
  <c r="K153" i="34"/>
  <c r="K152" i="34"/>
  <c r="K151" i="34"/>
  <c r="K150" i="34"/>
  <c r="K149" i="34"/>
  <c r="K148" i="34"/>
  <c r="K147" i="34"/>
  <c r="K146" i="34"/>
  <c r="K145" i="34"/>
  <c r="K144" i="34"/>
  <c r="K143" i="34"/>
  <c r="K142" i="34"/>
  <c r="K137" i="34"/>
  <c r="K136" i="34"/>
  <c r="K135" i="34"/>
  <c r="K134" i="34"/>
  <c r="K133" i="34"/>
  <c r="K131" i="34"/>
  <c r="K130" i="34"/>
  <c r="K129" i="34"/>
  <c r="K128" i="34"/>
  <c r="K127" i="34"/>
  <c r="K126" i="34"/>
  <c r="K125" i="34"/>
  <c r="K124" i="34"/>
  <c r="K123" i="34"/>
  <c r="K122" i="34"/>
  <c r="K121" i="34"/>
  <c r="K120" i="34"/>
  <c r="K119" i="34"/>
  <c r="K118" i="34"/>
  <c r="K117" i="34"/>
  <c r="K116" i="34"/>
  <c r="K115" i="34"/>
  <c r="K113" i="34"/>
  <c r="K112" i="34"/>
  <c r="K111" i="34"/>
  <c r="K110" i="34"/>
  <c r="K109" i="34"/>
  <c r="K108" i="34"/>
  <c r="K107" i="34"/>
  <c r="K106" i="34"/>
  <c r="K105" i="34"/>
  <c r="K104" i="34"/>
  <c r="K103" i="34"/>
  <c r="K102" i="34"/>
  <c r="K101" i="34"/>
  <c r="K99" i="34"/>
  <c r="K98" i="34"/>
  <c r="K31" i="36"/>
  <c r="K30" i="36"/>
  <c r="K29" i="36"/>
  <c r="K28" i="36"/>
  <c r="K21" i="36"/>
  <c r="K19" i="36"/>
  <c r="K18" i="36"/>
  <c r="K17" i="36"/>
  <c r="K16" i="36"/>
  <c r="K15" i="36"/>
  <c r="K96" i="36"/>
  <c r="K14" i="36"/>
  <c r="K13" i="36"/>
  <c r="K12" i="36"/>
  <c r="K11" i="36"/>
  <c r="K10" i="36"/>
  <c r="K9" i="36"/>
  <c r="K8" i="36"/>
  <c r="K7" i="36"/>
  <c r="K6" i="36"/>
  <c r="K5" i="36"/>
  <c r="K4" i="36"/>
  <c r="L77" i="33"/>
  <c r="L101" i="33"/>
  <c r="L100" i="33"/>
  <c r="L63" i="33"/>
  <c r="L61" i="33"/>
  <c r="L60" i="33"/>
  <c r="K272" i="8"/>
  <c r="L53" i="33"/>
  <c r="L50" i="33"/>
  <c r="L54" i="33"/>
  <c r="L56" i="33"/>
  <c r="L55" i="33"/>
  <c r="L58" i="33"/>
  <c r="L36" i="33"/>
  <c r="K19" i="46"/>
  <c r="K18" i="46"/>
  <c r="K26" i="46"/>
  <c r="K62" i="46"/>
  <c r="K17" i="46"/>
  <c r="K37" i="46"/>
  <c r="K53" i="46"/>
  <c r="K52" i="46"/>
  <c r="K48" i="46"/>
  <c r="K33" i="46"/>
  <c r="K64" i="46"/>
  <c r="K25" i="46"/>
  <c r="K20" i="46"/>
  <c r="K58" i="46"/>
  <c r="K57" i="46"/>
  <c r="K56" i="46"/>
  <c r="K55" i="46"/>
  <c r="K50" i="46"/>
  <c r="K60" i="46"/>
  <c r="K59" i="46"/>
  <c r="K49" i="46"/>
  <c r="K47" i="46"/>
  <c r="K46" i="46"/>
  <c r="K27" i="46"/>
  <c r="K66" i="46"/>
  <c r="K65" i="46"/>
  <c r="K63" i="46"/>
  <c r="K61" i="46"/>
  <c r="K43" i="46"/>
  <c r="K42" i="46"/>
  <c r="K41" i="46"/>
  <c r="K40" i="46"/>
  <c r="L41" i="33"/>
  <c r="L42" i="33"/>
  <c r="L48" i="33"/>
  <c r="L59" i="33"/>
  <c r="L49" i="33"/>
  <c r="K51" i="11"/>
  <c r="K50" i="11"/>
  <c r="K49" i="11"/>
  <c r="K47" i="11"/>
  <c r="K46" i="11"/>
  <c r="K45" i="11"/>
  <c r="K44" i="11"/>
  <c r="K43" i="11"/>
  <c r="K42" i="11"/>
  <c r="K41" i="11"/>
  <c r="K40" i="11"/>
  <c r="K39" i="11"/>
  <c r="K38" i="11"/>
  <c r="K37" i="11"/>
  <c r="K36" i="11"/>
  <c r="K35" i="11"/>
  <c r="K34" i="11"/>
  <c r="K33" i="11"/>
  <c r="K31" i="11"/>
  <c r="K29" i="11"/>
  <c r="K25" i="11"/>
  <c r="K23" i="11"/>
  <c r="K22" i="11"/>
  <c r="K24" i="11"/>
  <c r="K32" i="11"/>
  <c r="K30" i="11"/>
  <c r="K27" i="11"/>
  <c r="K21" i="11"/>
  <c r="L30" i="25"/>
  <c r="L55" i="43"/>
  <c r="L56" i="43"/>
  <c r="L57" i="43"/>
  <c r="L58" i="43"/>
  <c r="L59" i="43"/>
  <c r="L60" i="43"/>
  <c r="L61" i="43"/>
  <c r="L62" i="43"/>
  <c r="L63" i="43"/>
  <c r="L64" i="43"/>
  <c r="L65" i="43"/>
  <c r="L66" i="43"/>
  <c r="L67" i="43"/>
  <c r="L68" i="43"/>
  <c r="L69" i="43"/>
  <c r="L70" i="43"/>
  <c r="L71" i="43"/>
  <c r="L72" i="43"/>
  <c r="L73" i="43"/>
  <c r="L74" i="43"/>
  <c r="L75" i="43"/>
  <c r="L76" i="43"/>
  <c r="L77" i="43"/>
  <c r="L78" i="43"/>
  <c r="L79" i="43"/>
  <c r="L80" i="43"/>
  <c r="L81" i="43"/>
  <c r="L82" i="43"/>
  <c r="L83" i="43"/>
  <c r="L84" i="43"/>
  <c r="L85" i="43"/>
  <c r="L86" i="43"/>
  <c r="L87" i="43"/>
  <c r="L88" i="43"/>
  <c r="L89" i="43"/>
  <c r="L90" i="43"/>
  <c r="L91" i="43"/>
  <c r="L92" i="43"/>
  <c r="L93" i="43"/>
  <c r="L94" i="43"/>
  <c r="L95" i="43"/>
  <c r="L96" i="43"/>
  <c r="L97" i="43"/>
  <c r="L98" i="43"/>
  <c r="L99" i="43"/>
  <c r="L100" i="43"/>
  <c r="L101" i="43"/>
  <c r="L102" i="43"/>
  <c r="L103" i="43"/>
  <c r="L104" i="43"/>
  <c r="L105" i="43"/>
  <c r="L106" i="43"/>
  <c r="L107" i="43"/>
  <c r="L108" i="43"/>
  <c r="L109" i="43"/>
  <c r="L54" i="43"/>
  <c r="L45" i="25"/>
  <c r="L47" i="25"/>
  <c r="L70" i="25"/>
  <c r="L73" i="25"/>
  <c r="L51" i="25"/>
  <c r="L49" i="25"/>
  <c r="L50" i="25"/>
  <c r="L48" i="25"/>
  <c r="L46" i="25"/>
  <c r="L33" i="25"/>
  <c r="L32" i="25"/>
  <c r="L37" i="25"/>
  <c r="L36" i="25"/>
  <c r="L35" i="25"/>
  <c r="L34" i="25"/>
  <c r="L38" i="25"/>
  <c r="L41" i="25"/>
  <c r="K94" i="34"/>
  <c r="K97" i="34"/>
  <c r="K96" i="34"/>
  <c r="K95" i="34"/>
  <c r="K93" i="34"/>
  <c r="K92" i="34"/>
  <c r="K91" i="34"/>
  <c r="K90" i="34"/>
  <c r="K89" i="34"/>
  <c r="K88" i="34"/>
  <c r="K87" i="34"/>
  <c r="K86" i="34"/>
  <c r="K85" i="34"/>
  <c r="K84" i="34"/>
  <c r="K83" i="34"/>
  <c r="K82" i="34"/>
  <c r="K81" i="34"/>
  <c r="K80" i="34"/>
  <c r="K79" i="34"/>
  <c r="K78" i="34"/>
  <c r="K77" i="34"/>
  <c r="K76" i="34"/>
  <c r="K75" i="34"/>
  <c r="K74" i="34"/>
  <c r="K73" i="34"/>
  <c r="K72" i="34"/>
  <c r="K71" i="34"/>
  <c r="K70" i="34"/>
  <c r="K69" i="34"/>
  <c r="K68" i="34"/>
  <c r="K67" i="34"/>
  <c r="K66" i="34"/>
  <c r="K65" i="34"/>
  <c r="K64" i="34"/>
  <c r="K63" i="34"/>
  <c r="K203" i="22"/>
  <c r="K202" i="22"/>
  <c r="K195" i="22"/>
  <c r="K161" i="22"/>
  <c r="K160" i="22"/>
  <c r="K159" i="22"/>
  <c r="K158" i="22"/>
  <c r="K157" i="22"/>
  <c r="K156" i="22"/>
  <c r="K155" i="22"/>
  <c r="K154" i="22"/>
  <c r="K153" i="22"/>
  <c r="K152" i="22"/>
  <c r="K151" i="22"/>
  <c r="K150" i="22"/>
  <c r="K149" i="22"/>
  <c r="K148" i="22"/>
  <c r="K147" i="22"/>
  <c r="K146" i="22"/>
  <c r="K145" i="22"/>
  <c r="K144" i="22"/>
  <c r="K143" i="22"/>
  <c r="K142" i="22"/>
  <c r="K141" i="22"/>
  <c r="K140" i="22"/>
  <c r="K139" i="22"/>
  <c r="K138" i="22"/>
  <c r="K137" i="22"/>
  <c r="K136" i="22"/>
  <c r="K135" i="22"/>
  <c r="K134" i="22"/>
  <c r="K133" i="22"/>
  <c r="K132" i="22"/>
  <c r="K131" i="22"/>
  <c r="K119" i="22"/>
  <c r="K118" i="22"/>
  <c r="K117" i="22"/>
  <c r="K116" i="22"/>
  <c r="K115" i="22"/>
  <c r="K114" i="22"/>
  <c r="K113" i="22"/>
  <c r="K112" i="22"/>
  <c r="K111" i="22"/>
  <c r="K110" i="22"/>
  <c r="K29" i="22"/>
  <c r="K28" i="22"/>
  <c r="K27" i="22"/>
  <c r="K26" i="22"/>
  <c r="K25" i="22"/>
  <c r="K24" i="22"/>
  <c r="K23" i="22"/>
  <c r="K22" i="22"/>
  <c r="K21" i="22"/>
  <c r="K20" i="22"/>
  <c r="K19" i="22"/>
  <c r="K18" i="22"/>
  <c r="K17" i="22"/>
  <c r="K16" i="22"/>
  <c r="K15" i="22"/>
  <c r="K14" i="22"/>
  <c r="B5" i="22"/>
  <c r="B6" i="22" s="1"/>
  <c r="B7" i="22" s="1"/>
  <c r="B8" i="22" s="1"/>
  <c r="B9" i="22" s="1"/>
  <c r="B10" i="22" s="1"/>
  <c r="B11" i="22" s="1"/>
  <c r="B12" i="22" s="1"/>
  <c r="B13" i="22" s="1"/>
  <c r="B14" i="22" s="1"/>
  <c r="B15" i="22" s="1"/>
  <c r="B16" i="22" s="1"/>
  <c r="B17" i="22" s="1"/>
  <c r="B18" i="22" s="1"/>
  <c r="B19" i="22" s="1"/>
  <c r="B20" i="22" s="1"/>
  <c r="B21" i="22" s="1"/>
  <c r="B22" i="22" s="1"/>
  <c r="B23" i="22" s="1"/>
  <c r="B24" i="22" s="1"/>
  <c r="B25" i="22" s="1"/>
  <c r="B26" i="22" s="1"/>
  <c r="B27" i="22" s="1"/>
  <c r="B28" i="22" s="1"/>
  <c r="B29" i="22" s="1"/>
  <c r="B30" i="22" s="1"/>
  <c r="B31" i="22" s="1"/>
  <c r="B32" i="22" s="1"/>
  <c r="B33" i="22" s="1"/>
  <c r="B34" i="22" s="1"/>
  <c r="B35" i="22" s="1"/>
  <c r="B36" i="22" s="1"/>
  <c r="B37" i="22" s="1"/>
  <c r="B38" i="22" s="1"/>
  <c r="B39" i="22" s="1"/>
  <c r="B40" i="22" s="1"/>
  <c r="B41" i="22" s="1"/>
  <c r="B42" i="22" s="1"/>
  <c r="B43" i="22" s="1"/>
  <c r="B44" i="22" s="1"/>
  <c r="B45" i="22" s="1"/>
  <c r="B46" i="22" s="1"/>
  <c r="B47" i="22" s="1"/>
  <c r="B48" i="22" s="1"/>
  <c r="B49" i="22" s="1"/>
  <c r="B50" i="22" s="1"/>
  <c r="B51" i="22" s="1"/>
  <c r="B52" i="22" s="1"/>
  <c r="B53" i="22" s="1"/>
  <c r="B54" i="22" s="1"/>
  <c r="B55" i="22" s="1"/>
  <c r="B56" i="22" s="1"/>
  <c r="B57" i="22" s="1"/>
  <c r="B58" i="22" s="1"/>
  <c r="B59" i="22" s="1"/>
  <c r="B60" i="22" s="1"/>
  <c r="B61" i="22" s="1"/>
  <c r="B62" i="22" s="1"/>
  <c r="B63" i="22" s="1"/>
  <c r="B64" i="22" s="1"/>
  <c r="B65" i="22" s="1"/>
  <c r="B66" i="22" s="1"/>
  <c r="B67" i="22" s="1"/>
  <c r="B68" i="22" s="1"/>
  <c r="B69" i="22" s="1"/>
  <c r="B70" i="22" s="1"/>
  <c r="B71" i="22" s="1"/>
  <c r="B72" i="22" s="1"/>
  <c r="B73" i="22" s="1"/>
  <c r="B74" i="22" s="1"/>
  <c r="B75" i="22" s="1"/>
  <c r="B76" i="22" s="1"/>
  <c r="B77" i="22" s="1"/>
  <c r="B78" i="22" s="1"/>
  <c r="B79" i="22" s="1"/>
  <c r="B80" i="22" s="1"/>
  <c r="B81" i="22" s="1"/>
  <c r="B82" i="22" s="1"/>
  <c r="B83" i="22" s="1"/>
  <c r="B84" i="22" s="1"/>
  <c r="B85" i="22" s="1"/>
  <c r="B86" i="22" s="1"/>
  <c r="B87" i="22" s="1"/>
  <c r="B88" i="22" s="1"/>
  <c r="B89" i="22" s="1"/>
  <c r="B90" i="22" s="1"/>
  <c r="B91" i="22" s="1"/>
  <c r="B92" i="22" s="1"/>
  <c r="B93" i="22" s="1"/>
  <c r="B94" i="22" s="1"/>
  <c r="B95" i="22" s="1"/>
  <c r="B96" i="22" s="1"/>
  <c r="B97" i="22" s="1"/>
  <c r="B98" i="22" s="1"/>
  <c r="B99" i="22" s="1"/>
  <c r="B100" i="22" s="1"/>
  <c r="B101" i="22" s="1"/>
  <c r="B102" i="22" s="1"/>
  <c r="B103" i="22" s="1"/>
  <c r="B104" i="22" s="1"/>
  <c r="B105" i="22" s="1"/>
  <c r="B106" i="22" s="1"/>
  <c r="B107" i="22" s="1"/>
  <c r="B108" i="22" s="1"/>
  <c r="B109" i="22" s="1"/>
  <c r="B110" i="22" s="1"/>
  <c r="B111" i="22" s="1"/>
  <c r="B112" i="22" s="1"/>
  <c r="B113" i="22" s="1"/>
  <c r="B114" i="22" s="1"/>
  <c r="B115" i="22" s="1"/>
  <c r="B116" i="22" s="1"/>
  <c r="B117" i="22" s="1"/>
  <c r="B118" i="22" s="1"/>
  <c r="B119" i="22" s="1"/>
  <c r="B120" i="22" s="1"/>
  <c r="B121" i="22" s="1"/>
  <c r="B122" i="22" s="1"/>
  <c r="B123" i="22" s="1"/>
  <c r="B124" i="22" s="1"/>
  <c r="B125" i="22" s="1"/>
  <c r="B126" i="22" s="1"/>
  <c r="B127" i="22" s="1"/>
  <c r="B128" i="22" s="1"/>
  <c r="B129" i="22" s="1"/>
  <c r="B130" i="22" s="1"/>
  <c r="B131" i="22" s="1"/>
  <c r="B132" i="22" s="1"/>
  <c r="B133" i="22" s="1"/>
  <c r="B134" i="22" s="1"/>
  <c r="B135" i="22" s="1"/>
  <c r="B136" i="22" s="1"/>
  <c r="B137" i="22" s="1"/>
  <c r="B138" i="22" s="1"/>
  <c r="B139" i="22" s="1"/>
  <c r="B140" i="22" s="1"/>
  <c r="B141" i="22" s="1"/>
  <c r="B142" i="22" s="1"/>
  <c r="B143" i="22" s="1"/>
  <c r="B144" i="22" s="1"/>
  <c r="B145" i="22" s="1"/>
  <c r="B146" i="22" s="1"/>
  <c r="B147" i="22" s="1"/>
  <c r="B148" i="22" s="1"/>
  <c r="B149" i="22" s="1"/>
  <c r="B150" i="22" s="1"/>
  <c r="B151" i="22" s="1"/>
  <c r="B152" i="22" s="1"/>
  <c r="B153" i="22" s="1"/>
  <c r="B154" i="22" s="1"/>
  <c r="B155" i="22" s="1"/>
  <c r="B156" i="22" s="1"/>
  <c r="B157" i="22" s="1"/>
  <c r="B158" i="22" s="1"/>
  <c r="B159" i="22" s="1"/>
  <c r="B160" i="22" s="1"/>
  <c r="B161" i="22" s="1"/>
  <c r="B162" i="22" s="1"/>
  <c r="B163" i="22" s="1"/>
  <c r="B164" i="22" s="1"/>
  <c r="B165" i="22" s="1"/>
  <c r="B166" i="22" s="1"/>
  <c r="B167" i="22" s="1"/>
  <c r="B168" i="22" s="1"/>
  <c r="B169" i="22" s="1"/>
  <c r="B170" i="22" s="1"/>
  <c r="B171" i="22" s="1"/>
  <c r="B172" i="22" s="1"/>
  <c r="B173" i="22" s="1"/>
  <c r="B174" i="22" s="1"/>
  <c r="B175" i="22" s="1"/>
  <c r="B176" i="22" s="1"/>
  <c r="B177" i="22" s="1"/>
  <c r="B178" i="22" s="1"/>
  <c r="B179" i="22" s="1"/>
  <c r="B180" i="22" s="1"/>
  <c r="B181" i="22" s="1"/>
  <c r="B182" i="22" s="1"/>
  <c r="B183" i="22" s="1"/>
  <c r="B184" i="22" s="1"/>
  <c r="B185" i="22" s="1"/>
  <c r="B186" i="22" s="1"/>
  <c r="B187" i="22" s="1"/>
  <c r="B188" i="22" s="1"/>
  <c r="B189" i="22" s="1"/>
  <c r="B190" i="22" s="1"/>
  <c r="B191" i="22" s="1"/>
  <c r="B192" i="22" s="1"/>
  <c r="B193" i="22" s="1"/>
  <c r="B194" i="22" s="1"/>
  <c r="B195" i="22" s="1"/>
  <c r="B196" i="22" s="1"/>
  <c r="B197" i="22" s="1"/>
  <c r="B198" i="22" s="1"/>
  <c r="B199" i="22" s="1"/>
  <c r="B200" i="22" s="1"/>
  <c r="B201" i="22" s="1"/>
  <c r="B202" i="22" s="1"/>
  <c r="B203" i="22" s="1"/>
  <c r="L19" i="33"/>
  <c r="L16" i="33"/>
  <c r="L18" i="33"/>
  <c r="L12" i="33"/>
  <c r="L11" i="33"/>
  <c r="L20" i="33"/>
  <c r="L17" i="33"/>
  <c r="L15" i="33"/>
  <c r="L14" i="33"/>
  <c r="L13" i="33"/>
  <c r="L10" i="33"/>
  <c r="K44" i="8"/>
  <c r="K45" i="8"/>
  <c r="K115" i="8"/>
  <c r="K166" i="8"/>
  <c r="K23" i="8"/>
  <c r="K57" i="8"/>
  <c r="K58" i="8"/>
  <c r="K174" i="8"/>
  <c r="K182" i="8"/>
  <c r="K153" i="8"/>
  <c r="K50" i="8"/>
  <c r="K51" i="8"/>
  <c r="K225" i="8"/>
  <c r="K114" i="8"/>
  <c r="K107" i="8"/>
  <c r="K180" i="8"/>
  <c r="K19" i="8"/>
  <c r="K32" i="8"/>
  <c r="K179" i="8"/>
  <c r="K106" i="8"/>
  <c r="K215" i="8"/>
  <c r="K128" i="8"/>
  <c r="K55" i="8"/>
  <c r="K52" i="8"/>
  <c r="K53" i="8"/>
  <c r="K54" i="8"/>
  <c r="K170" i="8"/>
  <c r="K40" i="8"/>
  <c r="K39" i="8"/>
  <c r="K18" i="8"/>
  <c r="K191" i="8"/>
  <c r="K181" i="8"/>
  <c r="K112" i="8"/>
  <c r="K113" i="8"/>
  <c r="K111" i="8"/>
  <c r="K135" i="8"/>
  <c r="K137" i="8"/>
  <c r="K138" i="8"/>
  <c r="K11" i="8"/>
  <c r="L40" i="33"/>
  <c r="L37" i="33"/>
  <c r="L45" i="33"/>
  <c r="L39" i="33"/>
  <c r="L38" i="33"/>
  <c r="L43" i="33"/>
  <c r="L46" i="33"/>
  <c r="L32" i="33"/>
  <c r="L57" i="33"/>
  <c r="L44" i="33"/>
  <c r="L51" i="33"/>
  <c r="L52" i="33"/>
  <c r="L34" i="33"/>
  <c r="L33" i="33"/>
  <c r="L35" i="33"/>
  <c r="L31" i="33"/>
  <c r="L22" i="33"/>
  <c r="L47" i="33"/>
  <c r="L30" i="33"/>
  <c r="L28" i="33"/>
  <c r="L27" i="33"/>
  <c r="L26" i="33"/>
  <c r="L21" i="33"/>
  <c r="L24" i="33"/>
  <c r="L23" i="33"/>
  <c r="L25" i="33"/>
  <c r="L8" i="33"/>
  <c r="L9" i="33"/>
  <c r="L7" i="33"/>
  <c r="L6" i="33"/>
  <c r="L29" i="33"/>
  <c r="L5" i="33"/>
  <c r="L43" i="25"/>
  <c r="L25" i="25"/>
  <c r="L26" i="25"/>
  <c r="L24" i="25"/>
  <c r="L23" i="25"/>
  <c r="L22" i="25"/>
  <c r="L21" i="25"/>
  <c r="L96" i="25"/>
  <c r="L28" i="25"/>
  <c r="L29" i="25"/>
  <c r="L27" i="25"/>
  <c r="L31" i="25"/>
  <c r="L20" i="25"/>
  <c r="L19" i="25"/>
  <c r="L18" i="25"/>
  <c r="L17" i="25"/>
  <c r="L16" i="25"/>
  <c r="L15" i="25"/>
  <c r="L14" i="25"/>
  <c r="L13" i="25"/>
  <c r="L12" i="25"/>
  <c r="L11" i="25"/>
  <c r="L10" i="25"/>
  <c r="L9" i="25"/>
  <c r="L8" i="25"/>
  <c r="L7" i="25"/>
  <c r="L6" i="25"/>
  <c r="L5" i="25"/>
  <c r="L4" i="25"/>
  <c r="K33" i="7"/>
  <c r="K39" i="9"/>
  <c r="K40" i="9"/>
  <c r="K41" i="9"/>
  <c r="K42" i="9"/>
  <c r="K38" i="9"/>
  <c r="K17" i="7"/>
  <c r="K32" i="7"/>
  <c r="K34" i="7"/>
  <c r="K31" i="7"/>
  <c r="K30" i="7"/>
  <c r="K29" i="7"/>
  <c r="K6" i="7"/>
  <c r="K87" i="39"/>
  <c r="K38" i="32"/>
  <c r="K86" i="39"/>
  <c r="K85" i="39"/>
  <c r="K84" i="39"/>
  <c r="K83" i="39"/>
  <c r="K82" i="39"/>
  <c r="I71" i="50"/>
  <c r="I70" i="50"/>
  <c r="I69" i="50"/>
  <c r="I68" i="50"/>
  <c r="I67" i="50"/>
  <c r="I66" i="50"/>
  <c r="I65" i="50"/>
  <c r="I64" i="50"/>
  <c r="I63" i="50"/>
  <c r="I62" i="50"/>
  <c r="I61" i="50"/>
  <c r="I60" i="50"/>
  <c r="I59" i="50"/>
  <c r="I58" i="50"/>
  <c r="I57" i="50"/>
  <c r="I56" i="50"/>
  <c r="I55" i="50"/>
  <c r="I54" i="50"/>
  <c r="I53" i="50"/>
  <c r="I52" i="50"/>
  <c r="I51" i="50"/>
  <c r="I50" i="50"/>
  <c r="I49" i="50"/>
  <c r="I48" i="50"/>
  <c r="I47" i="50"/>
  <c r="I46" i="50"/>
  <c r="I45" i="50"/>
  <c r="I44" i="50"/>
  <c r="I43" i="50"/>
  <c r="I42" i="50"/>
  <c r="I41" i="50"/>
  <c r="I40" i="50"/>
  <c r="I39" i="50"/>
  <c r="I38" i="50"/>
  <c r="I37" i="50"/>
  <c r="I36" i="50"/>
  <c r="I35" i="50"/>
  <c r="I34" i="50"/>
  <c r="I33" i="50"/>
  <c r="I32" i="50"/>
  <c r="I31" i="50"/>
  <c r="I30" i="50"/>
  <c r="I29" i="50"/>
  <c r="I28" i="50"/>
  <c r="I27" i="50"/>
  <c r="I26" i="50"/>
  <c r="I25" i="50"/>
  <c r="I24" i="50"/>
  <c r="I23" i="50"/>
  <c r="I22" i="50"/>
  <c r="I21" i="50"/>
  <c r="I20" i="50"/>
  <c r="I19" i="50"/>
  <c r="I18" i="50"/>
  <c r="I17" i="50"/>
  <c r="I16" i="50"/>
  <c r="I15" i="50"/>
  <c r="I14" i="50"/>
  <c r="I13" i="50"/>
  <c r="I12" i="50"/>
  <c r="I11" i="50"/>
  <c r="I10" i="50"/>
  <c r="I9" i="50"/>
  <c r="I8" i="50"/>
  <c r="I7" i="50"/>
  <c r="I6" i="50"/>
  <c r="I5" i="50"/>
  <c r="K35" i="7"/>
  <c r="K28" i="7"/>
  <c r="K26" i="7"/>
  <c r="K24" i="7"/>
  <c r="K22" i="7"/>
  <c r="K20" i="7"/>
  <c r="K16" i="7"/>
  <c r="K11" i="7"/>
  <c r="K10" i="7"/>
  <c r="K8" i="7"/>
  <c r="K7" i="7"/>
  <c r="K198" i="39"/>
  <c r="K197" i="39"/>
  <c r="K196" i="39"/>
  <c r="K195" i="39"/>
  <c r="K194" i="39"/>
  <c r="K193" i="39"/>
  <c r="K192" i="39"/>
  <c r="K191" i="39"/>
  <c r="K190" i="39"/>
  <c r="K189" i="39"/>
  <c r="K188" i="39"/>
  <c r="K187" i="39"/>
  <c r="K186" i="39"/>
  <c r="K185" i="39"/>
  <c r="K184" i="39"/>
  <c r="K183" i="39"/>
  <c r="K182" i="39"/>
  <c r="K181" i="39"/>
  <c r="K180" i="39"/>
  <c r="K179" i="39"/>
  <c r="K178" i="39"/>
  <c r="K177" i="39"/>
  <c r="K176" i="39"/>
  <c r="K175" i="39"/>
  <c r="K174" i="39"/>
  <c r="K173" i="39"/>
  <c r="K172" i="39"/>
  <c r="K171" i="39"/>
  <c r="K170" i="39"/>
  <c r="K169" i="39"/>
  <c r="K168" i="39"/>
  <c r="K167" i="39"/>
  <c r="K166" i="39"/>
  <c r="K165" i="39"/>
  <c r="K164" i="39"/>
  <c r="K163" i="39"/>
  <c r="K162" i="39"/>
  <c r="K161" i="39"/>
  <c r="K160" i="39"/>
  <c r="K159" i="39"/>
  <c r="K158" i="39"/>
  <c r="K157" i="39"/>
  <c r="K156" i="39"/>
  <c r="K155" i="39"/>
  <c r="K154" i="39"/>
  <c r="K153" i="39"/>
  <c r="K152" i="39"/>
  <c r="K151" i="39"/>
  <c r="K150" i="39"/>
  <c r="K149" i="39"/>
  <c r="K148" i="39"/>
  <c r="K147" i="39"/>
  <c r="K146" i="39"/>
  <c r="K145" i="39"/>
  <c r="K144" i="39"/>
  <c r="K143" i="39"/>
  <c r="K142" i="39"/>
  <c r="K141" i="39"/>
  <c r="K140" i="39"/>
  <c r="K139" i="39"/>
  <c r="K138" i="39"/>
  <c r="K137" i="39"/>
  <c r="K136" i="39"/>
  <c r="K135" i="39"/>
  <c r="K134" i="39"/>
  <c r="K133" i="39"/>
  <c r="K132" i="39"/>
  <c r="K131" i="39"/>
  <c r="K130" i="39"/>
  <c r="K129" i="39"/>
  <c r="K128" i="39"/>
  <c r="K127" i="39"/>
  <c r="K126" i="39"/>
  <c r="K125" i="39"/>
  <c r="K124" i="39"/>
  <c r="K123" i="39"/>
  <c r="K122" i="39"/>
  <c r="K121" i="39"/>
  <c r="K120" i="39"/>
  <c r="K119" i="39"/>
  <c r="K118" i="39"/>
  <c r="K117" i="39"/>
  <c r="K116" i="39"/>
  <c r="K115" i="39"/>
  <c r="K114" i="39"/>
  <c r="K113" i="39"/>
  <c r="K112" i="39"/>
  <c r="K111" i="39"/>
  <c r="K110" i="39"/>
  <c r="K109" i="39"/>
  <c r="K108" i="39"/>
  <c r="K107" i="39"/>
  <c r="K106" i="39"/>
  <c r="K105" i="39"/>
  <c r="K104" i="39"/>
  <c r="K103" i="39"/>
  <c r="K102" i="39"/>
  <c r="K101" i="39"/>
  <c r="K100" i="39"/>
  <c r="K99" i="39"/>
  <c r="K98" i="39"/>
  <c r="K97" i="39"/>
  <c r="K96" i="39"/>
  <c r="K95" i="39"/>
  <c r="K94" i="39"/>
  <c r="K93" i="39"/>
  <c r="K92" i="39"/>
  <c r="K91" i="39"/>
  <c r="K90" i="39"/>
  <c r="K81" i="39"/>
  <c r="K80" i="39"/>
  <c r="K79" i="39"/>
  <c r="K78" i="39"/>
  <c r="K77" i="39"/>
  <c r="K76" i="39"/>
  <c r="K75" i="39"/>
  <c r="K74" i="39"/>
  <c r="K73" i="39"/>
  <c r="K72" i="39"/>
  <c r="K71" i="39"/>
  <c r="K70" i="39"/>
  <c r="K69" i="39"/>
  <c r="K68" i="39"/>
  <c r="K67" i="39"/>
  <c r="K66" i="39"/>
  <c r="K65" i="39"/>
  <c r="K64" i="39"/>
  <c r="K63" i="39"/>
  <c r="K62" i="39"/>
  <c r="K61" i="39"/>
  <c r="K60" i="39"/>
  <c r="K59" i="39"/>
  <c r="K58" i="39"/>
  <c r="K57" i="39"/>
  <c r="K56" i="39"/>
  <c r="K55" i="39"/>
  <c r="K54" i="39"/>
  <c r="K53" i="39"/>
  <c r="K52" i="39"/>
  <c r="K20" i="11"/>
  <c r="K19" i="11"/>
  <c r="K18" i="11"/>
  <c r="K17" i="11"/>
  <c r="K16" i="11"/>
  <c r="K14" i="11"/>
  <c r="K13" i="11"/>
  <c r="K12" i="11"/>
  <c r="K11" i="11"/>
  <c r="K10" i="11"/>
  <c r="K9" i="11"/>
  <c r="K8" i="11"/>
  <c r="K7" i="11"/>
  <c r="K6" i="11"/>
  <c r="K5" i="11"/>
  <c r="K4" i="11"/>
  <c r="K97" i="36" l="1"/>
  <c r="K322" i="8"/>
</calcChain>
</file>

<file path=xl/comments1.xml><?xml version="1.0" encoding="utf-8"?>
<comments xmlns="http://schemas.openxmlformats.org/spreadsheetml/2006/main">
  <authors>
    <author>BROWNCR</author>
  </authors>
  <commentList>
    <comment ref="C111" authorId="0" shapeId="0">
      <text>
        <r>
          <rPr>
            <b/>
            <sz val="8"/>
            <color indexed="81"/>
            <rFont val="Tahoma"/>
            <family val="2"/>
          </rPr>
          <t>BROWNCR:</t>
        </r>
        <r>
          <rPr>
            <sz val="8"/>
            <color indexed="81"/>
            <rFont val="Tahoma"/>
            <family val="2"/>
          </rPr>
          <t xml:space="preserve">
Chip Seal 2008</t>
        </r>
      </text>
    </comment>
    <comment ref="C114" authorId="0" shapeId="0">
      <text>
        <r>
          <rPr>
            <b/>
            <sz val="8"/>
            <color indexed="81"/>
            <rFont val="Tahoma"/>
            <family val="2"/>
          </rPr>
          <t>BROWNCR:</t>
        </r>
        <r>
          <rPr>
            <sz val="8"/>
            <color indexed="81"/>
            <rFont val="Tahoma"/>
            <family val="2"/>
          </rPr>
          <t xml:space="preserve">
Chip Seal 2008</t>
        </r>
      </text>
    </comment>
    <comment ref="C153" authorId="0" shapeId="0">
      <text>
        <r>
          <rPr>
            <b/>
            <sz val="8"/>
            <color indexed="81"/>
            <rFont val="Tahoma"/>
            <family val="2"/>
          </rPr>
          <t>BROWNCR:</t>
        </r>
        <r>
          <rPr>
            <sz val="8"/>
            <color indexed="81"/>
            <rFont val="Tahoma"/>
            <family val="2"/>
          </rPr>
          <t xml:space="preserve">
Chip Seal 2008</t>
        </r>
      </text>
    </comment>
    <comment ref="C170" authorId="0" shapeId="0">
      <text>
        <r>
          <rPr>
            <b/>
            <sz val="8"/>
            <color indexed="81"/>
            <rFont val="Tahoma"/>
            <family val="2"/>
          </rPr>
          <t>BROWNCR:</t>
        </r>
        <r>
          <rPr>
            <sz val="8"/>
            <color indexed="81"/>
            <rFont val="Tahoma"/>
            <family val="2"/>
          </rPr>
          <t xml:space="preserve">
Chip Seal 2008</t>
        </r>
      </text>
    </comment>
  </commentList>
</comments>
</file>

<file path=xl/comments2.xml><?xml version="1.0" encoding="utf-8"?>
<comments xmlns="http://schemas.openxmlformats.org/spreadsheetml/2006/main">
  <authors>
    <author>Easler, Bobby J.</author>
  </authors>
  <commentList>
    <comment ref="A79" authorId="0" shapeId="0">
      <text>
        <r>
          <rPr>
            <b/>
            <sz val="9"/>
            <color indexed="81"/>
            <rFont val="Tahoma"/>
            <family val="2"/>
          </rPr>
          <t>Easler, Bobby J.:</t>
        </r>
        <r>
          <rPr>
            <sz val="9"/>
            <color indexed="81"/>
            <rFont val="Tahoma"/>
            <family val="2"/>
          </rPr>
          <t xml:space="preserve">
</t>
        </r>
      </text>
    </comment>
  </commentList>
</comments>
</file>

<file path=xl/comments3.xml><?xml version="1.0" encoding="utf-8"?>
<comments xmlns="http://schemas.openxmlformats.org/spreadsheetml/2006/main">
  <authors>
    <author>Wood, Duane G.</author>
    <author>Burgess, Christopher</author>
    <author>Baughman, Benjamin A.</author>
  </authors>
  <commentList>
    <comment ref="O60" authorId="0" shapeId="0">
      <text>
        <r>
          <rPr>
            <b/>
            <sz val="9"/>
            <color indexed="81"/>
            <rFont val="Tahoma"/>
            <family val="2"/>
          </rPr>
          <t>Wood, Duane G.:</t>
        </r>
        <r>
          <rPr>
            <sz val="9"/>
            <color indexed="81"/>
            <rFont val="Tahoma"/>
            <family val="2"/>
          </rPr>
          <t xml:space="preserve">
Received 4/28-2015</t>
        </r>
      </text>
    </comment>
    <comment ref="O61" authorId="0" shapeId="0">
      <text>
        <r>
          <rPr>
            <b/>
            <sz val="9"/>
            <color indexed="81"/>
            <rFont val="Tahoma"/>
            <family val="2"/>
          </rPr>
          <t>Wood, Duane G.:</t>
        </r>
        <r>
          <rPr>
            <sz val="9"/>
            <color indexed="81"/>
            <rFont val="Tahoma"/>
            <family val="2"/>
          </rPr>
          <t xml:space="preserve">
Received 4/28-2015</t>
        </r>
      </text>
    </comment>
    <comment ref="M62" authorId="0" shapeId="0">
      <text>
        <r>
          <rPr>
            <b/>
            <sz val="9"/>
            <color indexed="81"/>
            <rFont val="Tahoma"/>
            <family val="2"/>
          </rPr>
          <t>Wood, Duane G.:</t>
        </r>
        <r>
          <rPr>
            <sz val="9"/>
            <color indexed="81"/>
            <rFont val="Tahoma"/>
            <family val="2"/>
          </rPr>
          <t xml:space="preserve">
DWR # 11203572
            11203558</t>
        </r>
      </text>
    </comment>
    <comment ref="M63" authorId="0" shapeId="0">
      <text>
        <r>
          <rPr>
            <b/>
            <sz val="9"/>
            <color indexed="81"/>
            <rFont val="Tahoma"/>
            <family val="2"/>
          </rPr>
          <t>Wood, Duane G.:</t>
        </r>
        <r>
          <rPr>
            <sz val="9"/>
            <color indexed="81"/>
            <rFont val="Tahoma"/>
            <family val="2"/>
          </rPr>
          <t xml:space="preserve">
DWR#
11191123
11198749
11212292
</t>
        </r>
      </text>
    </comment>
    <comment ref="M64" authorId="0" shapeId="0">
      <text>
        <r>
          <rPr>
            <b/>
            <sz val="9"/>
            <color indexed="81"/>
            <rFont val="Tahoma"/>
            <family val="2"/>
          </rPr>
          <t>Wood, Duane G.:</t>
        </r>
        <r>
          <rPr>
            <sz val="9"/>
            <color indexed="81"/>
            <rFont val="Tahoma"/>
            <family val="2"/>
          </rPr>
          <t xml:space="preserve">
DWR#
11216080
11227179
11233160
11233149
11235851
11245953
11256074
11256064
</t>
        </r>
      </text>
    </comment>
    <comment ref="M65" authorId="0" shapeId="0">
      <text>
        <r>
          <rPr>
            <b/>
            <sz val="9"/>
            <color indexed="81"/>
            <rFont val="Tahoma"/>
            <family val="2"/>
          </rPr>
          <t>Wood, Duane G.:</t>
        </r>
        <r>
          <rPr>
            <sz val="9"/>
            <color indexed="81"/>
            <rFont val="Tahoma"/>
            <family val="2"/>
          </rPr>
          <t xml:space="preserve">
DWR # 
11331982</t>
        </r>
      </text>
    </comment>
    <comment ref="M66" authorId="0" shapeId="0">
      <text>
        <r>
          <rPr>
            <b/>
            <sz val="9"/>
            <color indexed="81"/>
            <rFont val="Tahoma"/>
            <family val="2"/>
          </rPr>
          <t>Wood, Duane G.:</t>
        </r>
        <r>
          <rPr>
            <sz val="9"/>
            <color indexed="81"/>
            <rFont val="Tahoma"/>
            <family val="2"/>
          </rPr>
          <t xml:space="preserve">
DWR#11332013</t>
        </r>
      </text>
    </comment>
    <comment ref="M67" authorId="0" shapeId="0">
      <text>
        <r>
          <rPr>
            <b/>
            <sz val="9"/>
            <color indexed="81"/>
            <rFont val="Tahoma"/>
            <family val="2"/>
          </rPr>
          <t>Wood, Duane G.:</t>
        </r>
        <r>
          <rPr>
            <sz val="9"/>
            <color indexed="81"/>
            <rFont val="Tahoma"/>
            <family val="2"/>
          </rPr>
          <t xml:space="preserve">
DWR # 11332033
</t>
        </r>
      </text>
    </comment>
    <comment ref="M68" authorId="0" shapeId="0">
      <text>
        <r>
          <rPr>
            <b/>
            <sz val="9"/>
            <color indexed="81"/>
            <rFont val="Tahoma"/>
            <family val="2"/>
          </rPr>
          <t>Wood, Duane G.:</t>
        </r>
        <r>
          <rPr>
            <sz val="9"/>
            <color indexed="81"/>
            <rFont val="Tahoma"/>
            <family val="2"/>
          </rPr>
          <t xml:space="preserve">
DWR # 11337332</t>
        </r>
      </text>
    </comment>
    <comment ref="M69" authorId="0" shapeId="0">
      <text>
        <r>
          <rPr>
            <b/>
            <sz val="9"/>
            <color indexed="81"/>
            <rFont val="Tahoma"/>
            <family val="2"/>
          </rPr>
          <t>Wood, Duane G.:</t>
        </r>
        <r>
          <rPr>
            <sz val="9"/>
            <color indexed="81"/>
            <rFont val="Tahoma"/>
            <family val="2"/>
          </rPr>
          <t xml:space="preserve">
DWR # 11337325
</t>
        </r>
      </text>
    </comment>
    <comment ref="M70" authorId="0" shapeId="0">
      <text>
        <r>
          <rPr>
            <b/>
            <sz val="9"/>
            <color indexed="81"/>
            <rFont val="Tahoma"/>
            <family val="2"/>
          </rPr>
          <t>Wood, Duane G.:</t>
        </r>
        <r>
          <rPr>
            <sz val="9"/>
            <color indexed="81"/>
            <rFont val="Tahoma"/>
            <family val="2"/>
          </rPr>
          <t xml:space="preserve">
DWR# 11342285
</t>
        </r>
      </text>
    </comment>
    <comment ref="M71" authorId="1" shapeId="0">
      <text>
        <r>
          <rPr>
            <b/>
            <sz val="9"/>
            <color indexed="81"/>
            <rFont val="Tahoma"/>
            <family val="2"/>
          </rPr>
          <t>Burgess, Christopher:</t>
        </r>
        <r>
          <rPr>
            <sz val="9"/>
            <color indexed="81"/>
            <rFont val="Tahoma"/>
            <family val="2"/>
          </rPr>
          <t xml:space="preserve">
11390074                      
11426704
</t>
        </r>
      </text>
    </comment>
    <comment ref="M72" authorId="1" shapeId="0">
      <text>
        <r>
          <rPr>
            <b/>
            <sz val="9"/>
            <color indexed="81"/>
            <rFont val="Tahoma"/>
            <family val="2"/>
          </rPr>
          <t>Burgess, Christopher:</t>
        </r>
        <r>
          <rPr>
            <sz val="9"/>
            <color indexed="81"/>
            <rFont val="Tahoma"/>
            <family val="2"/>
          </rPr>
          <t xml:space="preserve">
11390074                      
11426704
</t>
        </r>
      </text>
    </comment>
    <comment ref="M73" authorId="1" shapeId="0">
      <text>
        <r>
          <rPr>
            <b/>
            <sz val="9"/>
            <color indexed="81"/>
            <rFont val="Tahoma"/>
            <family val="2"/>
          </rPr>
          <t>Burgess, Christopher:</t>
        </r>
        <r>
          <rPr>
            <sz val="9"/>
            <color indexed="81"/>
            <rFont val="Tahoma"/>
            <family val="2"/>
          </rPr>
          <t xml:space="preserve">
11390074                      
11426704
</t>
        </r>
      </text>
    </comment>
    <comment ref="M74" authorId="0" shapeId="0">
      <text>
        <r>
          <rPr>
            <b/>
            <sz val="9"/>
            <color indexed="81"/>
            <rFont val="Tahoma"/>
            <family val="2"/>
          </rPr>
          <t>Wood, Duane G.:</t>
        </r>
        <r>
          <rPr>
            <sz val="9"/>
            <color indexed="81"/>
            <rFont val="Tahoma"/>
            <family val="2"/>
          </rPr>
          <t xml:space="preserve">
DWR # 
11426704
</t>
        </r>
      </text>
    </comment>
    <comment ref="M75" authorId="0" shapeId="0">
      <text>
        <r>
          <rPr>
            <b/>
            <sz val="9"/>
            <color indexed="81"/>
            <rFont val="Tahoma"/>
            <family val="2"/>
          </rPr>
          <t>Wood, Duane G.:</t>
        </r>
        <r>
          <rPr>
            <sz val="9"/>
            <color indexed="81"/>
            <rFont val="Tahoma"/>
            <family val="2"/>
          </rPr>
          <t xml:space="preserve">
DWR #
11392130</t>
        </r>
      </text>
    </comment>
    <comment ref="M76" authorId="0" shapeId="0">
      <text>
        <r>
          <rPr>
            <b/>
            <sz val="9"/>
            <color indexed="81"/>
            <rFont val="Tahoma"/>
            <family val="2"/>
          </rPr>
          <t>Wood, Duane G.:</t>
        </r>
        <r>
          <rPr>
            <sz val="9"/>
            <color indexed="81"/>
            <rFont val="Tahoma"/>
            <family val="2"/>
          </rPr>
          <t xml:space="preserve">
DWR # 11426705</t>
        </r>
      </text>
    </comment>
    <comment ref="M77" authorId="0" shapeId="0">
      <text>
        <r>
          <rPr>
            <b/>
            <sz val="9"/>
            <color indexed="81"/>
            <rFont val="Tahoma"/>
            <family val="2"/>
          </rPr>
          <t>Wood, Duane G.:</t>
        </r>
        <r>
          <rPr>
            <sz val="9"/>
            <color indexed="81"/>
            <rFont val="Tahoma"/>
            <family val="2"/>
          </rPr>
          <t xml:space="preserve">
DWR #
11435940 11431647 11430030
      </t>
        </r>
      </text>
    </comment>
    <comment ref="M78" authorId="0" shapeId="0">
      <text>
        <r>
          <rPr>
            <b/>
            <sz val="9"/>
            <color indexed="81"/>
            <rFont val="Tahoma"/>
            <family val="2"/>
          </rPr>
          <t>Wood, Duane G.:</t>
        </r>
        <r>
          <rPr>
            <sz val="9"/>
            <color indexed="81"/>
            <rFont val="Tahoma"/>
            <family val="2"/>
          </rPr>
          <t xml:space="preserve">
11435946</t>
        </r>
      </text>
    </comment>
    <comment ref="M79" authorId="0" shapeId="0">
      <text>
        <r>
          <rPr>
            <b/>
            <sz val="9"/>
            <color indexed="81"/>
            <rFont val="Tahoma"/>
            <family val="2"/>
          </rPr>
          <t>Wood, Duane G.:</t>
        </r>
        <r>
          <rPr>
            <sz val="9"/>
            <color indexed="81"/>
            <rFont val="Tahoma"/>
            <family val="2"/>
          </rPr>
          <t xml:space="preserve">
11438546    11441502</t>
        </r>
      </text>
    </comment>
    <comment ref="M80" authorId="0" shapeId="0">
      <text>
        <r>
          <rPr>
            <b/>
            <sz val="9"/>
            <color indexed="81"/>
            <rFont val="Tahoma"/>
            <family val="2"/>
          </rPr>
          <t>Wood, Duane G.:</t>
        </r>
        <r>
          <rPr>
            <sz val="9"/>
            <color indexed="81"/>
            <rFont val="Tahoma"/>
            <family val="2"/>
          </rPr>
          <t xml:space="preserve">
11444922</t>
        </r>
      </text>
    </comment>
    <comment ref="M81" authorId="0" shapeId="0">
      <text>
        <r>
          <rPr>
            <b/>
            <sz val="9"/>
            <color indexed="81"/>
            <rFont val="Tahoma"/>
            <family val="2"/>
          </rPr>
          <t>Wood, Duane G.:</t>
        </r>
        <r>
          <rPr>
            <sz val="9"/>
            <color indexed="81"/>
            <rFont val="Tahoma"/>
            <family val="2"/>
          </rPr>
          <t xml:space="preserve">
1144929</t>
        </r>
      </text>
    </comment>
    <comment ref="M82" authorId="1" shapeId="0">
      <text>
        <r>
          <rPr>
            <b/>
            <sz val="9"/>
            <color indexed="81"/>
            <rFont val="Tahoma"/>
            <family val="2"/>
          </rPr>
          <t>Burgess, Christopher:</t>
        </r>
        <r>
          <rPr>
            <sz val="9"/>
            <color indexed="81"/>
            <rFont val="Tahoma"/>
            <family val="2"/>
          </rPr>
          <t xml:space="preserve">
11456220</t>
        </r>
      </text>
    </comment>
    <comment ref="M83" authorId="1" shapeId="0">
      <text>
        <r>
          <rPr>
            <sz val="9"/>
            <color indexed="81"/>
            <rFont val="Tahoma"/>
            <family val="2"/>
          </rPr>
          <t xml:space="preserve">11458886
</t>
        </r>
      </text>
    </comment>
    <comment ref="M84" authorId="1" shapeId="0">
      <text>
        <r>
          <rPr>
            <b/>
            <sz val="9"/>
            <color indexed="81"/>
            <rFont val="Tahoma"/>
            <family val="2"/>
          </rPr>
          <t>Burgess, Christopher:</t>
        </r>
        <r>
          <rPr>
            <sz val="9"/>
            <color indexed="81"/>
            <rFont val="Tahoma"/>
            <family val="2"/>
          </rPr>
          <t xml:space="preserve">
11458883</t>
        </r>
      </text>
    </comment>
    <comment ref="M85" authorId="1" shapeId="0">
      <text>
        <r>
          <rPr>
            <b/>
            <sz val="9"/>
            <color indexed="81"/>
            <rFont val="Tahoma"/>
            <family val="2"/>
          </rPr>
          <t>Burgess, Christopher:</t>
        </r>
        <r>
          <rPr>
            <sz val="9"/>
            <color indexed="81"/>
            <rFont val="Tahoma"/>
            <family val="2"/>
          </rPr>
          <t xml:space="preserve">
11462585</t>
        </r>
      </text>
    </comment>
    <comment ref="M87" authorId="1" shapeId="0">
      <text>
        <r>
          <rPr>
            <b/>
            <sz val="9"/>
            <color indexed="81"/>
            <rFont val="Tahoma"/>
            <family val="2"/>
          </rPr>
          <t>Burgess, Christopher:</t>
        </r>
        <r>
          <rPr>
            <sz val="9"/>
            <color indexed="81"/>
            <rFont val="Tahoma"/>
            <family val="2"/>
          </rPr>
          <t xml:space="preserve">
11462547</t>
        </r>
      </text>
    </comment>
    <comment ref="M88" authorId="1" shapeId="0">
      <text>
        <r>
          <rPr>
            <b/>
            <sz val="9"/>
            <color indexed="81"/>
            <rFont val="Tahoma"/>
            <family val="2"/>
          </rPr>
          <t>Burgess, Christopher:</t>
        </r>
        <r>
          <rPr>
            <sz val="9"/>
            <color indexed="81"/>
            <rFont val="Tahoma"/>
            <family val="2"/>
          </rPr>
          <t xml:space="preserve">
11462574</t>
        </r>
      </text>
    </comment>
    <comment ref="M89" authorId="1" shapeId="0">
      <text>
        <r>
          <rPr>
            <b/>
            <sz val="9"/>
            <color indexed="81"/>
            <rFont val="Tahoma"/>
            <family val="2"/>
          </rPr>
          <t>Burgess, Christopher:</t>
        </r>
        <r>
          <rPr>
            <sz val="9"/>
            <color indexed="81"/>
            <rFont val="Tahoma"/>
            <family val="2"/>
          </rPr>
          <t xml:space="preserve">
11466027</t>
        </r>
      </text>
    </comment>
    <comment ref="M90" authorId="1" shapeId="0">
      <text>
        <r>
          <rPr>
            <b/>
            <sz val="9"/>
            <color indexed="81"/>
            <rFont val="Tahoma"/>
            <family val="2"/>
          </rPr>
          <t>Burgess, Christopher:</t>
        </r>
        <r>
          <rPr>
            <sz val="9"/>
            <color indexed="81"/>
            <rFont val="Tahoma"/>
            <family val="2"/>
          </rPr>
          <t xml:space="preserve">
11468725</t>
        </r>
      </text>
    </comment>
    <comment ref="M91" authorId="1" shapeId="0">
      <text>
        <r>
          <rPr>
            <b/>
            <sz val="9"/>
            <color indexed="81"/>
            <rFont val="Tahoma"/>
            <family val="2"/>
          </rPr>
          <t>Burgess, Christopher:</t>
        </r>
        <r>
          <rPr>
            <sz val="9"/>
            <color indexed="81"/>
            <rFont val="Tahoma"/>
            <family val="2"/>
          </rPr>
          <t xml:space="preserve">
11470883</t>
        </r>
      </text>
    </comment>
    <comment ref="M92" authorId="1" shapeId="0">
      <text>
        <r>
          <rPr>
            <b/>
            <sz val="9"/>
            <color indexed="81"/>
            <rFont val="Tahoma"/>
            <family val="2"/>
          </rPr>
          <t>Burgess, Christopher:</t>
        </r>
        <r>
          <rPr>
            <sz val="9"/>
            <color indexed="81"/>
            <rFont val="Tahoma"/>
            <family val="2"/>
          </rPr>
          <t xml:space="preserve">
11470882</t>
        </r>
      </text>
    </comment>
    <comment ref="M93" authorId="1" shapeId="0">
      <text>
        <r>
          <rPr>
            <b/>
            <sz val="9"/>
            <color indexed="81"/>
            <rFont val="Tahoma"/>
            <family val="2"/>
          </rPr>
          <t>Burgess, Christopher:</t>
        </r>
        <r>
          <rPr>
            <sz val="9"/>
            <color indexed="81"/>
            <rFont val="Tahoma"/>
            <family val="2"/>
          </rPr>
          <t xml:space="preserve">
11476727</t>
        </r>
      </text>
    </comment>
    <comment ref="M95" authorId="1" shapeId="0">
      <text>
        <r>
          <rPr>
            <b/>
            <sz val="9"/>
            <color indexed="81"/>
            <rFont val="Tahoma"/>
            <family val="2"/>
          </rPr>
          <t>Burgess, Christopher:</t>
        </r>
        <r>
          <rPr>
            <sz val="9"/>
            <color indexed="81"/>
            <rFont val="Tahoma"/>
            <family val="2"/>
          </rPr>
          <t xml:space="preserve">
11476738</t>
        </r>
      </text>
    </comment>
    <comment ref="M96" authorId="1" shapeId="0">
      <text>
        <r>
          <rPr>
            <b/>
            <sz val="9"/>
            <color indexed="81"/>
            <rFont val="Tahoma"/>
            <family val="2"/>
          </rPr>
          <t>Burgess, Christopher:</t>
        </r>
        <r>
          <rPr>
            <sz val="9"/>
            <color indexed="81"/>
            <rFont val="Tahoma"/>
            <family val="2"/>
          </rPr>
          <t xml:space="preserve">
11482203</t>
        </r>
      </text>
    </comment>
    <comment ref="M97" authorId="1" shapeId="0">
      <text>
        <r>
          <rPr>
            <b/>
            <sz val="9"/>
            <color indexed="81"/>
            <rFont val="Tahoma"/>
            <family val="2"/>
          </rPr>
          <t>Burgess, Christopher:</t>
        </r>
        <r>
          <rPr>
            <sz val="9"/>
            <color indexed="81"/>
            <rFont val="Tahoma"/>
            <family val="2"/>
          </rPr>
          <t xml:space="preserve">
11478938</t>
        </r>
      </text>
    </comment>
    <comment ref="M98" authorId="1" shapeId="0">
      <text>
        <r>
          <rPr>
            <b/>
            <sz val="9"/>
            <color indexed="81"/>
            <rFont val="Tahoma"/>
            <family val="2"/>
          </rPr>
          <t>Burgess, Christopher:</t>
        </r>
        <r>
          <rPr>
            <sz val="9"/>
            <color indexed="81"/>
            <rFont val="Tahoma"/>
            <family val="2"/>
          </rPr>
          <t xml:space="preserve">
11478934</t>
        </r>
      </text>
    </comment>
    <comment ref="M100" authorId="1" shapeId="0">
      <text>
        <r>
          <rPr>
            <b/>
            <sz val="9"/>
            <color indexed="81"/>
            <rFont val="Tahoma"/>
            <family val="2"/>
          </rPr>
          <t>Burgess, Christopher:</t>
        </r>
        <r>
          <rPr>
            <sz val="9"/>
            <color indexed="81"/>
            <rFont val="Tahoma"/>
            <family val="2"/>
          </rPr>
          <t xml:space="preserve">
11491791</t>
        </r>
      </text>
    </comment>
    <comment ref="M101" authorId="1" shapeId="0">
      <text>
        <r>
          <rPr>
            <b/>
            <sz val="9"/>
            <color indexed="81"/>
            <rFont val="Tahoma"/>
            <family val="2"/>
          </rPr>
          <t>Burgess, Christopher:</t>
        </r>
        <r>
          <rPr>
            <sz val="9"/>
            <color indexed="81"/>
            <rFont val="Tahoma"/>
            <family val="2"/>
          </rPr>
          <t xml:space="preserve">
11495194</t>
        </r>
      </text>
    </comment>
    <comment ref="M102" authorId="1" shapeId="0">
      <text>
        <r>
          <rPr>
            <b/>
            <sz val="9"/>
            <color indexed="81"/>
            <rFont val="Tahoma"/>
            <family val="2"/>
          </rPr>
          <t>Burgess, Christopher:</t>
        </r>
        <r>
          <rPr>
            <sz val="9"/>
            <color indexed="81"/>
            <rFont val="Tahoma"/>
            <family val="2"/>
          </rPr>
          <t xml:space="preserve">
11499475</t>
        </r>
      </text>
    </comment>
    <comment ref="M103" authorId="1" shapeId="0">
      <text>
        <r>
          <rPr>
            <b/>
            <sz val="9"/>
            <color indexed="81"/>
            <rFont val="Tahoma"/>
            <family val="2"/>
          </rPr>
          <t>Burgess, Christopher:</t>
        </r>
        <r>
          <rPr>
            <sz val="9"/>
            <color indexed="81"/>
            <rFont val="Tahoma"/>
            <family val="2"/>
          </rPr>
          <t xml:space="preserve">
11499475</t>
        </r>
      </text>
    </comment>
    <comment ref="M104" authorId="1" shapeId="0">
      <text>
        <r>
          <rPr>
            <b/>
            <sz val="9"/>
            <color indexed="81"/>
            <rFont val="Tahoma"/>
            <family val="2"/>
          </rPr>
          <t>Burgess, Christopher:</t>
        </r>
        <r>
          <rPr>
            <sz val="9"/>
            <color indexed="81"/>
            <rFont val="Tahoma"/>
            <family val="2"/>
          </rPr>
          <t xml:space="preserve">
11502477</t>
        </r>
      </text>
    </comment>
    <comment ref="M105" authorId="1" shapeId="0">
      <text>
        <r>
          <rPr>
            <b/>
            <sz val="9"/>
            <color indexed="81"/>
            <rFont val="Tahoma"/>
            <family val="2"/>
          </rPr>
          <t>Burgess, Christopher:</t>
        </r>
        <r>
          <rPr>
            <sz val="9"/>
            <color indexed="81"/>
            <rFont val="Tahoma"/>
            <family val="2"/>
          </rPr>
          <t xml:space="preserve">
11502488</t>
        </r>
      </text>
    </comment>
    <comment ref="M106" authorId="1" shapeId="0">
      <text>
        <r>
          <rPr>
            <b/>
            <sz val="9"/>
            <color indexed="81"/>
            <rFont val="Tahoma"/>
            <family val="2"/>
          </rPr>
          <t>Burgess, Christopher:</t>
        </r>
        <r>
          <rPr>
            <sz val="9"/>
            <color indexed="81"/>
            <rFont val="Tahoma"/>
            <family val="2"/>
          </rPr>
          <t xml:space="preserve">
11509985     11506586</t>
        </r>
      </text>
    </comment>
    <comment ref="M107" authorId="1" shapeId="0">
      <text>
        <r>
          <rPr>
            <b/>
            <sz val="9"/>
            <color indexed="81"/>
            <rFont val="Tahoma"/>
            <family val="2"/>
          </rPr>
          <t>Burgess, Christopher:</t>
        </r>
        <r>
          <rPr>
            <sz val="9"/>
            <color indexed="81"/>
            <rFont val="Tahoma"/>
            <family val="2"/>
          </rPr>
          <t xml:space="preserve">
11513899
11517156
11519648</t>
        </r>
      </text>
    </comment>
    <comment ref="M108" authorId="1" shapeId="0">
      <text>
        <r>
          <rPr>
            <b/>
            <sz val="9"/>
            <color indexed="81"/>
            <rFont val="Tahoma"/>
            <family val="2"/>
          </rPr>
          <t>Burgess, Christopher:</t>
        </r>
        <r>
          <rPr>
            <sz val="9"/>
            <color indexed="81"/>
            <rFont val="Tahoma"/>
            <family val="2"/>
          </rPr>
          <t xml:space="preserve">
11522631</t>
        </r>
      </text>
    </comment>
    <comment ref="M109" authorId="1" shapeId="0">
      <text>
        <r>
          <rPr>
            <b/>
            <sz val="9"/>
            <color indexed="81"/>
            <rFont val="Tahoma"/>
            <family val="2"/>
          </rPr>
          <t>Burgess, Christopher:</t>
        </r>
        <r>
          <rPr>
            <sz val="9"/>
            <color indexed="81"/>
            <rFont val="Tahoma"/>
            <family val="2"/>
          </rPr>
          <t xml:space="preserve">
11526489</t>
        </r>
      </text>
    </comment>
    <comment ref="M110" authorId="1" shapeId="0">
      <text>
        <r>
          <rPr>
            <b/>
            <sz val="9"/>
            <color indexed="81"/>
            <rFont val="Tahoma"/>
            <family val="2"/>
          </rPr>
          <t>Burgess, Christopher:</t>
        </r>
        <r>
          <rPr>
            <sz val="9"/>
            <color indexed="81"/>
            <rFont val="Tahoma"/>
            <family val="2"/>
          </rPr>
          <t xml:space="preserve">
11531493</t>
        </r>
      </text>
    </comment>
    <comment ref="M111" authorId="1" shapeId="0">
      <text>
        <r>
          <rPr>
            <b/>
            <sz val="9"/>
            <color indexed="81"/>
            <rFont val="Tahoma"/>
            <family val="2"/>
          </rPr>
          <t>Burgess, Christopher:</t>
        </r>
        <r>
          <rPr>
            <sz val="9"/>
            <color indexed="81"/>
            <rFont val="Tahoma"/>
            <family val="2"/>
          </rPr>
          <t xml:space="preserve">
11532990</t>
        </r>
      </text>
    </comment>
    <comment ref="M112" authorId="1" shapeId="0">
      <text>
        <r>
          <rPr>
            <b/>
            <sz val="9"/>
            <color indexed="81"/>
            <rFont val="Tahoma"/>
            <family val="2"/>
          </rPr>
          <t>Burgess, Christopher:</t>
        </r>
        <r>
          <rPr>
            <sz val="9"/>
            <color indexed="81"/>
            <rFont val="Tahoma"/>
            <family val="2"/>
          </rPr>
          <t xml:space="preserve">
11532983</t>
        </r>
      </text>
    </comment>
    <comment ref="M113" authorId="1" shapeId="0">
      <text>
        <r>
          <rPr>
            <b/>
            <sz val="9"/>
            <color indexed="81"/>
            <rFont val="Tahoma"/>
            <family val="2"/>
          </rPr>
          <t>Burgess, Christopher:</t>
        </r>
        <r>
          <rPr>
            <sz val="9"/>
            <color indexed="81"/>
            <rFont val="Tahoma"/>
            <family val="2"/>
          </rPr>
          <t xml:space="preserve">
11532993</t>
        </r>
      </text>
    </comment>
    <comment ref="M114" authorId="1" shapeId="0">
      <text>
        <r>
          <rPr>
            <b/>
            <sz val="9"/>
            <color indexed="81"/>
            <rFont val="Tahoma"/>
            <family val="2"/>
          </rPr>
          <t>Burgess, Christopher:</t>
        </r>
        <r>
          <rPr>
            <sz val="9"/>
            <color indexed="81"/>
            <rFont val="Tahoma"/>
            <family val="2"/>
          </rPr>
          <t xml:space="preserve">
11533007</t>
        </r>
      </text>
    </comment>
    <comment ref="M115" authorId="1" shapeId="0">
      <text>
        <r>
          <rPr>
            <b/>
            <sz val="9"/>
            <color indexed="81"/>
            <rFont val="Tahoma"/>
            <family val="2"/>
          </rPr>
          <t>Burgess, Christopher:</t>
        </r>
        <r>
          <rPr>
            <sz val="9"/>
            <color indexed="81"/>
            <rFont val="Tahoma"/>
            <family val="2"/>
          </rPr>
          <t xml:space="preserve">
11538432</t>
        </r>
      </text>
    </comment>
    <comment ref="M116" authorId="1" shapeId="0">
      <text>
        <r>
          <rPr>
            <b/>
            <sz val="9"/>
            <color indexed="81"/>
            <rFont val="Tahoma"/>
            <family val="2"/>
          </rPr>
          <t>Burgess, Christopher:</t>
        </r>
        <r>
          <rPr>
            <sz val="9"/>
            <color indexed="81"/>
            <rFont val="Tahoma"/>
            <family val="2"/>
          </rPr>
          <t xml:space="preserve">
11540380</t>
        </r>
      </text>
    </comment>
    <comment ref="M117" authorId="1" shapeId="0">
      <text>
        <r>
          <rPr>
            <b/>
            <sz val="9"/>
            <color indexed="81"/>
            <rFont val="Tahoma"/>
            <family val="2"/>
          </rPr>
          <t>Burgess, Christopher:</t>
        </r>
        <r>
          <rPr>
            <sz val="9"/>
            <color indexed="81"/>
            <rFont val="Tahoma"/>
            <family val="2"/>
          </rPr>
          <t xml:space="preserve">
11540383</t>
        </r>
      </text>
    </comment>
    <comment ref="M118" authorId="1" shapeId="0">
      <text>
        <r>
          <rPr>
            <b/>
            <sz val="9"/>
            <color indexed="81"/>
            <rFont val="Tahoma"/>
            <family val="2"/>
          </rPr>
          <t>Burgess, Christopher:</t>
        </r>
        <r>
          <rPr>
            <sz val="9"/>
            <color indexed="81"/>
            <rFont val="Tahoma"/>
            <family val="2"/>
          </rPr>
          <t xml:space="preserve">
11545883</t>
        </r>
      </text>
    </comment>
    <comment ref="M119" authorId="1" shapeId="0">
      <text>
        <r>
          <rPr>
            <b/>
            <sz val="9"/>
            <color indexed="81"/>
            <rFont val="Tahoma"/>
            <family val="2"/>
          </rPr>
          <t>Burgess, Christopher:</t>
        </r>
        <r>
          <rPr>
            <sz val="9"/>
            <color indexed="81"/>
            <rFont val="Tahoma"/>
            <family val="2"/>
          </rPr>
          <t xml:space="preserve">
11547602</t>
        </r>
      </text>
    </comment>
    <comment ref="M121" authorId="0" shapeId="0">
      <text>
        <r>
          <rPr>
            <b/>
            <sz val="9"/>
            <color indexed="81"/>
            <rFont val="Tahoma"/>
            <family val="2"/>
          </rPr>
          <t xml:space="preserve">Wood, Duane G.:
DWR #
11585313
11585318
11582881
</t>
        </r>
        <r>
          <rPr>
            <sz val="9"/>
            <color indexed="81"/>
            <rFont val="Tahoma"/>
            <family val="2"/>
          </rPr>
          <t xml:space="preserve">
</t>
        </r>
      </text>
    </comment>
    <comment ref="M122" authorId="0" shapeId="0">
      <text>
        <r>
          <rPr>
            <b/>
            <sz val="9"/>
            <color indexed="81"/>
            <rFont val="Tahoma"/>
            <family val="2"/>
          </rPr>
          <t>Wood, Duane G.:</t>
        </r>
        <r>
          <rPr>
            <sz val="9"/>
            <color indexed="81"/>
            <rFont val="Tahoma"/>
            <family val="2"/>
          </rPr>
          <t xml:space="preserve">
DWR # 
11588887</t>
        </r>
      </text>
    </comment>
    <comment ref="M123" authorId="0" shapeId="0">
      <text>
        <r>
          <rPr>
            <b/>
            <sz val="9"/>
            <color indexed="81"/>
            <rFont val="Tahoma"/>
            <family val="2"/>
          </rPr>
          <t>Wood, Duane G.:</t>
        </r>
        <r>
          <rPr>
            <sz val="9"/>
            <color indexed="81"/>
            <rFont val="Tahoma"/>
            <family val="2"/>
          </rPr>
          <t xml:space="preserve">
DWR # 
11588950
11592387
11592397
</t>
        </r>
      </text>
    </comment>
    <comment ref="M124" authorId="0" shapeId="0">
      <text>
        <r>
          <rPr>
            <b/>
            <sz val="9"/>
            <color indexed="81"/>
            <rFont val="Tahoma"/>
            <family val="2"/>
          </rPr>
          <t>Wood, Duane G.:</t>
        </r>
        <r>
          <rPr>
            <sz val="9"/>
            <color indexed="81"/>
            <rFont val="Tahoma"/>
            <family val="2"/>
          </rPr>
          <t xml:space="preserve">
DWR # 
11592430
11602191
</t>
        </r>
      </text>
    </comment>
    <comment ref="M125" authorId="0" shapeId="0">
      <text>
        <r>
          <rPr>
            <b/>
            <sz val="9"/>
            <color indexed="81"/>
            <rFont val="Tahoma"/>
            <family val="2"/>
          </rPr>
          <t>Wood, Duane G.:</t>
        </r>
        <r>
          <rPr>
            <sz val="9"/>
            <color indexed="81"/>
            <rFont val="Tahoma"/>
            <family val="2"/>
          </rPr>
          <t xml:space="preserve">
DWR # 
11607382
11611546
11611538
</t>
        </r>
      </text>
    </comment>
    <comment ref="M126" authorId="0" shapeId="0">
      <text>
        <r>
          <rPr>
            <b/>
            <sz val="9"/>
            <color indexed="81"/>
            <rFont val="Tahoma"/>
            <family val="2"/>
          </rPr>
          <t>Wood, Duane G.:</t>
        </r>
        <r>
          <rPr>
            <sz val="9"/>
            <color indexed="81"/>
            <rFont val="Tahoma"/>
            <family val="2"/>
          </rPr>
          <t xml:space="preserve">
DWR #
11628790
11645753
11651950
</t>
        </r>
      </text>
    </comment>
    <comment ref="M127" authorId="0" shapeId="0">
      <text>
        <r>
          <rPr>
            <b/>
            <sz val="9"/>
            <color indexed="81"/>
            <rFont val="Tahoma"/>
            <family val="2"/>
          </rPr>
          <t>Wood, Duane G.:</t>
        </r>
        <r>
          <rPr>
            <sz val="9"/>
            <color indexed="81"/>
            <rFont val="Tahoma"/>
            <family val="2"/>
          </rPr>
          <t xml:space="preserve">
DWR #
11607378
11603718
11603735
11602209
</t>
        </r>
      </text>
    </comment>
    <comment ref="M128" authorId="0" shapeId="0">
      <text>
        <r>
          <rPr>
            <b/>
            <sz val="9"/>
            <color indexed="81"/>
            <rFont val="Tahoma"/>
            <family val="2"/>
          </rPr>
          <t>Wood, Duane G.:</t>
        </r>
        <r>
          <rPr>
            <sz val="9"/>
            <color indexed="81"/>
            <rFont val="Tahoma"/>
            <family val="2"/>
          </rPr>
          <t xml:space="preserve">
DWR # 11703831,11700555</t>
        </r>
      </text>
    </comment>
    <comment ref="M129" authorId="0" shapeId="0">
      <text>
        <r>
          <rPr>
            <b/>
            <sz val="9"/>
            <color indexed="81"/>
            <rFont val="Tahoma"/>
            <family val="2"/>
          </rPr>
          <t>Wood, Duane G.:</t>
        </r>
        <r>
          <rPr>
            <sz val="9"/>
            <color indexed="81"/>
            <rFont val="Tahoma"/>
            <family val="2"/>
          </rPr>
          <t xml:space="preserve">
DWR #
11810293
11810170
11820050
</t>
        </r>
      </text>
    </comment>
    <comment ref="M131" authorId="0" shapeId="0">
      <text>
        <r>
          <rPr>
            <b/>
            <sz val="9"/>
            <color indexed="81"/>
            <rFont val="Tahoma"/>
            <family val="2"/>
          </rPr>
          <t>Wood, Duane G.:</t>
        </r>
        <r>
          <rPr>
            <sz val="9"/>
            <color indexed="81"/>
            <rFont val="Tahoma"/>
            <family val="2"/>
          </rPr>
          <t xml:space="preserve">
DWR # 
11827201
</t>
        </r>
      </text>
    </comment>
    <comment ref="M132" authorId="1" shapeId="0">
      <text>
        <r>
          <rPr>
            <b/>
            <sz val="9"/>
            <color indexed="81"/>
            <rFont val="Tahoma"/>
            <family val="2"/>
          </rPr>
          <t>Burgess, Christopher:</t>
        </r>
        <r>
          <rPr>
            <sz val="9"/>
            <color indexed="81"/>
            <rFont val="Tahoma"/>
            <family val="2"/>
          </rPr>
          <t xml:space="preserve">
11842022</t>
        </r>
      </text>
    </comment>
    <comment ref="M133" authorId="1" shapeId="0">
      <text>
        <r>
          <rPr>
            <b/>
            <sz val="9"/>
            <color indexed="81"/>
            <rFont val="Tahoma"/>
            <family val="2"/>
          </rPr>
          <t>Burgess, Christopher:</t>
        </r>
        <r>
          <rPr>
            <sz val="9"/>
            <color indexed="81"/>
            <rFont val="Tahoma"/>
            <family val="2"/>
          </rPr>
          <t xml:space="preserve">
11842022</t>
        </r>
      </text>
    </comment>
    <comment ref="M134" authorId="1" shapeId="0">
      <text>
        <r>
          <rPr>
            <b/>
            <sz val="9"/>
            <color indexed="81"/>
            <rFont val="Tahoma"/>
            <family val="2"/>
          </rPr>
          <t>Burgess, Christopher:</t>
        </r>
        <r>
          <rPr>
            <sz val="9"/>
            <color indexed="81"/>
            <rFont val="Tahoma"/>
            <family val="2"/>
          </rPr>
          <t xml:space="preserve">
1180042</t>
        </r>
      </text>
    </comment>
    <comment ref="M135" authorId="1" shapeId="0">
      <text>
        <r>
          <rPr>
            <b/>
            <sz val="9"/>
            <color indexed="81"/>
            <rFont val="Tahoma"/>
            <family val="2"/>
          </rPr>
          <t>Burgess, Christopher:</t>
        </r>
        <r>
          <rPr>
            <sz val="9"/>
            <color indexed="81"/>
            <rFont val="Tahoma"/>
            <family val="2"/>
          </rPr>
          <t xml:space="preserve">
11846126  11850007</t>
        </r>
      </text>
    </comment>
    <comment ref="M136" authorId="1" shapeId="0">
      <text>
        <r>
          <rPr>
            <b/>
            <sz val="9"/>
            <color indexed="81"/>
            <rFont val="Tahoma"/>
            <family val="2"/>
          </rPr>
          <t>Burgess, Christopher:</t>
        </r>
        <r>
          <rPr>
            <sz val="9"/>
            <color indexed="81"/>
            <rFont val="Tahoma"/>
            <family val="2"/>
          </rPr>
          <t xml:space="preserve">
11857606</t>
        </r>
      </text>
    </comment>
    <comment ref="M137" authorId="1" shapeId="0">
      <text>
        <r>
          <rPr>
            <b/>
            <sz val="9"/>
            <color indexed="81"/>
            <rFont val="Tahoma"/>
            <family val="2"/>
          </rPr>
          <t>Burgess, Christopher:</t>
        </r>
        <r>
          <rPr>
            <sz val="9"/>
            <color indexed="81"/>
            <rFont val="Tahoma"/>
            <family val="2"/>
          </rPr>
          <t xml:space="preserve">
11857597    11861236</t>
        </r>
      </text>
    </comment>
    <comment ref="M138" authorId="1" shapeId="0">
      <text>
        <r>
          <rPr>
            <b/>
            <sz val="9"/>
            <color indexed="81"/>
            <rFont val="Tahoma"/>
            <family val="2"/>
          </rPr>
          <t>Burgess, Christopher:</t>
        </r>
        <r>
          <rPr>
            <sz val="9"/>
            <color indexed="81"/>
            <rFont val="Tahoma"/>
            <family val="2"/>
          </rPr>
          <t xml:space="preserve">
11857597    11861236</t>
        </r>
      </text>
    </comment>
    <comment ref="M139" authorId="0" shapeId="0">
      <text>
        <r>
          <rPr>
            <b/>
            <sz val="9"/>
            <color indexed="81"/>
            <rFont val="Tahoma"/>
            <family val="2"/>
          </rPr>
          <t>Wood, Duane G.:</t>
        </r>
        <r>
          <rPr>
            <sz val="9"/>
            <color indexed="81"/>
            <rFont val="Tahoma"/>
            <family val="2"/>
          </rPr>
          <t xml:space="preserve">
DWR 11861257</t>
        </r>
      </text>
    </comment>
    <comment ref="M140" authorId="1" shapeId="0">
      <text>
        <r>
          <rPr>
            <b/>
            <sz val="9"/>
            <color indexed="81"/>
            <rFont val="Tahoma"/>
            <family val="2"/>
          </rPr>
          <t>Burgess, Christopher:</t>
        </r>
        <r>
          <rPr>
            <sz val="9"/>
            <color indexed="81"/>
            <rFont val="Tahoma"/>
            <family val="2"/>
          </rPr>
          <t xml:space="preserve">
11865031</t>
        </r>
      </text>
    </comment>
    <comment ref="M141" authorId="1" shapeId="0">
      <text>
        <r>
          <rPr>
            <b/>
            <sz val="9"/>
            <color indexed="81"/>
            <rFont val="Tahoma"/>
            <family val="2"/>
          </rPr>
          <t>Burgess, Christopher:</t>
        </r>
        <r>
          <rPr>
            <sz val="9"/>
            <color indexed="81"/>
            <rFont val="Tahoma"/>
            <family val="2"/>
          </rPr>
          <t xml:space="preserve">
11865031</t>
        </r>
      </text>
    </comment>
    <comment ref="M142" authorId="0" shapeId="0">
      <text>
        <r>
          <rPr>
            <b/>
            <sz val="9"/>
            <color indexed="81"/>
            <rFont val="Tahoma"/>
            <family val="2"/>
          </rPr>
          <t>Wood, Duane G.:</t>
        </r>
        <r>
          <rPr>
            <sz val="9"/>
            <color indexed="81"/>
            <rFont val="Tahoma"/>
            <family val="2"/>
          </rPr>
          <t xml:space="preserve">
DWR 11882856</t>
        </r>
      </text>
    </comment>
    <comment ref="M144" authorId="0" shapeId="0">
      <text>
        <r>
          <rPr>
            <b/>
            <sz val="9"/>
            <color indexed="81"/>
            <rFont val="Tahoma"/>
            <family val="2"/>
          </rPr>
          <t>Wood, Duane G.:</t>
        </r>
        <r>
          <rPr>
            <sz val="9"/>
            <color indexed="81"/>
            <rFont val="Tahoma"/>
            <family val="2"/>
          </rPr>
          <t xml:space="preserve">
DWR 11882856</t>
        </r>
      </text>
    </comment>
    <comment ref="M145" authorId="0" shapeId="0">
      <text>
        <r>
          <rPr>
            <b/>
            <sz val="9"/>
            <color indexed="81"/>
            <rFont val="Tahoma"/>
            <family val="2"/>
          </rPr>
          <t>Wood, Duane G.:</t>
        </r>
        <r>
          <rPr>
            <sz val="9"/>
            <color indexed="81"/>
            <rFont val="Tahoma"/>
            <family val="2"/>
          </rPr>
          <t xml:space="preserve">
DWR 11882856</t>
        </r>
      </text>
    </comment>
    <comment ref="M146" authorId="1" shapeId="0">
      <text>
        <r>
          <rPr>
            <b/>
            <sz val="9"/>
            <color indexed="81"/>
            <rFont val="Tahoma"/>
            <family val="2"/>
          </rPr>
          <t>Burgess, Christopher:</t>
        </r>
        <r>
          <rPr>
            <sz val="9"/>
            <color indexed="81"/>
            <rFont val="Tahoma"/>
            <family val="2"/>
          </rPr>
          <t xml:space="preserve">
11883297</t>
        </r>
      </text>
    </comment>
    <comment ref="M147" authorId="1" shapeId="0">
      <text>
        <r>
          <rPr>
            <b/>
            <sz val="9"/>
            <color indexed="81"/>
            <rFont val="Tahoma"/>
            <family val="2"/>
          </rPr>
          <t>Burgess, Christopher:</t>
        </r>
        <r>
          <rPr>
            <sz val="9"/>
            <color indexed="81"/>
            <rFont val="Tahoma"/>
            <family val="2"/>
          </rPr>
          <t xml:space="preserve">
11883436</t>
        </r>
      </text>
    </comment>
    <comment ref="M148" authorId="1" shapeId="0">
      <text>
        <r>
          <rPr>
            <b/>
            <sz val="9"/>
            <color indexed="81"/>
            <rFont val="Tahoma"/>
            <family val="2"/>
          </rPr>
          <t>Burgess, Christopher:</t>
        </r>
        <r>
          <rPr>
            <sz val="9"/>
            <color indexed="81"/>
            <rFont val="Tahoma"/>
            <family val="2"/>
          </rPr>
          <t xml:space="preserve">
11883308</t>
        </r>
      </text>
    </comment>
    <comment ref="M149" authorId="1" shapeId="0">
      <text>
        <r>
          <rPr>
            <b/>
            <sz val="9"/>
            <color indexed="81"/>
            <rFont val="Tahoma"/>
            <family val="2"/>
          </rPr>
          <t>Burgess, Christopher:</t>
        </r>
        <r>
          <rPr>
            <sz val="9"/>
            <color indexed="81"/>
            <rFont val="Tahoma"/>
            <family val="2"/>
          </rPr>
          <t xml:space="preserve">
11906335</t>
        </r>
      </text>
    </comment>
    <comment ref="M150" authorId="1" shapeId="0">
      <text>
        <r>
          <rPr>
            <b/>
            <sz val="9"/>
            <color indexed="81"/>
            <rFont val="Tahoma"/>
            <family val="2"/>
          </rPr>
          <t>Burgess, Christopher:</t>
        </r>
        <r>
          <rPr>
            <sz val="9"/>
            <color indexed="81"/>
            <rFont val="Tahoma"/>
            <family val="2"/>
          </rPr>
          <t xml:space="preserve">
11914060</t>
        </r>
      </text>
    </comment>
    <comment ref="M151" authorId="1" shapeId="0">
      <text>
        <r>
          <rPr>
            <b/>
            <sz val="9"/>
            <color indexed="81"/>
            <rFont val="Tahoma"/>
            <family val="2"/>
          </rPr>
          <t>Burgess, Christopher:</t>
        </r>
        <r>
          <rPr>
            <sz val="9"/>
            <color indexed="81"/>
            <rFont val="Tahoma"/>
            <family val="2"/>
          </rPr>
          <t xml:space="preserve">
11914103</t>
        </r>
      </text>
    </comment>
    <comment ref="M152" authorId="1" shapeId="0">
      <text>
        <r>
          <rPr>
            <b/>
            <sz val="9"/>
            <color indexed="81"/>
            <rFont val="Tahoma"/>
            <family val="2"/>
          </rPr>
          <t>Burgess, Christopher:</t>
        </r>
        <r>
          <rPr>
            <sz val="9"/>
            <color indexed="81"/>
            <rFont val="Tahoma"/>
            <family val="2"/>
          </rPr>
          <t xml:space="preserve">
11916371</t>
        </r>
      </text>
    </comment>
    <comment ref="M153" authorId="1" shapeId="0">
      <text>
        <r>
          <rPr>
            <b/>
            <sz val="9"/>
            <color indexed="81"/>
            <rFont val="Tahoma"/>
            <family val="2"/>
          </rPr>
          <t xml:space="preserve">11916382
12202831
</t>
        </r>
      </text>
    </comment>
    <comment ref="M154" authorId="1" shapeId="0">
      <text>
        <r>
          <rPr>
            <b/>
            <sz val="9"/>
            <color indexed="81"/>
            <rFont val="Tahoma"/>
            <family val="2"/>
          </rPr>
          <t>11916382</t>
        </r>
      </text>
    </comment>
    <comment ref="M155" authorId="1" shapeId="0">
      <text>
        <r>
          <rPr>
            <b/>
            <sz val="9"/>
            <color indexed="81"/>
            <rFont val="Tahoma"/>
            <family val="2"/>
          </rPr>
          <t>Burgess, Christopher:</t>
        </r>
        <r>
          <rPr>
            <sz val="9"/>
            <color indexed="81"/>
            <rFont val="Tahoma"/>
            <family val="2"/>
          </rPr>
          <t xml:space="preserve">
11966444
11930905
11920013
11916409</t>
        </r>
      </text>
    </comment>
    <comment ref="M156" authorId="1" shapeId="0">
      <text>
        <r>
          <rPr>
            <b/>
            <sz val="9"/>
            <color indexed="81"/>
            <rFont val="Tahoma"/>
            <family val="2"/>
          </rPr>
          <t>Burgess, Christopher:</t>
        </r>
        <r>
          <rPr>
            <sz val="9"/>
            <color indexed="81"/>
            <rFont val="Tahoma"/>
            <family val="2"/>
          </rPr>
          <t xml:space="preserve">
11966444
11930905
11920013
11916409</t>
        </r>
      </text>
    </comment>
    <comment ref="M157" authorId="1" shapeId="0">
      <text>
        <r>
          <rPr>
            <b/>
            <sz val="9"/>
            <color indexed="81"/>
            <rFont val="Tahoma"/>
            <family val="2"/>
          </rPr>
          <t>Burgess, Christopher:</t>
        </r>
        <r>
          <rPr>
            <sz val="9"/>
            <color indexed="81"/>
            <rFont val="Tahoma"/>
            <family val="2"/>
          </rPr>
          <t xml:space="preserve">
11970570</t>
        </r>
      </text>
    </comment>
    <comment ref="M158" authorId="1" shapeId="0">
      <text>
        <r>
          <rPr>
            <b/>
            <sz val="9"/>
            <color indexed="81"/>
            <rFont val="Tahoma"/>
            <family val="2"/>
          </rPr>
          <t>Burgess, Christopher:</t>
        </r>
        <r>
          <rPr>
            <sz val="9"/>
            <color indexed="81"/>
            <rFont val="Tahoma"/>
            <family val="2"/>
          </rPr>
          <t xml:space="preserve">
11972249</t>
        </r>
      </text>
    </comment>
    <comment ref="M159" authorId="1" shapeId="0">
      <text>
        <r>
          <rPr>
            <b/>
            <sz val="9"/>
            <color indexed="81"/>
            <rFont val="Tahoma"/>
            <family val="2"/>
          </rPr>
          <t>Burgess, Christopher:</t>
        </r>
        <r>
          <rPr>
            <sz val="9"/>
            <color indexed="81"/>
            <rFont val="Tahoma"/>
            <family val="2"/>
          </rPr>
          <t xml:space="preserve">
11972249</t>
        </r>
      </text>
    </comment>
    <comment ref="M160" authorId="1" shapeId="0">
      <text>
        <r>
          <rPr>
            <b/>
            <sz val="9"/>
            <color indexed="81"/>
            <rFont val="Tahoma"/>
            <family val="2"/>
          </rPr>
          <t>Burgess, Christopher:</t>
        </r>
        <r>
          <rPr>
            <sz val="9"/>
            <color indexed="81"/>
            <rFont val="Tahoma"/>
            <family val="2"/>
          </rPr>
          <t xml:space="preserve">
11972282</t>
        </r>
      </text>
    </comment>
    <comment ref="M161" authorId="1" shapeId="0">
      <text>
        <r>
          <rPr>
            <b/>
            <sz val="9"/>
            <color indexed="81"/>
            <rFont val="Tahoma"/>
            <family val="2"/>
          </rPr>
          <t>Burgess, Christopher:</t>
        </r>
        <r>
          <rPr>
            <sz val="9"/>
            <color indexed="81"/>
            <rFont val="Tahoma"/>
            <family val="2"/>
          </rPr>
          <t xml:space="preserve">
11972282</t>
        </r>
      </text>
    </comment>
    <comment ref="M162" authorId="0" shapeId="0">
      <text>
        <r>
          <rPr>
            <b/>
            <sz val="9"/>
            <color indexed="81"/>
            <rFont val="Tahoma"/>
            <family val="2"/>
          </rPr>
          <t>Wood, Duane G.:</t>
        </r>
        <r>
          <rPr>
            <sz val="9"/>
            <color indexed="81"/>
            <rFont val="Tahoma"/>
            <family val="2"/>
          </rPr>
          <t xml:space="preserve">
11976101</t>
        </r>
      </text>
    </comment>
    <comment ref="M164" authorId="1" shapeId="0">
      <text>
        <r>
          <rPr>
            <b/>
            <sz val="9"/>
            <color indexed="81"/>
            <rFont val="Tahoma"/>
            <family val="2"/>
          </rPr>
          <t>Burgess, Christopher:</t>
        </r>
        <r>
          <rPr>
            <sz val="9"/>
            <color indexed="81"/>
            <rFont val="Tahoma"/>
            <family val="2"/>
          </rPr>
          <t xml:space="preserve">
12035044    12030732</t>
        </r>
      </text>
    </comment>
    <comment ref="M167" authorId="1" shapeId="0">
      <text>
        <r>
          <rPr>
            <b/>
            <sz val="9"/>
            <color indexed="81"/>
            <rFont val="Tahoma"/>
            <family val="2"/>
          </rPr>
          <t>Burgess, Christopher:</t>
        </r>
        <r>
          <rPr>
            <sz val="9"/>
            <color indexed="81"/>
            <rFont val="Tahoma"/>
            <family val="2"/>
          </rPr>
          <t xml:space="preserve">
12037513</t>
        </r>
      </text>
    </comment>
    <comment ref="M168" authorId="1" shapeId="0">
      <text>
        <r>
          <rPr>
            <b/>
            <sz val="9"/>
            <color indexed="81"/>
            <rFont val="Tahoma"/>
            <family val="2"/>
          </rPr>
          <t>Burgess, Christopher:</t>
        </r>
        <r>
          <rPr>
            <sz val="9"/>
            <color indexed="81"/>
            <rFont val="Tahoma"/>
            <family val="2"/>
          </rPr>
          <t xml:space="preserve">
12040199</t>
        </r>
      </text>
    </comment>
    <comment ref="M169" authorId="1" shapeId="0">
      <text>
        <r>
          <rPr>
            <b/>
            <sz val="9"/>
            <color indexed="81"/>
            <rFont val="Tahoma"/>
            <family val="2"/>
          </rPr>
          <t>Burgess, Christopher:</t>
        </r>
        <r>
          <rPr>
            <sz val="9"/>
            <color indexed="81"/>
            <rFont val="Tahoma"/>
            <family val="2"/>
          </rPr>
          <t xml:space="preserve">
12040204</t>
        </r>
      </text>
    </comment>
    <comment ref="M170" authorId="1" shapeId="0">
      <text>
        <r>
          <rPr>
            <b/>
            <sz val="9"/>
            <color indexed="81"/>
            <rFont val="Tahoma"/>
            <family val="2"/>
          </rPr>
          <t>Burgess, Christopher:</t>
        </r>
        <r>
          <rPr>
            <sz val="9"/>
            <color indexed="81"/>
            <rFont val="Tahoma"/>
            <family val="2"/>
          </rPr>
          <t xml:space="preserve">
12040208</t>
        </r>
      </text>
    </comment>
    <comment ref="M171" authorId="1" shapeId="0">
      <text>
        <r>
          <rPr>
            <b/>
            <sz val="9"/>
            <color indexed="81"/>
            <rFont val="Tahoma"/>
            <family val="2"/>
          </rPr>
          <t>Burgess, Christopher:</t>
        </r>
        <r>
          <rPr>
            <sz val="9"/>
            <color indexed="81"/>
            <rFont val="Tahoma"/>
            <family val="2"/>
          </rPr>
          <t xml:space="preserve">
12046577</t>
        </r>
      </text>
    </comment>
    <comment ref="M172" authorId="1" shapeId="0">
      <text>
        <r>
          <rPr>
            <b/>
            <sz val="9"/>
            <color indexed="81"/>
            <rFont val="Tahoma"/>
            <family val="2"/>
          </rPr>
          <t>Burgess, Christopher:</t>
        </r>
        <r>
          <rPr>
            <sz val="9"/>
            <color indexed="81"/>
            <rFont val="Tahoma"/>
            <family val="2"/>
          </rPr>
          <t xml:space="preserve">
12055687
12046632</t>
        </r>
      </text>
    </comment>
    <comment ref="M174" authorId="1" shapeId="0">
      <text>
        <r>
          <rPr>
            <b/>
            <sz val="9"/>
            <color indexed="81"/>
            <rFont val="Tahoma"/>
            <family val="2"/>
          </rPr>
          <t>Burgess, Christopher:</t>
        </r>
        <r>
          <rPr>
            <sz val="9"/>
            <color indexed="81"/>
            <rFont val="Tahoma"/>
            <family val="2"/>
          </rPr>
          <t xml:space="preserve">
12064264</t>
        </r>
      </text>
    </comment>
    <comment ref="M175" authorId="1" shapeId="0">
      <text>
        <r>
          <rPr>
            <b/>
            <sz val="9"/>
            <color indexed="81"/>
            <rFont val="Tahoma"/>
            <family val="2"/>
          </rPr>
          <t>Burgess, Christopher:</t>
        </r>
        <r>
          <rPr>
            <sz val="9"/>
            <color indexed="81"/>
            <rFont val="Tahoma"/>
            <family val="2"/>
          </rPr>
          <t xml:space="preserve">
12064252</t>
        </r>
      </text>
    </comment>
    <comment ref="M176" authorId="1" shapeId="0">
      <text>
        <r>
          <rPr>
            <b/>
            <sz val="9"/>
            <color indexed="81"/>
            <rFont val="Tahoma"/>
            <family val="2"/>
          </rPr>
          <t>Burgess, Christopher:</t>
        </r>
        <r>
          <rPr>
            <sz val="9"/>
            <color indexed="81"/>
            <rFont val="Tahoma"/>
            <family val="2"/>
          </rPr>
          <t xml:space="preserve">
12064242</t>
        </r>
      </text>
    </comment>
    <comment ref="M178" authorId="1" shapeId="0">
      <text>
        <r>
          <rPr>
            <b/>
            <sz val="9"/>
            <color indexed="81"/>
            <rFont val="Tahoma"/>
            <family val="2"/>
          </rPr>
          <t>Burgess, Christopher:</t>
        </r>
        <r>
          <rPr>
            <sz val="9"/>
            <color indexed="81"/>
            <rFont val="Tahoma"/>
            <family val="2"/>
          </rPr>
          <t xml:space="preserve">
12201206
12118140
12117552
</t>
        </r>
      </text>
    </comment>
    <comment ref="M179" authorId="1" shapeId="0">
      <text>
        <r>
          <rPr>
            <b/>
            <sz val="9"/>
            <color indexed="81"/>
            <rFont val="Tahoma"/>
            <family val="2"/>
          </rPr>
          <t>Burgess, Christopher:</t>
        </r>
        <r>
          <rPr>
            <sz val="9"/>
            <color indexed="81"/>
            <rFont val="Tahoma"/>
            <family val="2"/>
          </rPr>
          <t xml:space="preserve">
12201206
12118140
12117552
</t>
        </r>
      </text>
    </comment>
    <comment ref="M180" authorId="1" shapeId="0">
      <text>
        <r>
          <rPr>
            <b/>
            <sz val="9"/>
            <color indexed="81"/>
            <rFont val="Tahoma"/>
            <family val="2"/>
          </rPr>
          <t>Burgess, Christopher:</t>
        </r>
        <r>
          <rPr>
            <sz val="9"/>
            <color indexed="81"/>
            <rFont val="Tahoma"/>
            <family val="2"/>
          </rPr>
          <t xml:space="preserve">
12209811</t>
        </r>
      </text>
    </comment>
    <comment ref="M181" authorId="1" shapeId="0">
      <text>
        <r>
          <rPr>
            <b/>
            <sz val="9"/>
            <color indexed="81"/>
            <rFont val="Tahoma"/>
            <family val="2"/>
          </rPr>
          <t>Burgess, Christopher:</t>
        </r>
        <r>
          <rPr>
            <sz val="9"/>
            <color indexed="81"/>
            <rFont val="Tahoma"/>
            <family val="2"/>
          </rPr>
          <t xml:space="preserve">
12209819</t>
        </r>
      </text>
    </comment>
    <comment ref="M182" authorId="1" shapeId="0">
      <text>
        <r>
          <rPr>
            <b/>
            <sz val="9"/>
            <color indexed="81"/>
            <rFont val="Tahoma"/>
            <family val="2"/>
          </rPr>
          <t>Burgess, Christopher:</t>
        </r>
        <r>
          <rPr>
            <sz val="9"/>
            <color indexed="81"/>
            <rFont val="Tahoma"/>
            <family val="2"/>
          </rPr>
          <t xml:space="preserve">
12209786</t>
        </r>
      </text>
    </comment>
    <comment ref="M183" authorId="1" shapeId="0">
      <text>
        <r>
          <rPr>
            <b/>
            <sz val="9"/>
            <color indexed="81"/>
            <rFont val="Tahoma"/>
            <family val="2"/>
          </rPr>
          <t>Burgess, Christopher:</t>
        </r>
        <r>
          <rPr>
            <sz val="9"/>
            <color indexed="81"/>
            <rFont val="Tahoma"/>
            <family val="2"/>
          </rPr>
          <t xml:space="preserve">
12209811</t>
        </r>
      </text>
    </comment>
    <comment ref="M184" authorId="1" shapeId="0">
      <text>
        <r>
          <rPr>
            <b/>
            <sz val="9"/>
            <color indexed="81"/>
            <rFont val="Tahoma"/>
            <family val="2"/>
          </rPr>
          <t>Burgess, Christopher:</t>
        </r>
        <r>
          <rPr>
            <sz val="9"/>
            <color indexed="81"/>
            <rFont val="Tahoma"/>
            <family val="2"/>
          </rPr>
          <t xml:space="preserve">
12209811</t>
        </r>
      </text>
    </comment>
    <comment ref="M185" authorId="0" shapeId="0">
      <text>
        <r>
          <rPr>
            <b/>
            <sz val="9"/>
            <color indexed="81"/>
            <rFont val="Tahoma"/>
            <family val="2"/>
          </rPr>
          <t>Wood, Duane G.:</t>
        </r>
        <r>
          <rPr>
            <sz val="9"/>
            <color indexed="81"/>
            <rFont val="Tahoma"/>
            <family val="2"/>
          </rPr>
          <t xml:space="preserve">
12212982</t>
        </r>
      </text>
    </comment>
    <comment ref="M186" authorId="1" shapeId="0">
      <text>
        <r>
          <rPr>
            <b/>
            <sz val="9"/>
            <color indexed="81"/>
            <rFont val="Tahoma"/>
            <family val="2"/>
          </rPr>
          <t>Burgess, Christopher:</t>
        </r>
        <r>
          <rPr>
            <sz val="9"/>
            <color indexed="81"/>
            <rFont val="Tahoma"/>
            <family val="2"/>
          </rPr>
          <t xml:space="preserve">
12212959</t>
        </r>
      </text>
    </comment>
    <comment ref="M187" authorId="1" shapeId="0">
      <text>
        <r>
          <rPr>
            <b/>
            <sz val="9"/>
            <color indexed="81"/>
            <rFont val="Tahoma"/>
            <family val="2"/>
          </rPr>
          <t>Burgess, Christopher:</t>
        </r>
        <r>
          <rPr>
            <sz val="9"/>
            <color indexed="81"/>
            <rFont val="Tahoma"/>
            <family val="2"/>
          </rPr>
          <t xml:space="preserve">
12212933</t>
        </r>
      </text>
    </comment>
    <comment ref="M188" authorId="1" shapeId="0">
      <text>
        <r>
          <rPr>
            <b/>
            <sz val="9"/>
            <color indexed="81"/>
            <rFont val="Tahoma"/>
            <family val="2"/>
          </rPr>
          <t>Burgess, Christopher:</t>
        </r>
        <r>
          <rPr>
            <sz val="9"/>
            <color indexed="81"/>
            <rFont val="Tahoma"/>
            <family val="2"/>
          </rPr>
          <t xml:space="preserve">
12215851</t>
        </r>
      </text>
    </comment>
    <comment ref="M189" authorId="1" shapeId="0">
      <text>
        <r>
          <rPr>
            <b/>
            <sz val="9"/>
            <color indexed="81"/>
            <rFont val="Tahoma"/>
            <family val="2"/>
          </rPr>
          <t>Burgess, Christopher:</t>
        </r>
        <r>
          <rPr>
            <sz val="9"/>
            <color indexed="81"/>
            <rFont val="Tahoma"/>
            <family val="2"/>
          </rPr>
          <t xml:space="preserve">
12215891
</t>
        </r>
      </text>
    </comment>
    <comment ref="M190" authorId="1" shapeId="0">
      <text>
        <r>
          <rPr>
            <b/>
            <sz val="9"/>
            <color indexed="81"/>
            <rFont val="Tahoma"/>
            <family val="2"/>
          </rPr>
          <t>Burgess, Christopher:</t>
        </r>
        <r>
          <rPr>
            <sz val="9"/>
            <color indexed="81"/>
            <rFont val="Tahoma"/>
            <family val="2"/>
          </rPr>
          <t xml:space="preserve">
 12209786</t>
        </r>
      </text>
    </comment>
    <comment ref="M192" authorId="1" shapeId="0">
      <text>
        <r>
          <rPr>
            <b/>
            <sz val="9"/>
            <color indexed="81"/>
            <rFont val="Tahoma"/>
            <family val="2"/>
          </rPr>
          <t>Burgess, Christopher:</t>
        </r>
        <r>
          <rPr>
            <sz val="9"/>
            <color indexed="81"/>
            <rFont val="Tahoma"/>
            <family val="2"/>
          </rPr>
          <t xml:space="preserve">
12215891</t>
        </r>
      </text>
    </comment>
    <comment ref="M194" authorId="1" shapeId="0">
      <text>
        <r>
          <rPr>
            <b/>
            <sz val="9"/>
            <color indexed="81"/>
            <rFont val="Tahoma"/>
            <family val="2"/>
          </rPr>
          <t>Burgess, Christopher:</t>
        </r>
        <r>
          <rPr>
            <sz val="9"/>
            <color indexed="81"/>
            <rFont val="Tahoma"/>
            <family val="2"/>
          </rPr>
          <t xml:space="preserve">
12221464</t>
        </r>
      </text>
    </comment>
    <comment ref="M195" authorId="0" shapeId="0">
      <text>
        <r>
          <rPr>
            <b/>
            <sz val="9"/>
            <color indexed="81"/>
            <rFont val="Tahoma"/>
            <family val="2"/>
          </rPr>
          <t>Wood, Duane G.:</t>
        </r>
        <r>
          <rPr>
            <sz val="9"/>
            <color indexed="81"/>
            <rFont val="Tahoma"/>
            <family val="2"/>
          </rPr>
          <t xml:space="preserve">
DWR # 
12239383</t>
        </r>
      </text>
    </comment>
    <comment ref="M196" authorId="0" shapeId="0">
      <text>
        <r>
          <rPr>
            <b/>
            <sz val="9"/>
            <color indexed="81"/>
            <rFont val="Tahoma"/>
            <family val="2"/>
          </rPr>
          <t>Wood, Duane G.:</t>
        </r>
        <r>
          <rPr>
            <sz val="9"/>
            <color indexed="81"/>
            <rFont val="Tahoma"/>
            <family val="2"/>
          </rPr>
          <t xml:space="preserve">
DWR #
12239395
</t>
        </r>
      </text>
    </comment>
    <comment ref="M197" authorId="0" shapeId="0">
      <text>
        <r>
          <rPr>
            <b/>
            <sz val="9"/>
            <color indexed="81"/>
            <rFont val="Tahoma"/>
            <family val="2"/>
          </rPr>
          <t>Wood, Duane G.:</t>
        </r>
        <r>
          <rPr>
            <sz val="9"/>
            <color indexed="81"/>
            <rFont val="Tahoma"/>
            <family val="2"/>
          </rPr>
          <t xml:space="preserve">
DWR c# 
12239347</t>
        </r>
      </text>
    </comment>
    <comment ref="M198" authorId="1" shapeId="0">
      <text>
        <r>
          <rPr>
            <b/>
            <sz val="9"/>
            <color indexed="81"/>
            <rFont val="Tahoma"/>
            <family val="2"/>
          </rPr>
          <t>Burgess, Christopher:</t>
        </r>
        <r>
          <rPr>
            <sz val="9"/>
            <color indexed="81"/>
            <rFont val="Tahoma"/>
            <family val="2"/>
          </rPr>
          <t xml:space="preserve">
12246541</t>
        </r>
      </text>
    </comment>
    <comment ref="M199" authorId="1" shapeId="0">
      <text>
        <r>
          <rPr>
            <b/>
            <sz val="9"/>
            <color indexed="81"/>
            <rFont val="Tahoma"/>
            <family val="2"/>
          </rPr>
          <t>Burgess, Christopher:</t>
        </r>
        <r>
          <rPr>
            <sz val="9"/>
            <color indexed="81"/>
            <rFont val="Tahoma"/>
            <family val="2"/>
          </rPr>
          <t xml:space="preserve">
12246547
</t>
        </r>
      </text>
    </comment>
    <comment ref="M201" authorId="1" shapeId="0">
      <text>
        <r>
          <rPr>
            <b/>
            <sz val="9"/>
            <color indexed="81"/>
            <rFont val="Tahoma"/>
            <family val="2"/>
          </rPr>
          <t>Burgess, Christopher:</t>
        </r>
        <r>
          <rPr>
            <sz val="9"/>
            <color indexed="81"/>
            <rFont val="Tahoma"/>
            <family val="2"/>
          </rPr>
          <t xml:space="preserve">
12256208  12249334</t>
        </r>
      </text>
    </comment>
    <comment ref="M202" authorId="1" shapeId="0">
      <text>
        <r>
          <rPr>
            <b/>
            <sz val="9"/>
            <color indexed="81"/>
            <rFont val="Tahoma"/>
            <family val="2"/>
          </rPr>
          <t>Burgess, Christopher:</t>
        </r>
        <r>
          <rPr>
            <sz val="9"/>
            <color indexed="81"/>
            <rFont val="Tahoma"/>
            <family val="2"/>
          </rPr>
          <t xml:space="preserve">
12256295</t>
        </r>
      </text>
    </comment>
    <comment ref="M204" authorId="1" shapeId="0">
      <text>
        <r>
          <rPr>
            <b/>
            <sz val="9"/>
            <color indexed="81"/>
            <rFont val="Tahoma"/>
            <family val="2"/>
          </rPr>
          <t>Burgess, Christopher:</t>
        </r>
        <r>
          <rPr>
            <sz val="9"/>
            <color indexed="81"/>
            <rFont val="Tahoma"/>
            <family val="2"/>
          </rPr>
          <t xml:space="preserve">
12284437
</t>
        </r>
      </text>
    </comment>
    <comment ref="M207" authorId="0" shapeId="0">
      <text>
        <r>
          <rPr>
            <b/>
            <sz val="9"/>
            <color indexed="81"/>
            <rFont val="Tahoma"/>
            <family val="2"/>
          </rPr>
          <t>Wood, Duane G.:</t>
        </r>
        <r>
          <rPr>
            <sz val="9"/>
            <color indexed="81"/>
            <rFont val="Tahoma"/>
            <family val="2"/>
          </rPr>
          <t xml:space="preserve">
DWR # 12324147
12316723</t>
        </r>
      </text>
    </comment>
    <comment ref="M208" authorId="1" shapeId="0">
      <text>
        <r>
          <rPr>
            <b/>
            <sz val="9"/>
            <color indexed="81"/>
            <rFont val="Tahoma"/>
            <family val="2"/>
          </rPr>
          <t>Burgess, Christopher:</t>
        </r>
        <r>
          <rPr>
            <sz val="9"/>
            <color indexed="81"/>
            <rFont val="Tahoma"/>
            <family val="2"/>
          </rPr>
          <t xml:space="preserve">
12318321 12318336  12321593  12325031</t>
        </r>
      </text>
    </comment>
    <comment ref="M209" authorId="0" shapeId="0">
      <text>
        <r>
          <rPr>
            <b/>
            <sz val="9"/>
            <color indexed="81"/>
            <rFont val="Tahoma"/>
            <family val="2"/>
          </rPr>
          <t>Wood, Duane G.:</t>
        </r>
        <r>
          <rPr>
            <sz val="9"/>
            <color indexed="81"/>
            <rFont val="Tahoma"/>
            <family val="2"/>
          </rPr>
          <t xml:space="preserve">
DWR # 12324234
1232938
</t>
        </r>
      </text>
    </comment>
    <comment ref="M210" authorId="1" shapeId="0">
      <text>
        <r>
          <rPr>
            <b/>
            <sz val="9"/>
            <color indexed="81"/>
            <rFont val="Tahoma"/>
            <family val="2"/>
          </rPr>
          <t>Burgess, Christopher:</t>
        </r>
        <r>
          <rPr>
            <sz val="9"/>
            <color indexed="81"/>
            <rFont val="Tahoma"/>
            <family val="2"/>
          </rPr>
          <t xml:space="preserve">
12356339</t>
        </r>
      </text>
    </comment>
    <comment ref="M211" authorId="1" shapeId="0">
      <text>
        <r>
          <rPr>
            <b/>
            <sz val="9"/>
            <color indexed="81"/>
            <rFont val="Tahoma"/>
            <family val="2"/>
          </rPr>
          <t>Burgess, Christopher:</t>
        </r>
        <r>
          <rPr>
            <sz val="9"/>
            <color indexed="81"/>
            <rFont val="Tahoma"/>
            <family val="2"/>
          </rPr>
          <t xml:space="preserve">
12333945</t>
        </r>
      </text>
    </comment>
    <comment ref="M212" authorId="1" shapeId="0">
      <text>
        <r>
          <rPr>
            <b/>
            <sz val="9"/>
            <color indexed="81"/>
            <rFont val="Tahoma"/>
            <family val="2"/>
          </rPr>
          <t>Burgess, Christopher:</t>
        </r>
        <r>
          <rPr>
            <sz val="9"/>
            <color indexed="81"/>
            <rFont val="Tahoma"/>
            <family val="2"/>
          </rPr>
          <t xml:space="preserve">
12376302</t>
        </r>
      </text>
    </comment>
    <comment ref="M213" authorId="1" shapeId="0">
      <text>
        <r>
          <rPr>
            <b/>
            <sz val="9"/>
            <color indexed="81"/>
            <rFont val="Tahoma"/>
            <family val="2"/>
          </rPr>
          <t>Burgess, Christopher:</t>
        </r>
        <r>
          <rPr>
            <sz val="9"/>
            <color indexed="81"/>
            <rFont val="Tahoma"/>
            <family val="2"/>
          </rPr>
          <t xml:space="preserve">
12376272
</t>
        </r>
      </text>
    </comment>
    <comment ref="M214" authorId="1" shapeId="0">
      <text>
        <r>
          <rPr>
            <b/>
            <sz val="9"/>
            <color indexed="81"/>
            <rFont val="Tahoma"/>
            <family val="2"/>
          </rPr>
          <t>Burgess, Christopher:</t>
        </r>
        <r>
          <rPr>
            <sz val="9"/>
            <color indexed="81"/>
            <rFont val="Tahoma"/>
            <family val="2"/>
          </rPr>
          <t xml:space="preserve">
12379511</t>
        </r>
      </text>
    </comment>
    <comment ref="M215" authorId="1" shapeId="0">
      <text>
        <r>
          <rPr>
            <b/>
            <sz val="9"/>
            <color indexed="81"/>
            <rFont val="Tahoma"/>
            <family val="2"/>
          </rPr>
          <t>Burgess, Christopher:</t>
        </r>
        <r>
          <rPr>
            <sz val="9"/>
            <color indexed="81"/>
            <rFont val="Tahoma"/>
            <family val="2"/>
          </rPr>
          <t xml:space="preserve">
12385632
</t>
        </r>
      </text>
    </comment>
    <comment ref="M216" authorId="1" shapeId="0">
      <text>
        <r>
          <rPr>
            <b/>
            <sz val="9"/>
            <color indexed="81"/>
            <rFont val="Tahoma"/>
            <family val="2"/>
          </rPr>
          <t>Burgess, Christopher:</t>
        </r>
        <r>
          <rPr>
            <sz val="9"/>
            <color indexed="81"/>
            <rFont val="Tahoma"/>
            <family val="2"/>
          </rPr>
          <t xml:space="preserve">
12388707</t>
        </r>
      </text>
    </comment>
    <comment ref="M217" authorId="1" shapeId="0">
      <text>
        <r>
          <rPr>
            <b/>
            <sz val="9"/>
            <color indexed="81"/>
            <rFont val="Tahoma"/>
            <family val="2"/>
          </rPr>
          <t>Burgess, Christopher:</t>
        </r>
        <r>
          <rPr>
            <sz val="9"/>
            <color indexed="81"/>
            <rFont val="Tahoma"/>
            <family val="2"/>
          </rPr>
          <t xml:space="preserve">
12401941</t>
        </r>
      </text>
    </comment>
    <comment ref="M218" authorId="1" shapeId="0">
      <text>
        <r>
          <rPr>
            <b/>
            <sz val="9"/>
            <color indexed="81"/>
            <rFont val="Tahoma"/>
            <family val="2"/>
          </rPr>
          <t>Burgess, Christopher:</t>
        </r>
        <r>
          <rPr>
            <sz val="9"/>
            <color indexed="81"/>
            <rFont val="Tahoma"/>
            <family val="2"/>
          </rPr>
          <t xml:space="preserve">
12401941</t>
        </r>
      </text>
    </comment>
    <comment ref="M219" authorId="1" shapeId="0">
      <text>
        <r>
          <rPr>
            <b/>
            <sz val="9"/>
            <color indexed="81"/>
            <rFont val="Tahoma"/>
            <family val="2"/>
          </rPr>
          <t>Burgess, Christopher:</t>
        </r>
        <r>
          <rPr>
            <sz val="9"/>
            <color indexed="81"/>
            <rFont val="Tahoma"/>
            <family val="2"/>
          </rPr>
          <t xml:space="preserve">
12408579
12402000</t>
        </r>
      </text>
    </comment>
    <comment ref="M220" authorId="1" shapeId="0">
      <text>
        <r>
          <rPr>
            <b/>
            <sz val="9"/>
            <color indexed="81"/>
            <rFont val="Tahoma"/>
            <family val="2"/>
          </rPr>
          <t>Burgess, Christopher:</t>
        </r>
        <r>
          <rPr>
            <sz val="9"/>
            <color indexed="81"/>
            <rFont val="Tahoma"/>
            <family val="2"/>
          </rPr>
          <t xml:space="preserve">
12415571
12412492</t>
        </r>
      </text>
    </comment>
    <comment ref="M223" authorId="1" shapeId="0">
      <text>
        <r>
          <rPr>
            <b/>
            <sz val="9"/>
            <color indexed="81"/>
            <rFont val="Tahoma"/>
            <family val="2"/>
          </rPr>
          <t>Burgess, Christopher:</t>
        </r>
        <r>
          <rPr>
            <sz val="9"/>
            <color indexed="81"/>
            <rFont val="Tahoma"/>
            <family val="2"/>
          </rPr>
          <t xml:space="preserve">
12432396  12429468</t>
        </r>
      </text>
    </comment>
    <comment ref="L226" authorId="1" shapeId="0">
      <text>
        <r>
          <rPr>
            <b/>
            <sz val="9"/>
            <color indexed="81"/>
            <rFont val="Tahoma"/>
            <family val="2"/>
          </rPr>
          <t>Burgess, Christopher:</t>
        </r>
        <r>
          <rPr>
            <sz val="9"/>
            <color indexed="81"/>
            <rFont val="Tahoma"/>
            <family val="2"/>
          </rPr>
          <t xml:space="preserve">
12458641  12451627</t>
        </r>
      </text>
    </comment>
    <comment ref="L227" authorId="1" shapeId="0">
      <text>
        <r>
          <rPr>
            <b/>
            <sz val="9"/>
            <color indexed="81"/>
            <rFont val="Tahoma"/>
            <family val="2"/>
          </rPr>
          <t>Burgess, Christopher:</t>
        </r>
        <r>
          <rPr>
            <sz val="9"/>
            <color indexed="81"/>
            <rFont val="Tahoma"/>
            <family val="2"/>
          </rPr>
          <t xml:space="preserve">
12458648</t>
        </r>
      </text>
    </comment>
    <comment ref="L228" authorId="2" shapeId="0">
      <text>
        <r>
          <rPr>
            <b/>
            <sz val="9"/>
            <color indexed="81"/>
            <rFont val="Tahoma"/>
            <family val="2"/>
          </rPr>
          <t>Baughman, Benjamin A.:</t>
        </r>
        <r>
          <rPr>
            <sz val="9"/>
            <color indexed="81"/>
            <rFont val="Tahoma"/>
            <family val="2"/>
          </rPr>
          <t xml:space="preserve">
12602589
12607339</t>
        </r>
      </text>
    </comment>
    <comment ref="L229" authorId="2" shapeId="0">
      <text>
        <r>
          <rPr>
            <b/>
            <sz val="9"/>
            <color indexed="81"/>
            <rFont val="Tahoma"/>
            <family val="2"/>
          </rPr>
          <t>Baughman, Benjamin A.:</t>
        </r>
        <r>
          <rPr>
            <sz val="9"/>
            <color indexed="81"/>
            <rFont val="Tahoma"/>
            <family val="2"/>
          </rPr>
          <t xml:space="preserve">
12612580</t>
        </r>
      </text>
    </comment>
    <comment ref="L230" authorId="1" shapeId="0">
      <text>
        <r>
          <rPr>
            <b/>
            <sz val="9"/>
            <color indexed="81"/>
            <rFont val="Tahoma"/>
            <family val="2"/>
          </rPr>
          <t>Burgess, Christopher:</t>
        </r>
        <r>
          <rPr>
            <sz val="9"/>
            <color indexed="81"/>
            <rFont val="Tahoma"/>
            <family val="2"/>
          </rPr>
          <t xml:space="preserve">
12616237</t>
        </r>
      </text>
    </comment>
    <comment ref="L231" authorId="1" shapeId="0">
      <text>
        <r>
          <rPr>
            <b/>
            <sz val="9"/>
            <color indexed="81"/>
            <rFont val="Tahoma"/>
            <family val="2"/>
          </rPr>
          <t>Burgess, Christopher:</t>
        </r>
        <r>
          <rPr>
            <sz val="9"/>
            <color indexed="81"/>
            <rFont val="Tahoma"/>
            <family val="2"/>
          </rPr>
          <t xml:space="preserve">
12616150 12616162</t>
        </r>
      </text>
    </comment>
    <comment ref="L232" authorId="1" shapeId="0">
      <text>
        <r>
          <rPr>
            <b/>
            <sz val="9"/>
            <color indexed="81"/>
            <rFont val="Tahoma"/>
            <family val="2"/>
          </rPr>
          <t>Burgess, Christopher:</t>
        </r>
        <r>
          <rPr>
            <sz val="9"/>
            <color indexed="81"/>
            <rFont val="Tahoma"/>
            <family val="2"/>
          </rPr>
          <t xml:space="preserve">
1265328  12626702</t>
        </r>
      </text>
    </comment>
    <comment ref="L234" authorId="1" shapeId="0">
      <text>
        <r>
          <rPr>
            <b/>
            <sz val="9"/>
            <color indexed="81"/>
            <rFont val="Tahoma"/>
            <family val="2"/>
          </rPr>
          <t>Burgess, Christopher:</t>
        </r>
        <r>
          <rPr>
            <sz val="9"/>
            <color indexed="81"/>
            <rFont val="Tahoma"/>
            <family val="2"/>
          </rPr>
          <t xml:space="preserve">
12703936  12698441</t>
        </r>
      </text>
    </comment>
    <comment ref="E235" authorId="0" shapeId="0">
      <text>
        <r>
          <rPr>
            <b/>
            <sz val="9"/>
            <color indexed="81"/>
            <rFont val="Tahoma"/>
            <family val="2"/>
          </rPr>
          <t>Wood, Duane G.:</t>
        </r>
        <r>
          <rPr>
            <sz val="9"/>
            <color indexed="81"/>
            <rFont val="Tahoma"/>
            <family val="2"/>
          </rPr>
          <t xml:space="preserve">
WE Jeffcoat</t>
        </r>
      </text>
    </comment>
    <comment ref="L235" authorId="1" shapeId="0">
      <text>
        <r>
          <rPr>
            <b/>
            <sz val="9"/>
            <color indexed="81"/>
            <rFont val="Tahoma"/>
            <family val="2"/>
          </rPr>
          <t>Burgess, Christopher:</t>
        </r>
        <r>
          <rPr>
            <sz val="9"/>
            <color indexed="81"/>
            <rFont val="Tahoma"/>
            <family val="2"/>
          </rPr>
          <t xml:space="preserve">
12715905  12707380</t>
        </r>
      </text>
    </comment>
    <comment ref="E236" authorId="0" shapeId="0">
      <text>
        <r>
          <rPr>
            <b/>
            <sz val="9"/>
            <color indexed="81"/>
            <rFont val="Tahoma"/>
            <family val="2"/>
          </rPr>
          <t>Wood, Duane G.:</t>
        </r>
        <r>
          <rPr>
            <sz val="9"/>
            <color indexed="81"/>
            <rFont val="Tahoma"/>
            <family val="2"/>
          </rPr>
          <t xml:space="preserve">
Sonny Boy Poole Rd</t>
        </r>
      </text>
    </comment>
    <comment ref="L236" authorId="1" shapeId="0">
      <text>
        <r>
          <rPr>
            <b/>
            <sz val="9"/>
            <color indexed="81"/>
            <rFont val="Tahoma"/>
            <family val="2"/>
          </rPr>
          <t>Burgess, Christopher:</t>
        </r>
        <r>
          <rPr>
            <sz val="9"/>
            <color indexed="81"/>
            <rFont val="Tahoma"/>
            <family val="2"/>
          </rPr>
          <t xml:space="preserve">
12715921</t>
        </r>
      </text>
    </comment>
    <comment ref="L237" authorId="1" shapeId="0">
      <text>
        <r>
          <rPr>
            <b/>
            <sz val="9"/>
            <color indexed="81"/>
            <rFont val="Tahoma"/>
            <family val="2"/>
          </rPr>
          <t>Burgess, Christopher:</t>
        </r>
        <r>
          <rPr>
            <sz val="9"/>
            <color indexed="81"/>
            <rFont val="Tahoma"/>
            <family val="2"/>
          </rPr>
          <t xml:space="preserve">
12718362</t>
        </r>
      </text>
    </comment>
    <comment ref="L238" authorId="2" shapeId="0">
      <text>
        <r>
          <rPr>
            <b/>
            <sz val="9"/>
            <color indexed="81"/>
            <rFont val="Tahoma"/>
            <family val="2"/>
          </rPr>
          <t>Baughman, Benjamin A.:</t>
        </r>
        <r>
          <rPr>
            <sz val="9"/>
            <color indexed="81"/>
            <rFont val="Tahoma"/>
            <family val="2"/>
          </rPr>
          <t xml:space="preserve">
12718374
12720337 ,12727198
12727191 ,12718374
12733165</t>
        </r>
      </text>
    </comment>
    <comment ref="L239" authorId="2" shapeId="0">
      <text>
        <r>
          <rPr>
            <b/>
            <sz val="9"/>
            <color indexed="81"/>
            <rFont val="Tahoma"/>
            <family val="2"/>
          </rPr>
          <t>Baughman, Benjamin A.:</t>
        </r>
        <r>
          <rPr>
            <sz val="9"/>
            <color indexed="81"/>
            <rFont val="Tahoma"/>
            <family val="2"/>
          </rPr>
          <t xml:space="preserve">
12733193</t>
        </r>
      </text>
    </comment>
    <comment ref="L240" authorId="2" shapeId="0">
      <text>
        <r>
          <rPr>
            <b/>
            <sz val="9"/>
            <color indexed="81"/>
            <rFont val="Tahoma"/>
            <family val="2"/>
          </rPr>
          <t>Baughman, Benjamin A.:</t>
        </r>
        <r>
          <rPr>
            <sz val="9"/>
            <color indexed="81"/>
            <rFont val="Tahoma"/>
            <family val="2"/>
          </rPr>
          <t xml:space="preserve">
12733188</t>
        </r>
      </text>
    </comment>
    <comment ref="L241" authorId="1" shapeId="0">
      <text>
        <r>
          <rPr>
            <b/>
            <sz val="9"/>
            <color indexed="81"/>
            <rFont val="Tahoma"/>
            <family val="2"/>
          </rPr>
          <t>Burgess, Christopher:</t>
        </r>
        <r>
          <rPr>
            <sz val="9"/>
            <color indexed="81"/>
            <rFont val="Tahoma"/>
            <family val="2"/>
          </rPr>
          <t xml:space="preserve">
12763166</t>
        </r>
      </text>
    </comment>
    <comment ref="L242" authorId="1" shapeId="0">
      <text>
        <r>
          <rPr>
            <b/>
            <sz val="9"/>
            <color indexed="81"/>
            <rFont val="Tahoma"/>
            <family val="2"/>
          </rPr>
          <t>Burgess, Christopher:</t>
        </r>
        <r>
          <rPr>
            <sz val="9"/>
            <color indexed="81"/>
            <rFont val="Tahoma"/>
            <family val="2"/>
          </rPr>
          <t xml:space="preserve">
12763176</t>
        </r>
      </text>
    </comment>
    <comment ref="L243" authorId="1" shapeId="0">
      <text>
        <r>
          <rPr>
            <b/>
            <sz val="9"/>
            <color indexed="81"/>
            <rFont val="Tahoma"/>
            <family val="2"/>
          </rPr>
          <t>Burgess, Christopher:</t>
        </r>
        <r>
          <rPr>
            <sz val="9"/>
            <color indexed="81"/>
            <rFont val="Tahoma"/>
            <family val="2"/>
          </rPr>
          <t xml:space="preserve">
12765230</t>
        </r>
      </text>
    </comment>
    <comment ref="L244" authorId="2" shapeId="0">
      <text>
        <r>
          <rPr>
            <b/>
            <sz val="9"/>
            <color indexed="81"/>
            <rFont val="Tahoma"/>
            <family val="2"/>
          </rPr>
          <t>Baughman, Benjamin A.:</t>
        </r>
        <r>
          <rPr>
            <sz val="9"/>
            <color indexed="81"/>
            <rFont val="Tahoma"/>
            <family val="2"/>
          </rPr>
          <t xml:space="preserve">
12771082</t>
        </r>
      </text>
    </comment>
    <comment ref="L245" authorId="1" shapeId="0">
      <text>
        <r>
          <rPr>
            <b/>
            <sz val="9"/>
            <color indexed="81"/>
            <rFont val="Tahoma"/>
            <family val="2"/>
          </rPr>
          <t>Burgess, Christopher:</t>
        </r>
        <r>
          <rPr>
            <sz val="9"/>
            <color indexed="81"/>
            <rFont val="Tahoma"/>
            <family val="2"/>
          </rPr>
          <t xml:space="preserve">
12781884</t>
        </r>
      </text>
    </comment>
    <comment ref="L246" authorId="1" shapeId="0">
      <text>
        <r>
          <rPr>
            <b/>
            <sz val="9"/>
            <color indexed="81"/>
            <rFont val="Tahoma"/>
            <family val="2"/>
          </rPr>
          <t>Burgess, Christopher:</t>
        </r>
        <r>
          <rPr>
            <sz val="9"/>
            <color indexed="81"/>
            <rFont val="Tahoma"/>
            <family val="2"/>
          </rPr>
          <t xml:space="preserve">
12794493</t>
        </r>
      </text>
    </comment>
    <comment ref="L247" authorId="1" shapeId="0">
      <text>
        <r>
          <rPr>
            <b/>
            <sz val="9"/>
            <color indexed="81"/>
            <rFont val="Tahoma"/>
            <family val="2"/>
          </rPr>
          <t>Burgess, Christopher:</t>
        </r>
        <r>
          <rPr>
            <sz val="9"/>
            <color indexed="81"/>
            <rFont val="Tahoma"/>
            <family val="2"/>
          </rPr>
          <t xml:space="preserve">
12794480</t>
        </r>
      </text>
    </comment>
    <comment ref="E248" authorId="0" shapeId="0">
      <text>
        <r>
          <rPr>
            <b/>
            <sz val="9"/>
            <color indexed="81"/>
            <rFont val="Tahoma"/>
            <family val="2"/>
          </rPr>
          <t>Wood, Duane G.:</t>
        </r>
        <r>
          <rPr>
            <sz val="9"/>
            <color indexed="81"/>
            <rFont val="Tahoma"/>
            <family val="2"/>
          </rPr>
          <t xml:space="preserve">
Old Wire Rd.</t>
        </r>
      </text>
    </comment>
    <comment ref="L248" authorId="1" shapeId="0">
      <text>
        <r>
          <rPr>
            <b/>
            <sz val="9"/>
            <color indexed="81"/>
            <rFont val="Tahoma"/>
            <family val="2"/>
          </rPr>
          <t>Burgess, Christopher:</t>
        </r>
        <r>
          <rPr>
            <sz val="9"/>
            <color indexed="81"/>
            <rFont val="Tahoma"/>
            <family val="2"/>
          </rPr>
          <t xml:space="preserve">
12794467</t>
        </r>
      </text>
    </comment>
    <comment ref="L249" authorId="2" shapeId="0">
      <text>
        <r>
          <rPr>
            <b/>
            <sz val="9"/>
            <color indexed="81"/>
            <rFont val="Tahoma"/>
            <family val="2"/>
          </rPr>
          <t>Baughman, Benjamin A.:</t>
        </r>
        <r>
          <rPr>
            <sz val="9"/>
            <color indexed="81"/>
            <rFont val="Tahoma"/>
            <family val="2"/>
          </rPr>
          <t xml:space="preserve">
12801980</t>
        </r>
      </text>
    </comment>
    <comment ref="E250" authorId="0" shapeId="0">
      <text>
        <r>
          <rPr>
            <b/>
            <sz val="9"/>
            <color indexed="81"/>
            <rFont val="Tahoma"/>
            <family val="2"/>
          </rPr>
          <t>Wood, Duane G.:</t>
        </r>
        <r>
          <rPr>
            <sz val="9"/>
            <color indexed="81"/>
            <rFont val="Tahoma"/>
            <family val="2"/>
          </rPr>
          <t xml:space="preserve">
Calhoun Rd.
Basil Rd.</t>
        </r>
      </text>
    </comment>
    <comment ref="L250" authorId="1" shapeId="0">
      <text>
        <r>
          <rPr>
            <b/>
            <sz val="9"/>
            <color indexed="81"/>
            <rFont val="Tahoma"/>
            <family val="2"/>
          </rPr>
          <t>Burgess, Christopher:</t>
        </r>
        <r>
          <rPr>
            <sz val="9"/>
            <color indexed="81"/>
            <rFont val="Tahoma"/>
            <family val="2"/>
          </rPr>
          <t xml:space="preserve">
12801987  12807003  12808445  12864437  12869995</t>
        </r>
      </text>
    </comment>
    <comment ref="E251" authorId="0" shapeId="0">
      <text>
        <r>
          <rPr>
            <b/>
            <sz val="9"/>
            <color indexed="81"/>
            <rFont val="Tahoma"/>
            <family val="2"/>
          </rPr>
          <t>Wood, Duane G.:</t>
        </r>
        <r>
          <rPr>
            <sz val="9"/>
            <color indexed="81"/>
            <rFont val="Tahoma"/>
            <family val="2"/>
          </rPr>
          <t xml:space="preserve">
Possum College Rd</t>
        </r>
      </text>
    </comment>
    <comment ref="L251" authorId="1" shapeId="0">
      <text>
        <r>
          <rPr>
            <b/>
            <sz val="9"/>
            <color indexed="81"/>
            <rFont val="Tahoma"/>
            <family val="2"/>
          </rPr>
          <t>Burgess, Christopher:</t>
        </r>
        <r>
          <rPr>
            <sz val="9"/>
            <color indexed="81"/>
            <rFont val="Tahoma"/>
            <family val="2"/>
          </rPr>
          <t xml:space="preserve">
12870007</t>
        </r>
      </text>
    </comment>
    <comment ref="L252" authorId="1" shapeId="0">
      <text>
        <r>
          <rPr>
            <b/>
            <sz val="9"/>
            <color indexed="81"/>
            <rFont val="Tahoma"/>
            <family val="2"/>
          </rPr>
          <t>Burgess, Christopher:</t>
        </r>
        <r>
          <rPr>
            <sz val="9"/>
            <color indexed="81"/>
            <rFont val="Tahoma"/>
            <family val="2"/>
          </rPr>
          <t xml:space="preserve">
12873922</t>
        </r>
      </text>
    </comment>
    <comment ref="L253" authorId="1" shapeId="0">
      <text>
        <r>
          <rPr>
            <b/>
            <sz val="9"/>
            <color indexed="81"/>
            <rFont val="Tahoma"/>
            <family val="2"/>
          </rPr>
          <t>Burgess, Christopher:</t>
        </r>
        <r>
          <rPr>
            <sz val="9"/>
            <color indexed="81"/>
            <rFont val="Tahoma"/>
            <family val="2"/>
          </rPr>
          <t xml:space="preserve">
12873933</t>
        </r>
      </text>
    </comment>
    <comment ref="L254" authorId="1" shapeId="0">
      <text>
        <r>
          <rPr>
            <b/>
            <sz val="9"/>
            <color indexed="81"/>
            <rFont val="Tahoma"/>
            <family val="2"/>
          </rPr>
          <t>Burgess, Christopher:</t>
        </r>
        <r>
          <rPr>
            <sz val="9"/>
            <color indexed="81"/>
            <rFont val="Tahoma"/>
            <family val="2"/>
          </rPr>
          <t xml:space="preserve">
12878517</t>
        </r>
      </text>
    </comment>
    <comment ref="L255" authorId="1" shapeId="0">
      <text>
        <r>
          <rPr>
            <b/>
            <sz val="9"/>
            <color indexed="81"/>
            <rFont val="Tahoma"/>
            <family val="2"/>
          </rPr>
          <t>Burgess, Christopher:</t>
        </r>
        <r>
          <rPr>
            <sz val="9"/>
            <color indexed="81"/>
            <rFont val="Tahoma"/>
            <family val="2"/>
          </rPr>
          <t xml:space="preserve">
12878510</t>
        </r>
      </text>
    </comment>
    <comment ref="L256" authorId="1" shapeId="0">
      <text>
        <r>
          <rPr>
            <b/>
            <sz val="9"/>
            <color indexed="81"/>
            <rFont val="Tahoma"/>
            <family val="2"/>
          </rPr>
          <t>Burgess, Christopher:</t>
        </r>
        <r>
          <rPr>
            <sz val="9"/>
            <color indexed="81"/>
            <rFont val="Tahoma"/>
            <family val="2"/>
          </rPr>
          <t xml:space="preserve">
12882663</t>
        </r>
      </text>
    </comment>
    <comment ref="L257" authorId="1" shapeId="0">
      <text>
        <r>
          <rPr>
            <b/>
            <sz val="9"/>
            <color indexed="81"/>
            <rFont val="Tahoma"/>
            <family val="2"/>
          </rPr>
          <t>Burgess, Christopher:</t>
        </r>
        <r>
          <rPr>
            <sz val="9"/>
            <color indexed="81"/>
            <rFont val="Tahoma"/>
            <family val="2"/>
          </rPr>
          <t xml:space="preserve">
12898312</t>
        </r>
      </text>
    </comment>
    <comment ref="L258" authorId="2" shapeId="0">
      <text>
        <r>
          <rPr>
            <b/>
            <sz val="9"/>
            <color indexed="81"/>
            <rFont val="Tahoma"/>
            <family val="2"/>
          </rPr>
          <t>Baughman, Benjamin A.:</t>
        </r>
        <r>
          <rPr>
            <sz val="9"/>
            <color indexed="81"/>
            <rFont val="Tahoma"/>
            <family val="2"/>
          </rPr>
          <t xml:space="preserve">
12902291</t>
        </r>
      </text>
    </comment>
    <comment ref="E259" authorId="0" shapeId="0">
      <text>
        <r>
          <rPr>
            <b/>
            <sz val="9"/>
            <color indexed="81"/>
            <rFont val="Tahoma"/>
            <family val="2"/>
          </rPr>
          <t>Wood, Duane G.:</t>
        </r>
        <r>
          <rPr>
            <sz val="9"/>
            <color indexed="81"/>
            <rFont val="Tahoma"/>
            <family val="2"/>
          </rPr>
          <t xml:space="preserve">
Gleaton Ct
Hucabee Mill Rd
N. Lawrence Ave</t>
        </r>
      </text>
    </comment>
    <comment ref="L259" authorId="1" shapeId="0">
      <text>
        <r>
          <rPr>
            <b/>
            <sz val="9"/>
            <color indexed="81"/>
            <rFont val="Tahoma"/>
            <family val="2"/>
          </rPr>
          <t>Burgess, Christopher:</t>
        </r>
        <r>
          <rPr>
            <sz val="9"/>
            <color indexed="81"/>
            <rFont val="Tahoma"/>
            <family val="2"/>
          </rPr>
          <t xml:space="preserve">
12930002</t>
        </r>
      </text>
    </comment>
    <comment ref="M260" authorId="0" shapeId="0">
      <text>
        <r>
          <rPr>
            <b/>
            <sz val="9"/>
            <color indexed="81"/>
            <rFont val="Tahoma"/>
            <family val="2"/>
          </rPr>
          <t>Wood, Duane G.:</t>
        </r>
        <r>
          <rPr>
            <sz val="9"/>
            <color indexed="81"/>
            <rFont val="Tahoma"/>
            <family val="2"/>
          </rPr>
          <t xml:space="preserve">
13058316</t>
        </r>
      </text>
    </comment>
    <comment ref="M261" authorId="0" shapeId="0">
      <text>
        <r>
          <rPr>
            <b/>
            <sz val="9"/>
            <color indexed="81"/>
            <rFont val="Tahoma"/>
            <family val="2"/>
          </rPr>
          <t>Wood, Duane G.:</t>
        </r>
        <r>
          <rPr>
            <sz val="9"/>
            <color indexed="81"/>
            <rFont val="Tahoma"/>
            <family val="2"/>
          </rPr>
          <t xml:space="preserve">
13058316</t>
        </r>
      </text>
    </comment>
    <comment ref="M262" authorId="0" shapeId="0">
      <text>
        <r>
          <rPr>
            <b/>
            <sz val="9"/>
            <color indexed="81"/>
            <rFont val="Tahoma"/>
            <family val="2"/>
          </rPr>
          <t>Wood, Duane G.:</t>
        </r>
        <r>
          <rPr>
            <sz val="9"/>
            <color indexed="81"/>
            <rFont val="Tahoma"/>
            <family val="2"/>
          </rPr>
          <t xml:space="preserve">
13062906</t>
        </r>
      </text>
    </comment>
    <comment ref="M263" authorId="0" shapeId="0">
      <text>
        <r>
          <rPr>
            <b/>
            <sz val="9"/>
            <color indexed="81"/>
            <rFont val="Tahoma"/>
            <family val="2"/>
          </rPr>
          <t>Wood, Duane G.:</t>
        </r>
        <r>
          <rPr>
            <sz val="9"/>
            <color indexed="81"/>
            <rFont val="Tahoma"/>
            <family val="2"/>
          </rPr>
          <t xml:space="preserve">
13065938</t>
        </r>
      </text>
    </comment>
    <comment ref="M264" authorId="0" shapeId="0">
      <text>
        <r>
          <rPr>
            <b/>
            <sz val="9"/>
            <color indexed="81"/>
            <rFont val="Tahoma"/>
            <family val="2"/>
          </rPr>
          <t>Wood, Duane G.:</t>
        </r>
        <r>
          <rPr>
            <sz val="9"/>
            <color indexed="81"/>
            <rFont val="Tahoma"/>
            <family val="2"/>
          </rPr>
          <t xml:space="preserve">
13068987</t>
        </r>
      </text>
    </comment>
    <comment ref="L266" authorId="2" shapeId="0">
      <text>
        <r>
          <rPr>
            <b/>
            <sz val="9"/>
            <color indexed="81"/>
            <rFont val="Tahoma"/>
            <family val="2"/>
          </rPr>
          <t>Baughman, Benjamin A.:</t>
        </r>
        <r>
          <rPr>
            <sz val="9"/>
            <color indexed="81"/>
            <rFont val="Tahoma"/>
            <family val="2"/>
          </rPr>
          <t xml:space="preserve">
13103111
13103078
13103082</t>
        </r>
      </text>
    </comment>
    <comment ref="L267" authorId="0" shapeId="0">
      <text>
        <r>
          <rPr>
            <b/>
            <sz val="9"/>
            <color indexed="81"/>
            <rFont val="Tahoma"/>
            <family val="2"/>
          </rPr>
          <t>Wood, Duane G.:</t>
        </r>
        <r>
          <rPr>
            <sz val="9"/>
            <color indexed="81"/>
            <rFont val="Tahoma"/>
            <family val="2"/>
          </rPr>
          <t xml:space="preserve">
13108572
13108567
13119315
</t>
        </r>
      </text>
    </comment>
    <comment ref="L268" authorId="2" shapeId="0">
      <text>
        <r>
          <rPr>
            <b/>
            <sz val="9"/>
            <color indexed="81"/>
            <rFont val="Tahoma"/>
            <family val="2"/>
          </rPr>
          <t>Baughman, Benjamin A.:</t>
        </r>
        <r>
          <rPr>
            <sz val="9"/>
            <color indexed="81"/>
            <rFont val="Tahoma"/>
            <family val="2"/>
          </rPr>
          <t xml:space="preserve">
13133467</t>
        </r>
      </text>
    </comment>
    <comment ref="M268" authorId="2" shapeId="0">
      <text>
        <r>
          <rPr>
            <b/>
            <sz val="9"/>
            <color indexed="81"/>
            <rFont val="Tahoma"/>
            <family val="2"/>
          </rPr>
          <t>Baughman, Benjamin A.:</t>
        </r>
        <r>
          <rPr>
            <sz val="9"/>
            <color indexed="81"/>
            <rFont val="Tahoma"/>
            <family val="2"/>
          </rPr>
          <t xml:space="preserve">
</t>
        </r>
      </text>
    </comment>
    <comment ref="L269" authorId="2" shapeId="0">
      <text>
        <r>
          <rPr>
            <b/>
            <sz val="9"/>
            <color indexed="81"/>
            <rFont val="Tahoma"/>
            <family val="2"/>
          </rPr>
          <t>Baughman, Benjamin A.:</t>
        </r>
        <r>
          <rPr>
            <sz val="9"/>
            <color indexed="81"/>
            <rFont val="Tahoma"/>
            <family val="2"/>
          </rPr>
          <t xml:space="preserve">
13134464</t>
        </r>
      </text>
    </comment>
    <comment ref="L270" authorId="2" shapeId="0">
      <text>
        <r>
          <rPr>
            <b/>
            <sz val="9"/>
            <color indexed="81"/>
            <rFont val="Tahoma"/>
            <family val="2"/>
          </rPr>
          <t>Baughman, Benjamin A.:</t>
        </r>
        <r>
          <rPr>
            <sz val="9"/>
            <color indexed="81"/>
            <rFont val="Tahoma"/>
            <family val="2"/>
          </rPr>
          <t xml:space="preserve">
13134478</t>
        </r>
      </text>
    </comment>
    <comment ref="M270" authorId="2" shapeId="0">
      <text>
        <r>
          <rPr>
            <b/>
            <sz val="9"/>
            <color indexed="81"/>
            <rFont val="Tahoma"/>
            <family val="2"/>
          </rPr>
          <t>Baughman, Benjamin A.:</t>
        </r>
        <r>
          <rPr>
            <sz val="9"/>
            <color indexed="81"/>
            <rFont val="Tahoma"/>
            <family val="2"/>
          </rPr>
          <t xml:space="preserve">
</t>
        </r>
      </text>
    </comment>
    <comment ref="E271" authorId="0" shapeId="0">
      <text>
        <r>
          <rPr>
            <b/>
            <sz val="9"/>
            <color indexed="81"/>
            <rFont val="Tahoma"/>
            <family val="2"/>
          </rPr>
          <t>Wood, Duane G.:</t>
        </r>
        <r>
          <rPr>
            <sz val="9"/>
            <color indexed="81"/>
            <rFont val="Tahoma"/>
            <family val="2"/>
          </rPr>
          <t xml:space="preserve">
S. Carlilse ST
Mack St</t>
        </r>
      </text>
    </comment>
    <comment ref="L271" authorId="1" shapeId="0">
      <text>
        <r>
          <rPr>
            <b/>
            <sz val="9"/>
            <color indexed="81"/>
            <rFont val="Tahoma"/>
            <family val="2"/>
          </rPr>
          <t>Burgess, Christopher:</t>
        </r>
        <r>
          <rPr>
            <sz val="9"/>
            <color indexed="81"/>
            <rFont val="Tahoma"/>
            <family val="2"/>
          </rPr>
          <t xml:space="preserve">
13121045  13125581  13129387  13133454 13134470  13138896</t>
        </r>
      </text>
    </comment>
    <comment ref="M271" authorId="1" shapeId="0">
      <text>
        <r>
          <rPr>
            <b/>
            <sz val="9"/>
            <color indexed="81"/>
            <rFont val="Tahoma"/>
            <family val="2"/>
          </rPr>
          <t>Burgess, Christopher:</t>
        </r>
        <r>
          <rPr>
            <sz val="9"/>
            <color indexed="81"/>
            <rFont val="Tahoma"/>
            <family val="2"/>
          </rPr>
          <t xml:space="preserve">
22nd  16th  21st  23rd  20th  26th</t>
        </r>
      </text>
    </comment>
    <comment ref="L272" authorId="2" shapeId="0">
      <text>
        <r>
          <rPr>
            <b/>
            <sz val="9"/>
            <color indexed="81"/>
            <rFont val="Tahoma"/>
            <family val="2"/>
          </rPr>
          <t>Baughman, Benjamin A.:</t>
        </r>
        <r>
          <rPr>
            <sz val="9"/>
            <color indexed="81"/>
            <rFont val="Tahoma"/>
            <family val="2"/>
          </rPr>
          <t xml:space="preserve">
13160286
</t>
        </r>
      </text>
    </comment>
    <comment ref="M272" authorId="1" shapeId="0">
      <text>
        <r>
          <rPr>
            <b/>
            <sz val="9"/>
            <color indexed="81"/>
            <rFont val="Tahoma"/>
            <family val="2"/>
          </rPr>
          <t>Burgess, Christopher:</t>
        </r>
        <r>
          <rPr>
            <sz val="9"/>
            <color indexed="81"/>
            <rFont val="Tahoma"/>
            <family val="2"/>
          </rPr>
          <t xml:space="preserve">
13160286</t>
        </r>
      </text>
    </comment>
    <comment ref="L273" authorId="2" shapeId="0">
      <text>
        <r>
          <rPr>
            <b/>
            <sz val="9"/>
            <color indexed="81"/>
            <rFont val="Tahoma"/>
            <family val="2"/>
          </rPr>
          <t>Baughman, Benjamin A.:</t>
        </r>
        <r>
          <rPr>
            <sz val="9"/>
            <color indexed="81"/>
            <rFont val="Tahoma"/>
            <family val="2"/>
          </rPr>
          <t xml:space="preserve">
13164688</t>
        </r>
      </text>
    </comment>
    <comment ref="L274" authorId="2" shapeId="0">
      <text>
        <r>
          <rPr>
            <b/>
            <sz val="9"/>
            <color indexed="81"/>
            <rFont val="Tahoma"/>
            <family val="2"/>
          </rPr>
          <t>Baughman, Benjamin A.:</t>
        </r>
        <r>
          <rPr>
            <sz val="9"/>
            <color indexed="81"/>
            <rFont val="Tahoma"/>
            <family val="2"/>
          </rPr>
          <t xml:space="preserve">
13174616
13164712</t>
        </r>
      </text>
    </comment>
    <comment ref="L275" authorId="2" shapeId="0">
      <text>
        <r>
          <rPr>
            <b/>
            <sz val="9"/>
            <color indexed="81"/>
            <rFont val="Tahoma"/>
            <family val="2"/>
          </rPr>
          <t>Baughman, Benjamin A.:</t>
        </r>
        <r>
          <rPr>
            <sz val="9"/>
            <color indexed="81"/>
            <rFont val="Tahoma"/>
            <family val="2"/>
          </rPr>
          <t xml:space="preserve">
13212991
13192305
13185843
13180866
13180828
13164697
13214995
</t>
        </r>
      </text>
    </comment>
    <comment ref="L276" authorId="1" shapeId="0">
      <text>
        <r>
          <rPr>
            <b/>
            <sz val="9"/>
            <color indexed="81"/>
            <rFont val="Tahoma"/>
            <family val="2"/>
          </rPr>
          <t>Burgess, Christopher:</t>
        </r>
        <r>
          <rPr>
            <sz val="9"/>
            <color indexed="81"/>
            <rFont val="Tahoma"/>
            <family val="2"/>
          </rPr>
          <t xml:space="preserve">
13219512</t>
        </r>
      </text>
    </comment>
    <comment ref="L277" authorId="1" shapeId="0">
      <text>
        <r>
          <rPr>
            <b/>
            <sz val="9"/>
            <color indexed="81"/>
            <rFont val="Tahoma"/>
            <family val="2"/>
          </rPr>
          <t>Burgess, Christopher:</t>
        </r>
        <r>
          <rPr>
            <sz val="9"/>
            <color indexed="81"/>
            <rFont val="Tahoma"/>
            <family val="2"/>
          </rPr>
          <t xml:space="preserve">
13219606</t>
        </r>
      </text>
    </comment>
    <comment ref="L278" authorId="1" shapeId="0">
      <text>
        <r>
          <rPr>
            <b/>
            <sz val="9"/>
            <color indexed="81"/>
            <rFont val="Tahoma"/>
            <family val="2"/>
          </rPr>
          <t>Burgess, Christopher:</t>
        </r>
        <r>
          <rPr>
            <sz val="9"/>
            <color indexed="81"/>
            <rFont val="Tahoma"/>
            <family val="2"/>
          </rPr>
          <t xml:space="preserve">
13220382</t>
        </r>
      </text>
    </comment>
    <comment ref="L279" authorId="1" shapeId="0">
      <text>
        <r>
          <rPr>
            <b/>
            <sz val="9"/>
            <color indexed="81"/>
            <rFont val="Tahoma"/>
            <family val="2"/>
          </rPr>
          <t>Burgess, Christopher:</t>
        </r>
        <r>
          <rPr>
            <sz val="9"/>
            <color indexed="81"/>
            <rFont val="Tahoma"/>
            <family val="2"/>
          </rPr>
          <t xml:space="preserve">
13220387</t>
        </r>
      </text>
    </comment>
    <comment ref="L280" authorId="1" shapeId="0">
      <text>
        <r>
          <rPr>
            <b/>
            <sz val="9"/>
            <color indexed="81"/>
            <rFont val="Tahoma"/>
            <family val="2"/>
          </rPr>
          <t>Burgess, Christopher:</t>
        </r>
        <r>
          <rPr>
            <sz val="9"/>
            <color indexed="81"/>
            <rFont val="Tahoma"/>
            <family val="2"/>
          </rPr>
          <t xml:space="preserve">
13225582</t>
        </r>
      </text>
    </comment>
    <comment ref="E281" authorId="0" shapeId="0">
      <text>
        <r>
          <rPr>
            <b/>
            <sz val="9"/>
            <color indexed="81"/>
            <rFont val="Tahoma"/>
            <family val="2"/>
          </rPr>
          <t>Wood, Duane G.:</t>
        </r>
        <r>
          <rPr>
            <sz val="9"/>
            <color indexed="81"/>
            <rFont val="Tahoma"/>
            <family val="2"/>
          </rPr>
          <t xml:space="preserve">
Alice Dr.</t>
        </r>
      </text>
    </comment>
    <comment ref="L281" authorId="2" shapeId="0">
      <text>
        <r>
          <rPr>
            <b/>
            <sz val="9"/>
            <color indexed="81"/>
            <rFont val="Tahoma"/>
            <family val="2"/>
          </rPr>
          <t>Baughman, Benjamin A.:</t>
        </r>
        <r>
          <rPr>
            <sz val="9"/>
            <color indexed="81"/>
            <rFont val="Tahoma"/>
            <family val="2"/>
          </rPr>
          <t xml:space="preserve">
13225599
13241231</t>
        </r>
      </text>
    </comment>
    <comment ref="E282" authorId="0" shapeId="0">
      <text>
        <r>
          <rPr>
            <b/>
            <sz val="9"/>
            <color indexed="81"/>
            <rFont val="Tahoma"/>
            <family val="2"/>
          </rPr>
          <t>Wood, Duane G.:</t>
        </r>
        <r>
          <rPr>
            <sz val="9"/>
            <color indexed="81"/>
            <rFont val="Tahoma"/>
            <family val="2"/>
          </rPr>
          <t xml:space="preserve">
W. Ball Park Rd.</t>
        </r>
      </text>
    </comment>
    <comment ref="L282" authorId="2" shapeId="0">
      <text>
        <r>
          <rPr>
            <b/>
            <sz val="9"/>
            <color indexed="81"/>
            <rFont val="Tahoma"/>
            <family val="2"/>
          </rPr>
          <t>Baughman, Benjamin A.:</t>
        </r>
        <r>
          <rPr>
            <sz val="9"/>
            <color indexed="81"/>
            <rFont val="Tahoma"/>
            <family val="2"/>
          </rPr>
          <t xml:space="preserve">
13241380</t>
        </r>
      </text>
    </comment>
    <comment ref="L283" authorId="2" shapeId="0">
      <text>
        <r>
          <rPr>
            <b/>
            <sz val="9"/>
            <color indexed="81"/>
            <rFont val="Tahoma"/>
            <family val="2"/>
          </rPr>
          <t>Baughman, Benjamin A.:</t>
        </r>
        <r>
          <rPr>
            <sz val="9"/>
            <color indexed="81"/>
            <rFont val="Tahoma"/>
            <family val="2"/>
          </rPr>
          <t xml:space="preserve">
13241383</t>
        </r>
      </text>
    </comment>
    <comment ref="L284" authorId="2" shapeId="0">
      <text>
        <r>
          <rPr>
            <b/>
            <sz val="9"/>
            <color indexed="81"/>
            <rFont val="Tahoma"/>
            <family val="2"/>
          </rPr>
          <t>Baughman, Benjamin A.:</t>
        </r>
        <r>
          <rPr>
            <sz val="9"/>
            <color indexed="81"/>
            <rFont val="Tahoma"/>
            <family val="2"/>
          </rPr>
          <t xml:space="preserve">
13241387</t>
        </r>
      </text>
    </comment>
    <comment ref="L285" authorId="1" shapeId="0">
      <text>
        <r>
          <rPr>
            <b/>
            <sz val="9"/>
            <color indexed="81"/>
            <rFont val="Tahoma"/>
            <family val="2"/>
          </rPr>
          <t>Burgess, Christopher:</t>
        </r>
        <r>
          <rPr>
            <sz val="9"/>
            <color indexed="81"/>
            <rFont val="Tahoma"/>
            <family val="2"/>
          </rPr>
          <t xml:space="preserve">
13254646  13253390   13250450  13245470</t>
        </r>
      </text>
    </comment>
    <comment ref="L286" authorId="1" shapeId="0">
      <text>
        <r>
          <rPr>
            <b/>
            <sz val="9"/>
            <color indexed="81"/>
            <rFont val="Tahoma"/>
            <family val="2"/>
          </rPr>
          <t>Burgess, Christopher:</t>
        </r>
        <r>
          <rPr>
            <sz val="9"/>
            <color indexed="81"/>
            <rFont val="Tahoma"/>
            <family val="2"/>
          </rPr>
          <t xml:space="preserve">
13256594</t>
        </r>
      </text>
    </comment>
    <comment ref="L287" authorId="1" shapeId="0">
      <text>
        <r>
          <rPr>
            <b/>
            <sz val="9"/>
            <color indexed="81"/>
            <rFont val="Tahoma"/>
            <family val="2"/>
          </rPr>
          <t>Burgess, Christopher:</t>
        </r>
        <r>
          <rPr>
            <sz val="9"/>
            <color indexed="81"/>
            <rFont val="Tahoma"/>
            <family val="2"/>
          </rPr>
          <t xml:space="preserve">
13256607
</t>
        </r>
      </text>
    </comment>
    <comment ref="E288" authorId="0" shapeId="0">
      <text>
        <r>
          <rPr>
            <b/>
            <sz val="9"/>
            <color indexed="81"/>
            <rFont val="Tahoma"/>
            <family val="2"/>
          </rPr>
          <t>Wood, Duane G.:</t>
        </r>
        <r>
          <rPr>
            <sz val="9"/>
            <color indexed="81"/>
            <rFont val="Tahoma"/>
            <family val="2"/>
          </rPr>
          <t xml:space="preserve">
W 2ND St
E 1st St Saint Mathews</t>
        </r>
      </text>
    </comment>
    <comment ref="L288" authorId="1" shapeId="0">
      <text>
        <r>
          <rPr>
            <b/>
            <sz val="9"/>
            <color indexed="81"/>
            <rFont val="Tahoma"/>
            <family val="2"/>
          </rPr>
          <t>Burgess, Christopher:</t>
        </r>
        <r>
          <rPr>
            <sz val="9"/>
            <color indexed="81"/>
            <rFont val="Tahoma"/>
            <family val="2"/>
          </rPr>
          <t xml:space="preserve">
13278872  13272285  13259883</t>
        </r>
      </text>
    </comment>
    <comment ref="L289" authorId="1" shapeId="0">
      <text>
        <r>
          <rPr>
            <b/>
            <sz val="9"/>
            <color indexed="81"/>
            <rFont val="Tahoma"/>
            <family val="2"/>
          </rPr>
          <t>Burgess, Christopher:</t>
        </r>
        <r>
          <rPr>
            <sz val="9"/>
            <color indexed="81"/>
            <rFont val="Tahoma"/>
            <family val="2"/>
          </rPr>
          <t xml:space="preserve">
13281939 13286734</t>
        </r>
      </text>
    </comment>
    <comment ref="L290" authorId="1" shapeId="0">
      <text>
        <r>
          <rPr>
            <b/>
            <sz val="9"/>
            <color indexed="81"/>
            <rFont val="Tahoma"/>
            <family val="2"/>
          </rPr>
          <t>Burgess, Christopher:</t>
        </r>
        <r>
          <rPr>
            <sz val="9"/>
            <color indexed="81"/>
            <rFont val="Tahoma"/>
            <family val="2"/>
          </rPr>
          <t xml:space="preserve">
13286760  13289879</t>
        </r>
      </text>
    </comment>
    <comment ref="M293" authorId="0" shapeId="0">
      <text>
        <r>
          <rPr>
            <b/>
            <sz val="9"/>
            <color indexed="81"/>
            <rFont val="Tahoma"/>
            <family val="2"/>
          </rPr>
          <t>Wood, Duane G.:</t>
        </r>
        <r>
          <rPr>
            <sz val="9"/>
            <color indexed="81"/>
            <rFont val="Tahoma"/>
            <family val="2"/>
          </rPr>
          <t xml:space="preserve">
DWR # 13312508
13310664
13306519
</t>
        </r>
      </text>
    </comment>
    <comment ref="M294" authorId="0" shapeId="0">
      <text>
        <r>
          <rPr>
            <b/>
            <sz val="9"/>
            <color indexed="81"/>
            <rFont val="Tahoma"/>
            <family val="2"/>
          </rPr>
          <t>Wood, Duane G.:</t>
        </r>
        <r>
          <rPr>
            <sz val="9"/>
            <color indexed="81"/>
            <rFont val="Tahoma"/>
            <family val="2"/>
          </rPr>
          <t xml:space="preserve">
13312503</t>
        </r>
      </text>
    </comment>
    <comment ref="M295" authorId="0" shapeId="0">
      <text>
        <r>
          <rPr>
            <b/>
            <sz val="9"/>
            <color indexed="81"/>
            <rFont val="Tahoma"/>
            <family val="2"/>
          </rPr>
          <t>Wood, Duane G.:</t>
        </r>
        <r>
          <rPr>
            <sz val="9"/>
            <color indexed="81"/>
            <rFont val="Tahoma"/>
            <family val="2"/>
          </rPr>
          <t xml:space="preserve">
DWR
13383190
13378053
13376002
13373476
</t>
        </r>
      </text>
    </comment>
    <comment ref="M296" authorId="2" shapeId="0">
      <text>
        <r>
          <rPr>
            <b/>
            <sz val="9"/>
            <color indexed="81"/>
            <rFont val="Tahoma"/>
            <family val="2"/>
          </rPr>
          <t>Baughman, Benjamin A.:</t>
        </r>
        <r>
          <rPr>
            <sz val="9"/>
            <color indexed="81"/>
            <rFont val="Tahoma"/>
            <family val="2"/>
          </rPr>
          <t xml:space="preserve">
13418731
13421256</t>
        </r>
      </text>
    </comment>
    <comment ref="M297" authorId="2" shapeId="0">
      <text>
        <r>
          <rPr>
            <b/>
            <sz val="9"/>
            <color indexed="81"/>
            <rFont val="Tahoma"/>
            <family val="2"/>
          </rPr>
          <t>Baughman, Benjamin A.:</t>
        </r>
        <r>
          <rPr>
            <sz val="9"/>
            <color indexed="81"/>
            <rFont val="Tahoma"/>
            <family val="2"/>
          </rPr>
          <t xml:space="preserve">
13421256</t>
        </r>
      </text>
    </comment>
    <comment ref="M298" authorId="2" shapeId="0">
      <text>
        <r>
          <rPr>
            <b/>
            <sz val="9"/>
            <color indexed="81"/>
            <rFont val="Tahoma"/>
            <family val="2"/>
          </rPr>
          <t>Baughman, Benjamin A.:</t>
        </r>
        <r>
          <rPr>
            <sz val="9"/>
            <color indexed="81"/>
            <rFont val="Tahoma"/>
            <family val="2"/>
          </rPr>
          <t xml:space="preserve">
13426645
13424406
13421274</t>
        </r>
      </text>
    </comment>
    <comment ref="M299" authorId="1" shapeId="0">
      <text>
        <r>
          <rPr>
            <b/>
            <sz val="9"/>
            <color indexed="81"/>
            <rFont val="Tahoma"/>
            <family val="2"/>
          </rPr>
          <t>Burgess, Christopher:</t>
        </r>
        <r>
          <rPr>
            <sz val="9"/>
            <color indexed="81"/>
            <rFont val="Tahoma"/>
            <family val="2"/>
          </rPr>
          <t xml:space="preserve">
13571203 13566756
</t>
        </r>
      </text>
    </comment>
    <comment ref="M300" authorId="1" shapeId="0">
      <text>
        <r>
          <rPr>
            <b/>
            <sz val="9"/>
            <color indexed="81"/>
            <rFont val="Tahoma"/>
            <family val="2"/>
          </rPr>
          <t>Burgess, Christopher:</t>
        </r>
        <r>
          <rPr>
            <sz val="9"/>
            <color indexed="81"/>
            <rFont val="Tahoma"/>
            <family val="2"/>
          </rPr>
          <t xml:space="preserve">
13540864   13549396</t>
        </r>
      </text>
    </comment>
    <comment ref="M301" authorId="1" shapeId="0">
      <text>
        <r>
          <rPr>
            <b/>
            <sz val="9"/>
            <color indexed="81"/>
            <rFont val="Tahoma"/>
            <family val="2"/>
          </rPr>
          <t>Burgess, Christopher:</t>
        </r>
        <r>
          <rPr>
            <sz val="9"/>
            <color indexed="81"/>
            <rFont val="Tahoma"/>
            <family val="2"/>
          </rPr>
          <t xml:space="preserve">
13558004</t>
        </r>
      </text>
    </comment>
    <comment ref="M302" authorId="1" shapeId="0">
      <text>
        <r>
          <rPr>
            <b/>
            <sz val="9"/>
            <color indexed="81"/>
            <rFont val="Tahoma"/>
            <family val="2"/>
          </rPr>
          <t>Burgess, Christopher:</t>
        </r>
        <r>
          <rPr>
            <sz val="9"/>
            <color indexed="81"/>
            <rFont val="Tahoma"/>
            <family val="2"/>
          </rPr>
          <t xml:space="preserve">
13557957  13556370   13557975</t>
        </r>
      </text>
    </comment>
    <comment ref="M303" authorId="1" shapeId="0">
      <text>
        <r>
          <rPr>
            <b/>
            <sz val="9"/>
            <color indexed="81"/>
            <rFont val="Tahoma"/>
            <family val="2"/>
          </rPr>
          <t>Burgess, Christopher:</t>
        </r>
        <r>
          <rPr>
            <sz val="9"/>
            <color indexed="81"/>
            <rFont val="Tahoma"/>
            <family val="2"/>
          </rPr>
          <t xml:space="preserve">
13563601</t>
        </r>
      </text>
    </comment>
    <comment ref="M304" authorId="1" shapeId="0">
      <text>
        <r>
          <rPr>
            <b/>
            <sz val="9"/>
            <color indexed="81"/>
            <rFont val="Tahoma"/>
            <family val="2"/>
          </rPr>
          <t>Burgess, Christopher:</t>
        </r>
        <r>
          <rPr>
            <sz val="9"/>
            <color indexed="81"/>
            <rFont val="Tahoma"/>
            <family val="2"/>
          </rPr>
          <t xml:space="preserve">
13563621</t>
        </r>
      </text>
    </comment>
    <comment ref="M305" authorId="1" shapeId="0">
      <text>
        <r>
          <rPr>
            <b/>
            <sz val="9"/>
            <color indexed="81"/>
            <rFont val="Tahoma"/>
            <family val="2"/>
          </rPr>
          <t>Burgess, Christopher:</t>
        </r>
        <r>
          <rPr>
            <sz val="9"/>
            <color indexed="81"/>
            <rFont val="Tahoma"/>
            <family val="2"/>
          </rPr>
          <t xml:space="preserve">
13566770</t>
        </r>
      </text>
    </comment>
    <comment ref="M306" authorId="1" shapeId="0">
      <text>
        <r>
          <rPr>
            <b/>
            <sz val="9"/>
            <color indexed="81"/>
            <rFont val="Tahoma"/>
            <family val="2"/>
          </rPr>
          <t>Burgess, Christopher:</t>
        </r>
        <r>
          <rPr>
            <sz val="9"/>
            <color indexed="81"/>
            <rFont val="Tahoma"/>
            <family val="2"/>
          </rPr>
          <t xml:space="preserve">
13571206</t>
        </r>
      </text>
    </comment>
    <comment ref="M307" authorId="1" shapeId="0">
      <text>
        <r>
          <rPr>
            <b/>
            <sz val="9"/>
            <color indexed="81"/>
            <rFont val="Tahoma"/>
            <family val="2"/>
          </rPr>
          <t>Burgess, Christopher:</t>
        </r>
        <r>
          <rPr>
            <sz val="9"/>
            <color indexed="81"/>
            <rFont val="Tahoma"/>
            <family val="2"/>
          </rPr>
          <t xml:space="preserve">
13571462</t>
        </r>
      </text>
    </comment>
    <comment ref="M308" authorId="1" shapeId="0">
      <text>
        <r>
          <rPr>
            <b/>
            <sz val="9"/>
            <color indexed="81"/>
            <rFont val="Tahoma"/>
            <family val="2"/>
          </rPr>
          <t>Burgess, Christopher:</t>
        </r>
        <r>
          <rPr>
            <sz val="9"/>
            <color indexed="81"/>
            <rFont val="Tahoma"/>
            <family val="2"/>
          </rPr>
          <t xml:space="preserve">
13599719</t>
        </r>
      </text>
    </comment>
    <comment ref="M309" authorId="1" shapeId="0">
      <text>
        <r>
          <rPr>
            <b/>
            <sz val="9"/>
            <color indexed="81"/>
            <rFont val="Tahoma"/>
            <family val="2"/>
          </rPr>
          <t>Burgess, Christopher:</t>
        </r>
        <r>
          <rPr>
            <sz val="9"/>
            <color indexed="81"/>
            <rFont val="Tahoma"/>
            <family val="2"/>
          </rPr>
          <t xml:space="preserve">
13599749</t>
        </r>
      </text>
    </comment>
    <comment ref="M310" authorId="1" shapeId="0">
      <text>
        <r>
          <rPr>
            <b/>
            <sz val="9"/>
            <color indexed="81"/>
            <rFont val="Tahoma"/>
            <family val="2"/>
          </rPr>
          <t>Burgess, Christopher:</t>
        </r>
        <r>
          <rPr>
            <sz val="9"/>
            <color indexed="81"/>
            <rFont val="Tahoma"/>
            <family val="2"/>
          </rPr>
          <t xml:space="preserve">
13599565</t>
        </r>
      </text>
    </comment>
    <comment ref="M311" authorId="1" shapeId="0">
      <text>
        <r>
          <rPr>
            <b/>
            <sz val="9"/>
            <color indexed="81"/>
            <rFont val="Tahoma"/>
            <family val="2"/>
          </rPr>
          <t>Burgess, Christopher:</t>
        </r>
        <r>
          <rPr>
            <sz val="9"/>
            <color indexed="81"/>
            <rFont val="Tahoma"/>
            <family val="2"/>
          </rPr>
          <t xml:space="preserve">
13603512</t>
        </r>
      </text>
    </comment>
    <comment ref="M312" authorId="1" shapeId="0">
      <text>
        <r>
          <rPr>
            <b/>
            <sz val="9"/>
            <color indexed="81"/>
            <rFont val="Tahoma"/>
            <family val="2"/>
          </rPr>
          <t>Burgess, Christopher:</t>
        </r>
        <r>
          <rPr>
            <sz val="9"/>
            <color indexed="81"/>
            <rFont val="Tahoma"/>
            <family val="2"/>
          </rPr>
          <t xml:space="preserve">
13603512</t>
        </r>
      </text>
    </comment>
    <comment ref="M313" authorId="1" shapeId="0">
      <text>
        <r>
          <rPr>
            <b/>
            <sz val="9"/>
            <color indexed="81"/>
            <rFont val="Tahoma"/>
            <family val="2"/>
          </rPr>
          <t>Burgess, Christopher:</t>
        </r>
        <r>
          <rPr>
            <sz val="9"/>
            <color indexed="81"/>
            <rFont val="Tahoma"/>
            <family val="2"/>
          </rPr>
          <t xml:space="preserve">
13606129</t>
        </r>
      </text>
    </comment>
    <comment ref="M314" authorId="0" shapeId="0">
      <text>
        <r>
          <rPr>
            <b/>
            <sz val="9"/>
            <color indexed="81"/>
            <rFont val="Tahoma"/>
            <family val="2"/>
          </rPr>
          <t>Wood, Duane G.:</t>
        </r>
        <r>
          <rPr>
            <sz val="9"/>
            <color indexed="81"/>
            <rFont val="Tahoma"/>
            <family val="2"/>
          </rPr>
          <t xml:space="preserve">
13707190</t>
        </r>
      </text>
    </comment>
    <comment ref="M315" authorId="0" shapeId="0">
      <text>
        <r>
          <rPr>
            <b/>
            <sz val="9"/>
            <color indexed="81"/>
            <rFont val="Tahoma"/>
            <family val="2"/>
          </rPr>
          <t>Wood, Duane G.:</t>
        </r>
        <r>
          <rPr>
            <sz val="9"/>
            <color indexed="81"/>
            <rFont val="Tahoma"/>
            <family val="2"/>
          </rPr>
          <t xml:space="preserve">
13707190</t>
        </r>
      </text>
    </comment>
    <comment ref="M316" authorId="2" shapeId="0">
      <text>
        <r>
          <rPr>
            <b/>
            <sz val="9"/>
            <color indexed="81"/>
            <rFont val="Tahoma"/>
            <family val="2"/>
          </rPr>
          <t>Baughman, Benjamin A.:</t>
        </r>
        <r>
          <rPr>
            <sz val="9"/>
            <color indexed="81"/>
            <rFont val="Tahoma"/>
            <family val="2"/>
          </rPr>
          <t xml:space="preserve">
13718810</t>
        </r>
      </text>
    </comment>
    <comment ref="M317" authorId="2" shapeId="0">
      <text>
        <r>
          <rPr>
            <b/>
            <sz val="9"/>
            <color indexed="81"/>
            <rFont val="Tahoma"/>
            <family val="2"/>
          </rPr>
          <t>Baughman, Benjamin A.:</t>
        </r>
        <r>
          <rPr>
            <sz val="9"/>
            <color indexed="81"/>
            <rFont val="Tahoma"/>
            <family val="2"/>
          </rPr>
          <t xml:space="preserve">
13718903
13727175
13733889
13738415</t>
        </r>
      </text>
    </comment>
    <comment ref="M318" authorId="1" shapeId="0">
      <text>
        <r>
          <rPr>
            <b/>
            <sz val="9"/>
            <color indexed="81"/>
            <rFont val="Tahoma"/>
            <family val="2"/>
          </rPr>
          <t>Burgess, Christopher:</t>
        </r>
        <r>
          <rPr>
            <sz val="9"/>
            <color indexed="81"/>
            <rFont val="Tahoma"/>
            <family val="2"/>
          </rPr>
          <t xml:space="preserve">
13758847</t>
        </r>
      </text>
    </comment>
    <comment ref="M319" authorId="1" shapeId="0">
      <text>
        <r>
          <rPr>
            <b/>
            <sz val="9"/>
            <color indexed="81"/>
            <rFont val="Tahoma"/>
            <family val="2"/>
          </rPr>
          <t>Burgess, Christopher:</t>
        </r>
        <r>
          <rPr>
            <sz val="9"/>
            <color indexed="81"/>
            <rFont val="Tahoma"/>
            <family val="2"/>
          </rPr>
          <t xml:space="preserve">
13760520</t>
        </r>
      </text>
    </comment>
    <comment ref="M320" authorId="1" shapeId="0">
      <text>
        <r>
          <rPr>
            <b/>
            <sz val="9"/>
            <color indexed="81"/>
            <rFont val="Tahoma"/>
            <family val="2"/>
          </rPr>
          <t>Burgess, Christopher:</t>
        </r>
        <r>
          <rPr>
            <sz val="9"/>
            <color indexed="81"/>
            <rFont val="Tahoma"/>
            <family val="2"/>
          </rPr>
          <t xml:space="preserve">
13767496</t>
        </r>
      </text>
    </comment>
    <comment ref="M321" authorId="1" shapeId="0">
      <text>
        <r>
          <rPr>
            <b/>
            <sz val="9"/>
            <color indexed="81"/>
            <rFont val="Tahoma"/>
            <family val="2"/>
          </rPr>
          <t>Burgess, Christopher:</t>
        </r>
        <r>
          <rPr>
            <sz val="9"/>
            <color indexed="81"/>
            <rFont val="Tahoma"/>
            <family val="2"/>
          </rPr>
          <t xml:space="preserve">
13767429</t>
        </r>
      </text>
    </comment>
    <comment ref="M322" authorId="1" shapeId="0">
      <text>
        <r>
          <rPr>
            <b/>
            <sz val="9"/>
            <color indexed="81"/>
            <rFont val="Tahoma"/>
            <family val="2"/>
          </rPr>
          <t>Burgess, Christopher:</t>
        </r>
        <r>
          <rPr>
            <sz val="9"/>
            <color indexed="81"/>
            <rFont val="Tahoma"/>
            <family val="2"/>
          </rPr>
          <t xml:space="preserve">
13767429</t>
        </r>
      </text>
    </comment>
    <comment ref="M323" authorId="1" shapeId="0">
      <text>
        <r>
          <rPr>
            <b/>
            <sz val="9"/>
            <color indexed="81"/>
            <rFont val="Tahoma"/>
            <family val="2"/>
          </rPr>
          <t>Burgess, Christopher:</t>
        </r>
        <r>
          <rPr>
            <sz val="9"/>
            <color indexed="81"/>
            <rFont val="Tahoma"/>
            <family val="2"/>
          </rPr>
          <t xml:space="preserve">
13777905</t>
        </r>
      </text>
    </comment>
    <comment ref="I324" authorId="0" shapeId="0">
      <text>
        <r>
          <rPr>
            <b/>
            <sz val="9"/>
            <color indexed="81"/>
            <rFont val="Tahoma"/>
            <family val="2"/>
          </rPr>
          <t>Wood, Duane G.:</t>
        </r>
        <r>
          <rPr>
            <sz val="9"/>
            <color indexed="81"/>
            <rFont val="Tahoma"/>
            <family val="2"/>
          </rPr>
          <t xml:space="preserve">
3.26-3.64 NFA</t>
        </r>
      </text>
    </comment>
    <comment ref="M324" authorId="0" shapeId="0">
      <text>
        <r>
          <rPr>
            <b/>
            <sz val="9"/>
            <color indexed="81"/>
            <rFont val="Tahoma"/>
            <family val="2"/>
          </rPr>
          <t>Wood, Duane G.:</t>
        </r>
        <r>
          <rPr>
            <sz val="9"/>
            <color indexed="81"/>
            <rFont val="Tahoma"/>
            <family val="2"/>
          </rPr>
          <t xml:space="preserve">
13789966
13791901
</t>
        </r>
      </text>
    </comment>
    <comment ref="M325" authorId="2" shapeId="0">
      <text>
        <r>
          <rPr>
            <b/>
            <sz val="9"/>
            <color indexed="81"/>
            <rFont val="Tahoma"/>
            <family val="2"/>
          </rPr>
          <t>Baughman, Benjamin A.:</t>
        </r>
        <r>
          <rPr>
            <sz val="9"/>
            <color indexed="81"/>
            <rFont val="Tahoma"/>
            <family val="2"/>
          </rPr>
          <t xml:space="preserve">
13825131
13822591
13815277
13810365
13798049</t>
        </r>
      </text>
    </comment>
    <comment ref="M326" authorId="0" shapeId="0">
      <text>
        <r>
          <rPr>
            <b/>
            <sz val="9"/>
            <color indexed="81"/>
            <rFont val="Tahoma"/>
            <family val="2"/>
          </rPr>
          <t>Wood, Duane G.:</t>
        </r>
        <r>
          <rPr>
            <sz val="9"/>
            <color indexed="81"/>
            <rFont val="Tahoma"/>
            <family val="2"/>
          </rPr>
          <t xml:space="preserve">
13831871
13839926
</t>
        </r>
      </text>
    </comment>
    <comment ref="M327" authorId="0" shapeId="0">
      <text>
        <r>
          <rPr>
            <b/>
            <sz val="9"/>
            <color indexed="81"/>
            <rFont val="Tahoma"/>
            <family val="2"/>
          </rPr>
          <t>Wood, Duane G.:</t>
        </r>
        <r>
          <rPr>
            <sz val="9"/>
            <color indexed="81"/>
            <rFont val="Tahoma"/>
            <family val="2"/>
          </rPr>
          <t xml:space="preserve">
13873349 
13867450
13863778</t>
        </r>
      </text>
    </comment>
    <comment ref="M328" authorId="0" shapeId="0">
      <text>
        <r>
          <rPr>
            <b/>
            <sz val="9"/>
            <color indexed="81"/>
            <rFont val="Tahoma"/>
            <family val="2"/>
          </rPr>
          <t>Wood, Duane G.:</t>
        </r>
        <r>
          <rPr>
            <sz val="9"/>
            <color indexed="81"/>
            <rFont val="Tahoma"/>
            <family val="2"/>
          </rPr>
          <t xml:space="preserve">
13877920
13877700
</t>
        </r>
      </text>
    </comment>
    <comment ref="M329" authorId="2" shapeId="0">
      <text>
        <r>
          <rPr>
            <b/>
            <sz val="9"/>
            <color indexed="81"/>
            <rFont val="Tahoma"/>
            <family val="2"/>
          </rPr>
          <t>Baughman, Benjamin A.:</t>
        </r>
        <r>
          <rPr>
            <sz val="9"/>
            <color indexed="81"/>
            <rFont val="Tahoma"/>
            <family val="2"/>
          </rPr>
          <t xml:space="preserve">
13885752
13884076
13904381
</t>
        </r>
      </text>
    </comment>
    <comment ref="M330" authorId="2" shapeId="0">
      <text>
        <r>
          <rPr>
            <b/>
            <sz val="9"/>
            <color indexed="81"/>
            <rFont val="Tahoma"/>
            <family val="2"/>
          </rPr>
          <t>Baughman, Benjamin A.:</t>
        </r>
        <r>
          <rPr>
            <sz val="9"/>
            <color indexed="81"/>
            <rFont val="Tahoma"/>
            <family val="2"/>
          </rPr>
          <t xml:space="preserve">
13909512
13909463</t>
        </r>
      </text>
    </comment>
    <comment ref="M331" authorId="2" shapeId="0">
      <text>
        <r>
          <rPr>
            <b/>
            <sz val="9"/>
            <color indexed="81"/>
            <rFont val="Tahoma"/>
            <family val="2"/>
          </rPr>
          <t>Baughman, Benjamin A.:</t>
        </r>
        <r>
          <rPr>
            <sz val="9"/>
            <color indexed="81"/>
            <rFont val="Tahoma"/>
            <family val="2"/>
          </rPr>
          <t xml:space="preserve">
13909463</t>
        </r>
      </text>
    </comment>
    <comment ref="M334" authorId="2" shapeId="0">
      <text>
        <r>
          <rPr>
            <b/>
            <sz val="9"/>
            <color indexed="81"/>
            <rFont val="Tahoma"/>
            <family val="2"/>
          </rPr>
          <t>Baughman, Benjamin A.:</t>
        </r>
        <r>
          <rPr>
            <sz val="9"/>
            <color indexed="81"/>
            <rFont val="Tahoma"/>
            <family val="2"/>
          </rPr>
          <t xml:space="preserve">
13913973</t>
        </r>
      </text>
    </comment>
    <comment ref="M335" authorId="0" shapeId="0">
      <text>
        <r>
          <rPr>
            <b/>
            <sz val="9"/>
            <color indexed="81"/>
            <rFont val="Tahoma"/>
            <family val="2"/>
          </rPr>
          <t>Wood, Duane G.:</t>
        </r>
        <r>
          <rPr>
            <sz val="9"/>
            <color indexed="81"/>
            <rFont val="Tahoma"/>
            <family val="2"/>
          </rPr>
          <t xml:space="preserve">
13919228
13924468
13924503
</t>
        </r>
      </text>
    </comment>
    <comment ref="M336" authorId="2" shapeId="0">
      <text>
        <r>
          <rPr>
            <b/>
            <sz val="9"/>
            <color indexed="81"/>
            <rFont val="Tahoma"/>
            <family val="2"/>
          </rPr>
          <t>Baughman, Benjamin A.:</t>
        </r>
        <r>
          <rPr>
            <sz val="9"/>
            <color indexed="81"/>
            <rFont val="Tahoma"/>
            <family val="2"/>
          </rPr>
          <t xml:space="preserve">
13919228
13924468
13924503</t>
        </r>
      </text>
    </comment>
    <comment ref="M337" authorId="1" shapeId="0">
      <text>
        <r>
          <rPr>
            <b/>
            <sz val="9"/>
            <color indexed="81"/>
            <rFont val="Tahoma"/>
            <family val="2"/>
          </rPr>
          <t>Burgess, Christopher:</t>
        </r>
        <r>
          <rPr>
            <sz val="9"/>
            <color indexed="81"/>
            <rFont val="Tahoma"/>
            <family val="2"/>
          </rPr>
          <t xml:space="preserve">
13929786  13932900</t>
        </r>
      </text>
    </comment>
    <comment ref="M338" authorId="2" shapeId="0">
      <text>
        <r>
          <rPr>
            <b/>
            <sz val="9"/>
            <color indexed="81"/>
            <rFont val="Tahoma"/>
            <family val="2"/>
          </rPr>
          <t>Baughman, Benjamin A.:</t>
        </r>
        <r>
          <rPr>
            <sz val="9"/>
            <color indexed="81"/>
            <rFont val="Tahoma"/>
            <family val="2"/>
          </rPr>
          <t xml:space="preserve">
13937270
13940488
13943277</t>
        </r>
      </text>
    </comment>
    <comment ref="M339" authorId="1" shapeId="0">
      <text>
        <r>
          <rPr>
            <b/>
            <sz val="9"/>
            <color indexed="81"/>
            <rFont val="Tahoma"/>
            <family val="2"/>
          </rPr>
          <t>Burgess, Christopher:</t>
        </r>
        <r>
          <rPr>
            <sz val="9"/>
            <color indexed="81"/>
            <rFont val="Tahoma"/>
            <family val="2"/>
          </rPr>
          <t xml:space="preserve">
13946575  13954094  13961233  13961275</t>
        </r>
      </text>
    </comment>
    <comment ref="M340" authorId="1" shapeId="0">
      <text>
        <r>
          <rPr>
            <b/>
            <sz val="9"/>
            <color indexed="81"/>
            <rFont val="Tahoma"/>
            <family val="2"/>
          </rPr>
          <t>Burgess, Christopher:</t>
        </r>
        <r>
          <rPr>
            <sz val="9"/>
            <color indexed="81"/>
            <rFont val="Tahoma"/>
            <family val="2"/>
          </rPr>
          <t xml:space="preserve">
13946575  13954094  13961233  13961275</t>
        </r>
      </text>
    </comment>
    <comment ref="M341" authorId="2" shapeId="0">
      <text>
        <r>
          <rPr>
            <b/>
            <sz val="9"/>
            <color indexed="81"/>
            <rFont val="Tahoma"/>
            <family val="2"/>
          </rPr>
          <t>Baughman, Benjamin A.:</t>
        </r>
        <r>
          <rPr>
            <sz val="9"/>
            <color indexed="81"/>
            <rFont val="Tahoma"/>
            <family val="2"/>
          </rPr>
          <t xml:space="preserve">
13969052</t>
        </r>
      </text>
    </comment>
    <comment ref="M342" authorId="2" shapeId="0">
      <text>
        <r>
          <rPr>
            <b/>
            <sz val="9"/>
            <color indexed="81"/>
            <rFont val="Tahoma"/>
            <family val="2"/>
          </rPr>
          <t>Baughman, Benjamin A.:</t>
        </r>
        <r>
          <rPr>
            <sz val="9"/>
            <color indexed="81"/>
            <rFont val="Tahoma"/>
            <family val="2"/>
          </rPr>
          <t xml:space="preserve">
13978064</t>
        </r>
      </text>
    </comment>
    <comment ref="M343" authorId="2" shapeId="0">
      <text>
        <r>
          <rPr>
            <b/>
            <sz val="9"/>
            <color indexed="81"/>
            <rFont val="Tahoma"/>
            <family val="2"/>
          </rPr>
          <t>Baughman, Benjamin A.:</t>
        </r>
        <r>
          <rPr>
            <sz val="9"/>
            <color indexed="81"/>
            <rFont val="Tahoma"/>
            <family val="2"/>
          </rPr>
          <t xml:space="preserve">
13969052
13978064</t>
        </r>
      </text>
    </comment>
    <comment ref="M344" authorId="0" shapeId="0">
      <text>
        <r>
          <rPr>
            <b/>
            <sz val="9"/>
            <color indexed="81"/>
            <rFont val="Tahoma"/>
            <family val="2"/>
          </rPr>
          <t>Wood, Duane G.:</t>
        </r>
        <r>
          <rPr>
            <sz val="9"/>
            <color indexed="81"/>
            <rFont val="Tahoma"/>
            <family val="2"/>
          </rPr>
          <t xml:space="preserve">
13982995</t>
        </r>
      </text>
    </comment>
    <comment ref="M345" authorId="0" shapeId="0">
      <text>
        <r>
          <rPr>
            <b/>
            <sz val="9"/>
            <color indexed="81"/>
            <rFont val="Tahoma"/>
            <family val="2"/>
          </rPr>
          <t>Wood, Duane G.:</t>
        </r>
        <r>
          <rPr>
            <sz val="9"/>
            <color indexed="81"/>
            <rFont val="Tahoma"/>
            <family val="2"/>
          </rPr>
          <t xml:space="preserve">
13988246</t>
        </r>
      </text>
    </comment>
    <comment ref="M346" authorId="0" shapeId="0">
      <text>
        <r>
          <rPr>
            <b/>
            <sz val="9"/>
            <color indexed="81"/>
            <rFont val="Tahoma"/>
            <family val="2"/>
          </rPr>
          <t>Wood, Duane G.:</t>
        </r>
        <r>
          <rPr>
            <sz val="9"/>
            <color indexed="81"/>
            <rFont val="Tahoma"/>
            <family val="2"/>
          </rPr>
          <t xml:space="preserve">
13980201 
13992384</t>
        </r>
      </text>
    </comment>
    <comment ref="M347" authorId="2" shapeId="0">
      <text>
        <r>
          <rPr>
            <b/>
            <sz val="9"/>
            <color indexed="81"/>
            <rFont val="Tahoma"/>
            <family val="2"/>
          </rPr>
          <t>Baughman, Benjamin A.:</t>
        </r>
        <r>
          <rPr>
            <sz val="9"/>
            <color indexed="81"/>
            <rFont val="Tahoma"/>
            <family val="2"/>
          </rPr>
          <t xml:space="preserve">
13992639
13992562
14003676
14006468</t>
        </r>
      </text>
    </comment>
    <comment ref="M348" authorId="2" shapeId="0">
      <text>
        <r>
          <rPr>
            <b/>
            <sz val="9"/>
            <color indexed="81"/>
            <rFont val="Tahoma"/>
            <family val="2"/>
          </rPr>
          <t>Baughman, Benjamin A.:</t>
        </r>
        <r>
          <rPr>
            <sz val="9"/>
            <color indexed="81"/>
            <rFont val="Tahoma"/>
            <family val="2"/>
          </rPr>
          <t xml:space="preserve">
14006468</t>
        </r>
      </text>
    </comment>
    <comment ref="M349" authorId="2" shapeId="0">
      <text>
        <r>
          <rPr>
            <b/>
            <sz val="9"/>
            <color indexed="81"/>
            <rFont val="Tahoma"/>
            <family val="2"/>
          </rPr>
          <t>Baughman, Benjamin A.:</t>
        </r>
        <r>
          <rPr>
            <sz val="9"/>
            <color indexed="81"/>
            <rFont val="Tahoma"/>
            <family val="2"/>
          </rPr>
          <t xml:space="preserve">
14013492
14011572
14009502</t>
        </r>
      </text>
    </comment>
    <comment ref="M350" authorId="2" shapeId="0">
      <text>
        <r>
          <rPr>
            <b/>
            <sz val="9"/>
            <color indexed="81"/>
            <rFont val="Tahoma"/>
            <family val="2"/>
          </rPr>
          <t>Baughman, Benjamin A.:</t>
        </r>
        <r>
          <rPr>
            <sz val="9"/>
            <color indexed="81"/>
            <rFont val="Tahoma"/>
            <family val="2"/>
          </rPr>
          <t xml:space="preserve">
14027843</t>
        </r>
      </text>
    </comment>
    <comment ref="M351" authorId="2" shapeId="0">
      <text>
        <r>
          <rPr>
            <b/>
            <sz val="9"/>
            <color indexed="81"/>
            <rFont val="Tahoma"/>
            <family val="2"/>
          </rPr>
          <t>Baughman, Benjamin A.:</t>
        </r>
        <r>
          <rPr>
            <sz val="9"/>
            <color indexed="81"/>
            <rFont val="Tahoma"/>
            <family val="2"/>
          </rPr>
          <t xml:space="preserve">
14030293</t>
        </r>
      </text>
    </comment>
    <comment ref="M352" authorId="2" shapeId="0">
      <text>
        <r>
          <rPr>
            <b/>
            <sz val="9"/>
            <color indexed="81"/>
            <rFont val="Tahoma"/>
            <family val="2"/>
          </rPr>
          <t>Baughman, Benjamin A.:</t>
        </r>
        <r>
          <rPr>
            <sz val="9"/>
            <color indexed="81"/>
            <rFont val="Tahoma"/>
            <family val="2"/>
          </rPr>
          <t xml:space="preserve">
1403293</t>
        </r>
      </text>
    </comment>
    <comment ref="M354" authorId="2" shapeId="0">
      <text>
        <r>
          <rPr>
            <b/>
            <sz val="9"/>
            <color indexed="81"/>
            <rFont val="Tahoma"/>
            <family val="2"/>
          </rPr>
          <t>Baughman, Benjamin A.:</t>
        </r>
        <r>
          <rPr>
            <sz val="9"/>
            <color indexed="81"/>
            <rFont val="Tahoma"/>
            <family val="2"/>
          </rPr>
          <t xml:space="preserve">
14051146</t>
        </r>
      </text>
    </comment>
    <comment ref="M355" authorId="2" shapeId="0">
      <text>
        <r>
          <rPr>
            <b/>
            <sz val="9"/>
            <color indexed="81"/>
            <rFont val="Tahoma"/>
            <family val="2"/>
          </rPr>
          <t>Baughman, Benjamin A.:</t>
        </r>
        <r>
          <rPr>
            <sz val="9"/>
            <color indexed="81"/>
            <rFont val="Tahoma"/>
            <family val="2"/>
          </rPr>
          <t xml:space="preserve">
14052643
14051146</t>
        </r>
      </text>
    </comment>
    <comment ref="M356" authorId="2" shapeId="0">
      <text>
        <r>
          <rPr>
            <b/>
            <sz val="9"/>
            <color indexed="81"/>
            <rFont val="Tahoma"/>
            <family val="2"/>
          </rPr>
          <t>Baughman, Benjamin A.:</t>
        </r>
        <r>
          <rPr>
            <sz val="9"/>
            <color indexed="81"/>
            <rFont val="Tahoma"/>
            <family val="2"/>
          </rPr>
          <t xml:space="preserve">
14052643</t>
        </r>
      </text>
    </comment>
    <comment ref="M357" authorId="0" shapeId="0">
      <text>
        <r>
          <rPr>
            <b/>
            <sz val="9"/>
            <color indexed="81"/>
            <rFont val="Tahoma"/>
            <family val="2"/>
          </rPr>
          <t>Wood, Duane G.:</t>
        </r>
        <r>
          <rPr>
            <sz val="9"/>
            <color indexed="81"/>
            <rFont val="Tahoma"/>
            <family val="2"/>
          </rPr>
          <t xml:space="preserve">
14055975  14093679  14066270 </t>
        </r>
      </text>
    </comment>
    <comment ref="M358" authorId="2" shapeId="0">
      <text>
        <r>
          <rPr>
            <b/>
            <sz val="9"/>
            <color indexed="81"/>
            <rFont val="Tahoma"/>
            <family val="2"/>
          </rPr>
          <t>Baughman, Benjamin A.:</t>
        </r>
        <r>
          <rPr>
            <sz val="9"/>
            <color indexed="81"/>
            <rFont val="Tahoma"/>
            <family val="2"/>
          </rPr>
          <t xml:space="preserve">
14075284</t>
        </r>
      </text>
    </comment>
    <comment ref="M359" authorId="2" shapeId="0">
      <text>
        <r>
          <rPr>
            <b/>
            <sz val="9"/>
            <color indexed="81"/>
            <rFont val="Tahoma"/>
            <family val="2"/>
          </rPr>
          <t>Baughman, Benjamin A.:</t>
        </r>
        <r>
          <rPr>
            <sz val="9"/>
            <color indexed="81"/>
            <rFont val="Tahoma"/>
            <family val="2"/>
          </rPr>
          <t xml:space="preserve">
14087977.
14086424</t>
        </r>
      </text>
    </comment>
    <comment ref="M360" authorId="2" shapeId="0">
      <text>
        <r>
          <rPr>
            <b/>
            <sz val="9"/>
            <color indexed="81"/>
            <rFont val="Tahoma"/>
            <family val="2"/>
          </rPr>
          <t>Baughman, Benjamin A.:</t>
        </r>
        <r>
          <rPr>
            <sz val="9"/>
            <color indexed="81"/>
            <rFont val="Tahoma"/>
            <family val="2"/>
          </rPr>
          <t xml:space="preserve">
14095190
14096517
14101115
14102521</t>
        </r>
      </text>
    </comment>
    <comment ref="M361" authorId="2" shapeId="0">
      <text>
        <r>
          <rPr>
            <b/>
            <sz val="9"/>
            <color indexed="81"/>
            <rFont val="Tahoma"/>
            <family val="2"/>
          </rPr>
          <t>Baughman, Benjamin A.:</t>
        </r>
        <r>
          <rPr>
            <sz val="9"/>
            <color indexed="81"/>
            <rFont val="Tahoma"/>
            <family val="2"/>
          </rPr>
          <t xml:space="preserve">
14111092</t>
        </r>
      </text>
    </comment>
    <comment ref="M362" authorId="2" shapeId="0">
      <text>
        <r>
          <rPr>
            <b/>
            <sz val="9"/>
            <color indexed="81"/>
            <rFont val="Tahoma"/>
            <family val="2"/>
          </rPr>
          <t>Baughman, Benjamin A.:</t>
        </r>
        <r>
          <rPr>
            <sz val="9"/>
            <color indexed="81"/>
            <rFont val="Tahoma"/>
            <family val="2"/>
          </rPr>
          <t xml:space="preserve">
14116497
14116524
14121439</t>
        </r>
      </text>
    </comment>
    <comment ref="M363" authorId="2" shapeId="0">
      <text>
        <r>
          <rPr>
            <b/>
            <sz val="9"/>
            <color indexed="81"/>
            <rFont val="Tahoma"/>
            <family val="2"/>
          </rPr>
          <t>Baughman, Benjamin A.:</t>
        </r>
        <r>
          <rPr>
            <sz val="9"/>
            <color indexed="81"/>
            <rFont val="Tahoma"/>
            <family val="2"/>
          </rPr>
          <t xml:space="preserve">
14116468</t>
        </r>
      </text>
    </comment>
    <comment ref="M364" authorId="2" shapeId="0">
      <text>
        <r>
          <rPr>
            <b/>
            <sz val="9"/>
            <color indexed="81"/>
            <rFont val="Tahoma"/>
            <family val="2"/>
          </rPr>
          <t>Baughman, Benjamin A.:</t>
        </r>
        <r>
          <rPr>
            <sz val="9"/>
            <color indexed="81"/>
            <rFont val="Tahoma"/>
            <family val="2"/>
          </rPr>
          <t xml:space="preserve">
14075284</t>
        </r>
      </text>
    </comment>
    <comment ref="M365" authorId="2" shapeId="0">
      <text>
        <r>
          <rPr>
            <b/>
            <sz val="9"/>
            <color indexed="81"/>
            <rFont val="Tahoma"/>
            <family val="2"/>
          </rPr>
          <t>Baughman, Benjamin A.:</t>
        </r>
        <r>
          <rPr>
            <sz val="9"/>
            <color indexed="81"/>
            <rFont val="Tahoma"/>
            <family val="2"/>
          </rPr>
          <t xml:space="preserve">
14159862</t>
        </r>
      </text>
    </comment>
    <comment ref="M366" authorId="0" shapeId="0">
      <text>
        <r>
          <rPr>
            <b/>
            <sz val="9"/>
            <color indexed="81"/>
            <rFont val="Tahoma"/>
            <family val="2"/>
          </rPr>
          <t>Wood, Duane G.:</t>
        </r>
        <r>
          <rPr>
            <sz val="9"/>
            <color indexed="81"/>
            <rFont val="Tahoma"/>
            <family val="2"/>
          </rPr>
          <t xml:space="preserve">
14261193
14263024</t>
        </r>
      </text>
    </comment>
    <comment ref="M367" authorId="0" shapeId="0">
      <text>
        <r>
          <rPr>
            <b/>
            <sz val="9"/>
            <color indexed="81"/>
            <rFont val="Tahoma"/>
            <family val="2"/>
          </rPr>
          <t>Wood, Duane G.:</t>
        </r>
        <r>
          <rPr>
            <sz val="9"/>
            <color indexed="81"/>
            <rFont val="Tahoma"/>
            <family val="2"/>
          </rPr>
          <t xml:space="preserve">
14272224</t>
        </r>
      </text>
    </comment>
    <comment ref="M368" authorId="0" shapeId="0">
      <text>
        <r>
          <rPr>
            <b/>
            <sz val="9"/>
            <color indexed="81"/>
            <rFont val="Tahoma"/>
            <family val="2"/>
          </rPr>
          <t>Wood, Duane G.:</t>
        </r>
        <r>
          <rPr>
            <sz val="9"/>
            <color indexed="81"/>
            <rFont val="Tahoma"/>
            <family val="2"/>
          </rPr>
          <t xml:space="preserve">
14301066</t>
        </r>
      </text>
    </comment>
    <comment ref="M369" authorId="0" shapeId="0">
      <text>
        <r>
          <rPr>
            <b/>
            <sz val="9"/>
            <color indexed="81"/>
            <rFont val="Tahoma"/>
            <family val="2"/>
          </rPr>
          <t>Wood, Duane G.:</t>
        </r>
        <r>
          <rPr>
            <sz val="9"/>
            <color indexed="81"/>
            <rFont val="Tahoma"/>
            <family val="2"/>
          </rPr>
          <t xml:space="preserve">
14275328</t>
        </r>
      </text>
    </comment>
    <comment ref="M370" authorId="0" shapeId="0">
      <text>
        <r>
          <rPr>
            <b/>
            <sz val="9"/>
            <color indexed="81"/>
            <rFont val="Tahoma"/>
            <family val="2"/>
          </rPr>
          <t>Wood, Duane G.:</t>
        </r>
        <r>
          <rPr>
            <sz val="9"/>
            <color indexed="81"/>
            <rFont val="Tahoma"/>
            <family val="2"/>
          </rPr>
          <t xml:space="preserve">
14278350</t>
        </r>
      </text>
    </comment>
    <comment ref="M371" authorId="0" shapeId="0">
      <text>
        <r>
          <rPr>
            <b/>
            <sz val="9"/>
            <color indexed="81"/>
            <rFont val="Tahoma"/>
            <family val="2"/>
          </rPr>
          <t>Wood, Duane G.:</t>
        </r>
        <r>
          <rPr>
            <sz val="9"/>
            <color indexed="81"/>
            <rFont val="Tahoma"/>
            <family val="2"/>
          </rPr>
          <t xml:space="preserve">
14278388
14281374
14316771
14319867
14319741
14319765
14323021
14331789
</t>
        </r>
      </text>
    </comment>
    <comment ref="M372" authorId="0" shapeId="0">
      <text>
        <r>
          <rPr>
            <b/>
            <sz val="9"/>
            <color indexed="81"/>
            <rFont val="Tahoma"/>
            <family val="2"/>
          </rPr>
          <t>Wood, Duane G.:</t>
        </r>
        <r>
          <rPr>
            <sz val="9"/>
            <color indexed="81"/>
            <rFont val="Tahoma"/>
            <family val="2"/>
          </rPr>
          <t xml:space="preserve">
14284727</t>
        </r>
      </text>
    </comment>
    <comment ref="M373" authorId="0" shapeId="0">
      <text>
        <r>
          <rPr>
            <b/>
            <sz val="9"/>
            <color indexed="81"/>
            <rFont val="Tahoma"/>
            <family val="2"/>
          </rPr>
          <t>Wood, Duane G.:</t>
        </r>
        <r>
          <rPr>
            <sz val="9"/>
            <color indexed="81"/>
            <rFont val="Tahoma"/>
            <family val="2"/>
          </rPr>
          <t xml:space="preserve">
14290704
 14290724
 14294069</t>
        </r>
      </text>
    </comment>
    <comment ref="M374" authorId="0" shapeId="0">
      <text>
        <r>
          <rPr>
            <b/>
            <sz val="9"/>
            <color indexed="81"/>
            <rFont val="Tahoma"/>
            <family val="2"/>
          </rPr>
          <t>Wood, Duane G.:</t>
        </r>
        <r>
          <rPr>
            <sz val="9"/>
            <color indexed="81"/>
            <rFont val="Tahoma"/>
            <family val="2"/>
          </rPr>
          <t xml:space="preserve">
14297279</t>
        </r>
      </text>
    </comment>
    <comment ref="M375" authorId="0" shapeId="0">
      <text>
        <r>
          <rPr>
            <b/>
            <sz val="9"/>
            <color indexed="81"/>
            <rFont val="Tahoma"/>
            <family val="2"/>
          </rPr>
          <t>Wood, Duane G.:</t>
        </r>
        <r>
          <rPr>
            <sz val="9"/>
            <color indexed="81"/>
            <rFont val="Tahoma"/>
            <family val="2"/>
          </rPr>
          <t xml:space="preserve">
14301002
14303727</t>
        </r>
      </text>
    </comment>
    <comment ref="M376" authorId="0" shapeId="0">
      <text>
        <r>
          <rPr>
            <b/>
            <sz val="9"/>
            <color indexed="81"/>
            <rFont val="Tahoma"/>
            <family val="2"/>
          </rPr>
          <t>Wood, Duane G.:</t>
        </r>
        <r>
          <rPr>
            <sz val="9"/>
            <color indexed="81"/>
            <rFont val="Tahoma"/>
            <family val="2"/>
          </rPr>
          <t xml:space="preserve">
14303737 
14307402
14310315
</t>
        </r>
      </text>
    </comment>
    <comment ref="M377" authorId="0" shapeId="0">
      <text>
        <r>
          <rPr>
            <b/>
            <sz val="9"/>
            <color indexed="81"/>
            <rFont val="Tahoma"/>
            <family val="2"/>
          </rPr>
          <t>Wood, Duane G.:</t>
        </r>
        <r>
          <rPr>
            <sz val="9"/>
            <color indexed="81"/>
            <rFont val="Tahoma"/>
            <family val="2"/>
          </rPr>
          <t xml:space="preserve">
14303737 
14307402
14310315
</t>
        </r>
      </text>
    </comment>
    <comment ref="M378" authorId="0" shapeId="0">
      <text>
        <r>
          <rPr>
            <b/>
            <sz val="9"/>
            <color indexed="81"/>
            <rFont val="Tahoma"/>
            <family val="2"/>
          </rPr>
          <t>Wood, Duane G.:</t>
        </r>
        <r>
          <rPr>
            <sz val="9"/>
            <color indexed="81"/>
            <rFont val="Tahoma"/>
            <family val="2"/>
          </rPr>
          <t xml:space="preserve">
14395239
14400160</t>
        </r>
      </text>
    </comment>
    <comment ref="M379" authorId="0" shapeId="0">
      <text>
        <r>
          <rPr>
            <b/>
            <sz val="9"/>
            <color indexed="81"/>
            <rFont val="Tahoma"/>
            <family val="2"/>
          </rPr>
          <t>Wood, Duane G.:</t>
        </r>
        <r>
          <rPr>
            <sz val="9"/>
            <color indexed="81"/>
            <rFont val="Tahoma"/>
            <family val="2"/>
          </rPr>
          <t xml:space="preserve">
14415233  14439759  14429951  14429987  14436286  14436324  </t>
        </r>
      </text>
    </comment>
    <comment ref="M380" authorId="0" shapeId="0">
      <text>
        <r>
          <rPr>
            <b/>
            <sz val="9"/>
            <color indexed="81"/>
            <rFont val="Tahoma"/>
            <family val="2"/>
          </rPr>
          <t>Wood, Duane G.:</t>
        </r>
        <r>
          <rPr>
            <sz val="9"/>
            <color indexed="81"/>
            <rFont val="Tahoma"/>
            <family val="2"/>
          </rPr>
          <t xml:space="preserve">
14439810</t>
        </r>
      </text>
    </comment>
    <comment ref="M381" authorId="0" shapeId="0">
      <text>
        <r>
          <rPr>
            <b/>
            <sz val="9"/>
            <color indexed="81"/>
            <rFont val="Tahoma"/>
            <family val="2"/>
          </rPr>
          <t>Wood, Duane 1443625   14439798</t>
        </r>
      </text>
    </comment>
    <comment ref="M382" authorId="0" shapeId="0">
      <text>
        <r>
          <rPr>
            <b/>
            <sz val="9"/>
            <color indexed="81"/>
            <rFont val="Tahoma"/>
            <family val="2"/>
          </rPr>
          <t>Wood, Duane G.:</t>
        </r>
        <r>
          <rPr>
            <sz val="9"/>
            <color indexed="81"/>
            <rFont val="Tahoma"/>
            <family val="2"/>
          </rPr>
          <t xml:space="preserve">
14442399</t>
        </r>
      </text>
    </comment>
    <comment ref="M383" authorId="0" shapeId="0">
      <text>
        <r>
          <rPr>
            <b/>
            <sz val="9"/>
            <color indexed="81"/>
            <rFont val="Tahoma"/>
            <family val="2"/>
          </rPr>
          <t>Wood, Duane G.:</t>
        </r>
        <r>
          <rPr>
            <sz val="9"/>
            <color indexed="81"/>
            <rFont val="Tahoma"/>
            <family val="2"/>
          </rPr>
          <t xml:space="preserve">
14442406   14445497   14448542</t>
        </r>
      </text>
    </comment>
    <comment ref="M384" authorId="0" shapeId="0">
      <text>
        <r>
          <rPr>
            <b/>
            <sz val="9"/>
            <color indexed="81"/>
            <rFont val="Tahoma"/>
            <family val="2"/>
          </rPr>
          <t>Wood, Duane G.:</t>
        </r>
        <r>
          <rPr>
            <sz val="9"/>
            <color indexed="81"/>
            <rFont val="Tahoma"/>
            <family val="2"/>
          </rPr>
          <t xml:space="preserve">
14448553  14451572</t>
        </r>
      </text>
    </comment>
    <comment ref="M385" authorId="0" shapeId="0">
      <text>
        <r>
          <rPr>
            <b/>
            <sz val="9"/>
            <color indexed="81"/>
            <rFont val="Tahoma"/>
            <family val="2"/>
          </rPr>
          <t>Wood, Duane G.:</t>
        </r>
        <r>
          <rPr>
            <sz val="9"/>
            <color indexed="81"/>
            <rFont val="Tahoma"/>
            <family val="2"/>
          </rPr>
          <t xml:space="preserve">
14455374  14459043  </t>
        </r>
      </text>
    </comment>
    <comment ref="M386" authorId="0" shapeId="0">
      <text>
        <r>
          <rPr>
            <b/>
            <sz val="9"/>
            <color indexed="81"/>
            <rFont val="Tahoma"/>
            <family val="2"/>
          </rPr>
          <t>Wood, Duane G.:</t>
        </r>
        <r>
          <rPr>
            <sz val="9"/>
            <color indexed="81"/>
            <rFont val="Tahoma"/>
            <family val="2"/>
          </rPr>
          <t xml:space="preserve">
14459068  14466409  14467838  </t>
        </r>
      </text>
    </comment>
    <comment ref="M387" authorId="0" shapeId="0">
      <text>
        <r>
          <rPr>
            <b/>
            <sz val="9"/>
            <color indexed="81"/>
            <rFont val="Tahoma"/>
            <family val="2"/>
          </rPr>
          <t>Wood, Duane G.:</t>
        </r>
        <r>
          <rPr>
            <sz val="9"/>
            <color indexed="81"/>
            <rFont val="Tahoma"/>
            <family val="2"/>
          </rPr>
          <t xml:space="preserve">
14630012</t>
        </r>
      </text>
    </comment>
  </commentList>
</comments>
</file>

<file path=xl/sharedStrings.xml><?xml version="1.0" encoding="utf-8"?>
<sst xmlns="http://schemas.openxmlformats.org/spreadsheetml/2006/main" count="93479" uniqueCount="23698">
  <si>
    <t>Route Information</t>
  </si>
  <si>
    <t>Route Number</t>
  </si>
  <si>
    <t>Road Name</t>
  </si>
  <si>
    <t>BMP</t>
  </si>
  <si>
    <t>Road Number</t>
  </si>
  <si>
    <t xml:space="preserve"> Road Name</t>
  </si>
  <si>
    <t>EMP</t>
  </si>
  <si>
    <t>County</t>
  </si>
  <si>
    <t>Length (mi)</t>
  </si>
  <si>
    <t>From</t>
  </si>
  <si>
    <t>To</t>
  </si>
  <si>
    <t>Comments</t>
  </si>
  <si>
    <t>Shoulder and Ditch Repair Plan</t>
  </si>
  <si>
    <t>Priority</t>
  </si>
  <si>
    <t>Estimated Date to Begin Work</t>
  </si>
  <si>
    <t>JASPER</t>
  </si>
  <si>
    <t>SPEEDWAY BLVD</t>
  </si>
  <si>
    <t>MAIN STREET</t>
  </si>
  <si>
    <t>GEORGIA STATE LINE</t>
  </si>
  <si>
    <t>DEAD END</t>
  </si>
  <si>
    <t>Barnwell</t>
  </si>
  <si>
    <t>US 78</t>
  </si>
  <si>
    <t>S-38</t>
  </si>
  <si>
    <t>N/A</t>
  </si>
  <si>
    <t xml:space="preserve">SC 3 </t>
  </si>
  <si>
    <t>Dorchester</t>
  </si>
  <si>
    <t>Orangeburg Rd.</t>
  </si>
  <si>
    <t>Church St.</t>
  </si>
  <si>
    <t>Main St.</t>
  </si>
  <si>
    <t>King St.</t>
  </si>
  <si>
    <t>Pine St.</t>
  </si>
  <si>
    <t>I-95</t>
  </si>
  <si>
    <t>S- 19</t>
  </si>
  <si>
    <t>Dead End</t>
  </si>
  <si>
    <t>US 15</t>
  </si>
  <si>
    <t>End State Maintenance</t>
  </si>
  <si>
    <t>S- 22</t>
  </si>
  <si>
    <t>US 601</t>
  </si>
  <si>
    <t>SC 363</t>
  </si>
  <si>
    <t>US 321</t>
  </si>
  <si>
    <t>US 278</t>
  </si>
  <si>
    <t>S-68</t>
  </si>
  <si>
    <t>S-440</t>
  </si>
  <si>
    <t>S-258</t>
  </si>
  <si>
    <t>S-315</t>
  </si>
  <si>
    <t>S-512</t>
  </si>
  <si>
    <t>S-43</t>
  </si>
  <si>
    <t>S-28</t>
  </si>
  <si>
    <t>S-384</t>
  </si>
  <si>
    <t>S-12</t>
  </si>
  <si>
    <t>S-537</t>
  </si>
  <si>
    <t>S-538</t>
  </si>
  <si>
    <t>S-54</t>
  </si>
  <si>
    <t>S-29</t>
  </si>
  <si>
    <t>S-13</t>
  </si>
  <si>
    <t>S-21</t>
  </si>
  <si>
    <t>S-49</t>
  </si>
  <si>
    <t>S-41</t>
  </si>
  <si>
    <t>S-14</t>
  </si>
  <si>
    <t>S-69</t>
  </si>
  <si>
    <t>SAVANNAH HWY</t>
  </si>
  <si>
    <t>HWY US 278</t>
  </si>
  <si>
    <t>COPE CREEK ROAD</t>
  </si>
  <si>
    <t>MULLINS FORD ROAD</t>
  </si>
  <si>
    <t>THOMAS HAMILTON RD</t>
  </si>
  <si>
    <t>POCOTAILGO ROAD</t>
  </si>
  <si>
    <t>S-287</t>
  </si>
  <si>
    <t>HOPEWELL RD</t>
  </si>
  <si>
    <t>ALLENDALE COUNTY LINE</t>
  </si>
  <si>
    <t>SALKAWHATCHIE RD</t>
  </si>
  <si>
    <t>DIRT ROAD</t>
  </si>
  <si>
    <t>SC 64</t>
  </si>
  <si>
    <t>SC 70</t>
  </si>
  <si>
    <t>S-05-22</t>
  </si>
  <si>
    <t>S-05-26</t>
  </si>
  <si>
    <t>CAROLINA HWY</t>
  </si>
  <si>
    <t>US301</t>
  </si>
  <si>
    <t>MAIN HWY</t>
  </si>
  <si>
    <t>LOWCOUNTRY HWY</t>
  </si>
  <si>
    <t>BARNWELL C/L</t>
  </si>
  <si>
    <t>S-05-287</t>
  </si>
  <si>
    <t>BLOOM AVE</t>
  </si>
  <si>
    <t>BARNWELL HWY</t>
  </si>
  <si>
    <t>S-05-157</t>
  </si>
  <si>
    <t>LAUREL STREET</t>
  </si>
  <si>
    <t>EHRHARDT ROAD</t>
  </si>
  <si>
    <t>VOORHEES ROAD</t>
  </si>
  <si>
    <t>S-05-27</t>
  </si>
  <si>
    <t>THUNDER ROAD</t>
  </si>
  <si>
    <t>END OF PAVEMENT</t>
  </si>
  <si>
    <t>GHENTS BRANCH ROAD</t>
  </si>
  <si>
    <t>HERITAGE HWY</t>
  </si>
  <si>
    <t>S-05-33</t>
  </si>
  <si>
    <t>S-05-40</t>
  </si>
  <si>
    <t>SCOFIELD ROAD</t>
  </si>
  <si>
    <t>S-05-47</t>
  </si>
  <si>
    <t>HONEY FORD ROAD</t>
  </si>
  <si>
    <t>S-05-54</t>
  </si>
  <si>
    <t>LOCUST STREET</t>
  </si>
  <si>
    <t>S-05-55</t>
  </si>
  <si>
    <t>TYLER ROAD</t>
  </si>
  <si>
    <t>S-05-76</t>
  </si>
  <si>
    <t>CRAZY HORSE ROAD</t>
  </si>
  <si>
    <t>S-05-88</t>
  </si>
  <si>
    <t>SALEM CHURCH ROAD</t>
  </si>
  <si>
    <t>S-05-89</t>
  </si>
  <si>
    <t>RED FOX ROAD</t>
  </si>
  <si>
    <t>S-05-90</t>
  </si>
  <si>
    <t>SEARS ROAD</t>
  </si>
  <si>
    <t>S-05-190</t>
  </si>
  <si>
    <t>COOKS MILL ROAD</t>
  </si>
  <si>
    <t>S-05-232</t>
  </si>
  <si>
    <t>HEATWOLE ROAD</t>
  </si>
  <si>
    <t>S-05-307</t>
  </si>
  <si>
    <t>MILL POND ROAD</t>
  </si>
  <si>
    <t>S-05-366</t>
  </si>
  <si>
    <t>JUNIPER CREEK ROAD</t>
  </si>
  <si>
    <t>S-05-410</t>
  </si>
  <si>
    <t>GRAPEVINE ROAD</t>
  </si>
  <si>
    <t>S-05-417</t>
  </si>
  <si>
    <t>GRAHAMS TURNOUT RD</t>
  </si>
  <si>
    <t>S-05-552</t>
  </si>
  <si>
    <t>GRAHAMS TURNOUT ROAD</t>
  </si>
  <si>
    <t>S-05-425</t>
  </si>
  <si>
    <t>S-05-620</t>
  </si>
  <si>
    <t>HOOKS ROAD</t>
  </si>
  <si>
    <t>DENMARK CITY LIMITS</t>
  </si>
  <si>
    <t>S-32</t>
  </si>
  <si>
    <t>S-16</t>
  </si>
  <si>
    <t>S-184</t>
  </si>
  <si>
    <t>S-189</t>
  </si>
  <si>
    <t>S-72</t>
  </si>
  <si>
    <t>S-61</t>
  </si>
  <si>
    <t>S-162</t>
  </si>
  <si>
    <t>S-65</t>
  </si>
  <si>
    <t>S-471</t>
  </si>
  <si>
    <t>SC 3</t>
  </si>
  <si>
    <t>Hwy 3</t>
  </si>
  <si>
    <t>S-514</t>
  </si>
  <si>
    <t>S-87</t>
  </si>
  <si>
    <t>S-510</t>
  </si>
  <si>
    <t>End</t>
  </si>
  <si>
    <t>S-358</t>
  </si>
  <si>
    <t>S-60</t>
  </si>
  <si>
    <t>Saluda</t>
  </si>
  <si>
    <t>US 178</t>
  </si>
  <si>
    <t>SC 121</t>
  </si>
  <si>
    <t>SC 702</t>
  </si>
  <si>
    <t>S-415</t>
  </si>
  <si>
    <t>S-44</t>
  </si>
  <si>
    <t>S-48</t>
  </si>
  <si>
    <t>S-51</t>
  </si>
  <si>
    <t>S-64</t>
  </si>
  <si>
    <t>S-67</t>
  </si>
  <si>
    <t>S-78</t>
  </si>
  <si>
    <t>S-79</t>
  </si>
  <si>
    <t>S-82</t>
  </si>
  <si>
    <t>S-83</t>
  </si>
  <si>
    <t>S-98</t>
  </si>
  <si>
    <t>S-114</t>
  </si>
  <si>
    <t>S-115</t>
  </si>
  <si>
    <t>S-116</t>
  </si>
  <si>
    <t>S-127</t>
  </si>
  <si>
    <t>S-134</t>
  </si>
  <si>
    <t>S-135</t>
  </si>
  <si>
    <t>S-154</t>
  </si>
  <si>
    <t>S-155</t>
  </si>
  <si>
    <t>S-163</t>
  </si>
  <si>
    <t>S-171</t>
  </si>
  <si>
    <t>S-195</t>
  </si>
  <si>
    <t>S-236</t>
  </si>
  <si>
    <t>S-245</t>
  </si>
  <si>
    <t>S-323</t>
  </si>
  <si>
    <t>S-335</t>
  </si>
  <si>
    <t>S-360</t>
  </si>
  <si>
    <t>S-382</t>
  </si>
  <si>
    <t>S-383</t>
  </si>
  <si>
    <t>S-474</t>
  </si>
  <si>
    <t>S-475</t>
  </si>
  <si>
    <t>S-481</t>
  </si>
  <si>
    <t>S-533</t>
  </si>
  <si>
    <t>S-819</t>
  </si>
  <si>
    <t>US-17</t>
  </si>
  <si>
    <t>S-22</t>
  </si>
  <si>
    <t>S-26</t>
  </si>
  <si>
    <t>SC-46</t>
  </si>
  <si>
    <t>S-50</t>
  </si>
  <si>
    <t>S-119</t>
  </si>
  <si>
    <t>S-159</t>
  </si>
  <si>
    <t>SC-170</t>
  </si>
  <si>
    <t>S-201</t>
  </si>
  <si>
    <t>S-207</t>
  </si>
  <si>
    <t>S-243</t>
  </si>
  <si>
    <t>S-246</t>
  </si>
  <si>
    <t>S-278</t>
  </si>
  <si>
    <t>US-278</t>
  </si>
  <si>
    <t>S-437</t>
  </si>
  <si>
    <t>US-601</t>
  </si>
  <si>
    <t>S-237</t>
  </si>
  <si>
    <t>US-321</t>
  </si>
  <si>
    <t>US 378</t>
  </si>
  <si>
    <t>S-84</t>
  </si>
  <si>
    <t>S-193</t>
  </si>
  <si>
    <t>S-539</t>
  </si>
  <si>
    <t>S-322</t>
  </si>
  <si>
    <t>Abbeville</t>
  </si>
  <si>
    <t>S-24</t>
  </si>
  <si>
    <t>S-37</t>
  </si>
  <si>
    <t>S-39</t>
  </si>
  <si>
    <t>S-73</t>
  </si>
  <si>
    <t>S-74</t>
  </si>
  <si>
    <t>S-88</t>
  </si>
  <si>
    <t>S-100</t>
  </si>
  <si>
    <t>S-111</t>
  </si>
  <si>
    <t>S-113</t>
  </si>
  <si>
    <t>S-166</t>
  </si>
  <si>
    <t>S-179</t>
  </si>
  <si>
    <t>S-180</t>
  </si>
  <si>
    <t>S-181</t>
  </si>
  <si>
    <t>S-211</t>
  </si>
  <si>
    <t>S-220</t>
  </si>
  <si>
    <t>S-275</t>
  </si>
  <si>
    <t>S-285</t>
  </si>
  <si>
    <t>S-293</t>
  </si>
  <si>
    <t>S-363</t>
  </si>
  <si>
    <t>S-478</t>
  </si>
  <si>
    <t>S-484</t>
  </si>
  <si>
    <t>S-523</t>
  </si>
  <si>
    <t>S-534</t>
  </si>
  <si>
    <t>S-565</t>
  </si>
  <si>
    <t>S-59</t>
  </si>
  <si>
    <t>Beaufort</t>
  </si>
  <si>
    <t>US 21</t>
  </si>
  <si>
    <t>Ridge Rd.</t>
  </si>
  <si>
    <t>Anderson</t>
  </si>
  <si>
    <t>Laurens County Line</t>
  </si>
  <si>
    <t>US 221</t>
  </si>
  <si>
    <t>US 76</t>
  </si>
  <si>
    <t>Laurens</t>
  </si>
  <si>
    <t>S-110</t>
  </si>
  <si>
    <t>S-33</t>
  </si>
  <si>
    <t>TILLMAN ROAD</t>
  </si>
  <si>
    <t>S-25</t>
  </si>
  <si>
    <t>S-27</t>
  </si>
  <si>
    <t>S-31</t>
  </si>
  <si>
    <t>S-34</t>
  </si>
  <si>
    <t>S-58</t>
  </si>
  <si>
    <t>S-176</t>
  </si>
  <si>
    <t>S-298</t>
  </si>
  <si>
    <t>S-331</t>
  </si>
  <si>
    <t>S-359</t>
  </si>
  <si>
    <t>S-365</t>
  </si>
  <si>
    <t>S-389</t>
  </si>
  <si>
    <t>S-405</t>
  </si>
  <si>
    <t>S-427</t>
  </si>
  <si>
    <t>Edgefield</t>
  </si>
  <si>
    <t>US 25</t>
  </si>
  <si>
    <t>Colleton</t>
  </si>
  <si>
    <t>S.C. 64</t>
  </si>
  <si>
    <t>S-15-38</t>
  </si>
  <si>
    <t>Bamberg Co.</t>
  </si>
  <si>
    <t>S-430</t>
  </si>
  <si>
    <t>GRAYS HIGHWAY</t>
  </si>
  <si>
    <t>SC-462</t>
  </si>
  <si>
    <t>HAMPTON COUNTY LINE</t>
  </si>
  <si>
    <t>S-344</t>
  </si>
  <si>
    <t>S-276</t>
  </si>
  <si>
    <t>FIRETOWER ROAD</t>
  </si>
  <si>
    <t>PURRYSBURG ROAD</t>
  </si>
  <si>
    <t>GREGORIE NECK ROAD</t>
  </si>
  <si>
    <t>S-172</t>
  </si>
  <si>
    <t>S-300</t>
  </si>
  <si>
    <t>S-150</t>
  </si>
  <si>
    <t>S-77</t>
  </si>
  <si>
    <t>S-36</t>
  </si>
  <si>
    <t>S-6</t>
  </si>
  <si>
    <t>S-149</t>
  </si>
  <si>
    <t>S-147</t>
  </si>
  <si>
    <t>S-152</t>
  </si>
  <si>
    <t>S-221</t>
  </si>
  <si>
    <t>S-47</t>
  </si>
  <si>
    <t>S-564</t>
  </si>
  <si>
    <t>S-574</t>
  </si>
  <si>
    <t>S-562</t>
  </si>
  <si>
    <t>S-151</t>
  </si>
  <si>
    <t>SC 72</t>
  </si>
  <si>
    <t>S-561</t>
  </si>
  <si>
    <t>S-356</t>
  </si>
  <si>
    <t>S-528</t>
  </si>
  <si>
    <t>S-575</t>
  </si>
  <si>
    <t>S-675</t>
  </si>
  <si>
    <t>S-727</t>
  </si>
  <si>
    <t>S-791</t>
  </si>
  <si>
    <t>S-838</t>
  </si>
  <si>
    <t>SC-6</t>
  </si>
  <si>
    <t>CALHOUN CO. LINE</t>
  </si>
  <si>
    <t>END STATE MAINT.</t>
  </si>
  <si>
    <t>S-35</t>
  </si>
  <si>
    <t>S-169</t>
  </si>
  <si>
    <t>S-105</t>
  </si>
  <si>
    <t>S-81</t>
  </si>
  <si>
    <t>Alendale</t>
  </si>
  <si>
    <t>S-03-102</t>
  </si>
  <si>
    <t>US 301</t>
  </si>
  <si>
    <t>Chert Quarry Road</t>
  </si>
  <si>
    <t>Burton's Ferry Highway</t>
  </si>
  <si>
    <t>River Road</t>
  </si>
  <si>
    <t>Augusta Highway</t>
  </si>
  <si>
    <t>SC 125</t>
  </si>
  <si>
    <t>S-03-53</t>
  </si>
  <si>
    <t>S-03-492</t>
  </si>
  <si>
    <t>S-03-291</t>
  </si>
  <si>
    <t>ConCord Church Road</t>
  </si>
  <si>
    <t>Alleluia Road</t>
  </si>
  <si>
    <t>Johnson's Landing Road</t>
  </si>
  <si>
    <t>S-03-47</t>
  </si>
  <si>
    <t>S-03-262</t>
  </si>
  <si>
    <t>S-03-187</t>
  </si>
  <si>
    <t>S-03-65</t>
  </si>
  <si>
    <t>S-03-66</t>
  </si>
  <si>
    <t>Revolutionary Trail</t>
  </si>
  <si>
    <t>Uchee Farm Road</t>
  </si>
  <si>
    <t>Martin Road</t>
  </si>
  <si>
    <t>Rocky Point Road</t>
  </si>
  <si>
    <t>Washington Badger Road</t>
  </si>
  <si>
    <t>S-03-45</t>
  </si>
  <si>
    <t>S-03-17</t>
  </si>
  <si>
    <t>S-03-453</t>
  </si>
  <si>
    <t>S-03-24</t>
  </si>
  <si>
    <t>Patterson Mill Road</t>
  </si>
  <si>
    <t>Furse Mill Road</t>
  </si>
  <si>
    <t>Richard Johnson Road</t>
  </si>
  <si>
    <t>Rolling Hill Road</t>
  </si>
  <si>
    <t>Harley Road</t>
  </si>
  <si>
    <t>S-03-435</t>
  </si>
  <si>
    <t>S-03-446</t>
  </si>
  <si>
    <t>S-03-161</t>
  </si>
  <si>
    <t>S-03-12</t>
  </si>
  <si>
    <t>Rountree Road</t>
  </si>
  <si>
    <t>Moody Road</t>
  </si>
  <si>
    <t>Millett Road</t>
  </si>
  <si>
    <t>Little Hell Road</t>
  </si>
  <si>
    <t>Speedwell Church Road</t>
  </si>
  <si>
    <t>S-03-368</t>
  </si>
  <si>
    <t>S-03-369</t>
  </si>
  <si>
    <t>Boundary</t>
  </si>
  <si>
    <t>Georgia State Line</t>
  </si>
  <si>
    <t>Barnwelll County Line</t>
  </si>
  <si>
    <t xml:space="preserve">End </t>
  </si>
  <si>
    <t>Savannah River</t>
  </si>
  <si>
    <t xml:space="preserve">Boundary </t>
  </si>
  <si>
    <t>Barnwell County Line</t>
  </si>
  <si>
    <t>Church</t>
  </si>
  <si>
    <t>S-1467</t>
  </si>
  <si>
    <t>S-140</t>
  </si>
  <si>
    <t>US-301</t>
  </si>
  <si>
    <t>FIVE CHOP RD.</t>
  </si>
  <si>
    <t>US-176</t>
  </si>
  <si>
    <t>S-200</t>
  </si>
  <si>
    <t>US-15</t>
  </si>
  <si>
    <t>SC-210</t>
  </si>
  <si>
    <t>S-743</t>
  </si>
  <si>
    <t>SC 23</t>
  </si>
  <si>
    <t>Aiken County Line</t>
  </si>
  <si>
    <t xml:space="preserve">SC 121 </t>
  </si>
  <si>
    <t>US 29</t>
  </si>
  <si>
    <t>S-1161</t>
  </si>
  <si>
    <t>S-62</t>
  </si>
  <si>
    <t>S-282</t>
  </si>
  <si>
    <t>S-472</t>
  </si>
  <si>
    <t>S-357</t>
  </si>
  <si>
    <t>S-825</t>
  </si>
  <si>
    <t>SC 28</t>
  </si>
  <si>
    <t>Sumter</t>
  </si>
  <si>
    <t>S-97</t>
  </si>
  <si>
    <t>NA</t>
  </si>
  <si>
    <t>County Line</t>
  </si>
  <si>
    <t>S-52</t>
  </si>
  <si>
    <t>SC 261</t>
  </si>
  <si>
    <t>Kings Hwy</t>
  </si>
  <si>
    <t>End Add.</t>
  </si>
  <si>
    <t>SC 120</t>
  </si>
  <si>
    <t>Pinewood Rd</t>
  </si>
  <si>
    <t>S-63</t>
  </si>
  <si>
    <t>Poinsett Park Rd</t>
  </si>
  <si>
    <t>S-1277</t>
  </si>
  <si>
    <t>Muriel St</t>
  </si>
  <si>
    <t>S-1278</t>
  </si>
  <si>
    <t>Lorene Dr</t>
  </si>
  <si>
    <t>S-506</t>
  </si>
  <si>
    <t>Gwendale Rd</t>
  </si>
  <si>
    <t>Florence</t>
  </si>
  <si>
    <t>S-46</t>
  </si>
  <si>
    <t>S-85</t>
  </si>
  <si>
    <t>S-459</t>
  </si>
  <si>
    <t>S-460</t>
  </si>
  <si>
    <t>S-461</t>
  </si>
  <si>
    <t>S-604</t>
  </si>
  <si>
    <t>S-1116</t>
  </si>
  <si>
    <t>S-1117</t>
  </si>
  <si>
    <t>US 52</t>
  </si>
  <si>
    <t>S-66</t>
  </si>
  <si>
    <t>S-56</t>
  </si>
  <si>
    <t>S-1418</t>
  </si>
  <si>
    <t>S-267</t>
  </si>
  <si>
    <t>Spartanburg</t>
  </si>
  <si>
    <t>MT. ZION RD.</t>
  </si>
  <si>
    <t>OAKLAND AVE</t>
  </si>
  <si>
    <t>BROAD ST</t>
  </si>
  <si>
    <t>ACCURATE WAY</t>
  </si>
  <si>
    <t>FRONTAGE RD.</t>
  </si>
  <si>
    <t>S-338</t>
  </si>
  <si>
    <t>SC-11</t>
  </si>
  <si>
    <t>SC-9</t>
  </si>
  <si>
    <t>S-40</t>
  </si>
  <si>
    <t>S-349</t>
  </si>
  <si>
    <t>S-123</t>
  </si>
  <si>
    <t>S-20</t>
  </si>
  <si>
    <t>SC-14</t>
  </si>
  <si>
    <t>S-296</t>
  </si>
  <si>
    <t>S-1608</t>
  </si>
  <si>
    <t>S-832</t>
  </si>
  <si>
    <t>S-531</t>
  </si>
  <si>
    <t>S-609</t>
  </si>
  <si>
    <t>S-763</t>
  </si>
  <si>
    <t>S-210</t>
  </si>
  <si>
    <t>S-839</t>
  </si>
  <si>
    <t>S-103</t>
  </si>
  <si>
    <t>S-550</t>
  </si>
  <si>
    <t>S-289</t>
  </si>
  <si>
    <t>S-792</t>
  </si>
  <si>
    <t>S-316</t>
  </si>
  <si>
    <t>S-1036</t>
  </si>
  <si>
    <t>END MAINT</t>
  </si>
  <si>
    <t>S-183</t>
  </si>
  <si>
    <t>S-380</t>
  </si>
  <si>
    <t>US-221</t>
  </si>
  <si>
    <t>S-888</t>
  </si>
  <si>
    <t>S-76</t>
  </si>
  <si>
    <t>S-208</t>
  </si>
  <si>
    <t>KERSHAW</t>
  </si>
  <si>
    <t>SC-34</t>
  </si>
  <si>
    <t>S28-763</t>
  </si>
  <si>
    <t>LEE COUNTY LINE</t>
  </si>
  <si>
    <t>CATAWBA TIMBER RD.</t>
  </si>
  <si>
    <t>SC-261</t>
  </si>
  <si>
    <t>US-521</t>
  </si>
  <si>
    <t>S28-5</t>
  </si>
  <si>
    <t>LONGTOWN RD.</t>
  </si>
  <si>
    <t>US-1</t>
  </si>
  <si>
    <t>FAIRFIELD COUNTY LINE</t>
  </si>
  <si>
    <t>COLUMBIA HWY.</t>
  </si>
  <si>
    <t>S28-21</t>
  </si>
  <si>
    <t>SMYRNA CHURCH RD.</t>
  </si>
  <si>
    <t>RIDGEWAY HWY.</t>
  </si>
  <si>
    <t>S28-38</t>
  </si>
  <si>
    <t>WARD RD.</t>
  </si>
  <si>
    <t>S28-92</t>
  </si>
  <si>
    <t>CANTEY LANE</t>
  </si>
  <si>
    <t>S28-12</t>
  </si>
  <si>
    <t>BLACK RIVER RD.</t>
  </si>
  <si>
    <t>BOYKIN RD.</t>
  </si>
  <si>
    <t>S28-93</t>
  </si>
  <si>
    <t>S28-94</t>
  </si>
  <si>
    <t>TOMBFIELD RD.</t>
  </si>
  <si>
    <t>CHARLOTTE THOMPSON RD.</t>
  </si>
  <si>
    <t xml:space="preserve">CHARLOTTE THOMPSON </t>
  </si>
  <si>
    <t>S28-132</t>
  </si>
  <si>
    <t>DICEY FORD RD.</t>
  </si>
  <si>
    <t>BETHUNE HWY.</t>
  </si>
  <si>
    <t>KERSHAW HWY.</t>
  </si>
  <si>
    <t>S28-183</t>
  </si>
  <si>
    <t>BEULAH CHURCH RD.</t>
  </si>
  <si>
    <t>S28-350</t>
  </si>
  <si>
    <t>OLD ELLIOTT RD.</t>
  </si>
  <si>
    <t>S28-26</t>
  </si>
  <si>
    <t>SANDERS CREEK RD.</t>
  </si>
  <si>
    <t>S28-352</t>
  </si>
  <si>
    <t>WINCHESTER RD.</t>
  </si>
  <si>
    <t>S28-549</t>
  </si>
  <si>
    <t>S28-15</t>
  </si>
  <si>
    <t>OLD WIRE RD.</t>
  </si>
  <si>
    <t>S28-386</t>
  </si>
  <si>
    <t>PASCHAL RD.</t>
  </si>
  <si>
    <t>S28-53</t>
  </si>
  <si>
    <t>CHEROKEE BOUL.</t>
  </si>
  <si>
    <t>RICHLAND COUNTY LINE</t>
  </si>
  <si>
    <t>S28-618</t>
  </si>
  <si>
    <t>MYLES RD.</t>
  </si>
  <si>
    <t>S28-102</t>
  </si>
  <si>
    <t>HIGHWAY CHURCH RD.</t>
  </si>
  <si>
    <t>S28-407</t>
  </si>
  <si>
    <t>STEPHEN CAMPBELL RD.</t>
  </si>
  <si>
    <t>S28-620</t>
  </si>
  <si>
    <t>LAKE RD.</t>
  </si>
  <si>
    <t>S28-37</t>
  </si>
  <si>
    <t>WATEREE DAM RD.</t>
  </si>
  <si>
    <t>S28-303</t>
  </si>
  <si>
    <t>SHIVERS GREENE RD.</t>
  </si>
  <si>
    <t>S28-762</t>
  </si>
  <si>
    <t>LEE RD.</t>
  </si>
  <si>
    <t>BISHOPVILLE HWY.</t>
  </si>
  <si>
    <t>S28-90</t>
  </si>
  <si>
    <t>BREWER SPRINGS RD.</t>
  </si>
  <si>
    <t>BISHOPVILLE HWY</t>
  </si>
  <si>
    <t>S28-828</t>
  </si>
  <si>
    <t>STOCKMAN TRAIL</t>
  </si>
  <si>
    <t>Greenville</t>
  </si>
  <si>
    <t>Pickens</t>
  </si>
  <si>
    <t>US-178</t>
  </si>
  <si>
    <t>End Maintenance</t>
  </si>
  <si>
    <t>GEORGETOWN</t>
  </si>
  <si>
    <t>S-22-4</t>
  </si>
  <si>
    <t>CHOPPEE DRIVE</t>
  </si>
  <si>
    <t>COUNTY ROAD</t>
  </si>
  <si>
    <t>US 701</t>
  </si>
  <si>
    <t>S-30</t>
  </si>
  <si>
    <t>S-161</t>
  </si>
  <si>
    <t>S-70</t>
  </si>
  <si>
    <t>McCormick</t>
  </si>
  <si>
    <t>S-196</t>
  </si>
  <si>
    <t>S-230</t>
  </si>
  <si>
    <t>S-274</t>
  </si>
  <si>
    <t>S-457</t>
  </si>
  <si>
    <t>S-426</t>
  </si>
  <si>
    <t>S-428</t>
  </si>
  <si>
    <t>S-429</t>
  </si>
  <si>
    <t>S-431</t>
  </si>
  <si>
    <t>S-424</t>
  </si>
  <si>
    <t>S-244</t>
  </si>
  <si>
    <t>S-288</t>
  </si>
  <si>
    <t>US-378</t>
  </si>
  <si>
    <t>S-391</t>
  </si>
  <si>
    <t>S-395</t>
  </si>
  <si>
    <t>S-467</t>
  </si>
  <si>
    <t>S-318</t>
  </si>
  <si>
    <t>S-379</t>
  </si>
  <si>
    <t>S-406</t>
  </si>
  <si>
    <t>S-160</t>
  </si>
  <si>
    <t>S-453</t>
  </si>
  <si>
    <t>S-410</t>
  </si>
  <si>
    <t>S-177</t>
  </si>
  <si>
    <t>S-348</t>
  </si>
  <si>
    <t>S-131</t>
  </si>
  <si>
    <t>S-397</t>
  </si>
  <si>
    <t>S-259</t>
  </si>
  <si>
    <t>S-108</t>
  </si>
  <si>
    <t>S-190</t>
  </si>
  <si>
    <t>S-158</t>
  </si>
  <si>
    <t>S-146</t>
  </si>
  <si>
    <t>S-188</t>
  </si>
  <si>
    <t>S-350</t>
  </si>
  <si>
    <t>S-57</t>
  </si>
  <si>
    <t>SC-28</t>
  </si>
  <si>
    <t>END</t>
  </si>
  <si>
    <t xml:space="preserve">END </t>
  </si>
  <si>
    <t>US-378 WEST</t>
  </si>
  <si>
    <t>LOCAL</t>
  </si>
  <si>
    <t>HOLIDAY ROAD</t>
  </si>
  <si>
    <t>PARKING LOT</t>
  </si>
  <si>
    <t>S-337</t>
  </si>
  <si>
    <t>Darlington</t>
  </si>
  <si>
    <t>S-95</t>
  </si>
  <si>
    <t>S-133</t>
  </si>
  <si>
    <t>S-168</t>
  </si>
  <si>
    <t>S-213</t>
  </si>
  <si>
    <t>S-272</t>
  </si>
  <si>
    <t>S-324</t>
  </si>
  <si>
    <t>S-325</t>
  </si>
  <si>
    <t>S-336</t>
  </si>
  <si>
    <t>SC 34</t>
  </si>
  <si>
    <t>CASHUA FERRY</t>
  </si>
  <si>
    <t>HARTSVILLE HWY</t>
  </si>
  <si>
    <t>SPRING ST</t>
  </si>
  <si>
    <t>DOVESVILLE HWY</t>
  </si>
  <si>
    <t>N MAIN ST</t>
  </si>
  <si>
    <t>S-373</t>
  </si>
  <si>
    <t>DOGWOOD DR</t>
  </si>
  <si>
    <t>S-375</t>
  </si>
  <si>
    <t>S-381</t>
  </si>
  <si>
    <t>Shady Grove Road</t>
  </si>
  <si>
    <t>S-458</t>
  </si>
  <si>
    <t>Kolb Rd</t>
  </si>
  <si>
    <t>S-507</t>
  </si>
  <si>
    <t>Pitts Rd</t>
  </si>
  <si>
    <t>SC 763</t>
  </si>
  <si>
    <t>Wedgefield Rd</t>
  </si>
  <si>
    <t>S-508</t>
  </si>
  <si>
    <t>Keels Rd</t>
  </si>
  <si>
    <t>SC 441</t>
  </si>
  <si>
    <t>Patriot Parkway</t>
  </si>
  <si>
    <t>Columbia Hwy</t>
  </si>
  <si>
    <t>S-204</t>
  </si>
  <si>
    <t>Loring Mill Rd</t>
  </si>
  <si>
    <t>S-692</t>
  </si>
  <si>
    <t>Wilson Hall Rd</t>
  </si>
  <si>
    <t>Carter Rd</t>
  </si>
  <si>
    <t>Wise Dr</t>
  </si>
  <si>
    <t>S-1383</t>
  </si>
  <si>
    <t>Bronco Rd</t>
  </si>
  <si>
    <t>Cane Savannah Rd</t>
  </si>
  <si>
    <t>US 76/378</t>
  </si>
  <si>
    <t>Co. Line</t>
  </si>
  <si>
    <t>US 521</t>
  </si>
  <si>
    <t>Camden Hwy</t>
  </si>
  <si>
    <t>S-1461</t>
  </si>
  <si>
    <t>Tillman Nursery Rd</t>
  </si>
  <si>
    <t>S-1095</t>
  </si>
  <si>
    <t>Burnt Gin Rd</t>
  </si>
  <si>
    <t xml:space="preserve">Sumter </t>
  </si>
  <si>
    <t>Emil Rd</t>
  </si>
  <si>
    <t>S-1459</t>
  </si>
  <si>
    <t>End Add</t>
  </si>
  <si>
    <t>Note:  All dates to begin work  are estimates and are subject to equipment, weather and personnel.  Utilities will be contacted as usual, before work begins.</t>
  </si>
  <si>
    <t>S-15</t>
  </si>
  <si>
    <t>S-90</t>
  </si>
  <si>
    <t>SC 8</t>
  </si>
  <si>
    <t>SC 288</t>
  </si>
  <si>
    <t>S 88</t>
  </si>
  <si>
    <t>JEFFERSON DAVIS HWY</t>
  </si>
  <si>
    <t>S28-52</t>
  </si>
  <si>
    <t>ACADEMY DRIVE</t>
  </si>
  <si>
    <t>CHESTERFIELD COUNTY LINE</t>
  </si>
  <si>
    <t>S28-483</t>
  </si>
  <si>
    <t>YARABOROUGH RD</t>
  </si>
  <si>
    <t>OLD WIRE ROAD</t>
  </si>
  <si>
    <t>S28-195</t>
  </si>
  <si>
    <t>MT. HEBRON CHURCH RD</t>
  </si>
  <si>
    <t>DARLINGTON COUNTY LINE</t>
  </si>
  <si>
    <t>S28-59</t>
  </si>
  <si>
    <t>CASSATT ROAD</t>
  </si>
  <si>
    <t>JEFFERSON DAVIS HWY.</t>
  </si>
  <si>
    <t>PROVIDENCE RD.</t>
  </si>
  <si>
    <t>S28-41</t>
  </si>
  <si>
    <t>OAK RIDGE CHURCH RD.</t>
  </si>
  <si>
    <t>S28-631</t>
  </si>
  <si>
    <t>RATCLIFF POND ROAD</t>
  </si>
  <si>
    <t>RATCLIFF MILL POND RD</t>
  </si>
  <si>
    <t>S28-535</t>
  </si>
  <si>
    <t>OLD GEORGETOWN RD. E</t>
  </si>
  <si>
    <t>OLD GEORETOWN RD. E</t>
  </si>
  <si>
    <t>S-411</t>
  </si>
  <si>
    <t>S-419</t>
  </si>
  <si>
    <t>S-435</t>
  </si>
  <si>
    <t>CHURCH ST</t>
  </si>
  <si>
    <t>S-499</t>
  </si>
  <si>
    <t>OAK ST</t>
  </si>
  <si>
    <t>S-625</t>
  </si>
  <si>
    <t>S-689</t>
  </si>
  <si>
    <t>S-42</t>
  </si>
  <si>
    <t>S-735</t>
  </si>
  <si>
    <t>S-734</t>
  </si>
  <si>
    <t>S-784</t>
  </si>
  <si>
    <t>S-900</t>
  </si>
  <si>
    <t>S-1109</t>
  </si>
  <si>
    <t>S-1162</t>
  </si>
  <si>
    <t>S-1164</t>
  </si>
  <si>
    <t>S28-695</t>
  </si>
  <si>
    <t>JOE LENIX ROAD</t>
  </si>
  <si>
    <t>MT. ZION ROAD</t>
  </si>
  <si>
    <t>WINCHESTER ROAD</t>
  </si>
  <si>
    <t>S28-615</t>
  </si>
  <si>
    <t>RED HILL CHURCH ROAD</t>
  </si>
  <si>
    <t>S28-389</t>
  </si>
  <si>
    <t>HETTIE RICKETT RD.</t>
  </si>
  <si>
    <t>S28-353</t>
  </si>
  <si>
    <t>WATERS ROAD</t>
  </si>
  <si>
    <t>SC-341</t>
  </si>
  <si>
    <t>S28-89</t>
  </si>
  <si>
    <t>ETTERS LANE</t>
  </si>
  <si>
    <t>S28-309</t>
  </si>
  <si>
    <t>ROBINSONTOWN RD.</t>
  </si>
  <si>
    <t>S28-989</t>
  </si>
  <si>
    <t>BELL ROAD</t>
  </si>
  <si>
    <t>O.57</t>
  </si>
  <si>
    <t>S28-42</t>
  </si>
  <si>
    <t>PORTER SWAMP ROAD</t>
  </si>
  <si>
    <t>S28-306</t>
  </si>
  <si>
    <t>LLEWELLYN RD.</t>
  </si>
  <si>
    <t>PORTER SWAMP RD</t>
  </si>
  <si>
    <t>S28-1014</t>
  </si>
  <si>
    <t>WEST DRIVE</t>
  </si>
  <si>
    <t>LLEWELLYN DRIVE</t>
  </si>
  <si>
    <t>PORTER SWAMP RD.</t>
  </si>
  <si>
    <t>SC-346</t>
  </si>
  <si>
    <t>TIMROD ROAD</t>
  </si>
  <si>
    <t>S28-313</t>
  </si>
  <si>
    <t>TEAL ROAD</t>
  </si>
  <si>
    <t>S28-351</t>
  </si>
  <si>
    <t>HENRY DAVIS RD.</t>
  </si>
  <si>
    <t>S28-328</t>
  </si>
  <si>
    <t>HOLLAND ROAD</t>
  </si>
  <si>
    <t>S28-922</t>
  </si>
  <si>
    <t>ROZIER RD.</t>
  </si>
  <si>
    <t>S28-87</t>
  </si>
  <si>
    <t>MILL CREEK ROAD</t>
  </si>
  <si>
    <t>MILL CREEK RD,</t>
  </si>
  <si>
    <t>START OF PAVEMENT</t>
  </si>
  <si>
    <t>KERSHAW HWY</t>
  </si>
  <si>
    <t>LANCASTER COUNTY LINE</t>
  </si>
  <si>
    <t>S28-111</t>
  </si>
  <si>
    <t>YOUNGS BRIDGE RD</t>
  </si>
  <si>
    <t>S-1257</t>
  </si>
  <si>
    <t>S-741</t>
  </si>
  <si>
    <t>S-742</t>
  </si>
  <si>
    <t>S-23</t>
  </si>
  <si>
    <t>S-436</t>
  </si>
  <si>
    <t>S-142</t>
  </si>
  <si>
    <t>S-209</t>
  </si>
  <si>
    <t>S-80</t>
  </si>
  <si>
    <t>WEST OAK HWY</t>
  </si>
  <si>
    <t>S-438</t>
  </si>
  <si>
    <t>S-479</t>
  </si>
  <si>
    <t>S-546</t>
  </si>
  <si>
    <t>BLACKJACK RD</t>
  </si>
  <si>
    <t>BLACKJACK COVE RD</t>
  </si>
  <si>
    <t>S-141</t>
  </si>
  <si>
    <t>SC 11</t>
  </si>
  <si>
    <t>S-242</t>
  </si>
  <si>
    <t>S-106</t>
  </si>
  <si>
    <t>OAKWAY RD</t>
  </si>
  <si>
    <t>S-86</t>
  </si>
  <si>
    <t>S-167</t>
  </si>
  <si>
    <t>FELTMAN RD</t>
  </si>
  <si>
    <t>S-138</t>
  </si>
  <si>
    <t>S-216</t>
  </si>
  <si>
    <t>S-614</t>
  </si>
  <si>
    <t>I-85</t>
  </si>
  <si>
    <t>S-11</t>
  </si>
  <si>
    <t>LAKESHORE DR</t>
  </si>
  <si>
    <t>S-746</t>
  </si>
  <si>
    <t>Frontage Rd</t>
  </si>
  <si>
    <t>DURHAM RD</t>
  </si>
  <si>
    <t>S-748</t>
  </si>
  <si>
    <t>S-75</t>
  </si>
  <si>
    <t>CALLAHAM RD</t>
  </si>
  <si>
    <t>S-215</t>
  </si>
  <si>
    <t>S-99</t>
  </si>
  <si>
    <t>S-206</t>
  </si>
  <si>
    <t>S-53</t>
  </si>
  <si>
    <t>S-262</t>
  </si>
  <si>
    <t>OUTZ RD</t>
  </si>
  <si>
    <t>S-120</t>
  </si>
  <si>
    <t>County Rd</t>
  </si>
  <si>
    <t>S-488</t>
  </si>
  <si>
    <t>S-417</t>
  </si>
  <si>
    <t>S-665</t>
  </si>
  <si>
    <t>S-136</t>
  </si>
  <si>
    <t>Friendship Rd</t>
  </si>
  <si>
    <t>S-483</t>
  </si>
  <si>
    <t>S-137</t>
  </si>
  <si>
    <t>S-473</t>
  </si>
  <si>
    <t>S-668</t>
  </si>
  <si>
    <t>MEADOW DR</t>
  </si>
  <si>
    <t>S-701</t>
  </si>
  <si>
    <t>S-704</t>
  </si>
  <si>
    <t>S-705</t>
  </si>
  <si>
    <t>S-468</t>
  </si>
  <si>
    <t>AIRPORT RD</t>
  </si>
  <si>
    <t>S-361</t>
  </si>
  <si>
    <t>S-394</t>
  </si>
  <si>
    <t>Airport Rd</t>
  </si>
  <si>
    <t>S-587</t>
  </si>
  <si>
    <t>S-1</t>
  </si>
  <si>
    <t>S-320</t>
  </si>
  <si>
    <t>BLUE RIDGE BLVD</t>
  </si>
  <si>
    <t>S-219</t>
  </si>
  <si>
    <t>Mill Rd</t>
  </si>
  <si>
    <t>OLD SALEM RD</t>
  </si>
  <si>
    <t>S-469</t>
  </si>
  <si>
    <t>S-128</t>
  </si>
  <si>
    <t>S-129</t>
  </si>
  <si>
    <t>S-737</t>
  </si>
  <si>
    <t>S-145</t>
  </si>
  <si>
    <t>PARK AVE</t>
  </si>
  <si>
    <t>S-234</t>
  </si>
  <si>
    <t>Park Ave</t>
  </si>
  <si>
    <t>NC State Line</t>
  </si>
  <si>
    <t>S-577</t>
  </si>
  <si>
    <t>NORTH LAKE DR</t>
  </si>
  <si>
    <t>S-449</t>
  </si>
  <si>
    <t>S-94</t>
  </si>
  <si>
    <t>S-174</t>
  </si>
  <si>
    <t>S-164</t>
  </si>
  <si>
    <t>S-198</t>
  </si>
  <si>
    <t>KEOWEE SCHOOL RD</t>
  </si>
  <si>
    <t>S-223</t>
  </si>
  <si>
    <t>S-92</t>
  </si>
  <si>
    <t>S-175</t>
  </si>
  <si>
    <t>S-576</t>
  </si>
  <si>
    <t>S-340</t>
  </si>
  <si>
    <t>S-588</t>
  </si>
  <si>
    <t>S-607</t>
  </si>
  <si>
    <t>S-3</t>
  </si>
  <si>
    <t>S-202</t>
  </si>
  <si>
    <t>S-250</t>
  </si>
  <si>
    <t>S-212</t>
  </si>
  <si>
    <t>S-595</t>
  </si>
  <si>
    <t>S-573</t>
  </si>
  <si>
    <t>S-341</t>
  </si>
  <si>
    <t>S-608</t>
  </si>
  <si>
    <t>S-600</t>
  </si>
  <si>
    <t>SOUTH COVE RD</t>
  </si>
  <si>
    <t>S-107</t>
  </si>
  <si>
    <t>Main St</t>
  </si>
  <si>
    <t>S-517</t>
  </si>
  <si>
    <t>S-515</t>
  </si>
  <si>
    <t>S-409</t>
  </si>
  <si>
    <t>S-657</t>
  </si>
  <si>
    <t>S-658</t>
  </si>
  <si>
    <t>S-91</t>
  </si>
  <si>
    <t>S-109</t>
  </si>
  <si>
    <t>S-269</t>
  </si>
  <si>
    <t>S-241</t>
  </si>
  <si>
    <t>Cemetary Rd</t>
  </si>
  <si>
    <t>S-226</t>
  </si>
  <si>
    <t>S-413</t>
  </si>
  <si>
    <t>STATE PARK RD</t>
  </si>
  <si>
    <t>S-197</t>
  </si>
  <si>
    <t>S-339</t>
  </si>
  <si>
    <t>S 22</t>
  </si>
  <si>
    <t>38 (09)</t>
  </si>
  <si>
    <t>SC 692</t>
  </si>
  <si>
    <t>Aiken</t>
  </si>
  <si>
    <t>Greenwood</t>
  </si>
  <si>
    <t>Shirley Rd</t>
  </si>
  <si>
    <t>SC 246</t>
  </si>
  <si>
    <t>Hwy 246</t>
  </si>
  <si>
    <t>End State Maint.</t>
  </si>
  <si>
    <t>S-24-39</t>
  </si>
  <si>
    <t>Old Laurens Hwy</t>
  </si>
  <si>
    <t>S-24-285</t>
  </si>
  <si>
    <t>S-24-517</t>
  </si>
  <si>
    <t>S-24-271</t>
  </si>
  <si>
    <t>Bucklevel Rd</t>
  </si>
  <si>
    <t>SUNSET DRIVE</t>
  </si>
  <si>
    <t>KENNEDY ROAD</t>
  </si>
  <si>
    <t>SC-4</t>
  </si>
  <si>
    <t>SC-19</t>
  </si>
  <si>
    <t>Williston Rd.</t>
  </si>
  <si>
    <t>SC-302</t>
  </si>
  <si>
    <t>North Road</t>
  </si>
  <si>
    <t>S-38-190</t>
  </si>
  <si>
    <t>Wolfton Rd</t>
  </si>
  <si>
    <t>S-38-1203</t>
  </si>
  <si>
    <t>Lake Edisto</t>
  </si>
  <si>
    <t>S-38-36</t>
  </si>
  <si>
    <t>Homestead Rd</t>
  </si>
  <si>
    <t>S-38-50</t>
  </si>
  <si>
    <t>Four Holes Rd</t>
  </si>
  <si>
    <t>S-38-196</t>
  </si>
  <si>
    <t>S-38-1202</t>
  </si>
  <si>
    <t>S-38-65</t>
  </si>
  <si>
    <t>Grambling Rd</t>
  </si>
  <si>
    <t>S-38-260</t>
  </si>
  <si>
    <t>S-38-155</t>
  </si>
  <si>
    <t>Jumbo Rd</t>
  </si>
  <si>
    <t>Big Buck Boulevard</t>
  </si>
  <si>
    <t>Pin Oak St</t>
  </si>
  <si>
    <t>Whisperwood Rd</t>
  </si>
  <si>
    <t>SC-33</t>
  </si>
  <si>
    <t>S-38-468</t>
  </si>
  <si>
    <t>Russell Street</t>
  </si>
  <si>
    <t>Sleepy Hollow Rd</t>
  </si>
  <si>
    <t>S-38-154</t>
  </si>
  <si>
    <t>Till Rd</t>
  </si>
  <si>
    <t xml:space="preserve"> </t>
  </si>
  <si>
    <t>Clarendon</t>
  </si>
  <si>
    <t>S-463</t>
  </si>
  <si>
    <t>S-143</t>
  </si>
  <si>
    <t>Marlboro</t>
  </si>
  <si>
    <t>S-165</t>
  </si>
  <si>
    <t>Pleasant Hill Road</t>
  </si>
  <si>
    <t>S-263</t>
  </si>
  <si>
    <t>Total Miles</t>
  </si>
  <si>
    <t>DE</t>
  </si>
  <si>
    <t>Richland</t>
  </si>
  <si>
    <t>Fairfield Rd.</t>
  </si>
  <si>
    <t>Wilson Blvd.</t>
  </si>
  <si>
    <t>Blythewood Rd.</t>
  </si>
  <si>
    <t>SC 215</t>
  </si>
  <si>
    <t>D/E</t>
  </si>
  <si>
    <t>C/L</t>
  </si>
  <si>
    <t>Cedar Creek Rd.</t>
  </si>
  <si>
    <t>Richland County Line</t>
  </si>
  <si>
    <t>Broad River Rd.</t>
  </si>
  <si>
    <t>Lexington County Line</t>
  </si>
  <si>
    <t>US 176</t>
  </si>
  <si>
    <t>Shady Grove Rd.</t>
  </si>
  <si>
    <t>US 1</t>
  </si>
  <si>
    <t>SC 6</t>
  </si>
  <si>
    <t>Bush River Rd.</t>
  </si>
  <si>
    <t>Berkeley</t>
  </si>
  <si>
    <t>US-17A</t>
  </si>
  <si>
    <t>HAYDEN RD</t>
  </si>
  <si>
    <t>NORTH RD</t>
  </si>
  <si>
    <t>WATERS FERRY RD</t>
  </si>
  <si>
    <t>LIMESTONE RD</t>
  </si>
  <si>
    <t>SLAB LANDING RD</t>
  </si>
  <si>
    <t>SC 4</t>
  </si>
  <si>
    <t>NEESES HWY</t>
  </si>
  <si>
    <t>PROVIDENCE RD</t>
  </si>
  <si>
    <t>MURPH MILL RD</t>
  </si>
  <si>
    <t>BREEZEHAVEN ST</t>
  </si>
  <si>
    <t>LIGHTNING HILL RD</t>
  </si>
  <si>
    <t>S-1031</t>
  </si>
  <si>
    <t>COMMUNITY RD</t>
  </si>
  <si>
    <t>REDMOND MILL RD</t>
  </si>
  <si>
    <t>BUTLER DR</t>
  </si>
  <si>
    <t>S-1125</t>
  </si>
  <si>
    <t>WHEAT ST</t>
  </si>
  <si>
    <t>SC 389</t>
  </si>
  <si>
    <t>NINETY SIX RD</t>
  </si>
  <si>
    <t>S-1114</t>
  </si>
  <si>
    <t>DRIFTWOOD LANE</t>
  </si>
  <si>
    <t>SALLEY RD</t>
  </si>
  <si>
    <t>CROMER AVE</t>
  </si>
  <si>
    <t>S-1213</t>
  </si>
  <si>
    <t>WREN ST</t>
  </si>
  <si>
    <t>S-941</t>
  </si>
  <si>
    <t>BEDFORD AVE</t>
  </si>
  <si>
    <t>S-118</t>
  </si>
  <si>
    <t>HENRY RD</t>
  </si>
  <si>
    <t>RICE ST</t>
  </si>
  <si>
    <t>WESTSIDE ST</t>
  </si>
  <si>
    <t xml:space="preserve">S-123 </t>
  </si>
  <si>
    <t>S-148</t>
  </si>
  <si>
    <t>BUTTERNUT ST</t>
  </si>
  <si>
    <t>CAMELIA ST</t>
  </si>
  <si>
    <t>S-943</t>
  </si>
  <si>
    <t>EVERGREEN ST</t>
  </si>
  <si>
    <t>SC 394</t>
  </si>
  <si>
    <t>SILVER SPRINGS RD</t>
  </si>
  <si>
    <t xml:space="preserve">S-6 </t>
  </si>
  <si>
    <t>HEBRON RD</t>
  </si>
  <si>
    <t>WOODHAVEN ST</t>
  </si>
  <si>
    <t>SC 172</t>
  </si>
  <si>
    <t>BULL SWAMP ROAD</t>
  </si>
  <si>
    <t>WOLFTON RD</t>
  </si>
  <si>
    <t>BLOSSOM</t>
  </si>
  <si>
    <t>STAFFORD AVE</t>
  </si>
  <si>
    <t>S-870</t>
  </si>
  <si>
    <t>OAK LANE</t>
  </si>
  <si>
    <t>S-256SPR</t>
  </si>
  <si>
    <t>DERRICK ST</t>
  </si>
  <si>
    <t xml:space="preserve">S-256 </t>
  </si>
  <si>
    <t>HOLLOW CREEK RD</t>
  </si>
  <si>
    <t>WHETSTONE RD</t>
  </si>
  <si>
    <t>AIKEN CO LINE</t>
  </si>
  <si>
    <t>MAIN ST</t>
  </si>
  <si>
    <t>S-1027</t>
  </si>
  <si>
    <t>PARTRIDGE LANE</t>
  </si>
  <si>
    <t>S-279</t>
  </si>
  <si>
    <t>STOCKWELL RD</t>
  </si>
  <si>
    <t>DRAGSTRIP RD</t>
  </si>
  <si>
    <t>S-292</t>
  </si>
  <si>
    <t>WOODFORD RD</t>
  </si>
  <si>
    <t>LEXINGTON CO LINE</t>
  </si>
  <si>
    <t>CATALINA BLVD</t>
  </si>
  <si>
    <t>CALHOUN CO LINE</t>
  </si>
  <si>
    <t>S-404</t>
  </si>
  <si>
    <t>MAGENTA DR</t>
  </si>
  <si>
    <t>REMOND MILL RD</t>
  </si>
  <si>
    <t>S-833</t>
  </si>
  <si>
    <t>A Z RD</t>
  </si>
  <si>
    <t>DOGWOOD ST</t>
  </si>
  <si>
    <t xml:space="preserve">AZALEA ST </t>
  </si>
  <si>
    <t>CAROLINA AVE</t>
  </si>
  <si>
    <t>PALMETTO DR</t>
  </si>
  <si>
    <t>S-643</t>
  </si>
  <si>
    <t>GOLD COAST ST</t>
  </si>
  <si>
    <t>S-1025</t>
  </si>
  <si>
    <t>PARK ST</t>
  </si>
  <si>
    <t>S-671</t>
  </si>
  <si>
    <t>BREEZE HAVEN ST</t>
  </si>
  <si>
    <t>FORRESTCREEK DR</t>
  </si>
  <si>
    <t>S-790</t>
  </si>
  <si>
    <t>SYCAMORE DR</t>
  </si>
  <si>
    <t>S-814</t>
  </si>
  <si>
    <t>BOLTIN AVE</t>
  </si>
  <si>
    <t>OLIVER RD</t>
  </si>
  <si>
    <t>S-1876</t>
  </si>
  <si>
    <t>HOLLAND ST</t>
  </si>
  <si>
    <t>S-818</t>
  </si>
  <si>
    <t>DRY POND/2ND ST</t>
  </si>
  <si>
    <t>TRINITY RD</t>
  </si>
  <si>
    <t>JAVA LANE</t>
  </si>
  <si>
    <t>MAGENTA RD</t>
  </si>
  <si>
    <t>S-865</t>
  </si>
  <si>
    <t>S-868</t>
  </si>
  <si>
    <t>MAPLE ST</t>
  </si>
  <si>
    <t>S-942</t>
  </si>
  <si>
    <t>S-872</t>
  </si>
  <si>
    <t>EDGEFIELD RD</t>
  </si>
  <si>
    <t>S-944</t>
  </si>
  <si>
    <t>WALNUT ST</t>
  </si>
  <si>
    <t>S-1214</t>
  </si>
  <si>
    <t>PECAN ST</t>
  </si>
  <si>
    <t>S-945</t>
  </si>
  <si>
    <t>KEATON ST</t>
  </si>
  <si>
    <t>S-950</t>
  </si>
  <si>
    <t>WOODROW ST</t>
  </si>
  <si>
    <t>S-1026</t>
  </si>
  <si>
    <t>PINE ST</t>
  </si>
  <si>
    <t>S-951</t>
  </si>
  <si>
    <t>BOLIN ST</t>
  </si>
  <si>
    <t>S-952</t>
  </si>
  <si>
    <t>S-940</t>
  </si>
  <si>
    <t>LIVINGSTON AVE</t>
  </si>
  <si>
    <t>S-1110</t>
  </si>
  <si>
    <t>WILLIAMS ST</t>
  </si>
  <si>
    <t>S-1111</t>
  </si>
  <si>
    <t>DENISE ST</t>
  </si>
  <si>
    <t>S-1113</t>
  </si>
  <si>
    <t>POU ST</t>
  </si>
  <si>
    <t>EVERGREEN</t>
  </si>
  <si>
    <t>S-1115</t>
  </si>
  <si>
    <t>VICTORIA CIRCLE</t>
  </si>
  <si>
    <t>S-1138</t>
  </si>
  <si>
    <t>PEN BRANCH RD</t>
  </si>
  <si>
    <t>S-1330</t>
  </si>
  <si>
    <t>RAILROAD</t>
  </si>
  <si>
    <t>PEACH ST</t>
  </si>
  <si>
    <t>FRONTAGE RD</t>
  </si>
  <si>
    <t>OPAL LANE</t>
  </si>
  <si>
    <t>S-1205</t>
  </si>
  <si>
    <t>ADDISON RD</t>
  </si>
  <si>
    <t>S-1206</t>
  </si>
  <si>
    <t>CREEK MILL RD</t>
  </si>
  <si>
    <t>ROBINSON DR</t>
  </si>
  <si>
    <t>S-1233</t>
  </si>
  <si>
    <t>CHERRY ST</t>
  </si>
  <si>
    <t>S-1289</t>
  </si>
  <si>
    <t>IRIS LANE</t>
  </si>
  <si>
    <t>HOFFMAN RD</t>
  </si>
  <si>
    <t>S-1504</t>
  </si>
  <si>
    <t>JONES WIRE RD</t>
  </si>
  <si>
    <t>S-1531</t>
  </si>
  <si>
    <t>PARKWOOD AVE</t>
  </si>
  <si>
    <t>S-1554</t>
  </si>
  <si>
    <t>SHARPE RD</t>
  </si>
  <si>
    <t>S-1634</t>
  </si>
  <si>
    <t>POND BLUFF ROAD</t>
  </si>
  <si>
    <t>S-1556</t>
  </si>
  <si>
    <t>ALMA DR</t>
  </si>
  <si>
    <t>S-980</t>
  </si>
  <si>
    <t>S-1569</t>
  </si>
  <si>
    <t>CORINTH RD</t>
  </si>
  <si>
    <t>S-1605</t>
  </si>
  <si>
    <t>AXSON RD</t>
  </si>
  <si>
    <t>SALEM BRANCH RD</t>
  </si>
  <si>
    <t>S-1609</t>
  </si>
  <si>
    <t>WESTVIEW DR</t>
  </si>
  <si>
    <t>POND BLUFF RD</t>
  </si>
  <si>
    <t>S-1739</t>
  </si>
  <si>
    <t>BASEBALL DR</t>
  </si>
  <si>
    <t>JONES BRIDGE RD</t>
  </si>
  <si>
    <t>S-1837</t>
  </si>
  <si>
    <t>EDISTO ST</t>
  </si>
  <si>
    <t>S-1855</t>
  </si>
  <si>
    <t>NEESES CAMP RD</t>
  </si>
  <si>
    <t>S-1857</t>
  </si>
  <si>
    <t>JIMMY RD</t>
  </si>
  <si>
    <t xml:space="preserve">S-404 </t>
  </si>
  <si>
    <t>S-1864</t>
  </si>
  <si>
    <t>JOHN D LIVINGSTON DR</t>
  </si>
  <si>
    <t>S-1901</t>
  </si>
  <si>
    <t>IVA RD</t>
  </si>
  <si>
    <t>S-1959</t>
  </si>
  <si>
    <t>PRESERVER RD</t>
  </si>
  <si>
    <t>S-1996</t>
  </si>
  <si>
    <t>COTTON ST</t>
  </si>
  <si>
    <t>S-1997</t>
  </si>
  <si>
    <t>S-2079</t>
  </si>
  <si>
    <t>FREEMONT ST</t>
  </si>
  <si>
    <t>NEESES TOWN LIMIT</t>
  </si>
  <si>
    <t>WOODFORD TOWN LIMIT</t>
  </si>
  <si>
    <t xml:space="preserve">SC 6 </t>
  </si>
  <si>
    <t>Highway 6</t>
  </si>
  <si>
    <t>S-102</t>
  </si>
  <si>
    <t>SC-3</t>
  </si>
  <si>
    <t>Whetstone Rd.</t>
  </si>
  <si>
    <t>Us 321</t>
  </si>
  <si>
    <t>Horses Neck Rd.</t>
  </si>
  <si>
    <t>St. Matthews Rd.</t>
  </si>
  <si>
    <t>Fish Hatchery Rd.</t>
  </si>
  <si>
    <t>S-1136</t>
  </si>
  <si>
    <t>S-664</t>
  </si>
  <si>
    <t>S-38-465</t>
  </si>
  <si>
    <t>Wild Turkey Rd.</t>
  </si>
  <si>
    <t>S-38-673</t>
  </si>
  <si>
    <t>Gin Bay Rd.</t>
  </si>
  <si>
    <t>Wisperwood Rd</t>
  </si>
  <si>
    <t>S-38-456</t>
  </si>
  <si>
    <t>Church Camp Rd.</t>
  </si>
  <si>
    <t>S-38-29</t>
  </si>
  <si>
    <t>Belleville Rd.</t>
  </si>
  <si>
    <t>S-38-167</t>
  </si>
  <si>
    <t>Wild Hearts Rd.</t>
  </si>
  <si>
    <t>US -301</t>
  </si>
  <si>
    <t>Five Chop Rd.</t>
  </si>
  <si>
    <t>End of State Maint.</t>
  </si>
  <si>
    <t>Four Holes Rd.</t>
  </si>
  <si>
    <t>Till Rd.</t>
  </si>
  <si>
    <t>S-38-668</t>
  </si>
  <si>
    <t>Shulmer Rd.</t>
  </si>
  <si>
    <t>Sleepy Hollow Rd.</t>
  </si>
  <si>
    <t>Grambling Rd.</t>
  </si>
  <si>
    <t>S-38-1863</t>
  </si>
  <si>
    <t>Wisperwood Rd.</t>
  </si>
  <si>
    <t>S-38-476</t>
  </si>
  <si>
    <t>Mt. Lebanon</t>
  </si>
  <si>
    <t>S-38-1445</t>
  </si>
  <si>
    <t>Kiefer Ct.</t>
  </si>
  <si>
    <t>S-38-470</t>
  </si>
  <si>
    <t>Old Elloree Rd.</t>
  </si>
  <si>
    <t>SC 33</t>
  </si>
  <si>
    <t>Cameron Rd.</t>
  </si>
  <si>
    <t>S-38-475</t>
  </si>
  <si>
    <t>Bozard Rd.</t>
  </si>
  <si>
    <t>S-38-1002</t>
  </si>
  <si>
    <t>Brentwood Dr.</t>
  </si>
  <si>
    <t>S-38-142</t>
  </si>
  <si>
    <t>Pasture Ln.</t>
  </si>
  <si>
    <t>S-38-141</t>
  </si>
  <si>
    <t>Water Springs Rd.</t>
  </si>
  <si>
    <t>S-38-143</t>
  </si>
  <si>
    <t>Lime Kiln Rd.</t>
  </si>
  <si>
    <t>S-38-746</t>
  </si>
  <si>
    <t>Langley Rd.</t>
  </si>
  <si>
    <t>S-38-748</t>
  </si>
  <si>
    <t>Framstead Ln.</t>
  </si>
  <si>
    <t>Beginning of grasses median</t>
  </si>
  <si>
    <t>Homestead Rd.</t>
  </si>
  <si>
    <t>S-22-6</t>
  </si>
  <si>
    <t>ROSE HILL DRIVE</t>
  </si>
  <si>
    <t>River Rd</t>
  </si>
  <si>
    <t>US-52</t>
  </si>
  <si>
    <t>Williamsburg</t>
  </si>
  <si>
    <t>S-552</t>
  </si>
  <si>
    <t>White Oak</t>
  </si>
  <si>
    <t>Eastland Ave</t>
  </si>
  <si>
    <t>Dillon</t>
  </si>
  <si>
    <t>Marion County Line</t>
  </si>
  <si>
    <t>SC-41</t>
  </si>
  <si>
    <t>MARION</t>
  </si>
  <si>
    <t>SC 9</t>
  </si>
  <si>
    <t>S-321</t>
  </si>
  <si>
    <t>SC9</t>
  </si>
  <si>
    <t>S-688</t>
  </si>
  <si>
    <t>US76</t>
  </si>
  <si>
    <t>S-309</t>
  </si>
  <si>
    <t>S-611</t>
  </si>
  <si>
    <t>S-612</t>
  </si>
  <si>
    <t>S-613</t>
  </si>
  <si>
    <t>S-715</t>
  </si>
  <si>
    <t>S-566</t>
  </si>
  <si>
    <t>S-332</t>
  </si>
  <si>
    <t>S-606</t>
  </si>
  <si>
    <t>SC 41</t>
  </si>
  <si>
    <t>SC41</t>
  </si>
  <si>
    <t>SC 917</t>
  </si>
  <si>
    <t>ZION ROAD</t>
  </si>
  <si>
    <t>US 501</t>
  </si>
  <si>
    <t>S-502</t>
  </si>
  <si>
    <t xml:space="preserve">S-22 </t>
  </si>
  <si>
    <t>S-493</t>
  </si>
  <si>
    <t>S-247</t>
  </si>
  <si>
    <t>S-570</t>
  </si>
  <si>
    <t>S-583</t>
  </si>
  <si>
    <t>S-669</t>
  </si>
  <si>
    <t>S-346</t>
  </si>
  <si>
    <t>SC 151</t>
  </si>
  <si>
    <t>S-294</t>
  </si>
  <si>
    <t>Union</t>
  </si>
  <si>
    <t>SC-49</t>
  </si>
  <si>
    <t xml:space="preserve">SC-215 </t>
  </si>
  <si>
    <t>SC-215</t>
  </si>
  <si>
    <t>SC-72</t>
  </si>
  <si>
    <t xml:space="preserve">US 176 </t>
  </si>
  <si>
    <t>Whitmire Hwy</t>
  </si>
  <si>
    <t>Duncan Bypass</t>
  </si>
  <si>
    <t xml:space="preserve">Sptg Cnty </t>
  </si>
  <si>
    <t>S-194</t>
  </si>
  <si>
    <t>CrossKeys Hwy</t>
  </si>
  <si>
    <t>Midway Dr.</t>
  </si>
  <si>
    <t>Wildlife Dr.</t>
  </si>
  <si>
    <t>Crosskeys Hwy</t>
  </si>
  <si>
    <t>Fairway Dr.</t>
  </si>
  <si>
    <t>Fairwood Blvd.</t>
  </si>
  <si>
    <t xml:space="preserve">SC-49 </t>
  </si>
  <si>
    <t>Greenway Ave.</t>
  </si>
  <si>
    <t>Fairforest hgts.</t>
  </si>
  <si>
    <t>Forest Meadow Ave.</t>
  </si>
  <si>
    <t xml:space="preserve">Peakeville Rd. </t>
  </si>
  <si>
    <t xml:space="preserve">Justice Rd. </t>
  </si>
  <si>
    <t>Forest Meadows Ave.</t>
  </si>
  <si>
    <t>Fairforest hgts ext.</t>
  </si>
  <si>
    <t>Old Hotel Rd.</t>
  </si>
  <si>
    <t>Duncan Ave.</t>
  </si>
  <si>
    <t>Lukesville Rd.</t>
  </si>
  <si>
    <t xml:space="preserve">Rice Ave. Ext. </t>
  </si>
  <si>
    <t xml:space="preserve">S-41 </t>
  </si>
  <si>
    <t>Sptg Cnty Line</t>
  </si>
  <si>
    <t>Lancaster</t>
  </si>
  <si>
    <t>SC 5</t>
  </si>
  <si>
    <t>S-187</t>
  </si>
  <si>
    <t>Bethel Road</t>
  </si>
  <si>
    <t>S-17-22</t>
  </si>
  <si>
    <t>S-17-72</t>
  </si>
  <si>
    <t>S-17-44</t>
  </si>
  <si>
    <t>Orchard Road</t>
  </si>
  <si>
    <t>York</t>
  </si>
  <si>
    <t>State Line</t>
  </si>
  <si>
    <t>SC-901</t>
  </si>
  <si>
    <t>SC-97</t>
  </si>
  <si>
    <t>Fairfield</t>
  </si>
  <si>
    <t>SC 901</t>
  </si>
  <si>
    <t>Turkey Creek Road</t>
  </si>
  <si>
    <t>Newberry Road</t>
  </si>
  <si>
    <t>S-18</t>
  </si>
  <si>
    <t>Chester</t>
  </si>
  <si>
    <t>S-787</t>
  </si>
  <si>
    <t>S-11-61</t>
  </si>
  <si>
    <t>SC 211</t>
  </si>
  <si>
    <t>SC 18</t>
  </si>
  <si>
    <t>SC 150</t>
  </si>
  <si>
    <t>S-11-545</t>
  </si>
  <si>
    <t>S-11-99</t>
  </si>
  <si>
    <t>Lee</t>
  </si>
  <si>
    <t>S-260</t>
  </si>
  <si>
    <t>S-302</t>
  </si>
  <si>
    <t>S-271</t>
  </si>
  <si>
    <t>S-400</t>
  </si>
  <si>
    <t>S-401</t>
  </si>
  <si>
    <t>S-403</t>
  </si>
  <si>
    <t>S-476</t>
  </si>
  <si>
    <t>Completed</t>
  </si>
  <si>
    <t>County Road</t>
  </si>
  <si>
    <t>S-218</t>
  </si>
  <si>
    <t>S-847</t>
  </si>
  <si>
    <t>S-19</t>
  </si>
  <si>
    <t>Total</t>
  </si>
  <si>
    <t>Complete</t>
  </si>
  <si>
    <t>S.C. RT. 61</t>
  </si>
  <si>
    <t>S.C. RT. 212</t>
  </si>
  <si>
    <t>S.C. RT. 217</t>
  </si>
  <si>
    <t>U.S. RT. 21</t>
  </si>
  <si>
    <t>S-15-048</t>
  </si>
  <si>
    <t>S-15-052</t>
  </si>
  <si>
    <t>S-15-053</t>
  </si>
  <si>
    <t>S-15-062</t>
  </si>
  <si>
    <t>S-15-063</t>
  </si>
  <si>
    <t>S-15-071</t>
  </si>
  <si>
    <t>S-15-272</t>
  </si>
  <si>
    <t>S-15-433</t>
  </si>
  <si>
    <t>S-15-539</t>
  </si>
  <si>
    <t>S-15-676</t>
  </si>
  <si>
    <t>S-15-796</t>
  </si>
  <si>
    <t>S-758</t>
  </si>
  <si>
    <t>ROBERTS ROAD</t>
  </si>
  <si>
    <t>SHOULDERS ONLY</t>
  </si>
  <si>
    <t>S-139</t>
  </si>
  <si>
    <t>S-554</t>
  </si>
  <si>
    <t>S-726</t>
  </si>
  <si>
    <t>S-729</t>
  </si>
  <si>
    <t>SC 51</t>
  </si>
  <si>
    <t>Woods Rd</t>
  </si>
  <si>
    <t>Grant Rd</t>
  </si>
  <si>
    <t>Allen Rd</t>
  </si>
  <si>
    <t>S-1690</t>
  </si>
  <si>
    <t>S-1550</t>
  </si>
  <si>
    <t>Elliot Road</t>
  </si>
  <si>
    <t>City Limits</t>
  </si>
  <si>
    <t>Date Began (Actual)</t>
  </si>
  <si>
    <t>Date Completed (Actual)</t>
  </si>
  <si>
    <t>Buck Shoals Road</t>
  </si>
  <si>
    <t>Chesnee Highway</t>
  </si>
  <si>
    <t>Hettie Hill Street</t>
  </si>
  <si>
    <t>Frederick Street</t>
  </si>
  <si>
    <t>S-11-41</t>
  </si>
  <si>
    <t>Beech Street</t>
  </si>
  <si>
    <t>Beason Road</t>
  </si>
  <si>
    <t>S-11-36</t>
  </si>
  <si>
    <t>Champion Ferry Road</t>
  </si>
  <si>
    <t>S-11-29</t>
  </si>
  <si>
    <t>Bostic Road</t>
  </si>
  <si>
    <t>Pacolet Highway</t>
  </si>
  <si>
    <t>Co. Road</t>
  </si>
  <si>
    <t>Silica Springs Road</t>
  </si>
  <si>
    <t>Burnt Gin Road</t>
  </si>
  <si>
    <t>Asbury Road</t>
  </si>
  <si>
    <t>Union Highway</t>
  </si>
  <si>
    <t>Overbrook Drive</t>
  </si>
  <si>
    <t>S-11-39</t>
  </si>
  <si>
    <t>S. Green River Road</t>
  </si>
  <si>
    <t>S-11-171</t>
  </si>
  <si>
    <t>Buford Street</t>
  </si>
  <si>
    <t>Ditching Only</t>
  </si>
  <si>
    <t>Cannons Campground Road</t>
  </si>
  <si>
    <t>S-11-234</t>
  </si>
  <si>
    <t>Spartanburg Co. Line</t>
  </si>
  <si>
    <t>Beaver Ridge Road</t>
  </si>
  <si>
    <t>S-11-164</t>
  </si>
  <si>
    <t>Beaver Dam Road</t>
  </si>
  <si>
    <t>S-11-42</t>
  </si>
  <si>
    <t>S-11-31</t>
  </si>
  <si>
    <t>S. Rutherford Street</t>
  </si>
  <si>
    <t>Rock House Road</t>
  </si>
  <si>
    <t>SC 216</t>
  </si>
  <si>
    <t>Battleground Road</t>
  </si>
  <si>
    <t>Caveny Road</t>
  </si>
  <si>
    <t>S-11-86</t>
  </si>
  <si>
    <t>Antioch Road</t>
  </si>
  <si>
    <t>Studebaker Road</t>
  </si>
  <si>
    <t>US  221</t>
  </si>
  <si>
    <t>Rutherfordton Highway</t>
  </si>
  <si>
    <t>S-11-56</t>
  </si>
  <si>
    <t>Montgomery Drive</t>
  </si>
  <si>
    <t>Island Ford Road</t>
  </si>
  <si>
    <t>Quarter Round Road</t>
  </si>
  <si>
    <t>Matthew Drive</t>
  </si>
  <si>
    <t>Limestone Street</t>
  </si>
  <si>
    <t>Allison Drive</t>
  </si>
  <si>
    <t>Gibbons Road</t>
  </si>
  <si>
    <t>Tribal Road</t>
  </si>
  <si>
    <t>Goucher School Road</t>
  </si>
  <si>
    <t>S-11-40</t>
  </si>
  <si>
    <t>White Plains Road</t>
  </si>
  <si>
    <t>Fairview Road</t>
  </si>
  <si>
    <t>Green River Road</t>
  </si>
  <si>
    <t>Cash Road</t>
  </si>
  <si>
    <t>S-11-94</t>
  </si>
  <si>
    <t>Woods Farm Road</t>
  </si>
  <si>
    <t>S-11-57</t>
  </si>
  <si>
    <t>Piedmont Road</t>
  </si>
  <si>
    <t>Island Creek Road</t>
  </si>
  <si>
    <t>S-11-58</t>
  </si>
  <si>
    <t>Bailey Bridge Road</t>
  </si>
  <si>
    <t>Boiling Springs Highway</t>
  </si>
  <si>
    <t>US 221 A</t>
  </si>
  <si>
    <t>Cliffside Highway</t>
  </si>
  <si>
    <t>Teague Road</t>
  </si>
  <si>
    <t>S-11-49</t>
  </si>
  <si>
    <t>River Drive</t>
  </si>
  <si>
    <t>US  29</t>
  </si>
  <si>
    <t>Cherokee Ave</t>
  </si>
  <si>
    <t>Cherokee Avenue</t>
  </si>
  <si>
    <t>Windhill Road</t>
  </si>
  <si>
    <t>SC 329</t>
  </si>
  <si>
    <t>Victory Trail Road</t>
  </si>
  <si>
    <t>Gaffney Ferry Road</t>
  </si>
  <si>
    <t>Ford Road</t>
  </si>
  <si>
    <t>SC 105</t>
  </si>
  <si>
    <t>Wilkinsville Highway</t>
  </si>
  <si>
    <t xml:space="preserve">  Ditching Only</t>
  </si>
  <si>
    <t>S-750</t>
  </si>
  <si>
    <t>I-20</t>
  </si>
  <si>
    <t>SC-151</t>
  </si>
  <si>
    <t>S MARQUIS HWY</t>
  </si>
  <si>
    <t>E BOBO NEWSOME HWY</t>
  </si>
  <si>
    <t>E LYDIA HWY</t>
  </si>
  <si>
    <t>FLINNS RD</t>
  </si>
  <si>
    <t>S-568</t>
  </si>
  <si>
    <t>Gibson Road</t>
  </si>
  <si>
    <t>SC 375</t>
  </si>
  <si>
    <t>Gourdin Road</t>
  </si>
  <si>
    <t>McMillian Road</t>
  </si>
  <si>
    <t>Nesmith Road</t>
  </si>
  <si>
    <t>Bridge</t>
  </si>
  <si>
    <t>Mcjunkin Road</t>
  </si>
  <si>
    <t>Morris Conrer Road</t>
  </si>
  <si>
    <t>Helston Road</t>
  </si>
  <si>
    <t>St James Road</t>
  </si>
  <si>
    <t>Midway Road</t>
  </si>
  <si>
    <t>Flo Line</t>
  </si>
  <si>
    <t>Pepper Hill Road</t>
  </si>
  <si>
    <t>Morrisville Road</t>
  </si>
  <si>
    <t>Birch Creek Road</t>
  </si>
  <si>
    <t>SC 527</t>
  </si>
  <si>
    <t>Thurgood Marshall Highway</t>
  </si>
  <si>
    <t>Elm Tree Road</t>
  </si>
  <si>
    <t>Hemingway Highway</t>
  </si>
  <si>
    <t>Old Taylor Road</t>
  </si>
  <si>
    <t>S-45-678</t>
  </si>
  <si>
    <t>Isabella Road</t>
  </si>
  <si>
    <t>S-45-52</t>
  </si>
  <si>
    <t>Roper Woods Road</t>
  </si>
  <si>
    <t>Bartells Road</t>
  </si>
  <si>
    <t>Doc Kellahan Road</t>
  </si>
  <si>
    <t>Big Woods Road</t>
  </si>
  <si>
    <t>Old Dam Road</t>
  </si>
  <si>
    <t>Cedar Swamp Road</t>
  </si>
  <si>
    <t>Wooley Road</t>
  </si>
  <si>
    <t>S-45-466</t>
  </si>
  <si>
    <t>Bubzy Road</t>
  </si>
  <si>
    <t>Central Road</t>
  </si>
  <si>
    <t>S-45-39</t>
  </si>
  <si>
    <t>Old Georgetown Road</t>
  </si>
  <si>
    <t>IM Graham Road</t>
  </si>
  <si>
    <t>sc 261</t>
  </si>
  <si>
    <t>S-45-291</t>
  </si>
  <si>
    <t>Cemetary Road</t>
  </si>
  <si>
    <t>Sims Reach Road</t>
  </si>
  <si>
    <t>S-45-51</t>
  </si>
  <si>
    <t>Battery Park Road</t>
  </si>
  <si>
    <t>S-45-86</t>
  </si>
  <si>
    <t>S-45-439</t>
  </si>
  <si>
    <t>Holt Road</t>
  </si>
  <si>
    <t>S-45-38</t>
  </si>
  <si>
    <t>Wilson Chapel Road</t>
  </si>
  <si>
    <t>Pickney Road</t>
  </si>
  <si>
    <t>Gausetown Road</t>
  </si>
  <si>
    <t>US Hwy 521</t>
  </si>
  <si>
    <t>F Guerry Rd</t>
  </si>
  <si>
    <t>Green Street</t>
  </si>
  <si>
    <t>Brokington</t>
  </si>
  <si>
    <t>Longstreet Street</t>
  </si>
  <si>
    <t>Millwood Road</t>
  </si>
  <si>
    <t>SC 377</t>
  </si>
  <si>
    <t>Martin Luther King Jr Highway</t>
  </si>
  <si>
    <t>N. Williamsburg County Hwy</t>
  </si>
  <si>
    <t>N. Main Street</t>
  </si>
  <si>
    <t>Nexsen Road</t>
  </si>
  <si>
    <t>Shaw Corner Road</t>
  </si>
  <si>
    <t>S-89</t>
  </si>
  <si>
    <t>S-447</t>
  </si>
  <si>
    <t>S-448</t>
  </si>
  <si>
    <t>SC 56</t>
  </si>
  <si>
    <t>S-117</t>
  </si>
  <si>
    <t>S-767</t>
  </si>
  <si>
    <t>S-17-30</t>
  </si>
  <si>
    <t>Arnette Road</t>
  </si>
  <si>
    <t>Road 30</t>
  </si>
  <si>
    <t>S-17-300</t>
  </si>
  <si>
    <t>Road 300</t>
  </si>
  <si>
    <t>Piney Grove Road</t>
  </si>
  <si>
    <t>S-17-58</t>
  </si>
  <si>
    <t>Weitus Road</t>
  </si>
  <si>
    <t>N.C. Line</t>
  </si>
  <si>
    <t>S-17-526</t>
  </si>
  <si>
    <t>Finn Road</t>
  </si>
  <si>
    <t>S-17-933</t>
  </si>
  <si>
    <t>S-17-541</t>
  </si>
  <si>
    <t>Lupo Road</t>
  </si>
  <si>
    <t>S-17-416</t>
  </si>
  <si>
    <t>S-17-888</t>
  </si>
  <si>
    <t>Nancy Road</t>
  </si>
  <si>
    <t>S-17-156</t>
  </si>
  <si>
    <t>Gaddy's Mill Road</t>
  </si>
  <si>
    <t>S-17-40</t>
  </si>
  <si>
    <t>S-17-516</t>
  </si>
  <si>
    <t>Oliver Road</t>
  </si>
  <si>
    <t>S-17-858</t>
  </si>
  <si>
    <t>Horace Road</t>
  </si>
  <si>
    <t>MCL</t>
  </si>
  <si>
    <t>State park Road</t>
  </si>
  <si>
    <t>Buck Swamp Road</t>
  </si>
  <si>
    <t>Pond Branch Rd.</t>
  </si>
  <si>
    <t>Fairview Highway</t>
  </si>
  <si>
    <t>Calksferry Rd.</t>
  </si>
  <si>
    <t>SC-113</t>
  </si>
  <si>
    <t>S-1852</t>
  </si>
  <si>
    <t>Convent Ch. Rd.</t>
  </si>
  <si>
    <t>S-45</t>
  </si>
  <si>
    <t>S-55</t>
  </si>
  <si>
    <t>S-624</t>
  </si>
  <si>
    <t>S-627</t>
  </si>
  <si>
    <t>S-1263</t>
  </si>
  <si>
    <t>S-1460</t>
  </si>
  <si>
    <t>S-1462</t>
  </si>
  <si>
    <t>S-1466</t>
  </si>
  <si>
    <t>S-1469</t>
  </si>
  <si>
    <t>S-1617</t>
  </si>
  <si>
    <t>S-1696</t>
  </si>
  <si>
    <t>S-1715</t>
  </si>
  <si>
    <t>S-1912</t>
  </si>
  <si>
    <t>S-1872</t>
  </si>
  <si>
    <t>Charlestown Rd.</t>
  </si>
  <si>
    <t>S- 58</t>
  </si>
  <si>
    <t>Stokes Bridge Rd.</t>
  </si>
  <si>
    <t>Chip Seal</t>
  </si>
  <si>
    <t>S- 83</t>
  </si>
  <si>
    <t>State Park Rd</t>
  </si>
  <si>
    <t>Pumpkintown Hwy</t>
  </si>
  <si>
    <t>Poplar</t>
  </si>
  <si>
    <t>West Rd</t>
  </si>
  <si>
    <t>Williams Rd</t>
  </si>
  <si>
    <t>Old Charleston Rd.</t>
  </si>
  <si>
    <t>Lake Ave.</t>
  </si>
  <si>
    <t>Frontage Rd.</t>
  </si>
  <si>
    <t>Savannah Highway</t>
  </si>
  <si>
    <t>Interstate 20</t>
  </si>
  <si>
    <t>South Lake Dr.</t>
  </si>
  <si>
    <t>Highway 178</t>
  </si>
  <si>
    <t>Begin Pavement</t>
  </si>
  <si>
    <t>End Of Pavemnt</t>
  </si>
  <si>
    <t>Tindall Rd.</t>
  </si>
  <si>
    <t>Platts Spring Rd.</t>
  </si>
  <si>
    <t>Thor Rd.</t>
  </si>
  <si>
    <t>Hartly Quarters Rd.</t>
  </si>
  <si>
    <t>Charles Town Rd.</t>
  </si>
  <si>
    <t>Fortes Pond Road</t>
  </si>
  <si>
    <t>Pooles Mill Road</t>
  </si>
  <si>
    <t>Pelion Rd.</t>
  </si>
  <si>
    <t>S-995</t>
  </si>
  <si>
    <t>Boiling Springs Rd.</t>
  </si>
  <si>
    <t>Water Tank Rd.</t>
  </si>
  <si>
    <t>End Of State Maintenance</t>
  </si>
  <si>
    <t>James Dunbar</t>
  </si>
  <si>
    <t>Crystal Springs Rd.</t>
  </si>
  <si>
    <t>Edmond Highway</t>
  </si>
  <si>
    <t>Pleasantview Rd.</t>
  </si>
  <si>
    <t>Emond Highway</t>
  </si>
  <si>
    <t>Windy Wood Rd.</t>
  </si>
  <si>
    <t>Crystal Springs</t>
  </si>
  <si>
    <t>New Hope Ch. Rd.</t>
  </si>
  <si>
    <t>Ben Franklin Rd.</t>
  </si>
  <si>
    <t>Jules Rd.</t>
  </si>
  <si>
    <t>Sc-6</t>
  </si>
  <si>
    <t>Sand Spur Rd.</t>
  </si>
  <si>
    <t>Pelion Park Rd.</t>
  </si>
  <si>
    <t>Mack Edisto Rd.</t>
  </si>
  <si>
    <t xml:space="preserve">SC-3 </t>
  </si>
  <si>
    <t>Shumpert Mill Rd.</t>
  </si>
  <si>
    <t>Lawson Rd.</t>
  </si>
  <si>
    <t>L-1020</t>
  </si>
  <si>
    <t>Jake Dr.</t>
  </si>
  <si>
    <t>Clay Bottom Rd.</t>
  </si>
  <si>
    <t>Washboard Rd.</t>
  </si>
  <si>
    <t>Wagner Highway</t>
  </si>
  <si>
    <t>Pat Rd.</t>
  </si>
  <si>
    <t>SC-602</t>
  </si>
  <si>
    <t>Bush Berry Rd.</t>
  </si>
  <si>
    <t>Concord Church Road</t>
  </si>
  <si>
    <t>US 17</t>
  </si>
  <si>
    <t>Railroad Avenue</t>
  </si>
  <si>
    <t>SC-8</t>
  </si>
  <si>
    <t>Church Street</t>
  </si>
  <si>
    <t>New Hope Road</t>
  </si>
  <si>
    <t>Saluda Road</t>
  </si>
  <si>
    <t>Lexington 13/14</t>
  </si>
  <si>
    <t>Calhoun</t>
  </si>
  <si>
    <t>S-9-35</t>
  </si>
  <si>
    <t>Big Beaver Creek Rd</t>
  </si>
  <si>
    <t>Center Hill Rd.</t>
  </si>
  <si>
    <t>Old State Rd.</t>
  </si>
  <si>
    <t xml:space="preserve">Calhoun </t>
  </si>
  <si>
    <t>S-9-88</t>
  </si>
  <si>
    <t>S-9-89</t>
  </si>
  <si>
    <t>S-9-184</t>
  </si>
  <si>
    <t>S-9-223</t>
  </si>
  <si>
    <t>Dearborn Rd.</t>
  </si>
  <si>
    <t>Catalina</t>
  </si>
  <si>
    <t>S-38-397</t>
  </si>
  <si>
    <t xml:space="preserve">Horses Neck Rd. </t>
  </si>
  <si>
    <t>S-32-598</t>
  </si>
  <si>
    <t xml:space="preserve">Center Hill Rd. </t>
  </si>
  <si>
    <t xml:space="preserve">Basil Rd. </t>
  </si>
  <si>
    <t>S-9-135</t>
  </si>
  <si>
    <t>Caldon</t>
  </si>
  <si>
    <t>S-32-717</t>
  </si>
  <si>
    <t xml:space="preserve">McElwain Rd. </t>
  </si>
  <si>
    <t>S-9-253</t>
  </si>
  <si>
    <t>S-9-29</t>
  </si>
  <si>
    <t xml:space="preserve">Kennerly Rd. </t>
  </si>
  <si>
    <t>Orangeburg County Line</t>
  </si>
  <si>
    <t>Dirt</t>
  </si>
  <si>
    <t>S-45-277</t>
  </si>
  <si>
    <t>S-45-397</t>
  </si>
  <si>
    <t>S-45-332</t>
  </si>
  <si>
    <t>Ebony Lane</t>
  </si>
  <si>
    <t>Moses Road</t>
  </si>
  <si>
    <t>Lark Lane</t>
  </si>
  <si>
    <t>Senate Road</t>
  </si>
  <si>
    <t>S-45-122</t>
  </si>
  <si>
    <t>Earl Road</t>
  </si>
  <si>
    <t>S-45-223</t>
  </si>
  <si>
    <t>S-45-74</t>
  </si>
  <si>
    <t>S-45-42</t>
  </si>
  <si>
    <t>Country Club</t>
  </si>
  <si>
    <t>Big Bay Road</t>
  </si>
  <si>
    <t>Hwy 72/221 N</t>
  </si>
  <si>
    <t>Ninety Six Hwy</t>
  </si>
  <si>
    <t>Bypass 25</t>
  </si>
  <si>
    <t>Newberry County Line</t>
  </si>
  <si>
    <t>Hwy 702</t>
  </si>
  <si>
    <t>S-24-29</t>
  </si>
  <si>
    <t>County Farm Road</t>
  </si>
  <si>
    <t>S-24-99</t>
  </si>
  <si>
    <t>Kateway Rd</t>
  </si>
  <si>
    <t>S-24-51</t>
  </si>
  <si>
    <t>Old Brickyard/Milford Springs Rd</t>
  </si>
  <si>
    <t>Parkland Place Road</t>
  </si>
  <si>
    <t>S-24-81</t>
  </si>
  <si>
    <t>Willard Rd</t>
  </si>
  <si>
    <t>S-24-98</t>
  </si>
  <si>
    <t>Stoney Point Road</t>
  </si>
  <si>
    <t>Stoney Point/Willard Rd</t>
  </si>
  <si>
    <t>S-24-100</t>
  </si>
  <si>
    <t>Emerald Road</t>
  </si>
  <si>
    <t>S-24-157</t>
  </si>
  <si>
    <t>Evans Pond Rd</t>
  </si>
  <si>
    <t>S-24-101</t>
  </si>
  <si>
    <t>Siloam Church/Sweetwater Road</t>
  </si>
  <si>
    <t>Old 246</t>
  </si>
  <si>
    <t>S-24-124</t>
  </si>
  <si>
    <t>Eddy Rd</t>
  </si>
  <si>
    <t>S-24-130</t>
  </si>
  <si>
    <t>Frazier Rd</t>
  </si>
  <si>
    <t>Emerald Rd</t>
  </si>
  <si>
    <t>S-24-159</t>
  </si>
  <si>
    <t>Lee Chappels Rd</t>
  </si>
  <si>
    <t>Lake Greenwood</t>
  </si>
  <si>
    <t>S-24-179</t>
  </si>
  <si>
    <t>Vines Rd</t>
  </si>
  <si>
    <t>S-24-228</t>
  </si>
  <si>
    <t>Oregon Farm Rd</t>
  </si>
  <si>
    <t>Siloam Church Rd</t>
  </si>
  <si>
    <t>S-24-234</t>
  </si>
  <si>
    <t>Olde Puckett Ferry Rd</t>
  </si>
  <si>
    <t>S-24-397</t>
  </si>
  <si>
    <t>Wilson Bridge/Watts Bridge Rd</t>
  </si>
  <si>
    <t>S-24-412</t>
  </si>
  <si>
    <t>Wingert Rd</t>
  </si>
  <si>
    <t>Milford Springs Rd</t>
  </si>
  <si>
    <t>S-24-422</t>
  </si>
  <si>
    <t>Little Mountain Rd</t>
  </si>
  <si>
    <t>S-24-424</t>
  </si>
  <si>
    <t>Parkland Place Rd</t>
  </si>
  <si>
    <t>S-24-490</t>
  </si>
  <si>
    <t>Sherard Rd</t>
  </si>
  <si>
    <t>S-24-535</t>
  </si>
  <si>
    <t>Calhoun Rd E</t>
  </si>
  <si>
    <t>Irvines Circle</t>
  </si>
  <si>
    <t>S-24-536</t>
  </si>
  <si>
    <t>Pullham Rd</t>
  </si>
  <si>
    <t>S-24-750</t>
  </si>
  <si>
    <t>Harbor Cove Rd</t>
  </si>
  <si>
    <t>Watts Bridge Rd</t>
  </si>
  <si>
    <t>S-268</t>
  </si>
  <si>
    <t>Atlantic St.</t>
  </si>
  <si>
    <t>Longpoint Rd.</t>
  </si>
  <si>
    <t>Venning St.</t>
  </si>
  <si>
    <t>New St.</t>
  </si>
  <si>
    <t>Jackson St.</t>
  </si>
  <si>
    <t>Mill St.</t>
  </si>
  <si>
    <t>Palm St.</t>
  </si>
  <si>
    <t>Palmetto St.</t>
  </si>
  <si>
    <t>Wayne St.</t>
  </si>
  <si>
    <t>Marion St.</t>
  </si>
  <si>
    <t>Robin Dr.</t>
  </si>
  <si>
    <t>Magnolia St.</t>
  </si>
  <si>
    <t>S-17</t>
  </si>
  <si>
    <t>Pocotaligo Road</t>
  </si>
  <si>
    <t>Davidson Tower Road</t>
  </si>
  <si>
    <t>US-25</t>
  </si>
  <si>
    <t>BROWN ROAD</t>
  </si>
  <si>
    <t>SC-20</t>
  </si>
  <si>
    <t>COUNTY LINE</t>
  </si>
  <si>
    <t>S-770</t>
  </si>
  <si>
    <t>FAIRFIELD ROAD</t>
  </si>
  <si>
    <t>S-519</t>
  </si>
  <si>
    <t>S-518</t>
  </si>
  <si>
    <t>S-616</t>
  </si>
  <si>
    <t>S-329</t>
  </si>
  <si>
    <t>S-807</t>
  </si>
  <si>
    <t>S-1157</t>
  </si>
  <si>
    <t>MORNINGSIDE DRIVE</t>
  </si>
  <si>
    <t>CLEVELAND STREET</t>
  </si>
  <si>
    <t>JONES AVENUE</t>
  </si>
  <si>
    <t>GARRISON ROAD</t>
  </si>
  <si>
    <t>S-764</t>
  </si>
  <si>
    <t>S-768</t>
  </si>
  <si>
    <t>S-769</t>
  </si>
  <si>
    <t>S-765</t>
  </si>
  <si>
    <t>S-153</t>
  </si>
  <si>
    <t>US-123</t>
  </si>
  <si>
    <t>OWENS ROAD</t>
  </si>
  <si>
    <t>S-144</t>
  </si>
  <si>
    <t xml:space="preserve"> Complete </t>
  </si>
  <si>
    <t>ALLENDALE C/L</t>
  </si>
  <si>
    <t>END DIVIDED MEDIAN</t>
  </si>
  <si>
    <t>S-05-12</t>
  </si>
  <si>
    <t>S-05-32</t>
  </si>
  <si>
    <t>S-05-36</t>
  </si>
  <si>
    <t>S-05-53</t>
  </si>
  <si>
    <t>S-05-119</t>
  </si>
  <si>
    <t>S-05-126</t>
  </si>
  <si>
    <t>S-05-292</t>
  </si>
  <si>
    <t>S-05-416</t>
  </si>
  <si>
    <t>S-05-473</t>
  </si>
  <si>
    <t>S-05-493</t>
  </si>
  <si>
    <t>S-05-549</t>
  </si>
  <si>
    <t>S-05-567</t>
  </si>
  <si>
    <t>S-05-617</t>
  </si>
  <si>
    <t>S-05-644</t>
  </si>
  <si>
    <t>VOLKSWAGON RD</t>
  </si>
  <si>
    <t>BETHLEHEM CHURCH RD</t>
  </si>
  <si>
    <t>MEMORIAL CHURCH RD</t>
  </si>
  <si>
    <t>SWEET PEA RD</t>
  </si>
  <si>
    <t>MIDDLE PLACE RD</t>
  </si>
  <si>
    <t>STARR CEMETARY RD</t>
  </si>
  <si>
    <t>SIXTH ST</t>
  </si>
  <si>
    <t>PLATT RD</t>
  </si>
  <si>
    <t>COLLINS RD</t>
  </si>
  <si>
    <t>CAPERNAUM RD</t>
  </si>
  <si>
    <t>MILHOUSE RD</t>
  </si>
  <si>
    <t>GOVAN RD</t>
  </si>
  <si>
    <t>S-05-135</t>
  </si>
  <si>
    <t>BENNETT AVE</t>
  </si>
  <si>
    <t>COUNTY DIRT RD</t>
  </si>
  <si>
    <t>WASHINGTON STREET</t>
  </si>
  <si>
    <t>SC-247</t>
  </si>
  <si>
    <t>St. Phillips Church Rd.</t>
  </si>
  <si>
    <t>SC 219</t>
  </si>
  <si>
    <t>Halfacre Rd.</t>
  </si>
  <si>
    <t>Jollystreet Rd.</t>
  </si>
  <si>
    <t>SC 773</t>
  </si>
  <si>
    <t>SC 38</t>
  </si>
  <si>
    <t>Hunts Bluff Rd</t>
  </si>
  <si>
    <t>S-455</t>
  </si>
  <si>
    <t>S-567</t>
  </si>
  <si>
    <t>S-264</t>
  </si>
  <si>
    <t>S-813</t>
  </si>
  <si>
    <t>S-815</t>
  </si>
  <si>
    <t>S-640</t>
  </si>
  <si>
    <t>SC 381</t>
  </si>
  <si>
    <t>Hebron Dunbar Rd</t>
  </si>
  <si>
    <t>Hwy 9 E</t>
  </si>
  <si>
    <t>Salem Rd</t>
  </si>
  <si>
    <t>Coxe Rd</t>
  </si>
  <si>
    <t>Hwy 381 S</t>
  </si>
  <si>
    <t>Sandy Grove Ch Rd</t>
  </si>
  <si>
    <t>McQuage Farm Rd</t>
  </si>
  <si>
    <t>ATLAS RD.</t>
  </si>
  <si>
    <t>SC-48</t>
  </si>
  <si>
    <t>BLUFF RD.</t>
  </si>
  <si>
    <t>US-76</t>
  </si>
  <si>
    <t>GARNERS FERRY RD.</t>
  </si>
  <si>
    <t>GREENLAWN RD.</t>
  </si>
  <si>
    <t>SC-262</t>
  </si>
  <si>
    <t>LEESBURG RD.</t>
  </si>
  <si>
    <t>COMPLETE</t>
  </si>
  <si>
    <t>S-2356</t>
  </si>
  <si>
    <t>HARLEM ST.</t>
  </si>
  <si>
    <t>COUNTY RD.</t>
  </si>
  <si>
    <t>S-222</t>
  </si>
  <si>
    <t>CAUGHMAN RD.</t>
  </si>
  <si>
    <t>S-906</t>
  </si>
  <si>
    <t>S-905</t>
  </si>
  <si>
    <t>MCCORDS FERRY RD.</t>
  </si>
  <si>
    <t>US-76/378</t>
  </si>
  <si>
    <t>HWY 378</t>
  </si>
  <si>
    <t>HWY 178</t>
  </si>
  <si>
    <t>SC 391</t>
  </si>
  <si>
    <t>HWY 391</t>
  </si>
  <si>
    <t>SC 194</t>
  </si>
  <si>
    <t>DENNY HWY</t>
  </si>
  <si>
    <t>SC 395</t>
  </si>
  <si>
    <t>KEMPSON BRIDGE RD.</t>
  </si>
  <si>
    <t>DENNY HWY.</t>
  </si>
  <si>
    <t>NEWBERRY CO. L</t>
  </si>
  <si>
    <t>NEWBERRY CO. L.</t>
  </si>
  <si>
    <t>S-41-25</t>
  </si>
  <si>
    <t>SPANN RD.</t>
  </si>
  <si>
    <t>S-41-26</t>
  </si>
  <si>
    <t>DOUBLE BRIDGES RD.</t>
  </si>
  <si>
    <t>S-41-44</t>
  </si>
  <si>
    <t>HOLLYWOOD SCHOOL RD.</t>
  </si>
  <si>
    <t>S-41-31</t>
  </si>
  <si>
    <t>HICKORY GROVE RD.</t>
  </si>
  <si>
    <t>HWY 121</t>
  </si>
  <si>
    <t>S-41-145</t>
  </si>
  <si>
    <t>OLD CHEROKEE TRAIL</t>
  </si>
  <si>
    <t>S-41-33</t>
  </si>
  <si>
    <t>WOODS FERRY RD</t>
  </si>
  <si>
    <t>S-41-450</t>
  </si>
  <si>
    <t>BARR WOODS RD.</t>
  </si>
  <si>
    <t>S-41-39</t>
  </si>
  <si>
    <t>LONG RD.</t>
  </si>
  <si>
    <t>S-41-122</t>
  </si>
  <si>
    <t>BIG CREEK RD.</t>
  </si>
  <si>
    <t>S-41-43</t>
  </si>
  <si>
    <t>YARBOUGH RD.</t>
  </si>
  <si>
    <t>HOLLYWOOD SCHOOL RD</t>
  </si>
  <si>
    <t>S-41-51</t>
  </si>
  <si>
    <t>BUTLER RD.</t>
  </si>
  <si>
    <t>S-41-52</t>
  </si>
  <si>
    <t>SCURRY RD.</t>
  </si>
  <si>
    <t>S-41-56</t>
  </si>
  <si>
    <t>THE RIDGE RD.</t>
  </si>
  <si>
    <t>S-41-59</t>
  </si>
  <si>
    <t>MT.WILLING RD.</t>
  </si>
  <si>
    <t>S-41-60</t>
  </si>
  <si>
    <t>CLEMSON RD</t>
  </si>
  <si>
    <t>BAUKNIGHT FERRY RD.</t>
  </si>
  <si>
    <t>S-41-67</t>
  </si>
  <si>
    <t>JOHN J RUSTON RD.</t>
  </si>
  <si>
    <t>S-41-420</t>
  </si>
  <si>
    <t>RIVERIA DR.</t>
  </si>
  <si>
    <t>S-41-70</t>
  </si>
  <si>
    <t>NICHOLS BLVD.</t>
  </si>
  <si>
    <t>S-41-90</t>
  </si>
  <si>
    <t>CORINTH RD.</t>
  </si>
  <si>
    <t>S-41-121</t>
  </si>
  <si>
    <t>HUNTERS LANE</t>
  </si>
  <si>
    <t>S-41-123</t>
  </si>
  <si>
    <t>ANDREW COLEMAN RD.</t>
  </si>
  <si>
    <t>S-41-128</t>
  </si>
  <si>
    <t xml:space="preserve">BLEDSOE TRACE </t>
  </si>
  <si>
    <t>S-41-129</t>
  </si>
  <si>
    <t>BETHANY SCHOOL RD.</t>
  </si>
  <si>
    <t>S-41-132</t>
  </si>
  <si>
    <t>DAVID JONES RD.</t>
  </si>
  <si>
    <t>BEGIN ADD.</t>
  </si>
  <si>
    <t>S-41-253</t>
  </si>
  <si>
    <t>S-41-161</t>
  </si>
  <si>
    <t>BUTLER CHURCH</t>
  </si>
  <si>
    <t>S-41-482</t>
  </si>
  <si>
    <t>BUTLER CHURCH RD.</t>
  </si>
  <si>
    <t>S-41-164</t>
  </si>
  <si>
    <t>CORLEY FARM RD.</t>
  </si>
  <si>
    <t>S-41-192</t>
  </si>
  <si>
    <t>DAILEY CREEK RD.</t>
  </si>
  <si>
    <t>S-41-183</t>
  </si>
  <si>
    <t>BRUSHY FORK RD.</t>
  </si>
  <si>
    <t>S-41-255</t>
  </si>
  <si>
    <t>S-41-355</t>
  </si>
  <si>
    <t>LATHROP RD.</t>
  </si>
  <si>
    <t>S-41-357</t>
  </si>
  <si>
    <t>CREE HALL RD.</t>
  </si>
  <si>
    <t>S-41-358</t>
  </si>
  <si>
    <t>HIGHTOWER RD.</t>
  </si>
  <si>
    <t>S-41-359</t>
  </si>
  <si>
    <t>SHAW RD.</t>
  </si>
  <si>
    <t>S-41-364</t>
  </si>
  <si>
    <t>CLEAR LAKE RD.</t>
  </si>
  <si>
    <t xml:space="preserve">SC 194 </t>
  </si>
  <si>
    <t>S-41-376</t>
  </si>
  <si>
    <t>QUENNY RD.</t>
  </si>
  <si>
    <t>S-41-379</t>
  </si>
  <si>
    <t>WALNUT NECK RD.</t>
  </si>
  <si>
    <t>S-41-380</t>
  </si>
  <si>
    <t>CLINT RILEY RD.</t>
  </si>
  <si>
    <t>S-41-401</t>
  </si>
  <si>
    <t>JERSEY TRAIL</t>
  </si>
  <si>
    <t>S-41-405</t>
  </si>
  <si>
    <t>JIMBO RD.</t>
  </si>
  <si>
    <t xml:space="preserve">JOHN J RUSTON </t>
  </si>
  <si>
    <t>S-41-424</t>
  </si>
  <si>
    <t>RHINEHART RD.</t>
  </si>
  <si>
    <t>S-41-468</t>
  </si>
  <si>
    <t>WALLACE RD.</t>
  </si>
  <si>
    <t>S-41-524</t>
  </si>
  <si>
    <t>COOL SPRINGS RD.</t>
  </si>
  <si>
    <t>S-41-547</t>
  </si>
  <si>
    <t>TAILERS TRAIL</t>
  </si>
  <si>
    <t>Allendale</t>
  </si>
  <si>
    <t>S-03 08</t>
  </si>
  <si>
    <t>S-03-52</t>
  </si>
  <si>
    <t>S03-53</t>
  </si>
  <si>
    <t>S-03-59</t>
  </si>
  <si>
    <t>S-03-88</t>
  </si>
  <si>
    <t>S-03-344</t>
  </si>
  <si>
    <t>S-03-477</t>
  </si>
  <si>
    <t>S-03-530</t>
  </si>
  <si>
    <t>Barnwell Highway</t>
  </si>
  <si>
    <t>Allendale/Fairfax Hwy</t>
  </si>
  <si>
    <t>S-03-08</t>
  </si>
  <si>
    <t>Memorial Ave</t>
  </si>
  <si>
    <t>Appleton Rd</t>
  </si>
  <si>
    <t>Concord Church Rd</t>
  </si>
  <si>
    <t>Mt. Arnon Church Rd</t>
  </si>
  <si>
    <t>Miller Creek Rd</t>
  </si>
  <si>
    <t>Gill Rd</t>
  </si>
  <si>
    <t>Ewing Rd</t>
  </si>
  <si>
    <t>Galilee Rd</t>
  </si>
  <si>
    <t>Hampton Ave</t>
  </si>
  <si>
    <t>Govan Hwy</t>
  </si>
  <si>
    <t>Barnwell T/L</t>
  </si>
  <si>
    <t>Green Branch Rd</t>
  </si>
  <si>
    <t>Hwy 64</t>
  </si>
  <si>
    <t>Barnwell Road</t>
  </si>
  <si>
    <t>Appleton Road</t>
  </si>
  <si>
    <t>S-03-249</t>
  </si>
  <si>
    <t>Hood Street</t>
  </si>
  <si>
    <t>Long Cane Rd</t>
  </si>
  <si>
    <t>Shoulder and Ditch Repair Plan 2013-2014</t>
  </si>
  <si>
    <t>S-22-52</t>
  </si>
  <si>
    <t>PLANTERVILLE ROAD</t>
  </si>
  <si>
    <t>PLANTERSVILLE ROAD</t>
  </si>
  <si>
    <t>S-22-180</t>
  </si>
  <si>
    <t>JACKSONVILLAGE ROAD</t>
  </si>
  <si>
    <t>JACKSON VILLAGE ROAD</t>
  </si>
  <si>
    <t>S-22-264</t>
  </si>
  <si>
    <t>EXODUS DRIVE</t>
  </si>
  <si>
    <t>NORTH FRASER STREET</t>
  </si>
  <si>
    <t>S-22-307</t>
  </si>
  <si>
    <t>FRANK CRIBB ROAD</t>
  </si>
  <si>
    <t>BROWNS FERRY ROAD</t>
  </si>
  <si>
    <t>S-585</t>
  </si>
  <si>
    <t>HORRY CO</t>
  </si>
  <si>
    <t>PEE DEE RIVER</t>
  </si>
  <si>
    <t>S-541</t>
  </si>
  <si>
    <t>SC-68</t>
  </si>
  <si>
    <t>Yem. Hwy</t>
  </si>
  <si>
    <t>Fisher Rd</t>
  </si>
  <si>
    <t>Dead end</t>
  </si>
  <si>
    <t>S-526</t>
  </si>
  <si>
    <t>Diamond Rd</t>
  </si>
  <si>
    <t xml:space="preserve">S-750 </t>
  </si>
  <si>
    <t>Doctor Ln</t>
  </si>
  <si>
    <t>Doctor Rd</t>
  </si>
  <si>
    <t>Stone&amp; Patrick</t>
  </si>
  <si>
    <t>Dirt Rd</t>
  </si>
  <si>
    <t>S-529</t>
  </si>
  <si>
    <t>Mill Pond</t>
  </si>
  <si>
    <t>Pine St</t>
  </si>
  <si>
    <t>Sandy Run</t>
  </si>
  <si>
    <t>Sandy Run Rd</t>
  </si>
  <si>
    <t>SC-363</t>
  </si>
  <si>
    <t>Walterboro Hwy</t>
  </si>
  <si>
    <t>Altman Rd</t>
  </si>
  <si>
    <t>SC-63</t>
  </si>
  <si>
    <t>Chas. Hwy</t>
  </si>
  <si>
    <t>S-800</t>
  </si>
  <si>
    <t>SC 63</t>
  </si>
  <si>
    <t>Walterboro hwy</t>
  </si>
  <si>
    <t>Wilson Rd</t>
  </si>
  <si>
    <t>Hampton Rd</t>
  </si>
  <si>
    <t>Smalls Ln</t>
  </si>
  <si>
    <t>Cemetery Rd</t>
  </si>
  <si>
    <t>S-416</t>
  </si>
  <si>
    <t>S-121</t>
  </si>
  <si>
    <t>Kerrison St</t>
  </si>
  <si>
    <t>Baxley St</t>
  </si>
  <si>
    <t>Middle St</t>
  </si>
  <si>
    <t>S-682</t>
  </si>
  <si>
    <t>Jumper St</t>
  </si>
  <si>
    <t>S-676</t>
  </si>
  <si>
    <t>Jumper  St</t>
  </si>
  <si>
    <t>Priester St</t>
  </si>
  <si>
    <t>S-578</t>
  </si>
  <si>
    <t>Live Oak St</t>
  </si>
  <si>
    <t>School St</t>
  </si>
  <si>
    <t>S-740</t>
  </si>
  <si>
    <t>Short St</t>
  </si>
  <si>
    <t>S-677</t>
  </si>
  <si>
    <t>First St</t>
  </si>
  <si>
    <t>Palmetto St</t>
  </si>
  <si>
    <t>S-749</t>
  </si>
  <si>
    <t>S-602</t>
  </si>
  <si>
    <t>Tech  Cir</t>
  </si>
  <si>
    <t>S-630</t>
  </si>
  <si>
    <t>Bennicker ln</t>
  </si>
  <si>
    <t>Dennis Blvd</t>
  </si>
  <si>
    <t>JASPER COUNTY LINE</t>
  </si>
  <si>
    <t>TRASK PKWAY</t>
  </si>
  <si>
    <t>LOCAL ROAD</t>
  </si>
  <si>
    <t>TRASK PARKWAY</t>
  </si>
  <si>
    <t xml:space="preserve"> SEA IS.PARKWAY</t>
  </si>
  <si>
    <t>SEA ISLAND PKWAY</t>
  </si>
  <si>
    <t>CHARLESTON HIGHWAY</t>
  </si>
  <si>
    <t>SECOND ST</t>
  </si>
  <si>
    <t>SC 170</t>
  </si>
  <si>
    <t xml:space="preserve">       Shoulder and Ditch Repair Plan</t>
  </si>
  <si>
    <t>SHANNON ROAD</t>
  </si>
  <si>
    <t>FF county</t>
  </si>
  <si>
    <t>S 58</t>
  </si>
  <si>
    <t>Moffit creek</t>
  </si>
  <si>
    <t>CORK ROAD</t>
  </si>
  <si>
    <t>RAMBO ROAD</t>
  </si>
  <si>
    <t>DURHAM(C/L)</t>
  </si>
  <si>
    <t>BLACKSTOCK ROAD</t>
  </si>
  <si>
    <t>COLUMBIA ROAD</t>
  </si>
  <si>
    <t>S-291</t>
  </si>
  <si>
    <t>S-326</t>
  </si>
  <si>
    <t>S-497</t>
  </si>
  <si>
    <t>I-77</t>
  </si>
  <si>
    <t>Old Camden Hwy</t>
  </si>
  <si>
    <t>GARRISSON ROAD</t>
  </si>
  <si>
    <t>S-311</t>
  </si>
  <si>
    <t xml:space="preserve"> Comments</t>
  </si>
  <si>
    <t>GASTON FARM ROAD</t>
  </si>
  <si>
    <t>LANDO ROAD</t>
  </si>
  <si>
    <t>LANCASTER HWY</t>
  </si>
  <si>
    <t>HARMONY CHURCH RD</t>
  </si>
  <si>
    <t>SC-223</t>
  </si>
  <si>
    <t>WYLIES MILL ROAD</t>
  </si>
  <si>
    <t>HARVEY NEELY ROAD</t>
  </si>
  <si>
    <t>JAMES F. WHERRY</t>
  </si>
  <si>
    <t>HARVEY NEELY ROAD (Y/C)</t>
  </si>
  <si>
    <t>FDR</t>
  </si>
  <si>
    <t>STRAIT ROAD</t>
  </si>
  <si>
    <t>STRAIT ROAD (Y/C)</t>
  </si>
  <si>
    <t>SALUDA ROAD</t>
  </si>
  <si>
    <t>WOOTEN ROAD</t>
  </si>
  <si>
    <t>SC-909</t>
  </si>
  <si>
    <t>RODMAN ROAD</t>
  </si>
  <si>
    <t>BOBBY BUTLER</t>
  </si>
  <si>
    <t>BOBBY BUTLER ROAD</t>
  </si>
  <si>
    <t>CTC</t>
  </si>
  <si>
    <t>NELL RAMSEY ROAD</t>
  </si>
  <si>
    <t>EDGELAND ROAD</t>
  </si>
  <si>
    <t>ELLAS STREET</t>
  </si>
  <si>
    <t>JA COCHRAN BYPASS</t>
  </si>
  <si>
    <t>HILLBRIGHT RD</t>
  </si>
  <si>
    <t>AARON BURR ROAD</t>
  </si>
  <si>
    <t>Preservation</t>
  </si>
  <si>
    <t>CEDAR HURST ROAD</t>
  </si>
  <si>
    <t>MCCANDLESS ROAD</t>
  </si>
  <si>
    <t>3-18-123</t>
  </si>
  <si>
    <t>MT. VERNON</t>
  </si>
  <si>
    <t>THRAILKILL ROAD</t>
  </si>
  <si>
    <t>FEASTERS ROAD</t>
  </si>
  <si>
    <t>WEST END ROAD</t>
  </si>
  <si>
    <t>STONE ROAD</t>
  </si>
  <si>
    <t>HALSEVILLE ROAD</t>
  </si>
  <si>
    <t>SWEET HOPE CHURCH RD</t>
  </si>
  <si>
    <t>ASHFORD ROAD</t>
  </si>
  <si>
    <t>JE ROBERTS ROAD</t>
  </si>
  <si>
    <t>JE ROBERTS ROAD (C/L)</t>
  </si>
  <si>
    <t>US-321(B)</t>
  </si>
  <si>
    <t>ASHFORD ROAD (C/L)</t>
  </si>
  <si>
    <t>SKYLINE DRIVE</t>
  </si>
  <si>
    <t xml:space="preserve">ASHFORD ROAD </t>
  </si>
  <si>
    <t>CURBEAM ROAD</t>
  </si>
  <si>
    <t>Thomas Davis</t>
  </si>
  <si>
    <t>JA OCHRAN BY PASS</t>
  </si>
  <si>
    <t>THOMAS DAVIS</t>
  </si>
  <si>
    <t>EADIE</t>
  </si>
  <si>
    <t>MOUNTAIN LAKES ROAD</t>
  </si>
  <si>
    <t>FAIRFOREST ROAD</t>
  </si>
  <si>
    <t>GOINGS ROAD</t>
  </si>
  <si>
    <t>BANKS ROAD</t>
  </si>
  <si>
    <t>DOUGLAS SCHOOL RD</t>
  </si>
  <si>
    <t>CORNWELL ROAD</t>
  </si>
  <si>
    <t>TRUSSEL ROAD</t>
  </si>
  <si>
    <t>SITTON</t>
  </si>
  <si>
    <t>BETHLEHEM ROAD</t>
  </si>
  <si>
    <t>COLVIN ROAD</t>
  </si>
  <si>
    <t>WAGERS ROAD</t>
  </si>
  <si>
    <t>LOVE ROAD</t>
  </si>
  <si>
    <t>MONTGOMERY ROAD</t>
  </si>
  <si>
    <t>MONTGOMERY ROAD(C/L)</t>
  </si>
  <si>
    <t>ROSS ROAD</t>
  </si>
  <si>
    <t>BOYD ROAD</t>
  </si>
  <si>
    <t>BOYD RD/PLEASANT GROVE</t>
  </si>
  <si>
    <t>PEDEN BRIDGE ROAD</t>
  </si>
  <si>
    <t>WALLACE ROAD</t>
  </si>
  <si>
    <t>HEMPHILL/DAWKIN/AIKEN</t>
  </si>
  <si>
    <t>GREAT FALLS HWY</t>
  </si>
  <si>
    <t>SHANNON RD (C/L)</t>
  </si>
  <si>
    <t>RUSSEL ROAD</t>
  </si>
  <si>
    <t>DURHAM ROAD</t>
  </si>
  <si>
    <t>HOPEWELL CURCH ROAD</t>
  </si>
  <si>
    <t>Josie's road</t>
  </si>
  <si>
    <t>Aiken creek</t>
  </si>
  <si>
    <t xml:space="preserve">Date Completed </t>
  </si>
  <si>
    <t>Completed - 7/29/2013</t>
  </si>
  <si>
    <t>Completed - 7/30/2013</t>
  </si>
  <si>
    <t>Completed - 8/7/2013</t>
  </si>
  <si>
    <t>Completed - 8/12/2013</t>
  </si>
  <si>
    <t>Completed - 8/13/2013</t>
  </si>
  <si>
    <t>Date Completed</t>
  </si>
  <si>
    <t>HORRY</t>
  </si>
  <si>
    <t>OLD CAMDEN</t>
  </si>
  <si>
    <t>HARRY BYRD HWY</t>
  </si>
  <si>
    <t>BILLY FARROW</t>
  </si>
  <si>
    <t>HOME AVE</t>
  </si>
  <si>
    <t>PATRICK HWY</t>
  </si>
  <si>
    <t>S-10</t>
  </si>
  <si>
    <t>5TH ST</t>
  </si>
  <si>
    <t>FLOYDS RD</t>
  </si>
  <si>
    <t>SC-151B</t>
  </si>
  <si>
    <t>4TH ST</t>
  </si>
  <si>
    <t>E CAROLINA RD</t>
  </si>
  <si>
    <t>SMITH AVE</t>
  </si>
  <si>
    <t>ROLLING RD</t>
  </si>
  <si>
    <t>BETHLEHEM RD</t>
  </si>
  <si>
    <t>OUSLEYDALE RD</t>
  </si>
  <si>
    <t>CHESTERFIELD CO</t>
  </si>
  <si>
    <t>SC-102</t>
  </si>
  <si>
    <t>PRESSLY AVE</t>
  </si>
  <si>
    <t>S MAIN ST</t>
  </si>
  <si>
    <t>CHESTERFIELD CO LINE</t>
  </si>
  <si>
    <t>HUMMINGBYRD LN</t>
  </si>
  <si>
    <t>BYRDTOWN RD</t>
  </si>
  <si>
    <t>DONERAILE ST</t>
  </si>
  <si>
    <t>PHILLIPS ST</t>
  </si>
  <si>
    <t>SWIFT CREEK</t>
  </si>
  <si>
    <t>N CENTER RD</t>
  </si>
  <si>
    <t>ANTIOCH RD</t>
  </si>
  <si>
    <t>RAILROAD AVE</t>
  </si>
  <si>
    <t>HARTSVILLE CITY LIMIT</t>
  </si>
  <si>
    <t>HARLINGTON CR</t>
  </si>
  <si>
    <t>SC-151 B</t>
  </si>
  <si>
    <t>E OLD CAMDEN</t>
  </si>
  <si>
    <t>NEW HOPEWELL RD</t>
  </si>
  <si>
    <t>N 5TH ST</t>
  </si>
  <si>
    <t>OLD MILL POND RD</t>
  </si>
  <si>
    <t>GILCHRIST RD</t>
  </si>
  <si>
    <t>BURLINGTON DR</t>
  </si>
  <si>
    <t>END PVMT</t>
  </si>
  <si>
    <t>BRADSHAW ST</t>
  </si>
  <si>
    <t>W DEPOT ST</t>
  </si>
  <si>
    <t>BRADSHAW</t>
  </si>
  <si>
    <t>DEADEND</t>
  </si>
  <si>
    <t>ASKINS RD</t>
  </si>
  <si>
    <t>US-15 B</t>
  </si>
  <si>
    <t>W SMITH ST</t>
  </si>
  <si>
    <t>WIRE RD</t>
  </si>
  <si>
    <t>BIRCH DR</t>
  </si>
  <si>
    <t>BOBO NEWSOME</t>
  </si>
  <si>
    <t>MAPLE DR</t>
  </si>
  <si>
    <t>HICKORY TREE DR</t>
  </si>
  <si>
    <t>HICKORY TREE RD</t>
  </si>
  <si>
    <t>BIRCH</t>
  </si>
  <si>
    <t>ELMTREE DR</t>
  </si>
  <si>
    <t>HILTON AVE</t>
  </si>
  <si>
    <t>US-15B</t>
  </si>
  <si>
    <t>ASKINS DR</t>
  </si>
  <si>
    <t>TYSON DR</t>
  </si>
  <si>
    <t>TOWNSEND DR</t>
  </si>
  <si>
    <t>FOREST DR</t>
  </si>
  <si>
    <t>TOWNSEND</t>
  </si>
  <si>
    <t>HILL ST</t>
  </si>
  <si>
    <t>ALLEN RD</t>
  </si>
  <si>
    <t>HENRY KING RD</t>
  </si>
  <si>
    <t>BURNS ST</t>
  </si>
  <si>
    <t>ONEAL</t>
  </si>
  <si>
    <t>LANEY AVE</t>
  </si>
  <si>
    <t>PRESSLEY AVE</t>
  </si>
  <si>
    <t>JONES CIR</t>
  </si>
  <si>
    <t>151B</t>
  </si>
  <si>
    <t>S 4TH ST</t>
  </si>
  <si>
    <t>GRIGGS CIR</t>
  </si>
  <si>
    <t>COACHMAN ST</t>
  </si>
  <si>
    <t>736CON</t>
  </si>
  <si>
    <t>WOODMAN DR</t>
  </si>
  <si>
    <t>FLOYD RD</t>
  </si>
  <si>
    <t>TIMMERMAN DR</t>
  </si>
  <si>
    <t>TILSON RD</t>
  </si>
  <si>
    <t>MORRELL DR</t>
  </si>
  <si>
    <t>DOGWOOD ACRES DR</t>
  </si>
  <si>
    <t>SUMMIT DR</t>
  </si>
  <si>
    <t>DOGWOOD ACRES</t>
  </si>
  <si>
    <t>SUNRISE DR</t>
  </si>
  <si>
    <t>MORNINGSIDE DR</t>
  </si>
  <si>
    <t>SUNGLOW DR</t>
  </si>
  <si>
    <t>SUNNYSIDE DR</t>
  </si>
  <si>
    <t>SUMMIT</t>
  </si>
  <si>
    <t>GOLDEN SUNSET DR</t>
  </si>
  <si>
    <t>BLACKSMITH DR</t>
  </si>
  <si>
    <t>US15B</t>
  </si>
  <si>
    <t>OAKRIDGE S</t>
  </si>
  <si>
    <t>NICHOLSON RD</t>
  </si>
  <si>
    <t>POND HOLLOW RD</t>
  </si>
  <si>
    <t>RUBY RD</t>
  </si>
  <si>
    <t>CHELL PINE CIR</t>
  </si>
  <si>
    <t>SHERRILLS MILL</t>
  </si>
  <si>
    <t>CASUAL ST</t>
  </si>
  <si>
    <t>SWIFT CREEK RD</t>
  </si>
  <si>
    <t>MEADOW LN</t>
  </si>
  <si>
    <t>CHERRY LAUREL DR</t>
  </si>
  <si>
    <t>COPPER SMITH DR</t>
  </si>
  <si>
    <t>QUAIL RD</t>
  </si>
  <si>
    <t>LAKEWOOD DR</t>
  </si>
  <si>
    <t>E HOME AVE</t>
  </si>
  <si>
    <t>SWEET MAPLE AVE</t>
  </si>
  <si>
    <t>FLAMINGO DR</t>
  </si>
  <si>
    <t>LINDEN</t>
  </si>
  <si>
    <t>ROCKCREST</t>
  </si>
  <si>
    <t>MEADOWVIEW DR</t>
  </si>
  <si>
    <t>PLUM BRANCH DR</t>
  </si>
  <si>
    <t>EVERLASKING BRANCH</t>
  </si>
  <si>
    <t>ELM ST</t>
  </si>
  <si>
    <t>WEAVER ST</t>
  </si>
  <si>
    <t>RED CEDAR ST</t>
  </si>
  <si>
    <t>STANLEY CIR</t>
  </si>
  <si>
    <t>BRIARWOOD LN</t>
  </si>
  <si>
    <t>S-4TH ST</t>
  </si>
  <si>
    <t>CENTERVILLE RD</t>
  </si>
  <si>
    <t>BLACKWELL CIR</t>
  </si>
  <si>
    <t>APACHE DR</t>
  </si>
  <si>
    <t>W SMITH AVE</t>
  </si>
  <si>
    <t>SPRING VALLEY RD</t>
  </si>
  <si>
    <t>FUNDER BURKE ST</t>
  </si>
  <si>
    <t>MT OLIVE T RD</t>
  </si>
  <si>
    <t>MINUTEMAN DR</t>
  </si>
  <si>
    <t>LIBERTY CIR</t>
  </si>
  <si>
    <t>BETH DR</t>
  </si>
  <si>
    <t>US-52B</t>
  </si>
  <si>
    <t>E BILLY FARROW HWY</t>
  </si>
  <si>
    <t>MISTY BEND DR</t>
  </si>
  <si>
    <t>NEWTON</t>
  </si>
  <si>
    <t>FAIR AVE</t>
  </si>
  <si>
    <t>SPRINGDALE LN</t>
  </si>
  <si>
    <t>NEWTON DR</t>
  </si>
  <si>
    <t>SUMMER PLACE</t>
  </si>
  <si>
    <t>OUSLEY DALE RD</t>
  </si>
  <si>
    <t>TRENT DR</t>
  </si>
  <si>
    <t>SEMINOLE DR</t>
  </si>
  <si>
    <t>COMMANCHEE ST</t>
  </si>
  <si>
    <t>CUL-DE-SAC</t>
  </si>
  <si>
    <t xml:space="preserve">RESERVOIR </t>
  </si>
  <si>
    <t>PHILIPS ST</t>
  </si>
  <si>
    <t>LUCAS ST</t>
  </si>
  <si>
    <t>ASBURY</t>
  </si>
  <si>
    <t>NORWOOD CIR</t>
  </si>
  <si>
    <t>OLD MILLPOND RD</t>
  </si>
  <si>
    <t>1044SPR</t>
  </si>
  <si>
    <t>MOORE AVE</t>
  </si>
  <si>
    <t>KNIGHT ST</t>
  </si>
  <si>
    <t>WESLEY CHURCH RD</t>
  </si>
  <si>
    <t>BELAIRE CIR</t>
  </si>
  <si>
    <t>OBOE DR</t>
  </si>
  <si>
    <t>REED ST</t>
  </si>
  <si>
    <t>WOODWIND DR</t>
  </si>
  <si>
    <t>WOODWIND</t>
  </si>
  <si>
    <t>STONE RIDGE AVE</t>
  </si>
  <si>
    <t>MARY ST</t>
  </si>
  <si>
    <t>DIRT ST</t>
  </si>
  <si>
    <t>DAMASCUS CH RD</t>
  </si>
  <si>
    <t>HUNTINGTON DR</t>
  </si>
  <si>
    <t>HUTCHINSON</t>
  </si>
  <si>
    <t>HUNTING DR</t>
  </si>
  <si>
    <t>HUTCHININGSON DR</t>
  </si>
  <si>
    <t>BEGIN PVMT</t>
  </si>
  <si>
    <t>GILBERT ST</t>
  </si>
  <si>
    <t>PUTMAN ST</t>
  </si>
  <si>
    <t>CHARLOTTE</t>
  </si>
  <si>
    <t>LEESBURG ST</t>
  </si>
  <si>
    <t>MARY</t>
  </si>
  <si>
    <t>ARBOR FIELD ST</t>
  </si>
  <si>
    <t>MCFARLAND</t>
  </si>
  <si>
    <t>MONDORA ST</t>
  </si>
  <si>
    <t>GIBSON ST</t>
  </si>
  <si>
    <t>NANDINA</t>
  </si>
  <si>
    <t>WRIGHT ST</t>
  </si>
  <si>
    <t>CLEARVIEW</t>
  </si>
  <si>
    <t>LEESBURG</t>
  </si>
  <si>
    <t>FIRST ST</t>
  </si>
  <si>
    <t>SHOMATE ST</t>
  </si>
  <si>
    <t>CHEROKEE DR</t>
  </si>
  <si>
    <t>KNOWLEDGE ST</t>
  </si>
  <si>
    <t>LEGACY</t>
  </si>
  <si>
    <t>THORNWELL ELEM DR</t>
  </si>
  <si>
    <t>JEROME ST</t>
  </si>
  <si>
    <t>WOODMILL ST</t>
  </si>
  <si>
    <t>RAIL ROAD TRACKS</t>
  </si>
  <si>
    <t>THIRD ST</t>
  </si>
  <si>
    <t>SONOCO RD</t>
  </si>
  <si>
    <t>US-15R</t>
  </si>
  <si>
    <t>N THIRD ST</t>
  </si>
  <si>
    <t>KENWOOD</t>
  </si>
  <si>
    <t>CHURCH AVE</t>
  </si>
  <si>
    <t>FAIRFIELD TER</t>
  </si>
  <si>
    <t>N 4TH ST</t>
  </si>
  <si>
    <t>SHAMROCK LN</t>
  </si>
  <si>
    <t>DAVIS</t>
  </si>
  <si>
    <t>DARLINGTON AVE</t>
  </si>
  <si>
    <t>CHESTERFIELD AVE</t>
  </si>
  <si>
    <t>BERKLEY AVE</t>
  </si>
  <si>
    <t>EMMARY ST</t>
  </si>
  <si>
    <t>JORDAN ST</t>
  </si>
  <si>
    <t>BYERLEY AVE</t>
  </si>
  <si>
    <t>COKER</t>
  </si>
  <si>
    <t>DOVE ST</t>
  </si>
  <si>
    <t>E ST</t>
  </si>
  <si>
    <t>LAKEVIEW BLVD</t>
  </si>
  <si>
    <t>F ST</t>
  </si>
  <si>
    <t>J ST</t>
  </si>
  <si>
    <t>END ST MAINT</t>
  </si>
  <si>
    <t>G ST</t>
  </si>
  <si>
    <t>H ST</t>
  </si>
  <si>
    <t>O ST</t>
  </si>
  <si>
    <t>OLD RUBY RD</t>
  </si>
  <si>
    <t>K ST</t>
  </si>
  <si>
    <t>CATAWBA ST</t>
  </si>
  <si>
    <t>ROBIN ST</t>
  </si>
  <si>
    <t>PINESTRAW</t>
  </si>
  <si>
    <t>EAGLES NEST RD</t>
  </si>
  <si>
    <t>ROBINSON RD</t>
  </si>
  <si>
    <t>768CON</t>
  </si>
  <si>
    <t>HODGES DR</t>
  </si>
  <si>
    <t>WHITTLE ST</t>
  </si>
  <si>
    <t>YORK CIR</t>
  </si>
  <si>
    <t>JOHN ST</t>
  </si>
  <si>
    <t>BARNSDALE DR</t>
  </si>
  <si>
    <t>CROWLEY ST</t>
  </si>
  <si>
    <t>ROAD END</t>
  </si>
  <si>
    <t>complete</t>
  </si>
  <si>
    <t>Update completion in Comments</t>
  </si>
  <si>
    <t>MILES</t>
  </si>
  <si>
    <t>S-559</t>
  </si>
  <si>
    <t>S-224</t>
  </si>
  <si>
    <t>Summerton Hwy</t>
  </si>
  <si>
    <t>S-656</t>
  </si>
  <si>
    <t>S-345</t>
  </si>
  <si>
    <t>Comment</t>
  </si>
  <si>
    <t>Lightsey Street</t>
  </si>
  <si>
    <t>S-553</t>
  </si>
  <si>
    <t>Esther Street</t>
  </si>
  <si>
    <t>S-637</t>
  </si>
  <si>
    <t>Roosevelt Street</t>
  </si>
  <si>
    <t>Walnut Street</t>
  </si>
  <si>
    <t>Annie Street</t>
  </si>
  <si>
    <t xml:space="preserve">S-81 </t>
  </si>
  <si>
    <t xml:space="preserve">S-49 </t>
  </si>
  <si>
    <t>Thomas Hamilton</t>
  </si>
  <si>
    <t xml:space="preserve">S-432 </t>
  </si>
  <si>
    <t>Alabama Street</t>
  </si>
  <si>
    <t>Highland Road</t>
  </si>
  <si>
    <t xml:space="preserve">S-42 </t>
  </si>
  <si>
    <t>Ram Horn Road</t>
  </si>
  <si>
    <t>S-601</t>
  </si>
  <si>
    <t>Yemassee Road</t>
  </si>
  <si>
    <t>Sandy Run Road</t>
  </si>
  <si>
    <t>S-776</t>
  </si>
  <si>
    <t>Freeman Street</t>
  </si>
  <si>
    <t xml:space="preserve">S-27 </t>
  </si>
  <si>
    <t>Loundes Lake</t>
  </si>
  <si>
    <t xml:space="preserve">S-65  </t>
  </si>
  <si>
    <t>Ridgecutt Road</t>
  </si>
  <si>
    <t>Bamberg Highway</t>
  </si>
  <si>
    <t xml:space="preserve">S-29  </t>
  </si>
  <si>
    <t>Mozelle Highway</t>
  </si>
  <si>
    <t>S-759</t>
  </si>
  <si>
    <t>Bert Cohen Street</t>
  </si>
  <si>
    <t xml:space="preserve">S-363 </t>
  </si>
  <si>
    <t>Luray Highway</t>
  </si>
  <si>
    <t xml:space="preserve">S-129 </t>
  </si>
  <si>
    <t>Dora Street</t>
  </si>
  <si>
    <t xml:space="preserve">SC-3  </t>
  </si>
  <si>
    <t>Hopewell Road</t>
  </si>
  <si>
    <t>S-809</t>
  </si>
  <si>
    <t xml:space="preserve">S-25  </t>
  </si>
  <si>
    <t>S-280</t>
  </si>
  <si>
    <t xml:space="preserve">S-36 </t>
  </si>
  <si>
    <t>Possum Corner</t>
  </si>
  <si>
    <t>Boles Raod</t>
  </si>
  <si>
    <t>Alpine Road</t>
  </si>
  <si>
    <t>Ficken Road</t>
  </si>
  <si>
    <t>S-524</t>
  </si>
  <si>
    <t>Hickville Road</t>
  </si>
  <si>
    <t>Two Sisters Ferry</t>
  </si>
  <si>
    <t xml:space="preserve">S-10  </t>
  </si>
  <si>
    <t xml:space="preserve">S-844 </t>
  </si>
  <si>
    <t>Sinclair</t>
  </si>
  <si>
    <t>Pilgrim Ford Street</t>
  </si>
  <si>
    <t>S-343</t>
  </si>
  <si>
    <t>US-17 Alt</t>
  </si>
  <si>
    <t>S-249</t>
  </si>
  <si>
    <t>Zahler Street</t>
  </si>
  <si>
    <t>Browning Gate Road</t>
  </si>
  <si>
    <t>Old Orangeburg Road</t>
  </si>
  <si>
    <t>Riley Street</t>
  </si>
  <si>
    <t>Co-op Road</t>
  </si>
  <si>
    <t>Dailey Road</t>
  </si>
  <si>
    <t>Willard Street Ext.</t>
  </si>
  <si>
    <t xml:space="preserve">Willard   </t>
  </si>
  <si>
    <t>Ben Hazel Road</t>
  </si>
  <si>
    <t>Interstate</t>
  </si>
  <si>
    <t>Magnolia Street</t>
  </si>
  <si>
    <t>Barry Street</t>
  </si>
  <si>
    <t>S-633</t>
  </si>
  <si>
    <t>Lincoln Street</t>
  </si>
  <si>
    <t>Hoover Street</t>
  </si>
  <si>
    <t>S-632</t>
  </si>
  <si>
    <t>Washington Street</t>
  </si>
  <si>
    <t>Fourth Street W</t>
  </si>
  <si>
    <t>Second Street East</t>
  </si>
  <si>
    <t>Allendale County Line</t>
  </si>
  <si>
    <t>Japer County Line</t>
  </si>
  <si>
    <t>Keene Street</t>
  </si>
  <si>
    <t>S-649</t>
  </si>
  <si>
    <t>Appleby Way</t>
  </si>
  <si>
    <t>S-547</t>
  </si>
  <si>
    <t>Pig Tail Road</t>
  </si>
  <si>
    <t>Charleston Highway</t>
  </si>
  <si>
    <t>Crooked Creek Road</t>
  </si>
  <si>
    <t>S-530</t>
  </si>
  <si>
    <t>Edward Mixson Drive</t>
  </si>
  <si>
    <t>US-17Alt</t>
  </si>
  <si>
    <t>US17A</t>
  </si>
  <si>
    <t>Locust Street</t>
  </si>
  <si>
    <t>Old Salkehatchie HWY</t>
  </si>
  <si>
    <t>Connely Street</t>
  </si>
  <si>
    <t>S-527</t>
  </si>
  <si>
    <t>Jackson Street</t>
  </si>
  <si>
    <t>Jinks Street</t>
  </si>
  <si>
    <t>Broad Road</t>
  </si>
  <si>
    <t>Highway 278</t>
  </si>
  <si>
    <t>County Line Colleton</t>
  </si>
  <si>
    <t>S-299</t>
  </si>
  <si>
    <t>Risher Street</t>
  </si>
  <si>
    <t>Hickory Hill Road</t>
  </si>
  <si>
    <t>Jasper County Line</t>
  </si>
  <si>
    <t>Augusta Stagecoach Road</t>
  </si>
  <si>
    <t>Cochran Street</t>
  </si>
  <si>
    <t>Prince William Road</t>
  </si>
  <si>
    <t>Lightsey Street Ext</t>
  </si>
  <si>
    <t xml:space="preserve">Willard Ext. </t>
  </si>
  <si>
    <t>Pond Town Road</t>
  </si>
  <si>
    <t>Alphine Street</t>
  </si>
  <si>
    <t>County Line Jasper</t>
  </si>
  <si>
    <t>Ellis Street</t>
  </si>
  <si>
    <t>S-691</t>
  </si>
  <si>
    <t>Elliott Street</t>
  </si>
  <si>
    <t>S-342</t>
  </si>
  <si>
    <t>Josselson Street</t>
  </si>
  <si>
    <t>Mixon Street</t>
  </si>
  <si>
    <t>Old Pocotailgo Raod</t>
  </si>
  <si>
    <t>SC-23</t>
  </si>
  <si>
    <t>PRICES MILL</t>
  </si>
  <si>
    <t>S-93</t>
  </si>
  <si>
    <t>OLD AUGUSTA ROAD SOUTH</t>
  </si>
  <si>
    <t>UPPER MILL ROAD</t>
  </si>
  <si>
    <t>MT. LEBENON CHURCH ROAD</t>
  </si>
  <si>
    <t>DOGWOOD LANE</t>
  </si>
  <si>
    <t>CEDAR ROAD</t>
  </si>
  <si>
    <t>WASHINGTON SCHOOL ROAD</t>
  </si>
  <si>
    <t>BUSSEY WHITE ROAD</t>
  </si>
  <si>
    <t>MCCARTY DRIVE</t>
  </si>
  <si>
    <t>GILCHRIST FERRY ROAD</t>
  </si>
  <si>
    <t>MCDANIEL ROAD</t>
  </si>
  <si>
    <t>S-312</t>
  </si>
  <si>
    <t>JASPER ROAD</t>
  </si>
  <si>
    <t>EDGEFIELD COUNTY LINE</t>
  </si>
  <si>
    <t>Columbia</t>
  </si>
  <si>
    <t>SC 97</t>
  </si>
  <si>
    <t>Sandy Lane</t>
  </si>
  <si>
    <t>S-492</t>
  </si>
  <si>
    <t>COMPLETED</t>
  </si>
  <si>
    <t>COMPLETION DATE</t>
  </si>
  <si>
    <t>S-754</t>
  </si>
  <si>
    <t>S-1519</t>
  </si>
  <si>
    <t>S-2052</t>
  </si>
  <si>
    <t>S-170</t>
  </si>
  <si>
    <t>S-549</t>
  </si>
  <si>
    <t>S-1302</t>
  </si>
  <si>
    <t>S-542</t>
  </si>
  <si>
    <t>S-2016</t>
  </si>
  <si>
    <t>Old State Hwy</t>
  </si>
  <si>
    <t>Ibis Point Rd</t>
  </si>
  <si>
    <t>Shuler Belt Rd</t>
  </si>
  <si>
    <t>Town Hall Rd</t>
  </si>
  <si>
    <t>Vance Rd</t>
  </si>
  <si>
    <t>Landsdown Rd</t>
  </si>
  <si>
    <t>Overlook Ct</t>
  </si>
  <si>
    <t>Wamer Rd</t>
  </si>
  <si>
    <t>Duncan Chapel Rd</t>
  </si>
  <si>
    <t>Wetsell Rd</t>
  </si>
  <si>
    <t>Charleston Hwy</t>
  </si>
  <si>
    <t>Reevesville Rd</t>
  </si>
  <si>
    <t>Joy Dr</t>
  </si>
  <si>
    <t>Old State Rd</t>
  </si>
  <si>
    <t>Two Church Rd</t>
  </si>
  <si>
    <t>Ebenezer Rd</t>
  </si>
  <si>
    <t>County Dirt Rd</t>
  </si>
  <si>
    <t>Bowman Town Limit</t>
  </si>
  <si>
    <t>S-2054</t>
  </si>
  <si>
    <t>Bass Dr</t>
  </si>
  <si>
    <t>columbia road</t>
  </si>
  <si>
    <t>sc 901</t>
  </si>
  <si>
    <t>sc 97</t>
  </si>
  <si>
    <t>HINTON</t>
  </si>
  <si>
    <t>WINDSOR</t>
  </si>
  <si>
    <t>BROOKS</t>
  </si>
  <si>
    <t>ALBERT</t>
  </si>
  <si>
    <t>FIRE TOWER</t>
  </si>
  <si>
    <t>PEDEN BRIDGE</t>
  </si>
  <si>
    <t>Hinton</t>
  </si>
  <si>
    <t>WELLRIDGE</t>
  </si>
  <si>
    <t>GT FALLS HW</t>
  </si>
  <si>
    <t>PLEASANT GV</t>
  </si>
  <si>
    <t>OLD CATH</t>
  </si>
  <si>
    <t>HY 901</t>
  </si>
  <si>
    <t>MIRANDA RD</t>
  </si>
  <si>
    <t>S-908</t>
  </si>
  <si>
    <t>Neely Gibson Rd</t>
  </si>
  <si>
    <t xml:space="preserve">SC-97 </t>
  </si>
  <si>
    <t>MIRANDA ROAD</t>
  </si>
  <si>
    <t>Bankhead Rd</t>
  </si>
  <si>
    <t>INTERSTATE</t>
  </si>
  <si>
    <t>Old Mill Rd</t>
  </si>
  <si>
    <t>MT. GAP ROAD</t>
  </si>
  <si>
    <t>PEDEN BRIDGE RD</t>
  </si>
  <si>
    <t>Williamsville Ch.Rd</t>
  </si>
  <si>
    <t>BELTLINE ROAD</t>
  </si>
  <si>
    <t>Redwood Ln</t>
  </si>
  <si>
    <t>S-856</t>
  </si>
  <si>
    <t>Oakwood Dr</t>
  </si>
  <si>
    <t>S-857</t>
  </si>
  <si>
    <t>Deer Run Rd</t>
  </si>
  <si>
    <t>S-858</t>
  </si>
  <si>
    <t>Owens Rd</t>
  </si>
  <si>
    <t>S-877</t>
  </si>
  <si>
    <t>Completed - 8/29/2013</t>
  </si>
  <si>
    <t>Completed - 8/27/2013</t>
  </si>
  <si>
    <t>Hwy 52</t>
  </si>
  <si>
    <t>SC-45</t>
  </si>
  <si>
    <t>S-8-35</t>
  </si>
  <si>
    <t>S-8-31</t>
  </si>
  <si>
    <t>S-8-126</t>
  </si>
  <si>
    <t>S-8-351</t>
  </si>
  <si>
    <t>Hwy 6</t>
  </si>
  <si>
    <t>Hwy 45</t>
  </si>
  <si>
    <t>S-8-27</t>
  </si>
  <si>
    <t>SC 45</t>
  </si>
  <si>
    <t>S-8-292</t>
  </si>
  <si>
    <t>S-8-293</t>
  </si>
  <si>
    <t>S-8-270</t>
  </si>
  <si>
    <t>S-8-247</t>
  </si>
  <si>
    <t>S-8-254</t>
  </si>
  <si>
    <t>S-8-40</t>
  </si>
  <si>
    <t>S-8-508</t>
  </si>
  <si>
    <t>Goucher St.</t>
  </si>
  <si>
    <t>S-8-6</t>
  </si>
  <si>
    <t>S-8-65</t>
  </si>
  <si>
    <t>S-8-282</t>
  </si>
  <si>
    <t>S-8-278</t>
  </si>
  <si>
    <t>S-8-186</t>
  </si>
  <si>
    <t>S-8-304</t>
  </si>
  <si>
    <t>S-8-68</t>
  </si>
  <si>
    <t>S-8-296</t>
  </si>
  <si>
    <t>S-8-310</t>
  </si>
  <si>
    <t>S-8-122</t>
  </si>
  <si>
    <t>S-8-64</t>
  </si>
  <si>
    <t>S-8-18</t>
  </si>
  <si>
    <t>S-8-718</t>
  </si>
  <si>
    <t>S-8-717</t>
  </si>
  <si>
    <t>S-8-536</t>
  </si>
  <si>
    <t>S-8-132</t>
  </si>
  <si>
    <t>S-8-63</t>
  </si>
  <si>
    <t>S-8-56</t>
  </si>
  <si>
    <t>S-8-965</t>
  </si>
  <si>
    <t>S-8-1291</t>
  </si>
  <si>
    <t>S-8-1292</t>
  </si>
  <si>
    <t>S-8-1290</t>
  </si>
  <si>
    <t>completed</t>
  </si>
  <si>
    <t>S-9-178</t>
  </si>
  <si>
    <t>Copperhead</t>
  </si>
  <si>
    <t>S-9-24</t>
  </si>
  <si>
    <t>S-9-21</t>
  </si>
  <si>
    <t>Calhoun Rd.</t>
  </si>
  <si>
    <t>Old Belleville Rd.</t>
  </si>
  <si>
    <t>S-9-41</t>
  </si>
  <si>
    <t xml:space="preserve">Valley Ridge Rd. </t>
  </si>
  <si>
    <t xml:space="preserve">Old State Rd. </t>
  </si>
  <si>
    <t xml:space="preserve">Old Belleville Rd. </t>
  </si>
  <si>
    <t>Bridge St.</t>
  </si>
  <si>
    <t xml:space="preserve">Calhoun Rd. </t>
  </si>
  <si>
    <t>S-9-56</t>
  </si>
  <si>
    <t>S-9-25</t>
  </si>
  <si>
    <t xml:space="preserve">Purple Martin/Ft. Motte Rd. </t>
  </si>
  <si>
    <t>SC 419</t>
  </si>
  <si>
    <t>Ft. Motte Rd.</t>
  </si>
  <si>
    <t>S-9-32</t>
  </si>
  <si>
    <t xml:space="preserve">Fort Motte Rd. </t>
  </si>
  <si>
    <t>Purple Martin</t>
  </si>
  <si>
    <t>CHIP SEAL/RESURFACING</t>
  </si>
  <si>
    <t>MAY RIVER</t>
  </si>
  <si>
    <t>ROBERT SMALLS PARKWAY</t>
  </si>
  <si>
    <t>Big Estate Road</t>
  </si>
  <si>
    <t>RIVER ROAD</t>
  </si>
  <si>
    <t>BULL CORNER ROAD</t>
  </si>
  <si>
    <t>Folly Road</t>
  </si>
  <si>
    <t>SEASIDE ROAD</t>
  </si>
  <si>
    <t>US-21</t>
  </si>
  <si>
    <t>STROBAN</t>
  </si>
  <si>
    <t>ALLJOY STREET</t>
  </si>
  <si>
    <t>MLK</t>
  </si>
  <si>
    <t>ORANGE GROVE RD</t>
  </si>
  <si>
    <t>La Chere Street</t>
  </si>
  <si>
    <t>PIGEON POINT ROAD</t>
  </si>
  <si>
    <t>WILSON DRIVE</t>
  </si>
  <si>
    <t>Oyster Street(Brighton Beach</t>
  </si>
  <si>
    <t>GODFREY</t>
  </si>
  <si>
    <t>Morgan Road</t>
  </si>
  <si>
    <t>KEANS NECK</t>
  </si>
  <si>
    <t>Estill Beach Circle</t>
  </si>
  <si>
    <t>ESTILL BEACH LANE</t>
  </si>
  <si>
    <t>Tidal Street</t>
  </si>
  <si>
    <t>NORTH STREET</t>
  </si>
  <si>
    <t>OAKLAWN AVENUE</t>
  </si>
  <si>
    <t>Oaklawn Avenue</t>
  </si>
  <si>
    <t>Water Street</t>
  </si>
  <si>
    <t xml:space="preserve">Heyward Street </t>
  </si>
  <si>
    <t>SIMS STREET</t>
  </si>
  <si>
    <t>Camelia Road</t>
  </si>
  <si>
    <t>AZALEA DRIVE</t>
  </si>
  <si>
    <t>PALM DRIVE</t>
  </si>
  <si>
    <t>CAPERS ISLAND RD</t>
  </si>
  <si>
    <t>Dogwood Street</t>
  </si>
  <si>
    <t>SC 128</t>
  </si>
  <si>
    <t>BAYNARD ROAD</t>
  </si>
  <si>
    <t>Dow Road</t>
  </si>
  <si>
    <t>MEADOW BROOK DRIVE</t>
  </si>
  <si>
    <t>SCOTT HILL  RD</t>
  </si>
  <si>
    <t>PEACHES HILL CIR</t>
  </si>
  <si>
    <t>Buckfield Road</t>
  </si>
  <si>
    <t>COOSAW RIVER ROAD</t>
  </si>
  <si>
    <t>S.C. 217</t>
  </si>
  <si>
    <t>S.C. 212</t>
  </si>
  <si>
    <t>S-15-48</t>
  </si>
  <si>
    <t>S.C. 362</t>
  </si>
  <si>
    <t>S-15-74</t>
  </si>
  <si>
    <t>S-15-63</t>
  </si>
  <si>
    <t>US RT 21</t>
  </si>
  <si>
    <t>SC RT 217</t>
  </si>
  <si>
    <t>SUNRISE HWY</t>
  </si>
  <si>
    <t>AUGUSTA HWY</t>
  </si>
  <si>
    <t>LODGE HWY</t>
  </si>
  <si>
    <t>BELLS HWY</t>
  </si>
  <si>
    <t>BUCKHEAD RD</t>
  </si>
  <si>
    <t>GARRIS AVE</t>
  </si>
  <si>
    <t>WILLIAMS RD</t>
  </si>
  <si>
    <t>LUMBER RD</t>
  </si>
  <si>
    <t>BEULAH RD</t>
  </si>
  <si>
    <t>BEREA RD</t>
  </si>
  <si>
    <t>CHEROKEE RD</t>
  </si>
  <si>
    <t>HALYARD RD</t>
  </si>
  <si>
    <t>MOSELLE RD</t>
  </si>
  <si>
    <t>JOURNEY DR</t>
  </si>
  <si>
    <t>HYDRICK RD</t>
  </si>
  <si>
    <t>BELLS</t>
  </si>
  <si>
    <t>MIMOSA DR</t>
  </si>
  <si>
    <t>WARREN PADGETT</t>
  </si>
  <si>
    <t>MILL POND RD</t>
  </si>
  <si>
    <t>YORKSHIRE LN</t>
  </si>
  <si>
    <t>HILTON HALL LN</t>
  </si>
  <si>
    <t xml:space="preserve">                                                                 Shoulder and Ditch Repair Plan 2013-2014</t>
  </si>
  <si>
    <t>In progress</t>
  </si>
  <si>
    <t>S-8-395</t>
  </si>
  <si>
    <t>S-8-562</t>
  </si>
  <si>
    <t>S-8-396</t>
  </si>
  <si>
    <t>Greenhouse, Todd</t>
  </si>
  <si>
    <t>SC Highway 261</t>
  </si>
  <si>
    <t>SC Highway 527</t>
  </si>
  <si>
    <t>Edwin, Rocky Ford, Third</t>
  </si>
  <si>
    <t>SC Highway 377</t>
  </si>
  <si>
    <t>Old Gapway</t>
  </si>
  <si>
    <t>Hog House</t>
  </si>
  <si>
    <t>Kindale Park</t>
  </si>
  <si>
    <t>S-186</t>
  </si>
  <si>
    <t>Eastland</t>
  </si>
  <si>
    <t>Todd</t>
  </si>
  <si>
    <t>Greenhouse</t>
  </si>
  <si>
    <t>Ferm Pro</t>
  </si>
  <si>
    <t>US Highway 52</t>
  </si>
  <si>
    <t>I M Graham</t>
  </si>
  <si>
    <t>Julius</t>
  </si>
  <si>
    <t>SC 512</t>
  </si>
  <si>
    <t>Cades Road</t>
  </si>
  <si>
    <t>S-228</t>
  </si>
  <si>
    <t>Justice Ave</t>
  </si>
  <si>
    <t>Palmetto Ave</t>
  </si>
  <si>
    <t>S-747</t>
  </si>
  <si>
    <t>Jusctice Ave</t>
  </si>
  <si>
    <t>Fairfield County Line</t>
  </si>
  <si>
    <t>Completed- 9/11/2013</t>
  </si>
  <si>
    <t>Bell Rd</t>
  </si>
  <si>
    <t>S-645</t>
  </si>
  <si>
    <t>Black River Rd</t>
  </si>
  <si>
    <t>S-1342</t>
  </si>
  <si>
    <t xml:space="preserve">SC 441 </t>
  </si>
  <si>
    <t>Peach Orchard Rd</t>
  </si>
  <si>
    <t>Country Club Rd</t>
  </si>
  <si>
    <t>S28-622</t>
  </si>
  <si>
    <t>BALDWIN ROAD</t>
  </si>
  <si>
    <t>SMYRNA ROAD</t>
  </si>
  <si>
    <t>S28-101</t>
  </si>
  <si>
    <t>SESSIONS ROAD</t>
  </si>
  <si>
    <t>S28-856</t>
  </si>
  <si>
    <t>PINE BURR</t>
  </si>
  <si>
    <t>S28-559</t>
  </si>
  <si>
    <t>S28-368</t>
  </si>
  <si>
    <t>RICHARDSON BLVD.</t>
  </si>
  <si>
    <t>S28-743</t>
  </si>
  <si>
    <t>ROY TRUESDALE RD.</t>
  </si>
  <si>
    <t>S28-910</t>
  </si>
  <si>
    <t>BOULWARE ROAD</t>
  </si>
  <si>
    <t>S28-628</t>
  </si>
  <si>
    <t>JORDAN ROAD</t>
  </si>
  <si>
    <t>S28-627</t>
  </si>
  <si>
    <t>SC-12</t>
  </si>
  <si>
    <t>FORT JACKSON RD.</t>
  </si>
  <si>
    <t>S28-984</t>
  </si>
  <si>
    <t>BURROUGH ROAD</t>
  </si>
  <si>
    <t>S28-562</t>
  </si>
  <si>
    <t>SEEGARS MILL ROAD</t>
  </si>
  <si>
    <t>S28-18</t>
  </si>
  <si>
    <t>REDHILL ROAD</t>
  </si>
  <si>
    <t>BETUNE ROAD</t>
  </si>
  <si>
    <t>SC-903</t>
  </si>
  <si>
    <t>MCBEE HWY.</t>
  </si>
  <si>
    <t>RADCLIFF POND ROAD</t>
  </si>
  <si>
    <t>ROBINSON TOWN ROAD</t>
  </si>
  <si>
    <t>S28-20</t>
  </si>
  <si>
    <t>LOCKHART ROAD</t>
  </si>
  <si>
    <t>PROVIDENCE ROAD</t>
  </si>
  <si>
    <t>S28-588</t>
  </si>
  <si>
    <t>NEWMAN ROAD</t>
  </si>
  <si>
    <t>SC-157</t>
  </si>
  <si>
    <t>JONES ROAD</t>
  </si>
  <si>
    <t>dead end</t>
  </si>
  <si>
    <t>Society Street</t>
  </si>
  <si>
    <t>Daley Road</t>
  </si>
  <si>
    <t>Foster Road</t>
  </si>
  <si>
    <t>Walnut Street Hampton</t>
  </si>
  <si>
    <t>Dirt Road</t>
  </si>
  <si>
    <t>Augusta Stage Coach RD</t>
  </si>
  <si>
    <t>Monticello Road</t>
  </si>
  <si>
    <t>Rutledge Bay Rd</t>
  </si>
  <si>
    <t>Ditching</t>
  </si>
  <si>
    <t>S-281</t>
  </si>
  <si>
    <t>Mill Pond Rd</t>
  </si>
  <si>
    <t>Grays Hwy</t>
  </si>
  <si>
    <t>Bennett Street</t>
  </si>
  <si>
    <t xml:space="preserve">S-619 </t>
  </si>
  <si>
    <t>Roosterridge Rd</t>
  </si>
  <si>
    <t>Bennett St.</t>
  </si>
  <si>
    <t xml:space="preserve">S-675 </t>
  </si>
  <si>
    <t>SC 68</t>
  </si>
  <si>
    <t>Spur Street</t>
  </si>
  <si>
    <t xml:space="preserve">SC 68 </t>
  </si>
  <si>
    <t>CONFEDERAT DRIVE</t>
  </si>
  <si>
    <t>Longstreet Drive</t>
  </si>
  <si>
    <t>Confederate Drive</t>
  </si>
  <si>
    <t>Hood Dr.</t>
  </si>
  <si>
    <t>Longstreet Drove</t>
  </si>
  <si>
    <t>S-651</t>
  </si>
  <si>
    <t>Pemberton Dr.</t>
  </si>
  <si>
    <t>Bragg</t>
  </si>
  <si>
    <t>Stuart Dr.</t>
  </si>
  <si>
    <t>McLaws Lane</t>
  </si>
  <si>
    <t>Pickett Dr.</t>
  </si>
  <si>
    <t>Johnson</t>
  </si>
  <si>
    <t>Early</t>
  </si>
  <si>
    <t>S-295</t>
  </si>
  <si>
    <t>Beauregard</t>
  </si>
  <si>
    <t>Forest</t>
  </si>
  <si>
    <t>Breckenridge</t>
  </si>
  <si>
    <t>S-650</t>
  </si>
  <si>
    <t>Bowen</t>
  </si>
  <si>
    <t>S-297</t>
  </si>
  <si>
    <t>Jordan</t>
  </si>
  <si>
    <t>S-301</t>
  </si>
  <si>
    <t>Jackson</t>
  </si>
  <si>
    <t>Hill</t>
  </si>
  <si>
    <t>Confederate</t>
  </si>
  <si>
    <t>S-372</t>
  </si>
  <si>
    <t>SC 61</t>
  </si>
  <si>
    <t>Local</t>
  </si>
  <si>
    <t xml:space="preserve">Fairfield </t>
  </si>
  <si>
    <t>January, 2014</t>
  </si>
  <si>
    <t>S-9-16</t>
  </si>
  <si>
    <t>Murph Mill Rd.</t>
  </si>
  <si>
    <t>S-9-133</t>
  </si>
  <si>
    <t>S-9-191</t>
  </si>
  <si>
    <t>S-9-190</t>
  </si>
  <si>
    <t>S-9-22</t>
  </si>
  <si>
    <t>S-9-480</t>
  </si>
  <si>
    <t>S-9-357</t>
  </si>
  <si>
    <t>S-9-445</t>
  </si>
  <si>
    <t>S-9-466</t>
  </si>
  <si>
    <t>S-1250</t>
  </si>
  <si>
    <t>Mayfield Dr</t>
  </si>
  <si>
    <t>Rooster Rd</t>
  </si>
  <si>
    <t>West Ave</t>
  </si>
  <si>
    <t>S-659</t>
  </si>
  <si>
    <t>Rooster Cr</t>
  </si>
  <si>
    <t>Rooster Circle</t>
  </si>
  <si>
    <t>Pearson Rd</t>
  </si>
  <si>
    <t>Old Manning Rd</t>
  </si>
  <si>
    <t>US 15 S</t>
  </si>
  <si>
    <t>S-520</t>
  </si>
  <si>
    <t>Old Stone Rd</t>
  </si>
  <si>
    <t>Clarendon Co. Line</t>
  </si>
  <si>
    <t>S-9-256</t>
  </si>
  <si>
    <t>S-9-259</t>
  </si>
  <si>
    <t>S-9-339</t>
  </si>
  <si>
    <t>Burke Rd.</t>
  </si>
  <si>
    <t>Kennerly Rd.</t>
  </si>
  <si>
    <t xml:space="preserve">Burke Rd. </t>
  </si>
  <si>
    <t>Bridal Wreath Dr.</t>
  </si>
  <si>
    <t>Caw Caw Hwy</t>
  </si>
  <si>
    <t>Jessamine</t>
  </si>
  <si>
    <t xml:space="preserve">S-9-191 </t>
  </si>
  <si>
    <t xml:space="preserve">Bridge St </t>
  </si>
  <si>
    <t>Myers Lane</t>
  </si>
  <si>
    <t>Sweetwater Rd.</t>
  </si>
  <si>
    <t xml:space="preserve">Sweetwater Rd. </t>
  </si>
  <si>
    <t xml:space="preserve">S-9-133 </t>
  </si>
  <si>
    <t>S-9-179</t>
  </si>
  <si>
    <t>S-9-39</t>
  </si>
  <si>
    <t>Providence Rd.</t>
  </si>
  <si>
    <t xml:space="preserve">Waterview </t>
  </si>
  <si>
    <t xml:space="preserve">Wilson </t>
  </si>
  <si>
    <t>Lakewood</t>
  </si>
  <si>
    <t>Bottlebrush</t>
  </si>
  <si>
    <t>AZ Rd.</t>
  </si>
  <si>
    <t xml:space="preserve">Thomas Rd. </t>
  </si>
  <si>
    <t xml:space="preserve">Caldon Rd. </t>
  </si>
  <si>
    <t>McElwain Rd.</t>
  </si>
  <si>
    <t>Gardners Farm Rd</t>
  </si>
  <si>
    <t xml:space="preserve">Catalina Blvd. </t>
  </si>
  <si>
    <t>Dennis Ave</t>
  </si>
  <si>
    <t>Begin MilePoint</t>
  </si>
  <si>
    <r>
      <t xml:space="preserve">Intersecting Road </t>
    </r>
    <r>
      <rPr>
        <b/>
        <u/>
        <sz val="14"/>
        <rFont val="Times New Roman"/>
        <family val="1"/>
      </rPr>
      <t>Name</t>
    </r>
    <r>
      <rPr>
        <b/>
        <sz val="14"/>
        <rFont val="Times New Roman"/>
        <family val="1"/>
      </rPr>
      <t xml:space="preserve"> and </t>
    </r>
    <r>
      <rPr>
        <b/>
        <u/>
        <sz val="14"/>
        <rFont val="Times New Roman"/>
        <family val="1"/>
      </rPr>
      <t xml:space="preserve">Number </t>
    </r>
    <r>
      <rPr>
        <b/>
        <sz val="14"/>
        <rFont val="Times New Roman"/>
        <family val="1"/>
      </rPr>
      <t>at beginning milepoint</t>
    </r>
  </si>
  <si>
    <t>End MilePoint</t>
  </si>
  <si>
    <r>
      <t xml:space="preserve">Intersecting Road </t>
    </r>
    <r>
      <rPr>
        <b/>
        <u/>
        <sz val="14"/>
        <rFont val="Times New Roman"/>
        <family val="1"/>
      </rPr>
      <t>Name</t>
    </r>
    <r>
      <rPr>
        <b/>
        <sz val="14"/>
        <rFont val="Times New Roman"/>
        <family val="1"/>
      </rPr>
      <t xml:space="preserve"> and </t>
    </r>
    <r>
      <rPr>
        <b/>
        <u/>
        <sz val="14"/>
        <rFont val="Times New Roman"/>
        <family val="1"/>
      </rPr>
      <t xml:space="preserve">Number </t>
    </r>
    <r>
      <rPr>
        <b/>
        <sz val="14"/>
        <rFont val="Times New Roman"/>
        <family val="1"/>
      </rPr>
      <t>at ending milepoint</t>
    </r>
  </si>
  <si>
    <t>Completion Date</t>
  </si>
  <si>
    <t>Mt. Lebanon Rd</t>
  </si>
  <si>
    <t>US176</t>
  </si>
  <si>
    <t>GREENVILLE CO. LINE</t>
  </si>
  <si>
    <t>WALDROP ROAD</t>
  </si>
  <si>
    <t>S-210 BURT ATKINS ROAD</t>
  </si>
  <si>
    <t>S-52 NEW CUT ROAD</t>
  </si>
  <si>
    <t>LEXINGTON ROAD</t>
  </si>
  <si>
    <t>SC 14</t>
  </si>
  <si>
    <t>S-845 LAURENS ROAD</t>
  </si>
  <si>
    <t>FOWLER ROAD @ CAMPOBELLO</t>
  </si>
  <si>
    <t>S-76 GOODJOIN ROAD</t>
  </si>
  <si>
    <t>SKINNER ROAD</t>
  </si>
  <si>
    <t>SC 357</t>
  </si>
  <si>
    <t>S-210 WEST ROAD</t>
  </si>
  <si>
    <t>UNDERWOOD ROAD @ CAMPOBELLO</t>
  </si>
  <si>
    <t>MOTLOW CREEK ROAD</t>
  </si>
  <si>
    <t>CAMPOBELLO GRAMBLING SCHOOL ROAD</t>
  </si>
  <si>
    <t>RUNION ROAD @ CAMPOBELLO &amp; HOLLY SPRINGS</t>
  </si>
  <si>
    <t>S-20 DEPOT STREET</t>
  </si>
  <si>
    <t>S-889 CAMPOBELLO GRAMBLING SCHOOL ROAD</t>
  </si>
  <si>
    <t>11/27/22013</t>
  </si>
  <si>
    <t>TURPIN ROAD</t>
  </si>
  <si>
    <t>S-37 COMPTON BRIDGE ROAD</t>
  </si>
  <si>
    <t>OLD MILL ROAD @ IMAN</t>
  </si>
  <si>
    <t xml:space="preserve">S-866 BLUE RIDGE STREET </t>
  </si>
  <si>
    <t>BLACKSTOCK ROAD @ LANDRUM &amp; CAMPOBELLO</t>
  </si>
  <si>
    <t>S-208 SPIVEY CREEK ROAD</t>
  </si>
  <si>
    <t>BLACKSTOCK ROAD@ LANDRUM AND CAMPOBELLA</t>
  </si>
  <si>
    <t>MOSS LANE @ LANDRUM</t>
  </si>
  <si>
    <t>S-1258 REDLAND ROAD</t>
  </si>
  <si>
    <t>JONES STREET @ LANDRUM</t>
  </si>
  <si>
    <t>S-1734 RANDOLPH AVE @ LANDRUM</t>
  </si>
  <si>
    <t>PRISON CAMP ROAD</t>
  </si>
  <si>
    <t>FOSTER ROAD</t>
  </si>
  <si>
    <t>FOSTER ROAD @ LANDRUM</t>
  </si>
  <si>
    <t>S-984 NANNY ROAD</t>
  </si>
  <si>
    <t>END OF STATE MAINTENCE</t>
  </si>
  <si>
    <t>RANDOLPH STREET @ LANDRUM</t>
  </si>
  <si>
    <t>S-1733 BARNETT STREET</t>
  </si>
  <si>
    <t>S891- SUNSET ROAD</t>
  </si>
  <si>
    <t>W. FINGER STREET @ LANDRUM</t>
  </si>
  <si>
    <t>SUNSET ROAD</t>
  </si>
  <si>
    <t>LANDRUM ROAD</t>
  </si>
  <si>
    <t>NC STATE LINE</t>
  </si>
  <si>
    <t>EDWARDS ROAD @ INAMN</t>
  </si>
  <si>
    <t>HICKORY NUT ROAD</t>
  </si>
  <si>
    <t>HOWARD AVE. @ IMAN</t>
  </si>
  <si>
    <t>S-510 BROCK STREET</t>
  </si>
  <si>
    <t>SC 292</t>
  </si>
  <si>
    <t>HOWARD AVE@ INMAN</t>
  </si>
  <si>
    <t>WILKINS ROAD @ LAKE BOWEN</t>
  </si>
  <si>
    <t>CANADAY STREET</t>
  </si>
  <si>
    <t>S-1777 LITTLEFIELD STREET</t>
  </si>
  <si>
    <t>S-290 MILLER STREET</t>
  </si>
  <si>
    <t>MILL STREET @ IMAN</t>
  </si>
  <si>
    <t>B STREET@ IMAN MILLS</t>
  </si>
  <si>
    <t>S-338 MILL STREET@ IMAN</t>
  </si>
  <si>
    <t>B STREET@ INMAN MILLS</t>
  </si>
  <si>
    <t xml:space="preserve">SC 357 </t>
  </si>
  <si>
    <t>BISHOP STREET @ IMAN</t>
  </si>
  <si>
    <t>S-37 N. HOWARD STREET</t>
  </si>
  <si>
    <t>S-13 N.MAIN STREET</t>
  </si>
  <si>
    <t>PACK STREET</t>
  </si>
  <si>
    <t>S-296 LUDE JOHNSON BLVD</t>
  </si>
  <si>
    <t>GREEN STREET @ CAMPOBELLO</t>
  </si>
  <si>
    <t>S-1607 CALDWELL STREET</t>
  </si>
  <si>
    <t>CARTER STREET</t>
  </si>
  <si>
    <t>S-1608 BOBO STREET</t>
  </si>
  <si>
    <t>HOLLYWOOD STREET</t>
  </si>
  <si>
    <t>SPRINGFIELD ROAD</t>
  </si>
  <si>
    <t>UPPER VALLEY FALLS ROAD</t>
  </si>
  <si>
    <t>BOBO STREET</t>
  </si>
  <si>
    <t>S-37 HOWARD STREET</t>
  </si>
  <si>
    <t>BOMAR STREET</t>
  </si>
  <si>
    <t xml:space="preserve">LAWRENCE STREET </t>
  </si>
  <si>
    <t>LITTLE MOUNTAIN ROAD</t>
  </si>
  <si>
    <t>S-38 HOLLY SPRING ROAD</t>
  </si>
  <si>
    <t>ISRAEL DRIVE</t>
  </si>
  <si>
    <t>LITTLE MOUNTAIN CIRCLE @ INMAN &amp; WELLFORD</t>
  </si>
  <si>
    <t>S-38 HOLLY SPRINGS ROAD</t>
  </si>
  <si>
    <t>S-217 LITTLE MOUNTIAN ROAD @ WELLFORD</t>
  </si>
  <si>
    <t>RAINBOW LAKE RD</t>
  </si>
  <si>
    <t>MEADOW FARM ROAD</t>
  </si>
  <si>
    <t>S-975 CLARK ROAD</t>
  </si>
  <si>
    <t>CLARK ROAD</t>
  </si>
  <si>
    <t>S-974 MEADOWS FARM ROAD</t>
  </si>
  <si>
    <t>ROYSTON ROAD</t>
  </si>
  <si>
    <t>S-977 CALVERY ROAD</t>
  </si>
  <si>
    <t>BRYANT ROAD</t>
  </si>
  <si>
    <t>CALVERY ROAD</t>
  </si>
  <si>
    <t>BEGIN STATE MAINTENCE</t>
  </si>
  <si>
    <t>S-976 ROYSTON ROAD</t>
  </si>
  <si>
    <t>WILSON ROAD</t>
  </si>
  <si>
    <t>PENDEL ROAD</t>
  </si>
  <si>
    <t>VEHORN STREET</t>
  </si>
  <si>
    <t>W. CLARK ROAD</t>
  </si>
  <si>
    <t>SENN ROAD</t>
  </si>
  <si>
    <t>S-979 WILSON ROAD</t>
  </si>
  <si>
    <t>PEN DEL ROAD</t>
  </si>
  <si>
    <t>PEN DEL ROAD- LOCAL</t>
  </si>
  <si>
    <t>CAROLINA BEST DRIVE</t>
  </si>
  <si>
    <t>NANNY ROAD (FRONTAGE ROAD I-26)</t>
  </si>
  <si>
    <t>HANGING ROAD ROAD @ BOILING SPRINGS &amp; INMAN</t>
  </si>
  <si>
    <t>S-581 BELCHER ROAD</t>
  </si>
  <si>
    <t>DOUBLE BRIDGE ROAD</t>
  </si>
  <si>
    <t>OLD FURNACE ROAD</t>
  </si>
  <si>
    <t>S-243 CHEROKEE CIRCLE</t>
  </si>
  <si>
    <t>BELCHER ROAD</t>
  </si>
  <si>
    <t>SUGAR RIDGE ROAD</t>
  </si>
  <si>
    <t>PARK ROAD</t>
  </si>
  <si>
    <t>S-40 BLACKSTOCK ROAD</t>
  </si>
  <si>
    <t>TAYLOR COLQUITT ROAD@ CAMPTON &amp; SIGSBEE</t>
  </si>
  <si>
    <t>S-65 NEW CUT ROAD</t>
  </si>
  <si>
    <t>BLACKSTOCK RD@ CAMPTON AND INMAN</t>
  </si>
  <si>
    <t xml:space="preserve">JOHN DODD ROAD </t>
  </si>
  <si>
    <t>GIBBS ROAD</t>
  </si>
  <si>
    <t>US 129</t>
  </si>
  <si>
    <t>JOHN DOBB ROAD</t>
  </si>
  <si>
    <t>BONDALE DRIVE</t>
  </si>
  <si>
    <t>NEW CUT ROAD</t>
  </si>
  <si>
    <t>TAYLOR COLQUITT ROAD</t>
  </si>
  <si>
    <t>S-2 HOWARD STREET</t>
  </si>
  <si>
    <t>MT.ZION ROAD</t>
  </si>
  <si>
    <t>S-40 NEW CUT ROAD</t>
  </si>
  <si>
    <t>S-134 HOPE ROAD</t>
  </si>
  <si>
    <t>S-308</t>
  </si>
  <si>
    <t>SC 905</t>
  </si>
  <si>
    <t>S-366</t>
  </si>
  <si>
    <t>S-873</t>
  </si>
  <si>
    <t>S-112</t>
  </si>
  <si>
    <t>S-543</t>
  </si>
  <si>
    <t>SC-418</t>
  </si>
  <si>
    <t>RIVERS HILL RD</t>
  </si>
  <si>
    <t>HERITAGE RD</t>
  </si>
  <si>
    <t>County line</t>
  </si>
  <si>
    <t>CHERRY STREET</t>
  </si>
  <si>
    <t>BATES STREET</t>
  </si>
  <si>
    <t>Completed - 10/18/2013</t>
  </si>
  <si>
    <t>Completed - 12/3/2013</t>
  </si>
  <si>
    <t>S-1008</t>
  </si>
  <si>
    <t>S-1009</t>
  </si>
  <si>
    <t>S-444</t>
  </si>
  <si>
    <t>CROSS ROAD</t>
  </si>
  <si>
    <t>S-191</t>
  </si>
  <si>
    <t>S-962</t>
  </si>
  <si>
    <t>Completed - 10/16/2013</t>
  </si>
  <si>
    <t>Completed - 10/17/2013</t>
  </si>
  <si>
    <t>Completed - 10/25/2013</t>
  </si>
  <si>
    <t>Completed - 10/28/2013</t>
  </si>
  <si>
    <t>Completed - 11/8/2013</t>
  </si>
  <si>
    <t>Completed - 10/29/2013</t>
  </si>
  <si>
    <t>Dogwood</t>
  </si>
  <si>
    <t>SC 9 Bus.</t>
  </si>
  <si>
    <t>Hwy 378</t>
  </si>
  <si>
    <t>S-38-674</t>
  </si>
  <si>
    <t>Wire Road</t>
  </si>
  <si>
    <t>Neeses Highway</t>
  </si>
  <si>
    <t>S-38-162</t>
  </si>
  <si>
    <t>Willow Swamp Road</t>
  </si>
  <si>
    <t xml:space="preserve">Sinclair Rd </t>
  </si>
  <si>
    <t xml:space="preserve">Sandy Run Rd. </t>
  </si>
  <si>
    <t xml:space="preserve">Horney Rd. </t>
  </si>
  <si>
    <t xml:space="preserve">Murdaugh St. </t>
  </si>
  <si>
    <t>Daley Rd.</t>
  </si>
  <si>
    <t xml:space="preserve">Columbia Hwy </t>
  </si>
  <si>
    <t xml:space="preserve">Pond Town Rd. </t>
  </si>
  <si>
    <t>S-225</t>
  </si>
  <si>
    <t xml:space="preserve">Grass Hill Rd. </t>
  </si>
  <si>
    <t xml:space="preserve">Railroad Ave W. </t>
  </si>
  <si>
    <t>Sharon Ave</t>
  </si>
  <si>
    <t xml:space="preserve">S-35 </t>
  </si>
  <si>
    <t xml:space="preserve">Steep Bottom Rd. </t>
  </si>
  <si>
    <t xml:space="preserve">S-55 </t>
  </si>
  <si>
    <t xml:space="preserve">Speed Limit Rd. </t>
  </si>
  <si>
    <t xml:space="preserve">Broad Rd. </t>
  </si>
  <si>
    <t>Carolina Ave</t>
  </si>
  <si>
    <t>Lake Warren Rd.</t>
  </si>
  <si>
    <t xml:space="preserve">Miles Rd. </t>
  </si>
  <si>
    <t>Turner Expressway</t>
  </si>
  <si>
    <t xml:space="preserve">Mill St. </t>
  </si>
  <si>
    <t xml:space="preserve">Ginn Hill Rd. </t>
  </si>
  <si>
    <t xml:space="preserve">Sharon Ave. </t>
  </si>
  <si>
    <t xml:space="preserve">Barry Ave. </t>
  </si>
  <si>
    <t>Yemassee Hwy</t>
  </si>
  <si>
    <t>Dt Road</t>
  </si>
  <si>
    <t>Prince Williams Rd</t>
  </si>
  <si>
    <t>Town Limit</t>
  </si>
  <si>
    <t>D End</t>
  </si>
  <si>
    <t xml:space="preserve">Ham City L </t>
  </si>
  <si>
    <t>Hampton City Limit</t>
  </si>
  <si>
    <t>Luray Hwy</t>
  </si>
  <si>
    <t>Savannah Hwy</t>
  </si>
  <si>
    <t>Grass Hill Road</t>
  </si>
  <si>
    <t>Joey Street</t>
  </si>
  <si>
    <t>Sally Street</t>
  </si>
  <si>
    <t>MT Carmel Road</t>
  </si>
  <si>
    <t>Mt Carmel Road</t>
  </si>
  <si>
    <t>S-513</t>
  </si>
  <si>
    <t>Lento Road</t>
  </si>
  <si>
    <t>Two Sisters Ferry Road</t>
  </si>
  <si>
    <t xml:space="preserve">S-513 </t>
  </si>
  <si>
    <t xml:space="preserve">SC 363 </t>
  </si>
  <si>
    <t>Lake Warren</t>
  </si>
  <si>
    <t>Burnell Road</t>
  </si>
  <si>
    <t xml:space="preserve">S-543 </t>
  </si>
  <si>
    <t>Ginn Hill Road</t>
  </si>
  <si>
    <t>Nix Street</t>
  </si>
  <si>
    <t>S-824</t>
  </si>
  <si>
    <t>Powell Street</t>
  </si>
  <si>
    <t>Nixville Turner Exprway</t>
  </si>
  <si>
    <t>Barry Ave</t>
  </si>
  <si>
    <t>Moseley Street</t>
  </si>
  <si>
    <t>S-563</t>
  </si>
  <si>
    <t>S-178</t>
  </si>
  <si>
    <t>S-842</t>
  </si>
  <si>
    <t>Wm Cooper Dr</t>
  </si>
  <si>
    <t>Stallion Drive</t>
  </si>
  <si>
    <t>Sandy Bay Road</t>
  </si>
  <si>
    <t>S-21-359</t>
  </si>
  <si>
    <t>W Egg Hill Road</t>
  </si>
  <si>
    <t>Myrtle Beach Hwy</t>
  </si>
  <si>
    <t>Kingsburg Hwy</t>
  </si>
  <si>
    <t>Hannah Road</t>
  </si>
  <si>
    <t>White Oak Road</t>
  </si>
  <si>
    <t>McCotry</t>
  </si>
  <si>
    <t>Hemingway Hwy</t>
  </si>
  <si>
    <t>Covington</t>
  </si>
  <si>
    <t>Manning Hwy</t>
  </si>
  <si>
    <t>Blind Man Road</t>
  </si>
  <si>
    <t>White oak Road</t>
  </si>
  <si>
    <t>Webbs Road</t>
  </si>
  <si>
    <t>S-716</t>
  </si>
  <si>
    <t>Blin Man Road</t>
  </si>
  <si>
    <t>Witherspoon</t>
  </si>
  <si>
    <t>Credence</t>
  </si>
  <si>
    <t>Thorne Ave</t>
  </si>
  <si>
    <t>BETHANY ROAD</t>
  </si>
  <si>
    <t>SC 284</t>
  </si>
  <si>
    <t>S-890</t>
  </si>
  <si>
    <t>S-232</t>
  </si>
  <si>
    <t>S-214</t>
  </si>
  <si>
    <t>PARK DRIVE</t>
  </si>
  <si>
    <t>S-661</t>
  </si>
  <si>
    <t>S-717</t>
  </si>
  <si>
    <t>S-660</t>
  </si>
  <si>
    <t>S-956</t>
  </si>
  <si>
    <t>Jan. 2014</t>
  </si>
  <si>
    <t>Trojan Rd.</t>
  </si>
  <si>
    <t>GRAYS HWY</t>
  </si>
  <si>
    <t>SHOULDER</t>
  </si>
  <si>
    <t>AND</t>
  </si>
  <si>
    <t>DITCH</t>
  </si>
  <si>
    <t>REPAIR</t>
  </si>
  <si>
    <t>PLAN</t>
  </si>
  <si>
    <t>S-385</t>
  </si>
  <si>
    <t>S-432</t>
  </si>
  <si>
    <t>S-235</t>
  </si>
  <si>
    <t>S-420</t>
  </si>
  <si>
    <t>S-464</t>
  </si>
  <si>
    <t>BONVIEW ROAD</t>
  </si>
  <si>
    <t>LOST WILDERNESS ROAD</t>
  </si>
  <si>
    <t>MERIWETHER ROAD</t>
  </si>
  <si>
    <t>MIDDLETON FERRY ROAD</t>
  </si>
  <si>
    <t>LUKES FERRY</t>
  </si>
  <si>
    <t>END OF STATE MAINT</t>
  </si>
  <si>
    <t>MERIWITHER ROAD</t>
  </si>
  <si>
    <t xml:space="preserve">DEW DROP INN </t>
  </si>
  <si>
    <t>SHARPTON ROAD</t>
  </si>
  <si>
    <t>GARRETT ROAD</t>
  </si>
  <si>
    <t>LAURA GROVE CHURCH</t>
  </si>
  <si>
    <t>SC-28/US-221</t>
  </si>
  <si>
    <t>Monthly Total Completed</t>
  </si>
  <si>
    <t>Shoulder and Ditch Repair Plan January 2014 thru Dec. 2014</t>
  </si>
  <si>
    <t>Lee`</t>
  </si>
  <si>
    <t>Ashland Stokes Bridge</t>
  </si>
  <si>
    <t>Hartsville Hwy</t>
  </si>
  <si>
    <t>S-16-85</t>
  </si>
  <si>
    <t>Darlington Co.</t>
  </si>
  <si>
    <t>Kelly Bridge Rd. East</t>
  </si>
  <si>
    <t>S-16-16</t>
  </si>
  <si>
    <t>S- 16-12</t>
  </si>
  <si>
    <t>Kelly Bridge Rd.West</t>
  </si>
  <si>
    <t>Bethune Hwy</t>
  </si>
  <si>
    <t>Stokes Bridge Rd</t>
  </si>
  <si>
    <t>McKenzie Rd</t>
  </si>
  <si>
    <t>Kelly Bridge Rd</t>
  </si>
  <si>
    <t>Newsome Rd</t>
  </si>
  <si>
    <t>Kelly Bridge West</t>
  </si>
  <si>
    <t>Herbron Church Rd</t>
  </si>
  <si>
    <t>Woodham Rd</t>
  </si>
  <si>
    <t>Alexander Store Rd</t>
  </si>
  <si>
    <t>Galloway Store Rd</t>
  </si>
  <si>
    <t>Libertyhill Rd</t>
  </si>
  <si>
    <t>Andersonhill Rd</t>
  </si>
  <si>
    <t>Liberty Hill Rd</t>
  </si>
  <si>
    <t>S-16-326</t>
  </si>
  <si>
    <t>Highpoint Rd</t>
  </si>
  <si>
    <t>Sparrow Swamp Rd</t>
  </si>
  <si>
    <t>S-16-750</t>
  </si>
  <si>
    <t>Rogers Rd</t>
  </si>
  <si>
    <t>Pate Rd</t>
  </si>
  <si>
    <t>Alexander Stores Rd</t>
  </si>
  <si>
    <t>Ashland Stokes Br</t>
  </si>
  <si>
    <t>Mozingo Rd</t>
  </si>
  <si>
    <t>High Point Rd</t>
  </si>
  <si>
    <t>S-16-65</t>
  </si>
  <si>
    <t>Arrants Rd</t>
  </si>
  <si>
    <t>Dead Ends</t>
  </si>
  <si>
    <t>McKenzie  Circle</t>
  </si>
  <si>
    <t>Kelly Bridge Rd East</t>
  </si>
  <si>
    <t>Kelly Bridge Eest</t>
  </si>
  <si>
    <t>Windham Rd</t>
  </si>
  <si>
    <t>Ashland stokes Bridge</t>
  </si>
  <si>
    <t>Gilbert Rd</t>
  </si>
  <si>
    <t>Anderson hill Rd</t>
  </si>
  <si>
    <t>S-16-231</t>
  </si>
  <si>
    <t>Hopkins Rd</t>
  </si>
  <si>
    <t>sc-341</t>
  </si>
  <si>
    <t>Kemp Rd</t>
  </si>
  <si>
    <t>Nash Rd</t>
  </si>
  <si>
    <t>Lucknow Rd.</t>
  </si>
  <si>
    <t>Old George Town Rd.</t>
  </si>
  <si>
    <t>Turkey Creek Rd.</t>
  </si>
  <si>
    <t>SC341</t>
  </si>
  <si>
    <t>Bethne Hwy.</t>
  </si>
  <si>
    <t>Timber Creek Rd.</t>
  </si>
  <si>
    <t>Mcgee Town Rd.</t>
  </si>
  <si>
    <t>Gum Springs Rd.</t>
  </si>
  <si>
    <t>Browntown  Rd.</t>
  </si>
  <si>
    <t>Horse Pen Rd.</t>
  </si>
  <si>
    <t>Calvary Church Rd.</t>
  </si>
  <si>
    <t>Browntown Rd.</t>
  </si>
  <si>
    <t>MORGAN DOLLAR RD</t>
  </si>
  <si>
    <t>S-101</t>
  </si>
  <si>
    <t>Phillips Church Rd</t>
  </si>
  <si>
    <t>Kershaw County Line</t>
  </si>
  <si>
    <t>SC 101</t>
  </si>
  <si>
    <t>SC Highway 101</t>
  </si>
  <si>
    <t>Spratanburg</t>
  </si>
  <si>
    <t>SC Highway 512</t>
  </si>
  <si>
    <t>Date Work Completed</t>
  </si>
  <si>
    <t xml:space="preserve">Comments  </t>
  </si>
  <si>
    <t>Hartsville Hwy.</t>
  </si>
  <si>
    <t>Rd ends</t>
  </si>
  <si>
    <t>Road end</t>
  </si>
  <si>
    <t>Greenwood County Line</t>
  </si>
  <si>
    <t>Saluda County Line</t>
  </si>
  <si>
    <t>Pine Grove Road</t>
  </si>
  <si>
    <t>Macedonia Road</t>
  </si>
  <si>
    <t>McCormick County Line</t>
  </si>
  <si>
    <t>Edgefield County Line</t>
  </si>
  <si>
    <t>Walker Road</t>
  </si>
  <si>
    <t xml:space="preserve">Note: McCormick Maintenance has completed ditching for the this fiscal year which ends June 2014.  We will begin adding to this spreadsheet again for the April 2014 update to indicate initial plans for next fiscal year and roads in July 2014  </t>
  </si>
  <si>
    <t>S-38-935</t>
  </si>
  <si>
    <t>S-38-49</t>
  </si>
  <si>
    <t>Cannon Bridge Rd.</t>
  </si>
  <si>
    <t>S-38-90</t>
  </si>
  <si>
    <t>Cordova Rd.</t>
  </si>
  <si>
    <t>S-38-1374</t>
  </si>
  <si>
    <t>Riley Rd.</t>
  </si>
  <si>
    <t>US Hwy 76</t>
  </si>
  <si>
    <t>--</t>
  </si>
  <si>
    <t>Beaver Dam Creek Rd.</t>
  </si>
  <si>
    <t>3/1/2014</t>
  </si>
  <si>
    <t>Civitan Rd.</t>
  </si>
  <si>
    <t>3/18/2014</t>
  </si>
  <si>
    <t>Forest Hills Blvd.</t>
  </si>
  <si>
    <t>Mount Pilgrim Church Rd.</t>
  </si>
  <si>
    <t>Wheeland Rd.</t>
  </si>
  <si>
    <t>Mountain St.</t>
  </si>
  <si>
    <t>Lex County Line</t>
  </si>
  <si>
    <t>Parr Rd.</t>
  </si>
  <si>
    <t>Holy Trinity Church Rd.</t>
  </si>
  <si>
    <t>Hwy 176</t>
  </si>
  <si>
    <t>same rd as above just changed number</t>
  </si>
  <si>
    <t>US Hwy 176</t>
  </si>
  <si>
    <t>Dogwood Rd.</t>
  </si>
  <si>
    <t>Mount Tabor Church Rd.</t>
  </si>
  <si>
    <t>Shrine Club Rd.</t>
  </si>
  <si>
    <t>3/24/2014</t>
  </si>
  <si>
    <t>4/7/2014</t>
  </si>
  <si>
    <t>Old Dutch Rd.</t>
  </si>
  <si>
    <t>Wheeland School Rd.</t>
  </si>
  <si>
    <t>Candy Kitchen Rd.</t>
  </si>
  <si>
    <t>Bachman Chapel Rd.</t>
  </si>
  <si>
    <t>Hope Station Rd.</t>
  </si>
  <si>
    <t>Peak Rd.</t>
  </si>
  <si>
    <t>S-501</t>
  </si>
  <si>
    <t>SC Hwy 219</t>
  </si>
  <si>
    <t>5/19/2014</t>
  </si>
  <si>
    <t>SC-773</t>
  </si>
  <si>
    <t>SC Hwy 773</t>
  </si>
  <si>
    <t>6/2/2014</t>
  </si>
  <si>
    <t>-Secondary Road Program-</t>
  </si>
  <si>
    <t>2014NFA Preservation project</t>
  </si>
  <si>
    <t>CTC Preservation project</t>
  </si>
  <si>
    <t>SC 184</t>
  </si>
  <si>
    <t xml:space="preserve">S-26 </t>
  </si>
  <si>
    <t>Ditching Tractor</t>
  </si>
  <si>
    <t>S-586</t>
  </si>
  <si>
    <t>S-265</t>
  </si>
  <si>
    <t>Interstate 26</t>
  </si>
  <si>
    <t>Frontage Road</t>
  </si>
  <si>
    <t>S-38-671</t>
  </si>
  <si>
    <t>Kurt Poole Rd.</t>
  </si>
  <si>
    <t>Captial Hwy</t>
  </si>
  <si>
    <t>S-38-1585</t>
  </si>
  <si>
    <t>Homeplace Rd.</t>
  </si>
  <si>
    <t>SC 71</t>
  </si>
  <si>
    <t>JAN 15 2014</t>
  </si>
  <si>
    <t>S-205</t>
  </si>
  <si>
    <t>Clark Bridge</t>
  </si>
  <si>
    <t>February, 2014</t>
  </si>
  <si>
    <t>S-104</t>
  </si>
  <si>
    <t>Clark Bridge Road</t>
  </si>
  <si>
    <t>Liston Road</t>
  </si>
  <si>
    <t>Twisted Lane</t>
  </si>
  <si>
    <t>Brooks</t>
  </si>
  <si>
    <t>S-724</t>
  </si>
  <si>
    <t>West Bound</t>
  </si>
  <si>
    <t>East Bound</t>
  </si>
  <si>
    <t>FEB 5 2014</t>
  </si>
  <si>
    <t>Shoulder Work</t>
  </si>
  <si>
    <t>s-17-290</t>
  </si>
  <si>
    <t>Gaddys Mill Road</t>
  </si>
  <si>
    <t xml:space="preserve">S-17-58 </t>
  </si>
  <si>
    <t>S-17-198</t>
  </si>
  <si>
    <t>Country Club Road</t>
  </si>
  <si>
    <t>Mount Calvary Road</t>
  </si>
  <si>
    <t>S-17-61</t>
  </si>
  <si>
    <t>Oakland Road</t>
  </si>
  <si>
    <t>S-17-722</t>
  </si>
  <si>
    <t>Van Dyke Road</t>
  </si>
  <si>
    <t>S-17-721</t>
  </si>
  <si>
    <t>Carver Hall Road</t>
  </si>
  <si>
    <t>Kentyre Road</t>
  </si>
  <si>
    <t>Poplar Creek</t>
  </si>
  <si>
    <t xml:space="preserve">Carolwood </t>
  </si>
  <si>
    <t>Carolwood</t>
  </si>
  <si>
    <t>S-17-136</t>
  </si>
  <si>
    <t>Henry Street</t>
  </si>
  <si>
    <t>S-17-498</t>
  </si>
  <si>
    <t>Chapel Street</t>
  </si>
  <si>
    <t>S-17-831</t>
  </si>
  <si>
    <t>Makum Road</t>
  </si>
  <si>
    <t>S-17-23</t>
  </si>
  <si>
    <t>Harrlles Bridge Road</t>
  </si>
  <si>
    <t>S-17-415</t>
  </si>
  <si>
    <t>Zack Road</t>
  </si>
  <si>
    <t>SC 57</t>
  </si>
  <si>
    <t>S-17-73</t>
  </si>
  <si>
    <t>First Loop Road</t>
  </si>
  <si>
    <t xml:space="preserve">S-17-29 </t>
  </si>
  <si>
    <t>Skillet Road</t>
  </si>
  <si>
    <t>S-17-919</t>
  </si>
  <si>
    <t>S-17-48</t>
  </si>
  <si>
    <t>Briar Road</t>
  </si>
  <si>
    <t>S-17-835</t>
  </si>
  <si>
    <t>Ira Road</t>
  </si>
  <si>
    <t>Private Road</t>
  </si>
  <si>
    <t>S-17-151</t>
  </si>
  <si>
    <t>Bethea Street Extension</t>
  </si>
  <si>
    <t>S-17-689</t>
  </si>
  <si>
    <t xml:space="preserve">Manning View </t>
  </si>
  <si>
    <t>FEB 6 2014</t>
  </si>
  <si>
    <t>S-879</t>
  </si>
  <si>
    <t>Old Farm</t>
  </si>
  <si>
    <t xml:space="preserve">US-1 </t>
  </si>
  <si>
    <t>Augusta Hwy.</t>
  </si>
  <si>
    <t>Rawl Rd.</t>
  </si>
  <si>
    <t>Prep. Rd   Micro Surfacing   File  # 32.101401</t>
  </si>
  <si>
    <t>Loundes Lake Rd</t>
  </si>
  <si>
    <t>Yema. Hwy</t>
  </si>
  <si>
    <t>Stafford Road</t>
  </si>
  <si>
    <t>Bert Cohen Road</t>
  </si>
  <si>
    <t>S-702</t>
  </si>
  <si>
    <t>Dixon Street</t>
  </si>
  <si>
    <t>Augusta Hwy</t>
  </si>
  <si>
    <t>Cty Road</t>
  </si>
  <si>
    <t>Marion Street</t>
  </si>
  <si>
    <t>Broad Street</t>
  </si>
  <si>
    <t>Ginn Street</t>
  </si>
  <si>
    <t>Deloach Street</t>
  </si>
  <si>
    <t>US278</t>
  </si>
  <si>
    <t>Hampton Road</t>
  </si>
  <si>
    <t>Baxley Street</t>
  </si>
  <si>
    <t>Maple Street</t>
  </si>
  <si>
    <t>Kennedy Street</t>
  </si>
  <si>
    <t>S-328</t>
  </si>
  <si>
    <t>SC63</t>
  </si>
  <si>
    <t>School Street</t>
  </si>
  <si>
    <t>Varn Street</t>
  </si>
  <si>
    <t>Revised: 02/18/2014(KT)</t>
  </si>
  <si>
    <t>SC 90</t>
  </si>
  <si>
    <t>Rowesville road</t>
  </si>
  <si>
    <t>S-38-1964</t>
  </si>
  <si>
    <t>Garland Road</t>
  </si>
  <si>
    <t>4 lane section of US-21</t>
  </si>
  <si>
    <t>Broad River</t>
  </si>
  <si>
    <t>Goethe Hill</t>
  </si>
  <si>
    <t>Colonial Ave</t>
  </si>
  <si>
    <t>Resurfacing</t>
  </si>
  <si>
    <t>Mink Point</t>
  </si>
  <si>
    <t>Parris Island Gateway</t>
  </si>
  <si>
    <t>Roseida Road</t>
  </si>
  <si>
    <t>Cleveland Road</t>
  </si>
  <si>
    <t>Grover Hill Road</t>
  </si>
  <si>
    <t>Old Savannah Highway</t>
  </si>
  <si>
    <t>SC-128</t>
  </si>
  <si>
    <t>County Shed Road</t>
  </si>
  <si>
    <t>2/26/2014</t>
  </si>
  <si>
    <t>2/28/2014</t>
  </si>
  <si>
    <t>6/16/2014</t>
  </si>
  <si>
    <t>6/23/2014</t>
  </si>
  <si>
    <t>Dublin</t>
  </si>
  <si>
    <t>Center</t>
  </si>
  <si>
    <t>Lowrys Hy.</t>
  </si>
  <si>
    <t>Grant</t>
  </si>
  <si>
    <t>Armenia</t>
  </si>
  <si>
    <t>Atkinson</t>
  </si>
  <si>
    <t>County road</t>
  </si>
  <si>
    <t>DEERFIELD RD.</t>
  </si>
  <si>
    <t xml:space="preserve">Big Beaver Creek </t>
  </si>
  <si>
    <t>S-9-36</t>
  </si>
  <si>
    <t>S-9-42</t>
  </si>
  <si>
    <t xml:space="preserve">Preference Rd. </t>
  </si>
  <si>
    <t>Great Circle</t>
  </si>
  <si>
    <t>Col. Thomson Hwy</t>
  </si>
  <si>
    <t>S-9-31</t>
  </si>
  <si>
    <t>Old Sandy Run Rd.</t>
  </si>
  <si>
    <t>Road Number/ Road Name</t>
  </si>
  <si>
    <t>S-388</t>
  </si>
  <si>
    <t>CHATEAUX ACRES CIRCLE</t>
  </si>
  <si>
    <t>MOSS AVE</t>
  </si>
  <si>
    <t>JAMES SPEED ROAD</t>
  </si>
  <si>
    <t>NORMAN LANE</t>
  </si>
  <si>
    <t>LITTLE MILL CHURCH</t>
  </si>
  <si>
    <t>NEW HOPE ROAD</t>
  </si>
  <si>
    <t>EDEN HALL ROAD</t>
  </si>
  <si>
    <t>MILLWAY ROAD</t>
  </si>
  <si>
    <t>GREENWOOD COUNTY LINE</t>
  </si>
  <si>
    <t>NEW HOPE CHURCH (ASPHALT)</t>
  </si>
  <si>
    <t>MOSS AVENUE</t>
  </si>
  <si>
    <t>NORMAN ROAD</t>
  </si>
  <si>
    <t>Free's Creek Dr</t>
  </si>
  <si>
    <t>March, 2014</t>
  </si>
  <si>
    <t>S-11 Sp</t>
  </si>
  <si>
    <t>Lakeside View</t>
  </si>
  <si>
    <t>Keller Lane</t>
  </si>
  <si>
    <t>SC-81</t>
  </si>
  <si>
    <t>S-273</t>
  </si>
  <si>
    <t>OLIVER ROAD</t>
  </si>
  <si>
    <t xml:space="preserve">S-19 </t>
  </si>
  <si>
    <t>MARS BRIDGE ROAD</t>
  </si>
  <si>
    <t>Note: The following roads were awarded contracts for resurfacing since the above note.</t>
  </si>
  <si>
    <t>S-912</t>
  </si>
  <si>
    <t>Oak Grove Road</t>
  </si>
  <si>
    <t>S- 527</t>
  </si>
  <si>
    <t>S- 741</t>
  </si>
  <si>
    <t>S-1173</t>
  </si>
  <si>
    <t>Lakeview Dr</t>
  </si>
  <si>
    <t>SC 213/215</t>
  </si>
  <si>
    <t>St Barnabas Rd</t>
  </si>
  <si>
    <t>SC 213</t>
  </si>
  <si>
    <t>Ervin</t>
  </si>
  <si>
    <t>Trillium</t>
  </si>
  <si>
    <t>Gapway</t>
  </si>
  <si>
    <t>US Highway 521</t>
  </si>
  <si>
    <t>GEORGETOWN CL</t>
  </si>
  <si>
    <t>Sandridge</t>
  </si>
  <si>
    <t>Alice Mccrea</t>
  </si>
  <si>
    <t>Santee</t>
  </si>
  <si>
    <t>Charleston</t>
  </si>
  <si>
    <t>SC Highway 375</t>
  </si>
  <si>
    <t>Ashton</t>
  </si>
  <si>
    <t>Broomstraw</t>
  </si>
  <si>
    <t>Easler, Mt Vernon, Main, Varner</t>
  </si>
  <si>
    <t>Taylor</t>
  </si>
  <si>
    <t>Seaboard</t>
  </si>
  <si>
    <t>Charleston, Marion Church</t>
  </si>
  <si>
    <t>S-45-26</t>
  </si>
  <si>
    <t>Old Forreston</t>
  </si>
  <si>
    <t>S-615</t>
  </si>
  <si>
    <t>Long Branch</t>
  </si>
  <si>
    <t>Glad</t>
  </si>
  <si>
    <t>Main</t>
  </si>
  <si>
    <t>Ce Murray</t>
  </si>
  <si>
    <t>Coleman</t>
  </si>
  <si>
    <t>Easler</t>
  </si>
  <si>
    <t>Holliman</t>
  </si>
  <si>
    <t>Easler, Main</t>
  </si>
  <si>
    <t>Bloody Bucket, Tucker</t>
  </si>
  <si>
    <t>Burgess</t>
  </si>
  <si>
    <t>Spamm</t>
  </si>
  <si>
    <t>Thorntree</t>
  </si>
  <si>
    <t>Eddie Woods</t>
  </si>
  <si>
    <t xml:space="preserve">Cross Swamp </t>
  </si>
  <si>
    <t>Buckhead Rd</t>
  </si>
  <si>
    <t>Garris Rd</t>
  </si>
  <si>
    <t>Beulah Rd</t>
  </si>
  <si>
    <t>Berea Rd</t>
  </si>
  <si>
    <t>Community Rd</t>
  </si>
  <si>
    <t>Smyly Rd</t>
  </si>
  <si>
    <t>Morningstar Rd</t>
  </si>
  <si>
    <t>Halayard Rd</t>
  </si>
  <si>
    <t>Big Hill Rd</t>
  </si>
  <si>
    <t>Cotton Gin Rd</t>
  </si>
  <si>
    <t>Sage Brush Rd</t>
  </si>
  <si>
    <t>Strickland Farm Rd</t>
  </si>
  <si>
    <t>Clatty Farm Rd</t>
  </si>
  <si>
    <t>Tumbleweed Rd</t>
  </si>
  <si>
    <t>Hagan Ln</t>
  </si>
  <si>
    <t>Starbrook Rd</t>
  </si>
  <si>
    <t>Fairlight Cir.</t>
  </si>
  <si>
    <t>Junction Rd</t>
  </si>
  <si>
    <t>Straw Pond Rd</t>
  </si>
  <si>
    <t>Ashton Rd</t>
  </si>
  <si>
    <t>Bachman Rd</t>
  </si>
  <si>
    <t>Paschall Rd</t>
  </si>
  <si>
    <t>Mare Bay Rd</t>
  </si>
  <si>
    <t>Drawdy Rd</t>
  </si>
  <si>
    <t>Mimosa Rd</t>
  </si>
  <si>
    <t>Getha Rd</t>
  </si>
  <si>
    <t>Advent Rd</t>
  </si>
  <si>
    <t>Priester Rd</t>
  </si>
  <si>
    <t>Sizemore Rd</t>
  </si>
  <si>
    <t>Journey Rd</t>
  </si>
  <si>
    <t>Merrel Rd</t>
  </si>
  <si>
    <t>Yorkshire Ln</t>
  </si>
  <si>
    <t>Sunflower DR</t>
  </si>
  <si>
    <t>Rushton Ln</t>
  </si>
  <si>
    <t>Silkhope Ln</t>
  </si>
  <si>
    <t>S-15-027</t>
  </si>
  <si>
    <t>S-15-67</t>
  </si>
  <si>
    <t>S-15-069</t>
  </si>
  <si>
    <t>S-15-075</t>
  </si>
  <si>
    <t>S-15-082</t>
  </si>
  <si>
    <t>S-15-093</t>
  </si>
  <si>
    <t>S-15-196</t>
  </si>
  <si>
    <t>S-15-232</t>
  </si>
  <si>
    <t>S-15-241</t>
  </si>
  <si>
    <t>S-15-248</t>
  </si>
  <si>
    <t>S-15-249</t>
  </si>
  <si>
    <t>S-15-250</t>
  </si>
  <si>
    <t>S-15-328</t>
  </si>
  <si>
    <t>S-15-345</t>
  </si>
  <si>
    <t>S-15-351</t>
  </si>
  <si>
    <t>S-15-375</t>
  </si>
  <si>
    <t>S-15-402</t>
  </si>
  <si>
    <t>S-15-412</t>
  </si>
  <si>
    <t>S-15-420</t>
  </si>
  <si>
    <t>S-15-465</t>
  </si>
  <si>
    <t>S-15-480</t>
  </si>
  <si>
    <t>S-15-524</t>
  </si>
  <si>
    <t>S-15-536</t>
  </si>
  <si>
    <t>S-15-537</t>
  </si>
  <si>
    <t>S-15-543</t>
  </si>
  <si>
    <t>S-15-740</t>
  </si>
  <si>
    <t>S-15-850</t>
  </si>
  <si>
    <t>S-15-851</t>
  </si>
  <si>
    <t>S-15-883</t>
  </si>
  <si>
    <t>U.S. 21</t>
  </si>
  <si>
    <t>S-15-24</t>
  </si>
  <si>
    <t>SC 217</t>
  </si>
  <si>
    <t>S-15-53</t>
  </si>
  <si>
    <t>S-15-62</t>
  </si>
  <si>
    <t>S-15-18</t>
  </si>
  <si>
    <t>S-15-27</t>
  </si>
  <si>
    <t>SC 212</t>
  </si>
  <si>
    <t>S-15-69</t>
  </si>
  <si>
    <t xml:space="preserve">S-15-27 </t>
  </si>
  <si>
    <t>DIRT RD.</t>
  </si>
  <si>
    <t>MT CARMEL</t>
  </si>
  <si>
    <t>STARBROOK RD</t>
  </si>
  <si>
    <t>ASTON</t>
  </si>
  <si>
    <t>CROSS SWAMP</t>
  </si>
  <si>
    <t>MILL POND</t>
  </si>
  <si>
    <t xml:space="preserve">DRAIN </t>
  </si>
  <si>
    <t>BEREA</t>
  </si>
  <si>
    <t>CHEROKEE</t>
  </si>
  <si>
    <t>MORING STAR</t>
  </si>
  <si>
    <t>STARBROOK</t>
  </si>
  <si>
    <t>DRYBRANCH</t>
  </si>
  <si>
    <t>STRICKLAND FARM</t>
  </si>
  <si>
    <t>GETHA RD</t>
  </si>
  <si>
    <t xml:space="preserve">JEWEL </t>
  </si>
  <si>
    <t>CHIPSEAL/LIMBING RDS</t>
  </si>
  <si>
    <t>ROUTE INFORMATION - CAMDEN AREA</t>
  </si>
  <si>
    <t xml:space="preserve">ROUTE INFORMATION - BETHUNE AREA </t>
  </si>
  <si>
    <t>Ball Park Rd.</t>
  </si>
  <si>
    <t>Watson Road</t>
  </si>
  <si>
    <t>Center Street</t>
  </si>
  <si>
    <t>Tanglewood Drive</t>
  </si>
  <si>
    <t>River Oaks Drive</t>
  </si>
  <si>
    <t>S-801</t>
  </si>
  <si>
    <t>S-723</t>
  </si>
  <si>
    <t>S-1970</t>
  </si>
  <si>
    <t>S-1883</t>
  </si>
  <si>
    <t>Oakmont Dr.</t>
  </si>
  <si>
    <t>North Rd</t>
  </si>
  <si>
    <t>Live Oak Dr</t>
  </si>
  <si>
    <t>S-1713</t>
  </si>
  <si>
    <t>S-1884</t>
  </si>
  <si>
    <t>Lakewood Dr</t>
  </si>
  <si>
    <t>S-1885</t>
  </si>
  <si>
    <t>Horton St</t>
  </si>
  <si>
    <t>RIDGEWAY ROAD</t>
  </si>
  <si>
    <t>S28-210</t>
  </si>
  <si>
    <t>GETTYS  ROAD</t>
  </si>
  <si>
    <t>SAYRE ROAD</t>
  </si>
  <si>
    <t>S28-793</t>
  </si>
  <si>
    <t>FAIRFIELD CO.LINE</t>
  </si>
  <si>
    <t>MAR 17 2014</t>
  </si>
  <si>
    <t>RT MAINT/COMPLETE</t>
  </si>
  <si>
    <t>MAR 18 2014</t>
  </si>
  <si>
    <t>3/5/2014</t>
  </si>
  <si>
    <t>3/4/2014</t>
  </si>
  <si>
    <t>3/11/2014</t>
  </si>
  <si>
    <t>3/12/2014</t>
  </si>
  <si>
    <t>3/21/2014</t>
  </si>
  <si>
    <t>3/19/2014</t>
  </si>
  <si>
    <t>3/20/2014</t>
  </si>
  <si>
    <t>4/18/2014</t>
  </si>
  <si>
    <t>S-17-653</t>
  </si>
  <si>
    <t>Airport Road</t>
  </si>
  <si>
    <t xml:space="preserve">SC 9 </t>
  </si>
  <si>
    <t>LENORA DR</t>
  </si>
  <si>
    <t>AZELEA DR</t>
  </si>
  <si>
    <t>MUNCH DR</t>
  </si>
  <si>
    <t>PARRIS IS.GATEWAY</t>
  </si>
  <si>
    <t>OLD SHELDON CURCH</t>
  </si>
  <si>
    <t>PARRIS IS. GATEWAY</t>
  </si>
  <si>
    <t>BOUNDARY ST.</t>
  </si>
  <si>
    <t>US-21BU</t>
  </si>
  <si>
    <t>Broad River Blvd.</t>
  </si>
  <si>
    <t>S-802 SPR</t>
  </si>
  <si>
    <t>TAILBIRD RD</t>
  </si>
  <si>
    <t>BATTERY CREEK RD.</t>
  </si>
  <si>
    <t>Ditching/Shoulder</t>
  </si>
  <si>
    <t>S-535</t>
  </si>
  <si>
    <t>S-711</t>
  </si>
  <si>
    <t>S-233</t>
  </si>
  <si>
    <t>imperial</t>
  </si>
  <si>
    <t>S-8-20</t>
  </si>
  <si>
    <t>S-8-368</t>
  </si>
  <si>
    <t>Old Hwy 52</t>
  </si>
  <si>
    <t>S-8-357</t>
  </si>
  <si>
    <t>S-8-1094</t>
  </si>
  <si>
    <t>High Sh. Causing water and potholes in road</t>
  </si>
  <si>
    <t>THERESSA DR</t>
  </si>
  <si>
    <t>JOYE ROAD</t>
  </si>
  <si>
    <t>LYNCHES RIVER RD</t>
  </si>
  <si>
    <t>CARTERSVILLE HWY</t>
  </si>
  <si>
    <t>SC151</t>
  </si>
  <si>
    <t>FOURTH STREET</t>
  </si>
  <si>
    <t>SC151BUS</t>
  </si>
  <si>
    <t>US 15 BP</t>
  </si>
  <si>
    <t>MARQUIS HWY</t>
  </si>
  <si>
    <t>DWR-8986289</t>
  </si>
  <si>
    <t>DWR9561741</t>
  </si>
  <si>
    <t>DWR-8994263</t>
  </si>
  <si>
    <t>DWR-9590096</t>
  </si>
  <si>
    <t>DWR-8994257</t>
  </si>
  <si>
    <t>DWR-9022963</t>
  </si>
  <si>
    <t>DWR-9533477-9561756</t>
  </si>
  <si>
    <t>DWR-9547004</t>
  </si>
  <si>
    <t>DWR-8982996</t>
  </si>
  <si>
    <t>GREAT SWAMP RD.</t>
  </si>
  <si>
    <t>S. Main St.</t>
  </si>
  <si>
    <t>Glenn Bridge Road</t>
  </si>
  <si>
    <t>Landis Road</t>
  </si>
  <si>
    <t>April, 2014</t>
  </si>
  <si>
    <t>Brabham Blvd</t>
  </si>
  <si>
    <t>Straight Shot Road</t>
  </si>
  <si>
    <t>Jenkinsville Road</t>
  </si>
  <si>
    <t>McKennin Road</t>
  </si>
  <si>
    <t>Surveyors Circle</t>
  </si>
  <si>
    <t>Firetower Road</t>
  </si>
  <si>
    <t>Sleepy Hollow Road</t>
  </si>
  <si>
    <t>Fish Hook</t>
  </si>
  <si>
    <t>Wallaceville Road</t>
  </si>
  <si>
    <t>Depot Road</t>
  </si>
  <si>
    <t>Richtex Road</t>
  </si>
  <si>
    <t>Alston Road</t>
  </si>
  <si>
    <t>Estes Lane</t>
  </si>
  <si>
    <t>Landis road</t>
  </si>
  <si>
    <t>S-422</t>
  </si>
  <si>
    <t>DITCHES ONLY</t>
  </si>
  <si>
    <t>TOOMERVILLE LOOP</t>
  </si>
  <si>
    <t>STRAIN PLACE</t>
  </si>
  <si>
    <t>SC 462</t>
  </si>
  <si>
    <t>INDUSTRIAL PARK ROAD</t>
  </si>
  <si>
    <t>STINEY ROAD</t>
  </si>
  <si>
    <t>US 231</t>
  </si>
  <si>
    <t>CAT BRANCH ROAD</t>
  </si>
  <si>
    <t>POSSUM CORNER</t>
  </si>
  <si>
    <t>June. 2014</t>
  </si>
  <si>
    <t>TARBORO ROAD</t>
  </si>
  <si>
    <t>QUAIL DRIVE</t>
  </si>
  <si>
    <t>LYNCH FORD ROAD</t>
  </si>
  <si>
    <t>BECKS FERY ROAD</t>
  </si>
  <si>
    <t>OLD CHARLESTON HWY</t>
  </si>
  <si>
    <t>PINELAND ROAD</t>
  </si>
  <si>
    <t>GILLISON BRANCH RD</t>
  </si>
  <si>
    <t>HERITAGE ROAD</t>
  </si>
  <si>
    <t>July. 2014</t>
  </si>
  <si>
    <t>CALLIE JOHNSON ROAD</t>
  </si>
  <si>
    <t>SC3</t>
  </si>
  <si>
    <t>S-231</t>
  </si>
  <si>
    <t>FAMILY DRIVE</t>
  </si>
  <si>
    <t>CALLIE JOHNSON RD</t>
  </si>
  <si>
    <t>S-24-225</t>
  </si>
  <si>
    <t>Louden Rd</t>
  </si>
  <si>
    <t>SC 248</t>
  </si>
  <si>
    <t>S-24-166</t>
  </si>
  <si>
    <t>Tillman Territory Rd</t>
  </si>
  <si>
    <t>S-24-30</t>
  </si>
  <si>
    <t>Hamilton Rd.</t>
  </si>
  <si>
    <t>S-24-71</t>
  </si>
  <si>
    <t>Bethel Rd.</t>
  </si>
  <si>
    <t>S-24-289</t>
  </si>
  <si>
    <t>Scott's Ferry Rd.</t>
  </si>
  <si>
    <t>S-24-62</t>
  </si>
  <si>
    <t>Mt. Vernon Rd</t>
  </si>
  <si>
    <t>S-24-94</t>
  </si>
  <si>
    <t>Riley Rd</t>
  </si>
  <si>
    <t>S-24-26</t>
  </si>
  <si>
    <t>Morgan Rd</t>
  </si>
  <si>
    <t>S-24-46</t>
  </si>
  <si>
    <t>Rockhouse Rd</t>
  </si>
  <si>
    <t>S-24-48</t>
  </si>
  <si>
    <t>Callison Rd</t>
  </si>
  <si>
    <t>Kennedy Road</t>
  </si>
  <si>
    <t>SC 269</t>
  </si>
  <si>
    <t>S- 306</t>
  </si>
  <si>
    <t>Candy Cane Lane</t>
  </si>
  <si>
    <t>Anderson Quarry Road</t>
  </si>
  <si>
    <t>Fairfield Road</t>
  </si>
  <si>
    <t>Reservoir Road</t>
  </si>
  <si>
    <t>Glenn Valley Lane</t>
  </si>
  <si>
    <t>Main Street</t>
  </si>
  <si>
    <t>Fairfax Town Limits</t>
  </si>
  <si>
    <t>Boundry</t>
  </si>
  <si>
    <t xml:space="preserve">Boundry </t>
  </si>
  <si>
    <t>Bamberg Co Line</t>
  </si>
  <si>
    <t>Buford Bridge Hwy</t>
  </si>
  <si>
    <t>Hampton Co Line</t>
  </si>
  <si>
    <t>SC 300</t>
  </si>
  <si>
    <t>Barnwell Co Line</t>
  </si>
  <si>
    <t>Well's Branch Rd</t>
  </si>
  <si>
    <t>S-17-313</t>
  </si>
  <si>
    <t>Slabtown Road</t>
  </si>
  <si>
    <t>Gum Swamp</t>
  </si>
  <si>
    <t>s-29</t>
  </si>
  <si>
    <t>end</t>
  </si>
  <si>
    <t>SUMTER HWY</t>
  </si>
  <si>
    <t>SUMTER CO. LINE</t>
  </si>
  <si>
    <t>Davis Dr.</t>
  </si>
  <si>
    <t>Peden Bridge</t>
  </si>
  <si>
    <t>Hamilton</t>
  </si>
  <si>
    <t>Beltline</t>
  </si>
  <si>
    <t>Lancaster Hy.</t>
  </si>
  <si>
    <t xml:space="preserve">Meador </t>
  </si>
  <si>
    <t>S-496</t>
  </si>
  <si>
    <t>Jackson Creek Road</t>
  </si>
  <si>
    <t>May, 2014</t>
  </si>
  <si>
    <t>Old Reservior Road</t>
  </si>
  <si>
    <t>Mills Creek Road</t>
  </si>
  <si>
    <t>Smith Pond Rd.</t>
  </si>
  <si>
    <t>Prep. Rd. Resurfacing.File #.32.042587</t>
  </si>
  <si>
    <t>Lexington 14/15</t>
  </si>
  <si>
    <t>S-774</t>
  </si>
  <si>
    <t>Meadowfield Rd.</t>
  </si>
  <si>
    <t>Casadell Rd.</t>
  </si>
  <si>
    <t>Barr Rd</t>
  </si>
  <si>
    <t>Pisgah Ch. Rd</t>
  </si>
  <si>
    <t>West Main St.</t>
  </si>
  <si>
    <t>SC-60</t>
  </si>
  <si>
    <t>Lake Murry Bvld.</t>
  </si>
  <si>
    <t>St. Andrews Rd.</t>
  </si>
  <si>
    <t>Cedar Crest Rd.</t>
  </si>
  <si>
    <t>Two Notch Rd.</t>
  </si>
  <si>
    <t>East Main St.</t>
  </si>
  <si>
    <t>Neely Wingard Rd.</t>
  </si>
  <si>
    <t>S-883</t>
  </si>
  <si>
    <t>Hayride Rd.</t>
  </si>
  <si>
    <t>Prep. FA Rd. Resufacing 2015</t>
  </si>
  <si>
    <t>Prep. FA Rd. Resufacing 2014</t>
  </si>
  <si>
    <t>Belt</t>
  </si>
  <si>
    <t>Wilson St.</t>
  </si>
  <si>
    <t>Meador</t>
  </si>
  <si>
    <t>Old Richburg</t>
  </si>
  <si>
    <t>Mtn. Gap</t>
  </si>
  <si>
    <t>Joe Caldwell</t>
  </si>
  <si>
    <t>York Tech Camp Rd.</t>
  </si>
  <si>
    <t>College Pl.</t>
  </si>
  <si>
    <t>York Tech Camp. Rd.</t>
  </si>
  <si>
    <t>Big Sky</t>
  </si>
  <si>
    <t>Knox Station</t>
  </si>
  <si>
    <t>McDaniel Rd</t>
  </si>
  <si>
    <t>Lizzie Melton</t>
  </si>
  <si>
    <t>Silverbrook</t>
  </si>
  <si>
    <t>S-41-503</t>
  </si>
  <si>
    <t>Watkins Point RD.</t>
  </si>
  <si>
    <t>Mount Willing Rd.</t>
  </si>
  <si>
    <t>Edgefield Hwy.</t>
  </si>
  <si>
    <t>CENTER ROAD</t>
  </si>
  <si>
    <t>N 5TH STREET</t>
  </si>
  <si>
    <t>Mayfield</t>
  </si>
  <si>
    <t>Union Cem.</t>
  </si>
  <si>
    <t>Gum Tree</t>
  </si>
  <si>
    <t>Pope Ave</t>
  </si>
  <si>
    <t>S28-1000</t>
  </si>
  <si>
    <t>DOWEY CIR.</t>
  </si>
  <si>
    <t>S28-36</t>
  </si>
  <si>
    <t>PINE GROVE RD.</t>
  </si>
  <si>
    <t>END PAVEMENT</t>
  </si>
  <si>
    <t>S-9-277</t>
  </si>
  <si>
    <t>Wannaridge Rd</t>
  </si>
  <si>
    <t>S-9-30</t>
  </si>
  <si>
    <t>Sunny Plain Rd.</t>
  </si>
  <si>
    <t>Big Beaver Creek Rd.</t>
  </si>
  <si>
    <t>S-9-122</t>
  </si>
  <si>
    <t>St. Matthews Rd</t>
  </si>
  <si>
    <t>APR 9 2014</t>
  </si>
  <si>
    <t>APR 8 2014</t>
  </si>
  <si>
    <t>MAR 20 2014</t>
  </si>
  <si>
    <t>Big Estate Circle</t>
  </si>
  <si>
    <t xml:space="preserve">S-17-292 </t>
  </si>
  <si>
    <t xml:space="preserve">E. Countryside </t>
  </si>
  <si>
    <t>S-253</t>
  </si>
  <si>
    <t>S-239</t>
  </si>
  <si>
    <t>S-41-356</t>
  </si>
  <si>
    <t>Prince Hill RD.</t>
  </si>
  <si>
    <t>RxR</t>
  </si>
  <si>
    <t>SC 909</t>
  </si>
  <si>
    <t>Reid</t>
  </si>
  <si>
    <t>Strait Road</t>
  </si>
  <si>
    <t xml:space="preserve">Cedar Grove </t>
  </si>
  <si>
    <t>Lannie Ln.</t>
  </si>
  <si>
    <t>Greg Rd.</t>
  </si>
  <si>
    <t>Wooten Rd.</t>
  </si>
  <si>
    <t>Southfork</t>
  </si>
  <si>
    <t>Phil Grant</t>
  </si>
  <si>
    <t>Crowder</t>
  </si>
  <si>
    <t>Clinton</t>
  </si>
  <si>
    <t>Humpback Brid</t>
  </si>
  <si>
    <t>Fishing Creek</t>
  </si>
  <si>
    <t>Lyle Rd.</t>
  </si>
  <si>
    <t>Millen Rd.</t>
  </si>
  <si>
    <t>Gillway</t>
  </si>
  <si>
    <t>Waters</t>
  </si>
  <si>
    <t>Rodman</t>
  </si>
  <si>
    <t>Blaney</t>
  </si>
  <si>
    <t>Hall</t>
  </si>
  <si>
    <t>Rl's Rd.</t>
  </si>
  <si>
    <t xml:space="preserve">Mallard Creek </t>
  </si>
  <si>
    <t>Cedarhurst</t>
  </si>
  <si>
    <t>Craigbrow Cir</t>
  </si>
  <si>
    <t>Woods</t>
  </si>
  <si>
    <t>Willimette Ind.</t>
  </si>
  <si>
    <t>Bomag. Widen shoulders</t>
  </si>
  <si>
    <t>Sc 72</t>
  </si>
  <si>
    <t>Saluda Rd.</t>
  </si>
  <si>
    <t>Craigbrow</t>
  </si>
  <si>
    <t>County Rd.</t>
  </si>
  <si>
    <t>Rodman Rd.</t>
  </si>
  <si>
    <t>Lawrys Hy.</t>
  </si>
  <si>
    <t>York County</t>
  </si>
  <si>
    <t xml:space="preserve">Millen </t>
  </si>
  <si>
    <t>Gaston Rd.</t>
  </si>
  <si>
    <t xml:space="preserve">Humpback Br. </t>
  </si>
  <si>
    <t>Edgeland Rd.</t>
  </si>
  <si>
    <t>RICHLAND CO. LINE</t>
  </si>
  <si>
    <t>AUG. 2014</t>
  </si>
  <si>
    <t>York Highway</t>
  </si>
  <si>
    <t>S-11-68</t>
  </si>
  <si>
    <t>York Co. Line</t>
  </si>
  <si>
    <t xml:space="preserve">Shoulders/Ditches/Pipes </t>
  </si>
  <si>
    <t>S-11-260</t>
  </si>
  <si>
    <t>S-11-123</t>
  </si>
  <si>
    <t>Lookout Tower Road</t>
  </si>
  <si>
    <t>S-11-21</t>
  </si>
  <si>
    <t>S-11-658</t>
  </si>
  <si>
    <t>Mill Creek Road</t>
  </si>
  <si>
    <t>E. Cherokee Street</t>
  </si>
  <si>
    <t>Shoulders/Ditches/Pipes</t>
  </si>
  <si>
    <t>SC 198</t>
  </si>
  <si>
    <t>N. Mountain Street</t>
  </si>
  <si>
    <t>Interstate 85</t>
  </si>
  <si>
    <t>S-11-214</t>
  </si>
  <si>
    <t>Mt. Paran Road</t>
  </si>
  <si>
    <t>S-11-667</t>
  </si>
  <si>
    <t>Shaman Road</t>
  </si>
  <si>
    <t xml:space="preserve">Ditching only </t>
  </si>
  <si>
    <t>S-11-245</t>
  </si>
  <si>
    <t>Moss Crossing</t>
  </si>
  <si>
    <t>W. Cherokee Street</t>
  </si>
  <si>
    <t>S-11-83</t>
  </si>
  <si>
    <t>Blacksburg Highway</t>
  </si>
  <si>
    <t>Ditching only</t>
  </si>
  <si>
    <t>Leagon Drive</t>
  </si>
  <si>
    <t>S-11-320</t>
  </si>
  <si>
    <t>S-11-30</t>
  </si>
  <si>
    <t>Batchler Drive</t>
  </si>
  <si>
    <t>Martin Hills Road</t>
  </si>
  <si>
    <t>S-11-224</t>
  </si>
  <si>
    <t>W. Pine Street</t>
  </si>
  <si>
    <t>S-11-522</t>
  </si>
  <si>
    <t>Northey Street</t>
  </si>
  <si>
    <t>Blacksburg Town Limits</t>
  </si>
  <si>
    <t>S-11-297</t>
  </si>
  <si>
    <t>Coyle Road</t>
  </si>
  <si>
    <t>Draytonville Road</t>
  </si>
  <si>
    <t>S-11-544</t>
  </si>
  <si>
    <t>Vaughn Road</t>
  </si>
  <si>
    <t>S-11-661</t>
  </si>
  <si>
    <t>Hampshire Drive</t>
  </si>
  <si>
    <t>S-11-443</t>
  </si>
  <si>
    <t>S-11-82</t>
  </si>
  <si>
    <t>Providence Road</t>
  </si>
  <si>
    <t xml:space="preserve">S-11-661 </t>
  </si>
  <si>
    <t>S-11-71</t>
  </si>
  <si>
    <t>Concord Road</t>
  </si>
  <si>
    <t>Shelby Highway</t>
  </si>
  <si>
    <t xml:space="preserve">SC 150 </t>
  </si>
  <si>
    <t>S-11-98</t>
  </si>
  <si>
    <t>Dravo Road</t>
  </si>
  <si>
    <t>Old Buffalo Church Road</t>
  </si>
  <si>
    <t>S-11-800</t>
  </si>
  <si>
    <t>S-11-244</t>
  </si>
  <si>
    <t>Youngs Grove Road</t>
  </si>
  <si>
    <t>S-11-80</t>
  </si>
  <si>
    <t>Robbs School Road</t>
  </si>
  <si>
    <t>Bonner Road</t>
  </si>
  <si>
    <t>Old Post Road</t>
  </si>
  <si>
    <t>S-11-165</t>
  </si>
  <si>
    <t>S-11-63</t>
  </si>
  <si>
    <t>Grassy Pond Road</t>
  </si>
  <si>
    <t>Linder Road</t>
  </si>
  <si>
    <t>S-11-404</t>
  </si>
  <si>
    <t>S-11-665</t>
  </si>
  <si>
    <t>SC 110</t>
  </si>
  <si>
    <t>Battleground Highway</t>
  </si>
  <si>
    <t>US 221A</t>
  </si>
  <si>
    <t>S-11-76</t>
  </si>
  <si>
    <t>S-11-666</t>
  </si>
  <si>
    <t>Peachoid Road</t>
  </si>
  <si>
    <t>S-11-81</t>
  </si>
  <si>
    <t>Hyatt Street</t>
  </si>
  <si>
    <t>S-11-248</t>
  </si>
  <si>
    <t>S-11-111</t>
  </si>
  <si>
    <t>Oneal Street</t>
  </si>
  <si>
    <t>Gowdeysville Road</t>
  </si>
  <si>
    <t>Hickory Grove Road</t>
  </si>
  <si>
    <t>S-11-580</t>
  </si>
  <si>
    <t>In Progress</t>
  </si>
  <si>
    <t>County Shed Rd.</t>
  </si>
  <si>
    <t>JENNINGS RD</t>
  </si>
  <si>
    <t>7/1/2014</t>
  </si>
  <si>
    <t>7/10/2014</t>
  </si>
  <si>
    <t>7/21/2014</t>
  </si>
  <si>
    <t>8/4/2014</t>
  </si>
  <si>
    <t>Gary's Lane</t>
  </si>
  <si>
    <t>Sept. 14</t>
  </si>
  <si>
    <t>TROTTER RD.</t>
  </si>
  <si>
    <t>S-2089</t>
  </si>
  <si>
    <t>S-1223</t>
  </si>
  <si>
    <t>Ditching/RESURFACING</t>
  </si>
  <si>
    <t>Southbound Rd.</t>
  </si>
  <si>
    <t>S-248</t>
  </si>
  <si>
    <t>S-368</t>
  </si>
  <si>
    <t>S-124</t>
  </si>
  <si>
    <t>S-96</t>
  </si>
  <si>
    <t>S-500</t>
  </si>
  <si>
    <t>Dogwood Dr</t>
  </si>
  <si>
    <t>S-454</t>
  </si>
  <si>
    <t>LOG HAUL ROAD</t>
  </si>
  <si>
    <t>June, 2014</t>
  </si>
  <si>
    <t>July, 2014</t>
  </si>
  <si>
    <t>S-369</t>
  </si>
  <si>
    <t>Old Camden RD</t>
  </si>
  <si>
    <t>ARABIAN</t>
  </si>
  <si>
    <t>INDIAN BRANCH</t>
  </si>
  <si>
    <t>STALLION</t>
  </si>
  <si>
    <t>S-1193</t>
  </si>
  <si>
    <t>ARABINA</t>
  </si>
  <si>
    <t>S-17-930</t>
  </si>
  <si>
    <t>S-17-524</t>
  </si>
  <si>
    <t>S-17-314</t>
  </si>
  <si>
    <t>S-17-160</t>
  </si>
  <si>
    <t>Bass Mill</t>
  </si>
  <si>
    <t>Marion Co.</t>
  </si>
  <si>
    <t>Carter</t>
  </si>
  <si>
    <t>Old Ebenezer</t>
  </si>
  <si>
    <t>Leitner</t>
  </si>
  <si>
    <t>Haymount</t>
  </si>
  <si>
    <t>S-17-690</t>
  </si>
  <si>
    <t>Canal</t>
  </si>
  <si>
    <t>Latta Town</t>
  </si>
  <si>
    <t>S-17-46</t>
  </si>
  <si>
    <t>07.01.14-06.30.15</t>
  </si>
  <si>
    <t>US 17 Alt.</t>
  </si>
  <si>
    <t>Highway 17 South</t>
  </si>
  <si>
    <t>Colleton Co.</t>
  </si>
  <si>
    <t>Hwy. 61</t>
  </si>
  <si>
    <t>SC 27</t>
  </si>
  <si>
    <t>Givhans Rd., et.al.</t>
  </si>
  <si>
    <t>Berkeley Co.</t>
  </si>
  <si>
    <t>Highway 61, et.al.</t>
  </si>
  <si>
    <t>12.01.14</t>
  </si>
  <si>
    <t>Charleston Co.</t>
  </si>
  <si>
    <t>03.02.15</t>
  </si>
  <si>
    <t>SC 61 Con</t>
  </si>
  <si>
    <t>Cooke's Cross Rd.</t>
  </si>
  <si>
    <t>Ashley River Rd.</t>
  </si>
  <si>
    <t>SC 165</t>
  </si>
  <si>
    <t>Delmar Highway, et.al.</t>
  </si>
  <si>
    <t>04.06.15</t>
  </si>
  <si>
    <t>Highway 165</t>
  </si>
  <si>
    <t>Savannah Hwy.</t>
  </si>
  <si>
    <t>Dorchester Co.</t>
  </si>
  <si>
    <t>06.02.14</t>
  </si>
  <si>
    <t>N. Main St.</t>
  </si>
  <si>
    <t>Ridgeville Rd.</t>
  </si>
  <si>
    <t>S- 233</t>
  </si>
  <si>
    <t>S. Railroad Ave.</t>
  </si>
  <si>
    <t>Ridge Rd., et.al.</t>
  </si>
  <si>
    <t>S- 30</t>
  </si>
  <si>
    <t>Givhans Ferry Rd.</t>
  </si>
  <si>
    <t>11.03.14</t>
  </si>
  <si>
    <t>Horesford Rd.</t>
  </si>
  <si>
    <t>S- 25</t>
  </si>
  <si>
    <t>Zion Rd.</t>
  </si>
  <si>
    <t>07.01.14</t>
  </si>
  <si>
    <t>N. Railroad Ave.</t>
  </si>
  <si>
    <t>S- 279</t>
  </si>
  <si>
    <t>Academy St.</t>
  </si>
  <si>
    <t>S. Main St., et.al.</t>
  </si>
  <si>
    <t>S- 78</t>
  </si>
  <si>
    <t>Clarendon St.</t>
  </si>
  <si>
    <t>Clubhouse Rd.</t>
  </si>
  <si>
    <t>Delmar Hwy.</t>
  </si>
  <si>
    <t>Cummings Chapel Rd.</t>
  </si>
  <si>
    <t>Edge of Pavement</t>
  </si>
  <si>
    <t>Parker's Ferry Rd., et.al.</t>
  </si>
  <si>
    <t>County Line Rd.</t>
  </si>
  <si>
    <t>S- 163</t>
  </si>
  <si>
    <t>Summers Rd.</t>
  </si>
  <si>
    <t>Sullivan's Landing Rd.</t>
  </si>
  <si>
    <t>Old Beech Hill Rd.</t>
  </si>
  <si>
    <t>08.04.14</t>
  </si>
  <si>
    <t>Summers Dr.</t>
  </si>
  <si>
    <t>S- 137</t>
  </si>
  <si>
    <t>Parker's Ferry Rd.</t>
  </si>
  <si>
    <t>Mill St., et.al.</t>
  </si>
  <si>
    <t>Givhans Rd.</t>
  </si>
  <si>
    <t>07.28.14</t>
  </si>
  <si>
    <t>S- 5</t>
  </si>
  <si>
    <t>Oak St.</t>
  </si>
  <si>
    <t>S- 630</t>
  </si>
  <si>
    <t>Campbell Thickett Rd.</t>
  </si>
  <si>
    <t>S- 235</t>
  </si>
  <si>
    <t>SC 173</t>
  </si>
  <si>
    <t>School St.</t>
  </si>
  <si>
    <t>No Work Req.; ToR Req. Removal</t>
  </si>
  <si>
    <t>Temple Rd.</t>
  </si>
  <si>
    <t>S- 174</t>
  </si>
  <si>
    <t>Carter Rd.</t>
  </si>
  <si>
    <t>Hill Branch Rd.</t>
  </si>
  <si>
    <t>Campbell Rd.</t>
  </si>
  <si>
    <t>S- 258</t>
  </si>
  <si>
    <t>No Work Req.; DD4 Req. Removal</t>
  </si>
  <si>
    <t>S- 77</t>
  </si>
  <si>
    <t>Beach St.</t>
  </si>
  <si>
    <t>Water St., et.al.</t>
  </si>
  <si>
    <t>Wright Rd.</t>
  </si>
  <si>
    <t>S- 304</t>
  </si>
  <si>
    <t>Bacon's Bridge Rd.</t>
  </si>
  <si>
    <t>No Work Req.; SCPW Req. Removal</t>
  </si>
  <si>
    <t>S- 348</t>
  </si>
  <si>
    <t>Dorchster St.</t>
  </si>
  <si>
    <t>Dorchester St.</t>
  </si>
  <si>
    <t>S- 347</t>
  </si>
  <si>
    <t>Haven Rd.</t>
  </si>
  <si>
    <t>S- 56</t>
  </si>
  <si>
    <t>Horseford Rd.</t>
  </si>
  <si>
    <t>Eagle Dr.</t>
  </si>
  <si>
    <t>S- 393</t>
  </si>
  <si>
    <t>393DR1</t>
  </si>
  <si>
    <t>S- 393DR1</t>
  </si>
  <si>
    <t>S- 393DR2</t>
  </si>
  <si>
    <t>393DR2</t>
  </si>
  <si>
    <t>Greyback Rd.</t>
  </si>
  <si>
    <t>Butternut Rd.</t>
  </si>
  <si>
    <t>05.04.15</t>
  </si>
  <si>
    <t>Brewer Rd.</t>
  </si>
  <si>
    <t>W 5th North St.</t>
  </si>
  <si>
    <t>478 Spur</t>
  </si>
  <si>
    <t>S- 478</t>
  </si>
  <si>
    <t>Tuggle Ln.</t>
  </si>
  <si>
    <t>Sprucewood Dr.</t>
  </si>
  <si>
    <t>S- 575</t>
  </si>
  <si>
    <t>Birch Ln.</t>
  </si>
  <si>
    <t>No Work Req.; Res. Roll Curb</t>
  </si>
  <si>
    <t>574 D</t>
  </si>
  <si>
    <t>S- 574</t>
  </si>
  <si>
    <t>S- 574 D</t>
  </si>
  <si>
    <t>No Work Req.; Res. Valley Gutter</t>
  </si>
  <si>
    <t>E. Walnut Cir.</t>
  </si>
  <si>
    <t>S- 603</t>
  </si>
  <si>
    <t>Tannenbaum Rd.</t>
  </si>
  <si>
    <t>Horseshoe St.</t>
  </si>
  <si>
    <t>Murray Ln.</t>
  </si>
  <si>
    <t>S- 740</t>
  </si>
  <si>
    <t>Ashley River Dr.</t>
  </si>
  <si>
    <t>Hummingbird Ln.</t>
  </si>
  <si>
    <t>Geddisville Rd.</t>
  </si>
  <si>
    <t>No Work Req.; Req. Removal; Internal Commercial Drives and Parking at Briteline Industries</t>
  </si>
  <si>
    <t>SC 67</t>
  </si>
  <si>
    <t>S-17-74</t>
  </si>
  <si>
    <t>Rabbit Island</t>
  </si>
  <si>
    <t>S-22-18</t>
  </si>
  <si>
    <t>South Island Road</t>
  </si>
  <si>
    <t>South Fraser St.</t>
  </si>
  <si>
    <t>S-22-23</t>
  </si>
  <si>
    <t>Whitehall Drive</t>
  </si>
  <si>
    <t>SOUTH FRASER STREET</t>
  </si>
  <si>
    <t>S-22-30</t>
  </si>
  <si>
    <t>Esterville Road</t>
  </si>
  <si>
    <t>South Island Road.</t>
  </si>
  <si>
    <t>S-22-40</t>
  </si>
  <si>
    <t>Congdon St.</t>
  </si>
  <si>
    <t>S-22-41</t>
  </si>
  <si>
    <t>Loril St./South Bay St.</t>
  </si>
  <si>
    <t>S-22-168</t>
  </si>
  <si>
    <t>Gilbert St.</t>
  </si>
  <si>
    <t>S-22-326</t>
  </si>
  <si>
    <t>Birch St.</t>
  </si>
  <si>
    <t>S-22-51</t>
  </si>
  <si>
    <t>Bayview St.</t>
  </si>
  <si>
    <t>South Frraser St.</t>
  </si>
  <si>
    <t>Bayview St</t>
  </si>
  <si>
    <t>S-22-61</t>
  </si>
  <si>
    <t>S-22-233</t>
  </si>
  <si>
    <t>Elizabeth Ave</t>
  </si>
  <si>
    <t>S-22-248</t>
  </si>
  <si>
    <t>Martin St.</t>
  </si>
  <si>
    <t>S-22-66</t>
  </si>
  <si>
    <t>Jacobs St.</t>
  </si>
  <si>
    <t>North Fraser St.</t>
  </si>
  <si>
    <t>S-22-79</t>
  </si>
  <si>
    <t>Donham St.</t>
  </si>
  <si>
    <t>South Fraset St.</t>
  </si>
  <si>
    <t>S-22-115</t>
  </si>
  <si>
    <t>Popular St.</t>
  </si>
  <si>
    <t>S-22-82</t>
  </si>
  <si>
    <t>Black River Road</t>
  </si>
  <si>
    <t>S-22-87</t>
  </si>
  <si>
    <t>Front St.</t>
  </si>
  <si>
    <t>S-22-653</t>
  </si>
  <si>
    <t>West St</t>
  </si>
  <si>
    <t>Congdon St</t>
  </si>
  <si>
    <t>S-22-88</t>
  </si>
  <si>
    <t>Winyah St.</t>
  </si>
  <si>
    <t>S-22-110</t>
  </si>
  <si>
    <t>Hazard St.</t>
  </si>
  <si>
    <t>S-22-89</t>
  </si>
  <si>
    <t>Emanuel St.</t>
  </si>
  <si>
    <t>Noth Fraser St.</t>
  </si>
  <si>
    <t>S-22-102</t>
  </si>
  <si>
    <t>S-22-123</t>
  </si>
  <si>
    <t>South Fraser st.</t>
  </si>
  <si>
    <t>S-22-103</t>
  </si>
  <si>
    <t>S-22-106</t>
  </si>
  <si>
    <t>International Drive</t>
  </si>
  <si>
    <t>S-22-107</t>
  </si>
  <si>
    <t>Duke St.</t>
  </si>
  <si>
    <t>Reservoir St.</t>
  </si>
  <si>
    <t>S-22-246</t>
  </si>
  <si>
    <t>Dozier St.</t>
  </si>
  <si>
    <t>S-22_108</t>
  </si>
  <si>
    <t>S-22-189</t>
  </si>
  <si>
    <t>US 17 Alt</t>
  </si>
  <si>
    <t>Statec Street</t>
  </si>
  <si>
    <t>Highmarket St.</t>
  </si>
  <si>
    <t>S-22-109</t>
  </si>
  <si>
    <t>Lynch St</t>
  </si>
  <si>
    <t>S-22-161</t>
  </si>
  <si>
    <t>Merriman Road</t>
  </si>
  <si>
    <t>S-22-111</t>
  </si>
  <si>
    <t>S-22-94</t>
  </si>
  <si>
    <t>S-22-93</t>
  </si>
  <si>
    <t>Orange St.</t>
  </si>
  <si>
    <t>Black River st.</t>
  </si>
  <si>
    <t>S-22-112</t>
  </si>
  <si>
    <t>Richmond Drive</t>
  </si>
  <si>
    <t>S-22-113</t>
  </si>
  <si>
    <t>Hawkins St.</t>
  </si>
  <si>
    <t>South Fraser St</t>
  </si>
  <si>
    <t>South Island road</t>
  </si>
  <si>
    <t>S-22-120</t>
  </si>
  <si>
    <t>Harbor St.</t>
  </si>
  <si>
    <t>Bayview Drive</t>
  </si>
  <si>
    <t>S-22-121</t>
  </si>
  <si>
    <t>Moss Avenue</t>
  </si>
  <si>
    <t>S-22-122</t>
  </si>
  <si>
    <t>Shade st.</t>
  </si>
  <si>
    <t>Moss St.</t>
  </si>
  <si>
    <t>S-22-138</t>
  </si>
  <si>
    <t>Elm St.</t>
  </si>
  <si>
    <t>S-22-717</t>
  </si>
  <si>
    <t>Reservoir Street</t>
  </si>
  <si>
    <t>John st.</t>
  </si>
  <si>
    <t>Bourne St.</t>
  </si>
  <si>
    <t>S-22-164</t>
  </si>
  <si>
    <t>S-22-166</t>
  </si>
  <si>
    <t>Pennsylvania Ave</t>
  </si>
  <si>
    <t>S-22-440</t>
  </si>
  <si>
    <t>Alex Alford St</t>
  </si>
  <si>
    <t>Southn Fraer St</t>
  </si>
  <si>
    <t>S-22-167</t>
  </si>
  <si>
    <t>Butts St.</t>
  </si>
  <si>
    <t>S-22-170</t>
  </si>
  <si>
    <t>Memorial Lane</t>
  </si>
  <si>
    <t>S-22-294</t>
  </si>
  <si>
    <t>Huger st.</t>
  </si>
  <si>
    <t>S-22-171</t>
  </si>
  <si>
    <t>Nowell st</t>
  </si>
  <si>
    <t>Memorial lane</t>
  </si>
  <si>
    <t>S-22-172</t>
  </si>
  <si>
    <t>Dawson St.</t>
  </si>
  <si>
    <t>South Bay St.</t>
  </si>
  <si>
    <t>S-22-173</t>
  </si>
  <si>
    <t>Wrenn St.</t>
  </si>
  <si>
    <t>S-22-514</t>
  </si>
  <si>
    <t>Summit St.</t>
  </si>
  <si>
    <t>S-22-174</t>
  </si>
  <si>
    <t>Kensington Blvd</t>
  </si>
  <si>
    <t>Us 701</t>
  </si>
  <si>
    <t>North Fraset St</t>
  </si>
  <si>
    <t>S-22-602</t>
  </si>
  <si>
    <t>S-22-175</t>
  </si>
  <si>
    <t>Allston St.</t>
  </si>
  <si>
    <t>S-22-176</t>
  </si>
  <si>
    <t>Jasper St</t>
  </si>
  <si>
    <t>Summit Ave</t>
  </si>
  <si>
    <t>S-22-177</t>
  </si>
  <si>
    <t>Middleton St.</t>
  </si>
  <si>
    <t>S-22-178</t>
  </si>
  <si>
    <t>Calhoun St.</t>
  </si>
  <si>
    <t>S-22-333</t>
  </si>
  <si>
    <t>S-22-179</t>
  </si>
  <si>
    <t>DunbarRoad</t>
  </si>
  <si>
    <t>Browns Ferry Road</t>
  </si>
  <si>
    <t>Rose Hill Drive</t>
  </si>
  <si>
    <t>lakewood ave</t>
  </si>
  <si>
    <t>S-663</t>
  </si>
  <si>
    <t>S-1475</t>
  </si>
  <si>
    <t>S-1581</t>
  </si>
  <si>
    <t>Pine Plain Rd.</t>
  </si>
  <si>
    <t xml:space="preserve">Possum College </t>
  </si>
  <si>
    <t>Calvary Ch. Rd</t>
  </si>
  <si>
    <t>I.W. Hutto Rd.</t>
  </si>
  <si>
    <t>Woodtrail Rd.</t>
  </si>
  <si>
    <t>Boyscott Rd</t>
  </si>
  <si>
    <t>Basil Rd.</t>
  </si>
  <si>
    <t>Mimosa Dr.</t>
  </si>
  <si>
    <t>St Mathews rd.</t>
  </si>
  <si>
    <t>SC-692</t>
  </si>
  <si>
    <t>Redmond Mill Rd</t>
  </si>
  <si>
    <t>Calhoun Co. Line</t>
  </si>
  <si>
    <t>St Mathews Rd.</t>
  </si>
  <si>
    <t>W. 2nd St.</t>
  </si>
  <si>
    <t>ST. Mathews Rd.</t>
  </si>
  <si>
    <t>Caldron Rd. Rd</t>
  </si>
  <si>
    <t>Calvary Ch. Rd.</t>
  </si>
  <si>
    <t>Mack St.</t>
  </si>
  <si>
    <t>Edmond Hwy.</t>
  </si>
  <si>
    <t>Oct. 14</t>
  </si>
  <si>
    <t>File # 32.020140 Chip Seal Roads Let July 14</t>
  </si>
  <si>
    <t>S-22-611</t>
  </si>
  <si>
    <t>Marcolla St.</t>
  </si>
  <si>
    <t>S-22-610</t>
  </si>
  <si>
    <t>Sycamore St.</t>
  </si>
  <si>
    <t>Marcella St.</t>
  </si>
  <si>
    <t>S-22-612</t>
  </si>
  <si>
    <t>Collins St.</t>
  </si>
  <si>
    <t>S-22-622</t>
  </si>
  <si>
    <t>Daisy St.</t>
  </si>
  <si>
    <t>S-22-236</t>
  </si>
  <si>
    <t>Withers St.</t>
  </si>
  <si>
    <t>S-22-628</t>
  </si>
  <si>
    <t>Fella St.</t>
  </si>
  <si>
    <t>S-22-623</t>
  </si>
  <si>
    <t>Fern St.</t>
  </si>
  <si>
    <t>S-22-621</t>
  </si>
  <si>
    <t>S-22-237</t>
  </si>
  <si>
    <t>S-22-637</t>
  </si>
  <si>
    <t>Barr St.</t>
  </si>
  <si>
    <t>S-22-234</t>
  </si>
  <si>
    <t>S-22-639</t>
  </si>
  <si>
    <t>Golf Drive</t>
  </si>
  <si>
    <t>S. Island Rd.</t>
  </si>
  <si>
    <t>S-22-644</t>
  </si>
  <si>
    <t>Tulip St.</t>
  </si>
  <si>
    <t>S-22-645</t>
  </si>
  <si>
    <t>S-22-646</t>
  </si>
  <si>
    <t>S-22-260</t>
  </si>
  <si>
    <t>Cook St.</t>
  </si>
  <si>
    <t>S-22-280</t>
  </si>
  <si>
    <t>S-22-733</t>
  </si>
  <si>
    <t>Leland Ave.</t>
  </si>
  <si>
    <t>S. Fraiser St.</t>
  </si>
  <si>
    <t>S-22-339</t>
  </si>
  <si>
    <t>Lobloch St.</t>
  </si>
  <si>
    <t>S-22-802</t>
  </si>
  <si>
    <t>Johnstown Lane</t>
  </si>
  <si>
    <t>S-22-295</t>
  </si>
  <si>
    <t>Bell Isle Rd.</t>
  </si>
  <si>
    <t>S-22-873</t>
  </si>
  <si>
    <t>Industrial Dr.</t>
  </si>
  <si>
    <t>S-22-140</t>
  </si>
  <si>
    <t>South Frasier St.</t>
  </si>
  <si>
    <t>S-22-883</t>
  </si>
  <si>
    <t>Aviation Blvd.</t>
  </si>
  <si>
    <t>S-22-651</t>
  </si>
  <si>
    <t>Helen</t>
  </si>
  <si>
    <t>S-22-979</t>
  </si>
  <si>
    <t>S-22-882</t>
  </si>
  <si>
    <t>George Washington</t>
  </si>
  <si>
    <t>S-22-985</t>
  </si>
  <si>
    <t>Thume Dr.</t>
  </si>
  <si>
    <t>G. Washington</t>
  </si>
  <si>
    <t>Johnstown</t>
  </si>
  <si>
    <t>S-22-986</t>
  </si>
  <si>
    <t>Throch Ct.</t>
  </si>
  <si>
    <t>S-22-240</t>
  </si>
  <si>
    <t>OAKLEY ST.</t>
  </si>
  <si>
    <t>S-22-243</t>
  </si>
  <si>
    <t>RION ST.</t>
  </si>
  <si>
    <t>SOUTH FRASER ST.</t>
  </si>
  <si>
    <t>S-22-241</t>
  </si>
  <si>
    <t>OLD CHARLESTON ROAD</t>
  </si>
  <si>
    <t>SOUTH ISLAND ROAD</t>
  </si>
  <si>
    <t>S-22-242</t>
  </si>
  <si>
    <t>MAPLE ST.</t>
  </si>
  <si>
    <t>S-22-247</t>
  </si>
  <si>
    <t>SHPWALL ST.</t>
  </si>
  <si>
    <t>S-22-279</t>
  </si>
  <si>
    <t>CHERRY ST.</t>
  </si>
  <si>
    <t>MARTIN ST.</t>
  </si>
  <si>
    <t>S-22-256</t>
  </si>
  <si>
    <t>WIGFALL ST.</t>
  </si>
  <si>
    <t>BLACK RIVER ROAD</t>
  </si>
  <si>
    <t xml:space="preserve">US 17 </t>
  </si>
  <si>
    <t>S-22-273</t>
  </si>
  <si>
    <t>REDWOOD ST.</t>
  </si>
  <si>
    <t>WAYNE ST.</t>
  </si>
  <si>
    <t>S-22-274</t>
  </si>
  <si>
    <t>ASH ST.</t>
  </si>
  <si>
    <t>S-22-278</t>
  </si>
  <si>
    <t>RICE ST.</t>
  </si>
  <si>
    <t>OAK ST.</t>
  </si>
  <si>
    <t>SHOPWALL ST.</t>
  </si>
  <si>
    <t>ELIZABETH ST</t>
  </si>
  <si>
    <t>COOK ST.</t>
  </si>
  <si>
    <t>TULIP ST.</t>
  </si>
  <si>
    <t>S-22-282</t>
  </si>
  <si>
    <t>HILL ST.</t>
  </si>
  <si>
    <t>S-22-300</t>
  </si>
  <si>
    <t>ASBURY ST.</t>
  </si>
  <si>
    <t>POPULAR ST.</t>
  </si>
  <si>
    <t>BELLE ISLAND ROAD</t>
  </si>
  <si>
    <t>S-22-404</t>
  </si>
  <si>
    <t>EGRET CIRCLE</t>
  </si>
  <si>
    <t>S-22-295 CON</t>
  </si>
  <si>
    <t>HERON ST.</t>
  </si>
  <si>
    <t>BELLE ISLE ROAD</t>
  </si>
  <si>
    <t>S-22-283</t>
  </si>
  <si>
    <t>GLENWOOD ST.</t>
  </si>
  <si>
    <t>BIRCH ST.</t>
  </si>
  <si>
    <t>SOUTH BAY ST.</t>
  </si>
  <si>
    <t>S-22-328</t>
  </si>
  <si>
    <t>KAUFMAN ST.</t>
  </si>
  <si>
    <t>BAYVIEW ST</t>
  </si>
  <si>
    <t>S-328 SPR</t>
  </si>
  <si>
    <t>SOUTH BLVD</t>
  </si>
  <si>
    <t>S-22-328 SPR</t>
  </si>
  <si>
    <t>S-22-337</t>
  </si>
  <si>
    <t>POWER ST.</t>
  </si>
  <si>
    <t>S-22-791</t>
  </si>
  <si>
    <t>SLOAN ST</t>
  </si>
  <si>
    <t>S-22-340</t>
  </si>
  <si>
    <t>THOMPSON ST</t>
  </si>
  <si>
    <t>LOBLOLLY ST</t>
  </si>
  <si>
    <t>S-22-396</t>
  </si>
  <si>
    <t>Brinkley Street</t>
  </si>
  <si>
    <t>Old Charleston Road</t>
  </si>
  <si>
    <t>S. Fraser Street</t>
  </si>
  <si>
    <t>S-22-397</t>
  </si>
  <si>
    <t>Whitton Street</t>
  </si>
  <si>
    <t xml:space="preserve">South Fraser </t>
  </si>
  <si>
    <t>S-22-398</t>
  </si>
  <si>
    <t>Osprey Way</t>
  </si>
  <si>
    <t>Egret Circle</t>
  </si>
  <si>
    <t>S-22-399</t>
  </si>
  <si>
    <t>S-22-400</t>
  </si>
  <si>
    <t>Wood Duck Lane</t>
  </si>
  <si>
    <t>Belle Isle Road</t>
  </si>
  <si>
    <t>S-22-401</t>
  </si>
  <si>
    <t>S-22-402</t>
  </si>
  <si>
    <t>Cormorant Street</t>
  </si>
  <si>
    <t>S-22-403</t>
  </si>
  <si>
    <t>Sand Piper Street</t>
  </si>
  <si>
    <t>Belle Isle</t>
  </si>
  <si>
    <t>Loblolly Street</t>
  </si>
  <si>
    <t>Leland Street</t>
  </si>
  <si>
    <t>Thompson Road</t>
  </si>
  <si>
    <t>Sandpiper Street</t>
  </si>
  <si>
    <t>Belle Island Road</t>
  </si>
  <si>
    <t>S-22404</t>
  </si>
  <si>
    <t>S-22-442</t>
  </si>
  <si>
    <t>Drayton Street</t>
  </si>
  <si>
    <t>South Fraser Street</t>
  </si>
  <si>
    <t>S-22-550</t>
  </si>
  <si>
    <t>Beck Street</t>
  </si>
  <si>
    <t>S-22-443</t>
  </si>
  <si>
    <t>Peachtree Street</t>
  </si>
  <si>
    <t>S-22-548</t>
  </si>
  <si>
    <t>Williams Street</t>
  </si>
  <si>
    <t>S-22-549</t>
  </si>
  <si>
    <t>Cedar Street</t>
  </si>
  <si>
    <t>Sycamore Street</t>
  </si>
  <si>
    <t>Marcella Street</t>
  </si>
  <si>
    <t>S-22-603</t>
  </si>
  <si>
    <t>Summit Ave.</t>
  </si>
  <si>
    <t>S-22-594</t>
  </si>
  <si>
    <t>Fogel Street</t>
  </si>
  <si>
    <t>S-22-591</t>
  </si>
  <si>
    <t>Rose Street</t>
  </si>
  <si>
    <t>S-22-491</t>
  </si>
  <si>
    <t>Iris Street</t>
  </si>
  <si>
    <t>S-22-590</t>
  </si>
  <si>
    <t>Carnation Street</t>
  </si>
  <si>
    <t>S-22-490</t>
  </si>
  <si>
    <t>N. Fraser Street</t>
  </si>
  <si>
    <t>S-22-501</t>
  </si>
  <si>
    <t>Myrtle Street</t>
  </si>
  <si>
    <t>Myrtle Road</t>
  </si>
  <si>
    <t>Birch Street</t>
  </si>
  <si>
    <t>S-22-492</t>
  </si>
  <si>
    <t>Lilly Street</t>
  </si>
  <si>
    <t>Garden Ave.</t>
  </si>
  <si>
    <t>HUGER ST</t>
  </si>
  <si>
    <t>S-22-648</t>
  </si>
  <si>
    <t>GRIMES ST</t>
  </si>
  <si>
    <t>GATE</t>
  </si>
  <si>
    <t>S-22-507</t>
  </si>
  <si>
    <t>Horry Street</t>
  </si>
  <si>
    <t>S-22-505</t>
  </si>
  <si>
    <t>Landgrave Street</t>
  </si>
  <si>
    <t>Congdon Street</t>
  </si>
  <si>
    <t>S-22-335</t>
  </si>
  <si>
    <t>PINE ST.</t>
  </si>
  <si>
    <t>BRANCH ST</t>
  </si>
  <si>
    <t>NORTH FRASER ST.</t>
  </si>
  <si>
    <t>S-22-370</t>
  </si>
  <si>
    <t>BROOK DRIVE</t>
  </si>
  <si>
    <t>S-22-323</t>
  </si>
  <si>
    <t>WILKENSON ST.</t>
  </si>
  <si>
    <t>S-22-310</t>
  </si>
  <si>
    <t>BUTTONE ST.</t>
  </si>
  <si>
    <t>KENSINGTON BLVD</t>
  </si>
  <si>
    <t>SUMMIT AVE</t>
  </si>
  <si>
    <t>S-22-318</t>
  </si>
  <si>
    <t>JOHNSON ROAD</t>
  </si>
  <si>
    <t>US 17 ALT</t>
  </si>
  <si>
    <t>HIGHMARKET ST.</t>
  </si>
  <si>
    <t>SC  51</t>
  </si>
  <si>
    <t>S-22-359</t>
  </si>
  <si>
    <t>RIDGE ST.</t>
  </si>
  <si>
    <t>S-22-369</t>
  </si>
  <si>
    <t>Spring Street</t>
  </si>
  <si>
    <t>Lakewood Drive</t>
  </si>
  <si>
    <t>S-22-371</t>
  </si>
  <si>
    <t>Driftwood Street</t>
  </si>
  <si>
    <t>Brook Street</t>
  </si>
  <si>
    <t>Lakeside Drive</t>
  </si>
  <si>
    <t>S-22-321</t>
  </si>
  <si>
    <t>HEYWARD ST.</t>
  </si>
  <si>
    <t>Driftwood Ave.</t>
  </si>
  <si>
    <t>North Fraser</t>
  </si>
  <si>
    <t>S-22-381</t>
  </si>
  <si>
    <t>Rion Street</t>
  </si>
  <si>
    <t>S-22-395</t>
  </si>
  <si>
    <t>Gardenia Street</t>
  </si>
  <si>
    <t>North Fraser Street</t>
  </si>
  <si>
    <t>S-22-436</t>
  </si>
  <si>
    <t>Sumter Street</t>
  </si>
  <si>
    <t>S--22-514</t>
  </si>
  <si>
    <t>Forest Ave</t>
  </si>
  <si>
    <t>S-22-437</t>
  </si>
  <si>
    <t>Dekalb Street</t>
  </si>
  <si>
    <t>Highmarket Street</t>
  </si>
  <si>
    <t>S-22-438</t>
  </si>
  <si>
    <t>Anthuan Maybank drive</t>
  </si>
  <si>
    <t>Anthuan Maybank Drive</t>
  </si>
  <si>
    <t>S-22-439</t>
  </si>
  <si>
    <t>Lafayette Street</t>
  </si>
  <si>
    <t>Front Street</t>
  </si>
  <si>
    <t>S-22-485</t>
  </si>
  <si>
    <t>Prince Street</t>
  </si>
  <si>
    <t>Garden Street</t>
  </si>
  <si>
    <t>Lilly Ave.</t>
  </si>
  <si>
    <t>N.Fraser Street</t>
  </si>
  <si>
    <t>S-22-503</t>
  </si>
  <si>
    <t>Lee Street</t>
  </si>
  <si>
    <t>Duke Street</t>
  </si>
  <si>
    <t>S-22-528</t>
  </si>
  <si>
    <t>Sims Street</t>
  </si>
  <si>
    <t>S-22-537</t>
  </si>
  <si>
    <t>Fuzzy Drive</t>
  </si>
  <si>
    <t>S-22-723</t>
  </si>
  <si>
    <t>S-22-538</t>
  </si>
  <si>
    <t>Forrest Drive</t>
  </si>
  <si>
    <t>S-22-556</t>
  </si>
  <si>
    <t>Cuttino Street</t>
  </si>
  <si>
    <t>Horry Road</t>
  </si>
  <si>
    <t>Huger Drive</t>
  </si>
  <si>
    <t>S-22-565</t>
  </si>
  <si>
    <t>Oatland Road</t>
  </si>
  <si>
    <t>S-22-566</t>
  </si>
  <si>
    <t>Lanes Creek Drive</t>
  </si>
  <si>
    <t>Johnson Road</t>
  </si>
  <si>
    <t>S-22-567</t>
  </si>
  <si>
    <t>Honey Hill Drive</t>
  </si>
  <si>
    <t>Lanes Creek Road</t>
  </si>
  <si>
    <t>S-22-869</t>
  </si>
  <si>
    <t>Mahan St.</t>
  </si>
  <si>
    <t>S-22-48</t>
  </si>
  <si>
    <t>Rose St.</t>
  </si>
  <si>
    <t>S-22-897</t>
  </si>
  <si>
    <t>Mohican Dr.</t>
  </si>
  <si>
    <t>S-22-773</t>
  </si>
  <si>
    <t>Riverview Rd.</t>
  </si>
  <si>
    <t>S-22-903</t>
  </si>
  <si>
    <t>Andrew Dr.</t>
  </si>
  <si>
    <t>Dunbar Rd.</t>
  </si>
  <si>
    <t>S-22-907</t>
  </si>
  <si>
    <t>Riverview Dr.</t>
  </si>
  <si>
    <t>Oatland Dr.</t>
  </si>
  <si>
    <t>S-22-908</t>
  </si>
  <si>
    <t>Ticket Dr.</t>
  </si>
  <si>
    <t>S-22-991</t>
  </si>
  <si>
    <t>Prior Dr.</t>
  </si>
  <si>
    <t>SC-51</t>
  </si>
  <si>
    <t>Browns Ferry Rd.</t>
  </si>
  <si>
    <t>S-22-1002</t>
  </si>
  <si>
    <t>Stevenson St.</t>
  </si>
  <si>
    <t>US-17 ALT</t>
  </si>
  <si>
    <t>S-22-1048</t>
  </si>
  <si>
    <t>Brittan Ave.</t>
  </si>
  <si>
    <t>Sutton Ave.</t>
  </si>
  <si>
    <t>S-22-1041</t>
  </si>
  <si>
    <t>Sutton Rd.</t>
  </si>
  <si>
    <t>Camlin Dr.</t>
  </si>
  <si>
    <t>US-701</t>
  </si>
  <si>
    <t>North Frasier St.</t>
  </si>
  <si>
    <t>S-22-183</t>
  </si>
  <si>
    <t>WASHINGTON ST.</t>
  </si>
  <si>
    <t>S-22-822</t>
  </si>
  <si>
    <t>LINCOHN ST.</t>
  </si>
  <si>
    <t>s-22-184</t>
  </si>
  <si>
    <t>SEITER ST.</t>
  </si>
  <si>
    <t>US  701</t>
  </si>
  <si>
    <t>WREN ST.</t>
  </si>
  <si>
    <t>STATE STREET</t>
  </si>
  <si>
    <t>S-22-222</t>
  </si>
  <si>
    <t>CAMELIA ST.</t>
  </si>
  <si>
    <t>ELIZABETH ST.</t>
  </si>
  <si>
    <t>US17</t>
  </si>
  <si>
    <t>BRITT ST.</t>
  </si>
  <si>
    <t>S-22-239</t>
  </si>
  <si>
    <t>ROSEMARY ST.</t>
  </si>
  <si>
    <t>S-22-257</t>
  </si>
  <si>
    <t>S-22-259</t>
  </si>
  <si>
    <t>BEATY ST.</t>
  </si>
  <si>
    <t>S-22-269</t>
  </si>
  <si>
    <t>PICKENS ST.</t>
  </si>
  <si>
    <t>KENSINGTON ST</t>
  </si>
  <si>
    <t>S-22-638</t>
  </si>
  <si>
    <t>Liberty Ct.</t>
  </si>
  <si>
    <t>S-22-647</t>
  </si>
  <si>
    <t>Rutleedge St.</t>
  </si>
  <si>
    <t>Mercer St.</t>
  </si>
  <si>
    <t>Condgon St.</t>
  </si>
  <si>
    <t>Grimes St.</t>
  </si>
  <si>
    <t>Pyatt St.</t>
  </si>
  <si>
    <t>S-22-649</t>
  </si>
  <si>
    <t>Sassachua Dr.</t>
  </si>
  <si>
    <t>S-22-7</t>
  </si>
  <si>
    <t>Aviation Dr.</t>
  </si>
  <si>
    <t>Ridge St.</t>
  </si>
  <si>
    <t>S-22-661</t>
  </si>
  <si>
    <t>Amos Rd.</t>
  </si>
  <si>
    <t>S-22-662</t>
  </si>
  <si>
    <t>Amos Dr.</t>
  </si>
  <si>
    <t>S-22-654</t>
  </si>
  <si>
    <t>Hunters Glen</t>
  </si>
  <si>
    <t>Kensignton Blvd.</t>
  </si>
  <si>
    <t>S-22-80</t>
  </si>
  <si>
    <t>Hunters Ln.</t>
  </si>
  <si>
    <t>S-22-684</t>
  </si>
  <si>
    <t>S-22-715</t>
  </si>
  <si>
    <t>Rhodes St.</t>
  </si>
  <si>
    <t>Resovior St.</t>
  </si>
  <si>
    <t>Fuzzy Dr.</t>
  </si>
  <si>
    <t>S-22-729</t>
  </si>
  <si>
    <t>Wildwood Ave.</t>
  </si>
  <si>
    <t>Mannor St.</t>
  </si>
  <si>
    <t>Sumter St.</t>
  </si>
  <si>
    <t>S-22-739</t>
  </si>
  <si>
    <t>Hesterville Dr.</t>
  </si>
  <si>
    <t>Pinewood St.</t>
  </si>
  <si>
    <t>Oakhill Dr.</t>
  </si>
  <si>
    <t>Churchill Dr.</t>
  </si>
  <si>
    <t>S-22-781</t>
  </si>
  <si>
    <t>Legion St.</t>
  </si>
  <si>
    <t>Merriman Rd.</t>
  </si>
  <si>
    <t>S-22-782</t>
  </si>
  <si>
    <t>Hampton St.</t>
  </si>
  <si>
    <t>S-22-787</t>
  </si>
  <si>
    <t>Doar St.</t>
  </si>
  <si>
    <t>S-22-789</t>
  </si>
  <si>
    <t>Ward St.</t>
  </si>
  <si>
    <t>S-22-792</t>
  </si>
  <si>
    <t>Slom St</t>
  </si>
  <si>
    <t>Thompson St.</t>
  </si>
  <si>
    <t>Leon St.</t>
  </si>
  <si>
    <t>Tower St.</t>
  </si>
  <si>
    <t>Slom St.</t>
  </si>
  <si>
    <t>S-22-793</t>
  </si>
  <si>
    <t>Spruce St.</t>
  </si>
  <si>
    <t>S-22-796</t>
  </si>
  <si>
    <t>Litlebrook Dr.</t>
  </si>
  <si>
    <t>S-22-634</t>
  </si>
  <si>
    <t>S-22-804</t>
  </si>
  <si>
    <t>Jerome Dr.</t>
  </si>
  <si>
    <t>Lincoln St.</t>
  </si>
  <si>
    <t>Mercer Dr.</t>
  </si>
  <si>
    <t>Washington St.</t>
  </si>
  <si>
    <t>S-22-832</t>
  </si>
  <si>
    <t>Marina Dr.</t>
  </si>
  <si>
    <t>S-22-835</t>
  </si>
  <si>
    <t>Sorrel St.</t>
  </si>
  <si>
    <t>S-22-836</t>
  </si>
  <si>
    <t>Scoge St.</t>
  </si>
  <si>
    <t>Dekalb St.</t>
  </si>
  <si>
    <t>S-22-842</t>
  </si>
  <si>
    <t>Rainey St.</t>
  </si>
  <si>
    <t>S-22-855</t>
  </si>
  <si>
    <t>Flora St.</t>
  </si>
  <si>
    <t>Garrison Rd.</t>
  </si>
  <si>
    <t>Ports Authority</t>
  </si>
  <si>
    <t>Dock St. / Bourne St.</t>
  </si>
  <si>
    <t>S-22-367</t>
  </si>
  <si>
    <t>Whites Bridge Road</t>
  </si>
  <si>
    <t>Highmarket</t>
  </si>
  <si>
    <t>S-22-368</t>
  </si>
  <si>
    <t>Farrelly Street</t>
  </si>
  <si>
    <t>Farrelly Drive</t>
  </si>
  <si>
    <t>Jessamine Dr.</t>
  </si>
  <si>
    <t>S-22-857</t>
  </si>
  <si>
    <t>Walnut St.</t>
  </si>
  <si>
    <t>S-22-837</t>
  </si>
  <si>
    <t>JULY-OCT,2014</t>
  </si>
  <si>
    <t>Speed Limit Road</t>
  </si>
  <si>
    <t>Abe Trail</t>
  </si>
  <si>
    <t>Town of Hampton</t>
  </si>
  <si>
    <t>Altman Road</t>
  </si>
  <si>
    <t xml:space="preserve">S-34 </t>
  </si>
  <si>
    <t>Second Street</t>
  </si>
  <si>
    <t>Annie Avenue</t>
  </si>
  <si>
    <t>Pine Street</t>
  </si>
  <si>
    <t>Oak Street</t>
  </si>
  <si>
    <t>Howard Street</t>
  </si>
  <si>
    <t>S-2206</t>
  </si>
  <si>
    <t>GOODWIN RD.</t>
  </si>
  <si>
    <t>2014-2015  Ditching plan locations</t>
  </si>
  <si>
    <t>US-378 EAST</t>
  </si>
  <si>
    <t>WHITETOWN RD.</t>
  </si>
  <si>
    <t>MAIN ST.</t>
  </si>
  <si>
    <t>HAMMOND ST.</t>
  </si>
  <si>
    <t>CIMARRON RD</t>
  </si>
  <si>
    <t>WHITETOWN RD</t>
  </si>
  <si>
    <t>PRINCE RD</t>
  </si>
  <si>
    <t>DIRT</t>
  </si>
  <si>
    <t>WILLIAM SELF ROAD</t>
  </si>
  <si>
    <t>NEW HOPE RD</t>
  </si>
  <si>
    <t>OLD MAN JENNINGS</t>
  </si>
  <si>
    <t>WL LYONS RD</t>
  </si>
  <si>
    <t>LYON SEIGLER RD</t>
  </si>
  <si>
    <t>LW LYONS ROD</t>
  </si>
  <si>
    <t>OLD EDGEFIELD RD</t>
  </si>
  <si>
    <t>WILLIAM SELF RD</t>
  </si>
  <si>
    <t>SC-283</t>
  </si>
  <si>
    <t>SERPENTINE RD</t>
  </si>
  <si>
    <t>PEACEFULL CIRCLE</t>
  </si>
  <si>
    <t>AUGUSTA RD</t>
  </si>
  <si>
    <t>S-362</t>
  </si>
  <si>
    <t>MORTON ROAD</t>
  </si>
  <si>
    <t>QUARLES WRIGHT ROAD</t>
  </si>
  <si>
    <t>QUARLES WRIGHT</t>
  </si>
  <si>
    <t>S-364</t>
  </si>
  <si>
    <t>CANNADY FIELD ROAD</t>
  </si>
  <si>
    <t>CHRISTIAN RD</t>
  </si>
  <si>
    <t>CHRISTIAN ROAD</t>
  </si>
  <si>
    <t>UPPERMILL ROAD</t>
  </si>
  <si>
    <t>SC-67</t>
  </si>
  <si>
    <t>HARMON ROAD</t>
  </si>
  <si>
    <t>OUZTS MORTON ROAD</t>
  </si>
  <si>
    <t>LIBERTY HILL ROAD</t>
  </si>
  <si>
    <t>WINN DRIVE</t>
  </si>
  <si>
    <t>S-227</t>
  </si>
  <si>
    <t>KEY ROAD</t>
  </si>
  <si>
    <t>PRICES MILL RD</t>
  </si>
  <si>
    <t>UPPERMILL RD</t>
  </si>
  <si>
    <t>DEERFIELD RD</t>
  </si>
  <si>
    <t xml:space="preserve">DIRT </t>
  </si>
  <si>
    <t>CALLAHAM DRIVE</t>
  </si>
  <si>
    <t>S-466</t>
  </si>
  <si>
    <t>COLEMAN HILL ROAD</t>
  </si>
  <si>
    <t>OSBOURNE RD</t>
  </si>
  <si>
    <t>Greenwood Co. Line</t>
  </si>
  <si>
    <t>Silverstreet T/L</t>
  </si>
  <si>
    <t>Completed - 6/5/14</t>
  </si>
  <si>
    <t>Completed - 7/8/14</t>
  </si>
  <si>
    <t>Completed - 7/10/14</t>
  </si>
  <si>
    <t>Completed - 7/16/14</t>
  </si>
  <si>
    <t>Completed - 7/18/14</t>
  </si>
  <si>
    <t>Completed - 7/21/14</t>
  </si>
  <si>
    <t>S-24-371</t>
  </si>
  <si>
    <t>S-24-131</t>
  </si>
  <si>
    <t>S-24-72</t>
  </si>
  <si>
    <t>S-24-27</t>
  </si>
  <si>
    <t>S-24-288</t>
  </si>
  <si>
    <t>S-24-189</t>
  </si>
  <si>
    <t>S-24-102</t>
  </si>
  <si>
    <t>S-24-418</t>
  </si>
  <si>
    <t>S-24-42</t>
  </si>
  <si>
    <t>S-24-386</t>
  </si>
  <si>
    <t>S-24-103</t>
  </si>
  <si>
    <t>S-24-132</t>
  </si>
  <si>
    <t>Pheasant Rd.</t>
  </si>
  <si>
    <t>Tillman Territory Rd.</t>
  </si>
  <si>
    <t>Scotch Cross Rd.</t>
  </si>
  <si>
    <t>Johnston Rd.</t>
  </si>
  <si>
    <t>Kinard Rd.</t>
  </si>
  <si>
    <t>Enoree Church Rd.</t>
  </si>
  <si>
    <t>Bee Pond Rd.</t>
  </si>
  <si>
    <t>Pleasant Rock Church Rd.</t>
  </si>
  <si>
    <t>S-24-41</t>
  </si>
  <si>
    <t>Island Ford Rd.</t>
  </si>
  <si>
    <t>Brickyard Rd.</t>
  </si>
  <si>
    <t>Dyson Rd.</t>
  </si>
  <si>
    <t>Clay Pit Rd.</t>
  </si>
  <si>
    <t>Aull Mill Rd.</t>
  </si>
  <si>
    <t>Saluda C.L.</t>
  </si>
  <si>
    <t>Hwy 178</t>
  </si>
  <si>
    <t>Kinard RD.</t>
  </si>
  <si>
    <t>Hwy. 702</t>
  </si>
  <si>
    <t>Hwy. 34</t>
  </si>
  <si>
    <t>SC 225</t>
  </si>
  <si>
    <t>Pumphouse road</t>
  </si>
  <si>
    <t>August, 2014</t>
  </si>
  <si>
    <t>Pumphouse Road</t>
  </si>
  <si>
    <t>Kincaid Bridge Road</t>
  </si>
  <si>
    <t>Kabbab</t>
  </si>
  <si>
    <t>Morningside</t>
  </si>
  <si>
    <t>MORGAN</t>
  </si>
  <si>
    <t>Washinghton farm</t>
  </si>
  <si>
    <t>Kinloch</t>
  </si>
  <si>
    <t>Stroban</t>
  </si>
  <si>
    <t>Witsell</t>
  </si>
  <si>
    <t>MALVERN HILL</t>
  </si>
  <si>
    <t>S28-185</t>
  </si>
  <si>
    <t>AIRLINE DR.</t>
  </si>
  <si>
    <t>S28-331</t>
  </si>
  <si>
    <t>PARK RD.</t>
  </si>
  <si>
    <t>Francis Marion Circle</t>
  </si>
  <si>
    <t>Spann Circle</t>
  </si>
  <si>
    <t>Royal Pines Blvd.</t>
  </si>
  <si>
    <t>Wade Hampton Drive</t>
  </si>
  <si>
    <t>Jasper Lane</t>
  </si>
  <si>
    <t>Pickens st.</t>
  </si>
  <si>
    <t>Francis Marion</t>
  </si>
  <si>
    <t>Pickens st.N</t>
  </si>
  <si>
    <t>James Byrnes</t>
  </si>
  <si>
    <t>SC-802</t>
  </si>
  <si>
    <t>Sams Point Rd</t>
  </si>
  <si>
    <t>Egret</t>
  </si>
  <si>
    <t>John Meeks</t>
  </si>
  <si>
    <t>Burton Hill Rd</t>
  </si>
  <si>
    <t>Peaches Hill Circle</t>
  </si>
  <si>
    <t>Storyteller Rd</t>
  </si>
  <si>
    <t>Southside Blvd.</t>
  </si>
  <si>
    <t>Harrington St.</t>
  </si>
  <si>
    <t>Perry Rd</t>
  </si>
  <si>
    <t>Westvine Ave.</t>
  </si>
  <si>
    <t>Castle Hall Rd</t>
  </si>
  <si>
    <t>Bruce K Smalls</t>
  </si>
  <si>
    <t>Eddings Point Rd</t>
  </si>
  <si>
    <t>Gannett Point Rd</t>
  </si>
  <si>
    <t>Robert Smalls Pkwy</t>
  </si>
  <si>
    <t>LEVI ROAD</t>
  </si>
  <si>
    <t>SC336</t>
  </si>
  <si>
    <t>SC170</t>
  </si>
  <si>
    <t>WEST FRONTAGE ROAD</t>
  </si>
  <si>
    <t>NELSONS COURT</t>
  </si>
  <si>
    <t>MITCHELLS COURT</t>
  </si>
  <si>
    <t>FREEDOM PARKWAY</t>
  </si>
  <si>
    <t>CARTERS MILL ROAD</t>
  </si>
  <si>
    <t>CENTRAL AVE.</t>
  </si>
  <si>
    <t>FROM BMP</t>
  </si>
  <si>
    <t>TO EMP</t>
  </si>
  <si>
    <t>S-41-542</t>
  </si>
  <si>
    <t>S-41-87</t>
  </si>
  <si>
    <t>S-41-88</t>
  </si>
  <si>
    <t>S-41-89</t>
  </si>
  <si>
    <t>LEXINGTON. CO L</t>
  </si>
  <si>
    <t>S-41-138</t>
  </si>
  <si>
    <t>S-41-242</t>
  </si>
  <si>
    <t>S-41-40</t>
  </si>
  <si>
    <t>BEGIN ADD</t>
  </si>
  <si>
    <t>S-41-409</t>
  </si>
  <si>
    <t>S-41-417</t>
  </si>
  <si>
    <t>S-41-150</t>
  </si>
  <si>
    <t>S-41-29</t>
  </si>
  <si>
    <t>S-41-281</t>
  </si>
  <si>
    <t>BEGIN OF PAV</t>
  </si>
  <si>
    <t>US378</t>
  </si>
  <si>
    <t>S-41-351</t>
  </si>
  <si>
    <t>S-41-328</t>
  </si>
  <si>
    <t>NEWBERRY CO.L</t>
  </si>
  <si>
    <t>END ADD.</t>
  </si>
  <si>
    <t>S-41-214</t>
  </si>
  <si>
    <t>LEXINGTON CO. L</t>
  </si>
  <si>
    <t>S-41-400</t>
  </si>
  <si>
    <t>S-41-228</t>
  </si>
  <si>
    <t>END OF PAV.</t>
  </si>
  <si>
    <t>S-41-561</t>
  </si>
  <si>
    <t>S-41-431</t>
  </si>
  <si>
    <t>S-41-501</t>
  </si>
  <si>
    <t>Plan Year</t>
  </si>
  <si>
    <t>13 / 14</t>
  </si>
  <si>
    <t>14 / 15</t>
  </si>
  <si>
    <t>GOLD NUGGET POINT</t>
  </si>
  <si>
    <t>JUMPER RD.</t>
  </si>
  <si>
    <t>ST. MARKS RD.</t>
  </si>
  <si>
    <t>TIMBERLANE RD.</t>
  </si>
  <si>
    <t>LEXINGTON CO.L</t>
  </si>
  <si>
    <t>HOLLEY FERRY RD.</t>
  </si>
  <si>
    <t>BEGIN OF PAV.</t>
  </si>
  <si>
    <t>DUNCAN RD.</t>
  </si>
  <si>
    <t>MCNEARY FERRY RD.</t>
  </si>
  <si>
    <t>RIDGE RD.</t>
  </si>
  <si>
    <t>OLD GOLF COURSE RD.</t>
  </si>
  <si>
    <t>PRICES BRIDGE RD.</t>
  </si>
  <si>
    <t>IVORY KEY RD.</t>
  </si>
  <si>
    <t>DELMAR RD.</t>
  </si>
  <si>
    <t>SHEALY RD.</t>
  </si>
  <si>
    <t>BOYD RANCH RD.</t>
  </si>
  <si>
    <t>UTOPIA SCHOOL RD.</t>
  </si>
  <si>
    <t>MAGGIE LANE RD.</t>
  </si>
  <si>
    <t>MATTHEWS RD.</t>
  </si>
  <si>
    <t>HIGH POINT RD.</t>
  </si>
  <si>
    <t>SARDIS RD.</t>
  </si>
  <si>
    <t>BETHEL CHURCH RD.</t>
  </si>
  <si>
    <t>KECKS COVE</t>
  </si>
  <si>
    <t>MT. HEBRON RD.</t>
  </si>
  <si>
    <t>HERLONG RD.</t>
  </si>
  <si>
    <t>ATLAS DRIVE</t>
  </si>
  <si>
    <t>SANDALWOOD RD.</t>
  </si>
  <si>
    <t>STONE RIDGE RD.</t>
  </si>
  <si>
    <t>KECKS COVE RD.</t>
  </si>
  <si>
    <t>RIKARD RD.</t>
  </si>
  <si>
    <t>ANSEL CAUGHMAN RD.</t>
  </si>
  <si>
    <t>CORLEY BRIDGE RD.</t>
  </si>
  <si>
    <t>OLD DELMAR SCHOOL RD.</t>
  </si>
  <si>
    <t>HARE CUT THRU RD.</t>
  </si>
  <si>
    <t>BEULAH RD.</t>
  </si>
  <si>
    <t>WEST CREEK RD.</t>
  </si>
  <si>
    <t>SHADY GROVE RD.</t>
  </si>
  <si>
    <t>BOOZER RD.</t>
  </si>
  <si>
    <t>CIRCLE DR.</t>
  </si>
  <si>
    <t>WILDWOOD DR.</t>
  </si>
  <si>
    <t>HOMESTEAD RD.</t>
  </si>
  <si>
    <t>MAGGIE LANE</t>
  </si>
  <si>
    <t>PETERSON PATH</t>
  </si>
  <si>
    <t>PATCHWORK RD.</t>
  </si>
  <si>
    <t>DRY GULCH RD.</t>
  </si>
  <si>
    <t>VANCE RD.</t>
  </si>
  <si>
    <t>CARL MATTHEWS RD.</t>
  </si>
  <si>
    <t>S-41-569</t>
  </si>
  <si>
    <t>S-41-72</t>
  </si>
  <si>
    <t>S-41-515</t>
  </si>
  <si>
    <t>S-41-518</t>
  </si>
  <si>
    <t>S-41-486</t>
  </si>
  <si>
    <t>S-41-539</t>
  </si>
  <si>
    <t>S-41-495</t>
  </si>
  <si>
    <t>S-41-500</t>
  </si>
  <si>
    <t>S-41-332</t>
  </si>
  <si>
    <t>S-41-436</t>
  </si>
  <si>
    <t>S-41-46</t>
  </si>
  <si>
    <t>S-41-189</t>
  </si>
  <si>
    <t>S-41-105</t>
  </si>
  <si>
    <t>S-41-507</t>
  </si>
  <si>
    <t>S-41-362</t>
  </si>
  <si>
    <t>S-41-297</t>
  </si>
  <si>
    <t>S-41-231</t>
  </si>
  <si>
    <t>S-41-283</t>
  </si>
  <si>
    <t>S-41-274</t>
  </si>
  <si>
    <t>S-41-375</t>
  </si>
  <si>
    <t>S-41-525</t>
  </si>
  <si>
    <t>S-41-399</t>
  </si>
  <si>
    <t>S-41-329</t>
  </si>
  <si>
    <t>S-41-136</t>
  </si>
  <si>
    <t>S28-428</t>
  </si>
  <si>
    <t>VILLEPIGUE</t>
  </si>
  <si>
    <t>S28-51</t>
  </si>
  <si>
    <t>LAKESHORE DR.</t>
  </si>
  <si>
    <t>S28-100</t>
  </si>
  <si>
    <t>HASTY RD.</t>
  </si>
  <si>
    <t>Bethel Church Rd</t>
  </si>
  <si>
    <t>Chip Seal; In Progress</t>
  </si>
  <si>
    <t>S28-986</t>
  </si>
  <si>
    <t>OAKRIDGE CHURCH RD.</t>
  </si>
  <si>
    <t>S28-772</t>
  </si>
  <si>
    <t>BRIDLE PATH RD.</t>
  </si>
  <si>
    <t>Old No. Six Hwy</t>
  </si>
  <si>
    <t>Garbone rd.</t>
  </si>
  <si>
    <t>S 40-53</t>
  </si>
  <si>
    <t>Bookman Rd.</t>
  </si>
  <si>
    <t>S 40-1292</t>
  </si>
  <si>
    <t>Old Two Notch</t>
  </si>
  <si>
    <t>Kelly Mill Rd.</t>
  </si>
  <si>
    <t>S 40-955</t>
  </si>
  <si>
    <t>S 40-83</t>
  </si>
  <si>
    <t>S 40-54</t>
  </si>
  <si>
    <t>Langford Rd.</t>
  </si>
  <si>
    <t>S 40-81</t>
  </si>
  <si>
    <t>Heins Rd.</t>
  </si>
  <si>
    <t>S 40-220</t>
  </si>
  <si>
    <t>Branham Rd.</t>
  </si>
  <si>
    <t>S 40-936</t>
  </si>
  <si>
    <t>Portia Rd.</t>
  </si>
  <si>
    <t>S 40-1143</t>
  </si>
  <si>
    <t>Dreher Island Rd.</t>
  </si>
  <si>
    <t>Columbia Ave.</t>
  </si>
  <si>
    <t>0.00</t>
  </si>
  <si>
    <t>S 40-59</t>
  </si>
  <si>
    <t>S 40-1436</t>
  </si>
  <si>
    <t>S 40-38</t>
  </si>
  <si>
    <t>Campground Rd.</t>
  </si>
  <si>
    <t>S 40-2531</t>
  </si>
  <si>
    <t>Green Acres Rd.</t>
  </si>
  <si>
    <t>S 40-2530</t>
  </si>
  <si>
    <t>7/15/2014</t>
  </si>
  <si>
    <t>7/7/2014</t>
  </si>
  <si>
    <t>AUG 13 2014</t>
  </si>
  <si>
    <t>CALIFORNIA AVE</t>
  </si>
  <si>
    <t>FAIRVIEW AVE</t>
  </si>
  <si>
    <t>CALHOUN STREET</t>
  </si>
  <si>
    <t>OAK STREET</t>
  </si>
  <si>
    <t>Holly St</t>
  </si>
  <si>
    <t>Cherry St</t>
  </si>
  <si>
    <t>Sycamore St</t>
  </si>
  <si>
    <t>Cedar St</t>
  </si>
  <si>
    <t>Wheeler St</t>
  </si>
  <si>
    <t>Cypress St</t>
  </si>
  <si>
    <t>Myrtle Ave</t>
  </si>
  <si>
    <t>Birch St</t>
  </si>
  <si>
    <t>Cherry Ave</t>
  </si>
  <si>
    <t>RR Ave</t>
  </si>
  <si>
    <t>Kelly St</t>
  </si>
  <si>
    <t>Adams St</t>
  </si>
  <si>
    <t>Fethear Ave</t>
  </si>
  <si>
    <t>Center St</t>
  </si>
  <si>
    <t>Gates St</t>
  </si>
  <si>
    <t>Flora St</t>
  </si>
  <si>
    <t>Nesmith St</t>
  </si>
  <si>
    <t>Feather Ave</t>
  </si>
  <si>
    <t>Devines St</t>
  </si>
  <si>
    <t>Wheeler Rd</t>
  </si>
  <si>
    <t>Brook St</t>
  </si>
  <si>
    <t>Academy St</t>
  </si>
  <si>
    <t>Emil C Baker</t>
  </si>
  <si>
    <t>Paul Murray</t>
  </si>
  <si>
    <t>Chatman</t>
  </si>
  <si>
    <t>Boykin Rd</t>
  </si>
  <si>
    <t>SC Hwy 34</t>
  </si>
  <si>
    <t>Short Cut Rd.</t>
  </si>
  <si>
    <t>8/21/2014</t>
  </si>
  <si>
    <t>8/18/2014</t>
  </si>
  <si>
    <t>8/15/2014</t>
  </si>
  <si>
    <t>8/5/2014</t>
  </si>
  <si>
    <t>Section 7</t>
  </si>
  <si>
    <t>RIVER RD.</t>
  </si>
  <si>
    <t>HAMILTON RD.</t>
  </si>
  <si>
    <t>BRANTLEY DR</t>
  </si>
  <si>
    <t>Moses Stroud</t>
  </si>
  <si>
    <t>sc</t>
  </si>
  <si>
    <t>Sept. 2014</t>
  </si>
  <si>
    <t>08.18.14</t>
  </si>
  <si>
    <t>08.28.14</t>
  </si>
  <si>
    <t>08.20.14</t>
  </si>
  <si>
    <t>08.21.14</t>
  </si>
  <si>
    <t>08.22.14</t>
  </si>
  <si>
    <t>08.27.14</t>
  </si>
  <si>
    <t>08.26.14</t>
  </si>
  <si>
    <t>08.25.14</t>
  </si>
  <si>
    <t>08.19.14</t>
  </si>
  <si>
    <t>Route</t>
  </si>
  <si>
    <t>Length      (mi)</t>
  </si>
  <si>
    <t>FRIENDSHIP RD</t>
  </si>
  <si>
    <t>Macedonia Ch. Rd</t>
  </si>
  <si>
    <t>9/8/2014</t>
  </si>
  <si>
    <t>-Special Requests-</t>
  </si>
  <si>
    <t>Section 3</t>
  </si>
  <si>
    <t>Siebert Rd.</t>
  </si>
  <si>
    <t>Stockman Rd.</t>
  </si>
  <si>
    <t>9/2/2014</t>
  </si>
  <si>
    <t>Section 4</t>
  </si>
  <si>
    <t>Nov. 14</t>
  </si>
  <si>
    <t>Dec. 14</t>
  </si>
  <si>
    <t>Jan. 15</t>
  </si>
  <si>
    <t>Manning Rd</t>
  </si>
  <si>
    <t>SEP 4 2014</t>
  </si>
  <si>
    <t>SC 641</t>
  </si>
  <si>
    <t>Confederant Hwy</t>
  </si>
  <si>
    <t>Buford Bridge</t>
  </si>
  <si>
    <t>SEPT-DEC,2014</t>
  </si>
  <si>
    <t>2014-AUG</t>
  </si>
  <si>
    <t>September, 2014</t>
  </si>
  <si>
    <t>October, 2014</t>
  </si>
  <si>
    <t>SEP 9 2014</t>
  </si>
  <si>
    <t>Sept.-14</t>
  </si>
  <si>
    <t>Willis Street</t>
  </si>
  <si>
    <t>Sumpter Street</t>
  </si>
  <si>
    <t>Third Street</t>
  </si>
  <si>
    <t>Broodwood Drive</t>
  </si>
  <si>
    <t xml:space="preserve">S-68 </t>
  </si>
  <si>
    <t xml:space="preserve">Fourth Street  </t>
  </si>
  <si>
    <t>Helen Street</t>
  </si>
  <si>
    <t>Fourth Street</t>
  </si>
  <si>
    <t>SC-514</t>
  </si>
  <si>
    <t>S-805</t>
  </si>
  <si>
    <t>Capers Road</t>
  </si>
  <si>
    <t>Harriott Street</t>
  </si>
  <si>
    <t>S-270</t>
  </si>
  <si>
    <t>Local Road</t>
  </si>
  <si>
    <t>S-610</t>
  </si>
  <si>
    <t>S-898</t>
  </si>
  <si>
    <t>S-978</t>
  </si>
  <si>
    <t>S-918</t>
  </si>
  <si>
    <t>S-871</t>
  </si>
  <si>
    <t>S-591</t>
  </si>
  <si>
    <t>09.15.14</t>
  </si>
  <si>
    <t>Feb. 15</t>
  </si>
  <si>
    <t>still working</t>
  </si>
  <si>
    <t>S-15-89</t>
  </si>
  <si>
    <t>Completed - 8/18/2014</t>
  </si>
  <si>
    <t xml:space="preserve">OAKLAND DR. </t>
  </si>
  <si>
    <t>S28-47</t>
  </si>
  <si>
    <t>WHITE POND RD.</t>
  </si>
  <si>
    <t>S-1904</t>
  </si>
  <si>
    <t>Park Street</t>
  </si>
  <si>
    <t>CASTLE ROCK</t>
  </si>
  <si>
    <t>CHIP SEAL</t>
  </si>
  <si>
    <t>SC 46</t>
  </si>
  <si>
    <t>0.0-6.92mm completed</t>
  </si>
  <si>
    <t>no work required</t>
  </si>
  <si>
    <t>backhoe work</t>
  </si>
  <si>
    <t>S-1239</t>
  </si>
  <si>
    <t>was done by  the contractor</t>
  </si>
  <si>
    <t>S-8-840</t>
  </si>
  <si>
    <t>BREWER SPRING RD.</t>
  </si>
  <si>
    <t>SEEGARS MILLRD.</t>
  </si>
  <si>
    <t>SEEGERS MILL RD.</t>
  </si>
  <si>
    <t>S28-114</t>
  </si>
  <si>
    <t>SPRINGHILL RD.</t>
  </si>
  <si>
    <t xml:space="preserve"> BLACK RIVER RD.</t>
  </si>
  <si>
    <t>S28-367</t>
  </si>
  <si>
    <t>S28-940</t>
  </si>
  <si>
    <t>LARRY JEFFERS RD.</t>
  </si>
  <si>
    <t>HIGHWAY CHURCH RD</t>
  </si>
  <si>
    <t>S28-756</t>
  </si>
  <si>
    <t>GREEN HILL RD.</t>
  </si>
  <si>
    <t>US HIGHWAY 1 SOUTH</t>
  </si>
  <si>
    <t>S28-700</t>
  </si>
  <si>
    <t>LESLIE BRANHAM RD.</t>
  </si>
  <si>
    <t>Completed - 11/3/2014</t>
  </si>
  <si>
    <t>Completed - 11/6/2014</t>
  </si>
  <si>
    <t>Completed - 8/12/2014</t>
  </si>
  <si>
    <t>Date to Begin Work</t>
  </si>
  <si>
    <t>12.01.04</t>
  </si>
  <si>
    <t>2/30/2014</t>
  </si>
  <si>
    <t>January, 2015</t>
  </si>
  <si>
    <t>Columbia Road</t>
  </si>
  <si>
    <t>Devils Race Track</t>
  </si>
  <si>
    <t>Rion</t>
  </si>
  <si>
    <t xml:space="preserve">Reservoir </t>
  </si>
  <si>
    <t>Old Camden</t>
  </si>
  <si>
    <t>county maintained road</t>
  </si>
  <si>
    <t>W. Peach</t>
  </si>
  <si>
    <t>Syrup Mill Road</t>
  </si>
  <si>
    <t>Golf Course</t>
  </si>
  <si>
    <t>Landis</t>
  </si>
  <si>
    <t>Jackson Creek</t>
  </si>
  <si>
    <t>Glenn's Bridge</t>
  </si>
  <si>
    <t>Kelly Miller</t>
  </si>
  <si>
    <t>Hungry Hollow</t>
  </si>
  <si>
    <t>Greenbrier-Mossydale</t>
  </si>
  <si>
    <t>Little Cedar Creek</t>
  </si>
  <si>
    <t>S-254</t>
  </si>
  <si>
    <t>Gumsprings</t>
  </si>
  <si>
    <t>Garibaldi</t>
  </si>
  <si>
    <t>Syrup Mill</t>
  </si>
  <si>
    <t>Flora Circle</t>
  </si>
  <si>
    <t>Rockton Thruway</t>
  </si>
  <si>
    <t>Bookmans Mill</t>
  </si>
  <si>
    <t>Richland County line</t>
  </si>
  <si>
    <t>Bowsan</t>
  </si>
  <si>
    <t>Evergreen</t>
  </si>
  <si>
    <t>Candlewood Circle</t>
  </si>
  <si>
    <t>S-304</t>
  </si>
  <si>
    <t>Chappelltown</t>
  </si>
  <si>
    <t>Broom Mill</t>
  </si>
  <si>
    <t xml:space="preserve">Pine Grove </t>
  </si>
  <si>
    <t>S-327</t>
  </si>
  <si>
    <t>Perry Lane</t>
  </si>
  <si>
    <t>Thelma Gladney</t>
  </si>
  <si>
    <t>S-653</t>
  </si>
  <si>
    <t>Ribbon</t>
  </si>
  <si>
    <t>Belvedere Court</t>
  </si>
  <si>
    <t>Cowhorn</t>
  </si>
  <si>
    <t>US321</t>
  </si>
  <si>
    <t>S-367</t>
  </si>
  <si>
    <t>St. Lukes Church</t>
  </si>
  <si>
    <t>S-378</t>
  </si>
  <si>
    <t>Bundrick</t>
  </si>
  <si>
    <t>Honeybee Circle</t>
  </si>
  <si>
    <t>Truesdale</t>
  </si>
  <si>
    <t>Keyhole</t>
  </si>
  <si>
    <t>Charming Circle</t>
  </si>
  <si>
    <t>S-397 Spur</t>
  </si>
  <si>
    <t>S-408</t>
  </si>
  <si>
    <t>Mann</t>
  </si>
  <si>
    <t>S-418</t>
  </si>
  <si>
    <t>Flint Hill</t>
  </si>
  <si>
    <t>county road</t>
  </si>
  <si>
    <t>Browns Bridge</t>
  </si>
  <si>
    <t>S-421</t>
  </si>
  <si>
    <t>Taylor Knoll</t>
  </si>
  <si>
    <t>S-423</t>
  </si>
  <si>
    <t>Big Fork</t>
  </si>
  <si>
    <t>S-446</t>
  </si>
  <si>
    <t>Trade Mill Court</t>
  </si>
  <si>
    <t>S-446 Spur</t>
  </si>
  <si>
    <t>Smith Branch</t>
  </si>
  <si>
    <t>COUNTY MAINTANED ROAD</t>
  </si>
  <si>
    <t>Lauden Circle</t>
  </si>
  <si>
    <t>Superfan</t>
  </si>
  <si>
    <t>Stony Circle</t>
  </si>
  <si>
    <t>Hollins</t>
  </si>
  <si>
    <t>S-516</t>
  </si>
  <si>
    <t>Shanter</t>
  </si>
  <si>
    <t>Shoulder and Ditch Repair Plan January 2015 thru Dec. 2015</t>
  </si>
  <si>
    <t>COUSAR ST</t>
  </si>
  <si>
    <t>Sc-341</t>
  </si>
  <si>
    <t>S-156</t>
  </si>
  <si>
    <t>S-310</t>
  </si>
  <si>
    <t>DARLINGTON CO.</t>
  </si>
  <si>
    <t>MARION ST</t>
  </si>
  <si>
    <t>NETTLES ST</t>
  </si>
  <si>
    <t>MULDROW ST</t>
  </si>
  <si>
    <t>DAVIS ST</t>
  </si>
  <si>
    <t>MURRAY ST</t>
  </si>
  <si>
    <t>PERKINS ST</t>
  </si>
  <si>
    <t>MENDY LANE</t>
  </si>
  <si>
    <t>DOG WOOD DRIVE</t>
  </si>
  <si>
    <t>JAMES ST</t>
  </si>
  <si>
    <t>MARCH ST</t>
  </si>
  <si>
    <t>COLTON ST</t>
  </si>
  <si>
    <t>RESCUE SQUAD DR.</t>
  </si>
  <si>
    <t>ACADEMY ST.</t>
  </si>
  <si>
    <t>FOUNTAIN HILLS ST</t>
  </si>
  <si>
    <t>BISHOPVILLE HIGH SCHOOL</t>
  </si>
  <si>
    <t>MCQUIRT RD</t>
  </si>
  <si>
    <t>BLANTON ST</t>
  </si>
  <si>
    <t>PALMETTO RD</t>
  </si>
  <si>
    <t>TRUMAN RD</t>
  </si>
  <si>
    <t>INDUSTRAIL PARK</t>
  </si>
  <si>
    <t>INDUSTRAIL ROAD</t>
  </si>
  <si>
    <t>SUNSET LANE</t>
  </si>
  <si>
    <t>E. COLLEGE ST</t>
  </si>
  <si>
    <t>DURANT ST</t>
  </si>
  <si>
    <t>N.LEE</t>
  </si>
  <si>
    <t>MTRTLE DR.</t>
  </si>
  <si>
    <t>DIXION DR.</t>
  </si>
  <si>
    <t>DUBOSE BACKWOOD RD.</t>
  </si>
  <si>
    <t>HEAVENLY DRIVE</t>
  </si>
  <si>
    <t>PARADISE ROAD</t>
  </si>
  <si>
    <t>PEACOCK DRIVE</t>
  </si>
  <si>
    <t>FAITH CHURCH ROAD</t>
  </si>
  <si>
    <t>CYPRESS CEMETERY ROAD</t>
  </si>
  <si>
    <t>RIVERS  ROAD</t>
  </si>
  <si>
    <t>JEFFORDS ROAD</t>
  </si>
  <si>
    <t>FLEETWOOD CIRCLE</t>
  </si>
  <si>
    <t>DAMPIER ROAD</t>
  </si>
  <si>
    <t>LEE STATE PARK RD.</t>
  </si>
  <si>
    <t>CYPRESS ROAD</t>
  </si>
  <si>
    <t>SANDY GROVE CHURCH RD</t>
  </si>
  <si>
    <t>ROAD END.</t>
  </si>
  <si>
    <t>PAVEMENT END</t>
  </si>
  <si>
    <t>LYNCHBURG HWY</t>
  </si>
  <si>
    <t>LEE ST</t>
  </si>
  <si>
    <t>PAVEMNT END</t>
  </si>
  <si>
    <t>CONCIL ST</t>
  </si>
  <si>
    <t>COLLEGE ST</t>
  </si>
  <si>
    <t>TRUMAN</t>
  </si>
  <si>
    <t>SC 341</t>
  </si>
  <si>
    <t>LEE STATE PARK RD</t>
  </si>
  <si>
    <t>CYPRESS RD .</t>
  </si>
  <si>
    <t>CYPRESS CEMETERY RD.</t>
  </si>
  <si>
    <t>SANDY GROVE RD.</t>
  </si>
  <si>
    <t>DOGWOOD DRIVE</t>
  </si>
  <si>
    <t>Bellfield</t>
  </si>
  <si>
    <t>HEAVENLY DR</t>
  </si>
  <si>
    <t>DIXON DRIVE</t>
  </si>
  <si>
    <t>INDUSTRIAL RD</t>
  </si>
  <si>
    <t>LEE STATE PARD RD</t>
  </si>
  <si>
    <t>SANDY GROVE CH ROAD</t>
  </si>
  <si>
    <t>AUG</t>
  </si>
  <si>
    <t>2/30/2015</t>
  </si>
  <si>
    <t>INCOMPLETE  FOR 2014</t>
  </si>
  <si>
    <t>12.29.14</t>
  </si>
  <si>
    <t>DWR 10413517</t>
  </si>
  <si>
    <t>12.12.14</t>
  </si>
  <si>
    <t>DWR 10388079</t>
  </si>
  <si>
    <t>DWR 10388066</t>
  </si>
  <si>
    <t>12.02.14</t>
  </si>
  <si>
    <t>DWR 10362320</t>
  </si>
  <si>
    <t>No Work Req.</t>
  </si>
  <si>
    <t>Chip Seal; DWR 10112182</t>
  </si>
  <si>
    <t>Chip Seal; DWR 10115944</t>
  </si>
  <si>
    <t>Chip Seal; DWR 10124472</t>
  </si>
  <si>
    <t>Chip Seal; DWR 10120840</t>
  </si>
  <si>
    <t>Chip Seal; DWR 10116001</t>
  </si>
  <si>
    <t>Chip Seal; DWR 10124463</t>
  </si>
  <si>
    <t>DWR 10128485</t>
  </si>
  <si>
    <t>Chip Seal; DWR 10131948</t>
  </si>
  <si>
    <t>Chip Seal; DWR 10128643</t>
  </si>
  <si>
    <t>Chip Seal; DWR 10121931</t>
  </si>
  <si>
    <t>Chip Seal; DWR 10131670</t>
  </si>
  <si>
    <t>Chip Seal; DWR 10134844</t>
  </si>
  <si>
    <t>Chip Seal; DWR 10121874</t>
  </si>
  <si>
    <t>Chip Seal; DWR 10120836</t>
  </si>
  <si>
    <t>Chip Seal; DWR 10115991</t>
  </si>
  <si>
    <t>FA Resurfacing; DWR 10138759</t>
  </si>
  <si>
    <t>completed in 2013</t>
  </si>
  <si>
    <t>S 40-1367</t>
  </si>
  <si>
    <t>Boney Rd.</t>
  </si>
  <si>
    <t>E.CEDAR LANE</t>
  </si>
  <si>
    <t>S-31-84</t>
  </si>
  <si>
    <t>N.LEE ST</t>
  </si>
  <si>
    <t>US 15 N.</t>
  </si>
  <si>
    <t>Shoulder and Ditch Repair Plan 2015</t>
  </si>
  <si>
    <t>Mar. 15</t>
  </si>
  <si>
    <t>Apr. 15</t>
  </si>
  <si>
    <t>?</t>
  </si>
  <si>
    <t>LAKESHORE DRIVE</t>
  </si>
  <si>
    <t>HUNTER ROAD</t>
  </si>
  <si>
    <t>Jan-April,2015</t>
  </si>
  <si>
    <t>Prichard Farms</t>
  </si>
  <si>
    <t>William Campbell</t>
  </si>
  <si>
    <t>Broad River Dr.</t>
  </si>
  <si>
    <t>Cypress Street</t>
  </si>
  <si>
    <t>Mystic Drive W</t>
  </si>
  <si>
    <t>Mcteer Circle</t>
  </si>
  <si>
    <t>William Hilton PKWY</t>
  </si>
  <si>
    <t>Palomino Dr.</t>
  </si>
  <si>
    <t>Wild Horse Rd.</t>
  </si>
  <si>
    <t>Mystic Dr. East</t>
  </si>
  <si>
    <t>Middle Rd.</t>
  </si>
  <si>
    <t>SC 802</t>
  </si>
  <si>
    <t>Brickyard Point</t>
  </si>
  <si>
    <t>Sams Point</t>
  </si>
  <si>
    <t>Sea Gull</t>
  </si>
  <si>
    <t>S-495</t>
  </si>
  <si>
    <t>Wee Tee</t>
  </si>
  <si>
    <t>Cantley Landing</t>
  </si>
  <si>
    <t>Pineview Farm</t>
  </si>
  <si>
    <t>Trio</t>
  </si>
  <si>
    <t>Tar Hill</t>
  </si>
  <si>
    <t>Mcgill</t>
  </si>
  <si>
    <t>Old Georgetown</t>
  </si>
  <si>
    <t>Compass</t>
  </si>
  <si>
    <t>Shaw Corner</t>
  </si>
  <si>
    <t>Brooklyn</t>
  </si>
  <si>
    <t>S-820</t>
  </si>
  <si>
    <t>Epps</t>
  </si>
  <si>
    <t>Williamson</t>
  </si>
  <si>
    <t>Bartells</t>
  </si>
  <si>
    <t>FLORENCE CL</t>
  </si>
  <si>
    <t>Gausetown</t>
  </si>
  <si>
    <t>S-456</t>
  </si>
  <si>
    <t>Wilson Chapel</t>
  </si>
  <si>
    <t>Tabernacle Rd.</t>
  </si>
  <si>
    <t>SC-394</t>
  </si>
  <si>
    <t>Salley Rd.</t>
  </si>
  <si>
    <t>Holiness Church Rd.</t>
  </si>
  <si>
    <t>S-731</t>
  </si>
  <si>
    <t>Flint Dr.</t>
  </si>
  <si>
    <t>0.4 E of S-46</t>
  </si>
  <si>
    <t>Lee Dr.</t>
  </si>
  <si>
    <t>Old Nail Rd.</t>
  </si>
  <si>
    <t>SC-125</t>
  </si>
  <si>
    <t>Atomic Rd.</t>
  </si>
  <si>
    <t xml:space="preserve">S-5 </t>
  </si>
  <si>
    <t>Old Jackson Hwy.</t>
  </si>
  <si>
    <t>Carolina Springs Spur</t>
  </si>
  <si>
    <t>0.10 W of SC-125</t>
  </si>
  <si>
    <t>Carolina Springs Rd.</t>
  </si>
  <si>
    <t>S-1582</t>
  </si>
  <si>
    <t>Radio Station Rd.</t>
  </si>
  <si>
    <t xml:space="preserve">0.25 W of SC-125 </t>
  </si>
  <si>
    <t>Old Aiken Rd.</t>
  </si>
  <si>
    <t xml:space="preserve">Aiken </t>
  </si>
  <si>
    <t>Old Friar Rd.</t>
  </si>
  <si>
    <t>S-1237</t>
  </si>
  <si>
    <t>Springfield Church Rd.</t>
  </si>
  <si>
    <t>S-2309</t>
  </si>
  <si>
    <t>Old Cherokee Indian Rd.</t>
  </si>
  <si>
    <t>S-1272</t>
  </si>
  <si>
    <t>Breezy Hill Rd.</t>
  </si>
  <si>
    <t>Hillview</t>
  </si>
  <si>
    <t>McElmurray Farm Rd.</t>
  </si>
  <si>
    <t>Green Pond Rd.</t>
  </si>
  <si>
    <t>Woldus Rd.</t>
  </si>
  <si>
    <t>Ascauga Lake Rd.</t>
  </si>
  <si>
    <t>Grace Hurst Rd.</t>
  </si>
  <si>
    <t>S-1515</t>
  </si>
  <si>
    <t>Glover St.</t>
  </si>
  <si>
    <t>Jim Cagney Rd.</t>
  </si>
  <si>
    <t>Richardson Lake Rd.</t>
  </si>
  <si>
    <t>Pine Log Rd.</t>
  </si>
  <si>
    <t>S-720</t>
  </si>
  <si>
    <t>Miles Bridge Way</t>
  </si>
  <si>
    <t>Mt. Calvery Rd.</t>
  </si>
  <si>
    <t>S-1139</t>
  </si>
  <si>
    <t>Span Hammond Rd.</t>
  </si>
  <si>
    <t>S-581</t>
  </si>
  <si>
    <t>Church Rd.</t>
  </si>
  <si>
    <t>SC-191</t>
  </si>
  <si>
    <t>Old Graniteville Hwy.</t>
  </si>
  <si>
    <t>S-1682</t>
  </si>
  <si>
    <t>Indian Springs Rd.</t>
  </si>
  <si>
    <t>S-1795</t>
  </si>
  <si>
    <t>Lakeshore Dr.</t>
  </si>
  <si>
    <t>Smith Lane</t>
  </si>
  <si>
    <t>Wire Rd.</t>
  </si>
  <si>
    <t>Mt. Pleasant/Whispering Pine Rd.</t>
  </si>
  <si>
    <t>SC-39</t>
  </si>
  <si>
    <t>Old 96 Indian Trail Rd.</t>
  </si>
  <si>
    <t>Columbia Hwy. N.</t>
  </si>
  <si>
    <t>SC-392</t>
  </si>
  <si>
    <t>Engineer Rd.</t>
  </si>
  <si>
    <t>S-1725</t>
  </si>
  <si>
    <t>Old Four Notch</t>
  </si>
  <si>
    <t>Saluda Co. Line</t>
  </si>
  <si>
    <t>Old 96 Indian Trail</t>
  </si>
  <si>
    <t>S-2105</t>
  </si>
  <si>
    <t>Rankin Rd.</t>
  </si>
  <si>
    <t>Edgefield Co. Line</t>
  </si>
  <si>
    <t>Market Rd.</t>
  </si>
  <si>
    <t>Whispering Pine</t>
  </si>
  <si>
    <t>Johnston Hwy.</t>
  </si>
  <si>
    <t xml:space="preserve">Mile Bridge Way </t>
  </si>
  <si>
    <t>Mt. Calvery</t>
  </si>
  <si>
    <t>Piper Rd.</t>
  </si>
  <si>
    <t>S-1925</t>
  </si>
  <si>
    <t>Hamelin Rd.</t>
  </si>
  <si>
    <t>Shiloh Church Rd.</t>
  </si>
  <si>
    <t>Morris Rd.</t>
  </si>
  <si>
    <t>L-1016</t>
  </si>
  <si>
    <t>Reedy Fork Rd.</t>
  </si>
  <si>
    <t>Bridge Creek Rd.</t>
  </si>
  <si>
    <t>L-578</t>
  </si>
  <si>
    <t>S-1693</t>
  </si>
  <si>
    <t>Windham Blvd.</t>
  </si>
  <si>
    <t>S-1829</t>
  </si>
  <si>
    <t>Beloit St.</t>
  </si>
  <si>
    <t>Windham Bld.</t>
  </si>
  <si>
    <t>Reynolds Pond Rd.</t>
  </si>
  <si>
    <t xml:space="preserve">SC-19 </t>
  </si>
  <si>
    <t>S-1881</t>
  </si>
  <si>
    <t>Palmetto Farms Rd.</t>
  </si>
  <si>
    <t>Gregory Rd.</t>
  </si>
  <si>
    <t>S-1071</t>
  </si>
  <si>
    <t>Pipeline Rd.</t>
  </si>
  <si>
    <t>Shiloh Heights Rd.</t>
  </si>
  <si>
    <t>S-1870</t>
  </si>
  <si>
    <t>Horseshoe Bend Rd.</t>
  </si>
  <si>
    <t>S-1303</t>
  </si>
  <si>
    <t>Croft Mill/Hudson Rd.</t>
  </si>
  <si>
    <t>Gregg Ave.</t>
  </si>
  <si>
    <t>S-2175</t>
  </si>
  <si>
    <t>S-2304</t>
  </si>
  <si>
    <t>Powell Pond Rd.</t>
  </si>
  <si>
    <t>Lake Shore Dr.</t>
  </si>
  <si>
    <t xml:space="preserve">Lake Shore Dr. </t>
  </si>
  <si>
    <t>Westo Rd./Smith Lane</t>
  </si>
  <si>
    <t>Edisto Rd.</t>
  </si>
  <si>
    <t>Old Camp Long Rd.</t>
  </si>
  <si>
    <t>Columbia Hwy, N.</t>
  </si>
  <si>
    <t>S-706</t>
  </si>
  <si>
    <t>E. Frontage Rd.</t>
  </si>
  <si>
    <t>Allendale CL</t>
  </si>
  <si>
    <t>Winton\Circle Dr</t>
  </si>
  <si>
    <t>Pecan Ln</t>
  </si>
  <si>
    <t>Deadend</t>
  </si>
  <si>
    <t>N\A</t>
  </si>
  <si>
    <t>Peppermint Rd</t>
  </si>
  <si>
    <t>Indigo Rd</t>
  </si>
  <si>
    <t>Peppermint Ln</t>
  </si>
  <si>
    <t>Mulberry Rd</t>
  </si>
  <si>
    <t>05 CL</t>
  </si>
  <si>
    <t>Juniper/Hankie Rd</t>
  </si>
  <si>
    <t>Beech Rd</t>
  </si>
  <si>
    <t>Rays Crossing Rd</t>
  </si>
  <si>
    <t>Hwy 300</t>
  </si>
  <si>
    <t>McKindelk Rd</t>
  </si>
  <si>
    <t>Heather Rd</t>
  </si>
  <si>
    <t>Hankie Rd</t>
  </si>
  <si>
    <t>Sc 64</t>
  </si>
  <si>
    <t>Blossom Rd</t>
  </si>
  <si>
    <t>Rays Crossing</t>
  </si>
  <si>
    <t>Pheasant Rd</t>
  </si>
  <si>
    <t>Old Allendale/Fuller Pond</t>
  </si>
  <si>
    <t>Red Oak</t>
  </si>
  <si>
    <t>Annie Laurie Rd</t>
  </si>
  <si>
    <t>Old Allendale</t>
  </si>
  <si>
    <t>Hwy 278</t>
  </si>
  <si>
    <t>Topaz Lane</t>
  </si>
  <si>
    <t>Emarald Ln</t>
  </si>
  <si>
    <t>Ashley Ln</t>
  </si>
  <si>
    <t>Copper LN</t>
  </si>
  <si>
    <t>Topaz LN</t>
  </si>
  <si>
    <t>Emerald LN</t>
  </si>
  <si>
    <t>Mt Olive Cir</t>
  </si>
  <si>
    <t>Yenome Rd</t>
  </si>
  <si>
    <t>Boiling Springs/Big Fork</t>
  </si>
  <si>
    <t>Equine Rd</t>
  </si>
  <si>
    <t>Sycamore Rd</t>
  </si>
  <si>
    <t xml:space="preserve">Hwy 3 </t>
  </si>
  <si>
    <t>Emeral/Glass Ln</t>
  </si>
  <si>
    <t>Poplar Rd</t>
  </si>
  <si>
    <t>Us 278</t>
  </si>
  <si>
    <t>Bentley Branch</t>
  </si>
  <si>
    <t>Slayton Farm Rd</t>
  </si>
  <si>
    <t>Boiling springs</t>
  </si>
  <si>
    <t>Oct. 15</t>
  </si>
  <si>
    <t>15-16</t>
  </si>
  <si>
    <t>SC-315</t>
  </si>
  <si>
    <t>S-17-762</t>
  </si>
  <si>
    <t>S-17-523</t>
  </si>
  <si>
    <t>S-17-83</t>
  </si>
  <si>
    <t>S-17-174</t>
  </si>
  <si>
    <t>S-17-278</t>
  </si>
  <si>
    <t xml:space="preserve">S-17-88 </t>
  </si>
  <si>
    <t xml:space="preserve">Meares </t>
  </si>
  <si>
    <t xml:space="preserve">Rabbit Island </t>
  </si>
  <si>
    <t xml:space="preserve">Kemper Ch. </t>
  </si>
  <si>
    <t>Barfield Rd.</t>
  </si>
  <si>
    <t>Kemper Ch.</t>
  </si>
  <si>
    <t>S-17-55</t>
  </si>
  <si>
    <t>Scott St.</t>
  </si>
  <si>
    <t>Brooks Rd.</t>
  </si>
  <si>
    <t>Cooktown Rd.</t>
  </si>
  <si>
    <t>Fordtown Rd.</t>
  </si>
  <si>
    <t>S-17-277</t>
  </si>
  <si>
    <t>High Hill Rd.</t>
  </si>
  <si>
    <t>S-17-34</t>
  </si>
  <si>
    <t>Bermuda Rd.</t>
  </si>
  <si>
    <t>S-17-427</t>
  </si>
  <si>
    <t>S-17-484</t>
  </si>
  <si>
    <t>Lovelle Rd.</t>
  </si>
  <si>
    <t>S-17-75</t>
  </si>
  <si>
    <t>Ovenbottom Rd.</t>
  </si>
  <si>
    <t>7/09//2014</t>
  </si>
  <si>
    <t>02.02.15</t>
  </si>
  <si>
    <t>S-03-10</t>
  </si>
  <si>
    <t>Rail Road Ave.</t>
  </si>
  <si>
    <t>Memorial Ave.</t>
  </si>
  <si>
    <t>S-03-39</t>
  </si>
  <si>
    <t>Barnwell Hwy.</t>
  </si>
  <si>
    <t>Burtons Ferry Highway</t>
  </si>
  <si>
    <t>Hampton Ave.</t>
  </si>
  <si>
    <t>S-03-74</t>
  </si>
  <si>
    <t>McMilliam Memorial RD</t>
  </si>
  <si>
    <t>S-03-89</t>
  </si>
  <si>
    <t>Barkers Mill Pond Road</t>
  </si>
  <si>
    <t>S-03-21</t>
  </si>
  <si>
    <t>Fairfax barton Highway</t>
  </si>
  <si>
    <t>S-03-162</t>
  </si>
  <si>
    <t>Carter Road</t>
  </si>
  <si>
    <t>Confederate Highway</t>
  </si>
  <si>
    <t>HARMON RD.</t>
  </si>
  <si>
    <t>S-1790</t>
  </si>
  <si>
    <t>CONGRESS RD.</t>
  </si>
  <si>
    <t>S-2687</t>
  </si>
  <si>
    <t>S-2332</t>
  </si>
  <si>
    <t>S-251</t>
  </si>
  <si>
    <t>PURRYSBURG RD.</t>
  </si>
  <si>
    <t>BROXTON BRIDGE RD</t>
  </si>
  <si>
    <t>COLLETON COUNTY LINE</t>
  </si>
  <si>
    <t>CONFEDERATE HWY</t>
  </si>
  <si>
    <t>COLLETON C/L</t>
  </si>
  <si>
    <t>S-05-8</t>
  </si>
  <si>
    <t>S-05-31</t>
  </si>
  <si>
    <t>KEARSE RD</t>
  </si>
  <si>
    <t>S-05-19</t>
  </si>
  <si>
    <t>RIVER'S BRIDGE RD</t>
  </si>
  <si>
    <t>S-05-23</t>
  </si>
  <si>
    <t>EHRHARDT RD</t>
  </si>
  <si>
    <t>S-05-25</t>
  </si>
  <si>
    <t>MT. PLEASANT RD</t>
  </si>
  <si>
    <t>S-05-41</t>
  </si>
  <si>
    <t>S-05-58</t>
  </si>
  <si>
    <t>MACEDONIA CHURCH RD</t>
  </si>
  <si>
    <t>S-05-59</t>
  </si>
  <si>
    <t>CLEAR POND RD</t>
  </si>
  <si>
    <t>S-05-75</t>
  </si>
  <si>
    <t>COLSTON RD</t>
  </si>
  <si>
    <t>S-05-87</t>
  </si>
  <si>
    <t>SASH LN</t>
  </si>
  <si>
    <t>S-05-91</t>
  </si>
  <si>
    <t>CABBAGE RD</t>
  </si>
  <si>
    <t>S-05-93</t>
  </si>
  <si>
    <t>ST. JOHN'S CHURCH RD</t>
  </si>
  <si>
    <t>S-05-205</t>
  </si>
  <si>
    <t>SUNDAY SCHOOL RD</t>
  </si>
  <si>
    <t>S-05-231</t>
  </si>
  <si>
    <t>CARVER RD</t>
  </si>
  <si>
    <t>S-05-255</t>
  </si>
  <si>
    <t>HADWIN RD</t>
  </si>
  <si>
    <t>S-05-361</t>
  </si>
  <si>
    <t>S-05-362</t>
  </si>
  <si>
    <t>HOPPING JOHN RD</t>
  </si>
  <si>
    <t>S-05-367</t>
  </si>
  <si>
    <t>DAIRY RD</t>
  </si>
  <si>
    <t>S-05-485</t>
  </si>
  <si>
    <t>BAZZLE RD</t>
  </si>
  <si>
    <t>S-05-389</t>
  </si>
  <si>
    <t>POCKETVILLE RD</t>
  </si>
  <si>
    <t>S-05-469</t>
  </si>
  <si>
    <t>BISHOP RD</t>
  </si>
  <si>
    <t>S-05-397</t>
  </si>
  <si>
    <t>HOME PLACE RD</t>
  </si>
  <si>
    <t>S-05-390</t>
  </si>
  <si>
    <t>SPIDER RD</t>
  </si>
  <si>
    <t>S-05-449</t>
  </si>
  <si>
    <t>HI KI PEN RD</t>
  </si>
  <si>
    <t>S-05-458</t>
  </si>
  <si>
    <t>INDIAN CAMP RD</t>
  </si>
  <si>
    <t>S-05-464</t>
  </si>
  <si>
    <t>SPRINGTOWN</t>
  </si>
  <si>
    <t>S-5-31</t>
  </si>
  <si>
    <t>S-05-501</t>
  </si>
  <si>
    <t>PEPPER RD</t>
  </si>
  <si>
    <t>S-05-537</t>
  </si>
  <si>
    <t>WILLIAMS CHAPEL RD</t>
  </si>
  <si>
    <t>S-05-603</t>
  </si>
  <si>
    <t>SEMINOLE TRAIL</t>
  </si>
  <si>
    <t>S-05-635</t>
  </si>
  <si>
    <t>PETERSBORO RD</t>
  </si>
  <si>
    <t>S-05-428</t>
  </si>
  <si>
    <t>ASHTON RD</t>
  </si>
  <si>
    <t>END ROAD</t>
  </si>
  <si>
    <t>2015 Resurf</t>
  </si>
  <si>
    <t>March, 2015</t>
  </si>
  <si>
    <t>S-15-124</t>
  </si>
  <si>
    <t>MT. CARMEL</t>
  </si>
  <si>
    <t>JONES SWAMP</t>
  </si>
  <si>
    <t>WOLF CREEK</t>
  </si>
  <si>
    <t>S.C.-64</t>
  </si>
  <si>
    <t>BELL HIGHWAY</t>
  </si>
  <si>
    <t>Rock Springs Road</t>
  </si>
  <si>
    <t>Olive Street</t>
  </si>
  <si>
    <t>Brown Road</t>
  </si>
  <si>
    <t>Turner Rd</t>
  </si>
  <si>
    <t>Stadium Rd</t>
  </si>
  <si>
    <t>Firetower Rd</t>
  </si>
  <si>
    <t>Bethel Rd</t>
  </si>
  <si>
    <t>Fore Rd</t>
  </si>
  <si>
    <t>Shoulder and Ditch Repair Plan 2014-2015</t>
  </si>
  <si>
    <t>February, 2015</t>
  </si>
  <si>
    <t>ROSE ST</t>
  </si>
  <si>
    <t>S28-837</t>
  </si>
  <si>
    <t>McCASKILL ROAD</t>
  </si>
  <si>
    <t>CHESTNUT ST.</t>
  </si>
  <si>
    <t>S28-839</t>
  </si>
  <si>
    <t>ARCDIA DR.</t>
  </si>
  <si>
    <t>ARCADIA DR.</t>
  </si>
  <si>
    <t>S28-507</t>
  </si>
  <si>
    <t>BRANNON ROAD</t>
  </si>
  <si>
    <t>S28-131</t>
  </si>
  <si>
    <t>McCRAE ROAD</t>
  </si>
  <si>
    <t>S28-19</t>
  </si>
  <si>
    <t>LUCKNOW ROAD</t>
  </si>
  <si>
    <t>S-1260</t>
  </si>
  <si>
    <t>Muddy Springs Rd.</t>
  </si>
  <si>
    <t>Longs Pond Rd.</t>
  </si>
  <si>
    <t>S-592</t>
  </si>
  <si>
    <t>SC 39</t>
  </si>
  <si>
    <t>S-738</t>
  </si>
  <si>
    <t>S-840</t>
  </si>
  <si>
    <t>April, 2015</t>
  </si>
  <si>
    <t>May 2015</t>
  </si>
  <si>
    <t>S.C.-61</t>
  </si>
  <si>
    <t>COTTAGEVILLE HWY</t>
  </si>
  <si>
    <t>9/10/2014</t>
  </si>
  <si>
    <t>9/3/2014</t>
  </si>
  <si>
    <t>Routes are complete. No further work planned at this time.</t>
  </si>
  <si>
    <t>Boots Branch Rd</t>
  </si>
  <si>
    <t>Plowden Mill Rd</t>
  </si>
  <si>
    <t>Britton Rd</t>
  </si>
  <si>
    <t>US 521 S</t>
  </si>
  <si>
    <t>Three Mile Branch Rd</t>
  </si>
  <si>
    <t>Old CC Rd</t>
  </si>
  <si>
    <t>SC 53</t>
  </si>
  <si>
    <t>Narrow Paved Rd</t>
  </si>
  <si>
    <t>S-803</t>
  </si>
  <si>
    <t>Sargent Rd</t>
  </si>
  <si>
    <t>Seymour Rd</t>
  </si>
  <si>
    <t>Red Bay Rd</t>
  </si>
  <si>
    <t>Lafayette St</t>
  </si>
  <si>
    <t>S-486</t>
  </si>
  <si>
    <t>Clipper Rd</t>
  </si>
  <si>
    <t xml:space="preserve">S-109 </t>
  </si>
  <si>
    <t>T.B. Wright Rd</t>
  </si>
  <si>
    <t>NFA Resurfacing Route FY15-16</t>
  </si>
  <si>
    <t>NFA FDP/Chip Seal Route FY-15-16</t>
  </si>
  <si>
    <t>US 521 N</t>
  </si>
  <si>
    <t>Commerce St</t>
  </si>
  <si>
    <t>Loring St</t>
  </si>
  <si>
    <t>US 401</t>
  </si>
  <si>
    <t>Calhoun St</t>
  </si>
  <si>
    <t>Adams Ave</t>
  </si>
  <si>
    <t>S-240</t>
  </si>
  <si>
    <t>Robbins Ave</t>
  </si>
  <si>
    <t>Nathaniel St</t>
  </si>
  <si>
    <t>S-1108</t>
  </si>
  <si>
    <t>Turkey St</t>
  </si>
  <si>
    <t>Sumter Hwy</t>
  </si>
  <si>
    <t>S-1429</t>
  </si>
  <si>
    <t>S. Pike East/West</t>
  </si>
  <si>
    <t>US 15 N</t>
  </si>
  <si>
    <t>Bypass Ent</t>
  </si>
  <si>
    <t xml:space="preserve">West Ave </t>
  </si>
  <si>
    <t>Bacon Hill Rd</t>
  </si>
  <si>
    <t>S. Kings Hwy</t>
  </si>
  <si>
    <t>Lee Cty Line</t>
  </si>
  <si>
    <t>Chip Seal Route FY15-16</t>
  </si>
  <si>
    <t>Brewington Rd</t>
  </si>
  <si>
    <t>Cockerill Rd</t>
  </si>
  <si>
    <t>Cain's Mill Rd</t>
  </si>
  <si>
    <t>St Paul's Church Rd</t>
  </si>
  <si>
    <t>McCray's Mill Rd</t>
  </si>
  <si>
    <t>Tobias Rd</t>
  </si>
  <si>
    <t>Boulevard Rd</t>
  </si>
  <si>
    <t>North Kings Hwy</t>
  </si>
  <si>
    <t>Tucson St</t>
  </si>
  <si>
    <t>Camp Boykin Rd</t>
  </si>
  <si>
    <t>Alligator Branch Rd</t>
  </si>
  <si>
    <t>FA Resurfacing Route</t>
  </si>
  <si>
    <t>Divided Hwy Section</t>
  </si>
  <si>
    <t>Clarendon Cty Line</t>
  </si>
  <si>
    <t>S-370</t>
  </si>
  <si>
    <t>Cane Shavannah Rd</t>
  </si>
  <si>
    <t>St. Paul's Church Rd</t>
  </si>
  <si>
    <t>Eagle Rd</t>
  </si>
  <si>
    <t>FA Resurfacing Route (Safety Project)</t>
  </si>
  <si>
    <t>Lynches River Rd</t>
  </si>
  <si>
    <t xml:space="preserve">S-14 </t>
  </si>
  <si>
    <t>Bypass</t>
  </si>
  <si>
    <t>Florence Hwy</t>
  </si>
  <si>
    <t xml:space="preserve">US 521 </t>
  </si>
  <si>
    <t>Washington St</t>
  </si>
  <si>
    <t xml:space="preserve">Bypass  </t>
  </si>
  <si>
    <t>S-1049</t>
  </si>
  <si>
    <t>Dais Rd</t>
  </si>
  <si>
    <t>S-990</t>
  </si>
  <si>
    <t xml:space="preserve">Avenue A </t>
  </si>
  <si>
    <t>In House NFA FDP/Leveling</t>
  </si>
  <si>
    <t>S-511</t>
  </si>
  <si>
    <t>Dorsey Dr</t>
  </si>
  <si>
    <t>Furman Rd</t>
  </si>
  <si>
    <t>S-751</t>
  </si>
  <si>
    <t>McLeod Chapel Rd</t>
  </si>
  <si>
    <t>S-1024</t>
  </si>
  <si>
    <t>Stanely Ct</t>
  </si>
  <si>
    <t>Trinity Rd</t>
  </si>
  <si>
    <t>Scottsville Rd</t>
  </si>
  <si>
    <t>S-982</t>
  </si>
  <si>
    <t>S-1059</t>
  </si>
  <si>
    <t>Davis St</t>
  </si>
  <si>
    <t>McCoy Rd</t>
  </si>
  <si>
    <t>Young St</t>
  </si>
  <si>
    <t>Dinkins Mill Rd</t>
  </si>
  <si>
    <t>Kershaw Cty Line</t>
  </si>
  <si>
    <t>Pisgah Rd</t>
  </si>
  <si>
    <t>S-992</t>
  </si>
  <si>
    <t>Fourth St</t>
  </si>
  <si>
    <t>Amelia Dr</t>
  </si>
  <si>
    <t>Dorsey Sr</t>
  </si>
  <si>
    <t>Eleanor Dr</t>
  </si>
  <si>
    <t>S-752</t>
  </si>
  <si>
    <t>Reona Ave</t>
  </si>
  <si>
    <t>S-753</t>
  </si>
  <si>
    <t>Alva St</t>
  </si>
  <si>
    <t xml:space="preserve">N. Cherryvale Lake </t>
  </si>
  <si>
    <t>Rhonda St</t>
  </si>
  <si>
    <t>Confederate Rd</t>
  </si>
  <si>
    <t>Cross St</t>
  </si>
  <si>
    <t>S-909</t>
  </si>
  <si>
    <t>Garrison St</t>
  </si>
  <si>
    <t>Brick Church Rd</t>
  </si>
  <si>
    <t>SC 58</t>
  </si>
  <si>
    <t>Sumter St</t>
  </si>
  <si>
    <t>SC 154</t>
  </si>
  <si>
    <t>Liberty St</t>
  </si>
  <si>
    <t>Oswego Hwy</t>
  </si>
  <si>
    <t>Pleasant Grove Rd</t>
  </si>
  <si>
    <t>Routes are of high priority. Contract has already been let for these routes</t>
  </si>
  <si>
    <t>S-15-14</t>
  </si>
  <si>
    <t>WOOD ROAD</t>
  </si>
  <si>
    <t>S.C.-303</t>
  </si>
  <si>
    <t>GREENPOND HWY</t>
  </si>
  <si>
    <t>U.S.-17</t>
  </si>
  <si>
    <t>ACE BASIN HWY</t>
  </si>
  <si>
    <t>SC-64</t>
  </si>
  <si>
    <t>S.C.-217</t>
  </si>
  <si>
    <t>BAMBERG</t>
  </si>
  <si>
    <t>SC-217</t>
  </si>
  <si>
    <t>In House FDP/Leveling</t>
  </si>
  <si>
    <t>S-15-714</t>
  </si>
  <si>
    <t>WINTERGREEN ROAD</t>
  </si>
  <si>
    <t>JEFFERIES HWY</t>
  </si>
  <si>
    <t>S28-505</t>
  </si>
  <si>
    <t>TIDWELLTOWN ROAD</t>
  </si>
  <si>
    <t>OLD GEORGETOWN RD.W</t>
  </si>
  <si>
    <t>ETTERS LN.</t>
  </si>
  <si>
    <t>S28-504</t>
  </si>
  <si>
    <t>SHAMROCK ROAD</t>
  </si>
  <si>
    <t>S-503</t>
  </si>
  <si>
    <t>BAKER'S MILL POND RD.</t>
  </si>
  <si>
    <t>Active Construction; No Work Req.</t>
  </si>
  <si>
    <t>SF28-993</t>
  </si>
  <si>
    <t>SHIVER'S GREEN ROAD</t>
  </si>
  <si>
    <t>LAKE ROAD</t>
  </si>
  <si>
    <t>James Dunbar Rd.</t>
  </si>
  <si>
    <t>L-0 Left</t>
  </si>
  <si>
    <t>I 20</t>
  </si>
  <si>
    <t>Neely wingard Rd.</t>
  </si>
  <si>
    <t>Fairview Hwy</t>
  </si>
  <si>
    <t xml:space="preserve">S-883 </t>
  </si>
  <si>
    <t>L-Hayride Roar</t>
  </si>
  <si>
    <t>Neely Wingard Rd</t>
  </si>
  <si>
    <t>SC 201</t>
  </si>
  <si>
    <t>Keowee Rd</t>
  </si>
  <si>
    <t>Windson Dr.</t>
  </si>
  <si>
    <t>Jalapa Rd.</t>
  </si>
  <si>
    <t>12/1/2014</t>
  </si>
  <si>
    <t>2015 Calendar Year Plan</t>
  </si>
  <si>
    <t>12/8/2014</t>
  </si>
  <si>
    <t>Indian Creek Rd.</t>
  </si>
  <si>
    <t>12/9/2014</t>
  </si>
  <si>
    <t>12/11/2014</t>
  </si>
  <si>
    <t>Riser Rd.</t>
  </si>
  <si>
    <t>12/15/2014</t>
  </si>
  <si>
    <t>Gary's Lane / Floyd Rd.</t>
  </si>
  <si>
    <t>Belfast Rd.</t>
  </si>
  <si>
    <t>1/7/2015</t>
  </si>
  <si>
    <t>Reeder Rd.</t>
  </si>
  <si>
    <t>12/16/2014</t>
  </si>
  <si>
    <t>Crowder Rd.</t>
  </si>
  <si>
    <t>12/18/2014</t>
  </si>
  <si>
    <t>1/6/2015</t>
  </si>
  <si>
    <t>Sim Abrams Rd.</t>
  </si>
  <si>
    <t>Floyd Rd.</t>
  </si>
  <si>
    <t>1/2/2015</t>
  </si>
  <si>
    <t>1/8/2015</t>
  </si>
  <si>
    <t>Bel Ivy Rd.</t>
  </si>
  <si>
    <t>1/9/2015</t>
  </si>
  <si>
    <t>Sterling Rd.</t>
  </si>
  <si>
    <t>Rocky Creek Rd.</t>
  </si>
  <si>
    <t>1/3/2015</t>
  </si>
  <si>
    <t>1/14/2015</t>
  </si>
  <si>
    <t>1/15/2015</t>
  </si>
  <si>
    <t>1/20/2015</t>
  </si>
  <si>
    <t>SC 560 / Laurens Co.</t>
  </si>
  <si>
    <t>1/23/2015</t>
  </si>
  <si>
    <t>2/2/2015</t>
  </si>
  <si>
    <t>2/5/2015</t>
  </si>
  <si>
    <t>1/26/2015</t>
  </si>
  <si>
    <t>1/28/2015</t>
  </si>
  <si>
    <t>Paul Long/Herman Wise Rd.</t>
  </si>
  <si>
    <t>2/10/2015</t>
  </si>
  <si>
    <t>2/12/2015</t>
  </si>
  <si>
    <t>Rice Rd.</t>
  </si>
  <si>
    <t>Airport Rd.</t>
  </si>
  <si>
    <t>2/13/2015</t>
  </si>
  <si>
    <t>Golf View Rd.</t>
  </si>
  <si>
    <t>Mill Rd.</t>
  </si>
  <si>
    <t>Jake Shealy Rd.</t>
  </si>
  <si>
    <t>3/3/2015</t>
  </si>
  <si>
    <t>3/18/2015</t>
  </si>
  <si>
    <t>2015NFA Resurfacing</t>
  </si>
  <si>
    <t>3/12/2015</t>
  </si>
  <si>
    <t>bridge</t>
  </si>
  <si>
    <t>Big Beaver Dam Creek</t>
  </si>
  <si>
    <t>3/13/2015</t>
  </si>
  <si>
    <t>2015Add'l FED AID project</t>
  </si>
  <si>
    <t>Hawkins Rd.</t>
  </si>
  <si>
    <t>SC Hwy 395</t>
  </si>
  <si>
    <t>Dennis Dairy Rd.</t>
  </si>
  <si>
    <t>3/31/2015</t>
  </si>
  <si>
    <t>2016NFA Preservation project</t>
  </si>
  <si>
    <t>4/8/2015</t>
  </si>
  <si>
    <t>4/20/2015</t>
  </si>
  <si>
    <t>Kiblers Bridge Rd.</t>
  </si>
  <si>
    <t>Doc Bowers Rd.</t>
  </si>
  <si>
    <t>4/14/2015</t>
  </si>
  <si>
    <t>2016NFA Resurfacing</t>
  </si>
  <si>
    <t>Doc Fulmer Rd.</t>
  </si>
  <si>
    <t>State Park Rd.</t>
  </si>
  <si>
    <t>Macedonia Ch. Rd.</t>
  </si>
  <si>
    <t>4/27/2015</t>
  </si>
  <si>
    <t>Leisure Point Rd.</t>
  </si>
  <si>
    <t>Mallard Cove Rd.</t>
  </si>
  <si>
    <t>Marina Way</t>
  </si>
  <si>
    <t>Hollands Landing Rd.</t>
  </si>
  <si>
    <t>Marina Way (loop)</t>
  </si>
  <si>
    <t>Sam Pugh Rd.</t>
  </si>
  <si>
    <t>county</t>
  </si>
  <si>
    <t>5/12/2015</t>
  </si>
  <si>
    <t>Holland Boozer Rd.</t>
  </si>
  <si>
    <t>Toad Hawkins Rd.</t>
  </si>
  <si>
    <t>St. Lukes Ch. Rd.</t>
  </si>
  <si>
    <t>Cockrell Dr.</t>
  </si>
  <si>
    <t>5/20/2015</t>
  </si>
  <si>
    <t>Wren Rd.</t>
  </si>
  <si>
    <t>Silverstreet Rd.</t>
  </si>
  <si>
    <t>6/2/2015</t>
  </si>
  <si>
    <t>Jake Shealy rd.</t>
  </si>
  <si>
    <t>drainage spot prep before project</t>
  </si>
  <si>
    <t>3/24/2015</t>
  </si>
  <si>
    <t>April 2015</t>
  </si>
  <si>
    <t>CATAWBA RIVER ROAD</t>
  </si>
  <si>
    <t>sc-9</t>
  </si>
  <si>
    <t>York County Line</t>
  </si>
  <si>
    <t>OLD WINNSBORO ROAD</t>
  </si>
  <si>
    <t>S-802</t>
  </si>
  <si>
    <t>ELLIOT ROAD</t>
  </si>
  <si>
    <t>STEVENSON ROAD</t>
  </si>
  <si>
    <t>MOUNTAIN GAP ROAD</t>
  </si>
  <si>
    <t>OLD RICHBURG ROAD</t>
  </si>
  <si>
    <t>L &amp;C INDUSTRIAL PARK</t>
  </si>
  <si>
    <t>L &amp; C DISTRIBUTION PARK</t>
  </si>
  <si>
    <t>MT. ARANT ROAD</t>
  </si>
  <si>
    <t>MORRISON ROAD</t>
  </si>
  <si>
    <t>OLD BRANCH ROAD</t>
  </si>
  <si>
    <t>HIGHTOWER ROAD</t>
  </si>
  <si>
    <t>LAWNDALE CIRCLE</t>
  </si>
  <si>
    <t>FUNDERBURKE ROAD</t>
  </si>
  <si>
    <t>PLEASANT AVENUE</t>
  </si>
  <si>
    <t>DEPOT / CHURCH STREET</t>
  </si>
  <si>
    <t>WALKER STREET</t>
  </si>
  <si>
    <t>ELM AVENUE</t>
  </si>
  <si>
    <t>WHITE STREET</t>
  </si>
  <si>
    <t>CATAWBA RIVER ROAD F/C/L</t>
  </si>
  <si>
    <t>S-445</t>
  </si>
  <si>
    <t>BUSTERS LANDING ROAD</t>
  </si>
  <si>
    <t>S-445 SPR</t>
  </si>
  <si>
    <t>JACKSON ROAD</t>
  </si>
  <si>
    <t>RIVERVIEW CIRCLE</t>
  </si>
  <si>
    <t>LAKEVIEW CIRCLE</t>
  </si>
  <si>
    <t>FOOT LOOSE ROAD</t>
  </si>
  <si>
    <t>HARPER LANE</t>
  </si>
  <si>
    <t>S-733</t>
  </si>
  <si>
    <t>POORBOY ROAD</t>
  </si>
  <si>
    <t>HINTON ROAD</t>
  </si>
  <si>
    <t>FISH CAMP ROAD</t>
  </si>
  <si>
    <t>PINECREST AVENUE</t>
  </si>
  <si>
    <t>DEARBORN STREET</t>
  </si>
  <si>
    <t>S-61 CON</t>
  </si>
  <si>
    <t>HILLCREST DRIVE</t>
  </si>
  <si>
    <t>CENTER/ PENDLETON STREET</t>
  </si>
  <si>
    <t>S-157</t>
  </si>
  <si>
    <t>SEABOARD/RIVER STREET</t>
  </si>
  <si>
    <t>SEABOARD STREET</t>
  </si>
  <si>
    <t>S-286</t>
  </si>
  <si>
    <t>CANAL STREET</t>
  </si>
  <si>
    <t>PROSPECT STREET</t>
  </si>
  <si>
    <t>NORTH / CHURCH STREET</t>
  </si>
  <si>
    <t>BROAD STREET</t>
  </si>
  <si>
    <t>PINE STREET</t>
  </si>
  <si>
    <t>CIRCLE STREET</t>
  </si>
  <si>
    <t>CIRCLE/JEFFERSON STREET</t>
  </si>
  <si>
    <t>HILL STREET</t>
  </si>
  <si>
    <t>BROOKLINE STREET</t>
  </si>
  <si>
    <t>DEARBORN/HAMPTON STREET</t>
  </si>
  <si>
    <t>S-277</t>
  </si>
  <si>
    <t>LATIMER STREET</t>
  </si>
  <si>
    <t>ALLEY STREET</t>
  </si>
  <si>
    <t>REPUBLIC/POWER/DUKE STREET</t>
  </si>
  <si>
    <t>REPUBLIC STREET</t>
  </si>
  <si>
    <t>FARROW STREET</t>
  </si>
  <si>
    <t>SOUTH DEARBORN STREET</t>
  </si>
  <si>
    <t>DUKE/BOWDEN STREET</t>
  </si>
  <si>
    <t>LEEWAY STREET</t>
  </si>
  <si>
    <t>SECOND STREET</t>
  </si>
  <si>
    <t>POPLAR STREET</t>
  </si>
  <si>
    <t>FIRST STREET</t>
  </si>
  <si>
    <t>HOLLY STREET</t>
  </si>
  <si>
    <t>WALNUT STREET</t>
  </si>
  <si>
    <t>MAPLE STREET</t>
  </si>
  <si>
    <t>ARGONNE AVENUE</t>
  </si>
  <si>
    <t>BALLPARK STREET</t>
  </si>
  <si>
    <t>MASONIC AVENUE</t>
  </si>
  <si>
    <t>UNDERWOOD AVENUE</t>
  </si>
  <si>
    <t>BIRCH STREET</t>
  </si>
  <si>
    <t>ELM STREET</t>
  </si>
  <si>
    <t>JACKSON STREET</t>
  </si>
  <si>
    <t>WILSON AVENUE</t>
  </si>
  <si>
    <t>CATAWBA AVENUE</t>
  </si>
  <si>
    <t>LELAND STREET</t>
  </si>
  <si>
    <t>FOUR TOWERS ROAD</t>
  </si>
  <si>
    <t>BROOKLYN ROAD</t>
  </si>
  <si>
    <t>S-532</t>
  </si>
  <si>
    <t>LINGAIL ACRES</t>
  </si>
  <si>
    <t>SCOTT ROAD</t>
  </si>
  <si>
    <t>SHADOW LANE</t>
  </si>
  <si>
    <t>SCOTT ROAD F/C/L</t>
  </si>
  <si>
    <t>OLD WINNSBORO ROAD F/C/L</t>
  </si>
  <si>
    <t>S-354</t>
  </si>
  <si>
    <t>GREYSTONE AVENUE</t>
  </si>
  <si>
    <t>GOLF COURSE ROAD</t>
  </si>
  <si>
    <t>MCCORMICK ROAD</t>
  </si>
  <si>
    <t>S-859</t>
  </si>
  <si>
    <t>TANGLEWOOD ROAD</t>
  </si>
  <si>
    <t>ROSS DYE ROAD</t>
  </si>
  <si>
    <t>ROSS DYE ROAD F/C/L</t>
  </si>
  <si>
    <t>GREAT FALLS HIGHWAY</t>
  </si>
  <si>
    <t>SC-99</t>
  </si>
  <si>
    <t>CHESTER AVENUE</t>
  </si>
  <si>
    <t>EVANS VAUGHN DRIVE</t>
  </si>
  <si>
    <t>GREAT FALLS HIGH SCHOOL ROAD</t>
  </si>
  <si>
    <t>S-534 SPR</t>
  </si>
  <si>
    <t>SUNSET AVENUE</t>
  </si>
  <si>
    <t>MAGNOLIA AVENUE</t>
  </si>
  <si>
    <t>HOLLYBROOK DRIVE</t>
  </si>
  <si>
    <t>S-887</t>
  </si>
  <si>
    <t>PAULOS STREET</t>
  </si>
  <si>
    <t>LYNN LANE</t>
  </si>
  <si>
    <t>LYBRAND STREET</t>
  </si>
  <si>
    <t>MCDOWELL/EDGEWOOD AVENUE</t>
  </si>
  <si>
    <t>MCDOWELL AVENUE</t>
  </si>
  <si>
    <t>GEORGETOWN ROAD</t>
  </si>
  <si>
    <t>S-443</t>
  </si>
  <si>
    <t>S-446 SPR</t>
  </si>
  <si>
    <t>GEORGETOWN/MALCOLM ROAD</t>
  </si>
  <si>
    <t>FRANCIS AVENUE</t>
  </si>
  <si>
    <t>Pine Terrace</t>
  </si>
  <si>
    <t>S-685</t>
  </si>
  <si>
    <t>S-319</t>
  </si>
  <si>
    <t>Schwieterman Rd</t>
  </si>
  <si>
    <t>Old Home Place Rd</t>
  </si>
  <si>
    <t>RICHBURG ROAD</t>
  </si>
  <si>
    <t>S-353</t>
  </si>
  <si>
    <t>William Martin Rd</t>
  </si>
  <si>
    <t>STROUD ROAD</t>
  </si>
  <si>
    <t>Sweatt Mccollough Rd</t>
  </si>
  <si>
    <t>S-648</t>
  </si>
  <si>
    <t>CIRCLE DRIVE</t>
  </si>
  <si>
    <t>DOUGLAS ROAD</t>
  </si>
  <si>
    <t>YOUNG ROAD</t>
  </si>
  <si>
    <t>YOUNG/ BOYD SPENCER/MCCLINTON ROAD</t>
  </si>
  <si>
    <t>YOUNG BOYD SPENCER ROAD</t>
  </si>
  <si>
    <t>Peach Tree Ave</t>
  </si>
  <si>
    <t>Spencer Boyd Rd</t>
  </si>
  <si>
    <t>BARNES ROAD</t>
  </si>
  <si>
    <t>Echo Valley Dr</t>
  </si>
  <si>
    <t>LOOPER ROAD</t>
  </si>
  <si>
    <t>S-824 SPR</t>
  </si>
  <si>
    <t>HEATH CHURCH ROAD</t>
  </si>
  <si>
    <t>Crawford Rd</t>
  </si>
  <si>
    <t>S-555</t>
  </si>
  <si>
    <t>BEAVER DAM ROAD</t>
  </si>
  <si>
    <t>GASTON CALDWELL ROAD</t>
  </si>
  <si>
    <t>MOUNTAIN GAP ROAD F/C/L</t>
  </si>
  <si>
    <t xml:space="preserve">SC-9 </t>
  </si>
  <si>
    <t>CHURCH ROAD</t>
  </si>
  <si>
    <t>PARK AVENUE</t>
  </si>
  <si>
    <t>E./W. LANCASTER STREET</t>
  </si>
  <si>
    <t>E. LANCASTER STREET</t>
  </si>
  <si>
    <t>W./E. LANCASTER STREET</t>
  </si>
  <si>
    <t>WEAVER DRIVE</t>
  </si>
  <si>
    <t>S-854</t>
  </si>
  <si>
    <t>GREENE DRIVE</t>
  </si>
  <si>
    <t>S-806</t>
  </si>
  <si>
    <t>JOHN PEAY / GLADDEN ROAD</t>
  </si>
  <si>
    <t>S-806 SPR</t>
  </si>
  <si>
    <t>MURDOCK ROAD</t>
  </si>
  <si>
    <t>OLD MILL ROAD</t>
  </si>
  <si>
    <t>OLD MILL ROAD TO I-77</t>
  </si>
  <si>
    <t>S-15-72</t>
  </si>
  <si>
    <t>SC-303</t>
  </si>
  <si>
    <t>S-15-44</t>
  </si>
  <si>
    <t>RUFFIN ROAD</t>
  </si>
  <si>
    <t>S-15-535</t>
  </si>
  <si>
    <t>OREGON ROAD</t>
  </si>
  <si>
    <t>S-15-436</t>
  </si>
  <si>
    <t>CLOVER HILL</t>
  </si>
  <si>
    <t>S-15-119</t>
  </si>
  <si>
    <t>WHITE HALL</t>
  </si>
  <si>
    <t>Completed - 4/13/15</t>
  </si>
  <si>
    <t>Morrison Road</t>
  </si>
  <si>
    <t>s-841</t>
  </si>
  <si>
    <t>July-2015</t>
  </si>
  <si>
    <t>Burris Rd*</t>
  </si>
  <si>
    <t>Hord Rd*</t>
  </si>
  <si>
    <t>Ebinport Rd*</t>
  </si>
  <si>
    <t>Leslie Hwy*</t>
  </si>
  <si>
    <t>Hwy 161*</t>
  </si>
  <si>
    <t>Firetower Rd*</t>
  </si>
  <si>
    <t>Collins Rd*</t>
  </si>
  <si>
    <t>Catawba Church Rd*</t>
  </si>
  <si>
    <t>Long Meadow Rd*</t>
  </si>
  <si>
    <t>West Oak Rd*</t>
  </si>
  <si>
    <t>Devinney Rd*</t>
  </si>
  <si>
    <t>Nimitz Rd</t>
  </si>
  <si>
    <t>Beersheba</t>
  </si>
  <si>
    <t>Woodlawn</t>
  </si>
  <si>
    <t>McGill</t>
  </si>
  <si>
    <t>Sawmill</t>
  </si>
  <si>
    <t>Locust Hill</t>
  </si>
  <si>
    <t>Sutton Springs</t>
  </si>
  <si>
    <t>Shillinglaw</t>
  </si>
  <si>
    <t>Springlake</t>
  </si>
  <si>
    <t>Canaan Church</t>
  </si>
  <si>
    <t>California</t>
  </si>
  <si>
    <t>Ebenezer</t>
  </si>
  <si>
    <t>Kelly</t>
  </si>
  <si>
    <t>McKnight</t>
  </si>
  <si>
    <t>Cedar Grove</t>
  </si>
  <si>
    <t>Kings</t>
  </si>
  <si>
    <t>Sierra</t>
  </si>
  <si>
    <t>Mitchell</t>
  </si>
  <si>
    <t>Woodlawn Acres</t>
  </si>
  <si>
    <t>Ramah Church</t>
  </si>
  <si>
    <t>Owens</t>
  </si>
  <si>
    <t>Templeton</t>
  </si>
  <si>
    <t>Kimbrell</t>
  </si>
  <si>
    <t>Peidmont</t>
  </si>
  <si>
    <t>Mason Dickson</t>
  </si>
  <si>
    <t>Greenleaf</t>
  </si>
  <si>
    <t>Quarry</t>
  </si>
  <si>
    <t>Jenkins</t>
  </si>
  <si>
    <t>Boheler</t>
  </si>
  <si>
    <t>Edge Park</t>
  </si>
  <si>
    <t>Windy Hill</t>
  </si>
  <si>
    <t>Crossland</t>
  </si>
  <si>
    <t>CE Stewart</t>
  </si>
  <si>
    <t>Moton</t>
  </si>
  <si>
    <t>Forestview</t>
  </si>
  <si>
    <t>PIERCE</t>
  </si>
  <si>
    <t>S-15-35</t>
  </si>
  <si>
    <t>AUGUSTA</t>
  </si>
  <si>
    <t>Feb. 2015</t>
  </si>
  <si>
    <t>Old Calhoun Falls</t>
  </si>
  <si>
    <t>S. OKATIE HWY</t>
  </si>
  <si>
    <t>Merritt Rd.</t>
  </si>
  <si>
    <t>SC113</t>
  </si>
  <si>
    <t>Wagner HWY</t>
  </si>
  <si>
    <t>ACL</t>
  </si>
  <si>
    <t>Merrit Rd.</t>
  </si>
  <si>
    <t>Pine Grove Ch. Rd.</t>
  </si>
  <si>
    <t>Fairview HWY</t>
  </si>
  <si>
    <t>EOP</t>
  </si>
  <si>
    <t>Pine Grove Ch. RD.</t>
  </si>
  <si>
    <t>Dec/2015</t>
  </si>
  <si>
    <t>Nov/2015</t>
  </si>
  <si>
    <t>Comment Conpleted</t>
  </si>
  <si>
    <t>151 BUS</t>
  </si>
  <si>
    <t>FIFTH ST</t>
  </si>
  <si>
    <t>NEW MARKET RD</t>
  </si>
  <si>
    <t>BO BO NEWSOM</t>
  </si>
  <si>
    <t>TEMA RD</t>
  </si>
  <si>
    <t>KELLYTOWN RD</t>
  </si>
  <si>
    <t>US15</t>
  </si>
  <si>
    <t>LYDIA HWY</t>
  </si>
  <si>
    <t>NINETH ST</t>
  </si>
  <si>
    <t>RUSSELL RD</t>
  </si>
  <si>
    <t>MARLBORO AVE</t>
  </si>
  <si>
    <t>ELEVENTH ST</t>
  </si>
  <si>
    <t>GREEN ST</t>
  </si>
  <si>
    <t>OAK AVE</t>
  </si>
  <si>
    <t>FOURTEENTH ST</t>
  </si>
  <si>
    <t>BAREFOOT ST</t>
  </si>
  <si>
    <t>WASHINGTON ST</t>
  </si>
  <si>
    <t>TENTH ST</t>
  </si>
  <si>
    <t>ROSE AVE</t>
  </si>
  <si>
    <t>HANNAH AVE</t>
  </si>
  <si>
    <t>SPARROW ST</t>
  </si>
  <si>
    <t>CEDAR RD</t>
  </si>
  <si>
    <t>LAWHON</t>
  </si>
  <si>
    <t>COOLEY ST</t>
  </si>
  <si>
    <t>COOLEY</t>
  </si>
  <si>
    <t>EIGHTH ST</t>
  </si>
  <si>
    <t>SUMTER AVE</t>
  </si>
  <si>
    <t>POOLE ST</t>
  </si>
  <si>
    <t>BELL AVE</t>
  </si>
  <si>
    <t>SEVENTH ST</t>
  </si>
  <si>
    <t>WESTOVER DR</t>
  </si>
  <si>
    <t>SC151 BYPASS</t>
  </si>
  <si>
    <t>`1.74</t>
  </si>
  <si>
    <t>CLYDE RD</t>
  </si>
  <si>
    <t>BROOKWOOD</t>
  </si>
  <si>
    <t>TEDDER ST</t>
  </si>
  <si>
    <t>ROGERS AVE</t>
  </si>
  <si>
    <t>WOODLAND</t>
  </si>
  <si>
    <t>LAW ST</t>
  </si>
  <si>
    <t>GOODSON RD</t>
  </si>
  <si>
    <t>PRESSLEY ST</t>
  </si>
  <si>
    <t>BLUFF RD</t>
  </si>
  <si>
    <t>FRANKLIN</t>
  </si>
  <si>
    <t>HOWLE ST</t>
  </si>
  <si>
    <t>FRANKLIN ST</t>
  </si>
  <si>
    <t>PECAN DR</t>
  </si>
  <si>
    <t>POWERLIND ST</t>
  </si>
  <si>
    <t>LAMAR ST</t>
  </si>
  <si>
    <t>RICHARDSON CIR</t>
  </si>
  <si>
    <t>PRESSWOOD</t>
  </si>
  <si>
    <t>LAURENS AVE</t>
  </si>
  <si>
    <t>FERNDALE DR</t>
  </si>
  <si>
    <t>US-15 BUS</t>
  </si>
  <si>
    <t>GOLF COURSE RD</t>
  </si>
  <si>
    <t>E LAKE DR</t>
  </si>
  <si>
    <t>NEW MARKET</t>
  </si>
  <si>
    <t>BLANDING DR</t>
  </si>
  <si>
    <t>DUNLAP DR</t>
  </si>
  <si>
    <t>SC151 BYP</t>
  </si>
  <si>
    <t>BREWER AVE</t>
  </si>
  <si>
    <t>FLETCHER ST</t>
  </si>
  <si>
    <t>JAMES AVE</t>
  </si>
  <si>
    <t>PITT ST</t>
  </si>
  <si>
    <t>MARION AVE</t>
  </si>
  <si>
    <t>LINCOLN AVE</t>
  </si>
  <si>
    <t>CHAPLIN CIRCLE</t>
  </si>
  <si>
    <t>AMERSON ST</t>
  </si>
  <si>
    <t>SHAW DR</t>
  </si>
  <si>
    <t>LARKFIELD DR</t>
  </si>
  <si>
    <t>BAYWOOD CIR</t>
  </si>
  <si>
    <t>JACKSON ST</t>
  </si>
  <si>
    <t>HARTSVILLE AIRPORT RD</t>
  </si>
  <si>
    <t>HARTSVILLE AIRPORT</t>
  </si>
  <si>
    <t>LAWHON DR</t>
  </si>
  <si>
    <t>CLYBURN AVE</t>
  </si>
  <si>
    <t xml:space="preserve">LEWELLEN </t>
  </si>
  <si>
    <t>LARKFIELD RD</t>
  </si>
  <si>
    <t>SANDPIPER DR</t>
  </si>
  <si>
    <t>SANDPIPER RD</t>
  </si>
  <si>
    <t>FARMINGDALE</t>
  </si>
  <si>
    <t>LARKFIELD</t>
  </si>
  <si>
    <t>NEW HAMPTON RD</t>
  </si>
  <si>
    <t>BALLENTINE AVE</t>
  </si>
  <si>
    <t>BALLENTINE</t>
  </si>
  <si>
    <t>SEGARS MILL RD</t>
  </si>
  <si>
    <t>SC151INTER</t>
  </si>
  <si>
    <t>CREIGHTON ST</t>
  </si>
  <si>
    <t>GANDY DR</t>
  </si>
  <si>
    <t>LEWELLEN AVE</t>
  </si>
  <si>
    <t>GLEN ACRES CR</t>
  </si>
  <si>
    <t>WILMAR AVE</t>
  </si>
  <si>
    <t>CLARKSTON DR</t>
  </si>
  <si>
    <t>MOORE ST</t>
  </si>
  <si>
    <t>SUNSET DR</t>
  </si>
  <si>
    <t>WASHINGTON</t>
  </si>
  <si>
    <t>MYRTLE ST</t>
  </si>
  <si>
    <t>GLEN ACRES DR</t>
  </si>
  <si>
    <t>LEWELLEN</t>
  </si>
  <si>
    <t>HARLEY CIR</t>
  </si>
  <si>
    <t>LAWTON ST</t>
  </si>
  <si>
    <t>VIRGINIA DR</t>
  </si>
  <si>
    <t>JOHNSON ST</t>
  </si>
  <si>
    <t>ASHLEY ST</t>
  </si>
  <si>
    <t>DEERWOOD</t>
  </si>
  <si>
    <t>EDGELAND DR</t>
  </si>
  <si>
    <t xml:space="preserve">W CAROLINA </t>
  </si>
  <si>
    <t>FOREST HILLS DR</t>
  </si>
  <si>
    <t>LYNDALE DR</t>
  </si>
  <si>
    <t>VALLEY DR</t>
  </si>
  <si>
    <t>VISTA VUE DR</t>
  </si>
  <si>
    <t>SANDYHILL DR</t>
  </si>
  <si>
    <t>TUSKEEGEE</t>
  </si>
  <si>
    <t>PLEASANT LN</t>
  </si>
  <si>
    <t>BIRCHLEAF DR</t>
  </si>
  <si>
    <t>WATSON CIR</t>
  </si>
  <si>
    <t>SC151B</t>
  </si>
  <si>
    <t>HAVEN DR</t>
  </si>
  <si>
    <t xml:space="preserve">SC151 </t>
  </si>
  <si>
    <t>YOUPON DR</t>
  </si>
  <si>
    <t>HOLLY CIR</t>
  </si>
  <si>
    <t>POWERLINE ST</t>
  </si>
  <si>
    <t>END MAINTENANCE</t>
  </si>
  <si>
    <t>LOCUST</t>
  </si>
  <si>
    <t>GREENWOOD AVE</t>
  </si>
  <si>
    <t>STADIUM RD</t>
  </si>
  <si>
    <t>RIVERVIEW ST</t>
  </si>
  <si>
    <t>SCHOOL DR</t>
  </si>
  <si>
    <t>RIDGECREST</t>
  </si>
  <si>
    <t>W LAKE DR</t>
  </si>
  <si>
    <t>W CAROLINA AVE</t>
  </si>
  <si>
    <t>ERWIN RD</t>
  </si>
  <si>
    <t>SNOW HILL RD</t>
  </si>
  <si>
    <t>S FIFITH ST</t>
  </si>
  <si>
    <t>PARKVIEW DR</t>
  </si>
  <si>
    <t>S SIDE ELE SCHOOL</t>
  </si>
  <si>
    <t>W HARTSVILLE ELE SCHOOL</t>
  </si>
  <si>
    <t>STONEWALL</t>
  </si>
  <si>
    <t>WILSON DR</t>
  </si>
  <si>
    <t>ROBINSON ST</t>
  </si>
  <si>
    <t>MANNING AVE</t>
  </si>
  <si>
    <t>HAMPTON ST</t>
  </si>
  <si>
    <t>ENTERPRISE DR</t>
  </si>
  <si>
    <t>CAMPBELL ST</t>
  </si>
  <si>
    <t>JASPER AVE</t>
  </si>
  <si>
    <t>CHURCHHILL RD</t>
  </si>
  <si>
    <t>WHIPPORWILL RD</t>
  </si>
  <si>
    <t>GEORGIAN DR</t>
  </si>
  <si>
    <t>SECURITY ST</t>
  </si>
  <si>
    <t>HEATLEY</t>
  </si>
  <si>
    <t>ARBOR ST</t>
  </si>
  <si>
    <t>FOX HOLLOW DR</t>
  </si>
  <si>
    <t>HOLLANDIA</t>
  </si>
  <si>
    <t>DIRT RD</t>
  </si>
  <si>
    <t>INGRAM CIRCLE</t>
  </si>
  <si>
    <t>EDGEWOOD DR</t>
  </si>
  <si>
    <t>WILKES CIRCLE</t>
  </si>
  <si>
    <t>LOOP</t>
  </si>
  <si>
    <t>GREENBRIAR RD</t>
  </si>
  <si>
    <t>QUIAL HOLLOW DR</t>
  </si>
  <si>
    <t>CARTER AVE</t>
  </si>
  <si>
    <t>ARBOR DR</t>
  </si>
  <si>
    <t>STADIUM DR</t>
  </si>
  <si>
    <t>HUNTER DR</t>
  </si>
  <si>
    <t>CAMELOT DR</t>
  </si>
  <si>
    <t>KIMBERLY DR</t>
  </si>
  <si>
    <t>KALBER DR</t>
  </si>
  <si>
    <t>HIGHLINE ST</t>
  </si>
  <si>
    <t>HOFFMAN</t>
  </si>
  <si>
    <t>WINGATE DR</t>
  </si>
  <si>
    <t>MARTIN L KING</t>
  </si>
  <si>
    <t>PENN CIRCLE</t>
  </si>
  <si>
    <t>GARLAND DR</t>
  </si>
  <si>
    <t>DEERWOOD DR</t>
  </si>
  <si>
    <t>CONSTITUTION</t>
  </si>
  <si>
    <t>INDEPENDENCE</t>
  </si>
  <si>
    <t xml:space="preserve">ELMWOOD </t>
  </si>
  <si>
    <t>WISTERIA CIR</t>
  </si>
  <si>
    <t>MEADOW OAKS</t>
  </si>
  <si>
    <t>MEADOWS OAKS</t>
  </si>
  <si>
    <t>OAKDALE DR</t>
  </si>
  <si>
    <t>BROOKWOOD CIR</t>
  </si>
  <si>
    <t>BIRCHWOOD</t>
  </si>
  <si>
    <t>DEVON DR</t>
  </si>
  <si>
    <t>HAWTHORNE</t>
  </si>
  <si>
    <t>COLONY RD</t>
  </si>
  <si>
    <t>CLUB COLONY</t>
  </si>
  <si>
    <t>1097EXT</t>
  </si>
  <si>
    <t>PINETREE TERR</t>
  </si>
  <si>
    <t>CIRCLE</t>
  </si>
  <si>
    <t>PINEHURST DR</t>
  </si>
  <si>
    <t>PALMETO DR</t>
  </si>
  <si>
    <t>OAKHAVEN CIR</t>
  </si>
  <si>
    <t>PINEHURST</t>
  </si>
  <si>
    <t>OAKHAVEN</t>
  </si>
  <si>
    <t>TUSKEEGEE ST</t>
  </si>
  <si>
    <t>FLAG ST</t>
  </si>
  <si>
    <t>WHITE DOGWOOD</t>
  </si>
  <si>
    <t xml:space="preserve">HAWTHORNE </t>
  </si>
  <si>
    <t>OLD HICKORY LN</t>
  </si>
  <si>
    <t>GREENLEAF RD</t>
  </si>
  <si>
    <t>PINENEEDLE</t>
  </si>
  <si>
    <t>HILLSDALE</t>
  </si>
  <si>
    <t>HICKORY</t>
  </si>
  <si>
    <t>HICKORY DR</t>
  </si>
  <si>
    <t>FERNWOOD</t>
  </si>
  <si>
    <t>QUAIL HOLLOW</t>
  </si>
  <si>
    <t>INGRAM CIR</t>
  </si>
  <si>
    <t>SEDGEFIELD</t>
  </si>
  <si>
    <t>NEWSOME AVE</t>
  </si>
  <si>
    <t>DUNLAP</t>
  </si>
  <si>
    <t>GREYFOX DR</t>
  </si>
  <si>
    <t>FOX HOLLOW</t>
  </si>
  <si>
    <t>WELLINGTON</t>
  </si>
  <si>
    <t xml:space="preserve">WELLINGTON </t>
  </si>
  <si>
    <t>MILLER TERRACE</t>
  </si>
  <si>
    <t xml:space="preserve"> BO BO NEWSOM</t>
  </si>
  <si>
    <t>BRANDY DR</t>
  </si>
  <si>
    <t>TIGERLILLY</t>
  </si>
  <si>
    <t>CAMEO ST</t>
  </si>
  <si>
    <t xml:space="preserve">TIGERLILLY </t>
  </si>
  <si>
    <t>CURRIE DR</t>
  </si>
  <si>
    <t>PINES DR</t>
  </si>
  <si>
    <t>LEE CIR</t>
  </si>
  <si>
    <t>SWEET BAY DR</t>
  </si>
  <si>
    <t>LAKE DR</t>
  </si>
  <si>
    <t>WESTWINDS DR</t>
  </si>
  <si>
    <t>BAY RD</t>
  </si>
  <si>
    <t>CARRINGTON LN</t>
  </si>
  <si>
    <t>SNYDER LN</t>
  </si>
  <si>
    <t>CARRINGTON</t>
  </si>
  <si>
    <t>ECHO WOODS</t>
  </si>
  <si>
    <t>MULBERRY ST</t>
  </si>
  <si>
    <t>EVERGREEN LN</t>
  </si>
  <si>
    <t>WOODSIDE LN</t>
  </si>
  <si>
    <t>PARADISE LN</t>
  </si>
  <si>
    <t>SPRINGWOOD DR</t>
  </si>
  <si>
    <t>PINELAND CR</t>
  </si>
  <si>
    <t>PINELAND CIR</t>
  </si>
  <si>
    <t>KIM DR</t>
  </si>
  <si>
    <t>CLAREMONT ST</t>
  </si>
  <si>
    <t>QUAIL MEADOW</t>
  </si>
  <si>
    <t>BAYVIEW</t>
  </si>
  <si>
    <t>WOODCREEK</t>
  </si>
  <si>
    <t>RAMBLEWOOD</t>
  </si>
  <si>
    <t>REGENCY DR</t>
  </si>
  <si>
    <t>1097SPUR</t>
  </si>
  <si>
    <t>CYPRESS CT</t>
  </si>
  <si>
    <t>RED CEDAR CR</t>
  </si>
  <si>
    <t>RED MAPLE CR</t>
  </si>
  <si>
    <t>1098SPUR</t>
  </si>
  <si>
    <t xml:space="preserve">CLUB COLONY </t>
  </si>
  <si>
    <t>1099SPUR</t>
  </si>
  <si>
    <t>1100SPUR</t>
  </si>
  <si>
    <t>OAKHAVEN SPUR</t>
  </si>
  <si>
    <t>1113CON</t>
  </si>
  <si>
    <t>1117 SPUR</t>
  </si>
  <si>
    <t>FLAG ST SPUR</t>
  </si>
  <si>
    <t>1330SPUR</t>
  </si>
  <si>
    <t>918 SPUR</t>
  </si>
  <si>
    <t>GLENDALE DR</t>
  </si>
  <si>
    <t>BEDON ROAD</t>
  </si>
  <si>
    <t>U.S.17ALT</t>
  </si>
  <si>
    <t>S-15-132</t>
  </si>
  <si>
    <t>BARRACADFE ROAD</t>
  </si>
  <si>
    <t>S-593</t>
  </si>
  <si>
    <t>Cola. Hwy</t>
  </si>
  <si>
    <t>Prince William Rd.</t>
  </si>
  <si>
    <t xml:space="preserve">Bing St. </t>
  </si>
  <si>
    <t>Lane St.</t>
  </si>
  <si>
    <t xml:space="preserve">Chanel St. </t>
  </si>
  <si>
    <t xml:space="preserve">Holly St. </t>
  </si>
  <si>
    <t xml:space="preserve">Bo Peep Rd. </t>
  </si>
  <si>
    <t xml:space="preserve">Mt. Sinai Rd. </t>
  </si>
  <si>
    <t>Magnolia Ave.</t>
  </si>
  <si>
    <t xml:space="preserve">Salkehatchie Hwy </t>
  </si>
  <si>
    <t xml:space="preserve">Glendale St. </t>
  </si>
  <si>
    <t xml:space="preserve">Ponderosa Dr. </t>
  </si>
  <si>
    <t>Cemetery Road</t>
  </si>
  <si>
    <t>Mill Pond Road</t>
  </si>
  <si>
    <t>Mullings Ford Road</t>
  </si>
  <si>
    <t>Fifth St W. Estill</t>
  </si>
  <si>
    <t>Lawton Ave.</t>
  </si>
  <si>
    <t xml:space="preserve">Ellis St. Hampton </t>
  </si>
  <si>
    <t>Stone And Patrick Rd.</t>
  </si>
  <si>
    <t>Bob White Trail</t>
  </si>
  <si>
    <t>Structure</t>
  </si>
  <si>
    <t>BoPeep Road</t>
  </si>
  <si>
    <t>Springdale</t>
  </si>
  <si>
    <t>Blacksburg City Limits</t>
  </si>
  <si>
    <t>Shoulders Ditches &amp; Pipes</t>
  </si>
  <si>
    <t>Pleasant School Road</t>
  </si>
  <si>
    <t>Ellis Ferry Road</t>
  </si>
  <si>
    <t>Boiling Springs Hwy</t>
  </si>
  <si>
    <t>Buck ShoalsRoad</t>
  </si>
  <si>
    <t>S-11-162</t>
  </si>
  <si>
    <t>Cherokee National Hwy</t>
  </si>
  <si>
    <t>Cliffside Hwy</t>
  </si>
  <si>
    <t>ESM</t>
  </si>
  <si>
    <t>S-11-240</t>
  </si>
  <si>
    <t>Park Gate Road</t>
  </si>
  <si>
    <t>US 221 Con</t>
  </si>
  <si>
    <t>Pickens Street</t>
  </si>
  <si>
    <t>Webber Road</t>
  </si>
  <si>
    <t>S-11-37</t>
  </si>
  <si>
    <t>Old Metal Road</t>
  </si>
  <si>
    <t>S-11-59</t>
  </si>
  <si>
    <t>S-11-431</t>
  </si>
  <si>
    <t>Estelle Road</t>
  </si>
  <si>
    <t>S-11-135</t>
  </si>
  <si>
    <t>Morgan Cross Road</t>
  </si>
  <si>
    <t>S-11-97</t>
  </si>
  <si>
    <t>Oak Ridge Road</t>
  </si>
  <si>
    <t>S-11-307</t>
  </si>
  <si>
    <t>Morgan Creek Road</t>
  </si>
  <si>
    <t>Love Springs Road</t>
  </si>
  <si>
    <t>S-11-38</t>
  </si>
  <si>
    <t>S-11-436</t>
  </si>
  <si>
    <t>Old Pro's Road</t>
  </si>
  <si>
    <t>S-11-34</t>
  </si>
  <si>
    <t>Twin Bridge Road</t>
  </si>
  <si>
    <t>S-11-274</t>
  </si>
  <si>
    <t>Sarratt School Road</t>
  </si>
  <si>
    <t>Old Georgia Hwy</t>
  </si>
  <si>
    <t>S-11-218</t>
  </si>
  <si>
    <t>Oak Dale Road</t>
  </si>
  <si>
    <t>S-11-285</t>
  </si>
  <si>
    <t>Leadmine Road</t>
  </si>
  <si>
    <t>Ross Hill Road</t>
  </si>
  <si>
    <t>North Gate Road</t>
  </si>
  <si>
    <t>Stateline Road</t>
  </si>
  <si>
    <t>Ann's Trail</t>
  </si>
  <si>
    <t>Dillon Street</t>
  </si>
  <si>
    <t>Green Lake Road</t>
  </si>
  <si>
    <t>Mcginnis Road</t>
  </si>
  <si>
    <t>Swofford Ridge Road</t>
  </si>
  <si>
    <t>Grambling Ferry Road</t>
  </si>
  <si>
    <t>Mikes Creek Road</t>
  </si>
  <si>
    <t>S-644</t>
  </si>
  <si>
    <t>S-489</t>
  </si>
  <si>
    <t>Jolly Road</t>
  </si>
  <si>
    <t>Olgesby Valley Road</t>
  </si>
  <si>
    <t>Estes Road</t>
  </si>
  <si>
    <t>Allison Creek Road</t>
  </si>
  <si>
    <t>Old Georgia Highway</t>
  </si>
  <si>
    <t>Watermill Road</t>
  </si>
  <si>
    <t>Abernathy Drive</t>
  </si>
  <si>
    <t>Little Egypt Road</t>
  </si>
  <si>
    <t>Baker Road</t>
  </si>
  <si>
    <t>S-307</t>
  </si>
  <si>
    <t>Oak Stone Road</t>
  </si>
  <si>
    <t>Wallace Road</t>
  </si>
  <si>
    <t>Hamrick Street</t>
  </si>
  <si>
    <t>Limestone Springs Road</t>
  </si>
  <si>
    <t>Old Race Track Road</t>
  </si>
  <si>
    <t>Blue Branch Road</t>
  </si>
  <si>
    <t>S28-88</t>
  </si>
  <si>
    <t xml:space="preserve">OLD GEORETOWN RD. </t>
  </si>
  <si>
    <t>LOCKHART RD.</t>
  </si>
  <si>
    <t>HICKS ROAD</t>
  </si>
  <si>
    <t>`6.58</t>
  </si>
  <si>
    <t>S28-317</t>
  </si>
  <si>
    <t>PINE GROVE CHURCH RD.</t>
  </si>
  <si>
    <t>MT. PISGAH ROAD</t>
  </si>
  <si>
    <t>L C L</t>
  </si>
  <si>
    <t>WHITE POND ROAD</t>
  </si>
  <si>
    <t>SC12</t>
  </si>
  <si>
    <t>Wagner Hwy</t>
  </si>
  <si>
    <t>S-2989</t>
  </si>
  <si>
    <t>CRAFT ACRES RD.</t>
  </si>
  <si>
    <t>S-2414</t>
  </si>
  <si>
    <t>HEYWARD WILSON RD.</t>
  </si>
  <si>
    <t>WILLIE WILSON RD.</t>
  </si>
  <si>
    <t>SC-764</t>
  </si>
  <si>
    <t>OLD EASTOVER RD.</t>
  </si>
  <si>
    <t>S-1182</t>
  </si>
  <si>
    <t>CHAIN GANG RD.</t>
  </si>
  <si>
    <t>S-2555</t>
  </si>
  <si>
    <t>POND DR.</t>
  </si>
  <si>
    <t>S-2529</t>
  </si>
  <si>
    <t>MOORE LN.</t>
  </si>
  <si>
    <t>S-2558</t>
  </si>
  <si>
    <t>SIDETRACK LN.</t>
  </si>
  <si>
    <t>S-1090</t>
  </si>
  <si>
    <t>BLACKBERRY RD.</t>
  </si>
  <si>
    <t>S-2412</t>
  </si>
  <si>
    <t>GAY RD.</t>
  </si>
  <si>
    <t>S. CEDAR CREEK RD.</t>
  </si>
  <si>
    <t>S-2235</t>
  </si>
  <si>
    <t>ST. MARK RD.</t>
  </si>
  <si>
    <t>POULTRY LANE</t>
  </si>
  <si>
    <t>S-2492</t>
  </si>
  <si>
    <t>PETER SEYMORE RD.</t>
  </si>
  <si>
    <t>GRIFFIN CREEK RD.</t>
  </si>
  <si>
    <t>KINGVILLE RD.</t>
  </si>
  <si>
    <t>JOE COLLINS RD.</t>
  </si>
  <si>
    <t>KERSHAW COUNTY LINE</t>
  </si>
  <si>
    <t>REYNOLDS RD.</t>
  </si>
  <si>
    <t>S-2964</t>
  </si>
  <si>
    <t>WEBBROOK RD.</t>
  </si>
  <si>
    <t>SC-263</t>
  </si>
  <si>
    <t>VANBOKLEN RD.</t>
  </si>
  <si>
    <t>PRICE ST.</t>
  </si>
  <si>
    <t>S-1391</t>
  </si>
  <si>
    <t>CHALK ST.</t>
  </si>
  <si>
    <t>S-2291</t>
  </si>
  <si>
    <t>DOWDY ST.</t>
  </si>
  <si>
    <t>S-2290</t>
  </si>
  <si>
    <t>CLARKSON ST.</t>
  </si>
  <si>
    <t>S-2296</t>
  </si>
  <si>
    <t>S-392</t>
  </si>
  <si>
    <t>MAY-AUG,2015</t>
  </si>
  <si>
    <t>Begin State Maint.</t>
  </si>
  <si>
    <t>Mudlick Rd.</t>
  </si>
  <si>
    <t>6/15/2015</t>
  </si>
  <si>
    <t>Section 6</t>
  </si>
  <si>
    <t>Belmont Church Rd.</t>
  </si>
  <si>
    <t>6/22/2015</t>
  </si>
  <si>
    <t>Sandy Run Creek Rd.</t>
  </si>
  <si>
    <t>Brehmer Rd.</t>
  </si>
  <si>
    <t>6/26/2015</t>
  </si>
  <si>
    <t>Williams Rd.</t>
  </si>
  <si>
    <t>-</t>
  </si>
  <si>
    <t>6/30/2015</t>
  </si>
  <si>
    <t>7/6/2015</t>
  </si>
  <si>
    <t>Boozer Dairy Rd.</t>
  </si>
  <si>
    <t>Laurens Line</t>
  </si>
  <si>
    <t>7/10/2015</t>
  </si>
  <si>
    <t>Sloan Rd.</t>
  </si>
  <si>
    <t>7/15/2015</t>
  </si>
  <si>
    <t>Summer Place Rd.</t>
  </si>
  <si>
    <t>Old Craven Place Rd.</t>
  </si>
  <si>
    <t>7/20/2015</t>
  </si>
  <si>
    <t>Salter Rd.</t>
  </si>
  <si>
    <t>7/23/2015</t>
  </si>
  <si>
    <t>Workman Kelley</t>
  </si>
  <si>
    <t>7/28/2015</t>
  </si>
  <si>
    <t>Scurry Island Rd.</t>
  </si>
  <si>
    <t>7/30/2015</t>
  </si>
  <si>
    <t>8/3/2015</t>
  </si>
  <si>
    <t>Long Sumpit/Champ.Nrsry.</t>
  </si>
  <si>
    <t>8/10/2015</t>
  </si>
  <si>
    <t>8/17/2015</t>
  </si>
  <si>
    <t>Section 5</t>
  </si>
  <si>
    <t>Green Acres Lane</t>
  </si>
  <si>
    <t>8/19/2015</t>
  </si>
  <si>
    <t>Kunkle Rd.</t>
  </si>
  <si>
    <t>8/21/2015</t>
  </si>
  <si>
    <t>Burgess Rd.</t>
  </si>
  <si>
    <t>8/25/2015</t>
  </si>
  <si>
    <t>Plywood Plant Rd.</t>
  </si>
  <si>
    <t>8/27/2015</t>
  </si>
  <si>
    <t>Werts Rd.</t>
  </si>
  <si>
    <t>Deadfall Rd.</t>
  </si>
  <si>
    <t>8/31/2015</t>
  </si>
  <si>
    <t>Long Farm Rd.</t>
  </si>
  <si>
    <t>9/3/2015</t>
  </si>
  <si>
    <t>Saluda River Resort Rd.</t>
  </si>
  <si>
    <t>9/4/2015</t>
  </si>
  <si>
    <t>9/8/2015</t>
  </si>
  <si>
    <t>Spearman Rd.</t>
  </si>
  <si>
    <t>9/10/2015</t>
  </si>
  <si>
    <t>Field View Rd.</t>
  </si>
  <si>
    <t>Stoney Battery Rd.</t>
  </si>
  <si>
    <t>9/11/2015</t>
  </si>
  <si>
    <t>Harold Bowers Rd.</t>
  </si>
  <si>
    <t>9/14/2015</t>
  </si>
  <si>
    <t>9/15/2015</t>
  </si>
  <si>
    <t>Section 6 (END)</t>
  </si>
  <si>
    <t>4/15/2015</t>
  </si>
  <si>
    <t>3/23/2015</t>
  </si>
  <si>
    <t>4/13/2015</t>
  </si>
  <si>
    <t>SPEEDWAY BLVD.</t>
  </si>
  <si>
    <t>Joe Frazier</t>
  </si>
  <si>
    <t>Poppy Hill</t>
  </si>
  <si>
    <t>Poppy Hill Cir.</t>
  </si>
  <si>
    <t>Olde Church Rd.</t>
  </si>
  <si>
    <t>Pine Island Rd.</t>
  </si>
  <si>
    <t>Driftwood</t>
  </si>
  <si>
    <t>Palmetto Point</t>
  </si>
  <si>
    <t>Washinghton Farm</t>
  </si>
  <si>
    <t>Cuthbert Farm</t>
  </si>
  <si>
    <t>Capehart Cir.</t>
  </si>
  <si>
    <t>Harding Street</t>
  </si>
  <si>
    <t>Carolina Ave.</t>
  </si>
  <si>
    <t>Dulamo Bluff</t>
  </si>
  <si>
    <t>Big Estate Cir.</t>
  </si>
  <si>
    <t>Horse Island Rd.</t>
  </si>
  <si>
    <t>Agnes Major</t>
  </si>
  <si>
    <t>Jaspertone Cir.</t>
  </si>
  <si>
    <t>Big Estate Rd.</t>
  </si>
  <si>
    <t xml:space="preserve">US 21 </t>
  </si>
  <si>
    <t>Sea Island Pkwy</t>
  </si>
  <si>
    <t>Ulmer</t>
  </si>
  <si>
    <t>Pine Isalnd Rd.</t>
  </si>
  <si>
    <t>Capehart (LOCAL)</t>
  </si>
  <si>
    <t>Le Cruset Rd.</t>
  </si>
  <si>
    <t>Adams Cir.</t>
  </si>
  <si>
    <t xml:space="preserve">Dulamo </t>
  </si>
  <si>
    <t>Bull Corner</t>
  </si>
  <si>
    <t>Park Road</t>
  </si>
  <si>
    <t>Park Rd.</t>
  </si>
  <si>
    <t>S-485</t>
  </si>
  <si>
    <t>Old Cherokee Rd</t>
  </si>
  <si>
    <t>Prep. Chip Seal Road</t>
  </si>
  <si>
    <t>S-686</t>
  </si>
  <si>
    <t>Happy Ridge Rd.</t>
  </si>
  <si>
    <t xml:space="preserve">Steele Road </t>
  </si>
  <si>
    <t>S-957</t>
  </si>
  <si>
    <t>Old Barnwell</t>
  </si>
  <si>
    <t>Co. rd.</t>
  </si>
  <si>
    <t>Lexington 15/16</t>
  </si>
  <si>
    <t>Peach Festival Rd</t>
  </si>
  <si>
    <t>Two notch Rd.</t>
  </si>
  <si>
    <t>Hwy  378</t>
  </si>
  <si>
    <t>Old Field Rd.</t>
  </si>
  <si>
    <t>Cedar Grove Rd.</t>
  </si>
  <si>
    <t>S. Hampton Rd.</t>
  </si>
  <si>
    <t xml:space="preserve">Cedar Grove Rd. </t>
  </si>
  <si>
    <t>Sal. Co Line</t>
  </si>
  <si>
    <t>May,2015</t>
  </si>
  <si>
    <t>May, 2015</t>
  </si>
  <si>
    <t>June, 2015</t>
  </si>
  <si>
    <t>S-17-494</t>
  </si>
  <si>
    <t>Bascus Rd.</t>
  </si>
  <si>
    <t>S-17-155</t>
  </si>
  <si>
    <t>Joann Branch</t>
  </si>
  <si>
    <t>Screw Pin Rd</t>
  </si>
  <si>
    <t>J Ben Rogers Rd</t>
  </si>
  <si>
    <t>Charlie Caulder Rd</t>
  </si>
  <si>
    <t>S-433</t>
  </si>
  <si>
    <t>Donaldson Rd</t>
  </si>
  <si>
    <t>Dillon Co</t>
  </si>
  <si>
    <t>Attadale Rd</t>
  </si>
  <si>
    <t>S-381 Sp</t>
  </si>
  <si>
    <t>Arcadia Rd</t>
  </si>
  <si>
    <t>Berry Rd</t>
  </si>
  <si>
    <t>Darlington Co</t>
  </si>
  <si>
    <t>Darl Co</t>
  </si>
  <si>
    <t>Allen Rdige Rd</t>
  </si>
  <si>
    <t>S-465</t>
  </si>
  <si>
    <t>Gray Rd</t>
  </si>
  <si>
    <t>Ayers Rd</t>
  </si>
  <si>
    <t>Dunbar Hwy</t>
  </si>
  <si>
    <t>Nolan Rd</t>
  </si>
  <si>
    <t>Norton Rd</t>
  </si>
  <si>
    <t>McQueen Ln</t>
  </si>
  <si>
    <t>4th St</t>
  </si>
  <si>
    <t>Zion Ch St</t>
  </si>
  <si>
    <t>Old Hwy 34</t>
  </si>
  <si>
    <t>Parnassus Rd</t>
  </si>
  <si>
    <t>Donadlson Rd</t>
  </si>
  <si>
    <t>S-17-841</t>
  </si>
  <si>
    <t>Hayes Rd.</t>
  </si>
  <si>
    <t>S-03-18</t>
  </si>
  <si>
    <t>Mixson Corner Road</t>
  </si>
  <si>
    <t>Hampton County Line</t>
  </si>
  <si>
    <t>S-03-40</t>
  </si>
  <si>
    <t>Jenny's road</t>
  </si>
  <si>
    <t>S-03-61</t>
  </si>
  <si>
    <t>Buford's Bridge highway</t>
  </si>
  <si>
    <t>S-03-48</t>
  </si>
  <si>
    <t>Ulmer Road</t>
  </si>
  <si>
    <t>Sc 641</t>
  </si>
  <si>
    <t>Confederated Highway</t>
  </si>
  <si>
    <t>S-03-90</t>
  </si>
  <si>
    <t>S-03-106</t>
  </si>
  <si>
    <t>Mt. Pleaseant Church Rd</t>
  </si>
  <si>
    <t>Bethel Church RD</t>
  </si>
  <si>
    <t>Jenny's Road</t>
  </si>
  <si>
    <t>Old Orangeburg road</t>
  </si>
  <si>
    <t>S28-32</t>
  </si>
  <si>
    <t>ELLIS ROAD</t>
  </si>
  <si>
    <t>S28-31</t>
  </si>
  <si>
    <t>S28-60</t>
  </si>
  <si>
    <t>MCBEE HWY</t>
  </si>
  <si>
    <t>JONES RD.</t>
  </si>
  <si>
    <t>S28-522</t>
  </si>
  <si>
    <t>GRIFFIN RD.</t>
  </si>
  <si>
    <t>RALEYS MILL RD.</t>
  </si>
  <si>
    <t>S28-589</t>
  </si>
  <si>
    <t>MUNN RD.</t>
  </si>
  <si>
    <t>S28-983</t>
  </si>
  <si>
    <t>S28-521</t>
  </si>
  <si>
    <t>FREEMAN RD.</t>
  </si>
  <si>
    <t>MANGUM RD.</t>
  </si>
  <si>
    <t>S-22-24</t>
  </si>
  <si>
    <t>Powell Road</t>
  </si>
  <si>
    <t>US 17 ALt</t>
  </si>
  <si>
    <t>Saints delight Road</t>
  </si>
  <si>
    <t>Soth Fraser Street</t>
  </si>
  <si>
    <t>S-22-31</t>
  </si>
  <si>
    <t>Mount Zion Road</t>
  </si>
  <si>
    <t>S-22-86</t>
  </si>
  <si>
    <t>Ten Acre Road</t>
  </si>
  <si>
    <t>S-22-81</t>
  </si>
  <si>
    <t>Saints Delight Road</t>
  </si>
  <si>
    <t>S-22-296</t>
  </si>
  <si>
    <t>S-22-352</t>
  </si>
  <si>
    <t>Red Bay Road</t>
  </si>
  <si>
    <t>Countyline Road</t>
  </si>
  <si>
    <t>S-22-387</t>
  </si>
  <si>
    <t>Saints deight road</t>
  </si>
  <si>
    <t>S-22-388</t>
  </si>
  <si>
    <t>Dawhoo Road</t>
  </si>
  <si>
    <t>end pavement</t>
  </si>
  <si>
    <t>Windum Road</t>
  </si>
  <si>
    <t>S-22-389</t>
  </si>
  <si>
    <t>Sainys Delight Road</t>
  </si>
  <si>
    <t>S-22-476</t>
  </si>
  <si>
    <t>end Pavement</t>
  </si>
  <si>
    <t>Harris landing road</t>
  </si>
  <si>
    <t>Harris Landing</t>
  </si>
  <si>
    <t>S-22-478</t>
  </si>
  <si>
    <t>Columbus Road</t>
  </si>
  <si>
    <t>S-22-545</t>
  </si>
  <si>
    <t>Bigelow Drive</t>
  </si>
  <si>
    <t>S-22-1043</t>
  </si>
  <si>
    <t>S-22-1042</t>
  </si>
  <si>
    <t>S-22-999</t>
  </si>
  <si>
    <t>S-22-608</t>
  </si>
  <si>
    <t>S-22-1017</t>
  </si>
  <si>
    <t>S-22-768</t>
  </si>
  <si>
    <t>S-22-579</t>
  </si>
  <si>
    <t>S-22-580</t>
  </si>
  <si>
    <t>S-22-1004</t>
  </si>
  <si>
    <t>SC 41 Bus</t>
  </si>
  <si>
    <t>US 17  Alt</t>
  </si>
  <si>
    <t>US 521 Bus</t>
  </si>
  <si>
    <t>US 521 Bus.</t>
  </si>
  <si>
    <t xml:space="preserve">SC 41 </t>
  </si>
  <si>
    <t>Georgetown Highway</t>
  </si>
  <si>
    <t>S-22-20</t>
  </si>
  <si>
    <t>Main. Street</t>
  </si>
  <si>
    <t>Berkeley County</t>
  </si>
  <si>
    <t xml:space="preserve">US 17 ALT </t>
  </si>
  <si>
    <t>Saaints Delight Road</t>
  </si>
  <si>
    <t>Morgan Avenue</t>
  </si>
  <si>
    <t>SC 41 Bus.</t>
  </si>
  <si>
    <t>S-22-131</t>
  </si>
  <si>
    <t>Charleston County</t>
  </si>
  <si>
    <t>S-22-39</t>
  </si>
  <si>
    <t>Montford Road</t>
  </si>
  <si>
    <t>Myrtle Avenue</t>
  </si>
  <si>
    <t>Lawrence Road</t>
  </si>
  <si>
    <t>Village Road</t>
  </si>
  <si>
    <t>Lambert Loop</t>
  </si>
  <si>
    <t>Mckenzie Road</t>
  </si>
  <si>
    <t>Gallop Road</t>
  </si>
  <si>
    <t>S-22-571</t>
  </si>
  <si>
    <t>Cherry Hill Loop</t>
  </si>
  <si>
    <t>Cheey Hill Loop</t>
  </si>
  <si>
    <t>livinstgson/ Short cut Road</t>
  </si>
  <si>
    <t>S-22-744</t>
  </si>
  <si>
    <t>Corner Loop</t>
  </si>
  <si>
    <t>S-22-747</t>
  </si>
  <si>
    <t>Coconut Avenue</t>
  </si>
  <si>
    <t>Harris Landing Drive</t>
  </si>
  <si>
    <t>Singleton Avenue</t>
  </si>
  <si>
    <t>end road</t>
  </si>
  <si>
    <t>End St Maint</t>
  </si>
  <si>
    <t>SC 92</t>
  </si>
  <si>
    <t>S-522</t>
  </si>
  <si>
    <t>S-937</t>
  </si>
  <si>
    <t>Water Tank Road</t>
  </si>
  <si>
    <t>519/15</t>
  </si>
  <si>
    <t>S28-451</t>
  </si>
  <si>
    <t>S28-404</t>
  </si>
  <si>
    <t>S28-540</t>
  </si>
  <si>
    <t>S28-373</t>
  </si>
  <si>
    <t>YOUNG RD.</t>
  </si>
  <si>
    <t>STOKES RD.</t>
  </si>
  <si>
    <t>TIMBER CREEK RD.</t>
  </si>
  <si>
    <t>FROST RD.</t>
  </si>
  <si>
    <t>LUCKNOW RD.</t>
  </si>
  <si>
    <t>McCRAE RD.</t>
  </si>
  <si>
    <t>2015-2016  Ditching plan locations</t>
  </si>
  <si>
    <t xml:space="preserve">S-23 </t>
  </si>
  <si>
    <t>WOODCREEK RD</t>
  </si>
  <si>
    <t>US-221 NORTH</t>
  </si>
  <si>
    <t xml:space="preserve">SC-28 </t>
  </si>
  <si>
    <t>MINE STREET</t>
  </si>
  <si>
    <t>7/7//15</t>
  </si>
  <si>
    <t>MCCORMICK COUNTY LINE</t>
  </si>
  <si>
    <t>SC-10</t>
  </si>
  <si>
    <t>ZION CHAPEL ROAD</t>
  </si>
  <si>
    <t>INDIANLAND ROAD</t>
  </si>
  <si>
    <t>DOWTIN ROAD</t>
  </si>
  <si>
    <t>MILWAY ROAD</t>
  </si>
  <si>
    <t>MT. VERNON ROAD</t>
  </si>
  <si>
    <t>Curb &amp; gutter cleaned drainage</t>
  </si>
  <si>
    <t>Aug-2015</t>
  </si>
  <si>
    <t>Sep-2015</t>
  </si>
  <si>
    <t>Ditching Cycle</t>
  </si>
  <si>
    <t>Devilsbackbone Rd.</t>
  </si>
  <si>
    <t>SC-245</t>
  </si>
  <si>
    <t>N-Lee St.</t>
  </si>
  <si>
    <t>Lewie Rd.</t>
  </si>
  <si>
    <t>West Hampton St.</t>
  </si>
  <si>
    <t>Battery Rd.</t>
  </si>
  <si>
    <t>SC-391</t>
  </si>
  <si>
    <t>Summerland Ave</t>
  </si>
  <si>
    <t>Bernard St.</t>
  </si>
  <si>
    <t>Trotter St.</t>
  </si>
  <si>
    <t>Old Lexington Rd.</t>
  </si>
  <si>
    <t>Frank Shealy Rd.</t>
  </si>
  <si>
    <t>Ansel Caughman Rd.</t>
  </si>
  <si>
    <t>Windmill Rd.</t>
  </si>
  <si>
    <t>Priceville Rd.</t>
  </si>
  <si>
    <t>Dog Leg Rd.</t>
  </si>
  <si>
    <t>S-713</t>
  </si>
  <si>
    <t>Irvin Risinger Rd.</t>
  </si>
  <si>
    <t>Derrick Hollow Rd.</t>
  </si>
  <si>
    <t>S-1410</t>
  </si>
  <si>
    <t>Derrick Park Rd.</t>
  </si>
  <si>
    <t>Reedy-o-Smith Rd.</t>
  </si>
  <si>
    <t>Perry Taylor Rd.</t>
  </si>
  <si>
    <t>S-330</t>
  </si>
  <si>
    <t>N. Lee St.</t>
  </si>
  <si>
    <t>Columbia Ave</t>
  </si>
  <si>
    <t>Broad St.</t>
  </si>
  <si>
    <t>Summerland Ave.</t>
  </si>
  <si>
    <t>Sandpit Rd.</t>
  </si>
  <si>
    <t>Cedar Grove rd.</t>
  </si>
  <si>
    <t>June,2015</t>
  </si>
  <si>
    <t>S-17-436</t>
  </si>
  <si>
    <t>Race Track Road</t>
  </si>
  <si>
    <t>s-111</t>
  </si>
  <si>
    <t>sandy run creek</t>
  </si>
  <si>
    <t>s-33</t>
  </si>
  <si>
    <t>angelus</t>
  </si>
  <si>
    <t>sc 151</t>
  </si>
  <si>
    <t>s-676</t>
  </si>
  <si>
    <t>catarah</t>
  </si>
  <si>
    <t>s-765</t>
  </si>
  <si>
    <t>s-82</t>
  </si>
  <si>
    <t>knight</t>
  </si>
  <si>
    <t>johnson</t>
  </si>
  <si>
    <t>s-65</t>
  </si>
  <si>
    <t>sandhills vfd</t>
  </si>
  <si>
    <t>s-45</t>
  </si>
  <si>
    <t>sycamore</t>
  </si>
  <si>
    <t>sc 265</t>
  </si>
  <si>
    <t>s-271</t>
  </si>
  <si>
    <t>s-490</t>
  </si>
  <si>
    <t>campbell</t>
  </si>
  <si>
    <t>rocky creek</t>
  </si>
  <si>
    <t>s-722</t>
  </si>
  <si>
    <t>s-978</t>
  </si>
  <si>
    <t>cedar lane</t>
  </si>
  <si>
    <t>eubanks</t>
  </si>
  <si>
    <t>s-163</t>
  </si>
  <si>
    <t>miller flat</t>
  </si>
  <si>
    <t>S-130</t>
  </si>
  <si>
    <t>S-1029</t>
  </si>
  <si>
    <t>S-1189</t>
  </si>
  <si>
    <t>S-545</t>
  </si>
  <si>
    <t>Type</t>
  </si>
  <si>
    <t>S</t>
  </si>
  <si>
    <t>US</t>
  </si>
  <si>
    <t>SC</t>
  </si>
  <si>
    <t>Indian Field Cir.</t>
  </si>
  <si>
    <t>Wagon Trail Rd.</t>
  </si>
  <si>
    <t>Rabbit Rd.</t>
  </si>
  <si>
    <t>Horse Trail Rd.</t>
  </si>
  <si>
    <t>Wagers Dr.</t>
  </si>
  <si>
    <t>Smoak Rd.</t>
  </si>
  <si>
    <t>Cherry Ln.</t>
  </si>
  <si>
    <t>Powder Horn Rd.</t>
  </si>
  <si>
    <t>Railway Dr.</t>
  </si>
  <si>
    <t>Sandridge Rd.</t>
  </si>
  <si>
    <t>Fire House Rd.</t>
  </si>
  <si>
    <t>Horne Taylor Rd.</t>
  </si>
  <si>
    <t>Coburn Town Rd.</t>
  </si>
  <si>
    <t>Coosenberry Rd.</t>
  </si>
  <si>
    <t>St. Paul Campground Rd.</t>
  </si>
  <si>
    <t>Gallashaw Rd.</t>
  </si>
  <si>
    <t>Sweatman Rd.</t>
  </si>
  <si>
    <t>Forest Ln.</t>
  </si>
  <si>
    <t>N Cedar St.</t>
  </si>
  <si>
    <t>S Cedar St.</t>
  </si>
  <si>
    <t>S- 34</t>
  </si>
  <si>
    <t>Jedburg Rd.</t>
  </si>
  <si>
    <t>Mallard Rd.</t>
  </si>
  <si>
    <t>E Butternut Rd.</t>
  </si>
  <si>
    <t>W Butternut Rd.</t>
  </si>
  <si>
    <t>Parson Rd.</t>
  </si>
  <si>
    <t>John St.</t>
  </si>
  <si>
    <t>Quinton Dr.</t>
  </si>
  <si>
    <t>Asbury Dr.</t>
  </si>
  <si>
    <t>Pat St.</t>
  </si>
  <si>
    <t>S Hickory St.</t>
  </si>
  <si>
    <t>N Hickory St.</t>
  </si>
  <si>
    <t>W 2nd South St.</t>
  </si>
  <si>
    <t>N Laurel St.</t>
  </si>
  <si>
    <t>S Laurel St.</t>
  </si>
  <si>
    <t>S Railroad Ave.</t>
  </si>
  <si>
    <t>W 2nd North St.</t>
  </si>
  <si>
    <t>Spring Rd.</t>
  </si>
  <si>
    <t>Enoch Ln.</t>
  </si>
  <si>
    <t>Myers Mayo Rd.</t>
  </si>
  <si>
    <t>W 4th North St.</t>
  </si>
  <si>
    <t>Wassamasaw Rd.</t>
  </si>
  <si>
    <t>Iris St.</t>
  </si>
  <si>
    <t>Bryant St.</t>
  </si>
  <si>
    <t>Industrial Rd.</t>
  </si>
  <si>
    <t>S- 205</t>
  </si>
  <si>
    <t>W 3rd North St.</t>
  </si>
  <si>
    <t>Cypress St.</t>
  </si>
  <si>
    <t>S Pine St.</t>
  </si>
  <si>
    <t>S Walnut St.</t>
  </si>
  <si>
    <t>S Oak St.</t>
  </si>
  <si>
    <t>Creighton St.</t>
  </si>
  <si>
    <t>W 9th North St.</t>
  </si>
  <si>
    <t>S 257</t>
  </si>
  <si>
    <t>S 258</t>
  </si>
  <si>
    <t>W 7th Norrth St.</t>
  </si>
  <si>
    <t>W 6th North St.</t>
  </si>
  <si>
    <t>N Walnut St.</t>
  </si>
  <si>
    <t>W 1st North St.</t>
  </si>
  <si>
    <t>N Pine St.</t>
  </si>
  <si>
    <t>Corporate Way</t>
  </si>
  <si>
    <t>Weber Rd.</t>
  </si>
  <si>
    <t>Parnice St.</t>
  </si>
  <si>
    <t>N Hampton St.</t>
  </si>
  <si>
    <t>Wylie Dr.</t>
  </si>
  <si>
    <t>Nettles Ln.</t>
  </si>
  <si>
    <t>Deming Way</t>
  </si>
  <si>
    <t>Wilson Rd.</t>
  </si>
  <si>
    <t>Cleveland St.</t>
  </si>
  <si>
    <t>Big Bird Rd.</t>
  </si>
  <si>
    <t>Hill Dr.</t>
  </si>
  <si>
    <t>Lake Dr.</t>
  </si>
  <si>
    <t>McMackin Dr.</t>
  </si>
  <si>
    <t>Pete Ewers Dr.</t>
  </si>
  <si>
    <t>Marie Dr.</t>
  </si>
  <si>
    <t>Cheyenne Rd.</t>
  </si>
  <si>
    <t>Cinnamon Rd.</t>
  </si>
  <si>
    <t>Allspice Dr.</t>
  </si>
  <si>
    <t>S- 602</t>
  </si>
  <si>
    <t>Fred St.</t>
  </si>
  <si>
    <t>Lawrence Dr.</t>
  </si>
  <si>
    <t>OT Wallace Blvd.</t>
  </si>
  <si>
    <t>S- 685</t>
  </si>
  <si>
    <t>Blocker Ln.</t>
  </si>
  <si>
    <t>Legion Rd.</t>
  </si>
  <si>
    <t>Dorchester Ave.</t>
  </si>
  <si>
    <t>Reneau Blvd.</t>
  </si>
  <si>
    <t>Deer Run Rd.</t>
  </si>
  <si>
    <t>Easy St.</t>
  </si>
  <si>
    <t>Bergen Rd.</t>
  </si>
  <si>
    <t>School House Rd.</t>
  </si>
  <si>
    <t>West St.</t>
  </si>
  <si>
    <t>W Richardson Ave.</t>
  </si>
  <si>
    <t>W. 5th North St.</t>
  </si>
  <si>
    <t>Hill St.</t>
  </si>
  <si>
    <t>N Maple St.</t>
  </si>
  <si>
    <t>S Palmetto St.</t>
  </si>
  <si>
    <t>N Palmetto St.</t>
  </si>
  <si>
    <t>Sandhill Rd.</t>
  </si>
  <si>
    <t>W 8th North St.</t>
  </si>
  <si>
    <t>St. Paul Rd.</t>
  </si>
  <si>
    <t>Cantering Hills Ln.</t>
  </si>
  <si>
    <t>Flud St.</t>
  </si>
  <si>
    <t>Pidgeon Bay Rd.</t>
  </si>
  <si>
    <t>Thomas Kate Rd.</t>
  </si>
  <si>
    <t>Boone St.</t>
  </si>
  <si>
    <t>International Cir.</t>
  </si>
  <si>
    <t>Charpia Ave.</t>
  </si>
  <si>
    <t>S- 73</t>
  </si>
  <si>
    <t>S- 182</t>
  </si>
  <si>
    <t>S- 547</t>
  </si>
  <si>
    <t>S- 37</t>
  </si>
  <si>
    <t>S- 176</t>
  </si>
  <si>
    <t>S- 248</t>
  </si>
  <si>
    <t>S- 168</t>
  </si>
  <si>
    <t>S- 175</t>
  </si>
  <si>
    <t>S- 378</t>
  </si>
  <si>
    <t>S- 139</t>
  </si>
  <si>
    <t>S- 251</t>
  </si>
  <si>
    <t>Rail Road Tracks</t>
  </si>
  <si>
    <t>S- 135</t>
  </si>
  <si>
    <t>S- 122</t>
  </si>
  <si>
    <t>S- 188</t>
  </si>
  <si>
    <t>S- 127</t>
  </si>
  <si>
    <t>S- 187</t>
  </si>
  <si>
    <t>S- 131</t>
  </si>
  <si>
    <t>S- 121</t>
  </si>
  <si>
    <t>S- 382</t>
  </si>
  <si>
    <t>W Doty Ave.</t>
  </si>
  <si>
    <t>S- 65</t>
  </si>
  <si>
    <t>S- 89</t>
  </si>
  <si>
    <t>S- 13</t>
  </si>
  <si>
    <t>S- 292</t>
  </si>
  <si>
    <t>S- 194</t>
  </si>
  <si>
    <t>S- 223</t>
  </si>
  <si>
    <t>S- 424</t>
  </si>
  <si>
    <t>S- 453</t>
  </si>
  <si>
    <t>S- 844</t>
  </si>
  <si>
    <t>W Luke St.</t>
  </si>
  <si>
    <t>S- 785</t>
  </si>
  <si>
    <t>McAlhaney Dr.</t>
  </si>
  <si>
    <t>S- 470</t>
  </si>
  <si>
    <t>S- 682</t>
  </si>
  <si>
    <t>S- 249</t>
  </si>
  <si>
    <t>90o Turn</t>
  </si>
  <si>
    <t>S- 184</t>
  </si>
  <si>
    <t>S- 186</t>
  </si>
  <si>
    <t>S- 452</t>
  </si>
  <si>
    <t>S- 247</t>
  </si>
  <si>
    <t>S- 66</t>
  </si>
  <si>
    <t>S- 250</t>
  </si>
  <si>
    <t>S- 417</t>
  </si>
  <si>
    <t>S- 743</t>
  </si>
  <si>
    <t>W. Carolina Ave.</t>
  </si>
  <si>
    <t>S- 481</t>
  </si>
  <si>
    <t>S- 483</t>
  </si>
  <si>
    <t>S- 321</t>
  </si>
  <si>
    <t>Aulds Ln.</t>
  </si>
  <si>
    <t>S- 155</t>
  </si>
  <si>
    <t>S- 123</t>
  </si>
  <si>
    <t>S- 485</t>
  </si>
  <si>
    <t>S- 548</t>
  </si>
  <si>
    <t>S- 591</t>
  </si>
  <si>
    <t>Colkitt St.</t>
  </si>
  <si>
    <t>S- 661</t>
  </si>
  <si>
    <t>W Carolina Ave.</t>
  </si>
  <si>
    <t>S- 153</t>
  </si>
  <si>
    <t>S- 59</t>
  </si>
  <si>
    <t>S- 842</t>
  </si>
  <si>
    <t>Year Four (July 1st 2015 - June 30th 2016)</t>
  </si>
  <si>
    <t>HICKORY STREET</t>
  </si>
  <si>
    <t>WAGERS DRIVE</t>
  </si>
  <si>
    <t>CEDAR STREET</t>
  </si>
  <si>
    <t>SECOND SOUTH STREET</t>
  </si>
  <si>
    <t>SMOAKS ROAD</t>
  </si>
  <si>
    <t>ORANGEBURG ROAD</t>
  </si>
  <si>
    <t>HORSEFORD ROAD</t>
  </si>
  <si>
    <t>RICHARDSON AVE.</t>
  </si>
  <si>
    <t>JOHN STREET</t>
  </si>
  <si>
    <t>TAYLOR POND ROAD</t>
  </si>
  <si>
    <t>SPRING ROAD</t>
  </si>
  <si>
    <t>ENOCH LANE</t>
  </si>
  <si>
    <t>SPARROW ROAD</t>
  </si>
  <si>
    <t>MYERS MAYO ROAD</t>
  </si>
  <si>
    <t>GUM STREET</t>
  </si>
  <si>
    <t>EAST 4TH NORTH STREET</t>
  </si>
  <si>
    <t>FIRST NORTH STREET</t>
  </si>
  <si>
    <t>INDUSTRIAL ROAD</t>
  </si>
  <si>
    <t>NORTH PALMETTE STREET</t>
  </si>
  <si>
    <t>SANDRIDGE ROAD</t>
  </si>
  <si>
    <t>SANDHILL ROAD</t>
  </si>
  <si>
    <t>FIRE HOUSE ROAD</t>
  </si>
  <si>
    <t>CREIGHTON STREET</t>
  </si>
  <si>
    <t>9TH NORTH STREET</t>
  </si>
  <si>
    <t>7TH NORTH STREET</t>
  </si>
  <si>
    <t>ST.PAUL ROAD</t>
  </si>
  <si>
    <t>CANTERING HILLS LANE</t>
  </si>
  <si>
    <t>HAMPTON STREET</t>
  </si>
  <si>
    <t>PEMBERTON DRIVE</t>
  </si>
  <si>
    <t>NETTLES LANE</t>
  </si>
  <si>
    <t>GRAY BACK ROAD</t>
  </si>
  <si>
    <t>MARIE DRIVE</t>
  </si>
  <si>
    <t>O T WALLACE</t>
  </si>
  <si>
    <t>RENAU BLVD</t>
  </si>
  <si>
    <t>BERGEN LANE</t>
  </si>
  <si>
    <t>BRYANT STREET WASSAMASSAW ROAD</t>
  </si>
  <si>
    <t>JEDBURG/MALLARD/PARSON ROAD</t>
  </si>
  <si>
    <t>HILL STREET/SHORT CUT ROAD</t>
  </si>
  <si>
    <t>RIDGE ROAD/WIRE ROAD</t>
  </si>
  <si>
    <t>GAVINS/INDIAN FIELD ROAD</t>
  </si>
  <si>
    <t>HILL DRIVE/LAKE DRIVE/PINE HILL ACRES</t>
  </si>
  <si>
    <t>HORSE TRAIL ROAD/INDIAN FIELD CIRCLE/RABBIT ROAD</t>
  </si>
  <si>
    <t>CEDAR STREET/CENTRAL AVE.</t>
  </si>
  <si>
    <t>BUTTERNUT/JEDBURG/MALLARD ROAD</t>
  </si>
  <si>
    <t>GIVHANS FERRY ROAD</t>
  </si>
  <si>
    <t>Requires Attention</t>
  </si>
  <si>
    <t>EAST &amp; WEST 4TH NORTH STREET</t>
  </si>
  <si>
    <t>BERKELEY CO.</t>
  </si>
  <si>
    <t>EAST RICHARDSON/OWENS/RICHARDSON AVE.</t>
  </si>
  <si>
    <t>GAVINS ROAD/INDIAN FIELD ROAD</t>
  </si>
  <si>
    <t>BEGIN STATE MAINT.</t>
  </si>
  <si>
    <t>HORN-TAYLOR ROAD</t>
  </si>
  <si>
    <t>90o TURN</t>
  </si>
  <si>
    <t>MILL STREET</t>
  </si>
  <si>
    <t>EAST 2ND NORTH STREET/HICKORY</t>
  </si>
  <si>
    <t>CHEYENNE ROAD</t>
  </si>
  <si>
    <t>PARSON ROAD/PINEWOOD DRIVE</t>
  </si>
  <si>
    <t>ALLSPICE ROAD</t>
  </si>
  <si>
    <t>O.T.WALLACE DRIVE</t>
  </si>
  <si>
    <t>INTERNATIONAL CIRCLE</t>
  </si>
  <si>
    <t>JUDGE STREET/NETTLES LANE</t>
  </si>
  <si>
    <t xml:space="preserve"> m</t>
  </si>
  <si>
    <t>S-9-129</t>
  </si>
  <si>
    <t xml:space="preserve">Low Falls Rd. </t>
  </si>
  <si>
    <t xml:space="preserve">S-9-129 </t>
  </si>
  <si>
    <t>Low Falls Rd.</t>
  </si>
  <si>
    <t>S-9-286</t>
  </si>
  <si>
    <t>Stoudemire Rd.</t>
  </si>
  <si>
    <t>Stoudemire</t>
  </si>
  <si>
    <t>SC 267</t>
  </si>
  <si>
    <t>McCords Ferry Rd.</t>
  </si>
  <si>
    <t>Old River Rd.</t>
  </si>
  <si>
    <t>S-9-203</t>
  </si>
  <si>
    <t>S-9-232</t>
  </si>
  <si>
    <t xml:space="preserve">McCords Ferry Rd. </t>
  </si>
  <si>
    <t>Orangeburg Line</t>
  </si>
  <si>
    <t xml:space="preserve">End Treatment </t>
  </si>
  <si>
    <t>S-9-215</t>
  </si>
  <si>
    <t>Tee Vee Rd.</t>
  </si>
  <si>
    <t>S-9-204</t>
  </si>
  <si>
    <t xml:space="preserve">Stumphole Rd. </t>
  </si>
  <si>
    <t>July,2015</t>
  </si>
  <si>
    <t>July, 2015</t>
  </si>
  <si>
    <t>August 2015</t>
  </si>
  <si>
    <t>August, 2015</t>
  </si>
  <si>
    <t>August,  2015</t>
  </si>
  <si>
    <t>Westgate</t>
  </si>
  <si>
    <t>S-333</t>
  </si>
  <si>
    <t>Cedar Terrace</t>
  </si>
  <si>
    <t>S-655</t>
  </si>
  <si>
    <t xml:space="preserve">S-54 </t>
  </si>
  <si>
    <t>S-504</t>
  </si>
  <si>
    <t>S-525</t>
  </si>
  <si>
    <t>S-560</t>
  </si>
  <si>
    <t>SC-184</t>
  </si>
  <si>
    <t>SC-284</t>
  </si>
  <si>
    <t>SC-201</t>
  </si>
  <si>
    <t>SC 20</t>
  </si>
  <si>
    <t>Shrine Club Rd</t>
  </si>
  <si>
    <t>George Alewine</t>
  </si>
  <si>
    <t>Anderson Co</t>
  </si>
  <si>
    <t>End State Maint</t>
  </si>
  <si>
    <t>McAdams Rd</t>
  </si>
  <si>
    <t>SC 20 Con</t>
  </si>
  <si>
    <t>49- Revised 8/07/15</t>
  </si>
  <si>
    <t>EDWARDS ROAD</t>
  </si>
  <si>
    <t>S-652</t>
  </si>
  <si>
    <t>Miracle Dr.</t>
  </si>
  <si>
    <t>Eutaw Rd.</t>
  </si>
  <si>
    <t>Old No Six Hwy</t>
  </si>
  <si>
    <t xml:space="preserve">St Julian </t>
  </si>
  <si>
    <t>Rocks Pond Rd.</t>
  </si>
  <si>
    <t>Nelson Ferry Rd.</t>
  </si>
  <si>
    <t>S-1329</t>
  </si>
  <si>
    <t>Nelson ferry Rd.</t>
  </si>
  <si>
    <t>Rocks Pond rd.</t>
  </si>
  <si>
    <t>Fredcon Rd.</t>
  </si>
  <si>
    <t>Sands Point Rd.</t>
  </si>
  <si>
    <t>Gardens Gate</t>
  </si>
  <si>
    <t>Addidas St.</t>
  </si>
  <si>
    <t>S-1568</t>
  </si>
  <si>
    <t>Wesgar Ave</t>
  </si>
  <si>
    <t>Horizon St.</t>
  </si>
  <si>
    <t>Coach Rd</t>
  </si>
  <si>
    <t>S-1814</t>
  </si>
  <si>
    <t>Tugtown Rd.</t>
  </si>
  <si>
    <t>Coach Rd.</t>
  </si>
  <si>
    <t>SC-453</t>
  </si>
  <si>
    <t>Us-176</t>
  </si>
  <si>
    <t>Old state Rd.</t>
  </si>
  <si>
    <t>Tony Bay Rd.</t>
  </si>
  <si>
    <t>County Dirt Rd.</t>
  </si>
  <si>
    <t>S-1256</t>
  </si>
  <si>
    <t>Catamount Rd.</t>
  </si>
  <si>
    <t xml:space="preserve">S-103 </t>
  </si>
  <si>
    <t>Unity Rd.</t>
  </si>
  <si>
    <t>Tony Bay rd.</t>
  </si>
  <si>
    <t>S-1640</t>
  </si>
  <si>
    <t>Bunches Ford Rd.</t>
  </si>
  <si>
    <t>Branchdale Hwy</t>
  </si>
  <si>
    <t>S-1600</t>
  </si>
  <si>
    <t>Moncks Corner Rd.</t>
  </si>
  <si>
    <t>S-1601</t>
  </si>
  <si>
    <t>Boatswain Ct.</t>
  </si>
  <si>
    <t xml:space="preserve">St. Julian </t>
  </si>
  <si>
    <t>S-1641</t>
  </si>
  <si>
    <t>Red Bank Rd.</t>
  </si>
  <si>
    <t>S-1567</t>
  </si>
  <si>
    <t>River Side Dr.</t>
  </si>
  <si>
    <t>S-1689</t>
  </si>
  <si>
    <t>Chaney Ct.</t>
  </si>
  <si>
    <t>Red bank Rd.</t>
  </si>
  <si>
    <t>x</t>
  </si>
  <si>
    <t>This road is in very bad shape; will be reworked this fall</t>
  </si>
  <si>
    <t>Large limbs in ditch; will be cleaned up this fall</t>
  </si>
  <si>
    <t>Usually handled by Lexington; will verify</t>
  </si>
  <si>
    <t>Not needed; church drive/road</t>
  </si>
  <si>
    <t>In town; if needed, will be done with other town streets in other cycle</t>
  </si>
  <si>
    <t>Not needed</t>
  </si>
  <si>
    <t>S-15-257</t>
  </si>
  <si>
    <t>EDGEWOOD STREET</t>
  </si>
  <si>
    <t>S-15-254</t>
  </si>
  <si>
    <t>HAYDEN STREET</t>
  </si>
  <si>
    <t xml:space="preserve">S-17-84 </t>
  </si>
  <si>
    <t xml:space="preserve">Stroud </t>
  </si>
  <si>
    <t>S-17-201</t>
  </si>
  <si>
    <t>E. 7th Ave.</t>
  </si>
  <si>
    <t>Shanklin</t>
  </si>
  <si>
    <t>SC 116</t>
  </si>
  <si>
    <t>Laurel Bay Rd</t>
  </si>
  <si>
    <t>Castle Rock Rd</t>
  </si>
  <si>
    <t>Grober Hill</t>
  </si>
  <si>
    <t>Burnt Church Rd.</t>
  </si>
  <si>
    <t>Bruin Rd.</t>
  </si>
  <si>
    <t>Grober Hill Rd.</t>
  </si>
  <si>
    <t>PARRIS IS GATEWAY</t>
  </si>
  <si>
    <t>Sea Pines Circle</t>
  </si>
  <si>
    <t>Coligny Circle</t>
  </si>
  <si>
    <t>US 278 BU</t>
  </si>
  <si>
    <t>Dillon Rd.</t>
  </si>
  <si>
    <t>Detour Rd.</t>
  </si>
  <si>
    <t>Seabrook Rd.</t>
  </si>
  <si>
    <t>Pleasant Point</t>
  </si>
  <si>
    <t>Rodger St.</t>
  </si>
  <si>
    <t>US 21 BU</t>
  </si>
  <si>
    <t>Boundary St.</t>
  </si>
  <si>
    <t>Laudonnier St.</t>
  </si>
  <si>
    <t>End of  State Maint.</t>
  </si>
  <si>
    <t>Craven St.</t>
  </si>
  <si>
    <t>Carteret St.</t>
  </si>
  <si>
    <t>Bay St.</t>
  </si>
  <si>
    <t>Hamar St.</t>
  </si>
  <si>
    <t>Ribault Rd.</t>
  </si>
  <si>
    <t>SC 281</t>
  </si>
  <si>
    <t>Prince St.</t>
  </si>
  <si>
    <t>Charles St.</t>
  </si>
  <si>
    <t>Newcastle St.</t>
  </si>
  <si>
    <t>PrinceSt.</t>
  </si>
  <si>
    <t>Pigeon Rd.</t>
  </si>
  <si>
    <t>S-317</t>
  </si>
  <si>
    <t>S-450</t>
  </si>
  <si>
    <t>S-480</t>
  </si>
  <si>
    <t>S-347</t>
  </si>
  <si>
    <t>S-334</t>
  </si>
  <si>
    <t>Georgia Road</t>
  </si>
  <si>
    <t>Quail Run Road</t>
  </si>
  <si>
    <t xml:space="preserve">JACKSONBORO HWY </t>
  </si>
  <si>
    <t>S.C.-64 BUS</t>
  </si>
  <si>
    <t>ROBERTSON BLVD</t>
  </si>
  <si>
    <t>W/REQ 879255</t>
  </si>
  <si>
    <t>W/REQ 881519</t>
  </si>
  <si>
    <t>S28-1035</t>
  </si>
  <si>
    <t>S28-1055</t>
  </si>
  <si>
    <t>SMITH FIELD CIRCLE</t>
  </si>
  <si>
    <t>BEAVER CREEK ROAD</t>
  </si>
  <si>
    <t>JOHN G. RICHARDS ROAD</t>
  </si>
  <si>
    <t>Friendship Church Road</t>
  </si>
  <si>
    <t>Durbin Road</t>
  </si>
  <si>
    <t>Friendship Church Rd</t>
  </si>
  <si>
    <t>S-866</t>
  </si>
  <si>
    <t>Hope Road</t>
  </si>
  <si>
    <t>Quarry Road</t>
  </si>
  <si>
    <t>S-775</t>
  </si>
  <si>
    <t>Mt. Carmel Church Rd</t>
  </si>
  <si>
    <t>S. Frontage Rd</t>
  </si>
  <si>
    <t>Mount Carmel Rd</t>
  </si>
  <si>
    <t>Mount Carmel Road</t>
  </si>
  <si>
    <t>S-835</t>
  </si>
  <si>
    <t>Barksdale Road</t>
  </si>
  <si>
    <t>S-794</t>
  </si>
  <si>
    <t>S-919</t>
  </si>
  <si>
    <t>Ridgecrest Drive</t>
  </si>
  <si>
    <t>Hunt's Bridge Road</t>
  </si>
  <si>
    <t>Chapman Drive</t>
  </si>
  <si>
    <t>Jones Road</t>
  </si>
  <si>
    <t>SC 418</t>
  </si>
  <si>
    <t>BEES CREEK RD.</t>
  </si>
  <si>
    <t>begin</t>
  </si>
  <si>
    <t>SC 402</t>
  </si>
  <si>
    <t>L- 0</t>
  </si>
  <si>
    <t>Hwy 402</t>
  </si>
  <si>
    <t>Bethera Rd.</t>
  </si>
  <si>
    <t>Walter Rd.</t>
  </si>
  <si>
    <t>Beaver Dam Rd.</t>
  </si>
  <si>
    <t>Mail Route Rd.</t>
  </si>
  <si>
    <t>Franklin St</t>
  </si>
  <si>
    <t>L- 388</t>
  </si>
  <si>
    <t>Witherbee Rd.</t>
  </si>
  <si>
    <t>Mendel Rivers Rd.</t>
  </si>
  <si>
    <t>Ackerman Rd.</t>
  </si>
  <si>
    <t>Alligator Rd.</t>
  </si>
  <si>
    <t>L- 431</t>
  </si>
  <si>
    <t>Hwy 41</t>
  </si>
  <si>
    <t>Copperhead Rd.</t>
  </si>
  <si>
    <t>Dr. Evans Rd.</t>
  </si>
  <si>
    <t>Spring Plains Rd.</t>
  </si>
  <si>
    <t>Hills Landing Rd.</t>
  </si>
  <si>
    <t>Blacks Camp Rd.</t>
  </si>
  <si>
    <t>Perch Rd.</t>
  </si>
  <si>
    <t>Gum Ave.</t>
  </si>
  <si>
    <t>Viper Rd.</t>
  </si>
  <si>
    <t>Oakland Dr.</t>
  </si>
  <si>
    <t>Springwood Rd.</t>
  </si>
  <si>
    <t>Edgewater Rd.</t>
  </si>
  <si>
    <t>Big Woods Rd.</t>
  </si>
  <si>
    <t>Friendship Cir.</t>
  </si>
  <si>
    <t>Colonel Maham Dr.</t>
  </si>
  <si>
    <t>Slider Dr.</t>
  </si>
  <si>
    <t>Root Branch Rd.</t>
  </si>
  <si>
    <t>Graham St.</t>
  </si>
  <si>
    <t>Old Black Oak Rd.</t>
  </si>
  <si>
    <t>Millies Way Dr.</t>
  </si>
  <si>
    <t>Cottage Ln.</t>
  </si>
  <si>
    <t>0.12 E of S-08 1211</t>
  </si>
  <si>
    <t>Old Mill Rd.</t>
  </si>
  <si>
    <t>Old Macbeth Rd.</t>
  </si>
  <si>
    <t>Carolina Dr.</t>
  </si>
  <si>
    <t>Baron Dr.</t>
  </si>
  <si>
    <t>Russell Store Rd.</t>
  </si>
  <si>
    <t>Pitts St.</t>
  </si>
  <si>
    <t>Canary St.</t>
  </si>
  <si>
    <t>Cedar Dr.</t>
  </si>
  <si>
    <t>Park Ave.</t>
  </si>
  <si>
    <t>Russellville Rd.</t>
  </si>
  <si>
    <t>English Rd.</t>
  </si>
  <si>
    <t>Hood St.</t>
  </si>
  <si>
    <t>Albany St.</t>
  </si>
  <si>
    <t>Mitchell Dr.</t>
  </si>
  <si>
    <t>Harristown Rd.</t>
  </si>
  <si>
    <t>Spiers Cir.</t>
  </si>
  <si>
    <t>Betaw Rd.</t>
  </si>
  <si>
    <t>Halter Dr.</t>
  </si>
  <si>
    <t>Pinetree Dr.</t>
  </si>
  <si>
    <t>Maple St.</t>
  </si>
  <si>
    <t>Pine Ave.</t>
  </si>
  <si>
    <t>Burntwood Dr.</t>
  </si>
  <si>
    <t>Hotel St.</t>
  </si>
  <si>
    <t>Imperial Dr.</t>
  </si>
  <si>
    <t>Funk Ave.</t>
  </si>
  <si>
    <t>Barry's Pl.</t>
  </si>
  <si>
    <t>Keller Ave.</t>
  </si>
  <si>
    <t>Depot St.</t>
  </si>
  <si>
    <t>Welch St.</t>
  </si>
  <si>
    <t>Harper St.</t>
  </si>
  <si>
    <t>State Rd.</t>
  </si>
  <si>
    <t>Broughton Rd.</t>
  </si>
  <si>
    <t>Schurlknight Rd.</t>
  </si>
  <si>
    <t>Canady Branch Rd.</t>
  </si>
  <si>
    <t>Spring Grove Rd.</t>
  </si>
  <si>
    <t>Betsy Hole Rd.</t>
  </si>
  <si>
    <t>Hoodtown Rd.</t>
  </si>
  <si>
    <t>Universal Cir.</t>
  </si>
  <si>
    <t>Cane Gully Rd.</t>
  </si>
  <si>
    <t>High Hope Dr.</t>
  </si>
  <si>
    <t>E/W Church St.</t>
  </si>
  <si>
    <t>M L King Jr. Blvd.</t>
  </si>
  <si>
    <t>Brick Church Cir.</t>
  </si>
  <si>
    <t>Roosevelt Dr.</t>
  </si>
  <si>
    <t>Byrd St.</t>
  </si>
  <si>
    <t>Spiers Landing Rd.</t>
  </si>
  <si>
    <t>Murrell Block Dr.</t>
  </si>
  <si>
    <t>Fairview Dr.</t>
  </si>
  <si>
    <t>Wells Cir.</t>
  </si>
  <si>
    <t>Matilda Cir.</t>
  </si>
  <si>
    <t>Wadford Ln.</t>
  </si>
  <si>
    <t>Upton Rd.</t>
  </si>
  <si>
    <t>Pineville Cir.</t>
  </si>
  <si>
    <t>Peaceful Woods Rd.</t>
  </si>
  <si>
    <t>Peru Rd.</t>
  </si>
  <si>
    <t>Asazlee Ln.</t>
  </si>
  <si>
    <t>Kinlaw Rd.</t>
  </si>
  <si>
    <t>Wiggle Dr.</t>
  </si>
  <si>
    <t>Old Cherry Hill Rd.</t>
  </si>
  <si>
    <t>Hard Pinch Rd.</t>
  </si>
  <si>
    <t>Church of God Rd.</t>
  </si>
  <si>
    <t>Sawmill Rd.</t>
  </si>
  <si>
    <t>Walleye Rd.</t>
  </si>
  <si>
    <t>Long Acre Dr.</t>
  </si>
  <si>
    <t>Umbria Rd.</t>
  </si>
  <si>
    <t>Rock Fish Rd.</t>
  </si>
  <si>
    <t>Ash Ave.</t>
  </si>
  <si>
    <t>Waterside Blvd.</t>
  </si>
  <si>
    <t>Redwood Dr.</t>
  </si>
  <si>
    <t>Lem Rd.</t>
  </si>
  <si>
    <t>Barnyard Rd.</t>
  </si>
  <si>
    <t>Old Camp Rd.</t>
  </si>
  <si>
    <t>Johnsonville Rd.</t>
  </si>
  <si>
    <t>Old Church Rd.</t>
  </si>
  <si>
    <t>Jimbud Dr.</t>
  </si>
  <si>
    <t>Comingtee Rd.</t>
  </si>
  <si>
    <t>Myrtle Ln.</t>
  </si>
  <si>
    <t>Dr. Evans Rd., et.al.</t>
  </si>
  <si>
    <t>Susie Rd.</t>
  </si>
  <si>
    <t>Murray's Ferry Rd.</t>
  </si>
  <si>
    <t>Dennis Ridge Rd., et.al.</t>
  </si>
  <si>
    <t>Forty One Rd., et.al.</t>
  </si>
  <si>
    <t>Magnolia St., et.al.</t>
  </si>
  <si>
    <t>Gravel Hill Rd., et.al.</t>
  </si>
  <si>
    <t>Greentown Rd.</t>
  </si>
  <si>
    <t>Roosevelt Rd.</t>
  </si>
  <si>
    <t>Palmetto Rd.</t>
  </si>
  <si>
    <t>Heaven Dr., et.al.</t>
  </si>
  <si>
    <t>Hickory St.</t>
  </si>
  <si>
    <t>Seaboard Rd., et.al.</t>
  </si>
  <si>
    <t>Sharper Dr.</t>
  </si>
  <si>
    <t>S-8-171</t>
  </si>
  <si>
    <t>S-8-376</t>
  </si>
  <si>
    <t>S-8-180</t>
  </si>
  <si>
    <t>S-8-369</t>
  </si>
  <si>
    <t>Cornerstone Dr.</t>
  </si>
  <si>
    <t>S-8-605</t>
  </si>
  <si>
    <t>S-8-125</t>
  </si>
  <si>
    <t>S-8-204</t>
  </si>
  <si>
    <t>S-8-48</t>
  </si>
  <si>
    <t>S-8-179</t>
  </si>
  <si>
    <t>L- 204</t>
  </si>
  <si>
    <t>Woodlawn Ln.</t>
  </si>
  <si>
    <t>S-8-1128</t>
  </si>
  <si>
    <t>0.64 N of S-8-126</t>
  </si>
  <si>
    <t>S-8-135</t>
  </si>
  <si>
    <t>S-8-787</t>
  </si>
  <si>
    <t>S-8-52</t>
  </si>
  <si>
    <t>S-8-791</t>
  </si>
  <si>
    <t>S-8-9</t>
  </si>
  <si>
    <t>Albert Storm Blvd.</t>
  </si>
  <si>
    <t>N Hwy 17 A</t>
  </si>
  <si>
    <t>Hwy 17 A</t>
  </si>
  <si>
    <t>Orangeburg County</t>
  </si>
  <si>
    <t>Mudville Rd.</t>
  </si>
  <si>
    <t>Calamus Pond Rd.</t>
  </si>
  <si>
    <t>Old MacBeth Rd.</t>
  </si>
  <si>
    <t>Cypress Garden Rd.</t>
  </si>
  <si>
    <t>Hwy 35</t>
  </si>
  <si>
    <t>Mendle Rivers Rd.</t>
  </si>
  <si>
    <t>S-8-1130</t>
  </si>
  <si>
    <t>S-8-377</t>
  </si>
  <si>
    <t>S-8-23</t>
  </si>
  <si>
    <t>S-8-127</t>
  </si>
  <si>
    <t>S-8-509</t>
  </si>
  <si>
    <t>S-8-773</t>
  </si>
  <si>
    <t>S-8-59</t>
  </si>
  <si>
    <t>S-8-1057</t>
  </si>
  <si>
    <t>S-8-1056</t>
  </si>
  <si>
    <t>0.52 N of S-8-132</t>
  </si>
  <si>
    <t>1.0 E of S-8-135</t>
  </si>
  <si>
    <t>S-8-1136</t>
  </si>
  <si>
    <t>S-8-45</t>
  </si>
  <si>
    <t>Willaimsburg County</t>
  </si>
  <si>
    <t>Williamsburg County</t>
  </si>
  <si>
    <t>S-8-44</t>
  </si>
  <si>
    <t>S-8-134</t>
  </si>
  <si>
    <t>Barrys Pl.</t>
  </si>
  <si>
    <t>Power House Rd.</t>
  </si>
  <si>
    <t>Ranger Dr.</t>
  </si>
  <si>
    <t>Old Mount Holly Rd.</t>
  </si>
  <si>
    <t>Cypress Gardens Rd.</t>
  </si>
  <si>
    <t>Gaillard Rd.</t>
  </si>
  <si>
    <t>Rembert C. Dennis Blvd.</t>
  </si>
  <si>
    <t>Gravel Hill Rd.</t>
  </si>
  <si>
    <t>on going</t>
  </si>
  <si>
    <t>October, 2015</t>
  </si>
  <si>
    <t>S-15-81</t>
  </si>
  <si>
    <t>SALLY ACKERMAN DRIVE</t>
  </si>
  <si>
    <t>PIERCE ROAD</t>
  </si>
  <si>
    <t>S-15-40</t>
  </si>
  <si>
    <t>GRIFFIN ACRES</t>
  </si>
  <si>
    <t>W/REQ 885617</t>
  </si>
  <si>
    <t>S-15-137</t>
  </si>
  <si>
    <t>DURANT AVE</t>
  </si>
  <si>
    <t>S-15-136</t>
  </si>
  <si>
    <t>JACKSONBORO  ROAD</t>
  </si>
  <si>
    <t>US-17 A</t>
  </si>
  <si>
    <t>W/REQ 885639</t>
  </si>
  <si>
    <t>S-15-448</t>
  </si>
  <si>
    <t>HERNDON STREET</t>
  </si>
  <si>
    <t xml:space="preserve">S.C.-64 </t>
  </si>
  <si>
    <t>JACKSOBORO HWY</t>
  </si>
  <si>
    <t>S-15-295</t>
  </si>
  <si>
    <t>BRITTLEBANK ROAD</t>
  </si>
  <si>
    <t>S-15-457</t>
  </si>
  <si>
    <t>SMOAK ROAD</t>
  </si>
  <si>
    <t>JACKSONBORO  HWY</t>
  </si>
  <si>
    <t>W/REQ 885648</t>
  </si>
  <si>
    <t>W/REQ 885647</t>
  </si>
  <si>
    <t>S-15-87</t>
  </si>
  <si>
    <t>S-15-41</t>
  </si>
  <si>
    <t>RITTER ROAD</t>
  </si>
  <si>
    <t>W/REQ 886112</t>
  </si>
  <si>
    <t>S-15-413</t>
  </si>
  <si>
    <t>ELLIS LANE</t>
  </si>
  <si>
    <t>S-15-160</t>
  </si>
  <si>
    <t>SPRING HILL ROAD</t>
  </si>
  <si>
    <t>W/REQ 886322</t>
  </si>
  <si>
    <t>7/7/2015</t>
  </si>
  <si>
    <t>6/4/2015</t>
  </si>
  <si>
    <t>6/11/2015</t>
  </si>
  <si>
    <t>6/8/2015</t>
  </si>
  <si>
    <t>7/17/2015</t>
  </si>
  <si>
    <t>7/27/2015</t>
  </si>
  <si>
    <t>7/31/2015</t>
  </si>
  <si>
    <t>7/16/2015</t>
  </si>
  <si>
    <t>8/7/2015</t>
  </si>
  <si>
    <t>8/12/2015</t>
  </si>
  <si>
    <t>8/13/2015</t>
  </si>
  <si>
    <t>Section 5--inspection only, no work need</t>
  </si>
  <si>
    <t>8/20/2015</t>
  </si>
  <si>
    <t>8/28/2015</t>
  </si>
  <si>
    <t>9/9/2015</t>
  </si>
  <si>
    <t xml:space="preserve">  </t>
  </si>
  <si>
    <t>Bowen River Road</t>
  </si>
  <si>
    <t>Old Buffalo Church Rd</t>
  </si>
  <si>
    <t>Pauls Road</t>
  </si>
  <si>
    <t>S-11-60</t>
  </si>
  <si>
    <t>State Line Road</t>
  </si>
  <si>
    <t>Ashworth School Road</t>
  </si>
  <si>
    <t>S-11-490</t>
  </si>
  <si>
    <t>Carolina Ridge Road</t>
  </si>
  <si>
    <t>Keg Town Mill Road</t>
  </si>
  <si>
    <t>N. Green River Road</t>
  </si>
  <si>
    <t>Sand Clay Road</t>
  </si>
  <si>
    <t>Horse Creek Road</t>
  </si>
  <si>
    <t>S-11-144</t>
  </si>
  <si>
    <t>S-11-74</t>
  </si>
  <si>
    <t>Oconee Street</t>
  </si>
  <si>
    <t xml:space="preserve">S-11-144 </t>
  </si>
  <si>
    <t>S-11-146</t>
  </si>
  <si>
    <t>Hayes Road</t>
  </si>
  <si>
    <t>Green Acres Road</t>
  </si>
  <si>
    <t>S-11-107</t>
  </si>
  <si>
    <t>Robin Road</t>
  </si>
  <si>
    <t>Cash Peach Road</t>
  </si>
  <si>
    <t>S-11-137</t>
  </si>
  <si>
    <t>Swofford Road</t>
  </si>
  <si>
    <t>Nancy Creek Road</t>
  </si>
  <si>
    <t>Whelchel Road</t>
  </si>
  <si>
    <t>Wilcox Ave</t>
  </si>
  <si>
    <t>Sunny Slope Drive</t>
  </si>
  <si>
    <t>Jennys Lane</t>
  </si>
  <si>
    <t>S-11-668</t>
  </si>
  <si>
    <t>E. 7th. Ave.</t>
  </si>
  <si>
    <t>S-17-56</t>
  </si>
  <si>
    <t>Bear Swamp</t>
  </si>
  <si>
    <t>S-17-112</t>
  </si>
  <si>
    <t>Old Kemper</t>
  </si>
  <si>
    <t>Ovenbottom</t>
  </si>
  <si>
    <t>US-17ALT</t>
  </si>
  <si>
    <t>COTTAGVILLE HWY</t>
  </si>
  <si>
    <t>SC-61</t>
  </si>
  <si>
    <t>W/REQ 887222</t>
  </si>
  <si>
    <t>JACKSONBORO HWY</t>
  </si>
  <si>
    <t>W/REQ 887271</t>
  </si>
  <si>
    <t>PEURIFOY ROAD</t>
  </si>
  <si>
    <t xml:space="preserve">S-15-419 </t>
  </si>
  <si>
    <t>FARMER STREET</t>
  </si>
  <si>
    <t>W/REQ 887306</t>
  </si>
  <si>
    <t>S-15-557</t>
  </si>
  <si>
    <t>BOWMAN LANE</t>
  </si>
  <si>
    <t>W/REQ 887288</t>
  </si>
  <si>
    <t>S-15-859</t>
  </si>
  <si>
    <t>CLYDEVILLE LANE</t>
  </si>
  <si>
    <t>W/REQ 887281</t>
  </si>
  <si>
    <t>S-11-163</t>
  </si>
  <si>
    <t>Cherokee National Highway</t>
  </si>
  <si>
    <t>NC state Line</t>
  </si>
  <si>
    <t>Sarratt Creek  Road</t>
  </si>
  <si>
    <t>Spartanburg County</t>
  </si>
  <si>
    <t>S-11-241</t>
  </si>
  <si>
    <t>Hawkins Reynolds Road</t>
  </si>
  <si>
    <t>Lettie Road</t>
  </si>
  <si>
    <t xml:space="preserve">S-11-61 </t>
  </si>
  <si>
    <t>Twin Lakes Road</t>
  </si>
  <si>
    <t>S-11-110</t>
  </si>
  <si>
    <t>Crenshaw Road</t>
  </si>
  <si>
    <t>S-11-229</t>
  </si>
  <si>
    <t>Cowpens Pacolet Road</t>
  </si>
  <si>
    <t>Hammet Grove Road</t>
  </si>
  <si>
    <t>Cowpen Pacolet Road</t>
  </si>
  <si>
    <t>Soapstone Road</t>
  </si>
  <si>
    <t>Goucher Creek Road</t>
  </si>
  <si>
    <t>S-11-138</t>
  </si>
  <si>
    <t>S-11-112</t>
  </si>
  <si>
    <t>Goucher Green Bethel Road</t>
  </si>
  <si>
    <t>Oneal St</t>
  </si>
  <si>
    <t>S-11-70</t>
  </si>
  <si>
    <t>Colony Road</t>
  </si>
  <si>
    <t>S-11-113</t>
  </si>
  <si>
    <t>Round Tree Road</t>
  </si>
  <si>
    <t>S-11-72</t>
  </si>
  <si>
    <t>Union County</t>
  </si>
  <si>
    <t>Wilkie Circle</t>
  </si>
  <si>
    <t>S-11-54</t>
  </si>
  <si>
    <t>Corinth Road</t>
  </si>
  <si>
    <t>September, 2015</t>
  </si>
  <si>
    <t>OCT. 2015</t>
  </si>
  <si>
    <t>SNADERS RD.</t>
  </si>
  <si>
    <t>Oct-2015</t>
  </si>
  <si>
    <t>Old Stage Road</t>
  </si>
  <si>
    <t>S-11-15</t>
  </si>
  <si>
    <t>El Bethel Road</t>
  </si>
  <si>
    <t>S-11-92</t>
  </si>
  <si>
    <t>Brickhouse Road</t>
  </si>
  <si>
    <t>S-11-117</t>
  </si>
  <si>
    <t>Ballenger Road</t>
  </si>
  <si>
    <t>S-11-116</t>
  </si>
  <si>
    <t>Garvin Lake Road</t>
  </si>
  <si>
    <t>S-11-206</t>
  </si>
  <si>
    <t>S-11-492</t>
  </si>
  <si>
    <t>Misty Lane</t>
  </si>
  <si>
    <t>Hackberry Drive</t>
  </si>
  <si>
    <t>Chesnut Ridge Road</t>
  </si>
  <si>
    <t>Edgewater Drive</t>
  </si>
  <si>
    <t>Pondfield Road</t>
  </si>
  <si>
    <t>Skull Shoals Road</t>
  </si>
  <si>
    <t>Whites Road</t>
  </si>
  <si>
    <t>S-11-50</t>
  </si>
  <si>
    <t>S-11-199</t>
  </si>
  <si>
    <t>Goldmine Road</t>
  </si>
  <si>
    <t>Carson Drive</t>
  </si>
  <si>
    <t>Old Bridge Road</t>
  </si>
  <si>
    <t>S-11-300</t>
  </si>
  <si>
    <t>S-11-90</t>
  </si>
  <si>
    <t>S-11-203</t>
  </si>
  <si>
    <t>S-11-51</t>
  </si>
  <si>
    <t>S-11-120</t>
  </si>
  <si>
    <t>Peeler Road</t>
  </si>
  <si>
    <t>S-11-119</t>
  </si>
  <si>
    <t>Old Factory Road</t>
  </si>
  <si>
    <t>S-11-209</t>
  </si>
  <si>
    <t>Old Chester Road</t>
  </si>
  <si>
    <t>S-11-43</t>
  </si>
  <si>
    <t>Wren Wray Road</t>
  </si>
  <si>
    <t>Hopewell Church Road</t>
  </si>
  <si>
    <t>Mullinax Circle</t>
  </si>
  <si>
    <t>S-11-100</t>
  </si>
  <si>
    <t>S. Rutherfordton Street</t>
  </si>
  <si>
    <t>Tucker Road</t>
  </si>
  <si>
    <t>S-11-408 Spr</t>
  </si>
  <si>
    <t>Sims Road</t>
  </si>
  <si>
    <t>S-11-44</t>
  </si>
  <si>
    <t>McGill Highway</t>
  </si>
  <si>
    <t>Manning Road</t>
  </si>
  <si>
    <t>Rock Cut Road</t>
  </si>
  <si>
    <t>Canaan Church Road</t>
  </si>
  <si>
    <t>S-11-223</t>
  </si>
  <si>
    <t>Possum Trot Road</t>
  </si>
  <si>
    <t>S-11-67</t>
  </si>
  <si>
    <t>S-11-286</t>
  </si>
  <si>
    <t>S-11-66</t>
  </si>
  <si>
    <t>Jumping Branch Road</t>
  </si>
  <si>
    <t>N. Cherokee Ford Road</t>
  </si>
  <si>
    <t>Battleground Hwy</t>
  </si>
  <si>
    <t>Nat'l park</t>
  </si>
  <si>
    <t>Lakeview Drive</t>
  </si>
  <si>
    <t>Mountain Valley Drive</t>
  </si>
  <si>
    <t>S-11-319</t>
  </si>
  <si>
    <t>Craton Road</t>
  </si>
  <si>
    <t>Priester Road</t>
  </si>
  <si>
    <t>S-11-669</t>
  </si>
  <si>
    <t>Whites Farm Road</t>
  </si>
  <si>
    <t>S-11-108</t>
  </si>
  <si>
    <t>S-11-52</t>
  </si>
  <si>
    <t>Union Co. Line</t>
  </si>
  <si>
    <t>Pleasant Ridge Road</t>
  </si>
  <si>
    <t>Bear Creek Road</t>
  </si>
  <si>
    <t>Batchelor Drive</t>
  </si>
  <si>
    <t>Ninety Nine Island Road</t>
  </si>
  <si>
    <t>S-11-191</t>
  </si>
  <si>
    <t>Ramseur Street</t>
  </si>
  <si>
    <t>Mcgill Highway</t>
  </si>
  <si>
    <t>Indian Springs Road</t>
  </si>
  <si>
    <t>Craton Drive</t>
  </si>
  <si>
    <t>McKee Drive</t>
  </si>
  <si>
    <t>Lenzer Circle</t>
  </si>
  <si>
    <t>Foster Lake Road</t>
  </si>
  <si>
    <t>Holly Grove Road</t>
  </si>
  <si>
    <t>Mulberry Lane</t>
  </si>
  <si>
    <t>S-11-65</t>
  </si>
  <si>
    <t>Holly Ridge Road</t>
  </si>
  <si>
    <t>S-11-227</t>
  </si>
  <si>
    <t>Roark Road</t>
  </si>
  <si>
    <t>S-377</t>
  </si>
  <si>
    <t>Watterson Road</t>
  </si>
  <si>
    <t>Neal Creek Road</t>
  </si>
  <si>
    <t>Battle Ground Road</t>
  </si>
  <si>
    <t>Ballfield Road</t>
  </si>
  <si>
    <t>Henson Road</t>
  </si>
  <si>
    <t>S-11-148</t>
  </si>
  <si>
    <t>N. Shelby Street</t>
  </si>
  <si>
    <t>Carolina Street</t>
  </si>
  <si>
    <t>S-11-213</t>
  </si>
  <si>
    <t>S-11-35</t>
  </si>
  <si>
    <t>Bridges Road</t>
  </si>
  <si>
    <t>Parker Road</t>
  </si>
  <si>
    <t>Little Hope Road</t>
  </si>
  <si>
    <t>S-11-663</t>
  </si>
  <si>
    <t>Speedway Road</t>
  </si>
  <si>
    <t>Dravo Road Ext</t>
  </si>
  <si>
    <t>SC 18 Con</t>
  </si>
  <si>
    <t>Logan Street</t>
  </si>
  <si>
    <t>S-11-24</t>
  </si>
  <si>
    <t>City Street</t>
  </si>
  <si>
    <t>Buraet St</t>
  </si>
  <si>
    <t>Shoulders/Ditches Pipes</t>
  </si>
  <si>
    <t>S-11-394</t>
  </si>
  <si>
    <t>Marie Road</t>
  </si>
  <si>
    <t xml:space="preserve">  S-11-286</t>
  </si>
  <si>
    <t>Shoulders Ditches</t>
  </si>
  <si>
    <t>S-17-727</t>
  </si>
  <si>
    <t>Lewis Pl.</t>
  </si>
  <si>
    <t>S. Charleston Street</t>
  </si>
  <si>
    <t>Batchlor Drive</t>
  </si>
  <si>
    <t>Cherokee Falls Road</t>
  </si>
  <si>
    <t>Cherokee Ford Road</t>
  </si>
  <si>
    <t>S-11-13</t>
  </si>
  <si>
    <t>Mckowns Mountain Road</t>
  </si>
  <si>
    <t>Darwin Road</t>
  </si>
  <si>
    <t>S-11-103</t>
  </si>
  <si>
    <t xml:space="preserve">S-11-102 </t>
  </si>
  <si>
    <t>S-11-17</t>
  </si>
  <si>
    <t>Wofford Road</t>
  </si>
  <si>
    <t>Sardis Road</t>
  </si>
  <si>
    <t>Abingdon Creek Road</t>
  </si>
  <si>
    <t>Joe Fraizer</t>
  </si>
  <si>
    <t>Morral Drive</t>
  </si>
  <si>
    <t>Mossy Oaks Rd.</t>
  </si>
  <si>
    <t>SC-281</t>
  </si>
  <si>
    <t>Shell Point</t>
  </si>
  <si>
    <t>Robert Smalls Pkwy.</t>
  </si>
  <si>
    <t>457/234</t>
  </si>
  <si>
    <t>Salem Drive</t>
  </si>
  <si>
    <t>Forman Hill Rd.</t>
  </si>
  <si>
    <t>Chowan Creek</t>
  </si>
  <si>
    <t>Shad</t>
  </si>
  <si>
    <t>Hamar</t>
  </si>
  <si>
    <t>S28-405</t>
  </si>
  <si>
    <t>KOON ROAD</t>
  </si>
  <si>
    <t>Delayed due to Hurricane Joaquin flooding event</t>
  </si>
  <si>
    <t>Old 96 Rd</t>
  </si>
  <si>
    <t>09/16/2015</t>
  </si>
  <si>
    <t>Pine Meadow Rd</t>
  </si>
  <si>
    <t xml:space="preserve">DE </t>
  </si>
  <si>
    <t>09/17/2015</t>
  </si>
  <si>
    <t>Counts Sausage Rd</t>
  </si>
  <si>
    <t>Mt. Pilgrim Ch Rd</t>
  </si>
  <si>
    <t>Fred Kunkle Rd</t>
  </si>
  <si>
    <t>Harmon Quarters Rd</t>
  </si>
  <si>
    <t>Jeff Boozer Rd</t>
  </si>
  <si>
    <t>St Lukes Ch Rd</t>
  </si>
  <si>
    <t>Sam Pugh Rd</t>
  </si>
  <si>
    <t>Big Creek Rd</t>
  </si>
  <si>
    <t>Clara Brown Rd</t>
  </si>
  <si>
    <t>Bell Field Road</t>
  </si>
  <si>
    <t>Troy Road</t>
  </si>
  <si>
    <t>Rocky Creek Road</t>
  </si>
  <si>
    <t>Chestnut Ridge Road</t>
  </si>
  <si>
    <t>Bradley Road</t>
  </si>
  <si>
    <t>Gold Street</t>
  </si>
  <si>
    <t>Cavalier Drive</t>
  </si>
  <si>
    <t>Wideman Cemetary Road</t>
  </si>
  <si>
    <t>Pine Street Ext.</t>
  </si>
  <si>
    <t>SC 10</t>
  </si>
  <si>
    <t>W/REQ 887286</t>
  </si>
  <si>
    <t>SC 83</t>
  </si>
  <si>
    <t>NC Line</t>
  </si>
  <si>
    <t>Webster Price Rd.</t>
  </si>
  <si>
    <t>S-1728</t>
  </si>
  <si>
    <t>November, 2015</t>
  </si>
  <si>
    <t>Jan. 16</t>
  </si>
  <si>
    <t>Caney Branch Rd.</t>
  </si>
  <si>
    <t>Tom Addy Rd</t>
  </si>
  <si>
    <t>S-714</t>
  </si>
  <si>
    <t>Dogleg Rd.</t>
  </si>
  <si>
    <t>Poor boy Rd.</t>
  </si>
  <si>
    <t>S-1420</t>
  </si>
  <si>
    <t>Tom Addy Rd.</t>
  </si>
  <si>
    <t>Nov.15</t>
  </si>
  <si>
    <t>Completed - 11/16/2015</t>
  </si>
  <si>
    <t>Completed - 11/23/15</t>
  </si>
  <si>
    <t>S-795</t>
  </si>
  <si>
    <t xml:space="preserve">Two Sisters Ferry </t>
  </si>
  <si>
    <t>S-544</t>
  </si>
  <si>
    <t>S-852</t>
  </si>
  <si>
    <t>S-703</t>
  </si>
  <si>
    <t>S-126</t>
  </si>
  <si>
    <t>S-821</t>
  </si>
  <si>
    <t>Hey Babe</t>
  </si>
  <si>
    <t>Cypress Creek Road</t>
  </si>
  <si>
    <t>New Castle</t>
  </si>
  <si>
    <t>John Penn Road</t>
  </si>
  <si>
    <t>Stafford Road, Furman</t>
  </si>
  <si>
    <t>Annette Street, Scotia</t>
  </si>
  <si>
    <t>Hendrix Mill Road</t>
  </si>
  <si>
    <t>Cope Creek Road</t>
  </si>
  <si>
    <t>Coffee Corner Ave</t>
  </si>
  <si>
    <t>Lawton Avenue</t>
  </si>
  <si>
    <t>Clarke Avenue</t>
  </si>
  <si>
    <t>Frontage Rd, Yem</t>
  </si>
  <si>
    <t>Carolina Avenue</t>
  </si>
  <si>
    <t>Walterboro Road</t>
  </si>
  <si>
    <t>Barry Avenue</t>
  </si>
  <si>
    <t>Lightsey St Ext</t>
  </si>
  <si>
    <t>Martin Ave, Estill</t>
  </si>
  <si>
    <t>Hickory Grove Church Rd</t>
  </si>
  <si>
    <t>Pinedale St, Hampton</t>
  </si>
  <si>
    <t>Pinedale St , Hampton</t>
  </si>
  <si>
    <t>McDill Lane, Hampton</t>
  </si>
  <si>
    <t>Jackson Ave East</t>
  </si>
  <si>
    <t>Browning Gate Rd</t>
  </si>
  <si>
    <t>Chocolate City Road</t>
  </si>
  <si>
    <t xml:space="preserve">S-60  </t>
  </si>
  <si>
    <t>Bamberg Hwy</t>
  </si>
  <si>
    <t>Ellis Street, Yem</t>
  </si>
  <si>
    <t>S-621</t>
  </si>
  <si>
    <t>Cherry Grove Road</t>
  </si>
  <si>
    <t>Morrison Avenue</t>
  </si>
  <si>
    <t>Second Str. , Estill</t>
  </si>
  <si>
    <t>Annie Ave., Estill</t>
  </si>
  <si>
    <t>Jackson Ave West</t>
  </si>
  <si>
    <t>Doctor Lane</t>
  </si>
  <si>
    <t>Dunbar Lane</t>
  </si>
  <si>
    <t>Short Wave Lane</t>
  </si>
  <si>
    <t>S751</t>
  </si>
  <si>
    <t>Gary Risinger Rd</t>
  </si>
  <si>
    <t>SHOULDERS AND DITCH REPAIR PLAN 2016</t>
  </si>
  <si>
    <t>Flelds Bridge Rd</t>
  </si>
  <si>
    <t>Main Street Lynchburg</t>
  </si>
  <si>
    <t>Backswamp Road</t>
  </si>
  <si>
    <t>Red Top Road</t>
  </si>
  <si>
    <t>Douglas Swamp</t>
  </si>
  <si>
    <t>Pudding Swamp rd</t>
  </si>
  <si>
    <t>Hill Branch Rd</t>
  </si>
  <si>
    <t>Wells Branch rd</t>
  </si>
  <si>
    <t>Clavon St</t>
  </si>
  <si>
    <t>Freedom Ave</t>
  </si>
  <si>
    <t>Green Bay Church Rd</t>
  </si>
  <si>
    <t>Frontang Rd/ Cone Drive</t>
  </si>
  <si>
    <t>Faith Rd</t>
  </si>
  <si>
    <t>Legrande Pd</t>
  </si>
  <si>
    <t>Lynchburg Highway</t>
  </si>
  <si>
    <t>Lynchburrg hwy</t>
  </si>
  <si>
    <t>Back Swamp Rd</t>
  </si>
  <si>
    <t>S-31-99</t>
  </si>
  <si>
    <t>S-31-102</t>
  </si>
  <si>
    <t>Red top Rd</t>
  </si>
  <si>
    <t>S-31-44</t>
  </si>
  <si>
    <t>Vista Lane</t>
  </si>
  <si>
    <t>S-31-101</t>
  </si>
  <si>
    <t>Mcknight Rd</t>
  </si>
  <si>
    <t>Sumter Co</t>
  </si>
  <si>
    <t>Lee State Park Rd</t>
  </si>
  <si>
    <t>S-31-22</t>
  </si>
  <si>
    <t>Wells Church Rd</t>
  </si>
  <si>
    <t>Longtown</t>
  </si>
  <si>
    <t>S-498</t>
  </si>
  <si>
    <t>Ridge</t>
  </si>
  <si>
    <t>Paraham</t>
  </si>
  <si>
    <t>Griggs</t>
  </si>
  <si>
    <t>Glenn</t>
  </si>
  <si>
    <t>Kingsbury</t>
  </si>
  <si>
    <t>Bethal Sch.</t>
  </si>
  <si>
    <t>Riddle Mill</t>
  </si>
  <si>
    <t>Pole Branch</t>
  </si>
  <si>
    <t>Green Pond</t>
  </si>
  <si>
    <t>Stowe</t>
  </si>
  <si>
    <t>Harvey Bates</t>
  </si>
  <si>
    <t>OakRidge</t>
  </si>
  <si>
    <t>Kindrick</t>
  </si>
  <si>
    <t>W.H. Stowe</t>
  </si>
  <si>
    <t>State line</t>
  </si>
  <si>
    <t>Willow Pond</t>
  </si>
  <si>
    <t>Lake Wylie</t>
  </si>
  <si>
    <t>Brandon</t>
  </si>
  <si>
    <t>Love</t>
  </si>
  <si>
    <t>old Carriage</t>
  </si>
  <si>
    <t>Bonum</t>
  </si>
  <si>
    <t>Lawson Lakes</t>
  </si>
  <si>
    <t>Montgomery</t>
  </si>
  <si>
    <t>Star Dust</t>
  </si>
  <si>
    <t>Regal</t>
  </si>
  <si>
    <t>Bellaire</t>
  </si>
  <si>
    <t>Old 21</t>
  </si>
  <si>
    <t>Catawba</t>
  </si>
  <si>
    <t>Durham Place</t>
  </si>
  <si>
    <t>Smallwood</t>
  </si>
  <si>
    <t>Wateree</t>
  </si>
  <si>
    <t>Centerville</t>
  </si>
  <si>
    <t>Ranger Lane</t>
  </si>
  <si>
    <t>PRIVATE ROAD</t>
  </si>
  <si>
    <t>River</t>
  </si>
  <si>
    <t>Park</t>
  </si>
  <si>
    <t>Old Windmill</t>
  </si>
  <si>
    <t>Round Top</t>
  </si>
  <si>
    <t>Chandler</t>
  </si>
  <si>
    <t>CHESTER COUNTY LINE</t>
  </si>
  <si>
    <t>Blink Bonnie</t>
  </si>
  <si>
    <t>Peay Ridge</t>
  </si>
  <si>
    <t>Rockbridge</t>
  </si>
  <si>
    <t>Rainbow Acres</t>
  </si>
  <si>
    <t>SC 200</t>
  </si>
  <si>
    <t>Wateree Estates</t>
  </si>
  <si>
    <t>Quall</t>
  </si>
  <si>
    <t>Hillside Circle</t>
  </si>
  <si>
    <t>S-387</t>
  </si>
  <si>
    <t>Tanglewood Circle</t>
  </si>
  <si>
    <t>Flint Hill Drive</t>
  </si>
  <si>
    <t>Molly Creek Circle</t>
  </si>
  <si>
    <t>Rocky Point Circle</t>
  </si>
  <si>
    <t>Janice Reeves</t>
  </si>
  <si>
    <t>Deer Run</t>
  </si>
  <si>
    <t>Windy Cove Lane</t>
  </si>
  <si>
    <t>Pleasant Hill Lane</t>
  </si>
  <si>
    <t>Westshore Drive</t>
  </si>
  <si>
    <t>S-477</t>
  </si>
  <si>
    <t>Boat Club</t>
  </si>
  <si>
    <t>Kingfisher</t>
  </si>
  <si>
    <t>Weldon</t>
  </si>
  <si>
    <t>Pinehurst</t>
  </si>
  <si>
    <t>S-484 Spur</t>
  </si>
  <si>
    <t>Rolling Hills</t>
  </si>
  <si>
    <t>Frontier</t>
  </si>
  <si>
    <t>Dutchman Creek Lane</t>
  </si>
  <si>
    <t xml:space="preserve">E. Long </t>
  </si>
  <si>
    <t>Valley</t>
  </si>
  <si>
    <t>S-509</t>
  </si>
  <si>
    <t>Bird Island</t>
  </si>
  <si>
    <t>S-509 Spur</t>
  </si>
  <si>
    <t>Woodside Harbor</t>
  </si>
  <si>
    <t>White Oak Church</t>
  </si>
  <si>
    <t>Wandering Lane</t>
  </si>
  <si>
    <t>Gunsite</t>
  </si>
  <si>
    <t>Mood Harrison</t>
  </si>
  <si>
    <t>S-17-486</t>
  </si>
  <si>
    <t>McClellan</t>
  </si>
  <si>
    <t>S-17-35</t>
  </si>
  <si>
    <t>Old Hamer</t>
  </si>
  <si>
    <t>Pleasant Hill</t>
  </si>
  <si>
    <t>Pennington Road</t>
  </si>
  <si>
    <t>Scuffletown Road</t>
  </si>
  <si>
    <t>SC58</t>
  </si>
  <si>
    <t>Eden Hall Road</t>
  </si>
  <si>
    <t>Dendy Street</t>
  </si>
  <si>
    <t>Robinson Street</t>
  </si>
  <si>
    <t>Sloan Street</t>
  </si>
  <si>
    <t>Twigg Street</t>
  </si>
  <si>
    <t>Augusta Street</t>
  </si>
  <si>
    <t>S-694</t>
  </si>
  <si>
    <t>New China Church</t>
  </si>
  <si>
    <t>Rushville Rd</t>
  </si>
  <si>
    <t>McWood Rd</t>
  </si>
  <si>
    <t>Mcwood Rd</t>
  </si>
  <si>
    <t>Puckett Town Rd</t>
  </si>
  <si>
    <t>County Rd./Dirt</t>
  </si>
  <si>
    <t>Long Street</t>
  </si>
  <si>
    <t>Murrell St</t>
  </si>
  <si>
    <t>Bradley Street</t>
  </si>
  <si>
    <t>Neel St</t>
  </si>
  <si>
    <t>Cox Rd</t>
  </si>
  <si>
    <t>Langley Rd</t>
  </si>
  <si>
    <t>Completed - 5/7/2014</t>
  </si>
  <si>
    <t>EDGEFIELD C.L.</t>
  </si>
  <si>
    <t>S-24-148</t>
  </si>
  <si>
    <t>W. ALEXANDER AVE.</t>
  </si>
  <si>
    <t>BRIARWOOD RD.</t>
  </si>
  <si>
    <t>S-24-50</t>
  </si>
  <si>
    <t>FLORIDA AVE.</t>
  </si>
  <si>
    <t>S-24-58</t>
  </si>
  <si>
    <t>NORTHSIDE DR.</t>
  </si>
  <si>
    <t>S-24-190</t>
  </si>
  <si>
    <t>NEWCASTLE RD.</t>
  </si>
  <si>
    <t>SC 254</t>
  </si>
  <si>
    <t>COKESBURY RD.</t>
  </si>
  <si>
    <t>S-24-104</t>
  </si>
  <si>
    <t>S-24-458</t>
  </si>
  <si>
    <t>S-24-450</t>
  </si>
  <si>
    <t>S-24-316</t>
  </si>
  <si>
    <t>S-24-175</t>
  </si>
  <si>
    <t>S-24-61</t>
  </si>
  <si>
    <t>S-24-154</t>
  </si>
  <si>
    <t>S-24-382</t>
  </si>
  <si>
    <t>S-24-123</t>
  </si>
  <si>
    <t>S-24-192</t>
  </si>
  <si>
    <t>S-24-320</t>
  </si>
  <si>
    <t>S-24-133</t>
  </si>
  <si>
    <t>S-24-335</t>
  </si>
  <si>
    <t>S-24-336</t>
  </si>
  <si>
    <t>S-24-152</t>
  </si>
  <si>
    <t>S-24-153</t>
  </si>
  <si>
    <t>KIRKSEY PITTS. RD.</t>
  </si>
  <si>
    <t>OLANDER RD.</t>
  </si>
  <si>
    <t>MT. VERNON RD.</t>
  </si>
  <si>
    <t>MT. CARMEL RD.</t>
  </si>
  <si>
    <t>KIRKSEY PITTS RD.</t>
  </si>
  <si>
    <t>MOUNT CREEK RD.</t>
  </si>
  <si>
    <t>BROCKER RD.</t>
  </si>
  <si>
    <t>BETHEL RD.</t>
  </si>
  <si>
    <t>McCormick C.L.</t>
  </si>
  <si>
    <t>OLD EDGEFIELD RD.</t>
  </si>
  <si>
    <t>MARTINTOWN RD.</t>
  </si>
  <si>
    <t>GAINES STORE RD.</t>
  </si>
  <si>
    <t>S-24-44</t>
  </si>
  <si>
    <t>CALLISON RD.</t>
  </si>
  <si>
    <t>SCOTT'S FERRY RD.</t>
  </si>
  <si>
    <t>COUNTY LINE RD.</t>
  </si>
  <si>
    <t>BEAVERDAM CREEK RD.</t>
  </si>
  <si>
    <t>CHIPLEY RD.</t>
  </si>
  <si>
    <t>KATHY HILL RD.</t>
  </si>
  <si>
    <t>REDBUD LN.</t>
  </si>
  <si>
    <t>HOLLINGSWORTH RD.</t>
  </si>
  <si>
    <t>MACKENZIE RD.</t>
  </si>
  <si>
    <t>WALLER RD.</t>
  </si>
  <si>
    <t>Mar.16</t>
  </si>
  <si>
    <t>jan.16</t>
  </si>
  <si>
    <t>Completed - 9/14/15</t>
  </si>
  <si>
    <t>Aiken County</t>
  </si>
  <si>
    <t>Lexington County</t>
  </si>
  <si>
    <t>Edgefield County</t>
  </si>
  <si>
    <t>SC 193</t>
  </si>
  <si>
    <t xml:space="preserve">SC 39 </t>
  </si>
  <si>
    <t>S-251 SPR</t>
  </si>
  <si>
    <t>S-238</t>
  </si>
  <si>
    <t>S-284</t>
  </si>
  <si>
    <t>SC 392</t>
  </si>
  <si>
    <t>S-41-23</t>
  </si>
  <si>
    <t>S-41-24</t>
  </si>
  <si>
    <t>S-41-27</t>
  </si>
  <si>
    <t>S-41-34</t>
  </si>
  <si>
    <t>S-41-35</t>
  </si>
  <si>
    <t>S-41-41</t>
  </si>
  <si>
    <t>S-41-57</t>
  </si>
  <si>
    <t>S-41-73</t>
  </si>
  <si>
    <t>S-41-75</t>
  </si>
  <si>
    <t>S-41-91</t>
  </si>
  <si>
    <t>S-41-137</t>
  </si>
  <si>
    <t>S-41-144</t>
  </si>
  <si>
    <t>S-41-149</t>
  </si>
  <si>
    <t>S-41-151</t>
  </si>
  <si>
    <t>S-41-165</t>
  </si>
  <si>
    <t>S-41-188</t>
  </si>
  <si>
    <t>S-41-211</t>
  </si>
  <si>
    <t>S-41-222</t>
  </si>
  <si>
    <t>S-41-224</t>
  </si>
  <si>
    <t>S-41-230</t>
  </si>
  <si>
    <t>S-41-238</t>
  </si>
  <si>
    <t>S-41-239</t>
  </si>
  <si>
    <t>S-41-251</t>
  </si>
  <si>
    <t>S-41-267</t>
  </si>
  <si>
    <t>S-41-275</t>
  </si>
  <si>
    <t>S-41-276</t>
  </si>
  <si>
    <t>S-41-277</t>
  </si>
  <si>
    <t>S-41-284</t>
  </si>
  <si>
    <t>S-41-291</t>
  </si>
  <si>
    <t>S-41-296</t>
  </si>
  <si>
    <t>S-41-321</t>
  </si>
  <si>
    <t>S-41-340</t>
  </si>
  <si>
    <t>S-41-349</t>
  </si>
  <si>
    <t>S-41-361</t>
  </si>
  <si>
    <t>S-41-392</t>
  </si>
  <si>
    <t>S-41-432</t>
  </si>
  <si>
    <t>S-41-448</t>
  </si>
  <si>
    <t>S-41-449</t>
  </si>
  <si>
    <t>S-41-512</t>
  </si>
  <si>
    <t>S-41-513</t>
  </si>
  <si>
    <t>S-41-546</t>
  </si>
  <si>
    <t>S-41-548</t>
  </si>
  <si>
    <t>S-41-611</t>
  </si>
  <si>
    <t>S-41-612</t>
  </si>
  <si>
    <t>15 / 16</t>
  </si>
  <si>
    <t>Front St</t>
  </si>
  <si>
    <t>Dog Island /Wells /Vista Lane</t>
  </si>
  <si>
    <t>Tram Rd</t>
  </si>
  <si>
    <t>Griffin St</t>
  </si>
  <si>
    <t>Lee St</t>
  </si>
  <si>
    <t>Mcintosh St</t>
  </si>
  <si>
    <t>Fire Dept. Rd</t>
  </si>
  <si>
    <t>Mcleod St</t>
  </si>
  <si>
    <t>Matthews St</t>
  </si>
  <si>
    <t>Wilson St</t>
  </si>
  <si>
    <t>Fleming St</t>
  </si>
  <si>
    <t>C.C. Rd</t>
  </si>
  <si>
    <t>Clarance Mcfadden St</t>
  </si>
  <si>
    <t>Felix St</t>
  </si>
  <si>
    <t>Jefferson St</t>
  </si>
  <si>
    <t>Ike Wright Rd</t>
  </si>
  <si>
    <t>Lowery Rd</t>
  </si>
  <si>
    <t>Hudson Lane</t>
  </si>
  <si>
    <t>Johnny RD</t>
  </si>
  <si>
    <t>Lighty Lane</t>
  </si>
  <si>
    <t>S-31-34</t>
  </si>
  <si>
    <t>S-31-66</t>
  </si>
  <si>
    <t>S-31-69</t>
  </si>
  <si>
    <t>S-31-47</t>
  </si>
  <si>
    <t>S-31-121</t>
  </si>
  <si>
    <t>S-31-216</t>
  </si>
  <si>
    <t>US401</t>
  </si>
  <si>
    <t>S-31-391</t>
  </si>
  <si>
    <t>S-31-361</t>
  </si>
  <si>
    <t>US 527</t>
  </si>
  <si>
    <t>Lynchburg Hwy</t>
  </si>
  <si>
    <t>Mainville/Wisacky</t>
  </si>
  <si>
    <t>Sumter/ Darlington Hwy</t>
  </si>
  <si>
    <t>Lynchburg Sumter Hwy</t>
  </si>
  <si>
    <t>Mills</t>
  </si>
  <si>
    <t>Mcleod</t>
  </si>
  <si>
    <t>Lynchburg/Sumter</t>
  </si>
  <si>
    <t>Dog Island /wells / Vista Lane</t>
  </si>
  <si>
    <t>Lynchburg / Sumter</t>
  </si>
  <si>
    <t>S-31-24</t>
  </si>
  <si>
    <t>S-31-93</t>
  </si>
  <si>
    <t>S-31-217</t>
  </si>
  <si>
    <t>S-31-423</t>
  </si>
  <si>
    <t>S-31-323</t>
  </si>
  <si>
    <t>S-31-53</t>
  </si>
  <si>
    <t>S-31-340</t>
  </si>
  <si>
    <t>Lynchburrg/Sumter Hwy</t>
  </si>
  <si>
    <t>Redtop</t>
  </si>
  <si>
    <t>Lynchburg hwy</t>
  </si>
  <si>
    <t>Claven St</t>
  </si>
  <si>
    <t>SC 109</t>
  </si>
  <si>
    <t>s-42</t>
  </si>
  <si>
    <t>mt pisgah church</t>
  </si>
  <si>
    <t>kershaw co</t>
  </si>
  <si>
    <t>s-770</t>
  </si>
  <si>
    <t>mack raley</t>
  </si>
  <si>
    <t>s-162</t>
  </si>
  <si>
    <t>fork creek</t>
  </si>
  <si>
    <t>s-360</t>
  </si>
  <si>
    <t>s-571</t>
  </si>
  <si>
    <t>landfill</t>
  </si>
  <si>
    <t>s-410</t>
  </si>
  <si>
    <t>steen</t>
  </si>
  <si>
    <t>s-138</t>
  </si>
  <si>
    <t>fairview church</t>
  </si>
  <si>
    <t>sc 109</t>
  </si>
  <si>
    <t>lancaster co</t>
  </si>
  <si>
    <t>ruby-hartsville</t>
  </si>
  <si>
    <t>S-17-745</t>
  </si>
  <si>
    <t>S-17-744</t>
  </si>
  <si>
    <t>Old Page</t>
  </si>
  <si>
    <t>Ashpole Swamp</t>
  </si>
  <si>
    <t>Felder, Wallace</t>
  </si>
  <si>
    <t>Edwin</t>
  </si>
  <si>
    <t>S-45-90</t>
  </si>
  <si>
    <t>Tenth St</t>
  </si>
  <si>
    <t>S-45-385</t>
  </si>
  <si>
    <t>Broomstraw Road</t>
  </si>
  <si>
    <t>S Lane Road</t>
  </si>
  <si>
    <t>S-45-693</t>
  </si>
  <si>
    <t>Van Avenue</t>
  </si>
  <si>
    <t>S-45-16</t>
  </si>
  <si>
    <t>Seaboard Road</t>
  </si>
  <si>
    <t>S-45-694</t>
  </si>
  <si>
    <t>Law Avenue</t>
  </si>
  <si>
    <t>S-45-534</t>
  </si>
  <si>
    <t>Oneita Ave</t>
  </si>
  <si>
    <t>S-45-739</t>
  </si>
  <si>
    <t>Pear Avenue</t>
  </si>
  <si>
    <t>S-45-583</t>
  </si>
  <si>
    <t>Mcleary Ave</t>
  </si>
  <si>
    <t>S-45-742</t>
  </si>
  <si>
    <t>Bennet Ct</t>
  </si>
  <si>
    <t>S-45-738</t>
  </si>
  <si>
    <t>N Constitution Ave</t>
  </si>
  <si>
    <t>S-45-220</t>
  </si>
  <si>
    <t>Edwin Road</t>
  </si>
  <si>
    <t>McCleary</t>
  </si>
  <si>
    <t>S-45-386</t>
  </si>
  <si>
    <t>S-45-221</t>
  </si>
  <si>
    <t>S-45-219</t>
  </si>
  <si>
    <t>Charleston Road</t>
  </si>
  <si>
    <t>Tupperware</t>
  </si>
  <si>
    <t>Baxley</t>
  </si>
  <si>
    <t>Cow Head</t>
  </si>
  <si>
    <t>SC 41/51</t>
  </si>
  <si>
    <t>SC Highway 41/51</t>
  </si>
  <si>
    <t>Nesmith</t>
  </si>
  <si>
    <t>S-21-1129</t>
  </si>
  <si>
    <t>Cash</t>
  </si>
  <si>
    <t>S-21-732</t>
  </si>
  <si>
    <t xml:space="preserve">St Luke Church </t>
  </si>
  <si>
    <t>S-21-66</t>
  </si>
  <si>
    <t>Bazen</t>
  </si>
  <si>
    <t>S-21-1329</t>
  </si>
  <si>
    <t>Shady</t>
  </si>
  <si>
    <t>US Highway 378</t>
  </si>
  <si>
    <t>St Luke Church</t>
  </si>
  <si>
    <t>SC Highway 51</t>
  </si>
  <si>
    <t>S-21-596</t>
  </si>
  <si>
    <t>Big Swamp</t>
  </si>
  <si>
    <t>S-21-86</t>
  </si>
  <si>
    <t>Bay</t>
  </si>
  <si>
    <t>S-45-78</t>
  </si>
  <si>
    <t>Lynchburg Rd</t>
  </si>
  <si>
    <t>S-45-28</t>
  </si>
  <si>
    <t>Sumter Highway</t>
  </si>
  <si>
    <t>N Columbia</t>
  </si>
  <si>
    <t>Clarkson</t>
  </si>
  <si>
    <t>S-45-770</t>
  </si>
  <si>
    <t>Clarkson Road</t>
  </si>
  <si>
    <t>Cotton Gin</t>
  </si>
  <si>
    <t xml:space="preserve">US Highway 521 </t>
  </si>
  <si>
    <t>Dixie</t>
  </si>
  <si>
    <t>Council</t>
  </si>
  <si>
    <t>Classcho, Emily</t>
  </si>
  <si>
    <t>Union Church</t>
  </si>
  <si>
    <t>Cemetary</t>
  </si>
  <si>
    <t>Simms Reach</t>
  </si>
  <si>
    <t>Sam Brown</t>
  </si>
  <si>
    <t>Big Woods</t>
  </si>
  <si>
    <t>Old Dam</t>
  </si>
  <si>
    <t>Cedar Swamp</t>
  </si>
  <si>
    <t>F Guerry</t>
  </si>
  <si>
    <t>Nexsen</t>
  </si>
  <si>
    <t>Millwood, The Twins</t>
  </si>
  <si>
    <t>Kit, Mccullough</t>
  </si>
  <si>
    <t>Saxon</t>
  </si>
  <si>
    <t>Woolley</t>
  </si>
  <si>
    <t xml:space="preserve">Big Woods </t>
  </si>
  <si>
    <t>COOSAW SCENIC DR</t>
  </si>
  <si>
    <t>N. OKATIE HWY</t>
  </si>
  <si>
    <t>FROM</t>
  </si>
  <si>
    <t>TO</t>
  </si>
  <si>
    <t>Hunter rd.</t>
  </si>
  <si>
    <t>Maybinton</t>
  </si>
  <si>
    <t>Sand/gravel pit</t>
  </si>
  <si>
    <t>Carlyle/ Whitmire Hwy.</t>
  </si>
  <si>
    <t>Fairfield county line</t>
  </si>
  <si>
    <t>Fairforest Hgt. ext.</t>
  </si>
  <si>
    <t>Buffalo Westsprings Hwy.</t>
  </si>
  <si>
    <t>Putman</t>
  </si>
  <si>
    <t>Buffalo West springs Hwy</t>
  </si>
  <si>
    <t>Cross Keys Hwy.</t>
  </si>
  <si>
    <t>Sprt.</t>
  </si>
  <si>
    <t>River Hills rd.</t>
  </si>
  <si>
    <t>Sunset Lane</t>
  </si>
  <si>
    <t>Sunset lane</t>
  </si>
  <si>
    <t>Riverchase Rd.</t>
  </si>
  <si>
    <t>Santuc Carlyle Hwy.</t>
  </si>
  <si>
    <t>Chester/Carlyle Hwy.</t>
  </si>
  <si>
    <t>Jan.16</t>
  </si>
  <si>
    <t>s-158</t>
  </si>
  <si>
    <t>Feb. 16</t>
  </si>
  <si>
    <t>Mar. 16</t>
  </si>
  <si>
    <t>LANCASTER HIGHWAY</t>
  </si>
  <si>
    <t>Lewisville High School Rd</t>
  </si>
  <si>
    <t>S-730</t>
  </si>
  <si>
    <t>Sloan Rd</t>
  </si>
  <si>
    <t>Bryant Corner Rd</t>
  </si>
  <si>
    <t>Ligon Rd/Britt Ln.</t>
  </si>
  <si>
    <t>S-332/878</t>
  </si>
  <si>
    <t>Baxter Dr</t>
  </si>
  <si>
    <t>Abernathy St</t>
  </si>
  <si>
    <t>Williams St</t>
  </si>
  <si>
    <t>WILLOWBROOK STREET</t>
  </si>
  <si>
    <t>CATAWBA RIVER ROAD Y/C/L</t>
  </si>
  <si>
    <t>CARABROOK ROAD</t>
  </si>
  <si>
    <t>S-712</t>
  </si>
  <si>
    <t>ROBIN HOOD ROAD</t>
  </si>
  <si>
    <t>Fincher Rd</t>
  </si>
  <si>
    <t>S-762</t>
  </si>
  <si>
    <t>Hedgepath Rd</t>
  </si>
  <si>
    <t>SEEGARS/LANDSFORS/KILLIAN ROAD</t>
  </si>
  <si>
    <t>Harmony Church Rd</t>
  </si>
  <si>
    <t>Tinkers Creek Rd</t>
  </si>
  <si>
    <t>KILLIAN ROAD</t>
  </si>
  <si>
    <t>CANAL ROAD</t>
  </si>
  <si>
    <t>ROWELL ROAD</t>
  </si>
  <si>
    <t>ROWELL ROAD Y/C/L</t>
  </si>
  <si>
    <t>THEADORE ROAD</t>
  </si>
  <si>
    <t>THEADORE ROAD Y/C/L</t>
  </si>
  <si>
    <t>Woodberry Ln</t>
  </si>
  <si>
    <t>Hillcrest Dr</t>
  </si>
  <si>
    <t>Stoneridge Rd</t>
  </si>
  <si>
    <t>Westbrook Rd</t>
  </si>
  <si>
    <t>Davis Rd</t>
  </si>
  <si>
    <t>SIMPSON ROAD</t>
  </si>
  <si>
    <t>CULP ROAD</t>
  </si>
  <si>
    <t xml:space="preserve">Harmony Church Rd </t>
  </si>
  <si>
    <t>Mcfadden Rd</t>
  </si>
  <si>
    <t>CLARY ROAD</t>
  </si>
  <si>
    <t>S-766</t>
  </si>
  <si>
    <t>MINERAL SPRINGS/STINSON ROAD</t>
  </si>
  <si>
    <t>MINERAL SPRINGS ROAD</t>
  </si>
  <si>
    <t>S-199</t>
  </si>
  <si>
    <t>Hindmon Rd</t>
  </si>
  <si>
    <t>Horne Rd</t>
  </si>
  <si>
    <t>S-425</t>
  </si>
  <si>
    <t>GEORGE ARGUS ROAD</t>
  </si>
  <si>
    <t>S-828</t>
  </si>
  <si>
    <t>CORBETT ROAD</t>
  </si>
  <si>
    <t>S-844</t>
  </si>
  <si>
    <t>Weston Acres Rd</t>
  </si>
  <si>
    <t>S-599</t>
  </si>
  <si>
    <t>MEL NUNNERY/LYNN ROAD</t>
  </si>
  <si>
    <t>LYNN ROAD</t>
  </si>
  <si>
    <t>S-812</t>
  </si>
  <si>
    <t>Old Nunnery Farm Rd</t>
  </si>
  <si>
    <t>Paquin Rd</t>
  </si>
  <si>
    <t>Carl Allen Rd</t>
  </si>
  <si>
    <t>Ernandez Rd</t>
  </si>
  <si>
    <t>Edgeland Rd</t>
  </si>
  <si>
    <t>Edgeland Rd Y/C/L</t>
  </si>
  <si>
    <t>S-885</t>
  </si>
  <si>
    <t>Nell Ramsey Rd</t>
  </si>
  <si>
    <t>ROBINSON ROAD</t>
  </si>
  <si>
    <t>STARNES ROAD</t>
  </si>
  <si>
    <t>DEPOT ROAD</t>
  </si>
  <si>
    <t>REINHART ROAD</t>
  </si>
  <si>
    <t>REINHART ROAD (CON)</t>
  </si>
  <si>
    <t>DYE ROAD</t>
  </si>
  <si>
    <t>CLYDE FUDGE ROAD</t>
  </si>
  <si>
    <t>Stoneybrook Ln</t>
  </si>
  <si>
    <t>Hicklin Bridge Rd</t>
  </si>
  <si>
    <t>S-623</t>
  </si>
  <si>
    <t>TOBE ROAD</t>
  </si>
  <si>
    <t>Willie Hollis Rd</t>
  </si>
  <si>
    <t>Harmony Church Rd Y/C/L</t>
  </si>
  <si>
    <t>Curry Rd</t>
  </si>
  <si>
    <t>HARMONY CHURCH ROAD</t>
  </si>
  <si>
    <t>Reid Rd</t>
  </si>
  <si>
    <t>Reid Rd Y/C/L</t>
  </si>
  <si>
    <t>Dunlap Roddey Rd</t>
  </si>
  <si>
    <t>INTERSTATE I-77</t>
  </si>
  <si>
    <t>DEPOT STREET</t>
  </si>
  <si>
    <t>Reservoir St</t>
  </si>
  <si>
    <t>CHAMBER STREET</t>
  </si>
  <si>
    <t>BENJAMIN STREET</t>
  </si>
  <si>
    <t>S-256</t>
  </si>
  <si>
    <t>Schoolhouse Rd</t>
  </si>
  <si>
    <t>ETERNAL LANE</t>
  </si>
  <si>
    <t>Tadlock Rd</t>
  </si>
  <si>
    <t>Hinnant Rd</t>
  </si>
  <si>
    <t>Js Gaston Rd</t>
  </si>
  <si>
    <t>1/4/16</t>
  </si>
  <si>
    <t>7/15/185</t>
  </si>
  <si>
    <t>Clyde Rd.</t>
  </si>
  <si>
    <t>Kelley Town Td</t>
  </si>
  <si>
    <t>Hilcrest Rd.</t>
  </si>
  <si>
    <t>Hillcrest Rd.</t>
  </si>
  <si>
    <t>Liberty Hill Rd.</t>
  </si>
  <si>
    <t>Kelley Town Rd.</t>
  </si>
  <si>
    <t>Lee county line</t>
  </si>
  <si>
    <t>Sc-151Bus</t>
  </si>
  <si>
    <t>Kelley Bell Rd.</t>
  </si>
  <si>
    <t>Sparrow Swamp Rd.</t>
  </si>
  <si>
    <t>Pecan Grove Rd.</t>
  </si>
  <si>
    <t>Tema Rd.</t>
  </si>
  <si>
    <t>Hibiscus Rd.</t>
  </si>
  <si>
    <t>Florence county line</t>
  </si>
  <si>
    <t>Elm Str.</t>
  </si>
  <si>
    <t>Jackson Str.</t>
  </si>
  <si>
    <t>Bee Str.</t>
  </si>
  <si>
    <t>Syracuse Com. Rd.</t>
  </si>
  <si>
    <t>Philadelphia Str.</t>
  </si>
  <si>
    <t>Sc-340</t>
  </si>
  <si>
    <t>Timmonsville HWY</t>
  </si>
  <si>
    <t>Substion Rd.</t>
  </si>
  <si>
    <t>Sc-151</t>
  </si>
  <si>
    <t>Bobo Newsom HWY.</t>
  </si>
  <si>
    <t>Rancho Rd.</t>
  </si>
  <si>
    <t>Substation Rd.</t>
  </si>
  <si>
    <t>Ashland Rd.</t>
  </si>
  <si>
    <t>Kingston R.</t>
  </si>
  <si>
    <t>Kelley Bridge Rd.</t>
  </si>
  <si>
    <t>Country View Rd.</t>
  </si>
  <si>
    <t>Family Rd.</t>
  </si>
  <si>
    <t>Chesterfield county line</t>
  </si>
  <si>
    <t>Rainbow View Rd.</t>
  </si>
  <si>
    <t>Robinson View Rd.</t>
  </si>
  <si>
    <t>Lake View</t>
  </si>
  <si>
    <t xml:space="preserve">Mount Beaula                           </t>
  </si>
  <si>
    <t xml:space="preserve">       8/3/2015</t>
  </si>
  <si>
    <t>`S28-492</t>
  </si>
  <si>
    <t>CASCADE RD.</t>
  </si>
  <si>
    <t>S-28-20</t>
  </si>
  <si>
    <t>LOCKHARTRD.</t>
  </si>
  <si>
    <t>S28-349</t>
  </si>
  <si>
    <t>S28-115</t>
  </si>
  <si>
    <t>S28-369</t>
  </si>
  <si>
    <t>S28-847</t>
  </si>
  <si>
    <t>S28-109</t>
  </si>
  <si>
    <t>S28-277</t>
  </si>
  <si>
    <t>S28-548</t>
  </si>
  <si>
    <t>S28-27</t>
  </si>
  <si>
    <t>S28-356</t>
  </si>
  <si>
    <t>S28-1053</t>
  </si>
  <si>
    <t>S28-782</t>
  </si>
  <si>
    <t>S28-765</t>
  </si>
  <si>
    <t>S28-153</t>
  </si>
  <si>
    <t>S28-977</t>
  </si>
  <si>
    <t>S28-972</t>
  </si>
  <si>
    <t>S28-97</t>
  </si>
  <si>
    <t>S28-471</t>
  </si>
  <si>
    <t>S28-127</t>
  </si>
  <si>
    <t>S28-150</t>
  </si>
  <si>
    <t>S28-151</t>
  </si>
  <si>
    <t>S28-161</t>
  </si>
  <si>
    <t>S28-140</t>
  </si>
  <si>
    <t>PAYNE POND RD.</t>
  </si>
  <si>
    <t>OLD GEORGETOWN RD.</t>
  </si>
  <si>
    <t>MEETING ST.</t>
  </si>
  <si>
    <t>CAMPBELL ST.</t>
  </si>
  <si>
    <t>S28-45</t>
  </si>
  <si>
    <t>YORK ST.</t>
  </si>
  <si>
    <t>SMITH RD.</t>
  </si>
  <si>
    <t>WILDWOOD LN.</t>
  </si>
  <si>
    <t>COOK RD.</t>
  </si>
  <si>
    <t>END STATE MAINTENANCE</t>
  </si>
  <si>
    <t>MAIN ST. ELGIN</t>
  </si>
  <si>
    <t>CHERRY LN.</t>
  </si>
  <si>
    <t>OLD STAGECOACH RD.</t>
  </si>
  <si>
    <t>WOODSIDE DR.</t>
  </si>
  <si>
    <t>S28-425</t>
  </si>
  <si>
    <t>HAILE ST.</t>
  </si>
  <si>
    <t>S28-39</t>
  </si>
  <si>
    <t>GARDNER ST.</t>
  </si>
  <si>
    <t>S28-56</t>
  </si>
  <si>
    <t>CARL HORTON RD.</t>
  </si>
  <si>
    <t>S28-13</t>
  </si>
  <si>
    <t>S28-48</t>
  </si>
  <si>
    <t>BOWEN RD.</t>
  </si>
  <si>
    <t>TRUESDALE RD.</t>
  </si>
  <si>
    <t>HWY 1 SOUTH</t>
  </si>
  <si>
    <t>JEFFER CIRCLE</t>
  </si>
  <si>
    <t>FIRST AVENUE</t>
  </si>
  <si>
    <t>2ND AVENUE</t>
  </si>
  <si>
    <t>S28-900</t>
  </si>
  <si>
    <t>BAYVIEW DR.</t>
  </si>
  <si>
    <t>DELOACH ST.</t>
  </si>
  <si>
    <t>S28-172</t>
  </si>
  <si>
    <t>WHITE ST.</t>
  </si>
  <si>
    <t>WATEREE AVENUE</t>
  </si>
  <si>
    <t>HERMITAGE ST.</t>
  </si>
  <si>
    <t>JACKSON ST.</t>
  </si>
  <si>
    <t>S28-163</t>
  </si>
  <si>
    <t>BROWN ST.</t>
  </si>
  <si>
    <t>HUMPHRIES RD.</t>
  </si>
  <si>
    <t>S28-55</t>
  </si>
  <si>
    <t>SPRINGVALLE RD.</t>
  </si>
  <si>
    <t>SUTTON BRANCH RD.</t>
  </si>
  <si>
    <t>KELLYTOWN RD.</t>
  </si>
  <si>
    <t>HITE RD.</t>
  </si>
  <si>
    <t>PINE GROVE RD</t>
  </si>
  <si>
    <t>S28-129</t>
  </si>
  <si>
    <t>THREE BRANCHES RD.</t>
  </si>
  <si>
    <t>GETTYS RD.</t>
  </si>
  <si>
    <t>S-571</t>
  </si>
  <si>
    <t>SC-183</t>
  </si>
  <si>
    <t>Mt.Carmel</t>
  </si>
  <si>
    <t>New Hope</t>
  </si>
  <si>
    <t>L-19</t>
  </si>
  <si>
    <t>Sunnybrook</t>
  </si>
  <si>
    <t>JohnEverall</t>
  </si>
  <si>
    <t>S-725</t>
  </si>
  <si>
    <t>Camp Creek</t>
  </si>
  <si>
    <t>JB Denton</t>
  </si>
  <si>
    <t>Douglas Road</t>
  </si>
  <si>
    <t>Beat 5</t>
  </si>
  <si>
    <t>2016 Ditching</t>
  </si>
  <si>
    <t>Chappell</t>
  </si>
  <si>
    <t>Beat 12</t>
  </si>
  <si>
    <t>Garden</t>
  </si>
  <si>
    <t>Mobley Store</t>
  </si>
  <si>
    <t>Falls</t>
  </si>
  <si>
    <t>Reese Roach</t>
  </si>
  <si>
    <t>Oak Park</t>
  </si>
  <si>
    <t>Rambeaux</t>
  </si>
  <si>
    <t>Horse</t>
  </si>
  <si>
    <t>Brattonsville</t>
  </si>
  <si>
    <t>Mockingbird Lane</t>
  </si>
  <si>
    <t>Dunlap Roddey</t>
  </si>
  <si>
    <t>Tuckaway</t>
  </si>
  <si>
    <t>Percival</t>
  </si>
  <si>
    <t>Bridgewater</t>
  </si>
  <si>
    <t>Skyline</t>
  </si>
  <si>
    <t>Squire</t>
  </si>
  <si>
    <t>Auten</t>
  </si>
  <si>
    <t>Oakdale</t>
  </si>
  <si>
    <t>Craig</t>
  </si>
  <si>
    <t>Champion</t>
  </si>
  <si>
    <t>Strait</t>
  </si>
  <si>
    <t>Lowerys</t>
  </si>
  <si>
    <t>Bechtler</t>
  </si>
  <si>
    <t>Able</t>
  </si>
  <si>
    <t>Susan Circle</t>
  </si>
  <si>
    <t>Hawley</t>
  </si>
  <si>
    <t>Pinetruck</t>
  </si>
  <si>
    <t>Sims</t>
  </si>
  <si>
    <t>LazyHawk</t>
  </si>
  <si>
    <t>Leslie Hgw</t>
  </si>
  <si>
    <t>Beat 11</t>
  </si>
  <si>
    <t>Neelys Creek</t>
  </si>
  <si>
    <t>Red River</t>
  </si>
  <si>
    <t xml:space="preserve">Collins </t>
  </si>
  <si>
    <t>Catawba Ch.</t>
  </si>
  <si>
    <t xml:space="preserve">Harmony </t>
  </si>
  <si>
    <t>Hall Spenser</t>
  </si>
  <si>
    <t>Reservation</t>
  </si>
  <si>
    <t>""</t>
  </si>
  <si>
    <t>Cureton Ferry</t>
  </si>
  <si>
    <t>Old Simpson Pl</t>
  </si>
  <si>
    <t>Hovis</t>
  </si>
  <si>
    <t>Barringer</t>
  </si>
  <si>
    <t>Oak Pond</t>
  </si>
  <si>
    <t>Leisure</t>
  </si>
  <si>
    <t>Rowells</t>
  </si>
  <si>
    <t>Liberty Hill</t>
  </si>
  <si>
    <t>Willford</t>
  </si>
  <si>
    <t>Pitts</t>
  </si>
  <si>
    <t>Benson</t>
  </si>
  <si>
    <t>Donnybrook</t>
  </si>
  <si>
    <t>Greystone Cir</t>
  </si>
  <si>
    <t>White Pines</t>
  </si>
  <si>
    <t>Hunington Farm</t>
  </si>
  <si>
    <t>Dot Farris</t>
  </si>
  <si>
    <t>Harmony Hills</t>
  </si>
  <si>
    <t>Feemster</t>
  </si>
  <si>
    <t>Pottery</t>
  </si>
  <si>
    <t>Mimosa</t>
  </si>
  <si>
    <t>Mc Allister</t>
  </si>
  <si>
    <t>Wild Wood Cr.</t>
  </si>
  <si>
    <t>Rutledge</t>
  </si>
  <si>
    <t>Jaycee</t>
  </si>
  <si>
    <t>Skyview</t>
  </si>
  <si>
    <t>Mosstree</t>
  </si>
  <si>
    <t>Clear lake</t>
  </si>
  <si>
    <t>Lela Mae</t>
  </si>
  <si>
    <t>Fawn Court</t>
  </si>
  <si>
    <t>Pinecone</t>
  </si>
  <si>
    <t>Neely Store</t>
  </si>
  <si>
    <t>Beat 10</t>
  </si>
  <si>
    <t>Panrty</t>
  </si>
  <si>
    <t>Hopewell</t>
  </si>
  <si>
    <t>Shandon</t>
  </si>
  <si>
    <t>Honeywood</t>
  </si>
  <si>
    <t>Old friendship</t>
  </si>
  <si>
    <t>Grier Lesslie</t>
  </si>
  <si>
    <t>Walker</t>
  </si>
  <si>
    <t>Sanders</t>
  </si>
  <si>
    <t>Eden Terrace</t>
  </si>
  <si>
    <t>Sturgis</t>
  </si>
  <si>
    <t>Indian Trail</t>
  </si>
  <si>
    <t>Glasscock</t>
  </si>
  <si>
    <t>Peachtree</t>
  </si>
  <si>
    <t>Rockyln</t>
  </si>
  <si>
    <t>Turkey</t>
  </si>
  <si>
    <t>White Horse</t>
  </si>
  <si>
    <t>Passmore</t>
  </si>
  <si>
    <t>Smiths Cir</t>
  </si>
  <si>
    <t>Springvalley</t>
  </si>
  <si>
    <t>R.H. Blue</t>
  </si>
  <si>
    <t>Timothy</t>
  </si>
  <si>
    <t>Heisler</t>
  </si>
  <si>
    <t>Commerce</t>
  </si>
  <si>
    <t>Stames</t>
  </si>
  <si>
    <t xml:space="preserve">Reese </t>
  </si>
  <si>
    <t>Country Manor</t>
  </si>
  <si>
    <t>Lakeland</t>
  </si>
  <si>
    <t>Yorkdale</t>
  </si>
  <si>
    <t>Crows Nest</t>
  </si>
  <si>
    <t>Yorkston</t>
  </si>
  <si>
    <t>robin</t>
  </si>
  <si>
    <t>emerald</t>
  </si>
  <si>
    <t>Rodgers Cir</t>
  </si>
  <si>
    <t>Floyd</t>
  </si>
  <si>
    <t>Glenstone</t>
  </si>
  <si>
    <t>Yorkmount</t>
  </si>
  <si>
    <t>Haritage Place</t>
  </si>
  <si>
    <t>Hillside</t>
  </si>
  <si>
    <t>Broadmore Ct.</t>
  </si>
  <si>
    <t>Springwood</t>
  </si>
  <si>
    <t>Cote</t>
  </si>
  <si>
    <t>elmwood</t>
  </si>
  <si>
    <t>Pinebrook</t>
  </si>
  <si>
    <t>Pinedale</t>
  </si>
  <si>
    <t>Beat 6</t>
  </si>
  <si>
    <t>Lincoln</t>
  </si>
  <si>
    <t>Cambell</t>
  </si>
  <si>
    <t>Baird</t>
  </si>
  <si>
    <t>Adkins</t>
  </si>
  <si>
    <t>Ole Cambridge</t>
  </si>
  <si>
    <t>Farris</t>
  </si>
  <si>
    <t>South Bend</t>
  </si>
  <si>
    <t>Davis Farm</t>
  </si>
  <si>
    <t>Good</t>
  </si>
  <si>
    <t>Woodland Hills</t>
  </si>
  <si>
    <t>Berrywood</t>
  </si>
  <si>
    <t>Paul Boyd</t>
  </si>
  <si>
    <t>Calder</t>
  </si>
  <si>
    <t>Mirror</t>
  </si>
  <si>
    <t>Bridlewood</t>
  </si>
  <si>
    <t>Stillwater Ct.</t>
  </si>
  <si>
    <t>Farmstead</t>
  </si>
  <si>
    <t>Adams</t>
  </si>
  <si>
    <t>Meadowdale</t>
  </si>
  <si>
    <t>Pine Haven</t>
  </si>
  <si>
    <t>Wedgefield</t>
  </si>
  <si>
    <t>Cabe</t>
  </si>
  <si>
    <t>Clinton Diary</t>
  </si>
  <si>
    <t>Misty Oak</t>
  </si>
  <si>
    <t>Riverside</t>
  </si>
  <si>
    <t>SC-5</t>
  </si>
  <si>
    <t>Rock Hill Hwy</t>
  </si>
  <si>
    <t>Craig Farm</t>
  </si>
  <si>
    <t>S-779</t>
  </si>
  <si>
    <t>Charlotte Hwy</t>
  </si>
  <si>
    <t>S-780</t>
  </si>
  <si>
    <t>S-781</t>
  </si>
  <si>
    <t>Neal</t>
  </si>
  <si>
    <t>Jones</t>
  </si>
  <si>
    <t>Shop</t>
  </si>
  <si>
    <t>Porter Ranch</t>
  </si>
  <si>
    <t>W.North Corner</t>
  </si>
  <si>
    <t>Old Hickery</t>
  </si>
  <si>
    <t>No Name</t>
  </si>
  <si>
    <t>Royalgate</t>
  </si>
  <si>
    <t>Miller Swamp Church Rd</t>
  </si>
  <si>
    <t>S-03-191</t>
  </si>
  <si>
    <t>Shady Grove RD</t>
  </si>
  <si>
    <t>S-03-133</t>
  </si>
  <si>
    <t>Bear Swamp Road</t>
  </si>
  <si>
    <t xml:space="preserve">S-17-43 </t>
  </si>
  <si>
    <t>Fair Bluff Road</t>
  </si>
  <si>
    <t>Piney Grove</t>
  </si>
  <si>
    <t>S-03-19</t>
  </si>
  <si>
    <t>Barton Hwy</t>
  </si>
  <si>
    <t>Long Pond Road</t>
  </si>
  <si>
    <t>S-03-395</t>
  </si>
  <si>
    <t>S-03-41</t>
  </si>
  <si>
    <t>Cohen's Bluff Road</t>
  </si>
  <si>
    <t>S-03-277</t>
  </si>
  <si>
    <t>Flat Street</t>
  </si>
  <si>
    <t>S-03-23</t>
  </si>
  <si>
    <t>Terry Road</t>
  </si>
  <si>
    <t>S-03-22</t>
  </si>
  <si>
    <t>Bluff Road</t>
  </si>
  <si>
    <t>Hampton county Line</t>
  </si>
  <si>
    <t>Cooper Bridge Road</t>
  </si>
  <si>
    <t>S'burg Line</t>
  </si>
  <si>
    <t>Coachman Road</t>
  </si>
  <si>
    <t>G'ville Line</t>
  </si>
  <si>
    <t>2-19--16</t>
  </si>
  <si>
    <t>George Crapps Rd.</t>
  </si>
  <si>
    <t>Utophia School Rd</t>
  </si>
  <si>
    <t>Union Ch. Road</t>
  </si>
  <si>
    <t>Noth Wonder</t>
  </si>
  <si>
    <t>S-1409</t>
  </si>
  <si>
    <t xml:space="preserve">N. Wonder </t>
  </si>
  <si>
    <t xml:space="preserve">S-46 </t>
  </si>
  <si>
    <t>Ray Price Rd.</t>
  </si>
  <si>
    <t>Wind Mill Rd.</t>
  </si>
  <si>
    <t>Budjie Rd.</t>
  </si>
  <si>
    <t>S-1208</t>
  </si>
  <si>
    <t>Ray Price Road</t>
  </si>
  <si>
    <t>Paul Hite Rd.</t>
  </si>
  <si>
    <t xml:space="preserve">Union Ch. Rd </t>
  </si>
  <si>
    <t>Utopia School. Rd.</t>
  </si>
  <si>
    <t>Us 378</t>
  </si>
  <si>
    <t>Hyler Rd</t>
  </si>
  <si>
    <t>Swygert Landing Rd.</t>
  </si>
  <si>
    <t>Wild Wood Cir.</t>
  </si>
  <si>
    <t>Old Lexington Rd</t>
  </si>
  <si>
    <t>S-721</t>
  </si>
  <si>
    <t>S-1131</t>
  </si>
  <si>
    <t>Charles Kneece Rd.</t>
  </si>
  <si>
    <t>Old lexington Rd</t>
  </si>
  <si>
    <t>Turtle Tr.</t>
  </si>
  <si>
    <t>Ivy Link</t>
  </si>
  <si>
    <t>Alice Howell Rd</t>
  </si>
  <si>
    <t>S-1406</t>
  </si>
  <si>
    <t>S-1405</t>
  </si>
  <si>
    <t>Lake village Dr.</t>
  </si>
  <si>
    <t>S-1497</t>
  </si>
  <si>
    <t>Lake village Dr</t>
  </si>
  <si>
    <t>Charlenes Ln</t>
  </si>
  <si>
    <t>Magnolia St</t>
  </si>
  <si>
    <t>Completed - 2/29/2016</t>
  </si>
  <si>
    <t>Completed - 2/17/2016</t>
  </si>
  <si>
    <t>Commerce Drive</t>
  </si>
  <si>
    <t>S-17-878</t>
  </si>
  <si>
    <t>S-17-49</t>
  </si>
  <si>
    <t>Higgins Road</t>
  </si>
  <si>
    <t>s-109</t>
  </si>
  <si>
    <t>Kirkley</t>
  </si>
  <si>
    <t>SC 265</t>
  </si>
  <si>
    <t>s-43</t>
  </si>
  <si>
    <t>Peach Orchard</t>
  </si>
  <si>
    <t>sc 9</t>
  </si>
  <si>
    <t>s-39</t>
  </si>
  <si>
    <t>Ogburn</t>
  </si>
  <si>
    <t>s-40</t>
  </si>
  <si>
    <t>High Point Church</t>
  </si>
  <si>
    <t>s-683</t>
  </si>
  <si>
    <t>s-72</t>
  </si>
  <si>
    <t>Airport</t>
  </si>
  <si>
    <t>s-343</t>
  </si>
  <si>
    <t>White Plains</t>
  </si>
  <si>
    <t>s-54</t>
  </si>
  <si>
    <t>Evans Mill</t>
  </si>
  <si>
    <t>sc 151 bu</t>
  </si>
  <si>
    <t>SSC 265</t>
  </si>
  <si>
    <t>s-107</t>
  </si>
  <si>
    <t>Crow Burk</t>
  </si>
  <si>
    <t>SC 151 Bu</t>
  </si>
  <si>
    <t>s-555</t>
  </si>
  <si>
    <t>S Arant</t>
  </si>
  <si>
    <t>s-558</t>
  </si>
  <si>
    <t>Milton Arant</t>
  </si>
  <si>
    <t>s arant</t>
  </si>
  <si>
    <t>s-105</t>
  </si>
  <si>
    <t>Dudley</t>
  </si>
  <si>
    <t>s-545</t>
  </si>
  <si>
    <t>Hills Creek</t>
  </si>
  <si>
    <t>s-106</t>
  </si>
  <si>
    <t>Wade Funderburk</t>
  </si>
  <si>
    <t>s-53</t>
  </si>
  <si>
    <t>Mangum School</t>
  </si>
  <si>
    <t>sc 207</t>
  </si>
  <si>
    <t>SC 207</t>
  </si>
  <si>
    <t>s-103</t>
  </si>
  <si>
    <t>Austin</t>
  </si>
  <si>
    <t>s-35</t>
  </si>
  <si>
    <t>Wolf Pond</t>
  </si>
  <si>
    <t>Route Type</t>
  </si>
  <si>
    <t>S-</t>
  </si>
  <si>
    <t>SC 62</t>
  </si>
  <si>
    <t>SC 166</t>
  </si>
  <si>
    <t>Reclamation</t>
  </si>
  <si>
    <t>COLLEGE DR</t>
  </si>
  <si>
    <t>S-10-584</t>
  </si>
  <si>
    <t>Seewee Rd.</t>
  </si>
  <si>
    <t>S-10-1032</t>
  </si>
  <si>
    <t>Steed Creek Rd.</t>
  </si>
  <si>
    <t>Hwy 17 N (SB)</t>
  </si>
  <si>
    <t>Hwy 17 N (NB)</t>
  </si>
  <si>
    <t>US 17 N</t>
  </si>
  <si>
    <t>S-10-98</t>
  </si>
  <si>
    <t>Halfway Creek Rd.</t>
  </si>
  <si>
    <t>Thames Rd.</t>
  </si>
  <si>
    <t>Guerrins Bridge Rd.</t>
  </si>
  <si>
    <t>Hwy 17 N</t>
  </si>
  <si>
    <t>Doar Rd.</t>
  </si>
  <si>
    <t>Fifteen Mile Landing Rd.</t>
  </si>
  <si>
    <t>S-10-432</t>
  </si>
  <si>
    <t>Porcher School Road</t>
  </si>
  <si>
    <t>Bulls Island Rd.</t>
  </si>
  <si>
    <t>Woodville Rd.</t>
  </si>
  <si>
    <t>S-10-2199</t>
  </si>
  <si>
    <t>Paradise Island Rd.</t>
  </si>
  <si>
    <t>Maxville Rd.</t>
  </si>
  <si>
    <t>S-10-1526</t>
  </si>
  <si>
    <t>Lyon Rd.</t>
  </si>
  <si>
    <t>Causey Pond Rd.</t>
  </si>
  <si>
    <t>Come About Way</t>
  </si>
  <si>
    <t>Union Rd.</t>
  </si>
  <si>
    <t>Watts Bridge Road</t>
  </si>
  <si>
    <t>Morse Landing Road</t>
  </si>
  <si>
    <t>Ambercrombie Road</t>
  </si>
  <si>
    <t>S-891</t>
  </si>
  <si>
    <t>Fowler Road</t>
  </si>
  <si>
    <t>S-745</t>
  </si>
  <si>
    <t>Bryson Ford Road</t>
  </si>
  <si>
    <t>Stoddard Mill Road</t>
  </si>
  <si>
    <t>Ambercrombie Rd</t>
  </si>
  <si>
    <t>Clyde Road</t>
  </si>
  <si>
    <t>Greenpond Road</t>
  </si>
  <si>
    <t>West End Road</t>
  </si>
  <si>
    <t xml:space="preserve">Union County </t>
  </si>
  <si>
    <t>JA Cochran by-pass</t>
  </si>
  <si>
    <t>3/9/16</t>
  </si>
  <si>
    <t>SC 81</t>
  </si>
  <si>
    <t>Jun.16</t>
  </si>
  <si>
    <t>ongoing</t>
  </si>
  <si>
    <t>Rock-N-Creek Rd.</t>
  </si>
  <si>
    <t>Schofield Rd.</t>
  </si>
  <si>
    <t>Breezy hill Rd.</t>
  </si>
  <si>
    <t>Peachtree Ext.</t>
  </si>
  <si>
    <t>Old Columbia Rd.</t>
  </si>
  <si>
    <t>Hallman Wagon Rd.</t>
  </si>
  <si>
    <t>Battery Drive</t>
  </si>
  <si>
    <t>Bobcat Rd.</t>
  </si>
  <si>
    <t>Barr st</t>
  </si>
  <si>
    <t>S-1068</t>
  </si>
  <si>
    <t>S-1151</t>
  </si>
  <si>
    <t>McDaniel Dr.</t>
  </si>
  <si>
    <t>Hermitage Road</t>
  </si>
  <si>
    <t xml:space="preserve">S-88 </t>
  </si>
  <si>
    <t>S. Hampton St.</t>
  </si>
  <si>
    <t>E. Church St.</t>
  </si>
  <si>
    <t>Cheyene Trail ,Tartarian,Fredonia Rd.</t>
  </si>
  <si>
    <t>Old Broad St</t>
  </si>
  <si>
    <t xml:space="preserve">S-17 </t>
  </si>
  <si>
    <t>Mitchell St</t>
  </si>
  <si>
    <t>Saluda County line</t>
  </si>
  <si>
    <t>Lodestar Rd</t>
  </si>
  <si>
    <t xml:space="preserve">S-996 </t>
  </si>
  <si>
    <t>S-1122</t>
  </si>
  <si>
    <t>Bernard St</t>
  </si>
  <si>
    <t>S-1425</t>
  </si>
  <si>
    <t>Comments Completed</t>
  </si>
  <si>
    <t>CALVARY RD</t>
  </si>
  <si>
    <t>THOMAS HART SCHOOL RD</t>
  </si>
  <si>
    <t>GUM CIR</t>
  </si>
  <si>
    <t>151 BYPAS</t>
  </si>
  <si>
    <t>HAVENWOOD CT</t>
  </si>
  <si>
    <t>CUL-DE-SEC</t>
  </si>
  <si>
    <t>BETHEL RD</t>
  </si>
  <si>
    <t>SC151W</t>
  </si>
  <si>
    <t>SEVEN PINES</t>
  </si>
  <si>
    <t>FAITH RD</t>
  </si>
  <si>
    <t>SC34</t>
  </si>
  <si>
    <t>PAULETTE DR</t>
  </si>
  <si>
    <t>LINCOLN BLVD</t>
  </si>
  <si>
    <t>DRIFTWOOD DR</t>
  </si>
  <si>
    <t>GREEN OAK DR</t>
  </si>
  <si>
    <t>COTTONWOOD DR</t>
  </si>
  <si>
    <t>BRISTLE CONE DR</t>
  </si>
  <si>
    <t>BIRDNEST RD</t>
  </si>
  <si>
    <t>INDIAN BRANCH CH</t>
  </si>
  <si>
    <t>KNOTTY PINE RD</t>
  </si>
  <si>
    <t>34/151</t>
  </si>
  <si>
    <t>HARY BYRD</t>
  </si>
  <si>
    <t>ARABIAN ST</t>
  </si>
  <si>
    <t xml:space="preserve">INDIAN BRANCH </t>
  </si>
  <si>
    <t>STALLION RD</t>
  </si>
  <si>
    <t>MUSTANG RD</t>
  </si>
  <si>
    <t>BRANHAMS AIRPORT</t>
  </si>
  <si>
    <t>ISMAN RD</t>
  </si>
  <si>
    <t>WHISPERING PINES</t>
  </si>
  <si>
    <t>HUCKLEBERRY ST</t>
  </si>
  <si>
    <t>ISMAN</t>
  </si>
  <si>
    <t>LAMAR HWY</t>
  </si>
  <si>
    <t>S CENTER RD</t>
  </si>
  <si>
    <t>US15/34</t>
  </si>
  <si>
    <t>W LYDIA HWY</t>
  </si>
  <si>
    <t>MCIVER RD</t>
  </si>
  <si>
    <t>CHEROKEE LADY</t>
  </si>
  <si>
    <t>POCKET ST</t>
  </si>
  <si>
    <t>SC403</t>
  </si>
  <si>
    <t>OATS HWY</t>
  </si>
  <si>
    <t>WESLEY CHAPEL</t>
  </si>
  <si>
    <t>THOMAHAWK RD</t>
  </si>
  <si>
    <t>TOMAHAWK RD</t>
  </si>
  <si>
    <t>MACKTON RD</t>
  </si>
  <si>
    <t>MINERAL SPRINGS</t>
  </si>
  <si>
    <t>SANDBOX</t>
  </si>
  <si>
    <t>ANDREWS MILL RD</t>
  </si>
  <si>
    <t>FISHERMAN RD</t>
  </si>
  <si>
    <t>MINERAL SPRING</t>
  </si>
  <si>
    <t>GARDEN ST</t>
  </si>
  <si>
    <t>ANDREWS MILL</t>
  </si>
  <si>
    <t>NEWMAN SWAMP RD</t>
  </si>
  <si>
    <t>WINDOMTOWN RD</t>
  </si>
  <si>
    <t>COUNTY LN</t>
  </si>
  <si>
    <t>UNA RD</t>
  </si>
  <si>
    <t>JEFFORDS RD</t>
  </si>
  <si>
    <t>DUDLEY DR</t>
  </si>
  <si>
    <t xml:space="preserve">CHRISTMAS TREE </t>
  </si>
  <si>
    <t>BUCK REYNOLDS RD</t>
  </si>
  <si>
    <t>LAWSON GROVE RD</t>
  </si>
  <si>
    <t>19 CON</t>
  </si>
  <si>
    <t>HOFFMEYER</t>
  </si>
  <si>
    <t>MAYBERRY RD</t>
  </si>
  <si>
    <t>LAWFORD RD</t>
  </si>
  <si>
    <t>SANSBURY RD</t>
  </si>
  <si>
    <t>LAWSON GROVE</t>
  </si>
  <si>
    <t>PHILADELPHIA</t>
  </si>
  <si>
    <t>CENTER RD</t>
  </si>
  <si>
    <t>SC34/151</t>
  </si>
  <si>
    <t>HARRY BYRD</t>
  </si>
  <si>
    <t>POTATO HOUSE</t>
  </si>
  <si>
    <t>ROGERS RD</t>
  </si>
  <si>
    <t>HART ST</t>
  </si>
  <si>
    <t>SYRACUSE ST</t>
  </si>
  <si>
    <t>ODOM ST</t>
  </si>
  <si>
    <t>RACE TRACK RD</t>
  </si>
  <si>
    <t>DAVENTRY DR</t>
  </si>
  <si>
    <t>WATFORD ST</t>
  </si>
  <si>
    <t>CROWLEY RD</t>
  </si>
  <si>
    <t>WHITES CIR</t>
  </si>
  <si>
    <t>HARMONY DR</t>
  </si>
  <si>
    <t>W FREIGHT RD</t>
  </si>
  <si>
    <t>PROVIDENCE DR</t>
  </si>
  <si>
    <t>WHITES CR</t>
  </si>
  <si>
    <t>TUNNER RD</t>
  </si>
  <si>
    <t>SUN SET DR</t>
  </si>
  <si>
    <t>TUNNEL RD</t>
  </si>
  <si>
    <t>BEATRICE ST</t>
  </si>
  <si>
    <t>GUMTREE DR</t>
  </si>
  <si>
    <t>SC151BP</t>
  </si>
  <si>
    <t>VICTOR PARK</t>
  </si>
  <si>
    <t>ALLEN AVE.</t>
  </si>
  <si>
    <t>SUBER AVE</t>
  </si>
  <si>
    <t>YARBOROUGH ROAD</t>
  </si>
  <si>
    <t>SC-295</t>
  </si>
  <si>
    <t>SC-56</t>
  </si>
  <si>
    <t>ALLEN ST</t>
  </si>
  <si>
    <t>CHERRY HILL RD.</t>
  </si>
  <si>
    <t>SHOULDERS ONLY, specific spots only</t>
  </si>
  <si>
    <t>SC-652</t>
  </si>
  <si>
    <t>CALF PEN BAY RD.</t>
  </si>
  <si>
    <t>No ditching</t>
  </si>
  <si>
    <t>(actual EMP 6.12)</t>
  </si>
  <si>
    <t>Completed - 3/24/2016</t>
  </si>
  <si>
    <t>Completed - 3/22/2016</t>
  </si>
  <si>
    <t>Completed - 3/28/2016</t>
  </si>
  <si>
    <t>Completed - 4-6-2016</t>
  </si>
  <si>
    <t>Completed - 4/11/2016</t>
  </si>
  <si>
    <t>Completed - 4/20/2016</t>
  </si>
  <si>
    <t>Completed - 4/25/2016</t>
  </si>
  <si>
    <t>Completed - 5/4/2016</t>
  </si>
  <si>
    <t>Completed - 5/3/2016</t>
  </si>
  <si>
    <t>Bamberg County Line</t>
  </si>
  <si>
    <t>6/27/2016</t>
  </si>
  <si>
    <t>6/23/2016</t>
  </si>
  <si>
    <t>6/22/2016</t>
  </si>
  <si>
    <t>6/21/2016</t>
  </si>
  <si>
    <t>6/20/2016</t>
  </si>
  <si>
    <t>6/17/2016</t>
  </si>
  <si>
    <t>6/9/2016</t>
  </si>
  <si>
    <t>6/3/2016</t>
  </si>
  <si>
    <t>S-827</t>
  </si>
  <si>
    <t>Thackston Road</t>
  </si>
  <si>
    <t>April 15,16</t>
  </si>
  <si>
    <t>S-8-561</t>
  </si>
  <si>
    <t>S-8-687</t>
  </si>
  <si>
    <t>S-8-1081</t>
  </si>
  <si>
    <t>MAR-MAY,2016</t>
  </si>
  <si>
    <t>Marina Blvd.</t>
  </si>
  <si>
    <t>Completed - 5/12/2016</t>
  </si>
  <si>
    <t>Request 32-04</t>
  </si>
  <si>
    <t>1190 SP</t>
  </si>
  <si>
    <t>Lexington 16/17</t>
  </si>
  <si>
    <t>Two notch Rd</t>
  </si>
  <si>
    <t>Bethlehem Rd</t>
  </si>
  <si>
    <t>N. Bethlehem Rd.</t>
  </si>
  <si>
    <t>Mabus Rd.</t>
  </si>
  <si>
    <t>Juniper Springs Rd.</t>
  </si>
  <si>
    <t>Edmond Hwy</t>
  </si>
  <si>
    <t>Highway 378</t>
  </si>
  <si>
    <t>Aiken Co. Line</t>
  </si>
  <si>
    <t>Willis St</t>
  </si>
  <si>
    <t>N. Bethlehem Rd</t>
  </si>
  <si>
    <t>W. Columbia Ave</t>
  </si>
  <si>
    <t>N Bethlem</t>
  </si>
  <si>
    <t>Aiken Co Line</t>
  </si>
  <si>
    <t>_Pond Branch Rd.</t>
  </si>
  <si>
    <t>Peach Fesival Rd.</t>
  </si>
  <si>
    <t xml:space="preserve">S-279 </t>
  </si>
  <si>
    <t>SC302</t>
  </si>
  <si>
    <t>Spool Wheel Rd.</t>
  </si>
  <si>
    <t>ALLIGATOR ALLEY</t>
  </si>
  <si>
    <t>STATE LINE BRIDGE</t>
  </si>
  <si>
    <t>KINGS HWY</t>
  </si>
  <si>
    <t>TOTAL</t>
  </si>
  <si>
    <t>JASPER HWY</t>
  </si>
  <si>
    <t>Dennis Dairy Rd</t>
  </si>
  <si>
    <t>Dennis Dairy Lane</t>
  </si>
  <si>
    <t>SC395</t>
  </si>
  <si>
    <t>Odell Ruff Rd.</t>
  </si>
  <si>
    <t>Chip Seal Route / DONE</t>
  </si>
  <si>
    <t>DONE</t>
  </si>
  <si>
    <t>*Porter</t>
  </si>
  <si>
    <t>2016-2017 Ditching plan locations</t>
  </si>
  <si>
    <t>SC Highway 28</t>
  </si>
  <si>
    <t>SC Highway 81</t>
  </si>
  <si>
    <t>Abbeville County Line</t>
  </si>
  <si>
    <t>SC 823</t>
  </si>
  <si>
    <t>SC Highway 823</t>
  </si>
  <si>
    <t>Richey Road</t>
  </si>
  <si>
    <t>Long Cane Road</t>
  </si>
  <si>
    <t>Abb. C/L</t>
  </si>
  <si>
    <t>Mars Bridge Road</t>
  </si>
  <si>
    <t>Archery Road</t>
  </si>
  <si>
    <t>Morrah Bridge Road</t>
  </si>
  <si>
    <t>Calhoun Mill Road</t>
  </si>
  <si>
    <t>McCallister Chapel Road</t>
  </si>
  <si>
    <t>Old Vienna Road</t>
  </si>
  <si>
    <t>McCallister's Chapel Road</t>
  </si>
  <si>
    <t>Robert Leroy Road</t>
  </si>
  <si>
    <t>James Speed Road</t>
  </si>
  <si>
    <t>End of Pavement</t>
  </si>
  <si>
    <t>Fort Charlotte Road</t>
  </si>
  <si>
    <t>End  of State Maint.</t>
  </si>
  <si>
    <t>Wilson Road</t>
  </si>
  <si>
    <t>West Charleston Road</t>
  </si>
  <si>
    <t>Gwd. C/L</t>
  </si>
  <si>
    <t>St. Paul Church Road</t>
  </si>
  <si>
    <t>Willington Academy Road</t>
  </si>
  <si>
    <t>Leroy's Ferry Road</t>
  </si>
  <si>
    <t>DJ Timberlands Road</t>
  </si>
  <si>
    <t xml:space="preserve">SC 81 </t>
  </si>
  <si>
    <t>Hester Bottoms Road</t>
  </si>
  <si>
    <t>Fort Cahrlotte Road</t>
  </si>
  <si>
    <t>Smith Road</t>
  </si>
  <si>
    <t>Brock Drive</t>
  </si>
  <si>
    <t>S-216 Conn.</t>
  </si>
  <si>
    <t>Botts Road</t>
  </si>
  <si>
    <t>Little Mill Church Road</t>
  </si>
  <si>
    <t>Pecan Orchard Road</t>
  </si>
  <si>
    <t>S-261</t>
  </si>
  <si>
    <t>Vineland Road</t>
  </si>
  <si>
    <t>S-306</t>
  </si>
  <si>
    <t>Mt. Zion Church Road</t>
  </si>
  <si>
    <t>Mcwood Road</t>
  </si>
  <si>
    <t>Hattie Branch Road</t>
  </si>
  <si>
    <t>Yarbought Lane</t>
  </si>
  <si>
    <t>Norman Lane</t>
  </si>
  <si>
    <t>Cathy Heights Road</t>
  </si>
  <si>
    <t>Charlie Brown Road</t>
  </si>
  <si>
    <t>Chateaux Acres Road</t>
  </si>
  <si>
    <t>Pleasant Grove Road</t>
  </si>
  <si>
    <t>Morrah's Bridge Road</t>
  </si>
  <si>
    <t>S-408 Spur</t>
  </si>
  <si>
    <t>CURB AND GUTTER</t>
  </si>
  <si>
    <t>JULY-OCT,2016</t>
  </si>
  <si>
    <t>Pond Branch</t>
  </si>
  <si>
    <t>Beulah Ch/Ervin Price</t>
  </si>
  <si>
    <t>Shore Rd</t>
  </si>
  <si>
    <t>Walter Rawls Rd</t>
  </si>
  <si>
    <t xml:space="preserve">S-115 </t>
  </si>
  <si>
    <t>Peachland Rd.</t>
  </si>
  <si>
    <t>Beech Creek Rd</t>
  </si>
  <si>
    <t>Wise Ferry Rd</t>
  </si>
  <si>
    <t>S-487</t>
  </si>
  <si>
    <t>Beeh Woods Rd</t>
  </si>
  <si>
    <t xml:space="preserve">S-113 </t>
  </si>
  <si>
    <t>Counts Ferry /Springhill</t>
  </si>
  <si>
    <t>August Hwy</t>
  </si>
  <si>
    <t>St Johns Church Rd</t>
  </si>
  <si>
    <t>HookLand</t>
  </si>
  <si>
    <t>Walter Rawl Rd.</t>
  </si>
  <si>
    <t>Peachland</t>
  </si>
  <si>
    <t>St Pauls Church Rd.</t>
  </si>
  <si>
    <t>Spoolwheel Rd</t>
  </si>
  <si>
    <t>High shoulders causing water to stand on road</t>
  </si>
  <si>
    <t>SC 185</t>
  </si>
  <si>
    <t>Anderson Co.</t>
  </si>
  <si>
    <t xml:space="preserve">       US 178</t>
  </si>
  <si>
    <t>S-494</t>
  </si>
  <si>
    <t>S-536</t>
  </si>
  <si>
    <t xml:space="preserve">Anderson Co  </t>
  </si>
  <si>
    <t>Anderson County</t>
  </si>
  <si>
    <t xml:space="preserve">     Dead End</t>
  </si>
  <si>
    <t>Due  West limits</t>
  </si>
  <si>
    <t>Due West limit</t>
  </si>
  <si>
    <t>Due West Limit</t>
  </si>
  <si>
    <t>Year Five (July 1st 2016 - June 30th 2017)</t>
  </si>
  <si>
    <t>St Mark Bowman Road &amp; Cross Creek Road &amp; Rigby Street &amp; Whetsell Street</t>
  </si>
  <si>
    <t>Duhrams Corner Road &amp; Nursery Road &amp; Reeves Street &amp; Herndon Street</t>
  </si>
  <si>
    <t>Dorange Road</t>
  </si>
  <si>
    <t>St Mark Bowman Road - Cross Creek Road</t>
  </si>
  <si>
    <t>Wire Road &amp; Ridge Road (Not S-360)</t>
  </si>
  <si>
    <t>na</t>
  </si>
  <si>
    <t>County Line - Orangeburg</t>
  </si>
  <si>
    <t>South Railroad Avenue</t>
  </si>
  <si>
    <t>McAlhany Road</t>
  </si>
  <si>
    <t>Duhrams Corner Road &amp; Nursery Road</t>
  </si>
  <si>
    <t>Independent School Road</t>
  </si>
  <si>
    <t>Nursery Road</t>
  </si>
  <si>
    <t>Independent School Road &amp; Patton Road</t>
  </si>
  <si>
    <t>Beulah Church Road</t>
  </si>
  <si>
    <t>Heaton Road</t>
  </si>
  <si>
    <t xml:space="preserve">Independent School Road </t>
  </si>
  <si>
    <t>Nursery Road &amp; Reeves Street</t>
  </si>
  <si>
    <t>Cross Creek Road</t>
  </si>
  <si>
    <t>Friendship Road</t>
  </si>
  <si>
    <t>Bryant Road</t>
  </si>
  <si>
    <t>L - 654</t>
  </si>
  <si>
    <t>Ruby Drive</t>
  </si>
  <si>
    <t>Edisto River Road</t>
  </si>
  <si>
    <t>L - 540</t>
  </si>
  <si>
    <t>us 78</t>
  </si>
  <si>
    <t>Dorange Road &amp; Highway 78 &amp; West 5th North Street</t>
  </si>
  <si>
    <t>County Line - Charleston</t>
  </si>
  <si>
    <t>Est 5th North Street</t>
  </si>
  <si>
    <t>Interstate 95</t>
  </si>
  <si>
    <t>County Line - Colleton</t>
  </si>
  <si>
    <t>Lost Horn Road</t>
  </si>
  <si>
    <t xml:space="preserve">Duhrams Corner Road </t>
  </si>
  <si>
    <t>Ladywood Road</t>
  </si>
  <si>
    <t>L - 145</t>
  </si>
  <si>
    <t>Hoover Road</t>
  </si>
  <si>
    <t>Boxwood Road</t>
  </si>
  <si>
    <t>Reeves Cemetary Road - Remove???</t>
  </si>
  <si>
    <t>Reeves Cemetary Road (Starts in a Circle)</t>
  </si>
  <si>
    <t xml:space="preserve">Bryant Road </t>
  </si>
  <si>
    <t>Railroad Avenue &amp; Felder Street</t>
  </si>
  <si>
    <t>Johnston Avenue</t>
  </si>
  <si>
    <t xml:space="preserve">Church Street  </t>
  </si>
  <si>
    <t>Rigby Street</t>
  </si>
  <si>
    <t>Herndon</t>
  </si>
  <si>
    <t>Bay Street</t>
  </si>
  <si>
    <t>Mark St Bowman Road</t>
  </si>
  <si>
    <t>Main street</t>
  </si>
  <si>
    <t>Blossom Street</t>
  </si>
  <si>
    <t>Main Street (Not S-772 but a continuation of S-772)</t>
  </si>
  <si>
    <t>Herndon Street</t>
  </si>
  <si>
    <t>Main Street (Not 383 but a continuation of S-383)</t>
  </si>
  <si>
    <t>Hutto Street (Not S-474)</t>
  </si>
  <si>
    <t>Berry Street</t>
  </si>
  <si>
    <t>Quaker Road</t>
  </si>
  <si>
    <t>Quaker Street</t>
  </si>
  <si>
    <t xml:space="preserve">Joy Lane </t>
  </si>
  <si>
    <t>Cowtail Road</t>
  </si>
  <si>
    <t>Peele Road</t>
  </si>
  <si>
    <t>Highway 15 South</t>
  </si>
  <si>
    <t>Duke Cemetary Road - Remove???</t>
  </si>
  <si>
    <t>Russell Circle (Not S-627 or S-628)</t>
  </si>
  <si>
    <t>Russell Circle (Not S-627 or S-629)</t>
  </si>
  <si>
    <t>Russell Circle (Not S-628 or S-629)</t>
  </si>
  <si>
    <t>Primary</t>
  </si>
  <si>
    <t>Mar.15</t>
  </si>
  <si>
    <t>Apr.15</t>
  </si>
  <si>
    <t>Old Georgetown Rd.</t>
  </si>
  <si>
    <t>Tibwin Rd.</t>
  </si>
  <si>
    <t>Randall Rd.</t>
  </si>
  <si>
    <t>Murrell Rd.</t>
  </si>
  <si>
    <t>Buck Hall Rd.</t>
  </si>
  <si>
    <t>Simmons Rd.</t>
  </si>
  <si>
    <t>S-10-1336</t>
  </si>
  <si>
    <t>S-20-1335</t>
  </si>
  <si>
    <t>S-10-913</t>
  </si>
  <si>
    <t>S-10-1335</t>
  </si>
  <si>
    <t>5/30/2016</t>
  </si>
  <si>
    <t>6/2/2016</t>
  </si>
  <si>
    <t>April 21 2016</t>
  </si>
  <si>
    <t>Hook Rd</t>
  </si>
  <si>
    <t>Ashley Rd</t>
  </si>
  <si>
    <t>Martin Rd</t>
  </si>
  <si>
    <t>Depot St Ext</t>
  </si>
  <si>
    <t>Huggins Garment Rd</t>
  </si>
  <si>
    <t>Hook</t>
  </si>
  <si>
    <t>Hawthorne Rd</t>
  </si>
  <si>
    <t>Seawright Rd</t>
  </si>
  <si>
    <t>Hagen Dr</t>
  </si>
  <si>
    <t>Pinetree Rd</t>
  </si>
  <si>
    <t>Legion Lake Rd</t>
  </si>
  <si>
    <t>Mendenhall Rd</t>
  </si>
  <si>
    <t>Glenn St Extension</t>
  </si>
  <si>
    <t>Boyd's Crossing</t>
  </si>
  <si>
    <t>Boyd's Crossing Rd</t>
  </si>
  <si>
    <t>Glenn St. Ext</t>
  </si>
  <si>
    <t>St. Lukes CH RD/Brown St</t>
  </si>
  <si>
    <t>SC391</t>
  </si>
  <si>
    <t>Fire Tower Rd</t>
  </si>
  <si>
    <t>Stoney Hill Rd</t>
  </si>
  <si>
    <t>Brown St.</t>
  </si>
  <si>
    <t>6/28/2016</t>
  </si>
  <si>
    <t>6/29/2016</t>
  </si>
  <si>
    <t>6/30/2016</t>
  </si>
  <si>
    <t>7/1/2016</t>
  </si>
  <si>
    <t>7/6/2016</t>
  </si>
  <si>
    <t>7/11/2016</t>
  </si>
  <si>
    <t>Hopewell Ch Rd.</t>
  </si>
  <si>
    <t>Road Ends</t>
  </si>
  <si>
    <t>7/7/2016</t>
  </si>
  <si>
    <t>Kentyre Rd.</t>
  </si>
  <si>
    <t>Horace Rd.</t>
  </si>
  <si>
    <t>Dirt Rd.</t>
  </si>
  <si>
    <t xml:space="preserve"> US 76</t>
  </si>
  <si>
    <t>S-983</t>
  </si>
  <si>
    <t>S-255</t>
  </si>
  <si>
    <t>S-860</t>
  </si>
  <si>
    <t>S-862</t>
  </si>
  <si>
    <t>S-875</t>
  </si>
  <si>
    <t>S-895</t>
  </si>
  <si>
    <t>SC 252</t>
  </si>
  <si>
    <t>US 25 Bus</t>
  </si>
  <si>
    <t>S-862 SPR</t>
  </si>
  <si>
    <t>G'wood Line</t>
  </si>
  <si>
    <t>A'ville Line</t>
  </si>
  <si>
    <t>Indian Mound</t>
  </si>
  <si>
    <t>Neely Ferry</t>
  </si>
  <si>
    <t>Cowens Bridge Road</t>
  </si>
  <si>
    <t>Hellams Road</t>
  </si>
  <si>
    <t>Power House Road</t>
  </si>
  <si>
    <t>Burl Hill Road</t>
  </si>
  <si>
    <t>S-47 CON</t>
  </si>
  <si>
    <t>Erwin Mill Road</t>
  </si>
  <si>
    <t>Gin Mill Road</t>
  </si>
  <si>
    <t>Power House</t>
  </si>
  <si>
    <t>Popular Springs Road</t>
  </si>
  <si>
    <t>Trinity Church Road</t>
  </si>
  <si>
    <t>Buzhardt Road</t>
  </si>
  <si>
    <t>Rabun Church Road</t>
  </si>
  <si>
    <t>Millrock Church Road</t>
  </si>
  <si>
    <t>Shiloh Church Road</t>
  </si>
  <si>
    <t>Harmony Road</t>
  </si>
  <si>
    <t>Pitts Road</t>
  </si>
  <si>
    <t>Prospect Church Road</t>
  </si>
  <si>
    <t>Eichelberger Road</t>
  </si>
  <si>
    <t>Deck Road</t>
  </si>
  <si>
    <t>Hellams Circle</t>
  </si>
  <si>
    <t>Sawmill Road</t>
  </si>
  <si>
    <t>Bolt Road</t>
  </si>
  <si>
    <t>Wasson Gin Road</t>
  </si>
  <si>
    <t>Camak Road</t>
  </si>
  <si>
    <t>Big Pine Road</t>
  </si>
  <si>
    <t>Humbert Road</t>
  </si>
  <si>
    <t>Knickerbrocker Road</t>
  </si>
  <si>
    <t>Wilsontown Road</t>
  </si>
  <si>
    <t>Boyds Mill Pond Road</t>
  </si>
  <si>
    <t>Dairy Road</t>
  </si>
  <si>
    <t>Wham Lawn Road</t>
  </si>
  <si>
    <t>Tractor Drive</t>
  </si>
  <si>
    <t>S-377 SPR</t>
  </si>
  <si>
    <t>S-78 SPR</t>
  </si>
  <si>
    <t>Leopard Road</t>
  </si>
  <si>
    <t>Trinity Church</t>
  </si>
  <si>
    <t>Greenpond</t>
  </si>
  <si>
    <t>Popular Sprigns Road</t>
  </si>
  <si>
    <t>Cleve Knight Road</t>
  </si>
  <si>
    <t>Whelon Road</t>
  </si>
  <si>
    <t>Raider Road</t>
  </si>
  <si>
    <t>Dean Drive</t>
  </si>
  <si>
    <t>Taylor Road</t>
  </si>
  <si>
    <t>Peden Road</t>
  </si>
  <si>
    <t>Mount Bethel Church Road</t>
  </si>
  <si>
    <t>Ridge Drive</t>
  </si>
  <si>
    <t>S-608 SPR</t>
  </si>
  <si>
    <t>Kellet Road</t>
  </si>
  <si>
    <t>Bass Tumblin Road</t>
  </si>
  <si>
    <t>Dials Church Road</t>
  </si>
  <si>
    <t>Colonial Acres Road</t>
  </si>
  <si>
    <t>Mahaffey Road</t>
  </si>
  <si>
    <t>Hickory Heights Drive</t>
  </si>
  <si>
    <t>Hickory Tots Lane</t>
  </si>
  <si>
    <t>Tranquil Drive</t>
  </si>
  <si>
    <t>Spring Road</t>
  </si>
  <si>
    <t>Southview Drive</t>
  </si>
  <si>
    <t>Gaines Road</t>
  </si>
  <si>
    <t>New Bethlehem Church Road</t>
  </si>
  <si>
    <t>Hickory Forest Drive</t>
  </si>
  <si>
    <t>Hickory Forest Ext.</t>
  </si>
  <si>
    <t>Meadowbrook Drive</t>
  </si>
  <si>
    <t>Deerfield Drive</t>
  </si>
  <si>
    <t>Deerfield Lane</t>
  </si>
  <si>
    <t>Knight Road</t>
  </si>
  <si>
    <t>Mountain Creek Road</t>
  </si>
  <si>
    <t>Cherrywood Lane</t>
  </si>
  <si>
    <t>Hidden Valley Road</t>
  </si>
  <si>
    <t>US 25 BUS</t>
  </si>
  <si>
    <t>Deerfield</t>
  </si>
  <si>
    <t>Chestnut Ridge</t>
  </si>
  <si>
    <t>trinity church road</t>
  </si>
  <si>
    <t>Erwin Mill</t>
  </si>
  <si>
    <t>Calhoun Street</t>
  </si>
  <si>
    <t>August 5th, 2015</t>
  </si>
  <si>
    <t>Berry Farm Road</t>
  </si>
  <si>
    <t>AUG. 2016</t>
  </si>
  <si>
    <t>S-24-47</t>
  </si>
  <si>
    <t>S-24-106</t>
  </si>
  <si>
    <t>S-24-112</t>
  </si>
  <si>
    <t>S-24-113</t>
  </si>
  <si>
    <t>S-24-129</t>
  </si>
  <si>
    <t>S-24-134</t>
  </si>
  <si>
    <t>S-24-146</t>
  </si>
  <si>
    <t>S-24-147</t>
  </si>
  <si>
    <t>S-24-156</t>
  </si>
  <si>
    <t>S-24-184</t>
  </si>
  <si>
    <t>S-24-186</t>
  </si>
  <si>
    <t>S-24-270</t>
  </si>
  <si>
    <t>S-24-286</t>
  </si>
  <si>
    <t>S-24-375</t>
  </si>
  <si>
    <t>S-24-416</t>
  </si>
  <si>
    <t>Callison Hwy.</t>
  </si>
  <si>
    <t>Cedar Springs Rd.</t>
  </si>
  <si>
    <t>Callison Rd.</t>
  </si>
  <si>
    <t>Whitehall Rd.</t>
  </si>
  <si>
    <t>Union School Rd.</t>
  </si>
  <si>
    <t>Creswell Rd.</t>
  </si>
  <si>
    <t>Reedy Creek Rd.</t>
  </si>
  <si>
    <t>Mt. Harmon Church Rd.</t>
  </si>
  <si>
    <t>Rushville Rd.</t>
  </si>
  <si>
    <t>Markham Rd.</t>
  </si>
  <si>
    <t>Five Notch Rd.</t>
  </si>
  <si>
    <t>Dorn Rd.</t>
  </si>
  <si>
    <t>Stillwell Rd.</t>
  </si>
  <si>
    <t>Breezewood Rd.</t>
  </si>
  <si>
    <t>MCCORMICK C.L.</t>
  </si>
  <si>
    <t>ABBEVILLE C.L.</t>
  </si>
  <si>
    <t>SC-225</t>
  </si>
  <si>
    <t>FIVE NOTCH RD.</t>
  </si>
  <si>
    <t>ROCK HOUSE RD.</t>
  </si>
  <si>
    <t>S-24-63</t>
  </si>
  <si>
    <t>END ADDITION 134</t>
  </si>
  <si>
    <t>END ADDITION 286</t>
  </si>
  <si>
    <t>CEDAR SPRINGS RD.</t>
  </si>
  <si>
    <t>MILLPOND RD.</t>
  </si>
  <si>
    <t>UNION SCHOOL RD.</t>
  </si>
  <si>
    <t>Completed - 1/20/2016</t>
  </si>
  <si>
    <t>Completed - 1/13/2016</t>
  </si>
  <si>
    <t>Completed - 1/27/2016</t>
  </si>
  <si>
    <t>Completed - 6/16/2016</t>
  </si>
  <si>
    <t>Completed - 6/20/2016</t>
  </si>
  <si>
    <t>Completed - 7/11/2016</t>
  </si>
  <si>
    <t>Completed - 7/12/2016</t>
  </si>
  <si>
    <t>S-15-263</t>
  </si>
  <si>
    <t>S-15-311</t>
  </si>
  <si>
    <t>S-15-440</t>
  </si>
  <si>
    <t>PEACAN ROAD</t>
  </si>
  <si>
    <t>S-15-312</t>
  </si>
  <si>
    <t xml:space="preserve"> HOLLY ROAD</t>
  </si>
  <si>
    <t>STARK DRIVE</t>
  </si>
  <si>
    <t>S-15-313</t>
  </si>
  <si>
    <t>RETT DRIVE</t>
  </si>
  <si>
    <t>RHETT DRIVE</t>
  </si>
  <si>
    <t>S-15-439</t>
  </si>
  <si>
    <t>JASMINE DRIVE</t>
  </si>
  <si>
    <t>S-15-314</t>
  </si>
  <si>
    <t>WOODLAWN TERRACE</t>
  </si>
  <si>
    <t>HOLLY ROAD</t>
  </si>
  <si>
    <t>S-17-400</t>
  </si>
  <si>
    <t>Pearlie Rd.</t>
  </si>
  <si>
    <t>Mclellan Rd.</t>
  </si>
  <si>
    <t>S-17-747</t>
  </si>
  <si>
    <t>Furman</t>
  </si>
  <si>
    <t>S-17-657</t>
  </si>
  <si>
    <t>Brookside</t>
  </si>
  <si>
    <t>Furman Rd.</t>
  </si>
  <si>
    <t>S-17-758</t>
  </si>
  <si>
    <t>Bill Road</t>
  </si>
  <si>
    <t>S-15-670</t>
  </si>
  <si>
    <t>S WOODLAWN TERRACE</t>
  </si>
  <si>
    <t>S-15-393</t>
  </si>
  <si>
    <t>GERVAIS</t>
  </si>
  <si>
    <t>S-15-638</t>
  </si>
  <si>
    <t>OAK CIRCLE</t>
  </si>
  <si>
    <t>S-15-901</t>
  </si>
  <si>
    <t>KELLY STREET</t>
  </si>
  <si>
    <t>S-15-698</t>
  </si>
  <si>
    <t>WINDWOOD</t>
  </si>
  <si>
    <t>S-15-699</t>
  </si>
  <si>
    <t>TREVOR DRIVE</t>
  </si>
  <si>
    <t>S-15-655</t>
  </si>
  <si>
    <t>S-15-654</t>
  </si>
  <si>
    <t>ASHLAND</t>
  </si>
  <si>
    <t>S-15-700</t>
  </si>
  <si>
    <t xml:space="preserve">Russell Circle (Not S-628 or S-629) </t>
  </si>
  <si>
    <t xml:space="preserve">Russell Circle (Not S-627 or S-629) </t>
  </si>
  <si>
    <t xml:space="preserve">Russell Circle (Not S-627 or S-628)  </t>
  </si>
  <si>
    <t>Annual Ditching as needed</t>
  </si>
  <si>
    <t>JULY 26 2016</t>
  </si>
  <si>
    <t>7/25/2016</t>
  </si>
  <si>
    <t>Belfast Rd</t>
  </si>
  <si>
    <t>Floyd Rd/Gary's Lane</t>
  </si>
  <si>
    <t>Elbert Hunter Rd</t>
  </si>
  <si>
    <t>Paradise Rd</t>
  </si>
  <si>
    <t>Local Rd</t>
  </si>
  <si>
    <t>Cannon Swamp Rd</t>
  </si>
  <si>
    <t>7/27/2016</t>
  </si>
  <si>
    <t>7/26/2016</t>
  </si>
  <si>
    <t>----</t>
  </si>
  <si>
    <t>7/14/2016</t>
  </si>
  <si>
    <t>7/18/2016</t>
  </si>
  <si>
    <t>7/20/2016</t>
  </si>
  <si>
    <t>Completed - 7/29/2016</t>
  </si>
  <si>
    <t>Completed - 7/27/2016</t>
  </si>
  <si>
    <t>Completed - 7/25/2016</t>
  </si>
  <si>
    <t>Completed - 7/22/2016</t>
  </si>
  <si>
    <t>Completed - 7/20/2016</t>
  </si>
  <si>
    <t>Completed - 7/19/2016</t>
  </si>
  <si>
    <t>Priceville Hwy.</t>
  </si>
  <si>
    <t>Sept. 16</t>
  </si>
  <si>
    <t>St John Ch Rd</t>
  </si>
  <si>
    <t xml:space="preserve">S-213 </t>
  </si>
  <si>
    <t xml:space="preserve">Taylors Cove </t>
  </si>
  <si>
    <t>Rocky Cove /Hendrix Ld.</t>
  </si>
  <si>
    <t>Counts Ferry</t>
  </si>
  <si>
    <t>AUG-NOV,2016</t>
  </si>
  <si>
    <t>Fred Cook Rd</t>
  </si>
  <si>
    <t>Katie Hart Rd</t>
  </si>
  <si>
    <t>Holland Boozer Rd</t>
  </si>
  <si>
    <t>Ralph Shealy / Morris Rd</t>
  </si>
  <si>
    <t>JL Koon Rd</t>
  </si>
  <si>
    <t>Toad Hawkins Rd</t>
  </si>
  <si>
    <t>St. Lukes Ch RD</t>
  </si>
  <si>
    <t>Fred Cook</t>
  </si>
  <si>
    <t>Toad Hawkins</t>
  </si>
  <si>
    <t>Fire Tower</t>
  </si>
  <si>
    <t>8/29/2016</t>
  </si>
  <si>
    <t>8/30/2016</t>
  </si>
  <si>
    <t>8/31/2016</t>
  </si>
  <si>
    <t>9/1/2016</t>
  </si>
  <si>
    <t>9/6/2016</t>
  </si>
  <si>
    <t>7/282016</t>
  </si>
  <si>
    <t>Georgetown</t>
  </si>
  <si>
    <t>S-22-15</t>
  </si>
  <si>
    <t>S-22-68</t>
  </si>
  <si>
    <t>ELMWOOD STREET</t>
  </si>
  <si>
    <t>S-22-16</t>
  </si>
  <si>
    <t>MLK DRIVE</t>
  </si>
  <si>
    <t>GAPWAY ROAD</t>
  </si>
  <si>
    <t>HIGHMARKET STREET</t>
  </si>
  <si>
    <t>S-22-119</t>
  </si>
  <si>
    <t>US 521 BUS.</t>
  </si>
  <si>
    <t>S-22-22</t>
  </si>
  <si>
    <t>KENT ROAD</t>
  </si>
  <si>
    <t>SAINTS DELIGHT</t>
  </si>
  <si>
    <t>S-22-38</t>
  </si>
  <si>
    <t>BIG DAM SWAMP ROAD</t>
  </si>
  <si>
    <t>COUNTYLINE ROAD</t>
  </si>
  <si>
    <t>MONTFORD DRIVE</t>
  </si>
  <si>
    <t>S-22-42</t>
  </si>
  <si>
    <t>PENNYROYAL ROAD</t>
  </si>
  <si>
    <t>SAINTS DELIGHT ROAD</t>
  </si>
  <si>
    <t>S-22-50</t>
  </si>
  <si>
    <t>ROBINSON DRIVE</t>
  </si>
  <si>
    <t>S-22-58</t>
  </si>
  <si>
    <t>FARR ST.</t>
  </si>
  <si>
    <t>SC 41 BUS</t>
  </si>
  <si>
    <t>MORGAN STREET</t>
  </si>
  <si>
    <t>S-22-59</t>
  </si>
  <si>
    <t>FARR STREET</t>
  </si>
  <si>
    <t>S-22-27</t>
  </si>
  <si>
    <t>TAMARACK STREET</t>
  </si>
  <si>
    <t>S-22-64</t>
  </si>
  <si>
    <t>WEST GAPWAY ROAD</t>
  </si>
  <si>
    <t>MAGNOLIA STREET</t>
  </si>
  <si>
    <t>S-22-67</t>
  </si>
  <si>
    <t>BEECH STREET</t>
  </si>
  <si>
    <t>US 521 BUS</t>
  </si>
  <si>
    <t>S-22-70</t>
  </si>
  <si>
    <t>POPULAR AVENUE</t>
  </si>
  <si>
    <t>S-22-71</t>
  </si>
  <si>
    <t>MCDONALD ROAD</t>
  </si>
  <si>
    <t>S-22-77</t>
  </si>
  <si>
    <t>OAK LAND AVENUE</t>
  </si>
  <si>
    <t>S-22-345</t>
  </si>
  <si>
    <t>HAZEL DRIVE</t>
  </si>
  <si>
    <t>S-22-78</t>
  </si>
  <si>
    <t>RAIL ROAD AVENUE</t>
  </si>
  <si>
    <t>ASHLAND STREET</t>
  </si>
  <si>
    <t>S-22-84</t>
  </si>
  <si>
    <t>ASHLAND AVENUE</t>
  </si>
  <si>
    <t>S-22-83</t>
  </si>
  <si>
    <t>S-22-219</t>
  </si>
  <si>
    <t>S-22-129</t>
  </si>
  <si>
    <t>OLIVE STREET</t>
  </si>
  <si>
    <t>S-22-97</t>
  </si>
  <si>
    <t>ALDER STREET</t>
  </si>
  <si>
    <t>S-22-316</t>
  </si>
  <si>
    <t>RAYMOND STREET</t>
  </si>
  <si>
    <t>S-22-101</t>
  </si>
  <si>
    <t>JUNIPER STREET</t>
  </si>
  <si>
    <t>SC 41 BUS.</t>
  </si>
  <si>
    <t>S-22-382</t>
  </si>
  <si>
    <t>POPULAR STREET</t>
  </si>
  <si>
    <t>GARISON ROAD</t>
  </si>
  <si>
    <t>S-22-124</t>
  </si>
  <si>
    <t>GREEN TOWN ROAD</t>
  </si>
  <si>
    <t>S-22-130</t>
  </si>
  <si>
    <t>CEDAR AVENUE</t>
  </si>
  <si>
    <t>HARPER STREET</t>
  </si>
  <si>
    <t>MYRTLE AVENUE</t>
  </si>
  <si>
    <t>S-22-132</t>
  </si>
  <si>
    <t>CHEERY STREET</t>
  </si>
  <si>
    <t>S-22-134</t>
  </si>
  <si>
    <t>SASSAFRAS STREET</t>
  </si>
  <si>
    <t>S-22-135</t>
  </si>
  <si>
    <t>COTTONWOOD STREET</t>
  </si>
  <si>
    <t>RAYMOND STREE</t>
  </si>
  <si>
    <t>S-22-141</t>
  </si>
  <si>
    <t>CARBERRY STREET</t>
  </si>
  <si>
    <t>RAILROAD AVENUE</t>
  </si>
  <si>
    <t>S-22-142</t>
  </si>
  <si>
    <t>ALLEY</t>
  </si>
  <si>
    <t>S-22-143</t>
  </si>
  <si>
    <t>CLIFFORD STREET</t>
  </si>
  <si>
    <t>S-22-145</t>
  </si>
  <si>
    <t>CONNIFER ST</t>
  </si>
  <si>
    <t>S-22-186</t>
  </si>
  <si>
    <t>CHESSNUT STREET</t>
  </si>
  <si>
    <t>S-22-200</t>
  </si>
  <si>
    <t>S-22-201</t>
  </si>
  <si>
    <t>HEMLOCK STREET</t>
  </si>
  <si>
    <t>S-22-28</t>
  </si>
  <si>
    <t>ROSEMARY STREET</t>
  </si>
  <si>
    <t>S-22-244</t>
  </si>
  <si>
    <t>S-22-298</t>
  </si>
  <si>
    <t>NEWTON STREET</t>
  </si>
  <si>
    <t>GEORGETOWN HIGHWAY</t>
  </si>
  <si>
    <t>S-22-564</t>
  </si>
  <si>
    <t>PLUM STREET</t>
  </si>
  <si>
    <t>S-22-308</t>
  </si>
  <si>
    <t>TALLOWTREE DRIVE</t>
  </si>
  <si>
    <t>S-22-613</t>
  </si>
  <si>
    <t>INDIAN HUT DRIVE</t>
  </si>
  <si>
    <t>KENT DRIVE</t>
  </si>
  <si>
    <t>S-22-341</t>
  </si>
  <si>
    <t>PEARWAY STREET</t>
  </si>
  <si>
    <t>S-22-342</t>
  </si>
  <si>
    <t>HACKBERRY STREET</t>
  </si>
  <si>
    <t>HACKBERY STREET</t>
  </si>
  <si>
    <t>HAZEL AVENUE</t>
  </si>
  <si>
    <t>S-22-348</t>
  </si>
  <si>
    <t>S-22-383</t>
  </si>
  <si>
    <t>CEMETERY DRIVE</t>
  </si>
  <si>
    <t>S-22-394</t>
  </si>
  <si>
    <t>PLAYER STREET</t>
  </si>
  <si>
    <t>S-22-862</t>
  </si>
  <si>
    <t>MERCER STREET</t>
  </si>
  <si>
    <t>S-22-444</t>
  </si>
  <si>
    <t>SHORT STREET</t>
  </si>
  <si>
    <t>S-22-445</t>
  </si>
  <si>
    <t>CACTUS STREET</t>
  </si>
  <si>
    <t>S-22-447</t>
  </si>
  <si>
    <t>PRIVETTE STREET</t>
  </si>
  <si>
    <t>S-22-446</t>
  </si>
  <si>
    <t>RILEY STREET</t>
  </si>
  <si>
    <t>PRIVETE STREET</t>
  </si>
  <si>
    <t>S-22-448</t>
  </si>
  <si>
    <t>HOWELL STREET</t>
  </si>
  <si>
    <t>S-22-452</t>
  </si>
  <si>
    <t>WEST VIRGINIA ROAD</t>
  </si>
  <si>
    <t>S-22-691</t>
  </si>
  <si>
    <t>WACCAMAW DRIVE</t>
  </si>
  <si>
    <t>s-22-453</t>
  </si>
  <si>
    <t>GRAHAM DRIVE</t>
  </si>
  <si>
    <t>S-22-472</t>
  </si>
  <si>
    <t>s-22-473</t>
  </si>
  <si>
    <t>JESSAMINE AVENUE</t>
  </si>
  <si>
    <t>S-22-474</t>
  </si>
  <si>
    <t>SASANQUA AVENUE</t>
  </si>
  <si>
    <t>S-22-473</t>
  </si>
  <si>
    <t>S-22-475</t>
  </si>
  <si>
    <t>Canterbury Street</t>
  </si>
  <si>
    <t>JESSAMINE DRIVE</t>
  </si>
  <si>
    <t>S-22-486</t>
  </si>
  <si>
    <t>SUNFISH DRIVE</t>
  </si>
  <si>
    <t>S-22-487</t>
  </si>
  <si>
    <t>MIDDLETON STREET</t>
  </si>
  <si>
    <t>S-22-488</t>
  </si>
  <si>
    <t>TEN ACRE ROAD</t>
  </si>
  <si>
    <t>S-22-495</t>
  </si>
  <si>
    <t>APPLE STREET</t>
  </si>
  <si>
    <t>COUNYYLINE ROAD</t>
  </si>
  <si>
    <t>S-22-496</t>
  </si>
  <si>
    <t>MAGOGANY STREET</t>
  </si>
  <si>
    <t>S-22-497</t>
  </si>
  <si>
    <t>PERSIMMON STREET</t>
  </si>
  <si>
    <t>WEST GAPWAY ROAS</t>
  </si>
  <si>
    <t>S-22-498</t>
  </si>
  <si>
    <t>WOODLAND AVENUE</t>
  </si>
  <si>
    <t>S-22-500</t>
  </si>
  <si>
    <t>S-22-511</t>
  </si>
  <si>
    <t>HEMLOCK AVENUE</t>
  </si>
  <si>
    <t>S-22-517</t>
  </si>
  <si>
    <t>POPE STREET</t>
  </si>
  <si>
    <t>MLK AVENUE</t>
  </si>
  <si>
    <t>S-22-523</t>
  </si>
  <si>
    <t>BALSUM STRET</t>
  </si>
  <si>
    <t>NEWTON TRAIL</t>
  </si>
  <si>
    <t>S-22-576</t>
  </si>
  <si>
    <t>HOPE STREET</t>
  </si>
  <si>
    <t>S-22-577</t>
  </si>
  <si>
    <t>NUSHELL STREET</t>
  </si>
  <si>
    <t>S-22-578</t>
  </si>
  <si>
    <t>ENTERPRISE STREET</t>
  </si>
  <si>
    <t>S-22-625</t>
  </si>
  <si>
    <t>AMELIA STREET</t>
  </si>
  <si>
    <t>US 521 ALT</t>
  </si>
  <si>
    <t>S-22-626</t>
  </si>
  <si>
    <t>GRAVES STATION DRIVE</t>
  </si>
  <si>
    <t>BUTTERNUT STREET</t>
  </si>
  <si>
    <t>S-22-629</t>
  </si>
  <si>
    <t>BUCKTHORN STREET</t>
  </si>
  <si>
    <t>BUTTERNUTT STREET</t>
  </si>
  <si>
    <t>S-22-666</t>
  </si>
  <si>
    <t>FERN STREET</t>
  </si>
  <si>
    <t>S-22-674</t>
  </si>
  <si>
    <t>ALLEN STREET</t>
  </si>
  <si>
    <t>S-22-673</t>
  </si>
  <si>
    <t>LINCOHNSHIRE BLVD</t>
  </si>
  <si>
    <t>S-22-677</t>
  </si>
  <si>
    <t>S-22-675</t>
  </si>
  <si>
    <t>OXFORD STRET</t>
  </si>
  <si>
    <t>S-22-676</t>
  </si>
  <si>
    <t>BRIXTON STREET</t>
  </si>
  <si>
    <t>S-22-685</t>
  </si>
  <si>
    <t>MISSROOM STREET</t>
  </si>
  <si>
    <t>S-22-687</t>
  </si>
  <si>
    <t>SABINE STREET</t>
  </si>
  <si>
    <t>BRICK CHIMNEY ROAD</t>
  </si>
  <si>
    <t>S-22-688</t>
  </si>
  <si>
    <t>MISTY LANE</t>
  </si>
  <si>
    <t>BRICK CHIMNEY</t>
  </si>
  <si>
    <t>S-22-690</t>
  </si>
  <si>
    <t>PEE DEE LANE</t>
  </si>
  <si>
    <t>S-22-718</t>
  </si>
  <si>
    <t>WHITES CREEK DRIVE</t>
  </si>
  <si>
    <t>S-22-699</t>
  </si>
  <si>
    <t>MULCH ROAD</t>
  </si>
  <si>
    <t>S-45-303</t>
  </si>
  <si>
    <t>MULCH STREET</t>
  </si>
  <si>
    <t>S-22-700</t>
  </si>
  <si>
    <t>GREEN BAY DRIVE</t>
  </si>
  <si>
    <t>S-22-702</t>
  </si>
  <si>
    <t>STAMPFNER DRIVE</t>
  </si>
  <si>
    <t>S-22-716</t>
  </si>
  <si>
    <t>PALM STREET</t>
  </si>
  <si>
    <t>WHITES CREEK DIVE</t>
  </si>
  <si>
    <t>S-22-721</t>
  </si>
  <si>
    <t>FULMORE SLASH STREET</t>
  </si>
  <si>
    <t>S-22-720</t>
  </si>
  <si>
    <t>CONGAREE STREET</t>
  </si>
  <si>
    <t>S-22-769</t>
  </si>
  <si>
    <t>WOLF DRIVE</t>
  </si>
  <si>
    <t>CONGDON STREET</t>
  </si>
  <si>
    <t>MERRIMAN ROAD</t>
  </si>
  <si>
    <t>S-22-799</t>
  </si>
  <si>
    <t>JUNNIPER PLACE</t>
  </si>
  <si>
    <t>S-22-800</t>
  </si>
  <si>
    <t>GIBSON STREET</t>
  </si>
  <si>
    <t>S-22-801</t>
  </si>
  <si>
    <t>HILLIARD STREET</t>
  </si>
  <si>
    <t>S-22-803</t>
  </si>
  <si>
    <t>PUNCHEON CREEK DRIVE</t>
  </si>
  <si>
    <t>S-22-821</t>
  </si>
  <si>
    <t>FULMORE DRIVE</t>
  </si>
  <si>
    <t>SLASH SREET</t>
  </si>
  <si>
    <t>S-22-824</t>
  </si>
  <si>
    <t>BROCK STREET</t>
  </si>
  <si>
    <t>S-22-825</t>
  </si>
  <si>
    <t>POND STREET</t>
  </si>
  <si>
    <t>S-22-826</t>
  </si>
  <si>
    <t>DIANNE STREET</t>
  </si>
  <si>
    <t>S-22-827</t>
  </si>
  <si>
    <t>BOSSIE LANE</t>
  </si>
  <si>
    <t>S-22-852</t>
  </si>
  <si>
    <t>HARRELSON DRIVE</t>
  </si>
  <si>
    <t>S-22-854</t>
  </si>
  <si>
    <t>JOHNNIE RIVER ROAD</t>
  </si>
  <si>
    <t>S-22-853</t>
  </si>
  <si>
    <t>SUDIE STREET</t>
  </si>
  <si>
    <t>HARRELSION DRIVE</t>
  </si>
  <si>
    <t>JOHNIE RIVER STREET</t>
  </si>
  <si>
    <t>MERCER DRIVE</t>
  </si>
  <si>
    <t>S-22-905</t>
  </si>
  <si>
    <t>ALMA DRIVE</t>
  </si>
  <si>
    <t>S-22-910</t>
  </si>
  <si>
    <t>JIM/ LETHIA DRIVE</t>
  </si>
  <si>
    <t>S-22-1005</t>
  </si>
  <si>
    <t>KIRKWOOD STREET</t>
  </si>
  <si>
    <t>COUNTYLINE DRIVE</t>
  </si>
  <si>
    <t>MORGAN AVENUE</t>
  </si>
  <si>
    <t>CONNIFER STREET</t>
  </si>
  <si>
    <t>Belle Shoals Road</t>
  </si>
  <si>
    <t>Campground Road</t>
  </si>
  <si>
    <t>S-39-137</t>
  </si>
  <si>
    <t>S-39-158</t>
  </si>
  <si>
    <t>Stewart Gin Road</t>
  </si>
  <si>
    <t>S-39-65</t>
  </si>
  <si>
    <t>Kelly Mill Road</t>
  </si>
  <si>
    <t>Liberty Highway</t>
  </si>
  <si>
    <t>SC 133</t>
  </si>
  <si>
    <t>S-39-147</t>
  </si>
  <si>
    <t>Ridgeland Drive</t>
  </si>
  <si>
    <t>SC 137</t>
  </si>
  <si>
    <t>Norris Highway</t>
  </si>
  <si>
    <t>N. Norris Drive</t>
  </si>
  <si>
    <t>Oconee County Line</t>
  </si>
  <si>
    <t>Longtown Rd.</t>
  </si>
  <si>
    <t>SC 555</t>
  </si>
  <si>
    <t>Farrow Rd.</t>
  </si>
  <si>
    <t>S 40-1051</t>
  </si>
  <si>
    <t>Longtown East</t>
  </si>
  <si>
    <t>S 40-1050</t>
  </si>
  <si>
    <t>Lee Rd.</t>
  </si>
  <si>
    <t>Hardscrabble Rd.</t>
  </si>
  <si>
    <t>Oakhurst Rd.</t>
  </si>
  <si>
    <t>S 4-1901</t>
  </si>
  <si>
    <t>Wade Kelly Rd.</t>
  </si>
  <si>
    <t>S 40-1902</t>
  </si>
  <si>
    <t>Round Top Church</t>
  </si>
  <si>
    <t>Aug-16</t>
  </si>
  <si>
    <t>S 40-1695</t>
  </si>
  <si>
    <t>Marthan Rd.</t>
  </si>
  <si>
    <t>N. Pines Rd.</t>
  </si>
  <si>
    <t>S 40-2365</t>
  </si>
  <si>
    <t>Stallion Rd.</t>
  </si>
  <si>
    <t>Monticello Rd.</t>
  </si>
  <si>
    <t>Completed - 8/4/2016</t>
  </si>
  <si>
    <t>Completed - 8/10/2016</t>
  </si>
  <si>
    <t>Completed - 8/16/2016</t>
  </si>
  <si>
    <t>Completed - 2/13/2015</t>
  </si>
  <si>
    <t>Completed - 8/17/2016</t>
  </si>
  <si>
    <t>S 40-330</t>
  </si>
  <si>
    <t>Heywardbrocking</t>
  </si>
  <si>
    <t>US1</t>
  </si>
  <si>
    <t>Plesant View Rd.</t>
  </si>
  <si>
    <t>Lorick Rd</t>
  </si>
  <si>
    <t>S 40-41</t>
  </si>
  <si>
    <t>Bookman Loop</t>
  </si>
  <si>
    <t>S 40-1786</t>
  </si>
  <si>
    <t>Hatton Rd.</t>
  </si>
  <si>
    <t>S 40-1785</t>
  </si>
  <si>
    <t>Frost Mill Rd.</t>
  </si>
  <si>
    <t>S 40-75</t>
  </si>
  <si>
    <t>Winyah Dr.</t>
  </si>
  <si>
    <t>S 40-1084</t>
  </si>
  <si>
    <t>Walton Rd.</t>
  </si>
  <si>
    <t>S 40-1241</t>
  </si>
  <si>
    <t>Hodges St.</t>
  </si>
  <si>
    <t>S 40-1788</t>
  </si>
  <si>
    <t>Pilgrim Acres</t>
  </si>
  <si>
    <t>S 40-2395</t>
  </si>
  <si>
    <t>Issac Cook Rd.</t>
  </si>
  <si>
    <t>S 40-1435</t>
  </si>
  <si>
    <t>Chappell Rd.</t>
  </si>
  <si>
    <t>SC 263</t>
  </si>
  <si>
    <t>Hinnants Rd.</t>
  </si>
  <si>
    <t>Wildflower Rd.</t>
  </si>
  <si>
    <t>S 40-2369</t>
  </si>
  <si>
    <t>Jessie Brown Rd.</t>
  </si>
  <si>
    <t>L-4358</t>
  </si>
  <si>
    <t>Fork Rd.</t>
  </si>
  <si>
    <t>S 40-1437</t>
  </si>
  <si>
    <t>Hatten</t>
  </si>
  <si>
    <t>S 403957</t>
  </si>
  <si>
    <t>Fowler St.</t>
  </si>
  <si>
    <t>L-1293</t>
  </si>
  <si>
    <t>Pilgrim Church Rd.</t>
  </si>
  <si>
    <t>S 40-2692</t>
  </si>
  <si>
    <t>`Goodrich St.</t>
  </si>
  <si>
    <t>S 40-2306</t>
  </si>
  <si>
    <t>Boswell Rd.</t>
  </si>
  <si>
    <t>S 402772</t>
  </si>
  <si>
    <t>Wessinger Rd.</t>
  </si>
  <si>
    <t>S 40-423</t>
  </si>
  <si>
    <t>Crane Church Rd.</t>
  </si>
  <si>
    <t>S 40-511</t>
  </si>
  <si>
    <t>Buckner Rd.</t>
  </si>
  <si>
    <t xml:space="preserve">S 40-1369 </t>
  </si>
  <si>
    <t>Deverlton Dr.</t>
  </si>
  <si>
    <t>S 40-1369</t>
  </si>
  <si>
    <t>Amberly Dr.</t>
  </si>
  <si>
    <t>S 40-1368</t>
  </si>
  <si>
    <t>Stebondale Dr.</t>
  </si>
  <si>
    <t>S 40-S 40-43</t>
  </si>
  <si>
    <t>S 40-334</t>
  </si>
  <si>
    <t>Peeples St.</t>
  </si>
  <si>
    <t>S 40-796</t>
  </si>
  <si>
    <t>Lakeside DR.</t>
  </si>
  <si>
    <t>S 40-505</t>
  </si>
  <si>
    <t>Marlboro St.</t>
  </si>
  <si>
    <t>S 40-1114</t>
  </si>
  <si>
    <t>Lucius St.</t>
  </si>
  <si>
    <t>River Dr.</t>
  </si>
  <si>
    <t>S 40-2005</t>
  </si>
  <si>
    <t>Burton Rd.</t>
  </si>
  <si>
    <t>S 40-907</t>
  </si>
  <si>
    <t>Cushman Dr.</t>
  </si>
  <si>
    <t>S 40-1562</t>
  </si>
  <si>
    <t>Baldwin Rd.</t>
  </si>
  <si>
    <t>S 40-1060</t>
  </si>
  <si>
    <t>Roof St.</t>
  </si>
  <si>
    <t>S 40-1592</t>
  </si>
  <si>
    <t>Claudia St.</t>
  </si>
  <si>
    <t>S 40-1296</t>
  </si>
  <si>
    <t>Legrand Rd.</t>
  </si>
  <si>
    <t>S 40-424</t>
  </si>
  <si>
    <t>Rabon Rd</t>
  </si>
  <si>
    <t>Prepare for Resurfacing</t>
  </si>
  <si>
    <t>S 40-674</t>
  </si>
  <si>
    <t>Piney Woods Rd.</t>
  </si>
  <si>
    <t>S 40-1837</t>
  </si>
  <si>
    <t>Steward Rd.</t>
  </si>
  <si>
    <t>S 40-1019</t>
  </si>
  <si>
    <t>Lawand Dr.</t>
  </si>
  <si>
    <t>S 40-287</t>
  </si>
  <si>
    <t>Arrowood Dr.</t>
  </si>
  <si>
    <t>S 40-31</t>
  </si>
  <si>
    <t>S 40-1382</t>
  </si>
  <si>
    <t>Burnette Dr.</t>
  </si>
  <si>
    <t>S 40-1384</t>
  </si>
  <si>
    <t>Fairhaven Dr.</t>
  </si>
  <si>
    <t>S 40-1276</t>
  </si>
  <si>
    <t>Morning Hill Dr.</t>
  </si>
  <si>
    <t>S 40-926</t>
  </si>
  <si>
    <t>Elm Abode Dr.</t>
  </si>
  <si>
    <t>S 40-927</t>
  </si>
  <si>
    <t>Seminole Dr.</t>
  </si>
  <si>
    <t>S 40-492</t>
  </si>
  <si>
    <t>Zimalcrest Dr.</t>
  </si>
  <si>
    <t>Young Dr.</t>
  </si>
  <si>
    <t>Stucawa Dr.</t>
  </si>
  <si>
    <t>End Of Pavement</t>
  </si>
  <si>
    <t>S 40-2259</t>
  </si>
  <si>
    <t>S 40-311</t>
  </si>
  <si>
    <t>Beatty Rd.</t>
  </si>
  <si>
    <t>Lex. Co.</t>
  </si>
  <si>
    <t>S 40-2892</t>
  </si>
  <si>
    <t>Browning Rd.</t>
  </si>
  <si>
    <t>1190 Spur</t>
  </si>
  <si>
    <t>River Rd.</t>
  </si>
  <si>
    <t>N. Pinkney St.</t>
  </si>
  <si>
    <t>Pinkney St.</t>
  </si>
  <si>
    <t>Dupree Rd.</t>
  </si>
  <si>
    <t>Mercantile Rd.</t>
  </si>
  <si>
    <t>Cassena St.</t>
  </si>
  <si>
    <t>Morrison Ct.</t>
  </si>
  <si>
    <t>Baker St.</t>
  </si>
  <si>
    <t>Scotia St.</t>
  </si>
  <si>
    <t>Society St.</t>
  </si>
  <si>
    <t>Toby Rd.</t>
  </si>
  <si>
    <t>Lincoln Rd.</t>
  </si>
  <si>
    <t>Brown Hill Rd.</t>
  </si>
  <si>
    <t>S. Pinkney St.</t>
  </si>
  <si>
    <t>Old Cemetery Rd.</t>
  </si>
  <si>
    <t>Morrison St.</t>
  </si>
  <si>
    <t>Lofton Ct.</t>
  </si>
  <si>
    <t>Weston Rd.</t>
  </si>
  <si>
    <t>Brailsford Rd.</t>
  </si>
  <si>
    <t>W. Carolina Rd.</t>
  </si>
  <si>
    <t>N. Carolina Rd.</t>
  </si>
  <si>
    <t>Alert Rd.</t>
  </si>
  <si>
    <t>Gypsy Ln.</t>
  </si>
  <si>
    <t>Brailsford Rd. Ext.</t>
  </si>
  <si>
    <t>Kit Hall Rd.</t>
  </si>
  <si>
    <t>S-10-1189</t>
  </si>
  <si>
    <t>Chance Rd.</t>
  </si>
  <si>
    <t>Local Rd.</t>
  </si>
  <si>
    <t>S-10-9</t>
  </si>
  <si>
    <t>S-10-1081</t>
  </si>
  <si>
    <t>S-10-1191</t>
  </si>
  <si>
    <t>S-10-71</t>
  </si>
  <si>
    <t>S-10-569</t>
  </si>
  <si>
    <t>S-10-2141</t>
  </si>
  <si>
    <t>Society Rd.</t>
  </si>
  <si>
    <t>S-10-2203</t>
  </si>
  <si>
    <t>S-10-657</t>
  </si>
  <si>
    <t>S-10-567</t>
  </si>
  <si>
    <t>(N.) Pinkney St.</t>
  </si>
  <si>
    <t>S-10-1190</t>
  </si>
  <si>
    <t>S-10-2413</t>
  </si>
  <si>
    <t>S-10-2414</t>
  </si>
  <si>
    <t>S-10-2410</t>
  </si>
  <si>
    <t>S-10-2412</t>
  </si>
  <si>
    <t>W/N Carolina Rd.</t>
  </si>
  <si>
    <t>Completed - 8/30/2016</t>
  </si>
  <si>
    <t>Completed - 8/23/2016</t>
  </si>
  <si>
    <t>Competed - 8/19/2016</t>
  </si>
  <si>
    <t>S262</t>
  </si>
  <si>
    <t>S316</t>
  </si>
  <si>
    <t>S466</t>
  </si>
  <si>
    <t>S-810</t>
  </si>
  <si>
    <t>Greeleyvill Hwy</t>
  </si>
  <si>
    <t>Dozier-Mallette Rd</t>
  </si>
  <si>
    <t>Mallette Rd</t>
  </si>
  <si>
    <t>Mahon Rd</t>
  </si>
  <si>
    <t>Bloomville Rd</t>
  </si>
  <si>
    <t>Brewer Rd</t>
  </si>
  <si>
    <t>S. Brewington Rd</t>
  </si>
  <si>
    <t>Liberty Church Rd</t>
  </si>
  <si>
    <t>Williamsburg CL</t>
  </si>
  <si>
    <t>Telegraph Rd</t>
  </si>
  <si>
    <t>Bonanza Crossing</t>
  </si>
  <si>
    <t>SC 260</t>
  </si>
  <si>
    <t>Hwy 260</t>
  </si>
  <si>
    <t>Raccoon Rd</t>
  </si>
  <si>
    <t>Cecil Rd</t>
  </si>
  <si>
    <t>King Rd</t>
  </si>
  <si>
    <t>Covington Mill Pond Rd</t>
  </si>
  <si>
    <t>Covington Rd</t>
  </si>
  <si>
    <t>Hinson Farm Rd</t>
  </si>
  <si>
    <t>S-761</t>
  </si>
  <si>
    <t>Spears Church Rd</t>
  </si>
  <si>
    <t>Spears Ch Rd</t>
  </si>
  <si>
    <t>Spears Cemetary Rd</t>
  </si>
  <si>
    <t>Hibbard Rd</t>
  </si>
  <si>
    <t>McQuage Darm Rd</t>
  </si>
  <si>
    <t>Tatum Rd</t>
  </si>
  <si>
    <t>Davidson Rd</t>
  </si>
  <si>
    <t>Mary Hubbard Rd</t>
  </si>
  <si>
    <t xml:space="preserve">S-40 </t>
  </si>
  <si>
    <t>Laurin Willis Rd</t>
  </si>
  <si>
    <t>Adamsville Rd</t>
  </si>
  <si>
    <t>Sarion Ch Rd</t>
  </si>
  <si>
    <t>Neville Bennett Rd</t>
  </si>
  <si>
    <t>Hayne St</t>
  </si>
  <si>
    <t>Allen St</t>
  </si>
  <si>
    <t>Juniper Rd</t>
  </si>
  <si>
    <t>Carolina Ch Rd</t>
  </si>
  <si>
    <t>Heidt Rd</t>
  </si>
  <si>
    <t>Calhoun Rd</t>
  </si>
  <si>
    <t>Ansel Ammons Rd</t>
  </si>
  <si>
    <t>Ivey Cemetary Rd</t>
  </si>
  <si>
    <t>Cottingham Rd</t>
  </si>
  <si>
    <t>Ivey Cem Rd</t>
  </si>
  <si>
    <t>Briar Patch Rd</t>
  </si>
  <si>
    <t>Old McColl Clio Rd</t>
  </si>
  <si>
    <t>American Legion Rd</t>
  </si>
  <si>
    <t>Bluff Cem Rd</t>
  </si>
  <si>
    <t>American Legiion Rd</t>
  </si>
  <si>
    <t>Daniel Chapel Rd</t>
  </si>
  <si>
    <t>Berea Ch Rd</t>
  </si>
  <si>
    <t>Red Bluff Rd</t>
  </si>
  <si>
    <t>Bowen Grocery Rd</t>
  </si>
  <si>
    <t>New Bridge Rd</t>
  </si>
  <si>
    <t>Neck Rd</t>
  </si>
  <si>
    <t>McGuirt Rd</t>
  </si>
  <si>
    <t>Pea Bridge Rd</t>
  </si>
  <si>
    <t>Oak Hill Rd</t>
  </si>
  <si>
    <t>s-962</t>
  </si>
  <si>
    <t>cross of calvary</t>
  </si>
  <si>
    <t>Campground Road.</t>
  </si>
  <si>
    <t>Shore Rd.</t>
  </si>
  <si>
    <t>Nature Lane</t>
  </si>
  <si>
    <t>Beulah Ch. Rd</t>
  </si>
  <si>
    <t>S-24 Irvin Price Rd.</t>
  </si>
  <si>
    <t>S-947</t>
  </si>
  <si>
    <t>S-760</t>
  </si>
  <si>
    <t>Misty Court</t>
  </si>
  <si>
    <t>Bombing Range</t>
  </si>
  <si>
    <t>Shull Island</t>
  </si>
  <si>
    <t>Old Cherokee</t>
  </si>
  <si>
    <t xml:space="preserve">S-171 </t>
  </si>
  <si>
    <t>St Peters Rd.</t>
  </si>
  <si>
    <t>Wise Rerry</t>
  </si>
  <si>
    <t>Camping Road</t>
  </si>
  <si>
    <t>Beechwoods road</t>
  </si>
  <si>
    <t>Old Chrokee Rd</t>
  </si>
  <si>
    <t>Hallmark. Rd.</t>
  </si>
  <si>
    <t>Beechwoods Rd.</t>
  </si>
  <si>
    <t xml:space="preserve">S-487 </t>
  </si>
  <si>
    <t>Bermuda Road</t>
  </si>
  <si>
    <t>S-2128</t>
  </si>
  <si>
    <t>S-2487</t>
  </si>
  <si>
    <t>US 76 CO 1</t>
  </si>
  <si>
    <t>S-2489</t>
  </si>
  <si>
    <t>S-1679</t>
  </si>
  <si>
    <t>S-2503</t>
  </si>
  <si>
    <t>S-1804</t>
  </si>
  <si>
    <t>S-1660</t>
  </si>
  <si>
    <t>S-1499</t>
  </si>
  <si>
    <t>S-2169</t>
  </si>
  <si>
    <t>McCORDS FERRY RD.</t>
  </si>
  <si>
    <t>BYNUM RD.</t>
  </si>
  <si>
    <t>ALPINE RD.</t>
  </si>
  <si>
    <t>RIDING GROVE RD.</t>
  </si>
  <si>
    <t>KERRI RD.</t>
  </si>
  <si>
    <t>SE SEDGEWOOD RD.</t>
  </si>
  <si>
    <t>PINE BELT RD</t>
  </si>
  <si>
    <t>MEREDITH LN</t>
  </si>
  <si>
    <t>KATHLEEN DR</t>
  </si>
  <si>
    <t>UPTON CT</t>
  </si>
  <si>
    <t>WINTER PARK DR</t>
  </si>
  <si>
    <t>HAGWOOD AVE</t>
  </si>
  <si>
    <t>CLAREMONT RD</t>
  </si>
  <si>
    <t>INGLESBY DR</t>
  </si>
  <si>
    <t>TRAILWOOD LN</t>
  </si>
  <si>
    <t>REAMER AVE</t>
  </si>
  <si>
    <t>SATCHLEFORD RD</t>
  </si>
  <si>
    <t>WYLIE RD</t>
  </si>
  <si>
    <t>CIRCLE DR</t>
  </si>
  <si>
    <t>S. KILBOURNE RD</t>
  </si>
  <si>
    <t>SCYAMORE AVE</t>
  </si>
  <si>
    <t>FONTANA DR</t>
  </si>
  <si>
    <t>HICKORY HILL LN.</t>
  </si>
  <si>
    <t>PERCIVAL RD.</t>
  </si>
  <si>
    <t>OLD NATIONAL HWY.</t>
  </si>
  <si>
    <t>ROSEWOOD DR.</t>
  </si>
  <si>
    <t>COVENANT RD.</t>
  </si>
  <si>
    <t>BERKLEY RD.</t>
  </si>
  <si>
    <t>CUNNINGHAM RD.</t>
  </si>
  <si>
    <t>KERSHAW ST.</t>
  </si>
  <si>
    <t>BELTLINE BLVD.</t>
  </si>
  <si>
    <t>MABRON RD.</t>
  </si>
  <si>
    <t>N. TRENHOLM RD.</t>
  </si>
  <si>
    <t>FERNWOOD RD.</t>
  </si>
  <si>
    <t>LIVE OAK ST.</t>
  </si>
  <si>
    <t>PINE THICKET RD.</t>
  </si>
  <si>
    <t>TWO NOTCH RD.</t>
  </si>
  <si>
    <t>FORT JACKSON BLVD.</t>
  </si>
  <si>
    <t>TANGLEWOOD RD.</t>
  </si>
  <si>
    <t>WESTCHESTER DR.</t>
  </si>
  <si>
    <t>HILEAH DR.</t>
  </si>
  <si>
    <t>GERVAIS ST.</t>
  </si>
  <si>
    <t>TRENHOLM RD.</t>
  </si>
  <si>
    <t>CAROL ANN DR.</t>
  </si>
  <si>
    <t>OAKHILL RD.</t>
  </si>
  <si>
    <t>PINESTRAW RD.</t>
  </si>
  <si>
    <t>SATCHELFORD RD.</t>
  </si>
  <si>
    <t>ARLINGTON ST.</t>
  </si>
  <si>
    <t>RAGLINS CREEK</t>
  </si>
  <si>
    <t>ROSEWOOD DR / WILDCAT RD</t>
  </si>
  <si>
    <t>PREP 2015 - 2016</t>
  </si>
  <si>
    <t>PREP 2016 - 2017</t>
  </si>
  <si>
    <t>2015/2016</t>
  </si>
  <si>
    <t>2016/2017</t>
  </si>
  <si>
    <t>S-2127</t>
  </si>
  <si>
    <t>SC-16</t>
  </si>
  <si>
    <t>S-2374</t>
  </si>
  <si>
    <t>S-1980</t>
  </si>
  <si>
    <t>S-1243</t>
  </si>
  <si>
    <t>S-2472</t>
  </si>
  <si>
    <t>S-2502</t>
  </si>
  <si>
    <t>S-2433</t>
  </si>
  <si>
    <t>S-1766</t>
  </si>
  <si>
    <t>8/10/2016</t>
  </si>
  <si>
    <t>Section 4 (DWR 11792301, 11796080)</t>
  </si>
  <si>
    <t>8/12/2016</t>
  </si>
  <si>
    <t>Section 4 (DWR 11803546, 11799549,  11792301, 11796080)</t>
  </si>
  <si>
    <t>8/15/2016</t>
  </si>
  <si>
    <t>Section 4 (DWR 11831439)</t>
  </si>
  <si>
    <t>8/24/2016</t>
  </si>
  <si>
    <t>8/23/2016</t>
  </si>
  <si>
    <t>Section 4 (DWR 11827920, 11821264)</t>
  </si>
  <si>
    <t>8/25/2016</t>
  </si>
  <si>
    <t>8/17/2016</t>
  </si>
  <si>
    <t>Section 4 (DWR 11812952)</t>
  </si>
  <si>
    <t>8/16/2016</t>
  </si>
  <si>
    <t>Section 4 (DWR 11810597)</t>
  </si>
  <si>
    <t>Section 4 (DWR 11824414, 11827929)</t>
  </si>
  <si>
    <t>8/11/2016</t>
  </si>
  <si>
    <t>Section 4 (DWR 11799604, 11799586)</t>
  </si>
  <si>
    <t>Hawley Creek Rd</t>
  </si>
  <si>
    <t>Lake Rd</t>
  </si>
  <si>
    <t>Holly Point Rd</t>
  </si>
  <si>
    <t>Key Island Rd</t>
  </si>
  <si>
    <t>Forest Shores Rd</t>
  </si>
  <si>
    <t>S-765 SPUR</t>
  </si>
  <si>
    <t>765 Spur</t>
  </si>
  <si>
    <t>Ash Cove Rd</t>
  </si>
  <si>
    <t>Widewater Rd</t>
  </si>
  <si>
    <t>S-747 SPUR</t>
  </si>
  <si>
    <t>Partain Rd</t>
  </si>
  <si>
    <t>747 Spur</t>
  </si>
  <si>
    <t>Partain Road</t>
  </si>
  <si>
    <t>Grant Dr</t>
  </si>
  <si>
    <t>9/27/2016</t>
  </si>
  <si>
    <t>S-71</t>
  </si>
  <si>
    <t>Houston Rd</t>
  </si>
  <si>
    <t>Seibert Rd</t>
  </si>
  <si>
    <t>Ira Kinard Rd</t>
  </si>
  <si>
    <t>S187</t>
  </si>
  <si>
    <t>10/4/2016</t>
  </si>
  <si>
    <t>Zion Church Rd</t>
  </si>
  <si>
    <t>10/5/2016</t>
  </si>
  <si>
    <t>Old School Rd</t>
  </si>
  <si>
    <t>Counts Rd</t>
  </si>
  <si>
    <t>Long Rd</t>
  </si>
  <si>
    <t>10/6/2016</t>
  </si>
  <si>
    <t>Mt Pilgrim Church Rd</t>
  </si>
  <si>
    <t>10/7/2016</t>
  </si>
  <si>
    <t>Stoney Hill Road</t>
  </si>
  <si>
    <t>Nance St</t>
  </si>
  <si>
    <t>Harmon's Quarter Rd</t>
  </si>
  <si>
    <t>10/10/2016</t>
  </si>
  <si>
    <t>Morris Rd</t>
  </si>
  <si>
    <t>10/11/2016</t>
  </si>
  <si>
    <t>10/12/2016</t>
  </si>
  <si>
    <t>Macedonia Church Rd</t>
  </si>
  <si>
    <t>10/13/2016</t>
  </si>
  <si>
    <t>Colony Church Rd</t>
  </si>
  <si>
    <t>St Lukes Church Rd</t>
  </si>
  <si>
    <t>C R Koon Hwy</t>
  </si>
  <si>
    <t>10/14/2016</t>
  </si>
  <si>
    <t>2016 Calendar Year Plan</t>
  </si>
  <si>
    <t>10/17/2016</t>
  </si>
  <si>
    <t>10/18/2016</t>
  </si>
  <si>
    <t>10/19/2016</t>
  </si>
  <si>
    <t>10/20/2016</t>
  </si>
  <si>
    <t>S-03-104</t>
  </si>
  <si>
    <t>S-03-49</t>
  </si>
  <si>
    <t>JASPER HIGHWAY</t>
  </si>
  <si>
    <t>BEES CREEK ROAD</t>
  </si>
  <si>
    <t>KINGS HIGHWAY</t>
  </si>
  <si>
    <t>JAN. 2017</t>
  </si>
  <si>
    <t xml:space="preserve">Oxner Rd. </t>
  </si>
  <si>
    <t>Install Driveway</t>
  </si>
  <si>
    <t>9/12/16</t>
  </si>
  <si>
    <t>contracted road</t>
  </si>
  <si>
    <t>S28-884</t>
  </si>
  <si>
    <t>PLAZA DR.</t>
  </si>
  <si>
    <t>BOULWARE RD</t>
  </si>
  <si>
    <t>S28-98</t>
  </si>
  <si>
    <t>RABON RD.</t>
  </si>
  <si>
    <t>PINEGROVE RD.</t>
  </si>
  <si>
    <t>Shulls Fork</t>
  </si>
  <si>
    <t>S115</t>
  </si>
  <si>
    <t>Shull Island Rd</t>
  </si>
  <si>
    <t>Alice Howell</t>
  </si>
  <si>
    <t>Ivey Link</t>
  </si>
  <si>
    <t xml:space="preserve">S-1407 </t>
  </si>
  <si>
    <t>Bob Sharpe CPt</t>
  </si>
  <si>
    <t>Lake Village</t>
  </si>
  <si>
    <t>S-1498</t>
  </si>
  <si>
    <t>Section 4 (11915962)</t>
  </si>
  <si>
    <t>9/28/2016</t>
  </si>
  <si>
    <t>Section 4 (11930516)</t>
  </si>
  <si>
    <t>Section 4 (11920004, 11934661)</t>
  </si>
  <si>
    <t>Section 4 (11936073)</t>
  </si>
  <si>
    <t>Section 4 (11936081)</t>
  </si>
  <si>
    <t>S-634</t>
  </si>
  <si>
    <t>Pierce Boozer Loop</t>
  </si>
  <si>
    <t>Walker Rd</t>
  </si>
  <si>
    <t>Chapman Rd</t>
  </si>
  <si>
    <t>Mill St</t>
  </si>
  <si>
    <t>Section 4 (11956221, 11952028)</t>
  </si>
  <si>
    <t>Section 4 (11975862)</t>
  </si>
  <si>
    <t>Section 4 (11972386)</t>
  </si>
  <si>
    <t>Section 4 (11975856, 11972390)</t>
  </si>
  <si>
    <t>Section 4 (11968463, 11964567)</t>
  </si>
  <si>
    <t>Section 4 (11956224)</t>
  </si>
  <si>
    <t>Section 4 (11959659)</t>
  </si>
  <si>
    <t>S-690</t>
  </si>
  <si>
    <t>Blacksgate East</t>
  </si>
  <si>
    <t>Leisure Pt Rd</t>
  </si>
  <si>
    <t>Rikard School Rd</t>
  </si>
  <si>
    <t>Hollands Landing Rd</t>
  </si>
  <si>
    <t>Sunset Rd</t>
  </si>
  <si>
    <t>Granny Hill Rd</t>
  </si>
  <si>
    <t>Point Circle Rd</t>
  </si>
  <si>
    <t>Landing Rd</t>
  </si>
  <si>
    <t>Landing Road</t>
  </si>
  <si>
    <t>Circle H Woods Rd</t>
  </si>
  <si>
    <t>Hamms Landing Rd</t>
  </si>
  <si>
    <t>CTC 2017</t>
  </si>
  <si>
    <t>Chip Seal 2016</t>
  </si>
  <si>
    <t>Living Inn Rd</t>
  </si>
  <si>
    <t>Boyds Crossing Rd</t>
  </si>
  <si>
    <t>Jollystreet Rd</t>
  </si>
  <si>
    <t>Pine Hills Rd</t>
  </si>
  <si>
    <t>Stockman Rd</t>
  </si>
  <si>
    <t>Wheeland School Rd</t>
  </si>
  <si>
    <t>Dreher Island Rd</t>
  </si>
  <si>
    <t>S-41-38</t>
  </si>
  <si>
    <t>Old Gold Mine Road</t>
  </si>
  <si>
    <t>S-41-247</t>
  </si>
  <si>
    <t>Faulkner Mountain Road</t>
  </si>
  <si>
    <t>SC 430</t>
  </si>
  <si>
    <t>Crest Rd/Meeting St</t>
  </si>
  <si>
    <t xml:space="preserve">SC 23 </t>
  </si>
  <si>
    <t xml:space="preserve">S-19-24 </t>
  </si>
  <si>
    <t>Gold Mine Road</t>
  </si>
  <si>
    <t>S-19-36</t>
  </si>
  <si>
    <t>Pleasant Lane Road</t>
  </si>
  <si>
    <t>S-19-62</t>
  </si>
  <si>
    <t>McKendree/Tillman</t>
  </si>
  <si>
    <t>S-19-24</t>
  </si>
  <si>
    <t>S-19-91</t>
  </si>
  <si>
    <t>East View Rd/ Edgewood Rd</t>
  </si>
  <si>
    <t>Crest Road</t>
  </si>
  <si>
    <t>S-19-115</t>
  </si>
  <si>
    <t>Mitchell Road</t>
  </si>
  <si>
    <t>S-19-140</t>
  </si>
  <si>
    <t xml:space="preserve">S-19-21 </t>
  </si>
  <si>
    <t>S-19-250</t>
  </si>
  <si>
    <t>Prospector Road</t>
  </si>
  <si>
    <t>Pine Ridge Rd</t>
  </si>
  <si>
    <t>S-19-40</t>
  </si>
  <si>
    <t>Par Drive</t>
  </si>
  <si>
    <t>S-19-381</t>
  </si>
  <si>
    <t>Hamilton Rd</t>
  </si>
  <si>
    <t xml:space="preserve">Begin Pavement </t>
  </si>
  <si>
    <t>S-19-59</t>
  </si>
  <si>
    <t>Ouzts Rd</t>
  </si>
  <si>
    <t>S-19-417</t>
  </si>
  <si>
    <t>Country Place Road</t>
  </si>
  <si>
    <t>S-19-451</t>
  </si>
  <si>
    <t>Parkman Rd</t>
  </si>
  <si>
    <t>S-19-39</t>
  </si>
  <si>
    <t>S-19-517</t>
  </si>
  <si>
    <t>Bus Route Road</t>
  </si>
  <si>
    <t>S-19-483</t>
  </si>
  <si>
    <t>Edgewood Road</t>
  </si>
  <si>
    <t>Center Spring Rd</t>
  </si>
  <si>
    <t>S-19-35</t>
  </si>
  <si>
    <t>Garrett Road</t>
  </si>
  <si>
    <t>S-582</t>
  </si>
  <si>
    <t>Oct.16</t>
  </si>
  <si>
    <t>Sept.16</t>
  </si>
  <si>
    <t>Nov. 16</t>
  </si>
  <si>
    <t>Dec.16</t>
  </si>
  <si>
    <t>S-975</t>
  </si>
  <si>
    <t>S-314</t>
  </si>
  <si>
    <t>01/03/2017</t>
  </si>
  <si>
    <t>01/04/2017</t>
  </si>
  <si>
    <t>Nov.16</t>
  </si>
  <si>
    <t>Completed - 10/17/2016</t>
  </si>
  <si>
    <t>Completed - 10/27/2016</t>
  </si>
  <si>
    <t>Completed - 10/31/2016</t>
  </si>
  <si>
    <t>Beluah Ch. Rd</t>
  </si>
  <si>
    <t>Swgerts Landing</t>
  </si>
  <si>
    <t>old Lexington Rd</t>
  </si>
  <si>
    <t>s-760</t>
  </si>
  <si>
    <t>Price Road</t>
  </si>
  <si>
    <t>Spence Shores</t>
  </si>
  <si>
    <t>West Circle</t>
  </si>
  <si>
    <t>East Circle</t>
  </si>
  <si>
    <t>Christin Ct</t>
  </si>
  <si>
    <t>Brady Porth</t>
  </si>
  <si>
    <t>s-172</t>
  </si>
  <si>
    <t>Wiseferry Rd</t>
  </si>
  <si>
    <t>S-1037</t>
  </si>
  <si>
    <t>Panaorama</t>
  </si>
  <si>
    <t>Panorama</t>
  </si>
  <si>
    <t>S-1123</t>
  </si>
  <si>
    <t>Christion Ct</t>
  </si>
  <si>
    <t>Old Chreokee</t>
  </si>
  <si>
    <t>Campimg Rd.</t>
  </si>
  <si>
    <t>Camp Ground Rd.</t>
  </si>
  <si>
    <t>2017 Calendar Year Plan</t>
  </si>
  <si>
    <t>01/11/2017</t>
  </si>
  <si>
    <t>01/18/2017</t>
  </si>
  <si>
    <t>01/19/2017</t>
  </si>
  <si>
    <t>01/24/2017</t>
  </si>
  <si>
    <t>01/27/2017</t>
  </si>
  <si>
    <t>01/30/2017</t>
  </si>
  <si>
    <t>01/31/2017</t>
  </si>
  <si>
    <t>02/01/2017</t>
  </si>
  <si>
    <t>02/08/2017</t>
  </si>
  <si>
    <t>Section 4 - CTC Triple Treatment 2016</t>
  </si>
  <si>
    <t>Section 4 / Section 3 - CTC Triple Treatment 2016</t>
  </si>
  <si>
    <t>Section 4 - 2017 Pavement Marking</t>
  </si>
  <si>
    <t>Section 4 - CTC Triple Treatment / 2017 Pavement Marking</t>
  </si>
  <si>
    <t>Section 4 (DWR 11806605, 11803574) - 2017 Preservation</t>
  </si>
  <si>
    <t>Section 4 - 2017 Preservation</t>
  </si>
  <si>
    <t>Section 4 (DWR 11812954) - 2017 Preservation</t>
  </si>
  <si>
    <t>Section 4 (DWR 11835604, 11831435, 11817555) CTC Reclamation/Triple Treatment</t>
  </si>
  <si>
    <t>Section 4 - 2017 NFA Preservation</t>
  </si>
  <si>
    <t>Section 5 - 2016 Federal Aid Preservation</t>
  </si>
  <si>
    <t>To Be Continued</t>
  </si>
  <si>
    <t>S-9</t>
  </si>
  <si>
    <t>US 21 CONN</t>
  </si>
  <si>
    <t>US 321 Bus</t>
  </si>
  <si>
    <t>Camp Welfare</t>
  </si>
  <si>
    <t>Horse Creek</t>
  </si>
  <si>
    <t>East Peach</t>
  </si>
  <si>
    <t>Old River</t>
  </si>
  <si>
    <t>Grover Wilson</t>
  </si>
  <si>
    <t>Hood</t>
  </si>
  <si>
    <t>Valencia</t>
  </si>
  <si>
    <t>RIDGEWAY TOWN LIMITS</t>
  </si>
  <si>
    <t>COUNTY MAINTAINED ROAD</t>
  </si>
  <si>
    <t>Tuckahoe</t>
  </si>
  <si>
    <t>Caughman Lane</t>
  </si>
  <si>
    <t>Longleaf</t>
  </si>
  <si>
    <t>Crossbow</t>
  </si>
  <si>
    <t>Sease</t>
  </si>
  <si>
    <t>Dinkins</t>
  </si>
  <si>
    <t>Boney</t>
  </si>
  <si>
    <t>S-227SP</t>
  </si>
  <si>
    <t>Little Boney</t>
  </si>
  <si>
    <t>Cook</t>
  </si>
  <si>
    <t>Van Exem</t>
  </si>
  <si>
    <t>Martin</t>
  </si>
  <si>
    <t>Cable</t>
  </si>
  <si>
    <t>Good Hope Church</t>
  </si>
  <si>
    <t>McCorkle</t>
  </si>
  <si>
    <t>Carolina</t>
  </si>
  <si>
    <t>Trinity</t>
  </si>
  <si>
    <t>Tipton Lane</t>
  </si>
  <si>
    <t>Parallel</t>
  </si>
  <si>
    <t>Linear Lane</t>
  </si>
  <si>
    <t>S-490</t>
  </si>
  <si>
    <t>Ravenscroft</t>
  </si>
  <si>
    <t>S-505</t>
  </si>
  <si>
    <t>Bible Light Church</t>
  </si>
  <si>
    <t>South Shell</t>
  </si>
  <si>
    <t>Center Creek</t>
  </si>
  <si>
    <t>1/1/2017</t>
  </si>
  <si>
    <t>3/1/2017</t>
  </si>
  <si>
    <t>4/1/2017</t>
  </si>
  <si>
    <t>6/1/2017</t>
  </si>
  <si>
    <t>7/1/2017</t>
  </si>
  <si>
    <t>8/1/2017</t>
  </si>
  <si>
    <t>9/1/2017</t>
  </si>
  <si>
    <t>ACADEMY STREET</t>
  </si>
  <si>
    <t>PLANTATION DRIVE</t>
  </si>
  <si>
    <t xml:space="preserve">GASTON FARM </t>
  </si>
  <si>
    <t>INTERSTATE 77</t>
  </si>
  <si>
    <t>FISHING CREEK CHURCH ROAD</t>
  </si>
  <si>
    <t>Humpback Bridge Rd</t>
  </si>
  <si>
    <t>Humpback Bridge Rd Y/C/L</t>
  </si>
  <si>
    <t>CLINTON ROAD</t>
  </si>
  <si>
    <t>MILLEN/STEELE VILLAGE ROAD</t>
  </si>
  <si>
    <t>MILLEN/STEELE VILLAGE ROAD Y/C/L</t>
  </si>
  <si>
    <t>LYLE ROAD</t>
  </si>
  <si>
    <t>Rodman Rd</t>
  </si>
  <si>
    <t>GILL JORDAN ROAD</t>
  </si>
  <si>
    <t>SOUTH FORK ROAD</t>
  </si>
  <si>
    <t>CROWDER/PLEAZER ROAD</t>
  </si>
  <si>
    <t>CROWDER/PLEAZER ROAD Y/C/L</t>
  </si>
  <si>
    <t>S-902</t>
  </si>
  <si>
    <t>PHIL GRANT ROAD</t>
  </si>
  <si>
    <t>GREG ROAD</t>
  </si>
  <si>
    <t>S-823</t>
  </si>
  <si>
    <t>LANNIE LANE</t>
  </si>
  <si>
    <t>STRAIT ROAD Y/C/L</t>
  </si>
  <si>
    <t>S-728</t>
  </si>
  <si>
    <t>CEDAR GROVE CHURCH ROAD</t>
  </si>
  <si>
    <t>James F Wherry Rd</t>
  </si>
  <si>
    <t>DARBY ROAD</t>
  </si>
  <si>
    <t>S-192</t>
  </si>
  <si>
    <t>Harvey Neeley Rd</t>
  </si>
  <si>
    <t>Harvey Neeley Rd Y/C/L</t>
  </si>
  <si>
    <t>CARPENTER/STRINGFELLOW ROAD</t>
  </si>
  <si>
    <t>S-323CON</t>
  </si>
  <si>
    <t>STRINGFELLOW ROAD</t>
  </si>
  <si>
    <t>S-786</t>
  </si>
  <si>
    <t>MELANIE LANE</t>
  </si>
  <si>
    <t>OAK HILL ROAD</t>
  </si>
  <si>
    <t>EDEN DRIVE</t>
  </si>
  <si>
    <t>PITTS ROAD</t>
  </si>
  <si>
    <t>S-557</t>
  </si>
  <si>
    <t>HENRY ROAD</t>
  </si>
  <si>
    <t>OLD YORK ROAD</t>
  </si>
  <si>
    <t>HILLBRIGHT ROAD</t>
  </si>
  <si>
    <t>PARKWAY DRIVE</t>
  </si>
  <si>
    <t>SALUDA ROAD/SALUDA STREET</t>
  </si>
  <si>
    <t>YORK STREET</t>
  </si>
  <si>
    <t>BALLPARK AVENUE</t>
  </si>
  <si>
    <t>GARDENDALE CIRCLE</t>
  </si>
  <si>
    <t>S-796</t>
  </si>
  <si>
    <t>WHY ME LORD LANE</t>
  </si>
  <si>
    <t>VANCE DRIVE</t>
  </si>
  <si>
    <t>SUGAR PLUM ROAD</t>
  </si>
  <si>
    <t>ROUNDTREE CIRCLE</t>
  </si>
  <si>
    <t>S-855</t>
  </si>
  <si>
    <t>FIELDCREST DRIVE</t>
  </si>
  <si>
    <t>PARIS COURT</t>
  </si>
  <si>
    <t>SALUDA STREET</t>
  </si>
  <si>
    <t>BRAWLEY STREET</t>
  </si>
  <si>
    <t>GREGG STREET</t>
  </si>
  <si>
    <t>NORTH PRYOR STREET</t>
  </si>
  <si>
    <t>WEST END STREET</t>
  </si>
  <si>
    <t>JA COCHRAN BY-PASS</t>
  </si>
  <si>
    <t>LOWRYS HIGHWAY</t>
  </si>
  <si>
    <t>S-217</t>
  </si>
  <si>
    <t>FLINT STREET</t>
  </si>
  <si>
    <t>WEST ELLIOTT STREET</t>
  </si>
  <si>
    <t>LIGON STREET</t>
  </si>
  <si>
    <t>S-434</t>
  </si>
  <si>
    <t>ELI STREET</t>
  </si>
  <si>
    <t>KING STREET</t>
  </si>
  <si>
    <t>BRATTON STREET</t>
  </si>
  <si>
    <t>S-756</t>
  </si>
  <si>
    <t>CRADLE STREET</t>
  </si>
  <si>
    <t>SWEENEY STREET</t>
  </si>
  <si>
    <t>WINSTON/BEACHAM STREET</t>
  </si>
  <si>
    <t>MCPHERSON STREET</t>
  </si>
  <si>
    <t>BRICE STREET</t>
  </si>
  <si>
    <t xml:space="preserve">S-225CON </t>
  </si>
  <si>
    <t>NELLA STREET</t>
  </si>
  <si>
    <t>COURTLAND STREET</t>
  </si>
  <si>
    <t>BROOKWOOD STREET</t>
  </si>
  <si>
    <t>COOGLER/EAST STREET</t>
  </si>
  <si>
    <t>CENTER STREET</t>
  </si>
  <si>
    <t>DAWSON DRIVE</t>
  </si>
  <si>
    <t>STADIUM DRIVE</t>
  </si>
  <si>
    <t>Campbell Rd</t>
  </si>
  <si>
    <t>Boulware Rd</t>
  </si>
  <si>
    <t>S-579</t>
  </si>
  <si>
    <t>ELKS ROAD</t>
  </si>
  <si>
    <t>LODGE/HUGHES STREET</t>
  </si>
  <si>
    <t>S-580</t>
  </si>
  <si>
    <t>FEATHERSTONE ROAD</t>
  </si>
  <si>
    <t>HOLMES ROAD</t>
  </si>
  <si>
    <t>Rhinehart Rd</t>
  </si>
  <si>
    <t>S-584</t>
  </si>
  <si>
    <t>Standback Rd</t>
  </si>
  <si>
    <t>Sylvia Hicklin Dr</t>
  </si>
  <si>
    <t>Brown Mccullough Rd</t>
  </si>
  <si>
    <t>S-778</t>
  </si>
  <si>
    <t>MINTER ROAD</t>
  </si>
  <si>
    <t>S-700</t>
  </si>
  <si>
    <t>Gesthsemane Church Rd</t>
  </si>
  <si>
    <t>S-182</t>
  </si>
  <si>
    <t>COLONY ROAD</t>
  </si>
  <si>
    <t>HOWE ROAD</t>
  </si>
  <si>
    <t>CAMERON ROAD</t>
  </si>
  <si>
    <t>ELM/CHARITY ROAD</t>
  </si>
  <si>
    <t>S-305</t>
  </si>
  <si>
    <t>COURTNEY LANE</t>
  </si>
  <si>
    <t>S-462</t>
  </si>
  <si>
    <t>HARDIN STRAIT ROAD</t>
  </si>
  <si>
    <t>ARMORY ROAD</t>
  </si>
  <si>
    <t>ARMORY/PINERIDGE ROAD</t>
  </si>
  <si>
    <t>S-783</t>
  </si>
  <si>
    <t>SCDOT ROAD</t>
  </si>
  <si>
    <t>YORKDALE ROAD</t>
  </si>
  <si>
    <t>S-793</t>
  </si>
  <si>
    <t>UNIQUE STREET</t>
  </si>
  <si>
    <t>S-693</t>
  </si>
  <si>
    <t>Sunrise Blvd</t>
  </si>
  <si>
    <t>MCNINCH AVENUE</t>
  </si>
  <si>
    <t>S-695</t>
  </si>
  <si>
    <t>S-697</t>
  </si>
  <si>
    <t>Christopher Ln</t>
  </si>
  <si>
    <t>Colonial Dr</t>
  </si>
  <si>
    <t>Carolina Dr</t>
  </si>
  <si>
    <t>Flemming Cir</t>
  </si>
  <si>
    <t>Town And Country</t>
  </si>
  <si>
    <t>Frazier Dr</t>
  </si>
  <si>
    <t>Cushman Dr</t>
  </si>
  <si>
    <t>S-611SPR</t>
  </si>
  <si>
    <t>15.5 to 18.44  as of 4-13-16</t>
  </si>
  <si>
    <t>s-104</t>
  </si>
  <si>
    <t>s-102</t>
  </si>
  <si>
    <t>s-925</t>
  </si>
  <si>
    <t>Landsford</t>
  </si>
  <si>
    <t>Lancaster Co</t>
  </si>
  <si>
    <t>s-767</t>
  </si>
  <si>
    <t>SC 151 bu</t>
  </si>
  <si>
    <t>s-531</t>
  </si>
  <si>
    <t>s-108</t>
  </si>
  <si>
    <t>s-484</t>
  </si>
  <si>
    <t>Philadelphia Church</t>
  </si>
  <si>
    <t>s-658</t>
  </si>
  <si>
    <t>s-580</t>
  </si>
  <si>
    <t>s-32</t>
  </si>
  <si>
    <t>Cato/White Store</t>
  </si>
  <si>
    <t>s-485</t>
  </si>
  <si>
    <t>Chester Highway</t>
  </si>
  <si>
    <t>Filbert Highway</t>
  </si>
  <si>
    <t>Main st.</t>
  </si>
  <si>
    <t>Completed - 11/21/2106</t>
  </si>
  <si>
    <t>Jan. -17</t>
  </si>
  <si>
    <t>Oct.-16</t>
  </si>
  <si>
    <t>Fiddlers Branch</t>
  </si>
  <si>
    <t>Lost Spring</t>
  </si>
  <si>
    <t>Hookland</t>
  </si>
  <si>
    <t>S-1190</t>
  </si>
  <si>
    <t>Fiddlers branch</t>
  </si>
  <si>
    <t>Breezy Bay</t>
  </si>
  <si>
    <t>Driftwood Point</t>
  </si>
  <si>
    <t>Harrison hill</t>
  </si>
  <si>
    <t>S. Lakeshore</t>
  </si>
  <si>
    <t>N. Lakeshore</t>
  </si>
  <si>
    <t>W. point Dr.</t>
  </si>
  <si>
    <t>Windy Rd.</t>
  </si>
  <si>
    <t>Us-1</t>
  </si>
  <si>
    <t>Augusta HWY</t>
  </si>
  <si>
    <t>Us-378</t>
  </si>
  <si>
    <t>s-1497</t>
  </si>
  <si>
    <t>S-1326</t>
  </si>
  <si>
    <t>Drift wood</t>
  </si>
  <si>
    <t>Peachfestival Rd.</t>
  </si>
  <si>
    <t>S-1325</t>
  </si>
  <si>
    <t>Breezy bay</t>
  </si>
  <si>
    <t>Drift wood Pt.</t>
  </si>
  <si>
    <t>Driftwood pt</t>
  </si>
  <si>
    <t>Driftwood Pt.</t>
  </si>
  <si>
    <t>Driftwodd</t>
  </si>
  <si>
    <t>Barnacle</t>
  </si>
  <si>
    <t>Dogwood ln.</t>
  </si>
  <si>
    <t>Country Lake Dr.</t>
  </si>
  <si>
    <t>Porth Circle</t>
  </si>
  <si>
    <t>Yatching Rd.</t>
  </si>
  <si>
    <t>Old Chapin Rd.</t>
  </si>
  <si>
    <t>S-1099</t>
  </si>
  <si>
    <t>West Circle Dr.</t>
  </si>
  <si>
    <t>Beechcreek Rd.</t>
  </si>
  <si>
    <t>Started 12/1/16</t>
  </si>
  <si>
    <t>LOW COUNTRY DR.</t>
  </si>
  <si>
    <t>DAWSON LANDING RD.</t>
  </si>
  <si>
    <t xml:space="preserve">Date Began (Actual) </t>
  </si>
  <si>
    <t xml:space="preserve">                            ROUTE INFORMATION </t>
  </si>
  <si>
    <t>GREEN BACKGROUND/FONT -- COMPLETE</t>
  </si>
  <si>
    <t>Actual Date Started</t>
  </si>
  <si>
    <t>Actual Date Work Completed</t>
  </si>
  <si>
    <t xml:space="preserve">Percentage Completed </t>
  </si>
  <si>
    <t xml:space="preserve"> Bomagged and Chip Sealed Inhouse/2014 </t>
  </si>
  <si>
    <t xml:space="preserve"> Bomagged Inhouse and Resurfaced by CTC/2015 </t>
  </si>
  <si>
    <t>Police Club Road</t>
  </si>
  <si>
    <t>Bishop Road</t>
  </si>
  <si>
    <t xml:space="preserve"> Pull Ditches/Regrade Shoulders </t>
  </si>
  <si>
    <t>Jeter Cemetery Rd</t>
  </si>
  <si>
    <t>Buffalo West Springs Hwy</t>
  </si>
  <si>
    <t>No Work Needed At This Time</t>
  </si>
  <si>
    <t>Buffalo West Springs Hwy.</t>
  </si>
  <si>
    <t xml:space="preserve">Pull Ditches/Regrade Shoulders </t>
  </si>
  <si>
    <t>Pull Ditches/Regrade Shoulders</t>
  </si>
  <si>
    <t>Mt. Lebanon Road</t>
  </si>
  <si>
    <t>Sptg Cnty</t>
  </si>
  <si>
    <r>
      <t>Pull Ditches/</t>
    </r>
    <r>
      <rPr>
        <sz val="11"/>
        <color rgb="FF006C31"/>
        <rFont val="Calibri"/>
        <family val="2"/>
        <scheme val="minor"/>
      </rPr>
      <t xml:space="preserve">Regrade Shoulders </t>
    </r>
  </si>
  <si>
    <t>Hully Bridge Rd.</t>
  </si>
  <si>
    <t>Fishdam Avenue</t>
  </si>
  <si>
    <t>Mudbridge Rd.</t>
  </si>
  <si>
    <t>John Hart Rd.</t>
  </si>
  <si>
    <t>West Springs Hwy.</t>
  </si>
  <si>
    <t>Dutchman Creek Rd.</t>
  </si>
  <si>
    <t>Forman Dr.</t>
  </si>
  <si>
    <t>Bogan Rd.</t>
  </si>
  <si>
    <t>Sulphur Springs Rd.</t>
  </si>
  <si>
    <t>Kennedy Mill Rd.</t>
  </si>
  <si>
    <t>Meansville Rd.</t>
  </si>
  <si>
    <t>Sims Drive</t>
  </si>
  <si>
    <t>Lemonade Road</t>
  </si>
  <si>
    <t>Means Road</t>
  </si>
  <si>
    <t xml:space="preserve"> Jerusalem Road</t>
  </si>
  <si>
    <t>River Ridge Road</t>
  </si>
  <si>
    <t>Jerusalem Road</t>
  </si>
  <si>
    <t>Country Side Drive</t>
  </si>
  <si>
    <t>Littlejohn Road</t>
  </si>
  <si>
    <t>Spartanburg Highway</t>
  </si>
  <si>
    <t>Jeffries Farm Road</t>
  </si>
  <si>
    <t>Chapman Road</t>
  </si>
  <si>
    <r>
      <t>Pull Ditches/</t>
    </r>
    <r>
      <rPr>
        <sz val="11"/>
        <color rgb="FF006C31"/>
        <rFont val="Calibri"/>
        <family val="2"/>
        <scheme val="minor"/>
      </rPr>
      <t>Regrade Shoulders</t>
    </r>
    <r>
      <rPr>
        <sz val="11"/>
        <rFont val="Calibri"/>
        <family val="2"/>
        <scheme val="minor"/>
      </rPr>
      <t xml:space="preserve"> </t>
    </r>
  </si>
  <si>
    <t xml:space="preserve"> No Work Needed At This Time</t>
  </si>
  <si>
    <t>Pull Ditches</t>
  </si>
  <si>
    <t>Terrapin Road</t>
  </si>
  <si>
    <t>Wildcat Road</t>
  </si>
  <si>
    <t>Dillard Road</t>
  </si>
  <si>
    <t>Sparkstown Drive</t>
  </si>
  <si>
    <t>Hilltop Road</t>
  </si>
  <si>
    <t>T Wesley Drive</t>
  </si>
  <si>
    <t>Jones Ford Road</t>
  </si>
  <si>
    <t>Laurens County</t>
  </si>
  <si>
    <t>Lovers Lane</t>
  </si>
  <si>
    <t>Mclure Street</t>
  </si>
  <si>
    <t>SC-496</t>
  </si>
  <si>
    <t>Union BLVD</t>
  </si>
  <si>
    <t>S-772</t>
  </si>
  <si>
    <t>Old Buck Creek</t>
  </si>
  <si>
    <t>Camp Swamp</t>
  </si>
  <si>
    <t>Pond</t>
  </si>
  <si>
    <t>Hwy. 144</t>
  </si>
  <si>
    <t>Hwy. 908</t>
  </si>
  <si>
    <t>Buck Creek</t>
  </si>
  <si>
    <t>Sc 905</t>
  </si>
  <si>
    <t>Circle Bay</t>
  </si>
  <si>
    <t>West Bear Grass</t>
  </si>
  <si>
    <t>Hemingway</t>
  </si>
  <si>
    <t>Sc 9</t>
  </si>
  <si>
    <t>S-757</t>
  </si>
  <si>
    <t>Pine Needle</t>
  </si>
  <si>
    <t>Freemont</t>
  </si>
  <si>
    <t>Bear Grass</t>
  </si>
  <si>
    <t>Hwy. 348</t>
  </si>
  <si>
    <t>Loop Circle</t>
  </si>
  <si>
    <t>S-910</t>
  </si>
  <si>
    <t>Cedar Branch</t>
  </si>
  <si>
    <t>Pleasant Grove</t>
  </si>
  <si>
    <t>S-777</t>
  </si>
  <si>
    <t>Hwy 777</t>
  </si>
  <si>
    <t>McNeal Chapel</t>
  </si>
  <si>
    <t>S-1035</t>
  </si>
  <si>
    <t>Sandpiper</t>
  </si>
  <si>
    <t>Red Bluff</t>
  </si>
  <si>
    <t>Hwy. 777</t>
  </si>
  <si>
    <t>Hwy. 366</t>
  </si>
  <si>
    <t>Hwy. 554</t>
  </si>
  <si>
    <t>Hwy. 66</t>
  </si>
  <si>
    <t>S-808</t>
  </si>
  <si>
    <t>Pint Circle</t>
  </si>
  <si>
    <t>S-638</t>
  </si>
  <si>
    <t>Star Bluff</t>
  </si>
  <si>
    <t>Water Tower</t>
  </si>
  <si>
    <t xml:space="preserve">SC 90 </t>
  </si>
  <si>
    <t>S-1033</t>
  </si>
  <si>
    <t>Mt. Zion</t>
  </si>
  <si>
    <t>Hwy. 57</t>
  </si>
  <si>
    <t>Hwy. 111</t>
  </si>
  <si>
    <t>Wortham's Shortcut</t>
  </si>
  <si>
    <t>Hwy. 50</t>
  </si>
  <si>
    <t>Frank Gore</t>
  </si>
  <si>
    <t>Riverview</t>
  </si>
  <si>
    <t>Hwy. 1008</t>
  </si>
  <si>
    <t>Sea Mtn. Hwy.</t>
  </si>
  <si>
    <t>S-1347</t>
  </si>
  <si>
    <t>St. Joseph</t>
  </si>
  <si>
    <t>Nelson</t>
  </si>
  <si>
    <t>S-1332</t>
  </si>
  <si>
    <t>Plantation Dr.</t>
  </si>
  <si>
    <t>SC 9 &amp; US 17</t>
  </si>
  <si>
    <t>Little River Neck</t>
  </si>
  <si>
    <t>S-236 Con</t>
  </si>
  <si>
    <t>Jack's Circle</t>
  </si>
  <si>
    <t>S-1143</t>
  </si>
  <si>
    <t>Horseshoe</t>
  </si>
  <si>
    <t>S-1340</t>
  </si>
  <si>
    <t>Micah Dr.</t>
  </si>
  <si>
    <t>Chip Seal road</t>
  </si>
  <si>
    <t>Chip Seal road .Not yet Chiped</t>
  </si>
  <si>
    <t>Chip seal</t>
  </si>
  <si>
    <t xml:space="preserve">Chip Seal </t>
  </si>
  <si>
    <t>1.11</t>
  </si>
  <si>
    <t>2.21</t>
  </si>
  <si>
    <t>5.38</t>
  </si>
  <si>
    <t>3.30</t>
  </si>
  <si>
    <t>Gaston Caldwell</t>
  </si>
  <si>
    <t>Beaver Dam</t>
  </si>
  <si>
    <t xml:space="preserve">William Martin </t>
  </si>
  <si>
    <t>Stroud Road</t>
  </si>
  <si>
    <t>JENKINS AVE</t>
  </si>
  <si>
    <t>S28-189</t>
  </si>
  <si>
    <t>MT. OLIVET RD.</t>
  </si>
  <si>
    <t>S28-329</t>
  </si>
  <si>
    <t>HUNTING INC. RD.</t>
  </si>
  <si>
    <t>S28-91</t>
  </si>
  <si>
    <t>CLEVELAND SCHOOL RD.</t>
  </si>
  <si>
    <t>JOHN G RICHARDS RD.</t>
  </si>
  <si>
    <t>GAINES CHURCH RD.</t>
  </si>
  <si>
    <t>S28-698</t>
  </si>
  <si>
    <t>Old Ninety Six Indian Trail</t>
  </si>
  <si>
    <t>LEXINGTON COUNTY LINE</t>
  </si>
  <si>
    <t>ORANGEBURG COUNTY LINE</t>
  </si>
  <si>
    <t>S-618</t>
  </si>
  <si>
    <t>Poplar Springs Road</t>
  </si>
  <si>
    <t>New Holland Road</t>
  </si>
  <si>
    <t>Gooseneck Road</t>
  </si>
  <si>
    <t>Short Leaf Road</t>
  </si>
  <si>
    <t>Gooseplatter Road</t>
  </si>
  <si>
    <t>Old Ninety Six Indina Trail</t>
  </si>
  <si>
    <t>Mount Ebal/Huckleberry Finn Road</t>
  </si>
  <si>
    <t>S-1665</t>
  </si>
  <si>
    <t>Kedron Church Road</t>
  </si>
  <si>
    <t>May Royal Drive</t>
  </si>
  <si>
    <t>S-2177</t>
  </si>
  <si>
    <t>Three Notch Road</t>
  </si>
  <si>
    <t>S-2178</t>
  </si>
  <si>
    <t>Cumbee Trail Road</t>
  </si>
  <si>
    <t>New Bridge Road</t>
  </si>
  <si>
    <t>Wagener Road</t>
  </si>
  <si>
    <t>Holiness Church</t>
  </si>
  <si>
    <t>SandDam/South Dixie</t>
  </si>
  <si>
    <t>Seivern Rd.</t>
  </si>
  <si>
    <t>Eagerton</t>
  </si>
  <si>
    <t>C-151</t>
  </si>
  <si>
    <t>JB Swartz</t>
  </si>
  <si>
    <t>Railroad Ave.</t>
  </si>
  <si>
    <t>Wallace Green St.</t>
  </si>
  <si>
    <t>Camp Rawl Road</t>
  </si>
  <si>
    <t>Rish Store</t>
  </si>
  <si>
    <t>Bethcar Church Rd</t>
  </si>
  <si>
    <t>SC 302</t>
  </si>
  <si>
    <t>Waterwheel Rd.</t>
  </si>
  <si>
    <t>Wagener Trail Road</t>
  </si>
  <si>
    <t>Pine/Busbee/Wagener Trail</t>
  </si>
  <si>
    <t>Rish Store Road</t>
  </si>
  <si>
    <t>Coleman Bridge Rd.</t>
  </si>
  <si>
    <t>0.08 E. of L-1846</t>
  </si>
  <si>
    <t>.08 E. Of L-1846</t>
  </si>
  <si>
    <t>0.15 of Fox Trotter</t>
  </si>
  <si>
    <t>S-1304</t>
  </si>
  <si>
    <t>Hatchaway Bridge Rd.</t>
  </si>
  <si>
    <t>Charleston Hwy.</t>
  </si>
  <si>
    <t>Hydrick Rd</t>
  </si>
  <si>
    <t>SC 113</t>
  </si>
  <si>
    <t>FEB. 2017</t>
  </si>
  <si>
    <t>12/09/2016</t>
  </si>
  <si>
    <t>Section 4 - 2017 Pavement Marking - 12118183</t>
  </si>
  <si>
    <t>Section 4 - 2017 Pavement Marking - 12118189</t>
  </si>
  <si>
    <t>Jan-17</t>
  </si>
  <si>
    <t>S 40-2489</t>
  </si>
  <si>
    <t>Kathleen Dr.</t>
  </si>
  <si>
    <t>S 40-2472</t>
  </si>
  <si>
    <t>Westchester Dr.</t>
  </si>
  <si>
    <t>S 40-2459</t>
  </si>
  <si>
    <t>S 40-2756</t>
  </si>
  <si>
    <t>N. Woodrow Rd.</t>
  </si>
  <si>
    <t>S 40-3950</t>
  </si>
  <si>
    <t>Elliott Richardson</t>
  </si>
  <si>
    <t xml:space="preserve">S 40-2399 </t>
  </si>
  <si>
    <t>Gates Rd.</t>
  </si>
  <si>
    <t>Dutch Fork Rd.</t>
  </si>
  <si>
    <t>Wise Rd.</t>
  </si>
  <si>
    <t>S 40-2398</t>
  </si>
  <si>
    <t>Western Rd.</t>
  </si>
  <si>
    <t>S 40-58</t>
  </si>
  <si>
    <t>Koon Rd.</t>
  </si>
  <si>
    <t>S 40-2894</t>
  </si>
  <si>
    <t>S 40-1058</t>
  </si>
  <si>
    <t>Firetower Rd.</t>
  </si>
  <si>
    <t>S 40-129</t>
  </si>
  <si>
    <t>Coogler Rd.</t>
  </si>
  <si>
    <t>S 40-2473</t>
  </si>
  <si>
    <t>Owenswood Ln.</t>
  </si>
  <si>
    <t>S 40-1689</t>
  </si>
  <si>
    <t>N. Wingard Rd.</t>
  </si>
  <si>
    <t>S 40-2341</t>
  </si>
  <si>
    <t>Hill Trace Tr.</t>
  </si>
  <si>
    <t>S 40-2388</t>
  </si>
  <si>
    <t>River Bottom</t>
  </si>
  <si>
    <t xml:space="preserve">S 40-2340 </t>
  </si>
  <si>
    <t>Look Out Ln.</t>
  </si>
  <si>
    <t>S 40-2337</t>
  </si>
  <si>
    <t>Flint Hill Rd.</t>
  </si>
  <si>
    <t>S 40-2336</t>
  </si>
  <si>
    <t>Hill Downe Rd.</t>
  </si>
  <si>
    <t>S 40-2696</t>
  </si>
  <si>
    <t>Burkette Rd.</t>
  </si>
  <si>
    <t>S 40-3952</t>
  </si>
  <si>
    <t>Walters Rd.</t>
  </si>
  <si>
    <t>S 40-3010</t>
  </si>
  <si>
    <t>Anna B Ln.</t>
  </si>
  <si>
    <t>S 40-643</t>
  </si>
  <si>
    <t>St. Johns Rd.</t>
  </si>
  <si>
    <t>S 40-80</t>
  </si>
  <si>
    <t>S 40-956</t>
  </si>
  <si>
    <t>Page Derrick Rd.</t>
  </si>
  <si>
    <t xml:space="preserve">S 40-958 </t>
  </si>
  <si>
    <t>Ealizer Rd.</t>
  </si>
  <si>
    <t>1.9+0</t>
  </si>
  <si>
    <t>S 40-2643</t>
  </si>
  <si>
    <t>Davenport Rd.</t>
  </si>
  <si>
    <t>L-4460</t>
  </si>
  <si>
    <t>Sutton Way</t>
  </si>
  <si>
    <t>L-4454</t>
  </si>
  <si>
    <t xml:space="preserve">S. Hampton Dr. </t>
  </si>
  <si>
    <t>S 40-2641</t>
  </si>
  <si>
    <t>S. Hampton Dr.</t>
  </si>
  <si>
    <t>S 40 285</t>
  </si>
  <si>
    <t xml:space="preserve">Dan Comalander </t>
  </si>
  <si>
    <t>S 402475</t>
  </si>
  <si>
    <t>Hopewell Ch. Rd.</t>
  </si>
  <si>
    <t>S 40-217</t>
  </si>
  <si>
    <t>S 40-40</t>
  </si>
  <si>
    <t>Marina Rd.</t>
  </si>
  <si>
    <t>S 40-1699</t>
  </si>
  <si>
    <t>Whiterock Rd.</t>
  </si>
  <si>
    <t>S 40-234</t>
  </si>
  <si>
    <t>Mt. Vernon Ch. Rd.</t>
  </si>
  <si>
    <t>S 40-2699</t>
  </si>
  <si>
    <t>S 40-2899</t>
  </si>
  <si>
    <t>Bookie Richardson</t>
  </si>
  <si>
    <t>L-3857</t>
  </si>
  <si>
    <t>S 40-2902</t>
  </si>
  <si>
    <t>Three Dog Rd.</t>
  </si>
  <si>
    <t>S 40-405</t>
  </si>
  <si>
    <t>Old Hilton Rd.</t>
  </si>
  <si>
    <t>S 40-1403</t>
  </si>
  <si>
    <t xml:space="preserve">S 40-1403 </t>
  </si>
  <si>
    <t>Three Dog Conn.</t>
  </si>
  <si>
    <t>Stone Hill Rd.</t>
  </si>
  <si>
    <t>S 40-2273</t>
  </si>
  <si>
    <t>Lazy Cove Rd.</t>
  </si>
  <si>
    <t>S 40-2265</t>
  </si>
  <si>
    <t>Silver Point Rd.</t>
  </si>
  <si>
    <t>S 40-1407</t>
  </si>
  <si>
    <t>Broady Rd.</t>
  </si>
  <si>
    <t>S 40-216</t>
  </si>
  <si>
    <t>Johnson Marina Rd.</t>
  </si>
  <si>
    <t>S 40-2043</t>
  </si>
  <si>
    <t>Rucker Rd.</t>
  </si>
  <si>
    <t>S 40-1442</t>
  </si>
  <si>
    <t>Point Dehaven Dr.</t>
  </si>
  <si>
    <t>S 40-1333</t>
  </si>
  <si>
    <t>Richard Franklin Rd.</t>
  </si>
  <si>
    <t>L-3620</t>
  </si>
  <si>
    <t>S 40-2261</t>
  </si>
  <si>
    <t>Circle Dr</t>
  </si>
  <si>
    <t>S 40-2056</t>
  </si>
  <si>
    <t>Old Rd.</t>
  </si>
  <si>
    <t>Creekwood Rd.</t>
  </si>
  <si>
    <t>S 40-1393</t>
  </si>
  <si>
    <t>Amenity Rd.</t>
  </si>
  <si>
    <t>S 40-621</t>
  </si>
  <si>
    <t>Trillie Rd.</t>
  </si>
  <si>
    <t>S 40620</t>
  </si>
  <si>
    <t>C. Loman Rd.</t>
  </si>
  <si>
    <t>S 40-1697</t>
  </si>
  <si>
    <t xml:space="preserve">Will Richardson </t>
  </si>
  <si>
    <t>S 40-612</t>
  </si>
  <si>
    <t>W. Shady Grove Rd.</t>
  </si>
  <si>
    <t>S 40-1150</t>
  </si>
  <si>
    <t>Sid Sites Rd.</t>
  </si>
  <si>
    <t>Freshly Mill Rd.</t>
  </si>
  <si>
    <t>John Chapman</t>
  </si>
  <si>
    <t>April-17</t>
  </si>
  <si>
    <t>S 40-2480</t>
  </si>
  <si>
    <t>Pet Sites Rd.</t>
  </si>
  <si>
    <t>S 40-702</t>
  </si>
  <si>
    <t>Hiller Rd.</t>
  </si>
  <si>
    <t>S 40-1776</t>
  </si>
  <si>
    <t>Scotts Hill Rd.</t>
  </si>
  <si>
    <t>S 40-592</t>
  </si>
  <si>
    <t>Martin Rd.</t>
  </si>
  <si>
    <t>S 40-592 con</t>
  </si>
  <si>
    <t>Jake Eargle Rd.</t>
  </si>
  <si>
    <t>S 40-698</t>
  </si>
  <si>
    <t>Wash Lever Rd.</t>
  </si>
  <si>
    <t>Chapin Rd.</t>
  </si>
  <si>
    <t>May-17</t>
  </si>
  <si>
    <t>S 40-3965</t>
  </si>
  <si>
    <t>Ralph Counts Rd.</t>
  </si>
  <si>
    <t>S 40-32</t>
  </si>
  <si>
    <t>R. Stoudmeyer</t>
  </si>
  <si>
    <t>New CL</t>
  </si>
  <si>
    <t>Newberry Co. Line</t>
  </si>
  <si>
    <t>S 32-1710</t>
  </si>
  <si>
    <t>Hunter Rd.</t>
  </si>
  <si>
    <t>S 32-1640</t>
  </si>
  <si>
    <t>Shady Acres Rd.</t>
  </si>
  <si>
    <t>L-1710</t>
  </si>
  <si>
    <t>S 32-51</t>
  </si>
  <si>
    <t>Amicks Ferry Rd.</t>
  </si>
  <si>
    <t>L-1640</t>
  </si>
  <si>
    <t>S 32-1753</t>
  </si>
  <si>
    <t>Pine Meadow Dr.</t>
  </si>
  <si>
    <t>S 32-1175 Green Meadow Dr.</t>
  </si>
  <si>
    <t>S 32-1332</t>
  </si>
  <si>
    <t>Old Ferry Rd.</t>
  </si>
  <si>
    <t>S 32-754</t>
  </si>
  <si>
    <t>Sand Bar Rd.</t>
  </si>
  <si>
    <t>S 32-1314</t>
  </si>
  <si>
    <t>Willow Cove Rd.</t>
  </si>
  <si>
    <t>S 32-1255</t>
  </si>
  <si>
    <t>S 32-940</t>
  </si>
  <si>
    <t>Murry Lindler rd.</t>
  </si>
  <si>
    <t>S 32-1512</t>
  </si>
  <si>
    <t>Fiedlstone Rd.</t>
  </si>
  <si>
    <t>S 32-233</t>
  </si>
  <si>
    <t>St. Thomas Ch. Rd.</t>
  </si>
  <si>
    <t>S 32-1481</t>
  </si>
  <si>
    <t>Newberry  Dr.</t>
  </si>
  <si>
    <t>S 32-231</t>
  </si>
  <si>
    <t>L-1481</t>
  </si>
  <si>
    <t>S 32-1135</t>
  </si>
  <si>
    <t>Crystal Lake Dr.</t>
  </si>
  <si>
    <t>S 32-1323</t>
  </si>
  <si>
    <t>Lakemont Dr.</t>
  </si>
  <si>
    <t>S 32-1310</t>
  </si>
  <si>
    <t>Meadowlark Rd.</t>
  </si>
  <si>
    <t>S 32-1309</t>
  </si>
  <si>
    <t>NBCL</t>
  </si>
  <si>
    <t>S 32-1482</t>
  </si>
  <si>
    <t>Lexington Dr.</t>
  </si>
  <si>
    <t>S 32-1483</t>
  </si>
  <si>
    <t>Lakeview Dr.</t>
  </si>
  <si>
    <t>S 32-1484</t>
  </si>
  <si>
    <t>Lakewood Dr.</t>
  </si>
  <si>
    <t>S 32-1485</t>
  </si>
  <si>
    <t>Newberry Dr.</t>
  </si>
  <si>
    <t>Lexington</t>
  </si>
  <si>
    <t>June-17</t>
  </si>
  <si>
    <t>Beechcreek Rd</t>
  </si>
  <si>
    <t>Olld Cherokee rd.</t>
  </si>
  <si>
    <t>Yacthing Rd.</t>
  </si>
  <si>
    <t>Snelgrove Rd</t>
  </si>
  <si>
    <t>Wildwood Rd</t>
  </si>
  <si>
    <t>Lexington 16/19</t>
  </si>
  <si>
    <t>Lexington 16/20</t>
  </si>
  <si>
    <t>Lexington 16/22</t>
  </si>
  <si>
    <t>Lexington 16/23</t>
  </si>
  <si>
    <t>Lexington 16/24</t>
  </si>
  <si>
    <t>Lexington 16/26</t>
  </si>
  <si>
    <t>Lexington 16/27</t>
  </si>
  <si>
    <t>Wise ferry</t>
  </si>
  <si>
    <t>old chapin</t>
  </si>
  <si>
    <t>S 436</t>
  </si>
  <si>
    <t>Augusta</t>
  </si>
  <si>
    <t>St peters</t>
  </si>
  <si>
    <t>N. Lake dr</t>
  </si>
  <si>
    <t>Old lexington HWY</t>
  </si>
  <si>
    <t>Old Chapin</t>
  </si>
  <si>
    <t>Snelgrove</t>
  </si>
  <si>
    <t>Kyacthing</t>
  </si>
  <si>
    <t>Old Lexinxington</t>
  </si>
  <si>
    <t>Jan. -18</t>
  </si>
  <si>
    <t>CHEROKEE FOOTHILLS SCENIC HWY</t>
  </si>
  <si>
    <t>SC-24</t>
  </si>
  <si>
    <t>SC-59</t>
  </si>
  <si>
    <t>CLEMSON BLVD</t>
  </si>
  <si>
    <t>SC-130</t>
  </si>
  <si>
    <t>SC-182</t>
  </si>
  <si>
    <t>SC-188</t>
  </si>
  <si>
    <t>SITTON SHOALS RD</t>
  </si>
  <si>
    <t>DANIEL AVE</t>
  </si>
  <si>
    <t>SANDIFER BLVD</t>
  </si>
  <si>
    <t>LONGCREEK HWY</t>
  </si>
  <si>
    <t>SC-243</t>
  </si>
  <si>
    <t>INTERSTATE 85</t>
  </si>
  <si>
    <t>FUTURE ACCESS</t>
  </si>
  <si>
    <t>HERRING RD</t>
  </si>
  <si>
    <t>FAIRPLAY BLVD</t>
  </si>
  <si>
    <t>TOKEENA RD</t>
  </si>
  <si>
    <t>CROOKS FARM RD</t>
  </si>
  <si>
    <t>BRATTON RD</t>
  </si>
  <si>
    <t>SCHOOL RD</t>
  </si>
  <si>
    <t>BROOMWAY LN</t>
  </si>
  <si>
    <t>LAKE POINT RD/TUGALOO SHORES</t>
  </si>
  <si>
    <t>TUGALOO SHORES DR</t>
  </si>
  <si>
    <t>WILLTULL RD</t>
  </si>
  <si>
    <t>ROCK HILL RD/ ISBELL RD</t>
  </si>
  <si>
    <t>ANDERSON COUNTY</t>
  </si>
  <si>
    <t>DAIRY FARM RD</t>
  </si>
  <si>
    <t>L-287</t>
  </si>
  <si>
    <t>DAVE NIX RD</t>
  </si>
  <si>
    <t>ROCK CREEK RD</t>
  </si>
  <si>
    <t>No Work Needed</t>
  </si>
  <si>
    <t>Boag Funderburk</t>
  </si>
  <si>
    <t>Hazel Blakeney</t>
  </si>
  <si>
    <t>Liberty Hill Church</t>
  </si>
  <si>
    <t>Crow Burk/Tory</t>
  </si>
  <si>
    <t>Brock</t>
  </si>
  <si>
    <t>Outen</t>
  </si>
  <si>
    <t>Smyrna Church</t>
  </si>
  <si>
    <t>Brewer</t>
  </si>
  <si>
    <t>Been working requests and snow event since the first of the year</t>
  </si>
  <si>
    <t xml:space="preserve"> FA-NFA</t>
  </si>
  <si>
    <t xml:space="preserve"> Group</t>
  </si>
  <si>
    <t>Intersecting road</t>
  </si>
  <si>
    <t>Intersecting Road</t>
  </si>
  <si>
    <t>C/L Miles</t>
  </si>
  <si>
    <t>Proposed Start Date</t>
  </si>
  <si>
    <t>Actual Start Date</t>
  </si>
  <si>
    <t>Actual Finish Date</t>
  </si>
  <si>
    <t>Ditching Plan</t>
  </si>
  <si>
    <t>FA</t>
  </si>
  <si>
    <t>Group C</t>
  </si>
  <si>
    <t>Group D</t>
  </si>
  <si>
    <t>HIGHLANDS HWY</t>
  </si>
  <si>
    <t>SC-107</t>
  </si>
  <si>
    <t>Group E</t>
  </si>
  <si>
    <t>GA STATE LINE</t>
  </si>
  <si>
    <t>NFA</t>
  </si>
  <si>
    <t>Group A</t>
  </si>
  <si>
    <t>DONALD RD</t>
  </si>
  <si>
    <t>Group F</t>
  </si>
  <si>
    <t>ENGLAND ST</t>
  </si>
  <si>
    <t>WIGINGTON RD</t>
  </si>
  <si>
    <t>Resurfacing File P30107</t>
  </si>
  <si>
    <t xml:space="preserve">S-32 </t>
  </si>
  <si>
    <t>Group B</t>
  </si>
  <si>
    <t>W SOUTH 3RD/ E SOUTH 3RD</t>
  </si>
  <si>
    <t>E SOUTH 3RD</t>
  </si>
  <si>
    <t>W REEDY FORK/ E REEDY FORK RDS</t>
  </si>
  <si>
    <t>N CHERRY ST</t>
  </si>
  <si>
    <t>L-0</t>
  </si>
  <si>
    <t>JP STEVENS RD/ SHILOH RD</t>
  </si>
  <si>
    <t>N LAUREL ST/ PICKETT POST ROAD</t>
  </si>
  <si>
    <t>BRIDGE</t>
  </si>
  <si>
    <t>EARLSTEAD DR/ WHITE CUT RD</t>
  </si>
  <si>
    <t>MP ONLY</t>
  </si>
  <si>
    <t>PRUITT DR</t>
  </si>
  <si>
    <t>BOUNTYLAND RD/ CRITTER RD</t>
  </si>
  <si>
    <t>E. FAIRPLAY BLVD</t>
  </si>
  <si>
    <t>KATELYNN DR</t>
  </si>
  <si>
    <t>Crack Seal File P030848</t>
  </si>
  <si>
    <t>S FRIENDSHIP RD</t>
  </si>
  <si>
    <t>ANDERSON CO.</t>
  </si>
  <si>
    <t>GEORGIA LINE</t>
  </si>
  <si>
    <t xml:space="preserve">DEAD END </t>
  </si>
  <si>
    <t xml:space="preserve">COUNTY ROAD </t>
  </si>
  <si>
    <t>WHITFIELD RD</t>
  </si>
  <si>
    <t>CHEROKEE SCENIC HWY</t>
  </si>
  <si>
    <t>HARBIN RD</t>
  </si>
  <si>
    <t>MT PLEASANT RD</t>
  </si>
  <si>
    <t>E/W SPEARMAN,PATTERSON</t>
  </si>
  <si>
    <t>LITTLE CHOESTOEA,FIRE ST, BURISS</t>
  </si>
  <si>
    <t>GREER RD, S UNION RD</t>
  </si>
  <si>
    <t>W. PINE GROVE ROAD</t>
  </si>
  <si>
    <t>SMITH DAIRY RD</t>
  </si>
  <si>
    <t>RICHEY RD</t>
  </si>
  <si>
    <t>CAIN RD</t>
  </si>
  <si>
    <t>RODGERS RD/EARLS GROVE RD</t>
  </si>
  <si>
    <t>EARLS GROVE ROAD</t>
  </si>
  <si>
    <t>CROSS ROADS DR</t>
  </si>
  <si>
    <t>EARLS MILL RD/TABITHA DR</t>
  </si>
  <si>
    <t>EARLS MILL RD</t>
  </si>
  <si>
    <t>BABB RD</t>
  </si>
  <si>
    <t>N BLACKJACK RD/GRANS CIR</t>
  </si>
  <si>
    <t>GRANS CIR</t>
  </si>
  <si>
    <t>CONEROSS CREEK RD</t>
  </si>
  <si>
    <t>HUNT RD</t>
  </si>
  <si>
    <t>BRUCE RD/DEER RUN RD</t>
  </si>
  <si>
    <t>S SITTON MILL RD/ SITTON MILL RD</t>
  </si>
  <si>
    <t>COUNTRY SIDE CIR</t>
  </si>
  <si>
    <t>WILLIAMS FARM RD</t>
  </si>
  <si>
    <t>MILDRED JOHNSON RD</t>
  </si>
  <si>
    <t>SAM BROWN RD/ RETURN CHCH RD</t>
  </si>
  <si>
    <t>OAK CREEK RD</t>
  </si>
  <si>
    <t>BETHEL CHURCH RD</t>
  </si>
  <si>
    <t>SNOW CREEK RD</t>
  </si>
  <si>
    <t>SNOW CREEK CHURCH RD</t>
  </si>
  <si>
    <t>FRIENDSHIP VALLEY RD</t>
  </si>
  <si>
    <t>SCHOOL HOUSE RD</t>
  </si>
  <si>
    <t>CHIEFS LN</t>
  </si>
  <si>
    <t>DOCTORS RD</t>
  </si>
  <si>
    <t>No work needed</t>
  </si>
  <si>
    <t>Ditching was accomplished in Aug 2016 prior to chip seal project</t>
  </si>
  <si>
    <t>School Bus Rd.</t>
  </si>
  <si>
    <t>Shulerville Rd.</t>
  </si>
  <si>
    <t>Cainhoy Rd.</t>
  </si>
  <si>
    <t>Chicken Creek Rd.</t>
  </si>
  <si>
    <t>Ackerman Dr.</t>
  </si>
  <si>
    <t>Fortview Dr.</t>
  </si>
  <si>
    <t>Santee River Rd.</t>
  </si>
  <si>
    <t>French Santee Rd.</t>
  </si>
  <si>
    <t>N Hwy 17 Alt</t>
  </si>
  <si>
    <t>S-8-98</t>
  </si>
  <si>
    <t>S-8-100</t>
  </si>
  <si>
    <t>S-8-172</t>
  </si>
  <si>
    <t>S-8-33</t>
  </si>
  <si>
    <t>Clements Ferry Rd.</t>
  </si>
  <si>
    <t>S-8-49</t>
  </si>
  <si>
    <t>S-8-654</t>
  </si>
  <si>
    <t>S-8-133</t>
  </si>
  <si>
    <t>S 40-2200</t>
  </si>
  <si>
    <t>S 40-1680</t>
  </si>
  <si>
    <t>Dutch Fork Rd</t>
  </si>
  <si>
    <t>Sid Bickley Rd.</t>
  </si>
  <si>
    <t>Shadowood Rd.</t>
  </si>
  <si>
    <t>Oct. 16</t>
  </si>
  <si>
    <t>WELLS HWY</t>
  </si>
  <si>
    <t>FDP AND CRACK SEAL  P30585</t>
  </si>
  <si>
    <t>CTC RESURFACING P029185</t>
  </si>
  <si>
    <t>Working Requests on 23 Jan 17</t>
  </si>
  <si>
    <t>1/11/2017</t>
  </si>
  <si>
    <t>1/23/2017</t>
  </si>
  <si>
    <t>1/17/2017</t>
  </si>
  <si>
    <t>Center Creek Road</t>
  </si>
  <si>
    <t>1/30/2017</t>
  </si>
  <si>
    <t>2/2/2017</t>
  </si>
  <si>
    <t>Section 4 (12180547)</t>
  </si>
  <si>
    <t>Section 4 - 2016 NFA Preservation project (12193381)</t>
  </si>
  <si>
    <t>Section 4 (12196680)</t>
  </si>
  <si>
    <t>Section 4 - 2016 Chip Seal (12206436)</t>
  </si>
  <si>
    <t>Section 4 (12199961, 12206436)</t>
  </si>
  <si>
    <t>02/21/2017</t>
  </si>
  <si>
    <t>02/22/2017</t>
  </si>
  <si>
    <t>02/23/2017</t>
  </si>
  <si>
    <t>02/27/2017</t>
  </si>
  <si>
    <t>02/28/2017</t>
  </si>
  <si>
    <t>03/01/2017</t>
  </si>
  <si>
    <t>03/02/2017</t>
  </si>
  <si>
    <t>03/03/2017</t>
  </si>
  <si>
    <t>03/06/2017</t>
  </si>
  <si>
    <t>03/07/2017</t>
  </si>
  <si>
    <t>03/09/2017</t>
  </si>
  <si>
    <t>03/10/2017</t>
  </si>
  <si>
    <t>03/13/2017</t>
  </si>
  <si>
    <t>03/14/2017</t>
  </si>
  <si>
    <t>03/15/2017</t>
  </si>
  <si>
    <t>Working washout issue on I-77 (exit 55) and cutting back Old Mill Rd and Peden Bridge Rd for seal projects</t>
  </si>
  <si>
    <t>Brown Rd</t>
  </si>
  <si>
    <t>Contractor Resurfacing Project</t>
  </si>
  <si>
    <t>Peden Bridge Rd</t>
  </si>
  <si>
    <t>Great Falls Hwy</t>
  </si>
  <si>
    <t>Miranda Rd</t>
  </si>
  <si>
    <t>END STATE MAINT&gt;</t>
  </si>
  <si>
    <t>W/Req REPORT #</t>
  </si>
  <si>
    <t>S-15-98</t>
  </si>
  <si>
    <t xml:space="preserve">MEADOW LAKE DRIVE </t>
  </si>
  <si>
    <t>HENDERSONVILLE HWY</t>
  </si>
  <si>
    <t>S-15-28</t>
  </si>
  <si>
    <t>BLACK CREEK ROAD</t>
  </si>
  <si>
    <t>S-15-139</t>
  </si>
  <si>
    <t>BACHELOR HILL ROAD</t>
  </si>
  <si>
    <t>S-15-260</t>
  </si>
  <si>
    <t>GREAT SWAMP ROAD</t>
  </si>
  <si>
    <t>S-15-233</t>
  </si>
  <si>
    <t>PENIEL ROAD</t>
  </si>
  <si>
    <t>S-15-324</t>
  </si>
  <si>
    <t>JONESVILLE AVE</t>
  </si>
  <si>
    <t>S-15-522</t>
  </si>
  <si>
    <t>CROSBY CORNER ROAD</t>
  </si>
  <si>
    <t>CROSBY DIRT ROAD</t>
  </si>
  <si>
    <t>S-15-756</t>
  </si>
  <si>
    <t>PUBLIC LANDING</t>
  </si>
  <si>
    <t>US-21&amp;US17A</t>
  </si>
  <si>
    <t>S-15-761</t>
  </si>
  <si>
    <t>DANTZLER LANE</t>
  </si>
  <si>
    <t>Section 1</t>
  </si>
  <si>
    <t>General Henderson Rd</t>
  </si>
  <si>
    <t>01/25/2017</t>
  </si>
  <si>
    <t>Union County Line</t>
  </si>
  <si>
    <t>03/08/2017</t>
  </si>
  <si>
    <t>03/20/2017</t>
  </si>
  <si>
    <t>03/22/2017</t>
  </si>
  <si>
    <t>Section 8 - Bridge in Whitmire</t>
  </si>
  <si>
    <t>OLD GEORETOWN RD.E</t>
  </si>
  <si>
    <t>S28-141</t>
  </si>
  <si>
    <t>FOREST DR.</t>
  </si>
  <si>
    <t>S28-35</t>
  </si>
  <si>
    <t>KNIGHTHILL RD.</t>
  </si>
  <si>
    <t>BROOK DR.</t>
  </si>
  <si>
    <t>OLD STAGE COACH RD.</t>
  </si>
  <si>
    <t>WINCHESTERRD.</t>
  </si>
  <si>
    <t>Chip Seal Route/Cleared</t>
  </si>
  <si>
    <t>Cleared</t>
  </si>
  <si>
    <t>S 40-316</t>
  </si>
  <si>
    <t>Cardinal Rd.</t>
  </si>
  <si>
    <t>S 40 1682</t>
  </si>
  <si>
    <t>Stark Road</t>
  </si>
  <si>
    <t>1/15/2017</t>
  </si>
  <si>
    <t>2/7/2017</t>
  </si>
  <si>
    <t>2/15/2017</t>
  </si>
  <si>
    <t>2/8/2017</t>
  </si>
  <si>
    <t>2/1/2017</t>
  </si>
  <si>
    <t xml:space="preserve">Humpback Bridge Rd </t>
  </si>
  <si>
    <t>Wylies Mill Rd</t>
  </si>
  <si>
    <t>In-House BoMag Project</t>
  </si>
  <si>
    <t>Kelly Gardner Ct</t>
  </si>
  <si>
    <t xml:space="preserve">Lake Shore </t>
  </si>
  <si>
    <t>Tidemark</t>
  </si>
  <si>
    <t>village</t>
  </si>
  <si>
    <t>Tom Drafts Cir.</t>
  </si>
  <si>
    <t>S-1464</t>
  </si>
  <si>
    <t>Tom Drafts cir.</t>
  </si>
  <si>
    <t>S-1520</t>
  </si>
  <si>
    <t>Lakeshore dr.</t>
  </si>
  <si>
    <t>Lake Shore</t>
  </si>
  <si>
    <t>Village</t>
  </si>
  <si>
    <t xml:space="preserve">Lake hore </t>
  </si>
  <si>
    <t>S253</t>
  </si>
  <si>
    <t>Quil Trail</t>
  </si>
  <si>
    <t>Spence Sh.Ct.</t>
  </si>
  <si>
    <t>Harborside</t>
  </si>
  <si>
    <t>Rock-n-Creek Rd.</t>
  </si>
  <si>
    <t>Christian Ct.</t>
  </si>
  <si>
    <t>Pine Pt.</t>
  </si>
  <si>
    <t>Widwood Rd</t>
  </si>
  <si>
    <t>Borduex Rd.</t>
  </si>
  <si>
    <t>Sheldon Rd</t>
  </si>
  <si>
    <t>Southwood</t>
  </si>
  <si>
    <t>old orangeburg.</t>
  </si>
  <si>
    <t>Edgewater Dr.</t>
  </si>
  <si>
    <t>s-88</t>
  </si>
  <si>
    <t>s-721</t>
  </si>
  <si>
    <t>s-1428</t>
  </si>
  <si>
    <t>s-1429</t>
  </si>
  <si>
    <t>Wild Wood Ext.</t>
  </si>
  <si>
    <t>Augusta Rd.</t>
  </si>
  <si>
    <t xml:space="preserve">Wild Wood </t>
  </si>
  <si>
    <t>wildwood</t>
  </si>
  <si>
    <t>Old OrangeBurg</t>
  </si>
  <si>
    <t>S.C.L</t>
  </si>
  <si>
    <t>S.C.L.</t>
  </si>
  <si>
    <t>S244</t>
  </si>
  <si>
    <t xml:space="preserve">S-1497 </t>
  </si>
  <si>
    <t>Bradt Porth</t>
  </si>
  <si>
    <t>Hampton st</t>
  </si>
  <si>
    <t>Spur</t>
  </si>
  <si>
    <t>old Barnwell</t>
  </si>
  <si>
    <t>Old Orangeburg</t>
  </si>
  <si>
    <t>Pleasnt View</t>
  </si>
  <si>
    <t>Mar. 17</t>
  </si>
  <si>
    <t>Feb.17</t>
  </si>
  <si>
    <t>03/17/2017</t>
  </si>
  <si>
    <t>03/28/2017</t>
  </si>
  <si>
    <t xml:space="preserve">JASPER </t>
  </si>
  <si>
    <t>ROSEMARY RD.</t>
  </si>
  <si>
    <t>POINT SOUTH DR.</t>
  </si>
  <si>
    <t>ETHRIDGE RD.</t>
  </si>
  <si>
    <t>PROSEMARY RD.</t>
  </si>
  <si>
    <t>MACKEY POINT RD.</t>
  </si>
  <si>
    <t>KINGS HWY.</t>
  </si>
  <si>
    <t>MAR. 2017</t>
  </si>
  <si>
    <t>SUGAR LOAF RD.</t>
  </si>
  <si>
    <t>OLD POCATALIGO RD.</t>
  </si>
  <si>
    <t>Greenwood County</t>
  </si>
  <si>
    <t>Greenwood Co</t>
  </si>
  <si>
    <t>SC 203</t>
  </si>
  <si>
    <t>S-451</t>
  </si>
  <si>
    <t>Municiple limits</t>
  </si>
  <si>
    <t>Anderson Co Line</t>
  </si>
  <si>
    <t>Old Hodges Rd</t>
  </si>
  <si>
    <t>Ware Shoals Limits</t>
  </si>
  <si>
    <t xml:space="preserve">Greenwood Co </t>
  </si>
  <si>
    <t>SC  20</t>
  </si>
  <si>
    <t>S 252</t>
  </si>
  <si>
    <t>Kay Rd</t>
  </si>
  <si>
    <t>Greenwood C</t>
  </si>
  <si>
    <t>Tribble Rd</t>
  </si>
  <si>
    <t>Mt Lebanon Rd</t>
  </si>
  <si>
    <t>Stephenson Rd</t>
  </si>
  <si>
    <t>Klugh Rd</t>
  </si>
  <si>
    <t>Maddox Bridge Rd</t>
  </si>
  <si>
    <t>Cambridge St</t>
  </si>
  <si>
    <t>Winn Rd</t>
  </si>
  <si>
    <t>Central Shiloh Rd</t>
  </si>
  <si>
    <t>Central Shiloh</t>
  </si>
  <si>
    <t>Highland Terrace</t>
  </si>
  <si>
    <t>Turkey Creek Rd</t>
  </si>
  <si>
    <t>Cockfield Rd</t>
  </si>
  <si>
    <t>McIlwain Rd</t>
  </si>
  <si>
    <t>Ellis Rd</t>
  </si>
  <si>
    <t>Corbin Rd</t>
  </si>
  <si>
    <t>Austin Rd</t>
  </si>
  <si>
    <t>Local Termini</t>
  </si>
  <si>
    <t>Arborville Center Rd</t>
  </si>
  <si>
    <t>McDonald Rd</t>
  </si>
  <si>
    <t>Carver St Ext</t>
  </si>
  <si>
    <t>Gordon St</t>
  </si>
  <si>
    <t>Haddon Dr</t>
  </si>
  <si>
    <t>Otto Lollis Rd</t>
  </si>
  <si>
    <t>Garrett Rd</t>
  </si>
  <si>
    <t>Mt Olive Church Rd</t>
  </si>
  <si>
    <t>Bowie Rd</t>
  </si>
  <si>
    <t>Breckenridge Lane</t>
  </si>
  <si>
    <t>Noble Dr</t>
  </si>
  <si>
    <t>Whip O Will Rd</t>
  </si>
  <si>
    <t>Captains Rd</t>
  </si>
  <si>
    <t>Mt Olive  Church Ext</t>
  </si>
  <si>
    <t>Brock Circle</t>
  </si>
  <si>
    <t>Honicutt Rd</t>
  </si>
  <si>
    <t>Fuller Rd</t>
  </si>
  <si>
    <t>Beasley Dr</t>
  </si>
  <si>
    <t>Freely Rd</t>
  </si>
  <si>
    <t>Turkey Creek Dr</t>
  </si>
  <si>
    <t>Turkey Creek Lane</t>
  </si>
  <si>
    <t>McClain Drive</t>
  </si>
  <si>
    <t>Devore Rd</t>
  </si>
  <si>
    <t>Section 4 (12281846)</t>
  </si>
  <si>
    <t>2/09/2017</t>
  </si>
  <si>
    <t>2/14/2017</t>
  </si>
  <si>
    <t>Section 4 (12273329, 12271302, 12271286)</t>
  </si>
  <si>
    <t>Sunview Rd</t>
  </si>
  <si>
    <t>Section 4 (12276290)</t>
  </si>
  <si>
    <t>04/03/2017</t>
  </si>
  <si>
    <t>04/05/2017</t>
  </si>
  <si>
    <t xml:space="preserve">Contractor Resurfacing Project / 14 Feb- working washout on the shoulder of 56 (Old Richburg Rd) / Ditching Tractor down (started 23 Feb) </t>
  </si>
  <si>
    <t>In-House Chip Seal Project / Motor Grader down with a flat tire; having to order 1 Mar</t>
  </si>
  <si>
    <t>3/15/2017</t>
  </si>
  <si>
    <t>3/16/2017</t>
  </si>
  <si>
    <t>Mar.17</t>
  </si>
  <si>
    <t>Section 4 (12284897)</t>
  </si>
  <si>
    <t>Section 4 (12288529)</t>
  </si>
  <si>
    <t>Section 4 (Inspected, Not Ditched)</t>
  </si>
  <si>
    <t>Section 4 - 12121263, 12196680, 12288524</t>
  </si>
  <si>
    <t>-Inspected, Not Ditched-</t>
  </si>
  <si>
    <t>Wilson Landing Rd</t>
  </si>
  <si>
    <t>Section 3 (12291586)</t>
  </si>
  <si>
    <t>571 Con</t>
  </si>
  <si>
    <t>Doc Fulmer Rd</t>
  </si>
  <si>
    <t>Section 3 (12291621)</t>
  </si>
  <si>
    <t>Lominack Rd</t>
  </si>
  <si>
    <t>Section 3 (12291681)</t>
  </si>
  <si>
    <t>Section 3 (12295394)</t>
  </si>
  <si>
    <t>571 Spur</t>
  </si>
  <si>
    <t>Section 3 (12295406)</t>
  </si>
  <si>
    <t>Hayes Rd</t>
  </si>
  <si>
    <t>S-571 Spur</t>
  </si>
  <si>
    <t>Mallard Cove Rd</t>
  </si>
  <si>
    <t>Holiday Acres Rd</t>
  </si>
  <si>
    <t>Wheeland Rd</t>
  </si>
  <si>
    <t>Loop Rd</t>
  </si>
  <si>
    <t>US HWY 76</t>
  </si>
  <si>
    <t>Candy Kitchen Rd</t>
  </si>
  <si>
    <t>Cy Schumpert Rd</t>
  </si>
  <si>
    <t>Woodhills Rd</t>
  </si>
  <si>
    <t>Pa Metts Rd</t>
  </si>
  <si>
    <t>Old Dutch Rd</t>
  </si>
  <si>
    <t>04/07/2017</t>
  </si>
  <si>
    <t>HWY 1</t>
  </si>
  <si>
    <t>HWY 23</t>
  </si>
  <si>
    <t>HWY 39</t>
  </si>
  <si>
    <t>HWY 392</t>
  </si>
  <si>
    <t>MT. CALVARY RD.</t>
  </si>
  <si>
    <t>BEECH CREEK RD.</t>
  </si>
  <si>
    <t>EMORY -  WATER TOWER RD.</t>
  </si>
  <si>
    <t>NORRIS BROOKS RD.</t>
  </si>
  <si>
    <t>PECAN  GROVE RD.</t>
  </si>
  <si>
    <t>TROJAN RD.</t>
  </si>
  <si>
    <t>CHURCH RD.</t>
  </si>
  <si>
    <t>PADGETT POND RD.</t>
  </si>
  <si>
    <t>NEIGHBORS ROAD</t>
  </si>
  <si>
    <t>GOFF RD.</t>
  </si>
  <si>
    <t>FORREST HILLS RD.</t>
  </si>
  <si>
    <t>ALBERT SMITH RD.</t>
  </si>
  <si>
    <t>RICHLAND CREEK RD.</t>
  </si>
  <si>
    <t>HOLSTON - RR AVE.</t>
  </si>
  <si>
    <t>RIDGE VIEW LAKE</t>
  </si>
  <si>
    <t>LITTLE COUNTRY RD.</t>
  </si>
  <si>
    <t>JOHNNY PARRISH</t>
  </si>
  <si>
    <t>RICE MILLS RD.</t>
  </si>
  <si>
    <t>ANDERSON RD.</t>
  </si>
  <si>
    <t>HOLSTEIN RIDGE</t>
  </si>
  <si>
    <t>ST. WILLIAMS CHURCH</t>
  </si>
  <si>
    <t>MARONEY RD.</t>
  </si>
  <si>
    <t>BUTTERCUP DRIVE</t>
  </si>
  <si>
    <t>ARTEMUS RD.</t>
  </si>
  <si>
    <t>BURTON RD.</t>
  </si>
  <si>
    <t>GOOD HOPE RD.</t>
  </si>
  <si>
    <t>BARN MOODY DR.</t>
  </si>
  <si>
    <t>MT.ALPHA RD.</t>
  </si>
  <si>
    <t>SAMUEL PADGETT RD.</t>
  </si>
  <si>
    <t>BAMBERG LANE</t>
  </si>
  <si>
    <t>BLACK RD.</t>
  </si>
  <si>
    <t>POPLAR SPRINGS RD.</t>
  </si>
  <si>
    <t>GOOD HOPE SCHOOL</t>
  </si>
  <si>
    <t>BODIE DRIVE</t>
  </si>
  <si>
    <t>DUCK HAVEN LANE</t>
  </si>
  <si>
    <t>AIKEN COUNTY</t>
  </si>
  <si>
    <t>EDGEFIELD COUNTY</t>
  </si>
  <si>
    <t xml:space="preserve">PADGETT POND </t>
  </si>
  <si>
    <t>NOBLE STREET</t>
  </si>
  <si>
    <t>EMORY RD.</t>
  </si>
  <si>
    <t>LITTLE COUNTRY RD</t>
  </si>
  <si>
    <t>MT. ALPHA RD.</t>
  </si>
  <si>
    <t>HOLSTEIN - RR AVE.</t>
  </si>
  <si>
    <t>LEXINGTON COUNTY</t>
  </si>
  <si>
    <t>WATER TOWER RD.</t>
  </si>
  <si>
    <t>DANIEL AVE.</t>
  </si>
  <si>
    <t>HOLSTON- RR AVE.</t>
  </si>
  <si>
    <t>ST. WILLIAMS RD.</t>
  </si>
  <si>
    <t>X</t>
  </si>
  <si>
    <t>DID NOT DITCH IN TOWN LIMITS</t>
  </si>
  <si>
    <t>HAS NOT BEEN DITCHED</t>
  </si>
  <si>
    <t>DID NOT DITCH</t>
  </si>
  <si>
    <t>MP 0-.44</t>
  </si>
  <si>
    <t>MP 5.95-7.71</t>
  </si>
  <si>
    <t>MP .78-3.46</t>
  </si>
  <si>
    <t>*Not all?  Check with crew* MP 0-3.04</t>
  </si>
  <si>
    <t>MP 1.61-3.17</t>
  </si>
  <si>
    <t>MP 0-.79</t>
  </si>
  <si>
    <t>In-House Chip Seal Project / Issues: 2 March - Ditching Tractor still down / Flat tire on Motor Grader repaired today / Had to use personnel to relocate salt spreaders</t>
  </si>
  <si>
    <t>Nothing needed at this time.  Consider removing next cycle</t>
  </si>
  <si>
    <t>Section 3 (12298001)</t>
  </si>
  <si>
    <t>Section 3 (12298007)</t>
  </si>
  <si>
    <t>Section 3 (12298002)</t>
  </si>
  <si>
    <t>Section 3 (12308276)</t>
  </si>
  <si>
    <t>Section 3 (12304808, 12302490)</t>
  </si>
  <si>
    <t>Section 3 (12304782)</t>
  </si>
  <si>
    <t>Section 3 - 2017 Preservation (12308284)</t>
  </si>
  <si>
    <t>Section 3 (12302483, 12298015)</t>
  </si>
  <si>
    <t>Efird Metts Rd</t>
  </si>
  <si>
    <t>Old Dutch Road</t>
  </si>
  <si>
    <t>Section 3 (12311373)</t>
  </si>
  <si>
    <t>Section 3 (12311380)</t>
  </si>
  <si>
    <t>SC 202</t>
  </si>
  <si>
    <t>Jake Shealy Rd</t>
  </si>
  <si>
    <t>Mountain St</t>
  </si>
  <si>
    <t>Nursery Rd</t>
  </si>
  <si>
    <t>Sam Koon Rd</t>
  </si>
  <si>
    <t>Beagle Run Rd</t>
  </si>
  <si>
    <t>Holy Trinity Church Rd</t>
  </si>
  <si>
    <t>Parr Rd</t>
  </si>
  <si>
    <t>Mt Tabor Rd</t>
  </si>
  <si>
    <t>Dogwood Rd</t>
  </si>
  <si>
    <t>Dr Bowers Rd</t>
  </si>
  <si>
    <t>Kiblers Bridge Rd</t>
  </si>
  <si>
    <t>Berley Boland Rd</t>
  </si>
  <si>
    <t>Caldwell Dr</t>
  </si>
  <si>
    <t>Dowd Rd</t>
  </si>
  <si>
    <t>Holy Tinity Church Rd</t>
  </si>
  <si>
    <t>I-26</t>
  </si>
  <si>
    <t>03/16/2017</t>
  </si>
  <si>
    <t>03/21/2017</t>
  </si>
  <si>
    <t>03/24/2017</t>
  </si>
  <si>
    <t>03/29/2017</t>
  </si>
  <si>
    <t>Cumalander Crossing</t>
  </si>
  <si>
    <t>Section 3 (12314781)</t>
  </si>
  <si>
    <t>Section 3 (12321288)</t>
  </si>
  <si>
    <t>Section 3 (12321291)</t>
  </si>
  <si>
    <t>Section 3 (12324621)</t>
  </si>
  <si>
    <t>Section 3 (12327661)</t>
  </si>
  <si>
    <t>SC773</t>
  </si>
  <si>
    <t>Bachman Chapel Rd</t>
  </si>
  <si>
    <t>Old Jollystreet Rd</t>
  </si>
  <si>
    <t>Silver Bullet Rd</t>
  </si>
  <si>
    <t>03/212017</t>
  </si>
  <si>
    <t>04/20/2017</t>
  </si>
  <si>
    <t>04/21/2017</t>
  </si>
  <si>
    <t>04/24/2017</t>
  </si>
  <si>
    <t>04/11/2017</t>
  </si>
  <si>
    <t>04/18/2017</t>
  </si>
  <si>
    <t>04/19/2017</t>
  </si>
  <si>
    <t>04/25/2017</t>
  </si>
  <si>
    <t>Section 3 - Project P029862 Preservation</t>
  </si>
  <si>
    <t>Section 3 - 2016 State Resurfacing ACT 98 Program</t>
  </si>
  <si>
    <t>Interstate/cleared</t>
  </si>
  <si>
    <t>Primary/cleared</t>
  </si>
  <si>
    <t>4/15/2017</t>
  </si>
  <si>
    <t>Section 3 (12330712)</t>
  </si>
  <si>
    <t>Section 3 (12330616)</t>
  </si>
  <si>
    <t>MAR-JUNE,2017</t>
  </si>
  <si>
    <t>03/27/2017</t>
  </si>
  <si>
    <t>Section 3 (12346031)</t>
  </si>
  <si>
    <t>Section 2</t>
  </si>
  <si>
    <t>Wildwood Dr/Shady Ln</t>
  </si>
  <si>
    <t>Morningside Dr</t>
  </si>
  <si>
    <t>Hillbrook Ln</t>
  </si>
  <si>
    <t>Cockrell Dr</t>
  </si>
  <si>
    <t>Wren Rd</t>
  </si>
  <si>
    <t>Dusty Rd</t>
  </si>
  <si>
    <t>Oxner Rd</t>
  </si>
  <si>
    <t>04/26/2017</t>
  </si>
  <si>
    <t>Beaver Dam Rd</t>
  </si>
  <si>
    <t>05/01/2017</t>
  </si>
  <si>
    <t>05/02/2017</t>
  </si>
  <si>
    <t>Time lost this week due to County Equipment Rodeo</t>
  </si>
  <si>
    <t>Not much shoulder work required at this time</t>
  </si>
  <si>
    <t>Construction list</t>
  </si>
  <si>
    <t>Section 3 (12348917)</t>
  </si>
  <si>
    <t>Section 3 (12348920, 12351630)</t>
  </si>
  <si>
    <t>Section 3 (12351639)</t>
  </si>
  <si>
    <t>Section 3 (12351644)</t>
  </si>
  <si>
    <t>Old Dutch Trl</t>
  </si>
  <si>
    <t>04/04/2017</t>
  </si>
  <si>
    <t>04/06/2017</t>
  </si>
  <si>
    <t>04/10/2017</t>
  </si>
  <si>
    <t>04/12/2017</t>
  </si>
  <si>
    <t>Halfacre Rd</t>
  </si>
  <si>
    <t>Clayton Memorial Ch Rd</t>
  </si>
  <si>
    <t>St Philips Church Rd</t>
  </si>
  <si>
    <t>Rabbit Hill Rd</t>
  </si>
  <si>
    <t>Foxrun Trl</t>
  </si>
  <si>
    <t>Wicker Rd</t>
  </si>
  <si>
    <t>Mud Creek Rd</t>
  </si>
  <si>
    <t>S-666</t>
  </si>
  <si>
    <t>Big Pine Rd</t>
  </si>
  <si>
    <t>Piester Rd</t>
  </si>
  <si>
    <t>US HWY 176</t>
  </si>
  <si>
    <t>05/16/2017</t>
  </si>
  <si>
    <t>05/17/2017</t>
  </si>
  <si>
    <t>05/19/2017</t>
  </si>
  <si>
    <t>sc403</t>
  </si>
  <si>
    <t>S28-711</t>
  </si>
  <si>
    <t>S28-726</t>
  </si>
  <si>
    <t>S28-907</t>
  </si>
  <si>
    <t>S28-336</t>
  </si>
  <si>
    <t>S28-393</t>
  </si>
  <si>
    <t>S28-518</t>
  </si>
  <si>
    <t>S28-550</t>
  </si>
  <si>
    <t>S28-908</t>
  </si>
  <si>
    <t>S28-105</t>
  </si>
  <si>
    <t>DUELL ST.</t>
  </si>
  <si>
    <t>KING AVE.</t>
  </si>
  <si>
    <t>COLLIN CIR.</t>
  </si>
  <si>
    <t>HEATH POND RD.</t>
  </si>
  <si>
    <t>CARTER ST.</t>
  </si>
  <si>
    <t>RAILROAD RD.</t>
  </si>
  <si>
    <t>PATE RD.</t>
  </si>
  <si>
    <t>THOROUGHFARE BRANCH RD.</t>
  </si>
  <si>
    <t>BELTON CT.</t>
  </si>
  <si>
    <t>ST. PAUL ROAD</t>
  </si>
  <si>
    <t>S28-1001</t>
  </si>
  <si>
    <t>S28-81</t>
  </si>
  <si>
    <t>LAURENS ST.</t>
  </si>
  <si>
    <t>ST. PAUL LN.</t>
  </si>
  <si>
    <t>STAGECOACH RD.</t>
  </si>
  <si>
    <t>S28-147</t>
  </si>
  <si>
    <t>OLD RIVER RD.</t>
  </si>
  <si>
    <t>S28-727</t>
  </si>
  <si>
    <t>CURETON ST.</t>
  </si>
  <si>
    <t>Effie Dr.</t>
  </si>
  <si>
    <t>Schulerville Rd.</t>
  </si>
  <si>
    <t>MARVINHILL ROAD</t>
  </si>
  <si>
    <t>S28-406</t>
  </si>
  <si>
    <t>BEVERLYHILL ROAD</t>
  </si>
  <si>
    <t>Shoulder and Ditch Repair Plan 2015-16</t>
  </si>
  <si>
    <t>N ROLLING ROAD</t>
  </si>
  <si>
    <t xml:space="preserve">BETHLEHEM ROAD </t>
  </si>
  <si>
    <t>W. BILLY FARROWHIGHWAY</t>
  </si>
  <si>
    <t>ST PAUL ROAD</t>
  </si>
  <si>
    <t>FLORENCE CO LINE</t>
  </si>
  <si>
    <t xml:space="preserve">FLORENCE CO </t>
  </si>
  <si>
    <t>E. LYNCHES RIVER ROAD</t>
  </si>
  <si>
    <t>ALLEN ROAD</t>
  </si>
  <si>
    <t>FLINNS ROAD</t>
  </si>
  <si>
    <t>SC-151 BUS</t>
  </si>
  <si>
    <t>S. FOURTH STREET</t>
  </si>
  <si>
    <t>HENRY KING ROAD</t>
  </si>
  <si>
    <t xml:space="preserve">SEVEN BRIDGES ROAD </t>
  </si>
  <si>
    <t xml:space="preserve">S-209 </t>
  </si>
  <si>
    <t>WEAVER STREET</t>
  </si>
  <si>
    <t>CARTERSVILLE HIGHWAY</t>
  </si>
  <si>
    <t>W MCIVER ROAD</t>
  </si>
  <si>
    <t>US-340</t>
  </si>
  <si>
    <t>TIMMONSVILLE HIGHWAY</t>
  </si>
  <si>
    <t>GOVERNOR HIGHWAY</t>
  </si>
  <si>
    <t>E MCIVER ROAD</t>
  </si>
  <si>
    <t>S-21-356</t>
  </si>
  <si>
    <t>TURNPIKE ROAD</t>
  </si>
  <si>
    <t>EBENEZER ROAD</t>
  </si>
  <si>
    <t>SALUDA ROAD Y/C/L</t>
  </si>
  <si>
    <t>US-321/S-275</t>
  </si>
  <si>
    <t>COLUMBIA STREET / SALUDA STREET</t>
  </si>
  <si>
    <t>S-799</t>
  </si>
  <si>
    <t>EAST CHAPEL ROAD</t>
  </si>
  <si>
    <t xml:space="preserve">SALUDA ROAD </t>
  </si>
  <si>
    <t>EAST CHAPEL ROAD Y/C/L</t>
  </si>
  <si>
    <t>REEDY STREET</t>
  </si>
  <si>
    <t>EPWORTH STREET</t>
  </si>
  <si>
    <t>DEWEY STREET</t>
  </si>
  <si>
    <t>Section 3 (12354424, 12360751)</t>
  </si>
  <si>
    <t>Pond Branch Road</t>
  </si>
  <si>
    <t>Mineral Springs Rd</t>
  </si>
  <si>
    <t>S-386</t>
  </si>
  <si>
    <t>Oak St</t>
  </si>
  <si>
    <t>Jeessimine Rd</t>
  </si>
  <si>
    <t>Spring hill Rd</t>
  </si>
  <si>
    <t>Spool Wgheel Rd.</t>
  </si>
  <si>
    <t>Old Chrerokee Rd</t>
  </si>
  <si>
    <t>Hermitage Rd.</t>
  </si>
  <si>
    <t>Charter Oak</t>
  </si>
  <si>
    <t>Old Cherokee rd</t>
  </si>
  <si>
    <t>Glenn Rd.</t>
  </si>
  <si>
    <t>Resurf. Presevstion</t>
  </si>
  <si>
    <t>Woodside</t>
  </si>
  <si>
    <t>SC-336</t>
  </si>
  <si>
    <t xml:space="preserve">I-95 </t>
  </si>
  <si>
    <t>JASPER HWY.</t>
  </si>
  <si>
    <t>CLEAN OFF SIDEWALK</t>
  </si>
  <si>
    <t>WEST FRONTAGE RD.</t>
  </si>
  <si>
    <t>APR. 2017</t>
  </si>
  <si>
    <t>Delayed two days for storm clean up (5-6 April)</t>
  </si>
  <si>
    <t>Section 3 (12377239)</t>
  </si>
  <si>
    <t>Section 3 (12379121)</t>
  </si>
  <si>
    <t>Section 3 (12382549)</t>
  </si>
  <si>
    <t>Koon Trestle Rd</t>
  </si>
  <si>
    <t>Central School Rd</t>
  </si>
  <si>
    <t>Meadow Brook Rd</t>
  </si>
  <si>
    <t>Section 2 - 2018 Non- Federal Aid Preservation Program, CRK Seal</t>
  </si>
  <si>
    <t>July-17</t>
  </si>
  <si>
    <t>Section 3 (12392047, 12395022)</t>
  </si>
  <si>
    <t>Section 3 (12398562, 12395058)</t>
  </si>
  <si>
    <t>Section 3 (12398562, 12395068)</t>
  </si>
  <si>
    <t>Sugar Berry Rd</t>
  </si>
  <si>
    <t>Red Knoll Rd</t>
  </si>
  <si>
    <t>Section 2 (12401692)</t>
  </si>
  <si>
    <t>Section 2 (12401710)</t>
  </si>
  <si>
    <t>Section 2 (12405004)</t>
  </si>
  <si>
    <t>Section 2 (12404991)</t>
  </si>
  <si>
    <t>05/08/2017</t>
  </si>
  <si>
    <t>06/07/2017</t>
  </si>
  <si>
    <t>06/08/2017</t>
  </si>
  <si>
    <t>Completed - 3/8/2017</t>
  </si>
  <si>
    <t>Completed - 3/6/2017</t>
  </si>
  <si>
    <t>Completed - 3/24/2017</t>
  </si>
  <si>
    <t>Completed - 3/15/2017</t>
  </si>
  <si>
    <t>Completed - 3/2/2017</t>
  </si>
  <si>
    <t>Completed - 3/29/2017</t>
  </si>
  <si>
    <t>Jun.17</t>
  </si>
  <si>
    <t>Oct.17</t>
  </si>
  <si>
    <t>Aug.17</t>
  </si>
  <si>
    <t>Sept.17</t>
  </si>
  <si>
    <t>Patty</t>
  </si>
  <si>
    <t>Green</t>
  </si>
  <si>
    <t>Izzard Road</t>
  </si>
  <si>
    <t>Union Church Rd</t>
  </si>
  <si>
    <t>Taft</t>
  </si>
  <si>
    <t>Eva</t>
  </si>
  <si>
    <t>Tenth Street</t>
  </si>
  <si>
    <t>Lane Highway</t>
  </si>
  <si>
    <t>Ravenel Street</t>
  </si>
  <si>
    <t>Nineth Street</t>
  </si>
  <si>
    <t>Eighth Street</t>
  </si>
  <si>
    <t>Gordon Ave</t>
  </si>
  <si>
    <t>Center Ave</t>
  </si>
  <si>
    <t>McLeary Ave</t>
  </si>
  <si>
    <t>Parsons Circle</t>
  </si>
  <si>
    <t>Constitution Ave</t>
  </si>
  <si>
    <t>Bennett Circle</t>
  </si>
  <si>
    <t xml:space="preserve">US 52 </t>
  </si>
  <si>
    <t xml:space="preserve">US Highway 52 </t>
  </si>
  <si>
    <t>Stoney B</t>
  </si>
  <si>
    <t>Kirby</t>
  </si>
  <si>
    <t>Cade</t>
  </si>
  <si>
    <t>Fulton Avenue</t>
  </si>
  <si>
    <t>S-45-185</t>
  </si>
  <si>
    <t>Woodland Avenue</t>
  </si>
  <si>
    <t>Hines</t>
  </si>
  <si>
    <t>Twin Lake Road</t>
  </si>
  <si>
    <t>Hebron Road</t>
  </si>
  <si>
    <t>Richburg</t>
  </si>
  <si>
    <t>Nelson Hill</t>
  </si>
  <si>
    <t>New Zion</t>
  </si>
  <si>
    <t>CADES</t>
  </si>
  <si>
    <t>CLARENDON CL</t>
  </si>
  <si>
    <t>Sippio</t>
  </si>
  <si>
    <t>Lesesne</t>
  </si>
  <si>
    <t>Carrols</t>
  </si>
  <si>
    <t xml:space="preserve">Main </t>
  </si>
  <si>
    <t>Gibson</t>
  </si>
  <si>
    <t>Mcmillan</t>
  </si>
  <si>
    <t>William Epps Lopp</t>
  </si>
  <si>
    <t>Burgess Crossing Road</t>
  </si>
  <si>
    <t>Spring Bank Road</t>
  </si>
  <si>
    <t>Mcintosh Rd</t>
  </si>
  <si>
    <t>Planters</t>
  </si>
  <si>
    <t>Sandy Bay</t>
  </si>
  <si>
    <t>Broad Swamp</t>
  </si>
  <si>
    <t>S-45-48</t>
  </si>
  <si>
    <t>Burgess, River</t>
  </si>
  <si>
    <t>Mulberry</t>
  </si>
  <si>
    <t>Guess</t>
  </si>
  <si>
    <t>State Highway 393</t>
  </si>
  <si>
    <t>Tip Top</t>
  </si>
  <si>
    <t>Bloody Bucket</t>
  </si>
  <si>
    <t>Marble</t>
  </si>
  <si>
    <t>Granite</t>
  </si>
  <si>
    <t>Limestone</t>
  </si>
  <si>
    <t>Limeston</t>
  </si>
  <si>
    <t>S Williamsburg County Highway</t>
  </si>
  <si>
    <t>Leahs</t>
  </si>
  <si>
    <t>Old Greeleyville</t>
  </si>
  <si>
    <t>Sandhurst</t>
  </si>
  <si>
    <t>S-631</t>
  </si>
  <si>
    <t>Designer</t>
  </si>
  <si>
    <t>Carriage, Designer</t>
  </si>
  <si>
    <t>Sterling</t>
  </si>
  <si>
    <t>Mckenzie</t>
  </si>
  <si>
    <t>Empire</t>
  </si>
  <si>
    <t>Butler Bay</t>
  </si>
  <si>
    <t xml:space="preserve">Boykin </t>
  </si>
  <si>
    <t>Chance</t>
  </si>
  <si>
    <t>Boykin</t>
  </si>
  <si>
    <t>First Loop</t>
  </si>
  <si>
    <t>BERKLEY CL</t>
  </si>
  <si>
    <t>KINGSTREE TL</t>
  </si>
  <si>
    <t>Lynchburg</t>
  </si>
  <si>
    <t>Barrineau</t>
  </si>
  <si>
    <t xml:space="preserve">Cade </t>
  </si>
  <si>
    <t>S-771</t>
  </si>
  <si>
    <t>Delos</t>
  </si>
  <si>
    <t>S-47 SPR</t>
  </si>
  <si>
    <t>47 SPR</t>
  </si>
  <si>
    <t>Springbank</t>
  </si>
  <si>
    <t>Hebron</t>
  </si>
  <si>
    <t>Mcintosh</t>
  </si>
  <si>
    <t>Caulder</t>
  </si>
  <si>
    <t>Hog Eye</t>
  </si>
  <si>
    <t>Pine Bay</t>
  </si>
  <si>
    <t xml:space="preserve">Mccutcheon </t>
  </si>
  <si>
    <t>Mccutchen</t>
  </si>
  <si>
    <t>Mcclam</t>
  </si>
  <si>
    <t>BEGIN</t>
  </si>
  <si>
    <t>County Camp, Hodges</t>
  </si>
  <si>
    <t>Ditch Bank</t>
  </si>
  <si>
    <t xml:space="preserve">Fitch </t>
  </si>
  <si>
    <t>Brockington</t>
  </si>
  <si>
    <t>Fitch</t>
  </si>
  <si>
    <t>Babe, Ditch Bank</t>
  </si>
  <si>
    <t>Addison</t>
  </si>
  <si>
    <t>Burgess Crossing</t>
  </si>
  <si>
    <t>548 SPR</t>
  </si>
  <si>
    <t>S-548</t>
  </si>
  <si>
    <t>Smith Swamp</t>
  </si>
  <si>
    <t>Beulah</t>
  </si>
  <si>
    <t xml:space="preserve">Spring </t>
  </si>
  <si>
    <t>Filyaw, Kirby</t>
  </si>
  <si>
    <t>Twin Ponds</t>
  </si>
  <si>
    <t>Moore</t>
  </si>
  <si>
    <t>Clawson</t>
  </si>
  <si>
    <t>624 SPR</t>
  </si>
  <si>
    <t>Daniels</t>
  </si>
  <si>
    <t>Spring</t>
  </si>
  <si>
    <t>Fernbrooke</t>
  </si>
  <si>
    <t>Galaxy</t>
  </si>
  <si>
    <t>Kiwi</t>
  </si>
  <si>
    <t>Carney</t>
  </si>
  <si>
    <t>Buck Stong</t>
  </si>
  <si>
    <t>Sunset</t>
  </si>
  <si>
    <t>Clark Rd</t>
  </si>
  <si>
    <t>Section 2 (12412102, 12422869)</t>
  </si>
  <si>
    <t>04/28/2017</t>
  </si>
  <si>
    <t>Section 2 (12415636)</t>
  </si>
  <si>
    <t>Section 2 (12422877)</t>
  </si>
  <si>
    <t>05/10/2017</t>
  </si>
  <si>
    <t>05/15/2017</t>
  </si>
  <si>
    <t>SC-560</t>
  </si>
  <si>
    <t>Nberry Line</t>
  </si>
  <si>
    <t>Todd Quarter</t>
  </si>
  <si>
    <t>Ekom Beach</t>
  </si>
  <si>
    <t>S-798</t>
  </si>
  <si>
    <t>C&amp;G</t>
  </si>
  <si>
    <t>PINELAND RD.</t>
  </si>
  <si>
    <t>HERITAGE RD.</t>
  </si>
  <si>
    <t>GILLISONBRANCH RD.</t>
  </si>
  <si>
    <t>SHOULDERS ONLY,specific spots only</t>
  </si>
  <si>
    <t xml:space="preserve">Nothing needed at this time.   </t>
  </si>
  <si>
    <t>S28-973</t>
  </si>
  <si>
    <t>S28-911</t>
  </si>
  <si>
    <t>BLALOCK ROAD</t>
  </si>
  <si>
    <t>BEAUFORD ROAD</t>
  </si>
  <si>
    <t>S28-948</t>
  </si>
  <si>
    <t>PIERCE LANE</t>
  </si>
  <si>
    <t>5/1/2017</t>
  </si>
  <si>
    <t>Section 3 (12422861, 12425786)</t>
  </si>
  <si>
    <t>Four Oaks Rd</t>
  </si>
  <si>
    <t>Harris Rd</t>
  </si>
  <si>
    <t>Harris Rd / Setzler Rd</t>
  </si>
  <si>
    <t>05/05/2017</t>
  </si>
  <si>
    <t>Section 2 (12438428, 12429277)</t>
  </si>
  <si>
    <t>Section 2 (12429229)</t>
  </si>
  <si>
    <t>Section 2 (12429285)</t>
  </si>
  <si>
    <t>Section 2 (12425795)</t>
  </si>
  <si>
    <t>Section 3 - 2016 Federal Aid Program, CRK Seal</t>
  </si>
  <si>
    <t>06/19/2017</t>
  </si>
  <si>
    <t>06/21/2017</t>
  </si>
  <si>
    <t>06/23/2017</t>
  </si>
  <si>
    <t xml:space="preserve">S-77 </t>
  </si>
  <si>
    <t>04 Added</t>
  </si>
  <si>
    <t>Perry Taylor</t>
  </si>
  <si>
    <t>Berkly Rd</t>
  </si>
  <si>
    <t>Brodie Road</t>
  </si>
  <si>
    <t>Section 2 (12442039)</t>
  </si>
  <si>
    <t>Section 2 (12448298)</t>
  </si>
  <si>
    <t>05/11/2017</t>
  </si>
  <si>
    <t>Section 2 (12448309, 12451691)</t>
  </si>
  <si>
    <t>05/12/2017</t>
  </si>
  <si>
    <t>Section 2 (12451691)</t>
  </si>
  <si>
    <t>Listed for Chip Seal</t>
  </si>
  <si>
    <t>Listed for Chip Seal. Road does not need any work.  No ditches, shoulders are in good shape</t>
  </si>
  <si>
    <t>In-House BoMag Project. Road has been worked the last couple of years. Completed from MP 2.96 to 5.92 W and 2.91 to 3.01 E in 2017</t>
  </si>
  <si>
    <t>Section 3 - 2016 State Resurfacing ACT 98 Program (12455199, 12458887)</t>
  </si>
  <si>
    <t>Section 3 (12458879)</t>
  </si>
  <si>
    <t>Livingston Rd</t>
  </si>
  <si>
    <t>Graham Cemetery Rd</t>
  </si>
  <si>
    <t>Holloway St</t>
  </si>
  <si>
    <t>Graham Rd</t>
  </si>
  <si>
    <t>06/27/2017</t>
  </si>
  <si>
    <t>06/28/2017</t>
  </si>
  <si>
    <t>06/30/2017</t>
  </si>
  <si>
    <t>07/10/2017</t>
  </si>
  <si>
    <t>Possible Chip Seal in 2018</t>
  </si>
  <si>
    <t>Possible Chip Seal in 2018 / Down 4 days this week due to multiple days of heavy rain</t>
  </si>
  <si>
    <t>Possible Chip Seal in 2018 / Unable to competely ditch at the end due to a tractor-trailer and an additional trailer</t>
  </si>
  <si>
    <t>S-867</t>
  </si>
  <si>
    <t>RL's Rd</t>
  </si>
  <si>
    <t>Saluda Rd</t>
  </si>
  <si>
    <t>6/5/2017</t>
  </si>
  <si>
    <t>5/30/2017</t>
  </si>
  <si>
    <t>Completed - 5/18/2017</t>
  </si>
  <si>
    <t>Completed - 5/30/2017</t>
  </si>
  <si>
    <t>Completed - 5/31/2017</t>
  </si>
  <si>
    <t>Nov.17</t>
  </si>
  <si>
    <t>Dec.17</t>
  </si>
  <si>
    <t>5-18-17?</t>
  </si>
  <si>
    <t>Work Request?</t>
  </si>
  <si>
    <t>cleared</t>
  </si>
  <si>
    <t>S. Spring st.</t>
  </si>
  <si>
    <t>Swansea Rd</t>
  </si>
  <si>
    <t>Meadowfield Road</t>
  </si>
  <si>
    <t xml:space="preserve">Pooles Mill </t>
  </si>
  <si>
    <t>Blackville Rd.</t>
  </si>
  <si>
    <t xml:space="preserve">Fallaw Rd </t>
  </si>
  <si>
    <t>Lee Witt Rd</t>
  </si>
  <si>
    <t>Burton Gunter Rd.</t>
  </si>
  <si>
    <t>Caldon Rd.</t>
  </si>
  <si>
    <t xml:space="preserve">I. W. Hutto </t>
  </si>
  <si>
    <t>Sharon Ch. Rd.</t>
  </si>
  <si>
    <t>Antioch Ch. Rd</t>
  </si>
  <si>
    <t>Sardis Ch. Rd.</t>
  </si>
  <si>
    <t>Horses Neck Rd</t>
  </si>
  <si>
    <t>Woodtrail Dr.</t>
  </si>
  <si>
    <t>Sharpes Hill Rd.</t>
  </si>
  <si>
    <t>Lexington 17/18</t>
  </si>
  <si>
    <t>Whetstone Rd</t>
  </si>
  <si>
    <t>Lee Witt</t>
  </si>
  <si>
    <t>W. 2ND st.</t>
  </si>
  <si>
    <t>Woodford Rd.</t>
  </si>
  <si>
    <t>Redmond Rd.</t>
  </si>
  <si>
    <t>Highway</t>
  </si>
  <si>
    <t xml:space="preserve">S-100 </t>
  </si>
  <si>
    <t>HIGHWAY 6</t>
  </si>
  <si>
    <t>Blackvile rd.</t>
  </si>
  <si>
    <t>Lee Witts Rd.</t>
  </si>
  <si>
    <t>Lee Witt Rd.</t>
  </si>
  <si>
    <t>Savanah HWY</t>
  </si>
  <si>
    <t>S-1474</t>
  </si>
  <si>
    <t>Ricky Hoffman</t>
  </si>
  <si>
    <t>W 2ND ST.</t>
  </si>
  <si>
    <t>OBCL</t>
  </si>
  <si>
    <t>S. Church St</t>
  </si>
  <si>
    <t>Savannah HWY</t>
  </si>
  <si>
    <t>2ND ST</t>
  </si>
  <si>
    <t>Boy Scott Rd</t>
  </si>
  <si>
    <t>Cassedell Rd.</t>
  </si>
  <si>
    <t>Charlie Rast Rd.</t>
  </si>
  <si>
    <t>Jones Wire Rd</t>
  </si>
  <si>
    <t>Cassidy Rd.</t>
  </si>
  <si>
    <t>Aiken ST.</t>
  </si>
  <si>
    <t>WoodCrest</t>
  </si>
  <si>
    <t>Beaver Creek Rd</t>
  </si>
  <si>
    <t>State Pond Rd</t>
  </si>
  <si>
    <t>Martin Kneece Rd</t>
  </si>
  <si>
    <t>Happy Town Rd</t>
  </si>
  <si>
    <t>Inabinat Rd.</t>
  </si>
  <si>
    <t>Soutboundary Rd</t>
  </si>
  <si>
    <t>Bethel Ch. Rd.</t>
  </si>
  <si>
    <t xml:space="preserve">S Carlilse </t>
  </si>
  <si>
    <t>Sprahler St</t>
  </si>
  <si>
    <t xml:space="preserve">Magnace </t>
  </si>
  <si>
    <t>Princton Rd.</t>
  </si>
  <si>
    <t>Goff CT.</t>
  </si>
  <si>
    <t>Old Wire Rd</t>
  </si>
  <si>
    <t>Fitts Dr.</t>
  </si>
  <si>
    <t>s-1475</t>
  </si>
  <si>
    <t>Pine Plain Rd</t>
  </si>
  <si>
    <t>E 1st St</t>
  </si>
  <si>
    <t>Edmnd HWY</t>
  </si>
  <si>
    <t>S-719</t>
  </si>
  <si>
    <t>Busbee Rd</t>
  </si>
  <si>
    <t>Saint . Mathews Rd.</t>
  </si>
  <si>
    <t xml:space="preserve">S-162 </t>
  </si>
  <si>
    <t>End Addition</t>
  </si>
  <si>
    <t>06/22/2017</t>
  </si>
  <si>
    <t>07/17/2017</t>
  </si>
  <si>
    <t>07/18/2017</t>
  </si>
  <si>
    <t>07/19/2017</t>
  </si>
  <si>
    <t>06/29/2017</t>
  </si>
  <si>
    <t>07/12/2017</t>
  </si>
  <si>
    <t>07/20/2017</t>
  </si>
  <si>
    <t>07/24/2017</t>
  </si>
  <si>
    <t>07/25/2017</t>
  </si>
  <si>
    <t>Sc-692</t>
  </si>
  <si>
    <t>Cal. Co L.</t>
  </si>
  <si>
    <t>S-1084</t>
  </si>
  <si>
    <t>Us-321</t>
  </si>
  <si>
    <t>S-1757</t>
  </si>
  <si>
    <t>S-1137</t>
  </si>
  <si>
    <t>S-1287</t>
  </si>
  <si>
    <t>esm</t>
  </si>
  <si>
    <t>Cal. Co l.</t>
  </si>
  <si>
    <t>Highway 321</t>
  </si>
  <si>
    <t>Oakey Spr. Rd.</t>
  </si>
  <si>
    <t>Pooles Mills Rd.</t>
  </si>
  <si>
    <t>Jones Wire Rd.</t>
  </si>
  <si>
    <t>Mack St</t>
  </si>
  <si>
    <t>Highway321</t>
  </si>
  <si>
    <t>Martin Kneece</t>
  </si>
  <si>
    <t>Cassidy Rd</t>
  </si>
  <si>
    <t>Meadow field Rd.</t>
  </si>
  <si>
    <t>Edmund Hwy</t>
  </si>
  <si>
    <t>Swansea Town L.</t>
  </si>
  <si>
    <t>S-Main St.</t>
  </si>
  <si>
    <t>S. Carlilse St</t>
  </si>
  <si>
    <t>Princeton Rd.</t>
  </si>
  <si>
    <t>Cal. Co. L.</t>
  </si>
  <si>
    <t>s-73</t>
  </si>
  <si>
    <t>O. CO. L.</t>
  </si>
  <si>
    <t>O.C.L.</t>
  </si>
  <si>
    <t>S-1793</t>
  </si>
  <si>
    <t>S-1717</t>
  </si>
  <si>
    <t>Cal. Co.L</t>
  </si>
  <si>
    <t>S-932.</t>
  </si>
  <si>
    <t>Co. Rd.</t>
  </si>
  <si>
    <t>S-1258</t>
  </si>
  <si>
    <t>Highway 21</t>
  </si>
  <si>
    <t>W E Jeffcoat</t>
  </si>
  <si>
    <t>Saint Mathews rd</t>
  </si>
  <si>
    <t>Meadowfield rd.</t>
  </si>
  <si>
    <t>woodtrail rd.</t>
  </si>
  <si>
    <t>Fish Hatchery</t>
  </si>
  <si>
    <t>Huckabee Mill Rd.</t>
  </si>
  <si>
    <t>Blackville rd.</t>
  </si>
  <si>
    <t>Orangeburg Co. L.</t>
  </si>
  <si>
    <t>Acsess Rd.</t>
  </si>
  <si>
    <t>Martin Kneece rd</t>
  </si>
  <si>
    <t>Gaston TL</t>
  </si>
  <si>
    <t>Sprahler rd</t>
  </si>
  <si>
    <t>Emund Hwy</t>
  </si>
  <si>
    <t>Old Wire Rd.</t>
  </si>
  <si>
    <t>Rocky Creek Rd</t>
  </si>
  <si>
    <t>06/02/2017</t>
  </si>
  <si>
    <t>06/16/2017</t>
  </si>
  <si>
    <t>Rocky Creek Bridge Repair (Saluda)</t>
  </si>
  <si>
    <t>Pine Lane</t>
  </si>
  <si>
    <t>Lower Shady Grove</t>
  </si>
  <si>
    <t>Amberwood Road</t>
  </si>
  <si>
    <t>West Main Street</t>
  </si>
  <si>
    <t>SC-137</t>
  </si>
  <si>
    <t>Winding Creek Road</t>
  </si>
  <si>
    <t>Ruhammah Road</t>
  </si>
  <si>
    <t>Moorefield Memorial Highway</t>
  </si>
  <si>
    <t>SC-133</t>
  </si>
  <si>
    <t xml:space="preserve">Pickens </t>
  </si>
  <si>
    <t>Walhalla Hwy</t>
  </si>
  <si>
    <t>Pickens County Ditching Plan</t>
  </si>
  <si>
    <t>Priority 1</t>
  </si>
  <si>
    <t>Planned Project</t>
  </si>
  <si>
    <t>Priority 2</t>
  </si>
  <si>
    <t>Work Request</t>
  </si>
  <si>
    <t>Priority 3</t>
  </si>
  <si>
    <t>Preservation Plan</t>
  </si>
  <si>
    <t xml:space="preserve">Priority Explanation </t>
  </si>
  <si>
    <t>521Bus2</t>
  </si>
  <si>
    <t>521Con</t>
  </si>
  <si>
    <t>Kershaw Camden Hwy</t>
  </si>
  <si>
    <t>N. Matson St</t>
  </si>
  <si>
    <t>US-521 Con</t>
  </si>
  <si>
    <t>Arbor Dr</t>
  </si>
  <si>
    <t>Kershaw Country Club Rd</t>
  </si>
  <si>
    <t>Flat Rock Rd</t>
  </si>
  <si>
    <t>Fork Hill Rd</t>
  </si>
  <si>
    <t>Baskins Hill Rd</t>
  </si>
  <si>
    <t>Flint Ridge Rd</t>
  </si>
  <si>
    <t>Flintridge Rd</t>
  </si>
  <si>
    <t>Croxton Rd</t>
  </si>
  <si>
    <t>Horton-Rollins Rd</t>
  </si>
  <si>
    <t>Winterwood Rd</t>
  </si>
  <si>
    <t>Rob Neal Rd</t>
  </si>
  <si>
    <t>Phillips Town Rd</t>
  </si>
  <si>
    <t>Horne Twitty Rd</t>
  </si>
  <si>
    <t>Barrett Rd</t>
  </si>
  <si>
    <t>Pinebrook Rd</t>
  </si>
  <si>
    <t>Hart St</t>
  </si>
  <si>
    <t>Boyd Faile Rd</t>
  </si>
  <si>
    <t>Scout Cabin Rd</t>
  </si>
  <si>
    <t>Old Lancaster Hwy</t>
  </si>
  <si>
    <t>Floyd Rd</t>
  </si>
  <si>
    <t>Youngs Bend Rd</t>
  </si>
  <si>
    <t>Baxter Kennington Rd</t>
  </si>
  <si>
    <t>Billy Kirk Rd</t>
  </si>
  <si>
    <t>Minor St</t>
  </si>
  <si>
    <t>Hal Williams Rd</t>
  </si>
  <si>
    <t>Ussery Rd</t>
  </si>
  <si>
    <t>Asgill Ln</t>
  </si>
  <si>
    <t>Hanging Rock Rd</t>
  </si>
  <si>
    <t>Spirit Rd</t>
  </si>
  <si>
    <t>Center Grove Rd</t>
  </si>
  <si>
    <t>Line Rd</t>
  </si>
  <si>
    <t>Red Maple Rd</t>
  </si>
  <si>
    <t>Three C's Rd</t>
  </si>
  <si>
    <t>Hanging Rock Church Rd</t>
  </si>
  <si>
    <t>Hilton Rd</t>
  </si>
  <si>
    <t>Ned Williams Rd</t>
  </si>
  <si>
    <t>Old Georgetown Rd</t>
  </si>
  <si>
    <t>Shop Rd</t>
  </si>
  <si>
    <t>Oak Ridge Church Rd</t>
  </si>
  <si>
    <t>Sunrise Rd</t>
  </si>
  <si>
    <t>Sandhill Rd</t>
  </si>
  <si>
    <t>Discovery Rd</t>
  </si>
  <si>
    <t>Monarch Pl</t>
  </si>
  <si>
    <t>Woodhaven Rd</t>
  </si>
  <si>
    <t>Parker Dr</t>
  </si>
  <si>
    <t>Bob White Rd</t>
  </si>
  <si>
    <t>Dean Ln</t>
  </si>
  <si>
    <t>Bluejay Rd</t>
  </si>
  <si>
    <t>Kershaw Co Line</t>
  </si>
  <si>
    <t>Crescent St</t>
  </si>
  <si>
    <t>Northside Cr</t>
  </si>
  <si>
    <t>S. Minor</t>
  </si>
  <si>
    <t>End Curb &amp; Gutter</t>
  </si>
  <si>
    <t>Pleasant Rd</t>
  </si>
  <si>
    <t>Rocky River Rd</t>
  </si>
  <si>
    <t>Morris Henson Rd</t>
  </si>
  <si>
    <t>End of County Rd</t>
  </si>
  <si>
    <t>End of City Rd</t>
  </si>
  <si>
    <t>Rock River Rd</t>
  </si>
  <si>
    <t>Jones St</t>
  </si>
  <si>
    <t>Start Curb &amp; Gutter</t>
  </si>
  <si>
    <t>North Floyd St</t>
  </si>
  <si>
    <t>Pardue St</t>
  </si>
  <si>
    <t>End of Road</t>
  </si>
  <si>
    <t>Rowland Av</t>
  </si>
  <si>
    <t>McIwain Rd</t>
  </si>
  <si>
    <t>Start of County Rd</t>
  </si>
  <si>
    <t>Sandhill  Rd</t>
  </si>
  <si>
    <t>Flat Creek Rd</t>
  </si>
  <si>
    <t>SC-522</t>
  </si>
  <si>
    <t>S-773</t>
  </si>
  <si>
    <t xml:space="preserve">S-47 </t>
  </si>
  <si>
    <t>S-185</t>
  </si>
  <si>
    <t xml:space="preserve">S-72 </t>
  </si>
  <si>
    <t>Buford Cr</t>
  </si>
  <si>
    <t>Buford Cir</t>
  </si>
  <si>
    <t>Ranson Rd</t>
  </si>
  <si>
    <t>Pageland Hwy</t>
  </si>
  <si>
    <t>Doc Garris Rd</t>
  </si>
  <si>
    <t>Hammond St</t>
  </si>
  <si>
    <t>Depot St</t>
  </si>
  <si>
    <t>North Carolina State Line</t>
  </si>
  <si>
    <t>Winston Dr</t>
  </si>
  <si>
    <t>W. Rebound Rd</t>
  </si>
  <si>
    <t xml:space="preserve">SC-5 </t>
  </si>
  <si>
    <t>Riverside Rd</t>
  </si>
  <si>
    <t>Old Hickory Rd</t>
  </si>
  <si>
    <t>Doster Rd</t>
  </si>
  <si>
    <t>Little Dude Rd</t>
  </si>
  <si>
    <t>Suttle Rd</t>
  </si>
  <si>
    <t>SC-200</t>
  </si>
  <si>
    <t>Potter Rd</t>
  </si>
  <si>
    <t xml:space="preserve">S-296 </t>
  </si>
  <si>
    <t>Josh Log Rd</t>
  </si>
  <si>
    <t>Pleasant Plain Rd</t>
  </si>
  <si>
    <t>Tribal Rd</t>
  </si>
  <si>
    <t>Beacon Rd</t>
  </si>
  <si>
    <t>Tom Gregory  Rd</t>
  </si>
  <si>
    <t>Gold Mine Hwy</t>
  </si>
  <si>
    <t>Uriah Rd</t>
  </si>
  <si>
    <t>Tom Gregory Rd</t>
  </si>
  <si>
    <t>Bethel Boat Landing Rd</t>
  </si>
  <si>
    <t>Cimmeron Rd</t>
  </si>
  <si>
    <t>Twitty Mill Rd</t>
  </si>
  <si>
    <t>Section 3 (12541813, 12545259, 12547991)</t>
  </si>
  <si>
    <t>Section 3 (12541784)</t>
  </si>
  <si>
    <t>Section 3 (12547999)</t>
  </si>
  <si>
    <t>Section 3 (12552699)</t>
  </si>
  <si>
    <t>Means St</t>
  </si>
  <si>
    <t>ETA Start</t>
  </si>
  <si>
    <t>ETA End</t>
  </si>
  <si>
    <t>06/26/2017</t>
  </si>
  <si>
    <t>Section 2 (12555616, 12558504, 12558494)</t>
  </si>
  <si>
    <t>Section 3 (12562148, 12562154, 12564832)</t>
  </si>
  <si>
    <t>Section 2 (12562148, 12562154, 12564832)</t>
  </si>
  <si>
    <t>Griffin Rd</t>
  </si>
  <si>
    <t>Suber Rd</t>
  </si>
  <si>
    <t>St Matthew Rd</t>
  </si>
  <si>
    <t>Broad River Rd</t>
  </si>
  <si>
    <t>New Hope Rd</t>
  </si>
  <si>
    <t>07/31/2017</t>
  </si>
  <si>
    <t>08/02/2017</t>
  </si>
  <si>
    <t>JULY-OCT,2017</t>
  </si>
  <si>
    <t>ok</t>
  </si>
  <si>
    <t>Asphalt Valley</t>
  </si>
  <si>
    <t>NEW CUT RD</t>
  </si>
  <si>
    <t>WINGO HEIGHTS RD</t>
  </si>
  <si>
    <t>DAVIS DR</t>
  </si>
  <si>
    <t>7/5/2017</t>
  </si>
  <si>
    <t xml:space="preserve">Ditching machine down starting 8 Jun </t>
  </si>
  <si>
    <t>Cut shoulders only</t>
  </si>
  <si>
    <t>2017-2018 Ditching Plan Locations</t>
  </si>
  <si>
    <t>S33-35</t>
  </si>
  <si>
    <t>Red Row Road</t>
  </si>
  <si>
    <t>SC Highway 10</t>
  </si>
  <si>
    <t>S33-51</t>
  </si>
  <si>
    <t>06/28/2016</t>
  </si>
  <si>
    <t>08/14/2017</t>
  </si>
  <si>
    <t>New Holland Rd.</t>
  </si>
  <si>
    <t>Jul.17</t>
  </si>
  <si>
    <t xml:space="preserve">DOR </t>
  </si>
  <si>
    <t>Farmers Market Road</t>
  </si>
  <si>
    <t>Mulberry Road (not S-20)</t>
  </si>
  <si>
    <t>Highway 15 North</t>
  </si>
  <si>
    <t>Mulberry Road (not S-20) &amp; West Field Road</t>
  </si>
  <si>
    <t xml:space="preserve">St Mark Bowman Road </t>
  </si>
  <si>
    <t>Flatwoods Road</t>
  </si>
  <si>
    <t>Reevesville Road</t>
  </si>
  <si>
    <t>Earl Drive</t>
  </si>
  <si>
    <t>Reeves Farm Road</t>
  </si>
  <si>
    <t>St Mark Bowman Road</t>
  </si>
  <si>
    <t>Park Street &amp; Mt Zion Road</t>
  </si>
  <si>
    <t>Raysor Street</t>
  </si>
  <si>
    <t>Winningham Road</t>
  </si>
  <si>
    <t>Bradham Road</t>
  </si>
  <si>
    <t>Sparrow Road</t>
  </si>
  <si>
    <t xml:space="preserve">Mulberry Road (not S-20) </t>
  </si>
  <si>
    <t>Misty Glenn Road (Not S-371)</t>
  </si>
  <si>
    <t>Misty Glenn Road (Not S-370)</t>
  </si>
  <si>
    <t>Ordie Road</t>
  </si>
  <si>
    <t>Carn Street</t>
  </si>
  <si>
    <t>Community Drive</t>
  </si>
  <si>
    <t>St Marks Drive</t>
  </si>
  <si>
    <t>St marks Drive</t>
  </si>
  <si>
    <t>Campmeeting Circle</t>
  </si>
  <si>
    <t>Campmeeting Circle (Circles back on itself)</t>
  </si>
  <si>
    <t>Leisure Street</t>
  </si>
  <si>
    <t>Badham Drive</t>
  </si>
  <si>
    <t>Applewood Drive</t>
  </si>
  <si>
    <t>Bishopville Road</t>
  </si>
  <si>
    <t>Mt Zion Road</t>
  </si>
  <si>
    <t>Abb Lane and Central Avenue (Not S-13 or S-633)</t>
  </si>
  <si>
    <t>Applewood Drive - Edisto Electric Section Only - Remove???</t>
  </si>
  <si>
    <t>Shannon Loop</t>
  </si>
  <si>
    <t>Calloway Drive</t>
  </si>
  <si>
    <t>Raysor Street &amp; Hudson Road &amp; Bruce Road</t>
  </si>
  <si>
    <t>West Street</t>
  </si>
  <si>
    <t>John Street</t>
  </si>
  <si>
    <t>Callaway Drive</t>
  </si>
  <si>
    <t>Stephens Loop &amp; Bruce Road</t>
  </si>
  <si>
    <t>Stephens Loop &amp; Hudson Road</t>
  </si>
  <si>
    <t>Whiteridge Lane</t>
  </si>
  <si>
    <t>North Parler Avenue</t>
  </si>
  <si>
    <t>Sears Street</t>
  </si>
  <si>
    <t>Rabbit Road</t>
  </si>
  <si>
    <t>Seven Mile Road</t>
  </si>
  <si>
    <t>First Bend Road</t>
  </si>
  <si>
    <t>East Main street</t>
  </si>
  <si>
    <t>Creighton Street</t>
  </si>
  <si>
    <t>Short Cut Road &amp; Hill Street</t>
  </si>
  <si>
    <t>Highway 78</t>
  </si>
  <si>
    <t>Pat Street</t>
  </si>
  <si>
    <t>Legare Road</t>
  </si>
  <si>
    <t>West Jim Bilton Blvd</t>
  </si>
  <si>
    <t>Hudson Road</t>
  </si>
  <si>
    <t>Kate Street</t>
  </si>
  <si>
    <t>South &amp; North Railroad Avenue</t>
  </si>
  <si>
    <t>Shields Drive</t>
  </si>
  <si>
    <t>Charleston Highway &amp; West Main Street &amp; East Main Street</t>
  </si>
  <si>
    <t>Hill Street</t>
  </si>
  <si>
    <t>Mill Street</t>
  </si>
  <si>
    <t>Tunnel Road</t>
  </si>
  <si>
    <t>Mill Street (Not S-174)</t>
  </si>
  <si>
    <t>Judge Street</t>
  </si>
  <si>
    <t>Hutto Street (Not S-773)</t>
  </si>
  <si>
    <t>Dotson Street</t>
  </si>
  <si>
    <t>East Main Street</t>
  </si>
  <si>
    <t>Cross Street</t>
  </si>
  <si>
    <t>North Railroad Avenue</t>
  </si>
  <si>
    <t>Hutto Street</t>
  </si>
  <si>
    <t xml:space="preserve"> North Railroad Avenue</t>
  </si>
  <si>
    <t>Bowman Street</t>
  </si>
  <si>
    <t>Winfield Road</t>
  </si>
  <si>
    <t>Sweetgrass Trail - Remove????</t>
  </si>
  <si>
    <t>Year Six (July 1st 2017 - June 30th 2018)</t>
  </si>
  <si>
    <t>Section 3 (12581568, 12586888)</t>
  </si>
  <si>
    <t>Section 3 - 2016 FA Preservation Program, CRK Seal (12567713, 12577911, 12586881, 12593226)</t>
  </si>
  <si>
    <t>08/11/2017</t>
  </si>
  <si>
    <t>Centerline Length (mi)</t>
  </si>
  <si>
    <t>Shoulder Length  Total Miles</t>
  </si>
  <si>
    <t>US-321 Bus</t>
  </si>
  <si>
    <t>Dec/Jan 17-18</t>
  </si>
  <si>
    <t>Goals are based off physically monitoring the crew and obtaining an average.  The rate this goal is base off is 1.524 shoulder miles per day/ 22.86 shoulder miles per month (5.5hr actual work day) for 180 days per year total.</t>
  </si>
  <si>
    <t>Goal: 274.32 Shoulder Miles / 137.16 Centerline Miles</t>
  </si>
  <si>
    <t>Shoulders</t>
  </si>
  <si>
    <t>and</t>
  </si>
  <si>
    <t>Ditches</t>
  </si>
  <si>
    <t>Section 2 - (12597445, 12599836)</t>
  </si>
  <si>
    <t>07/14/2017</t>
  </si>
  <si>
    <t>Section 2 (12599846)</t>
  </si>
  <si>
    <t>Section 2 (12602902)</t>
  </si>
  <si>
    <t>Section 2 (12602911)</t>
  </si>
  <si>
    <t>Section 2 (12607514)</t>
  </si>
  <si>
    <t>Section 3 (12607516)</t>
  </si>
  <si>
    <t>Section 2 - Road Removed from System</t>
  </si>
  <si>
    <t>Hughey Ferry Rd</t>
  </si>
  <si>
    <t>Leitzsey Rd</t>
  </si>
  <si>
    <t>Bundrick Rd</t>
  </si>
  <si>
    <t>Peak Rd</t>
  </si>
  <si>
    <t>Cleared 7/26/2017</t>
  </si>
  <si>
    <t>County Line - Berkeley</t>
  </si>
  <si>
    <t>S-740 SPR</t>
  </si>
  <si>
    <t>Lockhart Lane</t>
  </si>
  <si>
    <t>S 40-39</t>
  </si>
  <si>
    <t>Broad River Road</t>
  </si>
  <si>
    <t>S 40-421</t>
  </si>
  <si>
    <t>Haltiwanger Rd.</t>
  </si>
  <si>
    <t>S 32-48</t>
  </si>
  <si>
    <t>S 32-49</t>
  </si>
  <si>
    <t>Peak St.</t>
  </si>
  <si>
    <t>S 40-940</t>
  </si>
  <si>
    <t>Peacehaven Rd.</t>
  </si>
  <si>
    <t>Mt. Vernon Church Rd.</t>
  </si>
  <si>
    <t>S 40-1778</t>
  </si>
  <si>
    <t>Indian Fork Rd.</t>
  </si>
  <si>
    <t>S 40-233</t>
  </si>
  <si>
    <t>S 40-878</t>
  </si>
  <si>
    <t>Dreher Shoals Rd.</t>
  </si>
  <si>
    <t>S 40-286</t>
  </si>
  <si>
    <t>Bickley Rd.</t>
  </si>
  <si>
    <t>S 32-1177</t>
  </si>
  <si>
    <t>Island Trail</t>
  </si>
  <si>
    <t>S 32-1778</t>
  </si>
  <si>
    <t>S 32-878</t>
  </si>
  <si>
    <t>St. Thomas Church Rd.</t>
  </si>
  <si>
    <t>S 32-1782</t>
  </si>
  <si>
    <t>Overlook Rd.</t>
  </si>
  <si>
    <t>S 32-1859</t>
  </si>
  <si>
    <t>Indian Cove Rd.</t>
  </si>
  <si>
    <t>S 32-83</t>
  </si>
  <si>
    <t>Old Lexington Hwy.</t>
  </si>
  <si>
    <t>S 32-1317</t>
  </si>
  <si>
    <t>Newberg Rd.</t>
  </si>
  <si>
    <t>S 32-1721</t>
  </si>
  <si>
    <t>Whitewater Rd.</t>
  </si>
  <si>
    <t>S 32-1194</t>
  </si>
  <si>
    <t>Whits End Rd.</t>
  </si>
  <si>
    <t>S 32-1183</t>
  </si>
  <si>
    <t>Indian Creek Cir.</t>
  </si>
  <si>
    <t>S 32-1655</t>
  </si>
  <si>
    <t>Haywain Rd.</t>
  </si>
  <si>
    <t>S 32-753</t>
  </si>
  <si>
    <t>Old Forge Rd.</t>
  </si>
  <si>
    <t>S 32-1853</t>
  </si>
  <si>
    <t>Killian Point</t>
  </si>
  <si>
    <t>S 32-270</t>
  </si>
  <si>
    <t>1853 SPR</t>
  </si>
  <si>
    <t>S 32-877</t>
  </si>
  <si>
    <t>Lake Tide Dr.</t>
  </si>
  <si>
    <t>S 32-1486</t>
  </si>
  <si>
    <t>Carteret Rd.</t>
  </si>
  <si>
    <t>S 40-2262</t>
  </si>
  <si>
    <t>Stoneridge Rd.</t>
  </si>
  <si>
    <t>S 40-835</t>
  </si>
  <si>
    <t>Saluda River Rd.</t>
  </si>
  <si>
    <t>S 40-1876</t>
  </si>
  <si>
    <t>Arrowwood Rd.</t>
  </si>
  <si>
    <t>S 40-229</t>
  </si>
  <si>
    <t>Skyland Dr.</t>
  </si>
  <si>
    <t>S 40-213</t>
  </si>
  <si>
    <t>Riverhill Cir.</t>
  </si>
  <si>
    <t>S 40-214</t>
  </si>
  <si>
    <t>Betsy Dr.</t>
  </si>
  <si>
    <t>S 40-212</t>
  </si>
  <si>
    <t>Greenville Cir.</t>
  </si>
  <si>
    <t>S 40-3020</t>
  </si>
  <si>
    <t>Greystone Blvd.</t>
  </si>
  <si>
    <t>North Wingard Rd.</t>
  </si>
  <si>
    <t>S 40-1808</t>
  </si>
  <si>
    <t>Starlight Rd.</t>
  </si>
  <si>
    <t>S 40-2890</t>
  </si>
  <si>
    <t>Gracern Rd.</t>
  </si>
  <si>
    <t>Jake Meetze Rd.</t>
  </si>
  <si>
    <t>S 32-1716</t>
  </si>
  <si>
    <t>Dallas Dr.</t>
  </si>
  <si>
    <t>Hunter Dr.</t>
  </si>
  <si>
    <t>Shady Acres Dr.</t>
  </si>
  <si>
    <t>S 32-1175</t>
  </si>
  <si>
    <t>Green Meadow Rd.</t>
  </si>
  <si>
    <t>S 32-1181</t>
  </si>
  <si>
    <t>Green Meadow Cir.</t>
  </si>
  <si>
    <t>Green Meadow Dr.</t>
  </si>
  <si>
    <t>Murray Lindler Rd.</t>
  </si>
  <si>
    <t>Lakemont Rd.</t>
  </si>
  <si>
    <t>S 32-949</t>
  </si>
  <si>
    <t>S 40-2126</t>
  </si>
  <si>
    <t>Raines Rd.</t>
  </si>
  <si>
    <t>S 40-1903</t>
  </si>
  <si>
    <t>Howell Rd.</t>
  </si>
  <si>
    <t>S 40-2059</t>
  </si>
  <si>
    <t>Pineview Church Rd.</t>
  </si>
  <si>
    <t>S 40-283</t>
  </si>
  <si>
    <t>Syrup Mill Rd.</t>
  </si>
  <si>
    <t>S 40-2485</t>
  </si>
  <si>
    <t>Abney Hill Rd.</t>
  </si>
  <si>
    <t>Muller Rd.</t>
  </si>
  <si>
    <t>S 40-1682</t>
  </si>
  <si>
    <t>Hinnants Store Rd.</t>
  </si>
  <si>
    <t>S 40-1326</t>
  </si>
  <si>
    <t>Blume Rd.</t>
  </si>
  <si>
    <t>S 40-406</t>
  </si>
  <si>
    <t>Sherrill Lever Rd.</t>
  </si>
  <si>
    <t>S 40-967</t>
  </si>
  <si>
    <t>Beckham Rd.</t>
  </si>
  <si>
    <t>S 40-944</t>
  </si>
  <si>
    <t>Little River Rd.</t>
  </si>
  <si>
    <t>Kinsler Rd.</t>
  </si>
  <si>
    <t>Routine Maintenance</t>
  </si>
  <si>
    <t>Sept-17</t>
  </si>
  <si>
    <t>OCT-17</t>
  </si>
  <si>
    <t>Nov-17</t>
  </si>
  <si>
    <t>Dec-17</t>
  </si>
  <si>
    <t>Feb-17</t>
  </si>
  <si>
    <t>Mar-17</t>
  </si>
  <si>
    <t>S33-82</t>
  </si>
  <si>
    <t>S33-64</t>
  </si>
  <si>
    <t>s-1058</t>
  </si>
  <si>
    <t>Baxter Huggins</t>
  </si>
  <si>
    <t>s-71</t>
  </si>
  <si>
    <t>Completed - 7/7/2017</t>
  </si>
  <si>
    <t>Completed - 7/25/2017</t>
  </si>
  <si>
    <t>Completed - 7/28/2017</t>
  </si>
  <si>
    <t>Completed - 7/31/2017</t>
  </si>
  <si>
    <t>Logan Rd.</t>
  </si>
  <si>
    <t>Sam Hodges Rd.</t>
  </si>
  <si>
    <t>Sally White Rd.</t>
  </si>
  <si>
    <t>Blue Jay Rd.</t>
  </si>
  <si>
    <t>Pickens Creek Rd.</t>
  </si>
  <si>
    <t>Due West Rd.</t>
  </si>
  <si>
    <t>Nabors Rd.</t>
  </si>
  <si>
    <t>Bell Rd.</t>
  </si>
  <si>
    <t>Greenville Church Rd.</t>
  </si>
  <si>
    <t>Timms Rd.</t>
  </si>
  <si>
    <t>Old Shoals Junction Rd.</t>
  </si>
  <si>
    <t>Mock Orange Rd.</t>
  </si>
  <si>
    <t>Dixie Dr.</t>
  </si>
  <si>
    <t>Flatwood Rd.</t>
  </si>
  <si>
    <t>Clem Rd.</t>
  </si>
  <si>
    <t>Johns Creek Rd.</t>
  </si>
  <si>
    <t>Old Abbeville Hwy.</t>
  </si>
  <si>
    <t>Mathis Rd.</t>
  </si>
  <si>
    <t>Pine Dr.</t>
  </si>
  <si>
    <t>Chinquapin Rd.</t>
  </si>
  <si>
    <t>Tranquil Rd.</t>
  </si>
  <si>
    <t>Woodlawn Rd.</t>
  </si>
  <si>
    <t>Mill Rd. South</t>
  </si>
  <si>
    <t>Mill Rd. North</t>
  </si>
  <si>
    <t>Burnett Rd.</t>
  </si>
  <si>
    <t>Alexander Rd.</t>
  </si>
  <si>
    <t>Florida Ave.</t>
  </si>
  <si>
    <t>Salak Rd.</t>
  </si>
  <si>
    <t>Briarwood Rd.</t>
  </si>
  <si>
    <t>McCormick Hwy.</t>
  </si>
  <si>
    <t>S-24-495</t>
  </si>
  <si>
    <t>SC-420</t>
  </si>
  <si>
    <t>SC-185</t>
  </si>
  <si>
    <t>BEGIN ADDITION 591</t>
  </si>
  <si>
    <t>S-24-001</t>
  </si>
  <si>
    <t>S-24-149</t>
  </si>
  <si>
    <t>BEGIN ADDITION 491</t>
  </si>
  <si>
    <t>SC-72 BUS</t>
  </si>
  <si>
    <t>BEGIN ADDITION 161</t>
  </si>
  <si>
    <t>BEGIN ADDITION 148</t>
  </si>
  <si>
    <t>SC 420</t>
  </si>
  <si>
    <t>Morgan Rd.</t>
  </si>
  <si>
    <t>Northside Dr.</t>
  </si>
  <si>
    <t>Cambridge Ave.</t>
  </si>
  <si>
    <t>S-24-180</t>
  </si>
  <si>
    <t>S-24-31</t>
  </si>
  <si>
    <t>S-24-54</t>
  </si>
  <si>
    <t>S-24-55</t>
  </si>
  <si>
    <t>S-24-229</t>
  </si>
  <si>
    <t>S-24-163</t>
  </si>
  <si>
    <t>S-24-108</t>
  </si>
  <si>
    <t>END ADDITION 164</t>
  </si>
  <si>
    <t>END ADDITION 456</t>
  </si>
  <si>
    <t>Old Shoald JCT Rd.</t>
  </si>
  <si>
    <t>Hack Leverette Road</t>
  </si>
  <si>
    <t>S33-465</t>
  </si>
  <si>
    <t>S33-219</t>
  </si>
  <si>
    <t>Cemetary Lane</t>
  </si>
  <si>
    <t>S33-150</t>
  </si>
  <si>
    <t>Taylor Creek Road</t>
  </si>
  <si>
    <t>S33-61</t>
  </si>
  <si>
    <t>Barksdale Ferry Road</t>
  </si>
  <si>
    <t>S33-43</t>
  </si>
  <si>
    <t>Cedar Hill Road</t>
  </si>
  <si>
    <t>S33-317</t>
  </si>
  <si>
    <t>S33-318</t>
  </si>
  <si>
    <t>Mayson Drive</t>
  </si>
  <si>
    <t>S33-319</t>
  </si>
  <si>
    <t>Caldwell Drive</t>
  </si>
  <si>
    <t>S33-406</t>
  </si>
  <si>
    <t>Shadowood Drive</t>
  </si>
  <si>
    <t>S33-131</t>
  </si>
  <si>
    <t>Kelly Street</t>
  </si>
  <si>
    <t>S33-371</t>
  </si>
  <si>
    <t>Straight Gate Church Road</t>
  </si>
  <si>
    <t>PENDING</t>
  </si>
  <si>
    <t>S-19-18</t>
  </si>
  <si>
    <t>Section 3 - 2018 Federal Aid Secondary Program, RECON-FDR (12607507, 12631003, 12637774)</t>
  </si>
  <si>
    <t>In Progress.  Transferred maintenance Responsibility to Charleston.</t>
  </si>
  <si>
    <t>Weeks Avenue</t>
  </si>
  <si>
    <t>Harvey Avenue</t>
  </si>
  <si>
    <t>Keenan Avenue</t>
  </si>
  <si>
    <t>Old Back River Road</t>
  </si>
  <si>
    <t>Lyle Road</t>
  </si>
  <si>
    <t>Belknap Road</t>
  </si>
  <si>
    <t>Englewood Road</t>
  </si>
  <si>
    <t>Fralix Way</t>
  </si>
  <si>
    <t>Hastie Drive</t>
  </si>
  <si>
    <t>Parish Road</t>
  </si>
  <si>
    <t>Robert Road</t>
  </si>
  <si>
    <t>Henderson Drive</t>
  </si>
  <si>
    <t>Guerry Circle</t>
  </si>
  <si>
    <t>Leroy Court</t>
  </si>
  <si>
    <t>Short Court</t>
  </si>
  <si>
    <t>Gunnells Street</t>
  </si>
  <si>
    <t>Mapleridge Drive</t>
  </si>
  <si>
    <t>East Court</t>
  </si>
  <si>
    <t>Norman Court</t>
  </si>
  <si>
    <t>Edmund Road</t>
  </si>
  <si>
    <t>Wisteria Road</t>
  </si>
  <si>
    <t>Woodbine Street</t>
  </si>
  <si>
    <t>Azalea Road</t>
  </si>
  <si>
    <t>Camellia Road</t>
  </si>
  <si>
    <t>Wells Road</t>
  </si>
  <si>
    <t>Wilson Street</t>
  </si>
  <si>
    <t>Riverside Circle</t>
  </si>
  <si>
    <t>Dew Avenue</t>
  </si>
  <si>
    <t>Linnus Street</t>
  </si>
  <si>
    <t>Paul St</t>
  </si>
  <si>
    <t>Cannon Avenue</t>
  </si>
  <si>
    <t>Gator Drive</t>
  </si>
  <si>
    <t>Oakside Dr</t>
  </si>
  <si>
    <t>Addison Drive</t>
  </si>
  <si>
    <t>Forest Lawn Avenue</t>
  </si>
  <si>
    <t>Price Street</t>
  </si>
  <si>
    <t>Giles Drive</t>
  </si>
  <si>
    <t>Matheny Drive</t>
  </si>
  <si>
    <t>Cuthbert Drive</t>
  </si>
  <si>
    <t>Pandora Drive</t>
  </si>
  <si>
    <t>N Pandora Drive</t>
  </si>
  <si>
    <t>E Pandora Drive</t>
  </si>
  <si>
    <t>S Pandora Drive</t>
  </si>
  <si>
    <t>Belknap Road Spur</t>
  </si>
  <si>
    <t>S-8-37</t>
  </si>
  <si>
    <t>Red Bank Road</t>
  </si>
  <si>
    <t>S-8-317</t>
  </si>
  <si>
    <t>S-8-320</t>
  </si>
  <si>
    <t>S-8-724</t>
  </si>
  <si>
    <t>S-8-338</t>
  </si>
  <si>
    <t>S-8-326</t>
  </si>
  <si>
    <t>S-8-324</t>
  </si>
  <si>
    <t>S-8-327</t>
  </si>
  <si>
    <t>S-8-328</t>
  </si>
  <si>
    <t>Morrison Drive</t>
  </si>
  <si>
    <t>S-8-589</t>
  </si>
  <si>
    <t>S-8-329</t>
  </si>
  <si>
    <t>S-8-404</t>
  </si>
  <si>
    <t>S-8-403</t>
  </si>
  <si>
    <t>S-8-591</t>
  </si>
  <si>
    <t>S-8-588</t>
  </si>
  <si>
    <t>S-8-590</t>
  </si>
  <si>
    <t>S-8-318</t>
  </si>
  <si>
    <t>S-8-437</t>
  </si>
  <si>
    <t>S-8-618</t>
  </si>
  <si>
    <t>Oakside Drive</t>
  </si>
  <si>
    <t>S-8-617</t>
  </si>
  <si>
    <t>S-8-250</t>
  </si>
  <si>
    <t>Howe Hall Road</t>
  </si>
  <si>
    <t>Richland Co. Line</t>
  </si>
  <si>
    <t>2017/18 Fiscal Year Resurfacing</t>
  </si>
  <si>
    <t>Just before Park&amp;Ride</t>
  </si>
  <si>
    <t>US 76(Eastbound)</t>
  </si>
  <si>
    <t>Edgehill Rd</t>
  </si>
  <si>
    <t>Peach Orchard Rd.</t>
  </si>
  <si>
    <t>Racoon Rd.</t>
  </si>
  <si>
    <t>Britton Brogdon Rd</t>
  </si>
  <si>
    <t>US 521 South</t>
  </si>
  <si>
    <t>Leonard Brown Rd.</t>
  </si>
  <si>
    <t>Lodebar Rd.</t>
  </si>
  <si>
    <t>Beckwood Rd</t>
  </si>
  <si>
    <t>Old Camden Highway</t>
  </si>
  <si>
    <t>Panola Rd</t>
  </si>
  <si>
    <t>US 76(Westbound)</t>
  </si>
  <si>
    <t>2017/18 Fiscal Year Preservation</t>
  </si>
  <si>
    <t>Myrtle Beach Hwy(EBL)</t>
  </si>
  <si>
    <t>Daffodil Lane</t>
  </si>
  <si>
    <t>Wenee Woods Ave.</t>
  </si>
  <si>
    <t>S-1074</t>
  </si>
  <si>
    <t>Wesmark Blvd</t>
  </si>
  <si>
    <t>S. Pike West</t>
  </si>
  <si>
    <t xml:space="preserve">SC 120 </t>
  </si>
  <si>
    <t>Alice Drive</t>
  </si>
  <si>
    <t>Wise Dr.</t>
  </si>
  <si>
    <t>US 76 Ext.</t>
  </si>
  <si>
    <t>S-442</t>
  </si>
  <si>
    <t>McCrays Mill Rd.</t>
  </si>
  <si>
    <t>Jul.-17</t>
  </si>
  <si>
    <t>Loring Mill Rd.</t>
  </si>
  <si>
    <t xml:space="preserve">US 76 </t>
  </si>
  <si>
    <t>Broad St. Ext.</t>
  </si>
  <si>
    <t>Reynolds Rd.</t>
  </si>
  <si>
    <t>Commerce/Clark</t>
  </si>
  <si>
    <t>Nazarene Church Rd.</t>
  </si>
  <si>
    <t>2017 Paint</t>
  </si>
  <si>
    <t>Dillard</t>
  </si>
  <si>
    <t>Rosemont Cir</t>
  </si>
  <si>
    <t>Miller</t>
  </si>
  <si>
    <t>S-911</t>
  </si>
  <si>
    <t>Ruth Walker</t>
  </si>
  <si>
    <t>Indigo Pt</t>
  </si>
  <si>
    <t>Cunningham Slough</t>
  </si>
  <si>
    <t>S-848</t>
  </si>
  <si>
    <t>Laurel Hill Ch</t>
  </si>
  <si>
    <t>River Fork</t>
  </si>
  <si>
    <t>Isle of Pines Cir</t>
  </si>
  <si>
    <t>Riser</t>
  </si>
  <si>
    <t>Old Laurens HWY</t>
  </si>
  <si>
    <t>JW Harmon</t>
  </si>
  <si>
    <t>Lewis Ashley</t>
  </si>
  <si>
    <t>Ivey Bluff</t>
  </si>
  <si>
    <t>Power</t>
  </si>
  <si>
    <t>Old Oak Tree</t>
  </si>
  <si>
    <t>G'Wood Line</t>
  </si>
  <si>
    <t>Gwood County</t>
  </si>
  <si>
    <t>Square Grove</t>
  </si>
  <si>
    <t>Paul Ashley</t>
  </si>
  <si>
    <t>Pauls Shore</t>
  </si>
  <si>
    <t>Coursey Dr</t>
  </si>
  <si>
    <t>S-913</t>
  </si>
  <si>
    <t>Pete St</t>
  </si>
  <si>
    <t>Flymm Smith</t>
  </si>
  <si>
    <t>Bob White Dr</t>
  </si>
  <si>
    <t>Robin Ln</t>
  </si>
  <si>
    <t>S-855 spr</t>
  </si>
  <si>
    <t>S-930</t>
  </si>
  <si>
    <t>Red Bird Ln</t>
  </si>
  <si>
    <t>Stillwater</t>
  </si>
  <si>
    <t>Serene</t>
  </si>
  <si>
    <t>Relax</t>
  </si>
  <si>
    <t>Lois Ln</t>
  </si>
  <si>
    <t>Smiths Village</t>
  </si>
  <si>
    <t>S-878</t>
  </si>
  <si>
    <t>Catfish Cove</t>
  </si>
  <si>
    <t>Arnold Ln</t>
  </si>
  <si>
    <t>Poplar Springs</t>
  </si>
  <si>
    <t>Elledge</t>
  </si>
  <si>
    <t>Camak</t>
  </si>
  <si>
    <t>Powerhouse</t>
  </si>
  <si>
    <t>Hembree</t>
  </si>
  <si>
    <t>Burl Hill</t>
  </si>
  <si>
    <t>Deer Valley</t>
  </si>
  <si>
    <t>Pine Ridge</t>
  </si>
  <si>
    <t>Lick Creek</t>
  </si>
  <si>
    <t>S-846</t>
  </si>
  <si>
    <t>Mt Pleasant Est</t>
  </si>
  <si>
    <t>Cedar Grove Ch</t>
  </si>
  <si>
    <t>S-749 Spr</t>
  </si>
  <si>
    <t>S-831</t>
  </si>
  <si>
    <t>Estes</t>
  </si>
  <si>
    <t>New Prospect Ch</t>
  </si>
  <si>
    <t>Starfrost</t>
  </si>
  <si>
    <t>Stagecoach</t>
  </si>
  <si>
    <t>Pinehaven</t>
  </si>
  <si>
    <t>US 76 Bus</t>
  </si>
  <si>
    <t>SC-252</t>
  </si>
  <si>
    <t>SC HWY 252</t>
  </si>
  <si>
    <t>Gaines</t>
  </si>
  <si>
    <t>Hidden Valley</t>
  </si>
  <si>
    <t>S-398</t>
  </si>
  <si>
    <t>Ft Lindley</t>
  </si>
  <si>
    <t>Bethel Ch</t>
  </si>
  <si>
    <t>Brewington</t>
  </si>
  <si>
    <t>Mundy</t>
  </si>
  <si>
    <t>US HWY 221</t>
  </si>
  <si>
    <t>Farley</t>
  </si>
  <si>
    <t>10 July - Ditching Tractor Down  (approx. a month)   11-12 July - Operation shut down due to equipment.  Personnel working requests until equipment is back up and running.</t>
  </si>
  <si>
    <t>14 Aug - Motor Grader down (currently motor grader and ditching machine are down)</t>
  </si>
  <si>
    <t>Nothing needs to be accomplished at this time</t>
  </si>
  <si>
    <t>Completed - 8/1/2017</t>
  </si>
  <si>
    <t>Completed - 8/22/2017</t>
  </si>
  <si>
    <t>S33-151</t>
  </si>
  <si>
    <t>Dillashaw Road</t>
  </si>
  <si>
    <t xml:space="preserve">S33-43 </t>
  </si>
  <si>
    <t>S33-62</t>
  </si>
  <si>
    <t>Brewer Road</t>
  </si>
  <si>
    <t>S33-397</t>
  </si>
  <si>
    <t>Eddie Drive</t>
  </si>
  <si>
    <t>S33-396</t>
  </si>
  <si>
    <t>Murray Drive</t>
  </si>
  <si>
    <t>S33-119</t>
  </si>
  <si>
    <t>Rail Road Avenue</t>
  </si>
  <si>
    <t>S33-97</t>
  </si>
  <si>
    <t>Mims Drive</t>
  </si>
  <si>
    <t>S33-160</t>
  </si>
  <si>
    <t>Pierce Road</t>
  </si>
  <si>
    <t>S33-211</t>
  </si>
  <si>
    <t>Talbert Road</t>
  </si>
  <si>
    <t>Fifth Avenue</t>
  </si>
  <si>
    <t>S33-32</t>
  </si>
  <si>
    <t>S33-354</t>
  </si>
  <si>
    <t>Bryant Street</t>
  </si>
  <si>
    <t>S33-348</t>
  </si>
  <si>
    <t>Plainview Drive</t>
  </si>
  <si>
    <t>S33-652</t>
  </si>
  <si>
    <t>Oakridge Drive</t>
  </si>
  <si>
    <t>Section 2 (12555607, 12558511, 12564847, 12618073)</t>
  </si>
  <si>
    <t>Section 3 (12653156)</t>
  </si>
  <si>
    <t>Old Newberry Hwy</t>
  </si>
  <si>
    <t>SC 66</t>
  </si>
  <si>
    <t>Green Tree Road</t>
  </si>
  <si>
    <t>Stoney Battery Rd</t>
  </si>
  <si>
    <t>Trinity Church Rd</t>
  </si>
  <si>
    <t>From MP 1.78 to 1.85 - 12669253</t>
  </si>
  <si>
    <t>12672315, 12645689, 12637774</t>
  </si>
  <si>
    <t>Indian Creek Rd</t>
  </si>
  <si>
    <t>08/17/2017</t>
  </si>
  <si>
    <t>Indian Creek Bridge Repair - MP 1.12</t>
  </si>
  <si>
    <t>10/09/2017</t>
  </si>
  <si>
    <t>10/10/2017</t>
  </si>
  <si>
    <t>10/11/2017</t>
  </si>
  <si>
    <t>10/12/2017</t>
  </si>
  <si>
    <t>10/13/2017</t>
  </si>
  <si>
    <t>10/16/2017</t>
  </si>
  <si>
    <t>10/17/2017</t>
  </si>
  <si>
    <t>10/23/2017</t>
  </si>
  <si>
    <t>10/25/2017</t>
  </si>
  <si>
    <t>10/30/2017</t>
  </si>
  <si>
    <t>11/09/2017</t>
  </si>
  <si>
    <t>RW Jordan</t>
  </si>
  <si>
    <t>Evans  Mill</t>
  </si>
  <si>
    <t>Cross roads Church</t>
  </si>
  <si>
    <t>local</t>
  </si>
  <si>
    <t>s-159</t>
  </si>
  <si>
    <t>SC 268</t>
  </si>
  <si>
    <t>s-843</t>
  </si>
  <si>
    <t>Thompson Ck</t>
  </si>
  <si>
    <t>No Diching</t>
  </si>
  <si>
    <t>Operation shut down due to Hurricane Irma (7 Sept - 25 Sept) Also, relocated shop from Richburg to Chester this month</t>
  </si>
  <si>
    <t>SC/Georgia State Line</t>
  </si>
  <si>
    <t>Highway 221</t>
  </si>
  <si>
    <t>S33-177</t>
  </si>
  <si>
    <t>Deason Cemetary Road</t>
  </si>
  <si>
    <t>Beg. Dirt Road</t>
  </si>
  <si>
    <t>S33-410</t>
  </si>
  <si>
    <t>Ravenwood Drive</t>
  </si>
  <si>
    <t>S33-453</t>
  </si>
  <si>
    <t>Cleared 10/5/2017</t>
  </si>
  <si>
    <t>S33-56</t>
  </si>
  <si>
    <t>Frank Holloway Road</t>
  </si>
  <si>
    <t>S33-124</t>
  </si>
  <si>
    <t>Chamberlains Ferry Road</t>
  </si>
  <si>
    <t>Chamberlains Family Road</t>
  </si>
  <si>
    <t>S33-457</t>
  </si>
  <si>
    <t>Holiday Road</t>
  </si>
  <si>
    <t>S33-391</t>
  </si>
  <si>
    <t>Whiterock Road</t>
  </si>
  <si>
    <t>S33-467</t>
  </si>
  <si>
    <t>Baker Creek Road</t>
  </si>
  <si>
    <t>S33-395</t>
  </si>
  <si>
    <t>Mckinney Drive</t>
  </si>
  <si>
    <t>S33-365</t>
  </si>
  <si>
    <t>Camp Club Road</t>
  </si>
  <si>
    <t>S33-161</t>
  </si>
  <si>
    <t>Ferqueron Road</t>
  </si>
  <si>
    <t>S33-392</t>
  </si>
  <si>
    <t>Crawford Fleming Road</t>
  </si>
  <si>
    <t>Will Not Ditch</t>
  </si>
  <si>
    <t>No Ditching Needed</t>
  </si>
  <si>
    <t>Completed - 9/21/2017</t>
  </si>
  <si>
    <t>Completed - 9/27/2017</t>
  </si>
  <si>
    <t>Completed - 9/28/2017</t>
  </si>
  <si>
    <t>Barnes Station Rd</t>
  </si>
  <si>
    <t>Burgess Rd</t>
  </si>
  <si>
    <t xml:space="preserve">S-60 </t>
  </si>
  <si>
    <t>Grey Rock Estates</t>
  </si>
  <si>
    <t>Wedgefield Hwy</t>
  </si>
  <si>
    <t>St.Paul Church Rd.</t>
  </si>
  <si>
    <t>Boulevard Rd.</t>
  </si>
  <si>
    <t>Mooneyham Rd.</t>
  </si>
  <si>
    <t>Revised: 10/17/2017(EM)</t>
  </si>
  <si>
    <t>Jalapa Rd</t>
  </si>
  <si>
    <t>9/27/2017</t>
  </si>
  <si>
    <t>9/29/2017</t>
  </si>
  <si>
    <t>Section 3 - 2018 Federal Aid Secondary Program (12813496)</t>
  </si>
  <si>
    <t>Section 3 (12813500)</t>
  </si>
  <si>
    <t>Section 2 (12813553)</t>
  </si>
  <si>
    <t>Section 2 (12817381)</t>
  </si>
  <si>
    <t>Section 3 - 2016 NFA Preservation Program, CHP SEAL (12817362)</t>
  </si>
  <si>
    <t>Section 3 - 2016 NFA Preservation Program, CHP SEAL (12817370)</t>
  </si>
  <si>
    <t>Section 2 (12821076)</t>
  </si>
  <si>
    <t>Section 2 (12821082)</t>
  </si>
  <si>
    <t>11/20/2017</t>
  </si>
  <si>
    <t>Hope Station Rd</t>
  </si>
  <si>
    <t>Mayer Rd</t>
  </si>
  <si>
    <t>11/27/2017</t>
  </si>
  <si>
    <t>Section 2 (12824540)</t>
  </si>
  <si>
    <t>Section 2 (12824534, 12828431)</t>
  </si>
  <si>
    <t>Section 2 (12831504, 12835168)</t>
  </si>
  <si>
    <t>10/19/2017</t>
  </si>
  <si>
    <t>10/20/2017</t>
  </si>
  <si>
    <t>Section 2 (12831511)</t>
  </si>
  <si>
    <t>Section 2 (12842517)</t>
  </si>
  <si>
    <t>10/18/2017</t>
  </si>
  <si>
    <t>Section 2 (12838783)</t>
  </si>
  <si>
    <t>11/15/2017</t>
  </si>
  <si>
    <t>Richland County Rd</t>
  </si>
  <si>
    <t>Peak Byp</t>
  </si>
  <si>
    <t>Mike Stuck Rd</t>
  </si>
  <si>
    <t>Mt Pleasant Rd</t>
  </si>
  <si>
    <t>Ringer Rd</t>
  </si>
  <si>
    <t>Deerfield Dr</t>
  </si>
  <si>
    <t>Maybinton Rd</t>
  </si>
  <si>
    <t>Mt Bethel Garmany Rd</t>
  </si>
  <si>
    <t>Tyger River Rd</t>
  </si>
  <si>
    <t>Dogwalla Rd</t>
  </si>
  <si>
    <t>Peters Creek Rd</t>
  </si>
  <si>
    <t>Stevenson Rd</t>
  </si>
  <si>
    <t>Section 2 (12849899)</t>
  </si>
  <si>
    <t>Section 2 (12857782)</t>
  </si>
  <si>
    <t>10/31/2017</t>
  </si>
  <si>
    <t>11/13/2017</t>
  </si>
  <si>
    <t>Section 2 (12853595, 12862105, 12869317)</t>
  </si>
  <si>
    <t>Section 2 (12869325)</t>
  </si>
  <si>
    <t>11/01/2017</t>
  </si>
  <si>
    <t>Section 2 (12873046, 12877711)</t>
  </si>
  <si>
    <t>11/28/2017</t>
  </si>
  <si>
    <t>Brazelmans Bridge Rd</t>
  </si>
  <si>
    <t>Old Whitmire Hwy</t>
  </si>
  <si>
    <t>S33-405</t>
  </si>
  <si>
    <t>Bordeaux Road</t>
  </si>
  <si>
    <t>S33-424</t>
  </si>
  <si>
    <t>Petigru Circle</t>
  </si>
  <si>
    <t>S33-426</t>
  </si>
  <si>
    <t>Indian Hill Court</t>
  </si>
  <si>
    <t>S33-427</t>
  </si>
  <si>
    <t>Perrault Court</t>
  </si>
  <si>
    <t>S33-429</t>
  </si>
  <si>
    <t>S33-428</t>
  </si>
  <si>
    <t>Calhoun Road</t>
  </si>
  <si>
    <t>Bellvue Court</t>
  </si>
  <si>
    <t>S33-431</t>
  </si>
  <si>
    <t>Badwell Court</t>
  </si>
  <si>
    <t>10/31/017</t>
  </si>
  <si>
    <t>S33-7</t>
  </si>
  <si>
    <t>Highway 7</t>
  </si>
  <si>
    <t>S33-135</t>
  </si>
  <si>
    <t>S33-110</t>
  </si>
  <si>
    <t>Mcintosh Road</t>
  </si>
  <si>
    <t>S33-274</t>
  </si>
  <si>
    <t>Gartrell Road</t>
  </si>
  <si>
    <t>S33-275</t>
  </si>
  <si>
    <t>Hickory Knob Drive</t>
  </si>
  <si>
    <t>S33-316</t>
  </si>
  <si>
    <t>Barksdale Drive</t>
  </si>
  <si>
    <t>S33-454</t>
  </si>
  <si>
    <t>St. Charlotte Road</t>
  </si>
  <si>
    <t>S33-421</t>
  </si>
  <si>
    <t>Resort Drive</t>
  </si>
  <si>
    <t>S33-244</t>
  </si>
  <si>
    <t>New Year's Drive</t>
  </si>
  <si>
    <t>S33-245</t>
  </si>
  <si>
    <t>Independence Drive</t>
  </si>
  <si>
    <t>S33-246</t>
  </si>
  <si>
    <t>President's Drive</t>
  </si>
  <si>
    <t>S33-282</t>
  </si>
  <si>
    <t>Lincoln Drive</t>
  </si>
  <si>
    <t>S33-283</t>
  </si>
  <si>
    <t>Haven Point</t>
  </si>
  <si>
    <t>S33-284</t>
  </si>
  <si>
    <t>Christmas Drive</t>
  </si>
  <si>
    <t>S33-285</t>
  </si>
  <si>
    <t>Thanksgiving Drive</t>
  </si>
  <si>
    <t>S33-286</t>
  </si>
  <si>
    <t>Memorial Drive</t>
  </si>
  <si>
    <t>S33-287</t>
  </si>
  <si>
    <t>Valentine Drive</t>
  </si>
  <si>
    <t>S33-288</t>
  </si>
  <si>
    <t>Columbus Lane</t>
  </si>
  <si>
    <t>S33-289</t>
  </si>
  <si>
    <t>George Washington Drive</t>
  </si>
  <si>
    <t>S33-743</t>
  </si>
  <si>
    <t>Easter Lane</t>
  </si>
  <si>
    <t>S33-44</t>
  </si>
  <si>
    <t>Greenfield Road</t>
  </si>
  <si>
    <t>S33-30</t>
  </si>
  <si>
    <t>Jefferson Street</t>
  </si>
  <si>
    <t>S33-248</t>
  </si>
  <si>
    <t>Mears Lane</t>
  </si>
  <si>
    <t>S33-162</t>
  </si>
  <si>
    <t>Troy West Road</t>
  </si>
  <si>
    <t>S33-192</t>
  </si>
  <si>
    <t>Saddlehorn Drive</t>
  </si>
  <si>
    <t>S33-11</t>
  </si>
  <si>
    <t>S33-22</t>
  </si>
  <si>
    <t>Whitetown Road</t>
  </si>
  <si>
    <t>S33-68</t>
  </si>
  <si>
    <t>Serpentine Drive</t>
  </si>
  <si>
    <t>SC 28/US 221 Int.</t>
  </si>
  <si>
    <t>S-355</t>
  </si>
  <si>
    <t>McCormick Co</t>
  </si>
  <si>
    <t>Greenwood Co.</t>
  </si>
  <si>
    <t>Forrest Lawn</t>
  </si>
  <si>
    <t xml:space="preserve">Greenwood Co   </t>
  </si>
  <si>
    <t>Secession</t>
  </si>
  <si>
    <t>Island Ford Rd</t>
  </si>
  <si>
    <t>Old Greenwood Hwy</t>
  </si>
  <si>
    <t>Seneca St</t>
  </si>
  <si>
    <t>Old Calhoun Falls rd</t>
  </si>
  <si>
    <t>Troy Rd</t>
  </si>
  <si>
    <t>Simpson St Ext</t>
  </si>
  <si>
    <t>Secession St</t>
  </si>
  <si>
    <t>Moonlight Bridge Rd</t>
  </si>
  <si>
    <t>Old Abbeville Hwy</t>
  </si>
  <si>
    <t>Thompson Circle</t>
  </si>
  <si>
    <t>Flatwood Rd</t>
  </si>
  <si>
    <t>Flatwoods Rd</t>
  </si>
  <si>
    <t>Mudcreek Rd</t>
  </si>
  <si>
    <t>Sharon Ch Rd</t>
  </si>
  <si>
    <t>Firehouse Rd</t>
  </si>
  <si>
    <t>Old Vienna Rd</t>
  </si>
  <si>
    <t>Parsons Mtn Rd</t>
  </si>
  <si>
    <t>Carwellyn Dr</t>
  </si>
  <si>
    <t>Sharon Heights Rd</t>
  </si>
  <si>
    <t>Sherard Cir</t>
  </si>
  <si>
    <t>McDill Rd</t>
  </si>
  <si>
    <t>Shady Grove Ch rd</t>
  </si>
  <si>
    <t>Brookside Dr</t>
  </si>
  <si>
    <t>New Rd</t>
  </si>
  <si>
    <t>South mill Rd</t>
  </si>
  <si>
    <t>Logan Rd</t>
  </si>
  <si>
    <t>Jackson Rd</t>
  </si>
  <si>
    <t>Dogwood Ln</t>
  </si>
  <si>
    <t>Whire Cr Rd</t>
  </si>
  <si>
    <t>Link Cir</t>
  </si>
  <si>
    <t>Wilton Rd</t>
  </si>
  <si>
    <t>Left Link Rd</t>
  </si>
  <si>
    <t>Long Cane AME Rd</t>
  </si>
  <si>
    <t>Finley Rd</t>
  </si>
  <si>
    <t>Rosedale Dr</t>
  </si>
  <si>
    <t>Michael Dr</t>
  </si>
  <si>
    <t>Secession Rd</t>
  </si>
  <si>
    <t>South Mill Rd</t>
  </si>
  <si>
    <t>Gray Rock Estates</t>
  </si>
  <si>
    <t>Cedar Springs Rd</t>
  </si>
  <si>
    <t>Watts Rd</t>
  </si>
  <si>
    <t>McKinley Creek</t>
  </si>
  <si>
    <t>McCords Creek</t>
  </si>
  <si>
    <t>Calhoun Falls Limit</t>
  </si>
  <si>
    <t>Latimer Rd</t>
  </si>
  <si>
    <t>City Limit</t>
  </si>
  <si>
    <t>Mudcreek rd</t>
  </si>
  <si>
    <t>S-22-10</t>
  </si>
  <si>
    <t>S-22-46</t>
  </si>
  <si>
    <t>Waverly Road/ North causeway</t>
  </si>
  <si>
    <t>s-22-1052</t>
  </si>
  <si>
    <t>S-22-265</t>
  </si>
  <si>
    <t>Pritchard Street</t>
  </si>
  <si>
    <t>S-22-62</t>
  </si>
  <si>
    <t>Wachesaw Road</t>
  </si>
  <si>
    <t>US 17 Bus</t>
  </si>
  <si>
    <t>Highway 17 Bus</t>
  </si>
  <si>
    <t>S-22-63</t>
  </si>
  <si>
    <t>S-22-188</t>
  </si>
  <si>
    <t>Murrell inlet Road</t>
  </si>
  <si>
    <t>S-22-98</t>
  </si>
  <si>
    <t>Boyle Ave</t>
  </si>
  <si>
    <t>Ocean Highway</t>
  </si>
  <si>
    <t>S-22-250</t>
  </si>
  <si>
    <t>Parker Blvd</t>
  </si>
  <si>
    <t>S-22-104</t>
  </si>
  <si>
    <t>Springs Blvd</t>
  </si>
  <si>
    <t>Parking lot</t>
  </si>
  <si>
    <t>S-22-114</t>
  </si>
  <si>
    <t>little Tony</t>
  </si>
  <si>
    <t>US 17 Buss</t>
  </si>
  <si>
    <t>Wacheswa Road</t>
  </si>
  <si>
    <t>S-22-148</t>
  </si>
  <si>
    <t>Murrells Ilet Road| Bellamy Ave</t>
  </si>
  <si>
    <t>Highway 17 Buss</t>
  </si>
  <si>
    <t>S-22-195</t>
  </si>
  <si>
    <t>S-22-206</t>
  </si>
  <si>
    <t>S-22-245</t>
  </si>
  <si>
    <t>S-22-255</t>
  </si>
  <si>
    <t>Kings River road</t>
  </si>
  <si>
    <t>S-22-727</t>
  </si>
  <si>
    <t>Hawthorne Dr</t>
  </si>
  <si>
    <t>S-22-911</t>
  </si>
  <si>
    <t>Kings River Road</t>
  </si>
  <si>
    <t xml:space="preserve">Pritchard Street                                                             </t>
  </si>
  <si>
    <t>S-22-266</t>
  </si>
  <si>
    <t>South Causeway</t>
  </si>
  <si>
    <t>S-22-272</t>
  </si>
  <si>
    <t>Cedar Ave/Jordan Landing Road</t>
  </si>
  <si>
    <t>S-22-276</t>
  </si>
  <si>
    <t>Mallory Ave</t>
  </si>
  <si>
    <t>wachesaw Road</t>
  </si>
  <si>
    <t>S-22-277</t>
  </si>
  <si>
    <t>Wesley Ave</t>
  </si>
  <si>
    <t>wesley Road</t>
  </si>
  <si>
    <t>S-22-302</t>
  </si>
  <si>
    <t>Litchfield Blvd</t>
  </si>
  <si>
    <t>S-22-304</t>
  </si>
  <si>
    <t>Norris Drive</t>
  </si>
  <si>
    <t>S-22-303</t>
  </si>
  <si>
    <t>End State maintence</t>
  </si>
  <si>
    <t>S-22-304 conn</t>
  </si>
  <si>
    <t>S-22-314</t>
  </si>
  <si>
    <t>Paviillion Lane</t>
  </si>
  <si>
    <t>North Causeway</t>
  </si>
  <si>
    <t>S-22-358</t>
  </si>
  <si>
    <t>Lakeshore Drive</t>
  </si>
  <si>
    <t>S-22-357</t>
  </si>
  <si>
    <t>Trace Drive</t>
  </si>
  <si>
    <t>S-22-362</t>
  </si>
  <si>
    <t>SANDY ISLAND ROAD</t>
  </si>
  <si>
    <t>OCEAN HIGHWAY</t>
  </si>
  <si>
    <t>S-22-391</t>
  </si>
  <si>
    <t>S-22-392</t>
  </si>
  <si>
    <t>MURRELLS INLET ROAD</t>
  </si>
  <si>
    <t>OLD RIVER ROAD</t>
  </si>
  <si>
    <t>S-22-</t>
  </si>
  <si>
    <t>JOURNEYS END</t>
  </si>
  <si>
    <t>WESLEY ROAD</t>
  </si>
  <si>
    <t>S-22-407</t>
  </si>
  <si>
    <t>MIDWAY LOOP</t>
  </si>
  <si>
    <t>S-22-409</t>
  </si>
  <si>
    <t>S-22-410</t>
  </si>
  <si>
    <t>SPORTSMAN BLVD</t>
  </si>
  <si>
    <t>S-22-411</t>
  </si>
  <si>
    <t>MARSH HEN DRIVE</t>
  </si>
  <si>
    <t>S-22- 412</t>
  </si>
  <si>
    <t>NORRIS DRIVE</t>
  </si>
  <si>
    <t>S-22-413</t>
  </si>
  <si>
    <t>S-22-414</t>
  </si>
  <si>
    <t>S-22-415</t>
  </si>
  <si>
    <t>S-22-416</t>
  </si>
  <si>
    <t>s-22-304</t>
  </si>
  <si>
    <t>S-22-419</t>
  </si>
  <si>
    <t>EUTAW AVE</t>
  </si>
  <si>
    <t>PARKER BLVD</t>
  </si>
  <si>
    <t>S-22-420</t>
  </si>
  <si>
    <t>MULBERRY DRIVE</t>
  </si>
  <si>
    <t>S-22-421</t>
  </si>
  <si>
    <t>S-22-422</t>
  </si>
  <si>
    <t>FENWICH DRIVE</t>
  </si>
  <si>
    <t>S-22-423</t>
  </si>
  <si>
    <t>ANCIENT MARINER DRIVE</t>
  </si>
  <si>
    <t>TRACE DRIVE</t>
  </si>
  <si>
    <t>S-22-424</t>
  </si>
  <si>
    <t>S-22-425</t>
  </si>
  <si>
    <t>FENWICH CT.</t>
  </si>
  <si>
    <t>S-22-426</t>
  </si>
  <si>
    <t>GIPPY COURT</t>
  </si>
  <si>
    <t>S-22-427</t>
  </si>
  <si>
    <t>S-22-428</t>
  </si>
  <si>
    <t>S-22-429</t>
  </si>
  <si>
    <t>S-22-432</t>
  </si>
  <si>
    <t>DUNCAN AVE</t>
  </si>
  <si>
    <t>S-22-450</t>
  </si>
  <si>
    <t>PETIGRU ROAD</t>
  </si>
  <si>
    <t>S-22-449</t>
  </si>
  <si>
    <t>MARTIN LUTHER KING DRIVE</t>
  </si>
  <si>
    <t>WAVERLY ROAD</t>
  </si>
  <si>
    <t>PETIGRU DRIVE</t>
  </si>
  <si>
    <t>S-22-451</t>
  </si>
  <si>
    <t>PARKERSVILLE ROAD</t>
  </si>
  <si>
    <t>MARTIN LUTHER KING ROAD</t>
  </si>
  <si>
    <t>S-22-455</t>
  </si>
  <si>
    <t>MRTLE AVE</t>
  </si>
  <si>
    <t>S-22-457</t>
  </si>
  <si>
    <t>S-22-457 SPR</t>
  </si>
  <si>
    <t>S-22-461</t>
  </si>
  <si>
    <t>US 17 BUS</t>
  </si>
  <si>
    <t>17 BUSS</t>
  </si>
  <si>
    <t>S-22-462</t>
  </si>
  <si>
    <t>MRYTLE AVE</t>
  </si>
  <si>
    <t>S-22-463</t>
  </si>
  <si>
    <t>S-22-464</t>
  </si>
  <si>
    <t>S-22-.10</t>
  </si>
  <si>
    <t>S-22-481</t>
  </si>
  <si>
    <t>PRITCHARD STREET</t>
  </si>
  <si>
    <t>S-22-515</t>
  </si>
  <si>
    <t>ATLANTIC AVE</t>
  </si>
  <si>
    <t>S-22-535</t>
  </si>
  <si>
    <t>COUNTRY CLUB BLVD</t>
  </si>
  <si>
    <t>S-22-989</t>
  </si>
  <si>
    <t>S-22-539</t>
  </si>
  <si>
    <t>PARKVIEW DRIVE</t>
  </si>
  <si>
    <t>S-22-540</t>
  </si>
  <si>
    <t>S-22-557</t>
  </si>
  <si>
    <t>MURRELS INLET ROAD</t>
  </si>
  <si>
    <t>BELLAMY ROAD</t>
  </si>
  <si>
    <t>US 707</t>
  </si>
  <si>
    <t>SUNNYSIDE DRIVE</t>
  </si>
  <si>
    <t>S-22-558</t>
  </si>
  <si>
    <t>S-22-559</t>
  </si>
  <si>
    <t>S-22-560</t>
  </si>
  <si>
    <t>Completed - 10/7/2017</t>
  </si>
  <si>
    <t>Completed - 11/1/2017</t>
  </si>
  <si>
    <t>Old Barnwell Road</t>
  </si>
  <si>
    <t>US-78</t>
  </si>
  <si>
    <t>SC-781</t>
  </si>
  <si>
    <t>Tinker Creek Road</t>
  </si>
  <si>
    <t>s-22-569</t>
  </si>
  <si>
    <t>s-22-535</t>
  </si>
  <si>
    <t>Country Club Drive</t>
  </si>
  <si>
    <t>s-22-570</t>
  </si>
  <si>
    <t>S-22-573</t>
  </si>
  <si>
    <t>US 17 BUS.</t>
  </si>
  <si>
    <t>S-22-657</t>
  </si>
  <si>
    <t>S-22-656</t>
  </si>
  <si>
    <t>S-22-692</t>
  </si>
  <si>
    <t>SOUTH CAUASEWAY</t>
  </si>
  <si>
    <t>S-22-693</t>
  </si>
  <si>
    <t>S-22-694</t>
  </si>
  <si>
    <t>S-22-695</t>
  </si>
  <si>
    <t>S-22-697</t>
  </si>
  <si>
    <t>S-22-696</t>
  </si>
  <si>
    <t>S-22-714</t>
  </si>
  <si>
    <t>Bobcat</t>
  </si>
  <si>
    <t>EUTAW DRIVE</t>
  </si>
  <si>
    <t>s-22-727</t>
  </si>
  <si>
    <t>ASPEN LOOP/HAWTHORNE DRIVE</t>
  </si>
  <si>
    <t>S-22-569</t>
  </si>
  <si>
    <t>KINGS RIVER ROAD</t>
  </si>
  <si>
    <t>HAWTHORNE DRIVE</t>
  </si>
  <si>
    <t>S-22-730</t>
  </si>
  <si>
    <t>MARINER DRIVE</t>
  </si>
  <si>
    <t>OCEAN DRIVE</t>
  </si>
  <si>
    <t>S-22-748</t>
  </si>
  <si>
    <t>S-22-749</t>
  </si>
  <si>
    <t>S-22-752</t>
  </si>
  <si>
    <t>PENDERGRASS AVE</t>
  </si>
  <si>
    <t>S-22-757</t>
  </si>
  <si>
    <t>S-22-758</t>
  </si>
  <si>
    <t>OCEAN HOGHWAY</t>
  </si>
  <si>
    <t>TYSON TRAIL</t>
  </si>
  <si>
    <t>S-22-759</t>
  </si>
  <si>
    <t>S-22-779</t>
  </si>
  <si>
    <t>GRAY MAN COVE</t>
  </si>
  <si>
    <t>BLOCKADE DRIVE</t>
  </si>
  <si>
    <t>S-22-805</t>
  </si>
  <si>
    <t>S-22-816</t>
  </si>
  <si>
    <t>CROOKED OAK DRIVE</t>
  </si>
  <si>
    <t>MELROSE DRIVE</t>
  </si>
  <si>
    <t>S-22-838</t>
  </si>
  <si>
    <t>S-22-1015</t>
  </si>
  <si>
    <t>COUNTRY CLUB DRIVE</t>
  </si>
  <si>
    <t>S-22-867</t>
  </si>
  <si>
    <t>S-22-878</t>
  </si>
  <si>
    <t>SC 707</t>
  </si>
  <si>
    <t>S-22-892</t>
  </si>
  <si>
    <t>S-22-893</t>
  </si>
  <si>
    <t>US BUS 17</t>
  </si>
  <si>
    <t>S-22-902</t>
  </si>
  <si>
    <t>S-22-913</t>
  </si>
  <si>
    <t>WACH WACHE ROAD</t>
  </si>
  <si>
    <t>S-22-917</t>
  </si>
  <si>
    <t>NEW RIVER ROAD</t>
  </si>
  <si>
    <t>S-22-980</t>
  </si>
  <si>
    <t>S-22-988</t>
  </si>
  <si>
    <t>S-22-1049</t>
  </si>
  <si>
    <t>S-22-1018</t>
  </si>
  <si>
    <t>S-22-1023</t>
  </si>
  <si>
    <t>FORREST LOOP</t>
  </si>
  <si>
    <t>S-22-1026</t>
  </si>
  <si>
    <t>S-22-1027</t>
  </si>
  <si>
    <t>S-22-1047</t>
  </si>
  <si>
    <t>S-22-1052</t>
  </si>
  <si>
    <t>RIVER OAKS DRIVE</t>
  </si>
  <si>
    <t>S-22-1054</t>
  </si>
  <si>
    <t>PROFESSIONAL DRIVE</t>
  </si>
  <si>
    <t>US 17 CONN#1</t>
  </si>
  <si>
    <t>US 17 BUSS</t>
  </si>
  <si>
    <t>US 17 CONN#2</t>
  </si>
  <si>
    <t>WACC BRIDGE</t>
  </si>
  <si>
    <t>17 BUS</t>
  </si>
  <si>
    <t>Section 2 - 2018 Federal Aid Secondary Preservation Program (12889562)</t>
  </si>
  <si>
    <t>11/08/2017</t>
  </si>
  <si>
    <t>Section 2 - 2016- 17  Pavement Marking Program (12894015, 12898611)</t>
  </si>
  <si>
    <t>S-17-676</t>
  </si>
  <si>
    <t>Mirage Lake</t>
  </si>
  <si>
    <t>Burke Road</t>
  </si>
  <si>
    <t>S-17-582</t>
  </si>
  <si>
    <t>Phantom Lake Ct.</t>
  </si>
  <si>
    <t>Pee Dee Ch. Rd.</t>
  </si>
  <si>
    <t>S-17-45</t>
  </si>
  <si>
    <t>Lester Rd.</t>
  </si>
  <si>
    <t>Lester Rd</t>
  </si>
  <si>
    <t>stopped due to bridge out.</t>
  </si>
  <si>
    <t>S-17-171</t>
  </si>
  <si>
    <t>S-17-829</t>
  </si>
  <si>
    <t>S-17-435</t>
  </si>
  <si>
    <t>S-17-685</t>
  </si>
  <si>
    <t xml:space="preserve">S-17-42 </t>
  </si>
  <si>
    <t>S-17-693</t>
  </si>
  <si>
    <t>S-17-398</t>
  </si>
  <si>
    <t>S-17-620</t>
  </si>
  <si>
    <t>Hayestown.</t>
  </si>
  <si>
    <t>Parsonage Rd.</t>
  </si>
  <si>
    <t>Hayestown</t>
  </si>
  <si>
    <t>Orchard</t>
  </si>
  <si>
    <t>S-17-88</t>
  </si>
  <si>
    <t>High Hill</t>
  </si>
  <si>
    <t>Freddie Loop</t>
  </si>
  <si>
    <t xml:space="preserve">Buckswamp </t>
  </si>
  <si>
    <t>Old River Road</t>
  </si>
  <si>
    <t>S-17-42</t>
  </si>
  <si>
    <t>Moore Rd.</t>
  </si>
  <si>
    <t>Proctor Rd.</t>
  </si>
  <si>
    <t>Buckswamp</t>
  </si>
  <si>
    <t>Bryant Rd.</t>
  </si>
  <si>
    <t>S-17-705</t>
  </si>
  <si>
    <t>Leroy Rd.</t>
  </si>
  <si>
    <t>S-17-140</t>
  </si>
  <si>
    <t>Fork School</t>
  </si>
  <si>
    <t>S-17-694</t>
  </si>
  <si>
    <t>Frank Ct.</t>
  </si>
  <si>
    <t>SEPT-DEC,2017</t>
  </si>
  <si>
    <t>Nothing needed.  Contractor resurfacing</t>
  </si>
  <si>
    <t>Completed with S-1</t>
  </si>
  <si>
    <t>Section 2 - Replace bridge on S-170 over Crims Creek  (12901375, 12926697)</t>
  </si>
  <si>
    <t>No Work</t>
  </si>
  <si>
    <t>Completed - 11/15/2017</t>
  </si>
  <si>
    <t>Completed - 11/21/2017</t>
  </si>
  <si>
    <t>Martin Hills Rd</t>
  </si>
  <si>
    <t>Martin Hills Drive</t>
  </si>
  <si>
    <t>Pleasant Hill Rd</t>
  </si>
  <si>
    <t>York Road</t>
  </si>
  <si>
    <t>Clover Higway</t>
  </si>
  <si>
    <t>Caldwell Road</t>
  </si>
  <si>
    <t>Co Line</t>
  </si>
  <si>
    <t>S-11-141</t>
  </si>
  <si>
    <t>Section 2 (12938533)</t>
  </si>
  <si>
    <t>2018 Calendar Year Plan</t>
  </si>
  <si>
    <t>No ditching needed.</t>
  </si>
  <si>
    <t>S33-423</t>
  </si>
  <si>
    <t>Sandover Court</t>
  </si>
  <si>
    <t>S33-425</t>
  </si>
  <si>
    <t>Lethe Road</t>
  </si>
  <si>
    <t>S33-139</t>
  </si>
  <si>
    <t>Old Plum Branch Road</t>
  </si>
  <si>
    <t>Hignway 221</t>
  </si>
  <si>
    <t>S33-226</t>
  </si>
  <si>
    <t>Spur Road</t>
  </si>
  <si>
    <t>S33-58</t>
  </si>
  <si>
    <t>Lyons Seigler Road</t>
  </si>
  <si>
    <t>S33-57</t>
  </si>
  <si>
    <t>Collier Street</t>
  </si>
  <si>
    <t>S33-70</t>
  </si>
  <si>
    <t>Pine Grove Church Road</t>
  </si>
  <si>
    <t>S33-179</t>
  </si>
  <si>
    <t>Fishing Village Road</t>
  </si>
  <si>
    <t>S33-352</t>
  </si>
  <si>
    <t>Pinewood Circle</t>
  </si>
  <si>
    <t>S33-353</t>
  </si>
  <si>
    <t>Red Cedar Lane</t>
  </si>
  <si>
    <t>S33-459</t>
  </si>
  <si>
    <t>Sturkey Ferry Road</t>
  </si>
  <si>
    <t>0 to 8.79 as of 8-3</t>
  </si>
  <si>
    <t>s-753</t>
  </si>
  <si>
    <t>Hatchery</t>
  </si>
  <si>
    <t>Evans mIll</t>
  </si>
  <si>
    <t>s-790</t>
  </si>
  <si>
    <t xml:space="preserve">Tory </t>
  </si>
  <si>
    <t>s-1091</t>
  </si>
  <si>
    <t>Bennett</t>
  </si>
  <si>
    <t>s-1100</t>
  </si>
  <si>
    <t>Tadlaock</t>
  </si>
  <si>
    <t>s-896</t>
  </si>
  <si>
    <t>Boyd Evans</t>
  </si>
  <si>
    <t>s-157</t>
  </si>
  <si>
    <t>Coon Creek</t>
  </si>
  <si>
    <t>s-135</t>
  </si>
  <si>
    <t>Zion Church</t>
  </si>
  <si>
    <t>Dubose Siding Rd.</t>
  </si>
  <si>
    <t>1200 Ft.past Rivers Rd.</t>
  </si>
  <si>
    <t>2018/19 Resurfacing</t>
  </si>
  <si>
    <t>Hillard Rd.</t>
  </si>
  <si>
    <t>S.Pike East/West</t>
  </si>
  <si>
    <t>Tie-In @New Pvmt.</t>
  </si>
  <si>
    <t>Completed the majority while on 321 earlier</t>
  </si>
  <si>
    <t>Pinckney Rd</t>
  </si>
  <si>
    <t>S-393</t>
  </si>
  <si>
    <t>Linden Dr</t>
  </si>
  <si>
    <t>Pineridge Rd</t>
  </si>
  <si>
    <t>Stella St</t>
  </si>
  <si>
    <t>Beechwood Dr</t>
  </si>
  <si>
    <t>Liberty/Dublin Rd</t>
  </si>
  <si>
    <t>Capers Chapel Ch. Rd</t>
  </si>
  <si>
    <t>Pressley Rd</t>
  </si>
  <si>
    <t>Marshal Byars Rd</t>
  </si>
  <si>
    <t>Armenia Rd</t>
  </si>
  <si>
    <t>Roberts Rd</t>
  </si>
  <si>
    <t>Connor Rd</t>
  </si>
  <si>
    <t>Quinn Rd</t>
  </si>
  <si>
    <t>S-521</t>
  </si>
  <si>
    <t>Suzy Bole Rd</t>
  </si>
  <si>
    <t>Breezy Acres Rd</t>
  </si>
  <si>
    <t>S-402</t>
  </si>
  <si>
    <t>Atkinson Rd</t>
  </si>
  <si>
    <t>Poplar Springs Rd</t>
  </si>
  <si>
    <t>137.48 Total Centerline Miles</t>
  </si>
  <si>
    <t>S-1903</t>
  </si>
  <si>
    <t>Kirkland Street</t>
  </si>
  <si>
    <t>Dec. 17</t>
  </si>
  <si>
    <t xml:space="preserve">S-21 </t>
  </si>
  <si>
    <t>Tabernacle Road</t>
  </si>
  <si>
    <t>Surrey Race Road</t>
  </si>
  <si>
    <t>Salley Road</t>
  </si>
  <si>
    <t>Jan.18</t>
  </si>
  <si>
    <t>Rawls Mill Pond Road</t>
  </si>
  <si>
    <t>Brandy Street</t>
  </si>
  <si>
    <t>Feb. 18</t>
  </si>
  <si>
    <t>Cullum Pond Road</t>
  </si>
  <si>
    <t>Sand Dam Road</t>
  </si>
  <si>
    <t>Bethcar Church Road</t>
  </si>
  <si>
    <t>Wagonton Road</t>
  </si>
  <si>
    <t>Settlement Road</t>
  </si>
  <si>
    <t>Altees Corbett</t>
  </si>
  <si>
    <t>Hollow Creek Road</t>
  </si>
  <si>
    <t>John Nunn Hwy</t>
  </si>
  <si>
    <t>Apr. 18</t>
  </si>
  <si>
    <t>Warner Road</t>
  </si>
  <si>
    <t>Coleman Bridge Road</t>
  </si>
  <si>
    <t>Camp Rawls Road</t>
  </si>
  <si>
    <t>S-1573</t>
  </si>
  <si>
    <t>Jerusalem Branch Road</t>
  </si>
  <si>
    <t>Miller Pond</t>
  </si>
  <si>
    <t>Ernest Johnson</t>
  </si>
  <si>
    <t>Forest Hills Road</t>
  </si>
  <si>
    <t>Old Candem Road</t>
  </si>
  <si>
    <t>Hudson St</t>
  </si>
  <si>
    <t>November, 2017</t>
  </si>
  <si>
    <t>Zion St</t>
  </si>
  <si>
    <t>SC200</t>
  </si>
  <si>
    <t>S-441</t>
  </si>
  <si>
    <t>Smallstown Road</t>
  </si>
  <si>
    <t>Loblolly Road</t>
  </si>
  <si>
    <t xml:space="preserve">Old Chester Road </t>
  </si>
  <si>
    <t>US 321 North</t>
  </si>
  <si>
    <t>January, 2018</t>
  </si>
  <si>
    <t>Adger Road</t>
  </si>
  <si>
    <t>Old Airport Road</t>
  </si>
  <si>
    <t>US321 North</t>
  </si>
  <si>
    <t>Mobley Road</t>
  </si>
  <si>
    <t>Patrick Road</t>
  </si>
  <si>
    <t>S.C. 63</t>
  </si>
  <si>
    <t>Mt. Carmel</t>
  </si>
  <si>
    <t>Bell's Hwy</t>
  </si>
  <si>
    <t>Lowcountry Hwy</t>
  </si>
  <si>
    <t>S-15-113</t>
  </si>
  <si>
    <t>Red Root Road</t>
  </si>
  <si>
    <t>S-15-64</t>
  </si>
  <si>
    <t>Penny Creek Road</t>
  </si>
  <si>
    <t>S-15-193</t>
  </si>
  <si>
    <t>Sniders Hwy</t>
  </si>
  <si>
    <t>S-15-327</t>
  </si>
  <si>
    <t>Tabor Road</t>
  </si>
  <si>
    <t>S-15-379</t>
  </si>
  <si>
    <t>Benton Farm Road</t>
  </si>
  <si>
    <t>S-15-33</t>
  </si>
  <si>
    <t>Azalea Patch</t>
  </si>
  <si>
    <t>Merriel Road</t>
  </si>
  <si>
    <t>S.C.212</t>
  </si>
  <si>
    <t>Williams Road</t>
  </si>
  <si>
    <t>Yorkshire Lane</t>
  </si>
  <si>
    <t xml:space="preserve"> Johnsville Road</t>
  </si>
  <si>
    <t>S-15-831</t>
  </si>
  <si>
    <t>Joye Street</t>
  </si>
  <si>
    <t>Penny Creek Creek</t>
  </si>
  <si>
    <t>Ruston Lane</t>
  </si>
  <si>
    <t>Johnsville Road</t>
  </si>
  <si>
    <t>Ruffin Road</t>
  </si>
  <si>
    <t>S-15-902</t>
  </si>
  <si>
    <t>Well's</t>
  </si>
  <si>
    <t>S-15-68</t>
  </si>
  <si>
    <t>Hier's Corner</t>
  </si>
  <si>
    <t>U.S. 15</t>
  </si>
  <si>
    <t>Jefferies Hwy</t>
  </si>
  <si>
    <t>S-15-86</t>
  </si>
  <si>
    <t>Pellum Road</t>
  </si>
  <si>
    <t>Cane Branch</t>
  </si>
  <si>
    <t>S-15-115</t>
  </si>
  <si>
    <t>Tyler Road</t>
  </si>
  <si>
    <t>S-15-114</t>
  </si>
  <si>
    <t>S-15-190</t>
  </si>
  <si>
    <t>Cane Branch Road</t>
  </si>
  <si>
    <t>S-15-191</t>
  </si>
  <si>
    <t>Fire Hill Road</t>
  </si>
  <si>
    <t>S-15-326</t>
  </si>
  <si>
    <t>Thomas Road</t>
  </si>
  <si>
    <t>Hydrick Road</t>
  </si>
  <si>
    <t>Pullem Road</t>
  </si>
  <si>
    <t>S-15-350</t>
  </si>
  <si>
    <t>Beavers Pass Road</t>
  </si>
  <si>
    <t>Lodge Hwy</t>
  </si>
  <si>
    <t>S-15-399</t>
  </si>
  <si>
    <t>School House Road</t>
  </si>
  <si>
    <t>U.S.. 21</t>
  </si>
  <si>
    <t>2017/2018</t>
  </si>
  <si>
    <t>2014/2015</t>
  </si>
  <si>
    <t>Sinders Hwy</t>
  </si>
  <si>
    <t>Rentz Road</t>
  </si>
  <si>
    <t>S-15-526</t>
  </si>
  <si>
    <t>S-15-807</t>
  </si>
  <si>
    <t>Gar Road</t>
  </si>
  <si>
    <t>S-15-807 Spr</t>
  </si>
  <si>
    <t>Fralix Road</t>
  </si>
  <si>
    <t xml:space="preserve">S-15-807 </t>
  </si>
  <si>
    <t>Shallowford Drive</t>
  </si>
  <si>
    <t>5th Year</t>
  </si>
  <si>
    <t>4th Year</t>
  </si>
  <si>
    <t>3th Year</t>
  </si>
  <si>
    <t>S-15-378</t>
  </si>
  <si>
    <t>Springfield rd</t>
  </si>
  <si>
    <t>Willston</t>
  </si>
  <si>
    <t>county line</t>
  </si>
  <si>
    <t>S-6-32</t>
  </si>
  <si>
    <t>Spur Branch</t>
  </si>
  <si>
    <t>SC 37</t>
  </si>
  <si>
    <t>S-1174</t>
  </si>
  <si>
    <t>COMMUNITY POND RD.</t>
  </si>
  <si>
    <t>S-2752</t>
  </si>
  <si>
    <t>LINCOLN PARK PT.</t>
  </si>
  <si>
    <t>S-2407</t>
  </si>
  <si>
    <t>LINCOLN PARK DR.</t>
  </si>
  <si>
    <t>S-2553</t>
  </si>
  <si>
    <t>SAMMIE RD.</t>
  </si>
  <si>
    <t>S-2771</t>
  </si>
  <si>
    <t>HEZEKIAH RD.</t>
  </si>
  <si>
    <t>MENDENHALL RD.</t>
  </si>
  <si>
    <t>S-1285</t>
  </si>
  <si>
    <t>CATE RD.</t>
  </si>
  <si>
    <t>GOVERNOR HEYWARD RD.</t>
  </si>
  <si>
    <t>S-1908</t>
  </si>
  <si>
    <t>RICHARD SIMMONS RD.</t>
  </si>
  <si>
    <t>S-1907</t>
  </si>
  <si>
    <t>CAMPBELL RD.</t>
  </si>
  <si>
    <t>S-2546</t>
  </si>
  <si>
    <t>ROBERT WILSON RD.</t>
  </si>
  <si>
    <t>S-1687</t>
  </si>
  <si>
    <t>OLD McGRAW RD.</t>
  </si>
  <si>
    <t>S-1710</t>
  </si>
  <si>
    <t>BRANCH GROOM RD.</t>
  </si>
  <si>
    <t>S-1799</t>
  </si>
  <si>
    <t>GOFFMAN RD.</t>
  </si>
  <si>
    <t>LASSITER JACOBS RD.</t>
  </si>
  <si>
    <t>SCREAMING EAGLE RD.</t>
  </si>
  <si>
    <t>N. E. SHADY GROVE RD.</t>
  </si>
  <si>
    <t>S-1194</t>
  </si>
  <si>
    <t>KOON RD.</t>
  </si>
  <si>
    <t>RUSH RD.</t>
  </si>
  <si>
    <t>S-1185</t>
  </si>
  <si>
    <t>BRAZELL RD.</t>
  </si>
  <si>
    <t>S-1419</t>
  </si>
  <si>
    <t>SANDY HAVEN RD.</t>
  </si>
  <si>
    <t>SPEARS CREEK CHURCH RD.</t>
  </si>
  <si>
    <t>S-2094</t>
  </si>
  <si>
    <t>JACOBS MILL POND RD.</t>
  </si>
  <si>
    <t>S-1097</t>
  </si>
  <si>
    <t>SANDY OAKS RD.</t>
  </si>
  <si>
    <t>JACOBS MILL POND RD./SANDY OAKS</t>
  </si>
  <si>
    <t>WOODCREEK FARMS RD.</t>
  </si>
  <si>
    <t>S-1833</t>
  </si>
  <si>
    <t>WOODCREEK RD.</t>
  </si>
  <si>
    <t>SPEARS CREEK CHURCH LN.</t>
  </si>
  <si>
    <t>SMALLWOOD RD.</t>
  </si>
  <si>
    <t>OLD PERCIVAL RD.</t>
  </si>
  <si>
    <t>S-2033</t>
  </si>
  <si>
    <t>SPARKLEBERRY LN.</t>
  </si>
  <si>
    <t>S-2214</t>
  </si>
  <si>
    <t>POLO RD.</t>
  </si>
  <si>
    <t>S-2219</t>
  </si>
  <si>
    <t>S-2919</t>
  </si>
  <si>
    <t>S-2183</t>
  </si>
  <si>
    <t>DREXEL LAKE DR.</t>
  </si>
  <si>
    <t>FOREST DRIVE</t>
  </si>
  <si>
    <t>DECKER BLVD.</t>
  </si>
  <si>
    <t>CO. Line</t>
  </si>
  <si>
    <t>Kershaw Co. Line</t>
  </si>
  <si>
    <t>S 40-2074</t>
  </si>
  <si>
    <t>Hobart Rd.</t>
  </si>
  <si>
    <t>S 40-1889</t>
  </si>
  <si>
    <t>Nina Lee Rd.</t>
  </si>
  <si>
    <t>Colonial Dr.</t>
  </si>
  <si>
    <t>SC 277 Exit Ramp</t>
  </si>
  <si>
    <t>S 40-2910</t>
  </si>
  <si>
    <t>Plumbers Rd.</t>
  </si>
  <si>
    <t>S 40-3978</t>
  </si>
  <si>
    <t>Highland Park Dr.</t>
  </si>
  <si>
    <t>pinecone Dr.</t>
  </si>
  <si>
    <t>S 40-3968</t>
  </si>
  <si>
    <t>Sedgewood Rd.</t>
  </si>
  <si>
    <t>Penrose Dr.</t>
  </si>
  <si>
    <t>Meadowlake Dr.</t>
  </si>
  <si>
    <t>S 40-3972</t>
  </si>
  <si>
    <t>Hanbury Dr.</t>
  </si>
  <si>
    <t>Scarsdale Dr.</t>
  </si>
  <si>
    <t>S 40-3970</t>
  </si>
  <si>
    <t>Newburgh Rd.</t>
  </si>
  <si>
    <t>S 40-1920</t>
  </si>
  <si>
    <t>Spring Flower Rd.</t>
  </si>
  <si>
    <t>S 40-1036</t>
  </si>
  <si>
    <t>Parklane Rd.</t>
  </si>
  <si>
    <t>S 40-2647</t>
  </si>
  <si>
    <t>Crestbrook Dr.</t>
  </si>
  <si>
    <t>Sagebrook Rd.</t>
  </si>
  <si>
    <t>S 40-2649</t>
  </si>
  <si>
    <t>S 40-3990</t>
  </si>
  <si>
    <t>Greensprings Dr.</t>
  </si>
  <si>
    <t>S 40-</t>
  </si>
  <si>
    <t>N. Brickyard Rd.</t>
  </si>
  <si>
    <t>Arcola Dr.</t>
  </si>
  <si>
    <t>S 40-2653</t>
  </si>
  <si>
    <t>Remington Dr.</t>
  </si>
  <si>
    <t>Forestor Dr.</t>
  </si>
  <si>
    <t>S 40-73</t>
  </si>
  <si>
    <t>Harden St.</t>
  </si>
  <si>
    <t>S 40-329</t>
  </si>
  <si>
    <t>Mcrae/Gibson</t>
  </si>
  <si>
    <t>S 40-126</t>
  </si>
  <si>
    <t>Clement Rd.</t>
  </si>
  <si>
    <t>S 40-862</t>
  </si>
  <si>
    <t>Hart St.</t>
  </si>
  <si>
    <t>S 40-911</t>
  </si>
  <si>
    <t>Dartmouth Ave.</t>
  </si>
  <si>
    <t>Shadygrove</t>
  </si>
  <si>
    <t>S 40-930</t>
  </si>
  <si>
    <t>Nenham Dr.</t>
  </si>
  <si>
    <t>S 40-676</t>
  </si>
  <si>
    <t>Pineygrove Rd.</t>
  </si>
  <si>
    <t>S 40-7</t>
  </si>
  <si>
    <t>Stivers Rd.</t>
  </si>
  <si>
    <t>LCL</t>
  </si>
  <si>
    <t>Lexington Co. Line</t>
  </si>
  <si>
    <t>S 40-2603</t>
  </si>
  <si>
    <t>Lordship Lane</t>
  </si>
  <si>
    <t>Columbiana Ex.</t>
  </si>
  <si>
    <t>Doncaster Dr.</t>
  </si>
  <si>
    <t>S 40-954</t>
  </si>
  <si>
    <t>Zion Ch. Rd.</t>
  </si>
  <si>
    <t>S 40-60</t>
  </si>
  <si>
    <t>Grover Wilson Rd.</t>
  </si>
  <si>
    <t>S 40-1802</t>
  </si>
  <si>
    <t>N. Royal Tower Rd</t>
  </si>
  <si>
    <t>Chadford Rd.</t>
  </si>
  <si>
    <t>Crooked Cr. Rd.</t>
  </si>
  <si>
    <t>S 32-1877</t>
  </si>
  <si>
    <t>Brentwood Rd.</t>
  </si>
  <si>
    <t>Shoulder and Ditch Repair Plan 2016-17</t>
  </si>
  <si>
    <t>COUNTY LINE FLORENCE</t>
  </si>
  <si>
    <t>COUNTY LINE LEE</t>
  </si>
  <si>
    <t>GROVE ST</t>
  </si>
  <si>
    <t>PEARL</t>
  </si>
  <si>
    <t>DARLINGTON AVAE</t>
  </si>
  <si>
    <t>MILL BRANCH</t>
  </si>
  <si>
    <t>HUDSON ST</t>
  </si>
  <si>
    <t>BENNIE HILL</t>
  </si>
  <si>
    <t>LYNCHES RIVER</t>
  </si>
  <si>
    <t>NEWMAN SWAMP</t>
  </si>
  <si>
    <t>LEE STATE PARK</t>
  </si>
  <si>
    <t>UNA</t>
  </si>
  <si>
    <t>SWEETBRIAR RD</t>
  </si>
  <si>
    <t>HAMMER RD</t>
  </si>
  <si>
    <t>JOYE RD</t>
  </si>
  <si>
    <t>E MAIN</t>
  </si>
  <si>
    <t>NEW RD</t>
  </si>
  <si>
    <t>HAMER</t>
  </si>
  <si>
    <t>DUKE ST</t>
  </si>
  <si>
    <t>HIBISCUS RD</t>
  </si>
  <si>
    <t>US403</t>
  </si>
  <si>
    <t>SALEM RD</t>
  </si>
  <si>
    <t>ST PAUL</t>
  </si>
  <si>
    <t>removed 3-21-14 no work needed</t>
  </si>
  <si>
    <t>E ST PAUL</t>
  </si>
  <si>
    <t>COPELAND RD</t>
  </si>
  <si>
    <t>BAY BRANCH</t>
  </si>
  <si>
    <t>TOLSON RD</t>
  </si>
  <si>
    <t>SEVEN BRIDGES</t>
  </si>
  <si>
    <t>CARTERSVILLE</t>
  </si>
  <si>
    <t>MISTYWOOD DR</t>
  </si>
  <si>
    <t>DARLINGTON ST</t>
  </si>
  <si>
    <t>COUNTRY POND RD</t>
  </si>
  <si>
    <t>DEWBERRY ST</t>
  </si>
  <si>
    <t>SOFTWINDS RD</t>
  </si>
  <si>
    <t>COUNTRY CLUB RD</t>
  </si>
  <si>
    <t>FORK RD</t>
  </si>
  <si>
    <t>DRIVE REBEL ACADEMY                       12-27-17</t>
  </si>
  <si>
    <t>CLUB DR</t>
  </si>
  <si>
    <t>AZALEA RD</t>
  </si>
  <si>
    <t>12/27/2017 insp no work needed</t>
  </si>
  <si>
    <t>WOODLAWN DR</t>
  </si>
  <si>
    <t>FLORENCE COUNTY DR</t>
  </si>
  <si>
    <t>COOTERS CROSSING RD</t>
  </si>
  <si>
    <t>KERSHAW RD</t>
  </si>
  <si>
    <t>E ST POOL RD</t>
  </si>
  <si>
    <t>FLORENCE COUNTY LN</t>
  </si>
  <si>
    <t>BROCKINGTON ST</t>
  </si>
  <si>
    <t>OAK STUMP RD</t>
  </si>
  <si>
    <t>S SANSBURY RD</t>
  </si>
  <si>
    <t>RIVER BEND DR</t>
  </si>
  <si>
    <t>SC340</t>
  </si>
  <si>
    <t>TIMMONSVILLE HWY</t>
  </si>
  <si>
    <t>FLORENCE COUNTY LINE</t>
  </si>
  <si>
    <t>SUNNY HILL RD</t>
  </si>
  <si>
    <t>RESTING PL DR</t>
  </si>
  <si>
    <t>RIVER RD</t>
  </si>
  <si>
    <t>SC401</t>
  </si>
  <si>
    <t>LAKE SWAMP RD</t>
  </si>
  <si>
    <t>JACKS BRANCH RD</t>
  </si>
  <si>
    <t>SYRACUSE COM RD</t>
  </si>
  <si>
    <t>RESTING PLACE DR</t>
  </si>
  <si>
    <t>LOAFERS GLORY RD</t>
  </si>
  <si>
    <t>RESTING PLACE RD</t>
  </si>
  <si>
    <t>MEADER DR</t>
  </si>
  <si>
    <t>HOLLYBUSH RD/MEANDER DR</t>
  </si>
  <si>
    <t>MIDDLE BRANCH RD</t>
  </si>
  <si>
    <t>MEANDER DR</t>
  </si>
  <si>
    <t>SALLY HILL RD</t>
  </si>
  <si>
    <t>FLORNECE COUNTY LINE</t>
  </si>
  <si>
    <t>BLITSGEL DR</t>
  </si>
  <si>
    <t>SOUTHBOROUGH RD</t>
  </si>
  <si>
    <t>needs shoulder work</t>
  </si>
  <si>
    <t>BLAZING TRAIL RD</t>
  </si>
  <si>
    <t>N RAILROAD AVE</t>
  </si>
  <si>
    <t>BOYKIN AVE</t>
  </si>
  <si>
    <t xml:space="preserve">12-28-17     insp. no work needed </t>
  </si>
  <si>
    <t>MCCLAIN ST</t>
  </si>
  <si>
    <t>S RAILROAD AVE</t>
  </si>
  <si>
    <t>US 401B</t>
  </si>
  <si>
    <t>PORTER ST</t>
  </si>
  <si>
    <t>SC401B</t>
  </si>
  <si>
    <t>SC-401 BUS</t>
  </si>
  <si>
    <t>S DARLINGTON ST</t>
  </si>
  <si>
    <t>W PEARL ST</t>
  </si>
  <si>
    <t>DUKE ST DEAD END</t>
  </si>
  <si>
    <t>E PEARL ST</t>
  </si>
  <si>
    <t>E MAIN ST</t>
  </si>
  <si>
    <t>TEACHERS DR</t>
  </si>
  <si>
    <t>PEARL ST</t>
  </si>
  <si>
    <t>CALHOUN ST</t>
  </si>
  <si>
    <t>US401B</t>
  </si>
  <si>
    <t>OLD ACL DEPOT</t>
  </si>
  <si>
    <t>E JACKSON ST</t>
  </si>
  <si>
    <t>BEE ST</t>
  </si>
  <si>
    <t>ROGERS ST</t>
  </si>
  <si>
    <t>WARREN ST</t>
  </si>
  <si>
    <t>LAMAR CEMETARY RD</t>
  </si>
  <si>
    <t>N DARLINGTON AVE</t>
  </si>
  <si>
    <t>BOYKIN ST</t>
  </si>
  <si>
    <t>W MAIN ST</t>
  </si>
  <si>
    <t>MIMS ST</t>
  </si>
  <si>
    <t>REYNOLDS AVE</t>
  </si>
  <si>
    <t>MCLEANDON DR</t>
  </si>
  <si>
    <t>ZION RD</t>
  </si>
  <si>
    <t>CLARITY ST</t>
  </si>
  <si>
    <t>IDEAL RD</t>
  </si>
  <si>
    <t xml:space="preserve">CLARITY ST </t>
  </si>
  <si>
    <t>PLAZA RD</t>
  </si>
  <si>
    <t>N GROOMS</t>
  </si>
  <si>
    <t>PROSPERITY DR</t>
  </si>
  <si>
    <t>BAYBRANCH</t>
  </si>
  <si>
    <t>DR @ SPAULDING SCHOOL      12-28-17</t>
  </si>
  <si>
    <t xml:space="preserve">LAMAR SCHOOL DRIVE            12-28-17 </t>
  </si>
  <si>
    <t>118 REMOVED                  12-27-17</t>
  </si>
  <si>
    <t>Comments/Completed</t>
  </si>
  <si>
    <t>Feb. 2018</t>
  </si>
  <si>
    <t>02/02/2018</t>
  </si>
  <si>
    <t>02/03/2018</t>
  </si>
  <si>
    <t>02/16/2018</t>
  </si>
  <si>
    <t>02/22/2018</t>
  </si>
  <si>
    <t>02/23/2018</t>
  </si>
  <si>
    <t>Operation delayed due to multiple winter weather events</t>
  </si>
  <si>
    <t>Part of 2018 Paint Plan</t>
  </si>
  <si>
    <t>Started in December 2017 / Plan was re-adjusted</t>
  </si>
  <si>
    <t>No ditching Needed.</t>
  </si>
  <si>
    <t>May.18</t>
  </si>
  <si>
    <t>Wagener Rd</t>
  </si>
  <si>
    <t>Wagener Hwy</t>
  </si>
  <si>
    <t>Jun.18</t>
  </si>
  <si>
    <t>SC-389</t>
  </si>
  <si>
    <t>Salley Rd</t>
  </si>
  <si>
    <t>Mar.18</t>
  </si>
  <si>
    <t>Surrey Race Rd</t>
  </si>
  <si>
    <t>South Dixie Rd</t>
  </si>
  <si>
    <t>Sand Dam Rd</t>
  </si>
  <si>
    <t>South Dixie Road</t>
  </si>
  <si>
    <t>Feb.18</t>
  </si>
  <si>
    <t>Danley Ave</t>
  </si>
  <si>
    <t>Jul.18</t>
  </si>
  <si>
    <t>Festival Trail Rd</t>
  </si>
  <si>
    <t>Railroad Ave</t>
  </si>
  <si>
    <t>Pine Street NW</t>
  </si>
  <si>
    <t>Voyager rd</t>
  </si>
  <si>
    <t>S-935</t>
  </si>
  <si>
    <t>Voyager Road</t>
  </si>
  <si>
    <t>Veterans Rd</t>
  </si>
  <si>
    <t>Honeysuckle Trail</t>
  </si>
  <si>
    <t>Johnny Nunn Hwy</t>
  </si>
  <si>
    <t>Eagerton Road</t>
  </si>
  <si>
    <t>J B Swartz Road</t>
  </si>
  <si>
    <t>Waterwheel Road</t>
  </si>
  <si>
    <t>Pine Street E</t>
  </si>
  <si>
    <t>South Busbee Drive</t>
  </si>
  <si>
    <t>Warbonnet Road</t>
  </si>
  <si>
    <t>Pavement Ends</t>
  </si>
  <si>
    <t>Clinton Church Road</t>
  </si>
  <si>
    <t>Hollow Creek Rd</t>
  </si>
  <si>
    <t>Dean Swamp Church Road</t>
  </si>
  <si>
    <t>Veterans RD</t>
  </si>
  <si>
    <t>Millers Pond Road</t>
  </si>
  <si>
    <t>Tabernacle Rd</t>
  </si>
  <si>
    <t>Berlin Road</t>
  </si>
  <si>
    <t>Poole Road</t>
  </si>
  <si>
    <t>Hollow Creed Rd</t>
  </si>
  <si>
    <t>Burkelo Road</t>
  </si>
  <si>
    <t>Coleman Bridge Rd</t>
  </si>
  <si>
    <t>Seivern Road</t>
  </si>
  <si>
    <t>Anderson Road</t>
  </si>
  <si>
    <t>New Holland Rd</t>
  </si>
  <si>
    <t>S-2081</t>
  </si>
  <si>
    <t>Hayden Road</t>
  </si>
  <si>
    <t>Shaws Fork Road</t>
  </si>
  <si>
    <t>Cooks Bridge Rd</t>
  </si>
  <si>
    <t>Jan. 18</t>
  </si>
  <si>
    <t>Holstein Road</t>
  </si>
  <si>
    <t>Apr.17</t>
  </si>
  <si>
    <t>Apr. 17</t>
  </si>
  <si>
    <t>Barney Garvin Rd</t>
  </si>
  <si>
    <t>S246</t>
  </si>
  <si>
    <t>01/12/2018</t>
  </si>
  <si>
    <t>01/23/2018</t>
  </si>
  <si>
    <t>01/30/2018</t>
  </si>
  <si>
    <t>Section 2 (13032811, 13059771)</t>
  </si>
  <si>
    <t>Section 2 - 2016- 17  Pavement Marking Program (13040580)</t>
  </si>
  <si>
    <t>Section 2 (13059777)</t>
  </si>
  <si>
    <t>Section 2 (13075142)</t>
  </si>
  <si>
    <t>02/01/2018</t>
  </si>
  <si>
    <t>Section 2 (12942717, 13081769)</t>
  </si>
  <si>
    <t>02/13/2018</t>
  </si>
  <si>
    <t>02/14/2018</t>
  </si>
  <si>
    <t>02/15/2018</t>
  </si>
  <si>
    <t>02/21/2018</t>
  </si>
  <si>
    <t>Northwest Forest</t>
  </si>
  <si>
    <t>Folk Rd</t>
  </si>
  <si>
    <t>Means Rd</t>
  </si>
  <si>
    <t>Beth Eden Rd</t>
  </si>
  <si>
    <t>Mt Zion Church Rd</t>
  </si>
  <si>
    <t>Section 8</t>
  </si>
  <si>
    <t>Old Cherokee Rd.</t>
  </si>
  <si>
    <t>old Cherokee rd</t>
  </si>
  <si>
    <t>St. Peters</t>
  </si>
  <si>
    <t>Gibson Rd.</t>
  </si>
  <si>
    <t>Roberts St.</t>
  </si>
  <si>
    <t>Maxie St.</t>
  </si>
  <si>
    <t xml:space="preserve">S-52 </t>
  </si>
  <si>
    <t>Pilgrim Ch. Rd.</t>
  </si>
  <si>
    <t>Weed Dr.</t>
  </si>
  <si>
    <t>SC 60</t>
  </si>
  <si>
    <t>Lake Murray Bvld</t>
  </si>
  <si>
    <t>Garden Valley Rd</t>
  </si>
  <si>
    <t>Bush River Rd</t>
  </si>
  <si>
    <t>Garden Valley</t>
  </si>
  <si>
    <t>Misty/ Nature Lane</t>
  </si>
  <si>
    <t>Section 1 (13132292, 13128523)</t>
  </si>
  <si>
    <t>Section 1 (13121210)</t>
  </si>
  <si>
    <t>Section 2 - 2016 Federal Aid Program, CHP SEAL (13115379)</t>
  </si>
  <si>
    <t>Section 1 (13115379)</t>
  </si>
  <si>
    <t>11/06/2017</t>
  </si>
  <si>
    <t>Little Egypt Rd</t>
  </si>
  <si>
    <t>Section 8 - Project ID: P032110 Full Depth Reclamation</t>
  </si>
  <si>
    <t>currently working on</t>
  </si>
  <si>
    <t>Columbia Rd</t>
  </si>
  <si>
    <t>Apr.18</t>
  </si>
  <si>
    <t>STRICKLAND ROAD</t>
  </si>
  <si>
    <t>Ebony Grove Lane</t>
  </si>
  <si>
    <t>Nothing needed at this time</t>
  </si>
  <si>
    <t>Completed with Hardin Strait (S-462)</t>
  </si>
  <si>
    <t>280.22 Total Shoulder Miles</t>
  </si>
  <si>
    <t>02/26/2018</t>
  </si>
  <si>
    <t>Section 1 - 2016 Rumble Stripes District 2 (13134382, 13138327)</t>
  </si>
  <si>
    <t>Lovers Ln</t>
  </si>
  <si>
    <t>Lake St</t>
  </si>
  <si>
    <t>Lakestone Dr</t>
  </si>
  <si>
    <t>Riser Rd</t>
  </si>
  <si>
    <t>Completed - 2/20/2018</t>
  </si>
  <si>
    <t>16/17</t>
  </si>
  <si>
    <t>HWY 193</t>
  </si>
  <si>
    <t>S-41-21</t>
  </si>
  <si>
    <t>FRUIT HILL RD</t>
  </si>
  <si>
    <t>SPANN RD</t>
  </si>
  <si>
    <t>DUNCAN RD</t>
  </si>
  <si>
    <t>S-41-37</t>
  </si>
  <si>
    <t>ROCKY CREEK RD</t>
  </si>
  <si>
    <t>S-41-42</t>
  </si>
  <si>
    <t>BONHAM RD</t>
  </si>
  <si>
    <t>S-41-45</t>
  </si>
  <si>
    <t>HALLMAN RD</t>
  </si>
  <si>
    <t>S-41-50</t>
  </si>
  <si>
    <t>ABLE DR</t>
  </si>
  <si>
    <t>S-41-65</t>
  </si>
  <si>
    <t>OLD CHAPPELLS FERRY</t>
  </si>
  <si>
    <t>S-41-66</t>
  </si>
  <si>
    <t>OLD CHARLESTON</t>
  </si>
  <si>
    <t>S-41-74</t>
  </si>
  <si>
    <t>DRY CREEK</t>
  </si>
  <si>
    <t>S-41-107</t>
  </si>
  <si>
    <t>PEN CREEK</t>
  </si>
  <si>
    <t>S-41-118</t>
  </si>
  <si>
    <t>MINE CREEK</t>
  </si>
  <si>
    <t>S-41-119</t>
  </si>
  <si>
    <t>BETHLEHEN CHURCH</t>
  </si>
  <si>
    <t>S-41-148</t>
  </si>
  <si>
    <t>SUMPTER SCHOL</t>
  </si>
  <si>
    <t>S-41-152</t>
  </si>
  <si>
    <t xml:space="preserve">ROCK HILL RD </t>
  </si>
  <si>
    <t>S-41-153</t>
  </si>
  <si>
    <t>BLUE BIRD HILL</t>
  </si>
  <si>
    <t>FORREST HILLS</t>
  </si>
  <si>
    <t>S-41-167</t>
  </si>
  <si>
    <t>EQUINE RD</t>
  </si>
  <si>
    <t>S-41-187</t>
  </si>
  <si>
    <t>ADVENTURE RD</t>
  </si>
  <si>
    <t>S-41-190</t>
  </si>
  <si>
    <t>ABOR RD</t>
  </si>
  <si>
    <t>S-41-233</t>
  </si>
  <si>
    <t>BLEDSOE RD</t>
  </si>
  <si>
    <t>S-41-249</t>
  </si>
  <si>
    <t>PEACH TREE ST</t>
  </si>
  <si>
    <t>S-41-252</t>
  </si>
  <si>
    <t>SPEIGNER RD</t>
  </si>
  <si>
    <t>S-41-258</t>
  </si>
  <si>
    <t>BELL RD</t>
  </si>
  <si>
    <t>S-41-259</t>
  </si>
  <si>
    <t>PARRISH RD</t>
  </si>
  <si>
    <t>S-41-278</t>
  </si>
  <si>
    <t>S-41-307</t>
  </si>
  <si>
    <t>GOLF CLUB RD</t>
  </si>
  <si>
    <t>S-41-338</t>
  </si>
  <si>
    <t>PAUL RUSTON RD</t>
  </si>
  <si>
    <t>S-41-342</t>
  </si>
  <si>
    <t>OLD GASSAWAY RD</t>
  </si>
  <si>
    <t>S-41-345</t>
  </si>
  <si>
    <t>OLD EDGEFIELD</t>
  </si>
  <si>
    <t>S-41-347</t>
  </si>
  <si>
    <t>S-41-388</t>
  </si>
  <si>
    <t>S-41-410</t>
  </si>
  <si>
    <t>SALUDA AIRPORT</t>
  </si>
  <si>
    <t>S-41-457</t>
  </si>
  <si>
    <t>SUMTER RD</t>
  </si>
  <si>
    <t>S-41-465</t>
  </si>
  <si>
    <t>CHRISTMAS TREE RD</t>
  </si>
  <si>
    <t>S-41-466</t>
  </si>
  <si>
    <t>OAK DALE DR</t>
  </si>
  <si>
    <t>S-41-504</t>
  </si>
  <si>
    <t>PEACHFUL DR</t>
  </si>
  <si>
    <t>S-41-511</t>
  </si>
  <si>
    <t>NEW SALEM CH</t>
  </si>
  <si>
    <t>S-41-519</t>
  </si>
  <si>
    <t>PERSIMMON HILL</t>
  </si>
  <si>
    <t>S-41-521</t>
  </si>
  <si>
    <t>BURTON RD</t>
  </si>
  <si>
    <t>S-41-526</t>
  </si>
  <si>
    <t>SHORE RD</t>
  </si>
  <si>
    <t>S-41-531</t>
  </si>
  <si>
    <t>ROCK HILL CEMETARY</t>
  </si>
  <si>
    <t>S-41-536</t>
  </si>
  <si>
    <t>HOLLOWAY RD</t>
  </si>
  <si>
    <t>S-41-545</t>
  </si>
  <si>
    <t>PERRY RD</t>
  </si>
  <si>
    <t>Edgefield Co.</t>
  </si>
  <si>
    <t>S-41-12</t>
  </si>
  <si>
    <t>Hwy 23</t>
  </si>
  <si>
    <t>Hwy 121</t>
  </si>
  <si>
    <t>Daniel Ave.</t>
  </si>
  <si>
    <t>Bonham Rd.</t>
  </si>
  <si>
    <t>Fruithill Rd.</t>
  </si>
  <si>
    <t>Hwy 39</t>
  </si>
  <si>
    <t>Spann Rd.</t>
  </si>
  <si>
    <t>Duncan rd</t>
  </si>
  <si>
    <t>Neighbors Rd.</t>
  </si>
  <si>
    <t>Hallman rd.</t>
  </si>
  <si>
    <t>Jefferson street</t>
  </si>
  <si>
    <t xml:space="preserve">Forrest hills </t>
  </si>
  <si>
    <t>Rocky creek rd</t>
  </si>
  <si>
    <t>Sumter school</t>
  </si>
  <si>
    <t>golf club rd</t>
  </si>
  <si>
    <t>Bethlehem church</t>
  </si>
  <si>
    <t xml:space="preserve">old charleston </t>
  </si>
  <si>
    <t>old chappells ferry</t>
  </si>
  <si>
    <t>rock hill rd</t>
  </si>
  <si>
    <t>holloway rd</t>
  </si>
  <si>
    <t>Edgefield co</t>
  </si>
  <si>
    <t>LOCAL RD.</t>
  </si>
  <si>
    <t>LOCAL RD</t>
  </si>
  <si>
    <t>FRUITHILL RD</t>
  </si>
  <si>
    <t>EDGEDIELD CO.</t>
  </si>
  <si>
    <t>OLD GASSAWAY</t>
  </si>
  <si>
    <t xml:space="preserve">ROCKY CREEK </t>
  </si>
  <si>
    <t>ROCK HILL RD</t>
  </si>
  <si>
    <t>COMPLETED ON 6-26-17</t>
  </si>
  <si>
    <t>CHURCH DID NOT DITCH</t>
  </si>
  <si>
    <t>GOLF COURSE DID NOT DITCH</t>
  </si>
  <si>
    <t xml:space="preserve">DID NOT DITCH </t>
  </si>
  <si>
    <t>17/18</t>
  </si>
  <si>
    <t>S-125</t>
  </si>
  <si>
    <t>S-.382</t>
  </si>
  <si>
    <t>HWY 702</t>
  </si>
  <si>
    <t>HOLLYWOOD RD</t>
  </si>
  <si>
    <t>FIRE TOWER RD</t>
  </si>
  <si>
    <t>ZOAR RD.</t>
  </si>
  <si>
    <t>SHILOH RD</t>
  </si>
  <si>
    <t>BUTLER RD</t>
  </si>
  <si>
    <t>DALMATIAN DR.</t>
  </si>
  <si>
    <t>LARKIN RICE RD.</t>
  </si>
  <si>
    <t>CHAPMAN RD.</t>
  </si>
  <si>
    <t>HALF WAY SWAMP</t>
  </si>
  <si>
    <t>MAY RD.</t>
  </si>
  <si>
    <t>YARBROUGH RD</t>
  </si>
  <si>
    <t>OLD TOWN RD</t>
  </si>
  <si>
    <t>JOHN J RUSHTON</t>
  </si>
  <si>
    <t>LOWERY BRANCH</t>
  </si>
  <si>
    <t>EB MACK RD</t>
  </si>
  <si>
    <t>UNION SCHOOL</t>
  </si>
  <si>
    <t>WHITE ACHOR</t>
  </si>
  <si>
    <t>PARADISE LANE</t>
  </si>
  <si>
    <t>CLARRLYVILLE</t>
  </si>
  <si>
    <t xml:space="preserve">BIG RED </t>
  </si>
  <si>
    <t>NO NAME</t>
  </si>
  <si>
    <t>CHESTNUT HILL</t>
  </si>
  <si>
    <t>SLEPPY CREEK</t>
  </si>
  <si>
    <t>PALMETTO FORGE</t>
  </si>
  <si>
    <t>PINKNEY CHURCH</t>
  </si>
  <si>
    <t>GREGORY LANE</t>
  </si>
  <si>
    <t>WEB</t>
  </si>
  <si>
    <t>FOX HUNT</t>
  </si>
  <si>
    <t>FAIRFAX</t>
  </si>
  <si>
    <t>SIMMONS</t>
  </si>
  <si>
    <t>CENTENNIAL RD</t>
  </si>
  <si>
    <t>LEONTINE MACK</t>
  </si>
  <si>
    <t>R.C. BERRY</t>
  </si>
  <si>
    <t>CREPE MRYTLE</t>
  </si>
  <si>
    <t>FARRAH</t>
  </si>
  <si>
    <t>ZOAR CHURCH</t>
  </si>
  <si>
    <t>FAITH TEMPLE CHURCH</t>
  </si>
  <si>
    <t>MEDICAL PARK</t>
  </si>
  <si>
    <t>ABNEY NURSEY</t>
  </si>
  <si>
    <t>BRANCH HILL</t>
  </si>
  <si>
    <t xml:space="preserve">MARYVILLE </t>
  </si>
  <si>
    <t>DOUBLE SPRINGS</t>
  </si>
  <si>
    <t>MASON MEM.</t>
  </si>
  <si>
    <t>COUNTRY POND</t>
  </si>
  <si>
    <t>DAVE RD</t>
  </si>
  <si>
    <t>BURNETTE RD</t>
  </si>
  <si>
    <t xml:space="preserve">CENTURY FARM </t>
  </si>
  <si>
    <t>MARGARET RD</t>
  </si>
  <si>
    <t>GREENWOOD CO. L</t>
  </si>
  <si>
    <t>S-41-49</t>
  </si>
  <si>
    <t>R.C BERRY RD</t>
  </si>
  <si>
    <t>CENTENINAL RD</t>
  </si>
  <si>
    <t>SIMMONS RD</t>
  </si>
  <si>
    <t>OLD CHARLESTON RD</t>
  </si>
  <si>
    <t>CHAPMAN RD</t>
  </si>
  <si>
    <t>FAIRFAX RD</t>
  </si>
  <si>
    <t>SLEPPY CREEK RD</t>
  </si>
  <si>
    <t>CENTURY FARM RD</t>
  </si>
  <si>
    <t>UNION SCHOOL RD</t>
  </si>
  <si>
    <t>ZOAR RD</t>
  </si>
  <si>
    <t>OLD CHAPPELLS  FERRY</t>
  </si>
  <si>
    <t>FOX HUNT RD</t>
  </si>
  <si>
    <t>MAY RD</t>
  </si>
  <si>
    <t>SIMMIONS RD</t>
  </si>
  <si>
    <t>WHITE ANCHOR</t>
  </si>
  <si>
    <t xml:space="preserve">    Will Not Ditch  -  Church Drive</t>
  </si>
  <si>
    <t>Will Not Ditch -- Church Drive</t>
  </si>
  <si>
    <t>Apr.-2018</t>
  </si>
  <si>
    <t>Will Not Ditch- Cemetry</t>
  </si>
  <si>
    <t>Will Not Ditch- Church</t>
  </si>
  <si>
    <t xml:space="preserve"> Will Not Ditch</t>
  </si>
  <si>
    <t>S-598</t>
  </si>
  <si>
    <t>S-851</t>
  </si>
  <si>
    <t>Garner Road</t>
  </si>
  <si>
    <t>April, 2018</t>
  </si>
  <si>
    <t>03/26/2018</t>
  </si>
  <si>
    <t>04/16/2018</t>
  </si>
  <si>
    <t>Chip Seal - Cleared</t>
  </si>
  <si>
    <t>Section 2 - 2018 Federal Aid Secondary Preservation Program (13111875, 13107903, 13155136)</t>
  </si>
  <si>
    <t>SC 41A</t>
  </si>
  <si>
    <t>SC 908</t>
  </si>
  <si>
    <t xml:space="preserve">Bay Rd. </t>
  </si>
  <si>
    <t>S-732</t>
  </si>
  <si>
    <t>Cooper Pond Road</t>
  </si>
  <si>
    <t>Depot Ave</t>
  </si>
  <si>
    <t>Completed - 3/15/2018</t>
  </si>
  <si>
    <t>Completed - 3/21/2018</t>
  </si>
  <si>
    <t>Completed - 3/27/2018</t>
  </si>
  <si>
    <t>Completed - 1/24/2018</t>
  </si>
  <si>
    <t>Spent Week in Neighborhood</t>
  </si>
  <si>
    <t>Pink Plyer Rd</t>
  </si>
  <si>
    <t>West Church St</t>
  </si>
  <si>
    <t>Jerry Funderburk Rd</t>
  </si>
  <si>
    <t>Old Camden Monroe</t>
  </si>
  <si>
    <t xml:space="preserve">S-28 </t>
  </si>
  <si>
    <t>Spring Hill Church Rd</t>
  </si>
  <si>
    <t>Tradesville Rd</t>
  </si>
  <si>
    <t>Pink Plyler</t>
  </si>
  <si>
    <t>L-83</t>
  </si>
  <si>
    <t>Roy Carnes Rd</t>
  </si>
  <si>
    <t>Monroe Highway</t>
  </si>
  <si>
    <t>Bessie Hudson Rd</t>
  </si>
  <si>
    <t>Smokey Starnes Rd</t>
  </si>
  <si>
    <t>Pink Plyler Rd</t>
  </si>
  <si>
    <t>John L Hudson Senior</t>
  </si>
  <si>
    <t>Mary Lee Lane</t>
  </si>
  <si>
    <t>Shiloh Unity Rd</t>
  </si>
  <si>
    <t xml:space="preserve">US-521 </t>
  </si>
  <si>
    <t>Taxahaw Rd</t>
  </si>
  <si>
    <t>Unity Church Rd</t>
  </si>
  <si>
    <t>Camp Creek Rd</t>
  </si>
  <si>
    <t>Chesterfield County Line</t>
  </si>
  <si>
    <t>Zion Rd</t>
  </si>
  <si>
    <t>Craig Manor Rd</t>
  </si>
  <si>
    <t>University Dr</t>
  </si>
  <si>
    <t>Hershel Plyler Rd</t>
  </si>
  <si>
    <t>Craig Farm Rd</t>
  </si>
  <si>
    <t>New Cut Church Rd</t>
  </si>
  <si>
    <t>Thompson Rd</t>
  </si>
  <si>
    <t>Plyler Mill Rd</t>
  </si>
  <si>
    <t>L-230</t>
  </si>
  <si>
    <t>Old Pardue Rd</t>
  </si>
  <si>
    <t>Neil Rd</t>
  </si>
  <si>
    <t>Red Doc Rd</t>
  </si>
  <si>
    <t>New Cut Circle</t>
  </si>
  <si>
    <t>Catoe Rd</t>
  </si>
  <si>
    <t>Helms Rd</t>
  </si>
  <si>
    <t>Kirk McCain Rd</t>
  </si>
  <si>
    <t>John Everall Rd</t>
  </si>
  <si>
    <t>Sunnybrook Ln</t>
  </si>
  <si>
    <t>SunnyBrook Ln</t>
  </si>
  <si>
    <t>Lee Ormond Dr</t>
  </si>
  <si>
    <t>MC Town Rd</t>
  </si>
  <si>
    <t>Roland Williams Dr</t>
  </si>
  <si>
    <t>Dudley Steele Rd</t>
  </si>
  <si>
    <t>Kendelwood Dr</t>
  </si>
  <si>
    <t>George Carnes Rd</t>
  </si>
  <si>
    <t>L-455</t>
  </si>
  <si>
    <t>John Truesdale Rd</t>
  </si>
  <si>
    <t>Robin Dr</t>
  </si>
  <si>
    <t>Little John Rd</t>
  </si>
  <si>
    <t>Hough Rd</t>
  </si>
  <si>
    <t>Misty Oak Dr</t>
  </si>
  <si>
    <t>Rutledge Acres</t>
  </si>
  <si>
    <t>Sunny Ln</t>
  </si>
  <si>
    <t>Rondo Ln</t>
  </si>
  <si>
    <t>Montgomery Rd</t>
  </si>
  <si>
    <t>Burke Duncan Rd</t>
  </si>
  <si>
    <t>Robin Rd</t>
  </si>
  <si>
    <t>Whaley St</t>
  </si>
  <si>
    <t>S-540</t>
  </si>
  <si>
    <t>Evans Dr</t>
  </si>
  <si>
    <t>Ross Rd</t>
  </si>
  <si>
    <t>Thomasville St</t>
  </si>
  <si>
    <t>Elmwood</t>
  </si>
  <si>
    <t xml:space="preserve">S-12 </t>
  </si>
  <si>
    <t>S-893</t>
  </si>
  <si>
    <t>Williams Estates</t>
  </si>
  <si>
    <t>Springdale Rd</t>
  </si>
  <si>
    <t>648Spur</t>
  </si>
  <si>
    <t>187Con</t>
  </si>
  <si>
    <t>9Bus</t>
  </si>
  <si>
    <t xml:space="preserve">521Bus </t>
  </si>
  <si>
    <t>521Bus</t>
  </si>
  <si>
    <t>832Spur</t>
  </si>
  <si>
    <t>726Spur</t>
  </si>
  <si>
    <t>Cedar Creek Rd</t>
  </si>
  <si>
    <t>Chester County Line</t>
  </si>
  <si>
    <t>Great Falls Highway</t>
  </si>
  <si>
    <t>Caston Rd</t>
  </si>
  <si>
    <t>Unnamed City St</t>
  </si>
  <si>
    <t>Lynwood Dr</t>
  </si>
  <si>
    <t>Mt Carmel Rd</t>
  </si>
  <si>
    <t>L-20</t>
  </si>
  <si>
    <t>Hope Rd</t>
  </si>
  <si>
    <t>Green Rd</t>
  </si>
  <si>
    <t>Douglas Rd</t>
  </si>
  <si>
    <t>Beecher Horton Rd</t>
  </si>
  <si>
    <t>S-617</t>
  </si>
  <si>
    <t>Fairhill Rd</t>
  </si>
  <si>
    <t xml:space="preserve">Fairhill Rd </t>
  </si>
  <si>
    <t>JB Denton Rd</t>
  </si>
  <si>
    <t>Robert H Kirk Rd</t>
  </si>
  <si>
    <t>Stoneboro</t>
  </si>
  <si>
    <t>Stoneboro Rd</t>
  </si>
  <si>
    <t>Hoke Rd</t>
  </si>
  <si>
    <t>S-620</t>
  </si>
  <si>
    <t>Bayspring Rd</t>
  </si>
  <si>
    <t>Major Evans Rd</t>
  </si>
  <si>
    <t>Sentry Rd</t>
  </si>
  <si>
    <t>Copeland Rd</t>
  </si>
  <si>
    <t>Jones Rd</t>
  </si>
  <si>
    <t>Neal Rd</t>
  </si>
  <si>
    <t>Oak Rd</t>
  </si>
  <si>
    <t>Colony Rd</t>
  </si>
  <si>
    <t>Rowell Rd</t>
  </si>
  <si>
    <t>John Haile Rd</t>
  </si>
  <si>
    <t>Ramblin Rd</t>
  </si>
  <si>
    <t>Bill Thompson Rd</t>
  </si>
  <si>
    <t>Mingo Rd</t>
  </si>
  <si>
    <t>Stumpy Pond Rd</t>
  </si>
  <si>
    <t>Bowers St</t>
  </si>
  <si>
    <t>Caston St</t>
  </si>
  <si>
    <t>Oakridge Rd</t>
  </si>
  <si>
    <t>Oakridge Cr</t>
  </si>
  <si>
    <t>Spinner Rd</t>
  </si>
  <si>
    <t>Cold Stream Rd</t>
  </si>
  <si>
    <t>CB Reeves Rd</t>
  </si>
  <si>
    <t>S-619</t>
  </si>
  <si>
    <t>L-400</t>
  </si>
  <si>
    <t>Beaker Rd</t>
  </si>
  <si>
    <t>Hubbard Dr</t>
  </si>
  <si>
    <t>East Rebound Rd</t>
  </si>
  <si>
    <t>West Rebound Rd</t>
  </si>
  <si>
    <t>Waxhaw Hwy</t>
  </si>
  <si>
    <t>SC-75</t>
  </si>
  <si>
    <t>Fort Mill Hwy</t>
  </si>
  <si>
    <t>SC-160</t>
  </si>
  <si>
    <t>Calvin Hall Rd</t>
  </si>
  <si>
    <t>SC-9Bus</t>
  </si>
  <si>
    <t>West Meeting St</t>
  </si>
  <si>
    <t>Steele Hill Rd</t>
  </si>
  <si>
    <t>Doby Bridge Rd</t>
  </si>
  <si>
    <t>Barberville Rd</t>
  </si>
  <si>
    <t>Marvin Rd</t>
  </si>
  <si>
    <t>Van Wyck Rd</t>
  </si>
  <si>
    <t>L-298</t>
  </si>
  <si>
    <t>Old Charlotte Rd</t>
  </si>
  <si>
    <t>Harrisburg Rd</t>
  </si>
  <si>
    <t>Shelly Mullis Rd</t>
  </si>
  <si>
    <t>Jim Wilson Rd</t>
  </si>
  <si>
    <t>Wylie St</t>
  </si>
  <si>
    <t>Henry Harris Rd</t>
  </si>
  <si>
    <t>Collins Rd</t>
  </si>
  <si>
    <t xml:space="preserve">S-126 </t>
  </si>
  <si>
    <t>3Three C's Rd</t>
  </si>
  <si>
    <t>Possum Hollow Rd</t>
  </si>
  <si>
    <t xml:space="preserve">S-66 </t>
  </si>
  <si>
    <t>Porter Ranch Rd</t>
  </si>
  <si>
    <t>Culp Ferguson Rd</t>
  </si>
  <si>
    <t xml:space="preserve">Andrew Jackson State </t>
  </si>
  <si>
    <t>Andrew Jackson State</t>
  </si>
  <si>
    <t>Caskey Rd</t>
  </si>
  <si>
    <t>East Shore Dr</t>
  </si>
  <si>
    <t>Charles Pettus Rd</t>
  </si>
  <si>
    <t>Elmsbrook Ln</t>
  </si>
  <si>
    <t>Old Church Rd</t>
  </si>
  <si>
    <t>Havenwood Dr</t>
  </si>
  <si>
    <t>Pettus Rd</t>
  </si>
  <si>
    <t>Fairleaf Rd</t>
  </si>
  <si>
    <t>Ola Dr</t>
  </si>
  <si>
    <t>Medowbrook Dr</t>
  </si>
  <si>
    <t>Caroline Acres</t>
  </si>
  <si>
    <t>Stacy Howie Rd</t>
  </si>
  <si>
    <t>Industrial Park Rd</t>
  </si>
  <si>
    <t>L-660</t>
  </si>
  <si>
    <t>North Corner</t>
  </si>
  <si>
    <t>Silver Run Rd</t>
  </si>
  <si>
    <t>Valley Rd</t>
  </si>
  <si>
    <t>S-932</t>
  </si>
  <si>
    <t>S-849</t>
  </si>
  <si>
    <t>Waxhaw Village Rd</t>
  </si>
  <si>
    <t>S-881</t>
  </si>
  <si>
    <t>Rock Chimney Rd</t>
  </si>
  <si>
    <t>Teillman Steen Rd</t>
  </si>
  <si>
    <t xml:space="preserve">S-882 </t>
  </si>
  <si>
    <t>Jackie Bayne Rd</t>
  </si>
  <si>
    <t>Lynnfield Dr</t>
  </si>
  <si>
    <t>Jefferson Hwy</t>
  </si>
  <si>
    <t>SC-265</t>
  </si>
  <si>
    <t>Gold Mill Hwy</t>
  </si>
  <si>
    <t>Nature Reserve Rd</t>
  </si>
  <si>
    <t>Crestview Ln</t>
  </si>
  <si>
    <t xml:space="preserve">Old Camden Monroe </t>
  </si>
  <si>
    <t>Duckwood Rd</t>
  </si>
  <si>
    <t>Earl Cauthen Rd</t>
  </si>
  <si>
    <t xml:space="preserve">S-84 </t>
  </si>
  <si>
    <t>Mining Rd</t>
  </si>
  <si>
    <t>Mineral Mining Rd</t>
  </si>
  <si>
    <t>Deerwood Rd</t>
  </si>
  <si>
    <t>Earnest Scott Rd</t>
  </si>
  <si>
    <t>Payne Rd</t>
  </si>
  <si>
    <t>Oak Hill Church Rd</t>
  </si>
  <si>
    <t>Musket Rd</t>
  </si>
  <si>
    <t>L-1680</t>
  </si>
  <si>
    <t>Hula Rd</t>
  </si>
  <si>
    <t>Norseman Rd</t>
  </si>
  <si>
    <t>Banner Pl</t>
  </si>
  <si>
    <t>Victory Rd</t>
  </si>
  <si>
    <t>L-984</t>
  </si>
  <si>
    <t>L-367</t>
  </si>
  <si>
    <t>Estridge Av</t>
  </si>
  <si>
    <t>Coot Sistare Rd</t>
  </si>
  <si>
    <t>Watermark Rd</t>
  </si>
  <si>
    <t>Palmer Lloyd Rd</t>
  </si>
  <si>
    <t>Cherrystone Rd</t>
  </si>
  <si>
    <t>S-907</t>
  </si>
  <si>
    <t>L-1652</t>
  </si>
  <si>
    <t>Ridgewood Acres Rd</t>
  </si>
  <si>
    <t>S-889</t>
  </si>
  <si>
    <t>Red Hill Rd</t>
  </si>
  <si>
    <t>Shiloh Ranch Rd</t>
  </si>
  <si>
    <t>Ginger Cake Rd</t>
  </si>
  <si>
    <t>Heyward Hough Rd</t>
  </si>
  <si>
    <t>Douglas Heights Ln</t>
  </si>
  <si>
    <t>Douglas Heights Rd</t>
  </si>
  <si>
    <t>Douglas Way Ln</t>
  </si>
  <si>
    <t>Emma Cir</t>
  </si>
  <si>
    <t>Hurley Walter Rd</t>
  </si>
  <si>
    <t>S-376</t>
  </si>
  <si>
    <t>Hilldale Dr</t>
  </si>
  <si>
    <t>Old High. 321</t>
  </si>
  <si>
    <t>ST. Paul Ch.</t>
  </si>
  <si>
    <t>Shiloh N</t>
  </si>
  <si>
    <t>Old Limestone E</t>
  </si>
  <si>
    <t>Old Limestone W</t>
  </si>
  <si>
    <t>Old US 321</t>
  </si>
  <si>
    <t>Sherer</t>
  </si>
  <si>
    <t>Mount Gallant</t>
  </si>
  <si>
    <t>J. McCarter</t>
  </si>
  <si>
    <t xml:space="preserve">Fair Hope </t>
  </si>
  <si>
    <t>Tom Joye</t>
  </si>
  <si>
    <t>Union Bap Ch.</t>
  </si>
  <si>
    <t>Ratchford</t>
  </si>
  <si>
    <t>Boyd</t>
  </si>
  <si>
    <t>Meadow</t>
  </si>
  <si>
    <t xml:space="preserve">Harper </t>
  </si>
  <si>
    <t>Chambers</t>
  </si>
  <si>
    <t xml:space="preserve">Wood </t>
  </si>
  <si>
    <t>Dr. Nichols</t>
  </si>
  <si>
    <t>Crestwood</t>
  </si>
  <si>
    <t>Winden</t>
  </si>
  <si>
    <t xml:space="preserve">Linwood </t>
  </si>
  <si>
    <t>Barronwood</t>
  </si>
  <si>
    <t>Burrell</t>
  </si>
  <si>
    <t>16 - 17 PLAN</t>
  </si>
  <si>
    <t>Beat 4</t>
  </si>
  <si>
    <t>Ferguson Rid.</t>
  </si>
  <si>
    <t>Faulkner Rd.</t>
  </si>
  <si>
    <t>Faulkner St.</t>
  </si>
  <si>
    <t>Philbeck</t>
  </si>
  <si>
    <t>Grandview N</t>
  </si>
  <si>
    <t>Grandview S</t>
  </si>
  <si>
    <t>Lloyd White</t>
  </si>
  <si>
    <t>Lawrence</t>
  </si>
  <si>
    <t>Holly</t>
  </si>
  <si>
    <t>Whitworth</t>
  </si>
  <si>
    <t>Maynard Grey.</t>
  </si>
  <si>
    <t>Beamguard</t>
  </si>
  <si>
    <t>Thomas</t>
  </si>
  <si>
    <t>Rhyne</t>
  </si>
  <si>
    <t>Henry Knob</t>
  </si>
  <si>
    <t>Battleground</t>
  </si>
  <si>
    <t>Lester</t>
  </si>
  <si>
    <t>Ildewood</t>
  </si>
  <si>
    <t>Knox</t>
  </si>
  <si>
    <t>Barrett</t>
  </si>
  <si>
    <t>D. Kelly</t>
  </si>
  <si>
    <t>D. Kelly Spur</t>
  </si>
  <si>
    <t>Smith</t>
  </si>
  <si>
    <t>Shady Forest</t>
  </si>
  <si>
    <t>Four Oaks</t>
  </si>
  <si>
    <t>Bowling Green</t>
  </si>
  <si>
    <t>17 - 18 PLAN</t>
  </si>
  <si>
    <t>Dulin</t>
  </si>
  <si>
    <t>Cedar Oak</t>
  </si>
  <si>
    <t>Flat Stone</t>
  </si>
  <si>
    <t>Beat 3</t>
  </si>
  <si>
    <t>Beersheba North</t>
  </si>
  <si>
    <t>Ramah Ch.</t>
  </si>
  <si>
    <t>Tempelton</t>
  </si>
  <si>
    <t>Enon Church</t>
  </si>
  <si>
    <t>Piedmont</t>
  </si>
  <si>
    <t>C.E Stewart</t>
  </si>
  <si>
    <t>Beat 2</t>
  </si>
  <si>
    <t>Nimitz</t>
  </si>
  <si>
    <t>Main ST E</t>
  </si>
  <si>
    <t>Beersheba South</t>
  </si>
  <si>
    <t xml:space="preserve">Locust Hill </t>
  </si>
  <si>
    <t>Walnut  ST.</t>
  </si>
  <si>
    <t>Sutton Spr.</t>
  </si>
  <si>
    <t>King</t>
  </si>
  <si>
    <t>Pendergrass</t>
  </si>
  <si>
    <t>Woodl. Acre.</t>
  </si>
  <si>
    <t>Beat 1</t>
  </si>
  <si>
    <t>Ramsey</t>
  </si>
  <si>
    <t>Scenic View</t>
  </si>
  <si>
    <t>Howells Ferry</t>
  </si>
  <si>
    <t>Wison Chapel</t>
  </si>
  <si>
    <t>Hoodtown</t>
  </si>
  <si>
    <t>Cannan Church</t>
  </si>
  <si>
    <t>Potato House</t>
  </si>
  <si>
    <t>Legion</t>
  </si>
  <si>
    <t>Main St W</t>
  </si>
  <si>
    <t>Smith Ford</t>
  </si>
  <si>
    <t>Cheyenne</t>
  </si>
  <si>
    <t>JY Smith</t>
  </si>
  <si>
    <t>McCaw</t>
  </si>
  <si>
    <t>Pineview Dr</t>
  </si>
  <si>
    <t>S-407</t>
  </si>
  <si>
    <t>Cane Mill Rd</t>
  </si>
  <si>
    <t>Watts Dr</t>
  </si>
  <si>
    <t>Woodland</t>
  </si>
  <si>
    <t>Hemlock Rd</t>
  </si>
  <si>
    <t>Dahlia Rd</t>
  </si>
  <si>
    <t>Community Ln</t>
  </si>
  <si>
    <t>Sunshine Rd</t>
  </si>
  <si>
    <t>Holiday Rd</t>
  </si>
  <si>
    <t>Dixie School Rd</t>
  </si>
  <si>
    <t>Monticello Rd</t>
  </si>
  <si>
    <t>Morris Hinson Rd</t>
  </si>
  <si>
    <t>Bailey Rd</t>
  </si>
  <si>
    <t>Golf Course Rd</t>
  </si>
  <si>
    <t>Grace Av</t>
  </si>
  <si>
    <t>Providence Rd</t>
  </si>
  <si>
    <t>Memorial Park Rd</t>
  </si>
  <si>
    <t>Meeting Street</t>
  </si>
  <si>
    <t>Veterans Memorial Hwy</t>
  </si>
  <si>
    <t>Market St</t>
  </si>
  <si>
    <t>North Main St</t>
  </si>
  <si>
    <t>Hillcrest av</t>
  </si>
  <si>
    <t>Woodland Dr</t>
  </si>
  <si>
    <t>L-1531</t>
  </si>
  <si>
    <t>Stevens Hill Rd</t>
  </si>
  <si>
    <t>Athena Rd</t>
  </si>
  <si>
    <t>Bear Creek Bridge</t>
  </si>
  <si>
    <t>S-374</t>
  </si>
  <si>
    <t>Edgeport Dr</t>
  </si>
  <si>
    <t>Powell Av</t>
  </si>
  <si>
    <t>Reeves Rd</t>
  </si>
  <si>
    <t>Shelton St</t>
  </si>
  <si>
    <t>Meeting St</t>
  </si>
  <si>
    <t>King Dr</t>
  </si>
  <si>
    <t>Nichols Rd</t>
  </si>
  <si>
    <t>L-1516</t>
  </si>
  <si>
    <t>McCardell St</t>
  </si>
  <si>
    <t>US-521B</t>
  </si>
  <si>
    <t xml:space="preserve">S-15 </t>
  </si>
  <si>
    <t>US521B</t>
  </si>
  <si>
    <t>S. Minor St</t>
  </si>
  <si>
    <t xml:space="preserve">S-85 </t>
  </si>
  <si>
    <t>WR104791</t>
  </si>
  <si>
    <t>WR105024</t>
  </si>
  <si>
    <t>WR104540</t>
  </si>
  <si>
    <t>complete 3-23-18</t>
  </si>
  <si>
    <t>Kellytown Rd</t>
  </si>
  <si>
    <t>W Old Camden</t>
  </si>
  <si>
    <t>04/20/2018</t>
  </si>
  <si>
    <t>Section 1 (13204502, 13227005, 13252885, 13258255)</t>
  </si>
  <si>
    <t>Section 1 (13252896)</t>
  </si>
  <si>
    <t>04/18/2018</t>
  </si>
  <si>
    <t>04/02/2018</t>
  </si>
  <si>
    <t>(13210766, 13207379, 13216263, 13216280)</t>
  </si>
  <si>
    <t>04/23/2018</t>
  </si>
  <si>
    <t> OLEANDER RD</t>
  </si>
  <si>
    <t> FAIRVIEW RD</t>
  </si>
  <si>
    <t> ETHERIDGE ST</t>
  </si>
  <si>
    <t>S. Pine St/ FAIRVIEW RD</t>
  </si>
  <si>
    <t> WAGNER HWY</t>
  </si>
  <si>
    <t> NORTH EDISTO RD</t>
  </si>
  <si>
    <t xml:space="preserve">End Of Concrete </t>
  </si>
  <si>
    <t>BEG. BIT.</t>
  </si>
  <si>
    <t>Lexington 18/19</t>
  </si>
  <si>
    <t> HULON CHURCH RD</t>
  </si>
  <si>
    <t> OLD TWO NOTCH RD</t>
  </si>
  <si>
    <t>AIKEN CO. LINE</t>
  </si>
  <si>
    <t> CHINQUAPIN CHURCH RD</t>
  </si>
  <si>
    <t> WILLIS ST</t>
  </si>
  <si>
    <t> BETHLEHEM RD</t>
  </si>
  <si>
    <t> S BETHLEHEM RD</t>
  </si>
  <si>
    <t> RUSSELL ST</t>
  </si>
  <si>
    <t> W COLUMBIA AVE</t>
  </si>
  <si>
    <t> N BETHLEHEM RD</t>
  </si>
  <si>
    <t> MABUS RD</t>
  </si>
  <si>
    <t> HAVEN RD</t>
  </si>
  <si>
    <t> S EAST AVE/POND BRANCH RD</t>
  </si>
  <si>
    <t>INTERSTATE 20</t>
  </si>
  <si>
    <t> JUNIPER SPRINGS RD</t>
  </si>
  <si>
    <t> MAIN ST</t>
  </si>
  <si>
    <t> POND BRANCH RD</t>
  </si>
  <si>
    <t>S-1735</t>
  </si>
  <si>
    <t>S-880</t>
  </si>
  <si>
    <t>S-1179</t>
  </si>
  <si>
    <t>S-1195</t>
  </si>
  <si>
    <t>S-1448</t>
  </si>
  <si>
    <t>SC23</t>
  </si>
  <si>
    <t>SALUDA CO. LINE</t>
  </si>
  <si>
    <t> SHEALY RD</t>
  </si>
  <si>
    <t> BRODIE RD</t>
  </si>
  <si>
    <t> WIRE RD</t>
  </si>
  <si>
    <t> TWO NOTCH RD</t>
  </si>
  <si>
    <t> S LEE ST</t>
  </si>
  <si>
    <t>Lexington 18/20</t>
  </si>
  <si>
    <t> BARR RD</t>
  </si>
  <si>
    <t> W MAIN ST</t>
  </si>
  <si>
    <t> QUATTLEBAUM RD</t>
  </si>
  <si>
    <t> BELO RD</t>
  </si>
  <si>
    <t> SMITH POND RD</t>
  </si>
  <si>
    <t> AUGUSTA HWY</t>
  </si>
  <si>
    <t> WISE FERRY RD</t>
  </si>
  <si>
    <t> PISGAH CHURCH RD</t>
  </si>
  <si>
    <t> REEDY O SMITH RD</t>
  </si>
  <si>
    <t> BROAD ST</t>
  </si>
  <si>
    <t> PERRY TAYLOR RD</t>
  </si>
  <si>
    <t> SANDPIT RD</t>
  </si>
  <si>
    <t> CALKS FERRY RD</t>
  </si>
  <si>
    <t> MADERA RD</t>
  </si>
  <si>
    <t> TOWN POND RD</t>
  </si>
  <si>
    <t>S-958</t>
  </si>
  <si>
    <t> BRADY TAYLOR RD</t>
  </si>
  <si>
    <t> EBENEZER RD</t>
  </si>
  <si>
    <t> BERKELEY RD</t>
  </si>
  <si>
    <t> JETER RD</t>
  </si>
  <si>
    <t> RAWL RD</t>
  </si>
  <si>
    <t> OLD CHARLESTON RD</t>
  </si>
  <si>
    <t> LESTER PARRISH RD</t>
  </si>
  <si>
    <t> NEELY WINGARD RD</t>
  </si>
  <si>
    <t> OLDE FARM RD</t>
  </si>
  <si>
    <t> DRAWDEBIL RD</t>
  </si>
  <si>
    <t> BONHOMME RICHARD DR</t>
  </si>
  <si>
    <t> GREEN GOLD DR</t>
  </si>
  <si>
    <t> BALL PARK RD</t>
  </si>
  <si>
    <t> CHINQUAPIN RD</t>
  </si>
  <si>
    <t> PROVIDENCE RD</t>
  </si>
  <si>
    <t> MARCELLUS RD</t>
  </si>
  <si>
    <t> SANDY HILL RD</t>
  </si>
  <si>
    <t> PERSIMMON LN</t>
  </si>
  <si>
    <t> BICKLEY RD</t>
  </si>
  <si>
    <t> BEN FRANKLIN RD</t>
  </si>
  <si>
    <t> TARPON RD</t>
  </si>
  <si>
    <t> GARY HALLMAN CIR</t>
  </si>
  <si>
    <t> OSCAR PRICE RD</t>
  </si>
  <si>
    <t> A C BOUKNIGHT RD</t>
  </si>
  <si>
    <t> LEWIE ST</t>
  </si>
  <si>
    <t> W CHURCH ST</t>
  </si>
  <si>
    <t> E CHURCH ST</t>
  </si>
  <si>
    <t> S BRODIE RD</t>
  </si>
  <si>
    <t>WW LOWMAN RD</t>
  </si>
  <si>
    <t> E COLUMBIA AVE</t>
  </si>
  <si>
    <t> WINDY RD</t>
  </si>
  <si>
    <t> S CHURCH ST</t>
  </si>
  <si>
    <t> SCHOOL HOUSE LN</t>
  </si>
  <si>
    <t> DANIEL DR</t>
  </si>
  <si>
    <t> ZENKER RD</t>
  </si>
  <si>
    <t>S-1207</t>
  </si>
  <si>
    <t>S-626</t>
  </si>
  <si>
    <t> WILDLIFE RD</t>
  </si>
  <si>
    <t>INDUSTRIAL DR</t>
  </si>
  <si>
    <t> N PEACHTREE ST</t>
  </si>
  <si>
    <t>BETHLEHEM CIR</t>
  </si>
  <si>
    <t>Hornesboro</t>
  </si>
  <si>
    <t>Watts</t>
  </si>
  <si>
    <t>s-30</t>
  </si>
  <si>
    <t>Johns/Oro Ch/Coon Ck</t>
  </si>
  <si>
    <t>S-904</t>
  </si>
  <si>
    <t>Yankee Dr.</t>
  </si>
  <si>
    <t>Hickory Rd.</t>
  </si>
  <si>
    <t>S-1062</t>
  </si>
  <si>
    <t>Lynette Dr.</t>
  </si>
  <si>
    <t>Cockrill Rd.</t>
  </si>
  <si>
    <t>Confederate Rd.</t>
  </si>
  <si>
    <t>Cherryvale Dr.</t>
  </si>
  <si>
    <t>Called in Rep. Murrell Smith</t>
  </si>
  <si>
    <t>04/30/2018</t>
  </si>
  <si>
    <t>Section 1 (13280053)</t>
  </si>
  <si>
    <t>jul--18</t>
  </si>
  <si>
    <t>Parker Drive</t>
  </si>
  <si>
    <t>Rutt Lane</t>
  </si>
  <si>
    <r>
      <t>90</t>
    </r>
    <r>
      <rPr>
        <vertAlign val="superscript"/>
        <sz val="10"/>
        <color theme="1"/>
        <rFont val="Calibri"/>
        <family val="2"/>
      </rPr>
      <t>o</t>
    </r>
    <r>
      <rPr>
        <sz val="10"/>
        <color theme="1"/>
        <rFont val="Calibri"/>
        <family val="2"/>
      </rPr>
      <t xml:space="preserve"> Left Turn</t>
    </r>
  </si>
  <si>
    <r>
      <t>90</t>
    </r>
    <r>
      <rPr>
        <vertAlign val="superscript"/>
        <sz val="10"/>
        <color theme="1"/>
        <rFont val="Calibri"/>
        <family val="2"/>
      </rPr>
      <t>o</t>
    </r>
    <r>
      <rPr>
        <sz val="10"/>
        <color theme="1"/>
        <rFont val="Calibri"/>
        <family val="2"/>
      </rPr>
      <t xml:space="preserve"> Right Turn</t>
    </r>
  </si>
  <si>
    <t>fairfield</t>
  </si>
  <si>
    <t>Blackstock Road</t>
  </si>
  <si>
    <t>Chester Cty Line</t>
  </si>
  <si>
    <t>Old Douglas</t>
  </si>
  <si>
    <t>Evans</t>
  </si>
  <si>
    <t>School</t>
  </si>
  <si>
    <t>Lewis Store</t>
  </si>
  <si>
    <t>Fairfield Hill</t>
  </si>
  <si>
    <t>Heritage</t>
  </si>
  <si>
    <t>Countryside</t>
  </si>
  <si>
    <t>Nickey</t>
  </si>
  <si>
    <t>Persimmon</t>
  </si>
  <si>
    <t>Parrifin</t>
  </si>
  <si>
    <t>Crofton</t>
  </si>
  <si>
    <t>Mt. Olive Church</t>
  </si>
  <si>
    <t>Dawsonville</t>
  </si>
  <si>
    <t>Old Stover</t>
  </si>
  <si>
    <t>Miles</t>
  </si>
  <si>
    <t>Meeting</t>
  </si>
  <si>
    <t>Two Creek</t>
  </si>
  <si>
    <t>Forest Lakes</t>
  </si>
  <si>
    <t>Robinson</t>
  </si>
  <si>
    <t>Edwards Circle</t>
  </si>
  <si>
    <t>Raintree</t>
  </si>
  <si>
    <t>S-303</t>
  </si>
  <si>
    <t>Sweet Prospect</t>
  </si>
  <si>
    <t>S-313</t>
  </si>
  <si>
    <t>Wildwood</t>
  </si>
  <si>
    <t>Turkey Creek</t>
  </si>
  <si>
    <t>Red Hill Church</t>
  </si>
  <si>
    <t>Harden</t>
  </si>
  <si>
    <t>Tender Lane</t>
  </si>
  <si>
    <t>Fairfield Primary</t>
  </si>
  <si>
    <t>S-412</t>
  </si>
  <si>
    <t>Hillcrest</t>
  </si>
  <si>
    <t>Ashford</t>
  </si>
  <si>
    <t>COUNTY MAITAINED ROAD</t>
  </si>
  <si>
    <t>US 200</t>
  </si>
  <si>
    <t>May, 2018</t>
  </si>
  <si>
    <t>WR23154</t>
  </si>
  <si>
    <t>Cleared 5/17/2018</t>
  </si>
  <si>
    <t>June, 2018</t>
  </si>
  <si>
    <t>Ditching Cycle No Work Needed</t>
  </si>
  <si>
    <t xml:space="preserve">Removed, not maintained </t>
  </si>
  <si>
    <t>Remove from plan.  Dirt Road</t>
  </si>
  <si>
    <t>Completed - 5/1/2018</t>
  </si>
  <si>
    <t>Completed - 5/15/2018</t>
  </si>
  <si>
    <t>Completed - 5-1-2018</t>
  </si>
  <si>
    <t>Completed - 4/4/2018</t>
  </si>
  <si>
    <t>Completed - 4/3/2018</t>
  </si>
  <si>
    <t>Completed - 4/5/2018</t>
  </si>
  <si>
    <t>Completed - 4/30/2018</t>
  </si>
  <si>
    <t>WR125501</t>
  </si>
  <si>
    <t>Doc Holliday Cr</t>
  </si>
  <si>
    <t>S-596</t>
  </si>
  <si>
    <t>WR124321</t>
  </si>
  <si>
    <t>WR123080</t>
  </si>
  <si>
    <t>WR122611</t>
  </si>
  <si>
    <t>2018 - 19</t>
  </si>
  <si>
    <t>Plan</t>
  </si>
  <si>
    <t>July 2018</t>
  </si>
  <si>
    <t xml:space="preserve">to </t>
  </si>
  <si>
    <t>June 2019</t>
  </si>
  <si>
    <t xml:space="preserve"> Centerline Length (miles)</t>
  </si>
  <si>
    <t>Shoulder Length (Total Miles)</t>
  </si>
  <si>
    <t>New Hope Ch Rd</t>
  </si>
  <si>
    <t>July-18</t>
  </si>
  <si>
    <t>Mt Prospect Rd</t>
  </si>
  <si>
    <t>PILGRIM ROAD</t>
  </si>
  <si>
    <t>Mt Pleasant Church Rd</t>
  </si>
  <si>
    <t>Aug-18</t>
  </si>
  <si>
    <t>MILLWOOD ROAD</t>
  </si>
  <si>
    <t>S-572</t>
  </si>
  <si>
    <t>LAND ROAD</t>
  </si>
  <si>
    <t>LAURA LANE</t>
  </si>
  <si>
    <t>Lockhart Hwy</t>
  </si>
  <si>
    <t>CABAL ROAD</t>
  </si>
  <si>
    <t>Sep-18</t>
  </si>
  <si>
    <t>Georges Bridge Rd</t>
  </si>
  <si>
    <t>S-646</t>
  </si>
  <si>
    <t>CRAIG ROAD</t>
  </si>
  <si>
    <t>PARKINS ROAD</t>
  </si>
  <si>
    <t>Gilchrist Rd</t>
  </si>
  <si>
    <t>Oct-18</t>
  </si>
  <si>
    <t>S-707</t>
  </si>
  <si>
    <t>LINCOLNVILLE/SYCAMORE ROAD</t>
  </si>
  <si>
    <t>Nov-18</t>
  </si>
  <si>
    <t>S-707 SPR</t>
  </si>
  <si>
    <t>HAWTHORNE ROAD</t>
  </si>
  <si>
    <t>MEADOWBROOK</t>
  </si>
  <si>
    <t>S-817</t>
  </si>
  <si>
    <t>KELLY ROAD</t>
  </si>
  <si>
    <t>S-816</t>
  </si>
  <si>
    <t>Nelson Road</t>
  </si>
  <si>
    <t>FERRELL AVENUE</t>
  </si>
  <si>
    <t>CELSEY STREET</t>
  </si>
  <si>
    <t>WEBBER AVENUE</t>
  </si>
  <si>
    <t>SANDY RIVER/W. CHESTER SCH./CASSELS ROAD</t>
  </si>
  <si>
    <t>BATON ROUGE ROAD</t>
  </si>
  <si>
    <t>Dec-18</t>
  </si>
  <si>
    <t>S-641</t>
  </si>
  <si>
    <t>SLICK ROACK ROAD</t>
  </si>
  <si>
    <t>WEST CHESTER SCHOOL ROAD</t>
  </si>
  <si>
    <t>WILLIAM WOODS ROAD</t>
  </si>
  <si>
    <t>CLYDES HOLLOW ROAD</t>
  </si>
  <si>
    <t>MCCOLLUM ROAD</t>
  </si>
  <si>
    <t>Jan-19</t>
  </si>
  <si>
    <t>WILKS LOOP</t>
  </si>
  <si>
    <t>CALVARY CHURCH ROAD/ LEEDS ROAD</t>
  </si>
  <si>
    <t>MINNOW BRIDGE ROAD</t>
  </si>
  <si>
    <t>Feb-19</t>
  </si>
  <si>
    <t>WOODS FERRY ROAD</t>
  </si>
  <si>
    <t>Mar-19</t>
  </si>
  <si>
    <t>WORTHYS FERRY ROAD/ ROY WADE ROAD</t>
  </si>
  <si>
    <t>POULOS ROAD</t>
  </si>
  <si>
    <t>TURNBUCKLE ROAD</t>
  </si>
  <si>
    <t>RIDGEVIEW ROAD</t>
  </si>
  <si>
    <t>RADCLIFF ROAD</t>
  </si>
  <si>
    <t>Apr-19</t>
  </si>
  <si>
    <t>SWEET HOPE CHURCH ROAD</t>
  </si>
  <si>
    <t>May-19</t>
  </si>
  <si>
    <t>S-203</t>
  </si>
  <si>
    <t>SPRINGWOOD LAKES ROAD</t>
  </si>
  <si>
    <t>GRANTS LAKE CIRCLE</t>
  </si>
  <si>
    <t>S-679</t>
  </si>
  <si>
    <t>STARDUST LANE</t>
  </si>
  <si>
    <t>PARK DRIVE / Church St</t>
  </si>
  <si>
    <t>WOODLAND DRIVE / Hillcrest Dr</t>
  </si>
  <si>
    <t>Jun-19</t>
  </si>
  <si>
    <t>IKE STREET</t>
  </si>
  <si>
    <t xml:space="preserve">S-285 </t>
  </si>
  <si>
    <t>CRESTWOOD DRIVE</t>
  </si>
  <si>
    <t>CRESTWOOD CIRCLE</t>
  </si>
  <si>
    <t>MCLURE WOODS DRIVE</t>
  </si>
  <si>
    <t>S-744</t>
  </si>
  <si>
    <t>THOMAS E. DAVIS LANE</t>
  </si>
  <si>
    <t>EADIE DRIVE</t>
  </si>
  <si>
    <t>ASHFORD STREET</t>
  </si>
  <si>
    <t>TREMONT STREET</t>
  </si>
  <si>
    <t>FAIRVIEW DRIVE</t>
  </si>
  <si>
    <t>SHAMROCK DRIVE</t>
  </si>
  <si>
    <t>ELLA STREET</t>
  </si>
  <si>
    <t>HONOR STREET</t>
  </si>
  <si>
    <t>Hilltop Dr / Polly Jack Lane / Simpson Dr / Jay St</t>
  </si>
  <si>
    <t>HILL TOP DRIVE</t>
  </si>
  <si>
    <t>MACFARLANE DRIVE</t>
  </si>
  <si>
    <t>S-628</t>
  </si>
  <si>
    <t>Cedar Lane</t>
  </si>
  <si>
    <t>WILDWOOD DRIVE</t>
  </si>
  <si>
    <t>06/11/2018</t>
  </si>
  <si>
    <t>06/18/2018</t>
  </si>
  <si>
    <t>06/19/2018</t>
  </si>
  <si>
    <t>06/20/2018</t>
  </si>
  <si>
    <t>06/21/2018</t>
  </si>
  <si>
    <t>July, 2017</t>
  </si>
  <si>
    <t>June, 2017</t>
  </si>
  <si>
    <t>Chas Asst. Plan</t>
  </si>
  <si>
    <t>NA 17-18</t>
  </si>
  <si>
    <t>Year One (July 1st 2018 - June 30th 2019)</t>
  </si>
  <si>
    <t>Alligator Lake Road (I-26 Frontage Road)</t>
  </si>
  <si>
    <t>Bluff Road (I-26 Frontage Road)</t>
  </si>
  <si>
    <t xml:space="preserve">Brewer Road </t>
  </si>
  <si>
    <t xml:space="preserve">Brown Town Road </t>
  </si>
  <si>
    <t>Buzzards Roost Road (I-26 Frontage Road)</t>
  </si>
  <si>
    <t>Cherry Lane &amp; Enoch Lane</t>
  </si>
  <si>
    <t>Conners Drive (Serves as a hotel parking lot entrance) Remove???</t>
  </si>
  <si>
    <t>Coosenbury Road</t>
  </si>
  <si>
    <t>Danzler Pond Road (I-26 Frontage Road)</t>
  </si>
  <si>
    <t>Duncan Chapel Road</t>
  </si>
  <si>
    <t>Forest Lane</t>
  </si>
  <si>
    <t>Greenhill Road (I-26 Frontage Road)</t>
  </si>
  <si>
    <t>Harts Road</t>
  </si>
  <si>
    <t>Hinkle Road</t>
  </si>
  <si>
    <t>Horne Taylor Road</t>
  </si>
  <si>
    <t>Horse Tail Road &amp; Indian Field Circle</t>
  </si>
  <si>
    <t>Indian Field Circle &amp; Gavin Road</t>
  </si>
  <si>
    <t>Johnson Horne Road</t>
  </si>
  <si>
    <t>Mulberry Road (not S-54) &amp; Shady Grove Road</t>
  </si>
  <si>
    <t>No Name Road to no where servicing nothing but a shell gas station - Remove???</t>
  </si>
  <si>
    <t>Quial Run Road</t>
  </si>
  <si>
    <t>Racoon Road (I-26 Frontage Road)</t>
  </si>
  <si>
    <t>Smith Lane -  Long Driveway - Remove???</t>
  </si>
  <si>
    <t>Smoak Road (Overlaping ITMS MPs)</t>
  </si>
  <si>
    <t>Springbranch Road</t>
  </si>
  <si>
    <t>St Paul Campground Road - Remove???</t>
  </si>
  <si>
    <t>St Paul Road</t>
  </si>
  <si>
    <t>Thomas Kate Road</t>
  </si>
  <si>
    <t>Three Ravens Road (I-26 Frontage Road)</t>
  </si>
  <si>
    <t>Wagers Drive</t>
  </si>
  <si>
    <t>Weathers Farm Road</t>
  </si>
  <si>
    <t>White Lemon Road (I-26 Frontage Road)</t>
  </si>
  <si>
    <t>Abbot Lane</t>
  </si>
  <si>
    <t>Academy Street</t>
  </si>
  <si>
    <t>Alanzo Drive</t>
  </si>
  <si>
    <t>Anna Street</t>
  </si>
  <si>
    <t>Arlington Street</t>
  </si>
  <si>
    <t>Asbury Drive</t>
  </si>
  <si>
    <t>Azelea Street</t>
  </si>
  <si>
    <t>Beach Street</t>
  </si>
  <si>
    <t>Behling Court</t>
  </si>
  <si>
    <t>Behling Street (Not S-44) &amp; Kelly Drive &amp; Williams Avenue</t>
  </si>
  <si>
    <t>Bryant Street (Not S-187 or S-149)</t>
  </si>
  <si>
    <t>Bryant Street (Not S-187 or S-582)</t>
  </si>
  <si>
    <t>Campbell Thickett Road</t>
  </si>
  <si>
    <t>Central Avenue (Not S-13 or S-723)</t>
  </si>
  <si>
    <t>Church Street &amp; Ridgeville Road</t>
  </si>
  <si>
    <t>Cocoa Street</t>
  </si>
  <si>
    <t>Country Club Blvd</t>
  </si>
  <si>
    <t>David Drive</t>
  </si>
  <si>
    <t>Dorchester Lane</t>
  </si>
  <si>
    <t>Dorchester Street</t>
  </si>
  <si>
    <t>Doyle Street</t>
  </si>
  <si>
    <t>East &amp; West Murray Street</t>
  </si>
  <si>
    <t>East George Street</t>
  </si>
  <si>
    <t>Edward Street</t>
  </si>
  <si>
    <t>Franklin Street</t>
  </si>
  <si>
    <t>Gator Loop</t>
  </si>
  <si>
    <t>Gavin Street</t>
  </si>
  <si>
    <t>Givhans Ferry Road</t>
  </si>
  <si>
    <t>Gum Branch Road</t>
  </si>
  <si>
    <t>Horne Street (Not S-146)</t>
  </si>
  <si>
    <t>Horne Street (Not S-595)</t>
  </si>
  <si>
    <t>Horseshoe Street</t>
  </si>
  <si>
    <t>Jedburg Road &amp; Mallard Road &amp; West Butternut Road</t>
  </si>
  <si>
    <t>Johnston Street</t>
  </si>
  <si>
    <t>Klauber Street</t>
  </si>
  <si>
    <t>May Street</t>
  </si>
  <si>
    <t>MCClure Street</t>
  </si>
  <si>
    <t>Minus Street &amp; Berry Street</t>
  </si>
  <si>
    <t>Murray Lane</t>
  </si>
  <si>
    <t>Myers Mayo Road</t>
  </si>
  <si>
    <t>New Street</t>
  </si>
  <si>
    <t>North Main Street</t>
  </si>
  <si>
    <t>North West &amp; North East Railroqad Avenue</t>
  </si>
  <si>
    <t>One Way "Un-named Street" Remove???</t>
  </si>
  <si>
    <t>Orangeburg Road</t>
  </si>
  <si>
    <t>Parking Lot for Ridgeville Public Services Building - Remmove???</t>
  </si>
  <si>
    <t>Quinto Drive</t>
  </si>
  <si>
    <t>Reed Street</t>
  </si>
  <si>
    <t>Ridge Street</t>
  </si>
  <si>
    <t>Ridgeville Road</t>
  </si>
  <si>
    <t>Roosevelt Street &amp; Behling Street (Not S-594) &amp; Carolina Avenue</t>
  </si>
  <si>
    <t>Sara Street</t>
  </si>
  <si>
    <t>South East &amp; South West Railroad Avenue</t>
  </si>
  <si>
    <t>South Main Street ( Continuation of, but not S-78)</t>
  </si>
  <si>
    <t>South Main Street and Claredon Street</t>
  </si>
  <si>
    <t>Sugar Hill Road</t>
  </si>
  <si>
    <t>Tree Farm Road</t>
  </si>
  <si>
    <t>Wagon Trail Road</t>
  </si>
  <si>
    <t>Washington Heights</t>
  </si>
  <si>
    <t>Water Street &amp; Church Street</t>
  </si>
  <si>
    <t>Weathers Street</t>
  </si>
  <si>
    <t>Whitridge Lane</t>
  </si>
  <si>
    <t>West 5th North Street</t>
  </si>
  <si>
    <t>Second Bend Road</t>
  </si>
  <si>
    <t>Horse Tail Road</t>
  </si>
  <si>
    <t>Westfield Road</t>
  </si>
  <si>
    <t>Short Cut Road</t>
  </si>
  <si>
    <t xml:space="preserve">Short Cut Road </t>
  </si>
  <si>
    <t>Enoch Lane</t>
  </si>
  <si>
    <t>North East Railroad Avenue</t>
  </si>
  <si>
    <t>South West Railroad Avenue</t>
  </si>
  <si>
    <t>Memorial Blvd</t>
  </si>
  <si>
    <t>Indian Field Circle</t>
  </si>
  <si>
    <t xml:space="preserve">Park Street </t>
  </si>
  <si>
    <t>South Main Street</t>
  </si>
  <si>
    <t xml:space="preserve">Behling Street (Not S-594) </t>
  </si>
  <si>
    <t xml:space="preserve">Minus Street </t>
  </si>
  <si>
    <t xml:space="preserve">Raysor Street </t>
  </si>
  <si>
    <t>Brown street</t>
  </si>
  <si>
    <t>SW Railroad Avenue</t>
  </si>
  <si>
    <t>Ridge Road (Not S-360)</t>
  </si>
  <si>
    <t>South Parler Avenue</t>
  </si>
  <si>
    <t>First Texas Road</t>
  </si>
  <si>
    <t>South East Railroad Avenue</t>
  </si>
  <si>
    <t>Dorchester Road</t>
  </si>
  <si>
    <t>Williams Avenue</t>
  </si>
  <si>
    <t>Campbell Thicket Road</t>
  </si>
  <si>
    <t>Myers mayo Road</t>
  </si>
  <si>
    <t>Morth East Railroad Avenue</t>
  </si>
  <si>
    <t>L-</t>
  </si>
  <si>
    <t xml:space="preserve">US </t>
  </si>
  <si>
    <t>Otter Pond Road</t>
  </si>
  <si>
    <t>Brown Town Road (Circles back on itself)</t>
  </si>
  <si>
    <t>Breaker Pine Road</t>
  </si>
  <si>
    <t>Racoon Road</t>
  </si>
  <si>
    <t>DEAD END - Farmland</t>
  </si>
  <si>
    <t>Second Texas Road</t>
  </si>
  <si>
    <t>East Geroge Street</t>
  </si>
  <si>
    <t>Gihvans Road</t>
  </si>
  <si>
    <t>Behling Street (Not S-594) &amp; Carolina Avenue</t>
  </si>
  <si>
    <t>East Murray Street</t>
  </si>
  <si>
    <t>Dogwood Lane</t>
  </si>
  <si>
    <t>Old St George Road &amp; Metts Road</t>
  </si>
  <si>
    <t>Kelly Drive</t>
  </si>
  <si>
    <t>Minus Street</t>
  </si>
  <si>
    <t>Central Avenue</t>
  </si>
  <si>
    <t>North West Railroad Avenue</t>
  </si>
  <si>
    <t>West Murray Street</t>
  </si>
  <si>
    <t>Clarendon Street</t>
  </si>
  <si>
    <t>Route #</t>
  </si>
  <si>
    <t>Section 1 - Greenwood Reclamation (13138255, 13141215, 13141216, 13193390, 13204485, 13280097, 13366885, 13366879)</t>
  </si>
  <si>
    <t>06/15/2018</t>
  </si>
  <si>
    <t>Section 1 - D2 Preservation Program (P028549) / 13370328, 13373222, 13376383, 13379008, 13379004</t>
  </si>
  <si>
    <t>07/18/2018</t>
  </si>
  <si>
    <t xml:space="preserve">Section 7 - SC 560 to Paul Long Road (Resurfacing - P030159) </t>
  </si>
  <si>
    <t>Section 7 - 2016 NFA Preservation Program (P028444)</t>
  </si>
  <si>
    <t>W/O</t>
  </si>
  <si>
    <t>Hopewell Ch Rd</t>
  </si>
  <si>
    <t>SHERWOOD RD.</t>
  </si>
  <si>
    <t>OLD CHARLESTON RD.</t>
  </si>
  <si>
    <t>POND BRANCH RD.</t>
  </si>
  <si>
    <t>JUNIPER SPRINGS RD.</t>
  </si>
  <si>
    <t xml:space="preserve">CALKSFERRY RD  </t>
  </si>
  <si>
    <t>S- 204</t>
  </si>
  <si>
    <t xml:space="preserve">LONGS POND RD. </t>
  </si>
  <si>
    <t xml:space="preserve">OSCAR PRICE RD. </t>
  </si>
  <si>
    <t xml:space="preserve">S-1821 </t>
  </si>
  <si>
    <t>OSCARPRICE ESM</t>
  </si>
  <si>
    <t>CALKSFERRY RD .</t>
  </si>
  <si>
    <t>S 40-2475</t>
  </si>
  <si>
    <t>Broadriver Rd.</t>
  </si>
  <si>
    <t>End S Mai</t>
  </si>
  <si>
    <t>Eulonia Rd.</t>
  </si>
  <si>
    <t>S-482</t>
  </si>
  <si>
    <t xml:space="preserve">Sonny Rd. </t>
  </si>
  <si>
    <t>Henry Alford</t>
  </si>
  <si>
    <t xml:space="preserve">Martin Luther King Rd. </t>
  </si>
  <si>
    <t xml:space="preserve">Cattle Farm Rd. </t>
  </si>
  <si>
    <t xml:space="preserve">Gresham Rd. </t>
  </si>
  <si>
    <t xml:space="preserve">Edward Hughs </t>
  </si>
  <si>
    <t>17..13</t>
  </si>
  <si>
    <t xml:space="preserve">Paul Richardson Blv. </t>
  </si>
  <si>
    <t xml:space="preserve">S-9 </t>
  </si>
  <si>
    <t xml:space="preserve">SC 41A </t>
  </si>
  <si>
    <t xml:space="preserve">S-205 </t>
  </si>
  <si>
    <t xml:space="preserve">SC 41 A </t>
  </si>
  <si>
    <t>S - 482</t>
  </si>
  <si>
    <t xml:space="preserve">Local Rd. </t>
  </si>
  <si>
    <t>HORRY TWO</t>
  </si>
  <si>
    <t>S-1324</t>
  </si>
  <si>
    <t>Tulip Grove Rd.</t>
  </si>
  <si>
    <t xml:space="preserve">Rynolds Rd. </t>
  </si>
  <si>
    <t>Hwy 19</t>
  </si>
  <si>
    <t>SC 410</t>
  </si>
  <si>
    <t xml:space="preserve">SC 410 </t>
  </si>
  <si>
    <t>Hwy 792</t>
  </si>
  <si>
    <t>SC 319</t>
  </si>
  <si>
    <t>S-132</t>
  </si>
  <si>
    <t xml:space="preserve">Hwy 567 </t>
  </si>
  <si>
    <t xml:space="preserve">Bill Jones </t>
  </si>
  <si>
    <t>7th Ave.</t>
  </si>
  <si>
    <t>Vaught</t>
  </si>
  <si>
    <t>Frye</t>
  </si>
  <si>
    <t>Hwy 129</t>
  </si>
  <si>
    <t>Jordanville</t>
  </si>
  <si>
    <t xml:space="preserve">St. John </t>
  </si>
  <si>
    <t>Pee Dee</t>
  </si>
  <si>
    <t>Edwards</t>
  </si>
  <si>
    <t>Jonestown</t>
  </si>
  <si>
    <t>Oct, 2017</t>
  </si>
  <si>
    <t>June,2017</t>
  </si>
  <si>
    <t>June,2018</t>
  </si>
  <si>
    <t>July, 2018</t>
  </si>
  <si>
    <t>July,2018</t>
  </si>
  <si>
    <t>Updated 7/3/18 FN</t>
  </si>
  <si>
    <t>**PLAN COMPLETE**</t>
  </si>
  <si>
    <t>Completed - 6/4/2018</t>
  </si>
  <si>
    <t>Completed - 6/5/2018</t>
  </si>
  <si>
    <t>Completed - 6/6/2018</t>
  </si>
  <si>
    <t>Completed - 6/8/2018</t>
  </si>
  <si>
    <t>Completed - 6/11/2018</t>
  </si>
  <si>
    <t>Completed - 6/12/2018</t>
  </si>
  <si>
    <t>Completed - 6/14/2018</t>
  </si>
  <si>
    <t>Completed - 6/18/2018</t>
  </si>
  <si>
    <t>Completed - 6/26/2018</t>
  </si>
  <si>
    <t>Completed - 6/27/2018</t>
  </si>
  <si>
    <t>Completed - 6/29/2018</t>
  </si>
  <si>
    <t>Country Club Dr</t>
  </si>
  <si>
    <t>WR137588</t>
  </si>
  <si>
    <t>Section 8 (13382874)</t>
  </si>
  <si>
    <t>Section 8 (13382886)</t>
  </si>
  <si>
    <t>Section 8 (13387573, 13392163)</t>
  </si>
  <si>
    <t>07/09/2018</t>
  </si>
  <si>
    <t>S-252</t>
  </si>
  <si>
    <t>S-257</t>
  </si>
  <si>
    <t>S-491</t>
  </si>
  <si>
    <t>S-551</t>
  </si>
  <si>
    <t>S-558</t>
  </si>
  <si>
    <t>Anderson Cty</t>
  </si>
  <si>
    <t>Town limit</t>
  </si>
  <si>
    <t>Begin Addition</t>
  </si>
  <si>
    <t>McCormick Cty</t>
  </si>
  <si>
    <t>Lake Secession Rd</t>
  </si>
  <si>
    <t>Tom Young Bridge Rd</t>
  </si>
  <si>
    <t>Depot Street</t>
  </si>
  <si>
    <t>Lakeside Dr</t>
  </si>
  <si>
    <t>Horseshoe Rd</t>
  </si>
  <si>
    <t>SC  81</t>
  </si>
  <si>
    <t>Mt Vernon Ch Rd</t>
  </si>
  <si>
    <t>Nation Rd</t>
  </si>
  <si>
    <t>Peach Orchid Rd</t>
  </si>
  <si>
    <t>Bulls Horne Rd</t>
  </si>
  <si>
    <t>Dry Hollow Rd</t>
  </si>
  <si>
    <t>Hilley Rd</t>
  </si>
  <si>
    <t>Trask Rd</t>
  </si>
  <si>
    <t>Gin House Rd</t>
  </si>
  <si>
    <t>Rocky River</t>
  </si>
  <si>
    <t>Crooked Rd</t>
  </si>
  <si>
    <t>Jets Landing Rd</t>
  </si>
  <si>
    <t>Swaney Creek Rd</t>
  </si>
  <si>
    <t>Charles Creek Rd</t>
  </si>
  <si>
    <t>Suttles landing Rd</t>
  </si>
  <si>
    <t>Bell St</t>
  </si>
  <si>
    <t>Lucille Dr</t>
  </si>
  <si>
    <t>Baker Dr</t>
  </si>
  <si>
    <t>Lucille St Ext</t>
  </si>
  <si>
    <t>Russel Dam Overlook</t>
  </si>
  <si>
    <t>Wall St</t>
  </si>
  <si>
    <t>Bera Simpson Rd</t>
  </si>
  <si>
    <t>Marshall Ave</t>
  </si>
  <si>
    <t>Nance Rd</t>
  </si>
  <si>
    <t>Ideal Point</t>
  </si>
  <si>
    <t>Felker Circle</t>
  </si>
  <si>
    <t>Belton Circle</t>
  </si>
  <si>
    <t>Sunset Cove Rd</t>
  </si>
  <si>
    <t>Stokes Hollow Rd</t>
  </si>
  <si>
    <t>Smyrna Cemetary Rd</t>
  </si>
  <si>
    <t>Camel Rd</t>
  </si>
  <si>
    <t>Diamond Mine Rd</t>
  </si>
  <si>
    <t>Black Rd</t>
  </si>
  <si>
    <t>Rocky River AME</t>
  </si>
  <si>
    <t xml:space="preserve">SC 28 </t>
  </si>
  <si>
    <t>Third Ave</t>
  </si>
  <si>
    <t>Pennel Rd</t>
  </si>
  <si>
    <t>McGill Circle</t>
  </si>
  <si>
    <t>Suttles Landing Rd</t>
  </si>
  <si>
    <t>Louise St</t>
  </si>
  <si>
    <t>June.18</t>
  </si>
  <si>
    <t>25 BUS</t>
  </si>
  <si>
    <t>SC-246</t>
  </si>
  <si>
    <t>S-24-227</t>
  </si>
  <si>
    <t>S-24-533</t>
  </si>
  <si>
    <t>END OF C&amp;G</t>
  </si>
  <si>
    <t>S-24-282</t>
  </si>
  <si>
    <t>BEGIN ADDITION 318</t>
  </si>
  <si>
    <t>SC-254</t>
  </si>
  <si>
    <t>S-24-96</t>
  </si>
  <si>
    <t>BEGIN ADDITION 374</t>
  </si>
  <si>
    <t>BEGIN ADDITION 26</t>
  </si>
  <si>
    <t>S-24-38</t>
  </si>
  <si>
    <t>S-24-428</t>
  </si>
  <si>
    <t>US-25 BUS</t>
  </si>
  <si>
    <t>S-24-97</t>
  </si>
  <si>
    <t>END ADDITION 269</t>
  </si>
  <si>
    <t>END ADDITION 314</t>
  </si>
  <si>
    <t>END ADDITION 226</t>
  </si>
  <si>
    <t>S-24-95</t>
  </si>
  <si>
    <t>END ADDITION 533</t>
  </si>
  <si>
    <t>S-24-57</t>
  </si>
  <si>
    <t>S-24-111</t>
  </si>
  <si>
    <t>LAURENS C.L.</t>
  </si>
  <si>
    <t>US-26</t>
  </si>
  <si>
    <t>GARY RD.</t>
  </si>
  <si>
    <t>WINDSOR RD.</t>
  </si>
  <si>
    <t>AIRPORT RD.</t>
  </si>
  <si>
    <t>OLD LAURENS HWY.</t>
  </si>
  <si>
    <t>S-24-268</t>
  </si>
  <si>
    <t>HALTIWANGER</t>
  </si>
  <si>
    <t>DIXIE DR.</t>
  </si>
  <si>
    <t>NATION RD.</t>
  </si>
  <si>
    <t>MORGAN RD.</t>
  </si>
  <si>
    <t>SMITH ST.</t>
  </si>
  <si>
    <t>JOE OULLA RD.</t>
  </si>
  <si>
    <t>GREENWOOD AVE.</t>
  </si>
  <si>
    <t>DEADFALL RD.</t>
  </si>
  <si>
    <t>ASBURY RD.</t>
  </si>
  <si>
    <t>RILEY RD.</t>
  </si>
  <si>
    <t>GREEN ACRES RD.</t>
  </si>
  <si>
    <t>LIGON RD.</t>
  </si>
  <si>
    <t>QUARRY RD.</t>
  </si>
  <si>
    <t>ANDREWS CHAPPELL RD.</t>
  </si>
  <si>
    <t>NORTH HILL CT.</t>
  </si>
  <si>
    <t>SANDY RUN RD.</t>
  </si>
  <si>
    <t>LAUREL AVE.</t>
  </si>
  <si>
    <t>NEWCASTLE DR.</t>
  </si>
  <si>
    <t>TOWNSEND DR.</t>
  </si>
  <si>
    <t>CONNOR RD.</t>
  </si>
  <si>
    <t>FREETOWN RD.</t>
  </si>
  <si>
    <t>MILLER RD.</t>
  </si>
  <si>
    <t>EAST GRUMBLING RD.</t>
  </si>
  <si>
    <t>COCHRAN RD.</t>
  </si>
  <si>
    <t xml:space="preserve">SMITH ST. </t>
  </si>
  <si>
    <t>FREDERICK RD.</t>
  </si>
  <si>
    <t>EAST CAMBRIDGE AVE.</t>
  </si>
  <si>
    <t>MARSHALL RD.</t>
  </si>
  <si>
    <t>SOUTH MAIN ST.</t>
  </si>
  <si>
    <t>COUNTY FARM RD.</t>
  </si>
  <si>
    <t>PHOENIX AVE.</t>
  </si>
  <si>
    <t>S-24-187</t>
  </si>
  <si>
    <t>MORTON RD.</t>
  </si>
  <si>
    <t>WHITEHALL RD.</t>
  </si>
  <si>
    <t>HILLSIDE DR.</t>
  </si>
  <si>
    <t>750 S</t>
  </si>
  <si>
    <t>S-24-750S</t>
  </si>
  <si>
    <t>HARBOR COVE RD.</t>
  </si>
  <si>
    <t>BUCKLEVEL RD.</t>
  </si>
  <si>
    <t>New construction soft shoulders</t>
  </si>
  <si>
    <t>S-32-753</t>
  </si>
  <si>
    <t>Jake Meetze Rd</t>
  </si>
  <si>
    <t>S-32-83</t>
  </si>
  <si>
    <t>S-32-700</t>
  </si>
  <si>
    <t>Mallard Dr.</t>
  </si>
  <si>
    <t>S-32-1089</t>
  </si>
  <si>
    <t>Pebble Branch Rd</t>
  </si>
  <si>
    <t>s-232-1078</t>
  </si>
  <si>
    <t>Point view Rd</t>
  </si>
  <si>
    <t>Dreher Shoals Rd</t>
  </si>
  <si>
    <t>Chapin Hwy</t>
  </si>
  <si>
    <t>Section 8 (13457019)</t>
  </si>
  <si>
    <t>Beth Eden Road</t>
  </si>
  <si>
    <t>Section 8 (13428652, 13431916)</t>
  </si>
  <si>
    <t>Section 8 (13387586</t>
  </si>
  <si>
    <t>Minnie Prince Ln</t>
  </si>
  <si>
    <t>Old Airport Rd</t>
  </si>
  <si>
    <t>Section 8 (13428632)</t>
  </si>
  <si>
    <t>07/23/2018</t>
  </si>
  <si>
    <t>08/01/2018</t>
  </si>
  <si>
    <t>2018/2019</t>
  </si>
  <si>
    <t>Turner Road</t>
  </si>
  <si>
    <t>Moss Farm Road</t>
  </si>
  <si>
    <t>S-11-242</t>
  </si>
  <si>
    <t>Gaston Farm Road</t>
  </si>
  <si>
    <t>Charleston Street</t>
  </si>
  <si>
    <t>Blackwell Road</t>
  </si>
  <si>
    <t>S-11-351</t>
  </si>
  <si>
    <t>Milliken Road</t>
  </si>
  <si>
    <t xml:space="preserve">SC </t>
  </si>
  <si>
    <t>Moda Road</t>
  </si>
  <si>
    <t>Ellis Ferry Rd</t>
  </si>
  <si>
    <t>Northgate Road</t>
  </si>
  <si>
    <t>Sarratt Creek Road</t>
  </si>
  <si>
    <t>Old Pro's Drive</t>
  </si>
  <si>
    <t>Club House Road</t>
  </si>
  <si>
    <t>Buckshoals Road</t>
  </si>
  <si>
    <t>BuckShoals Road</t>
  </si>
  <si>
    <t>Spartanburg County Line</t>
  </si>
  <si>
    <t>Hwy 9</t>
  </si>
  <si>
    <t>Paul Richardson Rd.</t>
  </si>
  <si>
    <t xml:space="preserve">Frank Jones Rd. </t>
  </si>
  <si>
    <t>07/20/2018</t>
  </si>
  <si>
    <t>07/10/2018</t>
  </si>
  <si>
    <t>Section 8 - 2016 Secondary Resurfacing in Newberry County (P028236) - 13457017, 13464056</t>
  </si>
  <si>
    <t>07/24/2018</t>
  </si>
  <si>
    <t>Section 1/8/7 - 13477303, 13480799, 13484343</t>
  </si>
  <si>
    <t>Broom Tractor down</t>
  </si>
  <si>
    <t>June. 2018</t>
  </si>
  <si>
    <t>Aug, 2018</t>
  </si>
  <si>
    <t>Completed - 7/18/2018</t>
  </si>
  <si>
    <t>2018-2019 Ditching Plan Locations</t>
  </si>
  <si>
    <t>S 402</t>
  </si>
  <si>
    <t>S 93</t>
  </si>
  <si>
    <t>S 143</t>
  </si>
  <si>
    <t>S-33-93</t>
  </si>
  <si>
    <t>S-33-138</t>
  </si>
  <si>
    <t>Whitetown Rd</t>
  </si>
  <si>
    <t>S-33-27</t>
  </si>
  <si>
    <t>Old Augusta Road</t>
  </si>
  <si>
    <t>Shoulder and Ditch Repair Plan 2017-18</t>
  </si>
  <si>
    <t>BAYFIELD DR</t>
  </si>
  <si>
    <t>WINDSOR DR</t>
  </si>
  <si>
    <t>END PAVEMENT LEFT/RIGHT</t>
  </si>
  <si>
    <t>PLEASANT GROVE</t>
  </si>
  <si>
    <t>POCKET</t>
  </si>
  <si>
    <t>PALMETTO SHORES</t>
  </si>
  <si>
    <t>EBENEZER RD</t>
  </si>
  <si>
    <t>DAM END MAINTENANCE</t>
  </si>
  <si>
    <t>TIMBER LAKE DR</t>
  </si>
  <si>
    <t>LANDS END</t>
  </si>
  <si>
    <t>S MAIN</t>
  </si>
  <si>
    <t>US52</t>
  </si>
  <si>
    <t>NATIONAL AVE</t>
  </si>
  <si>
    <t>LOCAL RP</t>
  </si>
  <si>
    <t>REPUBLIC AVE</t>
  </si>
  <si>
    <t>ABERDEEN DR</t>
  </si>
  <si>
    <t>LAURENS CIR</t>
  </si>
  <si>
    <t>MUSES BRIDGE RD</t>
  </si>
  <si>
    <t>E MCIVER DR</t>
  </si>
  <si>
    <t>MCIVER CON.</t>
  </si>
  <si>
    <t>MCIVER</t>
  </si>
  <si>
    <t>MAIN</t>
  </si>
  <si>
    <t>WILLIAMS DR</t>
  </si>
  <si>
    <t>WINDBORN</t>
  </si>
  <si>
    <t>HOFFMEYER RD</t>
  </si>
  <si>
    <t>7-12-18 insp. Complete</t>
  </si>
  <si>
    <t>PINETREE</t>
  </si>
  <si>
    <t>WINDBURN DR</t>
  </si>
  <si>
    <t>PINE GROVE DR</t>
  </si>
  <si>
    <t>SANDY LN</t>
  </si>
  <si>
    <t>ROSE DR</t>
  </si>
  <si>
    <t>OAK</t>
  </si>
  <si>
    <t>W PERCY DR</t>
  </si>
  <si>
    <t>BRICKHILL DR</t>
  </si>
  <si>
    <t>MCCALL ST</t>
  </si>
  <si>
    <t xml:space="preserve">SC34 </t>
  </si>
  <si>
    <t>CASHUA ST</t>
  </si>
  <si>
    <t>HOOLE ST</t>
  </si>
  <si>
    <t>FROM COUNTY LINE</t>
  </si>
  <si>
    <t>SUSAN DR</t>
  </si>
  <si>
    <t>DORSET DR</t>
  </si>
  <si>
    <t>COLONIAL DR</t>
  </si>
  <si>
    <t>WINBURN</t>
  </si>
  <si>
    <t>WINDSONG DR</t>
  </si>
  <si>
    <t>DOVER DR</t>
  </si>
  <si>
    <t>DUSENBURY</t>
  </si>
  <si>
    <t>W GENTRY DR</t>
  </si>
  <si>
    <t>RANDOM LN</t>
  </si>
  <si>
    <t>HEATLY DR</t>
  </si>
  <si>
    <t>BEAVER DAM</t>
  </si>
  <si>
    <t>OLD CAMDEN RD</t>
  </si>
  <si>
    <t>MEADOWVIEW</t>
  </si>
  <si>
    <t>ROCK CREST DR</t>
  </si>
  <si>
    <t>COLONIAL RD</t>
  </si>
  <si>
    <t>S WINDBURN DR</t>
  </si>
  <si>
    <t>POINETT DR</t>
  </si>
  <si>
    <t>PALMETTO HEIGHTS RD</t>
  </si>
  <si>
    <t>HICKS</t>
  </si>
  <si>
    <t>INGLEWOOD DR</t>
  </si>
  <si>
    <t>I-95 FRONTAGE</t>
  </si>
  <si>
    <t>N I-95/COUNTY LINE</t>
  </si>
  <si>
    <t>OFF TV ROAD</t>
  </si>
  <si>
    <t>BENNETT DR</t>
  </si>
  <si>
    <t>BEVERLY DR</t>
  </si>
  <si>
    <t>SYRACUSE COM</t>
  </si>
  <si>
    <t>DEWITT CIR</t>
  </si>
  <si>
    <t>END OF MAINTENANCE</t>
  </si>
  <si>
    <t>HILL CREEK RD</t>
  </si>
  <si>
    <t>LAMAR</t>
  </si>
  <si>
    <t>HIGH HILL RD</t>
  </si>
  <si>
    <t>SC340B</t>
  </si>
  <si>
    <t>END PAVEMENT LOOP</t>
  </si>
  <si>
    <t>TURNING POINT DR</t>
  </si>
  <si>
    <t>ANDERSON FARM</t>
  </si>
  <si>
    <t>TURNPIKE RD</t>
  </si>
  <si>
    <t>CHERRY WOOD</t>
  </si>
  <si>
    <t>COUNTY LINE (21-1010)</t>
  </si>
  <si>
    <t>9-29-16 completed</t>
  </si>
  <si>
    <t>FLORENCE COUNTY LINE 21-193</t>
  </si>
  <si>
    <t>BETHEA RD</t>
  </si>
  <si>
    <t>US52S</t>
  </si>
  <si>
    <t>7-12-18 insp. Complete  still has storm damage</t>
  </si>
  <si>
    <t>ARLINGTON ST</t>
  </si>
  <si>
    <t>HOURSESHOE BEND</t>
  </si>
  <si>
    <t>HORSESHOE BEND</t>
  </si>
  <si>
    <t>OLD FLORENCE RD</t>
  </si>
  <si>
    <t>E BROADE</t>
  </si>
  <si>
    <t>POCKET RD</t>
  </si>
  <si>
    <t>US34 E</t>
  </si>
  <si>
    <t>FLORENCE COUNTY LINE 21-224</t>
  </si>
  <si>
    <t>BULL RD</t>
  </si>
  <si>
    <t>SC34E</t>
  </si>
  <si>
    <t>OLD CHARALESTON</t>
  </si>
  <si>
    <t>PEE DEE EXPER</t>
  </si>
  <si>
    <t>CLEMSON EXT PARK</t>
  </si>
  <si>
    <t>GEORGETOWN RD</t>
  </si>
  <si>
    <t>N OLD CHARLESTON 0</t>
  </si>
  <si>
    <t>END OF STATE MAINTENANCE</t>
  </si>
  <si>
    <t>OXFORD</t>
  </si>
  <si>
    <t>JONES RD</t>
  </si>
  <si>
    <t>PIANO RD</t>
  </si>
  <si>
    <t>PISGAH RD</t>
  </si>
  <si>
    <t>BOYD ST</t>
  </si>
  <si>
    <t>MILLER RD</t>
  </si>
  <si>
    <t>HOWLE AVE</t>
  </si>
  <si>
    <t>TURN AROUND</t>
  </si>
  <si>
    <t>ALLENTOWN ST</t>
  </si>
  <si>
    <t>HOWE AVE</t>
  </si>
  <si>
    <t>ALMOND ST</t>
  </si>
  <si>
    <t>WEDGEWOOD</t>
  </si>
  <si>
    <t>HOLLY</t>
  </si>
  <si>
    <t>TIFTON</t>
  </si>
  <si>
    <t>SPRING VALLEY DR</t>
  </si>
  <si>
    <t>FIELD CREST DR</t>
  </si>
  <si>
    <t>FIELDCREST DR</t>
  </si>
  <si>
    <t>DARK RD</t>
  </si>
  <si>
    <t>MEADOWBROOK RD</t>
  </si>
  <si>
    <t>POINT VIEW DR</t>
  </si>
  <si>
    <t>SUNNY POINT</t>
  </si>
  <si>
    <t>WOODBRIDGE RD</t>
  </si>
  <si>
    <t>FOXHALL DR</t>
  </si>
  <si>
    <t>GREYSTONE</t>
  </si>
  <si>
    <t>SPRING VALLEY</t>
  </si>
  <si>
    <t>CRESTWOOD</t>
  </si>
  <si>
    <t>ORCHARD DR</t>
  </si>
  <si>
    <t>CHESTERFIELD DR</t>
  </si>
  <si>
    <t>ALPHINE DR</t>
  </si>
  <si>
    <t>CONGREE</t>
  </si>
  <si>
    <t>SANTEE RIVER DR</t>
  </si>
  <si>
    <t>MOHAWK RIVER</t>
  </si>
  <si>
    <t>SANTEE RIVER</t>
  </si>
  <si>
    <t>SHADELAND CR</t>
  </si>
  <si>
    <t xml:space="preserve">OLD CHARLESTON </t>
  </si>
  <si>
    <t>SHADELAND CIR</t>
  </si>
  <si>
    <t>STEEPLECHASE</t>
  </si>
  <si>
    <t>POINTSETT DR</t>
  </si>
  <si>
    <t>SPRINGDALE</t>
  </si>
  <si>
    <t>MAHLON</t>
  </si>
  <si>
    <t>ELLIOTT ST</t>
  </si>
  <si>
    <t>BONNOITT ST</t>
  </si>
  <si>
    <t>MAHLON ST</t>
  </si>
  <si>
    <t>501`</t>
  </si>
  <si>
    <t>LAVENDAR ST</t>
  </si>
  <si>
    <t>DAISY ST</t>
  </si>
  <si>
    <t>SC34B</t>
  </si>
  <si>
    <t>COOPER DR</t>
  </si>
  <si>
    <t>COPELAND DR</t>
  </si>
  <si>
    <t>CROSS ST</t>
  </si>
  <si>
    <t>PINEVILLE RD</t>
  </si>
  <si>
    <t>CHESTNUT</t>
  </si>
  <si>
    <t>JESSAMINE ST</t>
  </si>
  <si>
    <t>MARSHALL ST</t>
  </si>
  <si>
    <t>MOSES DR</t>
  </si>
  <si>
    <t>GARDNER ST</t>
  </si>
  <si>
    <t>WINGATE ST</t>
  </si>
  <si>
    <t>E WINE ST</t>
  </si>
  <si>
    <t>US52 S</t>
  </si>
  <si>
    <t>GUS DR</t>
  </si>
  <si>
    <t>TERRELL ST</t>
  </si>
  <si>
    <t>CENTRAL ST</t>
  </si>
  <si>
    <t>TALLULAH ST</t>
  </si>
  <si>
    <t>JEFFERSON ST</t>
  </si>
  <si>
    <t>MILLING ST</t>
  </si>
  <si>
    <t>W BROAD ST</t>
  </si>
  <si>
    <t>US52B</t>
  </si>
  <si>
    <t>TALLULH ST</t>
  </si>
  <si>
    <t>STRICKLAND TER</t>
  </si>
  <si>
    <t>JEFFERY ST</t>
  </si>
  <si>
    <t>BROKINTON ST</t>
  </si>
  <si>
    <t>CUL-DE-SACK</t>
  </si>
  <si>
    <t>CLEVELAND ST</t>
  </si>
  <si>
    <t>HARPER ST</t>
  </si>
  <si>
    <t>PLAYER ST</t>
  </si>
  <si>
    <t>CHESTNUT ST</t>
  </si>
  <si>
    <t>WILDS ST</t>
  </si>
  <si>
    <t>COKER ST</t>
  </si>
  <si>
    <t>ARNOLD ST</t>
  </si>
  <si>
    <t>EDWARDS ST</t>
  </si>
  <si>
    <t>BRUNSON ST</t>
  </si>
  <si>
    <t>JASSAMINE ST</t>
  </si>
  <si>
    <t>HARLLEE DR</t>
  </si>
  <si>
    <t>LIGHTY ST</t>
  </si>
  <si>
    <t>CHESTER ST</t>
  </si>
  <si>
    <t>GUESS ST</t>
  </si>
  <si>
    <t>SOUTHERN PINE</t>
  </si>
  <si>
    <t>VIRGIL WELLS</t>
  </si>
  <si>
    <t>CYPRESS ST</t>
  </si>
  <si>
    <t>BACOTE ST</t>
  </si>
  <si>
    <t>BOROUGH ST</t>
  </si>
  <si>
    <t>MAGNOLIA ST</t>
  </si>
  <si>
    <t>LIMIT ST</t>
  </si>
  <si>
    <t>JULESWOOD DR</t>
  </si>
  <si>
    <t>FARM ST</t>
  </si>
  <si>
    <t>EDWARDS AVE</t>
  </si>
  <si>
    <t>G AVE</t>
  </si>
  <si>
    <t>THERESA DR</t>
  </si>
  <si>
    <t>DAVID ST</t>
  </si>
  <si>
    <t xml:space="preserve">ABE LINCOLN </t>
  </si>
  <si>
    <t>JOE LOUIS BLVD</t>
  </si>
  <si>
    <t>HUNTER ST</t>
  </si>
  <si>
    <t>HOWARD ST</t>
  </si>
  <si>
    <t>GANDY ST</t>
  </si>
  <si>
    <t>SPARUS</t>
  </si>
  <si>
    <t>SPARKS ST TWO SECT</t>
  </si>
  <si>
    <t>KIRVEN ST</t>
  </si>
  <si>
    <t>EDWARDS</t>
  </si>
  <si>
    <t>LIGHTY</t>
  </si>
  <si>
    <t>REID ST</t>
  </si>
  <si>
    <t>HICKORY ST</t>
  </si>
  <si>
    <t>B AVE</t>
  </si>
  <si>
    <t>CHALMERS</t>
  </si>
  <si>
    <t>DARGAN</t>
  </si>
  <si>
    <t>SHULER</t>
  </si>
  <si>
    <t>E AVE</t>
  </si>
  <si>
    <t>SPARKS</t>
  </si>
  <si>
    <t>F AVE</t>
  </si>
  <si>
    <t>H AVE</t>
  </si>
  <si>
    <t>WHIPPLE ST</t>
  </si>
  <si>
    <t>6 AVE</t>
  </si>
  <si>
    <t>ROSS ST</t>
  </si>
  <si>
    <t>C AVE</t>
  </si>
  <si>
    <t>SHULER ST</t>
  </si>
  <si>
    <t>PARROTT ST</t>
  </si>
  <si>
    <t>SYCAMORE ST</t>
  </si>
  <si>
    <t>SISKRON ST</t>
  </si>
  <si>
    <t>COLUMBIAN ST</t>
  </si>
  <si>
    <t>RUSSELL ST</t>
  </si>
  <si>
    <t>RAILROAD TRACKS</t>
  </si>
  <si>
    <t>E BROAD ST</t>
  </si>
  <si>
    <t>WOODS STQ</t>
  </si>
  <si>
    <t>E HAMPTON ST</t>
  </si>
  <si>
    <t>WARLEY ST</t>
  </si>
  <si>
    <t>PLANTERS DR</t>
  </si>
  <si>
    <t>VAUGHAN ST</t>
  </si>
  <si>
    <t xml:space="preserve">E HAMPTON </t>
  </si>
  <si>
    <t>GROVE HILL CEMETRY</t>
  </si>
  <si>
    <t>WILLIAMSON PARK DR</t>
  </si>
  <si>
    <t>S ERVIN ST</t>
  </si>
  <si>
    <t>BREARLY ST</t>
  </si>
  <si>
    <t>SPAIN ST</t>
  </si>
  <si>
    <t>GROVE HILL CEMETERY</t>
  </si>
  <si>
    <t>CEMETARY RD</t>
  </si>
  <si>
    <t>FRIENDSHIP ST</t>
  </si>
  <si>
    <t>D AVE</t>
  </si>
  <si>
    <t>THOMPSON DR</t>
  </si>
  <si>
    <t>FULTON ST</t>
  </si>
  <si>
    <t>FULTON RD</t>
  </si>
  <si>
    <t>BARRON DR</t>
  </si>
  <si>
    <t>BRITTIAN RD</t>
  </si>
  <si>
    <t>LAWRENCE DR</t>
  </si>
  <si>
    <t>MYRTLE DR</t>
  </si>
  <si>
    <t>END OF ROAD</t>
  </si>
  <si>
    <t>CLARICE LN</t>
  </si>
  <si>
    <t>WILLIAMSON PL</t>
  </si>
  <si>
    <t>BRITTIAN DR</t>
  </si>
  <si>
    <t>FAIRWAY DR</t>
  </si>
  <si>
    <t>ERVIN PASTURE</t>
  </si>
  <si>
    <t>WYANDOT ST</t>
  </si>
  <si>
    <t>SHOSHONE DR</t>
  </si>
  <si>
    <t>S MYRTLE DR</t>
  </si>
  <si>
    <t>Mt. Lebanon Church Road</t>
  </si>
  <si>
    <t>S-33-402</t>
  </si>
  <si>
    <t>Dordon Creek Road</t>
  </si>
  <si>
    <t>S-33-68</t>
  </si>
  <si>
    <t>S-33-400</t>
  </si>
  <si>
    <t>S-33-11</t>
  </si>
  <si>
    <t>Old Augusta Road South</t>
  </si>
  <si>
    <t>Prices Mill</t>
  </si>
  <si>
    <t>S-33-21</t>
  </si>
  <si>
    <t>Upper Mill Road</t>
  </si>
  <si>
    <t>Washington School Road</t>
  </si>
  <si>
    <t>Did not Ditch due to Resurfacing Project</t>
  </si>
  <si>
    <t xml:space="preserve">Did not Ditch </t>
  </si>
  <si>
    <t>US-222</t>
  </si>
  <si>
    <t>Parksville</t>
  </si>
  <si>
    <t>pull shoulder</t>
  </si>
  <si>
    <t>S-590</t>
  </si>
  <si>
    <t>SC 127</t>
  </si>
  <si>
    <t>S-479 SPR</t>
  </si>
  <si>
    <t>S-861</t>
  </si>
  <si>
    <t>New Ditching Year Begin</t>
  </si>
  <si>
    <t>2013-2014 Ditching plan locations</t>
  </si>
  <si>
    <t>S 26</t>
  </si>
  <si>
    <t>S 112</t>
  </si>
  <si>
    <t>S 113</t>
  </si>
  <si>
    <t>S 165</t>
  </si>
  <si>
    <t>S 201</t>
  </si>
  <si>
    <t>S 204</t>
  </si>
  <si>
    <t>S 235</t>
  </si>
  <si>
    <t>S 292</t>
  </si>
  <si>
    <t>S 293</t>
  </si>
  <si>
    <t>S 294</t>
  </si>
  <si>
    <t>S 296</t>
  </si>
  <si>
    <t>S 297</t>
  </si>
  <si>
    <t>S 298</t>
  </si>
  <si>
    <t>S 299</t>
  </si>
  <si>
    <t>S 300</t>
  </si>
  <si>
    <t>S 301</t>
  </si>
  <si>
    <t>S 302</t>
  </si>
  <si>
    <t>S 312</t>
  </si>
  <si>
    <t>S 320</t>
  </si>
  <si>
    <t>S 321</t>
  </si>
  <si>
    <t>S 322</t>
  </si>
  <si>
    <t>S 341</t>
  </si>
  <si>
    <t>S 342</t>
  </si>
  <si>
    <t>S 343</t>
  </si>
  <si>
    <t>S 344</t>
  </si>
  <si>
    <t>S 345</t>
  </si>
  <si>
    <t>S 346</t>
  </si>
  <si>
    <t>S 372</t>
  </si>
  <si>
    <t>S 373</t>
  </si>
  <si>
    <t>S 385</t>
  </si>
  <si>
    <t>S 400</t>
  </si>
  <si>
    <t>S 401</t>
  </si>
  <si>
    <t>S 420</t>
  </si>
  <si>
    <t>S 432</t>
  </si>
  <si>
    <t>S 460</t>
  </si>
  <si>
    <t>S 464</t>
  </si>
  <si>
    <t>S 650</t>
  </si>
  <si>
    <t>S 651</t>
  </si>
  <si>
    <t>Shoulder and Ditch Repair Plan (FY 2018 / 2019)</t>
  </si>
  <si>
    <t>Weaver Road</t>
  </si>
  <si>
    <t>S-19-21</t>
  </si>
  <si>
    <t>Sleepy Creek Road</t>
  </si>
  <si>
    <t>Monument Drive</t>
  </si>
  <si>
    <t>Old Chappell Ferry Road</t>
  </si>
  <si>
    <t>Slide Hill Road</t>
  </si>
  <si>
    <t>Outzs Road</t>
  </si>
  <si>
    <t>Roland Avenue</t>
  </si>
  <si>
    <t>S-19-28</t>
  </si>
  <si>
    <t>Little Stevens Creek Drive</t>
  </si>
  <si>
    <t>S-19-156E</t>
  </si>
  <si>
    <t>Tompkins School Road</t>
  </si>
  <si>
    <t>Bland Baptist Road</t>
  </si>
  <si>
    <t>Ridge Road</t>
  </si>
  <si>
    <t>S-19-236</t>
  </si>
  <si>
    <t>Center Spring Road</t>
  </si>
  <si>
    <t>S-266</t>
  </si>
  <si>
    <t>McDowell Road</t>
  </si>
  <si>
    <t>Virgil Wall Road</t>
  </si>
  <si>
    <t>Gordon Town Road</t>
  </si>
  <si>
    <t>Transfer Road</t>
  </si>
  <si>
    <t>Simpkins Road</t>
  </si>
  <si>
    <t>Adams Road</t>
  </si>
  <si>
    <t>Pine Log Trail</t>
  </si>
  <si>
    <t>5854 Kershaw Camden Hwy</t>
  </si>
  <si>
    <t>WR143768</t>
  </si>
  <si>
    <t>WR142026</t>
  </si>
  <si>
    <t>WR141508</t>
  </si>
  <si>
    <t>JUL-OCT,2018</t>
  </si>
  <si>
    <t>S 402 Spur</t>
  </si>
  <si>
    <t>Middleton Ferry Road</t>
  </si>
  <si>
    <t>Meriwether Road</t>
  </si>
  <si>
    <t>Bussey White Road</t>
  </si>
  <si>
    <t xml:space="preserve">Lukes Ferry </t>
  </si>
  <si>
    <t>Pickett Drive</t>
  </si>
  <si>
    <t>Conferderate Drive</t>
  </si>
  <si>
    <t>Stuart Drive</t>
  </si>
  <si>
    <t>Hood Drive</t>
  </si>
  <si>
    <t>Brekenridge</t>
  </si>
  <si>
    <t>McCarty Drive</t>
  </si>
  <si>
    <t>Gilchrist Ferry Road</t>
  </si>
  <si>
    <t>Sharpton Road</t>
  </si>
  <si>
    <t>SC-33-28</t>
  </si>
  <si>
    <t>S-33-88</t>
  </si>
  <si>
    <t>McDaniel Road</t>
  </si>
  <si>
    <t>Jasper Road</t>
  </si>
  <si>
    <t>Dew Drop Inn</t>
  </si>
  <si>
    <t>Bonview Road</t>
  </si>
  <si>
    <t>Dog wood Lane</t>
  </si>
  <si>
    <t>Cedar Road</t>
  </si>
  <si>
    <t>Morningside Drive</t>
  </si>
  <si>
    <t>Lost Wilderness Road</t>
  </si>
  <si>
    <t>Laura Grove Church</t>
  </si>
  <si>
    <t>Pemberton Drive</t>
  </si>
  <si>
    <t>Norris Hwy</t>
  </si>
  <si>
    <t>S-39-51</t>
  </si>
  <si>
    <t>Robinson Bridge Road</t>
  </si>
  <si>
    <t>S-39-66</t>
  </si>
  <si>
    <t>Pea Ridge Road</t>
  </si>
  <si>
    <t>Kelley Mill Road</t>
  </si>
  <si>
    <t>Terrapin Crossing Road</t>
  </si>
  <si>
    <t>Liberty Hwy</t>
  </si>
  <si>
    <t>S-39-128</t>
  </si>
  <si>
    <t>Old Blacksmith Road</t>
  </si>
  <si>
    <t xml:space="preserve">Robinson Bridge Road </t>
  </si>
  <si>
    <t>SC-93</t>
  </si>
  <si>
    <t>S-39-159</t>
  </si>
  <si>
    <t>Praters Creek Road</t>
  </si>
  <si>
    <t>S-39-273</t>
  </si>
  <si>
    <t>Allgood Bridge Road</t>
  </si>
  <si>
    <t>S-39-138</t>
  </si>
  <si>
    <t>Wolf Creek School Road</t>
  </si>
  <si>
    <t>S-93-122</t>
  </si>
  <si>
    <t>Mauldin Lake Road</t>
  </si>
  <si>
    <t>S-39-267</t>
  </si>
  <si>
    <t>Bethlehem Ridge Road</t>
  </si>
  <si>
    <t>Moorefield Mem. Hwy</t>
  </si>
  <si>
    <t>Gentry Memorial Highway</t>
  </si>
  <si>
    <t>S-39-122</t>
  </si>
  <si>
    <t>Labor Street</t>
  </si>
  <si>
    <t>S-39-23</t>
  </si>
  <si>
    <t>West Jones Avenue</t>
  </si>
  <si>
    <t>S-39-262</t>
  </si>
  <si>
    <t>Pineview Drive</t>
  </si>
  <si>
    <t>S-39-219</t>
  </si>
  <si>
    <t>South Catherine Street</t>
  </si>
  <si>
    <t>S-39-292</t>
  </si>
  <si>
    <t>Rosemond Street</t>
  </si>
  <si>
    <t>S-39-362</t>
  </si>
  <si>
    <t>McDaniel Avenue</t>
  </si>
  <si>
    <t>S-39-32</t>
  </si>
  <si>
    <t>Shady Gove Road</t>
  </si>
  <si>
    <t>Walhalla Highway</t>
  </si>
  <si>
    <t>Crowe Creek Road</t>
  </si>
  <si>
    <t>S-39-202</t>
  </si>
  <si>
    <t>Morris Road</t>
  </si>
  <si>
    <t>Reece Mill Road</t>
  </si>
  <si>
    <t>S-39-174</t>
  </si>
  <si>
    <t>Red Hill Road</t>
  </si>
  <si>
    <t>West Lewis Street</t>
  </si>
  <si>
    <t>Ann Street</t>
  </si>
  <si>
    <t>S-39-99</t>
  </si>
  <si>
    <t>S-39-33</t>
  </si>
  <si>
    <t>Meece Mill Road</t>
  </si>
  <si>
    <t>S-39-236</t>
  </si>
  <si>
    <t>Woodall Mountain Road/Short Road</t>
  </si>
  <si>
    <t>Martin School Road</t>
  </si>
  <si>
    <t>Massingill Memorial Drive</t>
  </si>
  <si>
    <t>S-39-157</t>
  </si>
  <si>
    <t>Gap Hill Road</t>
  </si>
  <si>
    <t>SC- 183</t>
  </si>
  <si>
    <t>Wahalla Hwy</t>
  </si>
  <si>
    <t xml:space="preserve">Dead End </t>
  </si>
  <si>
    <t>S-39-327</t>
  </si>
  <si>
    <t>Keowee Church Road</t>
  </si>
  <si>
    <t>S-39-172</t>
  </si>
  <si>
    <t>Newton Road</t>
  </si>
  <si>
    <t>Cherokee Foothills Scenic Highway</t>
  </si>
  <si>
    <t>Cherokee Foothills Scenic Hwy</t>
  </si>
  <si>
    <t>Sept, 2018</t>
  </si>
  <si>
    <t>WR149948</t>
  </si>
  <si>
    <t>WR121932</t>
  </si>
  <si>
    <t>Completed - 8/1/2018</t>
  </si>
  <si>
    <t>Completed - 8/6/2018</t>
  </si>
  <si>
    <t>Completed - 8/8/2018</t>
  </si>
  <si>
    <t>Completed - 8/10/2018</t>
  </si>
  <si>
    <t>Completed - 8/14/2018</t>
  </si>
  <si>
    <t>Completed - 8/16/2018</t>
  </si>
  <si>
    <t>Completed - 8/22/2018</t>
  </si>
  <si>
    <t>Completed - 8/30/2018</t>
  </si>
  <si>
    <t>END OF FISCAL YEAR TARGET *** END OF FISCAL YEAR TARGET *** END OF FISCAL YEAR TARGET *** END OF FISCAL YEAR TARGET *** END OF FISCAL YEAR TARGET *** END OF FISCAL YEAR TARGET *** END OF FISCAL YEAR TARGET</t>
  </si>
  <si>
    <t>10/22/2018</t>
  </si>
  <si>
    <t>10/24/2018</t>
  </si>
  <si>
    <t>18/19</t>
  </si>
  <si>
    <t>S-122</t>
  </si>
  <si>
    <t>DOUBLE BRIDGES RD</t>
  </si>
  <si>
    <t>HICKORY GROVE RD</t>
  </si>
  <si>
    <t>LONG RD</t>
  </si>
  <si>
    <t>SCURRY RD</t>
  </si>
  <si>
    <t>THE RIDGE RD</t>
  </si>
  <si>
    <t>MT.WILLING RD</t>
  </si>
  <si>
    <t>JOHN J. RUSHTON</t>
  </si>
  <si>
    <t>BIG CREEK RD</t>
  </si>
  <si>
    <t>ANDREW COLEMAN RD</t>
  </si>
  <si>
    <t>BLEDSOE TRACE</t>
  </si>
  <si>
    <t>BETHANY SCHOOL</t>
  </si>
  <si>
    <t>DAVID JONES RD</t>
  </si>
  <si>
    <t>CORLEY FARM RD</t>
  </si>
  <si>
    <t>BRUSHY FORK RD</t>
  </si>
  <si>
    <t>DAILEY CREEK RD</t>
  </si>
  <si>
    <t>LATHROP RD</t>
  </si>
  <si>
    <t>CREE HALL RD</t>
  </si>
  <si>
    <t>HIGHTOWER RD</t>
  </si>
  <si>
    <t>SHAW RD</t>
  </si>
  <si>
    <t>CLEAR LAKE RD</t>
  </si>
  <si>
    <t>QUENNY RD</t>
  </si>
  <si>
    <t>WALNUT NECK RD</t>
  </si>
  <si>
    <t>CLINT RILEY RD</t>
  </si>
  <si>
    <t>JERSEY TRIAL</t>
  </si>
  <si>
    <t>JIMBO RD</t>
  </si>
  <si>
    <t>RIVERIA RD</t>
  </si>
  <si>
    <t>BARR WOODS RD</t>
  </si>
  <si>
    <t>BETHANY SCHOOL RD</t>
  </si>
  <si>
    <t>NEWBERRY CO.LINE</t>
  </si>
  <si>
    <t>OLD CHEROKEE TRIAL</t>
  </si>
  <si>
    <t>KEMPSON BRIDGE RD</t>
  </si>
  <si>
    <t>BUTLER CHURCH RD</t>
  </si>
  <si>
    <t>JOHN. J RUSHTON</t>
  </si>
  <si>
    <t>RINEHART RD</t>
  </si>
  <si>
    <t>WALLACE RD</t>
  </si>
  <si>
    <t>COOL SPRINGS RD</t>
  </si>
  <si>
    <t>MT. WILLING RD</t>
  </si>
  <si>
    <t>S 40-2885</t>
  </si>
  <si>
    <t>Community Rd.</t>
  </si>
  <si>
    <t>S 40-221</t>
  </si>
  <si>
    <t>Bear Creek Rd.</t>
  </si>
  <si>
    <t>S 40-1041</t>
  </si>
  <si>
    <t>S 40-1684</t>
  </si>
  <si>
    <t>William Harden Rd.</t>
  </si>
  <si>
    <t>S 40-1348</t>
  </si>
  <si>
    <t>Ross rd.</t>
  </si>
  <si>
    <t>S 40-564</t>
  </si>
  <si>
    <t>Bon Air Dr.</t>
  </si>
  <si>
    <t>Blue Ridge Terr.</t>
  </si>
  <si>
    <t>S 40-1827</t>
  </si>
  <si>
    <t>S 40-1826</t>
  </si>
  <si>
    <t>Pineland Dr.</t>
  </si>
  <si>
    <t>Towsend St.</t>
  </si>
  <si>
    <t>S 40-2124</t>
  </si>
  <si>
    <t>Rhea St.</t>
  </si>
  <si>
    <t>S 40-1238</t>
  </si>
  <si>
    <t>Boston St.</t>
  </si>
  <si>
    <t>S 40-130</t>
  </si>
  <si>
    <t>Sharpe Rd.</t>
  </si>
  <si>
    <t>SC 277</t>
  </si>
  <si>
    <t>Bull St.</t>
  </si>
  <si>
    <t>Interstate 77</t>
  </si>
  <si>
    <t>Deep Step Road</t>
  </si>
  <si>
    <t>Woodlawn Road</t>
  </si>
  <si>
    <t>Houston Court</t>
  </si>
  <si>
    <t>William Thurmond Sr. Dr.</t>
  </si>
  <si>
    <t>August, 2018</t>
  </si>
  <si>
    <t xml:space="preserve"> Smallstown Road</t>
  </si>
  <si>
    <t>10/25/2018</t>
  </si>
  <si>
    <t>10/29/2018</t>
  </si>
  <si>
    <t>10/30/2018</t>
  </si>
  <si>
    <t>11/06/2018</t>
  </si>
  <si>
    <t>West Perry St</t>
  </si>
  <si>
    <t>WR165751</t>
  </si>
  <si>
    <t xml:space="preserve">S-91 </t>
  </si>
  <si>
    <t>Roberts Dr</t>
  </si>
  <si>
    <t>WR165564</t>
  </si>
  <si>
    <t>Hampton Grace Av</t>
  </si>
  <si>
    <t>WR162346</t>
  </si>
  <si>
    <t>Cherry Stone Rd</t>
  </si>
  <si>
    <t>WR161741</t>
  </si>
  <si>
    <t>Doc Holiday Cir</t>
  </si>
  <si>
    <t>WR160481</t>
  </si>
  <si>
    <t>WR160199</t>
  </si>
  <si>
    <t>WR159939</t>
  </si>
  <si>
    <t>WR158544</t>
  </si>
  <si>
    <t>Oxford Cir</t>
  </si>
  <si>
    <t>PRINCETON HWY</t>
  </si>
  <si>
    <t>E. GREER ST.</t>
  </si>
  <si>
    <t>N. MAIN ST.</t>
  </si>
  <si>
    <t>CENTRAL ROAD</t>
  </si>
  <si>
    <t>GREENVILLE ST.</t>
  </si>
  <si>
    <t>PICKENS COUNTY</t>
  </si>
  <si>
    <t>PORTER ROAD</t>
  </si>
  <si>
    <t>OLD GREENVILLE HWY</t>
  </si>
  <si>
    <t>EXCELSIOR MILL ROAD</t>
  </si>
  <si>
    <t>N. MECHANIC ST.</t>
  </si>
  <si>
    <t>SPAKE ROAD</t>
  </si>
  <si>
    <t>MECHANIC ST.</t>
  </si>
  <si>
    <t>CLEMSON BOULEVARD</t>
  </si>
  <si>
    <t>WOODBURN ROAD</t>
  </si>
  <si>
    <t>CLEMSON HISTORIC BARN</t>
  </si>
  <si>
    <t>LEBANON ROAD</t>
  </si>
  <si>
    <t>MILWEE CREEK ROAD</t>
  </si>
  <si>
    <t>LIBERTY HWY</t>
  </si>
  <si>
    <t>DANENHOWER ROAD</t>
  </si>
  <si>
    <t>BISHOP BRANCH ROAD</t>
  </si>
  <si>
    <t>REFUGE ROAD</t>
  </si>
  <si>
    <t>HWY 81 NORTH</t>
  </si>
  <si>
    <t>MELTON ROAD</t>
  </si>
  <si>
    <t>FIVE FORKS ROAD</t>
  </si>
  <si>
    <t>BURGESS ROAD</t>
  </si>
  <si>
    <t>FREEMAN ROAD</t>
  </si>
  <si>
    <t>WEBB ROAD</t>
  </si>
  <si>
    <t>MARTIN ROAD</t>
  </si>
  <si>
    <t>SIX &amp; TWENTY ROAD</t>
  </si>
  <si>
    <t>TIMMS MILL ROAD</t>
  </si>
  <si>
    <t>SMITH DRIVE</t>
  </si>
  <si>
    <t>CROXTON ROAD</t>
  </si>
  <si>
    <t>MURPHY ROAD</t>
  </si>
  <si>
    <t>MOUNTAIN VIEW ROAD</t>
  </si>
  <si>
    <t>CAMPBELL ROAD</t>
  </si>
  <si>
    <t>PICKENS DRIVE</t>
  </si>
  <si>
    <t>Shivers Rd.</t>
  </si>
  <si>
    <t>S 40-959</t>
  </si>
  <si>
    <t>Julius Richardson</t>
  </si>
  <si>
    <t>I-26 Ramp</t>
  </si>
  <si>
    <t>Three Dog RD.</t>
  </si>
  <si>
    <t>Stoney Point Rd.</t>
  </si>
  <si>
    <t>S 40-3021</t>
  </si>
  <si>
    <t>Fernandina Rd.</t>
  </si>
  <si>
    <t>Woodcross Dr.</t>
  </si>
  <si>
    <t>e. Connie Wright Rd.</t>
  </si>
  <si>
    <t>w. Connie Wright Rd.</t>
  </si>
  <si>
    <t>S 40-2491</t>
  </si>
  <si>
    <t>Gibbs Rd.</t>
  </si>
  <si>
    <t>Heywardbrocking Rd.</t>
  </si>
  <si>
    <t>S 40-1593</t>
  </si>
  <si>
    <t>Humprey Dr.</t>
  </si>
  <si>
    <t>Prepare for resurfacing</t>
  </si>
  <si>
    <t>Shakespeare</t>
  </si>
  <si>
    <t>Cladia Dr.</t>
  </si>
  <si>
    <t xml:space="preserve">S 40-2200 </t>
  </si>
  <si>
    <t>Loner Rd.</t>
  </si>
  <si>
    <t>S 40-2907</t>
  </si>
  <si>
    <t>Winhill Rd.</t>
  </si>
  <si>
    <t>S 40-1957</t>
  </si>
  <si>
    <t>Easter st.</t>
  </si>
  <si>
    <t>Wilks Rd.</t>
  </si>
  <si>
    <t>Westwood Dr.</t>
  </si>
  <si>
    <t>Duke Ave.</t>
  </si>
  <si>
    <t>Abingdon Rd.</t>
  </si>
  <si>
    <t>S 40-462</t>
  </si>
  <si>
    <t>Johnson Ave.</t>
  </si>
  <si>
    <t>S 40-2174</t>
  </si>
  <si>
    <t>Caughman Rd.</t>
  </si>
  <si>
    <t>Smyrana Ch Rd.</t>
  </si>
  <si>
    <t>S 40-2396</t>
  </si>
  <si>
    <t>S 40-228</t>
  </si>
  <si>
    <t>S 40-82</t>
  </si>
  <si>
    <t>S 402890</t>
  </si>
  <si>
    <t>S 40-463</t>
  </si>
  <si>
    <t>S 40-202</t>
  </si>
  <si>
    <t>Lamar St.</t>
  </si>
  <si>
    <t>S 40-218</t>
  </si>
  <si>
    <t>S 40-273</t>
  </si>
  <si>
    <t>S 40-43</t>
  </si>
  <si>
    <t>S 40-288</t>
  </si>
  <si>
    <t>ADGER RD</t>
  </si>
  <si>
    <t>BERKELEY RD</t>
  </si>
  <si>
    <t>TRENHOLM RD</t>
  </si>
  <si>
    <t>MONROE ST</t>
  </si>
  <si>
    <t>PROSPECT ST</t>
  </si>
  <si>
    <t>ELIZABETH AVE</t>
  </si>
  <si>
    <t>DEVINE ST</t>
  </si>
  <si>
    <t>HEATHWOOD CR</t>
  </si>
  <si>
    <t>COURTNEY RD</t>
  </si>
  <si>
    <t>WOODLEIGH RD</t>
  </si>
  <si>
    <t>VICTORY ST</t>
  </si>
  <si>
    <t xml:space="preserve">SC-16 </t>
  </si>
  <si>
    <t>BELTLINE BLVD</t>
  </si>
  <si>
    <t>SHANDON ST</t>
  </si>
  <si>
    <t>DEVONSHIRE DR</t>
  </si>
  <si>
    <t>STRATFORD RD</t>
  </si>
  <si>
    <t>GERVAIS ST</t>
  </si>
  <si>
    <t>PARKMAN DR</t>
  </si>
  <si>
    <t>BELMONT DR</t>
  </si>
  <si>
    <t>CEDARWOOD LN</t>
  </si>
  <si>
    <t>DEVEREAUX RD</t>
  </si>
  <si>
    <t>CAMMELIA ST</t>
  </si>
  <si>
    <t>CROSS HILL RD</t>
  </si>
  <si>
    <t>DATURA RD</t>
  </si>
  <si>
    <t>S-1023</t>
  </si>
  <si>
    <t>TIMBERLAKE DR</t>
  </si>
  <si>
    <t>S OTT RD</t>
  </si>
  <si>
    <t>S-1586</t>
  </si>
  <si>
    <t>OMEGA DR</t>
  </si>
  <si>
    <t>S-2508</t>
  </si>
  <si>
    <t>AUDUBON AVE</t>
  </si>
  <si>
    <t>S-1196</t>
  </si>
  <si>
    <t>E BOUNDARY RD</t>
  </si>
  <si>
    <t>CRAIG RD</t>
  </si>
  <si>
    <t>HARRISON RD</t>
  </si>
  <si>
    <t>COVENANT RD</t>
  </si>
  <si>
    <t>S-1549</t>
  </si>
  <si>
    <t>BURWELL LANE</t>
  </si>
  <si>
    <t>RICKENBACKER RD</t>
  </si>
  <si>
    <t>ROSEWOOD DR</t>
  </si>
  <si>
    <t>SC-16E</t>
  </si>
  <si>
    <t>SC-48E</t>
  </si>
  <si>
    <t>ASSEMBLY ST</t>
  </si>
  <si>
    <t>CABIN CREEK RD</t>
  </si>
  <si>
    <t>S-1159</t>
  </si>
  <si>
    <t>MINERVILLE RD</t>
  </si>
  <si>
    <t>SC-769</t>
  </si>
  <si>
    <t>CONGAREE RD</t>
  </si>
  <si>
    <t>S-2403</t>
  </si>
  <si>
    <t>DEER RIDGE RD</t>
  </si>
  <si>
    <t>OLD LEESBURG RD</t>
  </si>
  <si>
    <t>S-2406</t>
  </si>
  <si>
    <t>DOE DR</t>
  </si>
  <si>
    <t>S-2497</t>
  </si>
  <si>
    <t>KERRIE RD</t>
  </si>
  <si>
    <t>HARMON RD</t>
  </si>
  <si>
    <t xml:space="preserve">SE SEDGEWOOD </t>
  </si>
  <si>
    <t>PADGETT RD</t>
  </si>
  <si>
    <t>LOWER RICHLAND BLVD</t>
  </si>
  <si>
    <t>S-1317</t>
  </si>
  <si>
    <t>BITTERNUT DR</t>
  </si>
  <si>
    <t>GARNERS FERRY RD</t>
  </si>
  <si>
    <t>OLD HOPKINS</t>
  </si>
  <si>
    <t>S-2234</t>
  </si>
  <si>
    <t>MOTLEY RD</t>
  </si>
  <si>
    <t>S-3963</t>
  </si>
  <si>
    <t>HOUSE RD</t>
  </si>
  <si>
    <t>CHAIN GAND RD</t>
  </si>
  <si>
    <t>McCORDS FERRY RD</t>
  </si>
  <si>
    <t>S-1286</t>
  </si>
  <si>
    <t>HALLWOOD RD</t>
  </si>
  <si>
    <t>SC 48</t>
  </si>
  <si>
    <t>GOODWIN WAY</t>
  </si>
  <si>
    <t>JOE COLLINS</t>
  </si>
  <si>
    <t>S-2682</t>
  </si>
  <si>
    <t>SANDSTONE RD</t>
  </si>
  <si>
    <t>S-2504</t>
  </si>
  <si>
    <t>TAVINEER DR</t>
  </si>
  <si>
    <t>S-2520</t>
  </si>
  <si>
    <t>PALMLAND DR</t>
  </si>
  <si>
    <t>HELIEAH DR</t>
  </si>
  <si>
    <t>S-2505</t>
  </si>
  <si>
    <t>R. B. Baker</t>
  </si>
  <si>
    <t>Oct-17</t>
  </si>
  <si>
    <t>Jan-18</t>
  </si>
  <si>
    <t>Feb-18</t>
  </si>
  <si>
    <t>Mar-18</t>
  </si>
  <si>
    <t>June-18</t>
  </si>
  <si>
    <t>Apr-18</t>
  </si>
  <si>
    <t>S 32-935</t>
  </si>
  <si>
    <t>S 32-1925</t>
  </si>
  <si>
    <t>S 32-232</t>
  </si>
  <si>
    <t>S 40-3045</t>
  </si>
  <si>
    <t>S 40-3979</t>
  </si>
  <si>
    <t>S 40-3967</t>
  </si>
  <si>
    <t>S 40-3971</t>
  </si>
  <si>
    <t>S 40-3969</t>
  </si>
  <si>
    <t>S 40-1723</t>
  </si>
  <si>
    <t>S 40-3048</t>
  </si>
  <si>
    <t>S 40-1274</t>
  </si>
  <si>
    <t>S 40-841</t>
  </si>
  <si>
    <t>11/07/2018</t>
  </si>
  <si>
    <t>11/13/2018</t>
  </si>
  <si>
    <t>11/14/2018</t>
  </si>
  <si>
    <t>PREP 2018/2019</t>
  </si>
  <si>
    <t>CONGRESS RD / LORENZO DAVIS RD</t>
  </si>
  <si>
    <t>LEESBURG RD</t>
  </si>
  <si>
    <t>REESE RD</t>
  </si>
  <si>
    <t>ASHFORD FERRY ROAD</t>
  </si>
  <si>
    <t>SITTON ROAD</t>
  </si>
  <si>
    <t>MOBLEY CIRCLE</t>
  </si>
  <si>
    <t>HALSELLVILLE ROAD</t>
  </si>
  <si>
    <t>DOUGLAS SCHOOL ROAD</t>
  </si>
  <si>
    <t>GREGORY ROAD</t>
  </si>
  <si>
    <t>S-708</t>
  </si>
  <si>
    <t>PINELAND AVENUE</t>
  </si>
  <si>
    <t>LAKENGLEN ROAD</t>
  </si>
  <si>
    <t>PENN LAKE DRIVE</t>
  </si>
  <si>
    <t>S-853</t>
  </si>
  <si>
    <t>ROLLING MEADOW DRIVE</t>
  </si>
  <si>
    <t>PINEVIEW LAKES ROAD</t>
  </si>
  <si>
    <t>S-45-259</t>
  </si>
  <si>
    <t>Hebron Rd</t>
  </si>
  <si>
    <t>Bradley Bay</t>
  </si>
  <si>
    <t>Old Taylor</t>
  </si>
  <si>
    <t>S-678</t>
  </si>
  <si>
    <t>Isabella</t>
  </si>
  <si>
    <t>Earle, Wheeler</t>
  </si>
  <si>
    <t>SC Highway 41</t>
  </si>
  <si>
    <t>Blind Man</t>
  </si>
  <si>
    <t>Webs</t>
  </si>
  <si>
    <t>Blakely Rd</t>
  </si>
  <si>
    <t>S-45-50</t>
  </si>
  <si>
    <t>Suttons Rd</t>
  </si>
  <si>
    <t>Steadfast</t>
  </si>
  <si>
    <t>S-45-164</t>
  </si>
  <si>
    <t>S-45-186</t>
  </si>
  <si>
    <t>Eastland Avenue</t>
  </si>
  <si>
    <t>S-45-44</t>
  </si>
  <si>
    <t>Heller St</t>
  </si>
  <si>
    <t>Sep.18</t>
  </si>
  <si>
    <t>Windsor Road</t>
  </si>
  <si>
    <t>S Dixie Road</t>
  </si>
  <si>
    <t>S-39-31</t>
  </si>
  <si>
    <t>Cateechee Trail</t>
  </si>
  <si>
    <t>S-39-287</t>
  </si>
  <si>
    <t xml:space="preserve">Penrose Circle </t>
  </si>
  <si>
    <t xml:space="preserve">Walhalla Highway </t>
  </si>
  <si>
    <t xml:space="preserve">Gap Hill Road </t>
  </si>
  <si>
    <t xml:space="preserve">Shady Grove Road </t>
  </si>
  <si>
    <t>S-39-130</t>
  </si>
  <si>
    <t>Gravley Road</t>
  </si>
  <si>
    <t>S-39-190</t>
  </si>
  <si>
    <t xml:space="preserve">Sangamo Road </t>
  </si>
  <si>
    <t>N. Homestead Road</t>
  </si>
  <si>
    <t>S-39-272</t>
  </si>
  <si>
    <t xml:space="preserve">Meece Mill Road </t>
  </si>
  <si>
    <t>East Jons Avenue</t>
  </si>
  <si>
    <t>Jewel Street</t>
  </si>
  <si>
    <t>Moorefield Memorial Hwy</t>
  </si>
  <si>
    <t>Nov.18</t>
  </si>
  <si>
    <t>Dec.18</t>
  </si>
  <si>
    <t>Jan.19</t>
  </si>
  <si>
    <t>Feb.19</t>
  </si>
  <si>
    <t>Broxton Bridge</t>
  </si>
  <si>
    <t>Hampton Co.</t>
  </si>
  <si>
    <t>Sniders Hwy.</t>
  </si>
  <si>
    <t>Lowcontry Hwy</t>
  </si>
  <si>
    <t>Bell Hwy.</t>
  </si>
  <si>
    <t>Bells Hwy</t>
  </si>
  <si>
    <t>Confederate Hwy.</t>
  </si>
  <si>
    <t>Bells Hwy.</t>
  </si>
  <si>
    <t>Lodge Hwy.</t>
  </si>
  <si>
    <t>Mosselle Rd</t>
  </si>
  <si>
    <t>10/10/2018</t>
  </si>
  <si>
    <t>10/18/2018</t>
  </si>
  <si>
    <t>Section 8 - 13676997</t>
  </si>
  <si>
    <t>Regrade Shoulder (13656375)</t>
  </si>
  <si>
    <t>Section 8 - 13676965</t>
  </si>
  <si>
    <t>10/19/2018</t>
  </si>
  <si>
    <t>Section 7 - 13680561</t>
  </si>
  <si>
    <t>11/01/2018</t>
  </si>
  <si>
    <t>Section 7 - 13713122, 13716064, 13716082</t>
  </si>
  <si>
    <t>Section 7 - 13724529, 13729162</t>
  </si>
  <si>
    <t>11/08/2018</t>
  </si>
  <si>
    <t>Cross Swamp Rd</t>
  </si>
  <si>
    <t>Moselle Rd</t>
  </si>
  <si>
    <t>S-15-42</t>
  </si>
  <si>
    <t>Cayce Rd</t>
  </si>
  <si>
    <t>Section 7 - 2015 District Two 6235 FDR Project (P027744) - 13737795</t>
  </si>
  <si>
    <t>Section 7 - 13733236</t>
  </si>
  <si>
    <t>2018/19 Fiscal Year Preservation</t>
  </si>
  <si>
    <t>St. Paul Church Rd.</t>
  </si>
  <si>
    <t>Pleasant Grove Rd.</t>
  </si>
  <si>
    <t>Narrow Paved Rd.</t>
  </si>
  <si>
    <t>Lee County Line</t>
  </si>
  <si>
    <t>Guardrail (feet)</t>
  </si>
  <si>
    <t>Shldr Miles</t>
  </si>
  <si>
    <t>Cum. C/L miles</t>
  </si>
  <si>
    <t>Cum. Shldr miles</t>
  </si>
  <si>
    <t>Plan Start Date</t>
  </si>
  <si>
    <t>Plan Finish Date</t>
  </si>
  <si>
    <t>Actual Number of days to complete</t>
  </si>
  <si>
    <t>Total Number of days</t>
  </si>
  <si>
    <t>Production Rate for Road (shld mile/day)</t>
  </si>
  <si>
    <t>Total Production Rate for Section (total shoulder miles/total days)</t>
  </si>
  <si>
    <t>S-589</t>
  </si>
  <si>
    <t>US-76/123</t>
  </si>
  <si>
    <t>L-1204</t>
  </si>
  <si>
    <t>L-1041</t>
  </si>
  <si>
    <t>FA Preservation  P029673</t>
  </si>
  <si>
    <t>FA Preservation  P029671</t>
  </si>
  <si>
    <t>RESURFACING  P029601</t>
  </si>
  <si>
    <t>2016 FA Preservation P028971</t>
  </si>
  <si>
    <t>2019 Resurfacing  P037239</t>
  </si>
  <si>
    <t>Resurfacing File P30108</t>
  </si>
  <si>
    <t>2017 Preservation  P030587</t>
  </si>
  <si>
    <t>2018 Preservation  P030587</t>
  </si>
  <si>
    <t>S-605</t>
  </si>
  <si>
    <t>2016 Resurfacing P037239</t>
  </si>
  <si>
    <t>L-96</t>
  </si>
  <si>
    <t>2019 Microsurface P037431</t>
  </si>
  <si>
    <t>2016 FA Resurfacing P030145</t>
  </si>
  <si>
    <t>2019 Resurfacing P037240</t>
  </si>
  <si>
    <t>2016 Resurfacing P02755</t>
  </si>
  <si>
    <t>FDP AND C.S. P030595</t>
  </si>
  <si>
    <t>2018 Resurfacing P031954</t>
  </si>
  <si>
    <t>2018 Recon-FDR P032099</t>
  </si>
  <si>
    <t>FDP AND C.S. P037458</t>
  </si>
  <si>
    <t>2018 Recon-FDR P037240</t>
  </si>
  <si>
    <t>Group A C/L miles</t>
  </si>
  <si>
    <t xml:space="preserve"> Rt. Type</t>
  </si>
  <si>
    <t xml:space="preserve"> Route No.</t>
  </si>
  <si>
    <t xml:space="preserve"> Aux/area</t>
  </si>
  <si>
    <t>Active Spreadsheet Area</t>
  </si>
  <si>
    <t>BIBB ST/SEED FARM RD</t>
  </si>
  <si>
    <t>A</t>
  </si>
  <si>
    <t>MILLER FARM/SEED FARM</t>
  </si>
  <si>
    <t>B</t>
  </si>
  <si>
    <t>N SEED FARM</t>
  </si>
  <si>
    <t>GREENFIELD RD</t>
  </si>
  <si>
    <t>S MAPLE ST/ COFFEE RD</t>
  </si>
  <si>
    <t>C</t>
  </si>
  <si>
    <t>COFFEE RD</t>
  </si>
  <si>
    <t>Conn</t>
  </si>
  <si>
    <t>CEMETERY RD</t>
  </si>
  <si>
    <t>FISH HATCHERY RD</t>
  </si>
  <si>
    <t>FAIRFIELD RD</t>
  </si>
  <si>
    <t>PERKINS CREEK RD</t>
  </si>
  <si>
    <t>MARTIN CREEK RD</t>
  </si>
  <si>
    <t>RIDGECREST/ ANTEBELLUM</t>
  </si>
  <si>
    <t>CLEVELAND PIKE RD</t>
  </si>
  <si>
    <t>OAK GROVE RD/ MOUNTAIN RD</t>
  </si>
  <si>
    <t>WESTMINSTER HWY</t>
  </si>
  <si>
    <t>HEFNER RD/OLD HOUSE RD</t>
  </si>
  <si>
    <t>PLAYGROUND RD</t>
  </si>
  <si>
    <t>DOYLE ST</t>
  </si>
  <si>
    <t>OCONEE STATION/TAMASSEE KNOB</t>
  </si>
  <si>
    <t>E NORTH 1ST ST/ROCHESTER HWY</t>
  </si>
  <si>
    <t>ROCHESTER HWY</t>
  </si>
  <si>
    <t>STAMP CREEK RD</t>
  </si>
  <si>
    <t>D</t>
  </si>
  <si>
    <t>STAMP CREEK/E MAIN/WHITEWATER</t>
  </si>
  <si>
    <t>E</t>
  </si>
  <si>
    <t>WHITEWATER FALLS RD</t>
  </si>
  <si>
    <t>F</t>
  </si>
  <si>
    <t>STRIBLING/ARMSTRONG/RETREAT</t>
  </si>
  <si>
    <t>BARRETT WAY</t>
  </si>
  <si>
    <t>YELLOW BELL RD</t>
  </si>
  <si>
    <t>CEDARWOOD RANCH RD</t>
  </si>
  <si>
    <t>E-W BEAR SWAMP/S CATHERINE ST</t>
  </si>
  <si>
    <t>S CATHERINE ST</t>
  </si>
  <si>
    <t>LECROY RD/ BETHEL CHURCH RD</t>
  </si>
  <si>
    <t>BURNS MILL RD/ N BURNS MILL RD</t>
  </si>
  <si>
    <t>SCENIC HEIGHTS RD</t>
  </si>
  <si>
    <t>W RAILROAD ST</t>
  </si>
  <si>
    <t>PETTY RD</t>
  </si>
  <si>
    <t>L-538</t>
  </si>
  <si>
    <t>FRENGE BRANCH RD</t>
  </si>
  <si>
    <t>EARLS FORD RD</t>
  </si>
  <si>
    <t>MIMOSA RD</t>
  </si>
  <si>
    <t>OLD CLEMSON HWY</t>
  </si>
  <si>
    <t>EARLSTEAD DR</t>
  </si>
  <si>
    <t>N LITTLE RIVER RD</t>
  </si>
  <si>
    <t>S LITTLE RIVER RD</t>
  </si>
  <si>
    <t>S OAK ST</t>
  </si>
  <si>
    <t>DAVIS CREEK RD</t>
  </si>
  <si>
    <t>N RADIO ST/S RADIO STA/RADDISON</t>
  </si>
  <si>
    <t>CLEARMONT RD</t>
  </si>
  <si>
    <t>SNEAD RD</t>
  </si>
  <si>
    <t>POPLAR SPRINGS RD</t>
  </si>
  <si>
    <t>G</t>
  </si>
  <si>
    <t>H</t>
  </si>
  <si>
    <t>CHEOHEE VALLEY/ DYNAMITE/D.A.R.</t>
  </si>
  <si>
    <t>CHEOHEE VALLEY RD</t>
  </si>
  <si>
    <t>L-497</t>
  </si>
  <si>
    <t>KNOX RD</t>
  </si>
  <si>
    <t>RIDGEFIELD RD</t>
  </si>
  <si>
    <t>OLD WALHALLA HIGHWAY</t>
  </si>
  <si>
    <t>OLD STATION RD</t>
  </si>
  <si>
    <t>TOCCOA HWY</t>
  </si>
  <si>
    <t>DAMASCUS CHURCH RD</t>
  </si>
  <si>
    <t>BATTLECREEK RD</t>
  </si>
  <si>
    <t>MOORE FARM RD/ BEIMAN LONG RD</t>
  </si>
  <si>
    <t>FOWLER RD</t>
  </si>
  <si>
    <t>BRDIGE/IDLEWILD/LANGSTON HILL</t>
  </si>
  <si>
    <t>OLD WALHALLA HWY</t>
  </si>
  <si>
    <t>FREEDOM DR</t>
  </si>
  <si>
    <t>I</t>
  </si>
  <si>
    <t>DS1</t>
  </si>
  <si>
    <t>SPUR</t>
  </si>
  <si>
    <t>CON</t>
  </si>
  <si>
    <t>11</t>
  </si>
  <si>
    <t>Reference Whole Groups</t>
  </si>
  <si>
    <t>S WALNUT ST, N WALNUT ST</t>
  </si>
  <si>
    <t>OCONEE POINT RD</t>
  </si>
  <si>
    <t>JP STEVENS RD</t>
  </si>
  <si>
    <t>SENECA RIVER RD</t>
  </si>
  <si>
    <t>SINGING PINES/ N SINGING PINES RD</t>
  </si>
  <si>
    <t>CAMPBELL BRIDGE RD</t>
  </si>
  <si>
    <t>N&amp;S STRIBLING ST/ OVERBROOK DR</t>
  </si>
  <si>
    <t>MORMON CHURCH RD</t>
  </si>
  <si>
    <t>STRAWBERRY FARM RD</t>
  </si>
  <si>
    <t>SHILOH RD/ E MAIN ST</t>
  </si>
  <si>
    <t>SENECA CREEK RD</t>
  </si>
  <si>
    <t>S-4</t>
  </si>
  <si>
    <t>HICKORY LN</t>
  </si>
  <si>
    <t>OLDSC93</t>
  </si>
  <si>
    <t>PENDELTON RD</t>
  </si>
  <si>
    <t>KAYE ST</t>
  </si>
  <si>
    <t>S-439</t>
  </si>
  <si>
    <t>WAYSIDE CIR</t>
  </si>
  <si>
    <t>DAVIS MILL RD</t>
  </si>
  <si>
    <t>JACOBS RD</t>
  </si>
  <si>
    <t>FERNWOOD DR</t>
  </si>
  <si>
    <t>BROOKWOOD DR</t>
  </si>
  <si>
    <t>CARSON RD/ KEOWEE TRL</t>
  </si>
  <si>
    <t>RIDDLE DR</t>
  </si>
  <si>
    <t>GODDARD AVE</t>
  </si>
  <si>
    <t>S-7</t>
  </si>
  <si>
    <t>KIRK DR</t>
  </si>
  <si>
    <t>S-667</t>
  </si>
  <si>
    <t>STEPHEN DR</t>
  </si>
  <si>
    <t>KEITH LN</t>
  </si>
  <si>
    <t>JUDY DR</t>
  </si>
  <si>
    <t>HOPEWELL ST</t>
  </si>
  <si>
    <t>ANDREW PICKENS DR</t>
  </si>
  <si>
    <t>TREATY ST</t>
  </si>
  <si>
    <t>SS-472</t>
  </si>
  <si>
    <t>WOODFARM LN</t>
  </si>
  <si>
    <t>WOODGLEN CT.</t>
  </si>
  <si>
    <t>MORGAN LN</t>
  </si>
  <si>
    <t>JONES AVE</t>
  </si>
  <si>
    <t>E. MAIN ST</t>
  </si>
  <si>
    <t>COLEMAN ST</t>
  </si>
  <si>
    <t>L-1307</t>
  </si>
  <si>
    <t>SUMMIT ST</t>
  </si>
  <si>
    <t>S STRIBLING ST</t>
  </si>
  <si>
    <t>HOYT ST/ S HUNTER ST</t>
  </si>
  <si>
    <t>LINDSAY RD</t>
  </si>
  <si>
    <t>MEADOWBROOK DR/CAROLINA AVE</t>
  </si>
  <si>
    <t>THOMAS HEIGHTS CIR</t>
  </si>
  <si>
    <t>SHERWOOD DR</t>
  </si>
  <si>
    <t>ROBINHOOD DR</t>
  </si>
  <si>
    <t>SCARLETT ST</t>
  </si>
  <si>
    <t>S-371</t>
  </si>
  <si>
    <t>W S 6TH ST</t>
  </si>
  <si>
    <t>W S 6TH ST/ E S 6TH ST</t>
  </si>
  <si>
    <t>BEECH DR</t>
  </si>
  <si>
    <t>MIMOSA ST</t>
  </si>
  <si>
    <t>S CHEERY ST</t>
  </si>
  <si>
    <t>E S 8TH ST</t>
  </si>
  <si>
    <t>E S 7TH ST</t>
  </si>
  <si>
    <t>S DEPOT ST</t>
  </si>
  <si>
    <t>S HILLCREST DR</t>
  </si>
  <si>
    <t>FAIRFIELD DR</t>
  </si>
  <si>
    <t>PINE FOREST CIR</t>
  </si>
  <si>
    <t>E GREENBRIAR LN</t>
  </si>
  <si>
    <t>MONTE VIDEO DR</t>
  </si>
  <si>
    <t>N FAIRPLAT ST/ S FAIRPLAY ST</t>
  </si>
  <si>
    <t>MITCHELL DR/ S TOWNVILLE ST</t>
  </si>
  <si>
    <t>S TOWNVILLE ST</t>
  </si>
  <si>
    <t>W SOUTH 4TH ST/ E SOUTH 4TH ST</t>
  </si>
  <si>
    <t>GARRISON RD</t>
  </si>
  <si>
    <t>JOE LEWIS RD</t>
  </si>
  <si>
    <t>CHRIS LANE</t>
  </si>
  <si>
    <t>DALTON RD/KATHMAETTE DR</t>
  </si>
  <si>
    <t>HOUSTON ST</t>
  </si>
  <si>
    <t>DALTON RD</t>
  </si>
  <si>
    <t>JULIAN DR</t>
  </si>
  <si>
    <t>W QUINCY RD</t>
  </si>
  <si>
    <t>W SOUTH 5TH ST</t>
  </si>
  <si>
    <t>S PINE ST</t>
  </si>
  <si>
    <t>ADAMS ST</t>
  </si>
  <si>
    <t>SD1</t>
  </si>
  <si>
    <t>QUINCY RD</t>
  </si>
  <si>
    <t>S-597</t>
  </si>
  <si>
    <t>BEN HILDA DR/ PINECREST DR</t>
  </si>
  <si>
    <t>DOUG BERRY DR</t>
  </si>
  <si>
    <t>PINECREST DR</t>
  </si>
  <si>
    <t>SUNRISE LN</t>
  </si>
  <si>
    <t>B MINOR ST</t>
  </si>
  <si>
    <t>HILLSBOROUGH DR</t>
  </si>
  <si>
    <t>JULIUS ST</t>
  </si>
  <si>
    <t>QUEEN ST</t>
  </si>
  <si>
    <t>HORSESHOE DR</t>
  </si>
  <si>
    <t>PLOMA DR/LEILA DR</t>
  </si>
  <si>
    <t>KING JAMES RD</t>
  </si>
  <si>
    <t>PLOMA DR</t>
  </si>
  <si>
    <t>HAWK/BRUCE HILL/W S 1ST/E S 1ST</t>
  </si>
  <si>
    <t>L-1226</t>
  </si>
  <si>
    <t>S POPLAR ST</t>
  </si>
  <si>
    <t>N OAK ST</t>
  </si>
  <si>
    <t>S-722</t>
  </si>
  <si>
    <t>W NORTH 1ST ST/ E NORTH 1ST ST</t>
  </si>
  <si>
    <t>NORTHAMPTON RD/ N PINE ST</t>
  </si>
  <si>
    <t>L-1756</t>
  </si>
  <si>
    <t>W NORTH 2ND/ E NORTH 2ND</t>
  </si>
  <si>
    <t>N POPLAR ST</t>
  </si>
  <si>
    <t>W NORTH 3RD/ E NORTH 3 RD</t>
  </si>
  <si>
    <t>N TOWNVILLE ST</t>
  </si>
  <si>
    <t>ROBIN DR</t>
  </si>
  <si>
    <t>N DEPOT ST</t>
  </si>
  <si>
    <t>WILLOW CREEK CIR</t>
  </si>
  <si>
    <t>LAUREL LN</t>
  </si>
  <si>
    <t>HOPKINS RD/ MAPLE AVE</t>
  </si>
  <si>
    <t>E RAILROAD ST</t>
  </si>
  <si>
    <t>HOLLAND AVE</t>
  </si>
  <si>
    <t>CLYESDALE RD</t>
  </si>
  <si>
    <t>STORK WAY</t>
  </si>
  <si>
    <t>MILL RD</t>
  </si>
  <si>
    <t>LAKEVIEW DR</t>
  </si>
  <si>
    <t>HILLCREST CT</t>
  </si>
  <si>
    <t>CARDINAL DR</t>
  </si>
  <si>
    <t>WESTWIND CT</t>
  </si>
  <si>
    <t>WHIPPOORWILL DR</t>
  </si>
  <si>
    <t>N CNUT,W N 4TH, SENECA,MTN VIEW</t>
  </si>
  <si>
    <t>W NORTH 4TH ST</t>
  </si>
  <si>
    <t>W NORTH 3RD ST</t>
  </si>
  <si>
    <t>PROFESSIONAL PARK DR</t>
  </si>
  <si>
    <t>PINE CLIFF DR/ BREEZY PT</t>
  </si>
  <si>
    <t>HARBOR DR</t>
  </si>
  <si>
    <t>SHORT ST</t>
  </si>
  <si>
    <t>FOXFIRE CT</t>
  </si>
  <si>
    <t>HILLANDALE RD</t>
  </si>
  <si>
    <t>MOCKINGBIRD ST</t>
  </si>
  <si>
    <t>BOBOLINK DR/ E BOBOLINK CT</t>
  </si>
  <si>
    <t>W BLUEBIRD DR/BLUEBIRD CT</t>
  </si>
  <si>
    <t>CAYUGA CT</t>
  </si>
  <si>
    <t>RED CARDINAL DR/RED CARDINAL RD</t>
  </si>
  <si>
    <t>SHORECREST DR</t>
  </si>
  <si>
    <t>S-683</t>
  </si>
  <si>
    <t>POINT RD</t>
  </si>
  <si>
    <t>ALBERTS RD</t>
  </si>
  <si>
    <t>SHEEP FARM RD</t>
  </si>
  <si>
    <t>WENTWORTH CIR</t>
  </si>
  <si>
    <t>LAKE KEOWEE LN</t>
  </si>
  <si>
    <t>ARROWHEAD TRL</t>
  </si>
  <si>
    <t>LAWRENCE BRIDGE RD</t>
  </si>
  <si>
    <t>PICKENS CO LINE</t>
  </si>
  <si>
    <t>DODD FARM RD</t>
  </si>
  <si>
    <t>BAYSHORE DR</t>
  </si>
  <si>
    <t>L-827</t>
  </si>
  <si>
    <t>ALPINE DR</t>
  </si>
  <si>
    <t>HIAWASSEE DR</t>
  </si>
  <si>
    <t>MIMOSA ST/ ALMOND AVE</t>
  </si>
  <si>
    <t>E NORTH 5TH ST</t>
  </si>
  <si>
    <t>GENERAL DOZIER DR</t>
  </si>
  <si>
    <t>GENERAL DOZIER DR/ STADIUM DR</t>
  </si>
  <si>
    <t>E NORTH 3RD ST</t>
  </si>
  <si>
    <t>E SOUTH 3RD ST</t>
  </si>
  <si>
    <t>Group B C/L miles</t>
  </si>
  <si>
    <t>KEOWEE RIVER RD</t>
  </si>
  <si>
    <t>NEWRY RD/BROADWAY/SUB STATION</t>
  </si>
  <si>
    <t>EVATT RD</t>
  </si>
  <si>
    <t>L-1802</t>
  </si>
  <si>
    <t>CHARLIES WAY RD</t>
  </si>
  <si>
    <t>STAMP CREEK LANDING RD</t>
  </si>
  <si>
    <t>HIGH FALLS RD/ NEAL RD</t>
  </si>
  <si>
    <t>HIGH FALLS RD</t>
  </si>
  <si>
    <t>W MAIN ST/ WEST UNION RD</t>
  </si>
  <si>
    <t>MELTON RD</t>
  </si>
  <si>
    <t>WINSTON WAY</t>
  </si>
  <si>
    <t>E HALFWAY BRANCH RD</t>
  </si>
  <si>
    <t>JEFFERSON RD</t>
  </si>
  <si>
    <t>SAFETY HARBOR RD</t>
  </si>
  <si>
    <t>W BRYANT RD</t>
  </si>
  <si>
    <t>46 A</t>
  </si>
  <si>
    <t>46 B</t>
  </si>
  <si>
    <t>BIGGERSTAFF RD</t>
  </si>
  <si>
    <t>MCMAHAN RD</t>
  </si>
  <si>
    <t>FAIRVIEW CHURCH RD</t>
  </si>
  <si>
    <t>MALLARD BEND RD</t>
  </si>
  <si>
    <t>CROOKED CREEK RD</t>
  </si>
  <si>
    <t>WOLF STAKE CHURCH RD</t>
  </si>
  <si>
    <t>N CATHERINE/PICKENS HWY</t>
  </si>
  <si>
    <t>PICKENS HWY</t>
  </si>
  <si>
    <t>TAYLOR RD</t>
  </si>
  <si>
    <t>BEAR TRL</t>
  </si>
  <si>
    <t>QUAIL HAVEN DR</t>
  </si>
  <si>
    <t>COUNTRY JUNCTION RD</t>
  </si>
  <si>
    <t>ARPHENIA DR</t>
  </si>
  <si>
    <t>S-673</t>
  </si>
  <si>
    <t>S-672</t>
  </si>
  <si>
    <t>CAROLINE ST/ NEVILLE ST</t>
  </si>
  <si>
    <t>CAROLINE ST</t>
  </si>
  <si>
    <t>ANDERSON ST.</t>
  </si>
  <si>
    <t>DUTCH FORK RD</t>
  </si>
  <si>
    <t>TORRINGTON RD</t>
  </si>
  <si>
    <t>SANGAMO DR</t>
  </si>
  <si>
    <t>ANDOVER WAY/ S GREENWICH DR</t>
  </si>
  <si>
    <t>MOUNTAIN VIEW DR</t>
  </si>
  <si>
    <t>S ANDOVER DR</t>
  </si>
  <si>
    <t>N ANDOVER DR</t>
  </si>
  <si>
    <t>N GREENWICH/S GREENWICH</t>
  </si>
  <si>
    <t>TILIP DR</t>
  </si>
  <si>
    <t>WHITE OAK ST</t>
  </si>
  <si>
    <t>STARRITT LN</t>
  </si>
  <si>
    <t>JOY CIR</t>
  </si>
  <si>
    <t>LAKESIDE DR</t>
  </si>
  <si>
    <t>ABBOTT LN</t>
  </si>
  <si>
    <t>LESTON CIR</t>
  </si>
  <si>
    <t>HARRISON AVE</t>
  </si>
  <si>
    <t>TODD ST</t>
  </si>
  <si>
    <t>MOORE AVE/ THOMPSON AVE</t>
  </si>
  <si>
    <t>MARNINGSIDE DR</t>
  </si>
  <si>
    <t>KEOWEE ST, N JOHNSON/S JOHNSON</t>
  </si>
  <si>
    <t>S JOHN ST</t>
  </si>
  <si>
    <t>L-267</t>
  </si>
  <si>
    <t>N JOHN ST</t>
  </si>
  <si>
    <t>BULWINKLE ST</t>
  </si>
  <si>
    <t>E NORTH BROAD/ W NORTH BROAD</t>
  </si>
  <si>
    <t>E NORTH BROAD</t>
  </si>
  <si>
    <t>S CHURCH ST</t>
  </si>
  <si>
    <t>N CHURCH ST</t>
  </si>
  <si>
    <t>N COLLEGE ST</t>
  </si>
  <si>
    <t>LAUREL ESTATES DR</t>
  </si>
  <si>
    <t>N TUGALOO ST</t>
  </si>
  <si>
    <t>S TUGALOO ST</t>
  </si>
  <si>
    <t>SHADYBROOK DR</t>
  </si>
  <si>
    <t>KNAPP ST</t>
  </si>
  <si>
    <t>WALNUT ST/ E WALNUT/HUNTER AVE</t>
  </si>
  <si>
    <t>S DOGWOOD/N DOGWOOD/N POPLAR</t>
  </si>
  <si>
    <t>E DIEDRICK ST</t>
  </si>
  <si>
    <t>W DIEDRICK ST</t>
  </si>
  <si>
    <t>W DIEDRICK ST/ S PINE ST</t>
  </si>
  <si>
    <t>N+S LOVINGOON/N POPLAR</t>
  </si>
  <si>
    <t>S POPLAR ST/ STOUDEMIRE</t>
  </si>
  <si>
    <t>WAGENER CIR</t>
  </si>
  <si>
    <t>CHRISTY LANE</t>
  </si>
  <si>
    <t>MEADOWLARK DR</t>
  </si>
  <si>
    <t>FRANK MARTIN DR</t>
  </si>
  <si>
    <t>HOLLOWAY ST</t>
  </si>
  <si>
    <t>MALINDA ST</t>
  </si>
  <si>
    <t>E SOUTH BROAD/ W SOUTH BROAD</t>
  </si>
  <si>
    <t>FINENSTADT LN</t>
  </si>
  <si>
    <t>LONG ST</t>
  </si>
  <si>
    <t>PALMETTO SR</t>
  </si>
  <si>
    <t>TYRE B MAULDIN ST</t>
  </si>
  <si>
    <t>WESTVIEW SR</t>
  </si>
  <si>
    <t>BOOKER ST</t>
  </si>
  <si>
    <t>E MAULDIN ST/ W MAULDIN ST</t>
  </si>
  <si>
    <t>E ERVIN ST/ W ERVIN ST</t>
  </si>
  <si>
    <t>E WESLEY ST/ W WESLEY ST</t>
  </si>
  <si>
    <t>S SOUTH BNDARY/ W SOUTH BNDARY</t>
  </si>
  <si>
    <t>JAYNES ST</t>
  </si>
  <si>
    <t>VERNER ST</t>
  </si>
  <si>
    <t>GERBER ST</t>
  </si>
  <si>
    <t>PARKER ST</t>
  </si>
  <si>
    <t>PITCHFORD ST</t>
  </si>
  <si>
    <t>COLLINS ST</t>
  </si>
  <si>
    <t>N SPRING ST</t>
  </si>
  <si>
    <t>S SPRING ST</t>
  </si>
  <si>
    <t>EARLE ST/N EARL ST</t>
  </si>
  <si>
    <t>MILL ST</t>
  </si>
  <si>
    <t>BRANCH ST/ EARLE ST</t>
  </si>
  <si>
    <t>L-1977</t>
  </si>
  <si>
    <t>L-448</t>
  </si>
  <si>
    <t>BALLENGER ST</t>
  </si>
  <si>
    <t>N KENNETH ST</t>
  </si>
  <si>
    <t>N CEDAR ST/ S CEDAR ST</t>
  </si>
  <si>
    <t>S LAUREL ST/ SMITH ST</t>
  </si>
  <si>
    <t>MULLER RD</t>
  </si>
  <si>
    <t>S CEDAR ST</t>
  </si>
  <si>
    <t>N CEDAR ST</t>
  </si>
  <si>
    <t>S ANNE ST</t>
  </si>
  <si>
    <t>N ANNE ST</t>
  </si>
  <si>
    <t>BRYSON RD</t>
  </si>
  <si>
    <t>L-243</t>
  </si>
  <si>
    <t>Group C C/L miles</t>
  </si>
  <si>
    <t>PICKENS CO.</t>
  </si>
  <si>
    <t>J</t>
  </si>
  <si>
    <t>COUNTRY JUNC/BURNT TANYARD</t>
  </si>
  <si>
    <t>OCONEE CREEK RD</t>
  </si>
  <si>
    <t>OCONEE CREEK/ FLAT SHOALS RD</t>
  </si>
  <si>
    <t>FLAT SHOALS RD</t>
  </si>
  <si>
    <t>HORSESHOE LN</t>
  </si>
  <si>
    <t>S-452</t>
  </si>
  <si>
    <t>HORSESHOE RD</t>
  </si>
  <si>
    <t>S-229</t>
  </si>
  <si>
    <t>NIMMONS BRIDGE RD</t>
  </si>
  <si>
    <t>KEOWEE TOWN LANDING</t>
  </si>
  <si>
    <t>E STAMP CREEK RD</t>
  </si>
  <si>
    <t>SHALLOW FORD RD</t>
  </si>
  <si>
    <t>BOONE CREEK RD</t>
  </si>
  <si>
    <t>FALL CREEK RD</t>
  </si>
  <si>
    <t>JOCASSEE LAKE RD</t>
  </si>
  <si>
    <t>L-461</t>
  </si>
  <si>
    <t>ALEXANDER RD</t>
  </si>
  <si>
    <t>CHEROKEE PATH RD</t>
  </si>
  <si>
    <t>CRESTWOOD DR</t>
  </si>
  <si>
    <t>EASY ST</t>
  </si>
  <si>
    <t>L-375</t>
  </si>
  <si>
    <t>BUMGARDNER DR</t>
  </si>
  <si>
    <t>NATIONAL SCENIC HWY</t>
  </si>
  <si>
    <t>L-990</t>
  </si>
  <si>
    <t>MARY T WYATT DR</t>
  </si>
  <si>
    <t>JAMES CORNER DR</t>
  </si>
  <si>
    <t>MOUNTAIN VIEW RD</t>
  </si>
  <si>
    <t>Group D C/L miles</t>
  </si>
  <si>
    <t>CHATTOOGA RIDGE RD</t>
  </si>
  <si>
    <t>CASSIDY BRIDGE RD</t>
  </si>
  <si>
    <t>ACADEMY RD</t>
  </si>
  <si>
    <t>RAINES RD</t>
  </si>
  <si>
    <t>ORCHARD RD</t>
  </si>
  <si>
    <t>UNITY CHURCH ROAD</t>
  </si>
  <si>
    <t>OL D UNITY RD</t>
  </si>
  <si>
    <t>BERRY FARM RD/ WELL MTN RD</t>
  </si>
  <si>
    <t>WELCOME CHURCH RD</t>
  </si>
  <si>
    <t>BRASSTOWN RD</t>
  </si>
  <si>
    <t>BEG. PVMT.</t>
  </si>
  <si>
    <t>N HORSESHOE BRIDGE RD</t>
  </si>
  <si>
    <t>NEW MADISON RD</t>
  </si>
  <si>
    <t>CONN</t>
  </si>
  <si>
    <t>RANDYS RD</t>
  </si>
  <si>
    <t>BARTON CREEK RD</t>
  </si>
  <si>
    <t>JARRETT BRDIGE RD</t>
  </si>
  <si>
    <t>RIVOLI POINT RD</t>
  </si>
  <si>
    <t>PHILLIP[ LEAR/JENKINS BRIDGE</t>
  </si>
  <si>
    <t>L-747</t>
  </si>
  <si>
    <t>DIXON RD</t>
  </si>
  <si>
    <t>SINGLETON RD</t>
  </si>
  <si>
    <t>MARCENGILL HILL DR</t>
  </si>
  <si>
    <t>L-179</t>
  </si>
  <si>
    <t>DR JOHNS RD</t>
  </si>
  <si>
    <t>MP 0.</t>
  </si>
  <si>
    <t>DR JOHNS RD/ RETREAT ST</t>
  </si>
  <si>
    <t>MP 0.69</t>
  </si>
  <si>
    <t>RETREAT ST</t>
  </si>
  <si>
    <t>S-2</t>
  </si>
  <si>
    <t>MULLINS FORD RD/ BERTHA ALLEN LN0</t>
  </si>
  <si>
    <t>WHISPERING PINES DR</t>
  </si>
  <si>
    <t>LONESOME VALLEY RD</t>
  </si>
  <si>
    <t>ELIZABETH RD</t>
  </si>
  <si>
    <t>HARBERT CIR</t>
  </si>
  <si>
    <t>Group E C/L Miles</t>
  </si>
  <si>
    <t>N MAPLE ST</t>
  </si>
  <si>
    <t>ROCK CRUSHER RD</t>
  </si>
  <si>
    <t>SOUTH ABBOTT RD</t>
  </si>
  <si>
    <t>ADAMS SULLIVAN RD</t>
  </si>
  <si>
    <t>HILLSIDE DR</t>
  </si>
  <si>
    <t>E NORTH AVE/ W NORTH AVE</t>
  </si>
  <si>
    <t>CASS ST</t>
  </si>
  <si>
    <t>HUDSON/ E-W BENNETT/PLANT RD</t>
  </si>
  <si>
    <t>N HOBSON ST</t>
  </si>
  <si>
    <t>E KING ST/ W KING ST</t>
  </si>
  <si>
    <t>OLD SENECA ST/RICHLAND RD</t>
  </si>
  <si>
    <t>SPR</t>
  </si>
  <si>
    <t>SPORTIN LIFE LN</t>
  </si>
  <si>
    <t>TOSHA DR</t>
  </si>
  <si>
    <t>EARLE ST</t>
  </si>
  <si>
    <t>EASTWOOD CIR</t>
  </si>
  <si>
    <t>SKYLAND DR</t>
  </si>
  <si>
    <t>ROBIN RD</t>
  </si>
  <si>
    <t>SHIRLEY ST</t>
  </si>
  <si>
    <t>FREEMAN ST</t>
  </si>
  <si>
    <t>HOLCOMBE ST</t>
  </si>
  <si>
    <t>DORN ST</t>
  </si>
  <si>
    <t>D STREET</t>
  </si>
  <si>
    <t>PARKVIEW ST</t>
  </si>
  <si>
    <t>B STREET</t>
  </si>
  <si>
    <t>A STREET</t>
  </si>
  <si>
    <t>W ABBEY ST</t>
  </si>
  <si>
    <t>E ABBEY ST</t>
  </si>
  <si>
    <t>N BROAD ST</t>
  </si>
  <si>
    <t>ANDERSON AVE</t>
  </si>
  <si>
    <t>GREY ST</t>
  </si>
  <si>
    <t>EARL HOLCOMBE DR</t>
  </si>
  <si>
    <t>N ISUNDEGA ST</t>
  </si>
  <si>
    <t>WALHALLA ST</t>
  </si>
  <si>
    <t>JENKINS ST</t>
  </si>
  <si>
    <t>GOODLETT ST</t>
  </si>
  <si>
    <t>HALL RD</t>
  </si>
  <si>
    <t>GASTON CIR</t>
  </si>
  <si>
    <t>HAMILTON DR</t>
  </si>
  <si>
    <t>SIMPSON ST</t>
  </si>
  <si>
    <t>MOUNTAIN VIEW ST</t>
  </si>
  <si>
    <t>BOW ST</t>
  </si>
  <si>
    <t>DUFFIE ST</t>
  </si>
  <si>
    <t>FRANK ST</t>
  </si>
  <si>
    <t>EVANS ST</t>
  </si>
  <si>
    <t>BROWN ST</t>
  </si>
  <si>
    <t>WISTERIA DR</t>
  </si>
  <si>
    <t>L-166</t>
  </si>
  <si>
    <t>CORNELIA AVE</t>
  </si>
  <si>
    <t>HOPE ST</t>
  </si>
  <si>
    <t>POWELL CT</t>
  </si>
  <si>
    <t>S ALEXANDER ST/ N ALEXANDER ST</t>
  </si>
  <si>
    <t>CROOKED ST</t>
  </si>
  <si>
    <t>S-670</t>
  </si>
  <si>
    <t>PRITCHARD ST</t>
  </si>
  <si>
    <t>THRIFT DR</t>
  </si>
  <si>
    <t>BRYSON ST</t>
  </si>
  <si>
    <t>SHANNON FOREST DR</t>
  </si>
  <si>
    <t>ZIMMERMAN AVE</t>
  </si>
  <si>
    <t>S. ISUNDEGA ST</t>
  </si>
  <si>
    <t>JACK ST</t>
  </si>
  <si>
    <t>AUGUSTA ST</t>
  </si>
  <si>
    <t>LEATHERS ST</t>
  </si>
  <si>
    <t>PUMP HOUSE RD</t>
  </si>
  <si>
    <t>L-748</t>
  </si>
  <si>
    <t>McNAIR DR</t>
  </si>
  <si>
    <t>LUCKY ST</t>
  </si>
  <si>
    <t>RHYNE ST</t>
  </si>
  <si>
    <t>HIGHLAND AVE</t>
  </si>
  <si>
    <t>BUTLER ST</t>
  </si>
  <si>
    <t>S BROAD ST</t>
  </si>
  <si>
    <t>RILEY ST</t>
  </si>
  <si>
    <t>DICKSON ST</t>
  </si>
  <si>
    <t>WOOD ST</t>
  </si>
  <si>
    <t>NORRIS ST</t>
  </si>
  <si>
    <t>MARTIN ST/NORRIS ST</t>
  </si>
  <si>
    <t>N-S-W-PIEDMONT ST</t>
  </si>
  <si>
    <t>L-1995</t>
  </si>
  <si>
    <t>CEDAR ST</t>
  </si>
  <si>
    <t>S-642</t>
  </si>
  <si>
    <t>S HAMPTON ST</t>
  </si>
  <si>
    <t>LOUISE CT</t>
  </si>
  <si>
    <t>L-1800</t>
  </si>
  <si>
    <t>BROOKHAVEN CIR</t>
  </si>
  <si>
    <t>OAKWOOD LN</t>
  </si>
  <si>
    <t>RETURN CHURCH RD/ PRUITT RD</t>
  </si>
  <si>
    <t>BROCK RD</t>
  </si>
  <si>
    <t xml:space="preserve">E MAIN ST/ W WINDSOR </t>
  </si>
  <si>
    <t>Total C/L Miles</t>
  </si>
  <si>
    <t>All Groups</t>
  </si>
  <si>
    <t>November, 2018</t>
  </si>
  <si>
    <t>Chip Seal  - Cleared</t>
  </si>
  <si>
    <t>December, 2018</t>
  </si>
  <si>
    <t>December, 2017</t>
  </si>
  <si>
    <t>2019 Calendar Year Plan</t>
  </si>
  <si>
    <t>Delayed due to Hurricane Florence flooding event</t>
  </si>
  <si>
    <t>NEWBERRY COUNTY LINE</t>
  </si>
  <si>
    <t>Old Blair</t>
  </si>
  <si>
    <t xml:space="preserve">Ashford Ferry </t>
  </si>
  <si>
    <t>NEWBERRY ROAD</t>
  </si>
  <si>
    <t>Buckhead</t>
  </si>
  <si>
    <t>Shelton</t>
  </si>
  <si>
    <t>RAIL ROAD</t>
  </si>
  <si>
    <t>Clayton Depot</t>
  </si>
  <si>
    <t>Cool Branch</t>
  </si>
  <si>
    <t>Dave Jenkins</t>
  </si>
  <si>
    <t>Rocky</t>
  </si>
  <si>
    <t xml:space="preserve">Ramsey </t>
  </si>
  <si>
    <t>Stevenson</t>
  </si>
  <si>
    <t>ROAD 99</t>
  </si>
  <si>
    <t>Pearson/Cole Trestle</t>
  </si>
  <si>
    <t>S-257 Spur</t>
  </si>
  <si>
    <t>Pearson</t>
  </si>
  <si>
    <t>Clowney</t>
  </si>
  <si>
    <t>John Brice</t>
  </si>
  <si>
    <t>S-302 Spur</t>
  </si>
  <si>
    <t>Ladds</t>
  </si>
  <si>
    <t>Dave Cole</t>
  </si>
  <si>
    <t>Hopewell Church</t>
  </si>
  <si>
    <t>McConnell</t>
  </si>
  <si>
    <t>01/30/2019</t>
  </si>
  <si>
    <t>01/31/2019</t>
  </si>
  <si>
    <t>02/05/2019</t>
  </si>
  <si>
    <t>02/06/2019</t>
  </si>
  <si>
    <t>Highway 52</t>
  </si>
  <si>
    <t>Rivers Avenue</t>
  </si>
  <si>
    <t>University Boulevard</t>
  </si>
  <si>
    <t>NAD Road</t>
  </si>
  <si>
    <t>43</t>
  </si>
  <si>
    <t>Fernwood Drive</t>
  </si>
  <si>
    <t>Otranto Boulevard</t>
  </si>
  <si>
    <t>Salamander Road</t>
  </si>
  <si>
    <t>Dantzler Drive</t>
  </si>
  <si>
    <t>Deerwood Drive</t>
  </si>
  <si>
    <t>Timber Street</t>
  </si>
  <si>
    <t>Wheaton Street</t>
  </si>
  <si>
    <t>Shadow Lane</t>
  </si>
  <si>
    <t>Baldwin Road</t>
  </si>
  <si>
    <t>Furr Street</t>
  </si>
  <si>
    <t>Fawn Street</t>
  </si>
  <si>
    <t>Nevonna Drive</t>
  </si>
  <si>
    <t>Gable Street</t>
  </si>
  <si>
    <t>Adaline Street</t>
  </si>
  <si>
    <t>Storen Street</t>
  </si>
  <si>
    <t>Doe Drive</t>
  </si>
  <si>
    <t>Edbillellis Road</t>
  </si>
  <si>
    <t>Tyler Street</t>
  </si>
  <si>
    <t>Lacy Street</t>
  </si>
  <si>
    <t>Vistavia Road</t>
  </si>
  <si>
    <t>Old University Boulevard</t>
  </si>
  <si>
    <t>North Park Extension</t>
  </si>
  <si>
    <t>RS 5646</t>
  </si>
  <si>
    <t>R 5642</t>
  </si>
  <si>
    <t>R 5643</t>
  </si>
  <si>
    <t>R 5644</t>
  </si>
  <si>
    <t>R 5645</t>
  </si>
  <si>
    <t>R 5646</t>
  </si>
  <si>
    <t>Antler Drive</t>
  </si>
  <si>
    <t>S-10-43</t>
  </si>
  <si>
    <t>S-10-1423</t>
  </si>
  <si>
    <t>Easy Street</t>
  </si>
  <si>
    <t>I 26</t>
  </si>
  <si>
    <t>EB Exit to S-10-43</t>
  </si>
  <si>
    <t>WB Entrance Ramp @ Antlers</t>
  </si>
  <si>
    <t>EB Exit Ramp @ Antlers</t>
  </si>
  <si>
    <t>WB Exit Ramp @ Antlers</t>
  </si>
  <si>
    <t>EB Entrance Ramp @ Antlers</t>
  </si>
  <si>
    <t>S-10-543</t>
  </si>
  <si>
    <t>Salamader Road</t>
  </si>
  <si>
    <t>S-10-1427</t>
  </si>
  <si>
    <t>S-8-1226</t>
  </si>
  <si>
    <t>S-10-1226</t>
  </si>
  <si>
    <t>L-2878</t>
  </si>
  <si>
    <t>Delhi Road</t>
  </si>
  <si>
    <t>S-10-541</t>
  </si>
  <si>
    <t>S-10-542</t>
  </si>
  <si>
    <t>Otanto Boulevard</t>
  </si>
  <si>
    <t>S-10-2532</t>
  </si>
  <si>
    <t>S-10-1439</t>
  </si>
  <si>
    <t>S-10-544</t>
  </si>
  <si>
    <t>L- 4475</t>
  </si>
  <si>
    <t>Salamander Creek Lane</t>
  </si>
  <si>
    <t>S-8-821</t>
  </si>
  <si>
    <t>S-10-1623</t>
  </si>
  <si>
    <t>S-10-821</t>
  </si>
  <si>
    <t>S-10-1624</t>
  </si>
  <si>
    <t>S-10-1429</t>
  </si>
  <si>
    <t>Otranto Road</t>
  </si>
  <si>
    <t>L- 544</t>
  </si>
  <si>
    <t>North Park Boulevard</t>
  </si>
  <si>
    <t>L-3844</t>
  </si>
  <si>
    <t>W/Req #</t>
  </si>
  <si>
    <t>Road #</t>
  </si>
  <si>
    <t>Use Caution New fiber installed in ditchline</t>
  </si>
  <si>
    <t>Inspector Cleared</t>
  </si>
  <si>
    <t>Started</t>
  </si>
  <si>
    <t>2 mi  TD</t>
  </si>
  <si>
    <t>02/14/2019</t>
  </si>
  <si>
    <t>02/15/2019</t>
  </si>
  <si>
    <t>02/19/2019</t>
  </si>
  <si>
    <t>02/21/2019</t>
  </si>
  <si>
    <t>02/22/2019</t>
  </si>
  <si>
    <t>Cleared 1813</t>
  </si>
  <si>
    <t>Completed -1/18/19</t>
  </si>
  <si>
    <t>Completed -2/4/19</t>
  </si>
  <si>
    <t>Bomag/Chip seal 2018</t>
  </si>
  <si>
    <t>2019 Calendar Year</t>
  </si>
  <si>
    <t>Comments - (DWR / WR)</t>
  </si>
  <si>
    <t>(DWR - 13841706 / WR - 176815)</t>
  </si>
  <si>
    <t>2018 Calendar Year</t>
  </si>
  <si>
    <t>12/18/2018</t>
  </si>
  <si>
    <t>Kendall Rd</t>
  </si>
  <si>
    <t>Whitener Rd</t>
  </si>
  <si>
    <t>12/21/2018</t>
  </si>
  <si>
    <t>Kendall Rd.</t>
  </si>
  <si>
    <t>01/04/2019</t>
  </si>
  <si>
    <t>Harold Bowers Rd</t>
  </si>
  <si>
    <t>Lindsay Cir</t>
  </si>
  <si>
    <t>Nance St.</t>
  </si>
  <si>
    <t>Mt Bethel Garmany Rd.</t>
  </si>
  <si>
    <t xml:space="preserve">College St. </t>
  </si>
  <si>
    <t>01/08/2019</t>
  </si>
  <si>
    <t>Section 0  - 13850344</t>
  </si>
  <si>
    <t>Section 7 - 13868765</t>
  </si>
  <si>
    <t>Section 6 - 13868842</t>
  </si>
  <si>
    <t>Section 6 - 13868807</t>
  </si>
  <si>
    <t>Section 0 - 13868815</t>
  </si>
  <si>
    <t>Section 0 - 13868790</t>
  </si>
  <si>
    <t>Section 0 - 13875608</t>
  </si>
  <si>
    <t>Section 0 - 13868783</t>
  </si>
  <si>
    <t>Section 0 - 13868775</t>
  </si>
  <si>
    <t>01/29/2019</t>
  </si>
  <si>
    <t>Section 7 - 13925775, 13929369</t>
  </si>
  <si>
    <t>Section 7 - 13932554</t>
  </si>
  <si>
    <t>02/01/2019</t>
  </si>
  <si>
    <t>Section 7 - Non-Federal Aid Resurfacing in Newberry County (P032029 0-2.7) - 13932579, 13934473</t>
  </si>
  <si>
    <t>02/04/2019</t>
  </si>
  <si>
    <t>Section 7 - 13938073, 13941362, 13944454</t>
  </si>
  <si>
    <t>01/05/2019</t>
  </si>
  <si>
    <t>Brown Chapel Rd</t>
  </si>
  <si>
    <t>Silverstreet Rd</t>
  </si>
  <si>
    <t>Belmont Church Rd</t>
  </si>
  <si>
    <t>Sandy Run Creek Rd</t>
  </si>
  <si>
    <t>Brehmer Rd</t>
  </si>
  <si>
    <t>02/25/2019</t>
  </si>
  <si>
    <t>02/26/2019</t>
  </si>
  <si>
    <t>02/28/2019</t>
  </si>
  <si>
    <t>03/01/2019</t>
  </si>
  <si>
    <t>03/04/2019</t>
  </si>
  <si>
    <t>03/06/2019</t>
  </si>
  <si>
    <t>03/08/2019</t>
  </si>
  <si>
    <t>Mudlick Rd / Boozer Dairy Rd</t>
  </si>
  <si>
    <t>Section 7 - Newberry CTC - FY 16-17 full depth reclamation (P032458)</t>
  </si>
  <si>
    <t>Louis Rich Rd</t>
  </si>
  <si>
    <t>2019 Non- FA Secondaries Pavement Improvement Program (P037757)</t>
  </si>
  <si>
    <t>2019 FA Secondaries Pavement Improvement Program (P037756)</t>
  </si>
  <si>
    <t xml:space="preserve">Comments </t>
  </si>
  <si>
    <t>SC 174</t>
  </si>
  <si>
    <t>SC 700</t>
  </si>
  <si>
    <t>S-390</t>
  </si>
  <si>
    <t>Main Rd</t>
  </si>
  <si>
    <t>S-1442</t>
  </si>
  <si>
    <t>L-1591</t>
  </si>
  <si>
    <t>Section 7 - 2015 District Two 6235 FDR Project (P027744) - 13947185, 13969743</t>
  </si>
  <si>
    <t>S-17-677</t>
  </si>
  <si>
    <t>S-17-695</t>
  </si>
  <si>
    <t>S-17-696</t>
  </si>
  <si>
    <t>S-17-940</t>
  </si>
  <si>
    <t>S-17-499</t>
  </si>
  <si>
    <t>S-17-33</t>
  </si>
  <si>
    <t>S-17-740</t>
  </si>
  <si>
    <t>S-17-840</t>
  </si>
  <si>
    <t>S-17-196</t>
  </si>
  <si>
    <t>S-17-294</t>
  </si>
  <si>
    <t>S-17-293</t>
  </si>
  <si>
    <t>S-17-455</t>
  </si>
  <si>
    <t>Smitty</t>
  </si>
  <si>
    <t>Alton Ct.</t>
  </si>
  <si>
    <t>Rufus Ct.</t>
  </si>
  <si>
    <t>Hunters Way</t>
  </si>
  <si>
    <t>Pyerian Rd.</t>
  </si>
  <si>
    <t>Oaky Point</t>
  </si>
  <si>
    <t>Grady</t>
  </si>
  <si>
    <t>Old Taxi Pl.</t>
  </si>
  <si>
    <t>Stackhouse</t>
  </si>
  <si>
    <t>Tobacco Land</t>
  </si>
  <si>
    <t>Dove Mill</t>
  </si>
  <si>
    <t>Coates St.</t>
  </si>
  <si>
    <t>S-17-396</t>
  </si>
  <si>
    <t>S-17-325</t>
  </si>
  <si>
    <t>S-17-92</t>
  </si>
  <si>
    <t>S-17-284</t>
  </si>
  <si>
    <t>Railview</t>
  </si>
  <si>
    <t>Little Zion</t>
  </si>
  <si>
    <t>Branchwood</t>
  </si>
  <si>
    <t>Deerpatch</t>
  </si>
  <si>
    <t xml:space="preserve">S-17-22 </t>
  </si>
  <si>
    <t>Oven Bottom</t>
  </si>
  <si>
    <t>S-17-71</t>
  </si>
  <si>
    <t>Judge Rd.</t>
  </si>
  <si>
    <t>S-17-292</t>
  </si>
  <si>
    <t>S-17-51</t>
  </si>
  <si>
    <t xml:space="preserve">S-17-23 </t>
  </si>
  <si>
    <t>S-17-189</t>
  </si>
  <si>
    <t>March, 2019</t>
  </si>
  <si>
    <t>Cleared 1813/inspector</t>
  </si>
  <si>
    <t>Completed 2/26/19</t>
  </si>
  <si>
    <t>Completed 3/1/19</t>
  </si>
  <si>
    <t>Oct. 18</t>
  </si>
  <si>
    <t>Nov. 18</t>
  </si>
  <si>
    <t>Clearence T Whetstone Hwy</t>
  </si>
  <si>
    <t>Feb. 19</t>
  </si>
  <si>
    <t>Rocky Grove Rd</t>
  </si>
  <si>
    <t>Warner Rd</t>
  </si>
  <si>
    <t>Mar.2019</t>
  </si>
  <si>
    <t>Apr.2019</t>
  </si>
  <si>
    <t>complete 10-10-18</t>
  </si>
  <si>
    <t>comp 2-4-19</t>
  </si>
  <si>
    <t>insp comp 12-27-18</t>
  </si>
  <si>
    <t>10-22-18 comp insp</t>
  </si>
  <si>
    <t>comp 1-29-19</t>
  </si>
  <si>
    <t>12-27-18 insp comp</t>
  </si>
  <si>
    <t>2-20-19 comp</t>
  </si>
  <si>
    <t>2-15-19 comp</t>
  </si>
  <si>
    <t>comp 10-10-18</t>
  </si>
  <si>
    <t>comp 10-15-18</t>
  </si>
  <si>
    <t>comp 10-31-18</t>
  </si>
  <si>
    <t>SALUDA</t>
  </si>
  <si>
    <t>NEWBERRY HWY</t>
  </si>
  <si>
    <t>TOWN LIMITS</t>
  </si>
  <si>
    <t>NEWBERRY CO. LINE</t>
  </si>
  <si>
    <t>03/27/2019</t>
  </si>
  <si>
    <t>Section 6 - 14048023</t>
  </si>
  <si>
    <t>Culvert</t>
  </si>
  <si>
    <t>Spearman Rd</t>
  </si>
  <si>
    <t>03/26/2019</t>
  </si>
  <si>
    <t>Trinity Springs Rd</t>
  </si>
  <si>
    <t>03/25/2019</t>
  </si>
  <si>
    <t>03/15/2019</t>
  </si>
  <si>
    <t>Section 0 (14024344, 14020517)</t>
  </si>
  <si>
    <t>03/11/2019</t>
  </si>
  <si>
    <t>Section 6 (14015177)</t>
  </si>
  <si>
    <t>Section 6 (14012183)</t>
  </si>
  <si>
    <t>Section 6 (14006171)</t>
  </si>
  <si>
    <t>Section 6 (14012179, 14009154, 14006159)</t>
  </si>
  <si>
    <t>Green Tree Rd</t>
  </si>
  <si>
    <t>Section 6 (13999939)</t>
  </si>
  <si>
    <t>Section 6 (13996150)</t>
  </si>
  <si>
    <t>John Waldrop Rd</t>
  </si>
  <si>
    <t>Section 6 (13996141)</t>
  </si>
  <si>
    <t>Trinity Cemetery Rd</t>
  </si>
  <si>
    <t>Section 6 (13996131)</t>
  </si>
  <si>
    <t>Section 6 - 2018 D2 6235 Resurface in Newberry Co (P032251) - 13993402</t>
  </si>
  <si>
    <t>02/27/2019</t>
  </si>
  <si>
    <t>Section 7 - Non-Federal Aid Resurfacing in Newberry County (P032029 0-2.7) - 13990104</t>
  </si>
  <si>
    <t>Section 7 (13983976, 13986878)</t>
  </si>
  <si>
    <t>Section 7 (13983974)</t>
  </si>
  <si>
    <t>Section 7 (13979850)</t>
  </si>
  <si>
    <t>Section 7 (13977635)</t>
  </si>
  <si>
    <t>02/20/2019</t>
  </si>
  <si>
    <t>Section 6 (14045255, 14039111, 14035640, 14032677, 14039433)</t>
  </si>
  <si>
    <t>14042099, 14024274, 13977693</t>
  </si>
  <si>
    <t>Champion Nursery Rd</t>
  </si>
  <si>
    <t>Salter Rd</t>
  </si>
  <si>
    <t>Summer Place Rd</t>
  </si>
  <si>
    <t>Workman Kelly Rd</t>
  </si>
  <si>
    <t>County Line Rd</t>
  </si>
  <si>
    <t>Gasque Rd</t>
  </si>
  <si>
    <t>Scurry Island Rd</t>
  </si>
  <si>
    <t>Old Main St</t>
  </si>
  <si>
    <t>Green Acres Rd</t>
  </si>
  <si>
    <t>Green Acres Ln</t>
  </si>
  <si>
    <t>Kunkle Rd</t>
  </si>
  <si>
    <t>Werts Rd</t>
  </si>
  <si>
    <t>Deadfall Rd</t>
  </si>
  <si>
    <t>Odell Ruff Rd</t>
  </si>
  <si>
    <t>Hawkins Rd</t>
  </si>
  <si>
    <t>Quaker Rd</t>
  </si>
  <si>
    <t>Boozer Dairy Rd</t>
  </si>
  <si>
    <t>301 CON</t>
  </si>
  <si>
    <t>03/28/2019</t>
  </si>
  <si>
    <t>04/09/2019</t>
  </si>
  <si>
    <t>04/10/2019</t>
  </si>
  <si>
    <t>04/24/2019</t>
  </si>
  <si>
    <t>04/29/2019</t>
  </si>
  <si>
    <t>Cherry Ln/Apple Ln</t>
  </si>
  <si>
    <t>Boundary St</t>
  </si>
  <si>
    <t>Drayton St</t>
  </si>
  <si>
    <t>BILLY ESTES ROAD</t>
  </si>
  <si>
    <t>DONE 2017</t>
  </si>
  <si>
    <t>ALREADY COMPLETED IN 2017</t>
  </si>
  <si>
    <t>NOTHING NEEDS TO BE DONE</t>
  </si>
  <si>
    <t>S-042</t>
  </si>
  <si>
    <t>S-030</t>
  </si>
  <si>
    <t>S-029</t>
  </si>
  <si>
    <t>S-025</t>
  </si>
  <si>
    <t>S-049</t>
  </si>
  <si>
    <t>S-049 CON</t>
  </si>
  <si>
    <t>comp 3/26/19</t>
  </si>
  <si>
    <t>comp 3/28/19</t>
  </si>
  <si>
    <t>S-1163</t>
  </si>
  <si>
    <t>S-1170</t>
  </si>
  <si>
    <t>S-1820</t>
  </si>
  <si>
    <t>S-414</t>
  </si>
  <si>
    <t>S-2187</t>
  </si>
  <si>
    <t>S-2157</t>
  </si>
  <si>
    <t>S-966</t>
  </si>
  <si>
    <t>S-964</t>
  </si>
  <si>
    <t>S-1017</t>
  </si>
  <si>
    <t>S-1018</t>
  </si>
  <si>
    <t>S-1918</t>
  </si>
  <si>
    <t>S-2009</t>
  </si>
  <si>
    <t>S-1669</t>
  </si>
  <si>
    <t>S-2302</t>
  </si>
  <si>
    <t>Wagener</t>
  </si>
  <si>
    <t>Old Dibble Rd</t>
  </si>
  <si>
    <t>Banks Mill Rd</t>
  </si>
  <si>
    <t>Charleston HWY</t>
  </si>
  <si>
    <t>Old Powderhouse Rd</t>
  </si>
  <si>
    <t xml:space="preserve">Powderhouse Rd </t>
  </si>
  <si>
    <t>BARNWELL COUTY LINE</t>
  </si>
  <si>
    <t>Toolbeck Rd</t>
  </si>
  <si>
    <t>S-2322</t>
  </si>
  <si>
    <t>Deloach</t>
  </si>
  <si>
    <t xml:space="preserve">A+136:184iken </t>
  </si>
  <si>
    <t>Skyland Farm Rd</t>
  </si>
  <si>
    <t>Spring Branch Rd</t>
  </si>
  <si>
    <t>Edisto Church Rd</t>
  </si>
  <si>
    <t>Outaways Rd</t>
  </si>
  <si>
    <t>Johnny St</t>
  </si>
  <si>
    <t>Harriett St</t>
  </si>
  <si>
    <t>Woodward Dr</t>
  </si>
  <si>
    <t>Kitchings Rd</t>
  </si>
  <si>
    <t>White Pond Rd</t>
  </si>
  <si>
    <t>Jaywood Rd</t>
  </si>
  <si>
    <t>Old Barnwell Rd</t>
  </si>
  <si>
    <t>Cedar Rd</t>
  </si>
  <si>
    <t>Middleton Dr</t>
  </si>
  <si>
    <t>Mt Beulah Rd</t>
  </si>
  <si>
    <t>Powderhouse Rd</t>
  </si>
  <si>
    <t>Montmorenci Rd</t>
  </si>
  <si>
    <t>Weeks Rd</t>
  </si>
  <si>
    <t>Hull Ln</t>
  </si>
  <si>
    <t>Cedar Branch Rd</t>
  </si>
  <si>
    <t>Old Tory Tri</t>
  </si>
  <si>
    <t>Beck Rd</t>
  </si>
  <si>
    <t>Hatchaway Bridge Rd</t>
  </si>
  <si>
    <t>Pearl Ln</t>
  </si>
  <si>
    <t>Tinker Creek Rd</t>
  </si>
  <si>
    <t>Williston Rd</t>
  </si>
  <si>
    <t>04/08/2019</t>
  </si>
  <si>
    <t>04/11/2019</t>
  </si>
  <si>
    <t>US-212</t>
  </si>
  <si>
    <t>Three Runs Plantation Dr</t>
  </si>
  <si>
    <t>SC -302</t>
  </si>
  <si>
    <t>East Pine Log Rd</t>
  </si>
  <si>
    <t>Lafaye St</t>
  </si>
  <si>
    <t>Whiskey Rd</t>
  </si>
  <si>
    <t>Heritage Rd</t>
  </si>
  <si>
    <t>Centerwood Rd</t>
  </si>
  <si>
    <t>Fox Pond Rd</t>
  </si>
  <si>
    <t>Joyner Pond Rd</t>
  </si>
  <si>
    <t>Cadle Crossing Rd</t>
  </si>
  <si>
    <t>Kittery St</t>
  </si>
  <si>
    <t>Windsor Rd</t>
  </si>
  <si>
    <t>Mar. 19</t>
  </si>
  <si>
    <t>Jul. 19</t>
  </si>
  <si>
    <t>Sept. 19</t>
  </si>
  <si>
    <t>Oct. 19</t>
  </si>
  <si>
    <t>Nov. 19</t>
  </si>
  <si>
    <t>Aug. 19</t>
  </si>
  <si>
    <t>Dec. 19</t>
  </si>
  <si>
    <t>Jan. 20</t>
  </si>
  <si>
    <t>Feb. 202</t>
  </si>
  <si>
    <t>Mar. 20</t>
  </si>
  <si>
    <t>Apr. 19</t>
  </si>
  <si>
    <t>Jun. 19</t>
  </si>
  <si>
    <t>Ditching Cycle/ Resurfacing</t>
  </si>
  <si>
    <t>Section 6 - Newberry CTC - FY 17-18 Reclamation S-48 (P037402) - 14052854, 14055758, 14097453</t>
  </si>
  <si>
    <t>Section 6 - 14073183</t>
  </si>
  <si>
    <t>Section 6 - 14102872</t>
  </si>
  <si>
    <t>04/22/2019</t>
  </si>
  <si>
    <t>Section 6 - 14109344</t>
  </si>
  <si>
    <t>03/18/2019</t>
  </si>
  <si>
    <t>04/30/2019</t>
  </si>
  <si>
    <t>Completed 1/22/19</t>
  </si>
  <si>
    <t>Completed 2/7/2019</t>
  </si>
  <si>
    <t>Completed 1/29/19</t>
  </si>
  <si>
    <t>Completed 1/28/19</t>
  </si>
  <si>
    <t>Completed 3/11/2019</t>
  </si>
  <si>
    <t>Completed 3/7/19</t>
  </si>
  <si>
    <t>Completed 3/18/19</t>
  </si>
  <si>
    <t>Completed 3/25/19</t>
  </si>
  <si>
    <t>Completed 4/25/19</t>
  </si>
  <si>
    <t>Completed 4/23/19</t>
  </si>
  <si>
    <t>Completed 4/22/19</t>
  </si>
  <si>
    <t>Completed 4/16/19</t>
  </si>
  <si>
    <t>Completed 4/15/19</t>
  </si>
  <si>
    <t>Completed 4/10/19</t>
  </si>
  <si>
    <t>Completed 3/29/19</t>
  </si>
  <si>
    <t>Completed 3/27/19</t>
  </si>
  <si>
    <t>Completed 5/2/19</t>
  </si>
  <si>
    <t>April, 2019</t>
  </si>
  <si>
    <t>May, 2019</t>
  </si>
  <si>
    <t>June, 2019</t>
  </si>
  <si>
    <t>July, 2019</t>
  </si>
  <si>
    <t>04/25/2019</t>
  </si>
  <si>
    <t>Section 6 - 14099678, 14107049, 14112621</t>
  </si>
  <si>
    <t>04/26/2019</t>
  </si>
  <si>
    <t>05/01/2019</t>
  </si>
  <si>
    <t>Section 6 - Newberry CTC - FY 17-18 Reclamation S-48 (P037402), 14127316</t>
  </si>
  <si>
    <t>06/08/2019</t>
  </si>
  <si>
    <t>PURITY ROAD</t>
  </si>
  <si>
    <t>Beat #</t>
  </si>
  <si>
    <t>Pipes Cleaned          (DATE)</t>
  </si>
  <si>
    <t>Date Work Started</t>
  </si>
  <si>
    <t>S-470</t>
  </si>
  <si>
    <t>HALL STREET</t>
  </si>
  <si>
    <t>ROOF LANE</t>
  </si>
  <si>
    <t>BLACKSTOCK DR</t>
  </si>
  <si>
    <t>OLD STONE RD</t>
  </si>
  <si>
    <t>MT TABOR CHURCH RD</t>
  </si>
  <si>
    <t>RUSSEL RD</t>
  </si>
  <si>
    <t>RAMBO RD</t>
  </si>
  <si>
    <t>HOPEWELL CHURCH RD</t>
  </si>
  <si>
    <t>S-709</t>
  </si>
  <si>
    <t>ROSS RD</t>
  </si>
  <si>
    <t>OAKWOOD DRIVE</t>
  </si>
  <si>
    <t>REDWOOD LANE</t>
  </si>
  <si>
    <t>DEER RUN ROAD</t>
  </si>
  <si>
    <t>WELL RIDGE ROAD</t>
  </si>
  <si>
    <t>S-915</t>
  </si>
  <si>
    <t>ALBERT ROAD</t>
  </si>
  <si>
    <t>BROOKS ROAD</t>
  </si>
  <si>
    <t>NEELY GIBSON ROAD</t>
  </si>
  <si>
    <t>BANKHEAD ROAD</t>
  </si>
  <si>
    <t>OLD CATHOLIC CHURCH ROAD</t>
  </si>
  <si>
    <t>CORNWALLIS ROAD</t>
  </si>
  <si>
    <t>DAWKINSVILLE ROAD/AIKEN CREEK ROAD</t>
  </si>
  <si>
    <t>MOFFIT CREEK ROAD/SHANNON ROAD</t>
  </si>
  <si>
    <t>JOSIES ROAD</t>
  </si>
  <si>
    <t>WINDSOR LANE</t>
  </si>
  <si>
    <t>S-797</t>
  </si>
  <si>
    <t>STAMIE ROAD</t>
  </si>
  <si>
    <t>BOYD RD/PLEASANT GROVE ROAD</t>
  </si>
  <si>
    <t>S-507 SPR</t>
  </si>
  <si>
    <t>S-822</t>
  </si>
  <si>
    <t>PRIMARY</t>
  </si>
  <si>
    <t>BELTLINE RD / ORRS STATION RD</t>
  </si>
  <si>
    <t>WILSON ST</t>
  </si>
  <si>
    <t>S-654</t>
  </si>
  <si>
    <t>GOVERNMENT DRIVE</t>
  </si>
  <si>
    <t>BELTLINE RD</t>
  </si>
  <si>
    <t>S-1723</t>
  </si>
  <si>
    <t>S-1724</t>
  </si>
  <si>
    <t>COLLEGE PL</t>
  </si>
  <si>
    <t>HAMILTON RD</t>
  </si>
  <si>
    <t>BRIARCLIFF CIRCLE</t>
  </si>
  <si>
    <t>ONE MEDICAL PARK DRIVE</t>
  </si>
  <si>
    <t>WILLIAMSVILLE CHURCH ROAD</t>
  </si>
  <si>
    <t>BELT ROAD</t>
  </si>
  <si>
    <t>BALLYMENA ROAD</t>
  </si>
  <si>
    <t>LIZZIE MELTON ROAD</t>
  </si>
  <si>
    <t>SILVER BROOKE ROAD</t>
  </si>
  <si>
    <t>KNOX STATION ROAD</t>
  </si>
  <si>
    <t>TURNER LANE</t>
  </si>
  <si>
    <t>JOE CALDWELL ROAD</t>
  </si>
  <si>
    <t>MOSE STROUD ROAD</t>
  </si>
  <si>
    <t>5/302013</t>
  </si>
  <si>
    <t>L-2182</t>
  </si>
  <si>
    <t>Gunner's Ridge Rd</t>
  </si>
  <si>
    <t>Community Lane</t>
  </si>
  <si>
    <t>SC-914</t>
  </si>
  <si>
    <t>Memorial Park</t>
  </si>
  <si>
    <t>Westwood Rd</t>
  </si>
  <si>
    <t>WR243294</t>
  </si>
  <si>
    <t>Completed 5/8/2019</t>
  </si>
  <si>
    <t>Order of Completion</t>
  </si>
  <si>
    <t>DONE ON 2018-2019 PLAN</t>
  </si>
  <si>
    <t>1801 Cleared</t>
  </si>
  <si>
    <t>Number</t>
  </si>
  <si>
    <t>Central Avenue (Not S-633 or S-723) &amp; Cedar Street</t>
  </si>
  <si>
    <t>East 9th North Street</t>
  </si>
  <si>
    <t>Highway 17 A South</t>
  </si>
  <si>
    <t>Zion Road &amp; Schoolhouse Road</t>
  </si>
  <si>
    <t>First Bend Road &amp; Beidler Forest Road</t>
  </si>
  <si>
    <t>Embassy Drive &amp; Tupperway Drive</t>
  </si>
  <si>
    <t>Boone Hill Road</t>
  </si>
  <si>
    <t>Horseford Road</t>
  </si>
  <si>
    <t>Zion Road</t>
  </si>
  <si>
    <t>West Richardson Ave &amp; East Richardson Ave &amp; Owens Drive</t>
  </si>
  <si>
    <t>East 3rd North Street</t>
  </si>
  <si>
    <t>North &amp; South Hickory Street</t>
  </si>
  <si>
    <t>West 2nd South Street</t>
  </si>
  <si>
    <t>South Gum Street</t>
  </si>
  <si>
    <t>West Carolina Avenue</t>
  </si>
  <si>
    <t>North &amp; South Laurel Street</t>
  </si>
  <si>
    <t>West Luke Street</t>
  </si>
  <si>
    <t>South Laurel Street</t>
  </si>
  <si>
    <t>North Maple Street</t>
  </si>
  <si>
    <t xml:space="preserve">West Richardson Ave </t>
  </si>
  <si>
    <t>Mallard Lake Road</t>
  </si>
  <si>
    <t>Beidler Forest Road</t>
  </si>
  <si>
    <t>Taylor Pond Road</t>
  </si>
  <si>
    <t>East 2nd North Street</t>
  </si>
  <si>
    <t>North Loblolly street</t>
  </si>
  <si>
    <t>Bryant Street (Not S-146)</t>
  </si>
  <si>
    <t>Delemar Highway &amp; Bacons Bridge Road &amp; Berlin G. Myers</t>
  </si>
  <si>
    <t>North Gum Street</t>
  </si>
  <si>
    <t>East 5th North Street</t>
  </si>
  <si>
    <t>West 4th North Street</t>
  </si>
  <si>
    <t>Bryant Street (Not S-149)</t>
  </si>
  <si>
    <t>Bryant Street (Not S149 or S-582) &amp; Wassamassaw Road &amp;</t>
  </si>
  <si>
    <t>Wassamassaw Road (Spur of Old Alignment)</t>
  </si>
  <si>
    <t>Wassamassaw Road</t>
  </si>
  <si>
    <t>East and West 1st North Street</t>
  </si>
  <si>
    <t>North Loblolly</t>
  </si>
  <si>
    <t>Joyce Lane</t>
  </si>
  <si>
    <t>East Doty Avenue</t>
  </si>
  <si>
    <t>East &amp; West 3rd South Street</t>
  </si>
  <si>
    <t>Trolley Road</t>
  </si>
  <si>
    <t>Bacons Bridge Road</t>
  </si>
  <si>
    <t>Un-named Street Parking lot for the old National Guard Armory</t>
  </si>
  <si>
    <t>North Hickory Street</t>
  </si>
  <si>
    <t>West &amp; East 3rd North Street</t>
  </si>
  <si>
    <t>North Pine Street (Not S-507)</t>
  </si>
  <si>
    <t>Owens Drive (Charleston)</t>
  </si>
  <si>
    <t>North Magnolia Street</t>
  </si>
  <si>
    <t>South Magnolia Street</t>
  </si>
  <si>
    <t>Doty Avenue</t>
  </si>
  <si>
    <t>East Richland Street</t>
  </si>
  <si>
    <t xml:space="preserve">L- </t>
  </si>
  <si>
    <t>West Doty Avenue</t>
  </si>
  <si>
    <t>West Richardson Avenue</t>
  </si>
  <si>
    <t>South Pine Street</t>
  </si>
  <si>
    <t>South Walnut Street</t>
  </si>
  <si>
    <t>South Palmetto Street</t>
  </si>
  <si>
    <t>South Oak Street</t>
  </si>
  <si>
    <t>North Palmetto Street</t>
  </si>
  <si>
    <t>Rutherford Street &amp;East 6th South Street &amp; Congress Street</t>
  </si>
  <si>
    <t>Gahagan Road (Charleston - This makes no Sense)</t>
  </si>
  <si>
    <t>Old Parsonage Road</t>
  </si>
  <si>
    <t>Powder Horn Drive</t>
  </si>
  <si>
    <t>Sandridge Road &amp; Railway Drive</t>
  </si>
  <si>
    <t>Sandridge Road</t>
  </si>
  <si>
    <t>Sandhill Road &amp; Salem Road</t>
  </si>
  <si>
    <t>Firehouse Road</t>
  </si>
  <si>
    <t xml:space="preserve">Sandhill Road </t>
  </si>
  <si>
    <t>West 9th North Street</t>
  </si>
  <si>
    <t>North Cedar Street</t>
  </si>
  <si>
    <t>Berlin G. Myers</t>
  </si>
  <si>
    <t>West 8th North Street</t>
  </si>
  <si>
    <t>West 7th North Street</t>
  </si>
  <si>
    <t>West 6th North Street</t>
  </si>
  <si>
    <t>West 2nd North Street</t>
  </si>
  <si>
    <t>Stinney lane</t>
  </si>
  <si>
    <t>North Walnut Street</t>
  </si>
  <si>
    <t>East 4th South Street</t>
  </si>
  <si>
    <t>West 1st North Street</t>
  </si>
  <si>
    <t>Miles Jamison Road</t>
  </si>
  <si>
    <t>Miles Jamison Road (Charleston) Makes No Sense</t>
  </si>
  <si>
    <t>Weber Road</t>
  </si>
  <si>
    <t>Pawley Drive</t>
  </si>
  <si>
    <t>Parniece Street</t>
  </si>
  <si>
    <t>North Laurel Street</t>
  </si>
  <si>
    <t>North Hampton Street</t>
  </si>
  <si>
    <t>Wylie Drive</t>
  </si>
  <si>
    <t>Deming Way (Not S-789)</t>
  </si>
  <si>
    <t>Mellichamp Road</t>
  </si>
  <si>
    <t>Greyback Road</t>
  </si>
  <si>
    <t xml:space="preserve">Jedburg Road </t>
  </si>
  <si>
    <t>Cleavland Street</t>
  </si>
  <si>
    <t>Big Bird Road</t>
  </si>
  <si>
    <t>North Pine Street (Not S-382)</t>
  </si>
  <si>
    <t>Hill Drive</t>
  </si>
  <si>
    <t>Mallard Road</t>
  </si>
  <si>
    <t>Marie Drive</t>
  </si>
  <si>
    <t>East Butternut Road</t>
  </si>
  <si>
    <t>Cheyenne Road</t>
  </si>
  <si>
    <t>Two Churches Road</t>
  </si>
  <si>
    <t>Cardinal Drive</t>
  </si>
  <si>
    <t>Falcon Drive</t>
  </si>
  <si>
    <t xml:space="preserve">Owens Drive  </t>
  </si>
  <si>
    <t>Oriele Street</t>
  </si>
  <si>
    <t>Lark Street</t>
  </si>
  <si>
    <t>Quail Drive</t>
  </si>
  <si>
    <t>Eagle Drive</t>
  </si>
  <si>
    <t>Wren Court</t>
  </si>
  <si>
    <t>Alspice Drive</t>
  </si>
  <si>
    <t>West 3rd North Street</t>
  </si>
  <si>
    <t>Dove Court</t>
  </si>
  <si>
    <t>US 17 A South</t>
  </si>
  <si>
    <t>Fred Street</t>
  </si>
  <si>
    <t>North Loblolly Street</t>
  </si>
  <si>
    <t>OT Wallace Drive &amp; Lawrence Drive</t>
  </si>
  <si>
    <t>Colkitt street</t>
  </si>
  <si>
    <t>Boone Street</t>
  </si>
  <si>
    <t>Blocker Lane</t>
  </si>
  <si>
    <t>International Circle (Not S-842)</t>
  </si>
  <si>
    <t>International Circle (Not S-743)</t>
  </si>
  <si>
    <t>Legion Road</t>
  </si>
  <si>
    <t xml:space="preserve"> Wassamassaw Road</t>
  </si>
  <si>
    <t>Renau Blvd</t>
  </si>
  <si>
    <t>Demming Way (Not S-456)</t>
  </si>
  <si>
    <t>Demming Way</t>
  </si>
  <si>
    <t>Bell Farm Road</t>
  </si>
  <si>
    <t>Honeysuckle Road (I-26 Frontage Road)</t>
  </si>
  <si>
    <t>Sweatman Road  (I-26 Frontage Road)</t>
  </si>
  <si>
    <t>Harrison Road (Not S-828 or S-462) (I-26 Frontage Road)</t>
  </si>
  <si>
    <t>Harrison Road</t>
  </si>
  <si>
    <t>Beidler Forrest Road</t>
  </si>
  <si>
    <t>Year Two (July 1st 2019 - June 30th 2020)</t>
  </si>
  <si>
    <t>DOR - CS</t>
  </si>
  <si>
    <t>Lexington 19-20</t>
  </si>
  <si>
    <t>Leaphart Rd.</t>
  </si>
  <si>
    <t>Sunset Bvld.</t>
  </si>
  <si>
    <t>Old State Rd./ New State Rd.</t>
  </si>
  <si>
    <t>New State Rd.</t>
  </si>
  <si>
    <t>S-1082</t>
  </si>
  <si>
    <t>Kittiwake Rd.</t>
  </si>
  <si>
    <t>Watlin Rd.</t>
  </si>
  <si>
    <t>Busbee Rd.</t>
  </si>
  <si>
    <t>Pine Ridge Dr./ Ramblin Rd.</t>
  </si>
  <si>
    <t>Old Barnwell Rd.</t>
  </si>
  <si>
    <t xml:space="preserve">S-71 </t>
  </si>
  <si>
    <t>Old Orangeburg Rd.</t>
  </si>
  <si>
    <t>Mineral Springs Rd.</t>
  </si>
  <si>
    <t>Cedar Crest Dr.</t>
  </si>
  <si>
    <t>St. Davids Ch. Rd.</t>
  </si>
  <si>
    <t>St. David Ch Rd.</t>
  </si>
  <si>
    <t xml:space="preserve">New/ Old orangeburg Rd. </t>
  </si>
  <si>
    <t>YMCA Rd./ Community Dr.</t>
  </si>
  <si>
    <t>Scoggins Dr.</t>
  </si>
  <si>
    <t>Maple Rd.</t>
  </si>
  <si>
    <t>Bradley,St Davids ch , Oak dr.</t>
  </si>
  <si>
    <t>S-899</t>
  </si>
  <si>
    <t>Sausage Ln.</t>
  </si>
  <si>
    <t>Cromer Rd.</t>
  </si>
  <si>
    <t>Cromer Rd</t>
  </si>
  <si>
    <t>Church St</t>
  </si>
  <si>
    <t xml:space="preserve">S-73 </t>
  </si>
  <si>
    <t>Ramblin Rd.</t>
  </si>
  <si>
    <t>Gartdners Terrace Rd.</t>
  </si>
  <si>
    <t>Gator Rd.</t>
  </si>
  <si>
    <t>Mac,Shirway</t>
  </si>
  <si>
    <t>Steele Rd.</t>
  </si>
  <si>
    <t xml:space="preserve">Happy Ridge </t>
  </si>
  <si>
    <t>Dooley,Meat Plant Rd.</t>
  </si>
  <si>
    <t xml:space="preserve">S-70 </t>
  </si>
  <si>
    <t>Caughman Mest Plant</t>
  </si>
  <si>
    <t>Laurel Rd.</t>
  </si>
  <si>
    <t>Steel Rd.</t>
  </si>
  <si>
    <t>Cedar Rd./Dooley Rd.</t>
  </si>
  <si>
    <t>S-1065</t>
  </si>
  <si>
    <t>Bachman Rd.</t>
  </si>
  <si>
    <r>
      <t xml:space="preserve">Date                        </t>
    </r>
    <r>
      <rPr>
        <b/>
        <u/>
        <sz val="11"/>
        <color theme="1"/>
        <rFont val="Calibri"/>
        <family val="2"/>
        <scheme val="minor"/>
      </rPr>
      <t xml:space="preserve">ALL WORK </t>
    </r>
    <r>
      <rPr>
        <b/>
        <sz val="11"/>
        <color theme="1"/>
        <rFont val="Calibri"/>
        <family val="2"/>
        <scheme val="minor"/>
      </rPr>
      <t>Completed</t>
    </r>
  </si>
  <si>
    <t>DITCHING AND PIPE CLEAN ONLY</t>
  </si>
  <si>
    <t>Shoulders            &amp; Ditches Completed          (DATE)</t>
  </si>
  <si>
    <t>181.66 Total Centerline Miles</t>
  </si>
  <si>
    <t>363.32     Total Shoulder Miles</t>
  </si>
  <si>
    <t>Goal: 363.32 Shoulder Miles / 181.66 Centerline Miles</t>
  </si>
  <si>
    <t>Date                  Work Started</t>
  </si>
  <si>
    <r>
      <t xml:space="preserve">Date                          </t>
    </r>
    <r>
      <rPr>
        <b/>
        <u/>
        <sz val="11"/>
        <color theme="1"/>
        <rFont val="Calibri"/>
        <family val="2"/>
        <scheme val="minor"/>
      </rPr>
      <t xml:space="preserve">ALL WORK </t>
    </r>
    <r>
      <rPr>
        <sz val="11"/>
        <color theme="1"/>
        <rFont val="Calibri"/>
        <family val="2"/>
        <scheme val="minor"/>
      </rPr>
      <t xml:space="preserve">Completed </t>
    </r>
  </si>
  <si>
    <t xml:space="preserve">Charleston </t>
  </si>
  <si>
    <t>05/20/2019</t>
  </si>
  <si>
    <t>Section 6 - 14130507, 14164452</t>
  </si>
  <si>
    <t>Section 6 - 14164462</t>
  </si>
  <si>
    <t>S 34</t>
  </si>
  <si>
    <t>Fiscal Year 2018 - 2019</t>
  </si>
  <si>
    <t>complete 5/16/19</t>
  </si>
  <si>
    <t>5/28 insp compl</t>
  </si>
  <si>
    <t>comp 3/28/20</t>
  </si>
  <si>
    <t>5/16/19 insp comp</t>
  </si>
  <si>
    <t>MT MORIAH CHURCH ROAD</t>
  </si>
  <si>
    <t xml:space="preserve">US-378 </t>
  </si>
  <si>
    <t>N'berry Line</t>
  </si>
  <si>
    <t>SC560</t>
  </si>
  <si>
    <t>S 38</t>
  </si>
  <si>
    <t>SC56</t>
  </si>
  <si>
    <t>SC 56 Bus</t>
  </si>
  <si>
    <t>SC66</t>
  </si>
  <si>
    <t>SC72</t>
  </si>
  <si>
    <t>Union Line</t>
  </si>
  <si>
    <t>SC 560</t>
  </si>
  <si>
    <t>SC 66 Con</t>
  </si>
  <si>
    <t>S-39-143</t>
  </si>
  <si>
    <t>Roy F. Jones</t>
  </si>
  <si>
    <t>S-39-118</t>
  </si>
  <si>
    <t>Sunset Community Road</t>
  </si>
  <si>
    <t>S-39-98</t>
  </si>
  <si>
    <t>Sugar Likker Road</t>
  </si>
  <si>
    <t>S-39-199</t>
  </si>
  <si>
    <t>F. Van Clayton Memorial Hwy</t>
  </si>
  <si>
    <t>North Carolina Line</t>
  </si>
  <si>
    <t>S-39-237</t>
  </si>
  <si>
    <t>Laurel Valley Road</t>
  </si>
  <si>
    <t>S-39-142</t>
  </si>
  <si>
    <t>E. Preston McDaniel</t>
  </si>
  <si>
    <t>S-39-49</t>
  </si>
  <si>
    <t>Eastatoee Creek Road</t>
  </si>
  <si>
    <t>S-39-156</t>
  </si>
  <si>
    <t>E.Preston McDaniel</t>
  </si>
  <si>
    <t>Nine Times Road</t>
  </si>
  <si>
    <t>E.Preston McDaniel Rd.</t>
  </si>
  <si>
    <t>Meece Mill Rd</t>
  </si>
  <si>
    <t>S-39-296</t>
  </si>
  <si>
    <t>Sparks Lane</t>
  </si>
  <si>
    <t>Edens Road</t>
  </si>
  <si>
    <t>S-39-87</t>
  </si>
  <si>
    <t>Baker Street</t>
  </si>
  <si>
    <t>S-39-79</t>
  </si>
  <si>
    <t>Glassy Mountain Street</t>
  </si>
  <si>
    <t>Florence Street</t>
  </si>
  <si>
    <t>Catherine Street</t>
  </si>
  <si>
    <t>Wahalla Hwy (Main Street)</t>
  </si>
  <si>
    <t>S-39-86</t>
  </si>
  <si>
    <t>Cedar Rock Street</t>
  </si>
  <si>
    <t>S-39-132</t>
  </si>
  <si>
    <t>Bivens Street</t>
  </si>
  <si>
    <t>S-39-85</t>
  </si>
  <si>
    <t>S-39-2</t>
  </si>
  <si>
    <t>South Lewis Street</t>
  </si>
  <si>
    <t>S-39-90</t>
  </si>
  <si>
    <t>LEC Road</t>
  </si>
  <si>
    <t>J &amp; D Drive</t>
  </si>
  <si>
    <t>S-39-242</t>
  </si>
  <si>
    <t>Evergreen Acres</t>
  </si>
  <si>
    <t>Knollwood Heights</t>
  </si>
  <si>
    <t>S-39-9</t>
  </si>
  <si>
    <t>Griffin Street</t>
  </si>
  <si>
    <t>N. Lewis Street</t>
  </si>
  <si>
    <t>Glassy Mtn. Street</t>
  </si>
  <si>
    <t>Jones Avenue</t>
  </si>
  <si>
    <t>S-39-167</t>
  </si>
  <si>
    <t>Ireland Road</t>
  </si>
  <si>
    <t>S-39-116</t>
  </si>
  <si>
    <t>S-39-232</t>
  </si>
  <si>
    <t>E. Cedar Rock Street</t>
  </si>
  <si>
    <t>Railroad Street</t>
  </si>
  <si>
    <t>S-39-68</t>
  </si>
  <si>
    <t>Trotter Road</t>
  </si>
  <si>
    <t>Pumpkintown Highway</t>
  </si>
  <si>
    <t>S-39-67</t>
  </si>
  <si>
    <t>Fox Squirrel Ridge Road</t>
  </si>
  <si>
    <t>S-39-82</t>
  </si>
  <si>
    <t>Town Creek School Road</t>
  </si>
  <si>
    <t>S-39-261</t>
  </si>
  <si>
    <t>Hendricks Road</t>
  </si>
  <si>
    <t>S-39-75</t>
  </si>
  <si>
    <t>Wash Lesley</t>
  </si>
  <si>
    <t>S-39-248</t>
  </si>
  <si>
    <t>Old Fox Squirel Ridge Road</t>
  </si>
  <si>
    <t>SC8</t>
  </si>
  <si>
    <t>S-39-129</t>
  </si>
  <si>
    <t>Griffin Church Road</t>
  </si>
  <si>
    <t>S-39-109</t>
  </si>
  <si>
    <t>Connelly Road</t>
  </si>
  <si>
    <t>SC 135</t>
  </si>
  <si>
    <t>Dacusville Highway</t>
  </si>
  <si>
    <t>S-39-34</t>
  </si>
  <si>
    <t>S-39-48</t>
  </si>
  <si>
    <t>Table Rock Road</t>
  </si>
  <si>
    <t>S-39-69</t>
  </si>
  <si>
    <t>Sliding Rock Road</t>
  </si>
  <si>
    <t>S-39-25</t>
  </si>
  <si>
    <t>Hickory Hollow Road</t>
  </si>
  <si>
    <t>West Gate Road</t>
  </si>
  <si>
    <t>Smokey Haze Road</t>
  </si>
  <si>
    <t>Dead End Of Road</t>
  </si>
  <si>
    <t>Carrick Creek</t>
  </si>
  <si>
    <t>Carrick Creek Road</t>
  </si>
  <si>
    <t>Smokey Haze</t>
  </si>
  <si>
    <t>S-39-113</t>
  </si>
  <si>
    <t>S. Saluda Road</t>
  </si>
  <si>
    <t>Greenville County Line</t>
  </si>
  <si>
    <t>Ceasers Head Highway</t>
  </si>
  <si>
    <t>S-39-70</t>
  </si>
  <si>
    <t>Talley Bridge Road</t>
  </si>
  <si>
    <t>Ceasers Head Hwy</t>
  </si>
  <si>
    <t>CAMPTON RD.</t>
  </si>
  <si>
    <t>DEPOT ST</t>
  </si>
  <si>
    <t>GREENWOOD RD.</t>
  </si>
  <si>
    <t>HOWARD ST.</t>
  </si>
  <si>
    <t>BLACKSTOCK RD.</t>
  </si>
  <si>
    <t>NEW CUT RD.</t>
  </si>
  <si>
    <t>JOHN DODD RD.</t>
  </si>
  <si>
    <t>GOODJOIN RD.</t>
  </si>
  <si>
    <t>VALLEY FALLS RD.</t>
  </si>
  <si>
    <t>CASUAL DR</t>
  </si>
  <si>
    <t>TURPIN</t>
  </si>
  <si>
    <t>HOPE RD.</t>
  </si>
  <si>
    <t>PARK ST.</t>
  </si>
  <si>
    <t>MONROE BRUCE FARM</t>
  </si>
  <si>
    <t>CLEARWATER RD.</t>
  </si>
  <si>
    <t>HORTON RD.</t>
  </si>
  <si>
    <t>WEST RD.</t>
  </si>
  <si>
    <t>WILKINS RD.</t>
  </si>
  <si>
    <t>EDWARDS RD.</t>
  </si>
  <si>
    <t>LITTLE MNT. RD.</t>
  </si>
  <si>
    <t>CAMPGROUND RD.</t>
  </si>
  <si>
    <t>ALEXANDER DR.</t>
  </si>
  <si>
    <t>OLD MILL RD.</t>
  </si>
  <si>
    <t>BISHOP ST.</t>
  </si>
  <si>
    <t>OVERBROOK CIR.</t>
  </si>
  <si>
    <t>MILL ST.</t>
  </si>
  <si>
    <t>DURANT ST.</t>
  </si>
  <si>
    <t>SKINNER RD.</t>
  </si>
  <si>
    <t>PACK ST</t>
  </si>
  <si>
    <t>WHEELER RD</t>
  </si>
  <si>
    <t>CANADAY ST</t>
  </si>
  <si>
    <t>HUMPHREY ST</t>
  </si>
  <si>
    <t>BLACKWELL ST</t>
  </si>
  <si>
    <t>CARTER ST</t>
  </si>
  <si>
    <t>HOLLYWOOD ST.</t>
  </si>
  <si>
    <t>COLEMAN ST.</t>
  </si>
  <si>
    <t>MOSS RD.</t>
  </si>
  <si>
    <t>BROCK ST.</t>
  </si>
  <si>
    <t>FAIRFOREST RD.</t>
  </si>
  <si>
    <t>FOREST AVE.</t>
  </si>
  <si>
    <t>HILLCREAST AVE.</t>
  </si>
  <si>
    <t>CHESTNUT RD.</t>
  </si>
  <si>
    <t>RHINEHART ST</t>
  </si>
  <si>
    <t>CRAWFORD ST</t>
  </si>
  <si>
    <t>MOSS LN.</t>
  </si>
  <si>
    <t>HARDIN LN.</t>
  </si>
  <si>
    <t>JONES ST.</t>
  </si>
  <si>
    <t>BLOCKHOUSE RD.</t>
  </si>
  <si>
    <t>SPRING ST.</t>
  </si>
  <si>
    <t>SCHOOL RD.</t>
  </si>
  <si>
    <t>ASBURY DR.</t>
  </si>
  <si>
    <t>LEE AVE</t>
  </si>
  <si>
    <t>CLARK RD.</t>
  </si>
  <si>
    <t>OLD BLACKSTOCK RD.</t>
  </si>
  <si>
    <t>LYTLE ST.</t>
  </si>
  <si>
    <t>COLLINS AVE</t>
  </si>
  <si>
    <t>SKYLYN LN.</t>
  </si>
  <si>
    <t>ORCHARD ST</t>
  </si>
  <si>
    <t>LEXINGTON RD.</t>
  </si>
  <si>
    <t>BLUE RIDGE ST.</t>
  </si>
  <si>
    <t>LUCK R. EDWARDS RD.</t>
  </si>
  <si>
    <t>FOWLER RD.</t>
  </si>
  <si>
    <t>GOFORTH ST.</t>
  </si>
  <si>
    <t>UNDERWOOD RD.</t>
  </si>
  <si>
    <t>CANNON ST.</t>
  </si>
  <si>
    <t>RUNION RD.</t>
  </si>
  <si>
    <t>SUNSET RD.</t>
  </si>
  <si>
    <t>JORDAN RD.</t>
  </si>
  <si>
    <t>REDHILL LN.</t>
  </si>
  <si>
    <t>HALL BRIDGE RD.</t>
  </si>
  <si>
    <t>OLD MELVIN HILL RD.</t>
  </si>
  <si>
    <t>LONG BRANCH RD.</t>
  </si>
  <si>
    <t>DOVE HILL RD</t>
  </si>
  <si>
    <t>INTERNATIONAL DR.</t>
  </si>
  <si>
    <t>BRYANT RD.</t>
  </si>
  <si>
    <t>WILSON RD</t>
  </si>
  <si>
    <t>SENN RD</t>
  </si>
  <si>
    <t>PEN DEL RD</t>
  </si>
  <si>
    <t>NANNEY RD</t>
  </si>
  <si>
    <t>PRISON CAMP RD</t>
  </si>
  <si>
    <t>REDLAND RD.</t>
  </si>
  <si>
    <t>YORK ST</t>
  </si>
  <si>
    <t>BOBO ST.</t>
  </si>
  <si>
    <t>BARNETT ST.</t>
  </si>
  <si>
    <t>WINGO ST</t>
  </si>
  <si>
    <t>LADSON ST</t>
  </si>
  <si>
    <t>GOSNELL AVE</t>
  </si>
  <si>
    <t>DOUBLE BRIDGE RD.</t>
  </si>
  <si>
    <t>GILES DR.</t>
  </si>
  <si>
    <t>COMMERCAL RD.</t>
  </si>
  <si>
    <t xml:space="preserve">CULP ST. </t>
  </si>
  <si>
    <t>HORRY RD.</t>
  </si>
  <si>
    <t>RAINBOW LAKE RD.</t>
  </si>
  <si>
    <t>PARRIS BRIDGE RD.</t>
  </si>
  <si>
    <t>PEACHTREE RD.</t>
  </si>
  <si>
    <t>OLD FURNACE RD.</t>
  </si>
  <si>
    <t>GOSSETT RD.</t>
  </si>
  <si>
    <t>RIVER ST.</t>
  </si>
  <si>
    <t>SANDERS RD.</t>
  </si>
  <si>
    <t>HENDERSON RD.</t>
  </si>
  <si>
    <t>MONTGOMERY DR.</t>
  </si>
  <si>
    <t>UNION ST</t>
  </si>
  <si>
    <t>MAYO RD.</t>
  </si>
  <si>
    <t>McSWAIN RD.</t>
  </si>
  <si>
    <t>FOLK RD.</t>
  </si>
  <si>
    <t>TATA DR</t>
  </si>
  <si>
    <t>COOLEY SPR SCHOOL</t>
  </si>
  <si>
    <t>OLD BURNETT RD.</t>
  </si>
  <si>
    <t xml:space="preserve">CASEY CREEK </t>
  </si>
  <si>
    <t>SANDY FORD RD.</t>
  </si>
  <si>
    <t>FOSTERS GROVE RD.</t>
  </si>
  <si>
    <t>ISLAND FORD RD.</t>
  </si>
  <si>
    <t>MUDD CREEK RD.</t>
  </si>
  <si>
    <t>MAHAFFEY COOLEY RD.</t>
  </si>
  <si>
    <t>ARCHIBALD RD.</t>
  </si>
  <si>
    <t>GEORGIA AVE</t>
  </si>
  <si>
    <t>CHEROKEE CIR.</t>
  </si>
  <si>
    <t>JOLLY RD.</t>
  </si>
  <si>
    <t>McMILLIN BLVD.</t>
  </si>
  <si>
    <t>GREEN APPLE DR.</t>
  </si>
  <si>
    <t>ELDER RD.</t>
  </si>
  <si>
    <t>OLD SCHOOL RD.</t>
  </si>
  <si>
    <t>CYCLE DR</t>
  </si>
  <si>
    <t>MCMILLON EXT</t>
  </si>
  <si>
    <t>SHORT CUT RD.</t>
  </si>
  <si>
    <t>ROBBINS RD.</t>
  </si>
  <si>
    <t>SALUDA ST.</t>
  </si>
  <si>
    <t>TEXAS AVE</t>
  </si>
  <si>
    <t>VIRGINIA AVE</t>
  </si>
  <si>
    <t>RICHLAND ST</t>
  </si>
  <si>
    <t>MCKINNEY ST</t>
  </si>
  <si>
    <t>CAROLINA AVE.</t>
  </si>
  <si>
    <t>GREENWOOD ST.</t>
  </si>
  <si>
    <t>CHESTER ST.</t>
  </si>
  <si>
    <t>MARION ST.</t>
  </si>
  <si>
    <t>HARRIS RD.</t>
  </si>
  <si>
    <t>CASH AVE</t>
  </si>
  <si>
    <t>LEE ST.</t>
  </si>
  <si>
    <t>EDGEFIELD ST</t>
  </si>
  <si>
    <t>LITTLE AFRICA RD.</t>
  </si>
  <si>
    <t>WILLIAMS RD.</t>
  </si>
  <si>
    <t>ABERNATHY RD.</t>
  </si>
  <si>
    <t>McABEE RD.</t>
  </si>
  <si>
    <t>MT. PLEASANT RD.</t>
  </si>
  <si>
    <t>SHA LN</t>
  </si>
  <si>
    <t>HOECHST DR.</t>
  </si>
  <si>
    <t>MARTIN CAMP RD.</t>
  </si>
  <si>
    <t>COOLEY SPRING RD.</t>
  </si>
  <si>
    <t>LANDERS RD.</t>
  </si>
  <si>
    <t>TNS RD.</t>
  </si>
  <si>
    <t>TRUCK STOP RD</t>
  </si>
  <si>
    <t>KENNEDY ST.</t>
  </si>
  <si>
    <t>OVERCREEK RD.</t>
  </si>
  <si>
    <t>GREEN LAKE RD.</t>
  </si>
  <si>
    <t>BEREKLY ST</t>
  </si>
  <si>
    <t>DEWBERRY RD.</t>
  </si>
  <si>
    <t>CHARISMA DR.</t>
  </si>
  <si>
    <t>UNIVERSITY WAY</t>
  </si>
  <si>
    <t>BROCKMAN McCLIMON</t>
  </si>
  <si>
    <t>GREENPOND RD.</t>
  </si>
  <si>
    <t>ABNER CREEK RD.</t>
  </si>
  <si>
    <t>ANDERSON MILL RD.</t>
  </si>
  <si>
    <t>PINE RIDGE RD.</t>
  </si>
  <si>
    <t>HAYNE ST.</t>
  </si>
  <si>
    <t>POPLAR DR.</t>
  </si>
  <si>
    <t>BERRY SHOALS RD.</t>
  </si>
  <si>
    <t>VICTOR HILL RD.</t>
  </si>
  <si>
    <t>SUNNY SIDE DR.</t>
  </si>
  <si>
    <t>CEDAR CREST</t>
  </si>
  <si>
    <t>PLEMMONS RD.</t>
  </si>
  <si>
    <t>SILVER LAKE RD.</t>
  </si>
  <si>
    <t>LIBERTY HILL RD</t>
  </si>
  <si>
    <t>ARCHER RD.</t>
  </si>
  <si>
    <t>WALNUT ST.</t>
  </si>
  <si>
    <t>LISTER RD.</t>
  </si>
  <si>
    <t>WOODS CHAPEL RD.</t>
  </si>
  <si>
    <t>NEW HOPE RD.</t>
  </si>
  <si>
    <t>GANO DR.</t>
  </si>
  <si>
    <t>DILLARD RD.</t>
  </si>
  <si>
    <t xml:space="preserve">DANZLER RD. </t>
  </si>
  <si>
    <t>OLD SPARTANBURG HWY.</t>
  </si>
  <si>
    <t>OLD GREENVILLE HWY.</t>
  </si>
  <si>
    <t>DODD ST.</t>
  </si>
  <si>
    <t>FOREST ST.</t>
  </si>
  <si>
    <t>SPARTANBURG RD.</t>
  </si>
  <si>
    <t>OLD WOODRUFF RD.</t>
  </si>
  <si>
    <t>NAZERATH CHURCH RD.</t>
  </si>
  <si>
    <t>HIDDEN HILL RD.</t>
  </si>
  <si>
    <t>OAK GROVE R.</t>
  </si>
  <si>
    <t>LAWRENCE ST.</t>
  </si>
  <si>
    <t>WILSON AVE</t>
  </si>
  <si>
    <t>SNOW ST</t>
  </si>
  <si>
    <t>OLD GEORGIA RD.</t>
  </si>
  <si>
    <t xml:space="preserve">FAIRMONT AVE. </t>
  </si>
  <si>
    <t>CHRISTOPHER ST.</t>
  </si>
  <si>
    <t>NORTH AVE.</t>
  </si>
  <si>
    <t>ROBINSON RD.</t>
  </si>
  <si>
    <t>SYPHRIT RD</t>
  </si>
  <si>
    <t>SPUR ST</t>
  </si>
  <si>
    <t>CRESCENT ST</t>
  </si>
  <si>
    <t>COMMUNITY ST</t>
  </si>
  <si>
    <t>BROOK ST.</t>
  </si>
  <si>
    <t>STATION RD.</t>
  </si>
  <si>
    <t>CREST ST.</t>
  </si>
  <si>
    <t>MEADOW ST.</t>
  </si>
  <si>
    <t>UPLAND ST.</t>
  </si>
  <si>
    <t>PACIFIC ST.</t>
  </si>
  <si>
    <t>LITTLE ST.</t>
  </si>
  <si>
    <t>11th ST.</t>
  </si>
  <si>
    <t>3rd ST.</t>
  </si>
  <si>
    <t>2nd ST.</t>
  </si>
  <si>
    <t>19 TH ST</t>
  </si>
  <si>
    <t>McDANIEL AVE.</t>
  </si>
  <si>
    <t>PIEDMONT ST</t>
  </si>
  <si>
    <t xml:space="preserve">ASTOR ST </t>
  </si>
  <si>
    <t>HUGHES ST.</t>
  </si>
  <si>
    <t>PALMETTO DR.</t>
  </si>
  <si>
    <t>HOLLY LN.</t>
  </si>
  <si>
    <t>LEONARD ST.</t>
  </si>
  <si>
    <t>26th ST.</t>
  </si>
  <si>
    <t>GAP CREEK RD.</t>
  </si>
  <si>
    <t>ROGERS RD.</t>
  </si>
  <si>
    <t>FREEMAN FARM RD</t>
  </si>
  <si>
    <t>FALLEN CREEK RD</t>
  </si>
  <si>
    <t>FORT PRINCE RD</t>
  </si>
  <si>
    <t>MOORE ST.</t>
  </si>
  <si>
    <t>SCHOOL ST.</t>
  </si>
  <si>
    <t>BOWERS ST.</t>
  </si>
  <si>
    <t>BURNS ST.</t>
  </si>
  <si>
    <t>EDGE ST</t>
  </si>
  <si>
    <t>BALSM AVE</t>
  </si>
  <si>
    <t>CHURCH ST.</t>
  </si>
  <si>
    <t>AUSTIN ST.</t>
  </si>
  <si>
    <t>797 (1)</t>
  </si>
  <si>
    <t>797 (2)</t>
  </si>
  <si>
    <t>GREER ST</t>
  </si>
  <si>
    <t>NAZARETH RD</t>
  </si>
  <si>
    <t>CEDAR AVE</t>
  </si>
  <si>
    <t>DUNBAR ST</t>
  </si>
  <si>
    <t>EDGEFIELD RD.</t>
  </si>
  <si>
    <t>SIMUEL RD.</t>
  </si>
  <si>
    <t>CLIFTON GLENDALE</t>
  </si>
  <si>
    <t>DAN RIVER RD.</t>
  </si>
  <si>
    <t>DEAN ST.</t>
  </si>
  <si>
    <t>DRAYTON RD.</t>
  </si>
  <si>
    <t>OLD PACOLET RD.</t>
  </si>
  <si>
    <t>COUNTRY CLUB RD.</t>
  </si>
  <si>
    <t>AMMONS RD.</t>
  </si>
  <si>
    <t>WALNUT GROVE RD.</t>
  </si>
  <si>
    <t>BEACON LIGHT RD.</t>
  </si>
  <si>
    <t xml:space="preserve">CHRISTY LN. </t>
  </si>
  <si>
    <t>ROCK RIDGE RD.</t>
  </si>
  <si>
    <t>SULPHER SPRING RD.</t>
  </si>
  <si>
    <t>COOPERTOWN RD.</t>
  </si>
  <si>
    <t>GOLDMINE RD.</t>
  </si>
  <si>
    <t>DERRICK RD.</t>
  </si>
  <si>
    <t>FRIENDSHIP CHURCH RD.</t>
  </si>
  <si>
    <t>EVINS RD.</t>
  </si>
  <si>
    <t>BEAUMONT</t>
  </si>
  <si>
    <t>WEBBER RD.</t>
  </si>
  <si>
    <t>KENSINGTON DR.</t>
  </si>
  <si>
    <t>HAMMETT GROVE RD.</t>
  </si>
  <si>
    <t>MORRIS BRIDGE RD.</t>
  </si>
  <si>
    <t>LONGVIEW DR</t>
  </si>
  <si>
    <t>BALTIMORE ST.</t>
  </si>
  <si>
    <t>GOFORTH ST</t>
  </si>
  <si>
    <t>THOMPSON RD.</t>
  </si>
  <si>
    <t>HUGH LN.</t>
  </si>
  <si>
    <t>RUSHING RD.</t>
  </si>
  <si>
    <t>DAIRY RIDGE RD.</t>
  </si>
  <si>
    <t>JOHNSON LAKE RD.</t>
  </si>
  <si>
    <t>DUPRE DR.</t>
  </si>
  <si>
    <t>SHILOH CHURCH RD.</t>
  </si>
  <si>
    <t>CROFT STATE PARK</t>
  </si>
  <si>
    <t>CHURCH LN.</t>
  </si>
  <si>
    <t>RIDGEWAY RD.</t>
  </si>
  <si>
    <t>SPRING VALLEY DR.</t>
  </si>
  <si>
    <t>HAPPY LN.</t>
  </si>
  <si>
    <t>LIBERTY ST.</t>
  </si>
  <si>
    <t>DUTCH CREEK RD.</t>
  </si>
  <si>
    <t>ST ANDREWS ST</t>
  </si>
  <si>
    <t>FINCHER RD.</t>
  </si>
  <si>
    <t>M&amp;M RD.</t>
  </si>
  <si>
    <t>SEAGLE RD.</t>
  </si>
  <si>
    <t>WHEELER ST.</t>
  </si>
  <si>
    <t>FERNWOOD GLRNDALE DR</t>
  </si>
  <si>
    <t>WINGO RD.</t>
  </si>
  <si>
    <t>FOXHALL RD.</t>
  </si>
  <si>
    <t>STALEY DR.</t>
  </si>
  <si>
    <t>GRANGER RD.</t>
  </si>
  <si>
    <t>MILES DR.</t>
  </si>
  <si>
    <t>TREMONT RD.</t>
  </si>
  <si>
    <t>WOODLEY RD.</t>
  </si>
  <si>
    <t>ORMOUND DR.</t>
  </si>
  <si>
    <t>TUCKER RD.</t>
  </si>
  <si>
    <t>CASE DR.</t>
  </si>
  <si>
    <t>COLEMAN CIR.</t>
  </si>
  <si>
    <t>BRIARWOOD DR.</t>
  </si>
  <si>
    <t>CEMETARY ST.</t>
  </si>
  <si>
    <t>GREENWAY DR.</t>
  </si>
  <si>
    <t>JERUSALEM RD.</t>
  </si>
  <si>
    <t>McCRAVY RD.</t>
  </si>
  <si>
    <t>SAVOY ST.</t>
  </si>
  <si>
    <t>SOUTH GATE</t>
  </si>
  <si>
    <t>CLUB DR.</t>
  </si>
  <si>
    <t>CLEVELAND PARK DR</t>
  </si>
  <si>
    <t>FRENCH ST.</t>
  </si>
  <si>
    <t>QUARTER MILE RD.</t>
  </si>
  <si>
    <t>LUTHER DR.</t>
  </si>
  <si>
    <t>EVINS ST</t>
  </si>
  <si>
    <t>BRENTWOOD DR.</t>
  </si>
  <si>
    <t>PALMETTO ST.</t>
  </si>
  <si>
    <t>HUGH ST.</t>
  </si>
  <si>
    <t>GOSSETT RD</t>
  </si>
  <si>
    <t>BETHLEHEM CHURCH RD.</t>
  </si>
  <si>
    <t>WHITESTONE RD.</t>
  </si>
  <si>
    <t>LYNN RD.</t>
  </si>
  <si>
    <t>CONTINENTAL DR.</t>
  </si>
  <si>
    <t>HANCOCK DR.</t>
  </si>
  <si>
    <t>REVERE CIR.</t>
  </si>
  <si>
    <t>HAMILTON AVE</t>
  </si>
  <si>
    <t>SEVIER PLACE</t>
  </si>
  <si>
    <t>MERIDETH CIR.</t>
  </si>
  <si>
    <t>OCTAVIA DR.</t>
  </si>
  <si>
    <t>MAPLE AVE</t>
  </si>
  <si>
    <t>HAMPTON ST.</t>
  </si>
  <si>
    <t>GLENWOOD RD</t>
  </si>
  <si>
    <t>OTTS SHOALS RD.</t>
  </si>
  <si>
    <t>BROADCAST DR.</t>
  </si>
  <si>
    <t>BUD ARTHUR BRIDGE RD.</t>
  </si>
  <si>
    <t>DOGWOOD CIR</t>
  </si>
  <si>
    <t>LAKE FOREST DR.</t>
  </si>
  <si>
    <t>UCCI WAY</t>
  </si>
  <si>
    <t>MARYLAND AVE</t>
  </si>
  <si>
    <t>IRWIN AVE EXT.</t>
  </si>
  <si>
    <t>OAKLAND ST</t>
  </si>
  <si>
    <t>SUNSET DR.</t>
  </si>
  <si>
    <t>CROFT CIR.</t>
  </si>
  <si>
    <t>SUTTON RD.</t>
  </si>
  <si>
    <t>WALKER AVE</t>
  </si>
  <si>
    <t>PRINCE HALL LN.</t>
  </si>
  <si>
    <t>CAMELOT DR.</t>
  </si>
  <si>
    <t>McDOWELL ST.</t>
  </si>
  <si>
    <t>WESTGATE MALL DR.</t>
  </si>
  <si>
    <t>BIBENDUM RD.</t>
  </si>
  <si>
    <t>KELLI CT.</t>
  </si>
  <si>
    <t>CEDAR SPRINGS DR.</t>
  </si>
  <si>
    <t>IRON ORE RD.</t>
  </si>
  <si>
    <t>SWANEE ST</t>
  </si>
  <si>
    <t>SARATOGA AVE.</t>
  </si>
  <si>
    <t>LORETTA DR.</t>
  </si>
  <si>
    <t>LONGWOOD DR.</t>
  </si>
  <si>
    <t>SPARTANBURG INDUSTRAIL RD.</t>
  </si>
  <si>
    <t>WEEPING OAK DR.</t>
  </si>
  <si>
    <t>LUCERNE DR</t>
  </si>
  <si>
    <t>HOLMES BLVD.</t>
  </si>
  <si>
    <t>BUFFINGTON RD.</t>
  </si>
  <si>
    <t>CONWAY BLACK RD.</t>
  </si>
  <si>
    <t>FOSTER MILL CIR.</t>
  </si>
  <si>
    <t>CAULDER AVE</t>
  </si>
  <si>
    <t>DEERWOOD DR.</t>
  </si>
  <si>
    <t>CHESNEE HWY EXT</t>
  </si>
  <si>
    <t>WESTWOOD ST</t>
  </si>
  <si>
    <t>MAGNOLIA ST.</t>
  </si>
  <si>
    <t>WATERS RD.</t>
  </si>
  <si>
    <t>MOBLIE DR.</t>
  </si>
  <si>
    <t>BRISACK RD</t>
  </si>
  <si>
    <t>MILLIKEN RD</t>
  </si>
  <si>
    <t>BUDS DR</t>
  </si>
  <si>
    <t>GRAHAM RD</t>
  </si>
  <si>
    <t>COOPER BRIDGE RD.</t>
  </si>
  <si>
    <t>PRICEHOUSE RD.</t>
  </si>
  <si>
    <t>KILGORE BRIDGE RD.</t>
  </si>
  <si>
    <t xml:space="preserve">BROWN KENNEDY RD. </t>
  </si>
  <si>
    <t>ALLEN BRIDGE RD.</t>
  </si>
  <si>
    <t>PEANUT RD.</t>
  </si>
  <si>
    <t>PLANTATION DR.</t>
  </si>
  <si>
    <t>BETHANY CHURCH</t>
  </si>
  <si>
    <t>PEARSON ST.</t>
  </si>
  <si>
    <t>FAIRVIEW ST</t>
  </si>
  <si>
    <t>WOFFORD ST</t>
  </si>
  <si>
    <t>HAYNE ST</t>
  </si>
  <si>
    <t>OLD BETHEL RD.</t>
  </si>
  <si>
    <t>WOFFORD RD.</t>
  </si>
  <si>
    <t>OLD SWITER RD.</t>
  </si>
  <si>
    <t>SPIVEY CREEK RD.</t>
  </si>
  <si>
    <t>ALLENDALE RD.</t>
  </si>
  <si>
    <t>HARRIS BRIDGE RD.</t>
  </si>
  <si>
    <t>CLEVELAND CHAPEL RD.</t>
  </si>
  <si>
    <t>HOBBYSVILLE RD.</t>
  </si>
  <si>
    <t>AIKEN RD.</t>
  </si>
  <si>
    <t>RACE TRACK RD.</t>
  </si>
  <si>
    <t>ARNOLD BRANCH RD.</t>
  </si>
  <si>
    <t>TWO MILE CREEK</t>
  </si>
  <si>
    <t>ICEHOUSE RD.</t>
  </si>
  <si>
    <t>MCELRATH RD.</t>
  </si>
  <si>
    <t xml:space="preserve">WOODRUFF ST.  </t>
  </si>
  <si>
    <t>ROUND ST.</t>
  </si>
  <si>
    <t>OFFICE ST.</t>
  </si>
  <si>
    <t>CHAMBLIN ST</t>
  </si>
  <si>
    <t>HANNA CREEK RD.</t>
  </si>
  <si>
    <t>HALF MILE RD.</t>
  </si>
  <si>
    <t>NEILSON RD.</t>
  </si>
  <si>
    <t>GRAY ST.</t>
  </si>
  <si>
    <t>VAN PATTON RD</t>
  </si>
  <si>
    <t>CAVINS RD.</t>
  </si>
  <si>
    <t>WILLIS RD.</t>
  </si>
  <si>
    <t>S.J. WORKMAN HWY</t>
  </si>
  <si>
    <t>FORTENBERRY RD.</t>
  </si>
  <si>
    <t>SAWPIT RD.</t>
  </si>
  <si>
    <t>OLD ORCHARD RD.</t>
  </si>
  <si>
    <t>ALLEN ST.</t>
  </si>
  <si>
    <t>GODFREY TOWN RD.</t>
  </si>
  <si>
    <t>MCEDO RD</t>
  </si>
  <si>
    <t>BENS CREEK RD.</t>
  </si>
  <si>
    <t>CHICKFOOT CREEK RD.</t>
  </si>
  <si>
    <t>BEASON ST.</t>
  </si>
  <si>
    <t>WHITE OAK RD</t>
  </si>
  <si>
    <t>EDGEWOOD CIR.</t>
  </si>
  <si>
    <t>EDGEWOOD LN.</t>
  </si>
  <si>
    <t>BULLINGTON ST</t>
  </si>
  <si>
    <t>ARNOLD RD.</t>
  </si>
  <si>
    <t>PINEWOOD DR.</t>
  </si>
  <si>
    <t>MEADOW BROOK AVE</t>
  </si>
  <si>
    <t>HAWTHORNE AVE</t>
  </si>
  <si>
    <t>HUNTER RD.</t>
  </si>
  <si>
    <t>DANIEL HOWARD DR.</t>
  </si>
  <si>
    <t>JOE BARNETT RD.</t>
  </si>
  <si>
    <t>PINERIDGE RD.</t>
  </si>
  <si>
    <t>OLD LEONARD RD.</t>
  </si>
  <si>
    <t>VARNER DR.</t>
  </si>
  <si>
    <t>McARTHUR ST.</t>
  </si>
  <si>
    <t>IRBY ST.</t>
  </si>
  <si>
    <t>WEDGEWOOD DR.</t>
  </si>
  <si>
    <t>SUMMER RD.</t>
  </si>
  <si>
    <t>FRONTER RD.</t>
  </si>
  <si>
    <t>BENNETT FARM RD</t>
  </si>
  <si>
    <t>MARY HANNA RD.</t>
  </si>
  <si>
    <t>ACADEMY ST</t>
  </si>
  <si>
    <t xml:space="preserve">WORKMAN AVE </t>
  </si>
  <si>
    <t>SHARPE ST.</t>
  </si>
  <si>
    <t>LAKEWOOD DR.</t>
  </si>
  <si>
    <t>ANDERSON DR.</t>
  </si>
  <si>
    <t>ARMORY DR.</t>
  </si>
  <si>
    <t>GEORGIA ALLEY</t>
  </si>
  <si>
    <t>RIDDLE RD.</t>
  </si>
  <si>
    <t>MT. LEBANON RD.</t>
  </si>
  <si>
    <t>WATSON RD.</t>
  </si>
  <si>
    <t>CEDAR SHOALS CHURCH</t>
  </si>
  <si>
    <t>YARBOROUGH RD.</t>
  </si>
  <si>
    <t>GRACE CHAPEL RD.</t>
  </si>
  <si>
    <t>BROWNING RD.</t>
  </si>
  <si>
    <t>BAGGETT RD.</t>
  </si>
  <si>
    <t>FIELDS RD.</t>
  </si>
  <si>
    <t xml:space="preserve">BURNT FACTORY RD. </t>
  </si>
  <si>
    <t>MORRIS RD.</t>
  </si>
  <si>
    <t>GWINN MILL RD</t>
  </si>
  <si>
    <t>SHEALTON RD.</t>
  </si>
  <si>
    <t>CHUMLEY RD</t>
  </si>
  <si>
    <t>KITCHENS RD</t>
  </si>
  <si>
    <t>NORTH CAROLINA</t>
  </si>
  <si>
    <t>CLARK RD</t>
  </si>
  <si>
    <t>LAURENS CO</t>
  </si>
  <si>
    <t>CHEROKEE CO</t>
  </si>
  <si>
    <t>GREENVILLE CO</t>
  </si>
  <si>
    <t>BREWTON RD</t>
  </si>
  <si>
    <t>MILE POINT 58 N</t>
  </si>
  <si>
    <t>RR BRIDGE</t>
  </si>
  <si>
    <t>W DURHAM ST</t>
  </si>
  <si>
    <t>LANDRUM MILL RD</t>
  </si>
  <si>
    <t>CALVERY RD</t>
  </si>
  <si>
    <t>OLD BOILING SPRINGS RD</t>
  </si>
  <si>
    <t>16TH ST</t>
  </si>
  <si>
    <t>S-710</t>
  </si>
  <si>
    <t>FRONTAGE RD I-85 S</t>
  </si>
  <si>
    <t>MARTIN RD</t>
  </si>
  <si>
    <t>UNION CO.</t>
  </si>
  <si>
    <t>SOUTH AVE</t>
  </si>
  <si>
    <t>MILE POINT 29 SE</t>
  </si>
  <si>
    <t>MILE POINT 30 SE</t>
  </si>
  <si>
    <t>MILE POINT 81</t>
  </si>
  <si>
    <t>S-946</t>
  </si>
  <si>
    <t>UNION CO</t>
  </si>
  <si>
    <t>END MANIT</t>
  </si>
  <si>
    <t>OLD KNOX RD</t>
  </si>
  <si>
    <t>S-712 SPR</t>
  </si>
  <si>
    <t>ANITA DR</t>
  </si>
  <si>
    <t>FRONTAGE RD E I-26</t>
  </si>
  <si>
    <t>FRONTAGE RD I-85 SW</t>
  </si>
  <si>
    <t>S-320 / COLLEGE ST</t>
  </si>
  <si>
    <t>US-29 / W MAIN ST</t>
  </si>
  <si>
    <t>S-250 / CONVERSE ST</t>
  </si>
  <si>
    <t>SC-56 / ASHEVILLE HWY</t>
  </si>
  <si>
    <t>S-1088 / ST JOHN ST</t>
  </si>
  <si>
    <t>US-29 / E SAINT JOHN ST</t>
  </si>
  <si>
    <t>SC-110 / BATTLEGROUND RD</t>
  </si>
  <si>
    <t>5-1015 / EDGEFIELD RD</t>
  </si>
  <si>
    <t>SC-295 / SOUTHPORT RD</t>
  </si>
  <si>
    <t>S-502 / DAN RIVER RD</t>
  </si>
  <si>
    <t>US-29 / E MAIN ST</t>
  </si>
  <si>
    <t>CANNONS CAMPGROUND RD</t>
  </si>
  <si>
    <t>SC-56 / CEDAR SPRINGS RD</t>
  </si>
  <si>
    <t>SC-56 / E HENRY ST</t>
  </si>
  <si>
    <t>SC-56 / N PINE ST</t>
  </si>
  <si>
    <t>US-29 / S MAIN ST</t>
  </si>
  <si>
    <t>SC-56 / UNION ST</t>
  </si>
  <si>
    <t>S-30 / WHITESTONE GLENDALE</t>
  </si>
  <si>
    <t>SC-296 / JOHN B WHOTE SR BLVD</t>
  </si>
  <si>
    <t>SC-215 / STONE STATION RD</t>
  </si>
  <si>
    <t>US 221 / HIGHWAY 221</t>
  </si>
  <si>
    <t>S-45 / OLD PACOLET RD</t>
  </si>
  <si>
    <t>S-30 / CLIFTON GLENDALE RD</t>
  </si>
  <si>
    <t>S-31 / CANNONS CAMPGROUND RD</t>
  </si>
  <si>
    <t>W CHURCH ST.</t>
  </si>
  <si>
    <t>CAROLINA  COUNTRY CLUB RD</t>
  </si>
  <si>
    <t>S-1766 / MAGNOLIA ST</t>
  </si>
  <si>
    <t>SC-150 / GLENN SPRINGS RD</t>
  </si>
  <si>
    <t>S-2 / HOWARD ST</t>
  </si>
  <si>
    <t>US-221 / N CHURCH ST</t>
  </si>
  <si>
    <t>S-59 / BEACON LIGHT RD</t>
  </si>
  <si>
    <t>S-30 / COWPENS CLIFTON RD</t>
  </si>
  <si>
    <t>SC-215 / HIGHWAY 215</t>
  </si>
  <si>
    <t>S-93 / SULFER SPRINGS RD</t>
  </si>
  <si>
    <t>SC-56 / HIGHWAY 56</t>
  </si>
  <si>
    <t>S-111 / BLACKSTOCK RD</t>
  </si>
  <si>
    <t>SC-146 / CROSS ANCHOR RD</t>
  </si>
  <si>
    <t>SC-9 / BOILING SPRINGS RD</t>
  </si>
  <si>
    <t>S-96 / WOOD ST</t>
  </si>
  <si>
    <t>US-221 / CHESNEE HWY</t>
  </si>
  <si>
    <t>S-44 / DRAYTON RD</t>
  </si>
  <si>
    <t>S-538 / FERNWOOD GLENDALE RD</t>
  </si>
  <si>
    <t>CITY LIMIT SPARTANBURG</t>
  </si>
  <si>
    <t>S-50 / WALNUT GROVE RD</t>
  </si>
  <si>
    <t>US-221 / HIGHWAY 221</t>
  </si>
  <si>
    <t>HARRIS GROVE RD / STILLHOUSE RD</t>
  </si>
  <si>
    <t>W HENRY ST.</t>
  </si>
  <si>
    <t>US 221 / S CHURCH ST</t>
  </si>
  <si>
    <t>SC 296 / JOHN B WHITE SR BLVD</t>
  </si>
  <si>
    <t>S-108 / GOLDMINE RD</t>
  </si>
  <si>
    <t>W MAIN ST.</t>
  </si>
  <si>
    <t>LANFORD RD.</t>
  </si>
  <si>
    <t>S-229 / HOBBYSVILLE RD</t>
  </si>
  <si>
    <t>S-47 / COUNTRY CLUB RD</t>
  </si>
  <si>
    <t>CONNECTICUT AVE / WOODBURN RD</t>
  </si>
  <si>
    <t>US-221 / WHITNEY RD</t>
  </si>
  <si>
    <t>HUDSON BARKSDALE BLVD</t>
  </si>
  <si>
    <t>S-1767 / E KENNEDY ST</t>
  </si>
  <si>
    <t>WILLIIAMS ST.</t>
  </si>
  <si>
    <t>S-263 / S CENTER ST</t>
  </si>
  <si>
    <t>HUGH ST</t>
  </si>
  <si>
    <t>S CENTER ST.</t>
  </si>
  <si>
    <t>S-262 / WILLIAMS ST</t>
  </si>
  <si>
    <t>S-44 / ISOM ST</t>
  </si>
  <si>
    <t>S-737 / BUD ARTHUR BRIDGE RD</t>
  </si>
  <si>
    <t>S-790 / N OAKLAND ST</t>
  </si>
  <si>
    <t>DENTON DR. / FOSTER ST</t>
  </si>
  <si>
    <t>S-268 / FOSTER ST</t>
  </si>
  <si>
    <t>S-109 / DERRICK RD</t>
  </si>
  <si>
    <t>S-110 / STAGECOACH RD</t>
  </si>
  <si>
    <t>SC-215 / HIGHEAY 215</t>
  </si>
  <si>
    <t>S-225 / CLEVELAND CHAPEL RD</t>
  </si>
  <si>
    <t>S-425 / HAPPY LN</t>
  </si>
  <si>
    <t>LOVE SPRINGS RD.</t>
  </si>
  <si>
    <t>US-29 / N MAIN ST</t>
  </si>
  <si>
    <t>US-176 / S PINE ST</t>
  </si>
  <si>
    <t>S-394 / CROFT STATE PARK RD</t>
  </si>
  <si>
    <t>S-494 / FERNWOOD DR</t>
  </si>
  <si>
    <t>S-1017 / SYDNOR RD</t>
  </si>
  <si>
    <t>S-321 / DAIRY RIDGE RD</t>
  </si>
  <si>
    <t>US-221 / S CHURCH ST</t>
  </si>
  <si>
    <t>S-1090 / E BLACKSTOCK RD</t>
  </si>
  <si>
    <t>S-41 / N BLACKSOTOCK RD</t>
  </si>
  <si>
    <t>S-411 / SPRING VALLEY DR</t>
  </si>
  <si>
    <t>S-922 / LONGWOOD DR</t>
  </si>
  <si>
    <t>S-343 / MILLER TOWN RD</t>
  </si>
  <si>
    <t xml:space="preserve">HILLBROOK CIR. </t>
  </si>
  <si>
    <t>S-227 / W MAIN ST</t>
  </si>
  <si>
    <t>S-78 / HAYNE ST</t>
  </si>
  <si>
    <t>VANDERBILT RD</t>
  </si>
  <si>
    <t>TEXTILE RD</t>
  </si>
  <si>
    <t>S-241 / WOODBURN RD</t>
  </si>
  <si>
    <t>S-496 / W CENTENNIAL ST</t>
  </si>
  <si>
    <t>S-30 / DAN RIVER RD</t>
  </si>
  <si>
    <t>S-71 / W CHURCH ST</t>
  </si>
  <si>
    <t>SC-290 / E MAIN ST</t>
  </si>
  <si>
    <t>S-507 / OAK ST</t>
  </si>
  <si>
    <t>DEXTER RD</t>
  </si>
  <si>
    <t>S-513 / ALAMO ST</t>
  </si>
  <si>
    <t>S-400 / CHURCH LN</t>
  </si>
  <si>
    <t>CANAAN RD</t>
  </si>
  <si>
    <t>S-541 / FOXHALL RD</t>
  </si>
  <si>
    <t>S-540 / AIRPORT RD</t>
  </si>
  <si>
    <t>S-543 / GRANGER RD</t>
  </si>
  <si>
    <t>S-683 / LYNN RD</t>
  </si>
  <si>
    <t>S-544 / MILES DR</t>
  </si>
  <si>
    <t>S-548 / TUCKER RD</t>
  </si>
  <si>
    <t>S-542 / STALEY DR</t>
  </si>
  <si>
    <t>S-547 / ORMOUND DR</t>
  </si>
  <si>
    <t>S-546 / WOODLEY RD</t>
  </si>
  <si>
    <t>S-900 / SUNSET DR</t>
  </si>
  <si>
    <t>S-1811 / PINE DR</t>
  </si>
  <si>
    <t>S-1557 / BRIARCLIFF RD</t>
  </si>
  <si>
    <t>US-29 / W.O. EZELL BLVD</t>
  </si>
  <si>
    <t>S-903 / CATAWBA ST</t>
  </si>
  <si>
    <t>US-29 N MAIN ST</t>
  </si>
  <si>
    <t>S-71 / S LINDA ST</t>
  </si>
  <si>
    <t>SUNNY ACRES RD</t>
  </si>
  <si>
    <t>SC-150 / LIMESTONE ST</t>
  </si>
  <si>
    <t>S-569 / SUNNY ACRES RD</t>
  </si>
  <si>
    <t>SC-150 / N HIGHWAY 150</t>
  </si>
  <si>
    <t>US-176 / N PINE ST</t>
  </si>
  <si>
    <t>S-126 / BEAUMON AVE</t>
  </si>
  <si>
    <t>S-588 / ST JAMES DR</t>
  </si>
  <si>
    <t>S-587 / SAVOY ST</t>
  </si>
  <si>
    <t>ST. JAMES DR</t>
  </si>
  <si>
    <t>SC 56 / ASHEVILLE HWY</t>
  </si>
  <si>
    <t>S-598 / CLEVELAND PARK DR</t>
  </si>
  <si>
    <t>S-597/ N CLEVELAND PARK DR</t>
  </si>
  <si>
    <t>N CLEVELAND PARK DR.</t>
  </si>
  <si>
    <t>S-596 / ALLEN AVE</t>
  </si>
  <si>
    <t>S-590 / OLD GEORGIA RD</t>
  </si>
  <si>
    <t>OLD GEORGIA RD</t>
  </si>
  <si>
    <t>S-489 / OLD ANDERSON RD</t>
  </si>
  <si>
    <t>GORDON DR</t>
  </si>
  <si>
    <t>FOXCROSS RD</t>
  </si>
  <si>
    <t>US-176 CON / E WOOD ST</t>
  </si>
  <si>
    <t>CUMMINGS ST.</t>
  </si>
  <si>
    <t>OSAGE ST</t>
  </si>
  <si>
    <t>S-623 / BRENTWOOD DR</t>
  </si>
  <si>
    <t>S-624 / PALMETTO ST</t>
  </si>
  <si>
    <t>S-263 / S CENTER DR</t>
  </si>
  <si>
    <t>S-625 / BRENTWOOD DR</t>
  </si>
  <si>
    <t>OLD CANNON RD</t>
  </si>
  <si>
    <t>S-57 / OLD CONVERSE RD</t>
  </si>
  <si>
    <t>S-590 / BRICE RD</t>
  </si>
  <si>
    <t>BETHESDA DR.</t>
  </si>
  <si>
    <t>S-685 / CONTINENTAL DR</t>
  </si>
  <si>
    <t>S-906 / SARATOGA AVE</t>
  </si>
  <si>
    <t>S-684 / FRANCIS MARION DR</t>
  </si>
  <si>
    <t>FRANCIS MARION DR</t>
  </si>
  <si>
    <t>S-688 / HAMILTON AVE</t>
  </si>
  <si>
    <t>S-686 / HANCOCK DR</t>
  </si>
  <si>
    <t>S-906/ SARATOGA</t>
  </si>
  <si>
    <t>SC-296 / JOHN B WHITE SR BLVD</t>
  </si>
  <si>
    <t>S-48 / AMMONS RD</t>
  </si>
  <si>
    <t>S-693 / WILDWOOD DR</t>
  </si>
  <si>
    <t>S-694 / MERIDETH CIR</t>
  </si>
  <si>
    <t>S-704 / MAPLE ST</t>
  </si>
  <si>
    <t>S-707 / SCHOOL ST</t>
  </si>
  <si>
    <t>S-538 / FERWOOD GLENDALE RD</t>
  </si>
  <si>
    <t xml:space="preserve">SC-56 / ASHEVILLE HWY </t>
  </si>
  <si>
    <t>S-196 / STILLHOUSE RD</t>
  </si>
  <si>
    <t>S-65 / NEW CUT RD</t>
  </si>
  <si>
    <t>S-995 / BUFFINGTON RD</t>
  </si>
  <si>
    <t>S-268 / DENTON RD</t>
  </si>
  <si>
    <t>S-227 / E MAIN ST</t>
  </si>
  <si>
    <t>S-747 / DOGWOOD CIR</t>
  </si>
  <si>
    <t>S-972 / COMMERCIAL RD</t>
  </si>
  <si>
    <t>S-60 / JOHN DODD RD</t>
  </si>
  <si>
    <t>S-31 / HEYWOOD AVE</t>
  </si>
  <si>
    <t>S-206 / W HENRY ST</t>
  </si>
  <si>
    <t>S-566 / CEMETARY ST</t>
  </si>
  <si>
    <t>S-191 / BRYANT RD</t>
  </si>
  <si>
    <t>S-2006 / W CROFT CIR</t>
  </si>
  <si>
    <t>SC-150 / STONE ST</t>
  </si>
  <si>
    <t>S-572 / JERUSALEM</t>
  </si>
  <si>
    <t>SC-150 / MONTGOMERY AVE</t>
  </si>
  <si>
    <t>S-808 / SUTTON RD</t>
  </si>
  <si>
    <t>S-787 / S FOREST ST</t>
  </si>
  <si>
    <t>US-29 / W O EZELL BLVD</t>
  </si>
  <si>
    <t>S-57 / RIVER ST</t>
  </si>
  <si>
    <t>SC-295 / E BLACKSTOCK RD</t>
  </si>
  <si>
    <t>S-390 / DUPRIE DR</t>
  </si>
  <si>
    <t>HERITAGE HILLS DR</t>
  </si>
  <si>
    <t>S-817 / CHERRY HILL RD</t>
  </si>
  <si>
    <t>S-40 / NEW CUT RD</t>
  </si>
  <si>
    <t xml:space="preserve">S-1039 </t>
  </si>
  <si>
    <t>SKYLYN LN</t>
  </si>
  <si>
    <t>S-843 / SKYLYN LN</t>
  </si>
  <si>
    <t>S-804 / W CROFT CIR</t>
  </si>
  <si>
    <t>S-88 / CAROLINA COUNTRY CLUB RD</t>
  </si>
  <si>
    <t>S-57 / GOSSETT RD</t>
  </si>
  <si>
    <t>US 221 / CHESNEE HWY</t>
  </si>
  <si>
    <t>S-482 / HILLBROOK CIR</t>
  </si>
  <si>
    <t>SC-296 / REIDVILLE RD</t>
  </si>
  <si>
    <t>WILDER DR</t>
  </si>
  <si>
    <t>S-64 / OLD REIDVILLE RD</t>
  </si>
  <si>
    <t>S-598 / N CLEVELAND PARK DR</t>
  </si>
  <si>
    <t>S-597 / N CLEVELAND PARK DR</t>
  </si>
  <si>
    <t>S-597 / SCRUGGS AVE</t>
  </si>
  <si>
    <t>S-968 / WINGO HEIGHTS RD</t>
  </si>
  <si>
    <t>ZIMMERMAN RD</t>
  </si>
  <si>
    <t>S-410 / RIDGEWAY RD</t>
  </si>
  <si>
    <t>US-29 / WARREN H ABERNATHY HWY</t>
  </si>
  <si>
    <t>OLD GREENVILLE RD</t>
  </si>
  <si>
    <t>S-23 / SIMUEL RD</t>
  </si>
  <si>
    <t>HOSPITALITY DR</t>
  </si>
  <si>
    <t>LAWSON CREEK DR</t>
  </si>
  <si>
    <t>SUN N SAND RD</t>
  </si>
  <si>
    <t>VINTAGE DR / DEWBERRY RD</t>
  </si>
  <si>
    <t>S-868 / DEWBERRY RD</t>
  </si>
  <si>
    <t>S-22 / EDGEFILED RD</t>
  </si>
  <si>
    <t>SYDOR RD / HOLLYWOOD ST</t>
  </si>
  <si>
    <t>S-241 / CONNECTICUT AVE</t>
  </si>
  <si>
    <t>S-124 / CALIFORNIA AVE</t>
  </si>
  <si>
    <t>MILLIKEN RD.</t>
  </si>
  <si>
    <t>S-998 / MILLIKEN RD</t>
  </si>
  <si>
    <t>S-1020 / MILLIKEN RD</t>
  </si>
  <si>
    <t>W PARK DR</t>
  </si>
  <si>
    <t>S-1259 / COLLINS AVE</t>
  </si>
  <si>
    <t>US 176 / HIGHWAY 176 BYPASS</t>
  </si>
  <si>
    <t>S-1007 / SUN N SAND RD</t>
  </si>
  <si>
    <t>S-96 / CALIFORNIA AVE</t>
  </si>
  <si>
    <t>PIEERPONT AVE</t>
  </si>
  <si>
    <t>S-1049 / E DANIEL MORGAN AVE</t>
  </si>
  <si>
    <t>CRESCENT AVE</t>
  </si>
  <si>
    <t>S-564 / BRIARWOOD RD</t>
  </si>
  <si>
    <t xml:space="preserve">S IRWIN AVE </t>
  </si>
  <si>
    <t>W HAMPTON AVE</t>
  </si>
  <si>
    <t>S-1557 / CRESCENT AVE</t>
  </si>
  <si>
    <t xml:space="preserve">E KENNEDY ST </t>
  </si>
  <si>
    <t>S-804 / E CROFT CIR</t>
  </si>
  <si>
    <t>W CROFT CIR.</t>
  </si>
  <si>
    <t>S-489 / HIDDEN HILL RD</t>
  </si>
  <si>
    <t>WOODBINE TER</t>
  </si>
  <si>
    <t>BELLVIEW RD / WESTMORELAND RD</t>
  </si>
  <si>
    <t>SC-101 / HIGHWAY 101</t>
  </si>
  <si>
    <t>SC-418 / FOUNTAIN INN RD</t>
  </si>
  <si>
    <t>S-87 / ROCKY BRANCH RD</t>
  </si>
  <si>
    <t>S-86 / PRICEHOUSE RD</t>
  </si>
  <si>
    <t>S-116 / KILGORE BRIDGE RD</t>
  </si>
  <si>
    <t>SC-101 / W GEORGIA RD</t>
  </si>
  <si>
    <t>S-50 / E GEORGIA RD</t>
  </si>
  <si>
    <t>S-62 / GREENPOND RD</t>
  </si>
  <si>
    <t>SC-417 / HIGHWAY 417</t>
  </si>
  <si>
    <t>SC-290 / MOORE DUNCAN HWY</t>
  </si>
  <si>
    <t>S-273 / ROUND ST</t>
  </si>
  <si>
    <t>S-341 / POOLE ST</t>
  </si>
  <si>
    <t>S-281 / PARK ST</t>
  </si>
  <si>
    <t>US-221 / LAURENS RD</t>
  </si>
  <si>
    <t>S-145 / W PEACHTREE ST</t>
  </si>
  <si>
    <t>S-50 / E GEORGIA ST</t>
  </si>
  <si>
    <t>SC-101 / W GEORGIA ST</t>
  </si>
  <si>
    <t>LIGHTWOOD KNOT RD</t>
  </si>
  <si>
    <t>S-145 / PEACHETREE RD</t>
  </si>
  <si>
    <t>S-120 / WADDELL RD</t>
  </si>
  <si>
    <t>S-197 / OLD SPARTANBURG HWY</t>
  </si>
  <si>
    <t>S-199 / OLD SWITZER RD</t>
  </si>
  <si>
    <t>S-192 / ARCHER RD</t>
  </si>
  <si>
    <t>S-953 / FRONTAGE RD</t>
  </si>
  <si>
    <t>S-50 / S J WORKMAN HWY</t>
  </si>
  <si>
    <t>S-117 / BROWN KENNEDY RD</t>
  </si>
  <si>
    <t>US-221 ;/ HIGHWAY 221</t>
  </si>
  <si>
    <t>MOUNT SHOALS RD</t>
  </si>
  <si>
    <t>SC-92 / HIGHWAY 92</t>
  </si>
  <si>
    <t>BUNCOMBE RD</t>
  </si>
  <si>
    <t>US-221 / N MAIN ST</t>
  </si>
  <si>
    <t>S-146 / N PEARSON ST</t>
  </si>
  <si>
    <t>S-258 / BUNCOMBE ST</t>
  </si>
  <si>
    <t>S-350 / MILL ST</t>
  </si>
  <si>
    <t>S-351 / GRAY ST</t>
  </si>
  <si>
    <t>S-272 / WOODRUFF ST</t>
  </si>
  <si>
    <t>S-284 / BRANCH ST</t>
  </si>
  <si>
    <t>S-121 / BETHANY CHURCH RD</t>
  </si>
  <si>
    <t>S-376 / CAVINS RD</t>
  </si>
  <si>
    <t>S-733 / WHITE OAK RD</t>
  </si>
  <si>
    <t>S-554 / EDWARDS RD</t>
  </si>
  <si>
    <t>S-51 / WESTMORELAND RD</t>
  </si>
  <si>
    <t>S-769 / HAWTHORNE AVE</t>
  </si>
  <si>
    <t>S-991 / S MAIN ST</t>
  </si>
  <si>
    <t>S-119 / PEANUT RD</t>
  </si>
  <si>
    <t>S-200 / OAKVIEW FARMS RD</t>
  </si>
  <si>
    <t>SC-101 /  HIGHWAY 101</t>
  </si>
  <si>
    <t>S-991 / SMAIN ST</t>
  </si>
  <si>
    <t>S-559 / PARSONS RD</t>
  </si>
  <si>
    <t>PARSONS RD.</t>
  </si>
  <si>
    <t>S-450 / S J WORKMAN</t>
  </si>
  <si>
    <t>REIDVILLE SHARON RD</t>
  </si>
  <si>
    <t>S-282 / CHAMBLIN ST</t>
  </si>
  <si>
    <t>S-197 / WOODRUFF ST</t>
  </si>
  <si>
    <t>S-341  / POOLE ST</t>
  </si>
  <si>
    <t>S-177 / E HAYNE ST</t>
  </si>
  <si>
    <t>S-738 / EDGEWOOD CIR</t>
  </si>
  <si>
    <t>S-1382 / W PINE ST</t>
  </si>
  <si>
    <t>S-1375 / W GRIFFITH ST</t>
  </si>
  <si>
    <t>S-120 / PLANTATION DR</t>
  </si>
  <si>
    <t>S-767 / HAWTHORNE AVE</t>
  </si>
  <si>
    <t>S-766 / CRESCENT AVE</t>
  </si>
  <si>
    <t>S-556 / ALLEN ST</t>
  </si>
  <si>
    <t>S-202 / HARRIS BRIDGE RD</t>
  </si>
  <si>
    <t>S-1225 / WILLIAMS ST</t>
  </si>
  <si>
    <t>SHARON RD</t>
  </si>
  <si>
    <t>S-890 / McARTHUR ST</t>
  </si>
  <si>
    <t>S-1450 / ARMORY DR</t>
  </si>
  <si>
    <t>S-86 / PRICE HOUSE RD</t>
  </si>
  <si>
    <t>S MAIN ST.</t>
  </si>
  <si>
    <t>S-1250 / SOUTHSIDE AVE</t>
  </si>
  <si>
    <t>S-177 / W HAYNE ST</t>
  </si>
  <si>
    <t>S-1224 / CANNON ST</t>
  </si>
  <si>
    <t>S-1250 / NEW BETHEL RD</t>
  </si>
  <si>
    <t>NEW BETHEL RD / SOUTHSIDE AVE</t>
  </si>
  <si>
    <t>S-442 / LANFORD RD</t>
  </si>
  <si>
    <t>S-146 / S PEARSON ST</t>
  </si>
  <si>
    <t>WHEELER ST</t>
  </si>
  <si>
    <t>W GRIFFITH ST</t>
  </si>
  <si>
    <t>W PINE ST</t>
  </si>
  <si>
    <t>S-145 / E PEACHTREE ST</t>
  </si>
  <si>
    <t>S-892 / IRBY ST</t>
  </si>
  <si>
    <t>S-1372 / WORKMAN AVE</t>
  </si>
  <si>
    <t>VANDERBILT RD/ W MAIN ST</t>
  </si>
  <si>
    <t>FOWLER DR</t>
  </si>
  <si>
    <t>S-177 / W HAIYNE ST</t>
  </si>
  <si>
    <t>SC-49 / UNION HWY</t>
  </si>
  <si>
    <t>S-87 / ROCKY RIDGE RD</t>
  </si>
  <si>
    <t>S-113 / OLD HILLS BRIDGE RD</t>
  </si>
  <si>
    <t>SC-49 / HIGHWAY 49</t>
  </si>
  <si>
    <t>S-113 / EVINS RD</t>
  </si>
  <si>
    <t>S-92 / MOUNT LEBANON RD</t>
  </si>
  <si>
    <t>S-203 / GRACE CHAPEL RD</t>
  </si>
  <si>
    <t>OLD HILLS BRIDGE RD</t>
  </si>
  <si>
    <t>BEAVERDAM CHURCH RD</t>
  </si>
  <si>
    <t>S-231 / MORRIS BRIDGE RD</t>
  </si>
  <si>
    <t>Curb &amp; Gutter</t>
  </si>
  <si>
    <t>Cedarhurst Rd</t>
  </si>
  <si>
    <t xml:space="preserve">Edgefield </t>
  </si>
  <si>
    <t>S19-63</t>
  </si>
  <si>
    <t>S19-315</t>
  </si>
  <si>
    <t>S19-404</t>
  </si>
  <si>
    <t>S-19-296</t>
  </si>
  <si>
    <t>SC-19-283</t>
  </si>
  <si>
    <t>S19-316</t>
  </si>
  <si>
    <t>S19-264</t>
  </si>
  <si>
    <t>S-19-52</t>
  </si>
  <si>
    <t>S-19-51</t>
  </si>
  <si>
    <t>S-19-68</t>
  </si>
  <si>
    <t>BARTLEY ROAD</t>
  </si>
  <si>
    <t>JAKE BRYAN ROAD</t>
  </si>
  <si>
    <t>MORGAN BUSSY ROAD</t>
  </si>
  <si>
    <t>MOORE'S DRIVE</t>
  </si>
  <si>
    <t>PLUM BRANCH ROAD</t>
  </si>
  <si>
    <t>SCOTT FERRY ROAD</t>
  </si>
  <si>
    <t>BAR CHAPEL ROAD</t>
  </si>
  <si>
    <t>RED HILL ROAD</t>
  </si>
  <si>
    <t>NORTH MARTINTOWN ROAD</t>
  </si>
  <si>
    <t>HIGHWAY 25 NORTH</t>
  </si>
  <si>
    <t>WALKER ROAD</t>
  </si>
  <si>
    <t>WALKLER ROAD</t>
  </si>
  <si>
    <t>MOORE ROAD</t>
  </si>
  <si>
    <t xml:space="preserve">MCCORMICK COUNTY </t>
  </si>
  <si>
    <t>JETER ST</t>
  </si>
  <si>
    <t>NORTH MARTINTOWN RD</t>
  </si>
  <si>
    <t>DEAB END</t>
  </si>
  <si>
    <t xml:space="preserve">SC-23 </t>
  </si>
  <si>
    <t>SC-230</t>
  </si>
  <si>
    <t>MARTINTOWN ROAD</t>
  </si>
  <si>
    <t>MCCORMICK COUNTY</t>
  </si>
  <si>
    <t>S-19-478</t>
  </si>
  <si>
    <t>White Dansby Road</t>
  </si>
  <si>
    <t>Callison Highway</t>
  </si>
  <si>
    <t>S-19-423</t>
  </si>
  <si>
    <t>Gilchrist Road</t>
  </si>
  <si>
    <t>Sc 67</t>
  </si>
  <si>
    <t>S-19-324</t>
  </si>
  <si>
    <t>Sandrock Road</t>
  </si>
  <si>
    <t>S-19-295</t>
  </si>
  <si>
    <t>L.R. White Road</t>
  </si>
  <si>
    <t>S-19-61</t>
  </si>
  <si>
    <t>Gil Gal Road</t>
  </si>
  <si>
    <t>S-19-306</t>
  </si>
  <si>
    <t>Winn Way</t>
  </si>
  <si>
    <t>S-19-113</t>
  </si>
  <si>
    <t>Aug, 2019</t>
  </si>
  <si>
    <t>US-176 / ASHEVILLE HWY</t>
  </si>
  <si>
    <t>SC-292 / S MAIN ST</t>
  </si>
  <si>
    <t>US-176 /  MAIN ST</t>
  </si>
  <si>
    <t>SC-11 / PINE ST</t>
  </si>
  <si>
    <t>GREENWOOD RD. / BLACKSTOCK RD</t>
  </si>
  <si>
    <t>COMPTON BRIDGE RD. / HOWARD ST</t>
  </si>
  <si>
    <t>S-510 / BROCK ST</t>
  </si>
  <si>
    <t xml:space="preserve">SC-11 / HIGHWAY 11 </t>
  </si>
  <si>
    <t>HOLLY SPRINGS RD</t>
  </si>
  <si>
    <t>S-338 MILL ST</t>
  </si>
  <si>
    <t>SC-357 /  HIGHWAY 357</t>
  </si>
  <si>
    <t>BLACKSTOCK RD. / NEW CUT RD</t>
  </si>
  <si>
    <t>SC-292 / LYMAN RD</t>
  </si>
  <si>
    <t>SC-11 / HIGHWAY 11</t>
  </si>
  <si>
    <t>S-40 / BLACKSTOCK RD</t>
  </si>
  <si>
    <t>SC-292 / HIGHWAY 292</t>
  </si>
  <si>
    <t>S-316 / OLD SPARTANBURG HWY</t>
  </si>
  <si>
    <t>MOUNT LEBANON RD.</t>
  </si>
  <si>
    <t>SC-357 / HIGHWAY 357</t>
  </si>
  <si>
    <t>VALLEY FALLS RD / LONE OAK RD</t>
  </si>
  <si>
    <t>SC-9 / BOILING SPRINGS HWY</t>
  </si>
  <si>
    <t>S-41 / N BLACKSTOCK RD</t>
  </si>
  <si>
    <t>S-37 / COMPTON BRIDGE RD</t>
  </si>
  <si>
    <t>HIGHWAY 14 E</t>
  </si>
  <si>
    <t>N MORGAN RD. / GREENWOOD RD</t>
  </si>
  <si>
    <t>S-349 / E PRINCE RD</t>
  </si>
  <si>
    <t>S-185 / LINCOLN RD</t>
  </si>
  <si>
    <t>S-123 / MT ZION RD</t>
  </si>
  <si>
    <t>S-20 / DEPOT ST</t>
  </si>
  <si>
    <t>US-176 / S MAIN ST</t>
  </si>
  <si>
    <t>S-296 / LUDE JOHNSON BLVD</t>
  </si>
  <si>
    <t>S-290 / OAKLAND AVE</t>
  </si>
  <si>
    <t>SC 11 / HIGHWAY 11</t>
  </si>
  <si>
    <t>SC-14 / HIGHWAY 14 W</t>
  </si>
  <si>
    <t>LINCOLN RD</t>
  </si>
  <si>
    <t>S-926 / N SHAMROCK AVE</t>
  </si>
  <si>
    <t>S-130 / GREENWOOD RD</t>
  </si>
  <si>
    <t>SPIVEY CREEK RD</t>
  </si>
  <si>
    <t>S-184 / SPIVEY CREEK RD</t>
  </si>
  <si>
    <t>S-926 / LUDE JOHNSON BLVD</t>
  </si>
  <si>
    <t>S-183 / S BLACKSTOCK RD</t>
  </si>
  <si>
    <t>WEST RD / WALDROP RD / BURT ATKINS RD</t>
  </si>
  <si>
    <t>S-52 / NEW CUT RD</t>
  </si>
  <si>
    <t>FOSTER RD</t>
  </si>
  <si>
    <t>SC-9 / HIGHWAY 9</t>
  </si>
  <si>
    <t>HICKORY NUT RD</t>
  </si>
  <si>
    <t>S-38 / HOLLY SPRINGS RD</t>
  </si>
  <si>
    <t>S-1035 / EVANGEL RD</t>
  </si>
  <si>
    <t>S-866 / BIG MULBERRY TRCE</t>
  </si>
  <si>
    <t>S-37 / N HOWARD ST</t>
  </si>
  <si>
    <t>LUDE JOHNSON BLVD</t>
  </si>
  <si>
    <t>S-380 / PACK ST</t>
  </si>
  <si>
    <t>SC-14 / E RUTHERFORD ST</t>
  </si>
  <si>
    <t>S-1258 / REDLAND RD</t>
  </si>
  <si>
    <t>S-562 / N TRADE AVE</t>
  </si>
  <si>
    <t>S-210 / WEST RD</t>
  </si>
  <si>
    <t>E PRINCE RD.</t>
  </si>
  <si>
    <t>S-176 / E PARK ST</t>
  </si>
  <si>
    <t>S-1607 / CALDWELL ST</t>
  </si>
  <si>
    <t>S-1777 / LITTLEFIELD ST</t>
  </si>
  <si>
    <t>S-290 / W MILLER ST</t>
  </si>
  <si>
    <t>BOMAR ST</t>
  </si>
  <si>
    <t>S-37 / S HOWARD ST</t>
  </si>
  <si>
    <t>S-1786 / WINGO ST</t>
  </si>
  <si>
    <t>S-1788 / LADSON ST</t>
  </si>
  <si>
    <t>S-338 / MILL ST</t>
  </si>
  <si>
    <t>S-289 / BLACKSTOCK RD</t>
  </si>
  <si>
    <t>S-1608 / BOBO ST</t>
  </si>
  <si>
    <t>US-176 / N HOWARD AVE</t>
  </si>
  <si>
    <t>S-832 / COLLINS AVE</t>
  </si>
  <si>
    <t>S-531 / FOREST AVE</t>
  </si>
  <si>
    <t>5-532 / HILLCREST AVE</t>
  </si>
  <si>
    <t>CULBRETH ST</t>
  </si>
  <si>
    <t>S-1758 / CHURCH ST</t>
  </si>
  <si>
    <t>S-1777 / BRIDGES ST</t>
  </si>
  <si>
    <t>McMILLIAN CIR</t>
  </si>
  <si>
    <t>N TRADE AVE</t>
  </si>
  <si>
    <t>BELCHER ST</t>
  </si>
  <si>
    <t>SUGAR RIDGE RD</t>
  </si>
  <si>
    <t>S-974 / MEADOW FARM RD</t>
  </si>
  <si>
    <t>S-1734 / N RANDOLPH AVE</t>
  </si>
  <si>
    <t>US-176 / S HOWARD AVE</t>
  </si>
  <si>
    <t>S-79 / LONE OAK RD</t>
  </si>
  <si>
    <t>S-609 / MOSS LN</t>
  </si>
  <si>
    <t>E BROOKWOOD DR</t>
  </si>
  <si>
    <t>S-1734 / S RANDOLPH AVE</t>
  </si>
  <si>
    <t>S CHURCH AVE.</t>
  </si>
  <si>
    <t>S-639 / E TURNER ST</t>
  </si>
  <si>
    <t>E TURNER ST.</t>
  </si>
  <si>
    <t>S-638 / S CHURCH AVE</t>
  </si>
  <si>
    <t>S-926 / S SHAMROCK AVE</t>
  </si>
  <si>
    <t>S-35 / BLOCK HOUSE RD</t>
  </si>
  <si>
    <t>SC-292 / INMAN RD</t>
  </si>
  <si>
    <t>US-29 / SPARTANBURG HWY</t>
  </si>
  <si>
    <t>HANGING ROCK RD.</t>
  </si>
  <si>
    <t>S-581 / BELCHER ST</t>
  </si>
  <si>
    <t>DOUBLE BRIDGE RD</t>
  </si>
  <si>
    <t xml:space="preserve">S-889 / CAMPOBELLO GRAMLING SCHOOL RD </t>
  </si>
  <si>
    <t>SPRINGFIELD RD</t>
  </si>
  <si>
    <t>UPPER VALLEY FALLS RD</t>
  </si>
  <si>
    <t>LITTLE MOUNTAIN CIR</t>
  </si>
  <si>
    <t>S-217 / LITTLE MOUNTAIN RD</t>
  </si>
  <si>
    <t>S-130 / N MORGAN RD</t>
  </si>
  <si>
    <t>S BOMAR AVE</t>
  </si>
  <si>
    <t>N LYLES AVE</t>
  </si>
  <si>
    <t>E ROLAND ST</t>
  </si>
  <si>
    <t>LINCOLN SCHOOL RD.</t>
  </si>
  <si>
    <t>S-829 / OLD BLACKSTOCK RD</t>
  </si>
  <si>
    <t>S-184 / GIBSON RD</t>
  </si>
  <si>
    <t>S-13 / N MAIN ST</t>
  </si>
  <si>
    <t>S-289 / N MILLER ST</t>
  </si>
  <si>
    <t>S-845 / LAURENS RD</t>
  </si>
  <si>
    <t>S-584 / McEDCO RD</t>
  </si>
  <si>
    <t>S-76 / GOODJOIN RD</t>
  </si>
  <si>
    <t>S-210 / BURT ATKINS RD</t>
  </si>
  <si>
    <t>MOTLOW CREEK RD</t>
  </si>
  <si>
    <t>S-1731 / N RANDOLPH AVE</t>
  </si>
  <si>
    <t>McDOWELL ST</t>
  </si>
  <si>
    <t xml:space="preserve">CAMPOBELLO GRAMLING SCHOOL RD </t>
  </si>
  <si>
    <t>S-208 SPIVEY CREEK RD</t>
  </si>
  <si>
    <t>COLUMBUS RD / S SHAMROCK AVE</t>
  </si>
  <si>
    <t>RED BARN RD</t>
  </si>
  <si>
    <t>S-931 / DOUBLE BRIDGE RD</t>
  </si>
  <si>
    <t>S-941 / RED RANFORD RD</t>
  </si>
  <si>
    <t>MELVIN HILL RD</t>
  </si>
  <si>
    <t>WESTSIDE RD</t>
  </si>
  <si>
    <t>S-489 / OLD ANDERSON MILL RD</t>
  </si>
  <si>
    <t>S-839 / BIBENDUM RD</t>
  </si>
  <si>
    <t>ROYSTON RD</t>
  </si>
  <si>
    <t>S-977 / CALVERY RD</t>
  </si>
  <si>
    <t>S-982 / PEN DEL RD</t>
  </si>
  <si>
    <t>BLOOMWOOD HTS</t>
  </si>
  <si>
    <t>S-979 / WILSON RD</t>
  </si>
  <si>
    <t>MITCHELL FARM RD</t>
  </si>
  <si>
    <t>CAROLINA BET DR</t>
  </si>
  <si>
    <t>EAST FRONTAGE RD.</t>
  </si>
  <si>
    <t>S-989 / LANDRUM MILL RD</t>
  </si>
  <si>
    <t>TURKOMAN TRL</t>
  </si>
  <si>
    <t>S-930 / REDHILL LN</t>
  </si>
  <si>
    <t>W FINGER ST</t>
  </si>
  <si>
    <t>SC-14 / W RUTHERFORD ST</t>
  </si>
  <si>
    <t>S FLORIDA AVE</t>
  </si>
  <si>
    <t>SC 11 / W CHEROKEE ST</t>
  </si>
  <si>
    <t>S-43 / W MANNING ST</t>
  </si>
  <si>
    <t>N RANDOLPH AVE</t>
  </si>
  <si>
    <t>S-891 / SUNSET RD</t>
  </si>
  <si>
    <t>S-550 / CULBRETH ST</t>
  </si>
  <si>
    <t>BRIDGES ST</t>
  </si>
  <si>
    <t>SC-292 / PROSPECT ST</t>
  </si>
  <si>
    <t>PINE DR</t>
  </si>
  <si>
    <t>S-277 / W MAIN ST</t>
  </si>
  <si>
    <t>S-561 BRIARWOOD DR</t>
  </si>
  <si>
    <t>S-1014 / TRUCKSTOP RD</t>
  </si>
  <si>
    <t>S-103 / UNION ST</t>
  </si>
  <si>
    <t>S-56 / OLD FURNACE RD</t>
  </si>
  <si>
    <t>S-243 / CASEY CREEK RD</t>
  </si>
  <si>
    <t>S-43 / FISH CAMP RD</t>
  </si>
  <si>
    <t>S-58 / PARRIS BRIDGE RD</t>
  </si>
  <si>
    <t>ARROWOOD BRANCH RD</t>
  </si>
  <si>
    <t>SC-11 / HIGHWAY 11 W</t>
  </si>
  <si>
    <t>RIVER OAK RD.</t>
  </si>
  <si>
    <t>S-55 / PEACHTREE RD</t>
  </si>
  <si>
    <t>OLD ISLAND FORD RD</t>
  </si>
  <si>
    <t>W OCONEE ST.</t>
  </si>
  <si>
    <t>S-260 / N ALABAMA ST</t>
  </si>
  <si>
    <t>SC-11 / W CHEROKEE ST</t>
  </si>
  <si>
    <t>S-101 W OCONEE ST</t>
  </si>
  <si>
    <t>S-1534 / S FLORIDA AVE</t>
  </si>
  <si>
    <t>BATTLEGROUND RD.</t>
  </si>
  <si>
    <t>SC-110 BATTLEGROUND RD</t>
  </si>
  <si>
    <t>POORS FORD RD</t>
  </si>
  <si>
    <t>S-72 / SANDERS RD</t>
  </si>
  <si>
    <t>OLD HIGHWAY 11</t>
  </si>
  <si>
    <t>S-101 / W OCONEE ST</t>
  </si>
  <si>
    <t>FAIRFIELD ST</t>
  </si>
  <si>
    <t>S-457 / SALUDA ST</t>
  </si>
  <si>
    <t>S-42 / RAINBOW LAKE RD</t>
  </si>
  <si>
    <t>S-55 / BIBLE CHURCH RD</t>
  </si>
  <si>
    <t>S-43 / PARRIS BRIDGE RD</t>
  </si>
  <si>
    <t>S-243 / CHEROKEE CIR</t>
  </si>
  <si>
    <t>S-191 / FOSTERS GROVE RD</t>
  </si>
  <si>
    <t>S-74 / RIVEROAK RD</t>
  </si>
  <si>
    <t>S-190 / SANDY FORD RD</t>
  </si>
  <si>
    <t>US-221 / HAMPTON ST</t>
  </si>
  <si>
    <t>S-43 / E MANNING ST</t>
  </si>
  <si>
    <t>BIBLE CHURCH RD</t>
  </si>
  <si>
    <t>W MILLER ST</t>
  </si>
  <si>
    <t>S-213 / ISLAND FORD RD</t>
  </si>
  <si>
    <t>S-189 / CASEY CREEK RD</t>
  </si>
  <si>
    <t>S-105 / MAYO RD</t>
  </si>
  <si>
    <t>S-255 / McMILLAN BLVD</t>
  </si>
  <si>
    <t>S-215 / MAHAFFEY COOLEY RD</t>
  </si>
  <si>
    <t>S-187 / OHIO ST</t>
  </si>
  <si>
    <t>S-187 / FAIRFIELD ST</t>
  </si>
  <si>
    <t>S-461 / CALIFORNIA AVE</t>
  </si>
  <si>
    <t>S-460 / RICHLAND ST</t>
  </si>
  <si>
    <t>S-462 / LEXINGTON RD</t>
  </si>
  <si>
    <t>S-468 / HARRIS RD</t>
  </si>
  <si>
    <t>S-464 / N CAROLINA AVE</t>
  </si>
  <si>
    <t>S-260 / N ALABAMA AVE</t>
  </si>
  <si>
    <t>S-239 / S GEORGIA AVE</t>
  </si>
  <si>
    <t>S-1771 / S KENTUCKY AVE</t>
  </si>
  <si>
    <t>S-514 / PICKENS ST</t>
  </si>
  <si>
    <t>US-22l / E CHEROKEE ST</t>
  </si>
  <si>
    <t>S-516 / LEE ST</t>
  </si>
  <si>
    <t>S-299 / ELDER RD</t>
  </si>
  <si>
    <t>S-188 / OLD BURNETT RD</t>
  </si>
  <si>
    <t>MIDNIGHT RD</t>
  </si>
  <si>
    <t>HORSESHOE CIR / McABEE RD</t>
  </si>
  <si>
    <t>S-100 / OLD ISLAND FORD RD</t>
  </si>
  <si>
    <t>FRYML DR</t>
  </si>
  <si>
    <t>WASHINGTON RD</t>
  </si>
  <si>
    <t>US-29 S MAIN ST</t>
  </si>
  <si>
    <t>S-187 / FAIRFIELD RD</t>
  </si>
  <si>
    <t>S-1009 / VINTAGE DR</t>
  </si>
  <si>
    <t>S-1091 / MARTIN CAMP RD</t>
  </si>
  <si>
    <t>NORTH CAMPUS BLVD</t>
  </si>
  <si>
    <t>S-21 / HORRY RD</t>
  </si>
  <si>
    <t>S-516 / S LEE ST</t>
  </si>
  <si>
    <t>US-221 / S ALABAMA ST</t>
  </si>
  <si>
    <t>US-221 / E CHEROKEE ST</t>
  </si>
  <si>
    <t>S-103 / E UNION ST</t>
  </si>
  <si>
    <t>S-290 / N ALABAMA AVE</t>
  </si>
  <si>
    <t>S-978 / ANDERSON RD</t>
  </si>
  <si>
    <t>SC-101 / HIGHWAY 101 S</t>
  </si>
  <si>
    <t>S-63 / ABNER CREEK RD</t>
  </si>
  <si>
    <t>SC-418 / HWY 418</t>
  </si>
  <si>
    <t>SC-290 / E POINSETT ST</t>
  </si>
  <si>
    <t>WESTMORELAND RD</t>
  </si>
  <si>
    <t>SC-358 / HOLLY SPRINGS RD</t>
  </si>
  <si>
    <t>SC-290 / W MAIN ST</t>
  </si>
  <si>
    <t>SC-295 / SPRING ST</t>
  </si>
  <si>
    <t>SC 80 / J VERNE SMITH PRKY</t>
  </si>
  <si>
    <t>SC-29O / E MAIN ST</t>
  </si>
  <si>
    <t>SC-101 / S LINE ST</t>
  </si>
  <si>
    <t>US-29 / E WADE HAMPTON BLVD</t>
  </si>
  <si>
    <t>US-29 / WARREN ABERNATHY HWY</t>
  </si>
  <si>
    <t>S-62 / DUNCAN REIDVILLE RD</t>
  </si>
  <si>
    <t>S-82 / BERRY SHOALS RD</t>
  </si>
  <si>
    <t>S-126 / BOUNDARY DR</t>
  </si>
  <si>
    <t>S-1081 / N MAIN ST</t>
  </si>
  <si>
    <t>S-62 / S SPENCER ST</t>
  </si>
  <si>
    <t>S-399 / OLD WOODRUFF RD</t>
  </si>
  <si>
    <t>S-430 / NAZARETH CHURCH RD</t>
  </si>
  <si>
    <t>S-135 / SILVER LAKE RD</t>
  </si>
  <si>
    <t>SC-292 / SPARTANBURG RD</t>
  </si>
  <si>
    <t>US-29 / GREENVILLE HWY</t>
  </si>
  <si>
    <t xml:space="preserve">US-29 / WARREN H ABERNATHY HWY </t>
  </si>
  <si>
    <t>S-1083 / FAIRFOREST CLEVEDALE RD</t>
  </si>
  <si>
    <t>S CRAFT ST.</t>
  </si>
  <si>
    <t xml:space="preserve">S-316 / OLD SPARTANBURG HWY </t>
  </si>
  <si>
    <t>US-29 / SPARTANBURG HWY S</t>
  </si>
  <si>
    <t>BROWN WOOD RD</t>
  </si>
  <si>
    <t>SC-290 / REIDVILLE RD</t>
  </si>
  <si>
    <t>SC-295 / JOHN B WHITE SR BLVD</t>
  </si>
  <si>
    <t>S-41 / S BLACKSTOCK RD</t>
  </si>
  <si>
    <t xml:space="preserve">S-506 / WHEELER ST </t>
  </si>
  <si>
    <t>SC-292 / GROCE RD</t>
  </si>
  <si>
    <t>S-98 / SUNNYSIDE DR</t>
  </si>
  <si>
    <t>SC-357 / ARLINGTON RD</t>
  </si>
  <si>
    <t>S-83 / VICTOR AVE</t>
  </si>
  <si>
    <t>S-577 / OLD WOODRUFF RD</t>
  </si>
  <si>
    <t>OLD ANDERSON MILL RD</t>
  </si>
  <si>
    <t>S-62/  S SPENCER ST</t>
  </si>
  <si>
    <t>S-221 / WOODS CHAPEL RD</t>
  </si>
  <si>
    <t>S-736 / CARVER ST</t>
  </si>
  <si>
    <t>S-645 / SYPHRIT RD</t>
  </si>
  <si>
    <t>SIBLEY ST</t>
  </si>
  <si>
    <t>S-1126 / S MOORE ST</t>
  </si>
  <si>
    <t>S-524 / LAWRENCE ST</t>
  </si>
  <si>
    <t>S-666 / CRESCENT ST</t>
  </si>
  <si>
    <t>S-672 / PIEDMONT ST</t>
  </si>
  <si>
    <t>S-670 / RIVER ST</t>
  </si>
  <si>
    <t>S-675 / PACIFIC ST</t>
  </si>
  <si>
    <t>S-672 / MEADOW ST</t>
  </si>
  <si>
    <t>S-673 / UPLAND ST</t>
  </si>
  <si>
    <t>S-676 / LITTLE ST</t>
  </si>
  <si>
    <t>PACIFIC ST</t>
  </si>
  <si>
    <t>S-242 / GROCE RD</t>
  </si>
  <si>
    <t xml:space="preserve">S-711  </t>
  </si>
  <si>
    <t>S-615 / NORTH AVE</t>
  </si>
  <si>
    <t>S-575 / WILSON AVE</t>
  </si>
  <si>
    <t>S-874 / 26TH ST</t>
  </si>
  <si>
    <t>S-576 / SNOW ST</t>
  </si>
  <si>
    <t>SC-101 / NEW WOODRUFF RD</t>
  </si>
  <si>
    <t>HARVEY RD</t>
  </si>
  <si>
    <t>PIEDMONT ST.</t>
  </si>
  <si>
    <t>S-899 / GREER ST</t>
  </si>
  <si>
    <t>S-1656 / BROOK ST</t>
  </si>
  <si>
    <t>S-646 / SYPHRIT RD</t>
  </si>
  <si>
    <t>S-499 / OAK GROVE RD</t>
  </si>
  <si>
    <t>S-908 / GAP CREEK RD</t>
  </si>
  <si>
    <t>S-1127 / SCHOOL RD</t>
  </si>
  <si>
    <t>S-1081 / S MAIN ST</t>
  </si>
  <si>
    <t>S-957 / FRONTAGE RD</t>
  </si>
  <si>
    <t>OAK FOREST RD</t>
  </si>
  <si>
    <t>SC 296 / REIDVILLE RD</t>
  </si>
  <si>
    <t>S-964 / OAK FOREST RD</t>
  </si>
  <si>
    <t>S-41 N BLACKSTOCK RD</t>
  </si>
  <si>
    <t>S-967 / COLLEGE DR</t>
  </si>
  <si>
    <t>SIMUEL RD</t>
  </si>
  <si>
    <t>S-525 / FAIRFOREST RD</t>
  </si>
  <si>
    <t>E FRONTAGE RD.</t>
  </si>
  <si>
    <t>SC-14 / S HIGHWAY 14</t>
  </si>
  <si>
    <t>S-12 / BROCKMAN McCLIMON RD</t>
  </si>
  <si>
    <t>OLD JONES RD</t>
  </si>
  <si>
    <t xml:space="preserve">S-242 / S DANZLER RD </t>
  </si>
  <si>
    <t>E VICTOR HILL RD.</t>
  </si>
  <si>
    <t>S-222 / NEW HOPE RD</t>
  </si>
  <si>
    <t>NEW HOPE DR</t>
  </si>
  <si>
    <t>S-122 / CEDAR CREST RD</t>
  </si>
  <si>
    <t>EVANGEL RD. / FALLEN CREEK RD</t>
  </si>
  <si>
    <t>COLLEGE DR.</t>
  </si>
  <si>
    <t>SC-129 / FORT PRINCE BLVD</t>
  </si>
  <si>
    <t>N MOORE ST.</t>
  </si>
  <si>
    <t>S-290 / W MAIN ST</t>
  </si>
  <si>
    <t>S-663 / RIVER ST</t>
  </si>
  <si>
    <t>MABRY ST</t>
  </si>
  <si>
    <t>N CRAFT ST / BROCK ST / LOOP ST</t>
  </si>
  <si>
    <t>S-1658 / BOWERS ST</t>
  </si>
  <si>
    <t>S-1656 / LOOP ST</t>
  </si>
  <si>
    <t>S-1656 / BROCK ST</t>
  </si>
  <si>
    <t xml:space="preserve">US-29 / GREENVILLE HWY </t>
  </si>
  <si>
    <t>S-1733 / BARNETT ST</t>
  </si>
  <si>
    <t>ASH AVE / COTTAGE ST</t>
  </si>
  <si>
    <t>S-323 / S CRAFT ST</t>
  </si>
  <si>
    <t>S-324 / DODD ST</t>
  </si>
  <si>
    <t>E CHURCH ST</t>
  </si>
  <si>
    <t>Date Work Began</t>
  </si>
  <si>
    <t>Days to Complete</t>
  </si>
  <si>
    <t>Highway 61</t>
  </si>
  <si>
    <t>Highway 162</t>
  </si>
  <si>
    <t>Highway 164</t>
  </si>
  <si>
    <t>NEWBERRY C.L.</t>
  </si>
  <si>
    <t>BEGIN ADDITION 129</t>
  </si>
  <si>
    <t>SC-702</t>
  </si>
  <si>
    <t>BEGIN ADDITION 288</t>
  </si>
  <si>
    <t>BEGIN ADDITION 412</t>
  </si>
  <si>
    <t>END ADDITION 29</t>
  </si>
  <si>
    <t>END ADDITION 179</t>
  </si>
  <si>
    <t>END ADDITION 422</t>
  </si>
  <si>
    <t>Shirway/Mac</t>
  </si>
  <si>
    <t>Morrison Rd</t>
  </si>
  <si>
    <t>1.67 miles West of Old Newberry Hwy</t>
  </si>
  <si>
    <t>2020 PIPP Newberry Preservation</t>
  </si>
  <si>
    <t>Cy Schumpert Road</t>
  </si>
  <si>
    <t>Holloway Street</t>
  </si>
  <si>
    <t>L-2089</t>
  </si>
  <si>
    <t>Butterfly Ln</t>
  </si>
  <si>
    <t>REVISED: 19 SEPT 2019 (JCW)</t>
  </si>
  <si>
    <t xml:space="preserve"> SC 14</t>
  </si>
  <si>
    <t>SC 253</t>
  </si>
  <si>
    <t>SC 290</t>
  </si>
  <si>
    <t>SC 414</t>
  </si>
  <si>
    <t>S- 17</t>
  </si>
  <si>
    <t>S- 42</t>
  </si>
  <si>
    <t>S- 44</t>
  </si>
  <si>
    <t>S- 92</t>
  </si>
  <si>
    <t>S- 93</t>
  </si>
  <si>
    <t>S- 96</t>
  </si>
  <si>
    <t>S- 98</t>
  </si>
  <si>
    <t>S- 109</t>
  </si>
  <si>
    <t>S- 110</t>
  </si>
  <si>
    <t>S- 112</t>
  </si>
  <si>
    <t>S- 113</t>
  </si>
  <si>
    <t>S- 114</t>
  </si>
  <si>
    <t>S- 115</t>
  </si>
  <si>
    <t>S- 116</t>
  </si>
  <si>
    <t>S- 117</t>
  </si>
  <si>
    <t xml:space="preserve"> S- 118</t>
  </si>
  <si>
    <t xml:space="preserve"> S- 119</t>
  </si>
  <si>
    <t xml:space="preserve"> S- 121</t>
  </si>
  <si>
    <t xml:space="preserve"> S- 129</t>
  </si>
  <si>
    <t xml:space="preserve"> S- 134</t>
  </si>
  <si>
    <t xml:space="preserve"> S- 135</t>
  </si>
  <si>
    <t xml:space="preserve"> S- 137</t>
  </si>
  <si>
    <t xml:space="preserve"> S- 138</t>
  </si>
  <si>
    <t xml:space="preserve"> S- 140</t>
  </si>
  <si>
    <t xml:space="preserve"> S- 157</t>
  </si>
  <si>
    <t xml:space="preserve"> S- 171</t>
  </si>
  <si>
    <t xml:space="preserve"> S- 172</t>
  </si>
  <si>
    <t xml:space="preserve"> S- 173</t>
  </si>
  <si>
    <t xml:space="preserve"> S- 177</t>
  </si>
  <si>
    <t xml:space="preserve"> S- 180</t>
  </si>
  <si>
    <t xml:space="preserve"> S- 270</t>
  </si>
  <si>
    <t xml:space="preserve"> S- 277</t>
  </si>
  <si>
    <t xml:space="preserve"> S- 278</t>
  </si>
  <si>
    <t xml:space="preserve"> S- 278 CON</t>
  </si>
  <si>
    <t xml:space="preserve"> S- 295</t>
  </si>
  <si>
    <t xml:space="preserve"> S- 298</t>
  </si>
  <si>
    <t xml:space="preserve"> S- 318</t>
  </si>
  <si>
    <t xml:space="preserve"> S- 319</t>
  </si>
  <si>
    <t xml:space="preserve"> S- 340</t>
  </si>
  <si>
    <t xml:space="preserve"> S- 341</t>
  </si>
  <si>
    <t xml:space="preserve"> S- 464</t>
  </si>
  <si>
    <t xml:space="preserve"> S- 465</t>
  </si>
  <si>
    <t xml:space="preserve"> S- 524</t>
  </si>
  <si>
    <t xml:space="preserve"> S- 525</t>
  </si>
  <si>
    <t xml:space="preserve"> S- 539</t>
  </si>
  <si>
    <t xml:space="preserve"> S- 546</t>
  </si>
  <si>
    <t xml:space="preserve"> S- 560</t>
  </si>
  <si>
    <t xml:space="preserve"> S- 569</t>
  </si>
  <si>
    <t xml:space="preserve"> S- 569 SPR</t>
  </si>
  <si>
    <t xml:space="preserve"> S- 712</t>
  </si>
  <si>
    <t xml:space="preserve"> S- 880</t>
  </si>
  <si>
    <t xml:space="preserve"> S- 902</t>
  </si>
  <si>
    <t xml:space="preserve"> S- 903</t>
  </si>
  <si>
    <t xml:space="preserve"> S- 912</t>
  </si>
  <si>
    <t xml:space="preserve"> S- 920</t>
  </si>
  <si>
    <t xml:space="preserve"> S- 938</t>
  </si>
  <si>
    <t xml:space="preserve"> S- 969</t>
  </si>
  <si>
    <t xml:space="preserve"> S- 978</t>
  </si>
  <si>
    <t xml:space="preserve"> S- 990</t>
  </si>
  <si>
    <t xml:space="preserve"> S- 992</t>
  </si>
  <si>
    <t xml:space="preserve"> S- 1070</t>
  </si>
  <si>
    <t xml:space="preserve"> US 25</t>
  </si>
  <si>
    <t xml:space="preserve"> US 25 CON</t>
  </si>
  <si>
    <t xml:space="preserve"> US 123</t>
  </si>
  <si>
    <t xml:space="preserve"> US 276</t>
  </si>
  <si>
    <t xml:space="preserve"> SC 8</t>
  </si>
  <si>
    <t xml:space="preserve"> SC 11</t>
  </si>
  <si>
    <t xml:space="preserve"> SC 81</t>
  </si>
  <si>
    <t xml:space="preserve"> SC 124</t>
  </si>
  <si>
    <t xml:space="preserve"> SC 183</t>
  </si>
  <si>
    <t xml:space="preserve"> SC 186</t>
  </si>
  <si>
    <t xml:space="preserve"> SC 253</t>
  </si>
  <si>
    <t xml:space="preserve"> SC 288</t>
  </si>
  <si>
    <t xml:space="preserve"> SC 414</t>
  </si>
  <si>
    <t xml:space="preserve"> S- 15</t>
  </si>
  <si>
    <t xml:space="preserve"> S- 22</t>
  </si>
  <si>
    <t xml:space="preserve"> S- 40</t>
  </si>
  <si>
    <t xml:space="preserve"> S- 41</t>
  </si>
  <si>
    <t xml:space="preserve"> S- 56</t>
  </si>
  <si>
    <t xml:space="preserve"> S- 59</t>
  </si>
  <si>
    <t xml:space="preserve"> S- 63</t>
  </si>
  <si>
    <t xml:space="preserve"> S- 85</t>
  </si>
  <si>
    <t xml:space="preserve"> S- 88</t>
  </si>
  <si>
    <t xml:space="preserve"> S- 89</t>
  </si>
  <si>
    <t xml:space="preserve"> S- 90</t>
  </si>
  <si>
    <t xml:space="preserve"> S- 97</t>
  </si>
  <si>
    <t xml:space="preserve"> S- 101</t>
  </si>
  <si>
    <t xml:space="preserve"> S- 102</t>
  </si>
  <si>
    <t xml:space="preserve"> S- 103</t>
  </si>
  <si>
    <t xml:space="preserve"> S- 105</t>
  </si>
  <si>
    <t xml:space="preserve"> S- 120</t>
  </si>
  <si>
    <t xml:space="preserve"> S- 124</t>
  </si>
  <si>
    <t xml:space="preserve"> S- 125</t>
  </si>
  <si>
    <t xml:space="preserve"> S- 130</t>
  </si>
  <si>
    <t xml:space="preserve"> S- 131</t>
  </si>
  <si>
    <t xml:space="preserve"> S- 132</t>
  </si>
  <si>
    <t xml:space="preserve"> S- 151</t>
  </si>
  <si>
    <t xml:space="preserve"> S- 152</t>
  </si>
  <si>
    <t xml:space="preserve"> S- 175</t>
  </si>
  <si>
    <t xml:space="preserve"> S- 176</t>
  </si>
  <si>
    <t xml:space="preserve"> S- 178</t>
  </si>
  <si>
    <t xml:space="preserve"> S- 199</t>
  </si>
  <si>
    <t xml:space="preserve"> S- 247</t>
  </si>
  <si>
    <t xml:space="preserve"> S- 263</t>
  </si>
  <si>
    <t xml:space="preserve"> S- 268</t>
  </si>
  <si>
    <t xml:space="preserve"> S- 271</t>
  </si>
  <si>
    <t xml:space="preserve"> S- 280</t>
  </si>
  <si>
    <t xml:space="preserve"> S- 281</t>
  </si>
  <si>
    <t xml:space="preserve"> S- 309</t>
  </si>
  <si>
    <t xml:space="preserve"> S- 327</t>
  </si>
  <si>
    <t xml:space="preserve"> S- 327 SPR</t>
  </si>
  <si>
    <t xml:space="preserve"> S- 328</t>
  </si>
  <si>
    <t xml:space="preserve"> S- 336</t>
  </si>
  <si>
    <t xml:space="preserve"> S- 339</t>
  </si>
  <si>
    <t xml:space="preserve"> S- 406</t>
  </si>
  <si>
    <t xml:space="preserve"> S- 407</t>
  </si>
  <si>
    <t xml:space="preserve"> S- 423</t>
  </si>
  <si>
    <t xml:space="preserve"> S- 424</t>
  </si>
  <si>
    <t xml:space="preserve"> S- 457</t>
  </si>
  <si>
    <t xml:space="preserve"> S- 462</t>
  </si>
  <si>
    <t xml:space="preserve"> S- 526</t>
  </si>
  <si>
    <t xml:space="preserve"> S- 527</t>
  </si>
  <si>
    <t xml:space="preserve"> S- 535</t>
  </si>
  <si>
    <t xml:space="preserve"> S- 536</t>
  </si>
  <si>
    <t xml:space="preserve"> S- 538</t>
  </si>
  <si>
    <t xml:space="preserve"> S- 578</t>
  </si>
  <si>
    <t xml:space="preserve"> S- 582</t>
  </si>
  <si>
    <t xml:space="preserve"> S- 583</t>
  </si>
  <si>
    <t xml:space="preserve"> S- 585</t>
  </si>
  <si>
    <t xml:space="preserve"> S- 631</t>
  </si>
  <si>
    <t xml:space="preserve"> S- 656</t>
  </si>
  <si>
    <t xml:space="preserve"> S- 703</t>
  </si>
  <si>
    <t xml:space="preserve"> S- 716</t>
  </si>
  <si>
    <t xml:space="preserve"> S- 723</t>
  </si>
  <si>
    <t xml:space="preserve"> S- 724</t>
  </si>
  <si>
    <t xml:space="preserve"> S- 725</t>
  </si>
  <si>
    <t xml:space="preserve"> S- 726</t>
  </si>
  <si>
    <t xml:space="preserve"> S- 741</t>
  </si>
  <si>
    <t xml:space="preserve"> S- 799</t>
  </si>
  <si>
    <t xml:space="preserve"> S- 800</t>
  </si>
  <si>
    <t xml:space="preserve"> S- 801</t>
  </si>
  <si>
    <t xml:space="preserve"> S- 869</t>
  </si>
  <si>
    <t xml:space="preserve"> S- 870</t>
  </si>
  <si>
    <t xml:space="preserve"> S- 871</t>
  </si>
  <si>
    <t xml:space="preserve"> S- 872</t>
  </si>
  <si>
    <t xml:space="preserve"> S- 873</t>
  </si>
  <si>
    <t xml:space="preserve"> S- 874</t>
  </si>
  <si>
    <t xml:space="preserve"> S- 875</t>
  </si>
  <si>
    <t xml:space="preserve"> S- 910</t>
  </si>
  <si>
    <t xml:space="preserve"> S- 911</t>
  </si>
  <si>
    <t xml:space="preserve"> S- 914</t>
  </si>
  <si>
    <t xml:space="preserve"> S- 915</t>
  </si>
  <si>
    <t xml:space="preserve"> S- 916</t>
  </si>
  <si>
    <t xml:space="preserve"> S- 917</t>
  </si>
  <si>
    <t xml:space="preserve"> S- 918</t>
  </si>
  <si>
    <t xml:space="preserve"> S- 925</t>
  </si>
  <si>
    <t xml:space="preserve"> S- 926</t>
  </si>
  <si>
    <t xml:space="preserve"> S- 932</t>
  </si>
  <si>
    <t xml:space="preserve"> S- 933</t>
  </si>
  <si>
    <t xml:space="preserve"> S- 934</t>
  </si>
  <si>
    <t xml:space="preserve"> S- 935</t>
  </si>
  <si>
    <t xml:space="preserve"> S- 940</t>
  </si>
  <si>
    <t xml:space="preserve"> S- 946</t>
  </si>
  <si>
    <t xml:space="preserve"> S- 947</t>
  </si>
  <si>
    <t xml:space="preserve"> S- 950</t>
  </si>
  <si>
    <t xml:space="preserve"> S- 951</t>
  </si>
  <si>
    <t xml:space="preserve"> S- 953</t>
  </si>
  <si>
    <t xml:space="preserve"> S- 1013</t>
  </si>
  <si>
    <t xml:space="preserve"> S- 1014</t>
  </si>
  <si>
    <t xml:space="preserve"> S- 1037</t>
  </si>
  <si>
    <t xml:space="preserve"> S- 1047</t>
  </si>
  <si>
    <t xml:space="preserve"> S- 1057</t>
  </si>
  <si>
    <t xml:space="preserve"> S- 1130</t>
  </si>
  <si>
    <t xml:space="preserve"> S- 1132</t>
  </si>
  <si>
    <t xml:space="preserve"> S- 1173</t>
  </si>
  <si>
    <t xml:space="preserve"> S- 1179</t>
  </si>
  <si>
    <t xml:space="preserve"> S- 1970</t>
  </si>
  <si>
    <t xml:space="preserve"> S- 1972</t>
  </si>
  <si>
    <t xml:space="preserve"> SC 20</t>
  </si>
  <si>
    <t xml:space="preserve"> SC 183 MLC</t>
  </si>
  <si>
    <t xml:space="preserve"> SC 291</t>
  </si>
  <si>
    <t xml:space="preserve"> S- 2</t>
  </si>
  <si>
    <t xml:space="preserve"> S- 3</t>
  </si>
  <si>
    <t xml:space="preserve"> S- 5</t>
  </si>
  <si>
    <t xml:space="preserve"> S- 13</t>
  </si>
  <si>
    <t xml:space="preserve"> S- 13 CON</t>
  </si>
  <si>
    <t xml:space="preserve"> S- 20</t>
  </si>
  <si>
    <t xml:space="preserve"> S- 21</t>
  </si>
  <si>
    <t xml:space="preserve"> S- 38</t>
  </si>
  <si>
    <t xml:space="preserve"> S- 46</t>
  </si>
  <si>
    <t xml:space="preserve"> S- 47</t>
  </si>
  <si>
    <t xml:space="preserve"> S- 62</t>
  </si>
  <si>
    <t xml:space="preserve"> S- 75</t>
  </si>
  <si>
    <t xml:space="preserve"> S- 79</t>
  </si>
  <si>
    <t xml:space="preserve"> S- 80</t>
  </si>
  <si>
    <t xml:space="preserve"> S- 86</t>
  </si>
  <si>
    <t xml:space="preserve"> S- 87</t>
  </si>
  <si>
    <t xml:space="preserve"> S- 94</t>
  </si>
  <si>
    <t xml:space="preserve"> S- 104</t>
  </si>
  <si>
    <t xml:space="preserve"> S- 109</t>
  </si>
  <si>
    <t xml:space="preserve"> S- 133</t>
  </si>
  <si>
    <t xml:space="preserve"> S- 139</t>
  </si>
  <si>
    <t xml:space="preserve"> S- 147</t>
  </si>
  <si>
    <t xml:space="preserve"> S- 149</t>
  </si>
  <si>
    <t xml:space="preserve"> S- 156</t>
  </si>
  <si>
    <t xml:space="preserve"> S- 165</t>
  </si>
  <si>
    <t xml:space="preserve"> S- 166</t>
  </si>
  <si>
    <t xml:space="preserve"> S- 167</t>
  </si>
  <si>
    <t xml:space="preserve"> S- 169</t>
  </si>
  <si>
    <t xml:space="preserve"> S- 170</t>
  </si>
  <si>
    <t xml:space="preserve"> S- 188</t>
  </si>
  <si>
    <t xml:space="preserve"> S- 200</t>
  </si>
  <si>
    <t xml:space="preserve"> S- 258</t>
  </si>
  <si>
    <t xml:space="preserve"> S- 260</t>
  </si>
  <si>
    <t xml:space="preserve"> S- 261</t>
  </si>
  <si>
    <t xml:space="preserve"> S- 262</t>
  </si>
  <si>
    <t xml:space="preserve"> S- 265</t>
  </si>
  <si>
    <t xml:space="preserve"> S- 266</t>
  </si>
  <si>
    <t xml:space="preserve"> S- 279</t>
  </si>
  <si>
    <t xml:space="preserve"> S- 279 CON</t>
  </si>
  <si>
    <t xml:space="preserve"> S- 303</t>
  </si>
  <si>
    <t xml:space="preserve"> S- 310</t>
  </si>
  <si>
    <t xml:space="preserve"> S- 320</t>
  </si>
  <si>
    <t xml:space="preserve"> S- 321</t>
  </si>
  <si>
    <t xml:space="preserve"> S- 322</t>
  </si>
  <si>
    <t xml:space="preserve"> S- 323</t>
  </si>
  <si>
    <t xml:space="preserve"> S- 324</t>
  </si>
  <si>
    <t xml:space="preserve"> S- 335</t>
  </si>
  <si>
    <t xml:space="preserve"> S- 337</t>
  </si>
  <si>
    <t xml:space="preserve"> S- 342</t>
  </si>
  <si>
    <t xml:space="preserve"> S- 343</t>
  </si>
  <si>
    <t xml:space="preserve"> S- 344</t>
  </si>
  <si>
    <t xml:space="preserve"> S- 351</t>
  </si>
  <si>
    <t xml:space="preserve"> S- 352</t>
  </si>
  <si>
    <t xml:space="preserve"> S- 353</t>
  </si>
  <si>
    <t xml:space="preserve"> S- 354</t>
  </si>
  <si>
    <t xml:space="preserve"> S- 355</t>
  </si>
  <si>
    <t xml:space="preserve"> S- 356</t>
  </si>
  <si>
    <t xml:space="preserve"> S- 357</t>
  </si>
  <si>
    <t xml:space="preserve"> S- 358</t>
  </si>
  <si>
    <t xml:space="preserve"> S- 359</t>
  </si>
  <si>
    <t xml:space="preserve"> S- 367</t>
  </si>
  <si>
    <t xml:space="preserve"> S- 368</t>
  </si>
  <si>
    <t xml:space="preserve"> S- 369</t>
  </si>
  <si>
    <t xml:space="preserve"> S- 370</t>
  </si>
  <si>
    <t xml:space="preserve"> S- 371</t>
  </si>
  <si>
    <t xml:space="preserve"> S- 372</t>
  </si>
  <si>
    <t xml:space="preserve"> S- 373</t>
  </si>
  <si>
    <t xml:space="preserve"> S- 374</t>
  </si>
  <si>
    <t xml:space="preserve"> S- 375</t>
  </si>
  <si>
    <t xml:space="preserve"> S- 376</t>
  </si>
  <si>
    <t xml:space="preserve"> S- 377</t>
  </si>
  <si>
    <t xml:space="preserve"> S- 378</t>
  </si>
  <si>
    <t xml:space="preserve"> S- 379</t>
  </si>
  <si>
    <t xml:space="preserve"> S- 380</t>
  </si>
  <si>
    <t xml:space="preserve"> S- 386</t>
  </si>
  <si>
    <t xml:space="preserve"> S- 388</t>
  </si>
  <si>
    <t xml:space="preserve"> S- 390</t>
  </si>
  <si>
    <t xml:space="preserve"> S- 391</t>
  </si>
  <si>
    <t xml:space="preserve"> S- 394</t>
  </si>
  <si>
    <t xml:space="preserve"> S- 395</t>
  </si>
  <si>
    <t xml:space="preserve"> S- 396</t>
  </si>
  <si>
    <t xml:space="preserve"> S- 397</t>
  </si>
  <si>
    <t xml:space="preserve"> S- 398</t>
  </si>
  <si>
    <t xml:space="preserve"> S- 399</t>
  </si>
  <si>
    <t xml:space="preserve"> S- 400</t>
  </si>
  <si>
    <t xml:space="preserve"> S- 401</t>
  </si>
  <si>
    <t xml:space="preserve"> S- 402</t>
  </si>
  <si>
    <t xml:space="preserve"> S- 404</t>
  </si>
  <si>
    <t xml:space="preserve"> S- 405</t>
  </si>
  <si>
    <t xml:space="preserve"> S- 419</t>
  </si>
  <si>
    <t xml:space="preserve"> S- 429</t>
  </si>
  <si>
    <t xml:space="preserve"> S- 430</t>
  </si>
  <si>
    <t xml:space="preserve"> S- 431</t>
  </si>
  <si>
    <t xml:space="preserve"> S- 432</t>
  </si>
  <si>
    <t xml:space="preserve"> S- 433</t>
  </si>
  <si>
    <t xml:space="preserve"> S- 438</t>
  </si>
  <si>
    <t xml:space="preserve"> S- 466</t>
  </si>
  <si>
    <t xml:space="preserve"> S- 467</t>
  </si>
  <si>
    <t xml:space="preserve"> S- 469</t>
  </si>
  <si>
    <t xml:space="preserve"> S- 471</t>
  </si>
  <si>
    <t xml:space="preserve"> S- 472</t>
  </si>
  <si>
    <t xml:space="preserve"> S- 473</t>
  </si>
  <si>
    <t xml:space="preserve"> S- 474</t>
  </si>
  <si>
    <t xml:space="preserve"> S- 475</t>
  </si>
  <si>
    <t xml:space="preserve"> S- 476</t>
  </si>
  <si>
    <t xml:space="preserve"> S- 477</t>
  </si>
  <si>
    <t xml:space="preserve"> S- 480</t>
  </si>
  <si>
    <t xml:space="preserve"> S- 481</t>
  </si>
  <si>
    <t xml:space="preserve"> S- 482</t>
  </si>
  <si>
    <t xml:space="preserve"> S- 483</t>
  </si>
  <si>
    <t xml:space="preserve"> S- 484</t>
  </si>
  <si>
    <t xml:space="preserve"> S- 487</t>
  </si>
  <si>
    <t xml:space="preserve"> S- 490</t>
  </si>
  <si>
    <t xml:space="preserve"> S- 491</t>
  </si>
  <si>
    <t xml:space="preserve"> S- 494</t>
  </si>
  <si>
    <t xml:space="preserve"> S- 496</t>
  </si>
  <si>
    <t xml:space="preserve"> S- 504</t>
  </si>
  <si>
    <t xml:space="preserve"> S- 504 SPR</t>
  </si>
  <si>
    <t xml:space="preserve"> S- 505</t>
  </si>
  <si>
    <t xml:space="preserve"> S- 505 SPR</t>
  </si>
  <si>
    <t xml:space="preserve"> S- 506</t>
  </si>
  <si>
    <t xml:space="preserve"> S- 507</t>
  </si>
  <si>
    <t xml:space="preserve"> S- 508</t>
  </si>
  <si>
    <t xml:space="preserve"> S- 512</t>
  </si>
  <si>
    <t xml:space="preserve"> S- 513</t>
  </si>
  <si>
    <t xml:space="preserve"> S- 514</t>
  </si>
  <si>
    <t xml:space="preserve"> S- 515</t>
  </si>
  <si>
    <t xml:space="preserve"> S- 516</t>
  </si>
  <si>
    <t xml:space="preserve"> S- 517</t>
  </si>
  <si>
    <t xml:space="preserve"> S- 540</t>
  </si>
  <si>
    <t xml:space="preserve"> S- 550</t>
  </si>
  <si>
    <t xml:space="preserve"> S- 562</t>
  </si>
  <si>
    <t xml:space="preserve"> S- 563</t>
  </si>
  <si>
    <t xml:space="preserve"> S- 581</t>
  </si>
  <si>
    <t xml:space="preserve"> S- 593</t>
  </si>
  <si>
    <t xml:space="preserve"> S- 594</t>
  </si>
  <si>
    <t xml:space="preserve"> S- 595</t>
  </si>
  <si>
    <t xml:space="preserve"> S- 596</t>
  </si>
  <si>
    <t xml:space="preserve"> S- 597</t>
  </si>
  <si>
    <t xml:space="preserve"> S- 598</t>
  </si>
  <si>
    <t xml:space="preserve"> S- 601</t>
  </si>
  <si>
    <t xml:space="preserve"> S- 602</t>
  </si>
  <si>
    <t xml:space="preserve"> S- 603</t>
  </si>
  <si>
    <t xml:space="preserve"> S- 604</t>
  </si>
  <si>
    <t xml:space="preserve"> S- 605</t>
  </si>
  <si>
    <t xml:space="preserve"> S- 606</t>
  </si>
  <si>
    <t xml:space="preserve"> S- 607</t>
  </si>
  <si>
    <t xml:space="preserve"> S- 608</t>
  </si>
  <si>
    <t xml:space="preserve"> S- 609</t>
  </si>
  <si>
    <t xml:space="preserve"> S- 610</t>
  </si>
  <si>
    <t xml:space="preserve"> S- 611</t>
  </si>
  <si>
    <t xml:space="preserve"> S- 612</t>
  </si>
  <si>
    <t xml:space="preserve"> S- 614</t>
  </si>
  <si>
    <t xml:space="preserve"> S- 627</t>
  </si>
  <si>
    <t xml:space="preserve"> S- 628</t>
  </si>
  <si>
    <t xml:space="preserve"> S- 629</t>
  </si>
  <si>
    <t xml:space="preserve"> S- 633</t>
  </si>
  <si>
    <t xml:space="preserve"> S- 634</t>
  </si>
  <si>
    <t xml:space="preserve"> S- 635</t>
  </si>
  <si>
    <t xml:space="preserve"> S- 636</t>
  </si>
  <si>
    <t xml:space="preserve"> S- 637</t>
  </si>
  <si>
    <t xml:space="preserve"> S- 645</t>
  </si>
  <si>
    <t xml:space="preserve"> S- 646</t>
  </si>
  <si>
    <t xml:space="preserve"> S- 648</t>
  </si>
  <si>
    <t xml:space="preserve"> S- 649</t>
  </si>
  <si>
    <t xml:space="preserve"> S- 664</t>
  </si>
  <si>
    <t xml:space="preserve"> S- 673</t>
  </si>
  <si>
    <t xml:space="preserve"> S- 675</t>
  </si>
  <si>
    <t xml:space="preserve"> S- 676</t>
  </si>
  <si>
    <t xml:space="preserve"> S- 677</t>
  </si>
  <si>
    <t xml:space="preserve"> S- 679</t>
  </si>
  <si>
    <t xml:space="preserve"> S- 680</t>
  </si>
  <si>
    <t xml:space="preserve"> S- 681</t>
  </si>
  <si>
    <t xml:space="preserve"> S- 682</t>
  </si>
  <si>
    <t xml:space="preserve"> S- 683</t>
  </si>
  <si>
    <t xml:space="preserve"> S- 684</t>
  </si>
  <si>
    <t xml:space="preserve"> S- 685</t>
  </si>
  <si>
    <t xml:space="preserve"> S- 686</t>
  </si>
  <si>
    <t xml:space="preserve"> S- 687</t>
  </si>
  <si>
    <t xml:space="preserve"> S- 689</t>
  </si>
  <si>
    <t xml:space="preserve"> S- 690</t>
  </si>
  <si>
    <t xml:space="preserve"> S- 711</t>
  </si>
  <si>
    <t xml:space="preserve"> S- 742</t>
  </si>
  <si>
    <t xml:space="preserve"> S- 743</t>
  </si>
  <si>
    <t xml:space="preserve"> S- 744</t>
  </si>
  <si>
    <t xml:space="preserve"> S- 745</t>
  </si>
  <si>
    <t xml:space="preserve"> S- 746</t>
  </si>
  <si>
    <t xml:space="preserve"> S- 747</t>
  </si>
  <si>
    <t xml:space="preserve"> S- 748</t>
  </si>
  <si>
    <t xml:space="preserve"> S- 749</t>
  </si>
  <si>
    <t xml:space="preserve"> S- 750</t>
  </si>
  <si>
    <t xml:space="preserve"> S- 752</t>
  </si>
  <si>
    <t xml:space="preserve"> S- 755</t>
  </si>
  <si>
    <t xml:space="preserve"> S- 757</t>
  </si>
  <si>
    <t xml:space="preserve"> S- 758</t>
  </si>
  <si>
    <t xml:space="preserve"> S- 759</t>
  </si>
  <si>
    <t xml:space="preserve"> S- 760</t>
  </si>
  <si>
    <t xml:space="preserve"> S- 761</t>
  </si>
  <si>
    <t xml:space="preserve"> S- 776</t>
  </si>
  <si>
    <t xml:space="preserve"> S- 777</t>
  </si>
  <si>
    <t xml:space="preserve"> S- 778</t>
  </si>
  <si>
    <t xml:space="preserve"> S- 779</t>
  </si>
  <si>
    <t xml:space="preserve"> S- 781</t>
  </si>
  <si>
    <t xml:space="preserve"> S- 782</t>
  </si>
  <si>
    <t xml:space="preserve"> S- 783</t>
  </si>
  <si>
    <t xml:space="preserve"> S- 784</t>
  </si>
  <si>
    <t xml:space="preserve"> S- 798</t>
  </si>
  <si>
    <t xml:space="preserve"> S- 802</t>
  </si>
  <si>
    <t xml:space="preserve"> S- 803</t>
  </si>
  <si>
    <t xml:space="preserve"> S- 804</t>
  </si>
  <si>
    <t xml:space="preserve"> S- 808</t>
  </si>
  <si>
    <t xml:space="preserve"> S- 809</t>
  </si>
  <si>
    <t xml:space="preserve"> S- 810</t>
  </si>
  <si>
    <t xml:space="preserve"> S- 811</t>
  </si>
  <si>
    <t xml:space="preserve"> S- 812</t>
  </si>
  <si>
    <t xml:space="preserve"> S- 813</t>
  </si>
  <si>
    <t xml:space="preserve"> S- 815</t>
  </si>
  <si>
    <t xml:space="preserve"> S- 816</t>
  </si>
  <si>
    <t xml:space="preserve"> S- 817</t>
  </si>
  <si>
    <t xml:space="preserve"> S- 818</t>
  </si>
  <si>
    <t xml:space="preserve"> S- 819</t>
  </si>
  <si>
    <t xml:space="preserve"> S- 821</t>
  </si>
  <si>
    <t xml:space="preserve"> S- 822</t>
  </si>
  <si>
    <t xml:space="preserve"> S- 823</t>
  </si>
  <si>
    <t xml:space="preserve"> S- 824</t>
  </si>
  <si>
    <t xml:space="preserve"> S- 825</t>
  </si>
  <si>
    <t xml:space="preserve"> S- 826</t>
  </si>
  <si>
    <t xml:space="preserve"> S- 827</t>
  </si>
  <si>
    <t xml:space="preserve"> S- 828</t>
  </si>
  <si>
    <t xml:space="preserve"> S- 830</t>
  </si>
  <si>
    <t xml:space="preserve"> S- 831</t>
  </si>
  <si>
    <t xml:space="preserve"> S- 832</t>
  </si>
  <si>
    <t xml:space="preserve"> S- 833</t>
  </si>
  <si>
    <t xml:space="preserve"> S- 835</t>
  </si>
  <si>
    <t xml:space="preserve"> S- 836</t>
  </si>
  <si>
    <t xml:space="preserve"> S- 838</t>
  </si>
  <si>
    <t xml:space="preserve"> S- 840</t>
  </si>
  <si>
    <t xml:space="preserve"> S- 841</t>
  </si>
  <si>
    <t xml:space="preserve"> S- 842</t>
  </si>
  <si>
    <t xml:space="preserve"> S- 843</t>
  </si>
  <si>
    <t xml:space="preserve"> S- 844</t>
  </si>
  <si>
    <t xml:space="preserve"> S- 845</t>
  </si>
  <si>
    <t xml:space="preserve"> S- 846</t>
  </si>
  <si>
    <t xml:space="preserve"> S- 848</t>
  </si>
  <si>
    <t xml:space="preserve"> S- 852</t>
  </si>
  <si>
    <t xml:space="preserve"> S- 854</t>
  </si>
  <si>
    <t xml:space="preserve"> S- 855</t>
  </si>
  <si>
    <t xml:space="preserve"> S- 856</t>
  </si>
  <si>
    <t xml:space="preserve"> S- 857</t>
  </si>
  <si>
    <t xml:space="preserve"> S- 858</t>
  </si>
  <si>
    <t xml:space="preserve"> S- 859</t>
  </si>
  <si>
    <t xml:space="preserve"> S- 860</t>
  </si>
  <si>
    <t xml:space="preserve"> S- 861</t>
  </si>
  <si>
    <t xml:space="preserve"> S- 862</t>
  </si>
  <si>
    <t xml:space="preserve"> S- 863</t>
  </si>
  <si>
    <t xml:space="preserve"> S- 864</t>
  </si>
  <si>
    <t xml:space="preserve"> S- 865</t>
  </si>
  <si>
    <t xml:space="preserve"> S- 866</t>
  </si>
  <si>
    <t xml:space="preserve"> S- 867</t>
  </si>
  <si>
    <t xml:space="preserve"> S- 868</t>
  </si>
  <si>
    <t xml:space="preserve"> S- 904</t>
  </si>
  <si>
    <t xml:space="preserve"> S- 905</t>
  </si>
  <si>
    <t xml:space="preserve"> S- 913</t>
  </si>
  <si>
    <t xml:space="preserve"> S- 936</t>
  </si>
  <si>
    <t xml:space="preserve"> S- 942</t>
  </si>
  <si>
    <t xml:space="preserve"> S- 944</t>
  </si>
  <si>
    <t xml:space="preserve"> S- 948</t>
  </si>
  <si>
    <t xml:space="preserve"> S- 971</t>
  </si>
  <si>
    <t xml:space="preserve"> S- 972</t>
  </si>
  <si>
    <t xml:space="preserve"> S- 973</t>
  </si>
  <si>
    <t xml:space="preserve"> S- 974</t>
  </si>
  <si>
    <t xml:space="preserve"> S- 975</t>
  </si>
  <si>
    <t xml:space="preserve"> S- 976</t>
  </si>
  <si>
    <t xml:space="preserve"> S- 977</t>
  </si>
  <si>
    <t xml:space="preserve"> S- 981</t>
  </si>
  <si>
    <t xml:space="preserve"> S- 983</t>
  </si>
  <si>
    <t xml:space="preserve"> S- 993</t>
  </si>
  <si>
    <t xml:space="preserve"> S- 1001</t>
  </si>
  <si>
    <t xml:space="preserve"> S- 1003</t>
  </si>
  <si>
    <t xml:space="preserve"> S- 1004</t>
  </si>
  <si>
    <t xml:space="preserve"> S- 1006</t>
  </si>
  <si>
    <t xml:space="preserve"> S- 1012</t>
  </si>
  <si>
    <t xml:space="preserve"> S- 1018</t>
  </si>
  <si>
    <t xml:space="preserve"> S- 1026</t>
  </si>
  <si>
    <t xml:space="preserve"> S- 1028</t>
  </si>
  <si>
    <t xml:space="preserve"> S- 1029</t>
  </si>
  <si>
    <t xml:space="preserve"> S- 1030</t>
  </si>
  <si>
    <t xml:space="preserve"> S- 1031</t>
  </si>
  <si>
    <t xml:space="preserve"> S- 1038</t>
  </si>
  <si>
    <t xml:space="preserve"> S- 1041</t>
  </si>
  <si>
    <t xml:space="preserve"> S- 1044</t>
  </si>
  <si>
    <t xml:space="preserve"> S- 1063</t>
  </si>
  <si>
    <t xml:space="preserve"> S- 1069</t>
  </si>
  <si>
    <t xml:space="preserve"> S- 1072</t>
  </si>
  <si>
    <t xml:space="preserve"> S- 1077</t>
  </si>
  <si>
    <t xml:space="preserve"> S- 1117</t>
  </si>
  <si>
    <t xml:space="preserve"> S- 1128</t>
  </si>
  <si>
    <t xml:space="preserve"> S- 1134</t>
  </si>
  <si>
    <t xml:space="preserve"> S- 1178</t>
  </si>
  <si>
    <t xml:space="preserve"> S- 1293</t>
  </si>
  <si>
    <t xml:space="preserve"> S- 1294</t>
  </si>
  <si>
    <t xml:space="preserve"> S- 1297</t>
  </si>
  <si>
    <t xml:space="preserve"> S- 1540</t>
  </si>
  <si>
    <t xml:space="preserve"> S- 1967</t>
  </si>
  <si>
    <t xml:space="preserve"> S- 1968</t>
  </si>
  <si>
    <t xml:space="preserve"> S-1178 SPR</t>
  </si>
  <si>
    <t xml:space="preserve"> S- 308</t>
  </si>
  <si>
    <t>REVISED: 19 SEPTEMBER 2019 (JCW)</t>
  </si>
  <si>
    <t xml:space="preserve"> I- 85</t>
  </si>
  <si>
    <t xml:space="preserve"> I- 385</t>
  </si>
  <si>
    <t xml:space="preserve"> US 29</t>
  </si>
  <si>
    <t xml:space="preserve"> US 29 SPR</t>
  </si>
  <si>
    <t xml:space="preserve"> US 29 CO1</t>
  </si>
  <si>
    <t xml:space="preserve"> US 385 SPR</t>
  </si>
  <si>
    <t xml:space="preserve"> SC 80</t>
  </si>
  <si>
    <t xml:space="preserve"> SC 101</t>
  </si>
  <si>
    <t xml:space="preserve"> SC 146</t>
  </si>
  <si>
    <t xml:space="preserve"> SC 296</t>
  </si>
  <si>
    <t xml:space="preserve"> SC 417</t>
  </si>
  <si>
    <t xml:space="preserve"> S- 48</t>
  </si>
  <si>
    <t xml:space="preserve"> S- 81</t>
  </si>
  <si>
    <t xml:space="preserve"> S- 81 CON</t>
  </si>
  <si>
    <t xml:space="preserve"> S- 95</t>
  </si>
  <si>
    <t xml:space="preserve"> S- 107</t>
  </si>
  <si>
    <t xml:space="preserve"> S- 110</t>
  </si>
  <si>
    <t xml:space="preserve"> S- 136</t>
  </si>
  <si>
    <t xml:space="preserve"> S- 142</t>
  </si>
  <si>
    <t xml:space="preserve"> S- 145</t>
  </si>
  <si>
    <t xml:space="preserve"> S- 164</t>
  </si>
  <si>
    <t xml:space="preserve"> S- 183</t>
  </si>
  <si>
    <t xml:space="preserve"> S- 219</t>
  </si>
  <si>
    <t xml:space="preserve"> S- 220</t>
  </si>
  <si>
    <t xml:space="preserve"> S- 251</t>
  </si>
  <si>
    <t xml:space="preserve"> S- 252</t>
  </si>
  <si>
    <t xml:space="preserve"> S- 253</t>
  </si>
  <si>
    <t xml:space="preserve"> S- 272</t>
  </si>
  <si>
    <t xml:space="preserve"> S- 273</t>
  </si>
  <si>
    <t xml:space="preserve"> S- 275</t>
  </si>
  <si>
    <t xml:space="preserve"> S- 299</t>
  </si>
  <si>
    <t xml:space="preserve"> S- 304</t>
  </si>
  <si>
    <t xml:space="preserve"> S- 305</t>
  </si>
  <si>
    <t xml:space="preserve"> S- 311</t>
  </si>
  <si>
    <t xml:space="preserve"> S- 312</t>
  </si>
  <si>
    <t xml:space="preserve"> S- 312 CON</t>
  </si>
  <si>
    <t xml:space="preserve"> S- 313</t>
  </si>
  <si>
    <t xml:space="preserve"> S- 315</t>
  </si>
  <si>
    <t xml:space="preserve"> S- 325</t>
  </si>
  <si>
    <t xml:space="preserve"> S- 326</t>
  </si>
  <si>
    <t xml:space="preserve"> S- 332</t>
  </si>
  <si>
    <t xml:space="preserve"> S- 333</t>
  </si>
  <si>
    <t xml:space="preserve"> S- 347</t>
  </si>
  <si>
    <t xml:space="preserve"> S- 348</t>
  </si>
  <si>
    <t xml:space="preserve"> S- 384</t>
  </si>
  <si>
    <t xml:space="preserve"> S- 385</t>
  </si>
  <si>
    <t xml:space="preserve"> S- 421</t>
  </si>
  <si>
    <t xml:space="preserve"> S- 422</t>
  </si>
  <si>
    <t xml:space="preserve"> S- 440</t>
  </si>
  <si>
    <t xml:space="preserve"> S- 441</t>
  </si>
  <si>
    <t xml:space="preserve"> S- 442</t>
  </si>
  <si>
    <t xml:space="preserve"> S- 447</t>
  </si>
  <si>
    <t xml:space="preserve"> S- 458</t>
  </si>
  <si>
    <t xml:space="preserve"> S- 470</t>
  </si>
  <si>
    <t xml:space="preserve"> S- 485</t>
  </si>
  <si>
    <t xml:space="preserve"> S- 486</t>
  </si>
  <si>
    <t xml:space="preserve"> S- 492</t>
  </si>
  <si>
    <t xml:space="preserve"> S- 510</t>
  </si>
  <si>
    <t xml:space="preserve"> S- 510 CON</t>
  </si>
  <si>
    <t xml:space="preserve"> S- 522</t>
  </si>
  <si>
    <t xml:space="preserve"> S- 523</t>
  </si>
  <si>
    <t xml:space="preserve"> S- 531</t>
  </si>
  <si>
    <t xml:space="preserve"> S- 531 CON</t>
  </si>
  <si>
    <t xml:space="preserve"> S- 532</t>
  </si>
  <si>
    <t xml:space="preserve"> S- 534</t>
  </si>
  <si>
    <t xml:space="preserve"> S- 545</t>
  </si>
  <si>
    <t xml:space="preserve"> S- 547</t>
  </si>
  <si>
    <t xml:space="preserve"> S- 548</t>
  </si>
  <si>
    <t xml:space="preserve"> S- 553</t>
  </si>
  <si>
    <t xml:space="preserve"> S- 555</t>
  </si>
  <si>
    <t xml:space="preserve"> S- 556</t>
  </si>
  <si>
    <t xml:space="preserve"> S- 557</t>
  </si>
  <si>
    <t xml:space="preserve"> S- 558</t>
  </si>
  <si>
    <t xml:space="preserve"> S- 564</t>
  </si>
  <si>
    <t xml:space="preserve"> S- 566</t>
  </si>
  <si>
    <t xml:space="preserve"> S- 572</t>
  </si>
  <si>
    <t xml:space="preserve"> S- 573</t>
  </si>
  <si>
    <t xml:space="preserve"> S- 574</t>
  </si>
  <si>
    <t xml:space="preserve"> S- 575</t>
  </si>
  <si>
    <t xml:space="preserve"> S- 576</t>
  </si>
  <si>
    <t xml:space="preserve"> S- 580</t>
  </si>
  <si>
    <t xml:space="preserve"> S- 584</t>
  </si>
  <si>
    <t xml:space="preserve"> S- 586</t>
  </si>
  <si>
    <t xml:space="preserve"> S- 599</t>
  </si>
  <si>
    <t xml:space="preserve"> S- 600</t>
  </si>
  <si>
    <t xml:space="preserve"> S- 615</t>
  </si>
  <si>
    <t xml:space="preserve"> S- 621</t>
  </si>
  <si>
    <t xml:space="preserve"> S- 622</t>
  </si>
  <si>
    <t xml:space="preserve"> S- 623</t>
  </si>
  <si>
    <t xml:space="preserve"> S- 624</t>
  </si>
  <si>
    <t xml:space="preserve"> S- 639</t>
  </si>
  <si>
    <t xml:space="preserve"> S- 643</t>
  </si>
  <si>
    <t xml:space="preserve"> S- 653</t>
  </si>
  <si>
    <t xml:space="preserve"> S- 654</t>
  </si>
  <si>
    <t xml:space="preserve"> S- 655</t>
  </si>
  <si>
    <t xml:space="preserve"> S- 658</t>
  </si>
  <si>
    <t xml:space="preserve"> S- 660</t>
  </si>
  <si>
    <t xml:space="preserve"> S- 667</t>
  </si>
  <si>
    <t xml:space="preserve"> S- 674</t>
  </si>
  <si>
    <t xml:space="preserve"> S- 702</t>
  </si>
  <si>
    <t xml:space="preserve"> S- 718</t>
  </si>
  <si>
    <t xml:space="preserve"> S- 740</t>
  </si>
  <si>
    <t xml:space="preserve"> S- 751</t>
  </si>
  <si>
    <t xml:space="preserve"> S- 772</t>
  </si>
  <si>
    <t xml:space="preserve"> S- 773</t>
  </si>
  <si>
    <t xml:space="preserve"> S- 774</t>
  </si>
  <si>
    <t xml:space="preserve"> S- 775</t>
  </si>
  <si>
    <t xml:space="preserve"> S- 794</t>
  </si>
  <si>
    <t xml:space="preserve"> S- 795</t>
  </si>
  <si>
    <t xml:space="preserve"> S- 796</t>
  </si>
  <si>
    <t xml:space="preserve"> S- 797</t>
  </si>
  <si>
    <t xml:space="preserve"> S- 877</t>
  </si>
  <si>
    <t xml:space="preserve"> S- 879</t>
  </si>
  <si>
    <t xml:space="preserve"> S- 882</t>
  </si>
  <si>
    <t xml:space="preserve"> S- 883</t>
  </si>
  <si>
    <t xml:space="preserve"> S- 897</t>
  </si>
  <si>
    <t xml:space="preserve"> S- 923</t>
  </si>
  <si>
    <t xml:space="preserve"> S- 927</t>
  </si>
  <si>
    <t xml:space="preserve"> S- 928</t>
  </si>
  <si>
    <t xml:space="preserve"> S- 929</t>
  </si>
  <si>
    <t xml:space="preserve"> S- 941</t>
  </si>
  <si>
    <t xml:space="preserve"> S- 982</t>
  </si>
  <si>
    <t xml:space="preserve"> S- 989</t>
  </si>
  <si>
    <t xml:space="preserve"> S- 1000</t>
  </si>
  <si>
    <t xml:space="preserve"> S- 1025</t>
  </si>
  <si>
    <t xml:space="preserve"> S- 1071</t>
  </si>
  <si>
    <t xml:space="preserve"> S- 1078</t>
  </si>
  <si>
    <t xml:space="preserve"> S- 1100</t>
  </si>
  <si>
    <t xml:space="preserve"> S- 1101</t>
  </si>
  <si>
    <t xml:space="preserve"> S- 1102</t>
  </si>
  <si>
    <t xml:space="preserve"> S- 1103</t>
  </si>
  <si>
    <t xml:space="preserve"> S- 1109</t>
  </si>
  <si>
    <t xml:space="preserve"> S- 1112</t>
  </si>
  <si>
    <t xml:space="preserve"> S- 1116</t>
  </si>
  <si>
    <t xml:space="preserve"> S- 1121</t>
  </si>
  <si>
    <t xml:space="preserve"> S- 1123</t>
  </si>
  <si>
    <t xml:space="preserve"> S- 1126</t>
  </si>
  <si>
    <t xml:space="preserve"> S- 1135</t>
  </si>
  <si>
    <t xml:space="preserve"> S- 1142</t>
  </si>
  <si>
    <t xml:space="preserve"> S- 1155</t>
  </si>
  <si>
    <t xml:space="preserve"> S- 1164</t>
  </si>
  <si>
    <t xml:space="preserve"> S- 1166</t>
  </si>
  <si>
    <t xml:space="preserve"> S- 1687</t>
  </si>
  <si>
    <t xml:space="preserve"> S- 1911</t>
  </si>
  <si>
    <t xml:space="preserve"> S- 1966</t>
  </si>
  <si>
    <t xml:space="preserve"> S- 1973</t>
  </si>
  <si>
    <t xml:space="preserve"> S- 1974</t>
  </si>
  <si>
    <t xml:space="preserve"> I- 185</t>
  </si>
  <si>
    <t xml:space="preserve"> SC 86</t>
  </si>
  <si>
    <t xml:space="preserve"> SC 153</t>
  </si>
  <si>
    <t xml:space="preserve"> S- 7</t>
  </si>
  <si>
    <t xml:space="preserve"> S- 14</t>
  </si>
  <si>
    <t xml:space="preserve"> S- 18</t>
  </si>
  <si>
    <t xml:space="preserve"> S- 27</t>
  </si>
  <si>
    <t xml:space="preserve"> S- 30</t>
  </si>
  <si>
    <t xml:space="preserve"> S- 50</t>
  </si>
  <si>
    <t xml:space="preserve"> S- 52</t>
  </si>
  <si>
    <t xml:space="preserve"> S- 70</t>
  </si>
  <si>
    <t xml:space="preserve"> S- 76</t>
  </si>
  <si>
    <t xml:space="preserve"> S- 83</t>
  </si>
  <si>
    <t xml:space="preserve"> S- 84</t>
  </si>
  <si>
    <t xml:space="preserve"> S- 106</t>
  </si>
  <si>
    <t xml:space="preserve"> S- 144</t>
  </si>
  <si>
    <t xml:space="preserve"> S- 146</t>
  </si>
  <si>
    <t xml:space="preserve"> S- 182</t>
  </si>
  <si>
    <t xml:space="preserve"> S- 189</t>
  </si>
  <si>
    <t xml:space="preserve"> S- 201</t>
  </si>
  <si>
    <t xml:space="preserve"> S- 218</t>
  </si>
  <si>
    <t xml:space="preserve"> S- 221</t>
  </si>
  <si>
    <t xml:space="preserve"> S- 223</t>
  </si>
  <si>
    <t xml:space="preserve"> S- 224</t>
  </si>
  <si>
    <t xml:space="preserve"> S- 226</t>
  </si>
  <si>
    <t xml:space="preserve"> S- 245</t>
  </si>
  <si>
    <t xml:space="preserve"> S- 316</t>
  </si>
  <si>
    <t xml:space="preserve"> S- 329</t>
  </si>
  <si>
    <t xml:space="preserve"> S- 330</t>
  </si>
  <si>
    <t xml:space="preserve"> S- 331</t>
  </si>
  <si>
    <t xml:space="preserve"> S- 360</t>
  </si>
  <si>
    <t xml:space="preserve"> S- 361</t>
  </si>
  <si>
    <t xml:space="preserve"> S- 362</t>
  </si>
  <si>
    <t xml:space="preserve"> S- 363</t>
  </si>
  <si>
    <t xml:space="preserve"> S- 364</t>
  </si>
  <si>
    <t xml:space="preserve"> S- 381</t>
  </si>
  <si>
    <t xml:space="preserve"> S- 382</t>
  </si>
  <si>
    <t xml:space="preserve"> S- 383</t>
  </si>
  <si>
    <t xml:space="preserve"> S- 403</t>
  </si>
  <si>
    <t xml:space="preserve"> S- 409</t>
  </si>
  <si>
    <t xml:space="preserve"> S- 410</t>
  </si>
  <si>
    <t xml:space="preserve"> S- 425</t>
  </si>
  <si>
    <t xml:space="preserve"> S- 426</t>
  </si>
  <si>
    <t xml:space="preserve"> S- 427</t>
  </si>
  <si>
    <t xml:space="preserve"> S- 428</t>
  </si>
  <si>
    <t xml:space="preserve"> S- 434</t>
  </si>
  <si>
    <t xml:space="preserve"> S- 435</t>
  </si>
  <si>
    <t xml:space="preserve"> S- 436</t>
  </si>
  <si>
    <t xml:space="preserve"> S- 448</t>
  </si>
  <si>
    <t xml:space="preserve"> S- 460</t>
  </si>
  <si>
    <t xml:space="preserve"> S- 495</t>
  </si>
  <si>
    <t xml:space="preserve"> S- 541</t>
  </si>
  <si>
    <t xml:space="preserve"> S- 552</t>
  </si>
  <si>
    <t xml:space="preserve"> S- 570</t>
  </si>
  <si>
    <t xml:space="preserve"> S- 587</t>
  </si>
  <si>
    <t xml:space="preserve"> S- 616</t>
  </si>
  <si>
    <t xml:space="preserve"> S- 650</t>
  </si>
  <si>
    <t xml:space="preserve"> S- 659</t>
  </si>
  <si>
    <t xml:space="preserve"> S- 704</t>
  </si>
  <si>
    <t xml:space="preserve"> S- 705</t>
  </si>
  <si>
    <t xml:space="preserve"> S- 706</t>
  </si>
  <si>
    <t xml:space="preserve"> S- 707</t>
  </si>
  <si>
    <t xml:space="preserve"> S- 708</t>
  </si>
  <si>
    <t xml:space="preserve"> S- 709</t>
  </si>
  <si>
    <t xml:space="preserve"> S- 710</t>
  </si>
  <si>
    <t xml:space="preserve"> S- 715</t>
  </si>
  <si>
    <t xml:space="preserve"> S- 728</t>
  </si>
  <si>
    <t xml:space="preserve"> S- 728 DR1</t>
  </si>
  <si>
    <t xml:space="preserve"> S- 728 DR2</t>
  </si>
  <si>
    <t xml:space="preserve"> S- 731</t>
  </si>
  <si>
    <t xml:space="preserve"> S- 737</t>
  </si>
  <si>
    <t xml:space="preserve"> S- 763</t>
  </si>
  <si>
    <t xml:space="preserve"> S- 764</t>
  </si>
  <si>
    <t xml:space="preserve"> S- 765</t>
  </si>
  <si>
    <t xml:space="preserve"> S- 766</t>
  </si>
  <si>
    <t xml:space="preserve"> S- 767</t>
  </si>
  <si>
    <t xml:space="preserve"> S- 768</t>
  </si>
  <si>
    <t xml:space="preserve"> S- 769</t>
  </si>
  <si>
    <t xml:space="preserve"> S- 770</t>
  </si>
  <si>
    <t xml:space="preserve"> S- 771</t>
  </si>
  <si>
    <t xml:space="preserve"> S- 787</t>
  </si>
  <si>
    <t xml:space="preserve"> S- 788</t>
  </si>
  <si>
    <t xml:space="preserve"> S- 805</t>
  </si>
  <si>
    <t xml:space="preserve"> S- 806</t>
  </si>
  <si>
    <t xml:space="preserve"> S- 807</t>
  </si>
  <si>
    <t xml:space="preserve"> S- 876</t>
  </si>
  <si>
    <t xml:space="preserve"> S- 901</t>
  </si>
  <si>
    <t xml:space="preserve"> S- 924</t>
  </si>
  <si>
    <t xml:space="preserve"> S- 970</t>
  </si>
  <si>
    <t xml:space="preserve"> S- 995</t>
  </si>
  <si>
    <t xml:space="preserve"> S- 997</t>
  </si>
  <si>
    <t xml:space="preserve"> S- 1016</t>
  </si>
  <si>
    <t xml:space="preserve"> S- 1033</t>
  </si>
  <si>
    <t xml:space="preserve"> S- 1034</t>
  </si>
  <si>
    <t xml:space="preserve"> S- 1039</t>
  </si>
  <si>
    <t xml:space="preserve"> S- 1043</t>
  </si>
  <si>
    <t xml:space="preserve"> S- 1048</t>
  </si>
  <si>
    <t xml:space="preserve"> S- 1049</t>
  </si>
  <si>
    <t xml:space="preserve"> S- 1051</t>
  </si>
  <si>
    <t xml:space="preserve"> S- 1095</t>
  </si>
  <si>
    <t xml:space="preserve"> S- 1095 SPR</t>
  </si>
  <si>
    <t xml:space="preserve"> S- 1105</t>
  </si>
  <si>
    <t xml:space="preserve"> S- 1107</t>
  </si>
  <si>
    <t xml:space="preserve"> S- 1113</t>
  </si>
  <si>
    <t xml:space="preserve"> S- 1115</t>
  </si>
  <si>
    <t xml:space="preserve"> S- 1119</t>
  </si>
  <si>
    <t xml:space="preserve"> S- 1136</t>
  </si>
  <si>
    <t xml:space="preserve"> S- 1137</t>
  </si>
  <si>
    <t xml:space="preserve"> S- 1138</t>
  </si>
  <si>
    <t xml:space="preserve"> S- 1145</t>
  </si>
  <si>
    <t xml:space="preserve"> S- 1147</t>
  </si>
  <si>
    <t xml:space="preserve"> S- 1148</t>
  </si>
  <si>
    <t xml:space="preserve"> S- 1157</t>
  </si>
  <si>
    <t xml:space="preserve"> S- 1159</t>
  </si>
  <si>
    <t xml:space="preserve"> S- 1162</t>
  </si>
  <si>
    <t xml:space="preserve"> S- 1170</t>
  </si>
  <si>
    <t xml:space="preserve"> S- 1171</t>
  </si>
  <si>
    <t xml:space="preserve"> S- 1175</t>
  </si>
  <si>
    <t xml:space="preserve"> S- 1176</t>
  </si>
  <si>
    <t xml:space="preserve"> S- 1177</t>
  </si>
  <si>
    <t xml:space="preserve"> S- 1912</t>
  </si>
  <si>
    <t xml:space="preserve"> SC 247</t>
  </si>
  <si>
    <t xml:space="preserve"> SC 418</t>
  </si>
  <si>
    <t xml:space="preserve"> S- 33</t>
  </si>
  <si>
    <t xml:space="preserve"> S- 50 SPR</t>
  </si>
  <si>
    <t xml:space="preserve"> S- 51</t>
  </si>
  <si>
    <t xml:space="preserve"> S- 55</t>
  </si>
  <si>
    <t xml:space="preserve"> S- 67</t>
  </si>
  <si>
    <t xml:space="preserve"> S- 68</t>
  </si>
  <si>
    <t xml:space="preserve"> S- 69</t>
  </si>
  <si>
    <t xml:space="preserve"> S- 82</t>
  </si>
  <si>
    <t xml:space="preserve"> S- 143</t>
  </si>
  <si>
    <t xml:space="preserve"> S- 153</t>
  </si>
  <si>
    <t xml:space="preserve"> S- 154</t>
  </si>
  <si>
    <t xml:space="preserve"> S- 158</t>
  </si>
  <si>
    <t xml:space="preserve"> S- 159</t>
  </si>
  <si>
    <t xml:space="preserve"> S- 160</t>
  </si>
  <si>
    <t xml:space="preserve"> S- 161</t>
  </si>
  <si>
    <t xml:space="preserve"> S- 162</t>
  </si>
  <si>
    <t xml:space="preserve"> S- 181</t>
  </si>
  <si>
    <t xml:space="preserve"> S- 191</t>
  </si>
  <si>
    <t xml:space="preserve"> S- 208</t>
  </si>
  <si>
    <t xml:space="preserve"> S- 209</t>
  </si>
  <si>
    <t xml:space="preserve"> S- 210</t>
  </si>
  <si>
    <t xml:space="preserve"> S- 211</t>
  </si>
  <si>
    <t xml:space="preserve"> S- 212</t>
  </si>
  <si>
    <t xml:space="preserve"> S- 213</t>
  </si>
  <si>
    <t xml:space="preserve"> S- 214</t>
  </si>
  <si>
    <t xml:space="preserve"> S- 215</t>
  </si>
  <si>
    <t xml:space="preserve"> S- 216</t>
  </si>
  <si>
    <t xml:space="preserve"> S- 222</t>
  </si>
  <si>
    <t xml:space="preserve"> S- 229</t>
  </si>
  <si>
    <t xml:space="preserve"> S- 232</t>
  </si>
  <si>
    <t xml:space="preserve"> S- 234</t>
  </si>
  <si>
    <t xml:space="preserve"> S- 236</t>
  </si>
  <si>
    <t xml:space="preserve"> S- 237</t>
  </si>
  <si>
    <t xml:space="preserve"> S- 239</t>
  </si>
  <si>
    <t xml:space="preserve"> S- 249</t>
  </si>
  <si>
    <t xml:space="preserve"> S- 282</t>
  </si>
  <si>
    <t xml:space="preserve"> S- 283</t>
  </si>
  <si>
    <t xml:space="preserve"> S- 284</t>
  </si>
  <si>
    <t xml:space="preserve"> S- 285</t>
  </si>
  <si>
    <t xml:space="preserve"> S- 286</t>
  </si>
  <si>
    <t xml:space="preserve"> S- 288</t>
  </si>
  <si>
    <t xml:space="preserve"> S- 289</t>
  </si>
  <si>
    <t xml:space="preserve"> S- 290</t>
  </si>
  <si>
    <t xml:space="preserve"> S- 291</t>
  </si>
  <si>
    <t xml:space="preserve"> S- 292</t>
  </si>
  <si>
    <t xml:space="preserve"> S- 293</t>
  </si>
  <si>
    <t xml:space="preserve"> S- 294</t>
  </si>
  <si>
    <t xml:space="preserve"> S- 301</t>
  </si>
  <si>
    <t xml:space="preserve"> S- 349</t>
  </si>
  <si>
    <t xml:space="preserve"> S- 393</t>
  </si>
  <si>
    <t xml:space="preserve"> S- 444</t>
  </si>
  <si>
    <t xml:space="preserve"> S- 444 SPR</t>
  </si>
  <si>
    <t xml:space="preserve"> S- 450</t>
  </si>
  <si>
    <t xml:space="preserve"> S- 451</t>
  </si>
  <si>
    <t xml:space="preserve"> S- 453</t>
  </si>
  <si>
    <t xml:space="preserve"> S- 454</t>
  </si>
  <si>
    <t xml:space="preserve"> S- 455</t>
  </si>
  <si>
    <t xml:space="preserve"> S- 456</t>
  </si>
  <si>
    <t xml:space="preserve"> S- 459</t>
  </si>
  <si>
    <t xml:space="preserve"> S- 529</t>
  </si>
  <si>
    <t xml:space="preserve"> S- 530</t>
  </si>
  <si>
    <t xml:space="preserve"> S- 530 CON</t>
  </si>
  <si>
    <t xml:space="preserve"> S- 542</t>
  </si>
  <si>
    <t xml:space="preserve"> S- 543</t>
  </si>
  <si>
    <t xml:space="preserve"> S- 544</t>
  </si>
  <si>
    <t xml:space="preserve"> S- 549</t>
  </si>
  <si>
    <t xml:space="preserve"> S- 559</t>
  </si>
  <si>
    <t xml:space="preserve"> S- 561</t>
  </si>
  <si>
    <t xml:space="preserve"> S- 565</t>
  </si>
  <si>
    <t xml:space="preserve"> S- 571</t>
  </si>
  <si>
    <t xml:space="preserve"> S- 625</t>
  </si>
  <si>
    <t xml:space="preserve"> S- 651</t>
  </si>
  <si>
    <t xml:space="preserve"> S- 661</t>
  </si>
  <si>
    <t xml:space="preserve"> S- 669</t>
  </si>
  <si>
    <t xml:space="preserve"> S- 671</t>
  </si>
  <si>
    <t xml:space="preserve"> S- 713</t>
  </si>
  <si>
    <t xml:space="preserve"> S- 714</t>
  </si>
  <si>
    <t xml:space="preserve"> S- 717</t>
  </si>
  <si>
    <t xml:space="preserve"> S- 886</t>
  </si>
  <si>
    <t xml:space="preserve"> S- 888</t>
  </si>
  <si>
    <t xml:space="preserve"> S- 889</t>
  </si>
  <si>
    <t xml:space="preserve"> S- 890</t>
  </si>
  <si>
    <t xml:space="preserve"> S- 891</t>
  </si>
  <si>
    <t xml:space="preserve"> S- 893</t>
  </si>
  <si>
    <t xml:space="preserve"> S- 894</t>
  </si>
  <si>
    <t xml:space="preserve"> S- 895</t>
  </si>
  <si>
    <t xml:space="preserve"> S- 955</t>
  </si>
  <si>
    <t xml:space="preserve"> S- 956</t>
  </si>
  <si>
    <t xml:space="preserve"> S- 957</t>
  </si>
  <si>
    <t xml:space="preserve"> S- 958</t>
  </si>
  <si>
    <t xml:space="preserve"> S- 961</t>
  </si>
  <si>
    <t xml:space="preserve"> S- 962</t>
  </si>
  <si>
    <t xml:space="preserve"> S- 962 SPR</t>
  </si>
  <si>
    <t xml:space="preserve"> S- 963</t>
  </si>
  <si>
    <t xml:space="preserve"> S- 964</t>
  </si>
  <si>
    <t xml:space="preserve"> S- 985</t>
  </si>
  <si>
    <t xml:space="preserve"> S- 991</t>
  </si>
  <si>
    <t xml:space="preserve"> S- 1007</t>
  </si>
  <si>
    <t xml:space="preserve"> S- 1008</t>
  </si>
  <si>
    <t xml:space="preserve"> S- 1009</t>
  </si>
  <si>
    <t xml:space="preserve"> S- 1010</t>
  </si>
  <si>
    <t xml:space="preserve"> S- 1020</t>
  </si>
  <si>
    <t xml:space="preserve"> S- 1022</t>
  </si>
  <si>
    <t xml:space="preserve"> S- 1046</t>
  </si>
  <si>
    <t xml:space="preserve"> S- 1058</t>
  </si>
  <si>
    <t xml:space="preserve"> S- 1059</t>
  </si>
  <si>
    <t xml:space="preserve"> S- 1060</t>
  </si>
  <si>
    <t xml:space="preserve"> S- 1061</t>
  </si>
  <si>
    <t xml:space="preserve"> S- 1080</t>
  </si>
  <si>
    <t xml:space="preserve"> S- 1091</t>
  </si>
  <si>
    <t xml:space="preserve"> S- 1092</t>
  </si>
  <si>
    <t xml:space="preserve"> S- 1092 SPR</t>
  </si>
  <si>
    <t xml:space="preserve"> S- 1093</t>
  </si>
  <si>
    <t xml:space="preserve"> S- 1094</t>
  </si>
  <si>
    <t xml:space="preserve"> S- 1096</t>
  </si>
  <si>
    <t xml:space="preserve"> S- 1097</t>
  </si>
  <si>
    <t xml:space="preserve"> S- 1098</t>
  </si>
  <si>
    <t xml:space="preserve"> S- 1099</t>
  </si>
  <si>
    <t xml:space="preserve"> S- 1165</t>
  </si>
  <si>
    <t xml:space="preserve"> S- 1167</t>
  </si>
  <si>
    <t xml:space="preserve"> S- 1174</t>
  </si>
  <si>
    <t>S-1046</t>
  </si>
  <si>
    <t>Whitehorse Rd / US-25</t>
  </si>
  <si>
    <t>Grove Road</t>
  </si>
  <si>
    <t>Poinsett Highway</t>
  </si>
  <si>
    <t>US-276</t>
  </si>
  <si>
    <t>Highway US-25</t>
  </si>
  <si>
    <t>New Easley Highway</t>
  </si>
  <si>
    <t>Whitehorse Road</t>
  </si>
  <si>
    <t>Geer Hwy / Main Street</t>
  </si>
  <si>
    <t>Ceasar Head Highway</t>
  </si>
  <si>
    <t>Geer Highway</t>
  </si>
  <si>
    <t>Highway SC 11</t>
  </si>
  <si>
    <t>Old Easley Highway</t>
  </si>
  <si>
    <t>Farrs Bridge Road</t>
  </si>
  <si>
    <t>Dacusville Road</t>
  </si>
  <si>
    <t>West Blue Ridge Parkway</t>
  </si>
  <si>
    <t>Pumpkintown Road</t>
  </si>
  <si>
    <t>Bates Crossing Road</t>
  </si>
  <si>
    <t>YMCA Camp Road</t>
  </si>
  <si>
    <t>State Park Road</t>
  </si>
  <si>
    <t>Pace Bridge Road</t>
  </si>
  <si>
    <t>US 25 CON</t>
  </si>
  <si>
    <t>Gap Creek Road</t>
  </si>
  <si>
    <t>River Falls Road</t>
  </si>
  <si>
    <t>Echo Drive</t>
  </si>
  <si>
    <t>Whitehorse Road Ext</t>
  </si>
  <si>
    <t>Saluda Dam Road</t>
  </si>
  <si>
    <t>Old Easley Bridge Road</t>
  </si>
  <si>
    <t>Old Hunts Bridge Road</t>
  </si>
  <si>
    <t>Old McElhaney RoeFord Rd</t>
  </si>
  <si>
    <t>Keeler Mill Road</t>
  </si>
  <si>
    <t>Keeler Bridge Road</t>
  </si>
  <si>
    <t>Table Roack Road</t>
  </si>
  <si>
    <t>Moody Bridge Road</t>
  </si>
  <si>
    <t>Old Whitehorse Road</t>
  </si>
  <si>
    <t>McElhaney Rd / Center St</t>
  </si>
  <si>
    <t>Bramlett Road</t>
  </si>
  <si>
    <t>Hampton Ave Ext</t>
  </si>
  <si>
    <t>River Rd / Hart Cut Road</t>
  </si>
  <si>
    <t>Fire Tower Road</t>
  </si>
  <si>
    <t>Freeman Bridge Road</t>
  </si>
  <si>
    <t>Goodwin Bridge Road</t>
  </si>
  <si>
    <t>Hart Cut Road</t>
  </si>
  <si>
    <t>Tugaloo Road</t>
  </si>
  <si>
    <t>Table Roack Road Ext</t>
  </si>
  <si>
    <t>YMCA Camp Road Ext</t>
  </si>
  <si>
    <t>North River Road</t>
  </si>
  <si>
    <t>Blythe Shoals Road</t>
  </si>
  <si>
    <t>Devils Fork/Watson Mnt</t>
  </si>
  <si>
    <t>ROAD CLOSED</t>
  </si>
  <si>
    <t>Slater Rd / Whitney Street</t>
  </si>
  <si>
    <t>Stauton Bridge Road</t>
  </si>
  <si>
    <t>Ledbetter Road</t>
  </si>
  <si>
    <t>Marked Beech Road</t>
  </si>
  <si>
    <t>Old Buncombe Road</t>
  </si>
  <si>
    <t>Edwards Street</t>
  </si>
  <si>
    <t>Echo Drive / Southside Dr</t>
  </si>
  <si>
    <t>S- 101</t>
  </si>
  <si>
    <t>S- 280</t>
  </si>
  <si>
    <t>Old Dunham Bridge Road</t>
  </si>
  <si>
    <t>New Dunham Bridge Road</t>
  </si>
  <si>
    <t>Wild Drive</t>
  </si>
  <si>
    <t>Southside Drive</t>
  </si>
  <si>
    <t>Pleasant Retreat Road</t>
  </si>
  <si>
    <t>SC-414</t>
  </si>
  <si>
    <t>Sentell Road</t>
  </si>
  <si>
    <t>US 123</t>
  </si>
  <si>
    <t>Rutledge Lake Road</t>
  </si>
  <si>
    <t>White Pine Lane</t>
  </si>
  <si>
    <t>Ebenezer Church Road</t>
  </si>
  <si>
    <t>Blackberry Valley / Grose</t>
  </si>
  <si>
    <t>SC 124</t>
  </si>
  <si>
    <t>SC 183</t>
  </si>
  <si>
    <t>Woodland Road</t>
  </si>
  <si>
    <t>Bates Bridge Road</t>
  </si>
  <si>
    <t>Slater Road</t>
  </si>
  <si>
    <t>South End Cir/Tubbs Mnt</t>
  </si>
  <si>
    <t>S-1057</t>
  </si>
  <si>
    <t>Coleman Park Circle</t>
  </si>
  <si>
    <t>Roe Road</t>
  </si>
  <si>
    <t>Edwards / Parnell Bridge</t>
  </si>
  <si>
    <t>Hannon Road</t>
  </si>
  <si>
    <t>S- 15</t>
  </si>
  <si>
    <t>Oil Camp Creek Road</t>
  </si>
  <si>
    <t>Devils Fork Road</t>
  </si>
  <si>
    <t>Watson Mountain Road</t>
  </si>
  <si>
    <t>S- 103</t>
  </si>
  <si>
    <t>McElhaney Road</t>
  </si>
  <si>
    <t>West Road</t>
  </si>
  <si>
    <t>S-1972</t>
  </si>
  <si>
    <t>Cole Road</t>
  </si>
  <si>
    <t>Bates View Drive</t>
  </si>
  <si>
    <t>GREENVILLE COUNTY - SECTION 2  (F/Y 2019 - 2020)</t>
  </si>
  <si>
    <t>GREENVILLE COUNTY - SECTION 4  (F/Y 2021 - 2022)</t>
  </si>
  <si>
    <t>GREENVILLE COUNTY - SECTION 3  (F/Y 2020 - 2021)</t>
  </si>
  <si>
    <t>GREENVILLE COUNTY - SECTION 5  (F/Y 2022 - 2023)</t>
  </si>
  <si>
    <t>GREENVILLE COUNTY - SECTION 6  (F/Y 2023 - 2024)</t>
  </si>
  <si>
    <t>GREENVILLE COUNTY - SECTION 1  (F/Y 2024 - 2025)</t>
  </si>
  <si>
    <t>South Welcome Drive</t>
  </si>
  <si>
    <t>Slater Street</t>
  </si>
  <si>
    <t>Poplar Street</t>
  </si>
  <si>
    <t xml:space="preserve">S-1173 </t>
  </si>
  <si>
    <t>Tubbs Montain Road Ext</t>
  </si>
  <si>
    <t>Forest Drive</t>
  </si>
  <si>
    <t>Hilltop Drive</t>
  </si>
  <si>
    <t>S- 723</t>
  </si>
  <si>
    <t>AcAlister Street</t>
  </si>
  <si>
    <t>S- 724</t>
  </si>
  <si>
    <t>Rison Road</t>
  </si>
  <si>
    <t>Champlain Drive</t>
  </si>
  <si>
    <t>Anacoco Lane</t>
  </si>
  <si>
    <t>Gabriel Drive</t>
  </si>
  <si>
    <t>S- 799</t>
  </si>
  <si>
    <t>Tubbs Mountain Road</t>
  </si>
  <si>
    <t>S-1013</t>
  </si>
  <si>
    <t>Paris View Drive</t>
  </si>
  <si>
    <t>Webster Street</t>
  </si>
  <si>
    <t>Lindberg Street</t>
  </si>
  <si>
    <t>Whitney Street</t>
  </si>
  <si>
    <t>Melon Street</t>
  </si>
  <si>
    <t>Circle Street</t>
  </si>
  <si>
    <t>Whitney St / Lindberg St</t>
  </si>
  <si>
    <t>Edison Street</t>
  </si>
  <si>
    <t>S- 716</t>
  </si>
  <si>
    <t>S- 583</t>
  </si>
  <si>
    <t>Cooper St / Benson St</t>
  </si>
  <si>
    <t>Eastbourne Road</t>
  </si>
  <si>
    <t>Whitehaven Drive</t>
  </si>
  <si>
    <t>S-869</t>
  </si>
  <si>
    <t>Lorraine Drive</t>
  </si>
  <si>
    <t>Hillside Drive</t>
  </si>
  <si>
    <t>Gaston Drive</t>
  </si>
  <si>
    <t>Lipscombe Drive</t>
  </si>
  <si>
    <t>S-917</t>
  </si>
  <si>
    <t>Love Drive</t>
  </si>
  <si>
    <t>Empire Avenue</t>
  </si>
  <si>
    <t>S-926</t>
  </si>
  <si>
    <t>Pamela Drive</t>
  </si>
  <si>
    <t>S-925</t>
  </si>
  <si>
    <t>Lowell St / Tolar Rd</t>
  </si>
  <si>
    <t>S-916</t>
  </si>
  <si>
    <t>Tolar Road</t>
  </si>
  <si>
    <t>S- 932</t>
  </si>
  <si>
    <t>Langford Road</t>
  </si>
  <si>
    <t>Magnolia Drive</t>
  </si>
  <si>
    <t>Thomas Drive</t>
  </si>
  <si>
    <t>S-953</t>
  </si>
  <si>
    <t>Hemlock Drive</t>
  </si>
  <si>
    <t>Phillips Drive</t>
  </si>
  <si>
    <t>S-934</t>
  </si>
  <si>
    <t>Cox Street</t>
  </si>
  <si>
    <t>Hart Street</t>
  </si>
  <si>
    <t>Broadway Drive</t>
  </si>
  <si>
    <t>Plaza Drive</t>
  </si>
  <si>
    <t>Hawkins Drive</t>
  </si>
  <si>
    <t>Access Ramp</t>
  </si>
  <si>
    <t>Thompson Street</t>
  </si>
  <si>
    <t>Gray Street</t>
  </si>
  <si>
    <t>West Rd / Athens St</t>
  </si>
  <si>
    <t>S- 125 CON</t>
  </si>
  <si>
    <t>Ina Street</t>
  </si>
  <si>
    <t>Shoulders &amp; Ditches</t>
  </si>
  <si>
    <t>S-19-118</t>
  </si>
  <si>
    <t>S-19-496</t>
  </si>
  <si>
    <t>S-19-251</t>
  </si>
  <si>
    <t>S-19-209</t>
  </si>
  <si>
    <t>S-19-462</t>
  </si>
  <si>
    <t>S-19-330</t>
  </si>
  <si>
    <t>S-19-270</t>
  </si>
  <si>
    <t>Cold Springs Rd</t>
  </si>
  <si>
    <t>S-19-63</t>
  </si>
  <si>
    <t>Bartley Rd</t>
  </si>
  <si>
    <t>N Martintown Rd</t>
  </si>
  <si>
    <t>Gilgal Rd</t>
  </si>
  <si>
    <t>Burton Dr</t>
  </si>
  <si>
    <t>L-741</t>
  </si>
  <si>
    <t>Us 25</t>
  </si>
  <si>
    <t>Walker Loop</t>
  </si>
  <si>
    <t>Thomas Mathis Rd</t>
  </si>
  <si>
    <t>LANCASTER HWY (MEDIAN)</t>
  </si>
  <si>
    <t>LANCASTER HWY (SHOULDERS/CURB)</t>
  </si>
  <si>
    <t>COLUMBIA RD (MEDIAN)</t>
  </si>
  <si>
    <t>COLUMBIA RD (SHOULDERS/CURB)</t>
  </si>
  <si>
    <t>Sept, 2019</t>
  </si>
  <si>
    <t>October, 2019</t>
  </si>
  <si>
    <t>October, 20.5819</t>
  </si>
  <si>
    <t>9/10/19 compl insp</t>
  </si>
  <si>
    <t>9/11/19 compl insp</t>
  </si>
  <si>
    <t>9/12/19 compl insp</t>
  </si>
  <si>
    <t>9/16/19 compl insp</t>
  </si>
  <si>
    <t>9/18/19 compl insp</t>
  </si>
  <si>
    <t>9/26/19 compl insp</t>
  </si>
  <si>
    <t>S-352</t>
  </si>
  <si>
    <t>S-504 SPR</t>
  </si>
  <si>
    <t>SC-71</t>
  </si>
  <si>
    <t xml:space="preserve">Anderson </t>
  </si>
  <si>
    <t>Johnson Creek RD</t>
  </si>
  <si>
    <t>Pecan Rd</t>
  </si>
  <si>
    <t>Edgewood Rd</t>
  </si>
  <si>
    <t>Gassoway Farm Rd</t>
  </si>
  <si>
    <t>Flatrock Rd</t>
  </si>
  <si>
    <t>Landfill Rd</t>
  </si>
  <si>
    <t>Magnolia Dr</t>
  </si>
  <si>
    <t>Sheep Leg Rd</t>
  </si>
  <si>
    <t>Rock Hill Rd</t>
  </si>
  <si>
    <t>Dead End Rd</t>
  </si>
  <si>
    <t>Monterey Rd</t>
  </si>
  <si>
    <t>Calhoun hill Rd</t>
  </si>
  <si>
    <t>Vandiver Rd</t>
  </si>
  <si>
    <t>George Alewine Rd</t>
  </si>
  <si>
    <t>Suttles Rd</t>
  </si>
  <si>
    <t>Jacobs Church Rd</t>
  </si>
  <si>
    <t>Sanders Circle</t>
  </si>
  <si>
    <t>Fairfield  Church Rd</t>
  </si>
  <si>
    <t>Martins Mill Rd</t>
  </si>
  <si>
    <t>Martins Mill Spur</t>
  </si>
  <si>
    <t>Cochran Rd</t>
  </si>
  <si>
    <t>Tom Crawford Rd</t>
  </si>
  <si>
    <t>Aiken Rd</t>
  </si>
  <si>
    <t>Blacks Mill Rd</t>
  </si>
  <si>
    <t>Horne Dr</t>
  </si>
  <si>
    <t>Ferguson Rd</t>
  </si>
  <si>
    <t>Horse farm Rd</t>
  </si>
  <si>
    <t>Flatrock rd</t>
  </si>
  <si>
    <t>lattimore Rd</t>
  </si>
  <si>
    <t>SC 26</t>
  </si>
  <si>
    <t>Abbeville City limit</t>
  </si>
  <si>
    <t>Briarwood Rd</t>
  </si>
  <si>
    <t>S-399</t>
  </si>
  <si>
    <t>SC 114</t>
  </si>
  <si>
    <t>SC 49</t>
  </si>
  <si>
    <t>Pineland Rd. (S-30)</t>
  </si>
  <si>
    <t>Cherokee County</t>
  </si>
  <si>
    <t>Meng Creek</t>
  </si>
  <si>
    <t xml:space="preserve">Kelley Rd </t>
  </si>
  <si>
    <t xml:space="preserve">Holcombe Cir. </t>
  </si>
  <si>
    <t>Philippi Church Rd.</t>
  </si>
  <si>
    <t xml:space="preserve">Peach Orchard Rd. </t>
  </si>
  <si>
    <t xml:space="preserve">Askew Cir. </t>
  </si>
  <si>
    <t>Kelly Rd</t>
  </si>
  <si>
    <t>S-290</t>
  </si>
  <si>
    <t>Sonoco Rd.</t>
  </si>
  <si>
    <t xml:space="preserve">Eisontown Rd. </t>
  </si>
  <si>
    <t>Eisontown Rd.</t>
  </si>
  <si>
    <t>SC-114</t>
  </si>
  <si>
    <t xml:space="preserve"> Bob Little Rd.</t>
  </si>
  <si>
    <t xml:space="preserve">Old Pump Station </t>
  </si>
  <si>
    <t xml:space="preserve">Pea Ridge Hwy </t>
  </si>
  <si>
    <t>Pea Ridge Hwy</t>
  </si>
  <si>
    <t xml:space="preserve"> Stutts Rd. </t>
  </si>
  <si>
    <t>L-324</t>
  </si>
  <si>
    <t>Kelly Rd.</t>
  </si>
  <si>
    <t>PeterHC Rd.</t>
  </si>
  <si>
    <t>(S 7th St)</t>
  </si>
  <si>
    <t xml:space="preserve"> Union Shoulder and Ditch Repair Plan</t>
  </si>
  <si>
    <t>Jonesville Lockhart Hwy</t>
  </si>
  <si>
    <t>Mt. Tabor Church Rd.</t>
  </si>
  <si>
    <t>Pea Ridge Rd.</t>
  </si>
  <si>
    <t>Phillipi Church Rd.</t>
  </si>
  <si>
    <t>Pineland</t>
  </si>
  <si>
    <t>Lockhart Dr.</t>
  </si>
  <si>
    <t>Browns Creek Church Rd.</t>
  </si>
  <si>
    <t>Ponderosa Dr.</t>
  </si>
  <si>
    <t>Old Pump Station Rd.</t>
  </si>
  <si>
    <t>Webber Lake Rd.</t>
  </si>
  <si>
    <t>Peach Orchard Rd./ Bates Ave./ Osborne St.</t>
  </si>
  <si>
    <t xml:space="preserve">Browns Creek Rd. </t>
  </si>
  <si>
    <t>Old English Rd./Peach Orchard rd.</t>
  </si>
  <si>
    <t>Baily Town Rd./Adams Lake Rd.</t>
  </si>
  <si>
    <t>Seigler Rd./Lakeview Hts.</t>
  </si>
  <si>
    <t>Haney Cemetery Rd.</t>
  </si>
  <si>
    <t>Pasture Dr.</t>
  </si>
  <si>
    <t>Oakwood Rd.</t>
  </si>
  <si>
    <t>Mount Joy Church Rd.</t>
  </si>
  <si>
    <t>Vaughan Rd.</t>
  </si>
  <si>
    <t>Wheatfield Rd.</t>
  </si>
  <si>
    <t>Gault Creek Rd.</t>
  </si>
  <si>
    <t>Cudd Ln.</t>
  </si>
  <si>
    <t>Askew Cir.</t>
  </si>
  <si>
    <t>Bentley Town Rd.</t>
  </si>
  <si>
    <t>Timberlake Rd.</t>
  </si>
  <si>
    <t>Blue Rdige Rd.</t>
  </si>
  <si>
    <t>Armory Rd.</t>
  </si>
  <si>
    <t>Barnado Rd.</t>
  </si>
  <si>
    <t>Lakeside Dr.</t>
  </si>
  <si>
    <t>Thomas Ranch Rd.</t>
  </si>
  <si>
    <t>Wesley Chapel Rd.</t>
  </si>
  <si>
    <t>Vanderford Rd.</t>
  </si>
  <si>
    <t>Wright Sims Rd.</t>
  </si>
  <si>
    <t>Woodhaven Rd.</t>
  </si>
  <si>
    <t>Royal Oak Dr.</t>
  </si>
  <si>
    <t>Knox Dr.</t>
  </si>
  <si>
    <t>Christopher Ln.</t>
  </si>
  <si>
    <t>Holcombe Cir.</t>
  </si>
  <si>
    <t>Pinckneyville Rd.</t>
  </si>
  <si>
    <t>Jonesville Lockhart Hwy.</t>
  </si>
  <si>
    <t>Lockhart Hwy.</t>
  </si>
  <si>
    <t>Bobby Faucette Rd.</t>
  </si>
  <si>
    <t xml:space="preserve"> Pea Ridge Hwy </t>
  </si>
  <si>
    <t xml:space="preserve">Knox Dr. </t>
  </si>
  <si>
    <t xml:space="preserve"> Christopher Ln. </t>
  </si>
  <si>
    <t xml:space="preserve">Phillipi Church Rd. </t>
  </si>
  <si>
    <t xml:space="preserve">Browns Creek Church Rd. </t>
  </si>
  <si>
    <t xml:space="preserve">Kelly Rd </t>
  </si>
  <si>
    <t>Mt.Tabor Church Rd.</t>
  </si>
  <si>
    <t>Creek</t>
  </si>
  <si>
    <t xml:space="preserve">Pineland Rd. </t>
  </si>
  <si>
    <t>L-13</t>
  </si>
  <si>
    <t>JONEsville Lockhart Hwy.</t>
  </si>
  <si>
    <t>Jonesville Hwy.</t>
  </si>
  <si>
    <t>lockhart Hwy.</t>
  </si>
  <si>
    <t xml:space="preserve">Osborne St. </t>
  </si>
  <si>
    <t xml:space="preserve">Deerhaven Rd. </t>
  </si>
  <si>
    <t xml:space="preserve">Bailey Town Rd. </t>
  </si>
  <si>
    <t xml:space="preserve">Bentley Town Rd. </t>
  </si>
  <si>
    <t>Deerhaven Rd.</t>
  </si>
  <si>
    <t>Assessment</t>
  </si>
  <si>
    <t>Moore's Farm Rd</t>
  </si>
  <si>
    <t>221 Alt</t>
  </si>
  <si>
    <t>Highway 11 East</t>
  </si>
  <si>
    <t>Spartanburg Co</t>
  </si>
  <si>
    <t>Greene Farm Rd</t>
  </si>
  <si>
    <t xml:space="preserve">US 221 </t>
  </si>
  <si>
    <t>US 221 Alt</t>
  </si>
  <si>
    <t>Sand Clay Rd</t>
  </si>
  <si>
    <t>10/30 complete</t>
  </si>
  <si>
    <t>10/29 complete</t>
  </si>
  <si>
    <t>10/25 comp</t>
  </si>
  <si>
    <t>10/24 comp</t>
  </si>
  <si>
    <t>10/22 comp</t>
  </si>
  <si>
    <t>10/21 comp</t>
  </si>
  <si>
    <t>10/15 comp</t>
  </si>
  <si>
    <t>compl 10/14/2019</t>
  </si>
  <si>
    <t>comp 10/14/19</t>
  </si>
  <si>
    <t>10/02/19 compl</t>
  </si>
  <si>
    <t>10/01/19 compl</t>
  </si>
  <si>
    <t>09/30/2019</t>
  </si>
  <si>
    <t>Section 2 (14472721)</t>
  </si>
  <si>
    <t>DRAINAGE VERIFICATION     (908 - ROADWAY / DRAINAGE) COMPLETED ON:  (DATE)</t>
  </si>
  <si>
    <t>DRAINAGE VERIFICATION     (908 - ROADWAY / DRAINAGE)                         DWR                                     NUMBER</t>
  </si>
  <si>
    <t>November, 2019</t>
  </si>
  <si>
    <t>221 Con</t>
  </si>
  <si>
    <t>Spartanburg Count Line</t>
  </si>
  <si>
    <t>Pickle Springs Rd</t>
  </si>
  <si>
    <t>Old Metal Rd</t>
  </si>
  <si>
    <t>McGraw Road</t>
  </si>
  <si>
    <t>S-11-106</t>
  </si>
  <si>
    <t>Island Creek Rd</t>
  </si>
  <si>
    <t>Daniel Morgan School Rd</t>
  </si>
  <si>
    <r>
      <rPr>
        <b/>
        <sz val="12"/>
        <color rgb="FFFF0000"/>
        <rFont val="Calibri"/>
        <family val="2"/>
        <scheme val="minor"/>
      </rPr>
      <t>2019/2020</t>
    </r>
    <r>
      <rPr>
        <b/>
        <sz val="12"/>
        <color theme="1"/>
        <rFont val="Calibri"/>
        <family val="2"/>
        <scheme val="minor"/>
      </rPr>
      <t xml:space="preserve">              Route Information</t>
    </r>
  </si>
  <si>
    <t xml:space="preserve">Route </t>
  </si>
  <si>
    <t xml:space="preserve">Road </t>
  </si>
  <si>
    <t>LOWCONTRY HWY</t>
  </si>
  <si>
    <t>SC 362</t>
  </si>
  <si>
    <t>JOEL PADGETT</t>
  </si>
  <si>
    <t>S 24</t>
  </si>
  <si>
    <t>BAMBERG CO</t>
  </si>
  <si>
    <t xml:space="preserve">Length </t>
  </si>
  <si>
    <t>Oglesby Valley Rd</t>
  </si>
  <si>
    <t>Green River Rd</t>
  </si>
  <si>
    <t>Width Change</t>
  </si>
  <si>
    <t>End of Curb</t>
  </si>
  <si>
    <t>Corona Drive</t>
  </si>
  <si>
    <t>Winslow Ave</t>
  </si>
  <si>
    <t>Floyd Baker Blvd</t>
  </si>
  <si>
    <t>Rutledge Ave</t>
  </si>
  <si>
    <t>S-11-659</t>
  </si>
  <si>
    <t>Granard Street</t>
  </si>
  <si>
    <t>Lemmons Lane</t>
  </si>
  <si>
    <t>Oglesby Lane</t>
  </si>
  <si>
    <t>2020 Calendar Year Plan</t>
  </si>
  <si>
    <t>01/02/2020</t>
  </si>
  <si>
    <t>01/06/2020</t>
  </si>
  <si>
    <t>01/08/2020</t>
  </si>
  <si>
    <t>01/10/2020</t>
  </si>
  <si>
    <t>01/13/2020</t>
  </si>
  <si>
    <t>01/14/2020</t>
  </si>
  <si>
    <t>01/15/2020</t>
  </si>
  <si>
    <t>01/16/2020</t>
  </si>
  <si>
    <t>01/17/2020</t>
  </si>
  <si>
    <t>01/21/2020</t>
  </si>
  <si>
    <t>Blow out pipe/Rock around a mail box</t>
  </si>
  <si>
    <t>Fix washout at cross Line Pipe</t>
  </si>
  <si>
    <t xml:space="preserve">Pull Ditches/Regrade Shoulders/Blow out pipes </t>
  </si>
  <si>
    <t xml:space="preserve">Blow out pipes </t>
  </si>
  <si>
    <t xml:space="preserve">Pull Ditches/Regrade Shoulders/Blow out Pipes </t>
  </si>
  <si>
    <t>SC 49 Conn</t>
  </si>
  <si>
    <t>(S-245)</t>
  </si>
  <si>
    <t xml:space="preserve">SC 215 </t>
  </si>
  <si>
    <t>River Rd. (S-86)</t>
  </si>
  <si>
    <t>Old Ferry Rd. (S-146)</t>
  </si>
  <si>
    <t>Neal Shoals Rd. (S-389)</t>
  </si>
  <si>
    <t>River Rd. (S-113)</t>
  </si>
  <si>
    <t>Jeter Cemetery Rd. (S-356)</t>
  </si>
  <si>
    <t>Summit Dr. (S-93)</t>
  </si>
  <si>
    <t xml:space="preserve">SC 49 </t>
  </si>
  <si>
    <t>Strother Rd. (S-86)</t>
  </si>
  <si>
    <t>(S-133)</t>
  </si>
  <si>
    <t>Carem Rd. (S-391)</t>
  </si>
  <si>
    <t>Happy Valley Rd. (S-391)</t>
  </si>
  <si>
    <t>Pinckney St. (S-37)</t>
  </si>
  <si>
    <t>Sept. -18</t>
  </si>
  <si>
    <t>Inspection</t>
  </si>
  <si>
    <t>8/82018</t>
  </si>
  <si>
    <t>Inspection?</t>
  </si>
  <si>
    <t xml:space="preserve">SC 49 Lok.H </t>
  </si>
  <si>
    <t>Rock Around Mailboxes(completed)</t>
  </si>
  <si>
    <t>Everything is done except finish filling in one low shoulder</t>
  </si>
  <si>
    <t>L-878</t>
  </si>
  <si>
    <t>SC 214</t>
  </si>
  <si>
    <t xml:space="preserve"> S-384 </t>
  </si>
  <si>
    <t xml:space="preserve"> S-86</t>
  </si>
  <si>
    <t xml:space="preserve">Stoudemire St. </t>
  </si>
  <si>
    <t xml:space="preserve">Fishdam Av. </t>
  </si>
  <si>
    <t>Fairview Church Cir.</t>
  </si>
  <si>
    <t xml:space="preserve">River Rd. </t>
  </si>
  <si>
    <t xml:space="preserve">Old Ferry Rd. </t>
  </si>
  <si>
    <t xml:space="preserve">Neal Shoals Rd. </t>
  </si>
  <si>
    <t xml:space="preserve">Wilson Rd. </t>
  </si>
  <si>
    <t xml:space="preserve">Jeter Cemetery Rd. </t>
  </si>
  <si>
    <t xml:space="preserve">Bruce O Wilson Rd.  </t>
  </si>
  <si>
    <t xml:space="preserve">Tinker Creek Rd. </t>
  </si>
  <si>
    <t>Sc 49 Conn</t>
  </si>
  <si>
    <t>SC 49 CONN</t>
  </si>
  <si>
    <t>Lockhart Highway</t>
  </si>
  <si>
    <t>Monarch Highway</t>
  </si>
  <si>
    <t>Carlisle Chester Hwy</t>
  </si>
  <si>
    <t>Santuc Carlisie Hwy</t>
  </si>
  <si>
    <t>Old Union Rd.</t>
  </si>
  <si>
    <t>Herbert Rd.</t>
  </si>
  <si>
    <t>Strother Rd./River Rd.</t>
  </si>
  <si>
    <t>Fairview Church Circle</t>
  </si>
  <si>
    <t>Oak Hill Rd.</t>
  </si>
  <si>
    <t>Center Rd.</t>
  </si>
  <si>
    <t>Neal Shoals Rd.</t>
  </si>
  <si>
    <t>County Landfill Rd.</t>
  </si>
  <si>
    <t>Estes Rd.</t>
  </si>
  <si>
    <t>Parks Ln.</t>
  </si>
  <si>
    <t>Jeter Cemetery Loop</t>
  </si>
  <si>
    <t>Pinewood Acres Rd.</t>
  </si>
  <si>
    <t>Bruce O Wilson Rd.</t>
  </si>
  <si>
    <t>Neal Shoals</t>
  </si>
  <si>
    <t>Happy Valley Rd.</t>
  </si>
  <si>
    <t>Boat Landing Rd.</t>
  </si>
  <si>
    <t>Varner Rd.</t>
  </si>
  <si>
    <t>Edwards Rd.</t>
  </si>
  <si>
    <t xml:space="preserve">Jeter CemeteryRd./Labaw </t>
  </si>
  <si>
    <t>Inspected 10/4/2019 (14491607)</t>
  </si>
  <si>
    <t>Inspection (10/4/2019) 14491611</t>
  </si>
  <si>
    <t xml:space="preserve">Inspection </t>
  </si>
  <si>
    <t>Inspection (10/7/2019) 14491991</t>
  </si>
  <si>
    <t>Inspection (10/4/2019) 14491624</t>
  </si>
  <si>
    <t>Inspection (10/4/2019) 14491626</t>
  </si>
  <si>
    <t>Inspection (10/4/2019) 14491615</t>
  </si>
  <si>
    <t>Inspection (10/4/2019) 14491614</t>
  </si>
  <si>
    <t>Inspection (10/4/2019) 14491609</t>
  </si>
  <si>
    <t>Inspection (10/7/2019) 14491995</t>
  </si>
  <si>
    <t>Inspection (10/7/2019) 14491996</t>
  </si>
  <si>
    <t>Inspection (10/7/2019) 14491992</t>
  </si>
  <si>
    <t>Inspection (10/7/2019) 14491993</t>
  </si>
  <si>
    <t>Inspected  10/4/2019 (14491607)</t>
  </si>
  <si>
    <t>Inspected for completion on 10/7/2019 (14491990</t>
  </si>
  <si>
    <t>Everything is done except Blowing out a few Pipes</t>
  </si>
  <si>
    <t>Ditching Ball (Complete)</t>
  </si>
  <si>
    <t>72 Conn</t>
  </si>
  <si>
    <t>Santuc Dr. (S-35)</t>
  </si>
  <si>
    <t>Cambridge St. (S-81)</t>
  </si>
  <si>
    <t xml:space="preserve">ROAD END </t>
  </si>
  <si>
    <t>Berry Farm Rd. (S-24)</t>
  </si>
  <si>
    <t>Almac St.(S-88)</t>
  </si>
  <si>
    <t>Bobo St. (S-404)</t>
  </si>
  <si>
    <t>Tuckertown Rd. (S-35)</t>
  </si>
  <si>
    <t>Bobo St. (S-312)</t>
  </si>
  <si>
    <t xml:space="preserve">Golden Triangle </t>
  </si>
  <si>
    <t>Maybinton Rd. (S-45)</t>
  </si>
  <si>
    <t>Santuc DR. (S-35)</t>
  </si>
  <si>
    <t>Cityview Cir.(S-89)</t>
  </si>
  <si>
    <t>Berry Farm Rd.(S-24)</t>
  </si>
  <si>
    <t>Road End</t>
  </si>
  <si>
    <t>Johns St. (S-245)</t>
  </si>
  <si>
    <t>Herbert Rd. (S-37)</t>
  </si>
  <si>
    <t>5th St. (S-403)</t>
  </si>
  <si>
    <t>Tinker Creek Rd.(S-36)</t>
  </si>
  <si>
    <t>Carlisle Whitmire Hwy</t>
  </si>
  <si>
    <t>Santuc Carlisle Hwy</t>
  </si>
  <si>
    <t>Berry Farm Rd.</t>
  </si>
  <si>
    <t>Tuckertown Rd.</t>
  </si>
  <si>
    <t>Tinker Creek Rd.</t>
  </si>
  <si>
    <t>Maybinton Rd.</t>
  </si>
  <si>
    <t>Almac St.</t>
  </si>
  <si>
    <t>Cityview Cir.</t>
  </si>
  <si>
    <t>Bobo St.</t>
  </si>
  <si>
    <t>49 Conn</t>
  </si>
  <si>
    <t>Section 6 (2019)</t>
  </si>
  <si>
    <t>Section 5 (2020)</t>
  </si>
  <si>
    <t>Section 1 (2018)</t>
  </si>
  <si>
    <t>Complete/Closed</t>
  </si>
  <si>
    <t>Joe Dunn Rd</t>
  </si>
  <si>
    <t>Sunrise</t>
  </si>
  <si>
    <t>S-15-52</t>
  </si>
  <si>
    <t>Garris Ave</t>
  </si>
  <si>
    <t>Lumber Rd</t>
  </si>
  <si>
    <t>Community Ave</t>
  </si>
  <si>
    <t>SUNRISE Rd</t>
  </si>
  <si>
    <t>S-15-93</t>
  </si>
  <si>
    <t>Sagebrush</t>
  </si>
  <si>
    <t>Journey Dr</t>
  </si>
  <si>
    <t>Gar Rd</t>
  </si>
  <si>
    <t>Johnsville Rd</t>
  </si>
  <si>
    <t>Beginning</t>
  </si>
  <si>
    <t>Ending</t>
  </si>
  <si>
    <t>Year</t>
  </si>
  <si>
    <t>Beat</t>
  </si>
  <si>
    <t xml:space="preserve">Pole Branch Rd. </t>
  </si>
  <si>
    <t>SC274</t>
  </si>
  <si>
    <t xml:space="preserve">Oakridge Rd. </t>
  </si>
  <si>
    <t>SC557</t>
  </si>
  <si>
    <t>S-46-1104</t>
  </si>
  <si>
    <t xml:space="preserve">Kendrick Rd. </t>
  </si>
  <si>
    <t>S-46-27</t>
  </si>
  <si>
    <t xml:space="preserve">Griggs Rd. </t>
  </si>
  <si>
    <t>SC55</t>
  </si>
  <si>
    <t xml:space="preserve">Glenn Rd. </t>
  </si>
  <si>
    <t>Paraham Rd. N</t>
  </si>
  <si>
    <t xml:space="preserve">Green Pond Rd. </t>
  </si>
  <si>
    <t xml:space="preserve">Stowe Rd. </t>
  </si>
  <si>
    <t>S-46-422</t>
  </si>
  <si>
    <t>S-46-64</t>
  </si>
  <si>
    <t xml:space="preserve">Bate Harvey Rd. </t>
  </si>
  <si>
    <t xml:space="preserve">Kingsbury Rd. </t>
  </si>
  <si>
    <t xml:space="preserve">Riddle Mill Rd. </t>
  </si>
  <si>
    <t xml:space="preserve">Bethal School Rd. </t>
  </si>
  <si>
    <t xml:space="preserve">Lawson Lakes Dr. </t>
  </si>
  <si>
    <t xml:space="preserve">Residential area, no ditching/ shoulder work </t>
  </si>
  <si>
    <t xml:space="preserve">WH Stowe Rd. </t>
  </si>
  <si>
    <t>S-46-54</t>
  </si>
  <si>
    <t>S-46-114</t>
  </si>
  <si>
    <t xml:space="preserve">Stateline Rd. </t>
  </si>
  <si>
    <t>S-46-435</t>
  </si>
  <si>
    <t xml:space="preserve">Cross Rd. </t>
  </si>
  <si>
    <t xml:space="preserve">Brandon Rd. </t>
  </si>
  <si>
    <t>L-435</t>
  </si>
  <si>
    <t xml:space="preserve">Love Rd. </t>
  </si>
  <si>
    <t xml:space="preserve">Old Carriage Rd. </t>
  </si>
  <si>
    <t>SC49</t>
  </si>
  <si>
    <t>S-46-557</t>
  </si>
  <si>
    <t xml:space="preserve">Ridge Rd. </t>
  </si>
  <si>
    <t xml:space="preserve">Rufus Ratchford Rd. </t>
  </si>
  <si>
    <t xml:space="preserve">Rainbow Cir. </t>
  </si>
  <si>
    <t xml:space="preserve">Regal Rd. </t>
  </si>
  <si>
    <t xml:space="preserve">Star Dust Dr. </t>
  </si>
  <si>
    <t>S-46-1489</t>
  </si>
  <si>
    <t xml:space="preserve">Bellaire Cir. </t>
  </si>
  <si>
    <t>S-46-1491</t>
  </si>
  <si>
    <t>S-46-1493</t>
  </si>
  <si>
    <t xml:space="preserve">Lincoln Rd. </t>
  </si>
  <si>
    <t xml:space="preserve">Baird Rd. </t>
  </si>
  <si>
    <t xml:space="preserve">Mount Gallant Rd. </t>
  </si>
  <si>
    <t>SC161</t>
  </si>
  <si>
    <t xml:space="preserve">Old Highway 321  </t>
  </si>
  <si>
    <t>S-46-172</t>
  </si>
  <si>
    <t>Paraham Rd. S</t>
  </si>
  <si>
    <t xml:space="preserve">Campbell Rd. </t>
  </si>
  <si>
    <t xml:space="preserve">Saint Paul Church Rd. </t>
  </si>
  <si>
    <t>S-46-414</t>
  </si>
  <si>
    <t>Shiloh Rd. N</t>
  </si>
  <si>
    <t>Old Limestone Rd. E</t>
  </si>
  <si>
    <t>Old Limestone Rd. W</t>
  </si>
  <si>
    <t>S-46-44</t>
  </si>
  <si>
    <t xml:space="preserve">Adkins Rd. </t>
  </si>
  <si>
    <t>S-46-156</t>
  </si>
  <si>
    <t xml:space="preserve">Sherrer Rd. </t>
  </si>
  <si>
    <t>S-46-819</t>
  </si>
  <si>
    <t>Jim McCarter Rd. N</t>
  </si>
  <si>
    <t xml:space="preserve">Fairhope Rd. </t>
  </si>
  <si>
    <t>S-46-781</t>
  </si>
  <si>
    <t xml:space="preserve">Tom Joye Rd. </t>
  </si>
  <si>
    <t>S-46-238</t>
  </si>
  <si>
    <t>S-46-151</t>
  </si>
  <si>
    <t xml:space="preserve">Union Bap Church Rd. </t>
  </si>
  <si>
    <t>S-46-240</t>
  </si>
  <si>
    <t>L-1000</t>
  </si>
  <si>
    <t xml:space="preserve">Ratchford Rd. </t>
  </si>
  <si>
    <t>S-46-120</t>
  </si>
  <si>
    <t xml:space="preserve">Boyd Rd. </t>
  </si>
  <si>
    <t xml:space="preserve">Meadow Rd. </t>
  </si>
  <si>
    <t xml:space="preserve">Harper  Rd. </t>
  </si>
  <si>
    <t xml:space="preserve">Chambers Rd. </t>
  </si>
  <si>
    <t>S-46-80</t>
  </si>
  <si>
    <t>S-46-815</t>
  </si>
  <si>
    <t xml:space="preserve">Wood  Rd. </t>
  </si>
  <si>
    <t xml:space="preserve">Dr. Nichols Rd. </t>
  </si>
  <si>
    <t>S-46-818</t>
  </si>
  <si>
    <t xml:space="preserve">Ole Cambridge Cir. </t>
  </si>
  <si>
    <t>S-46-852</t>
  </si>
  <si>
    <t xml:space="preserve">Farris Rd. </t>
  </si>
  <si>
    <t>S-46-1413</t>
  </si>
  <si>
    <t>S-46-845</t>
  </si>
  <si>
    <t xml:space="preserve">Southbend Rd. </t>
  </si>
  <si>
    <t xml:space="preserve">Davis Farm Rd. </t>
  </si>
  <si>
    <t xml:space="preserve">Good Rd. </t>
  </si>
  <si>
    <t>S-46-759</t>
  </si>
  <si>
    <t xml:space="preserve">Paul Boyd Rd. </t>
  </si>
  <si>
    <t xml:space="preserve">Cedarhurst Dr. </t>
  </si>
  <si>
    <t xml:space="preserve">Calder Ln. </t>
  </si>
  <si>
    <t>S-46-1411</t>
  </si>
  <si>
    <t xml:space="preserve">Mirror Ln. </t>
  </si>
  <si>
    <t>S-46-1412</t>
  </si>
  <si>
    <t xml:space="preserve">Bridlewood Dr. </t>
  </si>
  <si>
    <t>S-46-1583</t>
  </si>
  <si>
    <t xml:space="preserve">Stillwater Ct. </t>
  </si>
  <si>
    <t xml:space="preserve">Meadowdale Rd. </t>
  </si>
  <si>
    <t>S-46-1542</t>
  </si>
  <si>
    <t>S-46-1657</t>
  </si>
  <si>
    <t xml:space="preserve">Farmstead Rd. </t>
  </si>
  <si>
    <t xml:space="preserve">Winden Rd. </t>
  </si>
  <si>
    <t>L-4097</t>
  </si>
  <si>
    <t xml:space="preserve">Linwood  Dr. </t>
  </si>
  <si>
    <t xml:space="preserve">Adams Rd. </t>
  </si>
  <si>
    <t>L-1618</t>
  </si>
  <si>
    <t>S-46-1658</t>
  </si>
  <si>
    <t xml:space="preserve">Pine Haven Cir. </t>
  </si>
  <si>
    <t>L-2033</t>
  </si>
  <si>
    <t>L-1658</t>
  </si>
  <si>
    <t xml:space="preserve">Barronwood Rd. </t>
  </si>
  <si>
    <t>S-46-1155</t>
  </si>
  <si>
    <t xml:space="preserve">Wedgefield Dr. </t>
  </si>
  <si>
    <t>Liberty Hill Rd. W</t>
  </si>
  <si>
    <t>L-1659</t>
  </si>
  <si>
    <t xml:space="preserve">Cabe Rd. </t>
  </si>
  <si>
    <t>S-46-886</t>
  </si>
  <si>
    <t xml:space="preserve">Burrell Rd. </t>
  </si>
  <si>
    <t xml:space="preserve">Clinton Diary Rd. </t>
  </si>
  <si>
    <t>L-457</t>
  </si>
  <si>
    <t>MOUNTAIN GAP RD</t>
  </si>
  <si>
    <t>BANTHAM LN</t>
  </si>
  <si>
    <t>July 2020 - June 2021 Shoulders and Drainage Verification Plan</t>
  </si>
  <si>
    <t>Mountain Gap Rd</t>
  </si>
  <si>
    <t>Blackwell Dr</t>
  </si>
  <si>
    <t>Mcdonalds Farm Rd</t>
  </si>
  <si>
    <t>Stroud Rd</t>
  </si>
  <si>
    <t>Hunter Rd</t>
  </si>
  <si>
    <t>Pesch Rd</t>
  </si>
  <si>
    <t>John Peay Rd/Gladden Rd</t>
  </si>
  <si>
    <t>S-806 Spr</t>
  </si>
  <si>
    <t>Gladden Rd (Take Right off of John Peay)</t>
  </si>
  <si>
    <t>East Lancaster St/West Lancaster St</t>
  </si>
  <si>
    <t>Broad St</t>
  </si>
  <si>
    <t>Church Rd</t>
  </si>
  <si>
    <t>Greene Dr</t>
  </si>
  <si>
    <t>William Stevenson Rd</t>
  </si>
  <si>
    <t>S-732 Spr</t>
  </si>
  <si>
    <t>Weaver Dr</t>
  </si>
  <si>
    <t>Terry Dr</t>
  </si>
  <si>
    <t>Maggie Dr</t>
  </si>
  <si>
    <t>Murdock Rd</t>
  </si>
  <si>
    <t>Ross Dye Rd</t>
  </si>
  <si>
    <t>Old Winnsboro Rd</t>
  </si>
  <si>
    <t>Tanglewood Rd</t>
  </si>
  <si>
    <t>Greystone Ave</t>
  </si>
  <si>
    <t>Mccormick Rd</t>
  </si>
  <si>
    <t>Scott Rd</t>
  </si>
  <si>
    <t>Lingail Acres</t>
  </si>
  <si>
    <t>Shadow Ln</t>
  </si>
  <si>
    <t>Catawba River Rd</t>
  </si>
  <si>
    <t>GFC3</t>
  </si>
  <si>
    <t>Arrow Wood Rd</t>
  </si>
  <si>
    <t>Brooklyn Rd</t>
  </si>
  <si>
    <t>GFC1</t>
  </si>
  <si>
    <t>Locust St</t>
  </si>
  <si>
    <t>Evans Vaughn Dr</t>
  </si>
  <si>
    <t>S-534 Spr</t>
  </si>
  <si>
    <t>Great Falls Middle School (Circle)</t>
  </si>
  <si>
    <t>Great Falls Middle School (Parking Area)</t>
  </si>
  <si>
    <t>George Argus Rd</t>
  </si>
  <si>
    <t>Sunset Ave</t>
  </si>
  <si>
    <t>Woodland Ave</t>
  </si>
  <si>
    <t>Lybrand St</t>
  </si>
  <si>
    <t>Mcdowell St/Edgewood Ave</t>
  </si>
  <si>
    <t>GFC2</t>
  </si>
  <si>
    <t>Hollybrook Dr</t>
  </si>
  <si>
    <t>Lynn Ln</t>
  </si>
  <si>
    <t>Paulos St</t>
  </si>
  <si>
    <t>GFC5</t>
  </si>
  <si>
    <t>Pinecrest Ave/Circle St</t>
  </si>
  <si>
    <t>S-61 Con</t>
  </si>
  <si>
    <t>Circle St</t>
  </si>
  <si>
    <t>Latimer St</t>
  </si>
  <si>
    <t>North St/Church St/Broad St</t>
  </si>
  <si>
    <t>Center St/Pendleton St</t>
  </si>
  <si>
    <t>Prospect St</t>
  </si>
  <si>
    <t>Seaboard St</t>
  </si>
  <si>
    <t>Seaboard St/Spillway Rd</t>
  </si>
  <si>
    <t>Spillway Rd/Prospect St</t>
  </si>
  <si>
    <t>Canal St</t>
  </si>
  <si>
    <t>GFC4</t>
  </si>
  <si>
    <t>Dearborn St/Hampton St</t>
  </si>
  <si>
    <t>War Memorial Building Entrance</t>
  </si>
  <si>
    <t>Carter St</t>
  </si>
  <si>
    <t>Catawba Ave</t>
  </si>
  <si>
    <t>Leland St</t>
  </si>
  <si>
    <t>Wilson Ave</t>
  </si>
  <si>
    <t>Jackson St</t>
  </si>
  <si>
    <t>Underwood Ave</t>
  </si>
  <si>
    <t>Elm St</t>
  </si>
  <si>
    <t>Argonne Ave</t>
  </si>
  <si>
    <t>Poplar St</t>
  </si>
  <si>
    <t>Maple St</t>
  </si>
  <si>
    <t>Walnut St</t>
  </si>
  <si>
    <t>Second St</t>
  </si>
  <si>
    <t>Duke St/Bowden St</t>
  </si>
  <si>
    <t>Republic St/Power St/Duke St</t>
  </si>
  <si>
    <t>Leeway St</t>
  </si>
  <si>
    <t>Four Towers Rd</t>
  </si>
  <si>
    <t>Farrow St</t>
  </si>
  <si>
    <t>South Dearborn St</t>
  </si>
  <si>
    <t>Unnamed St</t>
  </si>
  <si>
    <t>Bankers St</t>
  </si>
  <si>
    <t>Brookline St</t>
  </si>
  <si>
    <t>White St</t>
  </si>
  <si>
    <t>Hill St</t>
  </si>
  <si>
    <t>West Jefferson St</t>
  </si>
  <si>
    <t>Ballpark Rd</t>
  </si>
  <si>
    <t>Georgetown Rd</t>
  </si>
  <si>
    <t>S-446 Spr</t>
  </si>
  <si>
    <t>Malcolm St</t>
  </si>
  <si>
    <t>George Beard Ave</t>
  </si>
  <si>
    <t>Richburg Rd</t>
  </si>
  <si>
    <t>Barnes Rd</t>
  </si>
  <si>
    <t>Douglas Rd/Spencer Boyd Rd/McClinton Rd</t>
  </si>
  <si>
    <t>Looper Rd</t>
  </si>
  <si>
    <t>S-824 Spr</t>
  </si>
  <si>
    <t>Hightower Rd</t>
  </si>
  <si>
    <t>FLC1</t>
  </si>
  <si>
    <t>Funderburke Rd</t>
  </si>
  <si>
    <t>Old Branch Rd</t>
  </si>
  <si>
    <t>Lawndale Cir</t>
  </si>
  <si>
    <t>Gaston Caldwell Rd</t>
  </si>
  <si>
    <t>Heath Church Rd</t>
  </si>
  <si>
    <t>Fish Camp Rd</t>
  </si>
  <si>
    <t>Poorboy Rd</t>
  </si>
  <si>
    <t>Hinton Rd</t>
  </si>
  <si>
    <t>Lake View Circle</t>
  </si>
  <si>
    <t>Casey Leggett Ln</t>
  </si>
  <si>
    <t>Footloose Rd</t>
  </si>
  <si>
    <t>Harper Ln</t>
  </si>
  <si>
    <t>Riverview Circle</t>
  </si>
  <si>
    <t>Brunson Rd</t>
  </si>
  <si>
    <t>Busters Landing Rd</t>
  </si>
  <si>
    <t>S-445 Spr</t>
  </si>
  <si>
    <t>Elmwood Cemetary Rd</t>
  </si>
  <si>
    <t>S-67 Con</t>
  </si>
  <si>
    <t>Municipal Dr</t>
  </si>
  <si>
    <t>Pleasant Ave</t>
  </si>
  <si>
    <t>Church St/Depot St</t>
  </si>
  <si>
    <t>Walker St</t>
  </si>
  <si>
    <t>Elm Ave</t>
  </si>
  <si>
    <t>Willowbrook St</t>
  </si>
  <si>
    <t>TOTALS =</t>
  </si>
  <si>
    <t>118.03 Total Centerline Miles</t>
  </si>
  <si>
    <t>236.06   Total Shoulder Miles</t>
  </si>
  <si>
    <t>Goal: 236.06 Shoulder Miles / 118.03 Centerline Miles</t>
  </si>
  <si>
    <t>July 2019 - June 2020 Shoulders and Drainage Verification Plan</t>
  </si>
  <si>
    <t>Marion St</t>
  </si>
  <si>
    <t>N Cleveland St</t>
  </si>
  <si>
    <t>W Hilton St</t>
  </si>
  <si>
    <t>W Marion St</t>
  </si>
  <si>
    <t>WR304958</t>
  </si>
  <si>
    <t>July 2021 - June 2022 Shoulders and Drainage Verification Plan</t>
  </si>
  <si>
    <t>FLC2</t>
  </si>
  <si>
    <t>Hillsdale St</t>
  </si>
  <si>
    <t>Sunnyside St</t>
  </si>
  <si>
    <t>Lancaster Hwy</t>
  </si>
  <si>
    <t>Wood St</t>
  </si>
  <si>
    <t>Diamond Ln</t>
  </si>
  <si>
    <t>Renata Rd</t>
  </si>
  <si>
    <t>Ponderosa St</t>
  </si>
  <si>
    <t>Shiloh Rd</t>
  </si>
  <si>
    <t>Lancaster Hwy (MEDIAN)</t>
  </si>
  <si>
    <t>Ligon Rd/Britt Ln</t>
  </si>
  <si>
    <t>Betty Dixon Rd</t>
  </si>
  <si>
    <t>BESIDE CATAWBA FAMILY MEDICINE</t>
  </si>
  <si>
    <t>Elliot Rd</t>
  </si>
  <si>
    <t>L&amp;C Distribution Park</t>
  </si>
  <si>
    <t>S-841</t>
  </si>
  <si>
    <t>Texaco Rd</t>
  </si>
  <si>
    <t>R-5401</t>
  </si>
  <si>
    <t>US-21 NB EXIT RAMP</t>
  </si>
  <si>
    <t>RS-5401</t>
  </si>
  <si>
    <t>US-21 SB ENTRANCE RAMP</t>
  </si>
  <si>
    <t>R-5402</t>
  </si>
  <si>
    <t>Edwards Rd</t>
  </si>
  <si>
    <t>Carabrook Rd</t>
  </si>
  <si>
    <t>Robin Hood Rd</t>
  </si>
  <si>
    <t>Corbett Rd</t>
  </si>
  <si>
    <t>Thrailkill Rd</t>
  </si>
  <si>
    <t>Clary Rd</t>
  </si>
  <si>
    <t>Mt Vernon Rd</t>
  </si>
  <si>
    <t>Mel Nunnery Rd/Lynn Rd</t>
  </si>
  <si>
    <t>Lynn Rd</t>
  </si>
  <si>
    <t>Seegars Rd</t>
  </si>
  <si>
    <t>Mineral Springs Rd/Stinson Rd</t>
  </si>
  <si>
    <t>Canal Rd</t>
  </si>
  <si>
    <t>Howze Rd</t>
  </si>
  <si>
    <t>Landsford Rd/Killian Rd</t>
  </si>
  <si>
    <t>Park Dr</t>
  </si>
  <si>
    <t>S-843</t>
  </si>
  <si>
    <t>Wintercrest Ln</t>
  </si>
  <si>
    <t>Catawba River Rd (MEDIAN)</t>
  </si>
  <si>
    <t>Theodore Rd</t>
  </si>
  <si>
    <t>Simpson Rd</t>
  </si>
  <si>
    <t>Culp Rd</t>
  </si>
  <si>
    <t>Jordan Rd</t>
  </si>
  <si>
    <t>Clyde Fudge Rd</t>
  </si>
  <si>
    <t>Dye Rd</t>
  </si>
  <si>
    <t>Forestbrook Dr</t>
  </si>
  <si>
    <t>Bentwood Rd</t>
  </si>
  <si>
    <t>S-809 SPR</t>
  </si>
  <si>
    <t>Timberridge Rd</t>
  </si>
  <si>
    <t>Starnes Rd</t>
  </si>
  <si>
    <t>Robinson Rd</t>
  </si>
  <si>
    <t>Whitesides Rd</t>
  </si>
  <si>
    <t>Tobe Rd</t>
  </si>
  <si>
    <t>Reinhart Rd</t>
  </si>
  <si>
    <t>S-378 CON</t>
  </si>
  <si>
    <t>Reinhart Rd (Connector)</t>
  </si>
  <si>
    <t>Dunlap Roddey Rd/Clinton Rd                           (EDGEMOOR TO I-77)</t>
  </si>
  <si>
    <t>S-755</t>
  </si>
  <si>
    <t>Fescue Rd</t>
  </si>
  <si>
    <t>Depot Rd/Dion Dr</t>
  </si>
  <si>
    <t>Lando Rd</t>
  </si>
  <si>
    <t>Cornwallace Rd</t>
  </si>
  <si>
    <t>Chamber St</t>
  </si>
  <si>
    <t>Fishing St</t>
  </si>
  <si>
    <t>Gaston Farm Rd (LANDO TO I-77)</t>
  </si>
  <si>
    <t>Crockett Rd</t>
  </si>
  <si>
    <t>S-729 SPR</t>
  </si>
  <si>
    <t>Family Circle Rd</t>
  </si>
  <si>
    <t>Benjamin St</t>
  </si>
  <si>
    <t>Eternal Ln</t>
  </si>
  <si>
    <t>Barber St</t>
  </si>
  <si>
    <t>J S Gaston Rd</t>
  </si>
  <si>
    <t>126.15 Total Centerline Miles</t>
  </si>
  <si>
    <t>252.30   Total Shoulder Miles</t>
  </si>
  <si>
    <t>Goal: 126.15 Shoulder Miles / 252.30 Centerline Miles</t>
  </si>
  <si>
    <t>CHURCH - No ditch in the area</t>
  </si>
  <si>
    <t>Jan. 2020</t>
  </si>
  <si>
    <t>Dec. 2020</t>
  </si>
  <si>
    <t>01/09/2020</t>
  </si>
  <si>
    <t>Section 6 - 14715744</t>
  </si>
  <si>
    <t>Section 6 - 14712455, 14715736</t>
  </si>
  <si>
    <t>01/07/2020</t>
  </si>
  <si>
    <t>Section 6 - 14706243, 14709402</t>
  </si>
  <si>
    <t>Section 6 - 14706229</t>
  </si>
  <si>
    <t>Section 6 - 14706218</t>
  </si>
  <si>
    <t>01/03/2020</t>
  </si>
  <si>
    <t>Section 6 - 14701766</t>
  </si>
  <si>
    <t>Section 6 - 14701758</t>
  </si>
  <si>
    <t>Section 6 - 14701746</t>
  </si>
  <si>
    <t>Section 6 - 14699544</t>
  </si>
  <si>
    <t>12/31/2019</t>
  </si>
  <si>
    <t>2020 PIPP Newberry Preservation - 14696343</t>
  </si>
  <si>
    <t>Glenn St</t>
  </si>
  <si>
    <t>02/26/2020</t>
  </si>
  <si>
    <t>2020 Calendar Year</t>
  </si>
  <si>
    <t>Sunny Slope Road</t>
  </si>
  <si>
    <t>S. Green River Rd</t>
  </si>
  <si>
    <t>Fix a few low Spots</t>
  </si>
  <si>
    <t>Pull ditches/ clipped shoulders</t>
  </si>
  <si>
    <t>2018Recon-FDR P037240</t>
  </si>
  <si>
    <t>2018Recon-FDR P37235</t>
  </si>
  <si>
    <t>2017Recon-P030145</t>
  </si>
  <si>
    <t>2017Recon-P030146</t>
  </si>
  <si>
    <t xml:space="preserve">2019 Preserv. P037430 </t>
  </si>
  <si>
    <t>2020 Preserv. P0037433</t>
  </si>
  <si>
    <t>2020 Preserv. P037642</t>
  </si>
  <si>
    <t>2021 Preserv. P037642</t>
  </si>
  <si>
    <t>Plowden Mill Rd.</t>
  </si>
  <si>
    <t>Eastern School Rd.</t>
  </si>
  <si>
    <t>Eastern School Rd</t>
  </si>
  <si>
    <t>2020 Calender Year Preservation</t>
  </si>
  <si>
    <t>2020 Calendar Year Preservation</t>
  </si>
  <si>
    <t>Third Bridge</t>
  </si>
  <si>
    <t>2020 Calendar Year Reclamation</t>
  </si>
  <si>
    <t>Acton Rd.</t>
  </si>
  <si>
    <t>Fish Rd.</t>
  </si>
  <si>
    <t>2020 Calendar Year Resurfacing</t>
  </si>
  <si>
    <t>Cox Rd.</t>
  </si>
  <si>
    <t>S-1430</t>
  </si>
  <si>
    <t>N. Pike East</t>
  </si>
  <si>
    <t>Concord Church Rd.</t>
  </si>
  <si>
    <t>Brewington Rd.</t>
  </si>
  <si>
    <t>Queen Chapel Rd.</t>
  </si>
  <si>
    <t>S-876</t>
  </si>
  <si>
    <t>Charles Jackson Rd.</t>
  </si>
  <si>
    <t>S-1166</t>
  </si>
  <si>
    <t>Nero Circle</t>
  </si>
  <si>
    <t>Rufus Rd.</t>
  </si>
  <si>
    <t>Section 6 - 14709302, 14719294, 14712449</t>
  </si>
  <si>
    <t>Section 5 - 14726009, 14726028 (SPUR)</t>
  </si>
  <si>
    <t>Section 5 - 14729247</t>
  </si>
  <si>
    <t>Section 5 - 14726055, 14729237</t>
  </si>
  <si>
    <t>Section 5 - 14732655</t>
  </si>
  <si>
    <t>Section 5 - 14732649</t>
  </si>
  <si>
    <t>Section 5 - 14735826, 14735818, 14737530</t>
  </si>
  <si>
    <t>Havird St</t>
  </si>
  <si>
    <t>Section 5 - 14737540</t>
  </si>
  <si>
    <t>Mayer St</t>
  </si>
  <si>
    <t>Section 5 - 14737558</t>
  </si>
  <si>
    <t>S-396</t>
  </si>
  <si>
    <t>Section 5 - 14737577</t>
  </si>
  <si>
    <t>Lester St</t>
  </si>
  <si>
    <t>Abrams St</t>
  </si>
  <si>
    <t>Section 5 - 14737566</t>
  </si>
  <si>
    <t>Long St</t>
  </si>
  <si>
    <t>Section 5 - 14741928</t>
  </si>
  <si>
    <t>Section 5 - 14741943</t>
  </si>
  <si>
    <t>01/22/2020</t>
  </si>
  <si>
    <t>120 SPUR</t>
  </si>
  <si>
    <t>Section 5 - 14741977</t>
  </si>
  <si>
    <t>Church St/Woodland Rd</t>
  </si>
  <si>
    <t>Section 5 - 14742034</t>
  </si>
  <si>
    <t>S-120 Spur</t>
  </si>
  <si>
    <t>Section 5 - 14742046</t>
  </si>
  <si>
    <t>Section 5 - 14742122</t>
  </si>
  <si>
    <t>Section 5 - 14742025, 14742152</t>
  </si>
  <si>
    <t>03/04/2020</t>
  </si>
  <si>
    <t>03/05/2020</t>
  </si>
  <si>
    <t>Bamberg</t>
  </si>
  <si>
    <t>Shoulder and Ditch Plan</t>
  </si>
  <si>
    <t>SC-70</t>
  </si>
  <si>
    <t>BEGIN RD</t>
  </si>
  <si>
    <t>MULE HOLE RD</t>
  </si>
  <si>
    <t>LOCUST AVE</t>
  </si>
  <si>
    <t>SEARS RD</t>
  </si>
  <si>
    <t>Third ST.</t>
  </si>
  <si>
    <t>march 26/19</t>
  </si>
  <si>
    <t>Sandy  Run road</t>
  </si>
  <si>
    <t>Preacher ST</t>
  </si>
  <si>
    <t>April 17/19</t>
  </si>
  <si>
    <t>June 11/19</t>
  </si>
  <si>
    <t>HOOVER STREET NORTH</t>
  </si>
  <si>
    <t>JUNE17/19</t>
  </si>
  <si>
    <t>JUNE18/19</t>
  </si>
  <si>
    <t>Sylvester RD.</t>
  </si>
  <si>
    <t>end maintenance</t>
  </si>
  <si>
    <t>july1/19</t>
  </si>
  <si>
    <t>Halls Mill Road</t>
  </si>
  <si>
    <t xml:space="preserve">Highway US 278 </t>
  </si>
  <si>
    <t>June 20/19</t>
  </si>
  <si>
    <t>July 2/19</t>
  </si>
  <si>
    <t>July 8/19</t>
  </si>
  <si>
    <t>completed.</t>
  </si>
  <si>
    <t>Camp Christian Road</t>
  </si>
  <si>
    <t>July 11/19</t>
  </si>
  <si>
    <t>Old Pocataligo Road</t>
  </si>
  <si>
    <t>Halls Mills RD</t>
  </si>
  <si>
    <t>Luray  HWY</t>
  </si>
  <si>
    <t>July11/19</t>
  </si>
  <si>
    <t>July17/19</t>
  </si>
  <si>
    <t>Pocatalligo rd.</t>
  </si>
  <si>
    <t>SC_363</t>
  </si>
  <si>
    <t>Luray HWY</t>
  </si>
  <si>
    <t>July18/19</t>
  </si>
  <si>
    <t>Holly Street Ext.</t>
  </si>
  <si>
    <t>MCMillian Road</t>
  </si>
  <si>
    <t>Allendale co. line</t>
  </si>
  <si>
    <t>July23/19</t>
  </si>
  <si>
    <t>July25/19</t>
  </si>
  <si>
    <t>Joey Milley Road</t>
  </si>
  <si>
    <t>Dogwood DR.</t>
  </si>
  <si>
    <t>July29/19</t>
  </si>
  <si>
    <t>Aug.15/19</t>
  </si>
  <si>
    <t xml:space="preserve"> Allendale county line</t>
  </si>
  <si>
    <t>August 22/19</t>
  </si>
  <si>
    <t>Sept. 10/19</t>
  </si>
  <si>
    <t>Hickory Grove Church</t>
  </si>
  <si>
    <t>old Salkehatchie Road</t>
  </si>
  <si>
    <t>Sept.06/19</t>
  </si>
  <si>
    <t>US- 321</t>
  </si>
  <si>
    <t>Columbia Hwy.</t>
  </si>
  <si>
    <t>us-321</t>
  </si>
  <si>
    <t>allendale count</t>
  </si>
  <si>
    <t>s-41</t>
  </si>
  <si>
    <t>hopewell road</t>
  </si>
  <si>
    <t>sept.11/19</t>
  </si>
  <si>
    <t>sept.12/19</t>
  </si>
  <si>
    <t>Horney Rd.</t>
  </si>
  <si>
    <t>Sept.13/19</t>
  </si>
  <si>
    <t>Sumpter street</t>
  </si>
  <si>
    <t>Columbia highway.</t>
  </si>
  <si>
    <t>Oct.8/19</t>
  </si>
  <si>
    <t>Mekeda DRIVE</t>
  </si>
  <si>
    <t>Kinard Street</t>
  </si>
  <si>
    <t>Railroad Ave.W.</t>
  </si>
  <si>
    <t>Lin Street</t>
  </si>
  <si>
    <t>Best-GinnStreet</t>
  </si>
  <si>
    <t>Walker Street</t>
  </si>
  <si>
    <t>Oct.9/19</t>
  </si>
  <si>
    <t>Best Ginn Street</t>
  </si>
  <si>
    <t>Phyllis Street</t>
  </si>
  <si>
    <t>Risher ST.</t>
  </si>
  <si>
    <t>pavement end</t>
  </si>
  <si>
    <t>Oct.10/19</t>
  </si>
  <si>
    <t>Badger Street</t>
  </si>
  <si>
    <t>Wesley Street</t>
  </si>
  <si>
    <t>old Salkehatchie rd</t>
  </si>
  <si>
    <t>Oct.14/19</t>
  </si>
  <si>
    <t>Nov.6/19</t>
  </si>
  <si>
    <t>Mozelle HWY.</t>
  </si>
  <si>
    <t>Collenton County line</t>
  </si>
  <si>
    <t>Nov.21/19</t>
  </si>
  <si>
    <t>Dec.6/19</t>
  </si>
  <si>
    <t>Altman road</t>
  </si>
  <si>
    <t>Bamberg Hwy.</t>
  </si>
  <si>
    <t>Oct.16/19</t>
  </si>
  <si>
    <t>Nov.1/19</t>
  </si>
  <si>
    <t>Old Salkahatchie rd.</t>
  </si>
  <si>
    <t>Nov13/19</t>
  </si>
  <si>
    <t>Dec.5/19</t>
  </si>
  <si>
    <t>Us-278</t>
  </si>
  <si>
    <t>Nov.8/19</t>
  </si>
  <si>
    <t>Dec.9/19</t>
  </si>
  <si>
    <t>Dec12/19</t>
  </si>
  <si>
    <t>Dec.10/19</t>
  </si>
  <si>
    <t>Dec17/19</t>
  </si>
  <si>
    <t>Dec.27/19</t>
  </si>
  <si>
    <t>Dec.11/19</t>
  </si>
  <si>
    <t>Adams Street</t>
  </si>
  <si>
    <t>Jan.02/20</t>
  </si>
  <si>
    <t>College Street</t>
  </si>
  <si>
    <t>Brabham Street</t>
  </si>
  <si>
    <t>cone St.</t>
  </si>
  <si>
    <t>Floyd Street</t>
  </si>
  <si>
    <t>Jan.03/20</t>
  </si>
  <si>
    <t>US_278</t>
  </si>
  <si>
    <t>DogWood Drive</t>
  </si>
  <si>
    <t>college street</t>
  </si>
  <si>
    <t>Hana St</t>
  </si>
  <si>
    <t>Ja.n.03/20</t>
  </si>
  <si>
    <t>College St</t>
  </si>
  <si>
    <t>Manker St.</t>
  </si>
  <si>
    <t>Matthews St.</t>
  </si>
  <si>
    <t>cone St</t>
  </si>
  <si>
    <t>South Main St</t>
  </si>
  <si>
    <t>water St.</t>
  </si>
  <si>
    <t>Preacher St.</t>
  </si>
  <si>
    <t>Jan.07/20</t>
  </si>
  <si>
    <t>Baggett St</t>
  </si>
  <si>
    <t xml:space="preserve"> Addison St</t>
  </si>
  <si>
    <t>Hoover St</t>
  </si>
  <si>
    <t>Jan.23/20</t>
  </si>
  <si>
    <t>Gin-Altman Street</t>
  </si>
  <si>
    <t>First ST</t>
  </si>
  <si>
    <t>Jan.27/20</t>
  </si>
  <si>
    <t>Sharon Avenue</t>
  </si>
  <si>
    <t>s-118</t>
  </si>
  <si>
    <t>Jan.29/20</t>
  </si>
  <si>
    <t>Kathy Street</t>
  </si>
  <si>
    <t>S--118</t>
  </si>
  <si>
    <t>Moslet ST</t>
  </si>
  <si>
    <t>Jan.31/20</t>
  </si>
  <si>
    <t>Schedule &amp; Accomplishments</t>
  </si>
  <si>
    <t>19-20</t>
  </si>
  <si>
    <t>Dec.2020</t>
  </si>
  <si>
    <t>MULBERRY RD</t>
  </si>
  <si>
    <t>GRAPEVINE RD</t>
  </si>
  <si>
    <t>GHENTS BRANCH RD</t>
  </si>
  <si>
    <t>SUNFLOWER RD</t>
  </si>
  <si>
    <t>FOURTH ST</t>
  </si>
  <si>
    <t>S BLOOM ST</t>
  </si>
  <si>
    <t>LEWIS AVE</t>
  </si>
  <si>
    <t>RIZER ST</t>
  </si>
  <si>
    <t>SC64</t>
  </si>
  <si>
    <t>HULL ST</t>
  </si>
  <si>
    <t>DANA AVE</t>
  </si>
  <si>
    <t>DANA ST</t>
  </si>
  <si>
    <t>BARKER ST</t>
  </si>
  <si>
    <t>N BLOOM ST</t>
  </si>
  <si>
    <t>Sizemore Road</t>
  </si>
  <si>
    <t>S-11-301</t>
  </si>
  <si>
    <t>Goucher Green Bethel Rd</t>
  </si>
  <si>
    <t>Timberbrook Road</t>
  </si>
  <si>
    <t>Roland Farm Road</t>
  </si>
  <si>
    <t>Fortanberry Road</t>
  </si>
  <si>
    <t>Shrine Club Road</t>
  </si>
  <si>
    <t>Starr Ridge Road</t>
  </si>
  <si>
    <t>S-11-114</t>
  </si>
  <si>
    <t>Smoke Ridge Road</t>
  </si>
  <si>
    <t>Cats Creek Road</t>
  </si>
  <si>
    <t>Billy Goat Bridge Rd</t>
  </si>
  <si>
    <t>January, 2020</t>
  </si>
  <si>
    <t>Magnolia ST</t>
  </si>
  <si>
    <t>Mosley ST</t>
  </si>
  <si>
    <t>Mosley St</t>
  </si>
  <si>
    <t>jackson avenue west</t>
  </si>
  <si>
    <t>First Street</t>
  </si>
  <si>
    <t>SC363</t>
  </si>
  <si>
    <t>US601</t>
  </si>
  <si>
    <t>S-1729</t>
  </si>
  <si>
    <t>CC5</t>
  </si>
  <si>
    <t>CHIP SEAL - IN HOUSE</t>
  </si>
  <si>
    <t>GRANT RD</t>
  </si>
  <si>
    <t>JAMES F WHERRY RD</t>
  </si>
  <si>
    <t>WOOTEN RD</t>
  </si>
  <si>
    <t>BEAVER DAM RD</t>
  </si>
  <si>
    <t>HUNTER RD</t>
  </si>
  <si>
    <t>CONSTRUCTION</t>
  </si>
  <si>
    <t>RECLAMMATION - IN HOUSE</t>
  </si>
  <si>
    <t>MP 0.24-1.15 - CONSTRUCTION</t>
  </si>
  <si>
    <t>FORESTBROOKE DR</t>
  </si>
  <si>
    <t>TIMBERRIDGE RD</t>
  </si>
  <si>
    <t>BENTWOOD RD</t>
  </si>
  <si>
    <t>OVERLAY WORK REQUEST FROM ADME CROCKER</t>
  </si>
  <si>
    <t>181.52 Total Centerline Miles</t>
  </si>
  <si>
    <t>363.04  Total Shoulder Miles</t>
  </si>
  <si>
    <t>Goal: 363.04 Shoulder Miles /  181.52 Centerline Miles</t>
  </si>
  <si>
    <t>02/24/2020</t>
  </si>
  <si>
    <t>Section 3 - 14816693</t>
  </si>
  <si>
    <t>Section 4 - 14816660</t>
  </si>
  <si>
    <t>Section 3 - 14816667</t>
  </si>
  <si>
    <t>Saluda County Road</t>
  </si>
  <si>
    <t>Section 4 - 14824712</t>
  </si>
  <si>
    <t>02/28/2020</t>
  </si>
  <si>
    <t>Section 5 - 14833483</t>
  </si>
  <si>
    <t>Section 5 - 14833479</t>
  </si>
  <si>
    <t>Section 5 - 14833474</t>
  </si>
  <si>
    <t>Civitan Rd</t>
  </si>
  <si>
    <t>Section 7 - 14844115</t>
  </si>
  <si>
    <t>03/16/2020</t>
  </si>
  <si>
    <t>03/18/2020</t>
  </si>
  <si>
    <t>Section 5 - 14870909</t>
  </si>
  <si>
    <t>Section 5 - 14870916, 14873573</t>
  </si>
  <si>
    <t>Pettus Ln</t>
  </si>
  <si>
    <t>04/03/2020</t>
  </si>
  <si>
    <t>3/25/20200</t>
  </si>
  <si>
    <t>Claredon Road</t>
  </si>
  <si>
    <t xml:space="preserve"> Trask Pkwy.</t>
  </si>
  <si>
    <t>Marley Drive</t>
  </si>
  <si>
    <t>Craven</t>
  </si>
  <si>
    <t>Lafayette</t>
  </si>
  <si>
    <t>Boundary Street</t>
  </si>
  <si>
    <t>Pinckney Colony</t>
  </si>
  <si>
    <t>Logan Road</t>
  </si>
  <si>
    <t>Neil Road</t>
  </si>
  <si>
    <t>Hay Street</t>
  </si>
  <si>
    <t>May River Road</t>
  </si>
  <si>
    <t>RAB</t>
  </si>
  <si>
    <t>Stardust Lane</t>
  </si>
  <si>
    <t>Okatie</t>
  </si>
  <si>
    <t>0.04 N of May R. Rd.</t>
  </si>
  <si>
    <t>Bruin Road</t>
  </si>
  <si>
    <t>Bluffton Parkway</t>
  </si>
  <si>
    <t>Crack Seal</t>
  </si>
  <si>
    <t>Pickney Blvd.</t>
  </si>
  <si>
    <t>Old Shell Road</t>
  </si>
  <si>
    <t>158 con.</t>
  </si>
  <si>
    <t>158 D NE</t>
  </si>
  <si>
    <t>158 Con.</t>
  </si>
  <si>
    <t>158 D SW</t>
  </si>
  <si>
    <t>Stuart Town Lane</t>
  </si>
  <si>
    <t>June, 2020</t>
  </si>
  <si>
    <t>WR207854</t>
  </si>
  <si>
    <t>19/20</t>
  </si>
  <si>
    <t>19/21.12</t>
  </si>
  <si>
    <t>20/21</t>
  </si>
  <si>
    <t>APR.</t>
  </si>
  <si>
    <t>MAR</t>
  </si>
  <si>
    <t>FEB.</t>
  </si>
  <si>
    <t>MAR.</t>
  </si>
  <si>
    <t>LEXINGTON MAINT. MAINTAINS</t>
  </si>
  <si>
    <t>JAN.</t>
  </si>
  <si>
    <t>MAY</t>
  </si>
  <si>
    <t>NEED TO BE DITCHED</t>
  </si>
  <si>
    <t>JUL.</t>
  </si>
  <si>
    <t>S-19-384</t>
  </si>
  <si>
    <t>Morgan Drive</t>
  </si>
  <si>
    <t>Red Oak Grove Rd</t>
  </si>
  <si>
    <t>S19-139</t>
  </si>
  <si>
    <t>2020/2021</t>
  </si>
  <si>
    <t>SC 308</t>
  </si>
  <si>
    <t>S-965</t>
  </si>
  <si>
    <t>S-922</t>
  </si>
  <si>
    <t>Flemming Mill Street</t>
  </si>
  <si>
    <t>Ranch Road</t>
  </si>
  <si>
    <t>S-19-181</t>
  </si>
  <si>
    <t>Flat Rock Road</t>
  </si>
  <si>
    <t>S-19-460</t>
  </si>
  <si>
    <t>Glen-Bussey Road</t>
  </si>
  <si>
    <t>S-19-139</t>
  </si>
  <si>
    <t>Red Oak Grove Road</t>
  </si>
  <si>
    <t>S-19-143</t>
  </si>
  <si>
    <t>S-19-34</t>
  </si>
  <si>
    <t>Sweetwater Road</t>
  </si>
  <si>
    <t>S-19-490</t>
  </si>
  <si>
    <t>Sprouse Road</t>
  </si>
  <si>
    <t>Key Road</t>
  </si>
  <si>
    <t>SC 230</t>
  </si>
  <si>
    <t>Martintown Road</t>
  </si>
  <si>
    <t>S-19-64</t>
  </si>
  <si>
    <t>S-19-263</t>
  </si>
  <si>
    <t>Lick Fork Road</t>
  </si>
  <si>
    <t>S-19-434</t>
  </si>
  <si>
    <t>Miller road</t>
  </si>
  <si>
    <t>S-19-392</t>
  </si>
  <si>
    <t>Like Fort Lake Road</t>
  </si>
  <si>
    <t>Lick Fort Lake Road</t>
  </si>
  <si>
    <t>S-19-117</t>
  </si>
  <si>
    <t>Cedar Grove Church Road</t>
  </si>
  <si>
    <t xml:space="preserve">S-19-52 </t>
  </si>
  <si>
    <t>Landum Road</t>
  </si>
  <si>
    <t>Republican Road</t>
  </si>
  <si>
    <t>S-19-10</t>
  </si>
  <si>
    <t>Bauskett Road</t>
  </si>
  <si>
    <t>S-19-106</t>
  </si>
  <si>
    <t>Cantelou Road</t>
  </si>
  <si>
    <t>Promised Land Road</t>
  </si>
  <si>
    <t>S-19-234</t>
  </si>
  <si>
    <t>Hunters Run</t>
  </si>
  <si>
    <t>S-19-317</t>
  </si>
  <si>
    <t>Jeter Road</t>
  </si>
  <si>
    <t>S-19-505</t>
  </si>
  <si>
    <t>Double Branch Road</t>
  </si>
  <si>
    <t>S-19-506</t>
  </si>
  <si>
    <t>Creek Ridge Road</t>
  </si>
  <si>
    <t>Double Creek Road</t>
  </si>
  <si>
    <t>S-19-492</t>
  </si>
  <si>
    <t>Moore Road</t>
  </si>
  <si>
    <t>S-19-53</t>
  </si>
  <si>
    <t>Briggs/Woodlawn Road</t>
  </si>
  <si>
    <t>S-19-235</t>
  </si>
  <si>
    <t>M</t>
  </si>
  <si>
    <t>S-19-469</t>
  </si>
  <si>
    <t>Randall Road</t>
  </si>
  <si>
    <t>S-19-411</t>
  </si>
  <si>
    <t>Mealing Road</t>
  </si>
  <si>
    <t>S19-340</t>
  </si>
  <si>
    <t>Country Club Hills Drive</t>
  </si>
  <si>
    <t>S-19-174</t>
  </si>
  <si>
    <t>Curytown Road</t>
  </si>
  <si>
    <t>S-19-528</t>
  </si>
  <si>
    <t xml:space="preserve">Mealing Drive </t>
  </si>
  <si>
    <t>Currytown Road</t>
  </si>
  <si>
    <t>S-19-447</t>
  </si>
  <si>
    <t>Stevens Creek Drive</t>
  </si>
  <si>
    <t>S-19-448</t>
  </si>
  <si>
    <t>Merriweather Court</t>
  </si>
  <si>
    <t>S-19-449</t>
  </si>
  <si>
    <t>Murrah Forrest Drive</t>
  </si>
  <si>
    <t>S-19-178</t>
  </si>
  <si>
    <t>Murrah Road</t>
  </si>
  <si>
    <t>S-19-450</t>
  </si>
  <si>
    <t xml:space="preserve">Murrah Forrest Court </t>
  </si>
  <si>
    <t>S-19-480</t>
  </si>
  <si>
    <t>Holly Circle</t>
  </si>
  <si>
    <t>S-19-479</t>
  </si>
  <si>
    <t>Woodspring Court</t>
  </si>
  <si>
    <t>S-19-339</t>
  </si>
  <si>
    <t>Springhaven Drive</t>
  </si>
  <si>
    <t>S-19-225</t>
  </si>
  <si>
    <t>Five Notch Road</t>
  </si>
  <si>
    <t>S-19-446</t>
  </si>
  <si>
    <t>Unnamed</t>
  </si>
  <si>
    <t>S-19-428</t>
  </si>
  <si>
    <t>Tracey Road</t>
  </si>
  <si>
    <t>S-19-340</t>
  </si>
  <si>
    <t>S-19-582</t>
  </si>
  <si>
    <t>Gregory lake Road</t>
  </si>
  <si>
    <t xml:space="preserve">SC 230 </t>
  </si>
  <si>
    <t>S-19-484</t>
  </si>
  <si>
    <t>Lake Forest Road</t>
  </si>
  <si>
    <t>S-19-344</t>
  </si>
  <si>
    <t>Maple Drive</t>
  </si>
  <si>
    <t>Gregory Lake Road</t>
  </si>
  <si>
    <t>S-19-345</t>
  </si>
  <si>
    <t>Locust Road</t>
  </si>
  <si>
    <t>Locust Drive</t>
  </si>
  <si>
    <t>S-19-346</t>
  </si>
  <si>
    <t>Hickory Hill Drive</t>
  </si>
  <si>
    <t>S-19-347</t>
  </si>
  <si>
    <t>Chestnut Lane</t>
  </si>
  <si>
    <t>S-19-331</t>
  </si>
  <si>
    <t>Fox Creek Road</t>
  </si>
  <si>
    <t>S-19-332</t>
  </si>
  <si>
    <t>Huntington Drive</t>
  </si>
  <si>
    <t xml:space="preserve">S-19-331 </t>
  </si>
  <si>
    <t>S-19-333</t>
  </si>
  <si>
    <t>Browning Drive</t>
  </si>
  <si>
    <t>S-19-334</t>
  </si>
  <si>
    <t>Flintrock Drive</t>
  </si>
  <si>
    <t>S-19-507</t>
  </si>
  <si>
    <t>Sweetwater Court</t>
  </si>
  <si>
    <t>S-19-402</t>
  </si>
  <si>
    <t>Freeland Drive</t>
  </si>
  <si>
    <t>S-19-432</t>
  </si>
  <si>
    <t>Delaughter Drive</t>
  </si>
  <si>
    <t>S-19-433</t>
  </si>
  <si>
    <t>New Delaughter Drive</t>
  </si>
  <si>
    <t>Martintown road</t>
  </si>
  <si>
    <t>S-19-274</t>
  </si>
  <si>
    <t>Republican Church Drive</t>
  </si>
  <si>
    <t>S-19-527</t>
  </si>
  <si>
    <t>Wood Drive</t>
  </si>
  <si>
    <t>Angella St</t>
  </si>
  <si>
    <t>2021 PIPP Newberry Resurfacing (Rehab)</t>
  </si>
  <si>
    <t>2021 PIPP Newberry Resurfacing (Reconst)</t>
  </si>
  <si>
    <t>Mt. Pilgrim Church Rd</t>
  </si>
  <si>
    <t>2021 PIPP Newberry Preservation</t>
  </si>
  <si>
    <t>S- 225</t>
  </si>
  <si>
    <t>Clark's Bridge Road</t>
  </si>
  <si>
    <t>Free's Creek</t>
  </si>
  <si>
    <t>S-11 spur</t>
  </si>
  <si>
    <t xml:space="preserve">Free's Creek </t>
  </si>
  <si>
    <t>Lakeview Road</t>
  </si>
  <si>
    <t>Depot</t>
  </si>
  <si>
    <t>Saint Barnabas Church</t>
  </si>
  <si>
    <t>Bradham Blvd</t>
  </si>
  <si>
    <t>Old Reservoir Road</t>
  </si>
  <si>
    <t>McKennin</t>
  </si>
  <si>
    <t>Loch Road</t>
  </si>
  <si>
    <t>Straightshot Road</t>
  </si>
  <si>
    <t>Glenns Bridge Road</t>
  </si>
  <si>
    <t>Glenn Valley</t>
  </si>
  <si>
    <t>Brook's Drive</t>
  </si>
  <si>
    <t xml:space="preserve">New Hope </t>
  </si>
  <si>
    <t>Kabbad</t>
  </si>
  <si>
    <t xml:space="preserve">Lakeside View </t>
  </si>
  <si>
    <t>Sleepy Hollow</t>
  </si>
  <si>
    <t>Glenns Bridge</t>
  </si>
  <si>
    <t>Richtex</t>
  </si>
  <si>
    <t>SC-327</t>
  </si>
  <si>
    <t>S-1064</t>
  </si>
  <si>
    <t>S-970</t>
  </si>
  <si>
    <t>S-1107</t>
  </si>
  <si>
    <t>S-1423</t>
  </si>
  <si>
    <t>S-1463</t>
  </si>
  <si>
    <t>S-897</t>
  </si>
  <si>
    <t>Year Three (July 1st 2020 - June 30th 2021)</t>
  </si>
  <si>
    <t>RT</t>
  </si>
  <si>
    <t>DOR - Chip Seal</t>
  </si>
  <si>
    <t>Stallsville Loop</t>
  </si>
  <si>
    <t>Pinewood Drive</t>
  </si>
  <si>
    <t>Ashley Phosphate Road</t>
  </si>
  <si>
    <t>East &amp; West Carolina Avenue</t>
  </si>
  <si>
    <t>School District Road</t>
  </si>
  <si>
    <t>Front Parking Loop for Knightsville Elementary School</t>
  </si>
  <si>
    <t>Clubhouse Road</t>
  </si>
  <si>
    <t>Cummings Chapel Road</t>
  </si>
  <si>
    <t>Old Beech Hill Road</t>
  </si>
  <si>
    <t>Marion Avenue &amp; Tea Farm Road (Not S-447) &amp; East Walker Drive</t>
  </si>
  <si>
    <t xml:space="preserve">Mill Street (Not S-321) &amp; Carter Road </t>
  </si>
  <si>
    <t>Tupper lane</t>
  </si>
  <si>
    <t>Industrial Road</t>
  </si>
  <si>
    <t>Gadsden Street</t>
  </si>
  <si>
    <t>Sailsbury Drive</t>
  </si>
  <si>
    <t>Pine Grove Avenue</t>
  </si>
  <si>
    <t>Waring Street</t>
  </si>
  <si>
    <t>Jessen Street</t>
  </si>
  <si>
    <t>Beaufort Street &amp; Jessamine Street</t>
  </si>
  <si>
    <t>Simmons Avenue (Not S-291)</t>
  </si>
  <si>
    <t>Ladson Road</t>
  </si>
  <si>
    <t>Waccamaw Drive</t>
  </si>
  <si>
    <t>Jahnz Avenue</t>
  </si>
  <si>
    <t>Wando Drive</t>
  </si>
  <si>
    <t>Hill Branch Road</t>
  </si>
  <si>
    <t>Campbell Road</t>
  </si>
  <si>
    <t>Parlor Drive</t>
  </si>
  <si>
    <t>Wannamaker Avenue</t>
  </si>
  <si>
    <t>Ashley Drive</t>
  </si>
  <si>
    <t>Azalea Drive</t>
  </si>
  <si>
    <t>Lenwood Drive</t>
  </si>
  <si>
    <t>Elm Circle</t>
  </si>
  <si>
    <t>Dogwood Circle (Not S-269)</t>
  </si>
  <si>
    <t>Camelia Drivge</t>
  </si>
  <si>
    <t>Dogwood Circle (Not S-267)</t>
  </si>
  <si>
    <t>Pinehurst Avenue</t>
  </si>
  <si>
    <t>Race Club Road</t>
  </si>
  <si>
    <t>Marlain Road &amp; Fairway Drive</t>
  </si>
  <si>
    <t>Circle Drive</t>
  </si>
  <si>
    <t>Alma Drive</t>
  </si>
  <si>
    <t>Branton Avenue</t>
  </si>
  <si>
    <t>Claudia Drive</t>
  </si>
  <si>
    <t>Dale Avenue</t>
  </si>
  <si>
    <t>Lamie Drive</t>
  </si>
  <si>
    <t>Henrietta Avenue</t>
  </si>
  <si>
    <t>Ritcher Drive</t>
  </si>
  <si>
    <t>Simmons Avenue (Not S-227) $ Reynolds Road</t>
  </si>
  <si>
    <t>Sugar Plum Lane</t>
  </si>
  <si>
    <t>Car Rider Drop Off in the Spann School Parking Lot - Remove???</t>
  </si>
  <si>
    <t>Wright Road</t>
  </si>
  <si>
    <t>Wilson Drive</t>
  </si>
  <si>
    <t>Helen Drive</t>
  </si>
  <si>
    <t>No Name Road for a water tower and a pump station - Remove???</t>
  </si>
  <si>
    <t>Taylor Drive</t>
  </si>
  <si>
    <t>Aleen Drive</t>
  </si>
  <si>
    <t>Fannie Drive</t>
  </si>
  <si>
    <t>Thelma Drive</t>
  </si>
  <si>
    <t>Inez Drive</t>
  </si>
  <si>
    <t>Cuthbert Street</t>
  </si>
  <si>
    <t>Cantley Drive</t>
  </si>
  <si>
    <t xml:space="preserve">Hamlet Lane </t>
  </si>
  <si>
    <t>Tranquill lane</t>
  </si>
  <si>
    <t>Gahagan Road</t>
  </si>
  <si>
    <t>Parkwood Drive</t>
  </si>
  <si>
    <t>Corey Blvd and Golf Road</t>
  </si>
  <si>
    <t>Germantown Road</t>
  </si>
  <si>
    <t>Holly Inn Road</t>
  </si>
  <si>
    <t>Haven Road</t>
  </si>
  <si>
    <t>Limehouse Drive (Not S-501)</t>
  </si>
  <si>
    <t>Blythe Avenue</t>
  </si>
  <si>
    <t>Ridge Road and Shady lane (Not S-19)</t>
  </si>
  <si>
    <t>Clifton Street</t>
  </si>
  <si>
    <t>Colleton Avenue</t>
  </si>
  <si>
    <t>State Park Road for Coloniel Dorchester Park - Remove???</t>
  </si>
  <si>
    <t>Orbit Lane - Remove ???</t>
  </si>
  <si>
    <t>Tupalo Drive (Not S-700 or S-701)</t>
  </si>
  <si>
    <t>Double driveway for a business (Brightline) Remove???</t>
  </si>
  <si>
    <t>Maxwell Lane</t>
  </si>
  <si>
    <t>Straton Drive (Not S-403)</t>
  </si>
  <si>
    <t>Linder Drive</t>
  </si>
  <si>
    <t>Straton Drive (Not S-401)</t>
  </si>
  <si>
    <t>Drayton Avenue</t>
  </si>
  <si>
    <t>Dalton Avenue</t>
  </si>
  <si>
    <t>Stelling Avenue</t>
  </si>
  <si>
    <t>Osborne Avenue</t>
  </si>
  <si>
    <t>Elizabeth Street (Not S-446)</t>
  </si>
  <si>
    <t>Stephanie Circle</t>
  </si>
  <si>
    <t>Ruthanne Drive</t>
  </si>
  <si>
    <t>Reed Hall Road</t>
  </si>
  <si>
    <t>Arcosy Drive</t>
  </si>
  <si>
    <t>Celebrity Drive</t>
  </si>
  <si>
    <t>Cantering Hills Lane</t>
  </si>
  <si>
    <t>Sycamore Drive</t>
  </si>
  <si>
    <t>Donna Drive</t>
  </si>
  <si>
    <t>Oakdale Drive</t>
  </si>
  <si>
    <t>Buddys Lane</t>
  </si>
  <si>
    <t>Furlong Road</t>
  </si>
  <si>
    <t>Martin Lane</t>
  </si>
  <si>
    <t>Rose Lane (Not S-502)</t>
  </si>
  <si>
    <t>Frontage Road (Not S-199)</t>
  </si>
  <si>
    <t>White Blvd</t>
  </si>
  <si>
    <t>Flud Street</t>
  </si>
  <si>
    <t>Elizabeth Street (Not S-408)</t>
  </si>
  <si>
    <t>Tea Farm Road (Not S-172) &amp; East Shepard Lane</t>
  </si>
  <si>
    <t>Cotton Hill Drive</t>
  </si>
  <si>
    <t>Cone lane</t>
  </si>
  <si>
    <t>Gailiard Lane</t>
  </si>
  <si>
    <t>Pemberton Road</t>
  </si>
  <si>
    <t>Nettles Lane</t>
  </si>
  <si>
    <t>Farmhill Drive</t>
  </si>
  <si>
    <t>Woodland Drive (Not S-811 and Not S-853)</t>
  </si>
  <si>
    <t>Holly Avenue</t>
  </si>
  <si>
    <t>Crestview Drive</t>
  </si>
  <si>
    <t>Parking Lot Drive for the Palmetto House - Remove???</t>
  </si>
  <si>
    <t>Harrison Road (Not S-828 or S-831)</t>
  </si>
  <si>
    <t>Washington Drive</t>
  </si>
  <si>
    <t>Adams Avenue</t>
  </si>
  <si>
    <t>Jefferson Lane</t>
  </si>
  <si>
    <t>Forrest Circle</t>
  </si>
  <si>
    <t>Parking Lot Driveway for a Church - Remove???</t>
  </si>
  <si>
    <t>Summerville High School Parking Lot - Remove???</t>
  </si>
  <si>
    <t>Tuggle Lane</t>
  </si>
  <si>
    <t>Bermuda Court - Neighborhood Road - Remove???</t>
  </si>
  <si>
    <t>Tupelo Street - Neighborhood Road - Remove???</t>
  </si>
  <si>
    <t>Woodlawn Circle - Neighborhood Road - Remove???</t>
  </si>
  <si>
    <t>Limehouse Drive (Not S-355)</t>
  </si>
  <si>
    <t>Rose Lane (Not S-436)</t>
  </si>
  <si>
    <t>Arbor Road</t>
  </si>
  <si>
    <t>Madison Avenue</t>
  </si>
  <si>
    <t>Jackson Road</t>
  </si>
  <si>
    <t>Van Buren Avenue</t>
  </si>
  <si>
    <t>Monroe Avenue</t>
  </si>
  <si>
    <t>Linwood Lane</t>
  </si>
  <si>
    <t>Swan Drive</t>
  </si>
  <si>
    <t>Mallard Street</t>
  </si>
  <si>
    <t>Pelican Lane</t>
  </si>
  <si>
    <t>Faith Lane</t>
  </si>
  <si>
    <t>Claussen Street</t>
  </si>
  <si>
    <t>Long Leaf Drive</t>
  </si>
  <si>
    <t>Pine Forrest Blvd</t>
  </si>
  <si>
    <t>Robin Court</t>
  </si>
  <si>
    <t>Old Golf Road</t>
  </si>
  <si>
    <t>King Charles Circle</t>
  </si>
  <si>
    <t>Hope Drive</t>
  </si>
  <si>
    <t>Sprucewood Drive (cluster - Two entrances to same loop with two 0.0 BMP) Fix It!!!</t>
  </si>
  <si>
    <t>Birch Lane</t>
  </si>
  <si>
    <t>East Walnut Circle</t>
  </si>
  <si>
    <t>Wannamaker Circle</t>
  </si>
  <si>
    <t>Pidgeon Bay Road</t>
  </si>
  <si>
    <t>Atlantic Street</t>
  </si>
  <si>
    <t>King Street</t>
  </si>
  <si>
    <t>Maryland Drive</t>
  </si>
  <si>
    <t>Margaret Drive</t>
  </si>
  <si>
    <t>Lakeview Drive - Remove???</t>
  </si>
  <si>
    <t>Ashborough Avenue - Remove???</t>
  </si>
  <si>
    <t>Beaumont Court - Remove???</t>
  </si>
  <si>
    <t>Caroline Circle - Remove???</t>
  </si>
  <si>
    <t>Endicott Street - Remove???</t>
  </si>
  <si>
    <t>Dequincy Lane - Remove???</t>
  </si>
  <si>
    <t>Bennie Avenue</t>
  </si>
  <si>
    <t>Beret Street</t>
  </si>
  <si>
    <t>Coburn Town Road</t>
  </si>
  <si>
    <t>Bailey Drive</t>
  </si>
  <si>
    <t>Eliza lane</t>
  </si>
  <si>
    <t>Greenhurst Avenue</t>
  </si>
  <si>
    <t>Old Fort Drive (Not S-748)</t>
  </si>
  <si>
    <t>Foster Street</t>
  </si>
  <si>
    <t>Peters Street</t>
  </si>
  <si>
    <t>Sasportas Lane (Not S-677)</t>
  </si>
  <si>
    <t>Graham Lane</t>
  </si>
  <si>
    <t>Sasportas Lane (Not S-675)</t>
  </si>
  <si>
    <t>Greenwave Blvd</t>
  </si>
  <si>
    <t>Egret Avenue - Remove???</t>
  </si>
  <si>
    <t>Pelican Street - Remove???</t>
  </si>
  <si>
    <t>Finch Street - Remove???</t>
  </si>
  <si>
    <t>Heron Court - Remove???</t>
  </si>
  <si>
    <t>Shimmer Pl - Remove???</t>
  </si>
  <si>
    <t>Eagle Street - Remove???</t>
  </si>
  <si>
    <t>Tupalo Drive (Not S-391 or S-701)</t>
  </si>
  <si>
    <t>Tupalo Drive (Not S-391 or S-700)</t>
  </si>
  <si>
    <t>Oak Drive</t>
  </si>
  <si>
    <t>Hutson Drive (Not S-621)</t>
  </si>
  <si>
    <t>Rebellion Road</t>
  </si>
  <si>
    <t>East and West Richland Street</t>
  </si>
  <si>
    <t>Dan Miler Lane</t>
  </si>
  <si>
    <t>Tanenbaum Road</t>
  </si>
  <si>
    <t>Younger Avenue</t>
  </si>
  <si>
    <t>Dilinger Avenue</t>
  </si>
  <si>
    <t>McCormack Avenue</t>
  </si>
  <si>
    <t>Four Iron Drive - Remove???</t>
  </si>
  <si>
    <t>President Circle</t>
  </si>
  <si>
    <t>Lazy Acres Loop</t>
  </si>
  <si>
    <t>Old Fort Drive (Not S-662)</t>
  </si>
  <si>
    <t>Harold Drive</t>
  </si>
  <si>
    <t>Holbrook drive</t>
  </si>
  <si>
    <t>Ronald Drive</t>
  </si>
  <si>
    <t>Turtle Point (Not S-754) &amp; Picadilly Loop</t>
  </si>
  <si>
    <t>Turtle Point (Not S-753)</t>
  </si>
  <si>
    <t>Dorchester Avenue</t>
  </si>
  <si>
    <t>Galashaw Road</t>
  </si>
  <si>
    <t>Trolley Alley - Remove???</t>
  </si>
  <si>
    <t>New Ashley Blvd - Church Driveway Road - Remove???</t>
  </si>
  <si>
    <t>Shady Lane (Not S-360)</t>
  </si>
  <si>
    <t>Deer Run Road</t>
  </si>
  <si>
    <t>Charpia Avenue</t>
  </si>
  <si>
    <t>Hansberry Street</t>
  </si>
  <si>
    <t>Elizabeth Street</t>
  </si>
  <si>
    <t>Bergen Road</t>
  </si>
  <si>
    <t>West Boundary Street</t>
  </si>
  <si>
    <t>Garbon Road</t>
  </si>
  <si>
    <t>Yaney street</t>
  </si>
  <si>
    <t>Hummingbird Lane</t>
  </si>
  <si>
    <t>Woodland Drive (Not S-458 and Not S-811)</t>
  </si>
  <si>
    <t>Deer Street</t>
  </si>
  <si>
    <t>Holly Street</t>
  </si>
  <si>
    <t>Geddisville Road</t>
  </si>
  <si>
    <t>Hanniford Drive</t>
  </si>
  <si>
    <t>Abbey Lane</t>
  </si>
  <si>
    <t>Brandywine Drive</t>
  </si>
  <si>
    <t>Buckingham Avenue</t>
  </si>
  <si>
    <t>Caffrey Court</t>
  </si>
  <si>
    <t>Delny Circle</t>
  </si>
  <si>
    <t>Elery Terrace</t>
  </si>
  <si>
    <t>Folkstone Court</t>
  </si>
  <si>
    <t>Clouster Court</t>
  </si>
  <si>
    <t>Highgrove Road</t>
  </si>
  <si>
    <t>Huckleberry Lane</t>
  </si>
  <si>
    <t>Isley Court</t>
  </si>
  <si>
    <t>Kyle Court</t>
  </si>
  <si>
    <t>Leighton Court</t>
  </si>
  <si>
    <t>Middleton Blvd</t>
  </si>
  <si>
    <t>Oxford Road</t>
  </si>
  <si>
    <t>Upshur Court</t>
  </si>
  <si>
    <t>Wesminster Avenue</t>
  </si>
  <si>
    <t>Fern Lane</t>
  </si>
  <si>
    <t>Berlin G Myers Parkway</t>
  </si>
  <si>
    <t>Marion Avenue</t>
  </si>
  <si>
    <t>Simmons Avenue</t>
  </si>
  <si>
    <t xml:space="preserve">Marion Avenue </t>
  </si>
  <si>
    <t xml:space="preserve">Rutherford Street </t>
  </si>
  <si>
    <t>Axtell Drive</t>
  </si>
  <si>
    <t>Rose Lane</t>
  </si>
  <si>
    <t>Marlain Road</t>
  </si>
  <si>
    <t>Alma Street</t>
  </si>
  <si>
    <t>Shady Lane</t>
  </si>
  <si>
    <t>Beaufort Street</t>
  </si>
  <si>
    <t>Embassy Drive</t>
  </si>
  <si>
    <t>Beech Hill Road</t>
  </si>
  <si>
    <t>Stratton Drive</t>
  </si>
  <si>
    <t>Highway !7 A South</t>
  </si>
  <si>
    <t>West Butternut road</t>
  </si>
  <si>
    <t>Frontage Road Con (Not S-437)</t>
  </si>
  <si>
    <t>East Johnston Road</t>
  </si>
  <si>
    <t xml:space="preserve">Tea Farm Road (Not S-447) </t>
  </si>
  <si>
    <t>Hutson Drive</t>
  </si>
  <si>
    <t>Harrison Drive</t>
  </si>
  <si>
    <t>Golf Road</t>
  </si>
  <si>
    <t>Ashley Phospate</t>
  </si>
  <si>
    <t>East Richland</t>
  </si>
  <si>
    <t>County Line Road</t>
  </si>
  <si>
    <t>Four Iron Drive</t>
  </si>
  <si>
    <t>Jedburg Road</t>
  </si>
  <si>
    <t>Ridge Road (Not S-19)</t>
  </si>
  <si>
    <t>Congress Street</t>
  </si>
  <si>
    <t>Woodland Drive (Not S-458 and Not S-853)</t>
  </si>
  <si>
    <t>Summers Drive</t>
  </si>
  <si>
    <t xml:space="preserve">S- </t>
  </si>
  <si>
    <t>Delemar Highway</t>
  </si>
  <si>
    <t>East Carolina Avenue</t>
  </si>
  <si>
    <t>Sumpter Avenue</t>
  </si>
  <si>
    <t>Ladson Road (Charleston)</t>
  </si>
  <si>
    <t>Edisto Drive</t>
  </si>
  <si>
    <t>Wannamaker Avenue (Circles back on itself)</t>
  </si>
  <si>
    <t>Tranquill Lane</t>
  </si>
  <si>
    <t>Reynolds Road (Circle back on itself)</t>
  </si>
  <si>
    <t>Flynn Street</t>
  </si>
  <si>
    <t>Gihvans Ferry Road</t>
  </si>
  <si>
    <t>Tupalo Drive (Not S-391)</t>
  </si>
  <si>
    <t>Ashley Phosphate</t>
  </si>
  <si>
    <t>Boone Hill Parkway</t>
  </si>
  <si>
    <t>Oakdale Drive (End of the road loops back on itself</t>
  </si>
  <si>
    <t>East Walker Drive</t>
  </si>
  <si>
    <t>West Shepard Lane</t>
  </si>
  <si>
    <t>Cone Lane</t>
  </si>
  <si>
    <t>Nettles lane</t>
  </si>
  <si>
    <t>Woodland Drive</t>
  </si>
  <si>
    <t>Bermuda Court (wraps around onto itself)</t>
  </si>
  <si>
    <t>Tupelo Street (wraps around onto itself)</t>
  </si>
  <si>
    <t>Woodlawn Circle (Circles back on itself)</t>
  </si>
  <si>
    <t>Barbara Drive</t>
  </si>
  <si>
    <t>Community Road</t>
  </si>
  <si>
    <t>Faith Lane (Circles back on itself)</t>
  </si>
  <si>
    <t>Sprucewood Drive</t>
  </si>
  <si>
    <t>East Walnut Circle (Circles back on itself)</t>
  </si>
  <si>
    <t>Jordan Simmons Road</t>
  </si>
  <si>
    <t>Elliot Drive</t>
  </si>
  <si>
    <t>Lantern Drive</t>
  </si>
  <si>
    <t>Inwood Drive</t>
  </si>
  <si>
    <t>Beaumont Court - Remove??? (Circles back on itself)</t>
  </si>
  <si>
    <t>Beatrice Lane</t>
  </si>
  <si>
    <t>Old Fort Drive</t>
  </si>
  <si>
    <t>Elmwood Avenue</t>
  </si>
  <si>
    <t>South Hampton street</t>
  </si>
  <si>
    <t>Turtle Point &amp; Picadilly Loop</t>
  </si>
  <si>
    <t>(charleston) West Carolina Avenue</t>
  </si>
  <si>
    <t>Appletree Avenue</t>
  </si>
  <si>
    <t>Squire Court</t>
  </si>
  <si>
    <t>Delanney Circle</t>
  </si>
  <si>
    <t>2021/2022</t>
  </si>
  <si>
    <t>Jefferies</t>
  </si>
  <si>
    <t>Dandridge</t>
  </si>
  <si>
    <t>Est  Begin Work</t>
  </si>
  <si>
    <t xml:space="preserve">SC 61 </t>
  </si>
  <si>
    <t>Mt Carmel</t>
  </si>
  <si>
    <t>S  21</t>
  </si>
  <si>
    <t>S 45</t>
  </si>
  <si>
    <t>Round O Rd</t>
  </si>
  <si>
    <t>US 17A</t>
  </si>
  <si>
    <t>Cottageville Hwy</t>
  </si>
  <si>
    <t>`</t>
  </si>
  <si>
    <t>Sunrise Hwy</t>
  </si>
  <si>
    <t>SC 651</t>
  </si>
  <si>
    <t>REHOBOTH ROAD</t>
  </si>
  <si>
    <t>CREELTOWN ROAD</t>
  </si>
  <si>
    <t>PIERCE RD</t>
  </si>
  <si>
    <t xml:space="preserve">S 50 </t>
  </si>
  <si>
    <t>CAN CITY</t>
  </si>
  <si>
    <t>S 65</t>
  </si>
  <si>
    <t xml:space="preserve">COOLERS DAIRY </t>
  </si>
  <si>
    <t xml:space="preserve">S 72 </t>
  </si>
  <si>
    <t>S 89</t>
  </si>
  <si>
    <t>S 44</t>
  </si>
  <si>
    <t>MCDANIELTOWN</t>
  </si>
  <si>
    <t>S 35</t>
  </si>
  <si>
    <t>S 91</t>
  </si>
  <si>
    <t>S 96</t>
  </si>
  <si>
    <t>MERRICK ROAD</t>
  </si>
  <si>
    <t>COOLERS DAIRY</t>
  </si>
  <si>
    <t>CHESTNUT ROAD</t>
  </si>
  <si>
    <t>S 21</t>
  </si>
  <si>
    <t>SYDNEYS</t>
  </si>
  <si>
    <t>S 100</t>
  </si>
  <si>
    <t xml:space="preserve"> S 129</t>
  </si>
  <si>
    <t>QUIL DRIVE</t>
  </si>
  <si>
    <t>S 130</t>
  </si>
  <si>
    <t>ACADEMY ROAD</t>
  </si>
  <si>
    <t>S 134</t>
  </si>
  <si>
    <t>POWDER HORN</t>
  </si>
  <si>
    <t>S 50</t>
  </si>
  <si>
    <t>CAN CAN</t>
  </si>
  <si>
    <t>BAZZLE ROAD</t>
  </si>
  <si>
    <t>S 46</t>
  </si>
  <si>
    <t>RED OAK</t>
  </si>
  <si>
    <t>MAPLE RIDGE ROAD</t>
  </si>
  <si>
    <t>S 347</t>
  </si>
  <si>
    <t>BYRD FARM ROAD</t>
  </si>
  <si>
    <t>S 429</t>
  </si>
  <si>
    <t>CANNON ROAD</t>
  </si>
  <si>
    <t>ROHOBOTH ROAD</t>
  </si>
  <si>
    <t>2019/2020</t>
  </si>
  <si>
    <t>COLLETON</t>
  </si>
  <si>
    <r>
      <rPr>
        <b/>
        <sz val="16"/>
        <color rgb="FFFF0000"/>
        <rFont val="Calibri"/>
        <family val="2"/>
        <scheme val="minor"/>
      </rPr>
      <t>2019/2020</t>
    </r>
    <r>
      <rPr>
        <b/>
        <sz val="16"/>
        <color theme="1"/>
        <rFont val="Calibri"/>
        <family val="2"/>
        <scheme val="minor"/>
      </rPr>
      <t xml:space="preserve">         Route Information</t>
    </r>
  </si>
  <si>
    <r>
      <rPr>
        <b/>
        <sz val="11"/>
        <color rgb="FFFF0000"/>
        <rFont val="Calibri"/>
        <family val="2"/>
        <scheme val="minor"/>
      </rPr>
      <t>2016/2017</t>
    </r>
    <r>
      <rPr>
        <b/>
        <sz val="11"/>
        <color theme="1"/>
        <rFont val="Calibri"/>
        <family val="2"/>
        <scheme val="minor"/>
      </rPr>
      <t xml:space="preserve">                                                                                                                                                                                                                                                                                               </t>
    </r>
  </si>
  <si>
    <t>Sept, 2020</t>
  </si>
  <si>
    <t>Dorcher Co</t>
  </si>
  <si>
    <t xml:space="preserve">Lowcountry </t>
  </si>
  <si>
    <t>DITCH REPAIR</t>
  </si>
  <si>
    <t xml:space="preserve"> Completed</t>
  </si>
  <si>
    <t>Cleared or Complete</t>
  </si>
  <si>
    <t>SEP</t>
  </si>
  <si>
    <t>SEP.</t>
  </si>
  <si>
    <t>2020 Preserv. P037433</t>
  </si>
  <si>
    <t>SC183</t>
  </si>
  <si>
    <t>2020 Preserv. P037187</t>
  </si>
  <si>
    <t>2020RRSP P038369</t>
  </si>
  <si>
    <t>2021 Recon  P039365</t>
  </si>
  <si>
    <t>2018 Recon P032455</t>
  </si>
  <si>
    <t>by inspection</t>
  </si>
  <si>
    <t>2018 Recon P032308</t>
  </si>
  <si>
    <t>2018 Resurfacing P037238</t>
  </si>
  <si>
    <t>FA Preservation  P032304</t>
  </si>
  <si>
    <t>FA Preservation  P033658</t>
  </si>
  <si>
    <t>2018 Preserv. P033664</t>
  </si>
  <si>
    <t>CTC RESURFACING  P037223</t>
  </si>
  <si>
    <t>2019 Resurfacing P037238</t>
  </si>
  <si>
    <t>2019 Resurfacing P037239</t>
  </si>
  <si>
    <t>2020 Preserv P038188</t>
  </si>
  <si>
    <t>2019 Resurfacing P038035</t>
  </si>
  <si>
    <t>2020 Preserv P038187</t>
  </si>
  <si>
    <t>2020 Recon  P038135</t>
  </si>
  <si>
    <t>2021 Preserv  P037188</t>
  </si>
  <si>
    <t>RRSP Safety P038373</t>
  </si>
  <si>
    <t>2020 Resurfacing P039151</t>
  </si>
  <si>
    <t>2021 Resurfacing P039364</t>
  </si>
  <si>
    <t>2021 Resurfacing P039365</t>
  </si>
  <si>
    <t>2021 Preserv P037587</t>
  </si>
  <si>
    <t>2021 Preserv P039520</t>
  </si>
  <si>
    <t>2021 Preserv P039521</t>
  </si>
  <si>
    <t>On Deck</t>
  </si>
  <si>
    <t>on deck</t>
  </si>
  <si>
    <t>Whole Groups listed below</t>
  </si>
  <si>
    <t>Oct, 2020</t>
  </si>
  <si>
    <t>OCT.</t>
  </si>
  <si>
    <t>NOV.</t>
  </si>
  <si>
    <t>DEC.</t>
  </si>
  <si>
    <t>Lexington 20-21</t>
  </si>
  <si>
    <t>A B Jacks</t>
  </si>
  <si>
    <t>Barnes Road</t>
  </si>
  <si>
    <t>Holly Grove Church Road</t>
  </si>
  <si>
    <t>Torrington Road/Penland Road</t>
  </si>
  <si>
    <t>Patterson Plant Road</t>
  </si>
  <si>
    <t>Flemming St/Bellview Ch/Bethany Ch</t>
  </si>
  <si>
    <t>River Hill Rd</t>
  </si>
  <si>
    <t>Forest Road</t>
  </si>
  <si>
    <t>Mock Street</t>
  </si>
  <si>
    <t>Brook Road</t>
  </si>
  <si>
    <t>Cattle Drive</t>
  </si>
  <si>
    <t>Medical Ridge Road</t>
  </si>
  <si>
    <t>Vern Cora Road</t>
  </si>
  <si>
    <t>Calvin Bridges Road</t>
  </si>
  <si>
    <t>N Sloan Street</t>
  </si>
  <si>
    <t>Fairground Road</t>
  </si>
  <si>
    <t>Shenandoah Drive</t>
  </si>
  <si>
    <t>Poole Town Road</t>
  </si>
  <si>
    <t>Bethany Ch/ Langston Road</t>
  </si>
  <si>
    <t>Leesville Church Road</t>
  </si>
  <si>
    <t>Bolt Drive</t>
  </si>
  <si>
    <t>Torrington Road</t>
  </si>
  <si>
    <t>Rabbit Run</t>
  </si>
  <si>
    <t>Fieldcrest Drive</t>
  </si>
  <si>
    <t>Timber Ridge Road</t>
  </si>
  <si>
    <t>Lighthouse Road</t>
  </si>
  <si>
    <t>Pleasant Drive</t>
  </si>
  <si>
    <t>Fawn Drive</t>
  </si>
  <si>
    <t>Ponderosa Lane</t>
  </si>
  <si>
    <t>Churchill Street</t>
  </si>
  <si>
    <t>Eden Street</t>
  </si>
  <si>
    <t>Montgomery Street</t>
  </si>
  <si>
    <t>Curry Road</t>
  </si>
  <si>
    <t>Cathcart Circle</t>
  </si>
  <si>
    <t>Hanks Road</t>
  </si>
  <si>
    <t>Quiet Circle Drive</t>
  </si>
  <si>
    <t>Westminister Avenue</t>
  </si>
  <si>
    <t>Road Closed under construction</t>
  </si>
  <si>
    <t>S 689</t>
  </si>
  <si>
    <t xml:space="preserve"> S 456</t>
  </si>
  <si>
    <t>S 459</t>
  </si>
  <si>
    <t>S 479</t>
  </si>
  <si>
    <t>S 561</t>
  </si>
  <si>
    <t>S 644</t>
  </si>
  <si>
    <t>S 715</t>
  </si>
  <si>
    <t>S 127</t>
  </si>
  <si>
    <t xml:space="preserve"> S 116</t>
  </si>
  <si>
    <t>S 146</t>
  </si>
  <si>
    <t>ROUND O</t>
  </si>
  <si>
    <t>WINCHESTER</t>
  </si>
  <si>
    <t>WESTLY CHAPEL</t>
  </si>
  <si>
    <t>S 117</t>
  </si>
  <si>
    <t>WESTLY GROVE</t>
  </si>
  <si>
    <t>NESMITH ROAD</t>
  </si>
  <si>
    <t>LANGDALE</t>
  </si>
  <si>
    <t>MCLEOD</t>
  </si>
  <si>
    <t xml:space="preserve"> S 34</t>
  </si>
  <si>
    <t xml:space="preserve">BURLINGTON </t>
  </si>
  <si>
    <t>WELCH CREEK</t>
  </si>
  <si>
    <t>RED BANK</t>
  </si>
  <si>
    <t>MAPLE RIDGE</t>
  </si>
  <si>
    <t>BURLINGTON</t>
  </si>
  <si>
    <t>INDUSTRIAL</t>
  </si>
  <si>
    <t>S 40</t>
  </si>
  <si>
    <t>JACKSONBORO</t>
  </si>
  <si>
    <t>10/21/20200</t>
  </si>
  <si>
    <t>WR411166</t>
  </si>
  <si>
    <t>WR397918</t>
  </si>
  <si>
    <t>Lawson Hollow</t>
  </si>
  <si>
    <t>Bigbee Road</t>
  </si>
  <si>
    <t>Camp Ground Road</t>
  </si>
  <si>
    <t>Lanford Road</t>
  </si>
  <si>
    <t>Shoals Road</t>
  </si>
  <si>
    <t>A L Drive</t>
  </si>
  <si>
    <t>Bill's Son Drive</t>
  </si>
  <si>
    <t>Quail Creek Road</t>
  </si>
  <si>
    <t>Compton Road</t>
  </si>
  <si>
    <t>Penland Road</t>
  </si>
  <si>
    <t>Frontier Road</t>
  </si>
  <si>
    <t>Wildlife Road</t>
  </si>
  <si>
    <t>SC Hwy 49</t>
  </si>
  <si>
    <t>SC Hwy 56</t>
  </si>
  <si>
    <t>SC Hwy 308</t>
  </si>
  <si>
    <t>Hwy 165</t>
  </si>
  <si>
    <t>Sept. 2020</t>
  </si>
  <si>
    <t>Resurfacing - Active</t>
  </si>
  <si>
    <t>Martin St</t>
  </si>
  <si>
    <t>Nov. 2020</t>
  </si>
  <si>
    <t>SC162</t>
  </si>
  <si>
    <t>Hwy 162</t>
  </si>
  <si>
    <t>Hwy 174</t>
  </si>
  <si>
    <t>Ben Sawyer Blvd</t>
  </si>
  <si>
    <t>Erckmann Dr</t>
  </si>
  <si>
    <t>L-1534</t>
  </si>
  <si>
    <t>Warren Ln</t>
  </si>
  <si>
    <t>Clear</t>
  </si>
  <si>
    <t>Resurfacing - No shoulders/ditches -908</t>
  </si>
  <si>
    <t>Coleman Blvd</t>
  </si>
  <si>
    <t>Bayview Dr</t>
  </si>
  <si>
    <t>Pelzer Ave</t>
  </si>
  <si>
    <t>Resurfacing - No shoulders/ditches</t>
  </si>
  <si>
    <t>Old Pond Rd</t>
  </si>
  <si>
    <t>Brownswood Rd</t>
  </si>
  <si>
    <t>Murray Dr.</t>
  </si>
  <si>
    <t>Remount</t>
  </si>
  <si>
    <t>Berk. Co. Line</t>
  </si>
  <si>
    <t>Azalea Dr.</t>
  </si>
  <si>
    <t>King Rd Ext</t>
  </si>
  <si>
    <t>L-1495</t>
  </si>
  <si>
    <t>Bonds Ave</t>
  </si>
  <si>
    <t>Resurfacing - No shoulders/ditches-908</t>
  </si>
  <si>
    <t>Halfway Creek Rd</t>
  </si>
  <si>
    <t>S-1032</t>
  </si>
  <si>
    <t>Steed Creek</t>
  </si>
  <si>
    <t>Ethel Post Office Rd</t>
  </si>
  <si>
    <t>Paramount Rd</t>
  </si>
  <si>
    <t>S-991</t>
  </si>
  <si>
    <t xml:space="preserve">Holbird St. </t>
  </si>
  <si>
    <t>Faber Place Dr</t>
  </si>
  <si>
    <t>Aug. 2020</t>
  </si>
  <si>
    <t>Resurfacing/Ditch work completed -908</t>
  </si>
  <si>
    <t>Grimball Rd</t>
  </si>
  <si>
    <t>Riverland Dr</t>
  </si>
  <si>
    <t>Halsey  St</t>
  </si>
  <si>
    <t>Gadsden St</t>
  </si>
  <si>
    <t>Ashley Ave</t>
  </si>
  <si>
    <t>STONE POST RD</t>
  </si>
  <si>
    <t>SEA AIRE DR</t>
  </si>
  <si>
    <t>FORT JOHNSON</t>
  </si>
  <si>
    <t>CAMP RD</t>
  </si>
  <si>
    <t>RIVERLAND DR</t>
  </si>
  <si>
    <t>Jan.2021</t>
  </si>
  <si>
    <t>GRIMBALL RD</t>
  </si>
  <si>
    <t>CENTRAL PARK RD</t>
  </si>
  <si>
    <t>SC 171</t>
  </si>
  <si>
    <t>FOLLY RD</t>
  </si>
  <si>
    <t>FORT JOHNSON RD</t>
  </si>
  <si>
    <t xml:space="preserve"> No ditching req.-908</t>
  </si>
  <si>
    <t>DILLS BLUFF RD</t>
  </si>
  <si>
    <t>L-3044</t>
  </si>
  <si>
    <t>DILLS BLUFF CT</t>
  </si>
  <si>
    <t>WESTRIVERS RD</t>
  </si>
  <si>
    <t>SAINT LUKES DR</t>
  </si>
  <si>
    <t>CATALINA DR</t>
  </si>
  <si>
    <t>COKER AV</t>
  </si>
  <si>
    <t>S-622</t>
  </si>
  <si>
    <t>OLD POINT RD</t>
  </si>
  <si>
    <t>AUBREY DR</t>
  </si>
  <si>
    <t>L-278</t>
  </si>
  <si>
    <t>MEDWAY RD</t>
  </si>
  <si>
    <t>WOODLAND SHORES RD</t>
  </si>
  <si>
    <t>FRAMPTON AVE</t>
  </si>
  <si>
    <t>MAYBANK HWY</t>
  </si>
  <si>
    <t>SECESSIONVILLE RD</t>
  </si>
  <si>
    <t>GRIMBALL RD EXT</t>
  </si>
  <si>
    <t>OLD MILITARY RD</t>
  </si>
  <si>
    <t>BATTALION DR</t>
  </si>
  <si>
    <t>BATTERY ISLAND DR</t>
  </si>
  <si>
    <t>L-3929</t>
  </si>
  <si>
    <t>ARSBURN RD</t>
  </si>
  <si>
    <t>S GRIMBALL RD</t>
  </si>
  <si>
    <t>L-388</t>
  </si>
  <si>
    <t>FORT LAMAR RD</t>
  </si>
  <si>
    <t>L-8909</t>
  </si>
  <si>
    <t>OCEAN NEIGHBORS BLVD</t>
  </si>
  <si>
    <t>L-389</t>
  </si>
  <si>
    <t>FORT LAMAR</t>
  </si>
  <si>
    <t>TARLETON DR</t>
  </si>
  <si>
    <t>CHARLESTOWNE RD</t>
  </si>
  <si>
    <t>LORD ASHLEY DR</t>
  </si>
  <si>
    <t>CHADWICK DR</t>
  </si>
  <si>
    <t>L-4233</t>
  </si>
  <si>
    <t>JAMAICA DR</t>
  </si>
  <si>
    <t>S-1807</t>
  </si>
  <si>
    <t>WILLIAM ACKERMAN LN</t>
  </si>
  <si>
    <t>SHERIDAN RD</t>
  </si>
  <si>
    <t>JOHNSON RD</t>
  </si>
  <si>
    <t>S-931</t>
  </si>
  <si>
    <t>JAMESTOWN RD</t>
  </si>
  <si>
    <t>FOLLY ROAD BLVD</t>
  </si>
  <si>
    <t>SAYLE RD</t>
  </si>
  <si>
    <t>LINDBERG ST</t>
  </si>
  <si>
    <t>S-739</t>
  </si>
  <si>
    <t>SWINTON ST</t>
  </si>
  <si>
    <t>S-1579</t>
  </si>
  <si>
    <t>CANAL ST</t>
  </si>
  <si>
    <t>RAMSAY ST</t>
  </si>
  <si>
    <t>GOLFVIEW DR</t>
  </si>
  <si>
    <t>S-53 OVERLAP</t>
  </si>
  <si>
    <t>EDISTO AV</t>
  </si>
  <si>
    <t>CAPERS ST</t>
  </si>
  <si>
    <t>STONEWOOD DR</t>
  </si>
  <si>
    <t>WELCH AVE</t>
  </si>
  <si>
    <t>WELCH AV</t>
  </si>
  <si>
    <t>SAINT JAMES DR</t>
  </si>
  <si>
    <t>L-532</t>
  </si>
  <si>
    <t>PLYMOUTH AV</t>
  </si>
  <si>
    <t>FORT PEMBERTON DR</t>
  </si>
  <si>
    <t>L-621</t>
  </si>
  <si>
    <t>WAPPOO DR</t>
  </si>
  <si>
    <t/>
  </si>
  <si>
    <t>L-8971</t>
  </si>
  <si>
    <t>RAGOS LN</t>
  </si>
  <si>
    <t>L-8998</t>
  </si>
  <si>
    <t>YATES AV</t>
  </si>
  <si>
    <t>AURBREY DR</t>
  </si>
  <si>
    <t>SEROY ST</t>
  </si>
  <si>
    <t>STONO DR</t>
  </si>
  <si>
    <t>L-620</t>
  </si>
  <si>
    <t>WAPPOO HALL RD</t>
  </si>
  <si>
    <t>MEANS ST</t>
  </si>
  <si>
    <t>CUTHBERT ST</t>
  </si>
  <si>
    <t>TATUM ST</t>
  </si>
  <si>
    <t>MARTELLO DR</t>
  </si>
  <si>
    <t>CHEVES DR</t>
  </si>
  <si>
    <t>HUNLEY AV</t>
  </si>
  <si>
    <t>HOWLE AV</t>
  </si>
  <si>
    <t>SOL LEGARE RD</t>
  </si>
  <si>
    <t>MAXCY ST</t>
  </si>
  <si>
    <t>PRIESTLY ST</t>
  </si>
  <si>
    <t>LIMBAKER ST</t>
  </si>
  <si>
    <t>BUCKNER ST</t>
  </si>
  <si>
    <t>FRAMPTON AV</t>
  </si>
  <si>
    <t>GRIMBALL AV</t>
  </si>
  <si>
    <t>FLEMING RD</t>
  </si>
  <si>
    <t>MCHENRY AV</t>
  </si>
  <si>
    <t>WAMBAW AV</t>
  </si>
  <si>
    <t>MOHAWK AV</t>
  </si>
  <si>
    <t>PATTERSON AV</t>
  </si>
  <si>
    <t>BERMUDA ST</t>
  </si>
  <si>
    <t>INLAND AV</t>
  </si>
  <si>
    <t>SANTEE ST</t>
  </si>
  <si>
    <t>EUGENE GIBBS ST</t>
  </si>
  <si>
    <t>W OCEANVIEW RD</t>
  </si>
  <si>
    <t>OCEANVIEW RD</t>
  </si>
  <si>
    <t>YEAMANS RD</t>
  </si>
  <si>
    <t>GUERARD RD</t>
  </si>
  <si>
    <t>BROUGHTON RD</t>
  </si>
  <si>
    <t>BUR CLARE DR</t>
  </si>
  <si>
    <t>PARKWAY DR</t>
  </si>
  <si>
    <t>HINSON AV</t>
  </si>
  <si>
    <t>FREMONT AV</t>
  </si>
  <si>
    <t>LOUISE P GARDNER ST</t>
  </si>
  <si>
    <t>CONIFER DR</t>
  </si>
  <si>
    <t>HOUGHTON DR</t>
  </si>
  <si>
    <t>CARLIN AV</t>
  </si>
  <si>
    <t>LYDIA DR</t>
  </si>
  <si>
    <t>YALE DR</t>
  </si>
  <si>
    <t>DEENE ST</t>
  </si>
  <si>
    <t>CARLISLE RD</t>
  </si>
  <si>
    <t>WEST MADISON AV</t>
  </si>
  <si>
    <t>TEAL AV</t>
  </si>
  <si>
    <t>HARBOR VIEW RD</t>
  </si>
  <si>
    <t>FLINT ST</t>
  </si>
  <si>
    <t>JULIAN CLARK RD</t>
  </si>
  <si>
    <t>CENTERWOOD DR</t>
  </si>
  <si>
    <t>Feb. 2021</t>
  </si>
  <si>
    <t>COMBAHEE ST</t>
  </si>
  <si>
    <t>MELLICHAMP DR</t>
  </si>
  <si>
    <t>BRADFORD AV</t>
  </si>
  <si>
    <t>CHANDLER ST</t>
  </si>
  <si>
    <t>PAULINE AV</t>
  </si>
  <si>
    <t>PRESCOTT ST</t>
  </si>
  <si>
    <t>STONEFIELD AV</t>
  </si>
  <si>
    <t>LIGHTHOUSE BLVD</t>
  </si>
  <si>
    <t>CLIPPER ST</t>
  </si>
  <si>
    <t>LEEWARD AV</t>
  </si>
  <si>
    <t>SCHOONER RD</t>
  </si>
  <si>
    <t>JULIA ST</t>
  </si>
  <si>
    <t>BROOKBANK AV</t>
  </si>
  <si>
    <t>RAINBOW RD</t>
  </si>
  <si>
    <t>MIKELL DR</t>
  </si>
  <si>
    <t>LADY COOPER ST</t>
  </si>
  <si>
    <t>LADY ASHLEY ST</t>
  </si>
  <si>
    <t>NEWBURY ST</t>
  </si>
  <si>
    <t>LYNTON AV</t>
  </si>
  <si>
    <t>STILES DR</t>
  </si>
  <si>
    <t>HARBOR VIEW CIR</t>
  </si>
  <si>
    <t>TRENHOLM DR</t>
  </si>
  <si>
    <t>HIGHLAND AV</t>
  </si>
  <si>
    <t>KEMPER AV</t>
  </si>
  <si>
    <t>CARPENTER ST</t>
  </si>
  <si>
    <t>RONALD LN</t>
  </si>
  <si>
    <t>BRIGANTINE DR</t>
  </si>
  <si>
    <t>WAITES DR</t>
  </si>
  <si>
    <t>JAMES DR</t>
  </si>
  <si>
    <t>TABBY DR</t>
  </si>
  <si>
    <t>CLEARVIEW DR</t>
  </si>
  <si>
    <t>BEAUREGARD ST</t>
  </si>
  <si>
    <t>CLARK AV</t>
  </si>
  <si>
    <t>SALLIE ST</t>
  </si>
  <si>
    <t>CARLA ST</t>
  </si>
  <si>
    <t>WITTER ST</t>
  </si>
  <si>
    <t>JEFFORDS ST</t>
  </si>
  <si>
    <t>AVENUE A</t>
  </si>
  <si>
    <t>AVENUE B</t>
  </si>
  <si>
    <t>MARINER DR</t>
  </si>
  <si>
    <t>GRIMSLEY DR</t>
  </si>
  <si>
    <t>SWANSON AV</t>
  </si>
  <si>
    <t>ROBERT E LEE BLVD</t>
  </si>
  <si>
    <t xml:space="preserve"> No ditching req.-906</t>
  </si>
  <si>
    <t>TRAPIER DR</t>
  </si>
  <si>
    <t xml:space="preserve"> No ditching req.-907</t>
  </si>
  <si>
    <t>SIMPKINS ST</t>
  </si>
  <si>
    <t>TALIAFERRO AV</t>
  </si>
  <si>
    <t>TARGAVE RD</t>
  </si>
  <si>
    <t>HOOD ST</t>
  </si>
  <si>
    <t>SEASIDE LN</t>
  </si>
  <si>
    <t>CORNISH AV</t>
  </si>
  <si>
    <t>HALE ST</t>
  </si>
  <si>
    <t>KELL PL</t>
  </si>
  <si>
    <t>DILL AV</t>
  </si>
  <si>
    <t>DEVONS AV</t>
  </si>
  <si>
    <t>BRADHAM RD</t>
  </si>
  <si>
    <t>WINDWARD RD</t>
  </si>
  <si>
    <t>CREEKSIDE DR</t>
  </si>
  <si>
    <t>WILDWOOD RD</t>
  </si>
  <si>
    <t>WAMPLER DR</t>
  </si>
  <si>
    <t>POINT OF LIGHT LN</t>
  </si>
  <si>
    <t>RELYEA AV</t>
  </si>
  <si>
    <t>WICKS AV</t>
  </si>
  <si>
    <t>RILEY RD</t>
  </si>
  <si>
    <t>WILTON ST</t>
  </si>
  <si>
    <t>LUCKY RD</t>
  </si>
  <si>
    <t>STERLING DR</t>
  </si>
  <si>
    <t>WILLOWLAKE RD</t>
  </si>
  <si>
    <t>TOWER BATTERY RD</t>
  </si>
  <si>
    <t>GARRISON ST</t>
  </si>
  <si>
    <t>JOSEPH ST</t>
  </si>
  <si>
    <t>SUTTON ST</t>
  </si>
  <si>
    <t>OLD ORCHARD RD</t>
  </si>
  <si>
    <t>OXBOW DR</t>
  </si>
  <si>
    <t>WYNDHAM RD</t>
  </si>
  <si>
    <t>FREER ST</t>
  </si>
  <si>
    <t>SEAWARD DR</t>
  </si>
  <si>
    <t>MCELVEEN ST</t>
  </si>
  <si>
    <t>FERGUSON RD</t>
  </si>
  <si>
    <t>FRANKLIN GAILLARD RD</t>
  </si>
  <si>
    <t>GALLEON RD</t>
  </si>
  <si>
    <t>CUTTER DR</t>
  </si>
  <si>
    <t>BRESEE ST</t>
  </si>
  <si>
    <t>SEMAHT ST</t>
  </si>
  <si>
    <t>GREENHILL RD</t>
  </si>
  <si>
    <t>TILLER RD</t>
  </si>
  <si>
    <t>SKIFF ST</t>
  </si>
  <si>
    <t>SWEET BAY RD</t>
  </si>
  <si>
    <t>DOBESTER AV</t>
  </si>
  <si>
    <t>LYNNE AV</t>
  </si>
  <si>
    <t>DEEPWOOD DR</t>
  </si>
  <si>
    <t>HILLMAN RD</t>
  </si>
  <si>
    <t>BURNINGTREE RD</t>
  </si>
  <si>
    <t>OLD PLANTATION RD</t>
  </si>
  <si>
    <t>PAUL REVERE DR</t>
  </si>
  <si>
    <t>PAUL REVERE CT</t>
  </si>
  <si>
    <t>MIDVALE AV</t>
  </si>
  <si>
    <t>SAMUEL RD</t>
  </si>
  <si>
    <t>JOE RIVERS RD</t>
  </si>
  <si>
    <t>ROCHELLE AV</t>
  </si>
  <si>
    <t>OAK POINT RD</t>
  </si>
  <si>
    <t>OLD FOLLY RD</t>
  </si>
  <si>
    <t>RISER RD</t>
  </si>
  <si>
    <t>MAIN RD</t>
  </si>
  <si>
    <t>March. 2021</t>
  </si>
  <si>
    <t>BOHICKET RD</t>
  </si>
  <si>
    <t>BETSY KERRISON PKWY</t>
  </si>
  <si>
    <t>CHISOLM RD</t>
  </si>
  <si>
    <t>APRIL. 2021</t>
  </si>
  <si>
    <t>N EDENVALE RD</t>
  </si>
  <si>
    <t>EDENVALE RD</t>
  </si>
  <si>
    <t>ABBAPOOLA RD</t>
  </si>
  <si>
    <t>BRIGGER HILL RD</t>
  </si>
  <si>
    <t>HUGHES RD</t>
  </si>
  <si>
    <t>JOHAN BLVD</t>
  </si>
  <si>
    <t>SOUTHWICK DR</t>
  </si>
  <si>
    <t>WALTER DR</t>
  </si>
  <si>
    <t>PLOW GROUND RD</t>
  </si>
  <si>
    <t>SUMMERALL RD</t>
  </si>
  <si>
    <t>SASSY DR</t>
  </si>
  <si>
    <t>CASTLEWICK AV</t>
  </si>
  <si>
    <t>DUNWICK DR</t>
  </si>
  <si>
    <t>BERRYHILL RD</t>
  </si>
  <si>
    <t>OLD FERRY RD</t>
  </si>
  <si>
    <t>MORSE AV</t>
  </si>
  <si>
    <t>MARY ANN POINT RD</t>
  </si>
  <si>
    <t>PINELAND DR</t>
  </si>
  <si>
    <t>CANE SLASH RD</t>
  </si>
  <si>
    <t>Sept. 2022</t>
  </si>
  <si>
    <t>HOGGARD LN</t>
  </si>
  <si>
    <t>May. 2021</t>
  </si>
  <si>
    <t>MARSHFIELD RD</t>
  </si>
  <si>
    <t>MCLEOD MILL RD</t>
  </si>
  <si>
    <t>PATTON AV</t>
  </si>
  <si>
    <t>FICKLING HILL RD</t>
  </si>
  <si>
    <t>MURRAYWOOD RD</t>
  </si>
  <si>
    <t>BROWNSWOOD RD</t>
  </si>
  <si>
    <t>LEONARD DR</t>
  </si>
  <si>
    <t>OSWALD ST</t>
  </si>
  <si>
    <t>GRETA ST</t>
  </si>
  <si>
    <t>BELVEDERE RD</t>
  </si>
  <si>
    <t>STAFFWOOD RD</t>
  </si>
  <si>
    <t>CYNTHIA AV</t>
  </si>
  <si>
    <t>CHILHOWEE RD</t>
  </si>
  <si>
    <t>HUMBERT RD</t>
  </si>
  <si>
    <t>MOONGLOW DR</t>
  </si>
  <si>
    <t>GROVER DR</t>
  </si>
  <si>
    <t>BURNSWICK DR</t>
  </si>
  <si>
    <t>TRAYWICK AV</t>
  </si>
  <si>
    <t>SPRUCE BLVD</t>
  </si>
  <si>
    <t>CHERYL LN</t>
  </si>
  <si>
    <t>PARKER DR</t>
  </si>
  <si>
    <t>LONGLEAF AV</t>
  </si>
  <si>
    <t>ALTHEA AV</t>
  </si>
  <si>
    <t>BRANCH AV</t>
  </si>
  <si>
    <t>RAINA ST</t>
  </si>
  <si>
    <t>ELAINE ST</t>
  </si>
  <si>
    <t>CALIFORNIA LN</t>
  </si>
  <si>
    <t>June. 2021</t>
  </si>
  <si>
    <t>WALDON RD</t>
  </si>
  <si>
    <t>HILTON DR</t>
  </si>
  <si>
    <t>BARTON ST</t>
  </si>
  <si>
    <t>HIGH COURT LN</t>
  </si>
  <si>
    <t>BAYOU RD</t>
  </si>
  <si>
    <t>BACK PEN RD</t>
  </si>
  <si>
    <t>GREENLAND RD</t>
  </si>
  <si>
    <t>SAILFISH DR</t>
  </si>
  <si>
    <t>BRENDA ST</t>
  </si>
  <si>
    <t>RUSHLAND LANDING RD</t>
  </si>
  <si>
    <t>BRICKYARD RD</t>
  </si>
  <si>
    <t>LEGAREVILLE RD</t>
  </si>
  <si>
    <t>SCOTT HILL RD</t>
  </si>
  <si>
    <t>GASQUE ST</t>
  </si>
  <si>
    <t>SANDERS RD</t>
  </si>
  <si>
    <t>SLOOP ST</t>
  </si>
  <si>
    <t>CAPE RD</t>
  </si>
  <si>
    <t>ALVAN RD</t>
  </si>
  <si>
    <t>POINT PARK DR</t>
  </si>
  <si>
    <t>OVERLOOK RD</t>
  </si>
  <si>
    <t>SAINT JOHN DR</t>
  </si>
  <si>
    <t>MARLIN RD</t>
  </si>
  <si>
    <t>BARACUDA RD</t>
  </si>
  <si>
    <t>BLACKFISH RD</t>
  </si>
  <si>
    <t>AMBOR ST</t>
  </si>
  <si>
    <t>NITSA ST</t>
  </si>
  <si>
    <t>EVERETTE ST</t>
  </si>
  <si>
    <t>MULLET HALL RD</t>
  </si>
  <si>
    <t>EDENBOROUGH RD</t>
  </si>
  <si>
    <t>AULDREEKE RD</t>
  </si>
  <si>
    <t>HOLLINGTON RD</t>
  </si>
  <si>
    <t>PONDVIEW RD</t>
  </si>
  <si>
    <t>SUNNYBROOK DR</t>
  </si>
  <si>
    <t>STONO VIEW DR</t>
  </si>
  <si>
    <t>SWEET WATER DR</t>
  </si>
  <si>
    <t>COHEN HILL RD</t>
  </si>
  <si>
    <t>GIBBS RD</t>
  </si>
  <si>
    <t>SONNY BOY LN</t>
  </si>
  <si>
    <t>HABITAT BLVD</t>
  </si>
  <si>
    <t>KESWICK DR</t>
  </si>
  <si>
    <t>SHORELINE DR</t>
  </si>
  <si>
    <t>COQUINA DR</t>
  </si>
  <si>
    <t>CLAM DR</t>
  </si>
  <si>
    <t>STARFISH DR</t>
  </si>
  <si>
    <t>SHAD DR</t>
  </si>
  <si>
    <t>Johninie Dodds Blvd</t>
  </si>
  <si>
    <t>Sessions Way</t>
  </si>
  <si>
    <t>L-8404</t>
  </si>
  <si>
    <t>Shelmore Blvd</t>
  </si>
  <si>
    <t>Magrath Darby</t>
  </si>
  <si>
    <t>N HWY 17</t>
  </si>
  <si>
    <t>SC 517</t>
  </si>
  <si>
    <t>IOP Connector</t>
  </si>
  <si>
    <t>Long Point Rd</t>
  </si>
  <si>
    <t>Sta. 19th St.</t>
  </si>
  <si>
    <t>L-1804</t>
  </si>
  <si>
    <t>Back St</t>
  </si>
  <si>
    <t>Thee St</t>
  </si>
  <si>
    <t>22nd Ave</t>
  </si>
  <si>
    <t>SC 703</t>
  </si>
  <si>
    <t>Palm Blvd</t>
  </si>
  <si>
    <t>Waterway Blvd</t>
  </si>
  <si>
    <t>Aster/Polar Dr</t>
  </si>
  <si>
    <t>Morningside Dr.</t>
  </si>
  <si>
    <t>Rivers Ave</t>
  </si>
  <si>
    <t>Woodward Rd</t>
  </si>
  <si>
    <t>Garrett Ave</t>
  </si>
  <si>
    <t>April/Flora Dr</t>
  </si>
  <si>
    <t>Jervey Ave</t>
  </si>
  <si>
    <t>Pennsylvania Dr</t>
  </si>
  <si>
    <t>Van Buren Ave</t>
  </si>
  <si>
    <t>Cecilla Dr</t>
  </si>
  <si>
    <t>Storie St.</t>
  </si>
  <si>
    <t>L-6342</t>
  </si>
  <si>
    <t>SC 61 Conn</t>
  </si>
  <si>
    <t>Sumner Ave</t>
  </si>
  <si>
    <t>Orange Grove Rd</t>
  </si>
  <si>
    <t>COKER AVE</t>
  </si>
  <si>
    <t>L-9045</t>
  </si>
  <si>
    <t>SAWGRASS RD</t>
  </si>
  <si>
    <t>S-629</t>
  </si>
  <si>
    <t>S-2267</t>
  </si>
  <si>
    <t>L-9014</t>
  </si>
  <si>
    <t>CROSSCREEK</t>
  </si>
  <si>
    <t>L-9047</t>
  </si>
  <si>
    <t>S-1038</t>
  </si>
  <si>
    <t>HARBORVIEW RD</t>
  </si>
  <si>
    <t>L-1021</t>
  </si>
  <si>
    <t>N GEVERT DR</t>
  </si>
  <si>
    <t>S-1577</t>
  </si>
  <si>
    <t>CENTRALPARK RD</t>
  </si>
  <si>
    <t>L-9121</t>
  </si>
  <si>
    <t>WAMBAW AVE</t>
  </si>
  <si>
    <t>L-43964</t>
  </si>
  <si>
    <t>SPRAGUE ST</t>
  </si>
  <si>
    <t>HUNLEY AVE</t>
  </si>
  <si>
    <t>KEMPER AVE</t>
  </si>
  <si>
    <t>S-1589</t>
  </si>
  <si>
    <t>PATTERSON AVE</t>
  </si>
  <si>
    <t>S-1028</t>
  </si>
  <si>
    <t>L-5845</t>
  </si>
  <si>
    <t>HEADQUARTERS PLANTATIO</t>
  </si>
  <si>
    <t>L-9065</t>
  </si>
  <si>
    <t>ELLIS OAK AV</t>
  </si>
  <si>
    <t>BELGRADE AVE</t>
  </si>
  <si>
    <t>L-8747</t>
  </si>
  <si>
    <t>GILMORE CT</t>
  </si>
  <si>
    <t xml:space="preserve">Pennington Rd. </t>
  </si>
  <si>
    <t>S-46-658</t>
  </si>
  <si>
    <t xml:space="preserve">Homestead Rd. </t>
  </si>
  <si>
    <t>S-46-195</t>
  </si>
  <si>
    <t>S-46-196</t>
  </si>
  <si>
    <t>L-1997</t>
  </si>
  <si>
    <t>S-46-30</t>
  </si>
  <si>
    <t>Shoulder &amp; Ditching Plan</t>
  </si>
  <si>
    <t xml:space="preserve">Springlake Rd. </t>
  </si>
  <si>
    <t>SC5</t>
  </si>
  <si>
    <t>S-46-75</t>
  </si>
  <si>
    <t xml:space="preserve">Pendergrass Rd. </t>
  </si>
  <si>
    <t>S-46-104</t>
  </si>
  <si>
    <t>L-844</t>
  </si>
  <si>
    <t xml:space="preserve">Mitchell Rd. </t>
  </si>
  <si>
    <t xml:space="preserve">Windy Hill Rd. </t>
  </si>
  <si>
    <t xml:space="preserve">Daves Rd. </t>
  </si>
  <si>
    <t>SC322</t>
  </si>
  <si>
    <t xml:space="preserve">Devinney Rd. </t>
  </si>
  <si>
    <t>SC324</t>
  </si>
  <si>
    <t>S-46-740</t>
  </si>
  <si>
    <t xml:space="preserve">Connolly Rd. </t>
  </si>
  <si>
    <t>L-3473</t>
  </si>
  <si>
    <t xml:space="preserve">Creekwood Dr. </t>
  </si>
  <si>
    <t xml:space="preserve">Hord Rd. </t>
  </si>
  <si>
    <t>S-46-41</t>
  </si>
  <si>
    <t xml:space="preserve">Old Pinckney Rd. </t>
  </si>
  <si>
    <t xml:space="preserve">Davis Lever St. </t>
  </si>
  <si>
    <t>Shoulders &amp; Ditching, WR # 307121</t>
  </si>
  <si>
    <t xml:space="preserve">Cameron Rd. </t>
  </si>
  <si>
    <t xml:space="preserve">Gordon Rd. </t>
  </si>
  <si>
    <t xml:space="preserve">McKnight Rd. </t>
  </si>
  <si>
    <t>S-46-40</t>
  </si>
  <si>
    <t>SC97</t>
  </si>
  <si>
    <t xml:space="preserve">Birchwood Dr. </t>
  </si>
  <si>
    <t xml:space="preserve">Birch Ct. </t>
  </si>
  <si>
    <t>S-46-1524</t>
  </si>
  <si>
    <t xml:space="preserve">Loblolly Ln. </t>
  </si>
  <si>
    <t xml:space="preserve">Pine Knot Ct. </t>
  </si>
  <si>
    <t xml:space="preserve">Hidden Brook Ln. </t>
  </si>
  <si>
    <t xml:space="preserve">Bethel Church Rd. </t>
  </si>
  <si>
    <t xml:space="preserve">Round-up Rd. </t>
  </si>
  <si>
    <t xml:space="preserve">Bethel Hill Rd. </t>
  </si>
  <si>
    <t>S-46-1543</t>
  </si>
  <si>
    <t>L-2432</t>
  </si>
  <si>
    <t xml:space="preserve">Mary Hope Ln. </t>
  </si>
  <si>
    <t xml:space="preserve">Little Mountain Rd. </t>
  </si>
  <si>
    <t>S-46-152</t>
  </si>
  <si>
    <t>L-5307</t>
  </si>
  <si>
    <t xml:space="preserve">S-1916  </t>
  </si>
  <si>
    <t>20-21</t>
  </si>
  <si>
    <t xml:space="preserve">Wilson Chapel Rd. </t>
  </si>
  <si>
    <t>S-46-73</t>
  </si>
  <si>
    <t xml:space="preserve">Mobley Store Rd. </t>
  </si>
  <si>
    <t>S-46-165</t>
  </si>
  <si>
    <t>District Request</t>
  </si>
  <si>
    <t>Chester Co. Line</t>
  </si>
  <si>
    <t xml:space="preserve">Len Patterson Rd. </t>
  </si>
  <si>
    <t>SC160</t>
  </si>
  <si>
    <t xml:space="preserve">River Ridge Pl. </t>
  </si>
  <si>
    <t>S-46-99</t>
  </si>
  <si>
    <t xml:space="preserve">Island View Cir. </t>
  </si>
  <si>
    <t>L-4091</t>
  </si>
  <si>
    <t xml:space="preserve">Sutton Rd. </t>
  </si>
  <si>
    <t>US21</t>
  </si>
  <si>
    <t>L-2936</t>
  </si>
  <si>
    <t xml:space="preserve">Schlumberger Dr. </t>
  </si>
  <si>
    <t>S-46-252</t>
  </si>
  <si>
    <t xml:space="preserve">Sam Smith Rd. </t>
  </si>
  <si>
    <t>S-46-49</t>
  </si>
  <si>
    <t>S-46-100</t>
  </si>
  <si>
    <t xml:space="preserve">New Grey Rock Rd. </t>
  </si>
  <si>
    <t>Rock Hill - Pineville Rd</t>
  </si>
  <si>
    <t>S-46-641</t>
  </si>
  <si>
    <t>Shoulder &amp; Ditching Plan (added to complete work requests)</t>
  </si>
  <si>
    <t xml:space="preserve">Flint Hill Rd. </t>
  </si>
  <si>
    <t>L-2295</t>
  </si>
  <si>
    <t>S-46-48</t>
  </si>
  <si>
    <t xml:space="preserve">Pikeview Rd. </t>
  </si>
  <si>
    <t>York Southern Rd.</t>
  </si>
  <si>
    <t xml:space="preserve">US21 Bus </t>
  </si>
  <si>
    <t>S-46-1481</t>
  </si>
  <si>
    <t xml:space="preserve">Brattonsville Rd. </t>
  </si>
  <si>
    <t>Added for Hurricane Sally to prevent standing rdwy water</t>
  </si>
  <si>
    <t xml:space="preserve">Lowrys Rd. </t>
  </si>
  <si>
    <t>S-46-82</t>
  </si>
  <si>
    <t xml:space="preserve">Hawley Rd. </t>
  </si>
  <si>
    <t>S-46-766</t>
  </si>
  <si>
    <t xml:space="preserve">Bennett Rd. </t>
  </si>
  <si>
    <t>S-46-1480</t>
  </si>
  <si>
    <t>L-3513</t>
  </si>
  <si>
    <t xml:space="preserve">Springhill Farm Rd. </t>
  </si>
  <si>
    <t>SC51</t>
  </si>
  <si>
    <t xml:space="preserve">Cel-River Rd. </t>
  </si>
  <si>
    <t>S-46-50</t>
  </si>
  <si>
    <t>S-46-568</t>
  </si>
  <si>
    <t xml:space="preserve">Red River Rd. </t>
  </si>
  <si>
    <t>S-46-97</t>
  </si>
  <si>
    <t xml:space="preserve">Springdale Rd. </t>
  </si>
  <si>
    <t>L-4745</t>
  </si>
  <si>
    <t>Springdale Rd. W</t>
  </si>
  <si>
    <t>S-46-710</t>
  </si>
  <si>
    <t>S-46-6</t>
  </si>
  <si>
    <t>Springdale Rd. E</t>
  </si>
  <si>
    <t xml:space="preserve">Whitley Rd. </t>
  </si>
  <si>
    <t>S-46-22</t>
  </si>
  <si>
    <t>L-659</t>
  </si>
  <si>
    <t>Rock Hill</t>
  </si>
  <si>
    <t>Hillcroft Pl</t>
  </si>
  <si>
    <t>S-46-690</t>
  </si>
  <si>
    <t>Added to plan per Steve Diamond</t>
  </si>
  <si>
    <t>Beersheba Rd. S</t>
  </si>
  <si>
    <t>Shoulder &amp; Ditching Plan (added for Bomag Rd)</t>
  </si>
  <si>
    <t xml:space="preserve">McGill Rd. </t>
  </si>
  <si>
    <t>S-46-76</t>
  </si>
  <si>
    <t>Beersheba Rd. N</t>
  </si>
  <si>
    <t>S-46-149</t>
  </si>
  <si>
    <t xml:space="preserve">Ramah Church Rd. </t>
  </si>
  <si>
    <t xml:space="preserve">Owens Rd. </t>
  </si>
  <si>
    <t xml:space="preserve">C.E Stewart Rd. </t>
  </si>
  <si>
    <t xml:space="preserve">Joslin Park Rd. </t>
  </si>
  <si>
    <t xml:space="preserve">Della's Way </t>
  </si>
  <si>
    <t xml:space="preserve">Twin Lakes Rd. </t>
  </si>
  <si>
    <t xml:space="preserve">Museum Rd. </t>
  </si>
  <si>
    <t xml:space="preserve">Airport Rd. </t>
  </si>
  <si>
    <t>L-678</t>
  </si>
  <si>
    <t xml:space="preserve">Aragon Beach Rd. </t>
  </si>
  <si>
    <t>L-962</t>
  </si>
  <si>
    <t xml:space="preserve">West Oaks Dr. </t>
  </si>
  <si>
    <t>S-46-961</t>
  </si>
  <si>
    <t xml:space="preserve">Allison Creek Rd. </t>
  </si>
  <si>
    <t>L-1081</t>
  </si>
  <si>
    <t xml:space="preserve">Concord Rd. </t>
  </si>
  <si>
    <t>L-932</t>
  </si>
  <si>
    <t xml:space="preserve">Allison Cir. </t>
  </si>
  <si>
    <t>L-1155</t>
  </si>
  <si>
    <t xml:space="preserve">Bowater Rd. </t>
  </si>
  <si>
    <t>L-1275</t>
  </si>
  <si>
    <t xml:space="preserve">Enola Dr. </t>
  </si>
  <si>
    <t>S-46-1472</t>
  </si>
  <si>
    <t xml:space="preserve">Frank Barnett Dr. </t>
  </si>
  <si>
    <t xml:space="preserve">Woodside Dr. </t>
  </si>
  <si>
    <t>L-4131</t>
  </si>
  <si>
    <t xml:space="preserve">Kingswood Dr. </t>
  </si>
  <si>
    <t>S-46-1547</t>
  </si>
  <si>
    <t>Kingswood Dr. Ext.</t>
  </si>
  <si>
    <t>Liberty Hill Rd. E</t>
  </si>
  <si>
    <t>L-1613</t>
  </si>
  <si>
    <t xml:space="preserve">Old Concord  Rd. </t>
  </si>
  <si>
    <t>S-46-1132</t>
  </si>
  <si>
    <t>L-4436</t>
  </si>
  <si>
    <t xml:space="preserve">Acacia Rd. </t>
  </si>
  <si>
    <t>L-2695</t>
  </si>
  <si>
    <t xml:space="preserve">Pleasant Rd. </t>
  </si>
  <si>
    <t>S-46-1441</t>
  </si>
  <si>
    <t xml:space="preserve">Dam Rd. </t>
  </si>
  <si>
    <t>L-99</t>
  </si>
  <si>
    <t xml:space="preserve">Harris St. </t>
  </si>
  <si>
    <t>L-1518</t>
  </si>
  <si>
    <t xml:space="preserve">Zoar Rd. </t>
  </si>
  <si>
    <t xml:space="preserve">Coltharp Rd. </t>
  </si>
  <si>
    <t xml:space="preserve">Gardendale Rd. </t>
  </si>
  <si>
    <t>S-46-251</t>
  </si>
  <si>
    <t xml:space="preserve">Altura Rd. </t>
  </si>
  <si>
    <t xml:space="preserve">Luckdoo Rd. </t>
  </si>
  <si>
    <t xml:space="preserve">Sutton Ridge Ln. </t>
  </si>
  <si>
    <t xml:space="preserve">Gold Hill Rd. </t>
  </si>
  <si>
    <t>US21 Bus 2.</t>
  </si>
  <si>
    <t>SC460</t>
  </si>
  <si>
    <t xml:space="preserve">Dobys Bridge Rd. </t>
  </si>
  <si>
    <t>Lancaster Co.</t>
  </si>
  <si>
    <t>S-46-158</t>
  </si>
  <si>
    <t>S-46-660</t>
  </si>
  <si>
    <t xml:space="preserve">Banks Rd. </t>
  </si>
  <si>
    <t>S-46-856</t>
  </si>
  <si>
    <t xml:space="preserve">Banks St. </t>
  </si>
  <si>
    <t xml:space="preserve">Fort Mill Pkwy. </t>
  </si>
  <si>
    <t>S-46-36</t>
  </si>
  <si>
    <t>L-460</t>
  </si>
  <si>
    <t xml:space="preserve">Whites Rd. </t>
  </si>
  <si>
    <t>L-4987</t>
  </si>
  <si>
    <t xml:space="preserve">Hensley Rd. </t>
  </si>
  <si>
    <t>SC 460</t>
  </si>
  <si>
    <t>SC 160</t>
  </si>
  <si>
    <t xml:space="preserve">Nims Lake Rd. </t>
  </si>
  <si>
    <t>L-2274</t>
  </si>
  <si>
    <t xml:space="preserve">Williams Rd. </t>
  </si>
  <si>
    <t>S-46-242</t>
  </si>
  <si>
    <t xml:space="preserve">Steele St. </t>
  </si>
  <si>
    <t xml:space="preserve">Brickyard Rd. </t>
  </si>
  <si>
    <t xml:space="preserve">US21 Bus. </t>
  </si>
  <si>
    <t>S-46-1719</t>
  </si>
  <si>
    <t xml:space="preserve">Holbrook Rd. </t>
  </si>
  <si>
    <t>L-1720</t>
  </si>
  <si>
    <t xml:space="preserve">Merritt  Rd. </t>
  </si>
  <si>
    <t xml:space="preserve">Quailwood Dr. </t>
  </si>
  <si>
    <t>S-46-253</t>
  </si>
  <si>
    <t xml:space="preserve">Brairwood Cir. </t>
  </si>
  <si>
    <t xml:space="preserve">Legion Rd. </t>
  </si>
  <si>
    <t xml:space="preserve">Brookside Dr. </t>
  </si>
  <si>
    <t>S-46-1423</t>
  </si>
  <si>
    <t>S-46-1425</t>
  </si>
  <si>
    <t xml:space="preserve">Hamlin Rd. </t>
  </si>
  <si>
    <t>L-661</t>
  </si>
  <si>
    <t>Springfield Pkwy.</t>
  </si>
  <si>
    <t>US 21 BUS</t>
  </si>
  <si>
    <t>S-46-1726</t>
  </si>
  <si>
    <t>US21 Bus.</t>
  </si>
  <si>
    <t>Centerline Shoulder Length (mi)</t>
  </si>
  <si>
    <t>York Maintenance Drainage Plan 6 Year Cycle (2019 to 2025)</t>
  </si>
  <si>
    <t>Total Mileage for 19-20</t>
  </si>
  <si>
    <t>Estimated Start Month/Year</t>
  </si>
  <si>
    <t>L-3962</t>
  </si>
  <si>
    <t xml:space="preserve">RIVERS POINT </t>
  </si>
  <si>
    <t>S-960</t>
  </si>
  <si>
    <t>WEST MADISON AVE</t>
  </si>
  <si>
    <t>S-933</t>
  </si>
  <si>
    <t>S-954</t>
  </si>
  <si>
    <t>W. OCEANVIEW RD</t>
  </si>
  <si>
    <t>S-2004</t>
  </si>
  <si>
    <t>L-513</t>
  </si>
  <si>
    <t>SEASIDE PLANTATION</t>
  </si>
  <si>
    <t>LOUISE GARDNER ST</t>
  </si>
  <si>
    <t>CARLIN AVE</t>
  </si>
  <si>
    <t>MCHENRY AVE</t>
  </si>
  <si>
    <t>MOHAWK AVE</t>
  </si>
  <si>
    <t>S-1751</t>
  </si>
  <si>
    <t>RELYEA AVE</t>
  </si>
  <si>
    <t>L-1704</t>
  </si>
  <si>
    <t>S-1703</t>
  </si>
  <si>
    <t>S-1468</t>
  </si>
  <si>
    <t xml:space="preserve">S-1468 </t>
  </si>
  <si>
    <t>S-1754</t>
  </si>
  <si>
    <t>S-1146</t>
  </si>
  <si>
    <t>S-2040</t>
  </si>
  <si>
    <t>LEEWARD AVE</t>
  </si>
  <si>
    <t>S-1484</t>
  </si>
  <si>
    <t>BRINGATINE DR</t>
  </si>
  <si>
    <t>BRINGATINE RD</t>
  </si>
  <si>
    <t>S-1149</t>
  </si>
  <si>
    <t>S-2233</t>
  </si>
  <si>
    <t>BATTERY ISLAND</t>
  </si>
  <si>
    <t>L-3964</t>
  </si>
  <si>
    <t>S-1147</t>
  </si>
  <si>
    <t>PAULINE AVE</t>
  </si>
  <si>
    <t>L-1945</t>
  </si>
  <si>
    <t>LA ROCHE ST</t>
  </si>
  <si>
    <t>OCEANVIEW</t>
  </si>
  <si>
    <t>S-1296</t>
  </si>
  <si>
    <t>NORTH SHORE</t>
  </si>
  <si>
    <t>NORTH SHORE DR</t>
  </si>
  <si>
    <t>S-1506</t>
  </si>
  <si>
    <t>L-1505</t>
  </si>
  <si>
    <t>S-1505</t>
  </si>
  <si>
    <t>S-1578</t>
  </si>
  <si>
    <t>L-1826</t>
  </si>
  <si>
    <t>SEBROOK AV</t>
  </si>
  <si>
    <t>S. GRIMBALL RD</t>
  </si>
  <si>
    <t>S-1580</t>
  </si>
  <si>
    <t>L-8977</t>
  </si>
  <si>
    <t>STONEFIELD AVE</t>
  </si>
  <si>
    <t>S-2042</t>
  </si>
  <si>
    <t>L-2042</t>
  </si>
  <si>
    <t>S-1659</t>
  </si>
  <si>
    <t>S-1658</t>
  </si>
  <si>
    <t>ROBERT LEE</t>
  </si>
  <si>
    <t>S-1142</t>
  </si>
  <si>
    <t>S-1700</t>
  </si>
  <si>
    <t>TALIAFERRO AVE</t>
  </si>
  <si>
    <t xml:space="preserve">Revised:  </t>
  </si>
  <si>
    <t>S-698</t>
  </si>
  <si>
    <t>Old Salkehatchie Road</t>
  </si>
  <si>
    <t>Henderson Road</t>
  </si>
  <si>
    <t>Fisher Road</t>
  </si>
  <si>
    <t>Deep branch</t>
  </si>
  <si>
    <t>Bubba Road</t>
  </si>
  <si>
    <t>Wild Turkey Road.</t>
  </si>
  <si>
    <t>Shafer Corner Rd</t>
  </si>
  <si>
    <t>mill pond road</t>
  </si>
  <si>
    <t>Deep Branch</t>
  </si>
  <si>
    <t xml:space="preserve">SC-68 </t>
  </si>
  <si>
    <t>Old Salkehatchie rd</t>
  </si>
  <si>
    <t>2021 Calendar Year Plan</t>
  </si>
  <si>
    <t>SC 34 CON</t>
  </si>
  <si>
    <t>Fairway Dr</t>
  </si>
  <si>
    <t>Golf View Rd</t>
  </si>
  <si>
    <t>Sf-36-798</t>
  </si>
  <si>
    <t>Sf-36-799</t>
  </si>
  <si>
    <t>Sf-36-800</t>
  </si>
  <si>
    <t>Garmany Rd</t>
  </si>
  <si>
    <t>Lanewood Rd</t>
  </si>
  <si>
    <t>Skyview Ln</t>
  </si>
  <si>
    <t>Zion Cir</t>
  </si>
  <si>
    <t>Lake View Rd</t>
  </si>
  <si>
    <t>-Upcoming Projects-</t>
  </si>
  <si>
    <t>2021 Calendar Year</t>
  </si>
  <si>
    <t xml:space="preserve"> Section 2 / 3</t>
  </si>
  <si>
    <t>US-29</t>
  </si>
  <si>
    <t>SC-187</t>
  </si>
  <si>
    <t>RS-5302</t>
  </si>
  <si>
    <t>RS-5303</t>
  </si>
  <si>
    <t>RS-8362</t>
  </si>
  <si>
    <t>RS-8364</t>
  </si>
  <si>
    <t>R-5302</t>
  </si>
  <si>
    <t>R-5303</t>
  </si>
  <si>
    <t>R-5453</t>
  </si>
  <si>
    <t>R-8358</t>
  </si>
  <si>
    <t>R-8359</t>
  </si>
  <si>
    <t>R-8360</t>
  </si>
  <si>
    <t>R-8361</t>
  </si>
  <si>
    <t>R-8362</t>
  </si>
  <si>
    <t>R-8363</t>
  </si>
  <si>
    <t>R-8364</t>
  </si>
  <si>
    <t>R-8365</t>
  </si>
  <si>
    <t>R-8366</t>
  </si>
  <si>
    <t>R-8367</t>
  </si>
  <si>
    <t>R-8368</t>
  </si>
  <si>
    <t>R-8369</t>
  </si>
  <si>
    <t>R-8370</t>
  </si>
  <si>
    <t>R-8371</t>
  </si>
  <si>
    <t>R-8376</t>
  </si>
  <si>
    <t>R-8377</t>
  </si>
  <si>
    <t>R-9043</t>
  </si>
  <si>
    <t>R-9044</t>
  </si>
  <si>
    <t>R-9045</t>
  </si>
  <si>
    <t>R-9046</t>
  </si>
  <si>
    <t>Location Information</t>
  </si>
  <si>
    <t>Length</t>
  </si>
  <si>
    <t>Plan Area</t>
  </si>
  <si>
    <t>DOBBINS BRIDGE ROAD</t>
  </si>
  <si>
    <t>OLD DOBBINS BRIDGE ROAD</t>
  </si>
  <si>
    <t>CONCORD ROAD</t>
  </si>
  <si>
    <t>JOLLY ROAD</t>
  </si>
  <si>
    <t>LEWIS STREET</t>
  </si>
  <si>
    <t>CAMP ROAD</t>
  </si>
  <si>
    <t>MCGEE ROAD</t>
  </si>
  <si>
    <t>HICKORY RIDGE ROAD</t>
  </si>
  <si>
    <t>HUITT ROAD</t>
  </si>
  <si>
    <t>CONNEROSS ROAD</t>
  </si>
  <si>
    <t>OLD GREENPOND ROAD</t>
  </si>
  <si>
    <t>ASBURY PARK ROAD</t>
  </si>
  <si>
    <t>OLD ASBURY ROAD</t>
  </si>
  <si>
    <t>AGNEW ROAD</t>
  </si>
  <si>
    <t>OLD ROBERTS CHURCH ROAD</t>
  </si>
  <si>
    <t>FAIRPLAY ROAD</t>
  </si>
  <si>
    <t>CEDARWOOD LANE</t>
  </si>
  <si>
    <t>GADSEDEN STREET</t>
  </si>
  <si>
    <t>GREENTREE ROAD</t>
  </si>
  <si>
    <t>BUSBY ROAD</t>
  </si>
  <si>
    <t>SMITH CHAPEL ROAD</t>
  </si>
  <si>
    <t>FANTS GROVE CIRCLE</t>
  </si>
  <si>
    <t>WILLIAMS ROAD</t>
  </si>
  <si>
    <t>GINN ROAD</t>
  </si>
  <si>
    <t>RAMAGE ROAD</t>
  </si>
  <si>
    <t>CEDAR GROVE ROAD</t>
  </si>
  <si>
    <t>RICHLAND CREEK ROAD</t>
  </si>
  <si>
    <t>DANIEL ST</t>
  </si>
  <si>
    <t>MT. TABOR ROAD</t>
  </si>
  <si>
    <t>PRATER GIN ROAD</t>
  </si>
  <si>
    <t>MILFORD ROAD</t>
  </si>
  <si>
    <t>SLATON ROAD</t>
  </si>
  <si>
    <t>ROBERTS CHURCH RD</t>
  </si>
  <si>
    <t>GLENN ROAD</t>
  </si>
  <si>
    <t>OLD FORK SCHOOL ROAD</t>
  </si>
  <si>
    <t>PHIL WATSON ROAD</t>
  </si>
  <si>
    <t>FIELD ROAD  (dirt)</t>
  </si>
  <si>
    <t>HILLHOUSE DRIVE</t>
  </si>
  <si>
    <t>INDIAN TRAIL ROAD</t>
  </si>
  <si>
    <t>COUNTRY MEADOWS</t>
  </si>
  <si>
    <t>CHAPMAN ROAD</t>
  </si>
  <si>
    <t>BOSCOBEL ROAD</t>
  </si>
  <si>
    <t>WOODY ROAD</t>
  </si>
  <si>
    <t>SWANEY CIRCLE</t>
  </si>
  <si>
    <t>EDGEWOOD AVENUE</t>
  </si>
  <si>
    <t>POPE DRIVE</t>
  </si>
  <si>
    <t>GLENWOOD AVENUE</t>
  </si>
  <si>
    <t>WATSON AVENUE</t>
  </si>
  <si>
    <t>H STREET</t>
  </si>
  <si>
    <t>G STREET</t>
  </si>
  <si>
    <t>BROOKLYN AVENUE</t>
  </si>
  <si>
    <t>SANDERS STREET</t>
  </si>
  <si>
    <t>MAULDIN STREET, EAST</t>
  </si>
  <si>
    <t>MCCULLY STREET</t>
  </si>
  <si>
    <t>NEW POND ROAD</t>
  </si>
  <si>
    <t>I STREET</t>
  </si>
  <si>
    <t>J STREET</t>
  </si>
  <si>
    <t>LAKESIDE ROAD</t>
  </si>
  <si>
    <t>BRADBERRY ROAD</t>
  </si>
  <si>
    <t>PINECREST ROAD</t>
  </si>
  <si>
    <t>NORRIS STREET</t>
  </si>
  <si>
    <t>FRANKLIN STREET, WEST</t>
  </si>
  <si>
    <t>CASEY STREET</t>
  </si>
  <si>
    <t>ELEANOR STREET</t>
  </si>
  <si>
    <t>MONTAGUE STREET</t>
  </si>
  <si>
    <t>CARROLL STREET</t>
  </si>
  <si>
    <t>LAWRENCE STREET</t>
  </si>
  <si>
    <t>ULMER STREET</t>
  </si>
  <si>
    <t>CARVER AVENUE</t>
  </si>
  <si>
    <t>CLINKSCALES STREET</t>
  </si>
  <si>
    <t>DOBBINS ROAD</t>
  </si>
  <si>
    <t>BLECKLEY ST.</t>
  </si>
  <si>
    <t>FERRY STREET</t>
  </si>
  <si>
    <t>KNOX ROAD</t>
  </si>
  <si>
    <t>RIVER STREET</t>
  </si>
  <si>
    <t>O'NEAL FERRY ROAD</t>
  </si>
  <si>
    <t>WEBB STREET</t>
  </si>
  <si>
    <t>DON AVENUE</t>
  </si>
  <si>
    <t>STANDRIDGE ROAD</t>
  </si>
  <si>
    <t>W FREDERICKS STREET</t>
  </si>
  <si>
    <t>MAYFIELD DRIVE</t>
  </si>
  <si>
    <t>SOUTHWOOD STREET</t>
  </si>
  <si>
    <t>WEST END AVENUE</t>
  </si>
  <si>
    <t>PALMER STREET</t>
  </si>
  <si>
    <t>WARNER ROAD</t>
  </si>
  <si>
    <t>TOWNVILLE SCHOOL RD</t>
  </si>
  <si>
    <t>ROGERS STREET</t>
  </si>
  <si>
    <t>OLD DENVER SCHOOL ROAD</t>
  </si>
  <si>
    <t>LAKEWOOD LANE</t>
  </si>
  <si>
    <t>LEE STREET</t>
  </si>
  <si>
    <t>SPRING STREET</t>
  </si>
  <si>
    <t>PIEDMONT AVENUE</t>
  </si>
  <si>
    <t>F STREET</t>
  </si>
  <si>
    <t>LINLEY STREET</t>
  </si>
  <si>
    <t>MARTIN AVENUE</t>
  </si>
  <si>
    <t>BOUNDARY STREET</t>
  </si>
  <si>
    <t>BROWN STREET</t>
  </si>
  <si>
    <t>O'NEAL DRIVE</t>
  </si>
  <si>
    <t>BOSTON ST</t>
  </si>
  <si>
    <t>E STREET</t>
  </si>
  <si>
    <t>MCCOY STREET</t>
  </si>
  <si>
    <t>OAK SHORES ROAD</t>
  </si>
  <si>
    <t>BURDINE DRIVE</t>
  </si>
  <si>
    <t>CRESCENT DRIVE</t>
  </si>
  <si>
    <t>SADLER'S CREEK ROAD</t>
  </si>
  <si>
    <t>SADLERS CREEK STATE PARK</t>
  </si>
  <si>
    <t>SADLERS CREEK ROAD</t>
  </si>
  <si>
    <t>NONE</t>
  </si>
  <si>
    <t>CROMER ROAD</t>
  </si>
  <si>
    <t>CENTRAL AVENUE</t>
  </si>
  <si>
    <t>BLAIR STREET</t>
  </si>
  <si>
    <t>WESTVIEW AVENUE</t>
  </si>
  <si>
    <t>DOBBINS AVENUE</t>
  </si>
  <si>
    <t>INMAN DRIVE</t>
  </si>
  <si>
    <t>MAXWELL AVENUE</t>
  </si>
  <si>
    <t>NORTHVIEW AVENUE</t>
  </si>
  <si>
    <t>CRESWELL AVENUE</t>
  </si>
  <si>
    <t>CAMBRIDGE ROAD</t>
  </si>
  <si>
    <t>MANCHESTER CIRCLE</t>
  </si>
  <si>
    <t>JACKSON SQUARE</t>
  </si>
  <si>
    <t>W CHURCH STREET</t>
  </si>
  <si>
    <t>K STREET</t>
  </si>
  <si>
    <t>L STREET</t>
  </si>
  <si>
    <t>APPLETON STREET</t>
  </si>
  <si>
    <t>DOOLEY STREET</t>
  </si>
  <si>
    <t>GREEN STREET</t>
  </si>
  <si>
    <t>DUNN ROAD</t>
  </si>
  <si>
    <t>BARNARD E. BEE STREET</t>
  </si>
  <si>
    <t>JEB STUART AVENUE</t>
  </si>
  <si>
    <t>BEAUREGARD AVENUE</t>
  </si>
  <si>
    <t>BEDFORD FOREST AVENUE</t>
  </si>
  <si>
    <t>SNOWHILL ROAD</t>
  </si>
  <si>
    <t>TOLLY STREET</t>
  </si>
  <si>
    <t>RIDGEWOOD AVENUE</t>
  </si>
  <si>
    <t>TAYLOR STREET</t>
  </si>
  <si>
    <t>PINE HILL COURT</t>
  </si>
  <si>
    <t>JOE WHEELER DRIVE</t>
  </si>
  <si>
    <t>WOODCREST DRIVE</t>
  </si>
  <si>
    <t>OLD PEARMAN DAIRY ROAD</t>
  </si>
  <si>
    <t>NORTHGATE</t>
  </si>
  <si>
    <t>HILLCREST CIRCLE</t>
  </si>
  <si>
    <t>NEW PROSPECT CH RD</t>
  </si>
  <si>
    <t>SERVICE ROAD</t>
  </si>
  <si>
    <t>MAYFLOWER ROAD</t>
  </si>
  <si>
    <t>LEDFORD ROAD</t>
  </si>
  <si>
    <t>VANGUARD ROAD</t>
  </si>
  <si>
    <t>BLECKLEY STREET EXT.</t>
  </si>
  <si>
    <t>CLEMSON RESEARCH BLVD</t>
  </si>
  <si>
    <t>COMPUTER COURT</t>
  </si>
  <si>
    <t>DENVER ROAD</t>
  </si>
  <si>
    <t>FANTS GROVE ROAD</t>
  </si>
  <si>
    <t>CIVIC CENTER BOULEVARD</t>
  </si>
  <si>
    <t>FISHER ROAD</t>
  </si>
  <si>
    <t>CAMSON ROAD</t>
  </si>
  <si>
    <t>COUNTY HOME ROAD</t>
  </si>
  <si>
    <t>FARMER ROAD</t>
  </si>
  <si>
    <t>STELLING DRIVE</t>
  </si>
  <si>
    <t>HARRIS ROAD</t>
  </si>
  <si>
    <t>SHARP ROAD</t>
  </si>
  <si>
    <t>GEORGE MCCLAIN LANE</t>
  </si>
  <si>
    <t>HERRING ROAD</t>
  </si>
  <si>
    <t>SC-88</t>
  </si>
  <si>
    <t>SC-86</t>
  </si>
  <si>
    <t>SC-153</t>
  </si>
  <si>
    <t>S-4-1169</t>
  </si>
  <si>
    <t>S-4-1168</t>
  </si>
  <si>
    <t>S-4-1166</t>
  </si>
  <si>
    <t>S-4-1157</t>
  </si>
  <si>
    <t>ASSEMBLY DRIVE</t>
  </si>
  <si>
    <t>S-4-1156</t>
  </si>
  <si>
    <t>S-4-1155</t>
  </si>
  <si>
    <t>S-4-1150</t>
  </si>
  <si>
    <t>SIMMS SCHOOLS ROAD</t>
  </si>
  <si>
    <t>S-4-1147</t>
  </si>
  <si>
    <t>S-4-1146</t>
  </si>
  <si>
    <t>S-4-1145</t>
  </si>
  <si>
    <t>S-4-1144</t>
  </si>
  <si>
    <t>AFFORDABLE HOMES AVENUE</t>
  </si>
  <si>
    <t>S-4-1142</t>
  </si>
  <si>
    <t>COUNTRY MANOR ROAD</t>
  </si>
  <si>
    <t>S-4-1141</t>
  </si>
  <si>
    <t>S-4-1140</t>
  </si>
  <si>
    <t>S-4-1139</t>
  </si>
  <si>
    <t>S-4-1131</t>
  </si>
  <si>
    <t>S-4-1081</t>
  </si>
  <si>
    <t>BEATTIE PARK ROAD</t>
  </si>
  <si>
    <t>S-4-1080</t>
  </si>
  <si>
    <t>S-4-0953</t>
  </si>
  <si>
    <t>WREN SCHOOL ROAD</t>
  </si>
  <si>
    <t>S-4-0785</t>
  </si>
  <si>
    <t>FOSTER</t>
  </si>
  <si>
    <t>S-4-0784</t>
  </si>
  <si>
    <t>SQUARE STREET</t>
  </si>
  <si>
    <t>S-4-0783</t>
  </si>
  <si>
    <t>S-4-0782</t>
  </si>
  <si>
    <t>S-4-0781</t>
  </si>
  <si>
    <t>SMITH STREET</t>
  </si>
  <si>
    <t>S-4-0780</t>
  </si>
  <si>
    <t>ANDERSON STREET</t>
  </si>
  <si>
    <t>S-4-0734</t>
  </si>
  <si>
    <t>ARIZONA ROAD</t>
  </si>
  <si>
    <t>S-4-0719</t>
  </si>
  <si>
    <t>S-4-0550</t>
  </si>
  <si>
    <t>S-4-0486</t>
  </si>
  <si>
    <t>BRUSHY CREEK ROAD</t>
  </si>
  <si>
    <t>S-4-0485</t>
  </si>
  <si>
    <t>S-4-0484</t>
  </si>
  <si>
    <t>CALIFORNIA DRIVE</t>
  </si>
  <si>
    <t xml:space="preserve">S-4-0481 </t>
  </si>
  <si>
    <t>S-4-0431</t>
  </si>
  <si>
    <t>CYNTHIA LANE</t>
  </si>
  <si>
    <t>S-4-0403</t>
  </si>
  <si>
    <t>RAGSDALE ROAD</t>
  </si>
  <si>
    <t>S-4-0388</t>
  </si>
  <si>
    <t>WIGINGTON ROAD</t>
  </si>
  <si>
    <t>S-4-0385</t>
  </si>
  <si>
    <t>TURNER HILL ROAD</t>
  </si>
  <si>
    <t>S-4-0367</t>
  </si>
  <si>
    <t>WHITE ROAD</t>
  </si>
  <si>
    <t>S-4-0363</t>
  </si>
  <si>
    <t>OAK ROAD</t>
  </si>
  <si>
    <t>S-4-0316</t>
  </si>
  <si>
    <t>SEIGLAR ROAD</t>
  </si>
  <si>
    <t>S-4-0303</t>
  </si>
  <si>
    <t>SMYTHE STREET</t>
  </si>
  <si>
    <t>S-4-0290</t>
  </si>
  <si>
    <t>S-4-0284</t>
  </si>
  <si>
    <t>S-4-0269</t>
  </si>
  <si>
    <t>ILER STREET</t>
  </si>
  <si>
    <t>S-4-0190</t>
  </si>
  <si>
    <t>COOPER ROAD</t>
  </si>
  <si>
    <t>S-4-0185</t>
  </si>
  <si>
    <t>HENDERSON ROAD</t>
  </si>
  <si>
    <t>S-4-0184</t>
  </si>
  <si>
    <t>HUNT ROAD</t>
  </si>
  <si>
    <t>S-4-0183</t>
  </si>
  <si>
    <t>MCNEELY ROAD</t>
  </si>
  <si>
    <t>S-4-0165</t>
  </si>
  <si>
    <t>RED BARN ROAD</t>
  </si>
  <si>
    <t>S-4-0164</t>
  </si>
  <si>
    <t>SLAB BRIDGE ROAD</t>
  </si>
  <si>
    <t>S-4-0163</t>
  </si>
  <si>
    <t>SHARON CHURCH ROAD</t>
  </si>
  <si>
    <t>S-4-0150</t>
  </si>
  <si>
    <t>MOORES MILL ROAD</t>
  </si>
  <si>
    <t>S-4-0143</t>
  </si>
  <si>
    <t>OLD ANDERSON HIGHWAY</t>
  </si>
  <si>
    <t>S-4-0125</t>
  </si>
  <si>
    <t>SITTON HILL ROAD</t>
  </si>
  <si>
    <t>S-4-0095</t>
  </si>
  <si>
    <t>HOOD ROAD</t>
  </si>
  <si>
    <t>S-4-0094</t>
  </si>
  <si>
    <t>OLD PENDLETON ROAD</t>
  </si>
  <si>
    <t>S-4-0074</t>
  </si>
  <si>
    <t>THREE BRIDGES ROAD</t>
  </si>
  <si>
    <t>S-4-0073</t>
  </si>
  <si>
    <t>BAUGH ROAD</t>
  </si>
  <si>
    <t>S-4-0059</t>
  </si>
  <si>
    <t>S-4-0053</t>
  </si>
  <si>
    <t>OLD PELZER ROAD</t>
  </si>
  <si>
    <t>S-4-0052</t>
  </si>
  <si>
    <t>PIEDMONT ROAD</t>
  </si>
  <si>
    <t>S-4-0017</t>
  </si>
  <si>
    <t>HIGHWAY 17</t>
  </si>
  <si>
    <t>RS-8403</t>
  </si>
  <si>
    <t>RS-8401</t>
  </si>
  <si>
    <t>RS-8400</t>
  </si>
  <si>
    <t>RS-8398</t>
  </si>
  <si>
    <t>RS-8396</t>
  </si>
  <si>
    <t>RS-8394</t>
  </si>
  <si>
    <t>RS-8388</t>
  </si>
  <si>
    <t>RS-5300</t>
  </si>
  <si>
    <t>R-8404</t>
  </si>
  <si>
    <t>R-8403</t>
  </si>
  <si>
    <t>R-8402</t>
  </si>
  <si>
    <t>R-8401</t>
  </si>
  <si>
    <t>R-8400</t>
  </si>
  <si>
    <t>R-8399</t>
  </si>
  <si>
    <t>R-8398</t>
  </si>
  <si>
    <t>R-8397</t>
  </si>
  <si>
    <t>R-8396</t>
  </si>
  <si>
    <t>R-8395</t>
  </si>
  <si>
    <t>R-8394</t>
  </si>
  <si>
    <t>R-8393</t>
  </si>
  <si>
    <t>R-8392</t>
  </si>
  <si>
    <t>R-8388</t>
  </si>
  <si>
    <t>R-8387</t>
  </si>
  <si>
    <t>R-5452</t>
  </si>
  <si>
    <t>R-5450</t>
  </si>
  <si>
    <t>BISHOPS BRANCH ROAD</t>
  </si>
  <si>
    <t>WELPINE ROAD</t>
  </si>
  <si>
    <t>CHEROKEE ROAD</t>
  </si>
  <si>
    <t>CALHOUN STREET EXT</t>
  </si>
  <si>
    <t>DALRYMPLE ROAD</t>
  </si>
  <si>
    <t>GOSSETT STREET</t>
  </si>
  <si>
    <t>MARCHBANKS AVE</t>
  </si>
  <si>
    <t>FREDRICK ST</t>
  </si>
  <si>
    <t>WHITEHALL AVENUE</t>
  </si>
  <si>
    <t>BOWLAN ROAD</t>
  </si>
  <si>
    <t>SLAB TOWN ROAD</t>
  </si>
  <si>
    <t>MEMORY LANE</t>
  </si>
  <si>
    <t>HURRICANE CREEK ROAD</t>
  </si>
  <si>
    <t>HISTORY LANE</t>
  </si>
  <si>
    <t>EASTVIEW DRIVE</t>
  </si>
  <si>
    <t>PINE TRAIL</t>
  </si>
  <si>
    <t>ROBERTS STREET</t>
  </si>
  <si>
    <t>CRAYTON ST</t>
  </si>
  <si>
    <t>ELM STREET, NORTH</t>
  </si>
  <si>
    <t>FANT ST</t>
  </si>
  <si>
    <t>BELLVIEW DRIVE</t>
  </si>
  <si>
    <t>HEMBREE ROAD</t>
  </si>
  <si>
    <t>CAMELLIA DRIVE</t>
  </si>
  <si>
    <t>CRENSHAW STREET</t>
  </si>
  <si>
    <t>N. BOULEVARD</t>
  </si>
  <si>
    <t>CAUGHLIN AVENUE</t>
  </si>
  <si>
    <t>BUENA VISTA AVENUE</t>
  </si>
  <si>
    <t>DICKENS AVENUE</t>
  </si>
  <si>
    <t>CONCORD AVENUE</t>
  </si>
  <si>
    <t>JAMES STREET</t>
  </si>
  <si>
    <t>CALHOUN STREET, EAST</t>
  </si>
  <si>
    <t>HOLLY STREET, NORTH</t>
  </si>
  <si>
    <t>HENRY AVE</t>
  </si>
  <si>
    <t>STRINGER ROAD</t>
  </si>
  <si>
    <t>EVERGREEN ROAD</t>
  </si>
  <si>
    <t>HICKORY LANE</t>
  </si>
  <si>
    <t>PEACH DRIVE</t>
  </si>
  <si>
    <t>QUEEN DRIVE</t>
  </si>
  <si>
    <t>PRINCESS LANE</t>
  </si>
  <si>
    <t>HIAWATHA DRIVE</t>
  </si>
  <si>
    <t>HIGHLAND AVENUE, WEST</t>
  </si>
  <si>
    <t>HARDEN ROAD</t>
  </si>
  <si>
    <t>HANNAH ROAD</t>
  </si>
  <si>
    <t>WINDSOR AVENUE</t>
  </si>
  <si>
    <t>MEDLOCK CIR.</t>
  </si>
  <si>
    <t>VIRGINIA CIRCLE</t>
  </si>
  <si>
    <t>GILMER DRIVE</t>
  </si>
  <si>
    <t>PINE LANE</t>
  </si>
  <si>
    <t>POPLAR LANE</t>
  </si>
  <si>
    <t>POSTELLE DRIVE</t>
  </si>
  <si>
    <t>CAROLINA CIRCLE</t>
  </si>
  <si>
    <t>CEDAR LANE</t>
  </si>
  <si>
    <t>MANSE JOLLY ROAD</t>
  </si>
  <si>
    <t>TANGLEWOOD DRIVE</t>
  </si>
  <si>
    <t>FOREST HILL DRIVE</t>
  </si>
  <si>
    <t>COLLEGE AVENUE</t>
  </si>
  <si>
    <t>RANTOWLES ROAD</t>
  </si>
  <si>
    <t>LINDALE ROAD</t>
  </si>
  <si>
    <t>CAMFIELD ROAD</t>
  </si>
  <si>
    <t>SPRINGDALE ROAD</t>
  </si>
  <si>
    <t>BREAZEALE ROAD</t>
  </si>
  <si>
    <t>KINGS ROAD</t>
  </si>
  <si>
    <t>STONE CREEK DRIVE</t>
  </si>
  <si>
    <t>BOULEVARD HEIGHTS</t>
  </si>
  <si>
    <t>HILLTOP DRIVE</t>
  </si>
  <si>
    <t>DRAYTON CIRCLE</t>
  </si>
  <si>
    <t>BREWTON COURT</t>
  </si>
  <si>
    <t>PEACHTREE STREET</t>
  </si>
  <si>
    <t>RIDGECREST AVENUE</t>
  </si>
  <si>
    <t>REED ROAD</t>
  </si>
  <si>
    <t>WOODFIELD DRIVE</t>
  </si>
  <si>
    <t>WOODRIDGE DRIVE</t>
  </si>
  <si>
    <t>WOODRIDGE COURT</t>
  </si>
  <si>
    <t>PINE CONE TRAIL</t>
  </si>
  <si>
    <t>PRICE STREET</t>
  </si>
  <si>
    <t>RAVENAL ROAD</t>
  </si>
  <si>
    <t>FENWICK WAY</t>
  </si>
  <si>
    <t>SHELDON DRIVE</t>
  </si>
  <si>
    <t>ESKEW CIRCLE</t>
  </si>
  <si>
    <t>VINE STREET</t>
  </si>
  <si>
    <t>WILLIAMS STREET</t>
  </si>
  <si>
    <t>NEVILLE WAY</t>
  </si>
  <si>
    <t>RUTLEDGE WAY</t>
  </si>
  <si>
    <t>McLEES ROAD</t>
  </si>
  <si>
    <t>ALLENBY ROAD</t>
  </si>
  <si>
    <t>HEYWARD ROAD</t>
  </si>
  <si>
    <t>CLINTON DRIVE</t>
  </si>
  <si>
    <t>BANISTER STREET</t>
  </si>
  <si>
    <t>BROOKVIEW DRIVE</t>
  </si>
  <si>
    <t>CORNELIA ROAD</t>
  </si>
  <si>
    <t>TINDALL STREET</t>
  </si>
  <si>
    <t>RUSH STREET</t>
  </si>
  <si>
    <t>ECHO TRAIL</t>
  </si>
  <si>
    <t>CALROSSIE ROAD</t>
  </si>
  <si>
    <t>CALHOUN DRIVE</t>
  </si>
  <si>
    <t>MELBOURNE DRIVE</t>
  </si>
  <si>
    <t>BRIARWOOD STREET</t>
  </si>
  <si>
    <t>LIGON DRIVE</t>
  </si>
  <si>
    <t>ROGERS ROAD</t>
  </si>
  <si>
    <t>HAMMETT ACRES</t>
  </si>
  <si>
    <t>OLD ANDERSON ROAD</t>
  </si>
  <si>
    <t>OLD SANDERS ROAD</t>
  </si>
  <si>
    <t>LeCONTE ROAD</t>
  </si>
  <si>
    <t>SARGENT DRIVE</t>
  </si>
  <si>
    <t>JOHANNA CIRCLE</t>
  </si>
  <si>
    <t>MILGATE ROAD</t>
  </si>
  <si>
    <t>LITTLE CREEK DRIVE</t>
  </si>
  <si>
    <t>GREENFIELD DRIVE</t>
  </si>
  <si>
    <t>OLD STONE DRIVE</t>
  </si>
  <si>
    <t>WINSLOW DRIVE</t>
  </si>
  <si>
    <t>COLONIAL DRIVE</t>
  </si>
  <si>
    <t>VILLA COURT</t>
  </si>
  <si>
    <t>HANOVER ROAD</t>
  </si>
  <si>
    <t>CANTERBERRY ROAD</t>
  </si>
  <si>
    <t>SAXONY DRIVE</t>
  </si>
  <si>
    <t>STONEHURST ROAD</t>
  </si>
  <si>
    <t>HAWTHORNE LANE</t>
  </si>
  <si>
    <t>HARTFORD COURT</t>
  </si>
  <si>
    <t>KINGSWOOD TERRACE</t>
  </si>
  <si>
    <t>WENDOVER WAY</t>
  </si>
  <si>
    <t>NORTHAMPTON ROAD</t>
  </si>
  <si>
    <t>WESTCHESTER DRIVE</t>
  </si>
  <si>
    <t>BEDFORD DRIVE</t>
  </si>
  <si>
    <t>KIMBERLY ROAD</t>
  </si>
  <si>
    <t>BUCKINGHAM COURT</t>
  </si>
  <si>
    <t>HANOVER CIRCLE</t>
  </si>
  <si>
    <t>NOTTINGHAM COURT</t>
  </si>
  <si>
    <t>MICASA DRIVE</t>
  </si>
  <si>
    <t>WESTINGHOUSE ROAD</t>
  </si>
  <si>
    <t>HIGH VIEW ROAD</t>
  </si>
  <si>
    <t>YALE LANE</t>
  </si>
  <si>
    <t>RS-5198</t>
  </si>
  <si>
    <t>RS-5199</t>
  </si>
  <si>
    <t>RS-8378</t>
  </si>
  <si>
    <t>RS-8379</t>
  </si>
  <si>
    <t>RS-8380</t>
  </si>
  <si>
    <t>RS-8381</t>
  </si>
  <si>
    <t>R-5198</t>
  </si>
  <si>
    <t>R-5199</t>
  </si>
  <si>
    <t>R-5451</t>
  </si>
  <si>
    <t>R-8372</t>
  </si>
  <si>
    <t>R-8373</t>
  </si>
  <si>
    <t>R-8374</t>
  </si>
  <si>
    <t>R-8375</t>
  </si>
  <si>
    <t>R-8378</t>
  </si>
  <si>
    <t>R-8379</t>
  </si>
  <si>
    <t>R-8380</t>
  </si>
  <si>
    <t>R-8381</t>
  </si>
  <si>
    <t>R-8382</t>
  </si>
  <si>
    <t>R-8383</t>
  </si>
  <si>
    <t>R-8384</t>
  </si>
  <si>
    <t>R-8385</t>
  </si>
  <si>
    <t>R-8386</t>
  </si>
  <si>
    <t>R-8389</t>
  </si>
  <si>
    <t>R-9047</t>
  </si>
  <si>
    <t>R-9048</t>
  </si>
  <si>
    <t>SC-181</t>
  </si>
  <si>
    <t>SC-412</t>
  </si>
  <si>
    <t>SC-413</t>
  </si>
  <si>
    <t>MAIN STREET, SOUTH</t>
  </si>
  <si>
    <t>BARNES STATION ROAD</t>
  </si>
  <si>
    <t>FLAT ROCK ROAD</t>
  </si>
  <si>
    <t>MASTERS BLVD.</t>
  </si>
  <si>
    <t>PARKVIEW ROAD</t>
  </si>
  <si>
    <t>CUMMINGS SPRINGS ROAD</t>
  </si>
  <si>
    <t>MANNING ROAD</t>
  </si>
  <si>
    <t>ROOSEVELT DRIVE</t>
  </si>
  <si>
    <t>GOOD HOPE CHURCH RD</t>
  </si>
  <si>
    <t>PROJECT ROAD</t>
  </si>
  <si>
    <t>MIDDLETON ROAD</t>
  </si>
  <si>
    <t>MANLEY DRIVE</t>
  </si>
  <si>
    <t>BURSON ROAD</t>
  </si>
  <si>
    <t>MASTERS DRIVE</t>
  </si>
  <si>
    <t>OAK TREE DRIVE</t>
  </si>
  <si>
    <t>PLAINVIEW DRIVE</t>
  </si>
  <si>
    <t>MARTIN AVE</t>
  </si>
  <si>
    <t>GILWOOD DRIVE</t>
  </si>
  <si>
    <t>MCCALLUM ROAD</t>
  </si>
  <si>
    <t>GREEN STREET, WEST</t>
  </si>
  <si>
    <t>AIRLINE ROAD</t>
  </si>
  <si>
    <t>HAYES ROAD</t>
  </si>
  <si>
    <t>FRED DEAN ROAD</t>
  </si>
  <si>
    <t>OLD LOWNDESVILLE HWY</t>
  </si>
  <si>
    <t>LUKE BOUKNIGHT ROAD</t>
  </si>
  <si>
    <t>BURDETTE ROAD</t>
  </si>
  <si>
    <t>CARL BAKER ROAD</t>
  </si>
  <si>
    <t>MCGUKIN ROAD</t>
  </si>
  <si>
    <t>WILL GLENN ROAD</t>
  </si>
  <si>
    <t>BOWIE FARM ROAD</t>
  </si>
  <si>
    <t>MCCOY DRIVE</t>
  </si>
  <si>
    <t>WHIT CAMPBELL ROAD</t>
  </si>
  <si>
    <t>BARKSDALE ROAD</t>
  </si>
  <si>
    <t>HARMONY ROAD</t>
  </si>
  <si>
    <t>ANSEL FOWLER DRIVE</t>
  </si>
  <si>
    <t>BILL MOUCHET ROAD</t>
  </si>
  <si>
    <t>DORIS MCGILL JONES ROAD</t>
  </si>
  <si>
    <t>TRUE TEMPER ROAD</t>
  </si>
  <si>
    <t>BASKIN ROAD</t>
  </si>
  <si>
    <t>BROAD STREET, EAST</t>
  </si>
  <si>
    <t>CLINKSCALES ROAD</t>
  </si>
  <si>
    <t>JONES CIRCLE</t>
  </si>
  <si>
    <t>WAKEFIELD STREET</t>
  </si>
  <si>
    <t>CHRIS DE LANE</t>
  </si>
  <si>
    <t>MIKE MCCONNELL AVENUE</t>
  </si>
  <si>
    <t>PARK DR.</t>
  </si>
  <si>
    <t>HALL ROAD</t>
  </si>
  <si>
    <t>KEYS ST</t>
  </si>
  <si>
    <t>GILLESPIE ROAD</t>
  </si>
  <si>
    <t>SIMPSON DRIVE</t>
  </si>
  <si>
    <t>CREST VIEW AVENUE</t>
  </si>
  <si>
    <t>HUNT STREET</t>
  </si>
  <si>
    <t>SARA SIMPSON ROAD</t>
  </si>
  <si>
    <t>BETSY STREET</t>
  </si>
  <si>
    <t>MORGAN AVE</t>
  </si>
  <si>
    <t>WINFIELD AVENUE</t>
  </si>
  <si>
    <t>OPRYHOUSE ROAD</t>
  </si>
  <si>
    <t>HUGHES ROAD (dirt)</t>
  </si>
  <si>
    <t>GREEN STREET, EAST</t>
  </si>
  <si>
    <t>HARPER HALL ROAD</t>
  </si>
  <si>
    <t>SUNNY BROOK ROAD</t>
  </si>
  <si>
    <t>ACACIA ROAD</t>
  </si>
  <si>
    <t>JOE DUNN ROAD</t>
  </si>
  <si>
    <t>LEVEL LAND ROAD</t>
  </si>
  <si>
    <t>AMITY ROAD</t>
  </si>
  <si>
    <t>DEAN STREET</t>
  </si>
  <si>
    <t>EARL SHIRLEY ROAD</t>
  </si>
  <si>
    <t>DOCHENO ROAD</t>
  </si>
  <si>
    <t>CLAMP DRIVE</t>
  </si>
  <si>
    <t>HEYWARD AVENUE</t>
  </si>
  <si>
    <t>ERSKINE ROAD</t>
  </si>
  <si>
    <t>HENRY THOMAS ROAD</t>
  </si>
  <si>
    <t>MT. BETHEL SCHOOL RD</t>
  </si>
  <si>
    <t>MCCLAIN ROAD</t>
  </si>
  <si>
    <t>ZION  STREET</t>
  </si>
  <si>
    <t>PAIGE ST</t>
  </si>
  <si>
    <t>S. MCDUFFIE ST. EXT.</t>
  </si>
  <si>
    <t>RUBE ASHLEY ROAD</t>
  </si>
  <si>
    <t>FIRST CREEK ROAD</t>
  </si>
  <si>
    <t>AUSTIN ROAD</t>
  </si>
  <si>
    <t>BEAR CREEK ROAD</t>
  </si>
  <si>
    <t>BROADWAY LAKE ROAD</t>
  </si>
  <si>
    <t>T. C. BANISTER ROAD</t>
  </si>
  <si>
    <t>CRAFT ROAD</t>
  </si>
  <si>
    <t>C. ROBINSON ROAD</t>
  </si>
  <si>
    <t>LOCKE ROAD</t>
  </si>
  <si>
    <t>BRATCHER ROAD</t>
  </si>
  <si>
    <t>WEST ROAD</t>
  </si>
  <si>
    <t>BROOK STREET</t>
  </si>
  <si>
    <t>ERVIN STREET</t>
  </si>
  <si>
    <t>OAK DRIVE</t>
  </si>
  <si>
    <t>FLOYD WRIGHT DRIVE</t>
  </si>
  <si>
    <t>CARROLL ROAD</t>
  </si>
  <si>
    <t>HENRY AVENUE</t>
  </si>
  <si>
    <t>POLLY STREET</t>
  </si>
  <si>
    <t>SALLY STREET</t>
  </si>
  <si>
    <t>SERENA CIRCLE</t>
  </si>
  <si>
    <t>HAMPTON AVENUE, WEST</t>
  </si>
  <si>
    <t>GUTHRIE ROAD</t>
  </si>
  <si>
    <t>FOREST LANE</t>
  </si>
  <si>
    <t>JIM GARRETT ROAD</t>
  </si>
  <si>
    <t>PINSON STREET</t>
  </si>
  <si>
    <t>MAYFIELD HEIGHTS RD</t>
  </si>
  <si>
    <t>SHILOH CHURCH ROAD</t>
  </si>
  <si>
    <t>ROBINSON CREEK ROAD</t>
  </si>
  <si>
    <t>PARNELL ROAD</t>
  </si>
  <si>
    <t>MAJOR ROAD</t>
  </si>
  <si>
    <t>DIXIE ROAD</t>
  </si>
  <si>
    <t>AVONDALE ROAD</t>
  </si>
  <si>
    <t>FIRE TOWER ROAD</t>
  </si>
  <si>
    <t>JOSH ASHLEY ROAD</t>
  </si>
  <si>
    <t>BLAIR ROAD</t>
  </si>
  <si>
    <t>HAYNIE PARKWAY</t>
  </si>
  <si>
    <t>LAUREL LANE</t>
  </si>
  <si>
    <t>PALMETTO PARKWAY</t>
  </si>
  <si>
    <t>ARMSTRONG ROAD</t>
  </si>
  <si>
    <t>ELIZABETH STREET</t>
  </si>
  <si>
    <t>FRANKLIN STREET</t>
  </si>
  <si>
    <t>PRUITT STREET</t>
  </si>
  <si>
    <t>SHIRLEY'S STORE RD</t>
  </si>
  <si>
    <t>RICE ROAD</t>
  </si>
  <si>
    <t>LINDA DRIVE</t>
  </si>
  <si>
    <t>MCKAY STREET</t>
  </si>
  <si>
    <t>BLUE BARKER ROAD</t>
  </si>
  <si>
    <t>GEORGE ALBERT LAKE ROAD</t>
  </si>
  <si>
    <t>MOORHEAD STREET</t>
  </si>
  <si>
    <t>STANSELL DRIVE</t>
  </si>
  <si>
    <t>BARKERS CREEK ROAD</t>
  </si>
  <si>
    <t>SAMUEL STREET</t>
  </si>
  <si>
    <t>FRANCES STREET</t>
  </si>
  <si>
    <t>WOODLAND WAY</t>
  </si>
  <si>
    <t>HARVEY DRIVE</t>
  </si>
  <si>
    <t>LOLA STREET</t>
  </si>
  <si>
    <t>EMMA DRIVE</t>
  </si>
  <si>
    <t>BRENTWOOD DRIVE</t>
  </si>
  <si>
    <t>RIDGECREST DRIVE</t>
  </si>
  <si>
    <t>RICE CIRCLE</t>
  </si>
  <si>
    <t>LAKESIDE DRIVE</t>
  </si>
  <si>
    <t>WASHINGTON CIRCLE</t>
  </si>
  <si>
    <t>ANDERSON CIRCLE</t>
  </si>
  <si>
    <t>QUAIL TRAIL</t>
  </si>
  <si>
    <t>MAPLE LEAF</t>
  </si>
  <si>
    <t>WOODSIDE DRIVE</t>
  </si>
  <si>
    <t>SCHMID PLAZA ROAD</t>
  </si>
  <si>
    <t>TRIBBLE STREET</t>
  </si>
  <si>
    <t>BIG CREEK ROAD</t>
  </si>
  <si>
    <t>COURTNEY STREET</t>
  </si>
  <si>
    <t>BREAZEALE STREET</t>
  </si>
  <si>
    <t>BEAVERDAM ROAD</t>
  </si>
  <si>
    <t>BROADMOUTH CHURCH ROAD</t>
  </si>
  <si>
    <t>HOLIDAY DAM ROAD</t>
  </si>
  <si>
    <t>CANNON BOTTOM ROAD</t>
  </si>
  <si>
    <t>NORTH MAJOR ROAD</t>
  </si>
  <si>
    <t>MCALISTER ROAD</t>
  </si>
  <si>
    <t>SHERRARD ROAD</t>
  </si>
  <si>
    <t>HORSESHOE ROAD</t>
  </si>
  <si>
    <t>LEE STEAM PLANT ROAD</t>
  </si>
  <si>
    <t>ONEAL STREET</t>
  </si>
  <si>
    <t>BROADWAY SCHOOL RD</t>
  </si>
  <si>
    <t>GLENWOOD STREET</t>
  </si>
  <si>
    <t>GRIFFIN ROAD</t>
  </si>
  <si>
    <t>ROGER BOLT ROAD</t>
  </si>
  <si>
    <t>GARREN ROAD</t>
  </si>
  <si>
    <t>MAHAFFEY ROAD</t>
  </si>
  <si>
    <t>DANNE BANNISTER ROAD</t>
  </si>
  <si>
    <t>BLUE RIDGE AVENUE</t>
  </si>
  <si>
    <t>PEA CREEK ROAD</t>
  </si>
  <si>
    <t>HAMBY ROAD</t>
  </si>
  <si>
    <t>MATTISON ROAD</t>
  </si>
  <si>
    <t>CAMPBELL STREET</t>
  </si>
  <si>
    <t>STEVENSON DRIVE</t>
  </si>
  <si>
    <t>EASTVIEW STREET</t>
  </si>
  <si>
    <t>MARYLAND STREET</t>
  </si>
  <si>
    <t>BANNISTER STREET</t>
  </si>
  <si>
    <t>COMET STREET</t>
  </si>
  <si>
    <t>BELHAVEN ROAD</t>
  </si>
  <si>
    <t>BOLT DRIVE</t>
  </si>
  <si>
    <t>WESLEY ELLISON ROAD</t>
  </si>
  <si>
    <t>McKINNEY STREET</t>
  </si>
  <si>
    <t>HARRIS AVENUE</t>
  </si>
  <si>
    <t>WESTWOOD DRIVE</t>
  </si>
  <si>
    <t>LOWE STREET</t>
  </si>
  <si>
    <t>MEEKS DRIVE</t>
  </si>
  <si>
    <t>GUTHRIE AVENUE</t>
  </si>
  <si>
    <t>IDA TUCKER ROAD</t>
  </si>
  <si>
    <t>MINOR ST</t>
  </si>
  <si>
    <t>SHIRLEY AVENUE</t>
  </si>
  <si>
    <t>MAHAFFEY STREET</t>
  </si>
  <si>
    <t>BALDWIN STREET</t>
  </si>
  <si>
    <t>MORRIS DRIVE</t>
  </si>
  <si>
    <t>COX STREET</t>
  </si>
  <si>
    <t>CATER STREET</t>
  </si>
  <si>
    <t>HILLCREST AVENUE</t>
  </si>
  <si>
    <t>BILLY GAMBRELL ROAD</t>
  </si>
  <si>
    <t>FLEMING DRIVE</t>
  </si>
  <si>
    <t>WARREN DRIVE</t>
  </si>
  <si>
    <t>MAGAHA DRIVE</t>
  </si>
  <si>
    <t>LLOYD DRIVE</t>
  </si>
  <si>
    <t>FAIRFIELD DRIVE</t>
  </si>
  <si>
    <t>SANSBURY DRIVE</t>
  </si>
  <si>
    <t>NELSON DRIVE</t>
  </si>
  <si>
    <t>McKINLEY DRIVE</t>
  </si>
  <si>
    <t>GAYLAND DRIVE</t>
  </si>
  <si>
    <t>COLLINGWOOD DRIVE</t>
  </si>
  <si>
    <t>HARDWOOD ROAD</t>
  </si>
  <si>
    <t>WARWICK STREET</t>
  </si>
  <si>
    <t>DARSON DRIVE</t>
  </si>
  <si>
    <t>SANDLEWOOD DRIVE</t>
  </si>
  <si>
    <t>HORTON AVENUE</t>
  </si>
  <si>
    <t>HEARD AVENUE</t>
  </si>
  <si>
    <t>CRESCENT AVENUE</t>
  </si>
  <si>
    <t>ELLISON STREET</t>
  </si>
  <si>
    <t>RICE STREET</t>
  </si>
  <si>
    <t>ASHLEY ROAD</t>
  </si>
  <si>
    <t>SHERWOOD DRIVE</t>
  </si>
  <si>
    <t>CHIQUOLA AVENUE</t>
  </si>
  <si>
    <t>TRUSSELL STREET</t>
  </si>
  <si>
    <t>ABERCROMBIE ROAD</t>
  </si>
  <si>
    <t>PULLIAM ROAD</t>
  </si>
  <si>
    <t>GOODRICH STREET</t>
  </si>
  <si>
    <t>BLACK STREET</t>
  </si>
  <si>
    <t>RS-5301</t>
  </si>
  <si>
    <t>R-5301</t>
  </si>
  <si>
    <t>R-5300</t>
  </si>
  <si>
    <t>Scheduling</t>
  </si>
  <si>
    <t>MP</t>
  </si>
  <si>
    <t>GREENVILLE COUNTY</t>
  </si>
  <si>
    <t>Fiscal Year 2019 - 2020</t>
  </si>
  <si>
    <t>Shoulder and Ditch Repair Plan: Objective and Goals</t>
  </si>
  <si>
    <t>Fiscal Year 2020 - 2021</t>
  </si>
  <si>
    <t>Fiscal Year 2021 - 2022</t>
  </si>
  <si>
    <t>Fiscal Year 2022 - 2023</t>
  </si>
  <si>
    <t>Area 2 &amp; PIPP Priorities</t>
  </si>
  <si>
    <t>Area 3 &amp; PIPP Priorities</t>
  </si>
  <si>
    <t>Area 4 &amp; PIPP Priorities</t>
  </si>
  <si>
    <t>Area 5 &amp; PIPP Priorities</t>
  </si>
  <si>
    <t>Fiscal Year 2023 - 2024</t>
  </si>
  <si>
    <t>Area 6 &amp; PIPP Priorities</t>
  </si>
  <si>
    <t>Fiscal Year 2024 - 2025</t>
  </si>
  <si>
    <t>Area 1 &amp; PIPP Priorities</t>
  </si>
  <si>
    <t>COVID delay: Finishing Area 3 and PIPP Priorites</t>
  </si>
  <si>
    <t>PRINCETON HIGHWAY</t>
  </si>
  <si>
    <t>RIVER STREET / COOLEY BRIDGE ROAD</t>
  </si>
  <si>
    <t>PENDLETON ROAD / S MECHANIC STREET / N MECHANIC STREET</t>
  </si>
  <si>
    <t>SC-28 BUSINESS</t>
  </si>
  <si>
    <t>CONNEROSS ROAD (connector)</t>
  </si>
  <si>
    <t>NOTHING TO DITCH  -DITCHING FORMAN</t>
  </si>
  <si>
    <t>NOTHING TO DITCH - DITCHING FORMAN</t>
  </si>
  <si>
    <t>FEB-APR,2021</t>
  </si>
  <si>
    <t xml:space="preserve">* </t>
  </si>
  <si>
    <t>CA27:P39ounty</t>
  </si>
  <si>
    <t>CLOSED OUT</t>
  </si>
  <si>
    <t>Hill Rd</t>
  </si>
  <si>
    <t>Anderson co</t>
  </si>
  <si>
    <t>color code is to reference map below:</t>
  </si>
  <si>
    <t>for color code above, reference map at right:</t>
  </si>
  <si>
    <t>Bradley Rd</t>
  </si>
  <si>
    <t>Pine Hill Circle</t>
  </si>
  <si>
    <t>2020-2021 Ditching Plan Locations (Section #2)</t>
  </si>
  <si>
    <t>2019-2020 Ditching Plan Locations )Section #1)</t>
  </si>
  <si>
    <t>2021-2022 Ditching Plan Locations (Section #3)</t>
  </si>
  <si>
    <t>POWELL MILL RD / FRONT ST</t>
  </si>
  <si>
    <t>S-33-97</t>
  </si>
  <si>
    <t>Mims Dr.</t>
  </si>
  <si>
    <t>Depot St. - Mt. Carmel</t>
  </si>
  <si>
    <t>Inspected &amp; No Work Needed</t>
  </si>
  <si>
    <t>Valley Gutter</t>
  </si>
  <si>
    <t>S-4-140</t>
  </si>
  <si>
    <t>S-4-287</t>
  </si>
  <si>
    <t>S-4-229</t>
  </si>
  <si>
    <t>S-4-188</t>
  </si>
  <si>
    <t>S-4-958</t>
  </si>
  <si>
    <t>S-4-637</t>
  </si>
  <si>
    <t>S-4-216</t>
  </si>
  <si>
    <t>S-4-56</t>
  </si>
  <si>
    <t>S-4-175</t>
  </si>
  <si>
    <t>S-4-29</t>
  </si>
  <si>
    <t>S-4-1126</t>
  </si>
  <si>
    <t>S-4-115</t>
  </si>
  <si>
    <t>S-4-231</t>
  </si>
  <si>
    <t>S-4-300</t>
  </si>
  <si>
    <t>S-4-187</t>
  </si>
  <si>
    <t>S-4-374</t>
  </si>
  <si>
    <t>S-4-57</t>
  </si>
  <si>
    <t>S-4-275</t>
  </si>
  <si>
    <t>S-4-73</t>
  </si>
  <si>
    <t>S-4-495</t>
  </si>
  <si>
    <t>S-4-218</t>
  </si>
  <si>
    <t>S-4-466</t>
  </si>
  <si>
    <t>S-4-975</t>
  </si>
  <si>
    <t>S-4-166</t>
  </si>
  <si>
    <t>S-4-276</t>
  </si>
  <si>
    <t>S-4-58</t>
  </si>
  <si>
    <t>S-4-174</t>
  </si>
  <si>
    <t>S-4-169</t>
  </si>
  <si>
    <t>S-4-567</t>
  </si>
  <si>
    <t>S-4-1084</t>
  </si>
  <si>
    <t xml:space="preserve">S-4-292 </t>
  </si>
  <si>
    <t>S-4-194</t>
  </si>
  <si>
    <t>S-4-180</t>
  </si>
  <si>
    <t>S-4-238</t>
  </si>
  <si>
    <t>S-4-121</t>
  </si>
  <si>
    <t>S-4-114</t>
  </si>
  <si>
    <t>S-4-91</t>
  </si>
  <si>
    <t>S-4-261</t>
  </si>
  <si>
    <t>S-4-239</t>
  </si>
  <si>
    <t>S-4-159</t>
  </si>
  <si>
    <t>S-4-103</t>
  </si>
  <si>
    <t>S-4-258</t>
  </si>
  <si>
    <t>S-4-400</t>
  </si>
  <si>
    <t>S-4-432</t>
  </si>
  <si>
    <t>S-4-769</t>
  </si>
  <si>
    <t>S-4-236</t>
  </si>
  <si>
    <t>S-4-237</t>
  </si>
  <si>
    <t>S-4-86</t>
  </si>
  <si>
    <t>S-4-160</t>
  </si>
  <si>
    <t>S-4-255</t>
  </si>
  <si>
    <t>S-4-1069</t>
  </si>
  <si>
    <t>S-4-192</t>
  </si>
  <si>
    <t>S-4-117</t>
  </si>
  <si>
    <t>S-4-92</t>
  </si>
  <si>
    <t>S-4-493</t>
  </si>
  <si>
    <t>S-4-235</t>
  </si>
  <si>
    <t>S-4-260</t>
  </si>
  <si>
    <t>S-4-193</t>
  </si>
  <si>
    <t>S-4-1120</t>
  </si>
  <si>
    <t>S-4-482</t>
  </si>
  <si>
    <t>S-4-167</t>
  </si>
  <si>
    <t>S-4-233</t>
  </si>
  <si>
    <t>S-4-375</t>
  </si>
  <si>
    <t>S-4-279</t>
  </si>
  <si>
    <t>S-4-122</t>
  </si>
  <si>
    <t>S-4-273</t>
  </si>
  <si>
    <t>S-4-162</t>
  </si>
  <si>
    <t>S-4-280</t>
  </si>
  <si>
    <t>S-4-1097</t>
  </si>
  <si>
    <t>S-4-373</t>
  </si>
  <si>
    <t>S-4-1101</t>
  </si>
  <si>
    <t>S-4-1091</t>
  </si>
  <si>
    <t>S-4-600</t>
  </si>
  <si>
    <t>S-4-852</t>
  </si>
  <si>
    <t xml:space="preserve">S-4-142 </t>
  </si>
  <si>
    <t>S-4-352</t>
  </si>
  <si>
    <t xml:space="preserve">S-4-354 </t>
  </si>
  <si>
    <t>S-4-411</t>
  </si>
  <si>
    <t>S-4-418</t>
  </si>
  <si>
    <t>S-4-419</t>
  </si>
  <si>
    <t>S-4-420</t>
  </si>
  <si>
    <t>S-4-421</t>
  </si>
  <si>
    <t>S-4-477</t>
  </si>
  <si>
    <t>S-4-527</t>
  </si>
  <si>
    <t>S-4-727</t>
  </si>
  <si>
    <t>S-4-728</t>
  </si>
  <si>
    <t>S-4-1036</t>
  </si>
  <si>
    <t>S-4-102</t>
  </si>
  <si>
    <t>S-4-501</t>
  </si>
  <si>
    <t>S-4-514</t>
  </si>
  <si>
    <t>S-4-549</t>
  </si>
  <si>
    <t>S-4-648</t>
  </si>
  <si>
    <t xml:space="preserve">S-4-708 </t>
  </si>
  <si>
    <t>S-4-802</t>
  </si>
  <si>
    <t>S-4-345</t>
  </si>
  <si>
    <t>S-4-346</t>
  </si>
  <si>
    <t>S-4-347</t>
  </si>
  <si>
    <t>S-4-348</t>
  </si>
  <si>
    <t>S-4-349</t>
  </si>
  <si>
    <t>S-4-357</t>
  </si>
  <si>
    <t>S-4-625</t>
  </si>
  <si>
    <t>S-4-626</t>
  </si>
  <si>
    <t>S-4-631</t>
  </si>
  <si>
    <t xml:space="preserve">S-4-632 </t>
  </si>
  <si>
    <t>S-4-703</t>
  </si>
  <si>
    <t>S-4-824</t>
  </si>
  <si>
    <t>S-4-313</t>
  </si>
  <si>
    <t>S-4-358</t>
  </si>
  <si>
    <t>S-4-427</t>
  </si>
  <si>
    <t>S-4-490</t>
  </si>
  <si>
    <t xml:space="preserve">S-4-547 </t>
  </si>
  <si>
    <t>S-4-622</t>
  </si>
  <si>
    <t xml:space="preserve">S-4-623 </t>
  </si>
  <si>
    <t>S-4-624</t>
  </si>
  <si>
    <t>S-4-701</t>
  </si>
  <si>
    <t>S-4-825</t>
  </si>
  <si>
    <t>S-4-826</t>
  </si>
  <si>
    <t xml:space="preserve">S-4-827 </t>
  </si>
  <si>
    <t>RAMP</t>
  </si>
  <si>
    <t>S-4-71</t>
  </si>
  <si>
    <t>S-4-23</t>
  </si>
  <si>
    <t>S-4-47</t>
  </si>
  <si>
    <t xml:space="preserve">S-4-61  </t>
  </si>
  <si>
    <t>S-4-220</t>
  </si>
  <si>
    <t>S-4-256</t>
  </si>
  <si>
    <t>S-4-257</t>
  </si>
  <si>
    <t>S-4-282</t>
  </si>
  <si>
    <t>S-4-283</t>
  </si>
  <si>
    <t>S-4-350</t>
  </si>
  <si>
    <t>S-4-355</t>
  </si>
  <si>
    <t>S-4-376</t>
  </si>
  <si>
    <t>S-4-415</t>
  </si>
  <si>
    <t>S-4-416</t>
  </si>
  <si>
    <t>S-4-417</t>
  </si>
  <si>
    <t>S-4-22</t>
  </si>
  <si>
    <t>S-4-62</t>
  </si>
  <si>
    <t>S-4-93</t>
  </si>
  <si>
    <t>S-4-971</t>
  </si>
  <si>
    <t>S-4-746</t>
  </si>
  <si>
    <t>S-4-126</t>
  </si>
  <si>
    <t>S-4-525</t>
  </si>
  <si>
    <t>S-4-526</t>
  </si>
  <si>
    <t>S-4-806</t>
  </si>
  <si>
    <t>S-4-871</t>
  </si>
  <si>
    <t xml:space="preserve">S-4-873 </t>
  </si>
  <si>
    <t>S-4-874</t>
  </si>
  <si>
    <t>S-4-875</t>
  </si>
  <si>
    <t xml:space="preserve">S-4-912 </t>
  </si>
  <si>
    <t>S-4-1014</t>
  </si>
  <si>
    <t>S-4-1065</t>
  </si>
  <si>
    <t>S-4-483</t>
  </si>
  <si>
    <t xml:space="preserve">S-4-513 </t>
  </si>
  <si>
    <t xml:space="preserve">S-4-811 </t>
  </si>
  <si>
    <t>S-4-828</t>
  </si>
  <si>
    <t>S-4-603</t>
  </si>
  <si>
    <t>S-4-34</t>
  </si>
  <si>
    <t>S-4-747</t>
  </si>
  <si>
    <t>S-4-748</t>
  </si>
  <si>
    <t>S-4-742</t>
  </si>
  <si>
    <t>S-4-743</t>
  </si>
  <si>
    <t>S-4-744</t>
  </si>
  <si>
    <t>S-4-745</t>
  </si>
  <si>
    <t>S-4-1000</t>
  </si>
  <si>
    <t>S-4-1001</t>
  </si>
  <si>
    <t>S-4-1003</t>
  </si>
  <si>
    <t>S-4-1004</t>
  </si>
  <si>
    <t>S-4-1005</t>
  </si>
  <si>
    <t>S-4-1006</t>
  </si>
  <si>
    <t>S-4-1007</t>
  </si>
  <si>
    <t>S-4-1008</t>
  </si>
  <si>
    <t>S-4-1020</t>
  </si>
  <si>
    <t>S-4-1021</t>
  </si>
  <si>
    <t>S-4-1022</t>
  </si>
  <si>
    <t>S-4-1023</t>
  </si>
  <si>
    <t>S-4-1024</t>
  </si>
  <si>
    <t>S-4-1025</t>
  </si>
  <si>
    <t>S-4-1026</t>
  </si>
  <si>
    <t>S-4-1027</t>
  </si>
  <si>
    <t>S-4-1040</t>
  </si>
  <si>
    <t>S-4-1056</t>
  </si>
  <si>
    <t>S-4-1106</t>
  </si>
  <si>
    <t>S-4-1129</t>
  </si>
  <si>
    <t>S-4-1130</t>
  </si>
  <si>
    <t>S-4-1132</t>
  </si>
  <si>
    <t>S-4-1133</t>
  </si>
  <si>
    <t>S-4-1135</t>
  </si>
  <si>
    <t>S-4-1136</t>
  </si>
  <si>
    <t>S-4-1137</t>
  </si>
  <si>
    <t>S-4-1138</t>
  </si>
  <si>
    <t>S-4-1164</t>
  </si>
  <si>
    <t>S-4-1165</t>
  </si>
  <si>
    <t>S-4-1171</t>
  </si>
  <si>
    <t>S-4-1174</t>
  </si>
  <si>
    <t>S-4-1179</t>
  </si>
  <si>
    <t>S-4-0111</t>
  </si>
  <si>
    <t>S-4-0113</t>
  </si>
  <si>
    <t>S-4-0127</t>
  </si>
  <si>
    <t>S-4-0146</t>
  </si>
  <si>
    <t>S-4-0161</t>
  </si>
  <si>
    <t>S-4-0162</t>
  </si>
  <si>
    <t>S-4-0171</t>
  </si>
  <si>
    <t>S-4-0172</t>
  </si>
  <si>
    <t>S-4-0191</t>
  </si>
  <si>
    <t>S-4-0217</t>
  </si>
  <si>
    <t xml:space="preserve">S-4-0219 </t>
  </si>
  <si>
    <t>S-4-0221</t>
  </si>
  <si>
    <t>S-4-0222</t>
  </si>
  <si>
    <t>S-4-0226</t>
  </si>
  <si>
    <t>S-4-0227</t>
  </si>
  <si>
    <t>S-4-0274</t>
  </si>
  <si>
    <t>S-4-0281</t>
  </si>
  <si>
    <t>S-4-0291</t>
  </si>
  <si>
    <t>S-4-0302</t>
  </si>
  <si>
    <t>S-4-0305</t>
  </si>
  <si>
    <t>S-4-0306</t>
  </si>
  <si>
    <t xml:space="preserve">S-4-0307 </t>
  </si>
  <si>
    <t>S-4-0308</t>
  </si>
  <si>
    <t>S-4-0309</t>
  </si>
  <si>
    <t xml:space="preserve">S-4-0310 </t>
  </si>
  <si>
    <t xml:space="preserve">S-4-0315 </t>
  </si>
  <si>
    <t xml:space="preserve">S-4-0325 </t>
  </si>
  <si>
    <t>S-4-0326</t>
  </si>
  <si>
    <t>S-4-0328</t>
  </si>
  <si>
    <t xml:space="preserve">S-4-0329 </t>
  </si>
  <si>
    <t xml:space="preserve">S-4-0330 </t>
  </si>
  <si>
    <t>S-4-0331</t>
  </si>
  <si>
    <t xml:space="preserve">S-4-0332 </t>
  </si>
  <si>
    <t>S-4-0333</t>
  </si>
  <si>
    <t>S-4-0341</t>
  </si>
  <si>
    <t>S-4-0350</t>
  </si>
  <si>
    <t xml:space="preserve">S-4-0351 </t>
  </si>
  <si>
    <t>S-4-0353</t>
  </si>
  <si>
    <t xml:space="preserve">S-4-0356 </t>
  </si>
  <si>
    <t>S-4-0359</t>
  </si>
  <si>
    <t>S-4-0360</t>
  </si>
  <si>
    <t xml:space="preserve">S-4-0364 </t>
  </si>
  <si>
    <t xml:space="preserve">S-4-0365 </t>
  </si>
  <si>
    <t xml:space="preserve">S-4-0366 </t>
  </si>
  <si>
    <t>S-4-0370</t>
  </si>
  <si>
    <t>S-4-0371</t>
  </si>
  <si>
    <t>S-4-0372</t>
  </si>
  <si>
    <t>S-4-0386</t>
  </si>
  <si>
    <t>S-4-0387</t>
  </si>
  <si>
    <t>S-4-0409</t>
  </si>
  <si>
    <t>S-4-0410</t>
  </si>
  <si>
    <t xml:space="preserve">S-4-0412 </t>
  </si>
  <si>
    <t xml:space="preserve">S-4-0414 </t>
  </si>
  <si>
    <t xml:space="preserve">S-4-0424 </t>
  </si>
  <si>
    <t>S-4-0447</t>
  </si>
  <si>
    <t>S-4-0448</t>
  </si>
  <si>
    <t xml:space="preserve">S-4-0460 </t>
  </si>
  <si>
    <t>S-4-0487</t>
  </si>
  <si>
    <t>S-4-0492</t>
  </si>
  <si>
    <t>S-4-0494</t>
  </si>
  <si>
    <t>S-4-0504</t>
  </si>
  <si>
    <t>S-4-0505</t>
  </si>
  <si>
    <t>S-4-0506</t>
  </si>
  <si>
    <t xml:space="preserve">S-4-0515 </t>
  </si>
  <si>
    <t xml:space="preserve">S-4-0516 </t>
  </si>
  <si>
    <t>S-4-0518</t>
  </si>
  <si>
    <t>S-4-0523</t>
  </si>
  <si>
    <t xml:space="preserve">S-4-0536 </t>
  </si>
  <si>
    <t xml:space="preserve">S-4-0539 </t>
  </si>
  <si>
    <t xml:space="preserve">S-4-0540 </t>
  </si>
  <si>
    <t xml:space="preserve">S-4-0563 </t>
  </si>
  <si>
    <t>S-4-0566</t>
  </si>
  <si>
    <t>S-4-0584</t>
  </si>
  <si>
    <t>S-4-0618</t>
  </si>
  <si>
    <t>S-4-0619</t>
  </si>
  <si>
    <t xml:space="preserve">S-4-0620 </t>
  </si>
  <si>
    <t>S-4-0638</t>
  </si>
  <si>
    <t xml:space="preserve">S-4-0644 </t>
  </si>
  <si>
    <t xml:space="preserve">S-4-0650 </t>
  </si>
  <si>
    <t xml:space="preserve">S-4-0651 </t>
  </si>
  <si>
    <t>S-4-0667</t>
  </si>
  <si>
    <t xml:space="preserve">S-4-0682 </t>
  </si>
  <si>
    <t>S-4-0683</t>
  </si>
  <si>
    <t>S-4-0684</t>
  </si>
  <si>
    <t>S-4-0685</t>
  </si>
  <si>
    <t xml:space="preserve">S-4-0686 </t>
  </si>
  <si>
    <t xml:space="preserve">S-4-0687 </t>
  </si>
  <si>
    <t xml:space="preserve">S-4-0688 </t>
  </si>
  <si>
    <t>S-4-0689</t>
  </si>
  <si>
    <t xml:space="preserve">S-4-0690 </t>
  </si>
  <si>
    <t>S-4-0691</t>
  </si>
  <si>
    <t xml:space="preserve">S-4-0692 </t>
  </si>
  <si>
    <t xml:space="preserve">S-4-0695 </t>
  </si>
  <si>
    <t>S-4-0696</t>
  </si>
  <si>
    <t>S-4-0698</t>
  </si>
  <si>
    <t>S-4-0699</t>
  </si>
  <si>
    <t>S-4-0700</t>
  </si>
  <si>
    <t>S-4-0705</t>
  </si>
  <si>
    <t xml:space="preserve">S-4-0710 </t>
  </si>
  <si>
    <t>S-4-0736</t>
  </si>
  <si>
    <t>S-4-0788</t>
  </si>
  <si>
    <t>S-4-0789</t>
  </si>
  <si>
    <t xml:space="preserve">S-4-0793 </t>
  </si>
  <si>
    <t>S-4-0795</t>
  </si>
  <si>
    <t xml:space="preserve">S-4-0798 </t>
  </si>
  <si>
    <t>S-4-0808</t>
  </si>
  <si>
    <t>S-4-0809</t>
  </si>
  <si>
    <t xml:space="preserve">S-4-0829 </t>
  </si>
  <si>
    <t xml:space="preserve">S-4-0831 </t>
  </si>
  <si>
    <t>S-4-0832</t>
  </si>
  <si>
    <t>S-4-0833</t>
  </si>
  <si>
    <t>S-4-0834</t>
  </si>
  <si>
    <t>S-4-0835</t>
  </si>
  <si>
    <t xml:space="preserve">S-4-0836 </t>
  </si>
  <si>
    <t xml:space="preserve">S-4-0837 </t>
  </si>
  <si>
    <t>S-4-0839</t>
  </si>
  <si>
    <t>S-4-0840</t>
  </si>
  <si>
    <t>S-4-0841</t>
  </si>
  <si>
    <t>S-4-0842</t>
  </si>
  <si>
    <t>S-4-0843</t>
  </si>
  <si>
    <t>S-4-0845</t>
  </si>
  <si>
    <t>S-4-0846</t>
  </si>
  <si>
    <t>S-4-0847</t>
  </si>
  <si>
    <t>S-4-0848</t>
  </si>
  <si>
    <t>S-4-0849</t>
  </si>
  <si>
    <t>S-4-0850</t>
  </si>
  <si>
    <t>S-4-0851</t>
  </si>
  <si>
    <t>S-4-0855</t>
  </si>
  <si>
    <t>S-4-0856</t>
  </si>
  <si>
    <t>S-4-0857</t>
  </si>
  <si>
    <t xml:space="preserve">S-4-0858 </t>
  </si>
  <si>
    <t>S-4-0859</t>
  </si>
  <si>
    <t>S-4-0860</t>
  </si>
  <si>
    <t>S-4-0861</t>
  </si>
  <si>
    <t>S-4-0863</t>
  </si>
  <si>
    <t>S-4-0864</t>
  </si>
  <si>
    <t>S-4-0865</t>
  </si>
  <si>
    <t>S-4-0866</t>
  </si>
  <si>
    <t>S-4-0867</t>
  </si>
  <si>
    <t>S-4-0868</t>
  </si>
  <si>
    <t>S-4-0869</t>
  </si>
  <si>
    <t>S-4-0870</t>
  </si>
  <si>
    <t>S-4-0897</t>
  </si>
  <si>
    <t>S-4-0898</t>
  </si>
  <si>
    <t>S-4-0899</t>
  </si>
  <si>
    <t>S-4-0900</t>
  </si>
  <si>
    <t>S-4-0901</t>
  </si>
  <si>
    <t>S-4-0902</t>
  </si>
  <si>
    <t>S-4-0903</t>
  </si>
  <si>
    <t>S-4-0904</t>
  </si>
  <si>
    <t xml:space="preserve">S-4-0905 </t>
  </si>
  <si>
    <t xml:space="preserve">S-4-0907 </t>
  </si>
  <si>
    <t>S-4-0911</t>
  </si>
  <si>
    <t>S-4-0913</t>
  </si>
  <si>
    <t>S-4-0933</t>
  </si>
  <si>
    <t>S-4-0934</t>
  </si>
  <si>
    <t>S-4-0935</t>
  </si>
  <si>
    <t>S-4-0943</t>
  </si>
  <si>
    <t>S-4-0991</t>
  </si>
  <si>
    <t>S-4-0992</t>
  </si>
  <si>
    <t>S-4-0993</t>
  </si>
  <si>
    <t>S-4-0994</t>
  </si>
  <si>
    <t>S-4-0995</t>
  </si>
  <si>
    <t>S-4-0996</t>
  </si>
  <si>
    <t>S-4-0997</t>
  </si>
  <si>
    <t>S-4-0998</t>
  </si>
  <si>
    <t>S-4-0999</t>
  </si>
  <si>
    <t>S-4-0034</t>
  </si>
  <si>
    <t>S-4-0060</t>
  </si>
  <si>
    <t>S-4-0068</t>
  </si>
  <si>
    <t>S-4-0075</t>
  </si>
  <si>
    <t>S-4-0076</t>
  </si>
  <si>
    <t>S-4-0096</t>
  </si>
  <si>
    <t>S-4-0097</t>
  </si>
  <si>
    <t>RAMP SPUR</t>
  </si>
  <si>
    <t>Whitehall Road</t>
  </si>
  <si>
    <t>Blackman Road</t>
  </si>
  <si>
    <t>PIPP 2021</t>
  </si>
  <si>
    <t>N Boulevard</t>
  </si>
  <si>
    <t>N River Ave</t>
  </si>
  <si>
    <t>GLENN/S TOWERS/N TOWERS STREET</t>
  </si>
  <si>
    <t>HARRIS ST</t>
  </si>
  <si>
    <t>BLECKLEY / JACKSON STREET</t>
  </si>
  <si>
    <t>S-4-151</t>
  </si>
  <si>
    <t>S-4-37</t>
  </si>
  <si>
    <t>S-4-104</t>
  </si>
  <si>
    <t>S-4-161</t>
  </si>
  <si>
    <t>S-4-336</t>
  </si>
  <si>
    <t>S-4-338</t>
  </si>
  <si>
    <t>S-4-342</t>
  </si>
  <si>
    <t>S-4-423</t>
  </si>
  <si>
    <t>S-4-472</t>
  </si>
  <si>
    <t>S-4-520</t>
  </si>
  <si>
    <t>S-4-551</t>
  </si>
  <si>
    <t>S-4-564</t>
  </si>
  <si>
    <t>S-4-585</t>
  </si>
  <si>
    <t>S-4-642</t>
  </si>
  <si>
    <t xml:space="preserve">S-4-643 </t>
  </si>
  <si>
    <t>S-4-653</t>
  </si>
  <si>
    <t>S-4-716</t>
  </si>
  <si>
    <t>S-4-741</t>
  </si>
  <si>
    <t>S-4-786</t>
  </si>
  <si>
    <t>S-4-787</t>
  </si>
  <si>
    <t xml:space="preserve">S-4-799 </t>
  </si>
  <si>
    <t>S-4-800</t>
  </si>
  <si>
    <t>S-4-801</t>
  </si>
  <si>
    <t>S-4-803</t>
  </si>
  <si>
    <t>S-4-804</t>
  </si>
  <si>
    <t>S-4-807</t>
  </si>
  <si>
    <t>S-4-810</t>
  </si>
  <si>
    <t>S-4-838</t>
  </si>
  <si>
    <t>S-4-872</t>
  </si>
  <si>
    <t>S-4-890</t>
  </si>
  <si>
    <t>S-4-906</t>
  </si>
  <si>
    <t>S-4-908</t>
  </si>
  <si>
    <t>S-4-909</t>
  </si>
  <si>
    <t>S-4-910</t>
  </si>
  <si>
    <t>S-4-914</t>
  </si>
  <si>
    <t>S-4-1045</t>
  </si>
  <si>
    <t>S-4-1049</t>
  </si>
  <si>
    <t>S-4-1093</t>
  </si>
  <si>
    <t>S-4-1095</t>
  </si>
  <si>
    <t>S-4-1096</t>
  </si>
  <si>
    <t>S-4-1098</t>
  </si>
  <si>
    <t>S-4-1100</t>
  </si>
  <si>
    <t>S-4-1104</t>
  </si>
  <si>
    <t>S-4-1105</t>
  </si>
  <si>
    <t>S-4-1117</t>
  </si>
  <si>
    <t>S-4-1119</t>
  </si>
  <si>
    <t>S-4-1121</t>
  </si>
  <si>
    <t>S-4-1122</t>
  </si>
  <si>
    <t>S-4-1124</t>
  </si>
  <si>
    <t>S-4-1125</t>
  </si>
  <si>
    <t>S-4-1128</t>
  </si>
  <si>
    <t>S-4-1170</t>
  </si>
  <si>
    <t>S-4-1173</t>
  </si>
  <si>
    <t>S-4-2</t>
  </si>
  <si>
    <t>S-4-36</t>
  </si>
  <si>
    <t>S-4-49</t>
  </si>
  <si>
    <t>S-4-65</t>
  </si>
  <si>
    <t>S-4-69</t>
  </si>
  <si>
    <t>S-4-83</t>
  </si>
  <si>
    <t>S-4-85</t>
  </si>
  <si>
    <t>S-4-101</t>
  </si>
  <si>
    <t>S-4-105</t>
  </si>
  <si>
    <t>S-4-106</t>
  </si>
  <si>
    <t>S-4-108</t>
  </si>
  <si>
    <t>S-4-128</t>
  </si>
  <si>
    <t>S-4-129</t>
  </si>
  <si>
    <t>S-4-130</t>
  </si>
  <si>
    <t>S-4-131</t>
  </si>
  <si>
    <t>S-4-132</t>
  </si>
  <si>
    <t>S-4-133</t>
  </si>
  <si>
    <t>S-4-134</t>
  </si>
  <si>
    <t>S-4-135</t>
  </si>
  <si>
    <t>S-4-137</t>
  </si>
  <si>
    <t>S-4-138</t>
  </si>
  <si>
    <t>S-4-141</t>
  </si>
  <si>
    <t>S-4-152</t>
  </si>
  <si>
    <t>S-4-153</t>
  </si>
  <si>
    <t>S-4-154</t>
  </si>
  <si>
    <t>S-4-155</t>
  </si>
  <si>
    <t>S-4-156</t>
  </si>
  <si>
    <t>S-4-157</t>
  </si>
  <si>
    <t>S-4-158</t>
  </si>
  <si>
    <t>S-4-182</t>
  </si>
  <si>
    <t>S-4-195</t>
  </si>
  <si>
    <t>S-4-196</t>
  </si>
  <si>
    <t>S-4-197</t>
  </si>
  <si>
    <t>S-4-198</t>
  </si>
  <si>
    <t>S-4-199</t>
  </si>
  <si>
    <t>S-4-200</t>
  </si>
  <si>
    <t>S-4-213</t>
  </si>
  <si>
    <t>S-4-224</t>
  </si>
  <si>
    <t>S-4-240</t>
  </si>
  <si>
    <t>S-4-242</t>
  </si>
  <si>
    <t>S-4-243</t>
  </si>
  <si>
    <t>S-4-259</t>
  </si>
  <si>
    <t>S-4-270</t>
  </si>
  <si>
    <t>S-4-289</t>
  </si>
  <si>
    <t>S-4-294</t>
  </si>
  <si>
    <t>S-4-377</t>
  </si>
  <si>
    <t>S-4-391</t>
  </si>
  <si>
    <t>S-4-392</t>
  </si>
  <si>
    <t>S-4-393</t>
  </si>
  <si>
    <t>S-4-394</t>
  </si>
  <si>
    <t>S-4-434</t>
  </si>
  <si>
    <t>S-4-439</t>
  </si>
  <si>
    <t>S-4-453</t>
  </si>
  <si>
    <t>S-4-469</t>
  </si>
  <si>
    <t>S-4-475</t>
  </si>
  <si>
    <t>S-4-476</t>
  </si>
  <si>
    <t>S-4-491</t>
  </si>
  <si>
    <t>S-4-496</t>
  </si>
  <si>
    <t>S-4-499</t>
  </si>
  <si>
    <t>S-4-507</t>
  </si>
  <si>
    <t>S-4-555</t>
  </si>
  <si>
    <t>S-4-565</t>
  </si>
  <si>
    <t>S-4-668</t>
  </si>
  <si>
    <t>S-4-676</t>
  </si>
  <si>
    <t>S-4-709</t>
  </si>
  <si>
    <t>S-4-715</t>
  </si>
  <si>
    <t>S-4-805</t>
  </si>
  <si>
    <t>S-4-929</t>
  </si>
  <si>
    <t>S-4-930</t>
  </si>
  <si>
    <t>S-4-970</t>
  </si>
  <si>
    <t>S-4-1041</t>
  </si>
  <si>
    <t>S-4-1082</t>
  </si>
  <si>
    <t>S-4-1090</t>
  </si>
  <si>
    <t>S-4-1094</t>
  </si>
  <si>
    <t>S-4-1161</t>
  </si>
  <si>
    <t>S-4-1163</t>
  </si>
  <si>
    <t>S-4-41</t>
  </si>
  <si>
    <t>S-4-48</t>
  </si>
  <si>
    <t>S-4-64</t>
  </si>
  <si>
    <t>S-4-67</t>
  </si>
  <si>
    <t>S-4-70</t>
  </si>
  <si>
    <t>S-4-80</t>
  </si>
  <si>
    <t>S-4-82</t>
  </si>
  <si>
    <t>S-4-90</t>
  </si>
  <si>
    <t>S-4-100</t>
  </si>
  <si>
    <t>S-4-107</t>
  </si>
  <si>
    <t>S-4-119</t>
  </si>
  <si>
    <t>S-4-120</t>
  </si>
  <si>
    <t>S-4-136</t>
  </si>
  <si>
    <t>S-4-139</t>
  </si>
  <si>
    <t>S-4-149</t>
  </si>
  <si>
    <t>S-4-173</t>
  </si>
  <si>
    <t>S-4-201</t>
  </si>
  <si>
    <t>S-4-203</t>
  </si>
  <si>
    <t>S-4-244</t>
  </si>
  <si>
    <t>S-4-247</t>
  </si>
  <si>
    <t>S-4-248</t>
  </si>
  <si>
    <t>S-4-250</t>
  </si>
  <si>
    <t>S-4-251</t>
  </si>
  <si>
    <t>S-4-252</t>
  </si>
  <si>
    <t>S-4-253</t>
  </si>
  <si>
    <t>S-4-263</t>
  </si>
  <si>
    <t>S-4-264</t>
  </si>
  <si>
    <t>S-4-266</t>
  </si>
  <si>
    <t>S-4-297</t>
  </si>
  <si>
    <t>S-4-298</t>
  </si>
  <si>
    <t>S-4-299</t>
  </si>
  <si>
    <t xml:space="preserve">S-4-311 </t>
  </si>
  <si>
    <t>S-4-317</t>
  </si>
  <si>
    <t>S-4-318</t>
  </si>
  <si>
    <t>S-4-320</t>
  </si>
  <si>
    <t>S-4-321</t>
  </si>
  <si>
    <t>S-4-322</t>
  </si>
  <si>
    <t>S-4-323</t>
  </si>
  <si>
    <t>S-4-324</t>
  </si>
  <si>
    <t>S-4-368</t>
  </si>
  <si>
    <t>S-4-379</t>
  </si>
  <si>
    <t>S-4-381</t>
  </si>
  <si>
    <t>S-4-384</t>
  </si>
  <si>
    <t>S-4-389</t>
  </si>
  <si>
    <t>S-4-399</t>
  </si>
  <si>
    <t>S-4-435</t>
  </si>
  <si>
    <t>S-4-438</t>
  </si>
  <si>
    <t>S-4-451</t>
  </si>
  <si>
    <t>S-4-458</t>
  </si>
  <si>
    <t>S-4-459</t>
  </si>
  <si>
    <t>S-4-471</t>
  </si>
  <si>
    <t>S-4-478</t>
  </si>
  <si>
    <t>S-4-488</t>
  </si>
  <si>
    <t>S-4-489</t>
  </si>
  <si>
    <t>S-4-497</t>
  </si>
  <si>
    <t>S-4-498</t>
  </si>
  <si>
    <t>S-4-509</t>
  </si>
  <si>
    <t>S-4-510</t>
  </si>
  <si>
    <t>S-4-548</t>
  </si>
  <si>
    <t>S-4-556</t>
  </si>
  <si>
    <t>S-4-573</t>
  </si>
  <si>
    <t>S-4-582</t>
  </si>
  <si>
    <t>S-4-591</t>
  </si>
  <si>
    <t>S-4-592</t>
  </si>
  <si>
    <t>S-4-593</t>
  </si>
  <si>
    <t>S-4-597</t>
  </si>
  <si>
    <t>S-4-604</t>
  </si>
  <si>
    <t>S-4-607</t>
  </si>
  <si>
    <t>S-4-608</t>
  </si>
  <si>
    <t xml:space="preserve">S-4-614 </t>
  </si>
  <si>
    <t>S-4-615</t>
  </si>
  <si>
    <t>S-4-616</t>
  </si>
  <si>
    <t>S-4-617</t>
  </si>
  <si>
    <t>S-4-627</t>
  </si>
  <si>
    <t>S-4-657</t>
  </si>
  <si>
    <t>S-4-664</t>
  </si>
  <si>
    <t>S-4-665</t>
  </si>
  <si>
    <t>S-4-671</t>
  </si>
  <si>
    <t>S-4-677</t>
  </si>
  <si>
    <t>S-4-678</t>
  </si>
  <si>
    <t>S-4-679</t>
  </si>
  <si>
    <t>S-4-680</t>
  </si>
  <si>
    <t>S-4-702</t>
  </si>
  <si>
    <t>S-4-711</t>
  </si>
  <si>
    <t>S-4-726</t>
  </si>
  <si>
    <t>S-4-740</t>
  </si>
  <si>
    <t>S-4-767</t>
  </si>
  <si>
    <t>S-4-768</t>
  </si>
  <si>
    <t>S-4-770</t>
  </si>
  <si>
    <t>S-4-771</t>
  </si>
  <si>
    <t>S-4-772</t>
  </si>
  <si>
    <t>S-4-773</t>
  </si>
  <si>
    <t>S-4-774</t>
  </si>
  <si>
    <t>S-4-775</t>
  </si>
  <si>
    <t>S-4-887</t>
  </si>
  <si>
    <t>S-4-923</t>
  </si>
  <si>
    <t>S-4-924</t>
  </si>
  <si>
    <t>S-4-936</t>
  </si>
  <si>
    <t>S-4-944</t>
  </si>
  <si>
    <t>S-4-972</t>
  </si>
  <si>
    <t>S-4-979</t>
  </si>
  <si>
    <t>S-4-1011</t>
  </si>
  <si>
    <t>S-4-1033</t>
  </si>
  <si>
    <t>S-4-1035</t>
  </si>
  <si>
    <t>S-4-1053</t>
  </si>
  <si>
    <t>S-4-1054</t>
  </si>
  <si>
    <t>S-4-1055</t>
  </si>
  <si>
    <t>S-4-1087</t>
  </si>
  <si>
    <t>S-4-1089</t>
  </si>
  <si>
    <t>S-4-1110</t>
  </si>
  <si>
    <t>S-4-1448</t>
  </si>
  <si>
    <t>S-4-54</t>
  </si>
  <si>
    <t>S-4-55</t>
  </si>
  <si>
    <t>S-4-63</t>
  </si>
  <si>
    <t>S-4-75</t>
  </si>
  <si>
    <t>S-4-77</t>
  </si>
  <si>
    <t>S-4-81</t>
  </si>
  <si>
    <t>S-4-98</t>
  </si>
  <si>
    <t>S-4-99</t>
  </si>
  <si>
    <t>S-4-116</t>
  </si>
  <si>
    <t>S-4-118</t>
  </si>
  <si>
    <t>S-4-144</t>
  </si>
  <si>
    <t>S-4-145</t>
  </si>
  <si>
    <t>S-4-147</t>
  </si>
  <si>
    <t>S-4-148</t>
  </si>
  <si>
    <t>S-4-168</t>
  </si>
  <si>
    <t>S-4-178</t>
  </si>
  <si>
    <t>S-4-181</t>
  </si>
  <si>
    <t>S-4-205</t>
  </si>
  <si>
    <t>S-4-206</t>
  </si>
  <si>
    <t>S-4-207</t>
  </si>
  <si>
    <t>S-4-208</t>
  </si>
  <si>
    <t>S-4-209</t>
  </si>
  <si>
    <t>S-4-211</t>
  </si>
  <si>
    <t>S-4-212</t>
  </si>
  <si>
    <t>S-4-215</t>
  </si>
  <si>
    <t>S-4-232</t>
  </si>
  <si>
    <t>S-4-245</t>
  </si>
  <si>
    <t>S-4-246</t>
  </si>
  <si>
    <t>S-4-254</t>
  </si>
  <si>
    <t>S-4-265</t>
  </si>
  <si>
    <t>S-4-267</t>
  </si>
  <si>
    <t>S-4-285</t>
  </si>
  <si>
    <t>S-4-301</t>
  </si>
  <si>
    <t>S-4-378</t>
  </si>
  <si>
    <t>S-4-390</t>
  </si>
  <si>
    <t>S-4-397</t>
  </si>
  <si>
    <t xml:space="preserve">S-4-398 </t>
  </si>
  <si>
    <t>S-4-441</t>
  </si>
  <si>
    <t>S-4-443</t>
  </si>
  <si>
    <t>S-4-449</t>
  </si>
  <si>
    <t>S-4-450</t>
  </si>
  <si>
    <t>S-4-464</t>
  </si>
  <si>
    <t>S-4-470</t>
  </si>
  <si>
    <t>S-4-473</t>
  </si>
  <si>
    <t>S-4-474</t>
  </si>
  <si>
    <t>S-4-480</t>
  </si>
  <si>
    <t>S-4-502</t>
  </si>
  <si>
    <t>S-4-503</t>
  </si>
  <si>
    <t>S-4-528</t>
  </si>
  <si>
    <t>S-4-558</t>
  </si>
  <si>
    <t>S-4-560</t>
  </si>
  <si>
    <t>S-4-561</t>
  </si>
  <si>
    <t>S-4-562</t>
  </si>
  <si>
    <t>S-4-571</t>
  </si>
  <si>
    <t>S-4-574</t>
  </si>
  <si>
    <t>S-4-575</t>
  </si>
  <si>
    <t>S-4-576</t>
  </si>
  <si>
    <t>S-4-577</t>
  </si>
  <si>
    <t>S-4-578</t>
  </si>
  <si>
    <t>S-4-580</t>
  </si>
  <si>
    <t>S-4-581</t>
  </si>
  <si>
    <t>S-4-583</t>
  </si>
  <si>
    <t>S-4-589</t>
  </si>
  <si>
    <t xml:space="preserve">S-4-590 </t>
  </si>
  <si>
    <t>S-4-598</t>
  </si>
  <si>
    <t>S-4-610</t>
  </si>
  <si>
    <t>S-4-611</t>
  </si>
  <si>
    <t xml:space="preserve">S-4-645 </t>
  </si>
  <si>
    <t>S-4-655</t>
  </si>
  <si>
    <t>S-4-656</t>
  </si>
  <si>
    <t>S-4-659</t>
  </si>
  <si>
    <t>S-4-660</t>
  </si>
  <si>
    <t>S-4-661</t>
  </si>
  <si>
    <t>S-4-670</t>
  </si>
  <si>
    <t>S-4-673</t>
  </si>
  <si>
    <t>S-4-674</t>
  </si>
  <si>
    <t>S-4-675</t>
  </si>
  <si>
    <t>S-4-718</t>
  </si>
  <si>
    <t>S-4-733</t>
  </si>
  <si>
    <t xml:space="preserve">S-4-735 </t>
  </si>
  <si>
    <t>S-4-751</t>
  </si>
  <si>
    <t xml:space="preserve">S-4-776 </t>
  </si>
  <si>
    <t xml:space="preserve">S-4-777 </t>
  </si>
  <si>
    <t xml:space="preserve">S-4-778 </t>
  </si>
  <si>
    <t xml:space="preserve">S-4-779 </t>
  </si>
  <si>
    <t xml:space="preserve">S-4-792 </t>
  </si>
  <si>
    <t>S-4-813</t>
  </si>
  <si>
    <t>S-4-814</t>
  </si>
  <si>
    <t>S-4-815</t>
  </si>
  <si>
    <t>S-4-816</t>
  </si>
  <si>
    <t>S-4-817</t>
  </si>
  <si>
    <t>S-4-818</t>
  </si>
  <si>
    <t>S-4-819</t>
  </si>
  <si>
    <t>S-4-820</t>
  </si>
  <si>
    <t>S-4-821</t>
  </si>
  <si>
    <t>S-4-822</t>
  </si>
  <si>
    <t>S-4-853</t>
  </si>
  <si>
    <t>S-4-880</t>
  </si>
  <si>
    <t xml:space="preserve">S-4-894 </t>
  </si>
  <si>
    <t>S-4-895</t>
  </si>
  <si>
    <t>S-4-896</t>
  </si>
  <si>
    <t xml:space="preserve">S-4-917 </t>
  </si>
  <si>
    <t>S-4-918</t>
  </si>
  <si>
    <t>S-4-919</t>
  </si>
  <si>
    <t>S-4-920</t>
  </si>
  <si>
    <t>S-4-921</t>
  </si>
  <si>
    <t>S-4-922</t>
  </si>
  <si>
    <t>S-4-928</t>
  </si>
  <si>
    <t>S-4-931</t>
  </si>
  <si>
    <t>S-4-937</t>
  </si>
  <si>
    <t>S-4-973</t>
  </si>
  <si>
    <t>S-4-983</t>
  </si>
  <si>
    <t>S-4-984</t>
  </si>
  <si>
    <t>S-4-1012</t>
  </si>
  <si>
    <t>S-4-1015</t>
  </si>
  <si>
    <t>S-4-1037</t>
  </si>
  <si>
    <t>S-4-1067</t>
  </si>
  <si>
    <t>S-4-1077</t>
  </si>
  <si>
    <t>S-4-1114</t>
  </si>
  <si>
    <t>S-4-1116</t>
  </si>
  <si>
    <t>S-4-1175</t>
  </si>
  <si>
    <t>S-4-1177</t>
  </si>
  <si>
    <t>S-4-1178</t>
  </si>
  <si>
    <t>March, 2021</t>
  </si>
  <si>
    <t>March</t>
  </si>
  <si>
    <t>Palmetto Bay Road</t>
  </si>
  <si>
    <t>US 278 B.</t>
  </si>
  <si>
    <t>William Hilton Parkway</t>
  </si>
  <si>
    <t>William Hilton Pkwy.</t>
  </si>
  <si>
    <t>0.09 .E of Arrow</t>
  </si>
  <si>
    <t xml:space="preserve">US 278 </t>
  </si>
  <si>
    <t>Trask Pkwy</t>
  </si>
  <si>
    <t>Hampton Co. Line</t>
  </si>
  <si>
    <t>Laurel Bay Road</t>
  </si>
  <si>
    <t>0.18 E of Stanley Road</t>
  </si>
  <si>
    <t>0.01 W of Neil Road</t>
  </si>
  <si>
    <t>0.88 NE of Russ Point Land.</t>
  </si>
  <si>
    <t>Sea Island Pkwy.</t>
  </si>
  <si>
    <t>.49 NE of Russ Point Land.</t>
  </si>
  <si>
    <t>.88 NE of Russ Point Land</t>
  </si>
  <si>
    <t>Johnny Morrall Cir.</t>
  </si>
  <si>
    <t>Oyster Cove Road</t>
  </si>
  <si>
    <t>Callawassie</t>
  </si>
  <si>
    <t>Okatie Hwy.</t>
  </si>
  <si>
    <t>East St.</t>
  </si>
  <si>
    <t>MAR-JUNE,2021</t>
  </si>
  <si>
    <t>Wilson</t>
  </si>
  <si>
    <t xml:space="preserve">Pigeon Point </t>
  </si>
  <si>
    <t>Drayton</t>
  </si>
  <si>
    <t>Westvine Dr.</t>
  </si>
  <si>
    <t>Tindal Rd.</t>
  </si>
  <si>
    <t>L-6437 Mack Edisto Ex.</t>
  </si>
  <si>
    <t>L-6204 Chaney Rd</t>
  </si>
  <si>
    <t>AIKEN Co. Line</t>
  </si>
  <si>
    <t>Casa Dell Rd.</t>
  </si>
  <si>
    <t>Heritage Hwy</t>
  </si>
  <si>
    <t>FY-21-22</t>
  </si>
  <si>
    <t>Main Hwy</t>
  </si>
  <si>
    <t>George Street</t>
  </si>
  <si>
    <t>Springfield Rd</t>
  </si>
  <si>
    <t>Char-Augusta Rd</t>
  </si>
  <si>
    <t>Holmans Bridge Rd</t>
  </si>
  <si>
    <t>DallyRd</t>
  </si>
  <si>
    <t>Sykes Rd</t>
  </si>
  <si>
    <t>Mt Zion Rd</t>
  </si>
  <si>
    <t>Us-78</t>
  </si>
  <si>
    <t>Underpass Rd</t>
  </si>
  <si>
    <t>Apple St</t>
  </si>
  <si>
    <t>Guess Dr</t>
  </si>
  <si>
    <t>Claudes Landing Rd</t>
  </si>
  <si>
    <t>Woodland Rd</t>
  </si>
  <si>
    <t>McCain Dr</t>
  </si>
  <si>
    <t>Carolina Hwy</t>
  </si>
  <si>
    <t>Driftwood Rd</t>
  </si>
  <si>
    <t>Tractor Rd</t>
  </si>
  <si>
    <t>Shilly Rd</t>
  </si>
  <si>
    <t>S-556</t>
  </si>
  <si>
    <t>McKenna Ln</t>
  </si>
  <si>
    <t>Rogers Dr</t>
  </si>
  <si>
    <t>Fox Glove Rd</t>
  </si>
  <si>
    <t>Bonanza Rd</t>
  </si>
  <si>
    <t>Bridge Street</t>
  </si>
  <si>
    <t>Flynn St</t>
  </si>
  <si>
    <t>Bridge St</t>
  </si>
  <si>
    <t>Ott St</t>
  </si>
  <si>
    <t xml:space="preserve">US-301 </t>
  </si>
  <si>
    <t>Dixie Ave</t>
  </si>
  <si>
    <t>North St</t>
  </si>
  <si>
    <t>Race St</t>
  </si>
  <si>
    <t>Zeigler St</t>
  </si>
  <si>
    <t>Richard Dr</t>
  </si>
  <si>
    <t>McMillan St</t>
  </si>
  <si>
    <t>Price St</t>
  </si>
  <si>
    <t>Sc-70</t>
  </si>
  <si>
    <t>Mimosa St</t>
  </si>
  <si>
    <t>Rome St</t>
  </si>
  <si>
    <t>Ruti Edge St</t>
  </si>
  <si>
    <t>Richards St</t>
  </si>
  <si>
    <t>Rutledge St</t>
  </si>
  <si>
    <t>Camelia St</t>
  </si>
  <si>
    <t>Byrnes St</t>
  </si>
  <si>
    <t>Clover St</t>
  </si>
  <si>
    <t xml:space="preserve">US-321 </t>
  </si>
  <si>
    <t>Hemlock St</t>
  </si>
  <si>
    <t>Richards st</t>
  </si>
  <si>
    <t>Arbor St</t>
  </si>
  <si>
    <t>Beech St</t>
  </si>
  <si>
    <t>Holland St</t>
  </si>
  <si>
    <t>L-902</t>
  </si>
  <si>
    <t>Peachtree Rock Rd.</t>
  </si>
  <si>
    <t>Old Barnwerll Rd.</t>
  </si>
  <si>
    <t>L-6132</t>
  </si>
  <si>
    <t>Apr</t>
  </si>
  <si>
    <t>No Work needed</t>
  </si>
  <si>
    <t>S-41-131</t>
  </si>
  <si>
    <t>Bermuda Street</t>
  </si>
  <si>
    <t>Batesburgh Hwy</t>
  </si>
  <si>
    <t>Wildwood Dr.</t>
  </si>
  <si>
    <t>Batesburgh Hwy.</t>
  </si>
  <si>
    <t>Circle Dr.</t>
  </si>
  <si>
    <t>S-41-502</t>
  </si>
  <si>
    <t>Plumber Street</t>
  </si>
  <si>
    <t>S-41-470</t>
  </si>
  <si>
    <t>Armstrong Street</t>
  </si>
  <si>
    <t>S-41-471</t>
  </si>
  <si>
    <t>Kevin Street</t>
  </si>
  <si>
    <t>S-41-22</t>
  </si>
  <si>
    <t>Noble Street</t>
  </si>
  <si>
    <t>S-41-523</t>
  </si>
  <si>
    <t>Calks Ferry Rd.</t>
  </si>
  <si>
    <t>April, 2021</t>
  </si>
  <si>
    <t>April,2021</t>
  </si>
  <si>
    <t>May, 2021</t>
  </si>
  <si>
    <t>Mrch, 2021</t>
  </si>
  <si>
    <t>May, 021</t>
  </si>
  <si>
    <t>Tornado Rd</t>
  </si>
  <si>
    <t>SC 20 /185</t>
  </si>
  <si>
    <t xml:space="preserve">Anderson Co </t>
  </si>
  <si>
    <t>Brock Rd</t>
  </si>
  <si>
    <t>Winona Ch. Rd</t>
  </si>
  <si>
    <t>Broadmouth Ch Rd</t>
  </si>
  <si>
    <t>Branyon Rd</t>
  </si>
  <si>
    <t>Kirkpatrick Rd</t>
  </si>
  <si>
    <t xml:space="preserve">Depot St </t>
  </si>
  <si>
    <t>Drake Rd</t>
  </si>
  <si>
    <t>Eakin Rd</t>
  </si>
  <si>
    <t>Dodson Rd</t>
  </si>
  <si>
    <t>Milt Martin Rd</t>
  </si>
  <si>
    <t>Fleming Rd</t>
  </si>
  <si>
    <t>JT Ashley Rd</t>
  </si>
  <si>
    <t>Rock Springs Sch Rd</t>
  </si>
  <si>
    <t>Elizabeth St</t>
  </si>
  <si>
    <t>Erwin Mill Rd</t>
  </si>
  <si>
    <t>Laurens Co</t>
  </si>
  <si>
    <t>Anderson CO</t>
  </si>
  <si>
    <t>Winona Ch Rd</t>
  </si>
  <si>
    <t>Broadmouth Ch d</t>
  </si>
  <si>
    <t>hook Rd</t>
  </si>
  <si>
    <t>Stanley Farm Rd.</t>
  </si>
  <si>
    <t>APRIL ,2021</t>
  </si>
  <si>
    <t>2018 6 YR SHOULDERS AND DITCHING PLAN</t>
  </si>
  <si>
    <t>ROAD #</t>
  </si>
  <si>
    <t>ROAD NAME</t>
  </si>
  <si>
    <t>TOTAL MILES</t>
  </si>
  <si>
    <t>S-31-9</t>
  </si>
  <si>
    <t>Martinville Church Road</t>
  </si>
  <si>
    <t>S-31-28</t>
  </si>
  <si>
    <t>S-31-33</t>
  </si>
  <si>
    <t>Mt.Lisbon Road</t>
  </si>
  <si>
    <t>Manville Wiscaky Road</t>
  </si>
  <si>
    <t>Dog Island Road</t>
  </si>
  <si>
    <t>S-31-52</t>
  </si>
  <si>
    <t>Tram Road</t>
  </si>
  <si>
    <t>S-31-74</t>
  </si>
  <si>
    <t>Deschamps Road</t>
  </si>
  <si>
    <t>Mcknight Road</t>
  </si>
  <si>
    <t>S-31-104</t>
  </si>
  <si>
    <t>Big George Road</t>
  </si>
  <si>
    <t>S-31-108</t>
  </si>
  <si>
    <t>Green Lane</t>
  </si>
  <si>
    <t>S-31-109</t>
  </si>
  <si>
    <t>Swimming Pen Road</t>
  </si>
  <si>
    <t>S-31-151</t>
  </si>
  <si>
    <t>Luckey Road</t>
  </si>
  <si>
    <t>S-31-154</t>
  </si>
  <si>
    <t>Nancy Branch Road</t>
  </si>
  <si>
    <t>S-31-159</t>
  </si>
  <si>
    <t>Leonard Brown Road</t>
  </si>
  <si>
    <t>S-31-196</t>
  </si>
  <si>
    <t>Hawkins Road</t>
  </si>
  <si>
    <t>S-31-198</t>
  </si>
  <si>
    <t>S-31-199</t>
  </si>
  <si>
    <t>Rouse Road</t>
  </si>
  <si>
    <t>S-31-228</t>
  </si>
  <si>
    <t>English Lane</t>
  </si>
  <si>
    <t>S-31-232</t>
  </si>
  <si>
    <t>Scottsville Road</t>
  </si>
  <si>
    <t>S-31-234</t>
  </si>
  <si>
    <t>Casual Branch Road</t>
  </si>
  <si>
    <t>S-31-235</t>
  </si>
  <si>
    <t>Church Circle</t>
  </si>
  <si>
    <t>S-31-239</t>
  </si>
  <si>
    <t>Benson Road</t>
  </si>
  <si>
    <t>S-31-278</t>
  </si>
  <si>
    <t>Wells Church Road</t>
  </si>
  <si>
    <t>S-31-307</t>
  </si>
  <si>
    <t>S-31-311</t>
  </si>
  <si>
    <t>Stoney Run Road</t>
  </si>
  <si>
    <t>S-31-325</t>
  </si>
  <si>
    <t>Lower Lee School Road</t>
  </si>
  <si>
    <t>S-31-327</t>
  </si>
  <si>
    <t>CC Road</t>
  </si>
  <si>
    <t>S-31-329</t>
  </si>
  <si>
    <t>Suger Hill Road</t>
  </si>
  <si>
    <t>S-31-418</t>
  </si>
  <si>
    <t>Rembert Lane</t>
  </si>
  <si>
    <t>S-31-435</t>
  </si>
  <si>
    <t>Ike Wright Road</t>
  </si>
  <si>
    <t>S-31-453</t>
  </si>
  <si>
    <t>S-31-459</t>
  </si>
  <si>
    <t>Mt.Moriah Road</t>
  </si>
  <si>
    <t>S-31-460</t>
  </si>
  <si>
    <t>John Wesley Road</t>
  </si>
  <si>
    <t>S-31-472</t>
  </si>
  <si>
    <t>COMMENTS</t>
  </si>
  <si>
    <t>0/ US-15 Sumter HWY</t>
  </si>
  <si>
    <t xml:space="preserve">                                                                                                                                                                                                                                                                                                                                                 </t>
  </si>
  <si>
    <t xml:space="preserve"> 0.0/ Sumter County Line</t>
  </si>
  <si>
    <t>3.28/US-15  Sumter HWY</t>
  </si>
  <si>
    <t>Manville St. Charles Road</t>
  </si>
  <si>
    <t>0.0/US-15 Sumter HWY</t>
  </si>
  <si>
    <t>7.89/US-401 Darlington HWY</t>
  </si>
  <si>
    <t>3.19/S-28 Manville St Charles  Rd</t>
  </si>
  <si>
    <t>6.74/US- Sumter HWY</t>
  </si>
  <si>
    <t>7.25/SC-527 Elliott HWY</t>
  </si>
  <si>
    <t>0.0/ S-34 Manville Wysacky Rd</t>
  </si>
  <si>
    <t>0.0/SC-341 Lynchburg HWY</t>
  </si>
  <si>
    <t>0.0/SC-154 ST Charles HWY</t>
  </si>
  <si>
    <t>0.0/S-28 Manville St Charles Rd</t>
  </si>
  <si>
    <t>9.96/SC-154 ST Charles Rd</t>
  </si>
  <si>
    <t>0/ SC-154 St Charles Rd</t>
  </si>
  <si>
    <t>*</t>
  </si>
  <si>
    <t>1.04/S154 Nancy Branch Rd</t>
  </si>
  <si>
    <t>0/S-34 Mannviloe Wysacky Rd</t>
  </si>
  <si>
    <t>0.46/SC-154 StCharles Rd</t>
  </si>
  <si>
    <t>0/S-28 Mannville St Charles Rd</t>
  </si>
  <si>
    <t>2.98/US-15 Sumter HWY</t>
  </si>
  <si>
    <t>0.08/ SC-154 ST Charles Road</t>
  </si>
  <si>
    <t>5.08/ Sumter County Line</t>
  </si>
  <si>
    <t>0/SC-5247 Elliot HWY</t>
  </si>
  <si>
    <t>1.89/ S-44 DogIsland  Road</t>
  </si>
  <si>
    <t>0.35/US-401 Darlington HWY</t>
  </si>
  <si>
    <t>5.58/Sumter County line</t>
  </si>
  <si>
    <t>0/ Sumter County Line</t>
  </si>
  <si>
    <t>0.34/ S-9 Martinville Church Rd</t>
  </si>
  <si>
    <t>0.14/US-401 Darlington HWY</t>
  </si>
  <si>
    <t>0/US-15 Sumter HWY</t>
  </si>
  <si>
    <t>1.47/S-108 Green Lane</t>
  </si>
  <si>
    <t>0/ S-234Casual Branch RD</t>
  </si>
  <si>
    <t>1.39/ S-151 Lucky Lane</t>
  </si>
  <si>
    <t>0/SC-527 Elliot HWY</t>
  </si>
  <si>
    <t>1.07/S-198 Bradley Rd</t>
  </si>
  <si>
    <t>0/S-44 DogIsland Rd</t>
  </si>
  <si>
    <t>0.76/  Sc-154 St Charles Rd</t>
  </si>
  <si>
    <t>0/ S-44 DogIsland Rd</t>
  </si>
  <si>
    <t>2.67/ SC-527 Elliott HWY</t>
  </si>
  <si>
    <t>0.27/ SC-154 St Charles Rd</t>
  </si>
  <si>
    <t>0/ S-500 Hollman Rd</t>
  </si>
  <si>
    <t>0.5/ S-9 Martinville Church Rd</t>
  </si>
  <si>
    <t>0.63/Dead End</t>
  </si>
  <si>
    <t>1.84/ US-401 Darlington HWY</t>
  </si>
  <si>
    <t>0/S-52  Raccon Rd</t>
  </si>
  <si>
    <t>2.93/SC-154 St Charles Rd</t>
  </si>
  <si>
    <t>0.32/Dead End</t>
  </si>
  <si>
    <t>0.83/ Dead End</t>
  </si>
  <si>
    <t>0/S-151 Lucky Lane</t>
  </si>
  <si>
    <t>0.74/ Dead End</t>
  </si>
  <si>
    <t>US-401 Darlingtron HWY</t>
  </si>
  <si>
    <t>0.59/S-109 Swimming Pen</t>
  </si>
  <si>
    <t>0.3/ Dead End</t>
  </si>
  <si>
    <t>0/ S-307 Country Club Rd</t>
  </si>
  <si>
    <t>0.41/ Dead End</t>
  </si>
  <si>
    <t>E. EARLE ST.</t>
  </si>
  <si>
    <t>De</t>
  </si>
  <si>
    <t>Donaldson Dr.</t>
  </si>
  <si>
    <t>E. ARTIC AVE</t>
  </si>
  <si>
    <t>SC7</t>
  </si>
  <si>
    <t>SAM RITTENBERG BLVD</t>
  </si>
  <si>
    <t>JAMES ISLAND CONN</t>
  </si>
  <si>
    <t>STRUCTURE</t>
  </si>
  <si>
    <t>LOCKWOOD DR</t>
  </si>
  <si>
    <t>CALHOUN'</t>
  </si>
  <si>
    <t>S-1699</t>
  </si>
  <si>
    <t>JULIAN CLARK</t>
  </si>
  <si>
    <t>TARGAVE</t>
  </si>
  <si>
    <t>S-2385</t>
  </si>
  <si>
    <t>MIDVALE AVE</t>
  </si>
  <si>
    <t>S-1145</t>
  </si>
  <si>
    <t>S-1704</t>
  </si>
  <si>
    <t>L-3429</t>
  </si>
  <si>
    <t>DEVONS ST</t>
  </si>
  <si>
    <t>S-1150</t>
  </si>
  <si>
    <t>L-1717</t>
  </si>
  <si>
    <t>S-1716</t>
  </si>
  <si>
    <t>WILDWOOD</t>
  </si>
  <si>
    <t>L-1142</t>
  </si>
  <si>
    <t>S-1752</t>
  </si>
  <si>
    <t>WICKS AVE</t>
  </si>
  <si>
    <t>S-1750</t>
  </si>
  <si>
    <t>HARBOR VIEW</t>
  </si>
  <si>
    <t>L-1757</t>
  </si>
  <si>
    <t>STERLING</t>
  </si>
  <si>
    <t>L-3956</t>
  </si>
  <si>
    <t>N. STERLING DR</t>
  </si>
  <si>
    <t>S-2159</t>
  </si>
  <si>
    <t>L-399</t>
  </si>
  <si>
    <t>WINDERMERE BLVD</t>
  </si>
  <si>
    <t>L-4482</t>
  </si>
  <si>
    <t>L-1865</t>
  </si>
  <si>
    <t>S-1755</t>
  </si>
  <si>
    <t>S-1969</t>
  </si>
  <si>
    <t>S-1968</t>
  </si>
  <si>
    <t xml:space="preserve">FOLLY RD </t>
  </si>
  <si>
    <t>GUERAD RD</t>
  </si>
  <si>
    <t>L-9107</t>
  </si>
  <si>
    <t>CEDAR POINT DR</t>
  </si>
  <si>
    <t>S-2182</t>
  </si>
  <si>
    <t>l-694</t>
  </si>
  <si>
    <t>DANNY ST</t>
  </si>
  <si>
    <t>L-694</t>
  </si>
  <si>
    <t>S-2036</t>
  </si>
  <si>
    <t>S-1714</t>
  </si>
  <si>
    <t>S-1587</t>
  </si>
  <si>
    <t>L-3430</t>
  </si>
  <si>
    <t>SEACROFT</t>
  </si>
  <si>
    <t>L-8755</t>
  </si>
  <si>
    <t>RAINSONG DR</t>
  </si>
  <si>
    <t>L-3022</t>
  </si>
  <si>
    <t>S-2160</t>
  </si>
  <si>
    <t>DOBESTER AVE</t>
  </si>
  <si>
    <t>L-3957</t>
  </si>
  <si>
    <t>l-1141</t>
  </si>
  <si>
    <t>FRAMPTON ST</t>
  </si>
  <si>
    <t>S-2311</t>
  </si>
  <si>
    <t>S-2310</t>
  </si>
  <si>
    <t>OLD PLANTATION</t>
  </si>
  <si>
    <t>BEES FERRY RD</t>
  </si>
  <si>
    <t>L-7510</t>
  </si>
  <si>
    <t>HICKERY HILL RD</t>
  </si>
  <si>
    <t>S-2301</t>
  </si>
  <si>
    <t>L-4415</t>
  </si>
  <si>
    <t>L-3009</t>
  </si>
  <si>
    <t>MCCANTS RD</t>
  </si>
  <si>
    <t>L-3579</t>
  </si>
  <si>
    <t>DAWNING LN</t>
  </si>
  <si>
    <t>S-1316</t>
  </si>
  <si>
    <t>SUMMERRALL RD</t>
  </si>
  <si>
    <t>sc 700</t>
  </si>
  <si>
    <t>S-1321</t>
  </si>
  <si>
    <t>RIVER RO</t>
  </si>
  <si>
    <t>S-1152</t>
  </si>
  <si>
    <t>S-1490</t>
  </si>
  <si>
    <t>S-1440</t>
  </si>
  <si>
    <t>S-1153</t>
  </si>
  <si>
    <t>L-7524</t>
  </si>
  <si>
    <t>S-1154</t>
  </si>
  <si>
    <t>S-2539</t>
  </si>
  <si>
    <t>L-7705</t>
  </si>
  <si>
    <t>TOWNE ST</t>
  </si>
  <si>
    <t>S-1334</t>
  </si>
  <si>
    <t>CANE SLAH RD</t>
  </si>
  <si>
    <t>S-1841</t>
  </si>
  <si>
    <t>S-2530</t>
  </si>
  <si>
    <t>L-1377</t>
  </si>
  <si>
    <t>L-7864</t>
  </si>
  <si>
    <t>STILL LIFE DR</t>
  </si>
  <si>
    <t>l-1995</t>
  </si>
  <si>
    <t>ANGEL OAK RD</t>
  </si>
  <si>
    <t>L-1493</t>
  </si>
  <si>
    <t>BELEVDERE RD</t>
  </si>
  <si>
    <t>S-1501</t>
  </si>
  <si>
    <t>L-1500</t>
  </si>
  <si>
    <t>S-1502</t>
  </si>
  <si>
    <t>CHILHOWEE</t>
  </si>
  <si>
    <t>L-2022</t>
  </si>
  <si>
    <t>HOBSON DR</t>
  </si>
  <si>
    <t>L-5918</t>
  </si>
  <si>
    <t>S-1318</t>
  </si>
  <si>
    <t>S-1667</t>
  </si>
  <si>
    <t>BRAMBLE AV</t>
  </si>
  <si>
    <t>S-2257</t>
  </si>
  <si>
    <t>KIRKWOOD AV</t>
  </si>
  <si>
    <t>DORSEY AV</t>
  </si>
  <si>
    <t>S-1102</t>
  </si>
  <si>
    <t>FLYNN DR</t>
  </si>
  <si>
    <t>S-1666</t>
  </si>
  <si>
    <t>S-1945</t>
  </si>
  <si>
    <t>DOCTOR WHALEY RD</t>
  </si>
  <si>
    <t>S-1632</t>
  </si>
  <si>
    <t>OLD POND</t>
  </si>
  <si>
    <t>S-1376</t>
  </si>
  <si>
    <t>L-1678</t>
  </si>
  <si>
    <t>BRENT ST</t>
  </si>
  <si>
    <t>S-1377</t>
  </si>
  <si>
    <t>BEAR SWAMP RD</t>
  </si>
  <si>
    <t>S-2090</t>
  </si>
  <si>
    <t>HOBSAON DR</t>
  </si>
  <si>
    <t>S-1949</t>
  </si>
  <si>
    <t>l-1957</t>
  </si>
  <si>
    <t>S-1957</t>
  </si>
  <si>
    <t>L-967</t>
  </si>
  <si>
    <t>BRYANS DAIRY RD</t>
  </si>
  <si>
    <t>L-1970</t>
  </si>
  <si>
    <t>L-7859</t>
  </si>
  <si>
    <t>VERDIER BLVD</t>
  </si>
  <si>
    <t>S-1156</t>
  </si>
  <si>
    <t>S-2069</t>
  </si>
  <si>
    <t>Chisolm rd</t>
  </si>
  <si>
    <t>s-2080</t>
  </si>
  <si>
    <t>S-1322</t>
  </si>
  <si>
    <t>OLD FERRY</t>
  </si>
  <si>
    <t>S-2078</t>
  </si>
  <si>
    <t>S-2080</t>
  </si>
  <si>
    <t>S-1948</t>
  </si>
  <si>
    <t>L-7657</t>
  </si>
  <si>
    <t>L-2090</t>
  </si>
  <si>
    <t>L-6083</t>
  </si>
  <si>
    <t>BONNEAU RD</t>
  </si>
  <si>
    <t>L-60083</t>
  </si>
  <si>
    <t>L-2148</t>
  </si>
  <si>
    <t>L-6057</t>
  </si>
  <si>
    <t>GENESIS ST</t>
  </si>
  <si>
    <t>OLD POND RD</t>
  </si>
  <si>
    <t>S-2319</t>
  </si>
  <si>
    <t>L-7637</t>
  </si>
  <si>
    <t>BARKING DOG LN</t>
  </si>
  <si>
    <t>L-3934</t>
  </si>
  <si>
    <t>OAKCREST DR</t>
  </si>
  <si>
    <t>s-1318</t>
  </si>
  <si>
    <t>S-2500</t>
  </si>
  <si>
    <t>S-2501</t>
  </si>
  <si>
    <t>S-1853</t>
  </si>
  <si>
    <t>l-402</t>
  </si>
  <si>
    <t>L-1807</t>
  </si>
  <si>
    <t xml:space="preserve">Drainage Plan </t>
  </si>
  <si>
    <t>Cleared or Complete-Inspected 5/25/21</t>
  </si>
  <si>
    <t>Year - 2</t>
  </si>
  <si>
    <t>L-946</t>
  </si>
  <si>
    <t>DE Clark Rd.</t>
  </si>
  <si>
    <t>3/25/2021</t>
  </si>
  <si>
    <t>Cleared or Complete 6/2/2021</t>
  </si>
  <si>
    <t>Booker Mill Road</t>
  </si>
  <si>
    <t>Richland county line</t>
  </si>
  <si>
    <t>Ditchin Cycle</t>
  </si>
  <si>
    <t xml:space="preserve">L-4210 </t>
  </si>
  <si>
    <t>Fox Trot Trl</t>
  </si>
  <si>
    <t>Crystal Springs Rd</t>
  </si>
  <si>
    <t>L-65</t>
  </si>
  <si>
    <t>Jim Spence</t>
  </si>
  <si>
    <t>Nazareth Ch. Rd</t>
  </si>
  <si>
    <t>Diching Cycle</t>
  </si>
  <si>
    <t>L-1815</t>
  </si>
  <si>
    <t>Ben Franklin Rd</t>
  </si>
  <si>
    <t>Platt Springs Rd.</t>
  </si>
  <si>
    <t>Orangeburg Co.</t>
  </si>
  <si>
    <t>Pleasant View</t>
  </si>
  <si>
    <t>Happy Ridge</t>
  </si>
  <si>
    <t>Pine Grove  Rd.</t>
  </si>
  <si>
    <t>McCartha Rd</t>
  </si>
  <si>
    <t>Merrits Rd</t>
  </si>
  <si>
    <t xml:space="preserve"> Jennings Rd.</t>
  </si>
  <si>
    <t>L-5461</t>
  </si>
  <si>
    <t xml:space="preserve"> Hay Ride Rd.</t>
  </si>
  <si>
    <t>L-774</t>
  </si>
  <si>
    <t xml:space="preserve"> Nicole Ct.</t>
  </si>
  <si>
    <t>L-6518</t>
  </si>
  <si>
    <t>Geoge Brown</t>
  </si>
  <si>
    <t>L-934</t>
  </si>
  <si>
    <t>June, 2021</t>
  </si>
  <si>
    <t>US 321 South</t>
  </si>
  <si>
    <t>Peach Road</t>
  </si>
  <si>
    <t>Fairfield`</t>
  </si>
  <si>
    <t xml:space="preserve">Rockbridge </t>
  </si>
  <si>
    <t>Longtown Road</t>
  </si>
  <si>
    <t>Old Windmill Road</t>
  </si>
  <si>
    <t>July, 2021</t>
  </si>
  <si>
    <t>July,2021</t>
  </si>
  <si>
    <t>S-1471</t>
  </si>
  <si>
    <t>Woodcrest Ln.</t>
  </si>
  <si>
    <t>L-2809</t>
  </si>
  <si>
    <t>Long Spires Rd.</t>
  </si>
  <si>
    <t>Wood Trail Dr.</t>
  </si>
  <si>
    <t>Wood Trail DR.</t>
  </si>
  <si>
    <t>Boy Scout Rd.</t>
  </si>
  <si>
    <t>Year Four (July 1st 2021 - June 30th 2022)</t>
  </si>
  <si>
    <t>Y3</t>
  </si>
  <si>
    <t>Y4</t>
  </si>
  <si>
    <t>Y2</t>
  </si>
  <si>
    <t>17 ALT</t>
  </si>
  <si>
    <t>Dead</t>
  </si>
  <si>
    <t>Iris</t>
  </si>
  <si>
    <t>St.</t>
  </si>
  <si>
    <t>Black hill d</t>
  </si>
  <si>
    <t>Bethlehem Ch Rd</t>
  </si>
  <si>
    <t>S-19-76</t>
  </si>
  <si>
    <t>S-19-133</t>
  </si>
  <si>
    <t>S-19-368</t>
  </si>
  <si>
    <t>S-19-391</t>
  </si>
  <si>
    <t>S-19-461</t>
  </si>
  <si>
    <t>SC 19</t>
  </si>
  <si>
    <t>S-19-29</t>
  </si>
  <si>
    <t>S-19-120</t>
  </si>
  <si>
    <t>S-19-497</t>
  </si>
  <si>
    <t>S-19-407</t>
  </si>
  <si>
    <t>S-19-37</t>
  </si>
  <si>
    <t>S-19-470</t>
  </si>
  <si>
    <t>SC 19 Con</t>
  </si>
  <si>
    <t>S-19-504</t>
  </si>
  <si>
    <t>S-19-342</t>
  </si>
  <si>
    <t>S-19-458</t>
  </si>
  <si>
    <t>S-19-382</t>
  </si>
  <si>
    <t>Gary Hill Road/Old Stage Road</t>
  </si>
  <si>
    <t>Cedar Creek Road</t>
  </si>
  <si>
    <t>May's Way</t>
  </si>
  <si>
    <t>John Henry Lloyd Road</t>
  </si>
  <si>
    <t xml:space="preserve">SC 19 </t>
  </si>
  <si>
    <t>Greenhouse Road</t>
  </si>
  <si>
    <t>Vann/Rainsford Road</t>
  </si>
  <si>
    <t>Bream Oak Road</t>
  </si>
  <si>
    <t>Nicholson Road</t>
  </si>
  <si>
    <t>Bettis Academy Road</t>
  </si>
  <si>
    <t>Woodward Lake Road</t>
  </si>
  <si>
    <t>Goodwin Road</t>
  </si>
  <si>
    <t>Sandy Springs Road</t>
  </si>
  <si>
    <t>Brighthop Road</t>
  </si>
  <si>
    <t>Rock Creek Road</t>
  </si>
  <si>
    <t>Windy Drive</t>
  </si>
  <si>
    <t>Jacob McKie Road</t>
  </si>
  <si>
    <t>Winding Drive</t>
  </si>
  <si>
    <t>Casalina Drive</t>
  </si>
  <si>
    <t>Arrowhead Lake Road</t>
  </si>
  <si>
    <t>Rainbow Falls Road</t>
  </si>
  <si>
    <t>Square Circle Ranch</t>
  </si>
  <si>
    <t>Stephens Road</t>
  </si>
  <si>
    <t>Sylvan-Boone Road</t>
  </si>
  <si>
    <t>Wind Road</t>
  </si>
  <si>
    <t>Trailside Drive</t>
  </si>
  <si>
    <t>Edward Drive</t>
  </si>
  <si>
    <t xml:space="preserve">Wise Street </t>
  </si>
  <si>
    <t>Murrell Road</t>
  </si>
  <si>
    <t>Holmes Pond Road</t>
  </si>
  <si>
    <t>Hardy Place Road</t>
  </si>
  <si>
    <t>H.E. Holmes Road</t>
  </si>
  <si>
    <t>Bauskets Street</t>
  </si>
  <si>
    <t>Rabbit Trail</t>
  </si>
  <si>
    <t>Courtney Road</t>
  </si>
  <si>
    <t>Tranter Drive</t>
  </si>
  <si>
    <t xml:space="preserve"> S-120</t>
  </si>
  <si>
    <t>US Route 25</t>
  </si>
  <si>
    <t xml:space="preserve"> S-76</t>
  </si>
  <si>
    <t>Aug, 2021</t>
  </si>
  <si>
    <t>macedonia ch./juniper</t>
  </si>
  <si>
    <t>us-52</t>
  </si>
  <si>
    <t>s-148</t>
  </si>
  <si>
    <t>old cash</t>
  </si>
  <si>
    <t>hooks</t>
  </si>
  <si>
    <t>s-494</t>
  </si>
  <si>
    <t>harris</t>
  </si>
  <si>
    <t>s-1015</t>
  </si>
  <si>
    <t>s-280</t>
  </si>
  <si>
    <t>Ernest Scott</t>
  </si>
  <si>
    <t>Old Oakland Circle</t>
  </si>
  <si>
    <t>Dolphin Rd</t>
  </si>
  <si>
    <t>New Cut Cricle</t>
  </si>
  <si>
    <t>Old Hillside Drive</t>
  </si>
  <si>
    <t>Old Jefferson Hwy</t>
  </si>
  <si>
    <t xml:space="preserve">S-302 </t>
  </si>
  <si>
    <t>Old Oakland Cir</t>
  </si>
  <si>
    <t>Dalphin Road</t>
  </si>
  <si>
    <t>Plyer Mill Rd</t>
  </si>
  <si>
    <t>Gardner Ave</t>
  </si>
  <si>
    <t>Old Dixie Rd</t>
  </si>
  <si>
    <t>s-446</t>
  </si>
  <si>
    <t>new zion ch.</t>
  </si>
  <si>
    <t>s-759</t>
  </si>
  <si>
    <t>c.c chapman</t>
  </si>
  <si>
    <t>s-488</t>
  </si>
  <si>
    <t>becker</t>
  </si>
  <si>
    <t>s-592</t>
  </si>
  <si>
    <t>s-761</t>
  </si>
  <si>
    <t>kimrey</t>
  </si>
  <si>
    <t>kimery</t>
  </si>
  <si>
    <t>dirt end</t>
  </si>
  <si>
    <t>s-326</t>
  </si>
  <si>
    <t>manor/truck rt.</t>
  </si>
  <si>
    <t>s-581</t>
  </si>
  <si>
    <t xml:space="preserve">campbell lake </t>
  </si>
  <si>
    <t>us-1</t>
  </si>
  <si>
    <t>s-583</t>
  </si>
  <si>
    <t xml:space="preserve">campbell  </t>
  </si>
  <si>
    <t>campbell lake</t>
  </si>
  <si>
    <t>s-208</t>
  </si>
  <si>
    <t>griggs</t>
  </si>
  <si>
    <t>s-80</t>
  </si>
  <si>
    <t>patrick-society hill</t>
  </si>
  <si>
    <t>sc-102</t>
  </si>
  <si>
    <t>co.line</t>
  </si>
  <si>
    <t>s-171</t>
  </si>
  <si>
    <t>toney mill</t>
  </si>
  <si>
    <t>mt.olivet ch.</t>
  </si>
  <si>
    <t>s-675</t>
  </si>
  <si>
    <t>gunn mill</t>
  </si>
  <si>
    <t>s-331</t>
  </si>
  <si>
    <t>bethlehem</t>
  </si>
  <si>
    <t>s-570</t>
  </si>
  <si>
    <t>patrick fire tower</t>
  </si>
  <si>
    <t>s-149</t>
  </si>
  <si>
    <t>cedar creek/cat pond</t>
  </si>
  <si>
    <t>s-404</t>
  </si>
  <si>
    <t>je talbert/rob teal</t>
  </si>
  <si>
    <t>s-569</t>
  </si>
  <si>
    <t>brown springs ch.</t>
  </si>
  <si>
    <t>s-81</t>
  </si>
  <si>
    <t>ousleydale</t>
  </si>
  <si>
    <t>holiday</t>
  </si>
  <si>
    <t>s-493</t>
  </si>
  <si>
    <t>wilkes chappel</t>
  </si>
  <si>
    <t>Aug. 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</si>
</sst>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6">
    <numFmt numFmtId="44" formatCode="_(&quot;$&quot;* #,##0.00_);_(&quot;$&quot;* \(#,##0.00\);_(&quot;$&quot;* &quot;-&quot;??_);_(@_)"/>
    <numFmt numFmtId="43" formatCode="_(* #,##0.00_);_(* \(#,##0.00\);_(* &quot;-&quot;??_);_(@_)"/>
    <numFmt numFmtId="164" formatCode="[$-409]mmm\-yy;@"/>
    <numFmt numFmtId="165" formatCode="m/d/yy;@"/>
    <numFmt numFmtId="166" formatCode="[$-409]mmmm\-yy;@"/>
    <numFmt numFmtId="167" formatCode="&quot;S-45-&quot;####"/>
    <numFmt numFmtId="168" formatCode="mm/dd/yy;@"/>
    <numFmt numFmtId="169" formatCode="[$-409]mmmm\ d\,\ yyyy;@"/>
    <numFmt numFmtId="170" formatCode="00.00"/>
    <numFmt numFmtId="171" formatCode="m/d;@"/>
    <numFmt numFmtId="172" formatCode="[$-409]d\-mmm;@"/>
    <numFmt numFmtId="173" formatCode="mmm\-yyyy"/>
    <numFmt numFmtId="174" formatCode="0.000000"/>
    <numFmt numFmtId="175" formatCode="[$-409]d\-mmm\-yy;@"/>
    <numFmt numFmtId="176" formatCode="0.00;[Red]0.00"/>
    <numFmt numFmtId="177" formatCode="#"/>
    <numFmt numFmtId="178" formatCode="#####0"/>
    <numFmt numFmtId="179" formatCode="m/d/yyyy;@"/>
    <numFmt numFmtId="180" formatCode="###0"/>
    <numFmt numFmtId="181" formatCode="####0"/>
    <numFmt numFmtId="182" formatCode="###.##0"/>
    <numFmt numFmtId="183" formatCode="0.0"/>
    <numFmt numFmtId="184" formatCode="0.000"/>
    <numFmt numFmtId="185" formatCode="&quot;$&quot;* #,##0.00;[Red]\ \(&quot;$&quot;* #,##0.00\)"/>
    <numFmt numFmtId="186" formatCode="mm/dd/yyyy"/>
    <numFmt numFmtId="187" formatCode="[$-409]mmmm\-yyyy;@"/>
  </numFmts>
  <fonts count="147">
    <font>
      <sz val="11"/>
      <color theme="1"/>
      <name val="Calibri"/>
      <family val="2"/>
      <scheme val="minor"/>
    </font>
    <font>
      <sz val="12"/>
      <color theme="1"/>
      <name val="Times New Roman"/>
      <family val="2"/>
    </font>
    <font>
      <b/>
      <sz val="12"/>
      <color theme="1"/>
      <name val="Calibri"/>
      <family val="2"/>
      <scheme val="minor"/>
    </font>
    <font>
      <b/>
      <sz val="14"/>
      <color theme="1"/>
      <name val="Calibri"/>
      <family val="2"/>
      <scheme val="minor"/>
    </font>
    <font>
      <sz val="11"/>
      <color theme="1"/>
      <name val="Calibri"/>
      <family val="2"/>
      <scheme val="minor"/>
    </font>
    <font>
      <sz val="11"/>
      <color rgb="FFFF0000"/>
      <name val="Calibri"/>
      <family val="2"/>
      <scheme val="minor"/>
    </font>
    <font>
      <b/>
      <sz val="11"/>
      <color theme="1"/>
      <name val="Calibri"/>
      <family val="2"/>
      <scheme val="minor"/>
    </font>
    <font>
      <sz val="10"/>
      <name val="Arial"/>
      <family val="2"/>
    </font>
    <font>
      <sz val="12"/>
      <name val="Arial"/>
      <family val="2"/>
    </font>
    <font>
      <sz val="10"/>
      <name val="Arial"/>
      <family val="2"/>
    </font>
    <font>
      <sz val="12"/>
      <name val="Calibri"/>
      <family val="2"/>
      <scheme val="minor"/>
    </font>
    <font>
      <sz val="11"/>
      <name val="Calibri"/>
      <family val="2"/>
      <scheme val="minor"/>
    </font>
    <font>
      <sz val="16"/>
      <color theme="1"/>
      <name val="Calibri"/>
      <family val="2"/>
      <scheme val="minor"/>
    </font>
    <font>
      <sz val="12"/>
      <color theme="1"/>
      <name val="Calibri"/>
      <family val="2"/>
      <scheme val="minor"/>
    </font>
    <font>
      <sz val="10"/>
      <color theme="1"/>
      <name val="Calibri"/>
      <family val="2"/>
      <scheme val="minor"/>
    </font>
    <font>
      <b/>
      <sz val="10"/>
      <name val="Arial"/>
      <family val="2"/>
    </font>
    <font>
      <b/>
      <sz val="11"/>
      <name val="Calibri"/>
      <family val="2"/>
      <scheme val="minor"/>
    </font>
    <font>
      <sz val="11"/>
      <color indexed="8"/>
      <name val="Calibri"/>
      <family val="2"/>
    </font>
    <font>
      <sz val="11"/>
      <color indexed="8"/>
      <name val="Calibri"/>
      <family val="2"/>
      <scheme val="minor"/>
    </font>
    <font>
      <sz val="11"/>
      <color rgb="FF000000"/>
      <name val="Calibri"/>
      <family val="2"/>
      <scheme val="minor"/>
    </font>
    <font>
      <b/>
      <sz val="14"/>
      <color theme="1"/>
      <name val="Calibri"/>
      <family val="2"/>
      <scheme val="minor"/>
    </font>
    <font>
      <b/>
      <sz val="12"/>
      <color theme="1"/>
      <name val="Calibri"/>
      <family val="2"/>
      <scheme val="minor"/>
    </font>
    <font>
      <sz val="11"/>
      <name val="Calibri"/>
      <family val="2"/>
      <scheme val="minor"/>
    </font>
    <font>
      <sz val="11"/>
      <color theme="1"/>
      <name val="Calibri"/>
      <family val="2"/>
      <scheme val="minor"/>
    </font>
    <font>
      <sz val="10"/>
      <name val="Arial"/>
      <family val="2"/>
    </font>
    <font>
      <b/>
      <sz val="22"/>
      <name val="Times New Roman"/>
      <family val="1"/>
    </font>
    <font>
      <b/>
      <sz val="18"/>
      <name val="Times New Roman"/>
      <family val="1"/>
    </font>
    <font>
      <b/>
      <sz val="14"/>
      <name val="Times New Roman"/>
      <family val="1"/>
    </font>
    <font>
      <b/>
      <u/>
      <sz val="14"/>
      <name val="Times New Roman"/>
      <family val="1"/>
    </font>
    <font>
      <sz val="12"/>
      <name val="Times New Roman"/>
      <family val="1"/>
    </font>
    <font>
      <sz val="12"/>
      <color theme="6" tint="-0.249977111117893"/>
      <name val="Times New Roman"/>
      <family val="1"/>
    </font>
    <font>
      <sz val="12"/>
      <color theme="1"/>
      <name val="Times New Roman"/>
      <family val="1"/>
    </font>
    <font>
      <b/>
      <sz val="18"/>
      <color theme="1"/>
      <name val="Calibri"/>
      <family val="2"/>
      <scheme val="minor"/>
    </font>
    <font>
      <b/>
      <sz val="28"/>
      <color theme="1"/>
      <name val="Calibri"/>
      <family val="2"/>
      <scheme val="minor"/>
    </font>
    <font>
      <sz val="18"/>
      <color theme="1"/>
      <name val="Calibri"/>
      <family val="2"/>
      <scheme val="minor"/>
    </font>
    <font>
      <b/>
      <sz val="12"/>
      <name val="Times New Roman"/>
      <family val="1"/>
    </font>
    <font>
      <b/>
      <i/>
      <sz val="11"/>
      <name val="Calibri"/>
      <family val="2"/>
      <scheme val="minor"/>
    </font>
    <font>
      <b/>
      <sz val="14"/>
      <color rgb="FFFF0000"/>
      <name val="Calibri"/>
      <family val="2"/>
      <scheme val="minor"/>
    </font>
    <font>
      <sz val="10"/>
      <name val="Calibri"/>
      <family val="2"/>
      <scheme val="minor"/>
    </font>
    <font>
      <b/>
      <sz val="8"/>
      <color indexed="81"/>
      <name val="Tahoma"/>
      <family val="2"/>
    </font>
    <font>
      <sz val="8"/>
      <color indexed="81"/>
      <name val="Tahoma"/>
      <family val="2"/>
    </font>
    <font>
      <b/>
      <sz val="11"/>
      <color rgb="FFFF0000"/>
      <name val="Calibri"/>
      <family val="2"/>
      <scheme val="minor"/>
    </font>
    <font>
      <sz val="8"/>
      <color theme="1"/>
      <name val="Calibri"/>
      <family val="2"/>
      <scheme val="minor"/>
    </font>
    <font>
      <sz val="14"/>
      <color theme="1"/>
      <name val="Calibri"/>
      <family val="2"/>
      <scheme val="minor"/>
    </font>
    <font>
      <b/>
      <sz val="8"/>
      <color rgb="FFFF0000"/>
      <name val="Calibri"/>
      <family val="2"/>
      <scheme val="minor"/>
    </font>
    <font>
      <b/>
      <sz val="20"/>
      <color theme="1"/>
      <name val="Calibri"/>
      <family val="2"/>
      <scheme val="minor"/>
    </font>
    <font>
      <sz val="11"/>
      <name val="Arial"/>
      <family val="2"/>
    </font>
    <font>
      <b/>
      <sz val="24"/>
      <color theme="1"/>
      <name val="Calibri"/>
      <family val="2"/>
      <scheme val="minor"/>
    </font>
    <font>
      <b/>
      <sz val="48"/>
      <color theme="1"/>
      <name val="Calibri"/>
      <family val="2"/>
      <scheme val="minor"/>
    </font>
    <font>
      <b/>
      <sz val="14"/>
      <name val="Calibri"/>
      <family val="2"/>
      <scheme val="minor"/>
    </font>
    <font>
      <b/>
      <sz val="16"/>
      <color theme="1"/>
      <name val="Calibri"/>
      <family val="2"/>
      <scheme val="minor"/>
    </font>
    <font>
      <b/>
      <sz val="9"/>
      <color indexed="81"/>
      <name val="Tahoma"/>
      <family val="2"/>
    </font>
    <font>
      <sz val="9"/>
      <color indexed="81"/>
      <name val="Tahoma"/>
      <family val="2"/>
    </font>
    <font>
      <sz val="9"/>
      <color theme="1"/>
      <name val="Calibri"/>
      <family val="2"/>
      <scheme val="minor"/>
    </font>
    <font>
      <b/>
      <sz val="9"/>
      <color theme="1"/>
      <name val="Calibri"/>
      <family val="2"/>
      <scheme val="minor"/>
    </font>
    <font>
      <sz val="9"/>
      <name val="Calibri"/>
      <family val="2"/>
      <scheme val="minor"/>
    </font>
    <font>
      <sz val="9"/>
      <color indexed="8"/>
      <name val="Calibri"/>
      <family val="2"/>
      <scheme val="minor"/>
    </font>
    <font>
      <sz val="10"/>
      <name val="Arial"/>
      <family val="2"/>
    </font>
    <font>
      <b/>
      <sz val="12"/>
      <color theme="1"/>
      <name val="Times New Roman"/>
      <family val="1"/>
    </font>
    <font>
      <b/>
      <sz val="22"/>
      <color theme="1"/>
      <name val="Calibri"/>
      <family val="2"/>
      <scheme val="minor"/>
    </font>
    <font>
      <b/>
      <sz val="36"/>
      <color theme="1"/>
      <name val="Calibri"/>
      <family val="2"/>
      <scheme val="minor"/>
    </font>
    <font>
      <sz val="11"/>
      <color rgb="FFFFFF00"/>
      <name val="Calibri"/>
      <family val="2"/>
      <scheme val="minor"/>
    </font>
    <font>
      <b/>
      <i/>
      <sz val="9"/>
      <color theme="1"/>
      <name val="Calibri"/>
      <family val="2"/>
      <scheme val="minor"/>
    </font>
    <font>
      <sz val="11"/>
      <color rgb="FF006100"/>
      <name val="Calibri"/>
      <family val="2"/>
      <scheme val="minor"/>
    </font>
    <font>
      <b/>
      <u/>
      <sz val="11"/>
      <color rgb="FF006100"/>
      <name val="Calibri"/>
      <family val="2"/>
      <scheme val="minor"/>
    </font>
    <font>
      <b/>
      <sz val="11"/>
      <color rgb="FF006100"/>
      <name val="Calibri"/>
      <family val="2"/>
      <scheme val="minor"/>
    </font>
    <font>
      <b/>
      <sz val="16"/>
      <name val="Calibri"/>
      <family val="2"/>
      <scheme val="minor"/>
    </font>
    <font>
      <b/>
      <sz val="22"/>
      <name val="Calibri"/>
      <family val="2"/>
      <scheme val="minor"/>
    </font>
    <font>
      <b/>
      <u/>
      <sz val="11"/>
      <color theme="1"/>
      <name val="Calibri"/>
      <family val="2"/>
      <scheme val="minor"/>
    </font>
    <font>
      <sz val="11"/>
      <color theme="1"/>
      <name val="Times New Roman"/>
      <family val="1"/>
    </font>
    <font>
      <sz val="10"/>
      <color indexed="8"/>
      <name val="Calibri"/>
      <family val="2"/>
      <scheme val="minor"/>
    </font>
    <font>
      <sz val="8"/>
      <name val="Calibri"/>
      <family val="2"/>
      <scheme val="minor"/>
    </font>
    <font>
      <b/>
      <i/>
      <sz val="10"/>
      <name val="Calibri"/>
      <family val="2"/>
      <scheme val="minor"/>
    </font>
    <font>
      <i/>
      <sz val="8"/>
      <name val="Calibri"/>
      <family val="2"/>
      <scheme val="minor"/>
    </font>
    <font>
      <b/>
      <sz val="10"/>
      <name val="Calibri"/>
      <family val="2"/>
      <scheme val="minor"/>
    </font>
    <font>
      <b/>
      <sz val="8"/>
      <name val="Calibri"/>
      <family val="2"/>
      <scheme val="minor"/>
    </font>
    <font>
      <i/>
      <sz val="11"/>
      <name val="Calibri"/>
      <family val="2"/>
      <scheme val="minor"/>
    </font>
    <font>
      <sz val="10"/>
      <color indexed="8"/>
      <name val="Arial"/>
      <family val="2"/>
    </font>
    <font>
      <sz val="10"/>
      <name val="Arial"/>
      <family val="2"/>
    </font>
    <font>
      <b/>
      <sz val="18"/>
      <name val="Calibri"/>
      <family val="2"/>
      <scheme val="minor"/>
    </font>
    <font>
      <sz val="10"/>
      <color theme="1"/>
      <name val="Arial"/>
      <family val="2"/>
    </font>
    <font>
      <sz val="11"/>
      <color rgb="FF006C31"/>
      <name val="Calibri"/>
      <family val="2"/>
      <scheme val="minor"/>
    </font>
    <font>
      <sz val="10"/>
      <name val="Times New Roman"/>
      <family val="1"/>
    </font>
    <font>
      <b/>
      <sz val="12"/>
      <color rgb="FFFF0000"/>
      <name val="Times New Roman"/>
      <family val="1"/>
    </font>
    <font>
      <sz val="11"/>
      <color theme="0"/>
      <name val="Calibri"/>
      <family val="2"/>
      <scheme val="minor"/>
    </font>
    <font>
      <sz val="12"/>
      <color theme="0"/>
      <name val="Times New Roman"/>
      <family val="1"/>
    </font>
    <font>
      <b/>
      <sz val="12"/>
      <name val="Calibri"/>
      <family val="2"/>
      <scheme val="minor"/>
    </font>
    <font>
      <i/>
      <sz val="11"/>
      <color theme="1"/>
      <name val="Calibri"/>
      <family val="2"/>
      <scheme val="minor"/>
    </font>
    <font>
      <b/>
      <sz val="10"/>
      <color theme="1"/>
      <name val="Calibri"/>
      <family val="2"/>
      <scheme val="minor"/>
    </font>
    <font>
      <sz val="12"/>
      <color theme="1"/>
      <name val="Arial Narrow"/>
      <family val="2"/>
    </font>
    <font>
      <sz val="12"/>
      <color rgb="FFFF0000"/>
      <name val="Arial Narrow"/>
      <family val="2"/>
    </font>
    <font>
      <i/>
      <sz val="12"/>
      <color theme="1"/>
      <name val="Arial Narrow"/>
      <family val="2"/>
    </font>
    <font>
      <sz val="12"/>
      <name val="Arial Narrow"/>
      <family val="2"/>
    </font>
    <font>
      <sz val="12"/>
      <color indexed="8"/>
      <name val="Arial Narrow"/>
      <family val="2"/>
    </font>
    <font>
      <sz val="8"/>
      <color theme="1"/>
      <name val="Arial Narrow"/>
      <family val="2"/>
    </font>
    <font>
      <sz val="11"/>
      <color theme="1" tint="0.249977111117893"/>
      <name val="Calibri"/>
      <family val="2"/>
      <scheme val="minor"/>
    </font>
    <font>
      <b/>
      <sz val="11"/>
      <color theme="0" tint="-0.14999847407452621"/>
      <name val="Calibri"/>
      <family val="2"/>
      <scheme val="minor"/>
    </font>
    <font>
      <sz val="10"/>
      <name val="Arial"/>
      <family val="2"/>
    </font>
    <font>
      <sz val="12"/>
      <name val="MS Sans Serif"/>
      <family val="2"/>
    </font>
    <font>
      <sz val="11"/>
      <color theme="1"/>
      <name val="Arial Narrow"/>
      <family val="2"/>
    </font>
    <font>
      <b/>
      <sz val="10"/>
      <color theme="1"/>
      <name val="Calibri"/>
      <family val="2"/>
    </font>
    <font>
      <sz val="10"/>
      <color theme="1"/>
      <name val="Calibri"/>
      <family val="2"/>
    </font>
    <font>
      <sz val="10"/>
      <name val="Calibri"/>
      <family val="2"/>
    </font>
    <font>
      <vertAlign val="superscript"/>
      <sz val="10"/>
      <color theme="1"/>
      <name val="Calibri"/>
      <family val="2"/>
    </font>
    <font>
      <sz val="10"/>
      <color rgb="FFFF0000"/>
      <name val="Calibri"/>
      <family val="2"/>
    </font>
    <font>
      <strike/>
      <sz val="10"/>
      <color indexed="8"/>
      <name val="Calibri"/>
      <family val="2"/>
      <scheme val="minor"/>
    </font>
    <font>
      <strike/>
      <sz val="10"/>
      <name val="Calibri"/>
      <family val="2"/>
      <scheme val="minor"/>
    </font>
    <font>
      <strike/>
      <sz val="8"/>
      <name val="Calibri"/>
      <family val="2"/>
      <scheme val="minor"/>
    </font>
    <font>
      <strike/>
      <sz val="11"/>
      <color theme="1"/>
      <name val="Calibri"/>
      <family val="2"/>
      <scheme val="minor"/>
    </font>
    <font>
      <strike/>
      <sz val="11"/>
      <name val="Calibri"/>
      <family val="2"/>
      <scheme val="minor"/>
    </font>
    <font>
      <i/>
      <strike/>
      <sz val="11"/>
      <name val="Calibri"/>
      <family val="2"/>
      <scheme val="minor"/>
    </font>
    <font>
      <sz val="12"/>
      <color theme="1"/>
      <name val="Arial"/>
      <family val="2"/>
    </font>
    <font>
      <sz val="12"/>
      <name val="Maiandra GD"/>
      <family val="2"/>
    </font>
    <font>
      <sz val="10"/>
      <color rgb="FFFF0000"/>
      <name val="Arial"/>
      <family val="2"/>
    </font>
    <font>
      <sz val="12"/>
      <color rgb="FFFFFF00"/>
      <name val="Times New Roman"/>
      <family val="1"/>
    </font>
    <font>
      <sz val="12"/>
      <color rgb="FFFFFF99"/>
      <name val="Times New Roman"/>
      <family val="1"/>
    </font>
    <font>
      <sz val="12"/>
      <name val="Cambria"/>
      <family val="1"/>
      <scheme val="major"/>
    </font>
    <font>
      <b/>
      <sz val="12"/>
      <color rgb="FF0070C0"/>
      <name val="Cambria"/>
      <family val="1"/>
      <scheme val="major"/>
    </font>
    <font>
      <sz val="12"/>
      <color rgb="FFFF0000"/>
      <name val="Calibri"/>
      <family val="2"/>
      <scheme val="minor"/>
    </font>
    <font>
      <sz val="9"/>
      <color rgb="FFFF0000"/>
      <name val="Calibri"/>
      <family val="2"/>
      <scheme val="minor"/>
    </font>
    <font>
      <u/>
      <sz val="11"/>
      <color theme="1"/>
      <name val="Calibri"/>
      <family val="2"/>
      <scheme val="minor"/>
    </font>
    <font>
      <sz val="12"/>
      <color theme="1"/>
      <name val="Cambria"/>
      <family val="1"/>
      <scheme val="major"/>
    </font>
    <font>
      <b/>
      <sz val="12"/>
      <color rgb="FFFF0000"/>
      <name val="Calibri"/>
      <family val="2"/>
      <scheme val="minor"/>
    </font>
    <font>
      <sz val="12"/>
      <color theme="1"/>
      <name val="Calibri"/>
      <family val="2"/>
    </font>
    <font>
      <sz val="10"/>
      <name val="MS Sans Serif"/>
      <family val="2"/>
    </font>
    <font>
      <sz val="9"/>
      <color rgb="FF1C3664"/>
      <name val="Verdana"/>
      <family val="2"/>
    </font>
    <font>
      <sz val="10"/>
      <name val="MS Sans Serif"/>
    </font>
    <font>
      <sz val="11"/>
      <color theme="0" tint="-0.14999847407452621"/>
      <name val="Calibri"/>
      <family val="2"/>
      <scheme val="minor"/>
    </font>
    <font>
      <sz val="11"/>
      <color rgb="FF00B050"/>
      <name val="Calibri"/>
      <family val="2"/>
      <scheme val="minor"/>
    </font>
    <font>
      <b/>
      <sz val="11"/>
      <color rgb="FF0000FF"/>
      <name val="Calibri"/>
      <family val="2"/>
      <scheme val="minor"/>
    </font>
    <font>
      <b/>
      <sz val="16"/>
      <color rgb="FFFF0000"/>
      <name val="Calibri"/>
      <family val="2"/>
      <scheme val="minor"/>
    </font>
    <font>
      <b/>
      <sz val="12"/>
      <color rgb="FF0000FF"/>
      <name val="Calibri"/>
      <family val="2"/>
      <scheme val="minor"/>
    </font>
    <font>
      <i/>
      <sz val="9"/>
      <color theme="1"/>
      <name val="Calibri"/>
      <family val="2"/>
      <scheme val="minor"/>
    </font>
    <font>
      <sz val="24"/>
      <color theme="1"/>
      <name val="Calibri"/>
      <family val="2"/>
      <scheme val="minor"/>
    </font>
    <font>
      <sz val="24"/>
      <name val="Times New Roman"/>
      <family val="1"/>
    </font>
    <font>
      <sz val="11"/>
      <color theme="1"/>
      <name val="Calibri"/>
      <family val="2"/>
    </font>
    <font>
      <b/>
      <sz val="14"/>
      <color theme="0"/>
      <name val="Calibri"/>
      <family val="2"/>
      <scheme val="minor"/>
    </font>
    <font>
      <sz val="11"/>
      <color theme="1"/>
      <name val="Cambria"/>
      <family val="1"/>
      <scheme val="major"/>
    </font>
    <font>
      <b/>
      <i/>
      <sz val="11"/>
      <color rgb="FFFF0000"/>
      <name val="Calibri"/>
      <family val="2"/>
      <scheme val="minor"/>
    </font>
    <font>
      <sz val="20"/>
      <color theme="1"/>
      <name val="Calibri"/>
      <family val="2"/>
      <scheme val="minor"/>
    </font>
    <font>
      <sz val="20"/>
      <name val="Calibri"/>
      <family val="2"/>
      <scheme val="minor"/>
    </font>
    <font>
      <b/>
      <sz val="20"/>
      <color rgb="FFFF0000"/>
      <name val="Calibri"/>
      <family val="2"/>
      <scheme val="minor"/>
    </font>
    <font>
      <sz val="20"/>
      <color rgb="FFFF0000"/>
      <name val="Calibri"/>
      <family val="2"/>
      <scheme val="minor"/>
    </font>
    <font>
      <b/>
      <sz val="20"/>
      <name val="Calibri"/>
      <family val="2"/>
      <scheme val="minor"/>
    </font>
    <font>
      <sz val="11"/>
      <color theme="9" tint="-0.249977111117893"/>
      <name val="Calibri"/>
      <family val="2"/>
      <scheme val="minor"/>
    </font>
    <font>
      <sz val="24"/>
      <color theme="9" tint="-0.249977111117893"/>
      <name val="Calibri"/>
      <family val="2"/>
      <scheme val="minor"/>
    </font>
    <font>
      <sz val="48"/>
      <color theme="9" tint="-0.249977111117893"/>
      <name val="Calibri"/>
      <family val="2"/>
      <scheme val="minor"/>
    </font>
  </fonts>
  <fills count="55">
    <fill>
      <patternFill patternType="none"/>
    </fill>
    <fill>
      <patternFill patternType="gray125"/>
    </fill>
    <fill>
      <patternFill patternType="solid">
        <fgColor theme="0" tint="-0.249977111117893"/>
        <bgColor indexed="64"/>
      </patternFill>
    </fill>
    <fill>
      <patternFill patternType="solid">
        <fgColor theme="0"/>
        <bgColor indexed="64"/>
      </patternFill>
    </fill>
    <fill>
      <patternFill patternType="solid">
        <fgColor rgb="FFFFFF00"/>
        <bgColor indexed="64"/>
      </patternFill>
    </fill>
    <fill>
      <patternFill patternType="solid">
        <fgColor theme="0" tint="-0.14999847407452621"/>
        <bgColor indexed="64"/>
      </patternFill>
    </fill>
    <fill>
      <patternFill patternType="solid">
        <fgColor rgb="FFFF0000"/>
        <bgColor indexed="64"/>
      </patternFill>
    </fill>
    <fill>
      <patternFill patternType="solid">
        <fgColor theme="0"/>
        <bgColor theme="0" tint="-0.14999847407452621"/>
      </patternFill>
    </fill>
    <fill>
      <patternFill patternType="solid">
        <fgColor theme="4" tint="0.59999389629810485"/>
        <bgColor indexed="64"/>
      </patternFill>
    </fill>
    <fill>
      <patternFill patternType="solid">
        <fgColor theme="5" tint="0.39997558519241921"/>
        <bgColor indexed="64"/>
      </patternFill>
    </fill>
    <fill>
      <patternFill patternType="solid">
        <fgColor theme="2"/>
        <bgColor indexed="64"/>
      </patternFill>
    </fill>
    <fill>
      <patternFill patternType="solid">
        <fgColor theme="1"/>
        <bgColor indexed="64"/>
      </patternFill>
    </fill>
    <fill>
      <patternFill patternType="solid">
        <fgColor rgb="FFFFFF99"/>
        <bgColor indexed="64"/>
      </patternFill>
    </fill>
    <fill>
      <patternFill patternType="solid">
        <fgColor theme="5" tint="0.39994506668294322"/>
        <bgColor indexed="64"/>
      </patternFill>
    </fill>
    <fill>
      <patternFill patternType="solid">
        <fgColor indexed="9"/>
        <bgColor indexed="64"/>
      </patternFill>
    </fill>
    <fill>
      <patternFill patternType="solid">
        <fgColor theme="0" tint="-0.34998626667073579"/>
        <bgColor indexed="64"/>
      </patternFill>
    </fill>
    <fill>
      <patternFill patternType="solid">
        <fgColor rgb="FFFFC000"/>
        <bgColor indexed="64"/>
      </patternFill>
    </fill>
    <fill>
      <patternFill patternType="solid">
        <fgColor theme="6" tint="0.79998168889431442"/>
        <bgColor indexed="64"/>
      </patternFill>
    </fill>
    <fill>
      <patternFill patternType="solid">
        <fgColor rgb="FFC6EFCE"/>
      </patternFill>
    </fill>
    <fill>
      <patternFill patternType="solid">
        <fgColor rgb="FF92D050"/>
        <bgColor indexed="64"/>
      </patternFill>
    </fill>
    <fill>
      <patternFill patternType="solid">
        <fgColor rgb="FFFFCCFF"/>
        <bgColor indexed="64"/>
      </patternFill>
    </fill>
    <fill>
      <patternFill patternType="solid">
        <fgColor theme="9" tint="-0.249977111117893"/>
        <bgColor indexed="64"/>
      </patternFill>
    </fill>
    <fill>
      <patternFill patternType="solid">
        <fgColor theme="8" tint="0.59999389629810485"/>
        <bgColor indexed="64"/>
      </patternFill>
    </fill>
    <fill>
      <patternFill patternType="solid">
        <fgColor rgb="FF00B050"/>
        <bgColor indexed="64"/>
      </patternFill>
    </fill>
    <fill>
      <patternFill patternType="solid">
        <fgColor theme="4" tint="0.79998168889431442"/>
        <bgColor indexed="64"/>
      </patternFill>
    </fill>
    <fill>
      <patternFill patternType="solid">
        <fgColor theme="9" tint="0.59999389629810485"/>
        <bgColor indexed="64"/>
      </patternFill>
    </fill>
    <fill>
      <patternFill patternType="solid">
        <fgColor theme="3" tint="0.79998168889431442"/>
        <bgColor indexed="64"/>
      </patternFill>
    </fill>
    <fill>
      <patternFill patternType="solid">
        <fgColor rgb="FFCCFFCC"/>
        <bgColor indexed="64"/>
      </patternFill>
    </fill>
    <fill>
      <patternFill patternType="solid">
        <fgColor rgb="FFCC99FF"/>
        <bgColor indexed="64"/>
      </patternFill>
    </fill>
    <fill>
      <patternFill patternType="solid">
        <fgColor theme="9" tint="0.59996337778862885"/>
        <bgColor indexed="64"/>
      </patternFill>
    </fill>
    <fill>
      <patternFill patternType="solid">
        <fgColor rgb="FFCCECFF"/>
        <bgColor indexed="64"/>
      </patternFill>
    </fill>
    <fill>
      <patternFill patternType="solid">
        <fgColor rgb="FFCCFFFF"/>
        <bgColor indexed="64"/>
      </patternFill>
    </fill>
    <fill>
      <patternFill patternType="solid">
        <fgColor rgb="FFFFCCCC"/>
        <bgColor indexed="64"/>
      </patternFill>
    </fill>
    <fill>
      <patternFill patternType="solid">
        <fgColor rgb="FF00B0F0"/>
        <bgColor indexed="64"/>
      </patternFill>
    </fill>
    <fill>
      <patternFill patternType="solid">
        <fgColor theme="7" tint="0.79998168889431442"/>
        <bgColor indexed="64"/>
      </patternFill>
    </fill>
    <fill>
      <patternFill patternType="solid">
        <fgColor theme="9"/>
        <bgColor indexed="64"/>
      </patternFill>
    </fill>
    <fill>
      <patternFill patternType="solid">
        <fgColor rgb="FFC6EFCE"/>
        <bgColor indexed="64"/>
      </patternFill>
    </fill>
    <fill>
      <patternFill patternType="solid">
        <fgColor theme="1" tint="4.9989318521683403E-2"/>
        <bgColor indexed="64"/>
      </patternFill>
    </fill>
    <fill>
      <patternFill patternType="solid">
        <fgColor rgb="FFFFFFCC"/>
        <bgColor indexed="64"/>
      </patternFill>
    </fill>
    <fill>
      <patternFill patternType="solid">
        <fgColor theme="8" tint="0.79998168889431442"/>
        <bgColor indexed="64"/>
      </patternFill>
    </fill>
    <fill>
      <patternFill patternType="solid">
        <fgColor rgb="FF66FF99"/>
        <bgColor indexed="64"/>
      </patternFill>
    </fill>
    <fill>
      <patternFill patternType="solid">
        <fgColor theme="0" tint="-4.9989318521683403E-2"/>
        <bgColor indexed="64"/>
      </patternFill>
    </fill>
    <fill>
      <patternFill patternType="solid">
        <fgColor theme="9" tint="0.39997558519241921"/>
        <bgColor indexed="64"/>
      </patternFill>
    </fill>
    <fill>
      <patternFill patternType="solid">
        <fgColor theme="5" tint="0.59999389629810485"/>
        <bgColor indexed="64"/>
      </patternFill>
    </fill>
    <fill>
      <patternFill patternType="solid">
        <fgColor theme="5" tint="0.79998168889431442"/>
        <bgColor indexed="64"/>
      </patternFill>
    </fill>
    <fill>
      <patternFill patternType="solid">
        <fgColor rgb="FFBFB5FD"/>
        <bgColor indexed="64"/>
      </patternFill>
    </fill>
    <fill>
      <patternFill patternType="solid">
        <fgColor theme="4" tint="-0.249977111117893"/>
        <bgColor indexed="64"/>
      </patternFill>
    </fill>
    <fill>
      <patternFill patternType="solid">
        <fgColor rgb="FF9DC4E7"/>
        <bgColor indexed="64"/>
      </patternFill>
    </fill>
    <fill>
      <patternFill patternType="solid">
        <fgColor theme="1" tint="0.499984740745262"/>
        <bgColor indexed="64"/>
      </patternFill>
    </fill>
    <fill>
      <patternFill patternType="solid">
        <fgColor rgb="FF9BFF9B"/>
        <bgColor indexed="64"/>
      </patternFill>
    </fill>
    <fill>
      <patternFill patternType="solid">
        <fgColor rgb="FFFFA3A5"/>
        <bgColor indexed="64"/>
      </patternFill>
    </fill>
    <fill>
      <patternFill patternType="solid">
        <fgColor rgb="FFD6BCFC"/>
        <bgColor indexed="64"/>
      </patternFill>
    </fill>
    <fill>
      <patternFill patternType="solid">
        <fgColor rgb="FF8EE6F2"/>
        <bgColor indexed="64"/>
      </patternFill>
    </fill>
    <fill>
      <patternFill patternType="solid">
        <fgColor rgb="FFF8B680"/>
        <bgColor indexed="64"/>
      </patternFill>
    </fill>
    <fill>
      <patternFill patternType="solid">
        <fgColor theme="6" tint="0.39997558519241921"/>
        <bgColor indexed="64"/>
      </patternFill>
    </fill>
  </fills>
  <borders count="300">
    <border>
      <left/>
      <right/>
      <top/>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style="thin">
        <color indexed="64"/>
      </right>
      <top style="thin">
        <color indexed="64"/>
      </top>
      <bottom style="medium">
        <color indexed="64"/>
      </bottom>
      <diagonal/>
    </border>
    <border>
      <left/>
      <right style="thin">
        <color indexed="64"/>
      </right>
      <top style="thin">
        <color indexed="64"/>
      </top>
      <bottom style="thin">
        <color indexed="64"/>
      </bottom>
      <diagonal/>
    </border>
    <border>
      <left/>
      <right style="thin">
        <color indexed="64"/>
      </right>
      <top style="thin">
        <color indexed="64"/>
      </top>
      <bottom style="medium">
        <color indexed="64"/>
      </bottom>
      <diagonal/>
    </border>
    <border>
      <left/>
      <right/>
      <top style="medium">
        <color indexed="64"/>
      </top>
      <bottom style="thin">
        <color indexed="64"/>
      </bottom>
      <diagonal/>
    </border>
    <border>
      <left/>
      <right/>
      <top style="thin">
        <color indexed="64"/>
      </top>
      <bottom style="thin">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medium">
        <color indexed="64"/>
      </left>
      <right/>
      <top style="thin">
        <color indexed="64"/>
      </top>
      <bottom/>
      <diagonal/>
    </border>
    <border>
      <left style="thin">
        <color indexed="64"/>
      </left>
      <right/>
      <top style="thin">
        <color indexed="64"/>
      </top>
      <bottom/>
      <diagonal/>
    </border>
    <border>
      <left style="thin">
        <color indexed="64"/>
      </left>
      <right/>
      <top style="thin">
        <color indexed="64"/>
      </top>
      <bottom style="medium">
        <color indexed="64"/>
      </bottom>
      <diagonal/>
    </border>
    <border>
      <left style="thin">
        <color indexed="64"/>
      </left>
      <right style="medium">
        <color indexed="64"/>
      </right>
      <top/>
      <bottom/>
      <diagonal/>
    </border>
    <border>
      <left/>
      <right style="thin">
        <color indexed="64"/>
      </right>
      <top/>
      <bottom/>
      <diagonal/>
    </border>
    <border>
      <left style="thin">
        <color indexed="64"/>
      </left>
      <right style="thin">
        <color indexed="64"/>
      </right>
      <top/>
      <bottom/>
      <diagonal/>
    </border>
    <border>
      <left style="medium">
        <color indexed="64"/>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medium">
        <color indexed="64"/>
      </left>
      <right style="thin">
        <color indexed="64"/>
      </right>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style="medium">
        <color indexed="64"/>
      </top>
      <bottom style="medium">
        <color indexed="64"/>
      </bottom>
      <diagonal/>
    </border>
    <border>
      <left/>
      <right/>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diagonal/>
    </border>
    <border>
      <left/>
      <right style="thin">
        <color indexed="64"/>
      </right>
      <top style="medium">
        <color indexed="64"/>
      </top>
      <bottom style="thin">
        <color indexed="64"/>
      </bottom>
      <diagonal/>
    </border>
    <border>
      <left style="thin">
        <color indexed="64"/>
      </left>
      <right style="medium">
        <color indexed="64"/>
      </right>
      <top/>
      <bottom style="thin">
        <color indexed="64"/>
      </bottom>
      <diagonal/>
    </border>
    <border>
      <left/>
      <right/>
      <top style="thin">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bottom/>
      <diagonal/>
    </border>
    <border>
      <left style="medium">
        <color indexed="64"/>
      </left>
      <right style="medium">
        <color indexed="64"/>
      </right>
      <top style="thin">
        <color indexed="64"/>
      </top>
      <bottom/>
      <diagonal/>
    </border>
    <border>
      <left style="thin">
        <color indexed="64"/>
      </left>
      <right/>
      <top/>
      <bottom/>
      <diagonal/>
    </border>
    <border>
      <left style="thin">
        <color indexed="64"/>
      </left>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bottom style="thin">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right style="medium">
        <color indexed="64"/>
      </right>
      <top/>
      <bottom style="thin">
        <color indexed="64"/>
      </bottom>
      <diagonal/>
    </border>
    <border>
      <left/>
      <right style="medium">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bottom style="thin">
        <color indexed="64"/>
      </bottom>
      <diagonal/>
    </border>
    <border>
      <left/>
      <right style="thin">
        <color indexed="64"/>
      </right>
      <top style="medium">
        <color indexed="64"/>
      </top>
      <bottom style="medium">
        <color indexed="64"/>
      </bottom>
      <diagonal/>
    </border>
    <border>
      <left style="thin">
        <color indexed="64"/>
      </left>
      <right/>
      <top style="medium">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right style="thin">
        <color indexed="64"/>
      </right>
      <top style="medium">
        <color indexed="64"/>
      </top>
      <bottom/>
      <diagonal/>
    </border>
    <border>
      <left style="thin">
        <color auto="1"/>
      </left>
      <right style="thin">
        <color auto="1"/>
      </right>
      <top style="thin">
        <color auto="1"/>
      </top>
      <bottom style="thin">
        <color auto="1"/>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diagonal/>
    </border>
    <border>
      <left style="thin">
        <color indexed="64"/>
      </left>
      <right style="thin">
        <color indexed="64"/>
      </right>
      <top style="thin">
        <color indexed="64"/>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right/>
      <top style="thin">
        <color indexed="64"/>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auto="1"/>
      </left>
      <right style="thin">
        <color auto="1"/>
      </right>
      <top style="thin">
        <color auto="1"/>
      </top>
      <bottom style="thin">
        <color auto="1"/>
      </bottom>
      <diagonal/>
    </border>
    <border>
      <left/>
      <right/>
      <top style="thin">
        <color indexed="64"/>
      </top>
      <bottom/>
      <diagonal/>
    </border>
    <border>
      <left style="thin">
        <color indexed="8"/>
      </left>
      <right style="thin">
        <color indexed="8"/>
      </right>
      <top style="thin">
        <color indexed="8"/>
      </top>
      <bottom style="thin">
        <color indexed="8"/>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style="thin">
        <color indexed="64"/>
      </bottom>
      <diagonal/>
    </border>
    <border>
      <left style="thin">
        <color auto="1"/>
      </left>
      <right style="thin">
        <color auto="1"/>
      </right>
      <top style="thin">
        <color auto="1"/>
      </top>
      <bottom style="thin">
        <color auto="1"/>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right style="medium">
        <color indexed="64"/>
      </right>
      <top style="thin">
        <color indexed="64"/>
      </top>
      <bottom style="thin">
        <color indexed="64"/>
      </bottom>
      <diagonal/>
    </border>
    <border>
      <left/>
      <right/>
      <top style="thin">
        <color indexed="64"/>
      </top>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medium">
        <color indexed="64"/>
      </left>
      <right/>
      <top style="thin">
        <color indexed="64"/>
      </top>
      <bottom/>
      <diagonal/>
    </border>
    <border>
      <left style="thin">
        <color indexed="64"/>
      </left>
      <right style="medium">
        <color indexed="64"/>
      </right>
      <top style="thin">
        <color indexed="64"/>
      </top>
      <bottom/>
      <diagonal/>
    </border>
    <border>
      <left style="hair">
        <color auto="1"/>
      </left>
      <right style="hair">
        <color auto="1"/>
      </right>
      <top style="thin">
        <color auto="1"/>
      </top>
      <bottom style="thin">
        <color auto="1"/>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top style="thin">
        <color indexed="64"/>
      </top>
      <bottom style="thin">
        <color indexed="64"/>
      </bottom>
      <diagonal/>
    </border>
    <border>
      <left style="thin">
        <color auto="1"/>
      </left>
      <right style="medium">
        <color indexed="64"/>
      </right>
      <top style="thin">
        <color auto="1"/>
      </top>
      <bottom style="thin">
        <color auto="1"/>
      </bottom>
      <diagonal/>
    </border>
    <border>
      <left style="thin">
        <color auto="1"/>
      </left>
      <right style="medium">
        <color indexed="64"/>
      </right>
      <top style="thin">
        <color auto="1"/>
      </top>
      <bottom style="medium">
        <color indexed="64"/>
      </bottom>
      <diagonal/>
    </border>
    <border>
      <left/>
      <right style="thin">
        <color indexed="64"/>
      </right>
      <top style="thin">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style="medium">
        <color indexed="64"/>
      </right>
      <top style="thin">
        <color indexed="64"/>
      </top>
      <bottom/>
      <diagonal/>
    </border>
    <border>
      <left style="thin">
        <color auto="1"/>
      </left>
      <right style="thin">
        <color auto="1"/>
      </right>
      <top style="thin">
        <color auto="1"/>
      </top>
      <bottom style="medium">
        <color indexed="64"/>
      </bottom>
      <diagonal/>
    </border>
    <border>
      <left style="medium">
        <color indexed="64"/>
      </left>
      <right/>
      <top style="thin">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diagonal/>
    </border>
    <border>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style="hair">
        <color indexed="64"/>
      </left>
      <right style="hair">
        <color indexed="64"/>
      </right>
      <top/>
      <bottom/>
      <diagonal/>
    </border>
    <border>
      <left style="thin">
        <color indexed="64"/>
      </left>
      <right/>
      <top style="thin">
        <color indexed="64"/>
      </top>
      <bottom/>
      <diagonal/>
    </border>
    <border>
      <left/>
      <right style="thin">
        <color indexed="64"/>
      </right>
      <top style="thin">
        <color indexed="64"/>
      </top>
      <bottom/>
      <diagonal/>
    </border>
    <border>
      <left style="thin">
        <color auto="1"/>
      </left>
      <right style="medium">
        <color indexed="64"/>
      </right>
      <top style="thin">
        <color auto="1"/>
      </top>
      <bottom style="thin">
        <color auto="1"/>
      </bottom>
      <diagonal/>
    </border>
    <border>
      <left/>
      <right style="thin">
        <color indexed="64"/>
      </right>
      <top style="thin">
        <color indexed="64"/>
      </top>
      <bottom style="thin">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right style="thin">
        <color indexed="64"/>
      </right>
      <top style="thin">
        <color indexed="64"/>
      </top>
      <bottom/>
      <diagonal/>
    </border>
    <border>
      <left style="thin">
        <color indexed="64"/>
      </left>
      <right style="thin">
        <color indexed="64"/>
      </right>
      <top style="thin">
        <color indexed="64"/>
      </top>
      <bottom/>
      <diagonal/>
    </border>
    <border>
      <left style="medium">
        <color indexed="64"/>
      </left>
      <right/>
      <top style="thin">
        <color indexed="64"/>
      </top>
      <bottom/>
      <diagonal/>
    </border>
    <border>
      <left style="thin">
        <color indexed="64"/>
      </left>
      <right/>
      <top style="thin">
        <color indexed="64"/>
      </top>
      <bottom/>
      <diagonal/>
    </border>
    <border>
      <left/>
      <right/>
      <top style="thin">
        <color indexed="64"/>
      </top>
      <bottom/>
      <diagonal/>
    </border>
    <border>
      <left/>
      <right/>
      <top style="thin">
        <color indexed="64"/>
      </top>
      <bottom style="thin">
        <color indexed="64"/>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indexed="64"/>
      </left>
      <right/>
      <top style="thin">
        <color indexed="64"/>
      </top>
      <bottom style="thin">
        <color indexed="64"/>
      </bottom>
      <diagonal/>
    </border>
    <border>
      <left/>
      <right/>
      <top style="thin">
        <color indexed="64"/>
      </top>
      <bottom style="medium">
        <color indexed="64"/>
      </bottom>
      <diagonal/>
    </border>
    <border>
      <left style="thin">
        <color indexed="64"/>
      </left>
      <right/>
      <top style="thin">
        <color indexed="64"/>
      </top>
      <bottom style="medium">
        <color indexed="64"/>
      </bottom>
      <diagonal/>
    </border>
    <border>
      <left style="thin">
        <color auto="1"/>
      </left>
      <right style="medium">
        <color indexed="64"/>
      </right>
      <top style="thin">
        <color auto="1"/>
      </top>
      <bottom style="thin">
        <color auto="1"/>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diagonal/>
    </border>
    <border>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style="hair">
        <color auto="1"/>
      </right>
      <top style="thin">
        <color auto="1"/>
      </top>
      <bottom style="thin">
        <color auto="1"/>
      </bottom>
      <diagonal/>
    </border>
    <border>
      <left style="medium">
        <color indexed="64"/>
      </left>
      <right style="thin">
        <color indexed="64"/>
      </right>
      <top style="thin">
        <color indexed="64"/>
      </top>
      <bottom style="thin">
        <color indexed="64"/>
      </bottom>
      <diagonal/>
    </border>
    <border>
      <left style="medium">
        <color indexed="64"/>
      </left>
      <right/>
      <top style="thin">
        <color indexed="64"/>
      </top>
      <bottom style="thin">
        <color indexed="64"/>
      </bottom>
      <diagonal/>
    </border>
    <border>
      <left style="thin">
        <color indexed="64"/>
      </left>
      <right/>
      <top style="thin">
        <color indexed="64"/>
      </top>
      <bottom/>
      <diagonal/>
    </border>
    <border>
      <left/>
      <right style="medium">
        <color indexed="64"/>
      </right>
      <top style="thin">
        <color indexed="64"/>
      </top>
      <bottom style="thin">
        <color indexed="64"/>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style="thin">
        <color indexed="64"/>
      </left>
      <right style="thick">
        <color indexed="64"/>
      </right>
      <top style="thin">
        <color indexed="64"/>
      </top>
      <bottom style="thin">
        <color indexed="64"/>
      </bottom>
      <diagonal/>
    </border>
    <border>
      <left style="medium">
        <color indexed="64"/>
      </left>
      <right style="thin">
        <color indexed="64"/>
      </right>
      <top style="thin">
        <color indexed="64"/>
      </top>
      <bottom/>
      <diagonal/>
    </border>
    <border>
      <left style="medium">
        <color indexed="64"/>
      </left>
      <right/>
      <top style="thin">
        <color indexed="64"/>
      </top>
      <bottom/>
      <diagonal/>
    </border>
    <border>
      <left style="thin">
        <color auto="1"/>
      </left>
      <right style="medium">
        <color indexed="64"/>
      </right>
      <top style="thin">
        <color auto="1"/>
      </top>
      <bottom style="thin">
        <color auto="1"/>
      </bottom>
      <diagonal/>
    </border>
    <border>
      <left style="thin">
        <color auto="1"/>
      </left>
      <right style="medium">
        <color indexed="64"/>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right style="thin">
        <color auto="1"/>
      </right>
      <top style="thin">
        <color auto="1"/>
      </top>
      <bottom style="thin">
        <color auto="1"/>
      </bottom>
      <diagonal/>
    </border>
    <border>
      <left style="medium">
        <color indexed="64"/>
      </left>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thin">
        <color indexed="64"/>
      </left>
      <right style="thin">
        <color indexed="64"/>
      </right>
      <top style="thin">
        <color indexed="64"/>
      </top>
      <bottom style="double">
        <color indexed="64"/>
      </bottom>
      <diagonal/>
    </border>
    <border>
      <left style="thin">
        <color auto="1"/>
      </left>
      <right style="medium">
        <color indexed="64"/>
      </right>
      <top style="thin">
        <color indexed="64"/>
      </top>
      <bottom style="double">
        <color indexed="64"/>
      </bottom>
      <diagonal/>
    </border>
    <border>
      <left style="medium">
        <color indexed="64"/>
      </left>
      <right style="thin">
        <color indexed="64"/>
      </right>
      <top/>
      <bottom style="double">
        <color indexed="64"/>
      </bottom>
      <diagonal/>
    </border>
    <border>
      <left style="thin">
        <color indexed="64"/>
      </left>
      <right style="thin">
        <color indexed="64"/>
      </right>
      <top/>
      <bottom style="double">
        <color indexed="64"/>
      </bottom>
      <diagonal/>
    </border>
    <border>
      <left style="thin">
        <color auto="1"/>
      </left>
      <right style="medium">
        <color indexed="64"/>
      </right>
      <top/>
      <bottom style="double">
        <color indexed="64"/>
      </bottom>
      <diagonal/>
    </border>
    <border>
      <left/>
      <right/>
      <top/>
      <bottom style="double">
        <color indexed="64"/>
      </bottom>
      <diagonal/>
    </border>
    <border>
      <left/>
      <right/>
      <top style="double">
        <color indexed="64"/>
      </top>
      <bottom style="double">
        <color indexed="64"/>
      </bottom>
      <diagonal/>
    </border>
    <border>
      <left style="thin">
        <color indexed="64"/>
      </left>
      <right/>
      <top style="thin">
        <color indexed="64"/>
      </top>
      <bottom style="double">
        <color indexed="64"/>
      </bottom>
      <diagonal/>
    </border>
    <border>
      <left style="medium">
        <color indexed="64"/>
      </left>
      <right/>
      <top/>
      <bottom style="double">
        <color indexed="64"/>
      </bottom>
      <diagonal/>
    </border>
    <border>
      <left/>
      <right style="medium">
        <color indexed="64"/>
      </right>
      <top/>
      <bottom style="double">
        <color indexed="64"/>
      </bottom>
      <diagonal/>
    </border>
    <border>
      <left/>
      <right style="medium">
        <color indexed="64"/>
      </right>
      <top style="double">
        <color indexed="64"/>
      </top>
      <bottom style="double">
        <color indexed="64"/>
      </bottom>
      <diagonal/>
    </border>
    <border>
      <left style="medium">
        <color indexed="64"/>
      </left>
      <right/>
      <top style="double">
        <color indexed="64"/>
      </top>
      <bottom style="double">
        <color indexed="64"/>
      </bottom>
      <diagonal/>
    </border>
    <border>
      <left/>
      <right style="thin">
        <color auto="1"/>
      </right>
      <top/>
      <bottom style="double">
        <color indexed="64"/>
      </bottom>
      <diagonal/>
    </border>
    <border>
      <left style="thin">
        <color indexed="64"/>
      </left>
      <right/>
      <top/>
      <bottom style="double">
        <color indexed="64"/>
      </bottom>
      <diagonal/>
    </border>
    <border>
      <left style="thin">
        <color auto="1"/>
      </left>
      <right style="thin">
        <color auto="1"/>
      </right>
      <top style="thin">
        <color auto="1"/>
      </top>
      <bottom style="thin">
        <color auto="1"/>
      </bottom>
      <diagonal/>
    </border>
    <border>
      <left style="thin">
        <color auto="1"/>
      </left>
      <right style="medium">
        <color indexed="64"/>
      </right>
      <top style="thin">
        <color auto="1"/>
      </top>
      <bottom style="thin">
        <color auto="1"/>
      </bottom>
      <diagonal/>
    </border>
    <border>
      <left style="thin">
        <color indexed="64"/>
      </left>
      <right/>
      <top style="thin">
        <color indexed="64"/>
      </top>
      <bottom style="thin">
        <color indexed="64"/>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right/>
      <top style="thin">
        <color indexed="64"/>
      </top>
      <bottom/>
      <diagonal/>
    </border>
    <border>
      <left style="thin">
        <color auto="1"/>
      </left>
      <right style="thin">
        <color auto="1"/>
      </right>
      <top style="thin">
        <color auto="1"/>
      </top>
      <bottom style="thin">
        <color auto="1"/>
      </bottom>
      <diagonal/>
    </border>
    <border>
      <left style="thin">
        <color indexed="64"/>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style="thin">
        <color indexed="64"/>
      </bottom>
      <diagonal/>
    </border>
    <border>
      <left style="thin">
        <color auto="1"/>
      </left>
      <right style="thin">
        <color auto="1"/>
      </right>
      <top style="thin">
        <color auto="1"/>
      </top>
      <bottom style="thin">
        <color auto="1"/>
      </bottom>
      <diagonal/>
    </border>
    <border>
      <left style="thin">
        <color indexed="64"/>
      </left>
      <right/>
      <top style="thin">
        <color indexed="64"/>
      </top>
      <bottom style="thin">
        <color indexed="64"/>
      </bottom>
      <diagonal/>
    </border>
    <border>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auto="1"/>
      </left>
      <right style="thin">
        <color auto="1"/>
      </right>
      <top style="thin">
        <color auto="1"/>
      </top>
      <bottom style="thin">
        <color auto="1"/>
      </bottom>
      <diagonal/>
    </border>
    <border>
      <left/>
      <right style="thin">
        <color auto="1"/>
      </right>
      <top style="thin">
        <color auto="1"/>
      </top>
      <bottom style="thin">
        <color auto="1"/>
      </bottom>
      <diagonal/>
    </border>
    <border>
      <left style="thin">
        <color indexed="64"/>
      </left>
      <right style="thin">
        <color indexed="64"/>
      </right>
      <top style="thin">
        <color indexed="64"/>
      </top>
      <bottom style="thin">
        <color indexed="64"/>
      </bottom>
      <diagonal/>
    </border>
    <border>
      <left style="thin">
        <color auto="1"/>
      </left>
      <right style="thin">
        <color auto="1"/>
      </right>
      <top style="thin">
        <color auto="1"/>
      </top>
      <bottom style="medium">
        <color indexed="64"/>
      </bottom>
      <diagonal/>
    </border>
    <border>
      <left/>
      <right style="thin">
        <color auto="1"/>
      </right>
      <top style="thin">
        <color auto="1"/>
      </top>
      <bottom style="medium">
        <color indexed="64"/>
      </bottom>
      <diagonal/>
    </border>
    <border>
      <left/>
      <right/>
      <top style="thin">
        <color indexed="64"/>
      </top>
      <bottom style="medium">
        <color indexed="64"/>
      </bottom>
      <diagonal/>
    </border>
    <border>
      <left style="thin">
        <color indexed="64"/>
      </left>
      <right/>
      <top style="thin">
        <color indexed="64"/>
      </top>
      <bottom style="medium">
        <color indexed="64"/>
      </bottom>
      <diagonal/>
    </border>
    <border>
      <left style="thin">
        <color auto="1"/>
      </left>
      <right style="thin">
        <color auto="1"/>
      </right>
      <top style="thin">
        <color auto="1"/>
      </top>
      <bottom style="medium">
        <color indexed="64"/>
      </bottom>
      <diagonal/>
    </border>
    <border>
      <left style="thin">
        <color auto="1"/>
      </left>
      <right style="medium">
        <color indexed="64"/>
      </right>
      <top style="thin">
        <color auto="1"/>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auto="1"/>
      </left>
      <right style="medium">
        <color indexed="64"/>
      </right>
      <top style="thin">
        <color auto="1"/>
      </top>
      <bottom style="thin">
        <color auto="1"/>
      </bottom>
      <diagonal/>
    </border>
    <border>
      <left style="thin">
        <color auto="1"/>
      </left>
      <right style="medium">
        <color indexed="64"/>
      </right>
      <top style="thin">
        <color auto="1"/>
      </top>
      <bottom style="thin">
        <color auto="1"/>
      </bottom>
      <diagonal/>
    </border>
    <border>
      <left style="thin">
        <color indexed="64"/>
      </left>
      <right/>
      <top style="thin">
        <color indexed="64"/>
      </top>
      <bottom style="thin">
        <color indexed="64"/>
      </bottom>
      <diagonal/>
    </border>
    <border>
      <left/>
      <right/>
      <top/>
      <bottom style="thin">
        <color theme="0" tint="-0.249977111117893"/>
      </bottom>
      <diagonal/>
    </border>
    <border>
      <left style="thin">
        <color auto="1"/>
      </left>
      <right style="medium">
        <color indexed="64"/>
      </right>
      <top style="thin">
        <color auto="1"/>
      </top>
      <bottom style="thin">
        <color auto="1"/>
      </bottom>
      <diagonal/>
    </border>
    <border>
      <left style="thin">
        <color auto="1"/>
      </left>
      <right style="medium">
        <color indexed="64"/>
      </right>
      <top style="thin">
        <color auto="1"/>
      </top>
      <bottom style="thin">
        <color auto="1"/>
      </bottom>
      <diagonal/>
    </border>
    <border>
      <left style="thin">
        <color indexed="64"/>
      </left>
      <right style="thin">
        <color indexed="64"/>
      </right>
      <top style="thin">
        <color indexed="64"/>
      </top>
      <bottom style="dotted">
        <color indexed="64"/>
      </bottom>
      <diagonal/>
    </border>
    <border>
      <left style="thin">
        <color indexed="64"/>
      </left>
      <right style="thin">
        <color indexed="64"/>
      </right>
      <top style="dotted">
        <color indexed="64"/>
      </top>
      <bottom style="dotted">
        <color indexed="64"/>
      </bottom>
      <diagonal/>
    </border>
    <border>
      <left style="thin">
        <color indexed="64"/>
      </left>
      <right style="thin">
        <color indexed="64"/>
      </right>
      <top style="hair">
        <color indexed="64"/>
      </top>
      <bottom style="hair">
        <color indexed="64"/>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indexed="64"/>
      </left>
      <right/>
      <top style="thin">
        <color auto="1"/>
      </top>
      <bottom style="thin">
        <color indexed="64"/>
      </bottom>
      <diagonal/>
    </border>
    <border>
      <left/>
      <right/>
      <top style="thin">
        <color indexed="64"/>
      </top>
      <bottom style="thin">
        <color indexed="64"/>
      </bottom>
      <diagonal/>
    </border>
    <border>
      <left/>
      <right style="thin">
        <color indexed="64"/>
      </right>
      <top style="thin">
        <color indexed="64"/>
      </top>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style="thin">
        <color auto="1"/>
      </left>
      <right style="thin">
        <color auto="1"/>
      </right>
      <top style="thin">
        <color auto="1"/>
      </top>
      <bottom style="thin">
        <color auto="1"/>
      </bottom>
      <diagonal/>
    </border>
    <border>
      <left style="thin">
        <color indexed="64"/>
      </left>
      <right style="thin">
        <color indexed="64"/>
      </right>
      <top style="thin">
        <color indexed="64"/>
      </top>
      <bottom/>
      <diagonal/>
    </border>
    <border>
      <left style="thin">
        <color auto="1"/>
      </left>
      <right/>
      <top style="thin">
        <color auto="1"/>
      </top>
      <bottom/>
      <diagonal/>
    </border>
    <border>
      <left/>
      <right/>
      <top style="thin">
        <color auto="1"/>
      </top>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theme="0" tint="-0.249977111117893"/>
      </left>
      <right/>
      <top/>
      <bottom/>
      <diagonal/>
    </border>
    <border>
      <left style="thin">
        <color auto="1"/>
      </left>
      <right/>
      <top style="thin">
        <color theme="0" tint="-0.249977111117893"/>
      </top>
      <bottom style="thin">
        <color theme="0" tint="-0.249977111117893"/>
      </bottom>
      <diagonal/>
    </border>
    <border>
      <left/>
      <right/>
      <top style="thin">
        <color theme="0" tint="-0.249977111117893"/>
      </top>
      <bottom/>
      <diagonal/>
    </border>
    <border>
      <left/>
      <right style="thin">
        <color theme="0" tint="-0.249977111117893"/>
      </right>
      <top style="thin">
        <color theme="0" tint="-0.249977111117893"/>
      </top>
      <bottom/>
      <diagonal/>
    </border>
    <border>
      <left style="thin">
        <color auto="1"/>
      </left>
      <right style="medium">
        <color indexed="64"/>
      </right>
      <top style="thin">
        <color auto="1"/>
      </top>
      <bottom style="thin">
        <color auto="1"/>
      </bottom>
      <diagonal/>
    </border>
    <border>
      <left style="thin">
        <color theme="0" tint="-0.14996795556505021"/>
      </left>
      <right style="thin">
        <color theme="0" tint="-0.14996795556505021"/>
      </right>
      <top/>
      <bottom style="double">
        <color indexed="64"/>
      </bottom>
      <diagonal/>
    </border>
    <border>
      <left style="thin">
        <color theme="0" tint="-0.14996795556505021"/>
      </left>
      <right/>
      <top/>
      <bottom style="double">
        <color indexed="64"/>
      </bottom>
      <diagonal/>
    </border>
    <border>
      <left style="medium">
        <color indexed="64"/>
      </left>
      <right style="thin">
        <color theme="0" tint="-0.14996795556505021"/>
      </right>
      <top style="dotted">
        <color theme="0" tint="-0.14996795556505021"/>
      </top>
      <bottom style="dotted">
        <color theme="0" tint="-0.14996795556505021"/>
      </bottom>
      <diagonal/>
    </border>
    <border>
      <left style="thin">
        <color theme="0" tint="-0.14996795556505021"/>
      </left>
      <right style="thin">
        <color theme="0" tint="-0.14996795556505021"/>
      </right>
      <top style="dotted">
        <color theme="0" tint="-0.14996795556505021"/>
      </top>
      <bottom style="dotted">
        <color theme="0" tint="-0.14996795556505021"/>
      </bottom>
      <diagonal/>
    </border>
    <border>
      <left style="thin">
        <color theme="0" tint="-0.14996795556505021"/>
      </left>
      <right style="medium">
        <color indexed="64"/>
      </right>
      <top style="dotted">
        <color theme="0" tint="-0.14996795556505021"/>
      </top>
      <bottom style="dotted">
        <color theme="0" tint="-0.14996795556505021"/>
      </bottom>
      <diagonal/>
    </border>
    <border>
      <left style="thin">
        <color theme="0" tint="-0.14996795556505021"/>
      </left>
      <right style="thin">
        <color theme="0" tint="-0.14996795556505021"/>
      </right>
      <top style="dotted">
        <color theme="0" tint="-0.14996795556505021"/>
      </top>
      <bottom style="medium">
        <color indexed="64"/>
      </bottom>
      <diagonal/>
    </border>
    <border>
      <left style="thin">
        <color theme="0" tint="-0.14996795556505021"/>
      </left>
      <right style="medium">
        <color indexed="64"/>
      </right>
      <top style="dotted">
        <color theme="0" tint="-0.14996795556505021"/>
      </top>
      <bottom style="medium">
        <color indexed="64"/>
      </bottom>
      <diagonal/>
    </border>
    <border>
      <left/>
      <right/>
      <top style="medium">
        <color indexed="64"/>
      </top>
      <bottom style="double">
        <color indexed="64"/>
      </bottom>
      <diagonal/>
    </border>
    <border>
      <left style="thin">
        <color theme="0" tint="-0.14996795556505021"/>
      </left>
      <right/>
      <top style="dotted">
        <color theme="0" tint="-0.14996795556505021"/>
      </top>
      <bottom style="dotted">
        <color theme="0" tint="-0.14996795556505021"/>
      </bottom>
      <diagonal/>
    </border>
    <border>
      <left/>
      <right style="thin">
        <color theme="0" tint="-0.14996795556505021"/>
      </right>
      <top style="dotted">
        <color theme="0" tint="-0.14996795556505021"/>
      </top>
      <bottom style="dotted">
        <color theme="0" tint="-0.14996795556505021"/>
      </bottom>
      <diagonal/>
    </border>
    <border>
      <left/>
      <right style="thin">
        <color theme="0" tint="-0.14996795556505021"/>
      </right>
      <top style="dotted">
        <color theme="0" tint="-0.14996795556505021"/>
      </top>
      <bottom style="medium">
        <color indexed="64"/>
      </bottom>
      <diagonal/>
    </border>
    <border>
      <left style="thin">
        <color theme="0" tint="-0.14996795556505021"/>
      </left>
      <right style="thin">
        <color theme="0" tint="-0.14996795556505021"/>
      </right>
      <top style="double">
        <color indexed="64"/>
      </top>
      <bottom style="dotted">
        <color theme="0" tint="-0.14996795556505021"/>
      </bottom>
      <diagonal/>
    </border>
    <border>
      <left style="thin">
        <color theme="0" tint="-0.14996795556505021"/>
      </left>
      <right/>
      <top style="double">
        <color indexed="64"/>
      </top>
      <bottom style="dotted">
        <color theme="0" tint="-0.14996795556505021"/>
      </bottom>
      <diagonal/>
    </border>
    <border>
      <left style="thin">
        <color theme="0" tint="-0.14996795556505021"/>
      </left>
      <right/>
      <top style="dotted">
        <color theme="0" tint="-0.14996795556505021"/>
      </top>
      <bottom style="medium">
        <color indexed="64"/>
      </bottom>
      <diagonal/>
    </border>
    <border>
      <left/>
      <right/>
      <top style="double">
        <color indexed="64"/>
      </top>
      <bottom style="dotted">
        <color theme="0" tint="-0.14996795556505021"/>
      </bottom>
      <diagonal/>
    </border>
    <border>
      <left/>
      <right/>
      <top style="dotted">
        <color theme="0" tint="-0.14996795556505021"/>
      </top>
      <bottom style="dotted">
        <color theme="0" tint="-0.14996795556505021"/>
      </bottom>
      <diagonal/>
    </border>
    <border>
      <left/>
      <right/>
      <top style="dotted">
        <color theme="0" tint="-0.14996795556505021"/>
      </top>
      <bottom style="medium">
        <color indexed="64"/>
      </bottom>
      <diagonal/>
    </border>
    <border>
      <left style="thin">
        <color theme="0" tint="-0.34998626667073579"/>
      </left>
      <right style="thin">
        <color theme="0" tint="-0.14996795556505021"/>
      </right>
      <top style="double">
        <color indexed="64"/>
      </top>
      <bottom style="dotted">
        <color theme="0" tint="-0.14996795556505021"/>
      </bottom>
      <diagonal/>
    </border>
    <border>
      <left style="thin">
        <color theme="0" tint="-0.34998626667073579"/>
      </left>
      <right style="thin">
        <color theme="0" tint="-0.14996795556505021"/>
      </right>
      <top style="dotted">
        <color theme="0" tint="-0.14996795556505021"/>
      </top>
      <bottom style="dotted">
        <color theme="0" tint="-0.14996795556505021"/>
      </bottom>
      <diagonal/>
    </border>
    <border>
      <left style="thin">
        <color theme="0" tint="-0.34998626667073579"/>
      </left>
      <right style="thin">
        <color theme="0" tint="-0.14996795556505021"/>
      </right>
      <top style="dotted">
        <color theme="0" tint="-0.14996795556505021"/>
      </top>
      <bottom style="medium">
        <color indexed="64"/>
      </bottom>
      <diagonal/>
    </border>
    <border>
      <left style="medium">
        <color indexed="64"/>
      </left>
      <right/>
      <top style="medium">
        <color indexed="64"/>
      </top>
      <bottom style="thin">
        <color theme="0" tint="-0.24994659260841701"/>
      </bottom>
      <diagonal/>
    </border>
    <border>
      <left/>
      <right/>
      <top style="medium">
        <color indexed="64"/>
      </top>
      <bottom style="thin">
        <color theme="0" tint="-0.24994659260841701"/>
      </bottom>
      <diagonal/>
    </border>
    <border>
      <left/>
      <right style="medium">
        <color indexed="64"/>
      </right>
      <top style="medium">
        <color indexed="64"/>
      </top>
      <bottom style="thin">
        <color theme="0" tint="-0.24994659260841701"/>
      </bottom>
      <diagonal/>
    </border>
    <border>
      <left style="thin">
        <color theme="0" tint="-0.14996795556505021"/>
      </left>
      <right/>
      <top style="thin">
        <color theme="0" tint="-0.24994659260841701"/>
      </top>
      <bottom style="thin">
        <color theme="0" tint="-0.24994659260841701"/>
      </bottom>
      <diagonal/>
    </border>
    <border>
      <left/>
      <right style="thin">
        <color theme="0" tint="-0.14996795556505021"/>
      </right>
      <top style="thin">
        <color theme="0" tint="-0.24994659260841701"/>
      </top>
      <bottom style="thin">
        <color theme="0" tint="-0.24994659260841701"/>
      </bottom>
      <diagonal/>
    </border>
    <border>
      <left style="thin">
        <color theme="0" tint="-0.24994659260841701"/>
      </left>
      <right style="thin">
        <color theme="0" tint="-0.14996795556505021"/>
      </right>
      <top/>
      <bottom style="double">
        <color indexed="64"/>
      </bottom>
      <diagonal/>
    </border>
    <border>
      <left style="thin">
        <color indexed="64"/>
      </left>
      <right style="thin">
        <color theme="0" tint="-0.24994659260841701"/>
      </right>
      <top style="thin">
        <color theme="0" tint="-0.24994659260841701"/>
      </top>
      <bottom/>
      <diagonal/>
    </border>
    <border>
      <left style="thin">
        <color theme="0" tint="-0.24994659260841701"/>
      </left>
      <right style="thin">
        <color theme="0" tint="-0.24994659260841701"/>
      </right>
      <top style="thin">
        <color theme="0" tint="-0.24994659260841701"/>
      </top>
      <bottom/>
      <diagonal/>
    </border>
    <border>
      <left style="thin">
        <color indexed="64"/>
      </left>
      <right style="thin">
        <color theme="0" tint="-0.24994659260841701"/>
      </right>
      <top/>
      <bottom style="double">
        <color indexed="64"/>
      </bottom>
      <diagonal/>
    </border>
    <border>
      <left style="thin">
        <color theme="0" tint="-0.24994659260841701"/>
      </left>
      <right style="thin">
        <color theme="0" tint="-0.24994659260841701"/>
      </right>
      <top/>
      <bottom style="double">
        <color indexed="64"/>
      </bottom>
      <diagonal/>
    </border>
    <border>
      <left style="thin">
        <color indexed="64"/>
      </left>
      <right/>
      <top style="thin">
        <color theme="0" tint="-0.24994659260841701"/>
      </top>
      <bottom style="thin">
        <color theme="0" tint="-0.24994659260841701"/>
      </bottom>
      <diagonal/>
    </border>
    <border>
      <left/>
      <right style="medium">
        <color indexed="64"/>
      </right>
      <top style="thin">
        <color theme="0" tint="-0.24994659260841701"/>
      </top>
      <bottom/>
      <diagonal/>
    </border>
    <border>
      <left/>
      <right/>
      <top style="thin">
        <color theme="0" tint="-0.24994659260841701"/>
      </top>
      <bottom style="thin">
        <color theme="0" tint="-0.24994659260841701"/>
      </bottom>
      <diagonal/>
    </border>
    <border>
      <left style="medium">
        <color indexed="64"/>
      </left>
      <right/>
      <top style="medium">
        <color indexed="64"/>
      </top>
      <bottom style="double">
        <color indexed="64"/>
      </bottom>
      <diagonal/>
    </border>
    <border>
      <left/>
      <right style="medium">
        <color indexed="64"/>
      </right>
      <top style="medium">
        <color indexed="64"/>
      </top>
      <bottom style="double">
        <color indexed="64"/>
      </bottom>
      <diagonal/>
    </border>
    <border>
      <left style="thin">
        <color auto="1"/>
      </left>
      <right style="thin">
        <color auto="1"/>
      </right>
      <top style="thin">
        <color auto="1"/>
      </top>
      <bottom/>
      <diagonal/>
    </border>
    <border>
      <left style="thin">
        <color auto="1"/>
      </left>
      <right style="medium">
        <color indexed="64"/>
      </right>
      <top style="thin">
        <color auto="1"/>
      </top>
      <bottom style="thin">
        <color auto="1"/>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top style="thin">
        <color indexed="64"/>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style="thin">
        <color auto="1"/>
      </left>
      <right style="medium">
        <color indexed="64"/>
      </right>
      <top style="thin">
        <color auto="1"/>
      </top>
      <bottom style="thin">
        <color auto="1"/>
      </bottom>
      <diagonal/>
    </border>
    <border>
      <left style="thin">
        <color auto="1"/>
      </left>
      <right style="thin">
        <color auto="1"/>
      </right>
      <top style="thin">
        <color auto="1"/>
      </top>
      <bottom style="thin">
        <color auto="1"/>
      </bottom>
      <diagonal/>
    </border>
    <border>
      <left style="thin">
        <color indexed="64"/>
      </left>
      <right style="thin">
        <color indexed="64"/>
      </right>
      <top style="thin">
        <color indexed="64"/>
      </top>
      <bottom/>
      <diagonal/>
    </border>
    <border>
      <left style="thin">
        <color auto="1"/>
      </left>
      <right style="thin">
        <color auto="1"/>
      </right>
      <top style="thin">
        <color auto="1"/>
      </top>
      <bottom style="medium">
        <color indexed="64"/>
      </bottom>
      <diagonal/>
    </border>
    <border>
      <left style="thin">
        <color auto="1"/>
      </left>
      <right style="thin">
        <color auto="1"/>
      </right>
      <top style="thin">
        <color auto="1"/>
      </top>
      <bottom style="thin">
        <color auto="1"/>
      </bottom>
      <diagonal/>
    </border>
    <border>
      <left style="thin">
        <color auto="1"/>
      </left>
      <right style="medium">
        <color indexed="64"/>
      </right>
      <top style="thin">
        <color auto="1"/>
      </top>
      <bottom style="thin">
        <color auto="1"/>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top style="thin">
        <color indexed="64"/>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right style="thin">
        <color auto="1"/>
      </right>
      <top style="thin">
        <color auto="1"/>
      </top>
      <bottom style="thin">
        <color indexed="64"/>
      </bottom>
      <diagonal/>
    </border>
    <border>
      <left style="thin">
        <color auto="1"/>
      </left>
      <right style="thin">
        <color auto="1"/>
      </right>
      <top style="thin">
        <color auto="1"/>
      </top>
      <bottom/>
      <diagonal/>
    </border>
    <border>
      <left style="thin">
        <color indexed="8"/>
      </left>
      <right style="thin">
        <color indexed="8"/>
      </right>
      <top style="thin">
        <color indexed="8"/>
      </top>
      <bottom style="thin">
        <color indexed="8"/>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8"/>
      </left>
      <right/>
      <top style="thin">
        <color indexed="8"/>
      </top>
      <bottom style="thin">
        <color indexed="8"/>
      </bottom>
      <diagonal/>
    </border>
  </borders>
  <cellStyleXfs count="28">
    <xf numFmtId="0" fontId="0" fillId="0" borderId="0"/>
    <xf numFmtId="44" fontId="4" fillId="0" borderId="0" applyFont="0" applyFill="0" applyBorder="0" applyAlignment="0" applyProtection="0"/>
    <xf numFmtId="43" fontId="4" fillId="0" borderId="0" applyFont="0" applyFill="0" applyBorder="0" applyAlignment="0" applyProtection="0"/>
    <xf numFmtId="0" fontId="9" fillId="0" borderId="0"/>
    <xf numFmtId="0" fontId="7" fillId="0" borderId="0"/>
    <xf numFmtId="0" fontId="7" fillId="0" borderId="0"/>
    <xf numFmtId="0" fontId="24" fillId="0" borderId="0"/>
    <xf numFmtId="43" fontId="7" fillId="0" borderId="0" applyFont="0" applyFill="0" applyBorder="0" applyAlignment="0" applyProtection="0"/>
    <xf numFmtId="44" fontId="7" fillId="0" borderId="0" applyFont="0" applyFill="0" applyBorder="0" applyAlignment="0" applyProtection="0"/>
    <xf numFmtId="0" fontId="4" fillId="0" borderId="0"/>
    <xf numFmtId="44" fontId="4" fillId="0" borderId="0" applyFont="0" applyFill="0" applyBorder="0" applyAlignment="0" applyProtection="0"/>
    <xf numFmtId="43" fontId="4" fillId="0" borderId="0" applyFont="0" applyFill="0" applyBorder="0" applyAlignment="0" applyProtection="0"/>
    <xf numFmtId="0" fontId="7" fillId="0" borderId="0"/>
    <xf numFmtId="9" fontId="4" fillId="0" borderId="0" applyFont="0" applyFill="0" applyBorder="0" applyAlignment="0" applyProtection="0"/>
    <xf numFmtId="0" fontId="57" fillId="0" borderId="0"/>
    <xf numFmtId="0" fontId="7" fillId="0" borderId="0"/>
    <xf numFmtId="0" fontId="77" fillId="0" borderId="0"/>
    <xf numFmtId="0" fontId="78" fillId="0" borderId="0"/>
    <xf numFmtId="0" fontId="63" fillId="18" borderId="0" applyNumberFormat="0" applyBorder="0" applyAlignment="0" applyProtection="0"/>
    <xf numFmtId="0" fontId="1" fillId="0" borderId="0"/>
    <xf numFmtId="0" fontId="4" fillId="0" borderId="0"/>
    <xf numFmtId="0" fontId="82" fillId="0" borderId="0"/>
    <xf numFmtId="0" fontId="7" fillId="0" borderId="0"/>
    <xf numFmtId="0" fontId="7" fillId="0" borderId="0"/>
    <xf numFmtId="0" fontId="7" fillId="0" borderId="0"/>
    <xf numFmtId="0" fontId="97" fillId="0" borderId="0"/>
    <xf numFmtId="0" fontId="124" fillId="0" borderId="0"/>
    <xf numFmtId="0" fontId="126" fillId="0" borderId="0"/>
  </cellStyleXfs>
  <cellXfs count="5539">
    <xf numFmtId="0" fontId="0" fillId="0" borderId="0" xfId="0"/>
    <xf numFmtId="0" fontId="0" fillId="0" borderId="1" xfId="0" applyBorder="1"/>
    <xf numFmtId="0" fontId="0" fillId="0" borderId="2" xfId="0" applyBorder="1"/>
    <xf numFmtId="0" fontId="0" fillId="0" borderId="3" xfId="0" applyBorder="1"/>
    <xf numFmtId="0" fontId="0" fillId="0" borderId="0" xfId="0" applyBorder="1"/>
    <xf numFmtId="0" fontId="0" fillId="2" borderId="2" xfId="0" applyFill="1" applyBorder="1" applyAlignment="1">
      <alignment horizontal="center" wrapText="1"/>
    </xf>
    <xf numFmtId="0" fontId="0" fillId="2" borderId="1" xfId="0" applyFill="1" applyBorder="1" applyAlignment="1">
      <alignment horizontal="center" wrapText="1"/>
    </xf>
    <xf numFmtId="0" fontId="0" fillId="2" borderId="3" xfId="0" applyFill="1" applyBorder="1" applyAlignment="1">
      <alignment horizontal="center" wrapText="1"/>
    </xf>
    <xf numFmtId="0" fontId="0" fillId="0" borderId="0" xfId="0" applyFill="1" applyBorder="1"/>
    <xf numFmtId="0" fontId="0" fillId="0" borderId="1" xfId="0" applyFill="1" applyBorder="1"/>
    <xf numFmtId="2" fontId="0" fillId="0" borderId="3" xfId="0" applyNumberFormat="1" applyBorder="1"/>
    <xf numFmtId="0" fontId="0" fillId="0" borderId="2" xfId="0" applyFill="1" applyBorder="1"/>
    <xf numFmtId="0" fontId="0" fillId="0" borderId="4" xfId="0" applyBorder="1"/>
    <xf numFmtId="0" fontId="0" fillId="0" borderId="3" xfId="0" applyFill="1" applyBorder="1"/>
    <xf numFmtId="0" fontId="0" fillId="0" borderId="5" xfId="0" applyBorder="1"/>
    <xf numFmtId="0" fontId="0" fillId="0" borderId="8" xfId="0" applyBorder="1"/>
    <xf numFmtId="44" fontId="0" fillId="0" borderId="0" xfId="1" applyFont="1" applyBorder="1"/>
    <xf numFmtId="44" fontId="0" fillId="0" borderId="0" xfId="0" applyNumberFormat="1" applyBorder="1"/>
    <xf numFmtId="0" fontId="0" fillId="2" borderId="9" xfId="0" applyFill="1" applyBorder="1" applyAlignment="1">
      <alignment horizontal="center" wrapText="1"/>
    </xf>
    <xf numFmtId="0" fontId="0" fillId="0" borderId="9" xfId="0" applyBorder="1"/>
    <xf numFmtId="0" fontId="0" fillId="0" borderId="9" xfId="0" applyFill="1" applyBorder="1"/>
    <xf numFmtId="0" fontId="0" fillId="0" borderId="10" xfId="0" applyBorder="1"/>
    <xf numFmtId="0" fontId="0" fillId="0" borderId="0" xfId="0" applyBorder="1" applyAlignment="1">
      <alignment horizontal="center"/>
    </xf>
    <xf numFmtId="0" fontId="0" fillId="0" borderId="2" xfId="0" applyBorder="1" applyAlignment="1">
      <alignment horizontal="center"/>
    </xf>
    <xf numFmtId="2" fontId="0" fillId="0" borderId="2" xfId="0" applyNumberFormat="1" applyBorder="1" applyAlignment="1">
      <alignment horizontal="center"/>
    </xf>
    <xf numFmtId="0" fontId="0" fillId="0" borderId="2" xfId="0" applyNumberFormat="1" applyBorder="1" applyAlignment="1">
      <alignment horizontal="center"/>
    </xf>
    <xf numFmtId="2" fontId="0" fillId="0" borderId="4" xfId="0" applyNumberFormat="1" applyBorder="1" applyAlignment="1">
      <alignment horizontal="center"/>
    </xf>
    <xf numFmtId="2" fontId="0" fillId="0" borderId="2" xfId="0" applyNumberFormat="1" applyFill="1" applyBorder="1" applyAlignment="1">
      <alignment horizontal="center"/>
    </xf>
    <xf numFmtId="0" fontId="0" fillId="0" borderId="2" xfId="0" applyFill="1" applyBorder="1" applyAlignment="1">
      <alignment horizontal="center"/>
    </xf>
    <xf numFmtId="0" fontId="0" fillId="0" borderId="3" xfId="0" applyBorder="1" applyAlignment="1">
      <alignment horizontal="center"/>
    </xf>
    <xf numFmtId="0" fontId="0" fillId="0" borderId="3" xfId="0" applyFill="1" applyBorder="1" applyAlignment="1">
      <alignment horizontal="center"/>
    </xf>
    <xf numFmtId="2" fontId="0" fillId="0" borderId="12" xfId="0" applyNumberFormat="1" applyBorder="1"/>
    <xf numFmtId="0" fontId="0" fillId="0" borderId="13" xfId="0" applyFill="1" applyBorder="1"/>
    <xf numFmtId="0" fontId="0" fillId="0" borderId="12" xfId="0" applyFill="1" applyBorder="1"/>
    <xf numFmtId="0" fontId="0" fillId="2" borderId="13" xfId="0" applyFill="1" applyBorder="1" applyAlignment="1">
      <alignment horizontal="center" wrapText="1"/>
    </xf>
    <xf numFmtId="0" fontId="0" fillId="0" borderId="13" xfId="0" applyBorder="1"/>
    <xf numFmtId="2" fontId="0" fillId="0" borderId="13" xfId="0" applyNumberFormat="1" applyBorder="1"/>
    <xf numFmtId="0" fontId="0" fillId="0" borderId="12" xfId="0" applyBorder="1"/>
    <xf numFmtId="43" fontId="0" fillId="0" borderId="1" xfId="2" applyFont="1" applyFill="1" applyBorder="1"/>
    <xf numFmtId="44" fontId="5" fillId="0" borderId="1" xfId="1" applyFont="1" applyFill="1" applyBorder="1" applyAlignment="1"/>
    <xf numFmtId="0" fontId="0" fillId="0" borderId="0" xfId="0" applyFill="1" applyBorder="1" applyAlignment="1">
      <alignment wrapText="1"/>
    </xf>
    <xf numFmtId="43" fontId="0" fillId="0" borderId="3" xfId="0" applyNumberFormat="1" applyBorder="1"/>
    <xf numFmtId="0" fontId="0" fillId="0" borderId="3" xfId="0" applyFill="1" applyBorder="1" applyAlignment="1">
      <alignment wrapText="1"/>
    </xf>
    <xf numFmtId="0" fontId="0" fillId="0" borderId="14" xfId="0" applyBorder="1"/>
    <xf numFmtId="43" fontId="0" fillId="0" borderId="8" xfId="2" applyFont="1" applyFill="1" applyBorder="1"/>
    <xf numFmtId="43" fontId="0" fillId="0" borderId="5" xfId="0" applyNumberFormat="1" applyBorder="1"/>
    <xf numFmtId="0" fontId="0" fillId="0" borderId="5" xfId="0" applyBorder="1" applyAlignment="1">
      <alignment horizontal="center"/>
    </xf>
    <xf numFmtId="14" fontId="0" fillId="0" borderId="1" xfId="2" applyNumberFormat="1" applyFont="1" applyFill="1" applyBorder="1"/>
    <xf numFmtId="0" fontId="0" fillId="0" borderId="17" xfId="0" applyBorder="1"/>
    <xf numFmtId="43" fontId="0" fillId="0" borderId="18" xfId="0" applyNumberFormat="1" applyBorder="1"/>
    <xf numFmtId="0" fontId="0" fillId="0" borderId="2" xfId="0" applyBorder="1" applyAlignment="1">
      <alignment horizontal="left"/>
    </xf>
    <xf numFmtId="0" fontId="0" fillId="0" borderId="2" xfId="0" applyFill="1" applyBorder="1" applyAlignment="1">
      <alignment horizontal="left"/>
    </xf>
    <xf numFmtId="2" fontId="0" fillId="2" borderId="2" xfId="0" applyNumberFormat="1" applyFill="1" applyBorder="1" applyAlignment="1">
      <alignment horizontal="center" wrapText="1"/>
    </xf>
    <xf numFmtId="0" fontId="6" fillId="2" borderId="2" xfId="0" applyFont="1" applyFill="1" applyBorder="1" applyAlignment="1">
      <alignment horizontal="center" wrapText="1"/>
    </xf>
    <xf numFmtId="0" fontId="6" fillId="2" borderId="3" xfId="0" applyFont="1" applyFill="1" applyBorder="1" applyAlignment="1">
      <alignment horizontal="center" wrapText="1"/>
    </xf>
    <xf numFmtId="0" fontId="6" fillId="2" borderId="9" xfId="0" applyFont="1" applyFill="1" applyBorder="1" applyAlignment="1">
      <alignment horizontal="center" wrapText="1"/>
    </xf>
    <xf numFmtId="0" fontId="6" fillId="2" borderId="1" xfId="0" applyFont="1" applyFill="1" applyBorder="1" applyAlignment="1">
      <alignment horizontal="center" wrapText="1"/>
    </xf>
    <xf numFmtId="0" fontId="6" fillId="2" borderId="13" xfId="0" applyFont="1" applyFill="1" applyBorder="1" applyAlignment="1">
      <alignment horizontal="center" wrapText="1"/>
    </xf>
    <xf numFmtId="0" fontId="6" fillId="0" borderId="2" xfId="0" applyFont="1" applyBorder="1"/>
    <xf numFmtId="0" fontId="6" fillId="0" borderId="9" xfId="0" applyFont="1" applyBorder="1"/>
    <xf numFmtId="0" fontId="6" fillId="0" borderId="2" xfId="0" applyFont="1" applyBorder="1" applyAlignment="1">
      <alignment horizontal="center"/>
    </xf>
    <xf numFmtId="0" fontId="6" fillId="0" borderId="1" xfId="0" applyFont="1" applyBorder="1"/>
    <xf numFmtId="2" fontId="6" fillId="0" borderId="2" xfId="0" applyNumberFormat="1" applyFont="1" applyBorder="1" applyAlignment="1">
      <alignment horizontal="center"/>
    </xf>
    <xf numFmtId="44" fontId="6" fillId="0" borderId="0" xfId="0" applyNumberFormat="1" applyFont="1" applyBorder="1"/>
    <xf numFmtId="0" fontId="6" fillId="0" borderId="2" xfId="0" applyFont="1" applyFill="1" applyBorder="1"/>
    <xf numFmtId="0" fontId="6" fillId="0" borderId="9" xfId="0" applyFont="1" applyFill="1" applyBorder="1"/>
    <xf numFmtId="2" fontId="6" fillId="0" borderId="2" xfId="0" applyNumberFormat="1" applyFont="1" applyFill="1" applyBorder="1" applyAlignment="1">
      <alignment horizontal="center"/>
    </xf>
    <xf numFmtId="0" fontId="6" fillId="0" borderId="2" xfId="0" applyFont="1" applyFill="1" applyBorder="1" applyAlignment="1">
      <alignment horizontal="center"/>
    </xf>
    <xf numFmtId="0" fontId="6" fillId="0" borderId="2" xfId="0" applyNumberFormat="1" applyFont="1" applyBorder="1" applyAlignment="1">
      <alignment horizontal="center"/>
    </xf>
    <xf numFmtId="0" fontId="0" fillId="0" borderId="1" xfId="0" applyBorder="1" applyAlignment="1">
      <alignment horizontal="center" vertical="center"/>
    </xf>
    <xf numFmtId="0" fontId="0" fillId="0" borderId="20" xfId="0" applyBorder="1" applyAlignment="1">
      <alignment horizontal="center"/>
    </xf>
    <xf numFmtId="0" fontId="0" fillId="0" borderId="20" xfId="0" applyBorder="1"/>
    <xf numFmtId="0" fontId="0" fillId="0" borderId="20" xfId="0" applyFill="1" applyBorder="1"/>
    <xf numFmtId="0" fontId="0" fillId="0" borderId="2" xfId="0" applyBorder="1" applyAlignment="1">
      <alignment horizontal="center" vertical="center"/>
    </xf>
    <xf numFmtId="0" fontId="0" fillId="0" borderId="18" xfId="0" applyBorder="1"/>
    <xf numFmtId="0" fontId="0" fillId="0" borderId="1" xfId="0" applyBorder="1" applyAlignment="1">
      <alignment horizontal="center"/>
    </xf>
    <xf numFmtId="2" fontId="0" fillId="0" borderId="1" xfId="0" applyNumberFormat="1" applyBorder="1" applyAlignment="1">
      <alignment horizontal="center"/>
    </xf>
    <xf numFmtId="0" fontId="7" fillId="0" borderId="1" xfId="0" applyFont="1" applyBorder="1"/>
    <xf numFmtId="0" fontId="0" fillId="0" borderId="9" xfId="0" applyBorder="1" applyAlignment="1">
      <alignment horizontal="center"/>
    </xf>
    <xf numFmtId="0" fontId="0" fillId="0" borderId="9" xfId="0" applyFill="1" applyBorder="1" applyAlignment="1">
      <alignment horizontal="center"/>
    </xf>
    <xf numFmtId="0" fontId="0" fillId="0" borderId="1" xfId="0" applyFill="1" applyBorder="1" applyAlignment="1">
      <alignment horizontal="center"/>
    </xf>
    <xf numFmtId="43" fontId="0" fillId="0" borderId="3" xfId="0" applyNumberFormat="1" applyBorder="1" applyAlignment="1">
      <alignment horizontal="left"/>
    </xf>
    <xf numFmtId="0" fontId="0" fillId="0" borderId="3" xfId="0" applyBorder="1" applyAlignment="1">
      <alignment horizontal="left"/>
    </xf>
    <xf numFmtId="14" fontId="0" fillId="0" borderId="1" xfId="0" applyNumberFormat="1" applyBorder="1" applyAlignment="1">
      <alignment horizontal="center"/>
    </xf>
    <xf numFmtId="0" fontId="0" fillId="0" borderId="8" xfId="0" applyBorder="1" applyAlignment="1">
      <alignment horizontal="center"/>
    </xf>
    <xf numFmtId="0" fontId="0" fillId="0" borderId="1" xfId="0" applyFont="1" applyBorder="1" applyAlignment="1">
      <alignment horizontal="center"/>
    </xf>
    <xf numFmtId="0" fontId="0" fillId="3" borderId="3" xfId="0" applyFill="1" applyBorder="1" applyAlignment="1">
      <alignment horizontal="center"/>
    </xf>
    <xf numFmtId="0" fontId="0" fillId="4" borderId="1" xfId="0" applyFill="1" applyBorder="1"/>
    <xf numFmtId="0" fontId="0" fillId="0" borderId="0" xfId="0" applyFont="1" applyBorder="1"/>
    <xf numFmtId="0" fontId="0" fillId="2" borderId="2" xfId="0" applyFont="1" applyFill="1" applyBorder="1" applyAlignment="1">
      <alignment horizontal="center" wrapText="1"/>
    </xf>
    <xf numFmtId="0" fontId="0" fillId="2" borderId="3" xfId="0" applyFont="1" applyFill="1" applyBorder="1" applyAlignment="1">
      <alignment horizontal="center" wrapText="1"/>
    </xf>
    <xf numFmtId="0" fontId="0" fillId="2" borderId="9" xfId="0" applyFont="1" applyFill="1" applyBorder="1" applyAlignment="1">
      <alignment horizontal="center" wrapText="1"/>
    </xf>
    <xf numFmtId="2" fontId="0" fillId="2" borderId="2" xfId="0" applyNumberFormat="1" applyFont="1" applyFill="1" applyBorder="1" applyAlignment="1">
      <alignment horizontal="center" wrapText="1"/>
    </xf>
    <xf numFmtId="0" fontId="0" fillId="2" borderId="1" xfId="0" applyFont="1" applyFill="1" applyBorder="1" applyAlignment="1">
      <alignment horizontal="center" wrapText="1"/>
    </xf>
    <xf numFmtId="2" fontId="0" fillId="2" borderId="13" xfId="0" applyNumberFormat="1" applyFont="1" applyFill="1" applyBorder="1" applyAlignment="1">
      <alignment horizontal="center" wrapText="1"/>
    </xf>
    <xf numFmtId="44" fontId="0" fillId="0" borderId="0" xfId="0" applyNumberFormat="1" applyFont="1" applyBorder="1"/>
    <xf numFmtId="0" fontId="0" fillId="0" borderId="0" xfId="0" applyFont="1" applyFill="1" applyBorder="1" applyAlignment="1">
      <alignment wrapText="1"/>
    </xf>
    <xf numFmtId="2" fontId="0" fillId="0" borderId="0" xfId="0" applyNumberFormat="1" applyFont="1" applyBorder="1"/>
    <xf numFmtId="14" fontId="0" fillId="0" borderId="1" xfId="0" applyNumberFormat="1" applyFill="1" applyBorder="1"/>
    <xf numFmtId="0" fontId="0" fillId="0" borderId="18" xfId="0" applyFont="1" applyBorder="1"/>
    <xf numFmtId="0" fontId="0" fillId="0" borderId="4" xfId="0" applyBorder="1" applyAlignment="1">
      <alignment horizontal="center"/>
    </xf>
    <xf numFmtId="0" fontId="0" fillId="2" borderId="9" xfId="0" applyFill="1" applyBorder="1" applyAlignment="1">
      <alignment horizontal="left" wrapText="1"/>
    </xf>
    <xf numFmtId="0" fontId="0" fillId="0" borderId="9" xfId="0" applyBorder="1" applyAlignment="1">
      <alignment horizontal="left"/>
    </xf>
    <xf numFmtId="0" fontId="0" fillId="0" borderId="9" xfId="0" applyFill="1" applyBorder="1" applyAlignment="1">
      <alignment horizontal="left"/>
    </xf>
    <xf numFmtId="164" fontId="0" fillId="0" borderId="1" xfId="2" applyNumberFormat="1" applyFont="1" applyFill="1" applyBorder="1"/>
    <xf numFmtId="2" fontId="0" fillId="0" borderId="12" xfId="0" applyNumberFormat="1" applyFill="1" applyBorder="1"/>
    <xf numFmtId="14" fontId="0" fillId="0" borderId="1" xfId="0" applyNumberFormat="1" applyBorder="1"/>
    <xf numFmtId="14" fontId="11" fillId="0" borderId="1" xfId="0" applyNumberFormat="1" applyFont="1" applyBorder="1"/>
    <xf numFmtId="14" fontId="11" fillId="0" borderId="1" xfId="1" applyNumberFormat="1" applyFont="1" applyFill="1" applyBorder="1" applyAlignment="1"/>
    <xf numFmtId="0" fontId="0" fillId="0" borderId="26" xfId="0" applyFill="1" applyBorder="1"/>
    <xf numFmtId="0" fontId="0" fillId="0" borderId="27" xfId="0" applyFill="1" applyBorder="1"/>
    <xf numFmtId="0" fontId="12" fillId="0" borderId="4" xfId="0" applyFont="1" applyBorder="1"/>
    <xf numFmtId="0" fontId="12" fillId="0" borderId="5" xfId="0" applyFont="1" applyBorder="1" applyAlignment="1">
      <alignment horizontal="center"/>
    </xf>
    <xf numFmtId="0" fontId="12" fillId="0" borderId="5" xfId="0" applyFont="1" applyBorder="1"/>
    <xf numFmtId="2" fontId="12" fillId="0" borderId="4" xfId="0" applyNumberFormat="1" applyFont="1" applyBorder="1" applyAlignment="1">
      <alignment horizontal="center"/>
    </xf>
    <xf numFmtId="0" fontId="12" fillId="0" borderId="8" xfId="0" applyFont="1" applyBorder="1"/>
    <xf numFmtId="43" fontId="12" fillId="0" borderId="5" xfId="0" applyNumberFormat="1" applyFont="1" applyBorder="1"/>
    <xf numFmtId="0" fontId="0" fillId="2" borderId="3" xfId="0" applyFill="1" applyBorder="1" applyAlignment="1">
      <alignment horizontal="center" vertical="center" wrapText="1"/>
    </xf>
    <xf numFmtId="0" fontId="0" fillId="0" borderId="3" xfId="0" applyBorder="1" applyAlignment="1">
      <alignment horizontal="center" vertical="center"/>
    </xf>
    <xf numFmtId="0" fontId="0" fillId="0" borderId="3" xfId="0" applyFill="1" applyBorder="1" applyAlignment="1">
      <alignment horizontal="center" vertical="center"/>
    </xf>
    <xf numFmtId="0" fontId="0" fillId="2" borderId="9" xfId="0" applyFill="1" applyBorder="1" applyAlignment="1">
      <alignment horizontal="center" vertical="center" wrapText="1"/>
    </xf>
    <xf numFmtId="2" fontId="0" fillId="0" borderId="2" xfId="0" applyNumberFormat="1" applyBorder="1" applyAlignment="1">
      <alignment horizontal="center" vertical="center"/>
    </xf>
    <xf numFmtId="2" fontId="0" fillId="0" borderId="2" xfId="0" applyNumberFormat="1" applyFill="1" applyBorder="1" applyAlignment="1">
      <alignment horizontal="center" vertical="center"/>
    </xf>
    <xf numFmtId="0" fontId="0" fillId="2" borderId="1" xfId="0" applyFill="1" applyBorder="1" applyAlignment="1">
      <alignment horizontal="center" vertical="center" wrapText="1"/>
    </xf>
    <xf numFmtId="0" fontId="0" fillId="0" borderId="1" xfId="0" applyFill="1" applyBorder="1" applyAlignment="1">
      <alignment horizontal="center" vertical="center"/>
    </xf>
    <xf numFmtId="14" fontId="0" fillId="0" borderId="1" xfId="0" applyNumberFormat="1" applyFill="1" applyBorder="1" applyAlignment="1">
      <alignment horizontal="center" vertical="center"/>
    </xf>
    <xf numFmtId="14" fontId="0" fillId="0" borderId="1" xfId="0" applyNumberFormat="1" applyBorder="1" applyAlignment="1">
      <alignment horizontal="center" vertical="center"/>
    </xf>
    <xf numFmtId="0" fontId="0" fillId="0" borderId="3" xfId="0" applyFill="1" applyBorder="1" applyAlignment="1">
      <alignment horizontal="center" vertical="center" wrapText="1"/>
    </xf>
    <xf numFmtId="0" fontId="0" fillId="2" borderId="2" xfId="0" applyFill="1" applyBorder="1" applyAlignment="1">
      <alignment horizontal="center" vertical="center" wrapText="1"/>
    </xf>
    <xf numFmtId="0" fontId="5" fillId="0" borderId="3" xfId="0" applyFont="1" applyFill="1" applyBorder="1" applyAlignment="1">
      <alignment wrapText="1"/>
    </xf>
    <xf numFmtId="0" fontId="11" fillId="2" borderId="1" xfId="0" applyFont="1" applyFill="1" applyBorder="1" applyAlignment="1">
      <alignment horizontal="center" wrapText="1"/>
    </xf>
    <xf numFmtId="15" fontId="11" fillId="0" borderId="1" xfId="0" applyNumberFormat="1" applyFont="1" applyBorder="1" applyAlignment="1">
      <alignment horizontal="center"/>
    </xf>
    <xf numFmtId="0" fontId="11" fillId="0" borderId="1" xfId="0" applyFont="1" applyBorder="1" applyAlignment="1">
      <alignment horizontal="center"/>
    </xf>
    <xf numFmtId="0" fontId="0" fillId="2" borderId="2" xfId="0" applyFill="1" applyBorder="1" applyAlignment="1">
      <alignment horizontal="left" wrapText="1"/>
    </xf>
    <xf numFmtId="2" fontId="0" fillId="0" borderId="2" xfId="0" applyNumberFormat="1" applyBorder="1" applyAlignment="1">
      <alignment horizontal="left"/>
    </xf>
    <xf numFmtId="2" fontId="0" fillId="0" borderId="2" xfId="0" applyNumberFormat="1" applyFill="1" applyBorder="1" applyAlignment="1">
      <alignment horizontal="left"/>
    </xf>
    <xf numFmtId="2" fontId="0" fillId="0" borderId="4" xfId="0" applyNumberFormat="1" applyBorder="1" applyAlignment="1">
      <alignment horizontal="left"/>
    </xf>
    <xf numFmtId="0" fontId="0" fillId="2" borderId="13" xfId="0" applyFill="1" applyBorder="1" applyAlignment="1">
      <alignment horizontal="left" wrapText="1"/>
    </xf>
    <xf numFmtId="0" fontId="0" fillId="0" borderId="13" xfId="0" applyBorder="1" applyAlignment="1">
      <alignment horizontal="left"/>
    </xf>
    <xf numFmtId="2" fontId="0" fillId="0" borderId="13" xfId="0" applyNumberFormat="1" applyBorder="1" applyAlignment="1">
      <alignment horizontal="left"/>
    </xf>
    <xf numFmtId="0" fontId="0" fillId="0" borderId="13" xfId="0" applyFill="1" applyBorder="1" applyAlignment="1">
      <alignment horizontal="left"/>
    </xf>
    <xf numFmtId="0" fontId="0" fillId="0" borderId="14" xfId="0" applyBorder="1" applyAlignment="1">
      <alignment horizontal="left"/>
    </xf>
    <xf numFmtId="14" fontId="0" fillId="0" borderId="20" xfId="0" applyNumberFormat="1" applyBorder="1"/>
    <xf numFmtId="2" fontId="0" fillId="0" borderId="13" xfId="0" applyNumberFormat="1" applyBorder="1" applyAlignment="1">
      <alignment horizontal="center"/>
    </xf>
    <xf numFmtId="2" fontId="0" fillId="0" borderId="12" xfId="0" applyNumberFormat="1" applyBorder="1" applyAlignment="1">
      <alignment horizontal="center"/>
    </xf>
    <xf numFmtId="2" fontId="0" fillId="0" borderId="13" xfId="0" applyNumberFormat="1" applyFill="1" applyBorder="1" applyAlignment="1">
      <alignment horizontal="center"/>
    </xf>
    <xf numFmtId="2" fontId="0" fillId="0" borderId="3" xfId="0" applyNumberFormat="1" applyBorder="1" applyAlignment="1">
      <alignment horizontal="center"/>
    </xf>
    <xf numFmtId="44" fontId="0" fillId="0" borderId="0" xfId="0" applyNumberFormat="1" applyBorder="1" applyAlignment="1">
      <alignment wrapText="1"/>
    </xf>
    <xf numFmtId="14" fontId="0" fillId="0" borderId="1" xfId="2" applyNumberFormat="1" applyFont="1" applyFill="1" applyBorder="1" applyAlignment="1">
      <alignment horizontal="center"/>
    </xf>
    <xf numFmtId="43" fontId="0" fillId="0" borderId="3" xfId="0" applyNumberFormat="1" applyBorder="1" applyAlignment="1">
      <alignment horizontal="center"/>
    </xf>
    <xf numFmtId="44" fontId="0" fillId="0" borderId="0" xfId="1" applyFont="1" applyBorder="1" applyAlignment="1">
      <alignment horizontal="center"/>
    </xf>
    <xf numFmtId="44" fontId="0" fillId="0" borderId="0" xfId="0" applyNumberFormat="1" applyBorder="1" applyAlignment="1">
      <alignment horizontal="center"/>
    </xf>
    <xf numFmtId="14" fontId="0" fillId="0" borderId="1" xfId="0" applyNumberFormat="1" applyFill="1" applyBorder="1" applyAlignment="1">
      <alignment horizontal="center"/>
    </xf>
    <xf numFmtId="14" fontId="11" fillId="0" borderId="1" xfId="0" applyNumberFormat="1" applyFont="1" applyBorder="1" applyAlignment="1">
      <alignment horizontal="center"/>
    </xf>
    <xf numFmtId="14" fontId="11" fillId="0" borderId="1" xfId="1" applyNumberFormat="1" applyFont="1" applyFill="1" applyBorder="1" applyAlignment="1">
      <alignment horizontal="center"/>
    </xf>
    <xf numFmtId="0" fontId="0" fillId="0" borderId="3" xfId="0" applyFill="1" applyBorder="1" applyAlignment="1">
      <alignment horizontal="center" wrapText="1"/>
    </xf>
    <xf numFmtId="0" fontId="0" fillId="0" borderId="0" xfId="0" applyFill="1" applyBorder="1" applyAlignment="1">
      <alignment horizontal="center" wrapText="1"/>
    </xf>
    <xf numFmtId="14" fontId="11" fillId="0" borderId="1" xfId="2" applyNumberFormat="1" applyFont="1" applyFill="1" applyBorder="1" applyAlignment="1">
      <alignment horizontal="center"/>
    </xf>
    <xf numFmtId="14" fontId="11" fillId="0" borderId="1" xfId="0" applyNumberFormat="1" applyFont="1" applyFill="1" applyBorder="1" applyAlignment="1">
      <alignment horizontal="center"/>
    </xf>
    <xf numFmtId="0" fontId="0" fillId="0" borderId="10" xfId="0" applyBorder="1" applyAlignment="1">
      <alignment horizontal="center"/>
    </xf>
    <xf numFmtId="14" fontId="0" fillId="0" borderId="8" xfId="2" applyNumberFormat="1" applyFont="1" applyFill="1" applyBorder="1" applyAlignment="1">
      <alignment horizontal="center"/>
    </xf>
    <xf numFmtId="43" fontId="0" fillId="0" borderId="5" xfId="0" applyNumberFormat="1" applyBorder="1" applyAlignment="1">
      <alignment horizontal="center"/>
    </xf>
    <xf numFmtId="0" fontId="0" fillId="0" borderId="20" xfId="0" applyBorder="1" applyAlignment="1">
      <alignment horizontal="center" vertical="center"/>
    </xf>
    <xf numFmtId="0" fontId="0" fillId="0" borderId="13" xfId="0" applyBorder="1" applyAlignment="1">
      <alignment horizontal="center" vertical="center"/>
    </xf>
    <xf numFmtId="166" fontId="0" fillId="0" borderId="1" xfId="0" applyNumberFormat="1" applyBorder="1" applyAlignment="1">
      <alignment horizontal="center" vertical="center"/>
    </xf>
    <xf numFmtId="0" fontId="0" fillId="0" borderId="2" xfId="0" applyFill="1" applyBorder="1" applyAlignment="1">
      <alignment horizontal="center" vertical="center"/>
    </xf>
    <xf numFmtId="0" fontId="0" fillId="0" borderId="20" xfId="0" applyFill="1" applyBorder="1" applyAlignment="1">
      <alignment horizontal="center" vertical="center"/>
    </xf>
    <xf numFmtId="2" fontId="0" fillId="0" borderId="3" xfId="0" applyNumberFormat="1" applyFill="1" applyBorder="1"/>
    <xf numFmtId="43" fontId="0" fillId="0" borderId="3" xfId="0" applyNumberFormat="1" applyFill="1" applyBorder="1"/>
    <xf numFmtId="44" fontId="0" fillId="0" borderId="0" xfId="1" applyFont="1" applyFill="1" applyBorder="1"/>
    <xf numFmtId="44" fontId="0" fillId="0" borderId="0" xfId="0" applyNumberFormat="1" applyFill="1" applyBorder="1"/>
    <xf numFmtId="0" fontId="0" fillId="0" borderId="4" xfId="0" applyBorder="1"/>
    <xf numFmtId="0" fontId="0" fillId="0" borderId="5" xfId="0" applyBorder="1"/>
    <xf numFmtId="0" fontId="0" fillId="0" borderId="8" xfId="0" applyBorder="1"/>
    <xf numFmtId="0" fontId="0" fillId="0" borderId="2" xfId="0" applyFill="1" applyBorder="1" applyAlignment="1">
      <alignment horizontal="center"/>
    </xf>
    <xf numFmtId="0" fontId="0" fillId="0" borderId="13" xfId="0" applyFill="1" applyBorder="1"/>
    <xf numFmtId="0" fontId="0" fillId="0" borderId="12" xfId="0" applyFill="1" applyBorder="1"/>
    <xf numFmtId="0" fontId="0" fillId="0" borderId="12" xfId="0" applyBorder="1"/>
    <xf numFmtId="17" fontId="0" fillId="0" borderId="1" xfId="0" applyNumberFormat="1" applyFill="1" applyBorder="1"/>
    <xf numFmtId="17" fontId="0" fillId="0" borderId="1" xfId="0" applyNumberFormat="1" applyBorder="1"/>
    <xf numFmtId="17" fontId="0" fillId="0" borderId="1" xfId="2" applyNumberFormat="1" applyFont="1" applyFill="1" applyBorder="1"/>
    <xf numFmtId="0" fontId="0" fillId="0" borderId="1" xfId="0" applyBorder="1"/>
    <xf numFmtId="0" fontId="0" fillId="0" borderId="2" xfId="0" applyBorder="1"/>
    <xf numFmtId="0" fontId="0" fillId="0" borderId="3" xfId="0" applyBorder="1"/>
    <xf numFmtId="0" fontId="0" fillId="0" borderId="1" xfId="0" applyFill="1" applyBorder="1"/>
    <xf numFmtId="0" fontId="0" fillId="0" borderId="2" xfId="0" applyFill="1" applyBorder="1"/>
    <xf numFmtId="0" fontId="0" fillId="0" borderId="3" xfId="0" applyFill="1" applyBorder="1"/>
    <xf numFmtId="0" fontId="0" fillId="0" borderId="9" xfId="0" applyBorder="1"/>
    <xf numFmtId="0" fontId="0" fillId="0" borderId="9" xfId="0" applyFill="1" applyBorder="1"/>
    <xf numFmtId="0" fontId="0" fillId="0" borderId="2" xfId="0" applyBorder="1" applyAlignment="1">
      <alignment horizontal="center"/>
    </xf>
    <xf numFmtId="2" fontId="0" fillId="0" borderId="2" xfId="0" applyNumberFormat="1" applyBorder="1" applyAlignment="1">
      <alignment horizontal="center"/>
    </xf>
    <xf numFmtId="2" fontId="0" fillId="0" borderId="2" xfId="0" applyNumberFormat="1" applyFill="1" applyBorder="1" applyAlignment="1">
      <alignment horizontal="center"/>
    </xf>
    <xf numFmtId="0" fontId="0" fillId="0" borderId="3" xfId="0" applyBorder="1" applyAlignment="1">
      <alignment horizontal="center"/>
    </xf>
    <xf numFmtId="0" fontId="0" fillId="0" borderId="3" xfId="0" applyFill="1" applyBorder="1" applyAlignment="1">
      <alignment horizontal="center"/>
    </xf>
    <xf numFmtId="0" fontId="0" fillId="0" borderId="13" xfId="0" applyBorder="1"/>
    <xf numFmtId="2" fontId="0" fillId="0" borderId="13" xfId="0" applyNumberFormat="1" applyBorder="1"/>
    <xf numFmtId="0" fontId="0" fillId="0" borderId="1" xfId="0" applyBorder="1" applyAlignment="1">
      <alignment horizontal="center"/>
    </xf>
    <xf numFmtId="0" fontId="0" fillId="0" borderId="0" xfId="0" applyAlignment="1">
      <alignment horizontal="center"/>
    </xf>
    <xf numFmtId="16" fontId="0" fillId="0" borderId="1" xfId="0" applyNumberFormat="1" applyBorder="1"/>
    <xf numFmtId="168" fontId="0" fillId="0" borderId="1" xfId="0" applyNumberFormat="1" applyBorder="1"/>
    <xf numFmtId="17" fontId="5" fillId="0" borderId="1" xfId="1" applyNumberFormat="1" applyFont="1" applyFill="1" applyBorder="1" applyAlignment="1"/>
    <xf numFmtId="0" fontId="0" fillId="2" borderId="20" xfId="0" applyFill="1" applyBorder="1" applyAlignment="1">
      <alignment horizontal="center" wrapText="1"/>
    </xf>
    <xf numFmtId="165" fontId="0" fillId="0" borderId="20" xfId="2" applyNumberFormat="1" applyFont="1" applyFill="1" applyBorder="1"/>
    <xf numFmtId="43" fontId="0" fillId="0" borderId="20" xfId="2" applyFont="1" applyFill="1" applyBorder="1"/>
    <xf numFmtId="0" fontId="0" fillId="0" borderId="1" xfId="0" applyFill="1" applyBorder="1" applyAlignment="1"/>
    <xf numFmtId="0" fontId="0" fillId="0" borderId="1" xfId="0" applyFill="1" applyBorder="1" applyAlignment="1">
      <alignment horizontal="left"/>
    </xf>
    <xf numFmtId="16" fontId="0" fillId="0" borderId="1" xfId="0" applyNumberFormat="1" applyFill="1" applyBorder="1"/>
    <xf numFmtId="14" fontId="0" fillId="0" borderId="20" xfId="0" applyNumberFormat="1" applyBorder="1" applyAlignment="1">
      <alignment horizontal="center"/>
    </xf>
    <xf numFmtId="164" fontId="0" fillId="0" borderId="1" xfId="0" applyNumberFormat="1" applyFill="1" applyBorder="1"/>
    <xf numFmtId="164" fontId="0" fillId="0" borderId="1" xfId="0" applyNumberFormat="1" applyBorder="1"/>
    <xf numFmtId="164" fontId="5" fillId="0" borderId="1" xfId="1" applyNumberFormat="1" applyFont="1" applyFill="1" applyBorder="1" applyAlignment="1"/>
    <xf numFmtId="164" fontId="0" fillId="0" borderId="8" xfId="2" applyNumberFormat="1" applyFont="1" applyFill="1" applyBorder="1"/>
    <xf numFmtId="0" fontId="3" fillId="0" borderId="0" xfId="0" applyFont="1" applyBorder="1" applyAlignment="1">
      <alignment horizontal="center"/>
    </xf>
    <xf numFmtId="0" fontId="2" fillId="0" borderId="6" xfId="0" applyFont="1" applyBorder="1" applyAlignment="1">
      <alignment horizontal="center"/>
    </xf>
    <xf numFmtId="0" fontId="2" fillId="0" borderId="11" xfId="0" applyFont="1" applyBorder="1" applyAlignment="1">
      <alignment horizontal="center"/>
    </xf>
    <xf numFmtId="14" fontId="0" fillId="0" borderId="20" xfId="2" applyNumberFormat="1" applyFont="1" applyFill="1" applyBorder="1" applyAlignment="1">
      <alignment horizontal="center"/>
    </xf>
    <xf numFmtId="0" fontId="0" fillId="0" borderId="2" xfId="0" applyFont="1" applyBorder="1" applyAlignment="1">
      <alignment horizontal="center"/>
    </xf>
    <xf numFmtId="0" fontId="0" fillId="0" borderId="9" xfId="0" applyFont="1" applyBorder="1" applyAlignment="1">
      <alignment horizontal="center"/>
    </xf>
    <xf numFmtId="2" fontId="0" fillId="0" borderId="2" xfId="0" applyNumberFormat="1" applyFont="1" applyBorder="1" applyAlignment="1">
      <alignment horizontal="center"/>
    </xf>
    <xf numFmtId="14" fontId="4" fillId="0" borderId="1" xfId="2" applyNumberFormat="1" applyFont="1" applyFill="1" applyBorder="1" applyAlignment="1">
      <alignment horizontal="center"/>
    </xf>
    <xf numFmtId="44" fontId="5" fillId="0" borderId="20" xfId="1" applyFont="1" applyFill="1" applyBorder="1" applyAlignment="1"/>
    <xf numFmtId="43" fontId="0" fillId="0" borderId="24" xfId="2" applyFont="1" applyFill="1" applyBorder="1"/>
    <xf numFmtId="0" fontId="7" fillId="0" borderId="1" xfId="0" applyFont="1" applyBorder="1" applyAlignment="1">
      <alignment horizontal="right"/>
    </xf>
    <xf numFmtId="0" fontId="0" fillId="0" borderId="3" xfId="0" applyFill="1" applyBorder="1" applyAlignment="1">
      <alignment horizontal="left"/>
    </xf>
    <xf numFmtId="0" fontId="7" fillId="0" borderId="3" xfId="0" applyFont="1" applyBorder="1" applyAlignment="1">
      <alignment horizontal="right"/>
    </xf>
    <xf numFmtId="0" fontId="5" fillId="0" borderId="3" xfId="0" applyFont="1" applyBorder="1" applyAlignment="1">
      <alignment horizontal="center"/>
    </xf>
    <xf numFmtId="16" fontId="0" fillId="0" borderId="1" xfId="2" applyNumberFormat="1" applyFont="1" applyFill="1" applyBorder="1"/>
    <xf numFmtId="14" fontId="0" fillId="0" borderId="20" xfId="0" applyNumberFormat="1" applyFill="1" applyBorder="1"/>
    <xf numFmtId="0" fontId="0" fillId="2" borderId="1" xfId="0" applyNumberFormat="1" applyFill="1" applyBorder="1" applyAlignment="1">
      <alignment horizontal="center" wrapText="1"/>
    </xf>
    <xf numFmtId="2" fontId="6" fillId="0" borderId="0" xfId="0" applyNumberFormat="1" applyFont="1" applyBorder="1"/>
    <xf numFmtId="2" fontId="0" fillId="0" borderId="0" xfId="0" applyNumberFormat="1" applyFont="1" applyBorder="1" applyAlignment="1">
      <alignment horizontal="center" wrapText="1"/>
    </xf>
    <xf numFmtId="2" fontId="0" fillId="0" borderId="0" xfId="0" applyNumberFormat="1" applyFont="1" applyFill="1" applyBorder="1" applyAlignment="1">
      <alignment wrapText="1"/>
    </xf>
    <xf numFmtId="0" fontId="0" fillId="0" borderId="5" xfId="0" applyFont="1" applyBorder="1"/>
    <xf numFmtId="0" fontId="0" fillId="0" borderId="31" xfId="0" applyFont="1" applyFill="1" applyBorder="1"/>
    <xf numFmtId="0" fontId="0" fillId="0" borderId="31" xfId="0" applyFont="1" applyBorder="1"/>
    <xf numFmtId="0" fontId="0" fillId="0" borderId="16" xfId="0" applyFill="1" applyBorder="1"/>
    <xf numFmtId="2" fontId="0" fillId="0" borderId="9" xfId="0" applyNumberFormat="1" applyBorder="1" applyAlignment="1">
      <alignment horizontal="left"/>
    </xf>
    <xf numFmtId="166" fontId="0" fillId="0" borderId="1" xfId="0" applyNumberFormat="1" applyBorder="1" applyAlignment="1">
      <alignment horizontal="right"/>
    </xf>
    <xf numFmtId="0" fontId="0" fillId="2" borderId="13" xfId="0" applyFill="1" applyBorder="1" applyAlignment="1">
      <alignment horizontal="center" vertical="center" wrapText="1"/>
    </xf>
    <xf numFmtId="44" fontId="0" fillId="0" borderId="0" xfId="1" applyFont="1" applyBorder="1" applyAlignment="1">
      <alignment vertical="center"/>
    </xf>
    <xf numFmtId="44" fontId="0" fillId="0" borderId="0" xfId="0" applyNumberFormat="1" applyBorder="1" applyAlignment="1">
      <alignment vertical="center"/>
    </xf>
    <xf numFmtId="0" fontId="0" fillId="0" borderId="1" xfId="0" applyFill="1" applyBorder="1" applyAlignment="1">
      <alignment vertical="center"/>
    </xf>
    <xf numFmtId="0" fontId="0" fillId="0" borderId="16" xfId="0" applyFont="1" applyFill="1" applyBorder="1"/>
    <xf numFmtId="0" fontId="2" fillId="0" borderId="6" xfId="0" applyFont="1" applyBorder="1" applyAlignment="1">
      <alignment horizontal="center"/>
    </xf>
    <xf numFmtId="0" fontId="2" fillId="0" borderId="7" xfId="0" applyFont="1" applyBorder="1" applyAlignment="1">
      <alignment horizontal="center"/>
    </xf>
    <xf numFmtId="0" fontId="2" fillId="0" borderId="11" xfId="0" applyFont="1" applyBorder="1" applyAlignment="1">
      <alignment horizontal="center"/>
    </xf>
    <xf numFmtId="0" fontId="3" fillId="0" borderId="40" xfId="0" applyFont="1" applyBorder="1" applyAlignment="1">
      <alignment horizontal="center"/>
    </xf>
    <xf numFmtId="0" fontId="3" fillId="0" borderId="0" xfId="0" applyFont="1" applyBorder="1" applyAlignment="1">
      <alignment horizontal="center"/>
    </xf>
    <xf numFmtId="0" fontId="2" fillId="0" borderId="6" xfId="0" applyFont="1" applyBorder="1" applyAlignment="1">
      <alignment horizontal="center"/>
    </xf>
    <xf numFmtId="0" fontId="2" fillId="0" borderId="7" xfId="0" applyFont="1" applyBorder="1" applyAlignment="1">
      <alignment horizontal="center"/>
    </xf>
    <xf numFmtId="0" fontId="2" fillId="0" borderId="11" xfId="0" applyFont="1" applyBorder="1" applyAlignment="1">
      <alignment horizontal="center"/>
    </xf>
    <xf numFmtId="0" fontId="6" fillId="0" borderId="0" xfId="0" applyFont="1" applyBorder="1" applyAlignment="1">
      <alignment horizontal="center"/>
    </xf>
    <xf numFmtId="0" fontId="6" fillId="0" borderId="29" xfId="0" applyFont="1" applyBorder="1" applyAlignment="1">
      <alignment horizontal="center"/>
    </xf>
    <xf numFmtId="0" fontId="6" fillId="0" borderId="30" xfId="0" applyFont="1" applyBorder="1" applyAlignment="1">
      <alignment horizontal="center"/>
    </xf>
    <xf numFmtId="0" fontId="6" fillId="0" borderId="36" xfId="0" applyFont="1" applyBorder="1" applyAlignment="1">
      <alignment horizontal="center"/>
    </xf>
    <xf numFmtId="0" fontId="6" fillId="0" borderId="6" xfId="0" applyFont="1" applyBorder="1" applyAlignment="1">
      <alignment horizontal="center"/>
    </xf>
    <xf numFmtId="0" fontId="6" fillId="0" borderId="7" xfId="0" applyFont="1" applyBorder="1" applyAlignment="1">
      <alignment horizontal="center"/>
    </xf>
    <xf numFmtId="0" fontId="6" fillId="0" borderId="11" xfId="0" applyFont="1" applyBorder="1" applyAlignment="1">
      <alignment horizontal="center"/>
    </xf>
    <xf numFmtId="0" fontId="3" fillId="0" borderId="0" xfId="0" applyFont="1" applyBorder="1" applyAlignment="1">
      <alignment horizontal="center" vertical="center"/>
    </xf>
    <xf numFmtId="0" fontId="2" fillId="0" borderId="6" xfId="0" applyFont="1" applyBorder="1" applyAlignment="1">
      <alignment horizontal="center" vertical="center"/>
    </xf>
    <xf numFmtId="0" fontId="2" fillId="0" borderId="7" xfId="0" applyFont="1" applyBorder="1" applyAlignment="1">
      <alignment horizontal="center" vertical="center"/>
    </xf>
    <xf numFmtId="0" fontId="2" fillId="0" borderId="11" xfId="0" applyFont="1" applyBorder="1" applyAlignment="1">
      <alignment horizontal="center" vertical="center"/>
    </xf>
    <xf numFmtId="0" fontId="2" fillId="0" borderId="0" xfId="0" applyFont="1" applyBorder="1" applyAlignment="1">
      <alignment horizontal="center"/>
    </xf>
    <xf numFmtId="0" fontId="13" fillId="0" borderId="0" xfId="0" applyFont="1"/>
    <xf numFmtId="0" fontId="13" fillId="2" borderId="2" xfId="0" applyFont="1" applyFill="1" applyBorder="1" applyAlignment="1">
      <alignment horizontal="center" wrapText="1"/>
    </xf>
    <xf numFmtId="0" fontId="13" fillId="2" borderId="3" xfId="0" applyFont="1" applyFill="1" applyBorder="1" applyAlignment="1">
      <alignment horizontal="center" wrapText="1"/>
    </xf>
    <xf numFmtId="0" fontId="13" fillId="2" borderId="9" xfId="0" applyFont="1" applyFill="1" applyBorder="1" applyAlignment="1">
      <alignment horizontal="center" wrapText="1"/>
    </xf>
    <xf numFmtId="0" fontId="13" fillId="2" borderId="1" xfId="0" applyFont="1" applyFill="1" applyBorder="1" applyAlignment="1">
      <alignment horizontal="center" wrapText="1"/>
    </xf>
    <xf numFmtId="0" fontId="13" fillId="2" borderId="13" xfId="0" applyFont="1" applyFill="1" applyBorder="1" applyAlignment="1">
      <alignment horizontal="center" wrapText="1"/>
    </xf>
    <xf numFmtId="14" fontId="13" fillId="0" borderId="3" xfId="0" applyNumberFormat="1" applyFont="1" applyBorder="1" applyAlignment="1">
      <alignment horizontal="center"/>
    </xf>
    <xf numFmtId="44" fontId="13" fillId="0" borderId="0" xfId="1" applyFont="1" applyBorder="1"/>
    <xf numFmtId="44" fontId="13" fillId="0" borderId="0" xfId="0" applyNumberFormat="1" applyFont="1" applyBorder="1"/>
    <xf numFmtId="14" fontId="13" fillId="0" borderId="1" xfId="0" applyNumberFormat="1" applyFont="1" applyFill="1" applyBorder="1" applyAlignment="1">
      <alignment horizontal="center"/>
    </xf>
    <xf numFmtId="43" fontId="13" fillId="0" borderId="3" xfId="0" applyNumberFormat="1" applyFont="1" applyBorder="1" applyAlignment="1">
      <alignment horizontal="center"/>
    </xf>
    <xf numFmtId="14" fontId="13" fillId="0" borderId="3" xfId="0" applyNumberFormat="1" applyFont="1" applyFill="1" applyBorder="1" applyAlignment="1">
      <alignment horizontal="center" wrapText="1"/>
    </xf>
    <xf numFmtId="0" fontId="13" fillId="0" borderId="0" xfId="0" applyFont="1" applyFill="1" applyBorder="1" applyAlignment="1">
      <alignment wrapText="1"/>
    </xf>
    <xf numFmtId="14" fontId="13" fillId="0" borderId="1" xfId="0" applyNumberFormat="1" applyFont="1" applyBorder="1" applyAlignment="1">
      <alignment horizontal="center"/>
    </xf>
    <xf numFmtId="14" fontId="13" fillId="0" borderId="0" xfId="0" applyNumberFormat="1" applyFont="1" applyBorder="1"/>
    <xf numFmtId="0" fontId="6" fillId="0" borderId="0" xfId="0" applyFont="1" applyBorder="1" applyAlignment="1">
      <alignment horizontal="left"/>
    </xf>
    <xf numFmtId="0" fontId="0" fillId="0" borderId="0" xfId="0" applyAlignment="1">
      <alignment horizontal="right"/>
    </xf>
    <xf numFmtId="2" fontId="0" fillId="0" borderId="14" xfId="0" applyNumberFormat="1" applyBorder="1" applyAlignment="1">
      <alignment horizontal="center"/>
    </xf>
    <xf numFmtId="0" fontId="21" fillId="0" borderId="11" xfId="0" applyFont="1" applyBorder="1" applyAlignment="1">
      <alignment horizontal="center" vertical="top"/>
    </xf>
    <xf numFmtId="0" fontId="21" fillId="0" borderId="7" xfId="0" applyFont="1" applyBorder="1" applyAlignment="1">
      <alignment horizontal="center" vertical="top"/>
    </xf>
    <xf numFmtId="0" fontId="0" fillId="0" borderId="20" xfId="0" applyFill="1" applyBorder="1" applyAlignment="1">
      <alignment horizontal="center"/>
    </xf>
    <xf numFmtId="166" fontId="0" fillId="0" borderId="1" xfId="0" applyNumberFormat="1" applyBorder="1"/>
    <xf numFmtId="0" fontId="0" fillId="0" borderId="36" xfId="0" applyBorder="1"/>
    <xf numFmtId="0" fontId="0" fillId="0" borderId="46" xfId="0" applyBorder="1"/>
    <xf numFmtId="43" fontId="0" fillId="0" borderId="2" xfId="2" applyFont="1" applyFill="1" applyBorder="1"/>
    <xf numFmtId="44" fontId="0" fillId="0" borderId="1" xfId="0" applyNumberFormat="1" applyBorder="1"/>
    <xf numFmtId="0" fontId="11" fillId="0" borderId="2" xfId="1" applyNumberFormat="1" applyFont="1" applyFill="1" applyBorder="1" applyAlignment="1"/>
    <xf numFmtId="0" fontId="0" fillId="0" borderId="1" xfId="0" applyFill="1" applyBorder="1" applyAlignment="1">
      <alignment wrapText="1"/>
    </xf>
    <xf numFmtId="44" fontId="11" fillId="0" borderId="2" xfId="1" applyFont="1" applyFill="1" applyBorder="1" applyAlignment="1"/>
    <xf numFmtId="0" fontId="0" fillId="0" borderId="23" xfId="0" applyBorder="1" applyAlignment="1">
      <alignment horizontal="center"/>
    </xf>
    <xf numFmtId="0" fontId="3" fillId="0" borderId="0" xfId="0" applyFont="1" applyBorder="1" applyAlignment="1">
      <alignment horizontal="left"/>
    </xf>
    <xf numFmtId="49" fontId="0" fillId="0" borderId="1" xfId="0" applyNumberFormat="1" applyFill="1" applyBorder="1" applyAlignment="1">
      <alignment horizontal="center" vertical="center"/>
    </xf>
    <xf numFmtId="0" fontId="11" fillId="0" borderId="1" xfId="0" applyFont="1" applyFill="1" applyBorder="1" applyAlignment="1">
      <alignment horizontal="left" vertical="center"/>
    </xf>
    <xf numFmtId="2" fontId="11" fillId="0" borderId="1" xfId="0" applyNumberFormat="1" applyFont="1" applyFill="1" applyBorder="1" applyAlignment="1">
      <alignment horizontal="left" vertical="center"/>
    </xf>
    <xf numFmtId="0" fontId="11" fillId="0" borderId="0" xfId="0" applyFont="1" applyAlignment="1">
      <alignment horizontal="left" vertical="center"/>
    </xf>
    <xf numFmtId="0" fontId="11" fillId="0" borderId="2" xfId="0" applyFont="1" applyBorder="1" applyAlignment="1">
      <alignment horizontal="left" vertical="center"/>
    </xf>
    <xf numFmtId="0" fontId="11" fillId="0" borderId="1" xfId="0" applyFont="1" applyBorder="1" applyAlignment="1">
      <alignment horizontal="left" vertical="center"/>
    </xf>
    <xf numFmtId="0" fontId="11" fillId="0" borderId="0" xfId="0" applyFont="1" applyBorder="1" applyAlignment="1">
      <alignment horizontal="left" vertical="center"/>
    </xf>
    <xf numFmtId="0" fontId="11" fillId="0" borderId="0" xfId="0" applyFont="1" applyAlignment="1">
      <alignment horizontal="left" vertical="center" wrapText="1"/>
    </xf>
    <xf numFmtId="0" fontId="11" fillId="0" borderId="0" xfId="0" applyFont="1" applyBorder="1" applyAlignment="1">
      <alignment horizontal="left" vertical="center" wrapText="1"/>
    </xf>
    <xf numFmtId="0" fontId="11" fillId="0" borderId="3" xfId="0" applyFont="1" applyFill="1" applyBorder="1" applyAlignment="1">
      <alignment horizontal="left" vertical="center" wrapText="1"/>
    </xf>
    <xf numFmtId="0" fontId="11" fillId="0" borderId="29" xfId="0" applyFont="1" applyBorder="1" applyAlignment="1">
      <alignment horizontal="left" vertical="center"/>
    </xf>
    <xf numFmtId="0" fontId="11" fillId="0" borderId="30" xfId="0" applyFont="1" applyBorder="1" applyAlignment="1">
      <alignment horizontal="left" vertical="center"/>
    </xf>
    <xf numFmtId="0" fontId="11" fillId="0" borderId="30" xfId="0" applyFont="1" applyBorder="1" applyAlignment="1">
      <alignment horizontal="left" vertical="center" wrapText="1"/>
    </xf>
    <xf numFmtId="0" fontId="11" fillId="0" borderId="36" xfId="0" applyFont="1" applyBorder="1" applyAlignment="1">
      <alignment horizontal="left" vertical="center" wrapText="1"/>
    </xf>
    <xf numFmtId="164" fontId="0" fillId="0" borderId="1" xfId="0" applyNumberFormat="1" applyFill="1" applyBorder="1" applyAlignment="1">
      <alignment horizontal="center"/>
    </xf>
    <xf numFmtId="0" fontId="0" fillId="0" borderId="5" xfId="0" applyFill="1" applyBorder="1" applyAlignment="1">
      <alignment horizontal="center" vertical="center"/>
    </xf>
    <xf numFmtId="0" fontId="0" fillId="0" borderId="10" xfId="0" applyFill="1" applyBorder="1" applyAlignment="1">
      <alignment vertical="center"/>
    </xf>
    <xf numFmtId="0" fontId="0" fillId="0" borderId="5" xfId="0" applyFill="1" applyBorder="1" applyAlignment="1">
      <alignment vertical="center"/>
    </xf>
    <xf numFmtId="0" fontId="0" fillId="0" borderId="8" xfId="0" applyFill="1" applyBorder="1" applyAlignment="1">
      <alignment vertical="center"/>
    </xf>
    <xf numFmtId="2" fontId="0" fillId="0" borderId="4" xfId="0" applyNumberFormat="1" applyFill="1" applyBorder="1" applyAlignment="1">
      <alignment horizontal="center" vertical="center"/>
    </xf>
    <xf numFmtId="0" fontId="0" fillId="0" borderId="3" xfId="0" applyFill="1" applyBorder="1" applyAlignment="1">
      <alignment vertical="center"/>
    </xf>
    <xf numFmtId="0" fontId="0" fillId="0" borderId="14" xfId="0" applyFill="1" applyBorder="1" applyAlignment="1">
      <alignment vertical="center"/>
    </xf>
    <xf numFmtId="43" fontId="0" fillId="0" borderId="5" xfId="0" applyNumberFormat="1" applyFill="1" applyBorder="1" applyAlignment="1">
      <alignment vertical="center"/>
    </xf>
    <xf numFmtId="0" fontId="0" fillId="0" borderId="5" xfId="0" applyFill="1" applyBorder="1" applyAlignment="1">
      <alignment horizontal="center"/>
    </xf>
    <xf numFmtId="0" fontId="0" fillId="0" borderId="1" xfId="0" applyBorder="1" applyAlignment="1">
      <alignment horizontal="left" vertical="top"/>
    </xf>
    <xf numFmtId="0" fontId="0" fillId="0" borderId="3" xfId="0" applyNumberFormat="1" applyBorder="1" applyAlignment="1">
      <alignment horizontal="left"/>
    </xf>
    <xf numFmtId="0" fontId="0" fillId="2" borderId="23" xfId="0" applyFill="1" applyBorder="1" applyAlignment="1">
      <alignment horizontal="center" wrapText="1"/>
    </xf>
    <xf numFmtId="14" fontId="0" fillId="0" borderId="20" xfId="2" applyNumberFormat="1" applyFont="1" applyFill="1" applyBorder="1"/>
    <xf numFmtId="14" fontId="5" fillId="0" borderId="20" xfId="1" applyNumberFormat="1" applyFont="1" applyFill="1" applyBorder="1" applyAlignment="1"/>
    <xf numFmtId="2" fontId="13" fillId="0" borderId="13" xfId="0" applyNumberFormat="1" applyFont="1" applyBorder="1"/>
    <xf numFmtId="14" fontId="13" fillId="0" borderId="3" xfId="0" applyNumberFormat="1" applyFont="1" applyBorder="1"/>
    <xf numFmtId="14" fontId="13" fillId="0" borderId="3" xfId="0" applyNumberFormat="1" applyFont="1" applyFill="1" applyBorder="1" applyAlignment="1">
      <alignment wrapText="1"/>
    </xf>
    <xf numFmtId="17" fontId="5" fillId="0" borderId="1" xfId="2" applyNumberFormat="1" applyFont="1" applyFill="1" applyBorder="1"/>
    <xf numFmtId="17" fontId="5" fillId="0" borderId="1" xfId="0" applyNumberFormat="1" applyFont="1" applyFill="1" applyBorder="1"/>
    <xf numFmtId="17" fontId="5" fillId="0" borderId="1" xfId="0" applyNumberFormat="1" applyFont="1" applyBorder="1"/>
    <xf numFmtId="17" fontId="0" fillId="0" borderId="3" xfId="0" applyNumberFormat="1" applyBorder="1"/>
    <xf numFmtId="0" fontId="0" fillId="0" borderId="3" xfId="0" applyFont="1" applyBorder="1" applyAlignment="1"/>
    <xf numFmtId="0" fontId="0" fillId="0" borderId="1" xfId="0" applyFont="1" applyBorder="1" applyAlignment="1">
      <alignment horizontal="center" vertical="top"/>
    </xf>
    <xf numFmtId="0" fontId="0" fillId="0" borderId="3" xfId="0" applyFont="1" applyFill="1" applyBorder="1" applyAlignment="1"/>
    <xf numFmtId="2" fontId="0" fillId="0" borderId="2" xfId="0" applyNumberFormat="1" applyFont="1" applyFill="1" applyBorder="1" applyAlignment="1">
      <alignment horizontal="center"/>
    </xf>
    <xf numFmtId="0" fontId="0" fillId="0" borderId="1" xfId="0" applyFont="1" applyFill="1" applyBorder="1" applyAlignment="1">
      <alignment horizontal="center" vertical="top"/>
    </xf>
    <xf numFmtId="0" fontId="0" fillId="0" borderId="2" xfId="0" applyFont="1" applyFill="1" applyBorder="1" applyAlignment="1">
      <alignment horizontal="center"/>
    </xf>
    <xf numFmtId="0" fontId="0" fillId="0" borderId="1" xfId="0" applyFont="1" applyFill="1" applyBorder="1" applyAlignment="1">
      <alignment horizontal="center"/>
    </xf>
    <xf numFmtId="2" fontId="0" fillId="0" borderId="3" xfId="0" applyNumberFormat="1" applyFont="1" applyBorder="1" applyAlignment="1"/>
    <xf numFmtId="0" fontId="0" fillId="0" borderId="5" xfId="0" applyFont="1" applyBorder="1" applyAlignment="1"/>
    <xf numFmtId="2" fontId="0" fillId="0" borderId="4" xfId="0" applyNumberFormat="1" applyFont="1" applyBorder="1" applyAlignment="1">
      <alignment horizontal="center"/>
    </xf>
    <xf numFmtId="0" fontId="0" fillId="0" borderId="8" xfId="0" applyFont="1" applyBorder="1" applyAlignment="1">
      <alignment horizontal="center" vertical="top"/>
    </xf>
    <xf numFmtId="0" fontId="0" fillId="0" borderId="8" xfId="0" applyFont="1" applyBorder="1" applyAlignment="1">
      <alignment horizontal="center"/>
    </xf>
    <xf numFmtId="2" fontId="0" fillId="0" borderId="4" xfId="0" applyNumberFormat="1" applyFont="1" applyBorder="1" applyAlignment="1">
      <alignment horizontal="center" vertical="top"/>
    </xf>
    <xf numFmtId="0" fontId="0" fillId="0" borderId="14" xfId="0" applyFont="1" applyBorder="1" applyAlignment="1">
      <alignment horizontal="center"/>
    </xf>
    <xf numFmtId="0" fontId="0" fillId="0" borderId="9" xfId="0" applyFont="1" applyFill="1" applyBorder="1" applyAlignment="1">
      <alignment horizontal="center"/>
    </xf>
    <xf numFmtId="0" fontId="0" fillId="0" borderId="10" xfId="0" applyFont="1" applyBorder="1" applyAlignment="1">
      <alignment horizontal="center"/>
    </xf>
    <xf numFmtId="0" fontId="13" fillId="0" borderId="0" xfId="0" applyFont="1" applyAlignment="1">
      <alignment horizontal="center"/>
    </xf>
    <xf numFmtId="0" fontId="6" fillId="0" borderId="14" xfId="0" applyFont="1" applyBorder="1" applyAlignment="1">
      <alignment horizontal="center"/>
    </xf>
    <xf numFmtId="43" fontId="0" fillId="0" borderId="1" xfId="0" applyNumberFormat="1" applyBorder="1"/>
    <xf numFmtId="0" fontId="2" fillId="0" borderId="36" xfId="0" applyFont="1" applyBorder="1" applyAlignment="1">
      <alignment horizontal="center"/>
    </xf>
    <xf numFmtId="0" fontId="2" fillId="0" borderId="30" xfId="0" applyFont="1" applyBorder="1" applyAlignment="1">
      <alignment horizontal="center"/>
    </xf>
    <xf numFmtId="170" fontId="3" fillId="0" borderId="0" xfId="0" applyNumberFormat="1" applyFont="1" applyBorder="1" applyAlignment="1">
      <alignment horizontal="center"/>
    </xf>
    <xf numFmtId="170" fontId="2" fillId="0" borderId="30" xfId="0" applyNumberFormat="1" applyFont="1" applyBorder="1" applyAlignment="1">
      <alignment horizontal="center"/>
    </xf>
    <xf numFmtId="170" fontId="0" fillId="0" borderId="1" xfId="0" applyNumberFormat="1" applyFill="1" applyBorder="1" applyAlignment="1">
      <alignment horizontal="center"/>
    </xf>
    <xf numFmtId="170" fontId="0" fillId="0" borderId="1" xfId="0" applyNumberFormat="1" applyBorder="1" applyAlignment="1">
      <alignment horizontal="center"/>
    </xf>
    <xf numFmtId="170" fontId="0" fillId="0" borderId="0" xfId="0" applyNumberFormat="1"/>
    <xf numFmtId="0" fontId="2" fillId="0" borderId="30" xfId="0" applyFont="1" applyBorder="1" applyAlignment="1">
      <alignment horizontal="left"/>
    </xf>
    <xf numFmtId="2" fontId="0" fillId="0" borderId="1" xfId="0" applyNumberFormat="1" applyBorder="1" applyAlignment="1">
      <alignment horizontal="left" vertical="top"/>
    </xf>
    <xf numFmtId="0" fontId="0" fillId="0" borderId="0" xfId="0" applyAlignment="1">
      <alignment horizontal="left"/>
    </xf>
    <xf numFmtId="0" fontId="0" fillId="4" borderId="1" xfId="0" applyFill="1" applyBorder="1" applyAlignment="1">
      <alignment horizontal="left"/>
    </xf>
    <xf numFmtId="170" fontId="0" fillId="4" borderId="1" xfId="0" applyNumberFormat="1" applyFill="1" applyBorder="1" applyAlignment="1">
      <alignment horizontal="center"/>
    </xf>
    <xf numFmtId="0" fontId="0" fillId="0" borderId="17" xfId="0" applyBorder="1" applyAlignment="1">
      <alignment horizontal="center" vertical="center"/>
    </xf>
    <xf numFmtId="0" fontId="0" fillId="0" borderId="0" xfId="0" applyAlignment="1">
      <alignment horizontal="center" vertical="center"/>
    </xf>
    <xf numFmtId="0" fontId="0" fillId="0" borderId="23" xfId="0" applyBorder="1" applyAlignment="1">
      <alignment horizontal="center" vertical="center"/>
    </xf>
    <xf numFmtId="0" fontId="3" fillId="0" borderId="0" xfId="0" applyFont="1" applyBorder="1" applyAlignment="1">
      <alignment horizontal="right"/>
    </xf>
    <xf numFmtId="0" fontId="2" fillId="0" borderId="30" xfId="0" applyFont="1" applyBorder="1" applyAlignment="1">
      <alignment horizontal="right"/>
    </xf>
    <xf numFmtId="166" fontId="0" fillId="0" borderId="1" xfId="0" applyNumberFormat="1" applyFill="1" applyBorder="1" applyAlignment="1">
      <alignment horizontal="right"/>
    </xf>
    <xf numFmtId="166" fontId="0" fillId="0" borderId="1" xfId="2" applyNumberFormat="1" applyFont="1" applyFill="1" applyBorder="1" applyAlignment="1">
      <alignment horizontal="right"/>
    </xf>
    <xf numFmtId="0" fontId="0" fillId="0" borderId="43" xfId="0" applyBorder="1" applyAlignment="1">
      <alignment horizontal="center" vertical="center"/>
    </xf>
    <xf numFmtId="2" fontId="0" fillId="0" borderId="9" xfId="0" applyNumberFormat="1" applyBorder="1"/>
    <xf numFmtId="0" fontId="2" fillId="0" borderId="11" xfId="0" applyFont="1" applyBorder="1" applyAlignment="1">
      <alignment horizontal="left"/>
    </xf>
    <xf numFmtId="0" fontId="2" fillId="0" borderId="7" xfId="0" applyFont="1" applyBorder="1" applyAlignment="1">
      <alignment horizontal="left"/>
    </xf>
    <xf numFmtId="0" fontId="0" fillId="0" borderId="7" xfId="0" applyBorder="1" applyAlignment="1">
      <alignment horizontal="left"/>
    </xf>
    <xf numFmtId="0" fontId="0" fillId="2" borderId="3" xfId="0" applyFill="1" applyBorder="1" applyAlignment="1">
      <alignment horizontal="left" vertical="top" wrapText="1"/>
    </xf>
    <xf numFmtId="0" fontId="0" fillId="0" borderId="18" xfId="1" applyNumberFormat="1" applyFont="1" applyBorder="1" applyAlignment="1">
      <alignment horizontal="left"/>
    </xf>
    <xf numFmtId="0" fontId="22" fillId="0" borderId="3" xfId="0" applyFont="1" applyBorder="1" applyAlignment="1">
      <alignment horizontal="left"/>
    </xf>
    <xf numFmtId="0" fontId="22" fillId="0" borderId="3" xfId="0" applyFont="1" applyBorder="1" applyAlignment="1">
      <alignment horizontal="left" vertical="top" wrapText="1"/>
    </xf>
    <xf numFmtId="0" fontId="0" fillId="0" borderId="3" xfId="0" applyBorder="1" applyAlignment="1">
      <alignment horizontal="left" vertical="top" wrapText="1"/>
    </xf>
    <xf numFmtId="43" fontId="0" fillId="0" borderId="3" xfId="0" applyNumberFormat="1" applyFill="1" applyBorder="1" applyAlignment="1">
      <alignment horizontal="left"/>
    </xf>
    <xf numFmtId="0" fontId="0" fillId="0" borderId="5" xfId="0" applyBorder="1" applyAlignment="1">
      <alignment horizontal="left"/>
    </xf>
    <xf numFmtId="0" fontId="2" fillId="0" borderId="6" xfId="0" applyFont="1" applyBorder="1" applyAlignment="1">
      <alignment horizontal="left"/>
    </xf>
    <xf numFmtId="14" fontId="6" fillId="0" borderId="36" xfId="0" applyNumberFormat="1" applyFont="1" applyBorder="1" applyAlignment="1">
      <alignment horizontal="right"/>
    </xf>
    <xf numFmtId="14" fontId="0" fillId="0" borderId="0" xfId="0" applyNumberFormat="1" applyAlignment="1">
      <alignment horizontal="right"/>
    </xf>
    <xf numFmtId="0" fontId="11" fillId="3" borderId="2" xfId="0" applyFont="1" applyFill="1" applyBorder="1" applyAlignment="1">
      <alignment horizontal="left" vertical="center"/>
    </xf>
    <xf numFmtId="0" fontId="11" fillId="3" borderId="1" xfId="0" applyFont="1" applyFill="1" applyBorder="1" applyAlignment="1">
      <alignment horizontal="left" vertical="center"/>
    </xf>
    <xf numFmtId="2" fontId="11" fillId="3" borderId="1" xfId="0" applyNumberFormat="1" applyFont="1" applyFill="1" applyBorder="1" applyAlignment="1">
      <alignment horizontal="left" vertical="center"/>
    </xf>
    <xf numFmtId="0" fontId="11" fillId="3" borderId="3" xfId="0" applyFont="1" applyFill="1" applyBorder="1" applyAlignment="1">
      <alignment horizontal="left" vertical="center"/>
    </xf>
    <xf numFmtId="0" fontId="11" fillId="3" borderId="1" xfId="0" applyFont="1" applyFill="1" applyBorder="1" applyAlignment="1">
      <alignment horizontal="left" vertical="center" wrapText="1"/>
    </xf>
    <xf numFmtId="0" fontId="11" fillId="3" borderId="1" xfId="0" applyFont="1" applyFill="1" applyBorder="1" applyAlignment="1">
      <alignment horizontal="left" vertical="top" wrapText="1"/>
    </xf>
    <xf numFmtId="0" fontId="11" fillId="3" borderId="1" xfId="0" applyFont="1" applyFill="1" applyBorder="1" applyAlignment="1">
      <alignment vertical="top" wrapText="1"/>
    </xf>
    <xf numFmtId="165" fontId="0" fillId="0" borderId="20" xfId="0" applyNumberFormat="1" applyBorder="1"/>
    <xf numFmtId="165" fontId="11" fillId="0" borderId="20" xfId="1" applyNumberFormat="1" applyFont="1" applyFill="1" applyBorder="1" applyAlignment="1"/>
    <xf numFmtId="165" fontId="0" fillId="0" borderId="20" xfId="0" applyNumberFormat="1" applyFill="1" applyBorder="1"/>
    <xf numFmtId="0" fontId="3" fillId="0" borderId="1" xfId="0" applyFont="1" applyBorder="1" applyAlignment="1">
      <alignment horizontal="center"/>
    </xf>
    <xf numFmtId="0" fontId="2" fillId="0" borderId="1" xfId="0" applyFont="1" applyBorder="1" applyAlignment="1">
      <alignment horizontal="center"/>
    </xf>
    <xf numFmtId="0" fontId="0" fillId="0" borderId="0" xfId="0"/>
    <xf numFmtId="0" fontId="0" fillId="0" borderId="3" xfId="0" applyBorder="1"/>
    <xf numFmtId="0" fontId="0" fillId="2" borderId="2" xfId="0" applyFill="1" applyBorder="1" applyAlignment="1">
      <alignment horizontal="center" wrapText="1"/>
    </xf>
    <xf numFmtId="0" fontId="0" fillId="2" borderId="1" xfId="0" applyFill="1" applyBorder="1" applyAlignment="1">
      <alignment horizontal="center" wrapText="1"/>
    </xf>
    <xf numFmtId="0" fontId="0" fillId="2" borderId="3" xfId="0" applyFill="1" applyBorder="1" applyAlignment="1">
      <alignment horizontal="center" wrapText="1"/>
    </xf>
    <xf numFmtId="44" fontId="0" fillId="0" borderId="0" xfId="1" applyFont="1" applyBorder="1"/>
    <xf numFmtId="44" fontId="0" fillId="0" borderId="0" xfId="0" applyNumberFormat="1" applyBorder="1"/>
    <xf numFmtId="0" fontId="0" fillId="2" borderId="9" xfId="0" applyFill="1" applyBorder="1" applyAlignment="1">
      <alignment horizontal="center" wrapText="1"/>
    </xf>
    <xf numFmtId="0" fontId="0" fillId="0" borderId="3" xfId="0" applyBorder="1" applyAlignment="1">
      <alignment horizontal="center"/>
    </xf>
    <xf numFmtId="0" fontId="0" fillId="0" borderId="3" xfId="0" applyFill="1" applyBorder="1" applyAlignment="1">
      <alignment horizontal="center"/>
    </xf>
    <xf numFmtId="0" fontId="0" fillId="2" borderId="13" xfId="0" applyFill="1" applyBorder="1" applyAlignment="1">
      <alignment horizontal="center" wrapText="1"/>
    </xf>
    <xf numFmtId="0" fontId="0" fillId="0" borderId="1" xfId="0" applyBorder="1" applyAlignment="1">
      <alignment horizontal="left"/>
    </xf>
    <xf numFmtId="0" fontId="0" fillId="0" borderId="3" xfId="0" applyFont="1" applyBorder="1"/>
    <xf numFmtId="0" fontId="0" fillId="0" borderId="1" xfId="0" applyBorder="1" applyAlignment="1"/>
    <xf numFmtId="0" fontId="3" fillId="0" borderId="0" xfId="0" applyFont="1" applyBorder="1" applyAlignment="1">
      <alignment horizontal="center"/>
    </xf>
    <xf numFmtId="0" fontId="2" fillId="0" borderId="7" xfId="0" applyFont="1" applyBorder="1" applyAlignment="1">
      <alignment horizontal="center"/>
    </xf>
    <xf numFmtId="0" fontId="2" fillId="0" borderId="11" xfId="0" applyFont="1" applyBorder="1" applyAlignment="1">
      <alignment horizontal="center"/>
    </xf>
    <xf numFmtId="0" fontId="0" fillId="0" borderId="3" xfId="0" applyFont="1" applyFill="1" applyBorder="1"/>
    <xf numFmtId="2" fontId="0" fillId="0" borderId="3" xfId="0" applyNumberFormat="1" applyFont="1" applyBorder="1"/>
    <xf numFmtId="0" fontId="11" fillId="0" borderId="2" xfId="0" applyFont="1" applyBorder="1"/>
    <xf numFmtId="164" fontId="0" fillId="0" borderId="8" xfId="2" applyNumberFormat="1" applyFont="1" applyFill="1" applyBorder="1" applyAlignment="1">
      <alignment vertical="center"/>
    </xf>
    <xf numFmtId="0" fontId="0" fillId="0" borderId="2" xfId="0" applyFill="1" applyBorder="1" applyAlignment="1">
      <alignment vertical="center"/>
    </xf>
    <xf numFmtId="0" fontId="11" fillId="2" borderId="20" xfId="0" applyFont="1" applyFill="1" applyBorder="1" applyAlignment="1">
      <alignment horizontal="center" wrapText="1"/>
    </xf>
    <xf numFmtId="0" fontId="11" fillId="0" borderId="20" xfId="0" applyFont="1" applyFill="1" applyBorder="1" applyAlignment="1">
      <alignment horizontal="center"/>
    </xf>
    <xf numFmtId="15" fontId="11" fillId="0" borderId="24" xfId="2" applyNumberFormat="1" applyFont="1" applyFill="1" applyBorder="1" applyAlignment="1">
      <alignment horizontal="center"/>
    </xf>
    <xf numFmtId="0" fontId="0" fillId="2" borderId="20" xfId="0" applyFill="1" applyBorder="1" applyAlignment="1">
      <alignment horizontal="center" vertical="center" wrapText="1"/>
    </xf>
    <xf numFmtId="164" fontId="0" fillId="0" borderId="24" xfId="2" applyNumberFormat="1" applyFont="1" applyFill="1" applyBorder="1" applyAlignment="1">
      <alignment vertical="center"/>
    </xf>
    <xf numFmtId="43" fontId="0" fillId="0" borderId="24" xfId="2" applyFont="1" applyFill="1" applyBorder="1" applyAlignment="1">
      <alignment vertical="center"/>
    </xf>
    <xf numFmtId="0" fontId="21" fillId="0" borderId="1" xfId="0" applyFont="1" applyBorder="1"/>
    <xf numFmtId="0" fontId="21" fillId="0" borderId="1" xfId="0" applyFont="1" applyBorder="1" applyAlignment="1">
      <alignment horizontal="center" vertical="top"/>
    </xf>
    <xf numFmtId="14" fontId="11" fillId="0" borderId="20" xfId="0" applyNumberFormat="1" applyFont="1" applyBorder="1" applyAlignment="1">
      <alignment horizontal="center"/>
    </xf>
    <xf numFmtId="14" fontId="0" fillId="0" borderId="0" xfId="0" applyNumberFormat="1"/>
    <xf numFmtId="0" fontId="0" fillId="0" borderId="48" xfId="0" applyFill="1" applyBorder="1"/>
    <xf numFmtId="14" fontId="0" fillId="0" borderId="3" xfId="0" applyNumberFormat="1" applyBorder="1" applyAlignment="1">
      <alignment horizontal="left"/>
    </xf>
    <xf numFmtId="14" fontId="0" fillId="0" borderId="3" xfId="0" applyNumberFormat="1" applyFill="1" applyBorder="1" applyAlignment="1">
      <alignment horizontal="left"/>
    </xf>
    <xf numFmtId="0" fontId="5" fillId="0" borderId="0" xfId="0" applyFont="1"/>
    <xf numFmtId="0" fontId="11" fillId="0" borderId="2" xfId="0" applyFont="1" applyBorder="1" applyAlignment="1">
      <alignment horizontal="center"/>
    </xf>
    <xf numFmtId="17" fontId="11" fillId="3" borderId="1" xfId="0" applyNumberFormat="1" applyFont="1" applyFill="1" applyBorder="1" applyAlignment="1">
      <alignment horizontal="left" vertical="center"/>
    </xf>
    <xf numFmtId="14" fontId="0" fillId="0" borderId="46" xfId="0" applyNumberFormat="1" applyBorder="1"/>
    <xf numFmtId="0" fontId="3" fillId="0" borderId="20" xfId="0" applyFont="1" applyBorder="1" applyAlignment="1">
      <alignment horizontal="center"/>
    </xf>
    <xf numFmtId="0" fontId="3" fillId="0" borderId="2" xfId="0" applyFont="1" applyBorder="1" applyAlignment="1">
      <alignment horizontal="center"/>
    </xf>
    <xf numFmtId="0" fontId="3" fillId="0" borderId="3" xfId="0" applyFont="1" applyBorder="1" applyAlignment="1">
      <alignment horizontal="center"/>
    </xf>
    <xf numFmtId="0" fontId="0" fillId="0" borderId="9" xfId="0" applyFill="1" applyBorder="1" applyAlignment="1">
      <alignment wrapText="1"/>
    </xf>
    <xf numFmtId="0" fontId="3" fillId="0" borderId="9" xfId="0" applyFont="1" applyBorder="1" applyAlignment="1">
      <alignment horizontal="center"/>
    </xf>
    <xf numFmtId="0" fontId="3" fillId="0" borderId="46" xfId="0" applyFont="1" applyBorder="1" applyAlignment="1">
      <alignment horizontal="center"/>
    </xf>
    <xf numFmtId="0" fontId="0" fillId="0" borderId="6" xfId="0" applyBorder="1"/>
    <xf numFmtId="0" fontId="2" fillId="0" borderId="20" xfId="0" applyFont="1" applyBorder="1" applyAlignment="1">
      <alignment horizontal="center"/>
    </xf>
    <xf numFmtId="0" fontId="0" fillId="0" borderId="11" xfId="0" applyBorder="1"/>
    <xf numFmtId="0" fontId="2" fillId="0" borderId="2" xfId="0" applyFont="1" applyBorder="1" applyAlignment="1">
      <alignment horizontal="center"/>
    </xf>
    <xf numFmtId="0" fontId="0" fillId="0" borderId="7" xfId="0" applyBorder="1"/>
    <xf numFmtId="0" fontId="2" fillId="0" borderId="3" xfId="0" applyFont="1" applyBorder="1" applyAlignment="1">
      <alignment horizontal="center"/>
    </xf>
    <xf numFmtId="0" fontId="2" fillId="0" borderId="9" xfId="0" applyFont="1" applyBorder="1" applyAlignment="1">
      <alignment horizontal="center"/>
    </xf>
    <xf numFmtId="14" fontId="0" fillId="0" borderId="0" xfId="0" applyNumberFormat="1" applyBorder="1"/>
    <xf numFmtId="0" fontId="0" fillId="2" borderId="46" xfId="0" applyFill="1" applyBorder="1" applyAlignment="1">
      <alignment horizontal="center" wrapText="1"/>
    </xf>
    <xf numFmtId="0" fontId="2" fillId="0" borderId="46" xfId="0" applyFont="1" applyBorder="1" applyAlignment="1">
      <alignment horizontal="center"/>
    </xf>
    <xf numFmtId="171" fontId="0" fillId="0" borderId="1" xfId="2" applyNumberFormat="1" applyFont="1" applyFill="1" applyBorder="1"/>
    <xf numFmtId="171" fontId="0" fillId="0" borderId="1" xfId="0" applyNumberFormat="1" applyFill="1" applyBorder="1"/>
    <xf numFmtId="171" fontId="0" fillId="0" borderId="1" xfId="0" applyNumberFormat="1" applyBorder="1"/>
    <xf numFmtId="0" fontId="0" fillId="3" borderId="2" xfId="0" applyFill="1" applyBorder="1" applyAlignment="1" applyProtection="1">
      <alignment horizontal="center"/>
      <protection locked="0"/>
    </xf>
    <xf numFmtId="0" fontId="0" fillId="3" borderId="3" xfId="0" applyFill="1" applyBorder="1" applyAlignment="1" applyProtection="1">
      <alignment horizontal="center"/>
      <protection locked="0"/>
    </xf>
    <xf numFmtId="0" fontId="0" fillId="3" borderId="1" xfId="0" applyFill="1" applyBorder="1" applyAlignment="1" applyProtection="1">
      <alignment horizontal="center"/>
      <protection locked="0"/>
    </xf>
    <xf numFmtId="0" fontId="0" fillId="3" borderId="0" xfId="0" applyFill="1" applyAlignment="1" applyProtection="1">
      <protection locked="0"/>
    </xf>
    <xf numFmtId="0" fontId="0" fillId="3" borderId="2" xfId="0" applyFill="1" applyBorder="1" applyAlignment="1" applyProtection="1">
      <alignment horizontal="left"/>
      <protection locked="0"/>
    </xf>
    <xf numFmtId="0" fontId="0" fillId="3" borderId="9" xfId="0" applyFill="1" applyBorder="1" applyAlignment="1" applyProtection="1">
      <alignment horizontal="left"/>
      <protection locked="0"/>
    </xf>
    <xf numFmtId="0" fontId="0" fillId="3" borderId="3" xfId="0" applyFill="1" applyBorder="1" applyAlignment="1" applyProtection="1">
      <alignment horizontal="left"/>
      <protection locked="0"/>
    </xf>
    <xf numFmtId="0" fontId="0" fillId="3" borderId="0" xfId="0" applyFont="1" applyFill="1" applyBorder="1" applyAlignment="1"/>
    <xf numFmtId="0" fontId="0" fillId="3" borderId="0" xfId="0" applyFill="1" applyBorder="1"/>
    <xf numFmtId="0" fontId="26" fillId="3" borderId="1" xfId="0" applyFont="1" applyFill="1" applyBorder="1" applyAlignment="1">
      <alignment horizontal="left" vertical="center" wrapText="1"/>
    </xf>
    <xf numFmtId="0" fontId="27" fillId="3" borderId="31" xfId="0" applyFont="1" applyFill="1" applyBorder="1" applyAlignment="1">
      <alignment horizontal="center" vertical="center" wrapText="1"/>
    </xf>
    <xf numFmtId="0" fontId="27" fillId="3" borderId="16" xfId="0" applyFont="1" applyFill="1" applyBorder="1" applyAlignment="1">
      <alignment horizontal="center" vertical="center" wrapText="1"/>
    </xf>
    <xf numFmtId="0" fontId="27" fillId="3" borderId="16" xfId="0" applyNumberFormat="1" applyFont="1" applyFill="1" applyBorder="1" applyAlignment="1">
      <alignment horizontal="center" vertical="center" wrapText="1"/>
    </xf>
    <xf numFmtId="0" fontId="27" fillId="3" borderId="43" xfId="0" applyNumberFormat="1" applyFont="1" applyFill="1" applyBorder="1" applyAlignment="1">
      <alignment horizontal="center" vertical="center" wrapText="1"/>
    </xf>
    <xf numFmtId="0" fontId="29" fillId="3" borderId="2" xfId="0" applyFont="1" applyFill="1" applyBorder="1" applyAlignment="1"/>
    <xf numFmtId="0" fontId="29" fillId="3" borderId="1" xfId="0" applyFont="1" applyFill="1" applyBorder="1" applyAlignment="1">
      <alignment horizontal="center" vertical="center" wrapText="1"/>
    </xf>
    <xf numFmtId="0" fontId="29" fillId="3" borderId="1" xfId="0" applyNumberFormat="1" applyFont="1" applyFill="1" applyBorder="1" applyAlignment="1">
      <alignment horizontal="center" vertical="center" wrapText="1"/>
    </xf>
    <xf numFmtId="14" fontId="29" fillId="3" borderId="1" xfId="0" applyNumberFormat="1" applyFont="1" applyFill="1" applyBorder="1" applyAlignment="1">
      <alignment horizontal="center" vertical="center" wrapText="1"/>
    </xf>
    <xf numFmtId="14" fontId="29" fillId="3" borderId="3" xfId="0" applyNumberFormat="1" applyFont="1" applyFill="1" applyBorder="1" applyAlignment="1">
      <alignment horizontal="center" vertical="center" wrapText="1"/>
    </xf>
    <xf numFmtId="0" fontId="0" fillId="3" borderId="0" xfId="0" applyNumberFormat="1" applyFont="1" applyFill="1" applyAlignment="1"/>
    <xf numFmtId="0" fontId="0" fillId="3" borderId="0" xfId="0" applyNumberFormat="1" applyFont="1" applyFill="1" applyBorder="1" applyAlignment="1"/>
    <xf numFmtId="0" fontId="29" fillId="3" borderId="8" xfId="0" applyFont="1" applyFill="1" applyBorder="1" applyAlignment="1">
      <alignment horizontal="center" vertical="center" wrapText="1"/>
    </xf>
    <xf numFmtId="0" fontId="29" fillId="3" borderId="8" xfId="0" applyNumberFormat="1" applyFont="1" applyFill="1" applyBorder="1" applyAlignment="1">
      <alignment horizontal="center" vertical="center" wrapText="1"/>
    </xf>
    <xf numFmtId="14" fontId="29" fillId="3" borderId="8" xfId="0" applyNumberFormat="1" applyFont="1" applyFill="1" applyBorder="1" applyAlignment="1">
      <alignment horizontal="center" vertical="center" wrapText="1"/>
    </xf>
    <xf numFmtId="14" fontId="29" fillId="3" borderId="5" xfId="0" applyNumberFormat="1" applyFont="1" applyFill="1" applyBorder="1" applyAlignment="1">
      <alignment horizontal="center" vertical="center" wrapText="1"/>
    </xf>
    <xf numFmtId="0" fontId="29" fillId="3" borderId="0" xfId="0" applyFont="1" applyFill="1" applyBorder="1" applyAlignment="1">
      <alignment horizontal="center" vertical="center" wrapText="1"/>
    </xf>
    <xf numFmtId="0" fontId="29" fillId="3" borderId="0" xfId="0" applyNumberFormat="1" applyFont="1" applyFill="1" applyBorder="1" applyAlignment="1">
      <alignment horizontal="center" vertical="center" wrapText="1"/>
    </xf>
    <xf numFmtId="14" fontId="0" fillId="3" borderId="0" xfId="0" applyNumberFormat="1" applyFont="1" applyFill="1" applyBorder="1" applyAlignment="1">
      <alignment horizontal="center" vertical="center" wrapText="1"/>
    </xf>
    <xf numFmtId="0" fontId="30" fillId="3" borderId="0" xfId="0" applyFont="1" applyFill="1" applyBorder="1" applyAlignment="1">
      <alignment horizontal="center" vertical="center" wrapText="1"/>
    </xf>
    <xf numFmtId="0" fontId="31" fillId="3" borderId="0" xfId="0" applyNumberFormat="1" applyFont="1" applyFill="1" applyBorder="1" applyAlignment="1">
      <alignment horizontal="center" vertical="center" wrapText="1"/>
    </xf>
    <xf numFmtId="0" fontId="31" fillId="3" borderId="0" xfId="0" applyFont="1" applyFill="1" applyBorder="1" applyAlignment="1">
      <alignment horizontal="center" vertical="center" wrapText="1"/>
    </xf>
    <xf numFmtId="14" fontId="0" fillId="3" borderId="0" xfId="0" applyNumberFormat="1" applyFill="1" applyBorder="1" applyAlignment="1">
      <alignment horizontal="center" vertical="center" wrapText="1"/>
    </xf>
    <xf numFmtId="0" fontId="0" fillId="3" borderId="0" xfId="0" applyFont="1" applyFill="1" applyBorder="1" applyAlignment="1">
      <alignment horizontal="center" vertical="center" wrapText="1"/>
    </xf>
    <xf numFmtId="0" fontId="0" fillId="3" borderId="0" xfId="0" applyNumberFormat="1" applyFont="1" applyFill="1" applyBorder="1" applyAlignment="1">
      <alignment horizontal="center" vertical="center" wrapText="1"/>
    </xf>
    <xf numFmtId="0" fontId="0" fillId="3" borderId="0" xfId="0" applyFill="1" applyBorder="1" applyAlignment="1">
      <alignment horizontal="center" vertical="center" wrapText="1"/>
    </xf>
    <xf numFmtId="0" fontId="0" fillId="3" borderId="0" xfId="0" applyFill="1" applyBorder="1" applyAlignment="1">
      <alignment horizontal="center" vertical="top"/>
    </xf>
    <xf numFmtId="14" fontId="11" fillId="0" borderId="20" xfId="2" applyNumberFormat="1" applyFont="1" applyFill="1" applyBorder="1" applyAlignment="1">
      <alignment horizontal="center"/>
    </xf>
    <xf numFmtId="14" fontId="11" fillId="0" borderId="20" xfId="0" applyNumberFormat="1" applyFont="1" applyFill="1" applyBorder="1" applyAlignment="1">
      <alignment horizontal="center"/>
    </xf>
    <xf numFmtId="14" fontId="11" fillId="0" borderId="20" xfId="1" applyNumberFormat="1" applyFont="1" applyFill="1" applyBorder="1" applyAlignment="1">
      <alignment horizontal="center"/>
    </xf>
    <xf numFmtId="44" fontId="0" fillId="0" borderId="0" xfId="0" applyNumberFormat="1" applyFill="1" applyBorder="1" applyAlignment="1">
      <alignment wrapText="1"/>
    </xf>
    <xf numFmtId="0" fontId="0" fillId="0" borderId="0" xfId="0" applyFill="1"/>
    <xf numFmtId="0" fontId="0" fillId="0" borderId="4" xfId="0" applyFont="1" applyFill="1" applyBorder="1"/>
    <xf numFmtId="14" fontId="0" fillId="4" borderId="3" xfId="0" applyNumberFormat="1" applyFill="1" applyBorder="1" applyAlignment="1">
      <alignment horizontal="center" vertical="center"/>
    </xf>
    <xf numFmtId="0" fontId="0" fillId="0" borderId="51" xfId="0" applyBorder="1"/>
    <xf numFmtId="0" fontId="0" fillId="0" borderId="24" xfId="0" applyBorder="1"/>
    <xf numFmtId="16" fontId="0" fillId="0" borderId="3" xfId="0" applyNumberFormat="1" applyBorder="1"/>
    <xf numFmtId="170" fontId="0" fillId="2" borderId="1" xfId="0" applyNumberFormat="1" applyFill="1" applyBorder="1" applyAlignment="1">
      <alignment horizontal="center"/>
    </xf>
    <xf numFmtId="0" fontId="0" fillId="2" borderId="1" xfId="0" applyFill="1" applyBorder="1" applyAlignment="1">
      <alignment horizontal="center"/>
    </xf>
    <xf numFmtId="0" fontId="0" fillId="4" borderId="1" xfId="0" applyFill="1" applyBorder="1" applyAlignment="1"/>
    <xf numFmtId="168" fontId="0" fillId="0" borderId="0" xfId="0" applyNumberFormat="1" applyFont="1" applyAlignment="1">
      <alignment horizontal="center" vertical="center"/>
    </xf>
    <xf numFmtId="14" fontId="8" fillId="0" borderId="0" xfId="0" applyNumberFormat="1" applyFont="1" applyBorder="1" applyAlignment="1">
      <alignment horizontal="center"/>
    </xf>
    <xf numFmtId="0" fontId="32" fillId="0" borderId="1" xfId="0" applyFont="1" applyBorder="1" applyAlignment="1">
      <alignment horizontal="center"/>
    </xf>
    <xf numFmtId="0" fontId="34" fillId="0" borderId="1" xfId="0" applyFont="1" applyBorder="1"/>
    <xf numFmtId="43" fontId="0" fillId="0" borderId="1" xfId="0" applyNumberFormat="1" applyFill="1" applyBorder="1"/>
    <xf numFmtId="0" fontId="2" fillId="0" borderId="56" xfId="0" applyNumberFormat="1" applyFont="1" applyBorder="1"/>
    <xf numFmtId="0" fontId="0" fillId="2" borderId="57" xfId="0" applyNumberFormat="1" applyFill="1" applyBorder="1" applyAlignment="1">
      <alignment horizontal="center" wrapText="1"/>
    </xf>
    <xf numFmtId="169" fontId="0" fillId="2" borderId="1" xfId="0" applyNumberFormat="1" applyFont="1" applyFill="1" applyBorder="1" applyAlignment="1">
      <alignment horizontal="center" wrapText="1"/>
    </xf>
    <xf numFmtId="0" fontId="3" fillId="0" borderId="40" xfId="0" applyFont="1" applyBorder="1" applyAlignment="1">
      <alignment horizontal="center"/>
    </xf>
    <xf numFmtId="164" fontId="0" fillId="0" borderId="20" xfId="2" applyNumberFormat="1" applyFont="1" applyFill="1" applyBorder="1"/>
    <xf numFmtId="0" fontId="6" fillId="2" borderId="58" xfId="0" applyFont="1" applyFill="1" applyBorder="1" applyAlignment="1">
      <alignment horizontal="center" wrapText="1"/>
    </xf>
    <xf numFmtId="14" fontId="6" fillId="0" borderId="58" xfId="0" applyNumberFormat="1" applyFont="1" applyBorder="1"/>
    <xf numFmtId="14" fontId="0" fillId="0" borderId="58" xfId="0" applyNumberFormat="1" applyBorder="1"/>
    <xf numFmtId="14" fontId="0" fillId="0" borderId="58" xfId="0" applyNumberFormat="1" applyFill="1" applyBorder="1" applyAlignment="1">
      <alignment wrapText="1"/>
    </xf>
    <xf numFmtId="0" fontId="0" fillId="0" borderId="58" xfId="0" applyFill="1" applyBorder="1" applyAlignment="1">
      <alignment wrapText="1"/>
    </xf>
    <xf numFmtId="43" fontId="0" fillId="0" borderId="58" xfId="0" applyNumberFormat="1" applyBorder="1"/>
    <xf numFmtId="0" fontId="0" fillId="0" borderId="58" xfId="0" applyBorder="1"/>
    <xf numFmtId="43" fontId="0" fillId="0" borderId="59" xfId="0" applyNumberFormat="1" applyBorder="1"/>
    <xf numFmtId="0" fontId="2" fillId="0" borderId="42" xfId="0" applyFont="1" applyBorder="1" applyAlignment="1">
      <alignment horizontal="center"/>
    </xf>
    <xf numFmtId="14" fontId="6" fillId="0" borderId="1" xfId="0" applyNumberFormat="1" applyFont="1" applyBorder="1"/>
    <xf numFmtId="14" fontId="0" fillId="0" borderId="1" xfId="0" applyNumberFormat="1" applyFill="1" applyBorder="1" applyAlignment="1">
      <alignment wrapText="1"/>
    </xf>
    <xf numFmtId="166" fontId="0" fillId="0" borderId="20" xfId="0" applyNumberFormat="1" applyBorder="1"/>
    <xf numFmtId="0" fontId="11" fillId="0" borderId="35" xfId="0" applyFont="1" applyBorder="1" applyAlignment="1">
      <alignment horizontal="left" vertical="center"/>
    </xf>
    <xf numFmtId="0" fontId="11" fillId="3" borderId="20" xfId="0" applyFont="1" applyFill="1" applyBorder="1" applyAlignment="1">
      <alignment horizontal="left" vertical="center"/>
    </xf>
    <xf numFmtId="17" fontId="11" fillId="3" borderId="20" xfId="0" applyNumberFormat="1" applyFont="1" applyFill="1" applyBorder="1" applyAlignment="1">
      <alignment horizontal="left" vertical="center"/>
    </xf>
    <xf numFmtId="14" fontId="11" fillId="0" borderId="20" xfId="0" applyNumberFormat="1" applyFont="1" applyFill="1" applyBorder="1" applyAlignment="1">
      <alignment horizontal="left" vertical="center"/>
    </xf>
    <xf numFmtId="0" fontId="11" fillId="2" borderId="2" xfId="0" applyFont="1" applyFill="1" applyBorder="1" applyAlignment="1">
      <alignment horizontal="center" vertical="center" wrapText="1"/>
    </xf>
    <xf numFmtId="0" fontId="11" fillId="2" borderId="1" xfId="0" applyFont="1" applyFill="1" applyBorder="1" applyAlignment="1">
      <alignment horizontal="center" vertical="center" wrapText="1"/>
    </xf>
    <xf numFmtId="0" fontId="11" fillId="2" borderId="20" xfId="0" applyFont="1" applyFill="1" applyBorder="1" applyAlignment="1">
      <alignment horizontal="center" vertical="center" wrapText="1"/>
    </xf>
    <xf numFmtId="0" fontId="11" fillId="2" borderId="3" xfId="0" applyFont="1" applyFill="1" applyBorder="1" applyAlignment="1">
      <alignment horizontal="center" vertical="center" wrapText="1"/>
    </xf>
    <xf numFmtId="0" fontId="11" fillId="0" borderId="0" xfId="0" applyFont="1" applyAlignment="1">
      <alignment horizontal="center" vertical="center"/>
    </xf>
    <xf numFmtId="14" fontId="11" fillId="0" borderId="20" xfId="0" applyNumberFormat="1" applyFont="1" applyBorder="1"/>
    <xf numFmtId="166" fontId="13" fillId="0" borderId="1" xfId="0" applyNumberFormat="1" applyFont="1" applyBorder="1" applyAlignment="1">
      <alignment horizontal="center"/>
    </xf>
    <xf numFmtId="14" fontId="13" fillId="0" borderId="1" xfId="0" applyNumberFormat="1" applyFont="1" applyFill="1" applyBorder="1" applyAlignment="1">
      <alignment horizontal="center" wrapText="1"/>
    </xf>
    <xf numFmtId="0" fontId="0" fillId="0" borderId="13" xfId="0" applyFont="1" applyBorder="1" applyAlignment="1">
      <alignment horizontal="center" vertical="top"/>
    </xf>
    <xf numFmtId="2" fontId="0" fillId="0" borderId="13" xfId="0" applyNumberFormat="1" applyFont="1" applyBorder="1" applyAlignment="1">
      <alignment horizontal="center" vertical="top"/>
    </xf>
    <xf numFmtId="0" fontId="0" fillId="0" borderId="13" xfId="0" applyFont="1" applyFill="1" applyBorder="1" applyAlignment="1">
      <alignment horizontal="center" vertical="top"/>
    </xf>
    <xf numFmtId="2" fontId="0" fillId="0" borderId="14" xfId="0" applyNumberFormat="1" applyFont="1" applyBorder="1" applyAlignment="1">
      <alignment horizontal="center" vertical="top"/>
    </xf>
    <xf numFmtId="0" fontId="13" fillId="2" borderId="19" xfId="0" applyFont="1" applyFill="1" applyBorder="1" applyAlignment="1">
      <alignment horizontal="center" wrapText="1"/>
    </xf>
    <xf numFmtId="0" fontId="13" fillId="2" borderId="18" xfId="0" applyFont="1" applyFill="1" applyBorder="1" applyAlignment="1">
      <alignment horizontal="center" wrapText="1"/>
    </xf>
    <xf numFmtId="166" fontId="13" fillId="0" borderId="2" xfId="0" applyNumberFormat="1" applyFont="1" applyBorder="1" applyAlignment="1">
      <alignment horizontal="center"/>
    </xf>
    <xf numFmtId="14" fontId="13" fillId="0" borderId="3" xfId="0" applyNumberFormat="1" applyFont="1" applyFill="1" applyBorder="1" applyAlignment="1">
      <alignment horizontal="center"/>
    </xf>
    <xf numFmtId="166" fontId="13" fillId="0" borderId="3" xfId="0" applyNumberFormat="1" applyFont="1" applyBorder="1" applyAlignment="1">
      <alignment horizontal="center"/>
    </xf>
    <xf numFmtId="166" fontId="13" fillId="0" borderId="2" xfId="0" applyNumberFormat="1" applyFont="1" applyFill="1" applyBorder="1" applyAlignment="1">
      <alignment horizontal="center"/>
    </xf>
    <xf numFmtId="43" fontId="13" fillId="0" borderId="3" xfId="0" applyNumberFormat="1" applyFont="1" applyBorder="1" applyAlignment="1">
      <alignment horizontal="center" vertical="top"/>
    </xf>
    <xf numFmtId="166" fontId="13" fillId="0" borderId="2" xfId="0" applyNumberFormat="1" applyFont="1" applyBorder="1" applyAlignment="1">
      <alignment horizontal="center" vertical="top"/>
    </xf>
    <xf numFmtId="14" fontId="13" fillId="0" borderId="8" xfId="0" applyNumberFormat="1" applyFont="1" applyBorder="1" applyAlignment="1">
      <alignment horizontal="center" vertical="top"/>
    </xf>
    <xf numFmtId="0" fontId="2" fillId="0" borderId="35" xfId="0" applyFont="1" applyBorder="1" applyAlignment="1">
      <alignment horizontal="right"/>
    </xf>
    <xf numFmtId="43" fontId="12" fillId="0" borderId="24" xfId="2" applyFont="1" applyFill="1" applyBorder="1"/>
    <xf numFmtId="0" fontId="0" fillId="2" borderId="22" xfId="0" applyFill="1" applyBorder="1" applyAlignment="1">
      <alignment horizontal="center" wrapText="1"/>
    </xf>
    <xf numFmtId="0" fontId="0" fillId="2" borderId="19" xfId="0" applyFill="1" applyBorder="1" applyAlignment="1">
      <alignment horizontal="center" wrapText="1"/>
    </xf>
    <xf numFmtId="0" fontId="0" fillId="2" borderId="18" xfId="0" applyFill="1" applyBorder="1" applyAlignment="1">
      <alignment horizontal="center" wrapText="1"/>
    </xf>
    <xf numFmtId="0" fontId="0" fillId="2" borderId="17" xfId="0" applyFill="1" applyBorder="1" applyAlignment="1">
      <alignment horizontal="center" wrapText="1"/>
    </xf>
    <xf numFmtId="0" fontId="0" fillId="2" borderId="21" xfId="0" applyFill="1" applyBorder="1" applyAlignment="1">
      <alignment horizontal="center" wrapText="1"/>
    </xf>
    <xf numFmtId="169" fontId="0" fillId="2" borderId="20" xfId="0" applyNumberFormat="1" applyFont="1" applyFill="1" applyBorder="1" applyAlignment="1">
      <alignment horizontal="center" wrapText="1"/>
    </xf>
    <xf numFmtId="14" fontId="0" fillId="0" borderId="24" xfId="2" applyNumberFormat="1" applyFont="1" applyFill="1" applyBorder="1" applyAlignment="1">
      <alignment horizontal="center"/>
    </xf>
    <xf numFmtId="49" fontId="0" fillId="0" borderId="20" xfId="0" applyNumberFormat="1" applyFill="1" applyBorder="1" applyAlignment="1">
      <alignment horizontal="center" vertical="center"/>
    </xf>
    <xf numFmtId="166" fontId="0" fillId="0" borderId="20" xfId="0" applyNumberFormat="1" applyBorder="1" applyAlignment="1">
      <alignment horizontal="center" vertical="center"/>
    </xf>
    <xf numFmtId="171" fontId="0" fillId="0" borderId="20" xfId="2" applyNumberFormat="1" applyFont="1" applyFill="1" applyBorder="1"/>
    <xf numFmtId="171" fontId="0" fillId="0" borderId="20" xfId="0" applyNumberFormat="1" applyFill="1" applyBorder="1"/>
    <xf numFmtId="171" fontId="0" fillId="0" borderId="20" xfId="0" applyNumberFormat="1" applyBorder="1"/>
    <xf numFmtId="17" fontId="5" fillId="0" borderId="60" xfId="1" applyNumberFormat="1" applyFont="1" applyFill="1" applyBorder="1" applyAlignment="1"/>
    <xf numFmtId="17" fontId="5" fillId="0" borderId="58" xfId="2" applyNumberFormat="1" applyFont="1" applyFill="1" applyBorder="1"/>
    <xf numFmtId="17" fontId="5" fillId="0" borderId="58" xfId="0" applyNumberFormat="1" applyFont="1" applyFill="1" applyBorder="1"/>
    <xf numFmtId="17" fontId="5" fillId="0" borderId="58" xfId="0" applyNumberFormat="1" applyFont="1" applyBorder="1"/>
    <xf numFmtId="17" fontId="0" fillId="0" borderId="58" xfId="2" applyNumberFormat="1" applyFont="1" applyFill="1" applyBorder="1"/>
    <xf numFmtId="17" fontId="0" fillId="0" borderId="58" xfId="0" applyNumberFormat="1" applyBorder="1"/>
    <xf numFmtId="17" fontId="0" fillId="0" borderId="61" xfId="0" applyNumberFormat="1" applyBorder="1"/>
    <xf numFmtId="14" fontId="0" fillId="0" borderId="20" xfId="0" applyNumberFormat="1" applyFill="1" applyBorder="1" applyAlignment="1">
      <alignment horizontal="center" vertical="center"/>
    </xf>
    <xf numFmtId="169" fontId="11" fillId="0" borderId="8" xfId="2" applyNumberFormat="1" applyFont="1" applyFill="1" applyBorder="1" applyAlignment="1">
      <alignment horizontal="center"/>
    </xf>
    <xf numFmtId="169" fontId="0" fillId="0" borderId="0" xfId="0" applyNumberFormat="1" applyAlignment="1">
      <alignment horizontal="center"/>
    </xf>
    <xf numFmtId="0" fontId="2" fillId="0" borderId="6" xfId="0" applyFont="1" applyBorder="1" applyAlignment="1">
      <alignment horizontal="center"/>
    </xf>
    <xf numFmtId="0" fontId="11" fillId="0" borderId="2" xfId="0" applyFont="1" applyFill="1" applyBorder="1" applyAlignment="1">
      <alignment horizontal="center"/>
    </xf>
    <xf numFmtId="0" fontId="0" fillId="0" borderId="1" xfId="0" applyBorder="1"/>
    <xf numFmtId="0" fontId="0" fillId="0" borderId="1" xfId="0" applyFill="1" applyBorder="1"/>
    <xf numFmtId="14" fontId="0" fillId="0" borderId="1" xfId="0" applyNumberFormat="1" applyBorder="1"/>
    <xf numFmtId="0" fontId="0" fillId="0" borderId="1" xfId="0" applyFill="1" applyBorder="1" applyAlignment="1">
      <alignment horizontal="center"/>
    </xf>
    <xf numFmtId="0" fontId="2" fillId="0" borderId="6" xfId="0" applyFont="1" applyBorder="1" applyAlignment="1">
      <alignment horizontal="center"/>
    </xf>
    <xf numFmtId="0" fontId="0" fillId="0" borderId="1" xfId="0" quotePrefix="1" applyBorder="1" applyAlignment="1">
      <alignment horizontal="center" vertical="center"/>
    </xf>
    <xf numFmtId="169" fontId="6" fillId="0" borderId="0" xfId="0" applyNumberFormat="1" applyFont="1" applyBorder="1" applyAlignment="1">
      <alignment horizontal="center"/>
    </xf>
    <xf numFmtId="169" fontId="6" fillId="0" borderId="11" xfId="0" applyNumberFormat="1" applyFont="1" applyBorder="1" applyAlignment="1">
      <alignment horizontal="center"/>
    </xf>
    <xf numFmtId="0" fontId="0" fillId="0" borderId="3" xfId="0" applyFont="1" applyFill="1" applyBorder="1" applyAlignment="1">
      <alignment horizontal="center" wrapText="1"/>
    </xf>
    <xf numFmtId="0" fontId="0" fillId="0" borderId="0" xfId="0" applyFill="1" applyBorder="1" applyAlignment="1">
      <alignment horizontal="center"/>
    </xf>
    <xf numFmtId="0" fontId="7" fillId="0" borderId="1" xfId="0" applyFont="1" applyBorder="1" applyAlignment="1">
      <alignment horizontal="left"/>
    </xf>
    <xf numFmtId="164" fontId="0" fillId="0" borderId="1" xfId="0" applyNumberFormat="1" applyBorder="1" applyAlignment="1">
      <alignment horizontal="center"/>
    </xf>
    <xf numFmtId="14" fontId="3" fillId="0" borderId="0" xfId="0" applyNumberFormat="1" applyFont="1" applyBorder="1" applyAlignment="1">
      <alignment horizontal="center"/>
    </xf>
    <xf numFmtId="0" fontId="2" fillId="0" borderId="6" xfId="0" applyFont="1" applyBorder="1" applyAlignment="1">
      <alignment horizontal="center"/>
    </xf>
    <xf numFmtId="171" fontId="11" fillId="0" borderId="1" xfId="2" applyNumberFormat="1" applyFont="1" applyFill="1" applyBorder="1" applyAlignment="1">
      <alignment horizontal="center"/>
    </xf>
    <xf numFmtId="0" fontId="0" fillId="0" borderId="19" xfId="0" applyBorder="1"/>
    <xf numFmtId="2" fontId="0" fillId="0" borderId="20" xfId="0" applyNumberFormat="1" applyBorder="1"/>
    <xf numFmtId="0" fontId="0" fillId="0" borderId="23" xfId="0" applyBorder="1"/>
    <xf numFmtId="0" fontId="0" fillId="0" borderId="21" xfId="0" applyBorder="1" applyAlignment="1">
      <alignment horizontal="left"/>
    </xf>
    <xf numFmtId="2" fontId="0" fillId="0" borderId="10" xfId="0" applyNumberFormat="1" applyBorder="1" applyAlignment="1">
      <alignment horizontal="left"/>
    </xf>
    <xf numFmtId="0" fontId="0" fillId="0" borderId="17" xfId="0" applyBorder="1" applyAlignment="1">
      <alignment horizontal="left"/>
    </xf>
    <xf numFmtId="0" fontId="0" fillId="0" borderId="28" xfId="0" applyBorder="1"/>
    <xf numFmtId="14" fontId="2" fillId="0" borderId="11" xfId="0" applyNumberFormat="1" applyFont="1" applyBorder="1" applyAlignment="1">
      <alignment horizontal="center"/>
    </xf>
    <xf numFmtId="14" fontId="12" fillId="0" borderId="8" xfId="2" applyNumberFormat="1" applyFont="1" applyFill="1" applyBorder="1"/>
    <xf numFmtId="16" fontId="11" fillId="0" borderId="1" xfId="0" applyNumberFormat="1" applyFont="1" applyBorder="1"/>
    <xf numFmtId="16" fontId="11" fillId="0" borderId="1" xfId="1" applyNumberFormat="1" applyFont="1" applyFill="1" applyBorder="1" applyAlignment="1"/>
    <xf numFmtId="16" fontId="11" fillId="0" borderId="1" xfId="2" applyNumberFormat="1" applyFont="1" applyFill="1" applyBorder="1"/>
    <xf numFmtId="165" fontId="3" fillId="0" borderId="0" xfId="0" applyNumberFormat="1" applyFont="1" applyBorder="1" applyAlignment="1">
      <alignment horizontal="center"/>
    </xf>
    <xf numFmtId="165" fontId="2" fillId="0" borderId="11" xfId="0" applyNumberFormat="1" applyFont="1" applyBorder="1" applyAlignment="1">
      <alignment horizontal="center"/>
    </xf>
    <xf numFmtId="165" fontId="0" fillId="2" borderId="20" xfId="0" applyNumberFormat="1" applyFill="1" applyBorder="1" applyAlignment="1">
      <alignment horizontal="center" wrapText="1"/>
    </xf>
    <xf numFmtId="165" fontId="0" fillId="0" borderId="24" xfId="2" applyNumberFormat="1" applyFont="1" applyFill="1" applyBorder="1"/>
    <xf numFmtId="165" fontId="0" fillId="0" borderId="0" xfId="0" applyNumberFormat="1"/>
    <xf numFmtId="165" fontId="11" fillId="0" borderId="20" xfId="0" applyNumberFormat="1" applyFont="1" applyBorder="1"/>
    <xf numFmtId="165" fontId="11" fillId="0" borderId="20" xfId="2" applyNumberFormat="1" applyFont="1" applyFill="1" applyBorder="1"/>
    <xf numFmtId="165" fontId="11" fillId="0" borderId="20" xfId="0" applyNumberFormat="1" applyFont="1" applyFill="1" applyBorder="1"/>
    <xf numFmtId="0" fontId="35" fillId="3" borderId="1" xfId="0" applyFont="1" applyFill="1" applyBorder="1" applyAlignment="1">
      <alignment horizontal="left" vertical="center" wrapText="1"/>
    </xf>
    <xf numFmtId="0" fontId="0" fillId="0" borderId="16" xfId="0" applyFont="1" applyFill="1" applyBorder="1" applyAlignment="1">
      <alignment horizontal="center"/>
    </xf>
    <xf numFmtId="0" fontId="0" fillId="0" borderId="0" xfId="0" applyAlignment="1">
      <alignment horizontal="center" wrapText="1"/>
    </xf>
    <xf numFmtId="0" fontId="2" fillId="0" borderId="6" xfId="0" applyFont="1" applyBorder="1" applyAlignment="1">
      <alignment horizontal="center"/>
    </xf>
    <xf numFmtId="0" fontId="13" fillId="2" borderId="0" xfId="0" applyFont="1" applyFill="1" applyBorder="1" applyAlignment="1">
      <alignment horizontal="center" wrapText="1"/>
    </xf>
    <xf numFmtId="0" fontId="13" fillId="2" borderId="26" xfId="0" applyFont="1" applyFill="1" applyBorder="1" applyAlignment="1">
      <alignment horizontal="center" wrapText="1"/>
    </xf>
    <xf numFmtId="0" fontId="13" fillId="2" borderId="25" xfId="0" applyFont="1" applyFill="1" applyBorder="1" applyAlignment="1">
      <alignment horizontal="center" wrapText="1"/>
    </xf>
    <xf numFmtId="0" fontId="2" fillId="0" borderId="6" xfId="0" applyFont="1" applyBorder="1" applyAlignment="1">
      <alignment horizontal="center"/>
    </xf>
    <xf numFmtId="0" fontId="0" fillId="0" borderId="24" xfId="0" applyBorder="1" applyAlignment="1">
      <alignment horizontal="center"/>
    </xf>
    <xf numFmtId="14" fontId="6" fillId="0" borderId="45" xfId="0" applyNumberFormat="1" applyFont="1" applyBorder="1" applyAlignment="1">
      <alignment horizontal="right"/>
    </xf>
    <xf numFmtId="0" fontId="0" fillId="0" borderId="1" xfId="0" applyFont="1" applyBorder="1" applyAlignment="1">
      <alignment horizontal="left"/>
    </xf>
    <xf numFmtId="14" fontId="0" fillId="0" borderId="3" xfId="0" applyNumberFormat="1" applyFill="1" applyBorder="1" applyAlignment="1">
      <alignment wrapText="1"/>
    </xf>
    <xf numFmtId="14" fontId="11" fillId="3" borderId="20" xfId="0" applyNumberFormat="1" applyFont="1" applyFill="1" applyBorder="1" applyAlignment="1">
      <alignment horizontal="left" vertical="center"/>
    </xf>
    <xf numFmtId="2" fontId="0" fillId="0" borderId="0" xfId="0" applyNumberFormat="1"/>
    <xf numFmtId="14" fontId="2" fillId="0" borderId="0" xfId="0" applyNumberFormat="1" applyFont="1" applyBorder="1" applyAlignment="1">
      <alignment horizontal="center"/>
    </xf>
    <xf numFmtId="14" fontId="13" fillId="2" borderId="23" xfId="0" applyNumberFormat="1" applyFont="1" applyFill="1" applyBorder="1" applyAlignment="1">
      <alignment horizontal="center" wrapText="1"/>
    </xf>
    <xf numFmtId="14" fontId="13" fillId="2" borderId="50" xfId="0" applyNumberFormat="1" applyFont="1" applyFill="1" applyBorder="1" applyAlignment="1">
      <alignment horizontal="center" wrapText="1"/>
    </xf>
    <xf numFmtId="14" fontId="13" fillId="0" borderId="1" xfId="0" applyNumberFormat="1" applyFont="1" applyBorder="1" applyAlignment="1">
      <alignment horizontal="center" vertical="top"/>
    </xf>
    <xf numFmtId="43" fontId="13" fillId="0" borderId="25" xfId="0" applyNumberFormat="1" applyFont="1" applyBorder="1" applyAlignment="1">
      <alignment horizontal="center" vertical="top"/>
    </xf>
    <xf numFmtId="0" fontId="0" fillId="0" borderId="21" xfId="0" applyFont="1" applyBorder="1" applyAlignment="1">
      <alignment horizontal="center"/>
    </xf>
    <xf numFmtId="0" fontId="0" fillId="0" borderId="19" xfId="0" applyFont="1" applyBorder="1" applyAlignment="1">
      <alignment horizontal="center" vertical="top"/>
    </xf>
    <xf numFmtId="0" fontId="0" fillId="0" borderId="19" xfId="0" applyFont="1" applyBorder="1" applyAlignment="1">
      <alignment horizontal="center"/>
    </xf>
    <xf numFmtId="0" fontId="0" fillId="0" borderId="61" xfId="0" applyBorder="1"/>
    <xf numFmtId="0" fontId="2" fillId="0" borderId="45" xfId="0" applyFont="1" applyBorder="1" applyAlignment="1">
      <alignment horizontal="center"/>
    </xf>
    <xf numFmtId="0" fontId="2" fillId="0" borderId="6" xfId="0" applyFont="1" applyBorder="1" applyAlignment="1">
      <alignment horizontal="center"/>
    </xf>
    <xf numFmtId="172" fontId="3" fillId="0" borderId="0" xfId="0" applyNumberFormat="1" applyFont="1" applyBorder="1" applyAlignment="1">
      <alignment horizontal="center"/>
    </xf>
    <xf numFmtId="172" fontId="2" fillId="0" borderId="11" xfId="0" applyNumberFormat="1" applyFont="1" applyBorder="1" applyAlignment="1">
      <alignment horizontal="center"/>
    </xf>
    <xf numFmtId="172" fontId="0" fillId="0" borderId="0" xfId="0" applyNumberFormat="1"/>
    <xf numFmtId="0" fontId="0" fillId="0" borderId="18" xfId="0" applyBorder="1" applyAlignment="1">
      <alignment horizontal="center"/>
    </xf>
    <xf numFmtId="2" fontId="0" fillId="0" borderId="9" xfId="0" applyNumberFormat="1" applyBorder="1" applyAlignment="1">
      <alignment horizontal="center"/>
    </xf>
    <xf numFmtId="2" fontId="0" fillId="0" borderId="0" xfId="0" applyNumberFormat="1" applyAlignment="1">
      <alignment horizontal="center"/>
    </xf>
    <xf numFmtId="0" fontId="0" fillId="0" borderId="0" xfId="0" applyBorder="1" applyAlignment="1">
      <alignment horizontal="center" wrapText="1"/>
    </xf>
    <xf numFmtId="0" fontId="13" fillId="0" borderId="3" xfId="0" applyFont="1" applyFill="1" applyBorder="1" applyAlignment="1">
      <alignment horizontal="center" wrapText="1"/>
    </xf>
    <xf numFmtId="0" fontId="13" fillId="0" borderId="9" xfId="0" applyFont="1" applyFill="1" applyBorder="1" applyAlignment="1">
      <alignment horizontal="center" wrapText="1"/>
    </xf>
    <xf numFmtId="0" fontId="13" fillId="0" borderId="2" xfId="0" applyFont="1" applyFill="1" applyBorder="1" applyAlignment="1">
      <alignment horizontal="center" wrapText="1"/>
    </xf>
    <xf numFmtId="0" fontId="13" fillId="0" borderId="0" xfId="0" applyFont="1" applyFill="1" applyBorder="1" applyAlignment="1">
      <alignment horizontal="center" wrapText="1"/>
    </xf>
    <xf numFmtId="0" fontId="13" fillId="0" borderId="1" xfId="0" applyFont="1" applyFill="1" applyBorder="1" applyAlignment="1">
      <alignment horizontal="center" wrapText="1"/>
    </xf>
    <xf numFmtId="0" fontId="13" fillId="0" borderId="13" xfId="0" applyFont="1" applyFill="1" applyBorder="1" applyAlignment="1">
      <alignment horizontal="center" wrapText="1"/>
    </xf>
    <xf numFmtId="14" fontId="13" fillId="0" borderId="50" xfId="0" applyNumberFormat="1" applyFont="1" applyFill="1" applyBorder="1" applyAlignment="1">
      <alignment horizontal="center" wrapText="1"/>
    </xf>
    <xf numFmtId="0" fontId="13" fillId="0" borderId="25" xfId="0" applyFont="1" applyFill="1" applyBorder="1" applyAlignment="1">
      <alignment horizontal="center" wrapText="1"/>
    </xf>
    <xf numFmtId="0" fontId="0" fillId="0" borderId="3" xfId="0" applyFont="1" applyFill="1" applyBorder="1" applyAlignment="1">
      <alignment horizontal="left" wrapText="1"/>
    </xf>
    <xf numFmtId="0" fontId="0" fillId="0" borderId="2" xfId="0" applyFont="1" applyFill="1" applyBorder="1" applyAlignment="1">
      <alignment horizontal="center" wrapText="1"/>
    </xf>
    <xf numFmtId="0" fontId="0" fillId="0" borderId="0" xfId="0" applyFont="1" applyFill="1" applyBorder="1" applyAlignment="1">
      <alignment horizontal="center" wrapText="1"/>
    </xf>
    <xf numFmtId="0" fontId="0" fillId="0" borderId="1" xfId="0" applyFont="1" applyFill="1" applyBorder="1" applyAlignment="1">
      <alignment horizontal="center" wrapText="1"/>
    </xf>
    <xf numFmtId="0" fontId="0" fillId="0" borderId="13" xfId="0" applyFont="1" applyFill="1" applyBorder="1" applyAlignment="1">
      <alignment horizontal="center" wrapText="1"/>
    </xf>
    <xf numFmtId="14" fontId="0" fillId="0" borderId="50" xfId="0" applyNumberFormat="1" applyFont="1" applyFill="1" applyBorder="1" applyAlignment="1">
      <alignment horizontal="center" wrapText="1"/>
    </xf>
    <xf numFmtId="0" fontId="0" fillId="0" borderId="25" xfId="0" applyFont="1" applyFill="1" applyBorder="1" applyAlignment="1">
      <alignment horizontal="center" wrapText="1"/>
    </xf>
    <xf numFmtId="0" fontId="0" fillId="0" borderId="10" xfId="0" applyFont="1" applyFill="1" applyBorder="1" applyAlignment="1">
      <alignment horizontal="center"/>
    </xf>
    <xf numFmtId="0" fontId="0" fillId="0" borderId="5" xfId="0" applyFont="1" applyFill="1" applyBorder="1" applyAlignment="1"/>
    <xf numFmtId="2" fontId="0" fillId="0" borderId="5" xfId="0" applyNumberFormat="1" applyFont="1" applyBorder="1" applyAlignment="1"/>
    <xf numFmtId="0" fontId="0" fillId="0" borderId="18" xfId="0" applyFont="1" applyBorder="1" applyAlignment="1"/>
    <xf numFmtId="2" fontId="0" fillId="0" borderId="2" xfId="0" applyNumberFormat="1" applyFont="1" applyBorder="1" applyAlignment="1">
      <alignment horizontal="center" vertical="top"/>
    </xf>
    <xf numFmtId="0" fontId="0" fillId="0" borderId="4" xfId="0" applyFont="1" applyBorder="1" applyAlignment="1">
      <alignment horizontal="center"/>
    </xf>
    <xf numFmtId="2" fontId="0" fillId="0" borderId="4" xfId="0" applyNumberFormat="1" applyFont="1" applyFill="1" applyBorder="1" applyAlignment="1">
      <alignment horizontal="center"/>
    </xf>
    <xf numFmtId="0" fontId="0" fillId="0" borderId="17" xfId="0" applyFont="1" applyBorder="1" applyAlignment="1">
      <alignment horizontal="center"/>
    </xf>
    <xf numFmtId="0" fontId="0" fillId="0" borderId="4" xfId="0" applyNumberFormat="1" applyFont="1" applyBorder="1" applyAlignment="1">
      <alignment horizontal="center"/>
    </xf>
    <xf numFmtId="0" fontId="0" fillId="0" borderId="8" xfId="0" applyFont="1" applyFill="1" applyBorder="1" applyAlignment="1">
      <alignment horizontal="center" vertical="top"/>
    </xf>
    <xf numFmtId="0" fontId="0" fillId="0" borderId="5" xfId="0" applyFont="1" applyFill="1" applyBorder="1"/>
    <xf numFmtId="2" fontId="0" fillId="0" borderId="5" xfId="0" applyNumberFormat="1" applyFont="1" applyBorder="1"/>
    <xf numFmtId="0" fontId="0" fillId="0" borderId="4" xfId="0" applyFont="1" applyFill="1" applyBorder="1" applyAlignment="1">
      <alignment horizontal="center"/>
    </xf>
    <xf numFmtId="0" fontId="0" fillId="0" borderId="8" xfId="0" applyFont="1" applyFill="1" applyBorder="1" applyAlignment="1">
      <alignment horizontal="center"/>
    </xf>
    <xf numFmtId="0" fontId="0" fillId="0" borderId="14" xfId="0" applyFont="1" applyBorder="1" applyAlignment="1">
      <alignment horizontal="center" vertical="top"/>
    </xf>
    <xf numFmtId="0" fontId="0" fillId="0" borderId="14" xfId="0" applyFont="1" applyFill="1" applyBorder="1" applyAlignment="1">
      <alignment horizontal="center" vertical="top"/>
    </xf>
    <xf numFmtId="0" fontId="0" fillId="0" borderId="22" xfId="0" applyFont="1" applyBorder="1" applyAlignment="1">
      <alignment horizontal="center" vertical="top"/>
    </xf>
    <xf numFmtId="0" fontId="0" fillId="0" borderId="14" xfId="0" applyNumberFormat="1" applyFont="1" applyBorder="1" applyAlignment="1">
      <alignment horizontal="center" vertical="top"/>
    </xf>
    <xf numFmtId="14" fontId="13" fillId="0" borderId="25" xfId="0" applyNumberFormat="1" applyFont="1" applyFill="1" applyBorder="1" applyAlignment="1">
      <alignment horizontal="center"/>
    </xf>
    <xf numFmtId="43" fontId="13" fillId="0" borderId="5" xfId="0" applyNumberFormat="1" applyFont="1" applyBorder="1" applyAlignment="1">
      <alignment horizontal="center" vertical="top"/>
    </xf>
    <xf numFmtId="14" fontId="23" fillId="3" borderId="1" xfId="0" applyNumberFormat="1" applyFont="1" applyFill="1" applyBorder="1" applyAlignment="1">
      <alignment horizontal="center"/>
    </xf>
    <xf numFmtId="14" fontId="0" fillId="0" borderId="1" xfId="0" applyNumberFormat="1" applyBorder="1" applyAlignment="1">
      <alignment horizontal="center" vertical="top"/>
    </xf>
    <xf numFmtId="14" fontId="23" fillId="0" borderId="0" xfId="0" applyNumberFormat="1" applyFont="1" applyAlignment="1">
      <alignment horizontal="center"/>
    </xf>
    <xf numFmtId="14" fontId="0" fillId="0" borderId="0" xfId="0" applyNumberFormat="1" applyAlignment="1">
      <alignment horizontal="center"/>
    </xf>
    <xf numFmtId="14" fontId="0" fillId="0" borderId="38" xfId="0" applyNumberFormat="1" applyBorder="1" applyAlignment="1">
      <alignment horizontal="center"/>
    </xf>
    <xf numFmtId="14" fontId="0" fillId="0" borderId="19" xfId="0" applyNumberFormat="1" applyBorder="1" applyAlignment="1">
      <alignment horizontal="center" vertical="top"/>
    </xf>
    <xf numFmtId="164" fontId="0" fillId="2" borderId="1" xfId="0" applyNumberFormat="1" applyFill="1" applyBorder="1" applyAlignment="1">
      <alignment horizontal="center" wrapText="1"/>
    </xf>
    <xf numFmtId="164" fontId="0" fillId="0" borderId="1" xfId="2" applyNumberFormat="1" applyFont="1" applyFill="1" applyBorder="1" applyAlignment="1">
      <alignment horizontal="center"/>
    </xf>
    <xf numFmtId="164" fontId="11" fillId="0" borderId="1" xfId="1" applyNumberFormat="1" applyFont="1" applyFill="1" applyBorder="1" applyAlignment="1">
      <alignment horizontal="center"/>
    </xf>
    <xf numFmtId="164" fontId="11" fillId="0" borderId="1" xfId="0" applyNumberFormat="1" applyFont="1" applyBorder="1" applyAlignment="1">
      <alignment horizontal="center"/>
    </xf>
    <xf numFmtId="0" fontId="0" fillId="0" borderId="40" xfId="0" applyBorder="1" applyAlignment="1">
      <alignment horizontal="center" vertical="center"/>
    </xf>
    <xf numFmtId="14" fontId="0" fillId="0" borderId="8" xfId="2" applyNumberFormat="1" applyFont="1" applyFill="1" applyBorder="1"/>
    <xf numFmtId="0" fontId="0" fillId="0" borderId="28" xfId="0" applyFill="1" applyBorder="1"/>
    <xf numFmtId="2" fontId="0" fillId="0" borderId="17" xfId="0" applyNumberFormat="1" applyBorder="1" applyAlignment="1">
      <alignment horizontal="left"/>
    </xf>
    <xf numFmtId="14" fontId="11" fillId="0" borderId="0" xfId="0" applyNumberFormat="1" applyFont="1" applyBorder="1" applyAlignment="1">
      <alignment horizontal="center"/>
    </xf>
    <xf numFmtId="14" fontId="11" fillId="0" borderId="19" xfId="0" applyNumberFormat="1" applyFont="1" applyBorder="1" applyAlignment="1">
      <alignment horizontal="center"/>
    </xf>
    <xf numFmtId="2" fontId="0" fillId="0" borderId="28" xfId="0" applyNumberFormat="1" applyFill="1" applyBorder="1" applyAlignment="1">
      <alignment horizontal="left"/>
    </xf>
    <xf numFmtId="0" fontId="0" fillId="0" borderId="41" xfId="0" applyFill="1" applyBorder="1"/>
    <xf numFmtId="0" fontId="0" fillId="0" borderId="0" xfId="0" applyFill="1" applyBorder="1" applyAlignment="1">
      <alignment horizontal="left"/>
    </xf>
    <xf numFmtId="0" fontId="0" fillId="0" borderId="28" xfId="0" applyFill="1" applyBorder="1" applyAlignment="1">
      <alignment horizontal="left"/>
    </xf>
    <xf numFmtId="14" fontId="11" fillId="0" borderId="50" xfId="0" applyNumberFormat="1" applyFont="1" applyBorder="1" applyAlignment="1">
      <alignment horizontal="center"/>
    </xf>
    <xf numFmtId="0" fontId="0" fillId="0" borderId="0" xfId="0" applyNumberFormat="1"/>
    <xf numFmtId="0" fontId="0" fillId="0" borderId="22" xfId="0" applyBorder="1"/>
    <xf numFmtId="0" fontId="0" fillId="0" borderId="2" xfId="0" applyBorder="1" applyAlignment="1">
      <alignment horizontal="right"/>
    </xf>
    <xf numFmtId="168" fontId="0" fillId="0" borderId="20" xfId="0" applyNumberFormat="1" applyBorder="1"/>
    <xf numFmtId="2" fontId="0" fillId="0" borderId="2" xfId="1" applyNumberFormat="1" applyFont="1" applyBorder="1" applyAlignment="1">
      <alignment horizontal="right"/>
    </xf>
    <xf numFmtId="2" fontId="0" fillId="0" borderId="2" xfId="0" applyNumberFormat="1" applyBorder="1" applyAlignment="1">
      <alignment horizontal="right"/>
    </xf>
    <xf numFmtId="2" fontId="0" fillId="0" borderId="2" xfId="0" applyNumberFormat="1" applyFill="1" applyBorder="1" applyAlignment="1">
      <alignment horizontal="right" wrapText="1"/>
    </xf>
    <xf numFmtId="0" fontId="0" fillId="0" borderId="12" xfId="0" applyFill="1" applyBorder="1" applyAlignment="1">
      <alignment wrapText="1"/>
    </xf>
    <xf numFmtId="43" fontId="0" fillId="0" borderId="20" xfId="0" applyNumberFormat="1" applyBorder="1"/>
    <xf numFmtId="2" fontId="0" fillId="0" borderId="9" xfId="0" applyNumberFormat="1" applyBorder="1" applyAlignment="1">
      <alignment horizontal="right"/>
    </xf>
    <xf numFmtId="168" fontId="0" fillId="0" borderId="58" xfId="0" applyNumberFormat="1" applyBorder="1"/>
    <xf numFmtId="0" fontId="0" fillId="0" borderId="9" xfId="0" applyBorder="1" applyAlignment="1">
      <alignment horizontal="right"/>
    </xf>
    <xf numFmtId="0" fontId="0" fillId="0" borderId="49" xfId="0" applyBorder="1"/>
    <xf numFmtId="43" fontId="0" fillId="0" borderId="0" xfId="2" applyFont="1" applyFill="1" applyBorder="1"/>
    <xf numFmtId="43" fontId="0" fillId="0" borderId="0" xfId="0" applyNumberFormat="1" applyBorder="1"/>
    <xf numFmtId="43" fontId="0" fillId="0" borderId="11" xfId="2" applyFont="1" applyFill="1" applyBorder="1"/>
    <xf numFmtId="43" fontId="0" fillId="0" borderId="7" xfId="0" applyNumberFormat="1" applyBorder="1"/>
    <xf numFmtId="43" fontId="0" fillId="0" borderId="21" xfId="2" applyFont="1" applyFill="1" applyBorder="1"/>
    <xf numFmtId="0" fontId="0" fillId="0" borderId="29" xfId="0" applyFill="1" applyBorder="1"/>
    <xf numFmtId="2" fontId="0" fillId="0" borderId="2" xfId="0" applyNumberFormat="1" applyFill="1" applyBorder="1" applyAlignment="1">
      <alignment horizontal="right"/>
    </xf>
    <xf numFmtId="0" fontId="0" fillId="0" borderId="2" xfId="0" applyFill="1" applyBorder="1" applyAlignment="1">
      <alignment horizontal="right"/>
    </xf>
    <xf numFmtId="168" fontId="11" fillId="0" borderId="20" xfId="1" applyNumberFormat="1" applyFont="1" applyFill="1" applyBorder="1" applyAlignment="1"/>
    <xf numFmtId="43" fontId="0" fillId="0" borderId="31" xfId="2" applyFont="1" applyFill="1" applyBorder="1"/>
    <xf numFmtId="43" fontId="0" fillId="0" borderId="43" xfId="0" applyNumberFormat="1" applyBorder="1"/>
    <xf numFmtId="0" fontId="0" fillId="0" borderId="41" xfId="0" applyBorder="1"/>
    <xf numFmtId="0" fontId="3" fillId="0" borderId="0" xfId="0" applyFont="1" applyBorder="1" applyAlignment="1">
      <alignment horizontal="center"/>
    </xf>
    <xf numFmtId="0" fontId="0" fillId="0" borderId="28" xfId="0" applyBorder="1" applyAlignment="1">
      <alignment horizontal="center"/>
    </xf>
    <xf numFmtId="0" fontId="6" fillId="8" borderId="2" xfId="0" applyFont="1" applyFill="1" applyBorder="1"/>
    <xf numFmtId="0" fontId="0" fillId="8" borderId="3" xfId="0" applyFill="1" applyBorder="1" applyAlignment="1">
      <alignment horizontal="center"/>
    </xf>
    <xf numFmtId="0" fontId="6" fillId="8" borderId="9" xfId="0" applyFont="1" applyFill="1" applyBorder="1"/>
    <xf numFmtId="0" fontId="6" fillId="8" borderId="3" xfId="0" applyFont="1" applyFill="1" applyBorder="1"/>
    <xf numFmtId="0" fontId="6" fillId="8" borderId="1" xfId="0" applyFont="1" applyFill="1" applyBorder="1" applyAlignment="1">
      <alignment horizontal="center" vertical="center"/>
    </xf>
    <xf numFmtId="0" fontId="6" fillId="8" borderId="1" xfId="0" applyFont="1" applyFill="1" applyBorder="1" applyAlignment="1">
      <alignment horizontal="center"/>
    </xf>
    <xf numFmtId="0" fontId="6" fillId="8" borderId="3" xfId="0" applyFont="1" applyFill="1" applyBorder="1" applyAlignment="1">
      <alignment horizontal="center"/>
    </xf>
    <xf numFmtId="2" fontId="6" fillId="8" borderId="2" xfId="0" applyNumberFormat="1" applyFont="1" applyFill="1" applyBorder="1" applyAlignment="1">
      <alignment horizontal="center"/>
    </xf>
    <xf numFmtId="2" fontId="6" fillId="8" borderId="13" xfId="0" applyNumberFormat="1" applyFont="1" applyFill="1" applyBorder="1" applyAlignment="1">
      <alignment horizontal="center"/>
    </xf>
    <xf numFmtId="14" fontId="6" fillId="8" borderId="1" xfId="2" applyNumberFormat="1" applyFont="1" applyFill="1" applyBorder="1" applyAlignment="1">
      <alignment horizontal="center"/>
    </xf>
    <xf numFmtId="14" fontId="6" fillId="8" borderId="20" xfId="2" applyNumberFormat="1" applyFont="1" applyFill="1" applyBorder="1" applyAlignment="1">
      <alignment horizontal="center"/>
    </xf>
    <xf numFmtId="0" fontId="6" fillId="8" borderId="2" xfId="0" applyFont="1" applyFill="1" applyBorder="1" applyAlignment="1">
      <alignment horizontal="center"/>
    </xf>
    <xf numFmtId="14" fontId="6" fillId="8" borderId="1" xfId="0" applyNumberFormat="1" applyFont="1" applyFill="1" applyBorder="1" applyAlignment="1">
      <alignment horizontal="center"/>
    </xf>
    <xf numFmtId="14" fontId="6" fillId="8" borderId="20" xfId="0" applyNumberFormat="1" applyFont="1" applyFill="1" applyBorder="1" applyAlignment="1">
      <alignment horizontal="center"/>
    </xf>
    <xf numFmtId="2" fontId="6" fillId="8" borderId="1" xfId="0" applyNumberFormat="1" applyFont="1" applyFill="1" applyBorder="1" applyAlignment="1">
      <alignment horizontal="center" vertical="center"/>
    </xf>
    <xf numFmtId="14" fontId="16" fillId="8" borderId="1" xfId="1" applyNumberFormat="1" applyFont="1" applyFill="1" applyBorder="1" applyAlignment="1">
      <alignment horizontal="center"/>
    </xf>
    <xf numFmtId="14" fontId="16" fillId="8" borderId="20" xfId="1" applyNumberFormat="1" applyFont="1" applyFill="1" applyBorder="1" applyAlignment="1">
      <alignment horizontal="center"/>
    </xf>
    <xf numFmtId="0" fontId="6" fillId="8" borderId="20" xfId="0" applyFont="1" applyFill="1" applyBorder="1" applyAlignment="1">
      <alignment horizontal="center"/>
    </xf>
    <xf numFmtId="14" fontId="6" fillId="8" borderId="2" xfId="0" applyNumberFormat="1" applyFont="1" applyFill="1" applyBorder="1"/>
    <xf numFmtId="2" fontId="6" fillId="8" borderId="3" xfId="0" applyNumberFormat="1" applyFont="1" applyFill="1" applyBorder="1"/>
    <xf numFmtId="2" fontId="6" fillId="8" borderId="3" xfId="0" applyNumberFormat="1" applyFont="1" applyFill="1" applyBorder="1" applyAlignment="1">
      <alignment horizontal="center"/>
    </xf>
    <xf numFmtId="0" fontId="6" fillId="8" borderId="20" xfId="0" applyFont="1" applyFill="1" applyBorder="1"/>
    <xf numFmtId="0" fontId="6" fillId="8" borderId="2" xfId="0" applyFont="1" applyFill="1" applyBorder="1" applyAlignment="1">
      <alignment horizontal="center" vertical="center"/>
    </xf>
    <xf numFmtId="2" fontId="6" fillId="8" borderId="20" xfId="0" applyNumberFormat="1" applyFont="1" applyFill="1" applyBorder="1"/>
    <xf numFmtId="2" fontId="6" fillId="8" borderId="20" xfId="0" applyNumberFormat="1" applyFont="1" applyFill="1" applyBorder="1" applyAlignment="1">
      <alignment horizontal="center"/>
    </xf>
    <xf numFmtId="0" fontId="6" fillId="9" borderId="2" xfId="0" applyFont="1" applyFill="1" applyBorder="1"/>
    <xf numFmtId="0" fontId="0" fillId="9" borderId="3" xfId="0" applyFill="1" applyBorder="1" applyAlignment="1">
      <alignment horizontal="center"/>
    </xf>
    <xf numFmtId="0" fontId="6" fillId="9" borderId="9" xfId="0" applyFont="1" applyFill="1" applyBorder="1"/>
    <xf numFmtId="0" fontId="6" fillId="9" borderId="3" xfId="0" applyFont="1" applyFill="1" applyBorder="1"/>
    <xf numFmtId="0" fontId="6" fillId="9" borderId="1" xfId="0" applyFont="1" applyFill="1" applyBorder="1" applyAlignment="1">
      <alignment horizontal="center" vertical="center"/>
    </xf>
    <xf numFmtId="0" fontId="6" fillId="9" borderId="1" xfId="0" applyFont="1" applyFill="1" applyBorder="1" applyAlignment="1">
      <alignment horizontal="center"/>
    </xf>
    <xf numFmtId="0" fontId="6" fillId="9" borderId="3" xfId="0" applyFont="1" applyFill="1" applyBorder="1" applyAlignment="1">
      <alignment horizontal="center"/>
    </xf>
    <xf numFmtId="0" fontId="6" fillId="9" borderId="2" xfId="0" applyFont="1" applyFill="1" applyBorder="1" applyAlignment="1">
      <alignment horizontal="center"/>
    </xf>
    <xf numFmtId="2" fontId="6" fillId="9" borderId="13" xfId="0" applyNumberFormat="1" applyFont="1" applyFill="1" applyBorder="1" applyAlignment="1">
      <alignment horizontal="center"/>
    </xf>
    <xf numFmtId="14" fontId="6" fillId="9" borderId="1" xfId="2" applyNumberFormat="1" applyFont="1" applyFill="1" applyBorder="1" applyAlignment="1">
      <alignment horizontal="center"/>
    </xf>
    <xf numFmtId="14" fontId="6" fillId="9" borderId="20" xfId="2" applyNumberFormat="1" applyFont="1" applyFill="1" applyBorder="1" applyAlignment="1">
      <alignment horizontal="center"/>
    </xf>
    <xf numFmtId="14" fontId="6" fillId="9" borderId="1" xfId="0" applyNumberFormat="1" applyFont="1" applyFill="1" applyBorder="1" applyAlignment="1">
      <alignment horizontal="center"/>
    </xf>
    <xf numFmtId="14" fontId="6" fillId="9" borderId="20" xfId="0" applyNumberFormat="1" applyFont="1" applyFill="1" applyBorder="1" applyAlignment="1">
      <alignment horizontal="center"/>
    </xf>
    <xf numFmtId="2" fontId="6" fillId="9" borderId="3" xfId="0" applyNumberFormat="1" applyFont="1" applyFill="1" applyBorder="1"/>
    <xf numFmtId="2" fontId="6" fillId="9" borderId="3" xfId="0" applyNumberFormat="1" applyFont="1" applyFill="1" applyBorder="1" applyAlignment="1">
      <alignment horizontal="center"/>
    </xf>
    <xf numFmtId="2" fontId="6" fillId="9" borderId="2" xfId="0" applyNumberFormat="1" applyFont="1" applyFill="1" applyBorder="1" applyAlignment="1">
      <alignment horizontal="center"/>
    </xf>
    <xf numFmtId="2" fontId="6" fillId="9" borderId="1" xfId="0" applyNumberFormat="1" applyFont="1" applyFill="1" applyBorder="1" applyAlignment="1">
      <alignment horizontal="center" vertical="center"/>
    </xf>
    <xf numFmtId="14" fontId="16" fillId="9" borderId="20" xfId="0" applyNumberFormat="1" applyFont="1" applyFill="1" applyBorder="1" applyAlignment="1">
      <alignment horizontal="center"/>
    </xf>
    <xf numFmtId="0" fontId="6" fillId="9" borderId="16" xfId="0" applyFont="1" applyFill="1" applyBorder="1" applyAlignment="1">
      <alignment horizontal="left" vertical="center"/>
    </xf>
    <xf numFmtId="0" fontId="6" fillId="9" borderId="16" xfId="0" applyFont="1" applyFill="1" applyBorder="1" applyAlignment="1">
      <alignment horizontal="center" vertical="center"/>
    </xf>
    <xf numFmtId="2" fontId="6" fillId="9" borderId="16" xfId="0" applyNumberFormat="1" applyFont="1" applyFill="1" applyBorder="1" applyAlignment="1">
      <alignment horizontal="center" vertical="center"/>
    </xf>
    <xf numFmtId="0" fontId="6" fillId="9" borderId="1" xfId="0" applyFont="1" applyFill="1" applyBorder="1" applyAlignment="1">
      <alignment horizontal="left" vertical="center"/>
    </xf>
    <xf numFmtId="0" fontId="0" fillId="8" borderId="45" xfId="0" applyFill="1" applyBorder="1" applyAlignment="1">
      <alignment horizontal="center"/>
    </xf>
    <xf numFmtId="0" fontId="0" fillId="8" borderId="46" xfId="0" applyFill="1" applyBorder="1" applyAlignment="1">
      <alignment horizontal="center"/>
    </xf>
    <xf numFmtId="0" fontId="0" fillId="8" borderId="47" xfId="0" applyFill="1" applyBorder="1" applyAlignment="1">
      <alignment horizontal="center"/>
    </xf>
    <xf numFmtId="0" fontId="0" fillId="8" borderId="65" xfId="0" applyFill="1" applyBorder="1" applyAlignment="1">
      <alignment horizontal="center"/>
    </xf>
    <xf numFmtId="0" fontId="6" fillId="9" borderId="29" xfId="0" applyFont="1" applyFill="1" applyBorder="1"/>
    <xf numFmtId="0" fontId="0" fillId="9" borderId="36" xfId="0" applyFill="1" applyBorder="1" applyAlignment="1">
      <alignment horizontal="center"/>
    </xf>
    <xf numFmtId="0" fontId="6" fillId="9" borderId="42" xfId="0" applyFont="1" applyFill="1" applyBorder="1"/>
    <xf numFmtId="0" fontId="6" fillId="9" borderId="36" xfId="0" applyFont="1" applyFill="1" applyBorder="1"/>
    <xf numFmtId="0" fontId="6" fillId="9" borderId="30" xfId="0" applyFont="1" applyFill="1" applyBorder="1" applyAlignment="1">
      <alignment horizontal="center" vertical="center"/>
    </xf>
    <xf numFmtId="0" fontId="6" fillId="9" borderId="30" xfId="0" applyFont="1" applyFill="1" applyBorder="1" applyAlignment="1">
      <alignment horizontal="center"/>
    </xf>
    <xf numFmtId="0" fontId="6" fillId="9" borderId="36" xfId="0" applyFont="1" applyFill="1" applyBorder="1" applyAlignment="1">
      <alignment horizontal="center"/>
    </xf>
    <xf numFmtId="0" fontId="6" fillId="9" borderId="29" xfId="0" applyFont="1" applyFill="1" applyBorder="1" applyAlignment="1">
      <alignment horizontal="center"/>
    </xf>
    <xf numFmtId="2" fontId="6" fillId="9" borderId="6" xfId="0" applyNumberFormat="1" applyFont="1" applyFill="1" applyBorder="1" applyAlignment="1">
      <alignment horizontal="center"/>
    </xf>
    <xf numFmtId="14" fontId="6" fillId="9" borderId="30" xfId="2" applyNumberFormat="1" applyFont="1" applyFill="1" applyBorder="1" applyAlignment="1">
      <alignment horizontal="center"/>
    </xf>
    <xf numFmtId="14" fontId="6" fillId="9" borderId="35" xfId="2" applyNumberFormat="1" applyFont="1" applyFill="1" applyBorder="1" applyAlignment="1">
      <alignment horizontal="center"/>
    </xf>
    <xf numFmtId="0" fontId="6" fillId="9" borderId="4" xfId="0" applyFont="1" applyFill="1" applyBorder="1"/>
    <xf numFmtId="0" fontId="0" fillId="9" borderId="5" xfId="0" applyFill="1" applyBorder="1" applyAlignment="1">
      <alignment horizontal="center"/>
    </xf>
    <xf numFmtId="0" fontId="6" fillId="9" borderId="8" xfId="0" applyFont="1" applyFill="1" applyBorder="1" applyAlignment="1">
      <alignment horizontal="left" vertical="center"/>
    </xf>
    <xf numFmtId="0" fontId="6" fillId="9" borderId="5" xfId="0" applyFont="1" applyFill="1" applyBorder="1"/>
    <xf numFmtId="0" fontId="6" fillId="9" borderId="8" xfId="0" applyFont="1" applyFill="1" applyBorder="1" applyAlignment="1">
      <alignment horizontal="center" vertical="center"/>
    </xf>
    <xf numFmtId="0" fontId="6" fillId="9" borderId="5" xfId="0" applyFont="1" applyFill="1" applyBorder="1" applyAlignment="1">
      <alignment horizontal="center"/>
    </xf>
    <xf numFmtId="2" fontId="6" fillId="9" borderId="8" xfId="0" applyNumberFormat="1" applyFont="1" applyFill="1" applyBorder="1" applyAlignment="1">
      <alignment horizontal="center" vertical="center"/>
    </xf>
    <xf numFmtId="2" fontId="6" fillId="9" borderId="14" xfId="0" applyNumberFormat="1" applyFont="1" applyFill="1" applyBorder="1" applyAlignment="1">
      <alignment horizontal="center"/>
    </xf>
    <xf numFmtId="14" fontId="6" fillId="9" borderId="24" xfId="2" applyNumberFormat="1" applyFont="1" applyFill="1" applyBorder="1" applyAlignment="1">
      <alignment horizontal="center"/>
    </xf>
    <xf numFmtId="0" fontId="6" fillId="8" borderId="29" xfId="0" applyFont="1" applyFill="1" applyBorder="1"/>
    <xf numFmtId="0" fontId="0" fillId="8" borderId="36" xfId="0" applyFill="1" applyBorder="1" applyAlignment="1">
      <alignment horizontal="center"/>
    </xf>
    <xf numFmtId="0" fontId="6" fillId="8" borderId="42" xfId="0" applyFont="1" applyFill="1" applyBorder="1"/>
    <xf numFmtId="0" fontId="6" fillId="8" borderId="36" xfId="0" applyFont="1" applyFill="1" applyBorder="1"/>
    <xf numFmtId="0" fontId="6" fillId="8" borderId="30" xfId="0" applyFont="1" applyFill="1" applyBorder="1" applyAlignment="1">
      <alignment horizontal="center" vertical="center"/>
    </xf>
    <xf numFmtId="0" fontId="6" fillId="8" borderId="30" xfId="0" applyFont="1" applyFill="1" applyBorder="1" applyAlignment="1">
      <alignment horizontal="center"/>
    </xf>
    <xf numFmtId="0" fontId="6" fillId="8" borderId="36" xfId="0" applyFont="1" applyFill="1" applyBorder="1" applyAlignment="1">
      <alignment horizontal="center"/>
    </xf>
    <xf numFmtId="2" fontId="6" fillId="8" borderId="29" xfId="0" applyNumberFormat="1" applyFont="1" applyFill="1" applyBorder="1" applyAlignment="1">
      <alignment horizontal="center"/>
    </xf>
    <xf numFmtId="2" fontId="6" fillId="8" borderId="6" xfId="0" applyNumberFormat="1" applyFont="1" applyFill="1" applyBorder="1" applyAlignment="1">
      <alignment horizontal="center"/>
    </xf>
    <xf numFmtId="14" fontId="6" fillId="8" borderId="30" xfId="2" applyNumberFormat="1" applyFont="1" applyFill="1" applyBorder="1" applyAlignment="1">
      <alignment horizontal="center"/>
    </xf>
    <xf numFmtId="14" fontId="6" fillId="8" borderId="35" xfId="2" applyNumberFormat="1" applyFont="1" applyFill="1" applyBorder="1" applyAlignment="1">
      <alignment horizontal="center"/>
    </xf>
    <xf numFmtId="0" fontId="6" fillId="8" borderId="4" xfId="0" applyFont="1" applyFill="1" applyBorder="1"/>
    <xf numFmtId="0" fontId="0" fillId="8" borderId="5" xfId="0" applyFill="1" applyBorder="1" applyAlignment="1">
      <alignment horizontal="center"/>
    </xf>
    <xf numFmtId="0" fontId="6" fillId="8" borderId="24" xfId="0" applyFont="1" applyFill="1" applyBorder="1"/>
    <xf numFmtId="0" fontId="6" fillId="8" borderId="4" xfId="0" applyFont="1" applyFill="1" applyBorder="1" applyAlignment="1">
      <alignment horizontal="center" vertical="center"/>
    </xf>
    <xf numFmtId="0" fontId="6" fillId="8" borderId="8" xfId="0" applyFont="1" applyFill="1" applyBorder="1" applyAlignment="1">
      <alignment horizontal="center"/>
    </xf>
    <xf numFmtId="0" fontId="6" fillId="8" borderId="24" xfId="0" applyFont="1" applyFill="1" applyBorder="1" applyAlignment="1">
      <alignment horizontal="center"/>
    </xf>
    <xf numFmtId="2" fontId="6" fillId="8" borderId="4" xfId="0" applyNumberFormat="1" applyFont="1" applyFill="1" applyBorder="1" applyAlignment="1">
      <alignment horizontal="center"/>
    </xf>
    <xf numFmtId="14" fontId="6" fillId="8" borderId="8" xfId="0" applyNumberFormat="1" applyFont="1" applyFill="1" applyBorder="1" applyAlignment="1">
      <alignment horizontal="center"/>
    </xf>
    <xf numFmtId="14" fontId="6" fillId="8" borderId="24" xfId="0" applyNumberFormat="1" applyFont="1" applyFill="1" applyBorder="1" applyAlignment="1">
      <alignment horizontal="center"/>
    </xf>
    <xf numFmtId="43" fontId="0" fillId="8" borderId="36" xfId="0" applyNumberFormat="1" applyFill="1" applyBorder="1" applyAlignment="1">
      <alignment horizontal="left"/>
    </xf>
    <xf numFmtId="0" fontId="0" fillId="8" borderId="3" xfId="0" applyFill="1" applyBorder="1" applyAlignment="1">
      <alignment horizontal="left"/>
    </xf>
    <xf numFmtId="0" fontId="0" fillId="8" borderId="3" xfId="0" applyFill="1" applyBorder="1" applyAlignment="1">
      <alignment horizontal="left" wrapText="1"/>
    </xf>
    <xf numFmtId="43" fontId="0" fillId="8" borderId="3" xfId="0" applyNumberFormat="1" applyFill="1" applyBorder="1" applyAlignment="1">
      <alignment horizontal="left"/>
    </xf>
    <xf numFmtId="0" fontId="6" fillId="8" borderId="3" xfId="0" applyFont="1" applyFill="1" applyBorder="1" applyAlignment="1">
      <alignment horizontal="left"/>
    </xf>
    <xf numFmtId="43" fontId="6" fillId="8" borderId="3" xfId="0" applyNumberFormat="1" applyFont="1" applyFill="1" applyBorder="1" applyAlignment="1">
      <alignment horizontal="left"/>
    </xf>
    <xf numFmtId="0" fontId="6" fillId="8" borderId="3" xfId="0" applyFont="1" applyFill="1" applyBorder="1" applyAlignment="1">
      <alignment horizontal="left" wrapText="1"/>
    </xf>
    <xf numFmtId="0" fontId="0" fillId="8" borderId="5" xfId="0" applyFill="1" applyBorder="1" applyAlignment="1">
      <alignment horizontal="left"/>
    </xf>
    <xf numFmtId="2" fontId="6" fillId="9" borderId="3" xfId="0" applyNumberFormat="1" applyFont="1" applyFill="1" applyBorder="1" applyAlignment="1">
      <alignment horizontal="left"/>
    </xf>
    <xf numFmtId="2" fontId="6" fillId="9" borderId="36" xfId="0" applyNumberFormat="1" applyFont="1" applyFill="1" applyBorder="1" applyAlignment="1">
      <alignment horizontal="left"/>
    </xf>
    <xf numFmtId="1" fontId="0" fillId="0" borderId="0" xfId="0" applyNumberFormat="1"/>
    <xf numFmtId="0" fontId="43" fillId="0" borderId="1" xfId="0" applyFont="1" applyBorder="1"/>
    <xf numFmtId="0" fontId="0" fillId="0" borderId="26" xfId="0" applyFill="1" applyBorder="1" applyAlignment="1">
      <alignment horizontal="left"/>
    </xf>
    <xf numFmtId="0" fontId="0" fillId="0" borderId="28" xfId="0" applyBorder="1" applyAlignment="1">
      <alignment horizontal="left"/>
    </xf>
    <xf numFmtId="0" fontId="2" fillId="0" borderId="11" xfId="0" applyFont="1" applyBorder="1" applyAlignment="1">
      <alignment horizontal="center"/>
    </xf>
    <xf numFmtId="0" fontId="2" fillId="0" borderId="7" xfId="0" applyFont="1" applyBorder="1" applyAlignment="1">
      <alignment horizontal="center"/>
    </xf>
    <xf numFmtId="14" fontId="0" fillId="0" borderId="23" xfId="0" applyNumberFormat="1" applyBorder="1" applyAlignment="1">
      <alignment horizontal="center" vertical="top"/>
    </xf>
    <xf numFmtId="14" fontId="0" fillId="0" borderId="1" xfId="1" applyNumberFormat="1" applyFont="1" applyBorder="1" applyAlignment="1">
      <alignment horizontal="center"/>
    </xf>
    <xf numFmtId="14" fontId="0" fillId="0" borderId="1" xfId="1" applyNumberFormat="1" applyFont="1" applyBorder="1" applyAlignment="1">
      <alignment horizontal="center" vertical="top"/>
    </xf>
    <xf numFmtId="0" fontId="44" fillId="0" borderId="0" xfId="0" applyFont="1" applyBorder="1" applyAlignment="1">
      <alignment horizontal="center"/>
    </xf>
    <xf numFmtId="14" fontId="0" fillId="0" borderId="1" xfId="2" applyNumberFormat="1" applyFont="1" applyFill="1" applyBorder="1" applyAlignment="1">
      <alignment vertical="center"/>
    </xf>
    <xf numFmtId="0" fontId="11" fillId="0" borderId="0" xfId="12" applyFont="1" applyAlignment="1">
      <alignment horizontal="center" vertical="center"/>
    </xf>
    <xf numFmtId="0" fontId="0" fillId="0" borderId="1" xfId="0" applyFill="1" applyBorder="1" applyAlignment="1">
      <alignment horizontal="center" wrapText="1"/>
    </xf>
    <xf numFmtId="16" fontId="11" fillId="3" borderId="1" xfId="0" applyNumberFormat="1" applyFont="1" applyFill="1" applyBorder="1" applyAlignment="1">
      <alignment horizontal="left" vertical="center"/>
    </xf>
    <xf numFmtId="0" fontId="0" fillId="4" borderId="2" xfId="0" applyFill="1" applyBorder="1"/>
    <xf numFmtId="14" fontId="5" fillId="0" borderId="1" xfId="0" applyNumberFormat="1" applyFont="1" applyBorder="1" applyAlignment="1">
      <alignment horizontal="center"/>
    </xf>
    <xf numFmtId="14" fontId="7" fillId="0" borderId="0" xfId="12" applyNumberFormat="1"/>
    <xf numFmtId="14" fontId="0" fillId="0" borderId="9" xfId="0" applyNumberFormat="1" applyBorder="1"/>
    <xf numFmtId="0" fontId="3" fillId="0" borderId="0" xfId="0" applyFont="1" applyBorder="1" applyAlignment="1">
      <alignment horizontal="center"/>
    </xf>
    <xf numFmtId="0" fontId="2" fillId="0" borderId="11" xfId="0" applyFont="1" applyBorder="1" applyAlignment="1">
      <alignment horizontal="center"/>
    </xf>
    <xf numFmtId="0" fontId="2" fillId="0" borderId="7" xfId="0" applyFont="1" applyBorder="1" applyAlignment="1">
      <alignment horizontal="center"/>
    </xf>
    <xf numFmtId="14" fontId="0" fillId="0" borderId="61" xfId="0" applyNumberFormat="1" applyBorder="1"/>
    <xf numFmtId="0" fontId="11" fillId="0" borderId="1" xfId="0" applyFont="1" applyBorder="1"/>
    <xf numFmtId="172" fontId="11" fillId="0" borderId="20" xfId="0" applyNumberFormat="1" applyFont="1" applyBorder="1" applyAlignment="1">
      <alignment horizontal="center"/>
    </xf>
    <xf numFmtId="172" fontId="11" fillId="0" borderId="20" xfId="1" applyNumberFormat="1" applyFont="1" applyFill="1" applyBorder="1" applyAlignment="1">
      <alignment horizontal="center"/>
    </xf>
    <xf numFmtId="2" fontId="0" fillId="0" borderId="12" xfId="0" applyNumberFormat="1" applyFill="1" applyBorder="1" applyAlignment="1">
      <alignment horizontal="center"/>
    </xf>
    <xf numFmtId="172" fontId="0" fillId="0" borderId="20" xfId="2" applyNumberFormat="1" applyFont="1" applyFill="1" applyBorder="1" applyAlignment="1">
      <alignment horizontal="center"/>
    </xf>
    <xf numFmtId="172" fontId="0" fillId="0" borderId="20" xfId="0" applyNumberFormat="1" applyFill="1" applyBorder="1" applyAlignment="1">
      <alignment horizontal="center"/>
    </xf>
    <xf numFmtId="172" fontId="0" fillId="0" borderId="1" xfId="0" applyNumberFormat="1" applyBorder="1" applyAlignment="1">
      <alignment horizontal="center"/>
    </xf>
    <xf numFmtId="172" fontId="0" fillId="0" borderId="20" xfId="0" applyNumberFormat="1" applyBorder="1" applyAlignment="1">
      <alignment horizontal="center"/>
    </xf>
    <xf numFmtId="0" fontId="6" fillId="0" borderId="1" xfId="0" applyNumberFormat="1" applyFont="1" applyBorder="1" applyAlignment="1">
      <alignment horizontal="center"/>
    </xf>
    <xf numFmtId="0" fontId="2" fillId="0" borderId="1" xfId="0" applyNumberFormat="1" applyFont="1" applyBorder="1"/>
    <xf numFmtId="0" fontId="45" fillId="0" borderId="1" xfId="0" applyFont="1" applyBorder="1" applyAlignment="1">
      <alignment horizontal="center"/>
    </xf>
    <xf numFmtId="0" fontId="2" fillId="0" borderId="6" xfId="0" applyFont="1" applyBorder="1" applyAlignment="1">
      <alignment horizontal="center"/>
    </xf>
    <xf numFmtId="0" fontId="0" fillId="2" borderId="12" xfId="0" applyFill="1" applyBorder="1" applyAlignment="1">
      <alignment horizontal="center" wrapText="1"/>
    </xf>
    <xf numFmtId="0" fontId="0" fillId="2" borderId="0" xfId="0" applyNumberFormat="1" applyFill="1" applyBorder="1" applyAlignment="1">
      <alignment horizontal="center" wrapText="1"/>
    </xf>
    <xf numFmtId="0" fontId="0" fillId="0" borderId="0" xfId="0" applyFont="1"/>
    <xf numFmtId="0" fontId="6" fillId="0" borderId="3" xfId="0" applyNumberFormat="1" applyFont="1" applyBorder="1" applyAlignment="1">
      <alignment horizontal="center"/>
    </xf>
    <xf numFmtId="0" fontId="41" fillId="0" borderId="0" xfId="0" applyFont="1"/>
    <xf numFmtId="0" fontId="11" fillId="0" borderId="3" xfId="0" applyFont="1" applyBorder="1" applyAlignment="1">
      <alignment horizontal="center"/>
    </xf>
    <xf numFmtId="0" fontId="7" fillId="0" borderId="2" xfId="0" applyFont="1" applyBorder="1" applyAlignment="1">
      <alignment horizontal="left"/>
    </xf>
    <xf numFmtId="0" fontId="0" fillId="0" borderId="8" xfId="0" applyBorder="1" applyAlignment="1">
      <alignment horizontal="left"/>
    </xf>
    <xf numFmtId="0" fontId="11" fillId="3" borderId="3" xfId="0" applyFont="1" applyFill="1" applyBorder="1" applyAlignment="1">
      <alignment horizontal="center" vertical="center"/>
    </xf>
    <xf numFmtId="0" fontId="0" fillId="3" borderId="2" xfId="0" applyFill="1" applyBorder="1" applyAlignment="1">
      <alignment horizontal="center"/>
    </xf>
    <xf numFmtId="0" fontId="0" fillId="3" borderId="2" xfId="0" applyFill="1" applyBorder="1" applyAlignment="1">
      <alignment horizontal="center" wrapText="1"/>
    </xf>
    <xf numFmtId="0" fontId="0" fillId="3" borderId="3" xfId="0" applyFill="1" applyBorder="1" applyAlignment="1">
      <alignment horizontal="center" wrapText="1"/>
    </xf>
    <xf numFmtId="0" fontId="0" fillId="0" borderId="21" xfId="0" applyBorder="1"/>
    <xf numFmtId="0" fontId="0" fillId="0" borderId="17" xfId="0" applyBorder="1" applyAlignment="1">
      <alignment horizontal="center"/>
    </xf>
    <xf numFmtId="0" fontId="6" fillId="0" borderId="4" xfId="0" applyFont="1" applyBorder="1"/>
    <xf numFmtId="0" fontId="6" fillId="0" borderId="10" xfId="0" applyFont="1" applyBorder="1"/>
    <xf numFmtId="2" fontId="6" fillId="0" borderId="4" xfId="0" applyNumberFormat="1" applyFont="1" applyBorder="1" applyAlignment="1">
      <alignment horizontal="center"/>
    </xf>
    <xf numFmtId="0" fontId="6" fillId="0" borderId="14" xfId="0" applyFont="1" applyBorder="1"/>
    <xf numFmtId="14" fontId="6" fillId="0" borderId="8" xfId="0" applyNumberFormat="1" applyFont="1" applyBorder="1"/>
    <xf numFmtId="0" fontId="6" fillId="0" borderId="17" xfId="0" applyFont="1" applyBorder="1"/>
    <xf numFmtId="0" fontId="6" fillId="0" borderId="21" xfId="0" applyFont="1" applyBorder="1"/>
    <xf numFmtId="2" fontId="6" fillId="0" borderId="17" xfId="0" applyNumberFormat="1" applyFont="1" applyBorder="1" applyAlignment="1">
      <alignment horizontal="center"/>
    </xf>
    <xf numFmtId="0" fontId="6" fillId="0" borderId="17" xfId="0" applyFont="1" applyBorder="1" applyAlignment="1">
      <alignment horizontal="center"/>
    </xf>
    <xf numFmtId="14" fontId="6" fillId="0" borderId="19" xfId="0" applyNumberFormat="1" applyFont="1" applyBorder="1"/>
    <xf numFmtId="0" fontId="0" fillId="3" borderId="0" xfId="0" applyFill="1"/>
    <xf numFmtId="0" fontId="0" fillId="0" borderId="20" xfId="0" applyBorder="1" applyAlignment="1">
      <alignment horizontal="center"/>
    </xf>
    <xf numFmtId="17" fontId="43" fillId="0" borderId="1" xfId="2" applyNumberFormat="1" applyFont="1" applyFill="1" applyBorder="1" applyAlignment="1">
      <alignment horizontal="center"/>
    </xf>
    <xf numFmtId="0" fontId="3" fillId="0" borderId="1" xfId="0" applyFont="1" applyBorder="1"/>
    <xf numFmtId="0" fontId="43" fillId="0" borderId="0" xfId="0" applyFont="1"/>
    <xf numFmtId="0" fontId="0" fillId="4" borderId="0" xfId="0" applyFill="1"/>
    <xf numFmtId="17" fontId="3" fillId="10" borderId="1" xfId="0" applyNumberFormat="1" applyFont="1" applyFill="1" applyBorder="1" applyAlignment="1">
      <alignment horizontal="center"/>
    </xf>
    <xf numFmtId="0" fontId="3" fillId="10" borderId="1" xfId="0" applyFont="1" applyFill="1" applyBorder="1"/>
    <xf numFmtId="0" fontId="6" fillId="10" borderId="1" xfId="0" applyNumberFormat="1" applyFont="1" applyFill="1" applyBorder="1" applyAlignment="1">
      <alignment horizontal="center"/>
    </xf>
    <xf numFmtId="0" fontId="0" fillId="0" borderId="9" xfId="0" applyBorder="1" applyAlignment="1">
      <alignment horizontal="center"/>
    </xf>
    <xf numFmtId="49" fontId="3" fillId="0" borderId="0" xfId="0" applyNumberFormat="1" applyFont="1" applyBorder="1" applyAlignment="1">
      <alignment horizontal="center"/>
    </xf>
    <xf numFmtId="49" fontId="2" fillId="0" borderId="11" xfId="0" applyNumberFormat="1" applyFont="1" applyBorder="1" applyAlignment="1">
      <alignment horizontal="center"/>
    </xf>
    <xf numFmtId="49" fontId="11" fillId="0" borderId="1" xfId="0" applyNumberFormat="1" applyFont="1" applyBorder="1" applyAlignment="1">
      <alignment horizontal="center"/>
    </xf>
    <xf numFmtId="49" fontId="11" fillId="0" borderId="1" xfId="1" applyNumberFormat="1" applyFont="1" applyFill="1" applyBorder="1" applyAlignment="1">
      <alignment horizontal="center"/>
    </xf>
    <xf numFmtId="49" fontId="0" fillId="0" borderId="1" xfId="2" applyNumberFormat="1" applyFont="1" applyFill="1" applyBorder="1" applyAlignment="1">
      <alignment horizontal="center"/>
    </xf>
    <xf numFmtId="49" fontId="0" fillId="0" borderId="1" xfId="0" applyNumberFormat="1" applyFill="1" applyBorder="1" applyAlignment="1">
      <alignment horizontal="center"/>
    </xf>
    <xf numFmtId="49" fontId="0" fillId="0" borderId="1" xfId="0" applyNumberFormat="1" applyBorder="1" applyAlignment="1">
      <alignment horizontal="center"/>
    </xf>
    <xf numFmtId="49" fontId="0" fillId="0" borderId="0" xfId="0" applyNumberFormat="1"/>
    <xf numFmtId="17" fontId="3" fillId="11" borderId="1" xfId="0" applyNumberFormat="1" applyFont="1" applyFill="1" applyBorder="1" applyAlignment="1">
      <alignment horizontal="center"/>
    </xf>
    <xf numFmtId="164" fontId="0" fillId="0" borderId="0" xfId="0" applyNumberFormat="1" applyAlignment="1">
      <alignment horizontal="center"/>
    </xf>
    <xf numFmtId="0" fontId="0" fillId="12" borderId="2" xfId="0" applyFill="1" applyBorder="1" applyAlignment="1" applyProtection="1">
      <alignment horizontal="left"/>
      <protection locked="0"/>
    </xf>
    <xf numFmtId="0" fontId="0" fillId="12" borderId="3" xfId="0" applyFill="1" applyBorder="1" applyAlignment="1" applyProtection="1">
      <alignment horizontal="center"/>
      <protection locked="0"/>
    </xf>
    <xf numFmtId="0" fontId="0" fillId="12" borderId="9" xfId="0" applyFill="1" applyBorder="1" applyAlignment="1" applyProtection="1">
      <alignment horizontal="left"/>
      <protection locked="0"/>
    </xf>
    <xf numFmtId="0" fontId="0" fillId="12" borderId="3" xfId="0" applyFill="1" applyBorder="1" applyAlignment="1" applyProtection="1">
      <alignment horizontal="left"/>
      <protection locked="0"/>
    </xf>
    <xf numFmtId="0" fontId="0" fillId="12" borderId="2" xfId="0" applyFill="1" applyBorder="1" applyAlignment="1" applyProtection="1">
      <alignment horizontal="center"/>
      <protection locked="0"/>
    </xf>
    <xf numFmtId="0" fontId="0" fillId="12" borderId="1" xfId="0" applyFill="1" applyBorder="1" applyAlignment="1" applyProtection="1">
      <alignment horizontal="center"/>
      <protection locked="0"/>
    </xf>
    <xf numFmtId="164" fontId="0" fillId="12" borderId="1" xfId="2" applyNumberFormat="1" applyFont="1" applyFill="1" applyBorder="1" applyAlignment="1">
      <alignment horizontal="center"/>
    </xf>
    <xf numFmtId="0" fontId="0" fillId="12" borderId="2" xfId="0" applyFill="1" applyBorder="1"/>
    <xf numFmtId="0" fontId="0" fillId="12" borderId="3" xfId="0" applyFill="1" applyBorder="1" applyAlignment="1">
      <alignment horizontal="center"/>
    </xf>
    <xf numFmtId="0" fontId="0" fillId="12" borderId="9" xfId="0" applyFill="1" applyBorder="1"/>
    <xf numFmtId="0" fontId="0" fillId="12" borderId="3" xfId="0" applyFill="1" applyBorder="1"/>
    <xf numFmtId="2" fontId="0" fillId="12" borderId="2" xfId="0" applyNumberFormat="1" applyFill="1" applyBorder="1" applyAlignment="1">
      <alignment horizontal="center"/>
    </xf>
    <xf numFmtId="0" fontId="0" fillId="12" borderId="1" xfId="0" applyFill="1" applyBorder="1"/>
    <xf numFmtId="164" fontId="11" fillId="12" borderId="1" xfId="0" applyNumberFormat="1" applyFont="1" applyFill="1" applyBorder="1" applyAlignment="1">
      <alignment horizontal="center"/>
    </xf>
    <xf numFmtId="0" fontId="0" fillId="12" borderId="1" xfId="0" applyFill="1" applyBorder="1" applyAlignment="1" applyProtection="1">
      <alignment horizontal="left"/>
      <protection locked="0"/>
    </xf>
    <xf numFmtId="0" fontId="0" fillId="12" borderId="2" xfId="0" applyFill="1" applyBorder="1" applyAlignment="1">
      <alignment horizontal="center"/>
    </xf>
    <xf numFmtId="164" fontId="0" fillId="12" borderId="1" xfId="0" applyNumberFormat="1" applyFill="1" applyBorder="1" applyAlignment="1">
      <alignment horizontal="center"/>
    </xf>
    <xf numFmtId="43" fontId="0" fillId="12" borderId="3" xfId="0" applyNumberFormat="1" applyFill="1" applyBorder="1"/>
    <xf numFmtId="165" fontId="0" fillId="12" borderId="1" xfId="2" applyNumberFormat="1" applyFont="1" applyFill="1" applyBorder="1" applyAlignment="1">
      <alignment horizontal="center"/>
    </xf>
    <xf numFmtId="165" fontId="11" fillId="12" borderId="1" xfId="0" applyNumberFormat="1" applyFont="1" applyFill="1" applyBorder="1" applyAlignment="1">
      <alignment horizontal="center"/>
    </xf>
    <xf numFmtId="165" fontId="0" fillId="12" borderId="1" xfId="0" applyNumberFormat="1" applyFill="1" applyBorder="1" applyAlignment="1" applyProtection="1">
      <alignment horizontal="center"/>
      <protection locked="0"/>
    </xf>
    <xf numFmtId="165" fontId="0" fillId="12" borderId="20" xfId="0" applyNumberFormat="1" applyFill="1" applyBorder="1" applyAlignment="1" applyProtection="1">
      <alignment horizontal="center"/>
      <protection locked="0"/>
    </xf>
    <xf numFmtId="165" fontId="0" fillId="12" borderId="20" xfId="0" applyNumberFormat="1" applyFill="1" applyBorder="1" applyAlignment="1">
      <alignment horizontal="center"/>
    </xf>
    <xf numFmtId="165" fontId="0" fillId="12" borderId="20" xfId="2" applyNumberFormat="1" applyFont="1" applyFill="1" applyBorder="1" applyAlignment="1">
      <alignment horizontal="center"/>
    </xf>
    <xf numFmtId="165" fontId="0" fillId="0" borderId="20" xfId="0" applyNumberFormat="1" applyFill="1" applyBorder="1" applyAlignment="1">
      <alignment horizontal="center"/>
    </xf>
    <xf numFmtId="165" fontId="0" fillId="0" borderId="20" xfId="0" applyNumberFormat="1" applyBorder="1" applyAlignment="1">
      <alignment horizontal="center"/>
    </xf>
    <xf numFmtId="165" fontId="0" fillId="0" borderId="20" xfId="2" applyNumberFormat="1" applyFont="1" applyFill="1" applyBorder="1" applyAlignment="1">
      <alignment horizontal="center"/>
    </xf>
    <xf numFmtId="165" fontId="0" fillId="0" borderId="0" xfId="0" applyNumberFormat="1" applyAlignment="1">
      <alignment horizontal="center"/>
    </xf>
    <xf numFmtId="2" fontId="0" fillId="12" borderId="2" xfId="0" applyNumberFormat="1" applyFill="1" applyBorder="1" applyAlignment="1" applyProtection="1">
      <alignment horizontal="center"/>
      <protection locked="0"/>
    </xf>
    <xf numFmtId="2" fontId="0" fillId="3" borderId="2" xfId="0" applyNumberFormat="1" applyFill="1" applyBorder="1" applyAlignment="1" applyProtection="1">
      <alignment horizontal="center"/>
      <protection locked="0"/>
    </xf>
    <xf numFmtId="0" fontId="0" fillId="9" borderId="2" xfId="0" applyFill="1" applyBorder="1"/>
    <xf numFmtId="0" fontId="0" fillId="9" borderId="9" xfId="0" applyFill="1" applyBorder="1"/>
    <xf numFmtId="0" fontId="0" fillId="9" borderId="3" xfId="0" applyFill="1" applyBorder="1"/>
    <xf numFmtId="2" fontId="0" fillId="9" borderId="2" xfId="0" applyNumberFormat="1" applyFill="1" applyBorder="1" applyAlignment="1">
      <alignment horizontal="center"/>
    </xf>
    <xf numFmtId="0" fontId="0" fillId="9" borderId="1" xfId="0" applyFill="1" applyBorder="1"/>
    <xf numFmtId="0" fontId="0" fillId="9" borderId="2" xfId="0" applyFill="1" applyBorder="1" applyAlignment="1">
      <alignment horizontal="center"/>
    </xf>
    <xf numFmtId="164" fontId="0" fillId="9" borderId="1" xfId="0" applyNumberFormat="1" applyFill="1" applyBorder="1" applyAlignment="1">
      <alignment horizontal="center"/>
    </xf>
    <xf numFmtId="165" fontId="0" fillId="9" borderId="20" xfId="0" applyNumberFormat="1" applyFill="1" applyBorder="1" applyAlignment="1">
      <alignment horizontal="center"/>
    </xf>
    <xf numFmtId="0" fontId="0" fillId="9" borderId="0" xfId="0" applyFill="1"/>
    <xf numFmtId="0" fontId="2" fillId="2" borderId="6" xfId="0" applyFont="1" applyFill="1" applyBorder="1" applyAlignment="1">
      <alignment horizontal="center"/>
    </xf>
    <xf numFmtId="0" fontId="2" fillId="2" borderId="7" xfId="0" applyFont="1" applyFill="1" applyBorder="1" applyAlignment="1">
      <alignment horizontal="center"/>
    </xf>
    <xf numFmtId="0" fontId="2" fillId="2" borderId="11" xfId="0" applyFont="1" applyFill="1" applyBorder="1" applyAlignment="1">
      <alignment horizontal="center"/>
    </xf>
    <xf numFmtId="2" fontId="2" fillId="2" borderId="6" xfId="0" applyNumberFormat="1" applyFont="1" applyFill="1" applyBorder="1" applyAlignment="1">
      <alignment horizontal="center"/>
    </xf>
    <xf numFmtId="0" fontId="2" fillId="2" borderId="11" xfId="0" applyFont="1" applyFill="1" applyBorder="1" applyAlignment="1">
      <alignment horizontal="left"/>
    </xf>
    <xf numFmtId="164" fontId="2" fillId="2" borderId="11" xfId="0" applyNumberFormat="1" applyFont="1" applyFill="1" applyBorder="1" applyAlignment="1">
      <alignment horizontal="center"/>
    </xf>
    <xf numFmtId="165" fontId="2" fillId="2" borderId="11" xfId="0" applyNumberFormat="1" applyFont="1" applyFill="1" applyBorder="1" applyAlignment="1">
      <alignment horizontal="center"/>
    </xf>
    <xf numFmtId="0" fontId="0" fillId="4" borderId="3" xfId="0" applyFill="1" applyBorder="1" applyAlignment="1">
      <alignment horizontal="center" vertical="center"/>
    </xf>
    <xf numFmtId="0" fontId="0" fillId="3" borderId="44" xfId="0" applyFill="1" applyBorder="1" applyAlignment="1">
      <alignment horizontal="center" vertical="center" wrapText="1"/>
    </xf>
    <xf numFmtId="0" fontId="0" fillId="3" borderId="1" xfId="0" applyFill="1" applyBorder="1" applyAlignment="1">
      <alignment horizontal="left" vertical="top" wrapText="1"/>
    </xf>
    <xf numFmtId="0" fontId="0" fillId="0" borderId="1" xfId="0" applyBorder="1"/>
    <xf numFmtId="0" fontId="0" fillId="0" borderId="20" xfId="0" applyBorder="1"/>
    <xf numFmtId="0" fontId="0" fillId="0" borderId="3" xfId="0" applyBorder="1"/>
    <xf numFmtId="0" fontId="0" fillId="0" borderId="1" xfId="0" applyFill="1" applyBorder="1"/>
    <xf numFmtId="0" fontId="0" fillId="0" borderId="19" xfId="0" applyBorder="1"/>
    <xf numFmtId="0" fontId="0" fillId="0" borderId="18" xfId="0" applyBorder="1"/>
    <xf numFmtId="0" fontId="0" fillId="0" borderId="1" xfId="0" applyBorder="1" applyAlignment="1">
      <alignment horizontal="left"/>
    </xf>
    <xf numFmtId="14" fontId="0" fillId="0" borderId="46" xfId="0" applyNumberFormat="1" applyFill="1" applyBorder="1" applyAlignment="1">
      <alignment wrapText="1"/>
    </xf>
    <xf numFmtId="166" fontId="13" fillId="0" borderId="26" xfId="0" applyNumberFormat="1" applyFont="1" applyBorder="1" applyAlignment="1">
      <alignment horizontal="center"/>
    </xf>
    <xf numFmtId="14" fontId="13" fillId="0" borderId="50" xfId="0" applyNumberFormat="1" applyFont="1" applyFill="1" applyBorder="1" applyAlignment="1">
      <alignment horizontal="center"/>
    </xf>
    <xf numFmtId="0" fontId="2" fillId="0" borderId="0" xfId="0" applyFont="1" applyBorder="1"/>
    <xf numFmtId="14" fontId="0" fillId="3" borderId="1" xfId="0" applyNumberFormat="1" applyFill="1" applyBorder="1" applyAlignment="1">
      <alignment horizontal="center" vertical="center"/>
    </xf>
    <xf numFmtId="2" fontId="0" fillId="0" borderId="13" xfId="0" applyNumberFormat="1" applyBorder="1" applyAlignment="1">
      <alignment horizontal="center" vertical="center"/>
    </xf>
    <xf numFmtId="49" fontId="0" fillId="2" borderId="20" xfId="0" applyNumberFormat="1" applyFill="1" applyBorder="1" applyAlignment="1">
      <alignment horizontal="center" vertical="center"/>
    </xf>
    <xf numFmtId="0" fontId="0" fillId="2" borderId="2" xfId="0" applyFill="1" applyBorder="1" applyAlignment="1">
      <alignment horizontal="center" vertical="center"/>
    </xf>
    <xf numFmtId="0" fontId="0" fillId="2" borderId="3" xfId="0" applyFill="1" applyBorder="1" applyAlignment="1">
      <alignment horizontal="center" vertical="center"/>
    </xf>
    <xf numFmtId="2" fontId="0" fillId="2" borderId="2" xfId="0" applyNumberFormat="1" applyFill="1" applyBorder="1" applyAlignment="1">
      <alignment horizontal="center" vertical="center"/>
    </xf>
    <xf numFmtId="0" fontId="0" fillId="2" borderId="1" xfId="0" applyFill="1" applyBorder="1" applyAlignment="1">
      <alignment horizontal="center" vertical="center"/>
    </xf>
    <xf numFmtId="0" fontId="0" fillId="2" borderId="20" xfId="0" applyFill="1" applyBorder="1" applyAlignment="1">
      <alignment horizontal="center" vertical="center"/>
    </xf>
    <xf numFmtId="0" fontId="0" fillId="2" borderId="13" xfId="0" applyFill="1" applyBorder="1" applyAlignment="1">
      <alignment horizontal="center" vertical="center"/>
    </xf>
    <xf numFmtId="49" fontId="0" fillId="2" borderId="1" xfId="0" applyNumberFormat="1" applyFill="1" applyBorder="1" applyAlignment="1">
      <alignment horizontal="center" vertical="center"/>
    </xf>
    <xf numFmtId="14" fontId="0" fillId="0" borderId="46" xfId="0" applyNumberFormat="1" applyFill="1" applyBorder="1"/>
    <xf numFmtId="0" fontId="0" fillId="0" borderId="9" xfId="0" applyBorder="1" applyAlignment="1">
      <alignment horizontal="center"/>
    </xf>
    <xf numFmtId="2" fontId="0" fillId="0" borderId="17" xfId="0" applyNumberFormat="1" applyBorder="1" applyAlignment="1">
      <alignment horizontal="center"/>
    </xf>
    <xf numFmtId="0" fontId="0" fillId="0" borderId="20" xfId="0" applyBorder="1" applyAlignment="1">
      <alignment horizontal="center"/>
    </xf>
    <xf numFmtId="14" fontId="0" fillId="0" borderId="0" xfId="13" applyNumberFormat="1" applyFont="1"/>
    <xf numFmtId="0" fontId="0" fillId="0" borderId="20" xfId="0" applyBorder="1" applyAlignment="1">
      <alignment horizontal="center"/>
    </xf>
    <xf numFmtId="43" fontId="0" fillId="0" borderId="48" xfId="2" applyFont="1" applyFill="1" applyBorder="1"/>
    <xf numFmtId="43" fontId="0" fillId="0" borderId="25" xfId="0" applyNumberFormat="1" applyFill="1" applyBorder="1"/>
    <xf numFmtId="2" fontId="0" fillId="0" borderId="48" xfId="0" applyNumberFormat="1" applyFill="1" applyBorder="1" applyAlignment="1">
      <alignment horizontal="right"/>
    </xf>
    <xf numFmtId="44" fontId="0" fillId="0" borderId="27" xfId="0" applyNumberFormat="1" applyFill="1" applyBorder="1"/>
    <xf numFmtId="0" fontId="0" fillId="0" borderId="25" xfId="0" applyFill="1" applyBorder="1"/>
    <xf numFmtId="2" fontId="0" fillId="0" borderId="1" xfId="0" applyNumberFormat="1" applyFill="1" applyBorder="1" applyAlignment="1">
      <alignment horizontal="right"/>
    </xf>
    <xf numFmtId="44" fontId="0" fillId="0" borderId="1" xfId="0" applyNumberFormat="1" applyFill="1" applyBorder="1"/>
    <xf numFmtId="0" fontId="0" fillId="0" borderId="1" xfId="0" applyBorder="1"/>
    <xf numFmtId="0" fontId="0" fillId="0" borderId="1" xfId="0" applyFont="1" applyBorder="1" applyAlignment="1">
      <alignment horizontal="center"/>
    </xf>
    <xf numFmtId="0" fontId="0" fillId="0" borderId="3" xfId="0" applyBorder="1"/>
    <xf numFmtId="0" fontId="0" fillId="0" borderId="1" xfId="0" applyFill="1" applyBorder="1"/>
    <xf numFmtId="0" fontId="0" fillId="0" borderId="13" xfId="0" applyBorder="1"/>
    <xf numFmtId="0" fontId="0" fillId="0" borderId="1" xfId="0" applyBorder="1" applyAlignment="1">
      <alignment horizontal="left"/>
    </xf>
    <xf numFmtId="0" fontId="0" fillId="0" borderId="9" xfId="0" applyBorder="1"/>
    <xf numFmtId="14" fontId="0" fillId="3" borderId="20" xfId="0" applyNumberFormat="1" applyFill="1" applyBorder="1" applyAlignment="1">
      <alignment horizontal="center" wrapText="1"/>
    </xf>
    <xf numFmtId="0" fontId="0" fillId="0" borderId="38" xfId="0" applyBorder="1" applyAlignment="1"/>
    <xf numFmtId="2" fontId="0" fillId="0" borderId="23" xfId="0" applyNumberFormat="1" applyFont="1" applyBorder="1" applyAlignment="1"/>
    <xf numFmtId="2" fontId="0" fillId="0" borderId="21" xfId="0" applyNumberFormat="1" applyFont="1" applyBorder="1" applyAlignment="1">
      <alignment horizontal="center"/>
    </xf>
    <xf numFmtId="2" fontId="0" fillId="0" borderId="23" xfId="0" applyNumberFormat="1" applyFont="1" applyBorder="1"/>
    <xf numFmtId="0" fontId="6" fillId="0" borderId="44" xfId="0" applyFont="1" applyBorder="1" applyAlignment="1">
      <alignment horizontal="center"/>
    </xf>
    <xf numFmtId="14" fontId="13" fillId="0" borderId="0" xfId="0" applyNumberFormat="1" applyFont="1" applyFill="1" applyBorder="1" applyAlignment="1">
      <alignment horizontal="center"/>
    </xf>
    <xf numFmtId="165" fontId="0" fillId="0" borderId="1" xfId="0" applyNumberFormat="1" applyBorder="1"/>
    <xf numFmtId="0" fontId="2" fillId="0" borderId="11" xfId="0" applyFont="1" applyBorder="1" applyAlignment="1">
      <alignment horizontal="center"/>
    </xf>
    <xf numFmtId="0" fontId="2" fillId="0" borderId="7" xfId="0" applyFont="1" applyBorder="1" applyAlignment="1">
      <alignment horizontal="center"/>
    </xf>
    <xf numFmtId="0" fontId="0" fillId="0" borderId="9" xfId="0" applyBorder="1" applyAlignment="1">
      <alignment horizontal="center"/>
    </xf>
    <xf numFmtId="0" fontId="0" fillId="0" borderId="20" xfId="0" applyBorder="1"/>
    <xf numFmtId="171" fontId="3" fillId="0" borderId="0" xfId="0" applyNumberFormat="1" applyFont="1" applyBorder="1" applyAlignment="1">
      <alignment horizontal="center"/>
    </xf>
    <xf numFmtId="171" fontId="2" fillId="0" borderId="11" xfId="0" applyNumberFormat="1" applyFont="1" applyBorder="1" applyAlignment="1">
      <alignment horizontal="center"/>
    </xf>
    <xf numFmtId="171" fontId="0" fillId="2" borderId="20" xfId="0" applyNumberFormat="1" applyFill="1" applyBorder="1" applyAlignment="1">
      <alignment horizontal="center" wrapText="1"/>
    </xf>
    <xf numFmtId="171" fontId="5" fillId="0" borderId="20" xfId="0" applyNumberFormat="1" applyFont="1" applyBorder="1"/>
    <xf numFmtId="171" fontId="5" fillId="0" borderId="20" xfId="1" applyNumberFormat="1" applyFont="1" applyFill="1" applyBorder="1" applyAlignment="1"/>
    <xf numFmtId="171" fontId="0" fillId="0" borderId="1" xfId="0" applyNumberFormat="1" applyFill="1" applyBorder="1" applyAlignment="1">
      <alignment wrapText="1"/>
    </xf>
    <xf numFmtId="171" fontId="0" fillId="0" borderId="1" xfId="0" applyNumberFormat="1" applyBorder="1" applyAlignment="1">
      <alignment vertical="top" wrapText="1"/>
    </xf>
    <xf numFmtId="171" fontId="0" fillId="0" borderId="0" xfId="0" applyNumberFormat="1"/>
    <xf numFmtId="0" fontId="0" fillId="0" borderId="20" xfId="0" applyBorder="1" applyAlignment="1">
      <alignment horizontal="center"/>
    </xf>
    <xf numFmtId="176" fontId="0" fillId="0" borderId="1" xfId="0" applyNumberFormat="1" applyBorder="1" applyAlignment="1">
      <alignment horizontal="center"/>
    </xf>
    <xf numFmtId="176" fontId="0" fillId="0" borderId="1" xfId="0" applyNumberFormat="1" applyBorder="1"/>
    <xf numFmtId="171" fontId="4" fillId="0" borderId="1" xfId="2" applyNumberFormat="1" applyFont="1" applyFill="1" applyBorder="1"/>
    <xf numFmtId="176" fontId="0" fillId="0" borderId="8" xfId="0" applyNumberFormat="1" applyBorder="1" applyAlignment="1">
      <alignment horizontal="center"/>
    </xf>
    <xf numFmtId="176" fontId="0" fillId="0" borderId="8" xfId="0" applyNumberFormat="1" applyBorder="1"/>
    <xf numFmtId="171" fontId="0" fillId="0" borderId="8" xfId="0" applyNumberFormat="1" applyFill="1" applyBorder="1"/>
    <xf numFmtId="2" fontId="0" fillId="0" borderId="1" xfId="0" applyNumberFormat="1" applyBorder="1" applyAlignment="1">
      <alignment horizontal="right"/>
    </xf>
    <xf numFmtId="0" fontId="11" fillId="0" borderId="0" xfId="0" applyFont="1"/>
    <xf numFmtId="0" fontId="0" fillId="0" borderId="3" xfId="0" applyFont="1" applyBorder="1" applyAlignment="1">
      <alignment horizontal="center"/>
    </xf>
    <xf numFmtId="0" fontId="0" fillId="0" borderId="1" xfId="0" applyFont="1" applyBorder="1"/>
    <xf numFmtId="43" fontId="0" fillId="0" borderId="3" xfId="0" applyNumberFormat="1" applyFont="1" applyBorder="1" applyAlignment="1">
      <alignment horizontal="center"/>
    </xf>
    <xf numFmtId="0" fontId="0" fillId="0" borderId="1" xfId="0" applyBorder="1"/>
    <xf numFmtId="0" fontId="0" fillId="0" borderId="3" xfId="0" applyBorder="1"/>
    <xf numFmtId="0" fontId="0" fillId="0" borderId="9" xfId="0" applyBorder="1"/>
    <xf numFmtId="0" fontId="0" fillId="0" borderId="3" xfId="0" applyBorder="1" applyAlignment="1">
      <alignment horizontal="center"/>
    </xf>
    <xf numFmtId="14" fontId="0" fillId="2" borderId="20" xfId="0" applyNumberFormat="1" applyFill="1" applyBorder="1" applyAlignment="1">
      <alignment horizontal="center" wrapText="1"/>
    </xf>
    <xf numFmtId="0" fontId="0" fillId="4" borderId="3" xfId="0" quotePrefix="1" applyFill="1" applyBorder="1" applyAlignment="1">
      <alignment horizontal="center" vertical="center"/>
    </xf>
    <xf numFmtId="0" fontId="0" fillId="15" borderId="2" xfId="0" applyFill="1" applyBorder="1" applyAlignment="1">
      <alignment horizontal="center" vertical="center"/>
    </xf>
    <xf numFmtId="0" fontId="0" fillId="15" borderId="3" xfId="0" applyFill="1" applyBorder="1" applyAlignment="1">
      <alignment horizontal="center" vertical="center"/>
    </xf>
    <xf numFmtId="2" fontId="0" fillId="15" borderId="2" xfId="0" applyNumberFormat="1" applyFill="1" applyBorder="1" applyAlignment="1">
      <alignment horizontal="center" vertical="center"/>
    </xf>
    <xf numFmtId="0" fontId="0" fillId="15" borderId="1" xfId="0" applyFill="1" applyBorder="1" applyAlignment="1">
      <alignment horizontal="center" vertical="center"/>
    </xf>
    <xf numFmtId="0" fontId="0" fillId="15" borderId="20" xfId="0" applyFill="1" applyBorder="1" applyAlignment="1">
      <alignment horizontal="center" vertical="center"/>
    </xf>
    <xf numFmtId="0" fontId="0" fillId="15" borderId="13" xfId="0" applyFill="1" applyBorder="1" applyAlignment="1">
      <alignment horizontal="center" vertical="center"/>
    </xf>
    <xf numFmtId="49" fontId="0" fillId="15" borderId="1" xfId="0" applyNumberFormat="1" applyFill="1" applyBorder="1" applyAlignment="1">
      <alignment horizontal="center" vertical="center"/>
    </xf>
    <xf numFmtId="49" fontId="0" fillId="15" borderId="20" xfId="0" applyNumberFormat="1" applyFill="1" applyBorder="1" applyAlignment="1">
      <alignment horizontal="center" vertical="center"/>
    </xf>
    <xf numFmtId="0" fontId="0" fillId="0" borderId="13" xfId="0" applyFill="1" applyBorder="1" applyAlignment="1">
      <alignment horizontal="center" vertical="center"/>
    </xf>
    <xf numFmtId="2" fontId="11" fillId="0" borderId="2" xfId="0" applyNumberFormat="1" applyFont="1" applyBorder="1" applyAlignment="1">
      <alignment horizontal="center"/>
    </xf>
    <xf numFmtId="2" fontId="11" fillId="0" borderId="13" xfId="0" applyNumberFormat="1" applyFont="1" applyFill="1" applyBorder="1" applyAlignment="1">
      <alignment horizontal="center"/>
    </xf>
    <xf numFmtId="2" fontId="0" fillId="0" borderId="1" xfId="0" applyNumberFormat="1" applyFill="1" applyBorder="1" applyAlignment="1">
      <alignment horizontal="center" wrapText="1"/>
    </xf>
    <xf numFmtId="43" fontId="11" fillId="0" borderId="1" xfId="0" applyNumberFormat="1" applyFont="1" applyBorder="1"/>
    <xf numFmtId="14" fontId="58" fillId="0" borderId="1" xfId="0" applyNumberFormat="1" applyFont="1" applyBorder="1" applyAlignment="1">
      <alignment horizontal="center"/>
    </xf>
    <xf numFmtId="14" fontId="31" fillId="2" borderId="1" xfId="0" applyNumberFormat="1" applyFont="1" applyFill="1" applyBorder="1" applyAlignment="1">
      <alignment horizontal="center" wrapText="1"/>
    </xf>
    <xf numFmtId="14" fontId="31" fillId="0" borderId="0" xfId="0" applyNumberFormat="1" applyFont="1" applyAlignment="1">
      <alignment horizontal="center"/>
    </xf>
    <xf numFmtId="0" fontId="11" fillId="0" borderId="9" xfId="0" applyFont="1" applyBorder="1" applyAlignment="1">
      <alignment horizontal="center"/>
    </xf>
    <xf numFmtId="0" fontId="0" fillId="0" borderId="9" xfId="0" applyBorder="1" applyAlignment="1">
      <alignment horizontal="center"/>
    </xf>
    <xf numFmtId="0" fontId="0" fillId="0" borderId="10" xfId="0" applyFill="1" applyBorder="1" applyAlignment="1">
      <alignment horizontal="center"/>
    </xf>
    <xf numFmtId="2" fontId="0" fillId="0" borderId="4" xfId="0" applyNumberFormat="1" applyFill="1" applyBorder="1" applyAlignment="1">
      <alignment horizontal="center"/>
    </xf>
    <xf numFmtId="0" fontId="0" fillId="0" borderId="5" xfId="0" applyFill="1" applyBorder="1"/>
    <xf numFmtId="0" fontId="0" fillId="0" borderId="8" xfId="0" applyFill="1" applyBorder="1" applyAlignment="1">
      <alignment horizontal="center"/>
    </xf>
    <xf numFmtId="14" fontId="11" fillId="0" borderId="8" xfId="1" applyNumberFormat="1" applyFont="1" applyFill="1" applyBorder="1" applyAlignment="1">
      <alignment horizontal="center"/>
    </xf>
    <xf numFmtId="0" fontId="0" fillId="0" borderId="5" xfId="0" applyFill="1" applyBorder="1" applyAlignment="1">
      <alignment horizontal="center" wrapText="1"/>
    </xf>
    <xf numFmtId="0" fontId="5" fillId="0" borderId="0" xfId="0" applyFont="1" applyFill="1" applyBorder="1" applyAlignment="1">
      <alignment wrapText="1"/>
    </xf>
    <xf numFmtId="172" fontId="11" fillId="0" borderId="1" xfId="0" applyNumberFormat="1" applyFont="1" applyBorder="1" applyAlignment="1">
      <alignment horizontal="center"/>
    </xf>
    <xf numFmtId="0" fontId="0" fillId="2" borderId="1" xfId="0" applyFill="1" applyBorder="1" applyAlignment="1">
      <alignment horizontal="right"/>
    </xf>
    <xf numFmtId="0" fontId="0" fillId="2" borderId="16" xfId="0" applyFill="1" applyBorder="1" applyAlignment="1">
      <alignment horizontal="center" wrapText="1"/>
    </xf>
    <xf numFmtId="0" fontId="0" fillId="0" borderId="1" xfId="0" applyFill="1" applyBorder="1"/>
    <xf numFmtId="0" fontId="0" fillId="0" borderId="1" xfId="0" applyBorder="1"/>
    <xf numFmtId="170" fontId="0" fillId="0" borderId="1" xfId="0" applyNumberFormat="1" applyFill="1" applyBorder="1" applyAlignment="1">
      <alignment horizontal="center"/>
    </xf>
    <xf numFmtId="0" fontId="0" fillId="0" borderId="1" xfId="0" applyFill="1" applyBorder="1" applyAlignment="1">
      <alignment horizontal="left"/>
    </xf>
    <xf numFmtId="2" fontId="0" fillId="0" borderId="1" xfId="0" applyNumberFormat="1" applyBorder="1" applyAlignment="1">
      <alignment horizontal="right"/>
    </xf>
    <xf numFmtId="166" fontId="0" fillId="0" borderId="1" xfId="0" applyNumberFormat="1" applyBorder="1" applyAlignment="1">
      <alignment horizontal="right"/>
    </xf>
    <xf numFmtId="0" fontId="0" fillId="0" borderId="1" xfId="0" applyBorder="1" applyAlignment="1">
      <alignment horizontal="left"/>
    </xf>
    <xf numFmtId="170" fontId="0" fillId="0" borderId="1" xfId="0" applyNumberFormat="1" applyBorder="1" applyAlignment="1">
      <alignment horizontal="center"/>
    </xf>
    <xf numFmtId="0" fontId="0" fillId="0" borderId="1" xfId="0" applyBorder="1" applyAlignment="1">
      <alignment horizontal="left" vertical="top"/>
    </xf>
    <xf numFmtId="166" fontId="0" fillId="0" borderId="1" xfId="0" applyNumberFormat="1" applyFill="1" applyBorder="1" applyAlignment="1">
      <alignment horizontal="right"/>
    </xf>
    <xf numFmtId="0" fontId="0" fillId="0" borderId="1" xfId="0" applyBorder="1" applyAlignment="1">
      <alignment horizontal="right"/>
    </xf>
    <xf numFmtId="0" fontId="0" fillId="0" borderId="27" xfId="0" applyFill="1" applyBorder="1"/>
    <xf numFmtId="16" fontId="0" fillId="0" borderId="1" xfId="0" applyNumberFormat="1" applyBorder="1" applyAlignment="1">
      <alignment horizontal="left"/>
    </xf>
    <xf numFmtId="0" fontId="2" fillId="0" borderId="6" xfId="0" applyFont="1" applyBorder="1" applyAlignment="1">
      <alignment horizontal="center"/>
    </xf>
    <xf numFmtId="0" fontId="33" fillId="0" borderId="0" xfId="0" applyFont="1" applyAlignment="1">
      <alignment horizontal="center"/>
    </xf>
    <xf numFmtId="0" fontId="59" fillId="0" borderId="0" xfId="0" applyFont="1"/>
    <xf numFmtId="0" fontId="60" fillId="0" borderId="0" xfId="0" applyFont="1"/>
    <xf numFmtId="0" fontId="0" fillId="3" borderId="0" xfId="0" applyFill="1" applyAlignment="1">
      <alignment horizontal="center"/>
    </xf>
    <xf numFmtId="0" fontId="0" fillId="4" borderId="1" xfId="0" applyFill="1" applyBorder="1" applyAlignment="1">
      <alignment horizontal="center" vertical="center"/>
    </xf>
    <xf numFmtId="0" fontId="0" fillId="3" borderId="1" xfId="0" applyFill="1" applyBorder="1" applyAlignment="1">
      <alignment horizontal="center" vertical="center"/>
    </xf>
    <xf numFmtId="0" fontId="0" fillId="3" borderId="9" xfId="0" applyFill="1" applyBorder="1" applyAlignment="1">
      <alignment horizontal="center" vertical="center"/>
    </xf>
    <xf numFmtId="0" fontId="0" fillId="3" borderId="3" xfId="0" applyFill="1" applyBorder="1" applyAlignment="1">
      <alignment horizontal="center" vertical="center"/>
    </xf>
    <xf numFmtId="2" fontId="0" fillId="3" borderId="2" xfId="0" applyNumberFormat="1" applyFill="1" applyBorder="1" applyAlignment="1">
      <alignment horizontal="center" vertical="center"/>
    </xf>
    <xf numFmtId="0" fontId="61" fillId="4" borderId="3" xfId="0" applyFont="1" applyFill="1" applyBorder="1" applyAlignment="1">
      <alignment horizontal="center" wrapText="1"/>
    </xf>
    <xf numFmtId="0" fontId="11" fillId="4" borderId="2" xfId="0" applyFont="1" applyFill="1" applyBorder="1" applyAlignment="1">
      <alignment horizontal="center" wrapText="1"/>
    </xf>
    <xf numFmtId="0" fontId="0" fillId="0" borderId="71" xfId="0" applyBorder="1" applyAlignment="1">
      <alignment horizontal="center" vertical="center"/>
    </xf>
    <xf numFmtId="0" fontId="0" fillId="2" borderId="62" xfId="0" applyFill="1" applyBorder="1" applyAlignment="1">
      <alignment horizontal="center" vertical="center" wrapText="1"/>
    </xf>
    <xf numFmtId="0" fontId="0" fillId="2" borderId="64" xfId="0" applyFill="1" applyBorder="1" applyAlignment="1">
      <alignment horizontal="center" vertical="center" wrapText="1"/>
    </xf>
    <xf numFmtId="0" fontId="0" fillId="2" borderId="66" xfId="0" applyFill="1" applyBorder="1" applyAlignment="1">
      <alignment horizontal="center" vertical="center" wrapText="1"/>
    </xf>
    <xf numFmtId="0" fontId="0" fillId="2" borderId="63" xfId="0" applyFill="1" applyBorder="1" applyAlignment="1">
      <alignment horizontal="center" vertical="center" wrapText="1"/>
    </xf>
    <xf numFmtId="0" fontId="0" fillId="2" borderId="52" xfId="0" applyFill="1" applyBorder="1" applyAlignment="1">
      <alignment horizontal="center" vertical="center" wrapText="1"/>
    </xf>
    <xf numFmtId="0" fontId="0" fillId="2" borderId="67" xfId="0" applyFill="1" applyBorder="1" applyAlignment="1">
      <alignment horizontal="center" vertical="center" wrapText="1"/>
    </xf>
    <xf numFmtId="0" fontId="0" fillId="2" borderId="37" xfId="0" applyFill="1" applyBorder="1" applyAlignment="1">
      <alignment horizontal="center" vertical="center" wrapText="1"/>
    </xf>
    <xf numFmtId="0" fontId="0" fillId="0" borderId="71" xfId="0" applyBorder="1"/>
    <xf numFmtId="0" fontId="0" fillId="0" borderId="71" xfId="0" applyBorder="1" applyAlignment="1">
      <alignment horizontal="left"/>
    </xf>
    <xf numFmtId="14" fontId="0" fillId="0" borderId="71" xfId="0" applyNumberFormat="1" applyBorder="1"/>
    <xf numFmtId="0" fontId="0" fillId="0" borderId="71" xfId="0" applyFill="1" applyBorder="1"/>
    <xf numFmtId="0" fontId="0" fillId="0" borderId="72" xfId="0" applyBorder="1" applyAlignment="1">
      <alignment horizontal="left"/>
    </xf>
    <xf numFmtId="0" fontId="0" fillId="0" borderId="73" xfId="0" applyBorder="1"/>
    <xf numFmtId="2" fontId="0" fillId="0" borderId="71" xfId="0" applyNumberFormat="1" applyFill="1" applyBorder="1" applyAlignment="1"/>
    <xf numFmtId="0" fontId="0" fillId="0" borderId="71" xfId="0" applyBorder="1" applyAlignment="1">
      <alignment horizontal="center"/>
    </xf>
    <xf numFmtId="0" fontId="0" fillId="0" borderId="71" xfId="0" applyFill="1" applyBorder="1" applyAlignment="1">
      <alignment horizontal="center"/>
    </xf>
    <xf numFmtId="17" fontId="0" fillId="0" borderId="71" xfId="0" applyNumberFormat="1" applyBorder="1"/>
    <xf numFmtId="0" fontId="0" fillId="0" borderId="75" xfId="0" applyBorder="1"/>
    <xf numFmtId="0" fontId="62" fillId="17" borderId="16" xfId="0" applyFont="1" applyFill="1" applyBorder="1" applyAlignment="1">
      <alignment horizontal="center" vertical="center"/>
    </xf>
    <xf numFmtId="0" fontId="62" fillId="17" borderId="0" xfId="0" applyFont="1" applyFill="1" applyAlignment="1">
      <alignment horizontal="center" vertical="center" wrapText="1"/>
    </xf>
    <xf numFmtId="0" fontId="62" fillId="17" borderId="27" xfId="0" applyFont="1" applyFill="1" applyBorder="1" applyAlignment="1">
      <alignment horizontal="center" vertical="center" wrapText="1"/>
    </xf>
    <xf numFmtId="0" fontId="62" fillId="17" borderId="0" xfId="0" applyFont="1" applyFill="1" applyAlignment="1">
      <alignment horizontal="center" vertical="center"/>
    </xf>
    <xf numFmtId="0" fontId="62" fillId="17" borderId="16" xfId="0" applyFont="1" applyFill="1" applyBorder="1" applyAlignment="1">
      <alignment horizontal="center" vertical="center" wrapText="1"/>
    </xf>
    <xf numFmtId="16" fontId="0" fillId="0" borderId="71" xfId="0" applyNumberFormat="1" applyBorder="1" applyAlignment="1">
      <alignment horizontal="center"/>
    </xf>
    <xf numFmtId="0" fontId="0" fillId="0" borderId="27" xfId="0" applyBorder="1"/>
    <xf numFmtId="0" fontId="0" fillId="0" borderId="74" xfId="0" applyBorder="1"/>
    <xf numFmtId="0" fontId="0" fillId="0" borderId="72" xfId="0" applyBorder="1"/>
    <xf numFmtId="0" fontId="11" fillId="0" borderId="0" xfId="0" applyFont="1" applyFill="1" applyBorder="1" applyAlignment="1">
      <alignment wrapText="1"/>
    </xf>
    <xf numFmtId="44" fontId="11" fillId="0" borderId="0" xfId="1" applyFont="1" applyFill="1" applyBorder="1"/>
    <xf numFmtId="44" fontId="11" fillId="0" borderId="0" xfId="0" applyNumberFormat="1" applyFont="1" applyFill="1" applyBorder="1"/>
    <xf numFmtId="0" fontId="11" fillId="0" borderId="0" xfId="0" applyFont="1" applyFill="1"/>
    <xf numFmtId="0" fontId="0" fillId="0" borderId="27" xfId="0" applyBorder="1" applyAlignment="1">
      <alignment horizontal="center"/>
    </xf>
    <xf numFmtId="2" fontId="0" fillId="0" borderId="71" xfId="0" applyNumberFormat="1" applyFont="1" applyBorder="1"/>
    <xf numFmtId="0" fontId="0" fillId="0" borderId="71" xfId="0" applyFont="1" applyBorder="1"/>
    <xf numFmtId="0" fontId="0" fillId="0" borderId="71" xfId="0" applyFont="1" applyBorder="1" applyAlignment="1">
      <alignment horizontal="center"/>
    </xf>
    <xf numFmtId="43" fontId="0" fillId="0" borderId="71" xfId="0" applyNumberFormat="1" applyFont="1" applyBorder="1" applyAlignment="1">
      <alignment horizontal="center"/>
    </xf>
    <xf numFmtId="0" fontId="0" fillId="0" borderId="71" xfId="0" applyFont="1" applyFill="1" applyBorder="1"/>
    <xf numFmtId="0" fontId="0" fillId="0" borderId="71" xfId="0" applyFont="1" applyFill="1" applyBorder="1" applyAlignment="1">
      <alignment horizontal="center"/>
    </xf>
    <xf numFmtId="14" fontId="0" fillId="0" borderId="71" xfId="0" applyNumberFormat="1" applyBorder="1" applyAlignment="1">
      <alignment horizontal="center"/>
    </xf>
    <xf numFmtId="0" fontId="0" fillId="2" borderId="71" xfId="0" applyFill="1" applyBorder="1" applyAlignment="1">
      <alignment horizontal="center" wrapText="1"/>
    </xf>
    <xf numFmtId="2" fontId="0" fillId="0" borderId="71" xfId="0" applyNumberFormat="1" applyFont="1" applyBorder="1" applyAlignment="1">
      <alignment horizontal="center"/>
    </xf>
    <xf numFmtId="43" fontId="0" fillId="0" borderId="71" xfId="2" applyFont="1" applyFill="1" applyBorder="1"/>
    <xf numFmtId="14" fontId="0" fillId="0" borderId="71" xfId="0" applyNumberFormat="1" applyFont="1" applyBorder="1" applyAlignment="1">
      <alignment horizontal="center"/>
    </xf>
    <xf numFmtId="14" fontId="0" fillId="0" borderId="71" xfId="2" applyNumberFormat="1" applyFont="1" applyFill="1" applyBorder="1"/>
    <xf numFmtId="2" fontId="0" fillId="0" borderId="71" xfId="0" applyNumberFormat="1" applyFont="1" applyFill="1" applyBorder="1" applyAlignment="1">
      <alignment horizontal="center"/>
    </xf>
    <xf numFmtId="0" fontId="0" fillId="0" borderId="71" xfId="0" applyNumberFormat="1" applyFont="1" applyBorder="1" applyAlignment="1">
      <alignment horizontal="center"/>
    </xf>
    <xf numFmtId="44" fontId="5" fillId="0" borderId="71" xfId="1" applyFont="1" applyFill="1" applyBorder="1" applyAlignment="1"/>
    <xf numFmtId="14" fontId="0" fillId="0" borderId="71" xfId="0" applyNumberFormat="1" applyFont="1" applyFill="1" applyBorder="1" applyAlignment="1">
      <alignment horizontal="center" wrapText="1"/>
    </xf>
    <xf numFmtId="0" fontId="6" fillId="0" borderId="71" xfId="0" applyFont="1" applyBorder="1"/>
    <xf numFmtId="0" fontId="5" fillId="0" borderId="71" xfId="0" applyFont="1" applyBorder="1"/>
    <xf numFmtId="14" fontId="13" fillId="0" borderId="76" xfId="0" applyNumberFormat="1" applyFont="1" applyFill="1" applyBorder="1" applyAlignment="1">
      <alignment horizontal="center"/>
    </xf>
    <xf numFmtId="2" fontId="0" fillId="0" borderId="8" xfId="0" applyNumberFormat="1" applyBorder="1" applyAlignment="1">
      <alignment horizontal="center"/>
    </xf>
    <xf numFmtId="0" fontId="43" fillId="0" borderId="8" xfId="0" applyFont="1" applyFill="1" applyBorder="1"/>
    <xf numFmtId="14" fontId="0" fillId="0" borderId="8" xfId="0" applyNumberFormat="1" applyBorder="1" applyAlignment="1">
      <alignment horizontal="center"/>
    </xf>
    <xf numFmtId="2" fontId="0" fillId="0" borderId="72" xfId="0" applyNumberFormat="1" applyBorder="1" applyAlignment="1">
      <alignment horizontal="left"/>
    </xf>
    <xf numFmtId="14" fontId="11" fillId="0" borderId="71" xfId="0" applyNumberFormat="1" applyFont="1" applyBorder="1" applyAlignment="1">
      <alignment horizontal="center"/>
    </xf>
    <xf numFmtId="14" fontId="11" fillId="0" borderId="74" xfId="0" applyNumberFormat="1" applyFont="1" applyFill="1" applyBorder="1" applyAlignment="1">
      <alignment horizontal="center"/>
    </xf>
    <xf numFmtId="13" fontId="0" fillId="0" borderId="3" xfId="0" applyNumberFormat="1" applyBorder="1"/>
    <xf numFmtId="17" fontId="3" fillId="0" borderId="1" xfId="0" applyNumberFormat="1" applyFont="1" applyBorder="1" applyAlignment="1">
      <alignment horizontal="center"/>
    </xf>
    <xf numFmtId="0" fontId="50" fillId="0" borderId="1" xfId="0" applyFont="1" applyBorder="1" applyAlignment="1">
      <alignment horizontal="center"/>
    </xf>
    <xf numFmtId="17" fontId="3" fillId="0" borderId="1" xfId="2" applyNumberFormat="1" applyFont="1" applyFill="1" applyBorder="1" applyAlignment="1">
      <alignment horizontal="center"/>
    </xf>
    <xf numFmtId="17" fontId="3" fillId="0" borderId="1" xfId="0" applyNumberFormat="1" applyFont="1" applyFill="1" applyBorder="1" applyAlignment="1">
      <alignment horizontal="center"/>
    </xf>
    <xf numFmtId="17" fontId="3" fillId="10" borderId="1" xfId="2" applyNumberFormat="1" applyFont="1" applyFill="1" applyBorder="1" applyAlignment="1">
      <alignment horizontal="center"/>
    </xf>
    <xf numFmtId="0" fontId="6" fillId="0" borderId="0" xfId="0" applyFont="1"/>
    <xf numFmtId="0" fontId="6" fillId="4" borderId="0" xfId="0" applyFont="1" applyFill="1"/>
    <xf numFmtId="166" fontId="3" fillId="0" borderId="1" xfId="0" applyNumberFormat="1" applyFont="1" applyBorder="1" applyAlignment="1">
      <alignment horizontal="center"/>
    </xf>
    <xf numFmtId="0" fontId="50" fillId="0" borderId="1" xfId="0" applyFont="1" applyBorder="1"/>
    <xf numFmtId="0" fontId="50" fillId="0" borderId="1" xfId="0" applyNumberFormat="1" applyFont="1" applyBorder="1" applyAlignment="1">
      <alignment horizontal="center"/>
    </xf>
    <xf numFmtId="0" fontId="50" fillId="0" borderId="0" xfId="0" applyFont="1"/>
    <xf numFmtId="0" fontId="66" fillId="0" borderId="1" xfId="0" applyFont="1" applyBorder="1"/>
    <xf numFmtId="0" fontId="45" fillId="0" borderId="1" xfId="0" applyFont="1" applyBorder="1"/>
    <xf numFmtId="17" fontId="45" fillId="0" borderId="1" xfId="0" applyNumberFormat="1" applyFont="1" applyBorder="1" applyAlignment="1">
      <alignment horizontal="center"/>
    </xf>
    <xf numFmtId="164" fontId="45" fillId="0" borderId="1" xfId="0" applyNumberFormat="1" applyFont="1" applyBorder="1" applyAlignment="1">
      <alignment horizontal="center"/>
    </xf>
    <xf numFmtId="0" fontId="45" fillId="0" borderId="1" xfId="0" applyFont="1" applyBorder="1" applyAlignment="1"/>
    <xf numFmtId="1" fontId="45" fillId="0" borderId="1" xfId="0" applyNumberFormat="1" applyFont="1" applyBorder="1" applyAlignment="1">
      <alignment horizontal="center"/>
    </xf>
    <xf numFmtId="164" fontId="45" fillId="0" borderId="1" xfId="2" applyNumberFormat="1" applyFont="1" applyFill="1" applyBorder="1" applyAlignment="1">
      <alignment horizontal="center"/>
    </xf>
    <xf numFmtId="17" fontId="45" fillId="0" borderId="1" xfId="2" applyNumberFormat="1" applyFont="1" applyFill="1" applyBorder="1" applyAlignment="1">
      <alignment horizontal="center"/>
    </xf>
    <xf numFmtId="16" fontId="45" fillId="0" borderId="1" xfId="0" applyNumberFormat="1" applyFont="1" applyBorder="1"/>
    <xf numFmtId="0" fontId="45" fillId="0" borderId="1" xfId="0" applyNumberFormat="1" applyFont="1" applyBorder="1" applyAlignment="1">
      <alignment horizontal="center"/>
    </xf>
    <xf numFmtId="0" fontId="59" fillId="0" borderId="1" xfId="0" applyFont="1" applyBorder="1"/>
    <xf numFmtId="0" fontId="59" fillId="0" borderId="1" xfId="0" applyFont="1" applyBorder="1" applyAlignment="1">
      <alignment horizontal="center"/>
    </xf>
    <xf numFmtId="0" fontId="59" fillId="0" borderId="1" xfId="0" applyFont="1" applyBorder="1" applyAlignment="1"/>
    <xf numFmtId="0" fontId="59" fillId="0" borderId="1" xfId="0" applyNumberFormat="1" applyFont="1" applyBorder="1" applyAlignment="1">
      <alignment horizontal="center"/>
    </xf>
    <xf numFmtId="17" fontId="59" fillId="0" borderId="1" xfId="2" applyNumberFormat="1" applyFont="1" applyFill="1" applyBorder="1" applyAlignment="1">
      <alignment horizontal="center"/>
    </xf>
    <xf numFmtId="1" fontId="59" fillId="0" borderId="1" xfId="0" applyNumberFormat="1" applyFont="1" applyBorder="1" applyAlignment="1">
      <alignment horizontal="center"/>
    </xf>
    <xf numFmtId="2" fontId="59" fillId="0" borderId="1" xfId="0" applyNumberFormat="1" applyFont="1" applyBorder="1" applyAlignment="1">
      <alignment horizontal="center"/>
    </xf>
    <xf numFmtId="17" fontId="59" fillId="0" borderId="1" xfId="0" applyNumberFormat="1" applyFont="1" applyFill="1" applyBorder="1" applyAlignment="1">
      <alignment horizontal="center"/>
    </xf>
    <xf numFmtId="17" fontId="67" fillId="0" borderId="1" xfId="0" applyNumberFormat="1" applyFont="1" applyBorder="1" applyAlignment="1">
      <alignment horizontal="center"/>
    </xf>
    <xf numFmtId="17" fontId="59" fillId="0" borderId="1" xfId="2" applyNumberFormat="1" applyFont="1" applyFill="1" applyBorder="1" applyAlignment="1"/>
    <xf numFmtId="17" fontId="59" fillId="0" borderId="1" xfId="0" applyNumberFormat="1" applyFont="1" applyBorder="1" applyAlignment="1">
      <alignment horizontal="center"/>
    </xf>
    <xf numFmtId="0" fontId="59" fillId="0" borderId="1" xfId="0" applyFont="1" applyFill="1" applyBorder="1"/>
    <xf numFmtId="0" fontId="59" fillId="0" borderId="1" xfId="0" applyFont="1" applyFill="1" applyBorder="1" applyAlignment="1">
      <alignment horizontal="center"/>
    </xf>
    <xf numFmtId="0" fontId="59" fillId="0" borderId="1" xfId="0" applyFont="1" applyFill="1" applyBorder="1" applyAlignment="1"/>
    <xf numFmtId="2" fontId="59" fillId="0" borderId="1" xfId="0" applyNumberFormat="1" applyFont="1" applyFill="1" applyBorder="1" applyAlignment="1">
      <alignment horizontal="center"/>
    </xf>
    <xf numFmtId="0" fontId="59" fillId="10" borderId="1" xfId="0" applyFont="1" applyFill="1" applyBorder="1"/>
    <xf numFmtId="0" fontId="59" fillId="10" borderId="1" xfId="0" applyFont="1" applyFill="1" applyBorder="1" applyAlignment="1">
      <alignment horizontal="center"/>
    </xf>
    <xf numFmtId="0" fontId="59" fillId="10" borderId="1" xfId="0" applyFont="1" applyFill="1" applyBorder="1" applyAlignment="1"/>
    <xf numFmtId="1" fontId="59" fillId="10" borderId="1" xfId="0" applyNumberFormat="1" applyFont="1" applyFill="1" applyBorder="1" applyAlignment="1">
      <alignment horizontal="center"/>
    </xf>
    <xf numFmtId="17" fontId="59" fillId="10" borderId="1" xfId="2" applyNumberFormat="1" applyFont="1" applyFill="1" applyBorder="1" applyAlignment="1">
      <alignment horizontal="center"/>
    </xf>
    <xf numFmtId="0" fontId="59" fillId="10" borderId="1" xfId="0" applyNumberFormat="1" applyFont="1" applyFill="1" applyBorder="1" applyAlignment="1">
      <alignment horizontal="center"/>
    </xf>
    <xf numFmtId="0" fontId="59" fillId="4" borderId="0" xfId="0" applyFont="1" applyFill="1"/>
    <xf numFmtId="17" fontId="59" fillId="10" borderId="1" xfId="0" applyNumberFormat="1" applyFont="1" applyFill="1" applyBorder="1" applyAlignment="1">
      <alignment horizontal="center"/>
    </xf>
    <xf numFmtId="2" fontId="45" fillId="0" borderId="1" xfId="0" applyNumberFormat="1" applyFont="1" applyBorder="1" applyAlignment="1">
      <alignment horizontal="center"/>
    </xf>
    <xf numFmtId="0" fontId="66" fillId="0" borderId="1" xfId="0" applyNumberFormat="1" applyFont="1" applyBorder="1"/>
    <xf numFmtId="0" fontId="2" fillId="0" borderId="6" xfId="0" applyFont="1" applyBorder="1" applyAlignment="1">
      <alignment horizontal="center"/>
    </xf>
    <xf numFmtId="0" fontId="0" fillId="2" borderId="72" xfId="0" applyFill="1" applyBorder="1" applyAlignment="1">
      <alignment horizontal="center" wrapText="1"/>
    </xf>
    <xf numFmtId="0" fontId="0" fillId="2" borderId="74" xfId="0" applyFill="1" applyBorder="1" applyAlignment="1">
      <alignment horizontal="center" wrapText="1"/>
    </xf>
    <xf numFmtId="43" fontId="0" fillId="0" borderId="74" xfId="2" applyFont="1" applyFill="1" applyBorder="1"/>
    <xf numFmtId="14" fontId="0" fillId="4" borderId="1" xfId="0" applyNumberFormat="1" applyFill="1" applyBorder="1" applyAlignment="1">
      <alignment horizontal="center" vertical="center"/>
    </xf>
    <xf numFmtId="14" fontId="0" fillId="3" borderId="20" xfId="0" applyNumberFormat="1" applyFill="1" applyBorder="1" applyAlignment="1">
      <alignment horizontal="center" vertical="center"/>
    </xf>
    <xf numFmtId="14" fontId="0" fillId="3" borderId="3" xfId="0" applyNumberFormat="1" applyFill="1" applyBorder="1" applyAlignment="1">
      <alignment horizontal="center" vertical="center"/>
    </xf>
    <xf numFmtId="0" fontId="11" fillId="4" borderId="9" xfId="0" applyFont="1" applyFill="1" applyBorder="1" applyAlignment="1">
      <alignment horizontal="center" vertical="center"/>
    </xf>
    <xf numFmtId="2" fontId="0" fillId="4" borderId="2" xfId="0" applyNumberFormat="1" applyFill="1" applyBorder="1" applyAlignment="1">
      <alignment horizontal="center" vertical="center"/>
    </xf>
    <xf numFmtId="0" fontId="0" fillId="0" borderId="77" xfId="0" applyBorder="1" applyAlignment="1">
      <alignment horizontal="center" vertical="center"/>
    </xf>
    <xf numFmtId="0" fontId="0" fillId="0" borderId="77" xfId="0" applyBorder="1" applyAlignment="1">
      <alignment horizontal="left"/>
    </xf>
    <xf numFmtId="14" fontId="0" fillId="0" borderId="77" xfId="0" applyNumberFormat="1" applyBorder="1" applyAlignment="1">
      <alignment horizontal="center"/>
    </xf>
    <xf numFmtId="0" fontId="3" fillId="0" borderId="0" xfId="0" applyNumberFormat="1" applyFont="1" applyFill="1" applyBorder="1" applyAlignment="1" applyProtection="1"/>
    <xf numFmtId="0" fontId="0" fillId="0" borderId="78" xfId="0" applyFill="1" applyBorder="1"/>
    <xf numFmtId="0" fontId="0" fillId="0" borderId="78" xfId="0" applyBorder="1"/>
    <xf numFmtId="2" fontId="0" fillId="0" borderId="78" xfId="0" applyNumberFormat="1" applyFill="1" applyBorder="1" applyAlignment="1"/>
    <xf numFmtId="0" fontId="0" fillId="0" borderId="78" xfId="0" applyBorder="1" applyAlignment="1">
      <alignment horizontal="center"/>
    </xf>
    <xf numFmtId="0" fontId="0" fillId="0" borderId="78" xfId="0" applyFill="1" applyBorder="1" applyAlignment="1">
      <alignment horizontal="center"/>
    </xf>
    <xf numFmtId="17" fontId="0" fillId="0" borderId="78" xfId="0" applyNumberFormat="1" applyBorder="1"/>
    <xf numFmtId="14" fontId="0" fillId="0" borderId="78" xfId="0" applyNumberFormat="1" applyBorder="1"/>
    <xf numFmtId="0" fontId="0" fillId="0" borderId="79" xfId="0" applyBorder="1"/>
    <xf numFmtId="0" fontId="31" fillId="3" borderId="78" xfId="0" applyFont="1" applyFill="1" applyBorder="1" applyAlignment="1">
      <alignment horizontal="center" vertical="center" wrapText="1"/>
    </xf>
    <xf numFmtId="0" fontId="29" fillId="0" borderId="2" xfId="0" applyFont="1" applyFill="1" applyBorder="1" applyAlignment="1"/>
    <xf numFmtId="0" fontId="31" fillId="0" borderId="78" xfId="0" applyFont="1" applyFill="1" applyBorder="1" applyAlignment="1">
      <alignment horizontal="center" vertical="center" wrapText="1"/>
    </xf>
    <xf numFmtId="0" fontId="31" fillId="0" borderId="80" xfId="0" applyFont="1" applyFill="1" applyBorder="1" applyAlignment="1">
      <alignment horizontal="center" vertical="center" wrapText="1"/>
    </xf>
    <xf numFmtId="0" fontId="58" fillId="0" borderId="1" xfId="0" applyFont="1" applyBorder="1" applyAlignment="1">
      <alignment horizontal="center"/>
    </xf>
    <xf numFmtId="0" fontId="69" fillId="0" borderId="0" xfId="0" applyFont="1"/>
    <xf numFmtId="0" fontId="31" fillId="2" borderId="1" xfId="0" applyFont="1" applyFill="1" applyBorder="1" applyAlignment="1">
      <alignment horizontal="center" wrapText="1"/>
    </xf>
    <xf numFmtId="0" fontId="69" fillId="0" borderId="0" xfId="0" applyFont="1" applyFill="1"/>
    <xf numFmtId="0" fontId="69" fillId="0" borderId="78" xfId="0" applyFont="1" applyFill="1" applyBorder="1"/>
    <xf numFmtId="0" fontId="69" fillId="0" borderId="78" xfId="0" applyFont="1" applyBorder="1"/>
    <xf numFmtId="0" fontId="31" fillId="0" borderId="0" xfId="0" applyFont="1" applyAlignment="1">
      <alignment horizontal="center"/>
    </xf>
    <xf numFmtId="0" fontId="31" fillId="0" borderId="0" xfId="0" applyFont="1"/>
    <xf numFmtId="0" fontId="69" fillId="0" borderId="81" xfId="0" applyFont="1" applyFill="1" applyBorder="1"/>
    <xf numFmtId="0" fontId="0" fillId="0" borderId="82" xfId="0" applyFill="1" applyBorder="1"/>
    <xf numFmtId="14" fontId="0" fillId="3" borderId="83" xfId="0" applyNumberFormat="1" applyFont="1" applyFill="1" applyBorder="1" applyAlignment="1" applyProtection="1">
      <alignment horizontal="left" vertical="center"/>
      <protection locked="0"/>
    </xf>
    <xf numFmtId="0" fontId="0" fillId="2" borderId="27" xfId="0" applyFill="1" applyBorder="1" applyAlignment="1">
      <alignment horizontal="center" wrapText="1"/>
    </xf>
    <xf numFmtId="0" fontId="3" fillId="0" borderId="38" xfId="0" applyFont="1" applyBorder="1" applyAlignment="1">
      <alignment horizontal="center"/>
    </xf>
    <xf numFmtId="0" fontId="0" fillId="0" borderId="83" xfId="0" applyBorder="1"/>
    <xf numFmtId="0" fontId="0" fillId="0" borderId="83" xfId="0" applyBorder="1" applyAlignment="1">
      <alignment horizontal="center"/>
    </xf>
    <xf numFmtId="14" fontId="0" fillId="4" borderId="20" xfId="0" applyNumberFormat="1" applyFill="1" applyBorder="1" applyAlignment="1">
      <alignment horizontal="center" vertical="center"/>
    </xf>
    <xf numFmtId="0" fontId="0" fillId="0" borderId="31" xfId="0" applyBorder="1" applyAlignment="1">
      <alignment horizontal="center"/>
    </xf>
    <xf numFmtId="0" fontId="0" fillId="0" borderId="43" xfId="0" applyBorder="1" applyAlignment="1">
      <alignment horizontal="center"/>
    </xf>
    <xf numFmtId="2" fontId="0" fillId="0" borderId="15" xfId="0" applyNumberFormat="1" applyBorder="1" applyAlignment="1">
      <alignment horizontal="center"/>
    </xf>
    <xf numFmtId="2" fontId="0" fillId="0" borderId="55" xfId="0" applyNumberFormat="1" applyBorder="1" applyAlignment="1">
      <alignment horizontal="center"/>
    </xf>
    <xf numFmtId="164" fontId="0" fillId="0" borderId="43" xfId="0" applyNumberFormat="1" applyFill="1" applyBorder="1" applyAlignment="1">
      <alignment horizontal="center"/>
    </xf>
    <xf numFmtId="0" fontId="0" fillId="0" borderId="65" xfId="0" applyBorder="1" applyAlignment="1">
      <alignment horizontal="center"/>
    </xf>
    <xf numFmtId="0" fontId="0" fillId="0" borderId="87" xfId="0" applyFill="1" applyBorder="1"/>
    <xf numFmtId="0" fontId="0" fillId="0" borderId="87" xfId="0" applyBorder="1"/>
    <xf numFmtId="2" fontId="0" fillId="0" borderId="87" xfId="0" applyNumberFormat="1" applyFill="1" applyBorder="1" applyAlignment="1"/>
    <xf numFmtId="0" fontId="0" fillId="0" borderId="87" xfId="0" applyBorder="1" applyAlignment="1">
      <alignment horizontal="center"/>
    </xf>
    <xf numFmtId="0" fontId="0" fillId="0" borderId="87" xfId="0" applyFill="1" applyBorder="1" applyAlignment="1">
      <alignment horizontal="center"/>
    </xf>
    <xf numFmtId="17" fontId="0" fillId="0" borderId="87" xfId="0" applyNumberFormat="1" applyBorder="1"/>
    <xf numFmtId="14" fontId="0" fillId="0" borderId="87" xfId="0" applyNumberFormat="1" applyBorder="1"/>
    <xf numFmtId="0" fontId="0" fillId="0" borderId="88" xfId="0" applyBorder="1"/>
    <xf numFmtId="2" fontId="0" fillId="0" borderId="1" xfId="0" applyNumberFormat="1" applyBorder="1"/>
    <xf numFmtId="0" fontId="0" fillId="3" borderId="2" xfId="0" applyFill="1" applyBorder="1" applyAlignment="1">
      <alignment horizontal="center" vertical="center"/>
    </xf>
    <xf numFmtId="0" fontId="0" fillId="3" borderId="87" xfId="0" applyFill="1" applyBorder="1" applyAlignment="1">
      <alignment horizontal="center" vertical="center"/>
    </xf>
    <xf numFmtId="0" fontId="0" fillId="3" borderId="84" xfId="0" applyFill="1" applyBorder="1" applyAlignment="1">
      <alignment horizontal="center" vertical="center"/>
    </xf>
    <xf numFmtId="49" fontId="0" fillId="3" borderId="87" xfId="0" applyNumberFormat="1" applyFill="1" applyBorder="1" applyAlignment="1">
      <alignment horizontal="center" vertical="center"/>
    </xf>
    <xf numFmtId="49" fontId="0" fillId="3" borderId="84" xfId="0" applyNumberFormat="1" applyFill="1" applyBorder="1" applyAlignment="1">
      <alignment horizontal="center" vertical="center"/>
    </xf>
    <xf numFmtId="0" fontId="0" fillId="0" borderId="90" xfId="0" applyBorder="1" applyAlignment="1">
      <alignment horizontal="center" vertical="center"/>
    </xf>
    <xf numFmtId="0" fontId="0" fillId="0" borderId="90" xfId="0" applyFill="1" applyBorder="1"/>
    <xf numFmtId="0" fontId="0" fillId="0" borderId="90" xfId="0" applyFill="1" applyBorder="1" applyAlignment="1">
      <alignment horizontal="center" wrapText="1"/>
    </xf>
    <xf numFmtId="14" fontId="0" fillId="0" borderId="91" xfId="0" applyNumberFormat="1" applyBorder="1" applyAlignment="1">
      <alignment horizontal="center"/>
    </xf>
    <xf numFmtId="14" fontId="0" fillId="0" borderId="90" xfId="0" applyNumberFormat="1" applyBorder="1" applyAlignment="1">
      <alignment horizontal="center"/>
    </xf>
    <xf numFmtId="14" fontId="0" fillId="0" borderId="0" xfId="0" applyNumberFormat="1" applyBorder="1" applyAlignment="1">
      <alignment horizontal="center"/>
    </xf>
    <xf numFmtId="14" fontId="23" fillId="3" borderId="90" xfId="0" applyNumberFormat="1" applyFont="1" applyFill="1" applyBorder="1" applyAlignment="1">
      <alignment horizontal="center"/>
    </xf>
    <xf numFmtId="14" fontId="0" fillId="0" borderId="90" xfId="0" applyNumberFormat="1" applyBorder="1" applyAlignment="1">
      <alignment horizontal="center" vertical="top"/>
    </xf>
    <xf numFmtId="14" fontId="23" fillId="0" borderId="90" xfId="0" applyNumberFormat="1" applyFont="1" applyBorder="1" applyAlignment="1">
      <alignment horizontal="center"/>
    </xf>
    <xf numFmtId="14" fontId="23" fillId="0" borderId="90" xfId="1" applyNumberFormat="1" applyFont="1" applyFill="1" applyBorder="1" applyAlignment="1">
      <alignment horizontal="center"/>
    </xf>
    <xf numFmtId="14" fontId="0" fillId="0" borderId="90" xfId="2" applyNumberFormat="1" applyFont="1" applyFill="1" applyBorder="1" applyAlignment="1">
      <alignment horizontal="center"/>
    </xf>
    <xf numFmtId="14" fontId="0" fillId="0" borderId="90" xfId="0" applyNumberFormat="1" applyFill="1" applyBorder="1" applyAlignment="1">
      <alignment horizontal="center"/>
    </xf>
    <xf numFmtId="14" fontId="0" fillId="0" borderId="86" xfId="0" applyNumberFormat="1" applyBorder="1" applyAlignment="1">
      <alignment horizontal="center" vertical="top"/>
    </xf>
    <xf numFmtId="14" fontId="0" fillId="3" borderId="84" xfId="0" applyNumberFormat="1" applyFill="1" applyBorder="1" applyAlignment="1">
      <alignment horizontal="center" wrapText="1"/>
    </xf>
    <xf numFmtId="17" fontId="0" fillId="0" borderId="90" xfId="0" applyNumberFormat="1" applyBorder="1" applyAlignment="1">
      <alignment horizontal="center"/>
    </xf>
    <xf numFmtId="49" fontId="0" fillId="0" borderId="90" xfId="0" applyNumberFormat="1" applyBorder="1" applyAlignment="1">
      <alignment horizontal="center"/>
    </xf>
    <xf numFmtId="0" fontId="0" fillId="0" borderId="90" xfId="0" applyNumberFormat="1" applyBorder="1" applyAlignment="1">
      <alignment horizontal="center"/>
    </xf>
    <xf numFmtId="164" fontId="0" fillId="0" borderId="90" xfId="0" applyNumberFormat="1" applyBorder="1" applyAlignment="1">
      <alignment horizontal="center"/>
    </xf>
    <xf numFmtId="0" fontId="0" fillId="4" borderId="71" xfId="0" applyFill="1" applyBorder="1" applyAlignment="1">
      <alignment horizontal="left"/>
    </xf>
    <xf numFmtId="0" fontId="0" fillId="4" borderId="71" xfId="0" applyFill="1" applyBorder="1" applyAlignment="1">
      <alignment horizontal="center"/>
    </xf>
    <xf numFmtId="0" fontId="0" fillId="4" borderId="90" xfId="0" applyNumberFormat="1" applyFill="1" applyBorder="1" applyAlignment="1">
      <alignment horizontal="center"/>
    </xf>
    <xf numFmtId="0" fontId="0" fillId="4" borderId="71" xfId="0" applyFill="1" applyBorder="1" applyAlignment="1">
      <alignment horizontal="center" vertical="center"/>
    </xf>
    <xf numFmtId="179" fontId="0" fillId="0" borderId="90" xfId="0" applyNumberFormat="1" applyBorder="1" applyAlignment="1">
      <alignment horizontal="center"/>
    </xf>
    <xf numFmtId="0" fontId="0" fillId="0" borderId="0" xfId="0"/>
    <xf numFmtId="0" fontId="0" fillId="0" borderId="90" xfId="0" applyBorder="1"/>
    <xf numFmtId="0" fontId="0" fillId="0" borderId="2" xfId="0" applyBorder="1"/>
    <xf numFmtId="0" fontId="0" fillId="0" borderId="3" xfId="0" applyBorder="1"/>
    <xf numFmtId="0" fontId="0" fillId="2" borderId="2" xfId="0" applyFill="1" applyBorder="1" applyAlignment="1">
      <alignment horizontal="center" wrapText="1"/>
    </xf>
    <xf numFmtId="0" fontId="0" fillId="2" borderId="90" xfId="0" applyFill="1" applyBorder="1" applyAlignment="1">
      <alignment horizontal="center" wrapText="1"/>
    </xf>
    <xf numFmtId="0" fontId="0" fillId="0" borderId="2" xfId="0" applyFill="1" applyBorder="1"/>
    <xf numFmtId="0" fontId="0" fillId="0" borderId="8" xfId="0" applyBorder="1"/>
    <xf numFmtId="44" fontId="0" fillId="0" borderId="0" xfId="0" applyNumberFormat="1" applyBorder="1"/>
    <xf numFmtId="0" fontId="0" fillId="0" borderId="3" xfId="0" applyBorder="1" applyAlignment="1">
      <alignment horizontal="center"/>
    </xf>
    <xf numFmtId="0" fontId="0" fillId="0" borderId="3" xfId="0" applyFill="1" applyBorder="1" applyAlignment="1">
      <alignment horizontal="center"/>
    </xf>
    <xf numFmtId="0" fontId="0" fillId="0" borderId="13" xfId="0" applyBorder="1"/>
    <xf numFmtId="0" fontId="0" fillId="0" borderId="90" xfId="0" applyBorder="1" applyAlignment="1">
      <alignment horizontal="center"/>
    </xf>
    <xf numFmtId="0" fontId="0" fillId="0" borderId="90" xfId="0" applyFill="1" applyBorder="1" applyAlignment="1">
      <alignment horizontal="center"/>
    </xf>
    <xf numFmtId="0" fontId="0" fillId="0" borderId="37" xfId="0" applyBorder="1"/>
    <xf numFmtId="0" fontId="0" fillId="0" borderId="0" xfId="0" applyAlignment="1">
      <alignment horizontal="center"/>
    </xf>
    <xf numFmtId="17" fontId="0" fillId="0" borderId="90" xfId="0" applyNumberFormat="1" applyBorder="1" applyAlignment="1">
      <alignment horizontal="center"/>
    </xf>
    <xf numFmtId="0" fontId="5" fillId="0" borderId="0" xfId="0" applyFont="1"/>
    <xf numFmtId="44" fontId="5" fillId="0" borderId="0" xfId="0" applyNumberFormat="1" applyFont="1" applyBorder="1"/>
    <xf numFmtId="0" fontId="5" fillId="0" borderId="90" xfId="0" applyFont="1" applyBorder="1" applyAlignment="1">
      <alignment horizontal="center"/>
    </xf>
    <xf numFmtId="0" fontId="5" fillId="0" borderId="90" xfId="0" quotePrefix="1" applyFont="1" applyBorder="1" applyAlignment="1">
      <alignment horizontal="center"/>
    </xf>
    <xf numFmtId="0" fontId="0" fillId="0" borderId="90" xfId="0" quotePrefix="1" applyBorder="1" applyAlignment="1">
      <alignment horizontal="center"/>
    </xf>
    <xf numFmtId="17" fontId="11" fillId="3" borderId="90" xfId="2" applyNumberFormat="1" applyFont="1" applyFill="1" applyBorder="1" applyAlignment="1">
      <alignment horizontal="center"/>
    </xf>
    <xf numFmtId="17" fontId="11" fillId="3" borderId="90" xfId="0" applyNumberFormat="1" applyFont="1" applyFill="1" applyBorder="1" applyAlignment="1">
      <alignment horizontal="center"/>
    </xf>
    <xf numFmtId="17" fontId="0" fillId="3" borderId="90" xfId="0" applyNumberFormat="1" applyFill="1" applyBorder="1" applyAlignment="1">
      <alignment horizontal="center"/>
    </xf>
    <xf numFmtId="17" fontId="0" fillId="7" borderId="90" xfId="0" applyNumberFormat="1" applyFont="1" applyFill="1" applyBorder="1" applyAlignment="1">
      <alignment horizontal="center"/>
    </xf>
    <xf numFmtId="17" fontId="0" fillId="3" borderId="90" xfId="0" applyNumberFormat="1" applyFont="1" applyFill="1" applyBorder="1" applyAlignment="1">
      <alignment horizontal="center"/>
    </xf>
    <xf numFmtId="0" fontId="0" fillId="0" borderId="16" xfId="0" applyBorder="1" applyAlignment="1">
      <alignment horizontal="center"/>
    </xf>
    <xf numFmtId="0" fontId="64" fillId="18" borderId="37" xfId="0" applyFont="1" applyFill="1" applyBorder="1"/>
    <xf numFmtId="0" fontId="0" fillId="0" borderId="15" xfId="0" applyBorder="1"/>
    <xf numFmtId="0" fontId="0" fillId="0" borderId="15" xfId="0" applyBorder="1" applyAlignment="1">
      <alignment horizontal="center"/>
    </xf>
    <xf numFmtId="0" fontId="65" fillId="18" borderId="90" xfId="0" applyFont="1" applyFill="1" applyBorder="1" applyAlignment="1">
      <alignment horizontal="center"/>
    </xf>
    <xf numFmtId="2" fontId="0" fillId="0" borderId="90" xfId="0" applyNumberFormat="1" applyFill="1" applyBorder="1" applyAlignment="1"/>
    <xf numFmtId="2" fontId="0" fillId="0" borderId="90" xfId="0" applyNumberFormat="1" applyBorder="1"/>
    <xf numFmtId="17" fontId="0" fillId="0" borderId="90" xfId="0" applyNumberFormat="1" applyBorder="1"/>
    <xf numFmtId="14" fontId="0" fillId="0" borderId="90" xfId="0" applyNumberFormat="1" applyBorder="1"/>
    <xf numFmtId="0" fontId="0" fillId="0" borderId="90" xfId="0" applyFont="1" applyBorder="1" applyAlignment="1">
      <alignment horizontal="center"/>
    </xf>
    <xf numFmtId="2" fontId="0" fillId="0" borderId="90" xfId="0" applyNumberFormat="1" applyFont="1" applyBorder="1" applyAlignment="1">
      <alignment horizontal="center"/>
    </xf>
    <xf numFmtId="0" fontId="0" fillId="0" borderId="90" xfId="0" applyFont="1" applyBorder="1"/>
    <xf numFmtId="0" fontId="11" fillId="0" borderId="90" xfId="0" applyFont="1" applyBorder="1" applyAlignment="1">
      <alignment horizontal="center"/>
    </xf>
    <xf numFmtId="0" fontId="11" fillId="0" borderId="90" xfId="0" applyFont="1" applyBorder="1"/>
    <xf numFmtId="2" fontId="11" fillId="0" borderId="90" xfId="0" quotePrefix="1" applyNumberFormat="1" applyFont="1" applyBorder="1" applyAlignment="1">
      <alignment horizontal="center"/>
    </xf>
    <xf numFmtId="0" fontId="11" fillId="0" borderId="90" xfId="0" quotePrefix="1" applyFont="1" applyBorder="1" applyAlignment="1">
      <alignment horizontal="center"/>
    </xf>
    <xf numFmtId="0" fontId="11" fillId="0" borderId="90" xfId="0" applyFont="1" applyFill="1" applyBorder="1" applyAlignment="1">
      <alignment horizontal="center" wrapText="1"/>
    </xf>
    <xf numFmtId="0" fontId="5" fillId="0" borderId="0" xfId="0" applyFont="1" applyFill="1"/>
    <xf numFmtId="0" fontId="11" fillId="0" borderId="90" xfId="0" applyFont="1" applyBorder="1" applyAlignment="1">
      <alignment horizontal="left"/>
    </xf>
    <xf numFmtId="0" fontId="0" fillId="0" borderId="90" xfId="0" applyFont="1" applyBorder="1" applyAlignment="1">
      <alignment horizontal="left"/>
    </xf>
    <xf numFmtId="49" fontId="0" fillId="0" borderId="84" xfId="0" applyNumberFormat="1" applyFill="1" applyBorder="1" applyAlignment="1">
      <alignment horizontal="center" vertical="center"/>
    </xf>
    <xf numFmtId="0" fontId="11" fillId="0" borderId="90" xfId="0" applyFont="1" applyFill="1" applyBorder="1" applyAlignment="1">
      <alignment horizontal="left"/>
    </xf>
    <xf numFmtId="0" fontId="0" fillId="0" borderId="90" xfId="0" applyFont="1" applyFill="1" applyBorder="1" applyAlignment="1">
      <alignment horizontal="left"/>
    </xf>
    <xf numFmtId="0" fontId="0" fillId="0" borderId="90" xfId="0" applyFont="1" applyFill="1" applyBorder="1" applyAlignment="1">
      <alignment horizontal="center"/>
    </xf>
    <xf numFmtId="0" fontId="0" fillId="0" borderId="90" xfId="0" applyNumberFormat="1" applyFont="1" applyFill="1" applyBorder="1"/>
    <xf numFmtId="0" fontId="0" fillId="0" borderId="90" xfId="4" applyFont="1" applyFill="1" applyBorder="1" applyAlignment="1">
      <alignment wrapText="1"/>
    </xf>
    <xf numFmtId="2" fontId="0" fillId="0" borderId="90" xfId="0" applyNumberFormat="1" applyFont="1" applyFill="1" applyBorder="1"/>
    <xf numFmtId="0" fontId="11" fillId="0" borderId="90" xfId="0" applyFont="1" applyFill="1" applyBorder="1" applyAlignment="1">
      <alignment shrinkToFit="1"/>
    </xf>
    <xf numFmtId="0" fontId="0" fillId="0" borderId="90" xfId="4" applyFont="1" applyFill="1" applyBorder="1"/>
    <xf numFmtId="173" fontId="0" fillId="0" borderId="90" xfId="0" applyNumberFormat="1" applyFont="1" applyFill="1" applyBorder="1" applyAlignment="1">
      <alignment horizontal="center"/>
    </xf>
    <xf numFmtId="169" fontId="0" fillId="0" borderId="90" xfId="0" applyNumberFormat="1" applyFont="1" applyFill="1" applyBorder="1" applyAlignment="1">
      <alignment horizontal="center"/>
    </xf>
    <xf numFmtId="0" fontId="11" fillId="0" borderId="90" xfId="0" applyNumberFormat="1" applyFont="1" applyFill="1" applyBorder="1"/>
    <xf numFmtId="0" fontId="11" fillId="0" borderId="90" xfId="4" applyFont="1" applyFill="1" applyBorder="1" applyAlignment="1">
      <alignment wrapText="1"/>
    </xf>
    <xf numFmtId="2" fontId="11" fillId="0" borderId="90" xfId="0" applyNumberFormat="1" applyFont="1" applyFill="1" applyBorder="1"/>
    <xf numFmtId="0" fontId="11" fillId="0" borderId="90" xfId="4" applyFont="1" applyFill="1" applyBorder="1"/>
    <xf numFmtId="0" fontId="11" fillId="0" borderId="90" xfId="0" applyFont="1" applyFill="1" applyBorder="1"/>
    <xf numFmtId="43" fontId="0" fillId="0" borderId="90" xfId="0" applyNumberFormat="1" applyFont="1" applyBorder="1" applyAlignment="1">
      <alignment horizontal="center"/>
    </xf>
    <xf numFmtId="0" fontId="0" fillId="0" borderId="90" xfId="0" applyNumberFormat="1" applyFont="1" applyFill="1" applyBorder="1" applyAlignment="1">
      <alignment horizontal="left"/>
    </xf>
    <xf numFmtId="43" fontId="0" fillId="0" borderId="90" xfId="0" applyNumberFormat="1" applyFont="1" applyFill="1" applyBorder="1" applyAlignment="1">
      <alignment horizontal="center"/>
    </xf>
    <xf numFmtId="169" fontId="0" fillId="0" borderId="90" xfId="2" applyNumberFormat="1" applyFont="1" applyFill="1" applyBorder="1" applyAlignment="1">
      <alignment horizontal="center"/>
    </xf>
    <xf numFmtId="0" fontId="0" fillId="0" borderId="90" xfId="4" applyFont="1" applyBorder="1" applyAlignment="1">
      <alignment wrapText="1"/>
    </xf>
    <xf numFmtId="2" fontId="0" fillId="0" borderId="90" xfId="0" applyNumberFormat="1" applyFont="1" applyBorder="1"/>
    <xf numFmtId="169" fontId="0" fillId="0" borderId="90" xfId="0" applyNumberFormat="1" applyFont="1" applyBorder="1" applyAlignment="1">
      <alignment horizontal="center"/>
    </xf>
    <xf numFmtId="169" fontId="11" fillId="0" borderId="90" xfId="0" applyNumberFormat="1" applyFont="1" applyBorder="1" applyAlignment="1">
      <alignment horizontal="center"/>
    </xf>
    <xf numFmtId="169" fontId="11" fillId="0" borderId="90" xfId="1" applyNumberFormat="1" applyFont="1" applyFill="1" applyBorder="1" applyAlignment="1">
      <alignment horizontal="center"/>
    </xf>
    <xf numFmtId="0" fontId="0" fillId="0" borderId="90" xfId="3" applyFont="1" applyBorder="1" applyAlignment="1">
      <alignment wrapText="1"/>
    </xf>
    <xf numFmtId="0" fontId="0" fillId="0" borderId="90" xfId="3" applyFont="1" applyBorder="1"/>
    <xf numFmtId="0" fontId="0" fillId="0" borderId="90" xfId="3" applyFont="1" applyFill="1" applyBorder="1" applyAlignment="1">
      <alignment wrapText="1"/>
    </xf>
    <xf numFmtId="0" fontId="0" fillId="0" borderId="90" xfId="3" applyFont="1" applyFill="1" applyBorder="1"/>
    <xf numFmtId="0" fontId="0" fillId="0" borderId="90" xfId="0" applyFont="1" applyFill="1" applyBorder="1"/>
    <xf numFmtId="0" fontId="11" fillId="0" borderId="90" xfId="0" applyFont="1" applyBorder="1" applyAlignment="1">
      <alignment horizontal="center" wrapText="1"/>
    </xf>
    <xf numFmtId="0" fontId="18" fillId="0" borderId="90" xfId="16" applyFont="1" applyFill="1" applyBorder="1" applyAlignment="1">
      <alignment wrapText="1"/>
    </xf>
    <xf numFmtId="169" fontId="11" fillId="0" borderId="90" xfId="0" applyNumberFormat="1" applyFont="1" applyBorder="1" applyAlignment="1">
      <alignment horizontal="center" wrapText="1"/>
    </xf>
    <xf numFmtId="0" fontId="0" fillId="0" borderId="85" xfId="0" applyFill="1" applyBorder="1" applyAlignment="1">
      <alignment horizontal="center"/>
    </xf>
    <xf numFmtId="0" fontId="0" fillId="3" borderId="90" xfId="0" applyFill="1" applyBorder="1" applyAlignment="1">
      <alignment horizontal="center" wrapText="1"/>
    </xf>
    <xf numFmtId="0" fontId="0" fillId="0" borderId="85" xfId="0" applyFill="1" applyBorder="1"/>
    <xf numFmtId="0" fontId="0" fillId="0" borderId="92" xfId="0" applyFill="1" applyBorder="1"/>
    <xf numFmtId="0" fontId="0" fillId="0" borderId="27" xfId="0" applyFill="1" applyBorder="1" applyAlignment="1">
      <alignment horizontal="center"/>
    </xf>
    <xf numFmtId="2" fontId="0" fillId="0" borderId="27" xfId="0" applyNumberFormat="1" applyFill="1" applyBorder="1" applyAlignment="1">
      <alignment horizontal="center"/>
    </xf>
    <xf numFmtId="0" fontId="32" fillId="2" borderId="2" xfId="0" applyFont="1" applyFill="1" applyBorder="1" applyAlignment="1">
      <alignment horizontal="center" wrapText="1"/>
    </xf>
    <xf numFmtId="0" fontId="32" fillId="2" borderId="3" xfId="0" applyFont="1" applyFill="1" applyBorder="1" applyAlignment="1">
      <alignment horizontal="center" wrapText="1"/>
    </xf>
    <xf numFmtId="0" fontId="32" fillId="2" borderId="9" xfId="0" applyFont="1" applyFill="1" applyBorder="1" applyAlignment="1">
      <alignment horizontal="center" wrapText="1"/>
    </xf>
    <xf numFmtId="0" fontId="32" fillId="2" borderId="1" xfId="0" applyFont="1" applyFill="1" applyBorder="1" applyAlignment="1">
      <alignment horizontal="center" wrapText="1"/>
    </xf>
    <xf numFmtId="0" fontId="32" fillId="2" borderId="13" xfId="0" applyFont="1" applyFill="1" applyBorder="1" applyAlignment="1">
      <alignment horizontal="center" wrapText="1"/>
    </xf>
    <xf numFmtId="0" fontId="32" fillId="2" borderId="20" xfId="0" applyFont="1" applyFill="1" applyBorder="1" applyAlignment="1">
      <alignment horizontal="center" wrapText="1"/>
    </xf>
    <xf numFmtId="0" fontId="32" fillId="2" borderId="57" xfId="0" applyNumberFormat="1" applyFont="1" applyFill="1" applyBorder="1" applyAlignment="1">
      <alignment horizontal="center" wrapText="1"/>
    </xf>
    <xf numFmtId="0" fontId="32" fillId="0" borderId="0" xfId="0" applyFont="1"/>
    <xf numFmtId="0" fontId="79" fillId="0" borderId="1" xfId="0" applyFont="1" applyBorder="1" applyAlignment="1">
      <alignment horizontal="center"/>
    </xf>
    <xf numFmtId="14" fontId="0" fillId="0" borderId="84" xfId="0" applyNumberFormat="1" applyBorder="1"/>
    <xf numFmtId="0" fontId="0" fillId="4" borderId="3" xfId="0" applyFill="1" applyBorder="1" applyAlignment="1">
      <alignment vertical="center"/>
    </xf>
    <xf numFmtId="43" fontId="0" fillId="4" borderId="5" xfId="0" applyNumberFormat="1" applyFill="1" applyBorder="1" applyAlignment="1">
      <alignment vertical="center"/>
    </xf>
    <xf numFmtId="0" fontId="0" fillId="4" borderId="5" xfId="0" applyFill="1" applyBorder="1" applyAlignment="1">
      <alignment horizontal="center" vertical="center"/>
    </xf>
    <xf numFmtId="0" fontId="0" fillId="4" borderId="10" xfId="0" applyFill="1" applyBorder="1" applyAlignment="1">
      <alignment vertical="center"/>
    </xf>
    <xf numFmtId="0" fontId="0" fillId="4" borderId="5" xfId="0" applyFill="1" applyBorder="1" applyAlignment="1">
      <alignment vertical="center"/>
    </xf>
    <xf numFmtId="0" fontId="0" fillId="4" borderId="8" xfId="0" applyFill="1" applyBorder="1" applyAlignment="1">
      <alignment vertical="center"/>
    </xf>
    <xf numFmtId="2" fontId="0" fillId="4" borderId="4" xfId="0" applyNumberFormat="1" applyFill="1" applyBorder="1" applyAlignment="1">
      <alignment horizontal="center" vertical="center"/>
    </xf>
    <xf numFmtId="0" fontId="0" fillId="4" borderId="1" xfId="0" applyFill="1" applyBorder="1" applyAlignment="1">
      <alignment vertical="center"/>
    </xf>
    <xf numFmtId="2" fontId="0" fillId="4" borderId="14" xfId="0" applyNumberFormat="1" applyFill="1" applyBorder="1" applyAlignment="1">
      <alignment vertical="center"/>
    </xf>
    <xf numFmtId="164" fontId="0" fillId="4" borderId="8" xfId="2" applyNumberFormat="1" applyFont="1" applyFill="1" applyBorder="1" applyAlignment="1">
      <alignment horizontal="center" vertical="center"/>
    </xf>
    <xf numFmtId="0" fontId="0" fillId="4" borderId="14" xfId="0" applyFill="1" applyBorder="1" applyAlignment="1">
      <alignment vertical="center"/>
    </xf>
    <xf numFmtId="14" fontId="0" fillId="4" borderId="8" xfId="2" quotePrefix="1" applyNumberFormat="1" applyFont="1" applyFill="1" applyBorder="1" applyAlignment="1">
      <alignment horizontal="center" vertical="center"/>
    </xf>
    <xf numFmtId="0" fontId="0" fillId="4" borderId="8" xfId="0" applyFill="1" applyBorder="1" applyAlignment="1">
      <alignment horizontal="center" vertical="center"/>
    </xf>
    <xf numFmtId="43" fontId="0" fillId="0" borderId="24" xfId="2" quotePrefix="1" applyFont="1" applyFill="1" applyBorder="1" applyAlignment="1">
      <alignment horizontal="center" vertical="center"/>
    </xf>
    <xf numFmtId="0" fontId="0" fillId="0" borderId="85" xfId="0" applyBorder="1" applyAlignment="1">
      <alignment horizontal="left"/>
    </xf>
    <xf numFmtId="0" fontId="3" fillId="0" borderId="38" xfId="0" applyFont="1" applyBorder="1" applyAlignment="1">
      <alignment horizontal="left"/>
    </xf>
    <xf numFmtId="0" fontId="2" fillId="0" borderId="90" xfId="0" applyFont="1" applyBorder="1" applyAlignment="1">
      <alignment horizontal="center"/>
    </xf>
    <xf numFmtId="0" fontId="0" fillId="0" borderId="90" xfId="0" applyBorder="1" applyAlignment="1">
      <alignment horizontal="left"/>
    </xf>
    <xf numFmtId="164" fontId="0" fillId="4" borderId="8" xfId="2" quotePrefix="1" applyNumberFormat="1" applyFont="1" applyFill="1" applyBorder="1" applyAlignment="1">
      <alignment horizontal="center" vertical="center"/>
    </xf>
    <xf numFmtId="14" fontId="0" fillId="0" borderId="84" xfId="0" applyNumberFormat="1" applyBorder="1" applyAlignment="1">
      <alignment horizontal="center"/>
    </xf>
    <xf numFmtId="0" fontId="0" fillId="0" borderId="92" xfId="0" applyBorder="1"/>
    <xf numFmtId="14" fontId="0" fillId="0" borderId="90" xfId="0" applyNumberFormat="1" applyFill="1" applyBorder="1"/>
    <xf numFmtId="0" fontId="0" fillId="0" borderId="94" xfId="0" applyFill="1" applyBorder="1"/>
    <xf numFmtId="0" fontId="0" fillId="0" borderId="93" xfId="0" applyFill="1" applyBorder="1"/>
    <xf numFmtId="0" fontId="0" fillId="0" borderId="93" xfId="0" applyBorder="1"/>
    <xf numFmtId="0" fontId="0" fillId="0" borderId="95" xfId="0" applyFill="1" applyBorder="1"/>
    <xf numFmtId="14" fontId="0" fillId="0" borderId="93" xfId="0" applyNumberFormat="1" applyBorder="1"/>
    <xf numFmtId="0" fontId="0" fillId="0" borderId="96" xfId="0" applyBorder="1"/>
    <xf numFmtId="0" fontId="7" fillId="0" borderId="40" xfId="0" applyFont="1" applyBorder="1" applyAlignment="1">
      <alignment horizontal="left" vertical="top"/>
    </xf>
    <xf numFmtId="0" fontId="0" fillId="0" borderId="40" xfId="0" applyBorder="1" applyAlignment="1">
      <alignment horizontal="left" vertical="top"/>
    </xf>
    <xf numFmtId="2" fontId="7" fillId="0" borderId="37" xfId="0" applyNumberFormat="1" applyFont="1" applyBorder="1" applyAlignment="1">
      <alignment horizontal="center" vertical="center"/>
    </xf>
    <xf numFmtId="2" fontId="0" fillId="0" borderId="37" xfId="0" applyNumberFormat="1" applyBorder="1" applyAlignment="1">
      <alignment horizontal="center" vertical="center"/>
    </xf>
    <xf numFmtId="0" fontId="7" fillId="0" borderId="69" xfId="0" applyFont="1" applyBorder="1" applyAlignment="1">
      <alignment horizontal="center" vertical="center"/>
    </xf>
    <xf numFmtId="0" fontId="7" fillId="0" borderId="53" xfId="0" applyFont="1" applyBorder="1" applyAlignment="1">
      <alignment horizontal="center" vertical="center"/>
    </xf>
    <xf numFmtId="0" fontId="7" fillId="0" borderId="37" xfId="0" applyFont="1" applyBorder="1" applyAlignment="1">
      <alignment horizontal="center" vertical="center"/>
    </xf>
    <xf numFmtId="2" fontId="7" fillId="0" borderId="52" xfId="0" applyNumberFormat="1" applyFont="1" applyBorder="1" applyAlignment="1">
      <alignment horizontal="center" vertical="center"/>
    </xf>
    <xf numFmtId="0" fontId="7" fillId="3" borderId="37" xfId="0" applyFont="1" applyFill="1" applyBorder="1" applyAlignment="1">
      <alignment horizontal="center" vertical="center"/>
    </xf>
    <xf numFmtId="2" fontId="80" fillId="0" borderId="37" xfId="0" applyNumberFormat="1" applyFont="1" applyBorder="1" applyAlignment="1">
      <alignment horizontal="center" vertical="center"/>
    </xf>
    <xf numFmtId="2" fontId="80" fillId="0" borderId="52" xfId="0" applyNumberFormat="1" applyFont="1" applyBorder="1" applyAlignment="1">
      <alignment horizontal="center" vertical="center"/>
    </xf>
    <xf numFmtId="16" fontId="80" fillId="3" borderId="37" xfId="0" applyNumberFormat="1" applyFont="1" applyFill="1" applyBorder="1" applyAlignment="1">
      <alignment horizontal="center" vertical="center"/>
    </xf>
    <xf numFmtId="14" fontId="80" fillId="3" borderId="37" xfId="0" applyNumberFormat="1" applyFont="1" applyFill="1" applyBorder="1" applyAlignment="1">
      <alignment horizontal="center" vertical="center"/>
    </xf>
    <xf numFmtId="165" fontId="80" fillId="3" borderId="37" xfId="0" applyNumberFormat="1" applyFont="1" applyFill="1" applyBorder="1" applyAlignment="1">
      <alignment horizontal="center" vertical="center"/>
    </xf>
    <xf numFmtId="0" fontId="80" fillId="0" borderId="37" xfId="0" applyFont="1" applyBorder="1" applyAlignment="1">
      <alignment horizontal="center" vertical="center"/>
    </xf>
    <xf numFmtId="0" fontId="80" fillId="0" borderId="40" xfId="0" applyFont="1" applyBorder="1" applyAlignment="1">
      <alignment horizontal="left" vertical="top"/>
    </xf>
    <xf numFmtId="0" fontId="80" fillId="0" borderId="69" xfId="0" applyFont="1" applyBorder="1" applyAlignment="1">
      <alignment horizontal="center" vertical="center"/>
    </xf>
    <xf numFmtId="2" fontId="80" fillId="0" borderId="69" xfId="0" applyNumberFormat="1" applyFont="1" applyBorder="1" applyAlignment="1">
      <alignment horizontal="center" vertical="center"/>
    </xf>
    <xf numFmtId="0" fontId="7" fillId="3" borderId="37" xfId="0" applyFont="1" applyFill="1" applyBorder="1"/>
    <xf numFmtId="0" fontId="80" fillId="0" borderId="37" xfId="0" applyFont="1" applyBorder="1" applyAlignment="1">
      <alignment horizontal="center" vertical="top"/>
    </xf>
    <xf numFmtId="0" fontId="0" fillId="0" borderId="84" xfId="0" applyBorder="1" applyAlignment="1">
      <alignment horizontal="center" vertical="center"/>
    </xf>
    <xf numFmtId="49" fontId="0" fillId="0" borderId="90" xfId="0" applyNumberFormat="1" applyFill="1" applyBorder="1" applyAlignment="1">
      <alignment horizontal="center" vertical="center"/>
    </xf>
    <xf numFmtId="2" fontId="0" fillId="4" borderId="90" xfId="0" applyNumberFormat="1" applyFill="1" applyBorder="1" applyAlignment="1">
      <alignment horizontal="center" vertical="center"/>
    </xf>
    <xf numFmtId="14" fontId="0" fillId="0" borderId="83" xfId="0" applyNumberFormat="1" applyBorder="1"/>
    <xf numFmtId="0" fontId="61" fillId="3" borderId="0" xfId="0" applyFont="1" applyFill="1"/>
    <xf numFmtId="165" fontId="0" fillId="0" borderId="90" xfId="0" applyNumberFormat="1" applyBorder="1" applyAlignment="1">
      <alignment horizontal="center"/>
    </xf>
    <xf numFmtId="2" fontId="0" fillId="0" borderId="94" xfId="0" applyNumberFormat="1" applyBorder="1" applyAlignment="1">
      <alignment horizontal="center"/>
    </xf>
    <xf numFmtId="0" fontId="0" fillId="0" borderId="94" xfId="0" applyBorder="1" applyAlignment="1">
      <alignment horizontal="center"/>
    </xf>
    <xf numFmtId="0" fontId="0" fillId="0" borderId="94" xfId="0" applyFill="1" applyBorder="1" applyAlignment="1">
      <alignment horizontal="center"/>
    </xf>
    <xf numFmtId="0" fontId="0" fillId="4" borderId="2" xfId="0" applyFill="1" applyBorder="1" applyAlignment="1">
      <alignment horizontal="center"/>
    </xf>
    <xf numFmtId="0" fontId="0" fillId="4" borderId="3" xfId="0" applyFill="1" applyBorder="1" applyAlignment="1">
      <alignment horizontal="center"/>
    </xf>
    <xf numFmtId="0" fontId="0" fillId="4" borderId="9" xfId="0" applyFill="1" applyBorder="1" applyAlignment="1">
      <alignment horizontal="center"/>
    </xf>
    <xf numFmtId="2" fontId="0" fillId="4" borderId="2" xfId="0" applyNumberFormat="1" applyFill="1" applyBorder="1" applyAlignment="1">
      <alignment horizontal="center"/>
    </xf>
    <xf numFmtId="0" fontId="0" fillId="4" borderId="1" xfId="0" applyFill="1" applyBorder="1" applyAlignment="1">
      <alignment horizontal="center"/>
    </xf>
    <xf numFmtId="2" fontId="0" fillId="4" borderId="12" xfId="0" applyNumberFormat="1" applyFill="1" applyBorder="1" applyAlignment="1">
      <alignment horizontal="center"/>
    </xf>
    <xf numFmtId="49" fontId="11" fillId="4" borderId="1" xfId="0" applyNumberFormat="1" applyFont="1" applyFill="1" applyBorder="1" applyAlignment="1">
      <alignment horizontal="center"/>
    </xf>
    <xf numFmtId="172" fontId="11" fillId="4" borderId="20" xfId="0" applyNumberFormat="1" applyFont="1" applyFill="1" applyBorder="1" applyAlignment="1">
      <alignment horizontal="center"/>
    </xf>
    <xf numFmtId="49" fontId="0" fillId="4" borderId="1" xfId="2" applyNumberFormat="1" applyFont="1" applyFill="1" applyBorder="1" applyAlignment="1">
      <alignment horizontal="center"/>
    </xf>
    <xf numFmtId="172" fontId="0" fillId="4" borderId="20" xfId="2" applyNumberFormat="1" applyFont="1" applyFill="1" applyBorder="1" applyAlignment="1">
      <alignment horizontal="center"/>
    </xf>
    <xf numFmtId="43" fontId="0" fillId="4" borderId="3" xfId="0" applyNumberFormat="1" applyFill="1" applyBorder="1" applyAlignment="1">
      <alignment horizontal="center"/>
    </xf>
    <xf numFmtId="2" fontId="0" fillId="4" borderId="13" xfId="0" applyNumberFormat="1" applyFill="1" applyBorder="1" applyAlignment="1">
      <alignment horizontal="center"/>
    </xf>
    <xf numFmtId="49" fontId="0" fillId="4" borderId="1" xfId="0" applyNumberFormat="1" applyFill="1" applyBorder="1" applyAlignment="1">
      <alignment horizontal="center"/>
    </xf>
    <xf numFmtId="172" fontId="0" fillId="4" borderId="20" xfId="0" applyNumberFormat="1" applyFill="1" applyBorder="1" applyAlignment="1">
      <alignment horizontal="center"/>
    </xf>
    <xf numFmtId="172" fontId="11" fillId="4" borderId="1" xfId="0" applyNumberFormat="1" applyFont="1" applyFill="1" applyBorder="1" applyAlignment="1">
      <alignment horizontal="center"/>
    </xf>
    <xf numFmtId="0" fontId="0" fillId="4" borderId="9" xfId="0" applyFill="1" applyBorder="1" applyAlignment="1">
      <alignment horizontal="center" vertical="center"/>
    </xf>
    <xf numFmtId="168" fontId="0" fillId="0" borderId="90" xfId="0" applyNumberFormat="1" applyBorder="1" applyAlignment="1">
      <alignment horizontal="center"/>
    </xf>
    <xf numFmtId="0" fontId="11" fillId="3" borderId="0" xfId="0" applyFont="1" applyFill="1"/>
    <xf numFmtId="0" fontId="11" fillId="0" borderId="90" xfId="0" applyFont="1" applyBorder="1" applyAlignment="1">
      <alignment shrinkToFit="1"/>
    </xf>
    <xf numFmtId="2" fontId="11" fillId="0" borderId="90" xfId="0" applyNumberFormat="1" applyFont="1" applyBorder="1"/>
    <xf numFmtId="0" fontId="0" fillId="0" borderId="90" xfId="0" applyFont="1" applyBorder="1" applyAlignment="1">
      <alignment shrinkToFit="1"/>
    </xf>
    <xf numFmtId="2" fontId="0" fillId="0" borderId="90" xfId="0" applyNumberFormat="1" applyBorder="1" applyAlignment="1">
      <alignment horizontal="center"/>
    </xf>
    <xf numFmtId="2" fontId="0" fillId="0" borderId="90" xfId="0" applyNumberFormat="1" applyFill="1" applyBorder="1" applyAlignment="1">
      <alignment horizontal="center" wrapText="1"/>
    </xf>
    <xf numFmtId="164" fontId="0" fillId="0" borderId="90" xfId="0" applyNumberFormat="1" applyFill="1" applyBorder="1" applyAlignment="1">
      <alignment horizontal="center" wrapText="1"/>
    </xf>
    <xf numFmtId="44" fontId="11" fillId="3" borderId="0" xfId="1" applyFont="1" applyFill="1" applyBorder="1"/>
    <xf numFmtId="44" fontId="11" fillId="3" borderId="0" xfId="0" applyNumberFormat="1" applyFont="1" applyFill="1" applyBorder="1"/>
    <xf numFmtId="2" fontId="0" fillId="3" borderId="90" xfId="0" applyNumberFormat="1" applyFill="1" applyBorder="1" applyAlignment="1">
      <alignment horizontal="center" vertical="center"/>
    </xf>
    <xf numFmtId="0" fontId="0" fillId="3" borderId="94" xfId="0" applyFill="1" applyBorder="1" applyAlignment="1">
      <alignment horizontal="center" wrapText="1"/>
    </xf>
    <xf numFmtId="0" fontId="0" fillId="3" borderId="96" xfId="0" applyFill="1" applyBorder="1" applyAlignment="1">
      <alignment horizontal="center" wrapText="1"/>
    </xf>
    <xf numFmtId="0" fontId="0" fillId="3" borderId="95" xfId="0" applyFill="1" applyBorder="1" applyAlignment="1">
      <alignment horizontal="center" wrapText="1"/>
    </xf>
    <xf numFmtId="49" fontId="0" fillId="3" borderId="90" xfId="0" applyNumberFormat="1" applyFill="1" applyBorder="1" applyAlignment="1">
      <alignment horizontal="center" wrapText="1"/>
    </xf>
    <xf numFmtId="0" fontId="0" fillId="3" borderId="96" xfId="0" applyFill="1" applyBorder="1" applyAlignment="1">
      <alignment horizontal="center" vertical="center"/>
    </xf>
    <xf numFmtId="0" fontId="0" fillId="4" borderId="96" xfId="0" applyFill="1" applyBorder="1" applyAlignment="1">
      <alignment horizontal="center" vertical="center"/>
    </xf>
    <xf numFmtId="0" fontId="0" fillId="4" borderId="96" xfId="0" applyFill="1" applyBorder="1" applyAlignment="1">
      <alignment horizontal="center"/>
    </xf>
    <xf numFmtId="0" fontId="0" fillId="0" borderId="96" xfId="0" applyBorder="1" applyAlignment="1">
      <alignment horizontal="center"/>
    </xf>
    <xf numFmtId="2" fontId="0" fillId="3" borderId="94" xfId="0" applyNumberFormat="1" applyFill="1" applyBorder="1" applyAlignment="1">
      <alignment horizontal="center" vertical="center"/>
    </xf>
    <xf numFmtId="2" fontId="0" fillId="3" borderId="95" xfId="0" applyNumberFormat="1" applyFill="1" applyBorder="1" applyAlignment="1">
      <alignment horizontal="center" vertical="center"/>
    </xf>
    <xf numFmtId="2" fontId="0" fillId="4" borderId="95" xfId="0" applyNumberFormat="1" applyFill="1" applyBorder="1" applyAlignment="1">
      <alignment horizontal="center" vertical="center"/>
    </xf>
    <xf numFmtId="2" fontId="0" fillId="4" borderId="95" xfId="0" applyNumberFormat="1" applyFill="1" applyBorder="1" applyAlignment="1">
      <alignment horizontal="center"/>
    </xf>
    <xf numFmtId="2" fontId="0" fillId="0" borderId="95" xfId="0" applyNumberFormat="1" applyBorder="1" applyAlignment="1">
      <alignment horizontal="center"/>
    </xf>
    <xf numFmtId="0" fontId="0" fillId="3" borderId="90" xfId="0" applyFill="1" applyBorder="1" applyAlignment="1">
      <alignment horizontal="center" vertical="center"/>
    </xf>
    <xf numFmtId="0" fontId="0" fillId="4" borderId="90" xfId="0" applyFill="1" applyBorder="1" applyAlignment="1">
      <alignment horizontal="center" vertical="center"/>
    </xf>
    <xf numFmtId="2" fontId="0" fillId="4" borderId="90" xfId="0" applyNumberFormat="1" applyFill="1" applyBorder="1" applyAlignment="1">
      <alignment horizontal="center"/>
    </xf>
    <xf numFmtId="0" fontId="0" fillId="4" borderId="90" xfId="0" applyFill="1" applyBorder="1" applyAlignment="1">
      <alignment horizontal="center"/>
    </xf>
    <xf numFmtId="2" fontId="0" fillId="0" borderId="93" xfId="0" applyNumberFormat="1" applyFill="1" applyBorder="1" applyAlignment="1"/>
    <xf numFmtId="0" fontId="0" fillId="0" borderId="93" xfId="0" applyBorder="1" applyAlignment="1">
      <alignment horizontal="center"/>
    </xf>
    <xf numFmtId="0" fontId="0" fillId="0" borderId="93" xfId="0" applyFill="1" applyBorder="1" applyAlignment="1">
      <alignment horizontal="center"/>
    </xf>
    <xf numFmtId="2" fontId="0" fillId="0" borderId="93" xfId="0" applyNumberFormat="1" applyBorder="1"/>
    <xf numFmtId="17" fontId="0" fillId="0" borderId="93" xfId="0" applyNumberFormat="1" applyBorder="1"/>
    <xf numFmtId="0" fontId="11" fillId="5" borderId="90" xfId="0" applyFont="1" applyFill="1" applyBorder="1" applyAlignment="1">
      <alignment horizontal="center" vertical="center"/>
    </xf>
    <xf numFmtId="0" fontId="11" fillId="5" borderId="90" xfId="0" applyFont="1" applyFill="1" applyBorder="1" applyAlignment="1">
      <alignment horizontal="center"/>
    </xf>
    <xf numFmtId="0" fontId="11" fillId="5" borderId="90" xfId="0" applyFont="1" applyFill="1" applyBorder="1" applyAlignment="1">
      <alignment horizontal="left"/>
    </xf>
    <xf numFmtId="14" fontId="11" fillId="5" borderId="90" xfId="0" applyNumberFormat="1" applyFont="1" applyFill="1" applyBorder="1" applyAlignment="1">
      <alignment horizontal="center"/>
    </xf>
    <xf numFmtId="0" fontId="0" fillId="4" borderId="0" xfId="0" applyFill="1" applyAlignment="1">
      <alignment horizontal="left"/>
    </xf>
    <xf numFmtId="0" fontId="0" fillId="4" borderId="0" xfId="0" applyFill="1" applyAlignment="1">
      <alignment horizontal="center" vertical="center"/>
    </xf>
    <xf numFmtId="14" fontId="0" fillId="4" borderId="0" xfId="0" applyNumberFormat="1" applyFill="1" applyAlignment="1">
      <alignment horizontal="center"/>
    </xf>
    <xf numFmtId="0" fontId="3" fillId="4" borderId="0" xfId="0" applyFont="1" applyFill="1" applyBorder="1" applyAlignment="1">
      <alignment horizontal="center" vertical="center"/>
    </xf>
    <xf numFmtId="0" fontId="3" fillId="4" borderId="0" xfId="0" applyFont="1" applyFill="1" applyBorder="1" applyAlignment="1">
      <alignment horizontal="center"/>
    </xf>
    <xf numFmtId="14" fontId="3" fillId="4" borderId="0" xfId="0" applyNumberFormat="1" applyFont="1" applyFill="1" applyBorder="1" applyAlignment="1">
      <alignment horizontal="center"/>
    </xf>
    <xf numFmtId="14" fontId="0" fillId="0" borderId="96" xfId="0" applyNumberFormat="1" applyFill="1" applyBorder="1"/>
    <xf numFmtId="0" fontId="0" fillId="0" borderId="94" xfId="0" applyBorder="1" applyAlignment="1">
      <alignment horizontal="left"/>
    </xf>
    <xf numFmtId="0" fontId="0" fillId="0" borderId="95" xfId="0" applyBorder="1"/>
    <xf numFmtId="0" fontId="0" fillId="0" borderId="29" xfId="0" applyBorder="1" applyAlignment="1">
      <alignment horizontal="center"/>
    </xf>
    <xf numFmtId="0" fontId="3" fillId="0" borderId="30" xfId="0" applyFont="1" applyBorder="1" applyAlignment="1">
      <alignment horizontal="center"/>
    </xf>
    <xf numFmtId="0" fontId="0" fillId="0" borderId="30" xfId="0" applyBorder="1" applyAlignment="1">
      <alignment horizontal="center"/>
    </xf>
    <xf numFmtId="0" fontId="5" fillId="0" borderId="2" xfId="0" applyFont="1" applyBorder="1" applyAlignment="1">
      <alignment horizontal="center"/>
    </xf>
    <xf numFmtId="0" fontId="0" fillId="3" borderId="90" xfId="0" applyFont="1" applyFill="1" applyBorder="1" applyAlignment="1">
      <alignment horizontal="center"/>
    </xf>
    <xf numFmtId="2" fontId="0" fillId="3" borderId="90" xfId="0" applyNumberFormat="1" applyFont="1" applyFill="1" applyBorder="1" applyAlignment="1">
      <alignment horizontal="center"/>
    </xf>
    <xf numFmtId="0" fontId="11" fillId="3" borderId="90" xfId="0" applyFont="1" applyFill="1" applyBorder="1" applyAlignment="1">
      <alignment horizontal="center"/>
    </xf>
    <xf numFmtId="43" fontId="5" fillId="3" borderId="90" xfId="0" applyNumberFormat="1" applyFont="1" applyFill="1" applyBorder="1" applyAlignment="1">
      <alignment horizontal="center"/>
    </xf>
    <xf numFmtId="44" fontId="5" fillId="0" borderId="90" xfId="1" applyFont="1" applyBorder="1" applyAlignment="1">
      <alignment horizontal="center"/>
    </xf>
    <xf numFmtId="0" fontId="11" fillId="7" borderId="90" xfId="0" applyFont="1" applyFill="1" applyBorder="1" applyAlignment="1">
      <alignment horizontal="center"/>
    </xf>
    <xf numFmtId="0" fontId="5" fillId="7" borderId="90" xfId="0" applyFont="1" applyFill="1" applyBorder="1" applyAlignment="1">
      <alignment horizontal="center"/>
    </xf>
    <xf numFmtId="2" fontId="11" fillId="7" borderId="90" xfId="0" applyNumberFormat="1" applyFont="1" applyFill="1" applyBorder="1" applyAlignment="1">
      <alignment horizontal="center"/>
    </xf>
    <xf numFmtId="2" fontId="11" fillId="3" borderId="90" xfId="0" applyNumberFormat="1" applyFont="1" applyFill="1" applyBorder="1" applyAlignment="1">
      <alignment horizontal="center"/>
    </xf>
    <xf numFmtId="0" fontId="5" fillId="0" borderId="90" xfId="1" applyNumberFormat="1" applyFont="1" applyBorder="1" applyAlignment="1">
      <alignment horizontal="center"/>
    </xf>
    <xf numFmtId="43" fontId="0" fillId="3" borderId="90" xfId="0" applyNumberFormat="1" applyFill="1" applyBorder="1" applyAlignment="1">
      <alignment horizontal="center"/>
    </xf>
    <xf numFmtId="0" fontId="0" fillId="3" borderId="90" xfId="0" applyFont="1" applyFill="1" applyBorder="1" applyAlignment="1">
      <alignment horizontal="center" wrapText="1"/>
    </xf>
    <xf numFmtId="44" fontId="0" fillId="0" borderId="90" xfId="1" applyFont="1" applyBorder="1" applyAlignment="1">
      <alignment horizontal="center"/>
    </xf>
    <xf numFmtId="49" fontId="0" fillId="3" borderId="90" xfId="0" applyNumberFormat="1" applyFont="1" applyFill="1" applyBorder="1" applyAlignment="1">
      <alignment horizontal="center"/>
    </xf>
    <xf numFmtId="17" fontId="0" fillId="3" borderId="90" xfId="2" applyNumberFormat="1" applyFont="1" applyFill="1" applyBorder="1" applyAlignment="1">
      <alignment horizontal="center"/>
    </xf>
    <xf numFmtId="0" fontId="0" fillId="7" borderId="90" xfId="0" applyFont="1" applyFill="1" applyBorder="1" applyAlignment="1">
      <alignment horizontal="center"/>
    </xf>
    <xf numFmtId="2" fontId="0" fillId="7" borderId="90" xfId="0" applyNumberFormat="1" applyFont="1" applyFill="1" applyBorder="1" applyAlignment="1">
      <alignment horizontal="center"/>
    </xf>
    <xf numFmtId="0" fontId="64" fillId="18" borderId="2" xfId="0" applyFont="1" applyFill="1" applyBorder="1" applyAlignment="1">
      <alignment horizontal="center"/>
    </xf>
    <xf numFmtId="0" fontId="64" fillId="18" borderId="90" xfId="0" applyFont="1" applyFill="1" applyBorder="1" applyAlignment="1">
      <alignment horizontal="center"/>
    </xf>
    <xf numFmtId="2" fontId="64" fillId="18" borderId="90" xfId="0" applyNumberFormat="1" applyFont="1" applyFill="1" applyBorder="1" applyAlignment="1">
      <alignment horizontal="center"/>
    </xf>
    <xf numFmtId="17" fontId="64" fillId="18" borderId="90" xfId="0" applyNumberFormat="1" applyFont="1" applyFill="1" applyBorder="1" applyAlignment="1">
      <alignment horizontal="center"/>
    </xf>
    <xf numFmtId="14" fontId="64" fillId="18" borderId="90" xfId="0" applyNumberFormat="1" applyFont="1" applyFill="1" applyBorder="1" applyAlignment="1">
      <alignment horizontal="center"/>
    </xf>
    <xf numFmtId="0" fontId="65" fillId="18" borderId="2" xfId="0" applyFont="1" applyFill="1" applyBorder="1" applyAlignment="1">
      <alignment horizontal="center"/>
    </xf>
    <xf numFmtId="2" fontId="65" fillId="18" borderId="90" xfId="0" applyNumberFormat="1" applyFont="1" applyFill="1" applyBorder="1" applyAlignment="1">
      <alignment horizontal="center"/>
    </xf>
    <xf numFmtId="17" fontId="65" fillId="18" borderId="90" xfId="0" applyNumberFormat="1" applyFont="1" applyFill="1" applyBorder="1" applyAlignment="1">
      <alignment horizontal="center"/>
    </xf>
    <xf numFmtId="2" fontId="65" fillId="18" borderId="90" xfId="18" applyNumberFormat="1" applyFont="1" applyBorder="1" applyAlignment="1">
      <alignment horizontal="center"/>
    </xf>
    <xf numFmtId="0" fontId="65" fillId="18" borderId="90" xfId="18" applyFont="1" applyBorder="1" applyAlignment="1">
      <alignment horizontal="center"/>
    </xf>
    <xf numFmtId="17" fontId="65" fillId="18" borderId="90" xfId="18" applyNumberFormat="1" applyFont="1" applyBorder="1" applyAlignment="1">
      <alignment horizontal="center"/>
    </xf>
    <xf numFmtId="17" fontId="63" fillId="18" borderId="90" xfId="18" applyNumberFormat="1" applyBorder="1" applyAlignment="1">
      <alignment horizontal="center"/>
    </xf>
    <xf numFmtId="169" fontId="0" fillId="0" borderId="93" xfId="0" applyNumberFormat="1" applyFont="1" applyBorder="1" applyAlignment="1">
      <alignment horizontal="center"/>
    </xf>
    <xf numFmtId="0" fontId="0" fillId="0" borderId="93" xfId="0" applyFont="1" applyBorder="1" applyAlignment="1">
      <alignment horizontal="center"/>
    </xf>
    <xf numFmtId="0" fontId="0" fillId="0" borderId="99" xfId="0" applyBorder="1"/>
    <xf numFmtId="0" fontId="3" fillId="0" borderId="0" xfId="0" applyFont="1" applyBorder="1" applyAlignment="1">
      <alignment horizontal="center"/>
    </xf>
    <xf numFmtId="0" fontId="2" fillId="0" borderId="11" xfId="0" applyFont="1" applyBorder="1" applyAlignment="1">
      <alignment horizontal="center"/>
    </xf>
    <xf numFmtId="0" fontId="2" fillId="0" borderId="7" xfId="0" applyFont="1" applyBorder="1" applyAlignment="1">
      <alignment horizontal="center"/>
    </xf>
    <xf numFmtId="0" fontId="2" fillId="0" borderId="6" xfId="0" applyFont="1" applyBorder="1" applyAlignment="1">
      <alignment horizontal="center"/>
    </xf>
    <xf numFmtId="0" fontId="3" fillId="16" borderId="95" xfId="0" applyFont="1" applyFill="1" applyBorder="1" applyAlignment="1">
      <alignment horizontal="center"/>
    </xf>
    <xf numFmtId="165" fontId="3" fillId="16" borderId="95" xfId="0" applyNumberFormat="1" applyFont="1" applyFill="1" applyBorder="1" applyAlignment="1">
      <alignment horizontal="center"/>
    </xf>
    <xf numFmtId="0" fontId="11" fillId="16" borderId="94" xfId="0" applyNumberFormat="1" applyFont="1" applyFill="1" applyBorder="1" applyAlignment="1"/>
    <xf numFmtId="0" fontId="0" fillId="16" borderId="0" xfId="0" applyFill="1" applyBorder="1" applyAlignment="1"/>
    <xf numFmtId="0" fontId="0" fillId="16" borderId="93" xfId="0" applyFill="1" applyBorder="1" applyAlignment="1"/>
    <xf numFmtId="0" fontId="6" fillId="8" borderId="96" xfId="0" applyFont="1" applyFill="1" applyBorder="1" applyAlignment="1">
      <alignment horizontal="center"/>
    </xf>
    <xf numFmtId="0" fontId="6" fillId="8" borderId="95" xfId="0" applyNumberFormat="1" applyFont="1" applyFill="1" applyBorder="1" applyAlignment="1">
      <alignment horizontal="center"/>
    </xf>
    <xf numFmtId="0" fontId="6" fillId="8" borderId="95" xfId="0" applyFont="1" applyFill="1" applyBorder="1" applyAlignment="1">
      <alignment horizontal="center"/>
    </xf>
    <xf numFmtId="0" fontId="6" fillId="8" borderId="94" xfId="0" applyFont="1" applyFill="1" applyBorder="1" applyAlignment="1">
      <alignment horizontal="center"/>
    </xf>
    <xf numFmtId="0" fontId="6" fillId="8" borderId="96" xfId="0" applyFont="1" applyFill="1" applyBorder="1" applyAlignment="1">
      <alignment horizontal="left"/>
    </xf>
    <xf numFmtId="0" fontId="6" fillId="8" borderId="95" xfId="0" applyFont="1" applyFill="1" applyBorder="1" applyAlignment="1">
      <alignment horizontal="left"/>
    </xf>
    <xf numFmtId="0" fontId="6" fillId="8" borderId="94" xfId="0" applyFont="1" applyFill="1" applyBorder="1" applyAlignment="1">
      <alignment horizontal="left"/>
    </xf>
    <xf numFmtId="0" fontId="0" fillId="8" borderId="96" xfId="0" applyFill="1" applyBorder="1"/>
    <xf numFmtId="165" fontId="0" fillId="8" borderId="95" xfId="0" applyNumberFormat="1" applyFill="1" applyBorder="1"/>
    <xf numFmtId="0" fontId="0" fillId="8" borderId="0" xfId="0" applyFill="1" applyBorder="1"/>
    <xf numFmtId="0" fontId="0" fillId="8" borderId="93" xfId="0" applyFill="1" applyBorder="1"/>
    <xf numFmtId="0" fontId="62" fillId="17" borderId="27" xfId="0" applyNumberFormat="1" applyFont="1" applyFill="1" applyBorder="1" applyAlignment="1">
      <alignment horizontal="center" vertical="center"/>
    </xf>
    <xf numFmtId="165" fontId="62" fillId="17" borderId="16" xfId="0" applyNumberFormat="1" applyFont="1" applyFill="1" applyBorder="1" applyAlignment="1">
      <alignment horizontal="center" vertical="center" wrapText="1"/>
    </xf>
    <xf numFmtId="0" fontId="36" fillId="17" borderId="16" xfId="0" applyNumberFormat="1" applyFont="1" applyFill="1" applyBorder="1" applyAlignment="1">
      <alignment horizontal="center" vertical="center"/>
    </xf>
    <xf numFmtId="0" fontId="62" fillId="17" borderId="0" xfId="0" applyFont="1" applyFill="1" applyBorder="1" applyAlignment="1">
      <alignment horizontal="center" vertical="center"/>
    </xf>
    <xf numFmtId="0" fontId="62" fillId="17" borderId="93" xfId="0" applyFont="1" applyFill="1" applyBorder="1" applyAlignment="1">
      <alignment horizontal="center" vertical="center" wrapText="1"/>
    </xf>
    <xf numFmtId="0" fontId="0" fillId="0" borderId="93" xfId="0" applyNumberFormat="1" applyBorder="1" applyAlignment="1">
      <alignment horizontal="center"/>
    </xf>
    <xf numFmtId="2" fontId="0" fillId="0" borderId="93" xfId="0" applyNumberFormat="1" applyBorder="1" applyAlignment="1">
      <alignment horizontal="center"/>
    </xf>
    <xf numFmtId="2" fontId="0" fillId="0" borderId="93" xfId="0" quotePrefix="1" applyNumberFormat="1" applyBorder="1" applyAlignment="1">
      <alignment horizontal="center"/>
    </xf>
    <xf numFmtId="2" fontId="0" fillId="0" borderId="38" xfId="0" quotePrefix="1" applyNumberFormat="1" applyBorder="1" applyAlignment="1">
      <alignment horizontal="center"/>
    </xf>
    <xf numFmtId="0" fontId="0" fillId="0" borderId="16" xfId="2" quotePrefix="1" applyNumberFormat="1" applyFont="1" applyFill="1" applyBorder="1" applyAlignment="1">
      <alignment horizontal="center"/>
    </xf>
    <xf numFmtId="165" fontId="0" fillId="0" borderId="51" xfId="2" quotePrefix="1" applyNumberFormat="1" applyFont="1" applyFill="1" applyBorder="1" applyAlignment="1">
      <alignment horizontal="center" vertical="center"/>
    </xf>
    <xf numFmtId="165" fontId="0" fillId="0" borderId="51" xfId="2" quotePrefix="1" applyNumberFormat="1" applyFont="1" applyFill="1" applyBorder="1" applyAlignment="1">
      <alignment horizontal="center"/>
    </xf>
    <xf numFmtId="0" fontId="11" fillId="0" borderId="16" xfId="0" applyNumberFormat="1" applyFont="1" applyBorder="1" applyAlignment="1">
      <alignment horizontal="center"/>
    </xf>
    <xf numFmtId="9" fontId="0" fillId="0" borderId="0" xfId="0" applyNumberFormat="1" applyBorder="1"/>
    <xf numFmtId="9" fontId="0" fillId="0" borderId="93" xfId="0" applyNumberFormat="1" applyBorder="1" applyAlignment="1">
      <alignment horizontal="center"/>
    </xf>
    <xf numFmtId="0" fontId="0" fillId="0" borderId="93" xfId="0" quotePrefix="1" applyBorder="1" applyAlignment="1">
      <alignment horizontal="center"/>
    </xf>
    <xf numFmtId="0" fontId="0" fillId="0" borderId="38" xfId="0" quotePrefix="1" applyBorder="1" applyAlignment="1">
      <alignment horizontal="center"/>
    </xf>
    <xf numFmtId="0" fontId="0" fillId="0" borderId="95" xfId="0" applyBorder="1" applyAlignment="1">
      <alignment horizontal="center"/>
    </xf>
    <xf numFmtId="16" fontId="0" fillId="0" borderId="93" xfId="2" applyNumberFormat="1" applyFont="1" applyFill="1" applyBorder="1" applyAlignment="1">
      <alignment horizontal="center"/>
    </xf>
    <xf numFmtId="165" fontId="0" fillId="0" borderId="96" xfId="2" applyNumberFormat="1" applyFont="1" applyFill="1" applyBorder="1" applyAlignment="1">
      <alignment horizontal="center"/>
    </xf>
    <xf numFmtId="0" fontId="11" fillId="23" borderId="93" xfId="0" applyNumberFormat="1" applyFont="1" applyFill="1" applyBorder="1" applyAlignment="1">
      <alignment horizontal="center"/>
    </xf>
    <xf numFmtId="43" fontId="0" fillId="0" borderId="0" xfId="0" applyNumberFormat="1" applyBorder="1" applyAlignment="1">
      <alignment horizontal="center"/>
    </xf>
    <xf numFmtId="2" fontId="0" fillId="0" borderId="94" xfId="0" quotePrefix="1" applyNumberFormat="1" applyBorder="1" applyAlignment="1">
      <alignment horizontal="center"/>
    </xf>
    <xf numFmtId="16" fontId="0" fillId="0" borderId="93" xfId="0" quotePrefix="1" applyNumberFormat="1" applyBorder="1" applyAlignment="1">
      <alignment horizontal="center" vertical="center"/>
    </xf>
    <xf numFmtId="165" fontId="0" fillId="0" borderId="96" xfId="0" quotePrefix="1" applyNumberFormat="1" applyBorder="1" applyAlignment="1">
      <alignment horizontal="center" vertical="center"/>
    </xf>
    <xf numFmtId="165" fontId="0" fillId="0" borderId="96" xfId="0" applyNumberFormat="1" applyBorder="1" applyAlignment="1">
      <alignment horizontal="center"/>
    </xf>
    <xf numFmtId="0" fontId="0" fillId="0" borderId="93" xfId="0" applyNumberFormat="1" applyFill="1" applyBorder="1" applyAlignment="1">
      <alignment horizontal="center"/>
    </xf>
    <xf numFmtId="2" fontId="0" fillId="0" borderId="94" xfId="0" applyNumberFormat="1" applyFill="1" applyBorder="1" applyAlignment="1">
      <alignment horizontal="center"/>
    </xf>
    <xf numFmtId="0" fontId="0" fillId="0" borderId="95" xfId="0" applyFill="1" applyBorder="1" applyAlignment="1">
      <alignment horizontal="center"/>
    </xf>
    <xf numFmtId="17" fontId="0" fillId="0" borderId="93" xfId="0" quotePrefix="1" applyNumberFormat="1" applyBorder="1" applyAlignment="1">
      <alignment horizontal="center" vertical="center"/>
    </xf>
    <xf numFmtId="9" fontId="0" fillId="0" borderId="0" xfId="0" applyNumberFormat="1" applyBorder="1" applyAlignment="1">
      <alignment horizontal="center"/>
    </xf>
    <xf numFmtId="0" fontId="0" fillId="0" borderId="94" xfId="0" quotePrefix="1" applyBorder="1" applyAlignment="1">
      <alignment horizontal="center"/>
    </xf>
    <xf numFmtId="16" fontId="0" fillId="0" borderId="93" xfId="0" applyNumberFormat="1" applyFill="1" applyBorder="1" applyAlignment="1">
      <alignment horizontal="center" vertical="center"/>
    </xf>
    <xf numFmtId="165" fontId="0" fillId="0" borderId="96" xfId="0" applyNumberFormat="1" applyFill="1" applyBorder="1" applyAlignment="1">
      <alignment horizontal="center" vertical="center"/>
    </xf>
    <xf numFmtId="165" fontId="0" fillId="0" borderId="96" xfId="0" applyNumberFormat="1" applyFill="1" applyBorder="1" applyAlignment="1">
      <alignment horizontal="center"/>
    </xf>
    <xf numFmtId="0" fontId="11" fillId="0" borderId="93" xfId="0" applyNumberFormat="1" applyFont="1" applyBorder="1" applyAlignment="1">
      <alignment horizontal="center"/>
    </xf>
    <xf numFmtId="16" fontId="0" fillId="0" borderId="93" xfId="2" applyNumberFormat="1" applyFont="1" applyFill="1" applyBorder="1" applyAlignment="1">
      <alignment horizontal="center" vertical="center"/>
    </xf>
    <xf numFmtId="165" fontId="0" fillId="0" borderId="96" xfId="2" applyNumberFormat="1" applyFont="1" applyFill="1" applyBorder="1" applyAlignment="1">
      <alignment horizontal="center" vertical="center"/>
    </xf>
    <xf numFmtId="16" fontId="0" fillId="0" borderId="93" xfId="0" applyNumberFormat="1" applyBorder="1" applyAlignment="1">
      <alignment horizontal="center" vertical="center"/>
    </xf>
    <xf numFmtId="165" fontId="0" fillId="0" borderId="96" xfId="0" applyNumberFormat="1" applyBorder="1" applyAlignment="1">
      <alignment horizontal="center" vertical="center"/>
    </xf>
    <xf numFmtId="0" fontId="11" fillId="3" borderId="93" xfId="0" applyNumberFormat="1" applyFont="1" applyFill="1" applyBorder="1" applyAlignment="1">
      <alignment horizontal="center"/>
    </xf>
    <xf numFmtId="0" fontId="0" fillId="0" borderId="94" xfId="0" quotePrefix="1" applyNumberFormat="1" applyBorder="1" applyAlignment="1">
      <alignment horizontal="center"/>
    </xf>
    <xf numFmtId="2" fontId="0" fillId="0" borderId="95" xfId="0" quotePrefix="1" applyNumberFormat="1" applyBorder="1" applyAlignment="1">
      <alignment horizontal="center"/>
    </xf>
    <xf numFmtId="0" fontId="11" fillId="0" borderId="0" xfId="0" applyNumberFormat="1" applyFont="1"/>
    <xf numFmtId="17" fontId="0" fillId="0" borderId="93" xfId="0" applyNumberFormat="1" applyFill="1" applyBorder="1" applyAlignment="1">
      <alignment horizontal="center" vertical="center"/>
    </xf>
    <xf numFmtId="43" fontId="0" fillId="0" borderId="93" xfId="0" applyNumberFormat="1" applyBorder="1" applyAlignment="1">
      <alignment horizontal="center"/>
    </xf>
    <xf numFmtId="0" fontId="0" fillId="0" borderId="95" xfId="0" quotePrefix="1" applyBorder="1" applyAlignment="1">
      <alignment horizontal="center"/>
    </xf>
    <xf numFmtId="17" fontId="0" fillId="0" borderId="93" xfId="0" applyNumberFormat="1" applyFill="1" applyBorder="1" applyAlignment="1">
      <alignment horizontal="center"/>
    </xf>
    <xf numFmtId="0" fontId="0" fillId="0" borderId="93" xfId="0" applyFill="1" applyBorder="1" applyAlignment="1">
      <alignment horizontal="center" wrapText="1"/>
    </xf>
    <xf numFmtId="0" fontId="0" fillId="0" borderId="93" xfId="0" applyBorder="1" applyAlignment="1">
      <alignment horizontal="left"/>
    </xf>
    <xf numFmtId="0" fontId="0" fillId="0" borderId="97" xfId="0" applyBorder="1" applyAlignment="1">
      <alignment horizontal="left"/>
    </xf>
    <xf numFmtId="0" fontId="11" fillId="0" borderId="27" xfId="0" applyNumberFormat="1" applyFont="1" applyBorder="1" applyAlignment="1">
      <alignment horizontal="center"/>
    </xf>
    <xf numFmtId="0" fontId="0" fillId="0" borderId="27" xfId="0" applyBorder="1" applyAlignment="1">
      <alignment horizontal="left"/>
    </xf>
    <xf numFmtId="0" fontId="11" fillId="0" borderId="27" xfId="0" applyNumberFormat="1" applyFont="1" applyBorder="1"/>
    <xf numFmtId="0" fontId="0" fillId="2" borderId="94" xfId="0" applyFill="1" applyBorder="1" applyAlignment="1">
      <alignment horizontal="center" wrapText="1"/>
    </xf>
    <xf numFmtId="14" fontId="0" fillId="2" borderId="90" xfId="0" applyNumberFormat="1" applyFill="1" applyBorder="1" applyAlignment="1">
      <alignment horizontal="center" wrapText="1"/>
    </xf>
    <xf numFmtId="0" fontId="0" fillId="2" borderId="84" xfId="0" applyFill="1" applyBorder="1" applyAlignment="1">
      <alignment horizontal="center" wrapText="1"/>
    </xf>
    <xf numFmtId="0" fontId="8" fillId="0" borderId="90" xfId="0" applyFont="1" applyBorder="1"/>
    <xf numFmtId="0" fontId="8" fillId="0" borderId="90" xfId="0" applyFont="1" applyBorder="1" applyAlignment="1">
      <alignment horizontal="center"/>
    </xf>
    <xf numFmtId="2" fontId="8" fillId="0" borderId="90" xfId="0" applyNumberFormat="1" applyFont="1" applyBorder="1"/>
    <xf numFmtId="2" fontId="8" fillId="0" borderId="90" xfId="0" applyNumberFormat="1" applyFont="1" applyBorder="1" applyAlignment="1">
      <alignment horizontal="right"/>
    </xf>
    <xf numFmtId="14" fontId="8" fillId="0" borderId="90" xfId="0" applyNumberFormat="1" applyFont="1" applyBorder="1" applyAlignment="1">
      <alignment horizontal="center"/>
    </xf>
    <xf numFmtId="2" fontId="8" fillId="0" borderId="90" xfId="0" applyNumberFormat="1" applyFont="1" applyBorder="1" applyAlignment="1">
      <alignment horizontal="center"/>
    </xf>
    <xf numFmtId="14" fontId="13" fillId="0" borderId="90" xfId="0" applyNumberFormat="1" applyFont="1" applyFill="1" applyBorder="1"/>
    <xf numFmtId="14" fontId="13" fillId="0" borderId="84" xfId="0" applyNumberFormat="1" applyFont="1" applyFill="1" applyBorder="1"/>
    <xf numFmtId="14" fontId="13" fillId="0" borderId="84" xfId="0" applyNumberFormat="1" applyFont="1" applyBorder="1"/>
    <xf numFmtId="2" fontId="8" fillId="0" borderId="90" xfId="0" applyNumberFormat="1" applyFont="1" applyBorder="1" applyAlignment="1"/>
    <xf numFmtId="14" fontId="13" fillId="0" borderId="84" xfId="2" applyNumberFormat="1" applyFont="1" applyFill="1" applyBorder="1"/>
    <xf numFmtId="14" fontId="13" fillId="0" borderId="90" xfId="2" applyNumberFormat="1" applyFont="1" applyFill="1" applyBorder="1"/>
    <xf numFmtId="14" fontId="10" fillId="0" borderId="84" xfId="0" applyNumberFormat="1" applyFont="1" applyBorder="1"/>
    <xf numFmtId="14" fontId="10" fillId="0" borderId="84" xfId="1" applyNumberFormat="1" applyFont="1" applyFill="1" applyBorder="1" applyAlignment="1"/>
    <xf numFmtId="14" fontId="13" fillId="0" borderId="84" xfId="2" applyNumberFormat="1" applyFont="1" applyFill="1" applyBorder="1" applyAlignment="1"/>
    <xf numFmtId="14" fontId="8" fillId="0" borderId="84" xfId="0" applyNumberFormat="1" applyFont="1" applyBorder="1" applyAlignment="1">
      <alignment horizontal="center"/>
    </xf>
    <xf numFmtId="2" fontId="13" fillId="0" borderId="90" xfId="0" applyNumberFormat="1" applyFont="1" applyBorder="1"/>
    <xf numFmtId="14" fontId="13" fillId="0" borderId="90" xfId="2" applyNumberFormat="1" applyFont="1" applyFill="1" applyBorder="1" applyAlignment="1">
      <alignment vertical="center"/>
    </xf>
    <xf numFmtId="2" fontId="15" fillId="0" borderId="90" xfId="0" applyNumberFormat="1" applyFont="1" applyBorder="1" applyAlignment="1">
      <alignment horizontal="center"/>
    </xf>
    <xf numFmtId="0" fontId="6" fillId="0" borderId="90" xfId="0" applyFont="1" applyBorder="1" applyAlignment="1">
      <alignment horizontal="center"/>
    </xf>
    <xf numFmtId="0" fontId="0" fillId="0" borderId="0" xfId="0" applyBorder="1" applyAlignment="1">
      <alignment horizontal="center" vertical="center"/>
    </xf>
    <xf numFmtId="0" fontId="0" fillId="0" borderId="0" xfId="0" applyBorder="1" applyAlignment="1">
      <alignment horizontal="left"/>
    </xf>
    <xf numFmtId="164" fontId="0" fillId="0" borderId="0" xfId="0" applyNumberFormat="1" applyBorder="1" applyAlignment="1">
      <alignment horizontal="center"/>
    </xf>
    <xf numFmtId="14" fontId="0" fillId="3" borderId="0" xfId="0" applyNumberFormat="1" applyFill="1" applyAlignment="1">
      <alignment horizontal="center"/>
    </xf>
    <xf numFmtId="0" fontId="0" fillId="3" borderId="0" xfId="0" applyFill="1" applyAlignment="1">
      <alignment horizontal="left"/>
    </xf>
    <xf numFmtId="14" fontId="0" fillId="3" borderId="90" xfId="0" applyNumberFormat="1" applyFill="1" applyBorder="1" applyAlignment="1">
      <alignment horizontal="center"/>
    </xf>
    <xf numFmtId="0" fontId="0" fillId="3" borderId="90" xfId="0" applyFill="1" applyBorder="1" applyAlignment="1">
      <alignment horizontal="left"/>
    </xf>
    <xf numFmtId="168" fontId="0" fillId="0" borderId="71" xfId="0" applyNumberFormat="1" applyBorder="1" applyAlignment="1">
      <alignment horizontal="center"/>
    </xf>
    <xf numFmtId="2" fontId="0" fillId="0" borderId="94" xfId="0" applyNumberFormat="1" applyBorder="1" applyAlignment="1">
      <alignment horizontal="left"/>
    </xf>
    <xf numFmtId="14" fontId="11" fillId="0" borderId="93" xfId="0" applyNumberFormat="1" applyFont="1" applyBorder="1" applyAlignment="1">
      <alignment horizontal="center"/>
    </xf>
    <xf numFmtId="14" fontId="11" fillId="0" borderId="96" xfId="0" applyNumberFormat="1" applyFont="1" applyFill="1" applyBorder="1" applyAlignment="1">
      <alignment horizontal="center"/>
    </xf>
    <xf numFmtId="164" fontId="0" fillId="0" borderId="93" xfId="2" applyNumberFormat="1" applyFont="1" applyFill="1" applyBorder="1" applyAlignment="1">
      <alignment horizontal="center"/>
    </xf>
    <xf numFmtId="0" fontId="11" fillId="0" borderId="93" xfId="0" applyFont="1" applyFill="1" applyBorder="1" applyAlignment="1">
      <alignment horizontal="center"/>
    </xf>
    <xf numFmtId="0" fontId="11" fillId="0" borderId="96" xfId="0" applyNumberFormat="1" applyFont="1" applyFill="1" applyBorder="1" applyAlignment="1">
      <alignment horizontal="center"/>
    </xf>
    <xf numFmtId="0" fontId="0" fillId="0" borderId="96" xfId="0" applyNumberFormat="1" applyFill="1" applyBorder="1" applyAlignment="1">
      <alignment horizontal="center"/>
    </xf>
    <xf numFmtId="164" fontId="11" fillId="0" borderId="93" xfId="2" applyNumberFormat="1" applyFont="1" applyFill="1" applyBorder="1" applyAlignment="1">
      <alignment horizontal="center"/>
    </xf>
    <xf numFmtId="164" fontId="11" fillId="0" borderId="93" xfId="0" applyNumberFormat="1" applyFont="1" applyFill="1" applyBorder="1"/>
    <xf numFmtId="0" fontId="11" fillId="0" borderId="93" xfId="0" applyFont="1" applyBorder="1"/>
    <xf numFmtId="2" fontId="11" fillId="0" borderId="93" xfId="0" applyNumberFormat="1" applyFont="1" applyFill="1" applyBorder="1" applyAlignment="1">
      <alignment horizontal="center"/>
    </xf>
    <xf numFmtId="0" fontId="11" fillId="0" borderId="93" xfId="0" applyFont="1" applyFill="1" applyBorder="1"/>
    <xf numFmtId="2" fontId="0" fillId="0" borderId="93" xfId="0" applyNumberFormat="1" applyFill="1" applyBorder="1" applyAlignment="1">
      <alignment horizontal="center"/>
    </xf>
    <xf numFmtId="164" fontId="11" fillId="0" borderId="93" xfId="0" applyNumberFormat="1" applyFont="1" applyFill="1" applyBorder="1" applyAlignment="1">
      <alignment horizontal="left"/>
    </xf>
    <xf numFmtId="2" fontId="0" fillId="0" borderId="48" xfId="0" applyNumberFormat="1" applyFill="1" applyBorder="1" applyAlignment="1">
      <alignment horizontal="center" vertical="center"/>
    </xf>
    <xf numFmtId="16" fontId="0" fillId="0" borderId="24" xfId="2" quotePrefix="1" applyNumberFormat="1" applyFont="1" applyFill="1" applyBorder="1" applyAlignment="1">
      <alignment horizontal="center" vertical="center"/>
    </xf>
    <xf numFmtId="0" fontId="0" fillId="4" borderId="93" xfId="0" applyFill="1" applyBorder="1" applyAlignment="1">
      <alignment horizontal="left"/>
    </xf>
    <xf numFmtId="175" fontId="0" fillId="4" borderId="93" xfId="0" applyNumberFormat="1" applyFill="1" applyBorder="1" applyAlignment="1">
      <alignment horizontal="center"/>
    </xf>
    <xf numFmtId="0" fontId="0" fillId="4" borderId="93" xfId="0" applyFill="1" applyBorder="1" applyAlignment="1">
      <alignment horizontal="left" wrapText="1"/>
    </xf>
    <xf numFmtId="0" fontId="0" fillId="4" borderId="93" xfId="0" applyFill="1" applyBorder="1" applyAlignment="1">
      <alignment horizontal="center" vertical="center"/>
    </xf>
    <xf numFmtId="0" fontId="0" fillId="0" borderId="93" xfId="0" applyBorder="1" applyAlignment="1">
      <alignment horizontal="center" vertical="center"/>
    </xf>
    <xf numFmtId="0" fontId="0" fillId="0" borderId="0" xfId="0" applyFont="1" applyFill="1"/>
    <xf numFmtId="0" fontId="0" fillId="0" borderId="93" xfId="0" applyFont="1" applyFill="1" applyBorder="1" applyAlignment="1">
      <alignment horizontal="center"/>
    </xf>
    <xf numFmtId="2" fontId="0" fillId="0" borderId="93" xfId="0" applyNumberFormat="1" applyFont="1" applyFill="1" applyBorder="1"/>
    <xf numFmtId="43" fontId="0" fillId="4" borderId="24" xfId="2" quotePrefix="1" applyFont="1" applyFill="1" applyBorder="1" applyAlignment="1">
      <alignment horizontal="center" vertical="center"/>
    </xf>
    <xf numFmtId="14" fontId="0" fillId="4" borderId="24" xfId="2" applyNumberFormat="1" applyFont="1" applyFill="1" applyBorder="1" applyAlignment="1">
      <alignment horizontal="center" vertical="center"/>
    </xf>
    <xf numFmtId="0" fontId="0" fillId="0" borderId="0" xfId="0"/>
    <xf numFmtId="0" fontId="0" fillId="12" borderId="0" xfId="0" applyFill="1"/>
    <xf numFmtId="0" fontId="0" fillId="27" borderId="0" xfId="0" applyFill="1"/>
    <xf numFmtId="0" fontId="0" fillId="28" borderId="0" xfId="0" applyFill="1"/>
    <xf numFmtId="0" fontId="0" fillId="20" borderId="0" xfId="0" applyFill="1"/>
    <xf numFmtId="0" fontId="0" fillId="25" borderId="0" xfId="0" applyFill="1"/>
    <xf numFmtId="175" fontId="0" fillId="4" borderId="0" xfId="0" applyNumberFormat="1" applyFill="1" applyAlignment="1">
      <alignment horizontal="center"/>
    </xf>
    <xf numFmtId="0" fontId="0" fillId="3" borderId="94" xfId="0" applyFill="1" applyBorder="1" applyAlignment="1">
      <alignment horizontal="center" vertical="center"/>
    </xf>
    <xf numFmtId="14" fontId="0" fillId="3" borderId="90" xfId="0" applyNumberFormat="1" applyFill="1" applyBorder="1" applyAlignment="1">
      <alignment horizontal="center" vertical="center"/>
    </xf>
    <xf numFmtId="0" fontId="11" fillId="4" borderId="2" xfId="0" applyFont="1" applyFill="1" applyBorder="1"/>
    <xf numFmtId="0" fontId="5" fillId="0" borderId="14" xfId="0" applyFont="1" applyFill="1" applyBorder="1" applyAlignment="1">
      <alignment vertical="center"/>
    </xf>
    <xf numFmtId="14" fontId="0" fillId="0" borderId="93" xfId="0" applyNumberFormat="1" applyBorder="1" applyAlignment="1">
      <alignment horizontal="center"/>
    </xf>
    <xf numFmtId="17" fontId="0" fillId="0" borderId="13" xfId="0" applyNumberFormat="1" applyFill="1" applyBorder="1" applyAlignment="1">
      <alignment horizontal="left"/>
    </xf>
    <xf numFmtId="0" fontId="0" fillId="3" borderId="84" xfId="0" applyFill="1" applyBorder="1" applyAlignment="1">
      <alignment horizontal="center" wrapText="1"/>
    </xf>
    <xf numFmtId="14" fontId="13" fillId="0" borderId="0" xfId="0" applyNumberFormat="1" applyFont="1" applyAlignment="1">
      <alignment horizontal="center"/>
    </xf>
    <xf numFmtId="0" fontId="7" fillId="0" borderId="93" xfId="0" applyFont="1" applyBorder="1"/>
    <xf numFmtId="0" fontId="7" fillId="0" borderId="93" xfId="0" applyFont="1" applyBorder="1" applyAlignment="1">
      <alignment horizontal="left"/>
    </xf>
    <xf numFmtId="0" fontId="7" fillId="0" borderId="93" xfId="0" applyFont="1" applyFill="1" applyBorder="1"/>
    <xf numFmtId="0" fontId="11" fillId="0" borderId="90" xfId="0" applyFont="1" applyBorder="1" applyAlignment="1"/>
    <xf numFmtId="166" fontId="0" fillId="0" borderId="90" xfId="0" applyNumberFormat="1" applyFont="1" applyBorder="1" applyAlignment="1">
      <alignment horizontal="center"/>
    </xf>
    <xf numFmtId="164" fontId="0" fillId="0" borderId="90" xfId="0" applyNumberFormat="1" applyFont="1" applyFill="1" applyBorder="1" applyAlignment="1">
      <alignment horizontal="center"/>
    </xf>
    <xf numFmtId="164" fontId="11" fillId="0" borderId="90" xfId="0" applyNumberFormat="1" applyFont="1" applyFill="1" applyBorder="1" applyAlignment="1">
      <alignment horizontal="center"/>
    </xf>
    <xf numFmtId="164" fontId="0" fillId="0" borderId="90" xfId="0" applyNumberFormat="1" applyFont="1" applyBorder="1"/>
    <xf numFmtId="164" fontId="11" fillId="0" borderId="90" xfId="0" applyNumberFormat="1" applyFont="1" applyBorder="1" applyAlignment="1">
      <alignment horizontal="center"/>
    </xf>
    <xf numFmtId="0" fontId="0" fillId="0" borderId="0" xfId="0" applyBorder="1" applyAlignment="1">
      <alignment horizontal="center" vertical="center" wrapText="1"/>
    </xf>
    <xf numFmtId="14" fontId="0" fillId="0" borderId="1" xfId="0" applyNumberFormat="1" applyBorder="1" applyAlignment="1">
      <alignment horizontal="right"/>
    </xf>
    <xf numFmtId="0" fontId="6" fillId="0" borderId="71" xfId="0" applyFont="1" applyBorder="1" applyAlignment="1">
      <alignment horizontal="center" vertical="center"/>
    </xf>
    <xf numFmtId="2" fontId="6" fillId="0" borderId="71" xfId="0" applyNumberFormat="1" applyFont="1" applyBorder="1" applyAlignment="1">
      <alignment horizontal="center" vertical="center"/>
    </xf>
    <xf numFmtId="14" fontId="6" fillId="0" borderId="71" xfId="0" applyNumberFormat="1" applyFont="1" applyBorder="1" applyAlignment="1">
      <alignment horizontal="center"/>
    </xf>
    <xf numFmtId="14" fontId="6" fillId="0" borderId="71" xfId="0" applyNumberFormat="1" applyFont="1" applyBorder="1"/>
    <xf numFmtId="0" fontId="6" fillId="0" borderId="71" xfId="0" applyFont="1" applyBorder="1" applyAlignment="1">
      <alignment horizontal="left"/>
    </xf>
    <xf numFmtId="2" fontId="6" fillId="0" borderId="71" xfId="0" applyNumberFormat="1" applyFont="1" applyFill="1" applyBorder="1" applyAlignment="1">
      <alignment horizontal="center" vertical="center"/>
    </xf>
    <xf numFmtId="0" fontId="0" fillId="16" borderId="93" xfId="0" applyFill="1" applyBorder="1" applyAlignment="1">
      <alignment horizontal="left" wrapText="1"/>
    </xf>
    <xf numFmtId="0" fontId="0" fillId="0" borderId="90" xfId="0" quotePrefix="1" applyBorder="1" applyAlignment="1">
      <alignment horizontal="center" vertical="center"/>
    </xf>
    <xf numFmtId="0" fontId="0" fillId="2" borderId="90" xfId="0" applyFill="1" applyBorder="1" applyAlignment="1">
      <alignment horizontal="center" vertical="center"/>
    </xf>
    <xf numFmtId="0" fontId="0" fillId="2" borderId="84" xfId="0" applyFill="1" applyBorder="1" applyAlignment="1">
      <alignment horizontal="center" vertical="center"/>
    </xf>
    <xf numFmtId="49" fontId="0" fillId="2" borderId="90" xfId="0" applyNumberFormat="1" applyFill="1" applyBorder="1" applyAlignment="1">
      <alignment horizontal="center" vertical="center"/>
    </xf>
    <xf numFmtId="49" fontId="0" fillId="2" borderId="84" xfId="0" applyNumberFormat="1" applyFill="1" applyBorder="1" applyAlignment="1">
      <alignment horizontal="center" vertical="center"/>
    </xf>
    <xf numFmtId="0" fontId="0" fillId="0" borderId="93" xfId="0" applyFont="1" applyBorder="1"/>
    <xf numFmtId="0" fontId="18" fillId="0" borderId="93" xfId="16" applyFont="1" applyFill="1" applyBorder="1" applyAlignment="1">
      <alignment wrapText="1"/>
    </xf>
    <xf numFmtId="2" fontId="0" fillId="0" borderId="93" xfId="0" applyNumberFormat="1" applyFont="1" applyBorder="1"/>
    <xf numFmtId="0" fontId="11" fillId="0" borderId="93" xfId="0" applyFont="1" applyBorder="1" applyAlignment="1">
      <alignment shrinkToFit="1"/>
    </xf>
    <xf numFmtId="0" fontId="0" fillId="0" borderId="93" xfId="3" applyFont="1" applyFill="1" applyBorder="1" applyAlignment="1">
      <alignment wrapText="1"/>
    </xf>
    <xf numFmtId="0" fontId="0" fillId="0" borderId="93" xfId="3" applyFont="1" applyFill="1" applyBorder="1"/>
    <xf numFmtId="164" fontId="11" fillId="0" borderId="93" xfId="0" applyNumberFormat="1" applyFont="1" applyFill="1" applyBorder="1" applyAlignment="1">
      <alignment horizontal="center"/>
    </xf>
    <xf numFmtId="169" fontId="11" fillId="0" borderId="93" xfId="1" applyNumberFormat="1" applyFont="1" applyFill="1" applyBorder="1" applyAlignment="1">
      <alignment horizontal="center"/>
    </xf>
    <xf numFmtId="0" fontId="11" fillId="4" borderId="93" xfId="0" applyFont="1" applyFill="1" applyBorder="1" applyAlignment="1">
      <alignment horizontal="center" vertical="center"/>
    </xf>
    <xf numFmtId="0" fontId="11" fillId="4" borderId="93" xfId="0" applyFont="1" applyFill="1" applyBorder="1" applyAlignment="1">
      <alignment horizontal="left"/>
    </xf>
    <xf numFmtId="0" fontId="0" fillId="0" borderId="84" xfId="0" applyFill="1" applyBorder="1" applyAlignment="1">
      <alignment horizontal="center"/>
    </xf>
    <xf numFmtId="0" fontId="0" fillId="0" borderId="94" xfId="0" applyFill="1" applyBorder="1" applyAlignment="1">
      <alignment horizontal="left"/>
    </xf>
    <xf numFmtId="0" fontId="0" fillId="0" borderId="84" xfId="0" applyFill="1" applyBorder="1"/>
    <xf numFmtId="14" fontId="11" fillId="0" borderId="90" xfId="0" applyNumberFormat="1" applyFont="1" applyBorder="1" applyAlignment="1">
      <alignment horizontal="center"/>
    </xf>
    <xf numFmtId="14" fontId="11" fillId="0" borderId="84" xfId="0" applyNumberFormat="1" applyFont="1" applyBorder="1" applyAlignment="1">
      <alignment horizontal="center"/>
    </xf>
    <xf numFmtId="0" fontId="0" fillId="0" borderId="0" xfId="0"/>
    <xf numFmtId="0" fontId="2" fillId="0" borderId="0" xfId="0" applyFont="1" applyBorder="1"/>
    <xf numFmtId="0" fontId="0" fillId="2" borderId="2" xfId="0" applyFill="1" applyBorder="1" applyAlignment="1">
      <alignment horizontal="center" wrapText="1"/>
    </xf>
    <xf numFmtId="0" fontId="0" fillId="2" borderId="3" xfId="0" applyFill="1" applyBorder="1" applyAlignment="1">
      <alignment horizontal="center" wrapText="1"/>
    </xf>
    <xf numFmtId="0" fontId="0" fillId="2" borderId="94" xfId="0" applyFill="1" applyBorder="1" applyAlignment="1">
      <alignment horizontal="center" wrapText="1"/>
    </xf>
    <xf numFmtId="0" fontId="0" fillId="2" borderId="90" xfId="0" applyFill="1" applyBorder="1" applyAlignment="1">
      <alignment horizontal="center" wrapText="1"/>
    </xf>
    <xf numFmtId="0" fontId="0" fillId="2" borderId="13" xfId="0" applyFill="1" applyBorder="1" applyAlignment="1">
      <alignment horizontal="center" wrapText="1"/>
    </xf>
    <xf numFmtId="0" fontId="0" fillId="0" borderId="0" xfId="0" applyBorder="1" applyAlignment="1">
      <alignment horizontal="center" wrapText="1"/>
    </xf>
    <xf numFmtId="0" fontId="0" fillId="0" borderId="2" xfId="0" applyBorder="1"/>
    <xf numFmtId="0" fontId="0" fillId="0" borderId="3" xfId="0" applyBorder="1" applyAlignment="1">
      <alignment horizontal="center"/>
    </xf>
    <xf numFmtId="0" fontId="0" fillId="0" borderId="94" xfId="0" applyBorder="1"/>
    <xf numFmtId="0" fontId="0" fillId="0" borderId="3" xfId="0" applyBorder="1"/>
    <xf numFmtId="0" fontId="0" fillId="0" borderId="2" xfId="0" applyBorder="1" applyAlignment="1">
      <alignment horizontal="center"/>
    </xf>
    <xf numFmtId="0" fontId="0" fillId="0" borderId="90" xfId="0" applyBorder="1"/>
    <xf numFmtId="2" fontId="0" fillId="0" borderId="2" xfId="0" applyNumberFormat="1" applyBorder="1" applyAlignment="1">
      <alignment horizontal="center"/>
    </xf>
    <xf numFmtId="43" fontId="0" fillId="0" borderId="90" xfId="2" applyFont="1" applyFill="1" applyBorder="1"/>
    <xf numFmtId="43" fontId="0" fillId="0" borderId="3" xfId="0" applyNumberFormat="1" applyBorder="1"/>
    <xf numFmtId="44" fontId="0" fillId="0" borderId="0" xfId="1" applyFont="1" applyBorder="1"/>
    <xf numFmtId="44" fontId="0" fillId="0" borderId="0" xfId="0" applyNumberFormat="1" applyBorder="1"/>
    <xf numFmtId="0" fontId="0" fillId="0" borderId="90" xfId="0" applyFill="1" applyBorder="1"/>
    <xf numFmtId="0" fontId="0" fillId="0" borderId="3" xfId="0" applyFill="1" applyBorder="1" applyAlignment="1">
      <alignment horizontal="center"/>
    </xf>
    <xf numFmtId="0" fontId="0" fillId="0" borderId="94" xfId="0" applyFill="1" applyBorder="1"/>
    <xf numFmtId="0" fontId="0" fillId="0" borderId="3" xfId="0" applyFill="1" applyBorder="1"/>
    <xf numFmtId="2" fontId="0" fillId="0" borderId="2" xfId="0" applyNumberFormat="1" applyFill="1" applyBorder="1" applyAlignment="1">
      <alignment horizontal="center"/>
    </xf>
    <xf numFmtId="0" fontId="0" fillId="0" borderId="2" xfId="0" applyFill="1" applyBorder="1" applyAlignment="1">
      <alignment horizontal="center"/>
    </xf>
    <xf numFmtId="0" fontId="0" fillId="0" borderId="2" xfId="0" applyNumberFormat="1" applyBorder="1" applyAlignment="1">
      <alignment horizontal="center"/>
    </xf>
    <xf numFmtId="0" fontId="5" fillId="0" borderId="90" xfId="0" applyFont="1" applyBorder="1"/>
    <xf numFmtId="44" fontId="5" fillId="0" borderId="90" xfId="1" applyFont="1" applyFill="1" applyBorder="1" applyAlignment="1"/>
    <xf numFmtId="0" fontId="0" fillId="0" borderId="0" xfId="0" applyFill="1" applyBorder="1" applyAlignment="1">
      <alignment wrapText="1"/>
    </xf>
    <xf numFmtId="2" fontId="0" fillId="0" borderId="3" xfId="0" applyNumberFormat="1" applyBorder="1"/>
    <xf numFmtId="0" fontId="0" fillId="0" borderId="5" xfId="0" applyBorder="1" applyAlignment="1">
      <alignment horizontal="center"/>
    </xf>
    <xf numFmtId="0" fontId="0" fillId="0" borderId="10" xfId="0" applyBorder="1"/>
    <xf numFmtId="0" fontId="0" fillId="0" borderId="5" xfId="0" applyBorder="1"/>
    <xf numFmtId="2" fontId="0" fillId="0" borderId="4" xfId="0" applyNumberFormat="1" applyBorder="1" applyAlignment="1">
      <alignment horizontal="center"/>
    </xf>
    <xf numFmtId="43" fontId="0" fillId="0" borderId="8" xfId="2" applyFont="1" applyFill="1" applyBorder="1"/>
    <xf numFmtId="43" fontId="0" fillId="0" borderId="5" xfId="0" applyNumberFormat="1" applyBorder="1"/>
    <xf numFmtId="0" fontId="0" fillId="0" borderId="90" xfId="0" applyBorder="1" applyAlignment="1">
      <alignment horizontal="center"/>
    </xf>
    <xf numFmtId="0" fontId="0" fillId="0" borderId="90" xfId="0" applyFill="1" applyBorder="1" applyAlignment="1">
      <alignment horizontal="center"/>
    </xf>
    <xf numFmtId="0" fontId="0" fillId="0" borderId="8" xfId="0" applyBorder="1" applyAlignment="1">
      <alignment horizontal="center"/>
    </xf>
    <xf numFmtId="0" fontId="0" fillId="0" borderId="13" xfId="0" applyBorder="1" applyAlignment="1">
      <alignment horizontal="center"/>
    </xf>
    <xf numFmtId="2" fontId="0" fillId="0" borderId="13" xfId="0" applyNumberFormat="1" applyBorder="1" applyAlignment="1">
      <alignment horizontal="center"/>
    </xf>
    <xf numFmtId="0" fontId="0" fillId="0" borderId="13" xfId="0" applyFill="1" applyBorder="1" applyAlignment="1">
      <alignment horizontal="center"/>
    </xf>
    <xf numFmtId="0" fontId="0" fillId="0" borderId="95" xfId="0" applyBorder="1" applyAlignment="1">
      <alignment horizontal="center"/>
    </xf>
    <xf numFmtId="2" fontId="0" fillId="0" borderId="95" xfId="0" applyNumberFormat="1" applyBorder="1" applyAlignment="1">
      <alignment horizontal="center"/>
    </xf>
    <xf numFmtId="0" fontId="0" fillId="0" borderId="95" xfId="0" applyFill="1" applyBorder="1" applyAlignment="1">
      <alignment horizontal="center"/>
    </xf>
    <xf numFmtId="0" fontId="0" fillId="0" borderId="14" xfId="0" applyBorder="1" applyAlignment="1">
      <alignment horizontal="center"/>
    </xf>
    <xf numFmtId="14" fontId="0" fillId="0" borderId="5" xfId="0" applyNumberFormat="1" applyBorder="1"/>
    <xf numFmtId="14" fontId="0" fillId="0" borderId="3" xfId="0" applyNumberFormat="1" applyBorder="1"/>
    <xf numFmtId="15" fontId="0" fillId="4" borderId="93" xfId="0" applyNumberFormat="1" applyFill="1" applyBorder="1" applyAlignment="1">
      <alignment horizontal="center"/>
    </xf>
    <xf numFmtId="0" fontId="0" fillId="0" borderId="0" xfId="0"/>
    <xf numFmtId="0" fontId="0" fillId="0" borderId="90" xfId="0" applyFont="1" applyBorder="1" applyAlignment="1">
      <alignment horizontal="center"/>
    </xf>
    <xf numFmtId="0" fontId="11" fillId="0" borderId="90" xfId="0" applyFont="1" applyBorder="1" applyAlignment="1">
      <alignment horizontal="center"/>
    </xf>
    <xf numFmtId="0" fontId="6" fillId="0" borderId="0" xfId="0" applyFont="1" applyBorder="1" applyAlignment="1">
      <alignment horizontal="center" vertical="center"/>
    </xf>
    <xf numFmtId="0" fontId="6" fillId="0" borderId="6" xfId="0" applyFont="1" applyBorder="1" applyAlignment="1">
      <alignment horizontal="center" vertical="center"/>
    </xf>
    <xf numFmtId="0" fontId="6" fillId="0" borderId="7" xfId="0" applyFont="1" applyBorder="1" applyAlignment="1">
      <alignment horizontal="center" vertical="center"/>
    </xf>
    <xf numFmtId="0" fontId="6" fillId="0" borderId="11" xfId="0" applyFont="1" applyBorder="1" applyAlignment="1">
      <alignment horizontal="center" vertical="center"/>
    </xf>
    <xf numFmtId="0" fontId="0" fillId="0" borderId="0" xfId="0" applyFont="1" applyAlignment="1">
      <alignment horizontal="center" vertical="center"/>
    </xf>
    <xf numFmtId="168" fontId="6" fillId="0" borderId="0" xfId="0" applyNumberFormat="1" applyFont="1" applyBorder="1" applyAlignment="1">
      <alignment horizontal="center" vertical="center"/>
    </xf>
    <xf numFmtId="168" fontId="6" fillId="0" borderId="7" xfId="0" applyNumberFormat="1" applyFont="1" applyBorder="1" applyAlignment="1">
      <alignment horizontal="center" vertical="center"/>
    </xf>
    <xf numFmtId="168" fontId="6" fillId="0" borderId="11" xfId="0" applyNumberFormat="1" applyFont="1" applyBorder="1" applyAlignment="1">
      <alignment horizontal="center" vertical="center"/>
    </xf>
    <xf numFmtId="164" fontId="11" fillId="0" borderId="90" xfId="0" applyNumberFormat="1" applyFont="1" applyBorder="1" applyAlignment="1">
      <alignment horizontal="center"/>
    </xf>
    <xf numFmtId="44" fontId="0" fillId="0" borderId="0" xfId="1" applyFont="1" applyBorder="1" applyAlignment="1">
      <alignment horizontal="center" vertical="center"/>
    </xf>
    <xf numFmtId="44" fontId="0" fillId="0" borderId="0" xfId="0" applyNumberFormat="1" applyFont="1" applyBorder="1" applyAlignment="1">
      <alignment horizontal="center" vertical="center"/>
    </xf>
    <xf numFmtId="0" fontId="0" fillId="0" borderId="0" xfId="0" applyFont="1" applyBorder="1" applyAlignment="1">
      <alignment horizontal="center" vertical="center"/>
    </xf>
    <xf numFmtId="166" fontId="36" fillId="0" borderId="0" xfId="12" applyNumberFormat="1" applyFont="1" applyFill="1" applyBorder="1" applyAlignment="1">
      <alignment horizontal="center" vertical="center"/>
    </xf>
    <xf numFmtId="164" fontId="11" fillId="3" borderId="95" xfId="0" applyNumberFormat="1" applyFont="1" applyFill="1" applyBorder="1" applyAlignment="1">
      <alignment horizontal="center" vertical="center"/>
    </xf>
    <xf numFmtId="0" fontId="6" fillId="0" borderId="0" xfId="0" applyFont="1" applyBorder="1" applyAlignment="1">
      <alignment horizontal="left" vertical="center" indent="1"/>
    </xf>
    <xf numFmtId="0" fontId="6" fillId="0" borderId="7" xfId="0" applyFont="1" applyBorder="1" applyAlignment="1">
      <alignment horizontal="left" vertical="center" indent="1"/>
    </xf>
    <xf numFmtId="0" fontId="0" fillId="0" borderId="0" xfId="0" applyFont="1" applyAlignment="1">
      <alignment horizontal="left" vertical="center" indent="1"/>
    </xf>
    <xf numFmtId="0" fontId="6" fillId="0" borderId="11" xfId="0" applyFont="1" applyBorder="1" applyAlignment="1">
      <alignment horizontal="left" vertical="center" indent="1"/>
    </xf>
    <xf numFmtId="2" fontId="0" fillId="0" borderId="90" xfId="0" applyNumberFormat="1" applyFont="1" applyBorder="1" applyAlignment="1">
      <alignment horizontal="center"/>
    </xf>
    <xf numFmtId="14" fontId="0" fillId="0" borderId="98" xfId="0" applyNumberFormat="1" applyFont="1" applyBorder="1" applyAlignment="1">
      <alignment horizontal="center" vertical="center"/>
    </xf>
    <xf numFmtId="164" fontId="0" fillId="0" borderId="90" xfId="0" applyNumberFormat="1" applyFont="1" applyFill="1" applyBorder="1" applyAlignment="1">
      <alignment horizontal="center"/>
    </xf>
    <xf numFmtId="168" fontId="11" fillId="0" borderId="98" xfId="12" applyNumberFormat="1" applyFont="1" applyBorder="1" applyAlignment="1">
      <alignment horizontal="center" vertical="center"/>
    </xf>
    <xf numFmtId="0" fontId="0" fillId="0" borderId="31" xfId="0" applyFont="1" applyBorder="1" applyAlignment="1">
      <alignment horizontal="center"/>
    </xf>
    <xf numFmtId="167" fontId="0" fillId="0" borderId="16" xfId="0" applyNumberFormat="1" applyFont="1" applyBorder="1" applyAlignment="1">
      <alignment horizontal="center"/>
    </xf>
    <xf numFmtId="2" fontId="0" fillId="0" borderId="16" xfId="0" applyNumberFormat="1" applyFont="1" applyBorder="1" applyAlignment="1">
      <alignment horizontal="center"/>
    </xf>
    <xf numFmtId="0" fontId="0" fillId="0" borderId="16" xfId="0" applyFont="1" applyBorder="1" applyAlignment="1">
      <alignment horizontal="center"/>
    </xf>
    <xf numFmtId="2" fontId="0" fillId="0" borderId="31" xfId="0" applyNumberFormat="1" applyFont="1" applyBorder="1" applyAlignment="1">
      <alignment horizontal="center"/>
    </xf>
    <xf numFmtId="2" fontId="0" fillId="0" borderId="55" xfId="0" applyNumberFormat="1" applyFont="1" applyBorder="1" applyAlignment="1">
      <alignment horizontal="center"/>
    </xf>
    <xf numFmtId="0" fontId="11" fillId="0" borderId="16" xfId="0" applyFont="1" applyBorder="1" applyAlignment="1">
      <alignment horizontal="center"/>
    </xf>
    <xf numFmtId="164" fontId="11" fillId="0" borderId="93" xfId="0" applyNumberFormat="1" applyFont="1" applyBorder="1" applyAlignment="1">
      <alignment horizontal="center"/>
    </xf>
    <xf numFmtId="0" fontId="3" fillId="0" borderId="0" xfId="0" applyFont="1" applyBorder="1" applyAlignment="1">
      <alignment horizontal="center"/>
    </xf>
    <xf numFmtId="0" fontId="15" fillId="21" borderId="2" xfId="0" applyFont="1" applyFill="1" applyBorder="1" applyAlignment="1">
      <alignment horizontal="center" vertical="center" wrapText="1"/>
    </xf>
    <xf numFmtId="0" fontId="15" fillId="21" borderId="3" xfId="0" applyFont="1" applyFill="1" applyBorder="1" applyAlignment="1">
      <alignment horizontal="center" vertical="center" wrapText="1"/>
    </xf>
    <xf numFmtId="0" fontId="15" fillId="21" borderId="94" xfId="0" applyFont="1" applyFill="1" applyBorder="1" applyAlignment="1">
      <alignment horizontal="center" vertical="center" wrapText="1"/>
    </xf>
    <xf numFmtId="2" fontId="15" fillId="21" borderId="2" xfId="0" applyNumberFormat="1" applyFont="1" applyFill="1" applyBorder="1" applyAlignment="1">
      <alignment horizontal="center" vertical="center" wrapText="1"/>
    </xf>
    <xf numFmtId="0" fontId="15" fillId="21" borderId="90" xfId="0" applyFont="1" applyFill="1" applyBorder="1" applyAlignment="1">
      <alignment horizontal="center" vertical="center" wrapText="1"/>
    </xf>
    <xf numFmtId="2" fontId="15" fillId="21" borderId="13" xfId="0" applyNumberFormat="1" applyFont="1" applyFill="1" applyBorder="1" applyAlignment="1">
      <alignment horizontal="center" vertical="center" wrapText="1"/>
    </xf>
    <xf numFmtId="0" fontId="3" fillId="0" borderId="0" xfId="0" applyFont="1" applyBorder="1" applyAlignment="1">
      <alignment horizontal="center"/>
    </xf>
    <xf numFmtId="0" fontId="0" fillId="0" borderId="106" xfId="0" applyFill="1" applyBorder="1"/>
    <xf numFmtId="164" fontId="49" fillId="0" borderId="0" xfId="0" applyNumberFormat="1" applyFont="1" applyBorder="1" applyAlignment="1">
      <alignment horizontal="center"/>
    </xf>
    <xf numFmtId="164" fontId="86" fillId="0" borderId="11" xfId="0" applyNumberFormat="1" applyFont="1" applyBorder="1" applyAlignment="1">
      <alignment horizontal="center"/>
    </xf>
    <xf numFmtId="164" fontId="11" fillId="0" borderId="0" xfId="0" applyNumberFormat="1" applyFont="1"/>
    <xf numFmtId="0" fontId="0" fillId="0" borderId="26" xfId="0" applyNumberFormat="1" applyFill="1" applyBorder="1"/>
    <xf numFmtId="0" fontId="0" fillId="0" borderId="25" xfId="0" applyFill="1" applyBorder="1" applyAlignment="1">
      <alignment horizontal="left"/>
    </xf>
    <xf numFmtId="14" fontId="4" fillId="0" borderId="1" xfId="1" applyNumberFormat="1" applyFont="1" applyFill="1" applyBorder="1" applyAlignment="1"/>
    <xf numFmtId="14" fontId="4" fillId="0" borderId="20" xfId="1" applyNumberFormat="1" applyFont="1" applyFill="1" applyBorder="1" applyAlignment="1"/>
    <xf numFmtId="14" fontId="0" fillId="0" borderId="1" xfId="1" applyNumberFormat="1" applyFont="1" applyFill="1" applyBorder="1" applyAlignment="1"/>
    <xf numFmtId="14" fontId="0" fillId="0" borderId="20" xfId="1" applyNumberFormat="1" applyFont="1" applyFill="1" applyBorder="1" applyAlignment="1"/>
    <xf numFmtId="14" fontId="0" fillId="0" borderId="19" xfId="2" applyNumberFormat="1" applyFont="1" applyFill="1" applyBorder="1"/>
    <xf numFmtId="14" fontId="0" fillId="0" borderId="23" xfId="0" applyNumberFormat="1" applyBorder="1"/>
    <xf numFmtId="0" fontId="0" fillId="0" borderId="107" xfId="0" applyBorder="1" applyAlignment="1">
      <alignment horizontal="center" vertical="center"/>
    </xf>
    <xf numFmtId="0" fontId="0" fillId="0" borderId="108" xfId="0" applyBorder="1" applyAlignment="1">
      <alignment horizontal="center" vertical="center"/>
    </xf>
    <xf numFmtId="2" fontId="0" fillId="0" borderId="107" xfId="0" applyNumberFormat="1" applyBorder="1" applyAlignment="1">
      <alignment horizontal="center" vertical="center"/>
    </xf>
    <xf numFmtId="0" fontId="0" fillId="0" borderId="96" xfId="0" applyBorder="1" applyAlignment="1">
      <alignment horizontal="center" vertical="center"/>
    </xf>
    <xf numFmtId="2" fontId="0" fillId="0" borderId="109" xfId="0" applyNumberFormat="1" applyBorder="1" applyAlignment="1">
      <alignment horizontal="center" vertical="center"/>
    </xf>
    <xf numFmtId="49" fontId="0" fillId="0" borderId="93" xfId="0" applyNumberFormat="1" applyFill="1" applyBorder="1" applyAlignment="1">
      <alignment horizontal="center" vertical="center"/>
    </xf>
    <xf numFmtId="49" fontId="0" fillId="0" borderId="96" xfId="0" applyNumberFormat="1" applyFill="1" applyBorder="1" applyAlignment="1">
      <alignment horizontal="center" vertical="center"/>
    </xf>
    <xf numFmtId="0" fontId="88" fillId="6" borderId="16" xfId="0" applyFont="1" applyFill="1" applyBorder="1" applyAlignment="1">
      <alignment horizontal="center" vertical="center" wrapText="1"/>
    </xf>
    <xf numFmtId="2" fontId="3" fillId="6" borderId="16" xfId="0" applyNumberFormat="1" applyFont="1" applyFill="1" applyBorder="1" applyAlignment="1">
      <alignment horizontal="center" vertical="center" wrapText="1"/>
    </xf>
    <xf numFmtId="0" fontId="2" fillId="4" borderId="0" xfId="0" applyFont="1" applyFill="1" applyBorder="1" applyAlignment="1">
      <alignment horizontal="center" vertical="center"/>
    </xf>
    <xf numFmtId="0" fontId="0" fillId="0" borderId="93" xfId="4" applyFont="1" applyFill="1" applyBorder="1" applyAlignment="1">
      <alignment wrapText="1"/>
    </xf>
    <xf numFmtId="169" fontId="0" fillId="0" borderId="93" xfId="0" applyNumberFormat="1" applyFont="1" applyFill="1" applyBorder="1" applyAlignment="1">
      <alignment horizontal="center"/>
    </xf>
    <xf numFmtId="14" fontId="0" fillId="0" borderId="90" xfId="0" applyNumberFormat="1" applyFont="1" applyBorder="1" applyAlignment="1">
      <alignment horizontal="center"/>
    </xf>
    <xf numFmtId="0" fontId="0" fillId="16" borderId="5" xfId="0" applyFill="1" applyBorder="1" applyAlignment="1">
      <alignment horizontal="center" vertical="center"/>
    </xf>
    <xf numFmtId="0" fontId="0" fillId="0" borderId="107" xfId="0" applyBorder="1"/>
    <xf numFmtId="0" fontId="0" fillId="0" borderId="108" xfId="0" applyBorder="1" applyAlignment="1">
      <alignment horizontal="center"/>
    </xf>
    <xf numFmtId="0" fontId="0" fillId="0" borderId="108" xfId="0" applyFill="1" applyBorder="1" applyAlignment="1">
      <alignment horizontal="center"/>
    </xf>
    <xf numFmtId="0" fontId="0" fillId="0" borderId="107" xfId="0" applyFill="1" applyBorder="1"/>
    <xf numFmtId="0" fontId="0" fillId="0" borderId="10" xfId="0" applyFill="1" applyBorder="1"/>
    <xf numFmtId="0" fontId="0" fillId="0" borderId="14" xfId="0" applyFill="1" applyBorder="1"/>
    <xf numFmtId="0" fontId="0" fillId="16" borderId="10" xfId="0" applyFill="1" applyBorder="1"/>
    <xf numFmtId="43" fontId="0" fillId="0" borderId="5" xfId="0" applyNumberFormat="1" applyBorder="1" applyAlignment="1">
      <alignment horizontal="right"/>
    </xf>
    <xf numFmtId="0" fontId="0" fillId="4" borderId="105" xfId="0" applyFill="1" applyBorder="1" applyAlignment="1">
      <alignment horizontal="center" vertical="center"/>
    </xf>
    <xf numFmtId="43" fontId="0" fillId="0" borderId="68" xfId="0" applyNumberFormat="1" applyFill="1" applyBorder="1" applyAlignment="1">
      <alignment vertical="center"/>
    </xf>
    <xf numFmtId="2" fontId="0" fillId="0" borderId="14" xfId="0" applyNumberFormat="1" applyFill="1" applyBorder="1" applyAlignment="1">
      <alignment vertical="center"/>
    </xf>
    <xf numFmtId="0" fontId="2" fillId="0" borderId="11" xfId="0" applyFont="1" applyBorder="1" applyAlignment="1">
      <alignment horizontal="center"/>
    </xf>
    <xf numFmtId="0" fontId="2" fillId="0" borderId="7" xfId="0" applyFont="1" applyBorder="1" applyAlignment="1">
      <alignment horizontal="center"/>
    </xf>
    <xf numFmtId="0" fontId="2" fillId="0" borderId="6" xfId="0" applyFont="1" applyBorder="1" applyAlignment="1">
      <alignment horizontal="center"/>
    </xf>
    <xf numFmtId="0" fontId="0" fillId="0" borderId="110" xfId="0" applyFill="1" applyBorder="1" applyAlignment="1">
      <alignment horizontal="center"/>
    </xf>
    <xf numFmtId="0" fontId="0" fillId="2" borderId="112" xfId="0" applyFill="1" applyBorder="1" applyAlignment="1">
      <alignment horizontal="center" wrapText="1"/>
    </xf>
    <xf numFmtId="2" fontId="0" fillId="0" borderId="112" xfId="0" applyNumberFormat="1" applyBorder="1" applyAlignment="1">
      <alignment horizontal="center"/>
    </xf>
    <xf numFmtId="0" fontId="0" fillId="0" borderId="112" xfId="0" applyBorder="1" applyAlignment="1">
      <alignment horizontal="center"/>
    </xf>
    <xf numFmtId="0" fontId="0" fillId="0" borderId="112" xfId="0" applyFill="1" applyBorder="1" applyAlignment="1">
      <alignment horizontal="center"/>
    </xf>
    <xf numFmtId="0" fontId="0" fillId="0" borderId="113" xfId="0" applyBorder="1" applyAlignment="1">
      <alignment horizontal="center"/>
    </xf>
    <xf numFmtId="2" fontId="78" fillId="0" borderId="112" xfId="17" applyNumberFormat="1" applyFill="1" applyBorder="1" applyAlignment="1">
      <alignment horizontal="center"/>
    </xf>
    <xf numFmtId="2" fontId="78" fillId="0" borderId="112" xfId="17" applyNumberFormat="1" applyFont="1" applyFill="1" applyBorder="1" applyAlignment="1">
      <alignment horizontal="center"/>
    </xf>
    <xf numFmtId="2" fontId="0" fillId="0" borderId="113" xfId="0" applyNumberFormat="1" applyBorder="1" applyAlignment="1">
      <alignment horizontal="center"/>
    </xf>
    <xf numFmtId="2" fontId="7" fillId="0" borderId="112" xfId="4" applyNumberFormat="1" applyFont="1" applyFill="1" applyBorder="1" applyAlignment="1">
      <alignment horizontal="center"/>
    </xf>
    <xf numFmtId="2" fontId="7" fillId="0" borderId="112" xfId="4" applyNumberFormat="1" applyFill="1" applyBorder="1" applyAlignment="1">
      <alignment horizontal="center"/>
    </xf>
    <xf numFmtId="0" fontId="0" fillId="2" borderId="114" xfId="0" applyFill="1" applyBorder="1" applyAlignment="1">
      <alignment horizontal="center" wrapText="1"/>
    </xf>
    <xf numFmtId="0" fontId="0" fillId="2" borderId="115" xfId="0" applyFill="1" applyBorder="1" applyAlignment="1">
      <alignment horizontal="center" wrapText="1"/>
    </xf>
    <xf numFmtId="0" fontId="0" fillId="2" borderId="110" xfId="0" applyFill="1" applyBorder="1" applyAlignment="1">
      <alignment horizontal="center" wrapText="1"/>
    </xf>
    <xf numFmtId="2" fontId="0" fillId="0" borderId="114" xfId="0" applyNumberFormat="1" applyBorder="1" applyAlignment="1">
      <alignment horizontal="center"/>
    </xf>
    <xf numFmtId="0" fontId="0" fillId="0" borderId="115" xfId="0" applyBorder="1" applyAlignment="1">
      <alignment horizontal="center"/>
    </xf>
    <xf numFmtId="0" fontId="0" fillId="0" borderId="110" xfId="0" applyBorder="1" applyAlignment="1">
      <alignment horizontal="center"/>
    </xf>
    <xf numFmtId="2" fontId="0" fillId="0" borderId="114" xfId="0" applyNumberFormat="1" applyFill="1" applyBorder="1" applyAlignment="1">
      <alignment horizontal="center"/>
    </xf>
    <xf numFmtId="0" fontId="0" fillId="0" borderId="115" xfId="0" applyFill="1" applyBorder="1" applyAlignment="1">
      <alignment horizontal="center"/>
    </xf>
    <xf numFmtId="0" fontId="0" fillId="0" borderId="114" xfId="0" applyBorder="1" applyAlignment="1">
      <alignment horizontal="center"/>
    </xf>
    <xf numFmtId="2" fontId="0" fillId="0" borderId="110" xfId="0" applyNumberFormat="1" applyBorder="1" applyAlignment="1">
      <alignment horizontal="center"/>
    </xf>
    <xf numFmtId="2" fontId="0" fillId="0" borderId="116" xfId="0" applyNumberFormat="1" applyBorder="1" applyAlignment="1">
      <alignment horizontal="center"/>
    </xf>
    <xf numFmtId="0" fontId="0" fillId="0" borderId="117" xfId="0" applyBorder="1" applyAlignment="1">
      <alignment horizontal="center"/>
    </xf>
    <xf numFmtId="0" fontId="0" fillId="0" borderId="118" xfId="0" applyBorder="1" applyAlignment="1">
      <alignment horizontal="center"/>
    </xf>
    <xf numFmtId="0" fontId="0" fillId="0" borderId="116" xfId="0" applyBorder="1" applyAlignment="1">
      <alignment horizontal="center"/>
    </xf>
    <xf numFmtId="0" fontId="78" fillId="0" borderId="115" xfId="17" applyFill="1" applyBorder="1" applyAlignment="1">
      <alignment horizontal="center"/>
    </xf>
    <xf numFmtId="0" fontId="78" fillId="0" borderId="115" xfId="17" applyFont="1" applyFill="1" applyBorder="1" applyAlignment="1">
      <alignment horizontal="center"/>
    </xf>
    <xf numFmtId="0" fontId="7" fillId="0" borderId="115" xfId="4" applyFont="1" applyFill="1" applyBorder="1" applyAlignment="1">
      <alignment horizontal="center"/>
    </xf>
    <xf numFmtId="0" fontId="7" fillId="0" borderId="115" xfId="4" applyFill="1" applyBorder="1" applyAlignment="1">
      <alignment horizontal="center"/>
    </xf>
    <xf numFmtId="0" fontId="0" fillId="0" borderId="119" xfId="0" applyFill="1" applyBorder="1" applyAlignment="1">
      <alignment horizontal="center"/>
    </xf>
    <xf numFmtId="2" fontId="0" fillId="0" borderId="112" xfId="0" applyNumberFormat="1" applyFill="1" applyBorder="1" applyAlignment="1">
      <alignment horizontal="center"/>
    </xf>
    <xf numFmtId="0" fontId="0" fillId="0" borderId="114" xfId="0" applyFill="1" applyBorder="1" applyAlignment="1">
      <alignment horizontal="center"/>
    </xf>
    <xf numFmtId="2" fontId="0" fillId="0" borderId="115" xfId="0" applyNumberFormat="1" applyBorder="1" applyAlignment="1">
      <alignment horizontal="center"/>
    </xf>
    <xf numFmtId="0" fontId="0" fillId="0" borderId="120" xfId="0" applyBorder="1" applyAlignment="1">
      <alignment horizontal="center"/>
    </xf>
    <xf numFmtId="2" fontId="0" fillId="0" borderId="117" xfId="0" applyNumberFormat="1" applyBorder="1" applyAlignment="1">
      <alignment horizontal="center"/>
    </xf>
    <xf numFmtId="0" fontId="0" fillId="2" borderId="120" xfId="0" applyFill="1" applyBorder="1" applyAlignment="1">
      <alignment horizontal="center" wrapText="1"/>
    </xf>
    <xf numFmtId="2" fontId="0" fillId="0" borderId="120" xfId="0" applyNumberFormat="1" applyBorder="1" applyAlignment="1">
      <alignment horizontal="center"/>
    </xf>
    <xf numFmtId="14" fontId="0" fillId="0" borderId="115" xfId="0" applyNumberFormat="1" applyBorder="1" applyAlignment="1">
      <alignment horizontal="center"/>
    </xf>
    <xf numFmtId="14" fontId="0" fillId="0" borderId="110" xfId="0" applyNumberFormat="1" applyBorder="1" applyAlignment="1">
      <alignment horizontal="center"/>
    </xf>
    <xf numFmtId="14" fontId="0" fillId="0" borderId="115" xfId="0" applyNumberFormat="1" applyFill="1" applyBorder="1" applyAlignment="1">
      <alignment horizontal="center"/>
    </xf>
    <xf numFmtId="164" fontId="0" fillId="0" borderId="115" xfId="0" applyNumberFormat="1" applyFill="1" applyBorder="1" applyAlignment="1">
      <alignment horizontal="center"/>
    </xf>
    <xf numFmtId="164" fontId="0" fillId="0" borderId="110" xfId="0" applyNumberFormat="1" applyFill="1" applyBorder="1" applyAlignment="1">
      <alignment horizontal="center"/>
    </xf>
    <xf numFmtId="0" fontId="0" fillId="0" borderId="41" xfId="0" applyBorder="1" applyAlignment="1">
      <alignment horizontal="center"/>
    </xf>
    <xf numFmtId="14" fontId="0" fillId="0" borderId="110" xfId="2" applyNumberFormat="1" applyFont="1" applyFill="1" applyBorder="1" applyAlignment="1">
      <alignment horizontal="center"/>
    </xf>
    <xf numFmtId="14" fontId="0" fillId="0" borderId="110" xfId="0" applyNumberFormat="1" applyFill="1" applyBorder="1" applyAlignment="1">
      <alignment horizontal="center"/>
    </xf>
    <xf numFmtId="43" fontId="0" fillId="0" borderId="110" xfId="2" applyFont="1" applyFill="1" applyBorder="1" applyAlignment="1">
      <alignment horizontal="center"/>
    </xf>
    <xf numFmtId="14" fontId="11" fillId="0" borderId="110" xfId="1" applyNumberFormat="1" applyFont="1" applyFill="1" applyBorder="1" applyAlignment="1">
      <alignment horizontal="center"/>
    </xf>
    <xf numFmtId="43" fontId="0" fillId="0" borderId="118" xfId="2" applyFont="1" applyFill="1" applyBorder="1" applyAlignment="1">
      <alignment horizontal="center"/>
    </xf>
    <xf numFmtId="164" fontId="0" fillId="0" borderId="117" xfId="0" applyNumberFormat="1" applyFill="1" applyBorder="1" applyAlignment="1">
      <alignment horizontal="center"/>
    </xf>
    <xf numFmtId="164" fontId="0" fillId="0" borderId="118" xfId="0" applyNumberFormat="1" applyFill="1" applyBorder="1" applyAlignment="1">
      <alignment horizontal="center"/>
    </xf>
    <xf numFmtId="0" fontId="0" fillId="2" borderId="121" xfId="0" applyFill="1" applyBorder="1" applyAlignment="1">
      <alignment horizontal="center" wrapText="1"/>
    </xf>
    <xf numFmtId="14" fontId="0" fillId="0" borderId="121" xfId="0" applyNumberFormat="1" applyBorder="1" applyAlignment="1">
      <alignment horizontal="center"/>
    </xf>
    <xf numFmtId="0" fontId="0" fillId="0" borderId="121" xfId="0" applyBorder="1" applyAlignment="1">
      <alignment horizontal="center"/>
    </xf>
    <xf numFmtId="0" fontId="0" fillId="0" borderId="121" xfId="0" applyFill="1" applyBorder="1" applyAlignment="1">
      <alignment horizontal="center"/>
    </xf>
    <xf numFmtId="43" fontId="0" fillId="0" borderId="121" xfId="0" applyNumberFormat="1" applyBorder="1" applyAlignment="1">
      <alignment horizontal="center"/>
    </xf>
    <xf numFmtId="0" fontId="0" fillId="0" borderId="121" xfId="0" applyFill="1" applyBorder="1" applyAlignment="1">
      <alignment horizontal="center" wrapText="1"/>
    </xf>
    <xf numFmtId="43" fontId="0" fillId="0" borderId="122" xfId="0" applyNumberFormat="1" applyBorder="1" applyAlignment="1">
      <alignment horizontal="center"/>
    </xf>
    <xf numFmtId="0" fontId="0" fillId="0" borderId="122" xfId="0" applyBorder="1" applyAlignment="1">
      <alignment horizontal="center"/>
    </xf>
    <xf numFmtId="0" fontId="0" fillId="0" borderId="122" xfId="0" applyFill="1" applyBorder="1" applyAlignment="1">
      <alignment horizontal="center"/>
    </xf>
    <xf numFmtId="0" fontId="0" fillId="0" borderId="112" xfId="0" applyNumberFormat="1" applyBorder="1" applyAlignment="1">
      <alignment horizontal="center"/>
    </xf>
    <xf numFmtId="0" fontId="0" fillId="2" borderId="124" xfId="0" applyFill="1" applyBorder="1" applyAlignment="1">
      <alignment horizontal="center" wrapText="1"/>
    </xf>
    <xf numFmtId="0" fontId="0" fillId="0" borderId="124" xfId="0" applyBorder="1" applyAlignment="1">
      <alignment horizontal="center"/>
    </xf>
    <xf numFmtId="0" fontId="78" fillId="0" borderId="112" xfId="17" applyFill="1" applyBorder="1" applyAlignment="1">
      <alignment horizontal="center"/>
    </xf>
    <xf numFmtId="0" fontId="46" fillId="0" borderId="110" xfId="17" applyFont="1" applyFill="1" applyBorder="1" applyAlignment="1">
      <alignment horizontal="center"/>
    </xf>
    <xf numFmtId="0" fontId="78" fillId="0" borderId="112" xfId="17" applyFont="1" applyFill="1" applyBorder="1" applyAlignment="1">
      <alignment horizontal="center"/>
    </xf>
    <xf numFmtId="0" fontId="6" fillId="0" borderId="0" xfId="0" applyFont="1" applyAlignment="1">
      <alignment horizontal="center"/>
    </xf>
    <xf numFmtId="0" fontId="0" fillId="0" borderId="115" xfId="0" applyBorder="1"/>
    <xf numFmtId="0" fontId="0" fillId="16" borderId="108" xfId="0" applyFill="1" applyBorder="1" applyAlignment="1">
      <alignment horizontal="center"/>
    </xf>
    <xf numFmtId="0" fontId="0" fillId="0" borderId="114" xfId="0" applyBorder="1"/>
    <xf numFmtId="0" fontId="0" fillId="0" borderId="112" xfId="0" applyBorder="1"/>
    <xf numFmtId="0" fontId="0" fillId="0" borderId="110" xfId="0" applyBorder="1"/>
    <xf numFmtId="0" fontId="0" fillId="0" borderId="115" xfId="0" applyFont="1" applyBorder="1"/>
    <xf numFmtId="0" fontId="11" fillId="0" borderId="115" xfId="4" applyFont="1" applyFill="1" applyBorder="1"/>
    <xf numFmtId="2" fontId="11" fillId="0" borderId="115" xfId="4" applyNumberFormat="1" applyFont="1" applyFill="1" applyBorder="1"/>
    <xf numFmtId="0" fontId="11" fillId="0" borderId="115" xfId="4" applyFont="1" applyFill="1" applyBorder="1" applyAlignment="1">
      <alignment shrinkToFit="1"/>
    </xf>
    <xf numFmtId="0" fontId="11" fillId="0" borderId="115" xfId="4" applyNumberFormat="1" applyFont="1" applyFill="1" applyBorder="1"/>
    <xf numFmtId="0" fontId="11" fillId="0" borderId="115" xfId="4" applyFont="1" applyFill="1" applyBorder="1" applyAlignment="1"/>
    <xf numFmtId="17" fontId="0" fillId="0" borderId="115" xfId="0" applyNumberFormat="1" applyFont="1" applyBorder="1"/>
    <xf numFmtId="169" fontId="0" fillId="0" borderId="115" xfId="0" applyNumberFormat="1" applyBorder="1" applyAlignment="1">
      <alignment horizontal="center"/>
    </xf>
    <xf numFmtId="0" fontId="6" fillId="16" borderId="108" xfId="0" applyFont="1" applyFill="1" applyBorder="1" applyAlignment="1">
      <alignment horizontal="center"/>
    </xf>
    <xf numFmtId="0" fontId="0" fillId="33" borderId="108" xfId="0" applyFill="1" applyBorder="1" applyAlignment="1">
      <alignment horizontal="center"/>
    </xf>
    <xf numFmtId="0" fontId="0" fillId="0" borderId="114" xfId="0" applyBorder="1" applyAlignment="1">
      <alignment horizontal="center" vertical="center"/>
    </xf>
    <xf numFmtId="0" fontId="0" fillId="0" borderId="110" xfId="0" applyBorder="1" applyAlignment="1">
      <alignment horizontal="center" vertical="center"/>
    </xf>
    <xf numFmtId="0" fontId="0" fillId="0" borderId="110" xfId="0" applyFill="1" applyBorder="1" applyAlignment="1">
      <alignment horizontal="center" vertical="center"/>
    </xf>
    <xf numFmtId="2" fontId="0" fillId="0" borderId="114" xfId="0" applyNumberFormat="1" applyBorder="1" applyAlignment="1">
      <alignment horizontal="center" vertical="center"/>
    </xf>
    <xf numFmtId="0" fontId="0" fillId="0" borderId="115" xfId="0" applyBorder="1" applyAlignment="1">
      <alignment horizontal="center" vertical="center"/>
    </xf>
    <xf numFmtId="0" fontId="0" fillId="0" borderId="124" xfId="0" applyBorder="1" applyAlignment="1">
      <alignment horizontal="center" vertical="center"/>
    </xf>
    <xf numFmtId="2" fontId="0" fillId="0" borderId="120" xfId="0" applyNumberFormat="1" applyBorder="1" applyAlignment="1">
      <alignment horizontal="center" vertical="center"/>
    </xf>
    <xf numFmtId="49" fontId="0" fillId="0" borderId="115" xfId="0" applyNumberFormat="1" applyFill="1" applyBorder="1" applyAlignment="1">
      <alignment horizontal="center" vertical="center"/>
    </xf>
    <xf numFmtId="49" fontId="0" fillId="0" borderId="124" xfId="0" applyNumberFormat="1" applyFill="1" applyBorder="1" applyAlignment="1">
      <alignment horizontal="center" vertical="center"/>
    </xf>
    <xf numFmtId="0" fontId="0" fillId="0" borderId="115" xfId="0" quotePrefix="1" applyBorder="1" applyAlignment="1">
      <alignment horizontal="center" vertical="center"/>
    </xf>
    <xf numFmtId="164" fontId="0" fillId="0" borderId="115" xfId="2" applyNumberFormat="1" applyFont="1" applyFill="1" applyBorder="1" applyAlignment="1">
      <alignment horizontal="center"/>
    </xf>
    <xf numFmtId="14" fontId="0" fillId="0" borderId="124" xfId="0" applyNumberFormat="1" applyFill="1" applyBorder="1"/>
    <xf numFmtId="164" fontId="0" fillId="0" borderId="115" xfId="0" applyNumberFormat="1" applyBorder="1" applyAlignment="1">
      <alignment horizontal="center"/>
    </xf>
    <xf numFmtId="2" fontId="0" fillId="0" borderId="115" xfId="0" applyNumberFormat="1" applyFill="1" applyBorder="1" applyAlignment="1">
      <alignment horizontal="center"/>
    </xf>
    <xf numFmtId="0" fontId="0" fillId="33" borderId="5" xfId="0" applyFill="1" applyBorder="1" applyAlignment="1">
      <alignment horizontal="center" vertical="center"/>
    </xf>
    <xf numFmtId="0" fontId="0" fillId="0" borderId="115" xfId="0" applyFill="1" applyBorder="1"/>
    <xf numFmtId="0" fontId="0" fillId="0" borderId="115" xfId="0" applyBorder="1"/>
    <xf numFmtId="0" fontId="0" fillId="0" borderId="115" xfId="0" applyBorder="1" applyAlignment="1">
      <alignment horizontal="center"/>
    </xf>
    <xf numFmtId="0" fontId="0" fillId="0" borderId="115" xfId="0" applyFill="1" applyBorder="1" applyAlignment="1">
      <alignment horizontal="center"/>
    </xf>
    <xf numFmtId="0" fontId="0" fillId="0" borderId="115" xfId="0" applyBorder="1" applyAlignment="1">
      <alignment horizontal="left"/>
    </xf>
    <xf numFmtId="0" fontId="0" fillId="0" borderId="115" xfId="0" applyFont="1" applyBorder="1" applyAlignment="1">
      <alignment horizontal="center"/>
    </xf>
    <xf numFmtId="17" fontId="0" fillId="0" borderId="115" xfId="0" applyNumberFormat="1" applyBorder="1"/>
    <xf numFmtId="0" fontId="7" fillId="0" borderId="115" xfId="0" applyFont="1" applyBorder="1"/>
    <xf numFmtId="0" fontId="0" fillId="0" borderId="128" xfId="0" applyBorder="1" applyAlignment="1">
      <alignment horizontal="center"/>
    </xf>
    <xf numFmtId="0" fontId="0" fillId="0" borderId="129" xfId="0" applyBorder="1"/>
    <xf numFmtId="0" fontId="0" fillId="0" borderId="128" xfId="0" applyBorder="1"/>
    <xf numFmtId="14" fontId="0" fillId="0" borderId="115" xfId="0" applyNumberFormat="1" applyBorder="1"/>
    <xf numFmtId="0" fontId="0" fillId="0" borderId="90" xfId="0" applyFont="1" applyBorder="1" applyAlignment="1"/>
    <xf numFmtId="0" fontId="7" fillId="0" borderId="115" xfId="0" applyFont="1" applyFill="1" applyBorder="1"/>
    <xf numFmtId="2" fontId="0" fillId="0" borderId="115" xfId="0" applyNumberFormat="1" applyFill="1" applyBorder="1"/>
    <xf numFmtId="2" fontId="0" fillId="0" borderId="115" xfId="0" applyNumberFormat="1" applyBorder="1"/>
    <xf numFmtId="164" fontId="11" fillId="0" borderId="77" xfId="2" applyNumberFormat="1" applyFont="1" applyFill="1" applyBorder="1"/>
    <xf numFmtId="164" fontId="11" fillId="0" borderId="93" xfId="2" applyNumberFormat="1" applyFont="1" applyFill="1" applyBorder="1"/>
    <xf numFmtId="0" fontId="89" fillId="3" borderId="0" xfId="0" applyFont="1" applyFill="1" applyBorder="1"/>
    <xf numFmtId="0" fontId="91" fillId="3" borderId="93" xfId="0" applyFont="1" applyFill="1" applyBorder="1" applyAlignment="1">
      <alignment horizontal="center" wrapText="1"/>
    </xf>
    <xf numFmtId="2" fontId="91" fillId="3" borderId="93" xfId="0" applyNumberFormat="1" applyFont="1" applyFill="1" applyBorder="1" applyAlignment="1">
      <alignment horizontal="center" wrapText="1"/>
    </xf>
    <xf numFmtId="0" fontId="89" fillId="3" borderId="93" xfId="0" applyFont="1" applyFill="1" applyBorder="1" applyAlignment="1">
      <alignment horizontal="center" wrapText="1"/>
    </xf>
    <xf numFmtId="0" fontId="89" fillId="3" borderId="93" xfId="0" applyFont="1" applyFill="1" applyBorder="1"/>
    <xf numFmtId="0" fontId="89" fillId="3" borderId="93" xfId="0" applyFont="1" applyFill="1" applyBorder="1" applyAlignment="1">
      <alignment horizontal="center" vertical="top" wrapText="1"/>
    </xf>
    <xf numFmtId="0" fontId="89" fillId="3" borderId="93" xfId="0" applyFont="1" applyFill="1" applyBorder="1" applyAlignment="1">
      <alignment horizontal="right" vertical="top" wrapText="1"/>
    </xf>
    <xf numFmtId="2" fontId="89" fillId="3" borderId="93" xfId="0" applyNumberFormat="1" applyFont="1" applyFill="1" applyBorder="1" applyAlignment="1">
      <alignment horizontal="center" vertical="top" wrapText="1"/>
    </xf>
    <xf numFmtId="0" fontId="89" fillId="3" borderId="93" xfId="0" applyFont="1" applyFill="1" applyBorder="1" applyAlignment="1">
      <alignment horizontal="left" vertical="top" wrapText="1"/>
    </xf>
    <xf numFmtId="0" fontId="89" fillId="3" borderId="93" xfId="0" applyFont="1" applyFill="1" applyBorder="1" applyAlignment="1">
      <alignment horizontal="right" wrapText="1"/>
    </xf>
    <xf numFmtId="2" fontId="89" fillId="3" borderId="93" xfId="0" applyNumberFormat="1" applyFont="1" applyFill="1" applyBorder="1" applyAlignment="1">
      <alignment horizontal="center" wrapText="1"/>
    </xf>
    <xf numFmtId="0" fontId="89" fillId="3" borderId="93" xfId="0" applyFont="1" applyFill="1" applyBorder="1" applyAlignment="1">
      <alignment horizontal="left" wrapText="1"/>
    </xf>
    <xf numFmtId="168" fontId="89" fillId="3" borderId="93" xfId="0" applyNumberFormat="1" applyFont="1" applyFill="1" applyBorder="1" applyAlignment="1">
      <alignment horizontal="left" wrapText="1"/>
    </xf>
    <xf numFmtId="0" fontId="89" fillId="3" borderId="93" xfId="0" applyFont="1" applyFill="1" applyBorder="1" applyAlignment="1">
      <alignment horizontal="right"/>
    </xf>
    <xf numFmtId="2" fontId="89" fillId="3" borderId="93" xfId="0" applyNumberFormat="1" applyFont="1" applyFill="1" applyBorder="1" applyAlignment="1">
      <alignment horizontal="center"/>
    </xf>
    <xf numFmtId="0" fontId="89" fillId="3" borderId="93" xfId="0" applyFont="1" applyFill="1" applyBorder="1" applyAlignment="1">
      <alignment horizontal="center"/>
    </xf>
    <xf numFmtId="2" fontId="89" fillId="3" borderId="93" xfId="0" applyNumberFormat="1" applyFont="1" applyFill="1" applyBorder="1" applyAlignment="1">
      <alignment vertical="top" wrapText="1"/>
    </xf>
    <xf numFmtId="0" fontId="89" fillId="3" borderId="93" xfId="0" applyFont="1" applyFill="1" applyBorder="1" applyAlignment="1">
      <alignment wrapText="1"/>
    </xf>
    <xf numFmtId="2" fontId="89" fillId="3" borderId="93" xfId="0" applyNumberFormat="1" applyFont="1" applyFill="1" applyBorder="1"/>
    <xf numFmtId="174" fontId="92" fillId="3" borderId="93" xfId="0" applyNumberFormat="1" applyFont="1" applyFill="1" applyBorder="1" applyAlignment="1">
      <alignment wrapText="1"/>
    </xf>
    <xf numFmtId="0" fontId="92" fillId="14" borderId="93" xfId="3" quotePrefix="1" applyNumberFormat="1" applyFont="1" applyFill="1" applyBorder="1" applyAlignment="1">
      <alignment horizontal="right"/>
    </xf>
    <xf numFmtId="2" fontId="92" fillId="14" borderId="93" xfId="3" quotePrefix="1" applyNumberFormat="1" applyFont="1" applyFill="1" applyBorder="1"/>
    <xf numFmtId="2" fontId="92" fillId="14" borderId="93" xfId="3" quotePrefix="1" applyNumberFormat="1" applyFont="1" applyFill="1" applyBorder="1" applyAlignment="1">
      <alignment horizontal="center"/>
    </xf>
    <xf numFmtId="0" fontId="92" fillId="14" borderId="93" xfId="3" applyNumberFormat="1" applyFont="1" applyFill="1" applyBorder="1" applyAlignment="1">
      <alignment horizontal="right"/>
    </xf>
    <xf numFmtId="2" fontId="92" fillId="14" borderId="93" xfId="3" applyNumberFormat="1" applyFont="1" applyFill="1" applyBorder="1"/>
    <xf numFmtId="0" fontId="92" fillId="14" borderId="93" xfId="0" quotePrefix="1" applyNumberFormat="1" applyFont="1" applyFill="1" applyBorder="1"/>
    <xf numFmtId="0" fontId="92" fillId="14" borderId="93" xfId="0" quotePrefix="1" applyNumberFormat="1" applyFont="1" applyFill="1" applyBorder="1" applyAlignment="1">
      <alignment horizontal="right"/>
    </xf>
    <xf numFmtId="2" fontId="92" fillId="14" borderId="93" xfId="0" quotePrefix="1" applyNumberFormat="1" applyFont="1" applyFill="1" applyBorder="1"/>
    <xf numFmtId="2" fontId="92" fillId="14" borderId="93" xfId="4" quotePrefix="1" applyNumberFormat="1" applyFont="1" applyFill="1" applyBorder="1" applyAlignment="1">
      <alignment horizontal="center"/>
    </xf>
    <xf numFmtId="0" fontId="92" fillId="3" borderId="93" xfId="0" applyFont="1" applyFill="1" applyBorder="1" applyAlignment="1">
      <alignment horizontal="right"/>
    </xf>
    <xf numFmtId="0" fontId="92" fillId="14" borderId="93" xfId="0" applyFont="1" applyFill="1" applyBorder="1" applyAlignment="1">
      <alignment horizontal="right"/>
    </xf>
    <xf numFmtId="2" fontId="92" fillId="14" borderId="93" xfId="0" applyNumberFormat="1" applyFont="1" applyFill="1" applyBorder="1"/>
    <xf numFmtId="0" fontId="92" fillId="3" borderId="93" xfId="0" applyFont="1" applyFill="1" applyBorder="1" applyAlignment="1">
      <alignment horizontal="left"/>
    </xf>
    <xf numFmtId="2" fontId="92" fillId="3" borderId="93" xfId="0" applyNumberFormat="1" applyFont="1" applyFill="1" applyBorder="1" applyAlignment="1">
      <alignment horizontal="left"/>
    </xf>
    <xf numFmtId="2" fontId="92" fillId="3" borderId="93" xfId="0" applyNumberFormat="1" applyFont="1" applyFill="1" applyBorder="1" applyAlignment="1">
      <alignment horizontal="center"/>
    </xf>
    <xf numFmtId="0" fontId="93" fillId="14" borderId="93" xfId="0" quotePrefix="1" applyNumberFormat="1" applyFont="1" applyFill="1" applyBorder="1"/>
    <xf numFmtId="2" fontId="93" fillId="14" borderId="93" xfId="0" quotePrefix="1" applyNumberFormat="1" applyFont="1" applyFill="1" applyBorder="1"/>
    <xf numFmtId="0" fontId="94" fillId="3" borderId="93" xfId="0" applyFont="1" applyFill="1" applyBorder="1" applyAlignment="1">
      <alignment horizontal="right"/>
    </xf>
    <xf numFmtId="0" fontId="89" fillId="3" borderId="0" xfId="0" applyFont="1" applyFill="1" applyBorder="1" applyAlignment="1">
      <alignment horizontal="center"/>
    </xf>
    <xf numFmtId="0" fontId="89" fillId="3" borderId="0" xfId="0" applyFont="1" applyFill="1" applyBorder="1" applyAlignment="1">
      <alignment horizontal="right"/>
    </xf>
    <xf numFmtId="2" fontId="89" fillId="3" borderId="0" xfId="0" applyNumberFormat="1" applyFont="1" applyFill="1" applyBorder="1"/>
    <xf numFmtId="17" fontId="0" fillId="0" borderId="96" xfId="0" applyNumberFormat="1" applyBorder="1"/>
    <xf numFmtId="0" fontId="0" fillId="0" borderId="130" xfId="0" applyBorder="1"/>
    <xf numFmtId="0" fontId="0" fillId="0" borderId="131" xfId="0" applyBorder="1" applyAlignment="1">
      <alignment horizontal="center"/>
    </xf>
    <xf numFmtId="0" fontId="0" fillId="0" borderId="132" xfId="0" applyBorder="1"/>
    <xf numFmtId="0" fontId="0" fillId="0" borderId="131" xfId="0" applyBorder="1"/>
    <xf numFmtId="2" fontId="0" fillId="0" borderId="130" xfId="0" applyNumberFormat="1" applyBorder="1" applyAlignment="1">
      <alignment horizontal="center"/>
    </xf>
    <xf numFmtId="0" fontId="0" fillId="0" borderId="133" xfId="0" applyBorder="1"/>
    <xf numFmtId="0" fontId="0" fillId="0" borderId="134" xfId="0" applyBorder="1"/>
    <xf numFmtId="43" fontId="0" fillId="0" borderId="131" xfId="0" applyNumberFormat="1" applyBorder="1"/>
    <xf numFmtId="14" fontId="0" fillId="0" borderId="133" xfId="2" applyNumberFormat="1" applyFont="1" applyFill="1" applyBorder="1"/>
    <xf numFmtId="43" fontId="0" fillId="0" borderId="115" xfId="2" applyFont="1" applyFill="1" applyBorder="1"/>
    <xf numFmtId="0" fontId="0" fillId="0" borderId="136" xfId="0" applyBorder="1"/>
    <xf numFmtId="0" fontId="0" fillId="0" borderId="115" xfId="0" applyFill="1" applyBorder="1" applyAlignment="1">
      <alignment horizontal="center" wrapText="1"/>
    </xf>
    <xf numFmtId="2" fontId="0" fillId="0" borderId="115" xfId="0" applyNumberFormat="1" applyFill="1" applyBorder="1" applyAlignment="1">
      <alignment horizontal="center" wrapText="1"/>
    </xf>
    <xf numFmtId="0" fontId="0" fillId="0" borderId="129" xfId="0" applyBorder="1" applyAlignment="1">
      <alignment horizontal="left"/>
    </xf>
    <xf numFmtId="0" fontId="0" fillId="0" borderId="137" xfId="0" applyBorder="1"/>
    <xf numFmtId="0" fontId="0" fillId="0" borderId="124" xfId="0" applyFill="1" applyBorder="1"/>
    <xf numFmtId="2" fontId="0" fillId="0" borderId="137" xfId="0" applyNumberFormat="1" applyBorder="1"/>
    <xf numFmtId="0" fontId="0" fillId="0" borderId="0" xfId="0" applyFill="1" applyBorder="1" applyAlignment="1">
      <alignment horizontal="center" vertical="top" wrapText="1"/>
    </xf>
    <xf numFmtId="164" fontId="0" fillId="0" borderId="0" xfId="0" applyNumberFormat="1" applyFill="1" applyBorder="1" applyAlignment="1">
      <alignment horizontal="center"/>
    </xf>
    <xf numFmtId="164" fontId="0" fillId="0" borderId="0" xfId="0" applyNumberFormat="1" applyFill="1" applyBorder="1" applyAlignment="1">
      <alignment horizontal="center" vertical="center" wrapText="1"/>
    </xf>
    <xf numFmtId="0" fontId="0" fillId="0" borderId="0" xfId="1" applyNumberFormat="1" applyFont="1" applyBorder="1" applyAlignment="1">
      <alignment horizontal="center"/>
    </xf>
    <xf numFmtId="0" fontId="11" fillId="0" borderId="0" xfId="0" applyFont="1" applyBorder="1" applyAlignment="1">
      <alignment horizontal="center"/>
    </xf>
    <xf numFmtId="0" fontId="11" fillId="0" borderId="0" xfId="0" applyFont="1" applyBorder="1" applyAlignment="1">
      <alignment horizontal="center" vertical="top" wrapText="1"/>
    </xf>
    <xf numFmtId="0" fontId="0" fillId="0" borderId="0" xfId="0" applyBorder="1" applyAlignment="1">
      <alignment horizontal="center" vertical="top" wrapText="1"/>
    </xf>
    <xf numFmtId="0" fontId="0" fillId="0" borderId="0" xfId="0"/>
    <xf numFmtId="0" fontId="0" fillId="0" borderId="0" xfId="0" applyFill="1"/>
    <xf numFmtId="0" fontId="11" fillId="0" borderId="114" xfId="0" applyFont="1" applyFill="1" applyBorder="1" applyAlignment="1">
      <alignment horizontal="center"/>
    </xf>
    <xf numFmtId="0" fontId="0" fillId="3" borderId="0" xfId="0" applyFill="1"/>
    <xf numFmtId="0" fontId="11" fillId="0" borderId="0" xfId="0" applyFont="1"/>
    <xf numFmtId="0" fontId="0" fillId="0" borderId="138" xfId="0" applyFill="1" applyBorder="1" applyAlignment="1">
      <alignment horizontal="center"/>
    </xf>
    <xf numFmtId="0" fontId="5" fillId="0" borderId="0" xfId="0" applyFont="1" applyFill="1"/>
    <xf numFmtId="0" fontId="0" fillId="0" borderId="139" xfId="0" applyFill="1" applyBorder="1" applyAlignment="1">
      <alignment horizontal="center"/>
    </xf>
    <xf numFmtId="0" fontId="0" fillId="0" borderId="140" xfId="0" applyFill="1" applyBorder="1" applyAlignment="1">
      <alignment horizontal="center"/>
    </xf>
    <xf numFmtId="0" fontId="0" fillId="0" borderId="139" xfId="0" applyFill="1" applyBorder="1" applyAlignment="1">
      <alignment horizontal="center" wrapText="1"/>
    </xf>
    <xf numFmtId="164" fontId="0" fillId="0" borderId="139" xfId="2" applyNumberFormat="1" applyFont="1" applyFill="1" applyBorder="1" applyAlignment="1">
      <alignment horizontal="center"/>
    </xf>
    <xf numFmtId="0" fontId="0" fillId="3" borderId="139" xfId="0" applyFill="1" applyBorder="1" applyAlignment="1">
      <alignment horizontal="center"/>
    </xf>
    <xf numFmtId="16" fontId="0" fillId="3" borderId="139" xfId="0" applyNumberFormat="1" applyFill="1" applyBorder="1" applyAlignment="1">
      <alignment horizontal="center"/>
    </xf>
    <xf numFmtId="0" fontId="0" fillId="3" borderId="139" xfId="0" applyFill="1" applyBorder="1" applyAlignment="1">
      <alignment horizontal="center" wrapText="1"/>
    </xf>
    <xf numFmtId="0" fontId="11" fillId="0" borderId="139" xfId="0" applyFont="1" applyFill="1" applyBorder="1" applyAlignment="1">
      <alignment horizontal="center"/>
    </xf>
    <xf numFmtId="0" fontId="11" fillId="0" borderId="140" xfId="0" applyNumberFormat="1" applyFont="1" applyFill="1" applyBorder="1" applyAlignment="1">
      <alignment horizontal="center"/>
    </xf>
    <xf numFmtId="164" fontId="11" fillId="0" borderId="139" xfId="2" applyNumberFormat="1" applyFont="1" applyFill="1" applyBorder="1" applyAlignment="1">
      <alignment horizontal="center"/>
    </xf>
    <xf numFmtId="0" fontId="11" fillId="0" borderId="139" xfId="0" applyFont="1" applyBorder="1"/>
    <xf numFmtId="0" fontId="11" fillId="0" borderId="139" xfId="0" applyFont="1" applyFill="1" applyBorder="1"/>
    <xf numFmtId="2" fontId="0" fillId="0" borderId="139" xfId="0" applyNumberFormat="1" applyFill="1" applyBorder="1" applyAlignment="1">
      <alignment horizontal="center"/>
    </xf>
    <xf numFmtId="0" fontId="5" fillId="0" borderId="140" xfId="0" applyNumberFormat="1" applyFont="1" applyFill="1" applyBorder="1" applyAlignment="1">
      <alignment horizontal="center"/>
    </xf>
    <xf numFmtId="16" fontId="11" fillId="3" borderId="139" xfId="0" applyNumberFormat="1" applyFont="1" applyFill="1" applyBorder="1" applyAlignment="1">
      <alignment horizontal="center"/>
    </xf>
    <xf numFmtId="16" fontId="11" fillId="0" borderId="139" xfId="0" applyNumberFormat="1" applyFont="1" applyFill="1" applyBorder="1" applyAlignment="1">
      <alignment horizontal="center"/>
    </xf>
    <xf numFmtId="0" fontId="0" fillId="2" borderId="140" xfId="0" applyFill="1" applyBorder="1" applyAlignment="1">
      <alignment horizontal="center" wrapText="1"/>
    </xf>
    <xf numFmtId="0" fontId="0" fillId="2" borderId="139" xfId="0" applyFill="1" applyBorder="1" applyAlignment="1">
      <alignment horizontal="center" wrapText="1"/>
    </xf>
    <xf numFmtId="0" fontId="0" fillId="0" borderId="139" xfId="0" applyBorder="1" applyAlignment="1">
      <alignment horizontal="center"/>
    </xf>
    <xf numFmtId="44" fontId="0" fillId="0" borderId="139" xfId="1" applyFont="1" applyBorder="1" applyAlignment="1">
      <alignment horizontal="center"/>
    </xf>
    <xf numFmtId="0" fontId="0" fillId="15" borderId="0" xfId="0" applyFill="1"/>
    <xf numFmtId="0" fontId="0" fillId="5" borderId="139" xfId="0" applyFill="1" applyBorder="1" applyAlignment="1">
      <alignment horizontal="center"/>
    </xf>
    <xf numFmtId="0" fontId="0" fillId="5" borderId="0" xfId="0" applyFill="1"/>
    <xf numFmtId="0" fontId="0" fillId="2" borderId="0" xfId="0" applyFill="1"/>
    <xf numFmtId="0" fontId="3" fillId="5" borderId="0" xfId="0" applyFont="1" applyFill="1" applyBorder="1" applyAlignment="1">
      <alignment horizontal="center"/>
    </xf>
    <xf numFmtId="0" fontId="16" fillId="5" borderId="135" xfId="0" applyFont="1" applyFill="1" applyBorder="1" applyAlignment="1">
      <alignment horizontal="center" wrapText="1"/>
    </xf>
    <xf numFmtId="0" fontId="16" fillId="5" borderId="139" xfId="0" applyFont="1" applyFill="1" applyBorder="1" applyAlignment="1">
      <alignment horizontal="center" wrapText="1"/>
    </xf>
    <xf numFmtId="0" fontId="16" fillId="5" borderId="0" xfId="0" applyFont="1" applyFill="1"/>
    <xf numFmtId="0" fontId="96" fillId="5" borderId="0" xfId="0" applyFont="1" applyFill="1"/>
    <xf numFmtId="0" fontId="0" fillId="0" borderId="139" xfId="0" applyFill="1" applyBorder="1"/>
    <xf numFmtId="0" fontId="0" fillId="0" borderId="139" xfId="0" applyBorder="1"/>
    <xf numFmtId="0" fontId="0" fillId="0" borderId="139" xfId="0" applyBorder="1" applyAlignment="1">
      <alignment horizontal="left"/>
    </xf>
    <xf numFmtId="0" fontId="2" fillId="0" borderId="115" xfId="0" applyFont="1" applyBorder="1"/>
    <xf numFmtId="0" fontId="2" fillId="0" borderId="115" xfId="0" applyFont="1" applyBorder="1" applyAlignment="1">
      <alignment horizontal="center" vertical="top"/>
    </xf>
    <xf numFmtId="0" fontId="2" fillId="0" borderId="11" xfId="0" applyFont="1" applyBorder="1" applyAlignment="1">
      <alignment horizontal="center" vertical="top"/>
    </xf>
    <xf numFmtId="0" fontId="2" fillId="0" borderId="7" xfId="0" applyFont="1" applyBorder="1" applyAlignment="1">
      <alignment horizontal="center" vertical="top"/>
    </xf>
    <xf numFmtId="0" fontId="0" fillId="2" borderId="130" xfId="0" applyFill="1" applyBorder="1" applyAlignment="1">
      <alignment horizontal="center" vertical="top" wrapText="1"/>
    </xf>
    <xf numFmtId="0" fontId="0" fillId="2" borderId="135" xfId="0" applyFill="1" applyBorder="1" applyAlignment="1">
      <alignment horizontal="center" vertical="top" wrapText="1"/>
    </xf>
    <xf numFmtId="0" fontId="0" fillId="2" borderId="115" xfId="0" applyFill="1" applyBorder="1" applyAlignment="1">
      <alignment horizontal="center" vertical="top" wrapText="1"/>
    </xf>
    <xf numFmtId="0" fontId="0" fillId="2" borderId="133" xfId="0" applyFill="1" applyBorder="1" applyAlignment="1">
      <alignment horizontal="center" vertical="top" wrapText="1"/>
    </xf>
    <xf numFmtId="14" fontId="80" fillId="0" borderId="37" xfId="0" applyNumberFormat="1" applyFont="1" applyBorder="1" applyAlignment="1">
      <alignment horizontal="center" vertical="center"/>
    </xf>
    <xf numFmtId="0" fontId="80" fillId="0" borderId="54" xfId="0" applyFont="1" applyBorder="1" applyAlignment="1">
      <alignment horizontal="center" vertical="center"/>
    </xf>
    <xf numFmtId="2" fontId="0" fillId="0" borderId="52" xfId="0" applyNumberFormat="1" applyBorder="1" applyAlignment="1">
      <alignment horizontal="center" vertical="center"/>
    </xf>
    <xf numFmtId="0" fontId="80" fillId="3" borderId="37" xfId="0" applyFont="1" applyFill="1" applyBorder="1" applyAlignment="1">
      <alignment horizontal="center" vertical="top"/>
    </xf>
    <xf numFmtId="2" fontId="80" fillId="3" borderId="37" xfId="0" applyNumberFormat="1" applyFont="1" applyFill="1" applyBorder="1" applyAlignment="1">
      <alignment horizontal="center" vertical="center"/>
    </xf>
    <xf numFmtId="2" fontId="7" fillId="3" borderId="37" xfId="0" applyNumberFormat="1" applyFont="1" applyFill="1" applyBorder="1" applyAlignment="1">
      <alignment horizontal="center" vertical="center"/>
    </xf>
    <xf numFmtId="0" fontId="80" fillId="35" borderId="37" xfId="0" applyFont="1" applyFill="1" applyBorder="1" applyAlignment="1">
      <alignment horizontal="center" vertical="top"/>
    </xf>
    <xf numFmtId="0" fontId="7" fillId="35" borderId="37" xfId="0" applyFont="1" applyFill="1" applyBorder="1" applyAlignment="1">
      <alignment horizontal="center" vertical="center"/>
    </xf>
    <xf numFmtId="0" fontId="7" fillId="35" borderId="52" xfId="0" applyFont="1" applyFill="1" applyBorder="1" applyAlignment="1">
      <alignment vertical="center"/>
    </xf>
    <xf numFmtId="0" fontId="0" fillId="35" borderId="53" xfId="0" applyFill="1" applyBorder="1" applyAlignment="1">
      <alignment vertical="center"/>
    </xf>
    <xf numFmtId="2" fontId="0" fillId="35" borderId="37" xfId="0" applyNumberFormat="1" applyFill="1" applyBorder="1" applyAlignment="1">
      <alignment horizontal="center" vertical="center"/>
    </xf>
    <xf numFmtId="0" fontId="80" fillId="35" borderId="54" xfId="0" applyFont="1" applyFill="1" applyBorder="1" applyAlignment="1">
      <alignment horizontal="center" vertical="center"/>
    </xf>
    <xf numFmtId="2" fontId="7" fillId="35" borderId="52" xfId="0" applyNumberFormat="1" applyFont="1" applyFill="1" applyBorder="1" applyAlignment="1">
      <alignment horizontal="center" vertical="center"/>
    </xf>
    <xf numFmtId="2" fontId="7" fillId="35" borderId="37" xfId="0" applyNumberFormat="1" applyFont="1" applyFill="1" applyBorder="1" applyAlignment="1">
      <alignment horizontal="center" vertical="center"/>
    </xf>
    <xf numFmtId="165" fontId="80" fillId="35" borderId="37" xfId="0" applyNumberFormat="1" applyFont="1" applyFill="1" applyBorder="1" applyAlignment="1">
      <alignment horizontal="center" vertical="center"/>
    </xf>
    <xf numFmtId="14" fontId="80" fillId="35" borderId="37" xfId="0" applyNumberFormat="1" applyFont="1" applyFill="1" applyBorder="1" applyAlignment="1">
      <alignment horizontal="center" vertical="center"/>
    </xf>
    <xf numFmtId="0" fontId="80" fillId="35" borderId="37" xfId="0" applyFont="1" applyFill="1" applyBorder="1" applyAlignment="1">
      <alignment horizontal="center" vertical="center"/>
    </xf>
    <xf numFmtId="2" fontId="80" fillId="35" borderId="37" xfId="0" applyNumberFormat="1" applyFont="1" applyFill="1" applyBorder="1" applyAlignment="1">
      <alignment horizontal="center" vertical="center"/>
    </xf>
    <xf numFmtId="2" fontId="80" fillId="35" borderId="52" xfId="0" applyNumberFormat="1" applyFont="1" applyFill="1" applyBorder="1" applyAlignment="1">
      <alignment horizontal="center" vertical="center"/>
    </xf>
    <xf numFmtId="16" fontId="80" fillId="35" borderId="37" xfId="0" applyNumberFormat="1" applyFont="1" applyFill="1" applyBorder="1" applyAlignment="1">
      <alignment horizontal="center" vertical="center"/>
    </xf>
    <xf numFmtId="2" fontId="0" fillId="35" borderId="52" xfId="0" applyNumberFormat="1" applyFill="1" applyBorder="1" applyAlignment="1">
      <alignment horizontal="center" vertical="center"/>
    </xf>
    <xf numFmtId="2" fontId="80" fillId="3" borderId="52" xfId="0" applyNumberFormat="1" applyFont="1" applyFill="1" applyBorder="1" applyAlignment="1">
      <alignment horizontal="center" vertical="center"/>
    </xf>
    <xf numFmtId="2" fontId="80" fillId="3" borderId="69" xfId="0" applyNumberFormat="1" applyFont="1" applyFill="1" applyBorder="1" applyAlignment="1">
      <alignment horizontal="center" vertical="center"/>
    </xf>
    <xf numFmtId="0" fontId="7" fillId="3" borderId="53" xfId="0" applyFont="1" applyFill="1" applyBorder="1" applyAlignment="1">
      <alignment horizontal="center" vertical="center"/>
    </xf>
    <xf numFmtId="0" fontId="80" fillId="3" borderId="69" xfId="0" applyFont="1" applyFill="1" applyBorder="1" applyAlignment="1">
      <alignment horizontal="center" vertical="center"/>
    </xf>
    <xf numFmtId="2" fontId="0" fillId="0" borderId="4" xfId="0" applyNumberFormat="1" applyFill="1" applyBorder="1" applyAlignment="1">
      <alignment vertical="center"/>
    </xf>
    <xf numFmtId="0" fontId="0" fillId="0" borderId="114" xfId="0" applyFill="1" applyBorder="1" applyAlignment="1">
      <alignment vertical="center"/>
    </xf>
    <xf numFmtId="0" fontId="0" fillId="0" borderId="111" xfId="0" applyFill="1" applyBorder="1" applyAlignment="1">
      <alignment horizontal="center" vertical="center"/>
    </xf>
    <xf numFmtId="0" fontId="0" fillId="0" borderId="119" xfId="0" applyFill="1" applyBorder="1" applyAlignment="1">
      <alignment vertical="center"/>
    </xf>
    <xf numFmtId="0" fontId="0" fillId="0" borderId="111" xfId="0" applyFill="1" applyBorder="1" applyAlignment="1">
      <alignment vertical="center"/>
    </xf>
    <xf numFmtId="0" fontId="0" fillId="0" borderId="27" xfId="0" applyFill="1" applyBorder="1" applyAlignment="1">
      <alignment vertical="center"/>
    </xf>
    <xf numFmtId="43" fontId="0" fillId="0" borderId="139" xfId="2" applyFont="1" applyFill="1" applyBorder="1"/>
    <xf numFmtId="0" fontId="0" fillId="0" borderId="110" xfId="0" applyFill="1" applyBorder="1"/>
    <xf numFmtId="0" fontId="0" fillId="0" borderId="120" xfId="0" applyFill="1" applyBorder="1" applyAlignment="1">
      <alignment horizontal="center"/>
    </xf>
    <xf numFmtId="0" fontId="0" fillId="0" borderId="114" xfId="0" applyNumberFormat="1" applyBorder="1" applyAlignment="1">
      <alignment horizontal="center"/>
    </xf>
    <xf numFmtId="14" fontId="0" fillId="0" borderId="139" xfId="2" applyNumberFormat="1" applyFont="1" applyFill="1" applyBorder="1"/>
    <xf numFmtId="14" fontId="0" fillId="0" borderId="139" xfId="0" applyNumberFormat="1" applyBorder="1"/>
    <xf numFmtId="14" fontId="0" fillId="0" borderId="139" xfId="0" applyNumberFormat="1" applyFill="1" applyBorder="1"/>
    <xf numFmtId="0" fontId="0" fillId="0" borderId="137" xfId="0" applyBorder="1" applyAlignment="1">
      <alignment horizontal="center"/>
    </xf>
    <xf numFmtId="2" fontId="0" fillId="0" borderId="137" xfId="0" applyNumberFormat="1" applyBorder="1" applyAlignment="1">
      <alignment horizontal="center"/>
    </xf>
    <xf numFmtId="14" fontId="5" fillId="0" borderId="139" xfId="0" applyNumberFormat="1" applyFont="1" applyBorder="1"/>
    <xf numFmtId="14" fontId="5" fillId="0" borderId="139" xfId="1" applyNumberFormat="1" applyFont="1" applyFill="1" applyBorder="1" applyAlignment="1"/>
    <xf numFmtId="0" fontId="0" fillId="0" borderId="137" xfId="0" applyFill="1" applyBorder="1" applyAlignment="1">
      <alignment horizontal="center"/>
    </xf>
    <xf numFmtId="44" fontId="5" fillId="0" borderId="139" xfId="1" applyFont="1" applyFill="1" applyBorder="1" applyAlignment="1"/>
    <xf numFmtId="2" fontId="0" fillId="0" borderId="110" xfId="0" applyNumberFormat="1" applyBorder="1"/>
    <xf numFmtId="0" fontId="0" fillId="0" borderId="111" xfId="0" applyBorder="1" applyAlignment="1">
      <alignment horizontal="center"/>
    </xf>
    <xf numFmtId="0" fontId="0" fillId="0" borderId="123" xfId="0" applyBorder="1"/>
    <xf numFmtId="0" fontId="0" fillId="0" borderId="111" xfId="0" applyBorder="1"/>
    <xf numFmtId="0" fontId="0" fillId="0" borderId="119" xfId="0" applyBorder="1" applyAlignment="1">
      <alignment horizontal="center"/>
    </xf>
    <xf numFmtId="43" fontId="0" fillId="0" borderId="119" xfId="2" applyFont="1" applyFill="1" applyBorder="1"/>
    <xf numFmtId="43" fontId="0" fillId="0" borderId="111" xfId="0" applyNumberFormat="1" applyBorder="1"/>
    <xf numFmtId="43" fontId="0" fillId="0" borderId="140" xfId="0" applyNumberFormat="1" applyBorder="1" applyAlignment="1">
      <alignment horizontal="center"/>
    </xf>
    <xf numFmtId="14" fontId="0" fillId="0" borderId="140" xfId="0" applyNumberFormat="1" applyBorder="1" applyAlignment="1">
      <alignment horizontal="center"/>
    </xf>
    <xf numFmtId="43" fontId="0" fillId="0" borderId="142" xfId="0" applyNumberFormat="1" applyBorder="1" applyAlignment="1">
      <alignment horizontal="center"/>
    </xf>
    <xf numFmtId="14" fontId="0" fillId="0" borderId="142" xfId="0" applyNumberFormat="1" applyBorder="1" applyAlignment="1">
      <alignment horizontal="center"/>
    </xf>
    <xf numFmtId="0" fontId="80" fillId="3" borderId="37" xfId="0" applyFont="1" applyFill="1" applyBorder="1" applyAlignment="1">
      <alignment horizontal="center" vertical="center"/>
    </xf>
    <xf numFmtId="0" fontId="80" fillId="35" borderId="69" xfId="0" applyFont="1" applyFill="1" applyBorder="1" applyAlignment="1">
      <alignment horizontal="center" vertical="center"/>
    </xf>
    <xf numFmtId="0" fontId="80" fillId="35" borderId="40" xfId="0" applyFont="1" applyFill="1" applyBorder="1" applyAlignment="1">
      <alignment horizontal="left" vertical="top"/>
    </xf>
    <xf numFmtId="0" fontId="0" fillId="35" borderId="40" xfId="0" applyFill="1" applyBorder="1" applyAlignment="1">
      <alignment horizontal="left" vertical="top"/>
    </xf>
    <xf numFmtId="2" fontId="80" fillId="35" borderId="69" xfId="0" applyNumberFormat="1" applyFont="1" applyFill="1" applyBorder="1" applyAlignment="1">
      <alignment horizontal="center" vertical="center"/>
    </xf>
    <xf numFmtId="0" fontId="7" fillId="35" borderId="53" xfId="0" applyFont="1" applyFill="1" applyBorder="1" applyAlignment="1">
      <alignment horizontal="center" vertical="center"/>
    </xf>
    <xf numFmtId="2" fontId="7" fillId="3" borderId="52" xfId="0" applyNumberFormat="1" applyFont="1" applyFill="1" applyBorder="1" applyAlignment="1">
      <alignment horizontal="center" vertical="center"/>
    </xf>
    <xf numFmtId="0" fontId="7" fillId="35" borderId="115" xfId="0" applyFont="1" applyFill="1" applyBorder="1" applyAlignment="1">
      <alignment horizontal="center" vertical="center"/>
    </xf>
    <xf numFmtId="0" fontId="7" fillId="3" borderId="52" xfId="0" applyFont="1" applyFill="1" applyBorder="1" applyAlignment="1">
      <alignment vertical="center"/>
    </xf>
    <xf numFmtId="0" fontId="0" fillId="3" borderId="53" xfId="0" applyFill="1" applyBorder="1" applyAlignment="1">
      <alignment vertical="center"/>
    </xf>
    <xf numFmtId="2" fontId="0" fillId="3" borderId="37" xfId="0" applyNumberFormat="1" applyFill="1" applyBorder="1" applyAlignment="1">
      <alignment horizontal="center" vertical="center"/>
    </xf>
    <xf numFmtId="0" fontId="80" fillId="3" borderId="54" xfId="0" applyFont="1" applyFill="1" applyBorder="1" applyAlignment="1">
      <alignment horizontal="center" vertical="center"/>
    </xf>
    <xf numFmtId="2" fontId="0" fillId="3" borderId="52" xfId="0" applyNumberFormat="1" applyFill="1" applyBorder="1" applyAlignment="1">
      <alignment horizontal="center" vertical="center"/>
    </xf>
    <xf numFmtId="0" fontId="7" fillId="3" borderId="69" xfId="0" applyFont="1" applyFill="1" applyBorder="1" applyAlignment="1">
      <alignment horizontal="center" vertical="center"/>
    </xf>
    <xf numFmtId="0" fontId="7" fillId="3" borderId="40" xfId="0" applyFont="1" applyFill="1" applyBorder="1" applyAlignment="1">
      <alignment horizontal="left" vertical="top"/>
    </xf>
    <xf numFmtId="0" fontId="80" fillId="3" borderId="40" xfId="0" applyFont="1" applyFill="1" applyBorder="1" applyAlignment="1">
      <alignment horizontal="left" vertical="top"/>
    </xf>
    <xf numFmtId="0" fontId="0" fillId="3" borderId="40" xfId="0" applyFill="1" applyBorder="1" applyAlignment="1">
      <alignment horizontal="left" vertical="top"/>
    </xf>
    <xf numFmtId="0" fontId="0" fillId="0" borderId="139" xfId="0" applyBorder="1" applyAlignment="1">
      <alignment horizontal="center" vertical="center"/>
    </xf>
    <xf numFmtId="2" fontId="0" fillId="0" borderId="139" xfId="0" applyNumberFormat="1" applyBorder="1" applyAlignment="1">
      <alignment horizontal="center"/>
    </xf>
    <xf numFmtId="0" fontId="0" fillId="0" borderId="139" xfId="0" applyFont="1" applyFill="1" applyBorder="1" applyAlignment="1">
      <alignment horizontal="center" wrapText="1"/>
    </xf>
    <xf numFmtId="164" fontId="4" fillId="0" borderId="139" xfId="2" applyNumberFormat="1" applyFont="1" applyFill="1" applyBorder="1" applyAlignment="1">
      <alignment horizontal="center"/>
    </xf>
    <xf numFmtId="0" fontId="0" fillId="0" borderId="139" xfId="0" applyFont="1" applyFill="1" applyBorder="1" applyAlignment="1">
      <alignment horizontal="center"/>
    </xf>
    <xf numFmtId="0" fontId="0" fillId="0" borderId="140" xfId="0" applyNumberFormat="1" applyBorder="1" applyAlignment="1">
      <alignment horizontal="center"/>
    </xf>
    <xf numFmtId="0" fontId="0" fillId="0" borderId="140" xfId="0" applyNumberFormat="1" applyFill="1" applyBorder="1" applyAlignment="1">
      <alignment horizontal="center"/>
    </xf>
    <xf numFmtId="16" fontId="0" fillId="0" borderId="139" xfId="0" applyNumberFormat="1" applyFill="1" applyBorder="1" applyAlignment="1">
      <alignment horizontal="center"/>
    </xf>
    <xf numFmtId="0" fontId="0" fillId="0" borderId="140" xfId="0" applyFont="1" applyFill="1" applyBorder="1" applyAlignment="1">
      <alignment horizontal="center"/>
    </xf>
    <xf numFmtId="2" fontId="0" fillId="0" borderId="139" xfId="0" applyNumberFormat="1" applyFont="1" applyFill="1" applyBorder="1" applyAlignment="1">
      <alignment horizontal="center"/>
    </xf>
    <xf numFmtId="16" fontId="0" fillId="0" borderId="139" xfId="0" applyNumberFormat="1" applyFont="1" applyFill="1" applyBorder="1" applyAlignment="1">
      <alignment horizontal="center"/>
    </xf>
    <xf numFmtId="0" fontId="0" fillId="0" borderId="140" xfId="0" applyBorder="1" applyAlignment="1">
      <alignment horizontal="center" vertical="center"/>
    </xf>
    <xf numFmtId="49" fontId="0" fillId="0" borderId="139" xfId="0" applyNumberFormat="1" applyFill="1" applyBorder="1" applyAlignment="1">
      <alignment horizontal="center" vertical="center"/>
    </xf>
    <xf numFmtId="49" fontId="0" fillId="0" borderId="140" xfId="0" applyNumberFormat="1" applyFill="1" applyBorder="1" applyAlignment="1">
      <alignment horizontal="center" vertical="center"/>
    </xf>
    <xf numFmtId="0" fontId="89" fillId="3" borderId="139" xfId="0" applyFont="1" applyFill="1" applyBorder="1"/>
    <xf numFmtId="0" fontId="89" fillId="3" borderId="139" xfId="0" applyFont="1" applyFill="1" applyBorder="1" applyAlignment="1">
      <alignment horizontal="center"/>
    </xf>
    <xf numFmtId="0" fontId="89" fillId="3" borderId="139" xfId="0" applyFont="1" applyFill="1" applyBorder="1" applyAlignment="1">
      <alignment horizontal="right"/>
    </xf>
    <xf numFmtId="0" fontId="92" fillId="14" borderId="139" xfId="0" quotePrefix="1" applyNumberFormat="1" applyFont="1" applyFill="1" applyBorder="1"/>
    <xf numFmtId="2" fontId="92" fillId="14" borderId="139" xfId="0" quotePrefix="1" applyNumberFormat="1" applyFont="1" applyFill="1" applyBorder="1"/>
    <xf numFmtId="0" fontId="0" fillId="0" borderId="25" xfId="0" applyFill="1" applyBorder="1" applyAlignment="1">
      <alignment horizontal="center"/>
    </xf>
    <xf numFmtId="0" fontId="0" fillId="0" borderId="139" xfId="0" quotePrefix="1" applyBorder="1" applyAlignment="1">
      <alignment horizontal="center" vertical="center"/>
    </xf>
    <xf numFmtId="0" fontId="6" fillId="0" borderId="0" xfId="0" applyFont="1" applyFill="1" applyBorder="1" applyAlignment="1">
      <alignment horizontal="center" vertical="center"/>
    </xf>
    <xf numFmtId="0" fontId="6" fillId="0" borderId="0" xfId="0" applyFont="1" applyFill="1" applyBorder="1"/>
    <xf numFmtId="2" fontId="6" fillId="0" borderId="0" xfId="0" applyNumberFormat="1" applyFont="1" applyFill="1" applyBorder="1" applyAlignment="1">
      <alignment horizontal="center" vertical="center"/>
    </xf>
    <xf numFmtId="0" fontId="6" fillId="0" borderId="52" xfId="0" applyFont="1" applyFill="1" applyBorder="1" applyAlignment="1">
      <alignment horizontal="center" vertical="center"/>
    </xf>
    <xf numFmtId="0" fontId="6" fillId="0" borderId="53" xfId="0" applyFont="1" applyFill="1" applyBorder="1"/>
    <xf numFmtId="0" fontId="6" fillId="0" borderId="53" xfId="0" applyFont="1" applyFill="1" applyBorder="1" applyAlignment="1">
      <alignment horizontal="center" vertical="center"/>
    </xf>
    <xf numFmtId="0" fontId="6" fillId="0" borderId="53" xfId="0" applyFont="1" applyBorder="1" applyAlignment="1">
      <alignment horizontal="center"/>
    </xf>
    <xf numFmtId="0" fontId="6" fillId="0" borderId="53" xfId="0" applyFont="1" applyFill="1" applyBorder="1" applyAlignment="1">
      <alignment horizontal="center"/>
    </xf>
    <xf numFmtId="2" fontId="6" fillId="0" borderId="53" xfId="0" applyNumberFormat="1" applyFont="1" applyFill="1" applyBorder="1" applyAlignment="1">
      <alignment horizontal="center" vertical="center"/>
    </xf>
    <xf numFmtId="14" fontId="6" fillId="0" borderId="53" xfId="0" applyNumberFormat="1" applyFont="1" applyBorder="1" applyAlignment="1">
      <alignment horizontal="center"/>
    </xf>
    <xf numFmtId="0" fontId="0" fillId="0" borderId="53" xfId="0" applyBorder="1"/>
    <xf numFmtId="0" fontId="6" fillId="0" borderId="41" xfId="0" applyFont="1" applyBorder="1" applyAlignment="1">
      <alignment horizontal="center"/>
    </xf>
    <xf numFmtId="16" fontId="6" fillId="0" borderId="53" xfId="0" applyNumberFormat="1" applyFont="1" applyBorder="1" applyAlignment="1">
      <alignment horizontal="center"/>
    </xf>
    <xf numFmtId="0" fontId="6" fillId="0" borderId="54" xfId="0" applyFont="1" applyBorder="1" applyAlignment="1">
      <alignment horizontal="center"/>
    </xf>
    <xf numFmtId="0" fontId="6" fillId="0" borderId="37" xfId="0" applyFont="1" applyFill="1" applyBorder="1" applyAlignment="1">
      <alignment horizontal="center" vertical="center"/>
    </xf>
    <xf numFmtId="17" fontId="6" fillId="0" borderId="53" xfId="0" applyNumberFormat="1" applyFont="1" applyBorder="1" applyAlignment="1">
      <alignment horizontal="center"/>
    </xf>
    <xf numFmtId="0" fontId="6" fillId="0" borderId="56" xfId="0" applyFont="1" applyFill="1" applyBorder="1" applyAlignment="1">
      <alignment horizontal="center" vertical="center"/>
    </xf>
    <xf numFmtId="0" fontId="6" fillId="0" borderId="139" xfId="0" applyFont="1" applyFill="1" applyBorder="1" applyAlignment="1">
      <alignment horizontal="center" vertical="center"/>
    </xf>
    <xf numFmtId="0" fontId="6" fillId="0" borderId="139" xfId="0" applyFont="1" applyFill="1" applyBorder="1"/>
    <xf numFmtId="0" fontId="6" fillId="0" borderId="139" xfId="0" applyFont="1" applyFill="1" applyBorder="1" applyAlignment="1">
      <alignment horizontal="center"/>
    </xf>
    <xf numFmtId="2" fontId="6" fillId="0" borderId="139" xfId="0" applyNumberFormat="1" applyFont="1" applyFill="1" applyBorder="1" applyAlignment="1">
      <alignment horizontal="center" vertical="center"/>
    </xf>
    <xf numFmtId="14" fontId="6" fillId="0" borderId="139" xfId="0" applyNumberFormat="1" applyFont="1" applyBorder="1"/>
    <xf numFmtId="0" fontId="3" fillId="0" borderId="0" xfId="0" applyFont="1" applyBorder="1" applyAlignment="1">
      <alignment horizontal="center"/>
    </xf>
    <xf numFmtId="0" fontId="2" fillId="0" borderId="11" xfId="0" applyFont="1" applyBorder="1" applyAlignment="1">
      <alignment horizontal="center"/>
    </xf>
    <xf numFmtId="0" fontId="2" fillId="0" borderId="7" xfId="0" applyFont="1" applyBorder="1" applyAlignment="1">
      <alignment horizontal="center"/>
    </xf>
    <xf numFmtId="0" fontId="2" fillId="0" borderId="6" xfId="0" applyFont="1" applyBorder="1" applyAlignment="1">
      <alignment horizontal="center"/>
    </xf>
    <xf numFmtId="0" fontId="6" fillId="0" borderId="139" xfId="0" applyFont="1" applyBorder="1" applyAlignment="1">
      <alignment horizontal="center"/>
    </xf>
    <xf numFmtId="14" fontId="6" fillId="0" borderId="139" xfId="0" applyNumberFormat="1" applyFont="1" applyBorder="1" applyAlignment="1">
      <alignment horizontal="center"/>
    </xf>
    <xf numFmtId="17" fontId="6" fillId="0" borderId="139" xfId="0" applyNumberFormat="1" applyFont="1" applyBorder="1" applyAlignment="1">
      <alignment horizontal="center"/>
    </xf>
    <xf numFmtId="0" fontId="0" fillId="0" borderId="143" xfId="0" applyBorder="1" applyAlignment="1">
      <alignment horizontal="center" vertical="center"/>
    </xf>
    <xf numFmtId="0" fontId="0" fillId="0" borderId="143" xfId="0" applyFill="1" applyBorder="1" applyAlignment="1">
      <alignment horizontal="center" vertical="center"/>
    </xf>
    <xf numFmtId="0" fontId="0" fillId="0" borderId="145" xfId="0" applyBorder="1" applyAlignment="1">
      <alignment horizontal="center"/>
    </xf>
    <xf numFmtId="0" fontId="0" fillId="0" borderId="147" xfId="0" applyBorder="1"/>
    <xf numFmtId="0" fontId="0" fillId="0" borderId="31" xfId="0" applyFill="1" applyBorder="1"/>
    <xf numFmtId="0" fontId="0" fillId="0" borderId="144" xfId="0" applyFill="1" applyBorder="1"/>
    <xf numFmtId="2" fontId="0" fillId="0" borderId="144" xfId="0" applyNumberFormat="1" applyFill="1" applyBorder="1" applyAlignment="1">
      <alignment horizontal="center"/>
    </xf>
    <xf numFmtId="0" fontId="0" fillId="0" borderId="144" xfId="0" applyFill="1" applyBorder="1" applyAlignment="1">
      <alignment horizontal="center"/>
    </xf>
    <xf numFmtId="14" fontId="0" fillId="0" borderId="144" xfId="0" applyNumberFormat="1" applyBorder="1"/>
    <xf numFmtId="14" fontId="0" fillId="0" borderId="144" xfId="0" applyNumberFormat="1" applyBorder="1" applyAlignment="1">
      <alignment horizontal="center" vertical="center"/>
    </xf>
    <xf numFmtId="0" fontId="0" fillId="0" borderId="144" xfId="0" applyFill="1" applyBorder="1" applyAlignment="1">
      <alignment horizontal="center" vertical="center"/>
    </xf>
    <xf numFmtId="0" fontId="0" fillId="0" borderId="144" xfId="0" applyBorder="1" applyAlignment="1">
      <alignment horizontal="center" vertical="center"/>
    </xf>
    <xf numFmtId="0" fontId="2" fillId="0" borderId="144" xfId="0" applyFont="1" applyBorder="1" applyAlignment="1">
      <alignment horizontal="center"/>
    </xf>
    <xf numFmtId="0" fontId="2" fillId="0" borderId="144" xfId="0" applyFont="1" applyBorder="1" applyAlignment="1">
      <alignment horizontal="left"/>
    </xf>
    <xf numFmtId="0" fontId="0" fillId="2" borderId="147" xfId="0" applyFill="1" applyBorder="1" applyAlignment="1">
      <alignment horizontal="center" wrapText="1"/>
    </xf>
    <xf numFmtId="0" fontId="0" fillId="2" borderId="147" xfId="0" applyFill="1" applyBorder="1" applyAlignment="1">
      <alignment horizontal="left" wrapText="1"/>
    </xf>
    <xf numFmtId="0" fontId="0" fillId="0" borderId="144" xfId="0" applyBorder="1" applyAlignment="1">
      <alignment horizontal="left"/>
    </xf>
    <xf numFmtId="164" fontId="0" fillId="0" borderId="144" xfId="0" applyNumberFormat="1" applyBorder="1" applyAlignment="1">
      <alignment horizontal="left"/>
    </xf>
    <xf numFmtId="179" fontId="0" fillId="0" borderId="144" xfId="0" applyNumberFormat="1" applyBorder="1" applyAlignment="1">
      <alignment horizontal="center"/>
    </xf>
    <xf numFmtId="0" fontId="0" fillId="0" borderId="144" xfId="0" applyFill="1" applyBorder="1" applyAlignment="1">
      <alignment horizontal="left"/>
    </xf>
    <xf numFmtId="0" fontId="11" fillId="0" borderId="144" xfId="0" applyFont="1" applyFill="1" applyBorder="1"/>
    <xf numFmtId="14" fontId="0" fillId="0" borderId="144" xfId="0" applyNumberFormat="1" applyBorder="1" applyAlignment="1">
      <alignment horizontal="center"/>
    </xf>
    <xf numFmtId="0" fontId="0" fillId="0" borderId="148" xfId="0" applyNumberFormat="1" applyBorder="1" applyAlignment="1">
      <alignment horizontal="center"/>
    </xf>
    <xf numFmtId="0" fontId="0" fillId="0" borderId="144" xfId="0" applyBorder="1" applyAlignment="1">
      <alignment horizontal="center"/>
    </xf>
    <xf numFmtId="16" fontId="0" fillId="3" borderId="144" xfId="0" applyNumberFormat="1" applyFill="1" applyBorder="1" applyAlignment="1">
      <alignment horizontal="center"/>
    </xf>
    <xf numFmtId="16" fontId="11" fillId="3" borderId="144" xfId="0" applyNumberFormat="1" applyFont="1" applyFill="1" applyBorder="1" applyAlignment="1">
      <alignment horizontal="center"/>
    </xf>
    <xf numFmtId="0" fontId="11" fillId="0" borderId="144" xfId="0" applyFont="1" applyBorder="1"/>
    <xf numFmtId="0" fontId="0" fillId="23" borderId="144" xfId="0" applyFill="1" applyBorder="1" applyAlignment="1">
      <alignment horizontal="center" vertical="center" wrapText="1"/>
    </xf>
    <xf numFmtId="0" fontId="0" fillId="4" borderId="144" xfId="0" applyFill="1" applyBorder="1" applyAlignment="1">
      <alignment horizontal="center" vertical="center"/>
    </xf>
    <xf numFmtId="2" fontId="0" fillId="4" borderId="144" xfId="0" applyNumberFormat="1" applyFill="1" applyBorder="1" applyAlignment="1">
      <alignment horizontal="center" vertical="center"/>
    </xf>
    <xf numFmtId="175" fontId="0" fillId="4" borderId="144" xfId="0" applyNumberFormat="1" applyFill="1" applyBorder="1" applyAlignment="1">
      <alignment horizontal="center" vertical="center"/>
    </xf>
    <xf numFmtId="164" fontId="0" fillId="0" borderId="144" xfId="0" applyNumberFormat="1" applyBorder="1" applyAlignment="1">
      <alignment horizontal="center"/>
    </xf>
    <xf numFmtId="164" fontId="0" fillId="0" borderId="144" xfId="0" applyNumberFormat="1" applyFill="1" applyBorder="1" applyAlignment="1">
      <alignment horizontal="center"/>
    </xf>
    <xf numFmtId="0" fontId="2" fillId="0" borderId="11" xfId="0" applyFont="1" applyBorder="1" applyAlignment="1">
      <alignment horizontal="center"/>
    </xf>
    <xf numFmtId="0" fontId="2" fillId="0" borderId="7" xfId="0" applyFont="1" applyBorder="1" applyAlignment="1">
      <alignment horizontal="center"/>
    </xf>
    <xf numFmtId="0" fontId="2" fillId="0" borderId="6" xfId="0" applyFont="1" applyBorder="1" applyAlignment="1">
      <alignment horizontal="center"/>
    </xf>
    <xf numFmtId="2" fontId="0" fillId="0" borderId="150" xfId="0" applyNumberFormat="1" applyBorder="1" applyAlignment="1">
      <alignment horizontal="right"/>
    </xf>
    <xf numFmtId="0" fontId="0" fillId="0" borderId="148" xfId="0" applyBorder="1"/>
    <xf numFmtId="0" fontId="0" fillId="0" borderId="152" xfId="0" applyBorder="1"/>
    <xf numFmtId="0" fontId="0" fillId="0" borderId="143" xfId="0" applyBorder="1" applyAlignment="1">
      <alignment horizontal="center"/>
    </xf>
    <xf numFmtId="0" fontId="0" fillId="0" borderId="152" xfId="0" applyBorder="1" applyAlignment="1">
      <alignment horizontal="center"/>
    </xf>
    <xf numFmtId="0" fontId="0" fillId="0" borderId="150" xfId="0" applyBorder="1"/>
    <xf numFmtId="0" fontId="4" fillId="0" borderId="143" xfId="0" applyFont="1" applyBorder="1" applyAlignment="1">
      <alignment horizontal="left"/>
    </xf>
    <xf numFmtId="2" fontId="0" fillId="0" borderId="152" xfId="0" applyNumberFormat="1" applyBorder="1" applyAlignment="1">
      <alignment horizontal="right"/>
    </xf>
    <xf numFmtId="0" fontId="0" fillId="0" borderId="143" xfId="0" applyFont="1" applyBorder="1" applyAlignment="1">
      <alignment horizontal="left"/>
    </xf>
    <xf numFmtId="0" fontId="0" fillId="0" borderId="143" xfId="0" applyBorder="1"/>
    <xf numFmtId="164" fontId="11" fillId="0" borderId="143" xfId="0" applyNumberFormat="1" applyFont="1" applyBorder="1"/>
    <xf numFmtId="0" fontId="0" fillId="0" borderId="148" xfId="0" applyFont="1" applyBorder="1" applyAlignment="1">
      <alignment horizontal="left"/>
    </xf>
    <xf numFmtId="164" fontId="11" fillId="0" borderId="143" xfId="2" applyNumberFormat="1" applyFont="1" applyFill="1" applyBorder="1"/>
    <xf numFmtId="164" fontId="11" fillId="0" borderId="143" xfId="0" applyNumberFormat="1" applyFont="1" applyFill="1" applyBorder="1"/>
    <xf numFmtId="0" fontId="0" fillId="0" borderId="50" xfId="0" applyFill="1" applyBorder="1"/>
    <xf numFmtId="164" fontId="11" fillId="0" borderId="155" xfId="0" applyNumberFormat="1" applyFont="1" applyBorder="1"/>
    <xf numFmtId="0" fontId="2" fillId="0" borderId="6" xfId="0" applyFont="1" applyBorder="1" applyAlignment="1">
      <alignment horizontal="right"/>
    </xf>
    <xf numFmtId="0" fontId="0" fillId="0" borderId="25" xfId="0" applyFont="1" applyBorder="1" applyAlignment="1">
      <alignment horizontal="left"/>
    </xf>
    <xf numFmtId="0" fontId="0" fillId="0" borderId="148" xfId="0" applyFill="1" applyBorder="1"/>
    <xf numFmtId="0" fontId="0" fillId="0" borderId="149" xfId="0" applyBorder="1" applyAlignment="1">
      <alignment horizontal="right"/>
    </xf>
    <xf numFmtId="2" fontId="0" fillId="0" borderId="149" xfId="0" applyNumberFormat="1" applyBorder="1" applyAlignment="1">
      <alignment horizontal="right"/>
    </xf>
    <xf numFmtId="0" fontId="0" fillId="0" borderId="0" xfId="0" applyFill="1" applyBorder="1" applyAlignment="1">
      <alignment horizontal="right"/>
    </xf>
    <xf numFmtId="0" fontId="0" fillId="0" borderId="150" xfId="0" applyBorder="1" applyAlignment="1">
      <alignment horizontal="right"/>
    </xf>
    <xf numFmtId="0" fontId="0" fillId="0" borderId="143" xfId="0" applyBorder="1" applyAlignment="1">
      <alignment horizontal="left"/>
    </xf>
    <xf numFmtId="2" fontId="0" fillId="0" borderId="143" xfId="0" applyNumberFormat="1" applyBorder="1" applyAlignment="1">
      <alignment horizontal="left"/>
    </xf>
    <xf numFmtId="0" fontId="0" fillId="0" borderId="145" xfId="0" applyFont="1" applyBorder="1" applyAlignment="1">
      <alignment horizontal="left"/>
    </xf>
    <xf numFmtId="0" fontId="4" fillId="0" borderId="143" xfId="0" applyFont="1" applyFill="1" applyBorder="1" applyAlignment="1">
      <alignment horizontal="left"/>
    </xf>
    <xf numFmtId="0" fontId="4" fillId="0" borderId="143" xfId="0" applyFont="1" applyFill="1" applyBorder="1" applyAlignment="1">
      <alignment wrapText="1"/>
    </xf>
    <xf numFmtId="0" fontId="0" fillId="0" borderId="143" xfId="0" applyFont="1" applyFill="1" applyBorder="1" applyAlignment="1">
      <alignment horizontal="left"/>
    </xf>
    <xf numFmtId="2" fontId="0" fillId="0" borderId="26" xfId="0" applyNumberFormat="1" applyFill="1" applyBorder="1" applyAlignment="1">
      <alignment horizontal="right"/>
    </xf>
    <xf numFmtId="0" fontId="0" fillId="0" borderId="150" xfId="0" applyFill="1" applyBorder="1" applyAlignment="1">
      <alignment horizontal="right"/>
    </xf>
    <xf numFmtId="184" fontId="0" fillId="0" borderId="150" xfId="0" applyNumberFormat="1" applyFill="1" applyBorder="1"/>
    <xf numFmtId="0" fontId="0" fillId="0" borderId="151" xfId="0" applyBorder="1" applyAlignment="1">
      <alignment horizontal="right"/>
    </xf>
    <xf numFmtId="184" fontId="0" fillId="0" borderId="151" xfId="0" applyNumberFormat="1" applyFill="1" applyBorder="1"/>
    <xf numFmtId="0" fontId="4" fillId="0" borderId="143" xfId="0" applyFont="1" applyFill="1" applyBorder="1" applyAlignment="1">
      <alignment horizontal="left" wrapText="1"/>
    </xf>
    <xf numFmtId="0" fontId="0" fillId="0" borderId="151" xfId="0" applyFill="1" applyBorder="1" applyAlignment="1">
      <alignment horizontal="right"/>
    </xf>
    <xf numFmtId="0" fontId="0" fillId="2" borderId="152" xfId="0" applyFill="1" applyBorder="1" applyAlignment="1">
      <alignment horizontal="center" wrapText="1"/>
    </xf>
    <xf numFmtId="0" fontId="0" fillId="2" borderId="143" xfId="0" applyFill="1" applyBorder="1" applyAlignment="1">
      <alignment horizontal="center" wrapText="1"/>
    </xf>
    <xf numFmtId="0" fontId="0" fillId="2" borderId="149" xfId="0" applyFill="1" applyBorder="1" applyAlignment="1">
      <alignment horizontal="center" wrapText="1"/>
    </xf>
    <xf numFmtId="0" fontId="0" fillId="2" borderId="150" xfId="0" applyFill="1" applyBorder="1" applyAlignment="1">
      <alignment horizontal="center" wrapText="1"/>
    </xf>
    <xf numFmtId="0" fontId="0" fillId="2" borderId="143" xfId="0" applyFill="1" applyBorder="1" applyAlignment="1">
      <alignment horizontal="left" wrapText="1"/>
    </xf>
    <xf numFmtId="0" fontId="0" fillId="2" borderId="144" xfId="0" applyFill="1" applyBorder="1" applyAlignment="1">
      <alignment horizontal="center" wrapText="1"/>
    </xf>
    <xf numFmtId="0" fontId="0" fillId="2" borderId="153" xfId="0" applyFill="1" applyBorder="1" applyAlignment="1">
      <alignment horizontal="right" wrapText="1"/>
    </xf>
    <xf numFmtId="164" fontId="11" fillId="2" borderId="144" xfId="0" applyNumberFormat="1" applyFont="1" applyFill="1" applyBorder="1" applyAlignment="1">
      <alignment horizontal="center" wrapText="1"/>
    </xf>
    <xf numFmtId="0" fontId="0" fillId="0" borderId="149" xfId="0" applyNumberFormat="1" applyBorder="1"/>
    <xf numFmtId="0" fontId="0" fillId="0" borderId="152" xfId="0" applyBorder="1" applyAlignment="1">
      <alignment horizontal="right"/>
    </xf>
    <xf numFmtId="43" fontId="0" fillId="0" borderId="143" xfId="0" applyNumberFormat="1" applyBorder="1"/>
    <xf numFmtId="0" fontId="0" fillId="0" borderId="150" xfId="0" applyNumberFormat="1" applyBorder="1"/>
    <xf numFmtId="0" fontId="0" fillId="0" borderId="143" xfId="0" applyFill="1" applyBorder="1" applyAlignment="1">
      <alignment wrapText="1"/>
    </xf>
    <xf numFmtId="0" fontId="0" fillId="0" borderId="152" xfId="0" applyFill="1" applyBorder="1"/>
    <xf numFmtId="14" fontId="0" fillId="0" borderId="143" xfId="0" applyNumberFormat="1" applyBorder="1"/>
    <xf numFmtId="14" fontId="0" fillId="0" borderId="143" xfId="0" applyNumberFormat="1" applyFill="1" applyBorder="1"/>
    <xf numFmtId="0" fontId="0" fillId="0" borderId="150" xfId="0" applyNumberFormat="1" applyFill="1" applyBorder="1"/>
    <xf numFmtId="14" fontId="0" fillId="0" borderId="143" xfId="2" applyNumberFormat="1" applyFont="1" applyFill="1" applyBorder="1"/>
    <xf numFmtId="0" fontId="4" fillId="0" borderId="152" xfId="0" applyFont="1" applyBorder="1" applyAlignment="1">
      <alignment horizontal="left"/>
    </xf>
    <xf numFmtId="0" fontId="0" fillId="0" borderId="111" xfId="0" applyBorder="1" applyAlignment="1">
      <alignment horizontal="left"/>
    </xf>
    <xf numFmtId="2" fontId="0" fillId="0" borderId="4" xfId="0" applyNumberFormat="1" applyBorder="1" applyAlignment="1">
      <alignment horizontal="right"/>
    </xf>
    <xf numFmtId="0" fontId="0" fillId="0" borderId="142" xfId="0" applyBorder="1"/>
    <xf numFmtId="2" fontId="0" fillId="0" borderId="123" xfId="0" applyNumberFormat="1" applyBorder="1" applyAlignment="1">
      <alignment horizontal="right"/>
    </xf>
    <xf numFmtId="2" fontId="0" fillId="0" borderId="141" xfId="0" applyNumberFormat="1" applyBorder="1" applyAlignment="1">
      <alignment horizontal="right"/>
    </xf>
    <xf numFmtId="164" fontId="11" fillId="0" borderId="111" xfId="0" applyNumberFormat="1" applyFont="1" applyBorder="1"/>
    <xf numFmtId="0" fontId="49" fillId="0" borderId="0" xfId="0" applyFont="1" applyBorder="1" applyAlignment="1">
      <alignment horizontal="right"/>
    </xf>
    <xf numFmtId="0" fontId="86" fillId="0" borderId="11" xfId="0" applyFont="1" applyBorder="1" applyAlignment="1">
      <alignment horizontal="right"/>
    </xf>
    <xf numFmtId="0" fontId="11" fillId="2" borderId="154" xfId="0" applyFont="1" applyFill="1" applyBorder="1" applyAlignment="1">
      <alignment horizontal="right" wrapText="1"/>
    </xf>
    <xf numFmtId="14" fontId="11" fillId="0" borderId="149" xfId="2" applyNumberFormat="1" applyFont="1" applyFill="1" applyBorder="1" applyAlignment="1">
      <alignment horizontal="right"/>
    </xf>
    <xf numFmtId="14" fontId="11" fillId="0" borderId="149" xfId="0" applyNumberFormat="1" applyFont="1" applyFill="1" applyBorder="1" applyAlignment="1">
      <alignment horizontal="right"/>
    </xf>
    <xf numFmtId="14" fontId="11" fillId="0" borderId="149" xfId="0" applyNumberFormat="1" applyFont="1" applyBorder="1" applyAlignment="1">
      <alignment horizontal="right"/>
    </xf>
    <xf numFmtId="14" fontId="11" fillId="0" borderId="0" xfId="0" applyNumberFormat="1" applyFont="1" applyBorder="1" applyAlignment="1">
      <alignment horizontal="right"/>
    </xf>
    <xf numFmtId="14" fontId="11" fillId="0" borderId="151" xfId="0" applyNumberFormat="1" applyFont="1" applyFill="1" applyBorder="1" applyAlignment="1">
      <alignment horizontal="right"/>
    </xf>
    <xf numFmtId="0" fontId="11" fillId="0" borderId="149" xfId="0" applyFont="1" applyFill="1" applyBorder="1" applyAlignment="1">
      <alignment horizontal="right"/>
    </xf>
    <xf numFmtId="0" fontId="11" fillId="0" borderId="149" xfId="0" applyFont="1" applyBorder="1" applyAlignment="1">
      <alignment horizontal="right"/>
    </xf>
    <xf numFmtId="0" fontId="11" fillId="0" borderId="141" xfId="0" applyFont="1" applyBorder="1" applyAlignment="1">
      <alignment horizontal="right"/>
    </xf>
    <xf numFmtId="0" fontId="11" fillId="0" borderId="0" xfId="0" applyFont="1" applyAlignment="1">
      <alignment horizontal="right"/>
    </xf>
    <xf numFmtId="0" fontId="0" fillId="0" borderId="110" xfId="0" applyBorder="1" applyAlignment="1">
      <alignment horizontal="left"/>
    </xf>
    <xf numFmtId="0" fontId="0" fillId="0" borderId="124" xfId="0" applyBorder="1"/>
    <xf numFmtId="164" fontId="11" fillId="0" borderId="110" xfId="0" applyNumberFormat="1" applyFont="1" applyBorder="1"/>
    <xf numFmtId="0" fontId="0" fillId="0" borderId="0" xfId="0"/>
    <xf numFmtId="0" fontId="0" fillId="0" borderId="111" xfId="0" applyFont="1" applyBorder="1"/>
    <xf numFmtId="0" fontId="0" fillId="0" borderId="4" xfId="0" applyFont="1" applyBorder="1" applyAlignment="1">
      <alignment horizontal="center"/>
    </xf>
    <xf numFmtId="0" fontId="11" fillId="3" borderId="144" xfId="4" applyFont="1" applyFill="1" applyBorder="1" applyAlignment="1">
      <alignment horizontal="center"/>
    </xf>
    <xf numFmtId="2" fontId="11" fillId="3" borderId="144" xfId="4" applyNumberFormat="1" applyFont="1" applyFill="1" applyBorder="1" applyAlignment="1">
      <alignment horizontal="center"/>
    </xf>
    <xf numFmtId="0" fontId="11" fillId="3" borderId="30" xfId="4" applyFont="1" applyFill="1" applyBorder="1" applyAlignment="1">
      <alignment horizontal="center"/>
    </xf>
    <xf numFmtId="2" fontId="11" fillId="3" borderId="30" xfId="4" applyNumberFormat="1" applyFont="1" applyFill="1" applyBorder="1" applyAlignment="1">
      <alignment horizontal="center"/>
    </xf>
    <xf numFmtId="0" fontId="11" fillId="3" borderId="119" xfId="4" applyFont="1" applyFill="1" applyBorder="1" applyAlignment="1">
      <alignment horizontal="center"/>
    </xf>
    <xf numFmtId="2" fontId="11" fillId="3" borderId="119" xfId="4" applyNumberFormat="1" applyFont="1" applyFill="1" applyBorder="1" applyAlignment="1">
      <alignment horizontal="center"/>
    </xf>
    <xf numFmtId="0" fontId="0" fillId="36" borderId="32" xfId="0" applyFill="1" applyBorder="1"/>
    <xf numFmtId="0" fontId="0" fillId="36" borderId="33" xfId="0" applyFill="1" applyBorder="1"/>
    <xf numFmtId="0" fontId="0" fillId="0" borderId="144" xfId="0" applyFont="1" applyBorder="1"/>
    <xf numFmtId="0" fontId="0" fillId="0" borderId="30" xfId="0" applyFont="1" applyBorder="1"/>
    <xf numFmtId="0" fontId="0" fillId="0" borderId="36" xfId="0" applyFont="1" applyBorder="1"/>
    <xf numFmtId="0" fontId="0" fillId="0" borderId="110" xfId="0" applyFont="1" applyBorder="1"/>
    <xf numFmtId="0" fontId="0" fillId="0" borderId="119" xfId="0" applyFont="1" applyBorder="1"/>
    <xf numFmtId="0" fontId="0" fillId="0" borderId="29" xfId="0" applyFont="1" applyBorder="1" applyAlignment="1">
      <alignment horizontal="center"/>
    </xf>
    <xf numFmtId="0" fontId="0" fillId="0" borderId="152" xfId="0" applyFont="1" applyBorder="1" applyAlignment="1">
      <alignment horizontal="center"/>
    </xf>
    <xf numFmtId="0" fontId="65" fillId="18" borderId="34" xfId="0" applyFont="1" applyFill="1" applyBorder="1" applyAlignment="1">
      <alignment horizontal="left"/>
    </xf>
    <xf numFmtId="2" fontId="0" fillId="0" borderId="30" xfId="0" applyNumberFormat="1" applyFont="1" applyFill="1" applyBorder="1" applyAlignment="1">
      <alignment horizontal="center"/>
    </xf>
    <xf numFmtId="2" fontId="0" fillId="0" borderId="144" xfId="0" applyNumberFormat="1" applyFont="1" applyFill="1" applyBorder="1" applyAlignment="1">
      <alignment horizontal="center"/>
    </xf>
    <xf numFmtId="2" fontId="0" fillId="0" borderId="119" xfId="0" applyNumberFormat="1" applyFont="1" applyFill="1" applyBorder="1" applyAlignment="1">
      <alignment horizontal="center"/>
    </xf>
    <xf numFmtId="0" fontId="0" fillId="36" borderId="32" xfId="0" applyFill="1" applyBorder="1" applyAlignment="1">
      <alignment horizontal="center"/>
    </xf>
    <xf numFmtId="164" fontId="0" fillId="0" borderId="30" xfId="0" applyNumberFormat="1" applyFont="1" applyBorder="1"/>
    <xf numFmtId="164" fontId="0" fillId="0" borderId="144" xfId="0" applyNumberFormat="1" applyFont="1" applyBorder="1"/>
    <xf numFmtId="164" fontId="0" fillId="0" borderId="119" xfId="0" applyNumberFormat="1" applyFont="1" applyBorder="1"/>
    <xf numFmtId="164" fontId="0" fillId="36" borderId="32" xfId="0" applyNumberFormat="1" applyFill="1" applyBorder="1"/>
    <xf numFmtId="0" fontId="65" fillId="18" borderId="37" xfId="0" applyFont="1" applyFill="1" applyBorder="1" applyAlignment="1">
      <alignment horizontal="center"/>
    </xf>
    <xf numFmtId="0" fontId="0" fillId="0" borderId="0" xfId="0"/>
    <xf numFmtId="0" fontId="0" fillId="0" borderId="111" xfId="0" applyFont="1" applyBorder="1"/>
    <xf numFmtId="0" fontId="0" fillId="0" borderId="4" xfId="0" applyFont="1" applyBorder="1" applyAlignment="1">
      <alignment horizontal="center"/>
    </xf>
    <xf numFmtId="0" fontId="11" fillId="3" borderId="144" xfId="4" applyFont="1" applyFill="1" applyBorder="1" applyAlignment="1">
      <alignment horizontal="center"/>
    </xf>
    <xf numFmtId="2" fontId="11" fillId="3" borderId="144" xfId="4" applyNumberFormat="1" applyFont="1" applyFill="1" applyBorder="1" applyAlignment="1">
      <alignment horizontal="center"/>
    </xf>
    <xf numFmtId="0" fontId="11" fillId="3" borderId="30" xfId="4" applyFont="1" applyFill="1" applyBorder="1" applyAlignment="1">
      <alignment horizontal="center"/>
    </xf>
    <xf numFmtId="2" fontId="11" fillId="3" borderId="30" xfId="4" applyNumberFormat="1" applyFont="1" applyFill="1" applyBorder="1" applyAlignment="1">
      <alignment horizontal="center"/>
    </xf>
    <xf numFmtId="0" fontId="11" fillId="3" borderId="119" xfId="4" applyFont="1" applyFill="1" applyBorder="1" applyAlignment="1">
      <alignment horizontal="center"/>
    </xf>
    <xf numFmtId="2" fontId="11" fillId="3" borderId="119" xfId="4" applyNumberFormat="1" applyFont="1" applyFill="1" applyBorder="1" applyAlignment="1">
      <alignment horizontal="center"/>
    </xf>
    <xf numFmtId="0" fontId="0" fillId="36" borderId="32" xfId="0" applyFill="1" applyBorder="1"/>
    <xf numFmtId="0" fontId="0" fillId="36" borderId="33" xfId="0" applyFill="1" applyBorder="1"/>
    <xf numFmtId="0" fontId="0" fillId="0" borderId="144" xfId="0" applyFont="1" applyBorder="1"/>
    <xf numFmtId="0" fontId="0" fillId="0" borderId="30" xfId="0" applyFont="1" applyBorder="1"/>
    <xf numFmtId="0" fontId="0" fillId="0" borderId="36" xfId="0" applyFont="1" applyBorder="1"/>
    <xf numFmtId="0" fontId="0" fillId="0" borderId="110" xfId="0" applyFont="1" applyBorder="1"/>
    <xf numFmtId="0" fontId="0" fillId="0" borderId="119" xfId="0" applyFont="1" applyBorder="1"/>
    <xf numFmtId="0" fontId="0" fillId="0" borderId="29" xfId="0" applyFont="1" applyBorder="1" applyAlignment="1">
      <alignment horizontal="center"/>
    </xf>
    <xf numFmtId="0" fontId="0" fillId="0" borderId="152" xfId="0" applyFont="1" applyBorder="1" applyAlignment="1">
      <alignment horizontal="center"/>
    </xf>
    <xf numFmtId="0" fontId="65" fillId="18" borderId="34" xfId="0" applyFont="1" applyFill="1" applyBorder="1" applyAlignment="1">
      <alignment horizontal="left"/>
    </xf>
    <xf numFmtId="2" fontId="0" fillId="0" borderId="30" xfId="0" applyNumberFormat="1" applyFont="1" applyFill="1" applyBorder="1" applyAlignment="1">
      <alignment horizontal="center"/>
    </xf>
    <xf numFmtId="2" fontId="0" fillId="0" borderId="144" xfId="0" applyNumberFormat="1" applyFont="1" applyFill="1" applyBorder="1" applyAlignment="1">
      <alignment horizontal="center"/>
    </xf>
    <xf numFmtId="2" fontId="0" fillId="0" borderId="119" xfId="0" applyNumberFormat="1" applyFont="1" applyFill="1" applyBorder="1" applyAlignment="1">
      <alignment horizontal="center"/>
    </xf>
    <xf numFmtId="0" fontId="0" fillId="36" borderId="32" xfId="0" applyFill="1" applyBorder="1" applyAlignment="1">
      <alignment horizontal="center"/>
    </xf>
    <xf numFmtId="164" fontId="0" fillId="0" borderId="30" xfId="0" applyNumberFormat="1" applyFont="1" applyBorder="1"/>
    <xf numFmtId="164" fontId="0" fillId="0" borderId="144" xfId="0" applyNumberFormat="1" applyFont="1" applyBorder="1"/>
    <xf numFmtId="164" fontId="0" fillId="0" borderId="119" xfId="0" applyNumberFormat="1" applyFont="1" applyBorder="1"/>
    <xf numFmtId="164" fontId="0" fillId="36" borderId="32" xfId="0" applyNumberFormat="1" applyFill="1" applyBorder="1"/>
    <xf numFmtId="0" fontId="65" fillId="18" borderId="37" xfId="0" applyFont="1" applyFill="1" applyBorder="1" applyAlignment="1">
      <alignment horizontal="center"/>
    </xf>
    <xf numFmtId="0" fontId="0" fillId="0" borderId="0" xfId="0"/>
    <xf numFmtId="0" fontId="0" fillId="0" borderId="111" xfId="0" applyFont="1" applyBorder="1"/>
    <xf numFmtId="0" fontId="0" fillId="0" borderId="4" xfId="0" applyFont="1" applyBorder="1" applyAlignment="1">
      <alignment horizontal="center"/>
    </xf>
    <xf numFmtId="0" fontId="11" fillId="3" borderId="144" xfId="4" applyFont="1" applyFill="1" applyBorder="1" applyAlignment="1">
      <alignment horizontal="center"/>
    </xf>
    <xf numFmtId="2" fontId="11" fillId="3" borderId="144" xfId="4" applyNumberFormat="1" applyFont="1" applyFill="1" applyBorder="1" applyAlignment="1">
      <alignment horizontal="center"/>
    </xf>
    <xf numFmtId="0" fontId="11" fillId="3" borderId="30" xfId="4" applyFont="1" applyFill="1" applyBorder="1" applyAlignment="1">
      <alignment horizontal="center"/>
    </xf>
    <xf numFmtId="2" fontId="11" fillId="3" borderId="30" xfId="4" applyNumberFormat="1" applyFont="1" applyFill="1" applyBorder="1" applyAlignment="1">
      <alignment horizontal="center"/>
    </xf>
    <xf numFmtId="0" fontId="11" fillId="3" borderId="119" xfId="4" applyFont="1" applyFill="1" applyBorder="1" applyAlignment="1">
      <alignment horizontal="center"/>
    </xf>
    <xf numFmtId="2" fontId="11" fillId="3" borderId="119" xfId="4" applyNumberFormat="1" applyFont="1" applyFill="1" applyBorder="1" applyAlignment="1">
      <alignment horizontal="center"/>
    </xf>
    <xf numFmtId="0" fontId="0" fillId="36" borderId="32" xfId="0" applyFill="1" applyBorder="1"/>
    <xf numFmtId="0" fontId="0" fillId="36" borderId="33" xfId="0" applyFill="1" applyBorder="1"/>
    <xf numFmtId="0" fontId="0" fillId="0" borderId="144" xfId="0" applyFont="1" applyBorder="1"/>
    <xf numFmtId="0" fontId="0" fillId="0" borderId="30" xfId="0" applyFont="1" applyBorder="1"/>
    <xf numFmtId="0" fontId="0" fillId="0" borderId="36" xfId="0" applyFont="1" applyBorder="1"/>
    <xf numFmtId="0" fontId="0" fillId="0" borderId="110" xfId="0" applyFont="1" applyBorder="1"/>
    <xf numFmtId="0" fontId="0" fillId="0" borderId="119" xfId="0" applyFont="1" applyBorder="1"/>
    <xf numFmtId="0" fontId="0" fillId="0" borderId="29" xfId="0" applyFont="1" applyBorder="1" applyAlignment="1">
      <alignment horizontal="center"/>
    </xf>
    <xf numFmtId="0" fontId="0" fillId="0" borderId="152" xfId="0" applyFont="1" applyBorder="1" applyAlignment="1">
      <alignment horizontal="center"/>
    </xf>
    <xf numFmtId="0" fontId="65" fillId="18" borderId="34" xfId="0" applyFont="1" applyFill="1" applyBorder="1" applyAlignment="1">
      <alignment horizontal="left"/>
    </xf>
    <xf numFmtId="2" fontId="0" fillId="0" borderId="30" xfId="0" applyNumberFormat="1" applyFont="1" applyFill="1" applyBorder="1" applyAlignment="1">
      <alignment horizontal="center"/>
    </xf>
    <xf numFmtId="2" fontId="0" fillId="0" borderId="144" xfId="0" applyNumberFormat="1" applyFont="1" applyFill="1" applyBorder="1" applyAlignment="1">
      <alignment horizontal="center"/>
    </xf>
    <xf numFmtId="2" fontId="0" fillId="0" borderId="119" xfId="0" applyNumberFormat="1" applyFont="1" applyFill="1" applyBorder="1" applyAlignment="1">
      <alignment horizontal="center"/>
    </xf>
    <xf numFmtId="0" fontId="0" fillId="36" borderId="32" xfId="0" applyFill="1" applyBorder="1" applyAlignment="1">
      <alignment horizontal="center"/>
    </xf>
    <xf numFmtId="164" fontId="0" fillId="0" borderId="30" xfId="0" applyNumberFormat="1" applyFont="1" applyBorder="1"/>
    <xf numFmtId="164" fontId="0" fillId="0" borderId="144" xfId="0" applyNumberFormat="1" applyFont="1" applyBorder="1"/>
    <xf numFmtId="164" fontId="0" fillId="0" borderId="119" xfId="0" applyNumberFormat="1" applyFont="1" applyBorder="1"/>
    <xf numFmtId="164" fontId="0" fillId="36" borderId="32" xfId="0" applyNumberFormat="1" applyFill="1" applyBorder="1"/>
    <xf numFmtId="0" fontId="65" fillId="18" borderId="37" xfId="0" applyFont="1" applyFill="1" applyBorder="1" applyAlignment="1">
      <alignment horizontal="center"/>
    </xf>
    <xf numFmtId="0" fontId="0" fillId="0" borderId="0" xfId="0"/>
    <xf numFmtId="0" fontId="0" fillId="0" borderId="111" xfId="0" applyFont="1" applyBorder="1"/>
    <xf numFmtId="0" fontId="0" fillId="0" borderId="4" xfId="0" applyFont="1" applyBorder="1" applyAlignment="1">
      <alignment horizontal="center"/>
    </xf>
    <xf numFmtId="0" fontId="11" fillId="3" borderId="144" xfId="4" applyFont="1" applyFill="1" applyBorder="1" applyAlignment="1">
      <alignment horizontal="center"/>
    </xf>
    <xf numFmtId="2" fontId="11" fillId="3" borderId="144" xfId="4" applyNumberFormat="1" applyFont="1" applyFill="1" applyBorder="1" applyAlignment="1">
      <alignment horizontal="center"/>
    </xf>
    <xf numFmtId="0" fontId="11" fillId="3" borderId="30" xfId="4" applyFont="1" applyFill="1" applyBorder="1" applyAlignment="1">
      <alignment horizontal="center"/>
    </xf>
    <xf numFmtId="2" fontId="11" fillId="3" borderId="30" xfId="4" applyNumberFormat="1" applyFont="1" applyFill="1" applyBorder="1" applyAlignment="1">
      <alignment horizontal="center"/>
    </xf>
    <xf numFmtId="0" fontId="11" fillId="3" borderId="119" xfId="4" applyFont="1" applyFill="1" applyBorder="1" applyAlignment="1">
      <alignment horizontal="center"/>
    </xf>
    <xf numFmtId="2" fontId="11" fillId="3" borderId="119" xfId="4" applyNumberFormat="1" applyFont="1" applyFill="1" applyBorder="1" applyAlignment="1">
      <alignment horizontal="center"/>
    </xf>
    <xf numFmtId="0" fontId="0" fillId="36" borderId="32" xfId="0" applyFill="1" applyBorder="1"/>
    <xf numFmtId="0" fontId="0" fillId="36" borderId="33" xfId="0" applyFill="1" applyBorder="1"/>
    <xf numFmtId="0" fontId="0" fillId="0" borderId="144" xfId="0" applyFont="1" applyBorder="1"/>
    <xf numFmtId="0" fontId="0" fillId="0" borderId="30" xfId="0" applyFont="1" applyBorder="1"/>
    <xf numFmtId="0" fontId="0" fillId="0" borderId="36" xfId="0" applyFont="1" applyBorder="1"/>
    <xf numFmtId="0" fontId="0" fillId="0" borderId="110" xfId="0" applyFont="1" applyBorder="1"/>
    <xf numFmtId="0" fontId="0" fillId="0" borderId="119" xfId="0" applyFont="1" applyBorder="1"/>
    <xf numFmtId="0" fontId="0" fillId="0" borderId="29" xfId="0" applyFont="1" applyBorder="1" applyAlignment="1">
      <alignment horizontal="center"/>
    </xf>
    <xf numFmtId="0" fontId="0" fillId="0" borderId="152" xfId="0" applyFont="1" applyBorder="1" applyAlignment="1">
      <alignment horizontal="center"/>
    </xf>
    <xf numFmtId="0" fontId="65" fillId="18" borderId="34" xfId="0" applyFont="1" applyFill="1" applyBorder="1" applyAlignment="1">
      <alignment horizontal="left"/>
    </xf>
    <xf numFmtId="2" fontId="0" fillId="0" borderId="30" xfId="0" applyNumberFormat="1" applyFont="1" applyFill="1" applyBorder="1" applyAlignment="1">
      <alignment horizontal="center"/>
    </xf>
    <xf numFmtId="2" fontId="0" fillId="0" borderId="144" xfId="0" applyNumberFormat="1" applyFont="1" applyFill="1" applyBorder="1" applyAlignment="1">
      <alignment horizontal="center"/>
    </xf>
    <xf numFmtId="2" fontId="0" fillId="0" borderId="119" xfId="0" applyNumberFormat="1" applyFont="1" applyFill="1" applyBorder="1" applyAlignment="1">
      <alignment horizontal="center"/>
    </xf>
    <xf numFmtId="0" fontId="0" fillId="36" borderId="32" xfId="0" applyFill="1" applyBorder="1" applyAlignment="1">
      <alignment horizontal="center"/>
    </xf>
    <xf numFmtId="164" fontId="0" fillId="0" borderId="30" xfId="0" applyNumberFormat="1" applyFont="1" applyBorder="1"/>
    <xf numFmtId="164" fontId="0" fillId="0" borderId="144" xfId="0" applyNumberFormat="1" applyFont="1" applyBorder="1"/>
    <xf numFmtId="164" fontId="0" fillId="0" borderId="119" xfId="0" applyNumberFormat="1" applyFont="1" applyBorder="1"/>
    <xf numFmtId="164" fontId="0" fillId="36" borderId="32" xfId="0" applyNumberFormat="1" applyFill="1" applyBorder="1"/>
    <xf numFmtId="0" fontId="65" fillId="18" borderId="37" xfId="0" applyFont="1" applyFill="1" applyBorder="1" applyAlignment="1">
      <alignment horizontal="center"/>
    </xf>
    <xf numFmtId="0" fontId="0" fillId="0" borderId="0" xfId="0"/>
    <xf numFmtId="0" fontId="0" fillId="0" borderId="111" xfId="0" applyFont="1" applyBorder="1"/>
    <xf numFmtId="0" fontId="0" fillId="0" borderId="4" xfId="0" applyFont="1" applyBorder="1" applyAlignment="1">
      <alignment horizontal="center"/>
    </xf>
    <xf numFmtId="0" fontId="11" fillId="3" borderId="144" xfId="4" applyFont="1" applyFill="1" applyBorder="1" applyAlignment="1">
      <alignment horizontal="center"/>
    </xf>
    <xf numFmtId="2" fontId="11" fillId="3" borderId="144" xfId="4" applyNumberFormat="1" applyFont="1" applyFill="1" applyBorder="1" applyAlignment="1">
      <alignment horizontal="center"/>
    </xf>
    <xf numFmtId="0" fontId="11" fillId="3" borderId="30" xfId="4" applyFont="1" applyFill="1" applyBorder="1" applyAlignment="1">
      <alignment horizontal="center"/>
    </xf>
    <xf numFmtId="2" fontId="11" fillId="3" borderId="30" xfId="4" applyNumberFormat="1" applyFont="1" applyFill="1" applyBorder="1" applyAlignment="1">
      <alignment horizontal="center"/>
    </xf>
    <xf numFmtId="0" fontId="11" fillId="3" borderId="119" xfId="4" applyFont="1" applyFill="1" applyBorder="1" applyAlignment="1">
      <alignment horizontal="center"/>
    </xf>
    <xf numFmtId="2" fontId="11" fillId="3" borderId="119" xfId="4" applyNumberFormat="1" applyFont="1" applyFill="1" applyBorder="1" applyAlignment="1">
      <alignment horizontal="center"/>
    </xf>
    <xf numFmtId="0" fontId="0" fillId="36" borderId="32" xfId="0" applyFill="1" applyBorder="1"/>
    <xf numFmtId="0" fontId="0" fillId="36" borderId="33" xfId="0" applyFill="1" applyBorder="1"/>
    <xf numFmtId="0" fontId="0" fillId="0" borderId="144" xfId="0" applyFont="1" applyBorder="1"/>
    <xf numFmtId="0" fontId="0" fillId="0" borderId="30" xfId="0" applyFont="1" applyBorder="1"/>
    <xf numFmtId="0" fontId="0" fillId="0" borderId="36" xfId="0" applyFont="1" applyBorder="1"/>
    <xf numFmtId="0" fontId="0" fillId="0" borderId="110" xfId="0" applyFont="1" applyBorder="1"/>
    <xf numFmtId="0" fontId="0" fillId="0" borderId="119" xfId="0" applyFont="1" applyBorder="1"/>
    <xf numFmtId="0" fontId="0" fillId="0" borderId="29" xfId="0" applyFont="1" applyBorder="1" applyAlignment="1">
      <alignment horizontal="center"/>
    </xf>
    <xf numFmtId="0" fontId="0" fillId="0" borderId="152" xfId="0" applyFont="1" applyBorder="1" applyAlignment="1">
      <alignment horizontal="center"/>
    </xf>
    <xf numFmtId="0" fontId="65" fillId="18" borderId="34" xfId="0" applyFont="1" applyFill="1" applyBorder="1" applyAlignment="1">
      <alignment horizontal="left"/>
    </xf>
    <xf numFmtId="2" fontId="0" fillId="0" borderId="30" xfId="0" applyNumberFormat="1" applyFont="1" applyFill="1" applyBorder="1" applyAlignment="1">
      <alignment horizontal="center"/>
    </xf>
    <xf numFmtId="2" fontId="0" fillId="0" borderId="144" xfId="0" applyNumberFormat="1" applyFont="1" applyFill="1" applyBorder="1" applyAlignment="1">
      <alignment horizontal="center"/>
    </xf>
    <xf numFmtId="2" fontId="0" fillId="0" borderId="119" xfId="0" applyNumberFormat="1" applyFont="1" applyFill="1" applyBorder="1" applyAlignment="1">
      <alignment horizontal="center"/>
    </xf>
    <xf numFmtId="0" fontId="0" fillId="36" borderId="32" xfId="0" applyFill="1" applyBorder="1" applyAlignment="1">
      <alignment horizontal="center"/>
    </xf>
    <xf numFmtId="164" fontId="0" fillId="0" borderId="30" xfId="0" applyNumberFormat="1" applyFont="1" applyBorder="1"/>
    <xf numFmtId="164" fontId="0" fillId="0" borderId="144" xfId="0" applyNumberFormat="1" applyFont="1" applyBorder="1"/>
    <xf numFmtId="164" fontId="0" fillId="0" borderId="119" xfId="0" applyNumberFormat="1" applyFont="1" applyBorder="1"/>
    <xf numFmtId="164" fontId="0" fillId="36" borderId="32" xfId="0" applyNumberFormat="1" applyFill="1" applyBorder="1"/>
    <xf numFmtId="0" fontId="65" fillId="18" borderId="37" xfId="0" applyFont="1" applyFill="1" applyBorder="1" applyAlignment="1">
      <alignment horizontal="center"/>
    </xf>
    <xf numFmtId="0" fontId="0" fillId="0" borderId="0" xfId="0"/>
    <xf numFmtId="0" fontId="0" fillId="0" borderId="111" xfId="0" applyBorder="1"/>
    <xf numFmtId="0" fontId="0" fillId="0" borderId="119" xfId="0" applyBorder="1"/>
    <xf numFmtId="0" fontId="0" fillId="0" borderId="43" xfId="0" applyBorder="1"/>
    <xf numFmtId="0" fontId="0" fillId="0" borderId="16" xfId="0" applyBorder="1"/>
    <xf numFmtId="0" fontId="0" fillId="0" borderId="4" xfId="0" applyFill="1" applyBorder="1" applyAlignment="1">
      <alignment horizontal="center"/>
    </xf>
    <xf numFmtId="2" fontId="0" fillId="0" borderId="119" xfId="0" applyNumberFormat="1" applyBorder="1" applyAlignment="1">
      <alignment horizontal="center"/>
    </xf>
    <xf numFmtId="0" fontId="11" fillId="3" borderId="144" xfId="24" applyFont="1" applyFill="1" applyBorder="1" applyAlignment="1">
      <alignment horizontal="center"/>
    </xf>
    <xf numFmtId="0" fontId="11" fillId="3" borderId="144" xfId="4" applyFont="1" applyFill="1" applyBorder="1" applyAlignment="1">
      <alignment horizontal="center"/>
    </xf>
    <xf numFmtId="2" fontId="11" fillId="3" borderId="144" xfId="4" applyNumberFormat="1" applyFont="1" applyFill="1" applyBorder="1" applyAlignment="1">
      <alignment horizontal="center"/>
    </xf>
    <xf numFmtId="0" fontId="0" fillId="0" borderId="144" xfId="0" applyBorder="1"/>
    <xf numFmtId="0" fontId="0" fillId="0" borderId="152" xfId="0" applyFill="1" applyBorder="1" applyAlignment="1">
      <alignment horizontal="center"/>
    </xf>
    <xf numFmtId="0" fontId="0" fillId="0" borderId="110" xfId="0" applyBorder="1"/>
    <xf numFmtId="0" fontId="11" fillId="3" borderId="119" xfId="24" applyFont="1" applyFill="1" applyBorder="1" applyAlignment="1">
      <alignment horizontal="center"/>
    </xf>
    <xf numFmtId="0" fontId="11" fillId="3" borderId="119" xfId="4" applyFont="1" applyFill="1" applyBorder="1" applyAlignment="1">
      <alignment horizontal="center"/>
    </xf>
    <xf numFmtId="2" fontId="11" fillId="3" borderId="119" xfId="4" applyNumberFormat="1" applyFont="1" applyFill="1" applyBorder="1" applyAlignment="1">
      <alignment horizontal="center"/>
    </xf>
    <xf numFmtId="0" fontId="0" fillId="36" borderId="53" xfId="0" applyFill="1" applyBorder="1"/>
    <xf numFmtId="0" fontId="0" fillId="36" borderId="54" xfId="0" applyFill="1" applyBorder="1"/>
    <xf numFmtId="0" fontId="0" fillId="0" borderId="31" xfId="0" applyFill="1" applyBorder="1" applyAlignment="1">
      <alignment horizontal="center"/>
    </xf>
    <xf numFmtId="0" fontId="11" fillId="3" borderId="16" xfId="24" applyFont="1" applyFill="1" applyBorder="1" applyAlignment="1">
      <alignment horizontal="center"/>
    </xf>
    <xf numFmtId="0" fontId="11" fillId="3" borderId="16" xfId="4" applyFont="1" applyFill="1" applyBorder="1" applyAlignment="1">
      <alignment horizontal="center"/>
    </xf>
    <xf numFmtId="2" fontId="11" fillId="3" borderId="16" xfId="4" applyNumberFormat="1" applyFont="1" applyFill="1" applyBorder="1" applyAlignment="1">
      <alignment horizontal="center"/>
    </xf>
    <xf numFmtId="0" fontId="65" fillId="18" borderId="52" xfId="0" applyFont="1" applyFill="1" applyBorder="1" applyAlignment="1">
      <alignment horizontal="left"/>
    </xf>
    <xf numFmtId="0" fontId="0" fillId="36" borderId="53" xfId="0" applyFill="1" applyBorder="1" applyAlignment="1">
      <alignment horizontal="center"/>
    </xf>
    <xf numFmtId="2" fontId="0" fillId="0" borderId="16" xfId="0" applyNumberFormat="1" applyBorder="1" applyAlignment="1">
      <alignment horizontal="center"/>
    </xf>
    <xf numFmtId="2" fontId="0" fillId="0" borderId="144" xfId="0" applyNumberFormat="1" applyBorder="1" applyAlignment="1">
      <alignment horizontal="center"/>
    </xf>
    <xf numFmtId="164" fontId="0" fillId="36" borderId="53" xfId="0" applyNumberFormat="1" applyFill="1" applyBorder="1"/>
    <xf numFmtId="164" fontId="0" fillId="0" borderId="16" xfId="0" applyNumberFormat="1" applyBorder="1"/>
    <xf numFmtId="164" fontId="0" fillId="0" borderId="144" xfId="0" applyNumberFormat="1" applyBorder="1"/>
    <xf numFmtId="164" fontId="0" fillId="0" borderId="119" xfId="0" applyNumberFormat="1" applyBorder="1"/>
    <xf numFmtId="0" fontId="65" fillId="18" borderId="37" xfId="0" applyFont="1" applyFill="1" applyBorder="1" applyAlignment="1">
      <alignment horizontal="center"/>
    </xf>
    <xf numFmtId="14" fontId="0" fillId="0" borderId="140" xfId="0" applyNumberFormat="1" applyFill="1" applyBorder="1" applyAlignment="1">
      <alignment horizontal="center" wrapText="1"/>
    </xf>
    <xf numFmtId="0" fontId="0" fillId="0" borderId="152" xfId="0" applyFont="1" applyFill="1" applyBorder="1"/>
    <xf numFmtId="0" fontId="0" fillId="0" borderId="115" xfId="0" applyFont="1" applyFill="1" applyBorder="1"/>
    <xf numFmtId="0" fontId="89" fillId="3" borderId="144" xfId="0" applyFont="1" applyFill="1" applyBorder="1" applyAlignment="1">
      <alignment horizontal="center"/>
    </xf>
    <xf numFmtId="2" fontId="92" fillId="14" borderId="144" xfId="0" applyNumberFormat="1" applyFont="1" applyFill="1" applyBorder="1" applyAlignment="1">
      <alignment horizontal="center"/>
    </xf>
    <xf numFmtId="2" fontId="92" fillId="14" borderId="144" xfId="0" quotePrefix="1" applyNumberFormat="1" applyFont="1" applyFill="1" applyBorder="1" applyAlignment="1">
      <alignment horizontal="center"/>
    </xf>
    <xf numFmtId="2" fontId="92" fillId="14" borderId="93" xfId="0" quotePrefix="1" applyNumberFormat="1" applyFont="1" applyFill="1" applyBorder="1" applyAlignment="1">
      <alignment horizontal="center"/>
    </xf>
    <xf numFmtId="0" fontId="89" fillId="3" borderId="144" xfId="0" applyFont="1" applyFill="1" applyBorder="1"/>
    <xf numFmtId="0" fontId="89" fillId="3" borderId="144" xfId="0" applyFont="1" applyFill="1" applyBorder="1" applyAlignment="1">
      <alignment horizontal="right"/>
    </xf>
    <xf numFmtId="2" fontId="89" fillId="3" borderId="144" xfId="0" applyNumberFormat="1" applyFont="1" applyFill="1" applyBorder="1" applyAlignment="1">
      <alignment horizontal="center"/>
    </xf>
    <xf numFmtId="2" fontId="89" fillId="3" borderId="0" xfId="0" applyNumberFormat="1" applyFont="1" applyFill="1" applyBorder="1" applyAlignment="1">
      <alignment horizontal="center"/>
    </xf>
    <xf numFmtId="2" fontId="98" fillId="3" borderId="144" xfId="0" quotePrefix="1" applyNumberFormat="1" applyFont="1" applyFill="1" applyBorder="1"/>
    <xf numFmtId="0" fontId="0" fillId="3" borderId="144" xfId="0" applyNumberFormat="1" applyFill="1" applyBorder="1"/>
    <xf numFmtId="0" fontId="0" fillId="3" borderId="144" xfId="0" applyNumberFormat="1" applyFont="1" applyFill="1" applyBorder="1"/>
    <xf numFmtId="0" fontId="99" fillId="3" borderId="144" xfId="0" applyFont="1" applyFill="1" applyBorder="1"/>
    <xf numFmtId="0" fontId="0" fillId="3" borderId="144" xfId="0" applyFont="1" applyFill="1" applyBorder="1"/>
    <xf numFmtId="0" fontId="0" fillId="0" borderId="150" xfId="0" applyBorder="1" applyAlignment="1">
      <alignment horizontal="left"/>
    </xf>
    <xf numFmtId="2" fontId="0" fillId="0" borderId="152" xfId="0" applyNumberFormat="1" applyBorder="1" applyAlignment="1">
      <alignment horizontal="center"/>
    </xf>
    <xf numFmtId="0" fontId="0" fillId="0" borderId="149" xfId="0" applyBorder="1"/>
    <xf numFmtId="2" fontId="0" fillId="0" borderId="149" xfId="0" applyNumberFormat="1" applyBorder="1"/>
    <xf numFmtId="0" fontId="0" fillId="0" borderId="150" xfId="0" applyFill="1" applyBorder="1" applyAlignment="1">
      <alignment horizontal="left"/>
    </xf>
    <xf numFmtId="2" fontId="0" fillId="0" borderId="152" xfId="0" applyNumberFormat="1" applyFill="1" applyBorder="1" applyAlignment="1">
      <alignment horizontal="center"/>
    </xf>
    <xf numFmtId="0" fontId="0" fillId="0" borderId="115" xfId="0" applyFill="1" applyBorder="1" applyAlignment="1">
      <alignment horizontal="left"/>
    </xf>
    <xf numFmtId="0" fontId="0" fillId="0" borderId="149" xfId="0" applyFill="1" applyBorder="1"/>
    <xf numFmtId="0" fontId="101" fillId="0" borderId="0" xfId="0" applyFont="1" applyFill="1"/>
    <xf numFmtId="2" fontId="100" fillId="0" borderId="6" xfId="0" applyNumberFormat="1" applyFont="1" applyFill="1" applyBorder="1" applyAlignment="1">
      <alignment horizontal="center"/>
    </xf>
    <xf numFmtId="168" fontId="100" fillId="0" borderId="11" xfId="0" applyNumberFormat="1" applyFont="1" applyFill="1" applyBorder="1" applyAlignment="1">
      <alignment horizontal="center"/>
    </xf>
    <xf numFmtId="168" fontId="100" fillId="0" borderId="11" xfId="0" applyNumberFormat="1" applyFont="1" applyFill="1" applyBorder="1" applyAlignment="1">
      <alignment horizontal="right"/>
    </xf>
    <xf numFmtId="0" fontId="100" fillId="0" borderId="7" xfId="0" applyNumberFormat="1" applyFont="1" applyFill="1" applyBorder="1" applyAlignment="1">
      <alignment horizontal="left"/>
    </xf>
    <xf numFmtId="0" fontId="101" fillId="0" borderId="1" xfId="0" applyFont="1" applyFill="1" applyBorder="1" applyAlignment="1">
      <alignment horizontal="center" vertical="center" wrapText="1"/>
    </xf>
    <xf numFmtId="0" fontId="101" fillId="0" borderId="1" xfId="0" applyFont="1" applyFill="1" applyBorder="1" applyAlignment="1">
      <alignment horizontal="left" vertical="center" wrapText="1"/>
    </xf>
    <xf numFmtId="2" fontId="101" fillId="0" borderId="1" xfId="0" applyNumberFormat="1" applyFont="1" applyFill="1" applyBorder="1" applyAlignment="1">
      <alignment horizontal="center" vertical="center" wrapText="1"/>
    </xf>
    <xf numFmtId="168" fontId="101" fillId="0" borderId="1" xfId="0" applyNumberFormat="1" applyFont="1" applyFill="1" applyBorder="1" applyAlignment="1">
      <alignment horizontal="center" vertical="center" wrapText="1"/>
    </xf>
    <xf numFmtId="168" fontId="101" fillId="0" borderId="1" xfId="0" applyNumberFormat="1" applyFont="1" applyFill="1" applyBorder="1" applyAlignment="1">
      <alignment horizontal="right" vertical="center" wrapText="1"/>
    </xf>
    <xf numFmtId="0" fontId="101" fillId="0" borderId="1" xfId="0" applyNumberFormat="1" applyFont="1" applyFill="1" applyBorder="1" applyAlignment="1">
      <alignment horizontal="center" vertical="center" wrapText="1"/>
    </xf>
    <xf numFmtId="0" fontId="101" fillId="0" borderId="0" xfId="0" applyFont="1" applyFill="1" applyAlignment="1">
      <alignment vertical="center"/>
    </xf>
    <xf numFmtId="0" fontId="102" fillId="0" borderId="1" xfId="0" applyFont="1" applyFill="1" applyBorder="1" applyAlignment="1" applyProtection="1">
      <alignment horizontal="center"/>
      <protection locked="0"/>
    </xf>
    <xf numFmtId="2" fontId="102" fillId="0" borderId="1" xfId="0" applyNumberFormat="1" applyFont="1" applyFill="1" applyBorder="1" applyAlignment="1" applyProtection="1">
      <alignment horizontal="center"/>
      <protection locked="0"/>
    </xf>
    <xf numFmtId="0" fontId="102" fillId="0" borderId="1" xfId="0" applyFont="1" applyFill="1" applyBorder="1"/>
    <xf numFmtId="0" fontId="101" fillId="0" borderId="1" xfId="0" applyFont="1" applyFill="1" applyBorder="1" applyAlignment="1">
      <alignment horizontal="center"/>
    </xf>
    <xf numFmtId="0" fontId="101" fillId="0" borderId="1" xfId="0" applyNumberFormat="1" applyFont="1" applyFill="1" applyBorder="1"/>
    <xf numFmtId="2" fontId="101" fillId="0" borderId="1" xfId="0" applyNumberFormat="1" applyFont="1" applyFill="1" applyBorder="1" applyAlignment="1">
      <alignment horizontal="center"/>
    </xf>
    <xf numFmtId="0" fontId="101" fillId="0" borderId="1" xfId="0" applyNumberFormat="1" applyFont="1" applyFill="1" applyBorder="1" applyAlignment="1">
      <alignment horizontal="left"/>
    </xf>
    <xf numFmtId="168" fontId="101" fillId="0" borderId="1" xfId="0" applyNumberFormat="1" applyFont="1" applyFill="1" applyBorder="1"/>
    <xf numFmtId="168" fontId="101" fillId="0" borderId="1" xfId="0" applyNumberFormat="1" applyFont="1" applyFill="1" applyBorder="1" applyAlignment="1">
      <alignment horizontal="right"/>
    </xf>
    <xf numFmtId="0" fontId="101" fillId="0" borderId="1" xfId="0" applyNumberFormat="1" applyFont="1" applyFill="1" applyBorder="1" applyAlignment="1">
      <alignment horizontal="center"/>
    </xf>
    <xf numFmtId="0" fontId="102" fillId="0" borderId="1" xfId="0" applyFont="1" applyFill="1" applyBorder="1" applyAlignment="1">
      <alignment horizontal="center"/>
    </xf>
    <xf numFmtId="0" fontId="101" fillId="0" borderId="1" xfId="0" applyFont="1" applyFill="1" applyBorder="1" applyAlignment="1">
      <alignment horizontal="left"/>
    </xf>
    <xf numFmtId="2" fontId="102" fillId="0" borderId="1" xfId="0" applyNumberFormat="1" applyFont="1" applyFill="1" applyBorder="1" applyAlignment="1" applyProtection="1">
      <alignment horizontal="left"/>
      <protection locked="0"/>
    </xf>
    <xf numFmtId="0" fontId="102" fillId="0" borderId="1" xfId="0" applyFont="1" applyFill="1" applyBorder="1" applyAlignment="1" applyProtection="1">
      <alignment horizontal="left"/>
      <protection locked="0"/>
    </xf>
    <xf numFmtId="2" fontId="102" fillId="0" borderId="1" xfId="0" applyNumberFormat="1" applyFont="1" applyFill="1" applyBorder="1" applyAlignment="1">
      <alignment horizontal="left"/>
    </xf>
    <xf numFmtId="2" fontId="102" fillId="0" borderId="1" xfId="0" applyNumberFormat="1" applyFont="1" applyFill="1" applyBorder="1" applyAlignment="1">
      <alignment horizontal="center"/>
    </xf>
    <xf numFmtId="168" fontId="102" fillId="0" borderId="1" xfId="0" applyNumberFormat="1" applyFont="1" applyFill="1" applyBorder="1" applyAlignment="1">
      <alignment horizontal="right"/>
    </xf>
    <xf numFmtId="0" fontId="102" fillId="0" borderId="1" xfId="0" applyNumberFormat="1" applyFont="1" applyFill="1" applyBorder="1" applyAlignment="1">
      <alignment horizontal="left"/>
    </xf>
    <xf numFmtId="0" fontId="101" fillId="0" borderId="1" xfId="0" applyFont="1" applyFill="1" applyBorder="1"/>
    <xf numFmtId="0" fontId="102" fillId="0" borderId="1" xfId="0" applyFont="1" applyFill="1" applyBorder="1" applyAlignment="1">
      <alignment horizontal="left"/>
    </xf>
    <xf numFmtId="0" fontId="101" fillId="0" borderId="1" xfId="0" applyFont="1" applyFill="1" applyBorder="1" applyAlignment="1"/>
    <xf numFmtId="168" fontId="102" fillId="0" borderId="1" xfId="2" applyNumberFormat="1" applyFont="1" applyFill="1" applyBorder="1" applyAlignment="1">
      <alignment horizontal="right"/>
    </xf>
    <xf numFmtId="168" fontId="101" fillId="0" borderId="93" xfId="0" applyNumberFormat="1" applyFont="1" applyFill="1" applyBorder="1"/>
    <xf numFmtId="0" fontId="101" fillId="0" borderId="90" xfId="0" applyFont="1" applyFill="1" applyBorder="1"/>
    <xf numFmtId="0" fontId="102" fillId="0" borderId="90" xfId="0" applyFont="1" applyFill="1" applyBorder="1" applyAlignment="1" applyProtection="1">
      <alignment horizontal="center"/>
      <protection locked="0"/>
    </xf>
    <xf numFmtId="0" fontId="101" fillId="0" borderId="90" xfId="0" applyFont="1" applyFill="1" applyBorder="1" applyAlignment="1"/>
    <xf numFmtId="2" fontId="102" fillId="0" borderId="90" xfId="0" applyNumberFormat="1" applyFont="1" applyFill="1" applyBorder="1" applyAlignment="1" applyProtection="1">
      <alignment horizontal="center"/>
      <protection locked="0"/>
    </xf>
    <xf numFmtId="0" fontId="101" fillId="0" borderId="90" xfId="0" applyFont="1" applyFill="1" applyBorder="1" applyAlignment="1">
      <alignment horizontal="left"/>
    </xf>
    <xf numFmtId="2" fontId="101" fillId="0" borderId="90" xfId="0" applyNumberFormat="1" applyFont="1" applyFill="1" applyBorder="1" applyAlignment="1">
      <alignment horizontal="center"/>
    </xf>
    <xf numFmtId="168" fontId="101" fillId="0" borderId="90" xfId="0" applyNumberFormat="1" applyFont="1" applyFill="1" applyBorder="1"/>
    <xf numFmtId="168" fontId="101" fillId="0" borderId="90" xfId="0" applyNumberFormat="1" applyFont="1" applyFill="1" applyBorder="1" applyAlignment="1">
      <alignment horizontal="right"/>
    </xf>
    <xf numFmtId="0" fontId="101" fillId="0" borderId="90" xfId="0" applyNumberFormat="1" applyFont="1" applyFill="1" applyBorder="1" applyAlignment="1">
      <alignment horizontal="left"/>
    </xf>
    <xf numFmtId="0" fontId="102" fillId="0" borderId="90" xfId="0" applyFont="1" applyFill="1" applyBorder="1"/>
    <xf numFmtId="0" fontId="101" fillId="0" borderId="90" xfId="0" applyFont="1" applyFill="1" applyBorder="1" applyAlignment="1">
      <alignment horizontal="center"/>
    </xf>
    <xf numFmtId="0" fontId="101" fillId="0" borderId="115" xfId="0" applyFont="1" applyFill="1" applyBorder="1" applyAlignment="1">
      <alignment horizontal="center"/>
    </xf>
    <xf numFmtId="0" fontId="101" fillId="0" borderId="115" xfId="0" applyNumberFormat="1" applyFont="1" applyFill="1" applyBorder="1"/>
    <xf numFmtId="2" fontId="101" fillId="0" borderId="115" xfId="0" applyNumberFormat="1" applyFont="1" applyFill="1" applyBorder="1" applyAlignment="1">
      <alignment horizontal="center"/>
    </xf>
    <xf numFmtId="0" fontId="101" fillId="0" borderId="115" xfId="0" applyNumberFormat="1" applyFont="1" applyFill="1" applyBorder="1" applyAlignment="1">
      <alignment horizontal="left"/>
    </xf>
    <xf numFmtId="168" fontId="101" fillId="0" borderId="115" xfId="0" applyNumberFormat="1" applyFont="1" applyFill="1" applyBorder="1"/>
    <xf numFmtId="168" fontId="101" fillId="0" borderId="115" xfId="0" applyNumberFormat="1" applyFont="1" applyFill="1" applyBorder="1" applyAlignment="1">
      <alignment horizontal="right"/>
    </xf>
    <xf numFmtId="0" fontId="102" fillId="0" borderId="93" xfId="0" applyFont="1" applyFill="1" applyBorder="1"/>
    <xf numFmtId="0" fontId="101" fillId="0" borderId="93" xfId="0" applyFont="1" applyFill="1" applyBorder="1" applyAlignment="1">
      <alignment horizontal="center"/>
    </xf>
    <xf numFmtId="0" fontId="101" fillId="0" borderId="93" xfId="0" applyFont="1" applyFill="1" applyBorder="1"/>
    <xf numFmtId="0" fontId="101" fillId="0" borderId="115" xfId="0" applyFont="1" applyFill="1" applyBorder="1" applyAlignment="1"/>
    <xf numFmtId="2" fontId="102" fillId="0" borderId="115" xfId="0" applyNumberFormat="1" applyFont="1" applyFill="1" applyBorder="1" applyAlignment="1" applyProtection="1">
      <alignment horizontal="center"/>
      <protection locked="0"/>
    </xf>
    <xf numFmtId="0" fontId="101" fillId="0" borderId="115" xfId="0" applyFont="1" applyFill="1" applyBorder="1" applyAlignment="1">
      <alignment horizontal="left"/>
    </xf>
    <xf numFmtId="0" fontId="102" fillId="0" borderId="27" xfId="0" applyFont="1" applyFill="1" applyBorder="1"/>
    <xf numFmtId="177" fontId="101" fillId="0" borderId="115" xfId="0" applyNumberFormat="1" applyFont="1" applyFill="1" applyBorder="1" applyAlignment="1">
      <alignment horizontal="center"/>
    </xf>
    <xf numFmtId="0" fontId="101" fillId="0" borderId="0" xfId="0" applyFont="1" applyFill="1" applyAlignment="1">
      <alignment horizontal="center"/>
    </xf>
    <xf numFmtId="0" fontId="101" fillId="0" borderId="0" xfId="0" applyFont="1" applyFill="1" applyAlignment="1">
      <alignment horizontal="left"/>
    </xf>
    <xf numFmtId="2" fontId="101" fillId="0" borderId="0" xfId="0" applyNumberFormat="1" applyFont="1" applyFill="1" applyAlignment="1">
      <alignment horizontal="center"/>
    </xf>
    <xf numFmtId="168" fontId="101" fillId="0" borderId="0" xfId="0" applyNumberFormat="1" applyFont="1" applyFill="1"/>
    <xf numFmtId="168" fontId="101" fillId="0" borderId="0" xfId="0" applyNumberFormat="1" applyFont="1" applyFill="1" applyAlignment="1">
      <alignment horizontal="right"/>
    </xf>
    <xf numFmtId="0" fontId="101" fillId="0" borderId="0" xfId="0" applyNumberFormat="1" applyFont="1" applyFill="1" applyAlignment="1">
      <alignment horizontal="left"/>
    </xf>
    <xf numFmtId="168" fontId="102" fillId="0" borderId="1" xfId="0" applyNumberFormat="1" applyFont="1" applyFill="1" applyBorder="1"/>
    <xf numFmtId="44" fontId="101" fillId="0" borderId="0" xfId="0" applyNumberFormat="1" applyFont="1" applyFill="1" applyBorder="1"/>
    <xf numFmtId="0" fontId="102" fillId="0" borderId="1" xfId="0" applyFont="1" applyFill="1" applyBorder="1" applyAlignment="1">
      <alignment horizontal="center" vertical="center"/>
    </xf>
    <xf numFmtId="0" fontId="102" fillId="0" borderId="1" xfId="0" applyNumberFormat="1" applyFont="1" applyFill="1" applyBorder="1" applyAlignment="1">
      <alignment horizontal="left" wrapText="1"/>
    </xf>
    <xf numFmtId="0" fontId="101" fillId="0" borderId="0" xfId="0" applyFont="1" applyFill="1" applyBorder="1" applyAlignment="1">
      <alignment wrapText="1"/>
    </xf>
    <xf numFmtId="0" fontId="102" fillId="0" borderId="1" xfId="0" applyFont="1" applyFill="1" applyBorder="1" applyAlignment="1" applyProtection="1">
      <alignment horizontal="left" shrinkToFit="1"/>
      <protection locked="0"/>
    </xf>
    <xf numFmtId="0" fontId="104" fillId="0" borderId="1" xfId="0" applyFont="1" applyFill="1" applyBorder="1" applyAlignment="1" applyProtection="1">
      <alignment horizontal="left"/>
      <protection locked="0"/>
    </xf>
    <xf numFmtId="2" fontId="102" fillId="0" borderId="0" xfId="0" applyNumberFormat="1" applyFont="1" applyFill="1" applyBorder="1" applyAlignment="1" applyProtection="1">
      <alignment horizontal="left"/>
      <protection locked="0"/>
    </xf>
    <xf numFmtId="0" fontId="104" fillId="0" borderId="1" xfId="0" applyFont="1" applyFill="1" applyBorder="1" applyAlignment="1">
      <alignment horizontal="left"/>
    </xf>
    <xf numFmtId="168" fontId="102" fillId="0" borderId="93" xfId="0" applyNumberFormat="1" applyFont="1" applyFill="1" applyBorder="1"/>
    <xf numFmtId="0" fontId="102" fillId="0" borderId="0" xfId="0" applyFont="1" applyFill="1" applyBorder="1"/>
    <xf numFmtId="0" fontId="102" fillId="0" borderId="76" xfId="0" applyFont="1" applyFill="1" applyBorder="1" applyAlignment="1">
      <alignment horizontal="center"/>
    </xf>
    <xf numFmtId="0" fontId="102" fillId="0" borderId="76" xfId="0" applyFont="1" applyFill="1" applyBorder="1" applyAlignment="1" applyProtection="1">
      <alignment horizontal="center"/>
      <protection locked="0"/>
    </xf>
    <xf numFmtId="0" fontId="101" fillId="0" borderId="76" xfId="0" applyFont="1" applyFill="1" applyBorder="1" applyAlignment="1"/>
    <xf numFmtId="2" fontId="102" fillId="0" borderId="76" xfId="0" applyNumberFormat="1" applyFont="1" applyFill="1" applyBorder="1" applyAlignment="1" applyProtection="1">
      <alignment horizontal="center"/>
      <protection locked="0"/>
    </xf>
    <xf numFmtId="2" fontId="102" fillId="0" borderId="76" xfId="0" applyNumberFormat="1" applyFont="1" applyFill="1" applyBorder="1" applyAlignment="1" applyProtection="1">
      <alignment horizontal="left"/>
      <protection locked="0"/>
    </xf>
    <xf numFmtId="0" fontId="102" fillId="0" borderId="76" xfId="0" applyFont="1" applyFill="1" applyBorder="1" applyAlignment="1">
      <alignment horizontal="left"/>
    </xf>
    <xf numFmtId="2" fontId="102" fillId="0" borderId="76" xfId="0" applyNumberFormat="1" applyFont="1" applyFill="1" applyBorder="1" applyAlignment="1">
      <alignment horizontal="center"/>
    </xf>
    <xf numFmtId="168" fontId="102" fillId="0" borderId="76" xfId="2" applyNumberFormat="1" applyFont="1" applyFill="1" applyBorder="1" applyAlignment="1">
      <alignment horizontal="right"/>
    </xf>
    <xf numFmtId="0" fontId="102" fillId="0" borderId="90" xfId="0" applyFont="1" applyFill="1" applyBorder="1" applyAlignment="1">
      <alignment horizontal="center"/>
    </xf>
    <xf numFmtId="2" fontId="102" fillId="0" borderId="90" xfId="0" applyNumberFormat="1" applyFont="1" applyFill="1" applyBorder="1" applyAlignment="1" applyProtection="1">
      <alignment horizontal="left"/>
      <protection locked="0"/>
    </xf>
    <xf numFmtId="0" fontId="102" fillId="0" borderId="90" xfId="0" applyFont="1" applyFill="1" applyBorder="1" applyAlignment="1" applyProtection="1">
      <alignment horizontal="left"/>
      <protection locked="0"/>
    </xf>
    <xf numFmtId="2" fontId="102" fillId="0" borderId="90" xfId="0" applyNumberFormat="1" applyFont="1" applyFill="1" applyBorder="1" applyAlignment="1">
      <alignment horizontal="center"/>
    </xf>
    <xf numFmtId="168" fontId="102" fillId="0" borderId="90" xfId="0" applyNumberFormat="1" applyFont="1" applyFill="1" applyBorder="1" applyAlignment="1">
      <alignment horizontal="right"/>
    </xf>
    <xf numFmtId="0" fontId="101" fillId="0" borderId="117" xfId="0" applyFont="1" applyFill="1" applyBorder="1" applyAlignment="1">
      <alignment horizontal="center"/>
    </xf>
    <xf numFmtId="0" fontId="101" fillId="0" borderId="117" xfId="0" applyFont="1" applyFill="1" applyBorder="1" applyAlignment="1">
      <alignment horizontal="left"/>
    </xf>
    <xf numFmtId="2" fontId="101" fillId="0" borderId="117" xfId="0" applyNumberFormat="1" applyFont="1" applyFill="1" applyBorder="1" applyAlignment="1">
      <alignment horizontal="center"/>
    </xf>
    <xf numFmtId="168" fontId="101" fillId="0" borderId="117" xfId="0" applyNumberFormat="1" applyFont="1" applyFill="1" applyBorder="1"/>
    <xf numFmtId="168" fontId="101" fillId="0" borderId="117" xfId="0" applyNumberFormat="1" applyFont="1" applyFill="1" applyBorder="1" applyAlignment="1">
      <alignment horizontal="right"/>
    </xf>
    <xf numFmtId="0" fontId="101" fillId="0" borderId="117" xfId="0" applyNumberFormat="1" applyFont="1" applyFill="1" applyBorder="1" applyAlignment="1">
      <alignment horizontal="left"/>
    </xf>
    <xf numFmtId="0" fontId="101" fillId="0" borderId="27" xfId="0" applyFont="1" applyFill="1" applyBorder="1" applyAlignment="1">
      <alignment horizontal="left"/>
    </xf>
    <xf numFmtId="2" fontId="101" fillId="0" borderId="27" xfId="0" applyNumberFormat="1" applyFont="1" applyFill="1" applyBorder="1" applyAlignment="1">
      <alignment horizontal="center"/>
    </xf>
    <xf numFmtId="168" fontId="101" fillId="0" borderId="27" xfId="0" applyNumberFormat="1" applyFont="1" applyFill="1" applyBorder="1"/>
    <xf numFmtId="168" fontId="101" fillId="0" borderId="27" xfId="0" applyNumberFormat="1" applyFont="1" applyFill="1" applyBorder="1" applyAlignment="1">
      <alignment horizontal="right"/>
    </xf>
    <xf numFmtId="0" fontId="101" fillId="0" borderId="27" xfId="0" applyNumberFormat="1" applyFont="1" applyFill="1" applyBorder="1" applyAlignment="1">
      <alignment horizontal="left"/>
    </xf>
    <xf numFmtId="0" fontId="102" fillId="0" borderId="115" xfId="0" applyFont="1" applyFill="1" applyBorder="1"/>
    <xf numFmtId="2" fontId="101" fillId="0" borderId="125" xfId="0" applyNumberFormat="1" applyFont="1" applyFill="1" applyBorder="1" applyAlignment="1">
      <alignment horizontal="center"/>
    </xf>
    <xf numFmtId="0" fontId="101" fillId="0" borderId="115" xfId="0" applyFont="1" applyFill="1" applyBorder="1" applyAlignment="1">
      <alignment horizontal="center" shrinkToFit="1"/>
    </xf>
    <xf numFmtId="0" fontId="102" fillId="0" borderId="115" xfId="0" applyFont="1" applyFill="1" applyBorder="1" applyAlignment="1" applyProtection="1">
      <alignment horizontal="center"/>
      <protection locked="0"/>
    </xf>
    <xf numFmtId="0" fontId="102" fillId="0" borderId="115" xfId="0" applyFont="1" applyFill="1" applyBorder="1" applyAlignment="1" applyProtection="1">
      <protection locked="0"/>
    </xf>
    <xf numFmtId="2" fontId="102" fillId="0" borderId="115" xfId="0" applyNumberFormat="1" applyFont="1" applyFill="1" applyBorder="1" applyAlignment="1" applyProtection="1">
      <alignment horizontal="left"/>
      <protection locked="0"/>
    </xf>
    <xf numFmtId="0" fontId="102" fillId="0" borderId="115" xfId="0" applyFont="1" applyFill="1" applyBorder="1" applyAlignment="1" applyProtection="1">
      <alignment horizontal="left"/>
      <protection locked="0"/>
    </xf>
    <xf numFmtId="2" fontId="102" fillId="0" borderId="115" xfId="0" applyNumberFormat="1" applyFont="1" applyFill="1" applyBorder="1" applyAlignment="1">
      <alignment horizontal="center"/>
    </xf>
    <xf numFmtId="168" fontId="102" fillId="0" borderId="115" xfId="0" applyNumberFormat="1" applyFont="1" applyFill="1" applyBorder="1"/>
    <xf numFmtId="168" fontId="102" fillId="0" borderId="115" xfId="0" applyNumberFormat="1" applyFont="1" applyFill="1" applyBorder="1" applyAlignment="1">
      <alignment horizontal="right"/>
    </xf>
    <xf numFmtId="0" fontId="102" fillId="0" borderId="115" xfId="0" applyNumberFormat="1" applyFont="1" applyFill="1" applyBorder="1" applyAlignment="1">
      <alignment horizontal="left"/>
    </xf>
    <xf numFmtId="2" fontId="102" fillId="0" borderId="27" xfId="0" applyNumberFormat="1" applyFont="1" applyFill="1" applyBorder="1" applyAlignment="1" applyProtection="1">
      <alignment horizontal="left"/>
      <protection locked="0"/>
    </xf>
    <xf numFmtId="0" fontId="102" fillId="0" borderId="27" xfId="0" applyFont="1" applyFill="1" applyBorder="1" applyAlignment="1" applyProtection="1">
      <alignment horizontal="left"/>
      <protection locked="0"/>
    </xf>
    <xf numFmtId="2" fontId="102" fillId="0" borderId="125" xfId="0" applyNumberFormat="1" applyFont="1" applyFill="1" applyBorder="1" applyAlignment="1" applyProtection="1">
      <alignment horizontal="center"/>
      <protection locked="0"/>
    </xf>
    <xf numFmtId="2" fontId="102" fillId="0" borderId="27" xfId="0" applyNumberFormat="1" applyFont="1" applyFill="1" applyBorder="1" applyAlignment="1">
      <alignment horizontal="center"/>
    </xf>
    <xf numFmtId="168" fontId="102" fillId="0" borderId="27" xfId="0" applyNumberFormat="1" applyFont="1" applyFill="1" applyBorder="1" applyAlignment="1">
      <alignment horizontal="right"/>
    </xf>
    <xf numFmtId="0" fontId="102" fillId="0" borderId="27" xfId="0" applyNumberFormat="1" applyFont="1" applyFill="1" applyBorder="1" applyAlignment="1">
      <alignment horizontal="left"/>
    </xf>
    <xf numFmtId="0" fontId="102" fillId="0" borderId="93" xfId="0" applyFont="1" applyFill="1" applyBorder="1" applyAlignment="1">
      <alignment horizontal="center"/>
    </xf>
    <xf numFmtId="2" fontId="102" fillId="0" borderId="115" xfId="0" applyNumberFormat="1" applyFont="1" applyFill="1" applyBorder="1" applyAlignment="1" applyProtection="1">
      <alignment horizontal="left" shrinkToFit="1"/>
      <protection locked="0"/>
    </xf>
    <xf numFmtId="0" fontId="0" fillId="2" borderId="148" xfId="0" applyFill="1" applyBorder="1" applyAlignment="1">
      <alignment horizontal="center" wrapText="1"/>
    </xf>
    <xf numFmtId="0" fontId="0" fillId="4" borderId="5" xfId="0" applyFill="1" applyBorder="1"/>
    <xf numFmtId="0" fontId="0" fillId="4" borderId="141" xfId="0" applyFill="1" applyBorder="1" applyAlignment="1">
      <alignment vertical="center"/>
    </xf>
    <xf numFmtId="2" fontId="92" fillId="3" borderId="144" xfId="0" quotePrefix="1" applyNumberFormat="1" applyFont="1" applyFill="1" applyBorder="1" applyAlignment="1">
      <alignment horizontal="center"/>
    </xf>
    <xf numFmtId="0" fontId="0" fillId="4" borderId="16" xfId="0" applyFill="1" applyBorder="1" applyAlignment="1">
      <alignment horizontal="center" vertical="center"/>
    </xf>
    <xf numFmtId="0" fontId="2" fillId="0" borderId="0" xfId="0" applyFont="1" applyBorder="1" applyAlignment="1">
      <alignment horizontal="center" vertical="center"/>
    </xf>
    <xf numFmtId="0" fontId="0" fillId="19" borderId="144" xfId="0" applyFill="1" applyBorder="1" applyAlignment="1">
      <alignment horizontal="center" vertical="center" wrapText="1"/>
    </xf>
    <xf numFmtId="2" fontId="0" fillId="19" borderId="144" xfId="0" applyNumberFormat="1" applyFill="1" applyBorder="1" applyAlignment="1">
      <alignment horizontal="center" vertical="center" wrapText="1"/>
    </xf>
    <xf numFmtId="0" fontId="0" fillId="0" borderId="144" xfId="0" applyFill="1" applyBorder="1" applyAlignment="1">
      <alignment horizontal="center" wrapText="1"/>
    </xf>
    <xf numFmtId="0" fontId="14" fillId="0" borderId="144" xfId="0" applyFont="1" applyFill="1" applyBorder="1" applyAlignment="1">
      <alignment horizontal="center" vertical="center"/>
    </xf>
    <xf numFmtId="0" fontId="0" fillId="0" borderId="0" xfId="0" applyFont="1" applyBorder="1" applyAlignment="1">
      <alignment horizontal="center" vertical="center" wrapText="1"/>
    </xf>
    <xf numFmtId="0" fontId="6" fillId="6" borderId="16" xfId="0" applyFont="1" applyFill="1" applyBorder="1" applyAlignment="1">
      <alignment horizontal="center" vertical="center" wrapText="1"/>
    </xf>
    <xf numFmtId="2" fontId="6" fillId="6" borderId="16" xfId="0" applyNumberFormat="1" applyFont="1" applyFill="1" applyBorder="1" applyAlignment="1">
      <alignment horizontal="center" vertical="center" wrapText="1"/>
    </xf>
    <xf numFmtId="0" fontId="0" fillId="0" borderId="144" xfId="0" applyFill="1" applyBorder="1" applyAlignment="1">
      <alignment horizontal="center" vertical="center" wrapText="1"/>
    </xf>
    <xf numFmtId="0" fontId="0" fillId="0" borderId="152" xfId="0" applyBorder="1" applyAlignment="1">
      <alignment horizontal="center" vertical="center"/>
    </xf>
    <xf numFmtId="2" fontId="0" fillId="0" borderId="152" xfId="0" applyNumberFormat="1" applyBorder="1" applyAlignment="1">
      <alignment horizontal="center" vertical="center"/>
    </xf>
    <xf numFmtId="2" fontId="0" fillId="0" borderId="153" xfId="0" applyNumberFormat="1" applyBorder="1" applyAlignment="1">
      <alignment horizontal="center" vertical="center"/>
    </xf>
    <xf numFmtId="0" fontId="0" fillId="0" borderId="144" xfId="0" applyFont="1" applyBorder="1" applyAlignment="1">
      <alignment horizontal="center"/>
    </xf>
    <xf numFmtId="17" fontId="0" fillId="0" borderId="144" xfId="0" applyNumberFormat="1" applyBorder="1"/>
    <xf numFmtId="0" fontId="13" fillId="3" borderId="144" xfId="0" applyFont="1" applyFill="1" applyBorder="1"/>
    <xf numFmtId="0" fontId="13" fillId="3" borderId="144" xfId="0" applyFont="1" applyFill="1" applyBorder="1" applyAlignment="1">
      <alignment horizontal="center"/>
    </xf>
    <xf numFmtId="0" fontId="13" fillId="3" borderId="144" xfId="0" applyFont="1" applyFill="1" applyBorder="1" applyAlignment="1">
      <alignment horizontal="right"/>
    </xf>
    <xf numFmtId="2" fontId="10" fillId="3" borderId="144" xfId="0" quotePrefix="1" applyNumberFormat="1" applyFont="1" applyFill="1" applyBorder="1"/>
    <xf numFmtId="2" fontId="13" fillId="3" borderId="144" xfId="0" applyNumberFormat="1" applyFont="1" applyFill="1" applyBorder="1" applyAlignment="1">
      <alignment horizontal="center"/>
    </xf>
    <xf numFmtId="2" fontId="0" fillId="3" borderId="144" xfId="0" applyNumberFormat="1" applyFont="1" applyFill="1" applyBorder="1" applyAlignment="1">
      <alignment horizontal="center"/>
    </xf>
    <xf numFmtId="2" fontId="0" fillId="3" borderId="93" xfId="0" applyNumberFormat="1" applyFont="1" applyFill="1" applyBorder="1" applyAlignment="1">
      <alignment vertical="top" wrapText="1"/>
    </xf>
    <xf numFmtId="0" fontId="111" fillId="0" borderId="10" xfId="0" applyFont="1" applyBorder="1" applyAlignment="1">
      <alignment horizontal="left"/>
    </xf>
    <xf numFmtId="0" fontId="0" fillId="0" borderId="153" xfId="0" applyBorder="1" applyAlignment="1">
      <alignment horizontal="center"/>
    </xf>
    <xf numFmtId="165" fontId="0" fillId="0" borderId="149" xfId="0" applyNumberFormat="1" applyFill="1" applyBorder="1" applyAlignment="1">
      <alignment horizontal="center"/>
    </xf>
    <xf numFmtId="0" fontId="0" fillId="0" borderId="148" xfId="0" applyBorder="1" applyAlignment="1">
      <alignment horizontal="left"/>
    </xf>
    <xf numFmtId="0" fontId="0" fillId="3" borderId="148" xfId="0" applyFill="1" applyBorder="1" applyAlignment="1" applyProtection="1">
      <alignment horizontal="left"/>
      <protection locked="0"/>
    </xf>
    <xf numFmtId="0" fontId="0" fillId="12" borderId="148" xfId="0" applyFill="1" applyBorder="1" applyAlignment="1" applyProtection="1">
      <alignment horizontal="left"/>
      <protection locked="0"/>
    </xf>
    <xf numFmtId="0" fontId="0" fillId="12" borderId="148" xfId="0" applyFill="1" applyBorder="1" applyAlignment="1">
      <alignment horizontal="left"/>
    </xf>
    <xf numFmtId="0" fontId="0" fillId="9" borderId="148" xfId="0" applyFill="1" applyBorder="1" applyAlignment="1">
      <alignment horizontal="left"/>
    </xf>
    <xf numFmtId="0" fontId="0" fillId="0" borderId="148" xfId="0" applyFill="1" applyBorder="1" applyAlignment="1">
      <alignment horizontal="left"/>
    </xf>
    <xf numFmtId="2" fontId="0" fillId="2" borderId="152" xfId="0" applyNumberFormat="1" applyFill="1" applyBorder="1" applyAlignment="1">
      <alignment horizontal="center" wrapText="1"/>
    </xf>
    <xf numFmtId="2" fontId="0" fillId="12" borderId="152" xfId="0" applyNumberFormat="1" applyFill="1" applyBorder="1" applyAlignment="1" applyProtection="1">
      <alignment horizontal="center"/>
      <protection locked="0"/>
    </xf>
    <xf numFmtId="2" fontId="0" fillId="12" borderId="152" xfId="0" applyNumberFormat="1" applyFill="1" applyBorder="1" applyAlignment="1">
      <alignment horizontal="center"/>
    </xf>
    <xf numFmtId="2" fontId="0" fillId="9" borderId="152" xfId="0" applyNumberFormat="1" applyFill="1" applyBorder="1" applyAlignment="1">
      <alignment horizontal="center"/>
    </xf>
    <xf numFmtId="2" fontId="0" fillId="3" borderId="152" xfId="0" applyNumberFormat="1" applyFill="1" applyBorder="1" applyAlignment="1" applyProtection="1">
      <alignment horizontal="center"/>
      <protection locked="0"/>
    </xf>
    <xf numFmtId="0" fontId="14" fillId="4" borderId="144" xfId="0" applyFont="1" applyFill="1" applyBorder="1" applyAlignment="1">
      <alignment horizontal="center" vertical="center"/>
    </xf>
    <xf numFmtId="0" fontId="3" fillId="0" borderId="0" xfId="0" applyFont="1" applyBorder="1" applyAlignment="1">
      <alignment horizontal="center" wrapText="1"/>
    </xf>
    <xf numFmtId="0" fontId="2" fillId="0" borderId="7" xfId="0" applyFont="1" applyBorder="1" applyAlignment="1">
      <alignment horizontal="center" wrapText="1"/>
    </xf>
    <xf numFmtId="43" fontId="0" fillId="0" borderId="3" xfId="0" applyNumberFormat="1" applyBorder="1" applyAlignment="1">
      <alignment horizontal="center" vertical="center" wrapText="1"/>
    </xf>
    <xf numFmtId="0" fontId="0" fillId="0" borderId="3" xfId="0" applyBorder="1" applyAlignment="1">
      <alignment horizontal="center" vertical="center" wrapText="1"/>
    </xf>
    <xf numFmtId="0" fontId="0" fillId="15" borderId="3" xfId="0" applyFill="1" applyBorder="1" applyAlignment="1">
      <alignment horizontal="center" vertical="center" wrapText="1"/>
    </xf>
    <xf numFmtId="0" fontId="0" fillId="3" borderId="3" xfId="0" applyFill="1" applyBorder="1" applyAlignment="1">
      <alignment horizontal="center" vertical="center" wrapText="1"/>
    </xf>
    <xf numFmtId="0" fontId="0" fillId="4" borderId="3" xfId="0" applyFill="1" applyBorder="1" applyAlignment="1">
      <alignment horizontal="center" vertical="center" wrapText="1"/>
    </xf>
    <xf numFmtId="0" fontId="0" fillId="4" borderId="110" xfId="0" applyFill="1" applyBorder="1" applyAlignment="1">
      <alignment horizontal="center" vertical="center" wrapText="1"/>
    </xf>
    <xf numFmtId="0" fontId="0" fillId="0" borderId="110" xfId="0" applyFill="1" applyBorder="1" applyAlignment="1">
      <alignment horizontal="center" vertical="center" wrapText="1"/>
    </xf>
    <xf numFmtId="0" fontId="0" fillId="0" borderId="0" xfId="0" applyAlignment="1">
      <alignment wrapText="1"/>
    </xf>
    <xf numFmtId="0" fontId="0" fillId="0" borderId="16" xfId="0" applyBorder="1" applyAlignment="1"/>
    <xf numFmtId="0" fontId="0" fillId="0" borderId="144" xfId="0" applyBorder="1" applyAlignment="1"/>
    <xf numFmtId="0" fontId="7" fillId="0" borderId="144" xfId="0" applyFont="1" applyBorder="1" applyAlignment="1"/>
    <xf numFmtId="0" fontId="7" fillId="0" borderId="16" xfId="0" applyFont="1" applyBorder="1" applyAlignment="1"/>
    <xf numFmtId="0" fontId="0" fillId="0" borderId="16" xfId="0" quotePrefix="1" applyBorder="1" applyAlignment="1">
      <alignment horizontal="center"/>
    </xf>
    <xf numFmtId="0" fontId="0" fillId="0" borderId="148" xfId="0" applyBorder="1" applyAlignment="1">
      <alignment horizontal="center"/>
    </xf>
    <xf numFmtId="0" fontId="7" fillId="0" borderId="147" xfId="4" applyFill="1" applyBorder="1" applyAlignment="1">
      <alignment horizontal="center"/>
    </xf>
    <xf numFmtId="0" fontId="0" fillId="0" borderId="145" xfId="0" applyFill="1" applyBorder="1" applyAlignment="1">
      <alignment horizontal="center"/>
    </xf>
    <xf numFmtId="2" fontId="7" fillId="0" borderId="146" xfId="4" applyNumberFormat="1" applyFill="1" applyBorder="1" applyAlignment="1">
      <alignment horizontal="center"/>
    </xf>
    <xf numFmtId="164" fontId="0" fillId="0" borderId="147" xfId="0" applyNumberFormat="1" applyFill="1" applyBorder="1" applyAlignment="1">
      <alignment horizontal="center"/>
    </xf>
    <xf numFmtId="0" fontId="7" fillId="0" borderId="144" xfId="4" applyFill="1" applyBorder="1" applyAlignment="1">
      <alignment horizontal="center"/>
    </xf>
    <xf numFmtId="0" fontId="7" fillId="0" borderId="144" xfId="0" applyFont="1" applyFill="1" applyBorder="1" applyAlignment="1">
      <alignment horizontal="center"/>
    </xf>
    <xf numFmtId="2" fontId="7" fillId="0" borderId="150" xfId="4" applyNumberFormat="1" applyFill="1" applyBorder="1" applyAlignment="1">
      <alignment horizontal="center"/>
    </xf>
    <xf numFmtId="2" fontId="0" fillId="0" borderId="150" xfId="0" applyNumberFormat="1" applyFill="1" applyBorder="1" applyAlignment="1">
      <alignment horizontal="center"/>
    </xf>
    <xf numFmtId="2" fontId="7" fillId="0" borderId="150" xfId="0" applyNumberFormat="1" applyFont="1" applyFill="1" applyBorder="1" applyAlignment="1">
      <alignment horizontal="center"/>
    </xf>
    <xf numFmtId="0" fontId="0" fillId="0" borderId="150" xfId="0" applyBorder="1" applyAlignment="1">
      <alignment horizontal="center"/>
    </xf>
    <xf numFmtId="2" fontId="0" fillId="0" borderId="150" xfId="0" applyNumberFormat="1" applyBorder="1" applyAlignment="1">
      <alignment horizontal="center"/>
    </xf>
    <xf numFmtId="0" fontId="0" fillId="0" borderId="150" xfId="0" applyFill="1" applyBorder="1" applyAlignment="1">
      <alignment horizontal="center"/>
    </xf>
    <xf numFmtId="0" fontId="0" fillId="0" borderId="149" xfId="0" applyBorder="1" applyAlignment="1">
      <alignment horizontal="center"/>
    </xf>
    <xf numFmtId="0" fontId="0" fillId="0" borderId="146" xfId="0" applyBorder="1" applyAlignment="1">
      <alignment horizontal="center"/>
    </xf>
    <xf numFmtId="2" fontId="78" fillId="0" borderId="150" xfId="17" applyNumberFormat="1" applyFill="1" applyBorder="1" applyAlignment="1">
      <alignment horizontal="center"/>
    </xf>
    <xf numFmtId="2" fontId="78" fillId="0" borderId="150" xfId="17" applyNumberFormat="1" applyFont="1" applyFill="1" applyBorder="1" applyAlignment="1">
      <alignment horizontal="center"/>
    </xf>
    <xf numFmtId="2" fontId="7" fillId="0" borderId="150" xfId="4" applyNumberFormat="1" applyFont="1" applyFill="1" applyBorder="1" applyAlignment="1">
      <alignment horizontal="center"/>
    </xf>
    <xf numFmtId="2" fontId="0" fillId="0" borderId="146" xfId="0" applyNumberFormat="1" applyBorder="1" applyAlignment="1">
      <alignment horizontal="center"/>
    </xf>
    <xf numFmtId="0" fontId="7" fillId="0" borderId="110" xfId="0" applyFont="1" applyFill="1" applyBorder="1" applyAlignment="1">
      <alignment horizontal="center"/>
    </xf>
    <xf numFmtId="2" fontId="0" fillId="0" borderId="146" xfId="0" applyNumberFormat="1" applyFill="1" applyBorder="1" applyAlignment="1">
      <alignment horizontal="center"/>
    </xf>
    <xf numFmtId="0" fontId="0" fillId="0" borderId="155" xfId="0" applyFill="1" applyBorder="1" applyAlignment="1">
      <alignment horizontal="center"/>
    </xf>
    <xf numFmtId="0" fontId="0" fillId="0" borderId="37" xfId="0" applyBorder="1" applyAlignment="1">
      <alignment horizontal="center"/>
    </xf>
    <xf numFmtId="0" fontId="0" fillId="0" borderId="65" xfId="0" applyFill="1" applyBorder="1" applyAlignment="1">
      <alignment horizontal="center"/>
    </xf>
    <xf numFmtId="0" fontId="0" fillId="0" borderId="156" xfId="0" applyBorder="1" applyAlignment="1">
      <alignment horizontal="center"/>
    </xf>
    <xf numFmtId="2" fontId="0" fillId="0" borderId="123" xfId="0" applyNumberFormat="1" applyFill="1" applyBorder="1" applyAlignment="1">
      <alignment horizontal="center"/>
    </xf>
    <xf numFmtId="0" fontId="0" fillId="0" borderId="47" xfId="0" applyBorder="1" applyAlignment="1">
      <alignment horizontal="center"/>
    </xf>
    <xf numFmtId="14" fontId="0" fillId="0" borderId="144" xfId="0" applyNumberFormat="1" applyFill="1" applyBorder="1"/>
    <xf numFmtId="2" fontId="0" fillId="0" borderId="144" xfId="0" applyNumberFormat="1" applyBorder="1"/>
    <xf numFmtId="14" fontId="11" fillId="0" borderId="144" xfId="0" applyNumberFormat="1" applyFont="1" applyBorder="1"/>
    <xf numFmtId="14" fontId="11" fillId="0" borderId="144" xfId="1" applyNumberFormat="1" applyFont="1" applyFill="1" applyBorder="1" applyAlignment="1"/>
    <xf numFmtId="14" fontId="0" fillId="0" borderId="144" xfId="0" applyNumberFormat="1" applyFill="1" applyBorder="1" applyAlignment="1">
      <alignment horizontal="center" vertical="center" wrapText="1"/>
    </xf>
    <xf numFmtId="14" fontId="11" fillId="0" borderId="144" xfId="2" applyNumberFormat="1" applyFont="1" applyFill="1" applyBorder="1"/>
    <xf numFmtId="14" fontId="0" fillId="0" borderId="144" xfId="1" applyNumberFormat="1" applyFont="1" applyBorder="1" applyAlignment="1">
      <alignment horizontal="center" vertical="center"/>
    </xf>
    <xf numFmtId="43" fontId="0" fillId="0" borderId="144" xfId="0" applyNumberFormat="1" applyBorder="1" applyAlignment="1">
      <alignment horizontal="center" vertical="center"/>
    </xf>
    <xf numFmtId="14" fontId="11" fillId="0" borderId="144" xfId="0" applyNumberFormat="1" applyFont="1" applyFill="1" applyBorder="1"/>
    <xf numFmtId="14" fontId="0" fillId="0" borderId="144" xfId="2" applyNumberFormat="1" applyFont="1" applyFill="1" applyBorder="1"/>
    <xf numFmtId="0" fontId="0" fillId="0" borderId="144" xfId="0" applyBorder="1" applyAlignment="1" applyProtection="1">
      <alignment horizontal="center"/>
    </xf>
    <xf numFmtId="0" fontId="0" fillId="0" borderId="144" xfId="0" applyFill="1" applyBorder="1" applyAlignment="1" applyProtection="1">
      <alignment horizontal="center" wrapText="1"/>
    </xf>
    <xf numFmtId="2" fontId="0" fillId="0" borderId="144" xfId="0" applyNumberFormat="1" applyFill="1" applyBorder="1" applyAlignment="1">
      <alignment horizontal="center" wrapText="1"/>
    </xf>
    <xf numFmtId="0" fontId="0" fillId="0" borderId="150" xfId="0" applyFont="1" applyBorder="1" applyAlignment="1">
      <alignment horizontal="center"/>
    </xf>
    <xf numFmtId="0" fontId="0" fillId="0" borderId="123" xfId="0" applyBorder="1" applyAlignment="1">
      <alignment horizontal="center"/>
    </xf>
    <xf numFmtId="0" fontId="11" fillId="0" borderId="150" xfId="0" applyFont="1" applyBorder="1" applyAlignment="1">
      <alignment horizontal="center"/>
    </xf>
    <xf numFmtId="14" fontId="0" fillId="0" borderId="144" xfId="0" applyNumberFormat="1" applyFont="1" applyBorder="1" applyAlignment="1">
      <alignment horizontal="center" vertical="center"/>
    </xf>
    <xf numFmtId="0" fontId="0" fillId="0" borderId="144" xfId="0" applyFont="1" applyBorder="1" applyAlignment="1">
      <alignment horizontal="center" vertical="center"/>
    </xf>
    <xf numFmtId="0" fontId="0" fillId="0" borderId="144" xfId="0" applyFont="1" applyFill="1" applyBorder="1" applyAlignment="1">
      <alignment horizontal="center"/>
    </xf>
    <xf numFmtId="0" fontId="0" fillId="0" borderId="144" xfId="0" applyFont="1" applyFill="1" applyBorder="1"/>
    <xf numFmtId="2" fontId="0" fillId="0" borderId="144" xfId="0" applyNumberFormat="1" applyFont="1" applyBorder="1" applyAlignment="1">
      <alignment horizontal="center"/>
    </xf>
    <xf numFmtId="14" fontId="0" fillId="0" borderId="144" xfId="0" applyNumberFormat="1" applyFont="1" applyFill="1" applyBorder="1"/>
    <xf numFmtId="2" fontId="0" fillId="0" borderId="144" xfId="0" applyNumberFormat="1" applyFont="1" applyBorder="1"/>
    <xf numFmtId="14" fontId="0" fillId="0" borderId="144" xfId="0" applyNumberFormat="1" applyFont="1" applyFill="1" applyBorder="1" applyAlignment="1">
      <alignment horizontal="center" vertical="center" wrapText="1"/>
    </xf>
    <xf numFmtId="0" fontId="0" fillId="0" borderId="144" xfId="0" applyFont="1" applyFill="1" applyBorder="1" applyAlignment="1">
      <alignment horizontal="center" vertical="center" wrapText="1"/>
    </xf>
    <xf numFmtId="0" fontId="31" fillId="0" borderId="144" xfId="0" applyFont="1" applyBorder="1"/>
    <xf numFmtId="0" fontId="31" fillId="0" borderId="144" xfId="0" applyFont="1" applyFill="1" applyBorder="1" applyAlignment="1">
      <alignment horizontal="center"/>
    </xf>
    <xf numFmtId="2" fontId="31" fillId="0" borderId="144" xfId="0" applyNumberFormat="1" applyFont="1" applyFill="1" applyBorder="1" applyAlignment="1">
      <alignment horizontal="center"/>
    </xf>
    <xf numFmtId="0" fontId="31" fillId="0" borderId="144" xfId="0" applyFont="1" applyFill="1" applyBorder="1"/>
    <xf numFmtId="2" fontId="31" fillId="0" borderId="144" xfId="0" applyNumberFormat="1" applyFont="1" applyFill="1" applyBorder="1"/>
    <xf numFmtId="14" fontId="31" fillId="0" borderId="144" xfId="0" applyNumberFormat="1" applyFont="1" applyBorder="1"/>
    <xf numFmtId="14" fontId="31" fillId="0" borderId="144" xfId="0" applyNumberFormat="1" applyFont="1" applyBorder="1" applyAlignment="1">
      <alignment horizontal="center" vertical="center"/>
    </xf>
    <xf numFmtId="0" fontId="31" fillId="0" borderId="144" xfId="0" applyFont="1" applyFill="1" applyBorder="1" applyAlignment="1">
      <alignment horizontal="center" vertical="center"/>
    </xf>
    <xf numFmtId="0" fontId="31" fillId="0" borderId="144" xfId="0" applyFont="1" applyBorder="1" applyAlignment="1">
      <alignment horizontal="center"/>
    </xf>
    <xf numFmtId="0" fontId="31" fillId="0" borderId="144" xfId="0" applyFont="1" applyBorder="1" applyAlignment="1">
      <alignment horizontal="center" vertical="center"/>
    </xf>
    <xf numFmtId="2" fontId="31" fillId="0" borderId="144" xfId="0" applyNumberFormat="1" applyFont="1" applyBorder="1" applyAlignment="1">
      <alignment horizontal="center"/>
    </xf>
    <xf numFmtId="14" fontId="31" fillId="0" borderId="144" xfId="0" applyNumberFormat="1" applyFont="1" applyFill="1" applyBorder="1"/>
    <xf numFmtId="0" fontId="29" fillId="0" borderId="144" xfId="0" applyFont="1" applyBorder="1"/>
    <xf numFmtId="0" fontId="29" fillId="0" borderId="144" xfId="0" applyFont="1" applyBorder="1" applyAlignment="1">
      <alignment horizontal="center"/>
    </xf>
    <xf numFmtId="2" fontId="29" fillId="0" borderId="144" xfId="0" applyNumberFormat="1" applyFont="1" applyBorder="1" applyAlignment="1"/>
    <xf numFmtId="2" fontId="29" fillId="0" borderId="144" xfId="0" applyNumberFormat="1" applyFont="1" applyBorder="1" applyAlignment="1">
      <alignment horizontal="center"/>
    </xf>
    <xf numFmtId="14" fontId="29" fillId="0" borderId="144" xfId="0" applyNumberFormat="1" applyFont="1" applyBorder="1" applyAlignment="1">
      <alignment horizontal="center"/>
    </xf>
    <xf numFmtId="14" fontId="31" fillId="0" borderId="144" xfId="0" applyNumberFormat="1" applyFont="1" applyFill="1" applyBorder="1" applyAlignment="1">
      <alignment horizontal="center"/>
    </xf>
    <xf numFmtId="14" fontId="31" fillId="0" borderId="144" xfId="0" applyNumberFormat="1" applyFont="1" applyBorder="1" applyAlignment="1">
      <alignment horizontal="center"/>
    </xf>
    <xf numFmtId="2" fontId="31" fillId="0" borderId="144" xfId="0" applyNumberFormat="1" applyFont="1" applyBorder="1" applyAlignment="1">
      <alignment horizontal="left"/>
    </xf>
    <xf numFmtId="0" fontId="31" fillId="0" borderId="144" xfId="0" applyFont="1" applyBorder="1" applyAlignment="1">
      <alignment horizontal="left"/>
    </xf>
    <xf numFmtId="14" fontId="31" fillId="0" borderId="144" xfId="2" applyNumberFormat="1" applyFont="1" applyFill="1" applyBorder="1" applyAlignment="1">
      <alignment horizontal="center"/>
    </xf>
    <xf numFmtId="0" fontId="14" fillId="4" borderId="144" xfId="0" applyNumberFormat="1" applyFont="1" applyFill="1" applyBorder="1" applyAlignment="1">
      <alignment horizontal="center" vertical="center"/>
    </xf>
    <xf numFmtId="0" fontId="6" fillId="0" borderId="139" xfId="0" applyFont="1" applyBorder="1"/>
    <xf numFmtId="172" fontId="0" fillId="0" borderId="1" xfId="0" applyNumberFormat="1" applyBorder="1"/>
    <xf numFmtId="0" fontId="2" fillId="0" borderId="115" xfId="0" applyFont="1" applyBorder="1" applyAlignment="1">
      <alignment horizontal="center"/>
    </xf>
    <xf numFmtId="0" fontId="0" fillId="2" borderId="153" xfId="0" applyFill="1" applyBorder="1" applyAlignment="1">
      <alignment horizontal="center" wrapText="1"/>
    </xf>
    <xf numFmtId="0" fontId="0" fillId="0" borderId="153" xfId="0" applyBorder="1"/>
    <xf numFmtId="43" fontId="0" fillId="0" borderId="110" xfId="0" applyNumberFormat="1" applyBorder="1"/>
    <xf numFmtId="0" fontId="0" fillId="0" borderId="146" xfId="0" applyBorder="1"/>
    <xf numFmtId="0" fontId="0" fillId="0" borderId="145" xfId="0" applyBorder="1"/>
    <xf numFmtId="0" fontId="0" fillId="0" borderId="147" xfId="0" applyBorder="1" applyAlignment="1">
      <alignment horizontal="center"/>
    </xf>
    <xf numFmtId="0" fontId="0" fillId="0" borderId="134" xfId="0" applyBorder="1" applyAlignment="1">
      <alignment horizontal="center"/>
    </xf>
    <xf numFmtId="43" fontId="0" fillId="0" borderId="147" xfId="2" applyFont="1" applyFill="1" applyBorder="1"/>
    <xf numFmtId="43" fontId="0" fillId="0" borderId="154" xfId="0" applyNumberFormat="1" applyBorder="1" applyAlignment="1">
      <alignment horizontal="center"/>
    </xf>
    <xf numFmtId="0" fontId="13" fillId="0" borderId="0" xfId="0" applyFont="1" applyBorder="1"/>
    <xf numFmtId="0" fontId="13" fillId="2" borderId="155" xfId="0" applyFont="1" applyFill="1" applyBorder="1" applyAlignment="1">
      <alignment horizontal="center" wrapText="1"/>
    </xf>
    <xf numFmtId="0" fontId="13" fillId="0" borderId="155" xfId="0" applyFont="1" applyFill="1" applyBorder="1" applyAlignment="1">
      <alignment horizontal="center" wrapText="1"/>
    </xf>
    <xf numFmtId="0" fontId="13" fillId="0" borderId="155" xfId="0" applyFont="1" applyBorder="1" applyAlignment="1">
      <alignment horizontal="center"/>
    </xf>
    <xf numFmtId="0" fontId="13" fillId="0" borderId="157" xfId="0" applyFont="1" applyBorder="1" applyAlignment="1">
      <alignment horizontal="center"/>
    </xf>
    <xf numFmtId="0" fontId="13" fillId="0" borderId="59" xfId="0" applyFont="1" applyBorder="1" applyAlignment="1">
      <alignment horizontal="center"/>
    </xf>
    <xf numFmtId="0" fontId="13" fillId="0" borderId="157" xfId="0" applyFont="1" applyBorder="1"/>
    <xf numFmtId="0" fontId="13" fillId="0" borderId="155" xfId="0" applyFont="1" applyFill="1" applyBorder="1" applyAlignment="1">
      <alignment horizontal="center"/>
    </xf>
    <xf numFmtId="0" fontId="13" fillId="0" borderId="7" xfId="0" applyFont="1" applyBorder="1" applyAlignment="1"/>
    <xf numFmtId="0" fontId="13" fillId="0" borderId="155" xfId="0" applyFont="1" applyBorder="1" applyAlignment="1"/>
    <xf numFmtId="0" fontId="13" fillId="0" borderId="155" xfId="0" applyFont="1" applyBorder="1"/>
    <xf numFmtId="0" fontId="13" fillId="0" borderId="136" xfId="0" applyFont="1" applyBorder="1"/>
    <xf numFmtId="0" fontId="0" fillId="0" borderId="150" xfId="0" applyFont="1" applyFill="1" applyBorder="1" applyAlignment="1">
      <alignment horizontal="center"/>
    </xf>
    <xf numFmtId="0" fontId="0" fillId="0" borderId="150" xfId="0" applyFont="1" applyBorder="1"/>
    <xf numFmtId="0" fontId="0" fillId="2" borderId="155" xfId="0" applyFill="1" applyBorder="1" applyAlignment="1">
      <alignment horizontal="center" wrapText="1"/>
    </xf>
    <xf numFmtId="0" fontId="0" fillId="0" borderId="155" xfId="0" applyBorder="1" applyAlignment="1">
      <alignment horizontal="center"/>
    </xf>
    <xf numFmtId="0" fontId="0" fillId="0" borderId="59" xfId="0" applyBorder="1" applyAlignment="1">
      <alignment horizontal="center"/>
    </xf>
    <xf numFmtId="0" fontId="0" fillId="0" borderId="150" xfId="0" applyFill="1" applyBorder="1"/>
    <xf numFmtId="0" fontId="13" fillId="2" borderId="115" xfId="0" applyFont="1" applyFill="1" applyBorder="1" applyAlignment="1">
      <alignment horizontal="center" wrapText="1"/>
    </xf>
    <xf numFmtId="0" fontId="13" fillId="0" borderId="115" xfId="0" applyFont="1" applyBorder="1"/>
    <xf numFmtId="0" fontId="13" fillId="0" borderId="115" xfId="0" applyFont="1" applyFill="1" applyBorder="1"/>
    <xf numFmtId="0" fontId="11" fillId="0" borderId="144" xfId="0" applyFont="1" applyFill="1" applyBorder="1" applyAlignment="1">
      <alignment horizontal="center" shrinkToFit="1"/>
    </xf>
    <xf numFmtId="0" fontId="11" fillId="0" borderId="144" xfId="0" applyFont="1" applyFill="1" applyBorder="1" applyAlignment="1">
      <alignment horizontal="center"/>
    </xf>
    <xf numFmtId="2" fontId="11" fillId="0" borderId="144" xfId="0" applyNumberFormat="1" applyFont="1" applyFill="1" applyBorder="1" applyAlignment="1">
      <alignment horizontal="center"/>
    </xf>
    <xf numFmtId="0" fontId="34" fillId="0" borderId="136" xfId="0" applyFont="1" applyBorder="1" applyAlignment="1">
      <alignment vertical="center"/>
    </xf>
    <xf numFmtId="0" fontId="34" fillId="0" borderId="146" xfId="0" applyFont="1" applyBorder="1" applyAlignment="1">
      <alignment vertical="center"/>
    </xf>
    <xf numFmtId="0" fontId="3" fillId="0" borderId="154" xfId="0" applyFont="1" applyFill="1" applyBorder="1" applyAlignment="1">
      <alignment vertical="center"/>
    </xf>
    <xf numFmtId="0" fontId="0" fillId="0" borderId="1" xfId="0" applyFill="1" applyBorder="1" applyAlignment="1">
      <alignment horizontal="right"/>
    </xf>
    <xf numFmtId="0" fontId="0" fillId="3" borderId="144" xfId="0" applyFont="1" applyFill="1" applyBorder="1" applyAlignment="1">
      <alignment horizontal="center"/>
    </xf>
    <xf numFmtId="0" fontId="0" fillId="3" borderId="144" xfId="0" applyFont="1" applyFill="1" applyBorder="1" applyAlignment="1">
      <alignment horizontal="right"/>
    </xf>
    <xf numFmtId="2" fontId="0" fillId="3" borderId="144" xfId="0" applyNumberFormat="1" applyFont="1" applyFill="1" applyBorder="1"/>
    <xf numFmtId="0" fontId="7" fillId="0" borderId="144" xfId="4" applyFill="1" applyBorder="1" applyAlignment="1">
      <alignment horizontal="left"/>
    </xf>
    <xf numFmtId="0" fontId="6" fillId="0" borderId="144" xfId="0" applyFont="1" applyBorder="1" applyAlignment="1">
      <alignment horizontal="center"/>
    </xf>
    <xf numFmtId="0" fontId="113" fillId="0" borderId="110" xfId="0" applyFont="1" applyBorder="1" applyAlignment="1">
      <alignment horizontal="left" vertical="center"/>
    </xf>
    <xf numFmtId="43" fontId="113" fillId="0" borderId="110" xfId="0" applyNumberFormat="1" applyFont="1" applyFill="1" applyBorder="1" applyAlignment="1">
      <alignment horizontal="left" vertical="center"/>
    </xf>
    <xf numFmtId="0" fontId="0" fillId="3" borderId="152" xfId="0" applyFill="1" applyBorder="1" applyAlignment="1">
      <alignment horizontal="center" vertical="center"/>
    </xf>
    <xf numFmtId="0" fontId="0" fillId="3" borderId="145" xfId="0" applyFill="1" applyBorder="1" applyAlignment="1">
      <alignment horizontal="center" vertical="center"/>
    </xf>
    <xf numFmtId="0" fontId="0" fillId="3" borderId="146" xfId="0" applyFill="1" applyBorder="1" applyAlignment="1">
      <alignment horizontal="center" vertical="center"/>
    </xf>
    <xf numFmtId="0" fontId="0" fillId="3" borderId="147" xfId="0" applyFill="1" applyBorder="1" applyAlignment="1">
      <alignment horizontal="center" vertical="center"/>
    </xf>
    <xf numFmtId="14" fontId="0" fillId="3" borderId="144" xfId="0" applyNumberFormat="1" applyFill="1" applyBorder="1" applyAlignment="1">
      <alignment horizontal="center" vertical="center"/>
    </xf>
    <xf numFmtId="0" fontId="113" fillId="0" borderId="110" xfId="0" applyFont="1" applyFill="1" applyBorder="1" applyAlignment="1">
      <alignment horizontal="left" vertical="center"/>
    </xf>
    <xf numFmtId="0" fontId="0" fillId="2" borderId="152" xfId="0" applyFill="1" applyBorder="1" applyAlignment="1">
      <alignment horizontal="center" vertical="center"/>
    </xf>
    <xf numFmtId="0" fontId="0" fillId="2" borderId="145" xfId="0" applyFill="1" applyBorder="1" applyAlignment="1">
      <alignment horizontal="center" vertical="center"/>
    </xf>
    <xf numFmtId="0" fontId="0" fillId="2" borderId="146" xfId="0" applyFill="1" applyBorder="1" applyAlignment="1">
      <alignment horizontal="center" vertical="center"/>
    </xf>
    <xf numFmtId="2" fontId="0" fillId="2" borderId="152" xfId="0" applyNumberFormat="1" applyFill="1" applyBorder="1" applyAlignment="1">
      <alignment horizontal="center" vertical="center"/>
    </xf>
    <xf numFmtId="0" fontId="0" fillId="2" borderId="147" xfId="0" applyFill="1" applyBorder="1" applyAlignment="1">
      <alignment horizontal="center" vertical="center"/>
    </xf>
    <xf numFmtId="14" fontId="0" fillId="2" borderId="144" xfId="0" applyNumberFormat="1" applyFill="1" applyBorder="1" applyAlignment="1">
      <alignment horizontal="center" vertical="center"/>
    </xf>
    <xf numFmtId="0" fontId="113" fillId="2" borderId="110" xfId="0" applyFont="1" applyFill="1" applyBorder="1" applyAlignment="1">
      <alignment horizontal="left" vertical="center"/>
    </xf>
    <xf numFmtId="43" fontId="113" fillId="2" borderId="110" xfId="0" applyNumberFormat="1" applyFont="1" applyFill="1" applyBorder="1" applyAlignment="1">
      <alignment horizontal="left" vertical="center"/>
    </xf>
    <xf numFmtId="0" fontId="113" fillId="5" borderId="110" xfId="0" applyFont="1" applyFill="1" applyBorder="1" applyAlignment="1">
      <alignment horizontal="left" vertical="center" wrapText="1"/>
    </xf>
    <xf numFmtId="0" fontId="113" fillId="2" borderId="110" xfId="0" applyFont="1" applyFill="1" applyBorder="1" applyAlignment="1">
      <alignment horizontal="left" vertical="center" wrapText="1"/>
    </xf>
    <xf numFmtId="0" fontId="113" fillId="3" borderId="145" xfId="0" applyFont="1" applyFill="1" applyBorder="1" applyAlignment="1">
      <alignment horizontal="left" vertical="center"/>
    </xf>
    <xf numFmtId="0" fontId="0" fillId="2" borderId="144" xfId="0" applyFill="1" applyBorder="1" applyAlignment="1">
      <alignment horizontal="center" vertical="center"/>
    </xf>
    <xf numFmtId="2" fontId="0" fillId="2" borderId="144" xfId="0" applyNumberFormat="1" applyFill="1" applyBorder="1" applyAlignment="1">
      <alignment horizontal="center" vertical="center"/>
    </xf>
    <xf numFmtId="0" fontId="7" fillId="2" borderId="144" xfId="0" applyFont="1" applyFill="1" applyBorder="1" applyAlignment="1">
      <alignment horizontal="center" vertical="center"/>
    </xf>
    <xf numFmtId="0" fontId="113" fillId="2" borderId="110" xfId="0" applyNumberFormat="1" applyFont="1" applyFill="1" applyBorder="1" applyAlignment="1">
      <alignment horizontal="left" vertical="center"/>
    </xf>
    <xf numFmtId="0" fontId="113" fillId="2" borderId="145" xfId="0" applyFont="1" applyFill="1" applyBorder="1" applyAlignment="1">
      <alignment horizontal="left" vertical="center"/>
    </xf>
    <xf numFmtId="2" fontId="0" fillId="0" borderId="144" xfId="0" applyNumberFormat="1" applyBorder="1" applyAlignment="1">
      <alignment horizontal="center" vertical="center"/>
    </xf>
    <xf numFmtId="0" fontId="113" fillId="0" borderId="145" xfId="0" applyFont="1" applyBorder="1" applyAlignment="1">
      <alignment horizontal="left" vertical="center"/>
    </xf>
    <xf numFmtId="2" fontId="0" fillId="0" borderId="144" xfId="0" applyNumberFormat="1" applyFill="1" applyBorder="1" applyAlignment="1">
      <alignment horizontal="center" vertical="center"/>
    </xf>
    <xf numFmtId="0" fontId="113" fillId="0" borderId="145" xfId="0" applyFont="1" applyFill="1" applyBorder="1" applyAlignment="1">
      <alignment horizontal="left" vertical="center"/>
    </xf>
    <xf numFmtId="0" fontId="0" fillId="0" borderId="2" xfId="0" applyFill="1" applyBorder="1" applyAlignment="1">
      <alignment horizontal="center" wrapText="1"/>
    </xf>
    <xf numFmtId="0" fontId="0" fillId="0" borderId="9" xfId="0" applyFill="1" applyBorder="1" applyAlignment="1">
      <alignment horizontal="center" wrapText="1"/>
    </xf>
    <xf numFmtId="0" fontId="0" fillId="0" borderId="13" xfId="0" applyFill="1" applyBorder="1" applyAlignment="1">
      <alignment horizontal="center" wrapText="1"/>
    </xf>
    <xf numFmtId="49" fontId="0" fillId="0" borderId="1" xfId="0" applyNumberFormat="1" applyFill="1" applyBorder="1" applyAlignment="1">
      <alignment horizontal="center" wrapText="1"/>
    </xf>
    <xf numFmtId="172" fontId="0" fillId="0" borderId="23" xfId="0" applyNumberFormat="1" applyFill="1" applyBorder="1" applyAlignment="1">
      <alignment horizontal="center" wrapText="1"/>
    </xf>
    <xf numFmtId="0" fontId="0" fillId="0" borderId="152" xfId="0" applyFill="1" applyBorder="1" applyAlignment="1">
      <alignment horizontal="center" wrapText="1"/>
    </xf>
    <xf numFmtId="0" fontId="0" fillId="0" borderId="110" xfId="0" applyFill="1" applyBorder="1" applyAlignment="1">
      <alignment horizontal="center" wrapText="1"/>
    </xf>
    <xf numFmtId="0" fontId="0" fillId="0" borderId="150" xfId="0" applyFill="1" applyBorder="1" applyAlignment="1">
      <alignment horizontal="center" wrapText="1"/>
    </xf>
    <xf numFmtId="0" fontId="0" fillId="0" borderId="148" xfId="0" applyFill="1" applyBorder="1" applyAlignment="1">
      <alignment horizontal="center" wrapText="1"/>
    </xf>
    <xf numFmtId="0" fontId="0" fillId="0" borderId="149" xfId="0" applyFill="1" applyBorder="1" applyAlignment="1">
      <alignment horizontal="center" wrapText="1"/>
    </xf>
    <xf numFmtId="49" fontId="0" fillId="0" borderId="144" xfId="0" applyNumberFormat="1" applyFill="1" applyBorder="1" applyAlignment="1">
      <alignment horizontal="center" wrapText="1"/>
    </xf>
    <xf numFmtId="172" fontId="0" fillId="0" borderId="154" xfId="0" applyNumberFormat="1" applyFill="1" applyBorder="1" applyAlignment="1">
      <alignment horizontal="center" wrapText="1"/>
    </xf>
    <xf numFmtId="0" fontId="0" fillId="0" borderId="114" xfId="0" applyFill="1" applyBorder="1" applyAlignment="1">
      <alignment horizontal="center" wrapText="1"/>
    </xf>
    <xf numFmtId="0" fontId="0" fillId="0" borderId="129" xfId="0" applyFill="1" applyBorder="1" applyAlignment="1">
      <alignment horizontal="center" wrapText="1"/>
    </xf>
    <xf numFmtId="0" fontId="0" fillId="0" borderId="137" xfId="0" applyFill="1" applyBorder="1" applyAlignment="1">
      <alignment horizontal="center" wrapText="1"/>
    </xf>
    <xf numFmtId="49" fontId="0" fillId="0" borderId="139" xfId="0" applyNumberFormat="1" applyFill="1" applyBorder="1" applyAlignment="1">
      <alignment horizontal="center" wrapText="1"/>
    </xf>
    <xf numFmtId="172" fontId="0" fillId="0" borderId="135" xfId="0" applyNumberFormat="1" applyFill="1" applyBorder="1" applyAlignment="1">
      <alignment horizontal="center" wrapText="1"/>
    </xf>
    <xf numFmtId="17" fontId="0" fillId="0" borderId="144" xfId="0" applyNumberFormat="1" applyBorder="1" applyAlignment="1">
      <alignment horizontal="left"/>
    </xf>
    <xf numFmtId="0" fontId="6" fillId="0" borderId="144" xfId="0" applyFont="1" applyFill="1" applyBorder="1" applyAlignment="1">
      <alignment horizontal="center" vertical="center"/>
    </xf>
    <xf numFmtId="0" fontId="6" fillId="0" borderId="144" xfId="0" applyFont="1" applyFill="1" applyBorder="1"/>
    <xf numFmtId="2" fontId="6" fillId="0" borderId="144" xfId="0" applyNumberFormat="1" applyFont="1" applyFill="1" applyBorder="1" applyAlignment="1">
      <alignment horizontal="center" vertical="center"/>
    </xf>
    <xf numFmtId="0" fontId="6" fillId="0" borderId="144" xfId="0" applyFont="1" applyFill="1" applyBorder="1" applyAlignment="1">
      <alignment horizontal="center"/>
    </xf>
    <xf numFmtId="0" fontId="0" fillId="0" borderId="14" xfId="0" quotePrefix="1" applyFill="1" applyBorder="1" applyAlignment="1">
      <alignment vertical="center"/>
    </xf>
    <xf numFmtId="0" fontId="0" fillId="4" borderId="5" xfId="0" applyFill="1" applyBorder="1" applyAlignment="1">
      <alignment horizontal="center"/>
    </xf>
    <xf numFmtId="0" fontId="0" fillId="3" borderId="114" xfId="0" applyFill="1" applyBorder="1" applyAlignment="1">
      <alignment horizontal="center" wrapText="1"/>
    </xf>
    <xf numFmtId="0" fontId="0" fillId="3" borderId="110" xfId="0" applyFill="1" applyBorder="1" applyAlignment="1">
      <alignment horizontal="center" wrapText="1"/>
    </xf>
    <xf numFmtId="0" fontId="0" fillId="3" borderId="129" xfId="0" applyFill="1" applyBorder="1" applyAlignment="1">
      <alignment horizontal="center" wrapText="1"/>
    </xf>
    <xf numFmtId="0" fontId="0" fillId="3" borderId="137" xfId="0" applyFill="1" applyBorder="1" applyAlignment="1">
      <alignment horizontal="center" wrapText="1"/>
    </xf>
    <xf numFmtId="49" fontId="0" fillId="3" borderId="139" xfId="0" applyNumberFormat="1" applyFill="1" applyBorder="1" applyAlignment="1">
      <alignment horizontal="center" wrapText="1"/>
    </xf>
    <xf numFmtId="172" fontId="0" fillId="3" borderId="135" xfId="0" applyNumberFormat="1" applyFill="1" applyBorder="1" applyAlignment="1">
      <alignment horizontal="center" wrapText="1"/>
    </xf>
    <xf numFmtId="0" fontId="0" fillId="3" borderId="150" xfId="0" applyFill="1" applyBorder="1" applyAlignment="1">
      <alignment horizontal="center" wrapText="1"/>
    </xf>
    <xf numFmtId="2" fontId="0" fillId="3" borderId="150" xfId="0" applyNumberFormat="1" applyFill="1" applyBorder="1" applyAlignment="1">
      <alignment horizontal="center" vertical="center"/>
    </xf>
    <xf numFmtId="0" fontId="0" fillId="0" borderId="158" xfId="0" applyFill="1" applyBorder="1" applyAlignment="1">
      <alignment horizontal="center" wrapText="1"/>
    </xf>
    <xf numFmtId="0" fontId="0" fillId="3" borderId="158" xfId="0" applyFill="1" applyBorder="1" applyAlignment="1">
      <alignment horizontal="center" wrapText="1"/>
    </xf>
    <xf numFmtId="0" fontId="0" fillId="3" borderId="158" xfId="0" applyFill="1" applyBorder="1" applyAlignment="1">
      <alignment horizontal="center" vertical="center"/>
    </xf>
    <xf numFmtId="0" fontId="0" fillId="3" borderId="144" xfId="0" applyFill="1" applyBorder="1" applyAlignment="1">
      <alignment horizontal="center" wrapText="1"/>
    </xf>
    <xf numFmtId="0" fontId="0" fillId="0" borderId="95" xfId="0" applyBorder="1" applyAlignment="1">
      <alignment horizontal="right"/>
    </xf>
    <xf numFmtId="14" fontId="6" fillId="0" borderId="144" xfId="0" applyNumberFormat="1" applyFont="1" applyBorder="1" applyAlignment="1">
      <alignment horizontal="center"/>
    </xf>
    <xf numFmtId="0" fontId="0" fillId="0" borderId="152" xfId="0" applyFill="1" applyBorder="1" applyAlignment="1">
      <alignment vertical="center"/>
    </xf>
    <xf numFmtId="0" fontId="0" fillId="0" borderId="123" xfId="0" applyFill="1" applyBorder="1" applyAlignment="1">
      <alignment vertical="center"/>
    </xf>
    <xf numFmtId="0" fontId="0" fillId="0" borderId="68" xfId="0" applyBorder="1"/>
    <xf numFmtId="0" fontId="0" fillId="0" borderId="141" xfId="0" applyFill="1" applyBorder="1" applyAlignment="1">
      <alignment horizontal="center" vertical="center"/>
    </xf>
    <xf numFmtId="0" fontId="0" fillId="0" borderId="141" xfId="0" applyBorder="1"/>
    <xf numFmtId="0" fontId="0" fillId="0" borderId="153" xfId="0" applyFill="1" applyBorder="1" applyAlignment="1">
      <alignment vertical="center"/>
    </xf>
    <xf numFmtId="0" fontId="0" fillId="0" borderId="37" xfId="0" applyFill="1" applyBorder="1" applyAlignment="1">
      <alignment horizontal="center" vertical="center"/>
    </xf>
    <xf numFmtId="0" fontId="80" fillId="3" borderId="53" xfId="0" applyFont="1" applyFill="1" applyBorder="1" applyAlignment="1">
      <alignment vertical="center"/>
    </xf>
    <xf numFmtId="2" fontId="80" fillId="3" borderId="53" xfId="0" applyNumberFormat="1" applyFont="1" applyFill="1" applyBorder="1" applyAlignment="1">
      <alignment horizontal="center" vertical="center"/>
    </xf>
    <xf numFmtId="0" fontId="0" fillId="3" borderId="37" xfId="0" applyFill="1" applyBorder="1" applyAlignment="1">
      <alignment horizontal="center" vertical="center"/>
    </xf>
    <xf numFmtId="0" fontId="80" fillId="3" borderId="53" xfId="0" applyFont="1" applyFill="1" applyBorder="1" applyAlignment="1">
      <alignment horizontal="center" vertical="center"/>
    </xf>
    <xf numFmtId="0" fontId="0" fillId="3" borderId="54" xfId="0" applyFill="1" applyBorder="1" applyAlignment="1">
      <alignment horizontal="center" vertical="center"/>
    </xf>
    <xf numFmtId="0" fontId="7" fillId="3" borderId="144" xfId="0" applyFont="1" applyFill="1" applyBorder="1" applyAlignment="1">
      <alignment horizontal="center" vertical="center"/>
    </xf>
    <xf numFmtId="14" fontId="0" fillId="0" borderId="8" xfId="2" quotePrefix="1" applyNumberFormat="1" applyFont="1" applyFill="1" applyBorder="1" applyAlignment="1">
      <alignment horizontal="right"/>
    </xf>
    <xf numFmtId="0" fontId="0" fillId="4" borderId="111" xfId="0" applyFill="1" applyBorder="1" applyAlignment="1">
      <alignment vertical="center"/>
    </xf>
    <xf numFmtId="2" fontId="0" fillId="0" borderId="14" xfId="0" applyNumberFormat="1" applyFill="1" applyBorder="1" applyAlignment="1">
      <alignment horizontal="center" vertical="center"/>
    </xf>
    <xf numFmtId="0" fontId="0" fillId="0" borderId="59" xfId="0" applyFill="1" applyBorder="1" applyAlignment="1">
      <alignment vertical="center"/>
    </xf>
    <xf numFmtId="0" fontId="0" fillId="0" borderId="37" xfId="0" applyFill="1" applyBorder="1" applyAlignment="1">
      <alignment vertical="center"/>
    </xf>
    <xf numFmtId="14" fontId="0" fillId="0" borderId="8" xfId="2" quotePrefix="1" applyNumberFormat="1" applyFont="1" applyFill="1" applyBorder="1" applyAlignment="1">
      <alignment horizontal="center"/>
    </xf>
    <xf numFmtId="14" fontId="0" fillId="0" borderId="5" xfId="0" applyNumberFormat="1" applyBorder="1" applyAlignment="1">
      <alignment horizontal="center"/>
    </xf>
    <xf numFmtId="14" fontId="0" fillId="0" borderId="5" xfId="0" quotePrefix="1" applyNumberFormat="1" applyBorder="1" applyAlignment="1">
      <alignment horizontal="center"/>
    </xf>
    <xf numFmtId="16" fontId="0" fillId="0" borderId="37" xfId="0" quotePrefix="1" applyNumberFormat="1" applyBorder="1" applyAlignment="1">
      <alignment horizontal="center"/>
    </xf>
    <xf numFmtId="13" fontId="0" fillId="0" borderId="5" xfId="0" quotePrefix="1" applyNumberFormat="1" applyBorder="1" applyAlignment="1">
      <alignment horizontal="center"/>
    </xf>
    <xf numFmtId="16" fontId="0" fillId="0" borderId="142" xfId="2" quotePrefix="1" applyNumberFormat="1" applyFont="1" applyFill="1" applyBorder="1" applyAlignment="1">
      <alignment horizontal="center" vertical="center"/>
    </xf>
    <xf numFmtId="0" fontId="0" fillId="4" borderId="111" xfId="0" applyFill="1" applyBorder="1" applyAlignment="1">
      <alignment horizontal="center" vertical="center"/>
    </xf>
    <xf numFmtId="0" fontId="0" fillId="3" borderId="37" xfId="0" applyFill="1" applyBorder="1"/>
    <xf numFmtId="0" fontId="14" fillId="4" borderId="144" xfId="0" applyFont="1" applyFill="1" applyBorder="1" applyAlignment="1">
      <alignment horizontal="center" vertical="center" wrapText="1"/>
    </xf>
    <xf numFmtId="0" fontId="0" fillId="2" borderId="152" xfId="0" applyFont="1" applyFill="1" applyBorder="1" applyAlignment="1">
      <alignment horizontal="center" vertical="center" wrapText="1"/>
    </xf>
    <xf numFmtId="0" fontId="0" fillId="2" borderId="110" xfId="0" applyFont="1" applyFill="1" applyBorder="1" applyAlignment="1">
      <alignment horizontal="center" vertical="center" wrapText="1"/>
    </xf>
    <xf numFmtId="0" fontId="0" fillId="2" borderId="115" xfId="0" applyFont="1" applyFill="1" applyBorder="1" applyAlignment="1">
      <alignment horizontal="center" vertical="center" wrapText="1"/>
    </xf>
    <xf numFmtId="0" fontId="0" fillId="2" borderId="110" xfId="0" applyFont="1" applyFill="1" applyBorder="1" applyAlignment="1">
      <alignment horizontal="left" vertical="center" wrapText="1" indent="1"/>
    </xf>
    <xf numFmtId="0" fontId="0" fillId="2" borderId="115" xfId="0" applyFont="1" applyFill="1" applyBorder="1" applyAlignment="1">
      <alignment horizontal="left" vertical="center" wrapText="1" indent="1"/>
    </xf>
    <xf numFmtId="0" fontId="0" fillId="2" borderId="153" xfId="0" applyFont="1" applyFill="1" applyBorder="1" applyAlignment="1">
      <alignment horizontal="center" vertical="center" wrapText="1"/>
    </xf>
    <xf numFmtId="168" fontId="0" fillId="2" borderId="115" xfId="0" applyNumberFormat="1" applyFont="1" applyFill="1" applyBorder="1" applyAlignment="1">
      <alignment horizontal="center" vertical="center" wrapText="1"/>
    </xf>
    <xf numFmtId="168" fontId="0" fillId="2" borderId="98" xfId="0" applyNumberFormat="1" applyFont="1" applyFill="1" applyBorder="1" applyAlignment="1">
      <alignment horizontal="center" vertical="center" wrapText="1"/>
    </xf>
    <xf numFmtId="0" fontId="11" fillId="0" borderId="152" xfId="12" applyFont="1" applyBorder="1" applyAlignment="1">
      <alignment horizontal="center" vertical="center"/>
    </xf>
    <xf numFmtId="0" fontId="11" fillId="0" borderId="110" xfId="0" applyFont="1" applyBorder="1" applyAlignment="1">
      <alignment horizontal="center" vertical="center"/>
    </xf>
    <xf numFmtId="167" fontId="11" fillId="3" borderId="112" xfId="0" applyNumberFormat="1" applyFont="1" applyFill="1" applyBorder="1" applyAlignment="1">
      <alignment horizontal="center" vertical="center"/>
    </xf>
    <xf numFmtId="0" fontId="11" fillId="3" borderId="110" xfId="0" applyFont="1" applyFill="1" applyBorder="1" applyAlignment="1">
      <alignment horizontal="left" vertical="center" indent="1"/>
    </xf>
    <xf numFmtId="2" fontId="11" fillId="3" borderId="152" xfId="0" applyNumberFormat="1" applyFont="1" applyFill="1" applyBorder="1" applyAlignment="1">
      <alignment horizontal="center" vertical="center"/>
    </xf>
    <xf numFmtId="0" fontId="11" fillId="3" borderId="115" xfId="0" applyFont="1" applyFill="1" applyBorder="1" applyAlignment="1">
      <alignment horizontal="center" vertical="center"/>
    </xf>
    <xf numFmtId="2" fontId="11" fillId="3" borderId="153" xfId="0" applyNumberFormat="1" applyFont="1" applyFill="1" applyBorder="1" applyAlignment="1">
      <alignment horizontal="center" vertical="center"/>
    </xf>
    <xf numFmtId="164" fontId="11" fillId="3" borderId="115" xfId="0" applyNumberFormat="1" applyFont="1" applyFill="1" applyBorder="1" applyAlignment="1">
      <alignment horizontal="center" vertical="center"/>
    </xf>
    <xf numFmtId="164" fontId="11" fillId="3" borderId="124" xfId="0" applyNumberFormat="1" applyFont="1" applyFill="1" applyBorder="1" applyAlignment="1">
      <alignment horizontal="center" vertical="center"/>
    </xf>
    <xf numFmtId="0" fontId="11" fillId="0" borderId="110" xfId="12" applyFont="1" applyBorder="1" applyAlignment="1">
      <alignment horizontal="center" vertical="center"/>
    </xf>
    <xf numFmtId="0" fontId="11" fillId="0" borderId="152" xfId="0" applyFont="1" applyBorder="1" applyAlignment="1">
      <alignment horizontal="center" vertical="center"/>
    </xf>
    <xf numFmtId="0" fontId="0" fillId="0" borderId="110" xfId="0" applyFont="1" applyBorder="1" applyAlignment="1">
      <alignment horizontal="center" vertical="center"/>
    </xf>
    <xf numFmtId="167" fontId="11" fillId="3" borderId="115" xfId="0" applyNumberFormat="1" applyFont="1" applyFill="1" applyBorder="1" applyAlignment="1">
      <alignment horizontal="center" vertical="center"/>
    </xf>
    <xf numFmtId="0" fontId="11" fillId="0" borderId="110" xfId="0" applyFont="1" applyBorder="1" applyAlignment="1">
      <alignment horizontal="left" vertical="center" indent="1"/>
    </xf>
    <xf numFmtId="2" fontId="0" fillId="3" borderId="115" xfId="0" applyNumberFormat="1" applyFont="1" applyFill="1" applyBorder="1" applyAlignment="1">
      <alignment horizontal="center" vertical="center"/>
    </xf>
    <xf numFmtId="2" fontId="0" fillId="3" borderId="112" xfId="0" applyNumberFormat="1" applyFont="1" applyFill="1" applyBorder="1" applyAlignment="1">
      <alignment horizontal="center" vertical="center"/>
    </xf>
    <xf numFmtId="0" fontId="0" fillId="0" borderId="110" xfId="0" applyFont="1" applyBorder="1" applyAlignment="1">
      <alignment horizontal="left" vertical="center" indent="1"/>
    </xf>
    <xf numFmtId="2" fontId="0" fillId="0" borderId="153" xfId="0" applyNumberFormat="1" applyFont="1" applyBorder="1" applyAlignment="1">
      <alignment horizontal="center" vertical="center"/>
    </xf>
    <xf numFmtId="164" fontId="0" fillId="0" borderId="124" xfId="0" applyNumberFormat="1" applyFont="1" applyBorder="1" applyAlignment="1">
      <alignment horizontal="center" vertical="center"/>
    </xf>
    <xf numFmtId="168" fontId="0" fillId="0" borderId="110" xfId="0" applyNumberFormat="1" applyFont="1" applyBorder="1" applyAlignment="1">
      <alignment horizontal="center" vertical="center"/>
    </xf>
    <xf numFmtId="167" fontId="11" fillId="0" borderId="115" xfId="0" applyNumberFormat="1" applyFont="1" applyBorder="1" applyAlignment="1">
      <alignment horizontal="center" vertical="center"/>
    </xf>
    <xf numFmtId="2" fontId="0" fillId="0" borderId="115" xfId="0" applyNumberFormat="1" applyFont="1" applyBorder="1" applyAlignment="1">
      <alignment horizontal="center" vertical="center"/>
    </xf>
    <xf numFmtId="2" fontId="0" fillId="0" borderId="112" xfId="0" applyNumberFormat="1" applyFont="1" applyBorder="1" applyAlignment="1">
      <alignment horizontal="center" vertical="center"/>
    </xf>
    <xf numFmtId="0" fontId="11" fillId="0" borderId="152" xfId="0" applyFont="1" applyFill="1" applyBorder="1" applyAlignment="1">
      <alignment horizontal="center" vertical="center"/>
    </xf>
    <xf numFmtId="0" fontId="0" fillId="0" borderId="110" xfId="0" applyFont="1" applyFill="1" applyBorder="1" applyAlignment="1">
      <alignment horizontal="center" vertical="center"/>
    </xf>
    <xf numFmtId="167" fontId="11" fillId="0" borderId="16" xfId="0" applyNumberFormat="1" applyFont="1" applyFill="1" applyBorder="1" applyAlignment="1">
      <alignment horizontal="center" vertical="center"/>
    </xf>
    <xf numFmtId="0" fontId="11" fillId="0" borderId="110" xfId="0" applyFont="1" applyFill="1" applyBorder="1" applyAlignment="1">
      <alignment horizontal="left" vertical="center" indent="1"/>
    </xf>
    <xf numFmtId="2" fontId="0" fillId="0" borderId="16" xfId="0" applyNumberFormat="1" applyFont="1" applyFill="1" applyBorder="1" applyAlignment="1">
      <alignment horizontal="center" vertical="center"/>
    </xf>
    <xf numFmtId="2" fontId="0" fillId="0" borderId="15" xfId="0" applyNumberFormat="1" applyFont="1" applyFill="1" applyBorder="1" applyAlignment="1">
      <alignment horizontal="center" vertical="center"/>
    </xf>
    <xf numFmtId="2" fontId="0" fillId="0" borderId="153" xfId="0" applyNumberFormat="1" applyFont="1" applyFill="1" applyBorder="1" applyAlignment="1">
      <alignment horizontal="center" vertical="center"/>
    </xf>
    <xf numFmtId="167" fontId="11" fillId="0" borderId="115" xfId="0" applyNumberFormat="1" applyFont="1" applyFill="1" applyBorder="1" applyAlignment="1">
      <alignment horizontal="center" vertical="center"/>
    </xf>
    <xf numFmtId="0" fontId="11" fillId="0" borderId="110" xfId="0" applyFont="1" applyFill="1" applyBorder="1" applyAlignment="1">
      <alignment horizontal="center" vertical="center"/>
    </xf>
    <xf numFmtId="2" fontId="11" fillId="0" borderId="115" xfId="0" applyNumberFormat="1" applyFont="1" applyFill="1" applyBorder="1" applyAlignment="1">
      <alignment horizontal="center" vertical="center"/>
    </xf>
    <xf numFmtId="2" fontId="11" fillId="0" borderId="112" xfId="0" applyNumberFormat="1" applyFont="1" applyFill="1" applyBorder="1" applyAlignment="1">
      <alignment horizontal="center" vertical="center"/>
    </xf>
    <xf numFmtId="2" fontId="11" fillId="0" borderId="153" xfId="0" applyNumberFormat="1" applyFont="1" applyFill="1" applyBorder="1" applyAlignment="1">
      <alignment horizontal="center" vertical="center"/>
    </xf>
    <xf numFmtId="2" fontId="11" fillId="0" borderId="112" xfId="0" applyNumberFormat="1" applyFont="1" applyBorder="1" applyAlignment="1">
      <alignment horizontal="center" vertical="center"/>
    </xf>
    <xf numFmtId="0" fontId="0" fillId="0" borderId="110" xfId="0" applyFont="1" applyFill="1" applyBorder="1" applyAlignment="1">
      <alignment horizontal="left" vertical="center" indent="1"/>
    </xf>
    <xf numFmtId="164" fontId="11" fillId="0" borderId="124" xfId="0" applyNumberFormat="1" applyFont="1" applyFill="1" applyBorder="1" applyAlignment="1">
      <alignment horizontal="center" vertical="center"/>
    </xf>
    <xf numFmtId="168" fontId="11" fillId="0" borderId="110" xfId="0" applyNumberFormat="1" applyFont="1" applyFill="1" applyBorder="1" applyAlignment="1">
      <alignment horizontal="center" vertical="center"/>
    </xf>
    <xf numFmtId="167" fontId="0" fillId="0" borderId="115" xfId="0" applyNumberFormat="1" applyFont="1" applyBorder="1" applyAlignment="1">
      <alignment horizontal="center" vertical="center"/>
    </xf>
    <xf numFmtId="2" fontId="11" fillId="0" borderId="110" xfId="0" applyNumberFormat="1" applyFont="1" applyBorder="1" applyAlignment="1">
      <alignment horizontal="left" vertical="center" indent="1"/>
    </xf>
    <xf numFmtId="2" fontId="11" fillId="0" borderId="115" xfId="0" applyNumberFormat="1" applyFont="1" applyBorder="1" applyAlignment="1">
      <alignment horizontal="center" vertical="center"/>
    </xf>
    <xf numFmtId="2" fontId="0" fillId="0" borderId="110" xfId="0" applyNumberFormat="1" applyFont="1" applyBorder="1" applyAlignment="1">
      <alignment horizontal="left" vertical="center" indent="1"/>
    </xf>
    <xf numFmtId="164" fontId="11" fillId="0" borderId="124" xfId="0" applyNumberFormat="1" applyFont="1" applyBorder="1" applyAlignment="1">
      <alignment horizontal="center" vertical="center"/>
    </xf>
    <xf numFmtId="168" fontId="11" fillId="0" borderId="110" xfId="0" applyNumberFormat="1" applyFont="1" applyBorder="1" applyAlignment="1">
      <alignment horizontal="center" vertical="center"/>
    </xf>
    <xf numFmtId="0" fontId="11" fillId="0" borderId="115" xfId="0" applyFont="1" applyFill="1" applyBorder="1" applyAlignment="1">
      <alignment horizontal="left" vertical="center" indent="1"/>
    </xf>
    <xf numFmtId="0" fontId="0" fillId="0" borderId="115" xfId="0" applyFont="1" applyBorder="1" applyAlignment="1">
      <alignment horizontal="center" vertical="center"/>
    </xf>
    <xf numFmtId="0" fontId="0" fillId="0" borderId="115" xfId="0" applyFont="1" applyBorder="1" applyAlignment="1">
      <alignment horizontal="left" vertical="center" indent="1"/>
    </xf>
    <xf numFmtId="167" fontId="11" fillId="0" borderId="115" xfId="12" applyNumberFormat="1" applyFont="1" applyFill="1" applyBorder="1" applyAlignment="1">
      <alignment horizontal="center" vertical="center"/>
    </xf>
    <xf numFmtId="0" fontId="11" fillId="3" borderId="110" xfId="12" applyFont="1" applyFill="1" applyBorder="1" applyAlignment="1">
      <alignment horizontal="left" vertical="center" indent="1"/>
    </xf>
    <xf numFmtId="2" fontId="11" fillId="0" borderId="115" xfId="12" applyNumberFormat="1" applyFont="1" applyFill="1" applyBorder="1" applyAlignment="1">
      <alignment horizontal="center" vertical="center"/>
    </xf>
    <xf numFmtId="0" fontId="11" fillId="0" borderId="115" xfId="12" applyFont="1" applyFill="1" applyBorder="1" applyAlignment="1">
      <alignment horizontal="center" vertical="center"/>
    </xf>
    <xf numFmtId="0" fontId="11" fillId="0" borderId="110" xfId="12" applyFont="1" applyFill="1" applyBorder="1" applyAlignment="1">
      <alignment horizontal="left" vertical="center" indent="1"/>
    </xf>
    <xf numFmtId="0" fontId="11" fillId="0" borderId="115" xfId="12" applyFont="1" applyFill="1" applyBorder="1" applyAlignment="1">
      <alignment horizontal="left" vertical="center" indent="1"/>
    </xf>
    <xf numFmtId="2" fontId="11" fillId="0" borderId="153" xfId="12" applyNumberFormat="1" applyFont="1" applyBorder="1" applyAlignment="1">
      <alignment horizontal="center" vertical="center"/>
    </xf>
    <xf numFmtId="164" fontId="11" fillId="0" borderId="124" xfId="12" applyNumberFormat="1" applyFont="1" applyFill="1" applyBorder="1" applyAlignment="1">
      <alignment horizontal="center" vertical="center"/>
    </xf>
    <xf numFmtId="168" fontId="11" fillId="0" borderId="110" xfId="12" applyNumberFormat="1" applyFont="1" applyBorder="1" applyAlignment="1">
      <alignment horizontal="center" vertical="center"/>
    </xf>
    <xf numFmtId="0" fontId="11" fillId="0" borderId="110" xfId="12" applyFont="1" applyFill="1" applyBorder="1" applyAlignment="1">
      <alignment horizontal="center" vertical="center"/>
    </xf>
    <xf numFmtId="0" fontId="11" fillId="0" borderId="110" xfId="12" applyFont="1" applyBorder="1" applyAlignment="1">
      <alignment horizontal="left" vertical="center" indent="1"/>
    </xf>
    <xf numFmtId="2" fontId="11" fillId="0" borderId="112" xfId="12" applyNumberFormat="1" applyFont="1" applyFill="1" applyBorder="1" applyAlignment="1">
      <alignment horizontal="center" vertical="center"/>
    </xf>
    <xf numFmtId="0" fontId="11" fillId="0" borderId="124" xfId="12" applyFont="1" applyFill="1" applyBorder="1" applyAlignment="1">
      <alignment horizontal="left" vertical="center" indent="1"/>
    </xf>
    <xf numFmtId="164" fontId="11" fillId="0" borderId="115" xfId="12" applyNumberFormat="1" applyFont="1" applyFill="1" applyBorder="1" applyAlignment="1">
      <alignment horizontal="center" vertical="center"/>
    </xf>
    <xf numFmtId="168" fontId="11" fillId="0" borderId="110" xfId="12" applyNumberFormat="1" applyFont="1" applyFill="1" applyBorder="1" applyAlignment="1">
      <alignment horizontal="center" vertical="center"/>
    </xf>
    <xf numFmtId="0" fontId="11" fillId="0" borderId="124" xfId="12" applyFont="1" applyBorder="1" applyAlignment="1">
      <alignment horizontal="left" vertical="center" indent="1"/>
    </xf>
    <xf numFmtId="167" fontId="11" fillId="0" borderId="115" xfId="12" applyNumberFormat="1" applyFont="1" applyBorder="1" applyAlignment="1">
      <alignment horizontal="center" vertical="center"/>
    </xf>
    <xf numFmtId="2" fontId="11" fillId="0" borderId="110" xfId="12" applyNumberFormat="1" applyFont="1" applyBorder="1" applyAlignment="1">
      <alignment horizontal="left" vertical="center" indent="1"/>
    </xf>
    <xf numFmtId="2" fontId="11" fillId="0" borderId="115" xfId="12" applyNumberFormat="1" applyFont="1" applyBorder="1" applyAlignment="1">
      <alignment horizontal="center" vertical="center"/>
    </xf>
    <xf numFmtId="0" fontId="11" fillId="0" borderId="115" xfId="12" applyFont="1" applyBorder="1" applyAlignment="1">
      <alignment horizontal="center" vertical="center"/>
    </xf>
    <xf numFmtId="2" fontId="11" fillId="0" borderId="112" xfId="12" applyNumberFormat="1" applyFont="1" applyBorder="1" applyAlignment="1">
      <alignment horizontal="center" vertical="center"/>
    </xf>
    <xf numFmtId="0" fontId="11" fillId="0" borderId="152" xfId="4" applyFont="1" applyBorder="1" applyAlignment="1">
      <alignment horizontal="center" vertical="center"/>
    </xf>
    <xf numFmtId="164" fontId="11" fillId="0" borderId="124" xfId="4" applyNumberFormat="1" applyFont="1" applyBorder="1" applyAlignment="1">
      <alignment horizontal="center" vertical="center"/>
    </xf>
    <xf numFmtId="0" fontId="11" fillId="0" borderId="110" xfId="4" applyFont="1" applyFill="1" applyBorder="1" applyAlignment="1">
      <alignment horizontal="center" vertical="center"/>
    </xf>
    <xf numFmtId="0" fontId="11" fillId="0" borderId="110" xfId="4" applyFont="1" applyBorder="1" applyAlignment="1">
      <alignment horizontal="left" vertical="center" indent="1"/>
    </xf>
    <xf numFmtId="2" fontId="11" fillId="0" borderId="115" xfId="4" applyNumberFormat="1" applyFont="1" applyBorder="1" applyAlignment="1">
      <alignment horizontal="center" vertical="center"/>
    </xf>
    <xf numFmtId="0" fontId="11" fillId="0" borderId="115" xfId="4" applyFont="1" applyBorder="1" applyAlignment="1">
      <alignment horizontal="center" vertical="center"/>
    </xf>
    <xf numFmtId="2" fontId="11" fillId="0" borderId="112" xfId="4" applyNumberFormat="1" applyFont="1" applyBorder="1" applyAlignment="1">
      <alignment horizontal="center" vertical="center"/>
    </xf>
    <xf numFmtId="0" fontId="11" fillId="0" borderId="115" xfId="12" applyFont="1" applyBorder="1" applyAlignment="1">
      <alignment horizontal="left" vertical="center" indent="1"/>
    </xf>
    <xf numFmtId="2" fontId="11" fillId="0" borderId="153" xfId="0" applyNumberFormat="1" applyFont="1" applyBorder="1" applyAlignment="1">
      <alignment horizontal="center" vertical="center"/>
    </xf>
    <xf numFmtId="167" fontId="11" fillId="0" borderId="112" xfId="12" applyNumberFormat="1" applyFont="1" applyBorder="1" applyAlignment="1">
      <alignment horizontal="center" vertical="center"/>
    </xf>
    <xf numFmtId="0" fontId="0" fillId="0" borderId="152" xfId="0" applyFont="1" applyBorder="1" applyAlignment="1">
      <alignment horizontal="center" vertical="center"/>
    </xf>
    <xf numFmtId="0" fontId="11" fillId="0" borderId="115" xfId="0" applyFont="1" applyBorder="1" applyAlignment="1">
      <alignment horizontal="center" vertical="center"/>
    </xf>
    <xf numFmtId="14" fontId="0" fillId="0" borderId="110" xfId="0" applyNumberFormat="1" applyFont="1" applyBorder="1" applyAlignment="1">
      <alignment horizontal="center" vertical="center"/>
    </xf>
    <xf numFmtId="0" fontId="11" fillId="0" borderId="115" xfId="0" applyFont="1" applyFill="1" applyBorder="1" applyAlignment="1">
      <alignment horizontal="center" vertical="center"/>
    </xf>
    <xf numFmtId="0" fontId="11" fillId="0" borderId="115" xfId="0" applyFont="1" applyBorder="1" applyAlignment="1">
      <alignment horizontal="left" vertical="center" indent="1"/>
    </xf>
    <xf numFmtId="2" fontId="11" fillId="3" borderId="115" xfId="0" applyNumberFormat="1" applyFont="1" applyFill="1" applyBorder="1" applyAlignment="1">
      <alignment horizontal="center" vertical="center"/>
    </xf>
    <xf numFmtId="167" fontId="0" fillId="0" borderId="115" xfId="0" applyNumberFormat="1" applyFont="1" applyFill="1" applyBorder="1" applyAlignment="1">
      <alignment horizontal="center" vertical="center"/>
    </xf>
    <xf numFmtId="2" fontId="0" fillId="0" borderId="115" xfId="0" applyNumberFormat="1" applyFont="1" applyFill="1" applyBorder="1" applyAlignment="1">
      <alignment horizontal="center" vertical="center"/>
    </xf>
    <xf numFmtId="0" fontId="11" fillId="0" borderId="124" xfId="0" applyFont="1" applyBorder="1" applyAlignment="1">
      <alignment horizontal="left" vertical="center" indent="1"/>
    </xf>
    <xf numFmtId="2" fontId="0" fillId="0" borderId="152" xfId="0" applyNumberFormat="1" applyFont="1" applyFill="1" applyBorder="1" applyAlignment="1">
      <alignment horizontal="center" vertical="center"/>
    </xf>
    <xf numFmtId="2" fontId="0" fillId="0" borderId="152" xfId="0" applyNumberFormat="1" applyFont="1" applyBorder="1" applyAlignment="1">
      <alignment horizontal="center" vertical="center"/>
    </xf>
    <xf numFmtId="0" fontId="11" fillId="0" borderId="124" xfId="12" applyFont="1" applyBorder="1" applyAlignment="1">
      <alignment horizontal="center" vertical="center"/>
    </xf>
    <xf numFmtId="167" fontId="0" fillId="0" borderId="152" xfId="0" applyNumberFormat="1" applyFont="1" applyFill="1" applyBorder="1" applyAlignment="1">
      <alignment horizontal="center" vertical="center"/>
    </xf>
    <xf numFmtId="167" fontId="0" fillId="0" borderId="112" xfId="0" applyNumberFormat="1" applyFont="1" applyFill="1" applyBorder="1" applyAlignment="1">
      <alignment horizontal="center" vertical="center"/>
    </xf>
    <xf numFmtId="2" fontId="0" fillId="0" borderId="112" xfId="0" applyNumberFormat="1" applyFont="1" applyFill="1" applyBorder="1" applyAlignment="1">
      <alignment horizontal="center" vertical="center"/>
    </xf>
    <xf numFmtId="0" fontId="11" fillId="0" borderId="112" xfId="12" applyFont="1" applyBorder="1" applyAlignment="1">
      <alignment horizontal="center" vertical="center"/>
    </xf>
    <xf numFmtId="0" fontId="11" fillId="0" borderId="153" xfId="12" applyFont="1" applyBorder="1" applyAlignment="1">
      <alignment horizontal="center" vertical="center"/>
    </xf>
    <xf numFmtId="2" fontId="11" fillId="0" borderId="152" xfId="0" applyNumberFormat="1" applyFont="1" applyFill="1" applyBorder="1" applyAlignment="1">
      <alignment horizontal="center" vertical="center"/>
    </xf>
    <xf numFmtId="0" fontId="11" fillId="3" borderId="115" xfId="0" applyFont="1" applyFill="1" applyBorder="1" applyAlignment="1">
      <alignment horizontal="left" vertical="center" indent="1"/>
    </xf>
    <xf numFmtId="167" fontId="11" fillId="0" borderId="112" xfId="0" applyNumberFormat="1" applyFont="1" applyBorder="1" applyAlignment="1">
      <alignment horizontal="center" vertical="center"/>
    </xf>
    <xf numFmtId="0" fontId="11" fillId="0" borderId="152" xfId="0" applyFont="1" applyBorder="1" applyAlignment="1">
      <alignment horizontal="center"/>
    </xf>
    <xf numFmtId="0" fontId="11" fillId="0" borderId="110" xfId="0" applyFont="1" applyBorder="1" applyAlignment="1">
      <alignment horizontal="center"/>
    </xf>
    <xf numFmtId="14" fontId="11" fillId="0" borderId="115" xfId="0" applyNumberFormat="1" applyFont="1" applyFill="1" applyBorder="1" applyAlignment="1">
      <alignment horizontal="center" vertical="center"/>
    </xf>
    <xf numFmtId="164" fontId="11" fillId="0" borderId="115" xfId="0" applyNumberFormat="1" applyFont="1" applyBorder="1" applyAlignment="1">
      <alignment horizontal="center" vertical="center"/>
    </xf>
    <xf numFmtId="164" fontId="11" fillId="3" borderId="115" xfId="7" applyNumberFormat="1" applyFont="1" applyFill="1" applyBorder="1" applyAlignment="1">
      <alignment horizontal="center" vertical="center"/>
    </xf>
    <xf numFmtId="0" fontId="11" fillId="0" borderId="110" xfId="0" applyFont="1" applyFill="1" applyBorder="1" applyAlignment="1">
      <alignment horizontal="center"/>
    </xf>
    <xf numFmtId="164" fontId="11" fillId="0" borderId="95" xfId="0" applyNumberFormat="1" applyFont="1" applyBorder="1" applyAlignment="1">
      <alignment horizontal="center" vertical="center"/>
    </xf>
    <xf numFmtId="0" fontId="0" fillId="0" borderId="112" xfId="0" applyFont="1" applyBorder="1" applyAlignment="1">
      <alignment horizontal="center" vertical="center"/>
    </xf>
    <xf numFmtId="2" fontId="11" fillId="3" borderId="112" xfId="0" applyNumberFormat="1" applyFont="1" applyFill="1" applyBorder="1" applyAlignment="1">
      <alignment horizontal="center" vertical="center"/>
    </xf>
    <xf numFmtId="0" fontId="11" fillId="3" borderId="124" xfId="0" applyFont="1" applyFill="1" applyBorder="1" applyAlignment="1">
      <alignment horizontal="left" vertical="center" indent="1"/>
    </xf>
    <xf numFmtId="0" fontId="11" fillId="3" borderId="0" xfId="0" applyFont="1" applyFill="1" applyBorder="1" applyAlignment="1">
      <alignment horizontal="center" vertical="center"/>
    </xf>
    <xf numFmtId="0" fontId="11" fillId="3" borderId="0" xfId="0" applyFont="1" applyFill="1" applyBorder="1" applyAlignment="1">
      <alignment horizontal="left" vertical="center" indent="1"/>
    </xf>
    <xf numFmtId="0" fontId="0" fillId="0" borderId="110" xfId="0" applyFont="1" applyBorder="1" applyAlignment="1">
      <alignment horizontal="center"/>
    </xf>
    <xf numFmtId="164" fontId="0" fillId="0" borderId="115" xfId="0" applyNumberFormat="1" applyFont="1" applyBorder="1" applyAlignment="1">
      <alignment horizontal="center" vertical="center"/>
    </xf>
    <xf numFmtId="0" fontId="11" fillId="0" borderId="112" xfId="0" applyFont="1" applyBorder="1" applyAlignment="1">
      <alignment horizontal="center" vertical="center"/>
    </xf>
    <xf numFmtId="164" fontId="11" fillId="0" borderId="115" xfId="0" applyNumberFormat="1" applyFont="1" applyFill="1" applyBorder="1" applyAlignment="1">
      <alignment horizontal="center" vertical="center"/>
    </xf>
    <xf numFmtId="0" fontId="11" fillId="0" borderId="110" xfId="0" applyFont="1" applyFill="1" applyBorder="1" applyAlignment="1">
      <alignment horizontal="left"/>
    </xf>
    <xf numFmtId="0" fontId="11" fillId="0" borderId="110" xfId="0" applyFont="1" applyBorder="1" applyAlignment="1">
      <alignment horizontal="left"/>
    </xf>
    <xf numFmtId="0" fontId="11" fillId="0" borderId="130" xfId="0" applyFont="1" applyBorder="1" applyAlignment="1">
      <alignment horizontal="center"/>
    </xf>
    <xf numFmtId="0" fontId="11" fillId="0" borderId="145" xfId="0" applyFont="1" applyBorder="1" applyAlignment="1">
      <alignment horizontal="left"/>
    </xf>
    <xf numFmtId="167" fontId="11" fillId="0" borderId="147" xfId="0" applyNumberFormat="1" applyFont="1" applyFill="1" applyBorder="1" applyAlignment="1">
      <alignment horizontal="center" vertical="center"/>
    </xf>
    <xf numFmtId="0" fontId="11" fillId="0" borderId="145" xfId="0" applyFont="1" applyBorder="1" applyAlignment="1">
      <alignment horizontal="left" vertical="center" indent="1"/>
    </xf>
    <xf numFmtId="2" fontId="11" fillId="0" borderId="147" xfId="0" applyNumberFormat="1" applyFont="1" applyFill="1" applyBorder="1" applyAlignment="1">
      <alignment horizontal="center" vertical="center"/>
    </xf>
    <xf numFmtId="0" fontId="11" fillId="0" borderId="147" xfId="0" applyFont="1" applyFill="1" applyBorder="1" applyAlignment="1">
      <alignment horizontal="center" vertical="center"/>
    </xf>
    <xf numFmtId="0" fontId="11" fillId="0" borderId="145" xfId="0" applyFont="1" applyFill="1" applyBorder="1" applyAlignment="1">
      <alignment horizontal="left" vertical="center" indent="1"/>
    </xf>
    <xf numFmtId="0" fontId="11" fillId="0" borderId="147" xfId="0" applyFont="1" applyBorder="1" applyAlignment="1">
      <alignment horizontal="left" vertical="center" indent="1"/>
    </xf>
    <xf numFmtId="164" fontId="11" fillId="0" borderId="147" xfId="0" applyNumberFormat="1" applyFont="1" applyFill="1" applyBorder="1" applyAlignment="1">
      <alignment horizontal="center" vertical="center"/>
    </xf>
    <xf numFmtId="2" fontId="11" fillId="3" borderId="110" xfId="0" applyNumberFormat="1" applyFont="1" applyFill="1" applyBorder="1" applyAlignment="1">
      <alignment horizontal="left" vertical="center" indent="1"/>
    </xf>
    <xf numFmtId="168" fontId="0" fillId="0" borderId="98" xfId="0" applyNumberFormat="1" applyFont="1" applyBorder="1" applyAlignment="1">
      <alignment horizontal="center" vertical="center"/>
    </xf>
    <xf numFmtId="0" fontId="11" fillId="3" borderId="110" xfId="0" applyFont="1" applyFill="1" applyBorder="1" applyAlignment="1">
      <alignment horizontal="left" indent="1"/>
    </xf>
    <xf numFmtId="2" fontId="11" fillId="3" borderId="153" xfId="0" applyNumberFormat="1" applyFont="1" applyFill="1" applyBorder="1" applyAlignment="1">
      <alignment horizontal="center"/>
    </xf>
    <xf numFmtId="0" fontId="11" fillId="0" borderId="110" xfId="0" applyFont="1" applyBorder="1" applyAlignment="1">
      <alignment horizontal="left" indent="1"/>
    </xf>
    <xf numFmtId="2" fontId="11" fillId="0" borderId="153" xfId="0" applyNumberFormat="1" applyFont="1" applyBorder="1" applyAlignment="1">
      <alignment horizontal="center"/>
    </xf>
    <xf numFmtId="164" fontId="11" fillId="0" borderId="115" xfId="0" applyNumberFormat="1" applyFont="1" applyBorder="1" applyAlignment="1">
      <alignment horizontal="center"/>
    </xf>
    <xf numFmtId="0" fontId="11" fillId="0" borderId="110" xfId="0" applyFont="1" applyFill="1" applyBorder="1" applyAlignment="1">
      <alignment horizontal="left" indent="1"/>
    </xf>
    <xf numFmtId="0" fontId="11" fillId="0" borderId="115" xfId="0" applyFont="1" applyFill="1" applyBorder="1" applyAlignment="1">
      <alignment horizontal="left" indent="1"/>
    </xf>
    <xf numFmtId="164" fontId="11" fillId="0" borderId="115" xfId="0" applyNumberFormat="1" applyFont="1" applyFill="1" applyBorder="1" applyAlignment="1">
      <alignment horizontal="center"/>
    </xf>
    <xf numFmtId="0" fontId="0" fillId="0" borderId="115" xfId="0" applyFont="1" applyFill="1" applyBorder="1" applyAlignment="1">
      <alignment horizontal="center" vertical="center"/>
    </xf>
    <xf numFmtId="0" fontId="11" fillId="0" borderId="115" xfId="0" applyFont="1" applyBorder="1" applyAlignment="1">
      <alignment horizontal="left" indent="1"/>
    </xf>
    <xf numFmtId="0" fontId="11" fillId="3" borderId="124" xfId="0" applyFont="1" applyFill="1" applyBorder="1" applyAlignment="1">
      <alignment horizontal="left" indent="1"/>
    </xf>
    <xf numFmtId="167" fontId="0" fillId="0" borderId="115" xfId="0" applyNumberFormat="1" applyFont="1" applyBorder="1" applyAlignment="1">
      <alignment horizontal="center"/>
    </xf>
    <xf numFmtId="2" fontId="0" fillId="0" borderId="115" xfId="0" applyNumberFormat="1" applyFont="1" applyBorder="1" applyAlignment="1">
      <alignment horizontal="center"/>
    </xf>
    <xf numFmtId="0" fontId="11" fillId="0" borderId="115" xfId="0" applyFont="1" applyBorder="1" applyAlignment="1">
      <alignment horizontal="center"/>
    </xf>
    <xf numFmtId="2" fontId="0" fillId="0" borderId="153" xfId="0" applyNumberFormat="1" applyFont="1" applyBorder="1" applyAlignment="1">
      <alignment horizontal="center"/>
    </xf>
    <xf numFmtId="164" fontId="0" fillId="0" borderId="115" xfId="0" applyNumberFormat="1" applyFont="1" applyFill="1" applyBorder="1" applyAlignment="1">
      <alignment horizontal="center"/>
    </xf>
    <xf numFmtId="164" fontId="0" fillId="0" borderId="115" xfId="0" applyNumberFormat="1" applyFont="1" applyBorder="1" applyAlignment="1">
      <alignment horizontal="center"/>
    </xf>
    <xf numFmtId="0" fontId="0" fillId="0" borderId="110" xfId="0" applyFont="1" applyFill="1" applyBorder="1" applyAlignment="1">
      <alignment horizontal="center"/>
    </xf>
    <xf numFmtId="0" fontId="0" fillId="0" borderId="124" xfId="0" applyFont="1" applyBorder="1" applyAlignment="1">
      <alignment horizontal="left" indent="1"/>
    </xf>
    <xf numFmtId="2" fontId="0" fillId="0" borderId="152" xfId="0" applyNumberFormat="1" applyFont="1" applyBorder="1" applyAlignment="1">
      <alignment horizontal="center"/>
    </xf>
    <xf numFmtId="0" fontId="0" fillId="0" borderId="115" xfId="0" applyFont="1" applyBorder="1" applyAlignment="1">
      <alignment horizontal="left" indent="1"/>
    </xf>
    <xf numFmtId="164" fontId="0" fillId="0" borderId="115" xfId="7" applyNumberFormat="1" applyFont="1" applyFill="1" applyBorder="1" applyAlignment="1">
      <alignment horizontal="center"/>
    </xf>
    <xf numFmtId="2" fontId="11" fillId="0" borderId="110" xfId="0" applyNumberFormat="1" applyFont="1" applyBorder="1" applyAlignment="1">
      <alignment horizontal="left" indent="1"/>
    </xf>
    <xf numFmtId="2" fontId="11" fillId="0" borderId="124" xfId="0" applyNumberFormat="1" applyFont="1" applyBorder="1" applyAlignment="1">
      <alignment horizontal="left" indent="1"/>
    </xf>
    <xf numFmtId="164" fontId="11" fillId="0" borderId="115" xfId="7" applyNumberFormat="1" applyFont="1" applyFill="1" applyBorder="1" applyAlignment="1">
      <alignment horizontal="center"/>
    </xf>
    <xf numFmtId="0" fontId="11" fillId="0" borderId="124" xfId="0" applyFont="1" applyBorder="1" applyAlignment="1">
      <alignment horizontal="left" indent="1"/>
    </xf>
    <xf numFmtId="0" fontId="11" fillId="3" borderId="115" xfId="0" applyFont="1" applyFill="1" applyBorder="1" applyAlignment="1">
      <alignment horizontal="left" indent="1"/>
    </xf>
    <xf numFmtId="167" fontId="11" fillId="0" borderId="115" xfId="0" applyNumberFormat="1" applyFont="1" applyFill="1" applyBorder="1" applyAlignment="1">
      <alignment horizontal="center"/>
    </xf>
    <xf numFmtId="2" fontId="11" fillId="0" borderId="115" xfId="0" applyNumberFormat="1" applyFont="1" applyFill="1" applyBorder="1" applyAlignment="1">
      <alignment horizontal="center"/>
    </xf>
    <xf numFmtId="0" fontId="11" fillId="0" borderId="115" xfId="0" applyFont="1" applyFill="1" applyBorder="1" applyAlignment="1">
      <alignment horizontal="center"/>
    </xf>
    <xf numFmtId="167" fontId="11" fillId="3" borderId="115" xfId="0" applyNumberFormat="1" applyFont="1" applyFill="1" applyBorder="1" applyAlignment="1">
      <alignment horizontal="center"/>
    </xf>
    <xf numFmtId="2" fontId="11" fillId="3" borderId="115" xfId="0" applyNumberFormat="1" applyFont="1" applyFill="1" applyBorder="1" applyAlignment="1">
      <alignment horizontal="center"/>
    </xf>
    <xf numFmtId="0" fontId="11" fillId="3" borderId="115" xfId="0" applyFont="1" applyFill="1" applyBorder="1" applyAlignment="1">
      <alignment horizontal="center"/>
    </xf>
    <xf numFmtId="2" fontId="0" fillId="3" borderId="115" xfId="0" applyNumberFormat="1" applyFont="1" applyFill="1" applyBorder="1" applyAlignment="1">
      <alignment horizontal="center"/>
    </xf>
    <xf numFmtId="0" fontId="0" fillId="3" borderId="115" xfId="0" applyFont="1" applyFill="1" applyBorder="1" applyAlignment="1">
      <alignment horizontal="center"/>
    </xf>
    <xf numFmtId="0" fontId="11" fillId="0" borderId="124" xfId="0" applyFont="1" applyFill="1" applyBorder="1" applyAlignment="1">
      <alignment horizontal="left" vertical="center" indent="1"/>
    </xf>
    <xf numFmtId="167" fontId="0" fillId="0" borderId="115" xfId="0" applyNumberFormat="1" applyFont="1" applyFill="1" applyBorder="1" applyAlignment="1">
      <alignment horizontal="center"/>
    </xf>
    <xf numFmtId="0" fontId="0" fillId="0" borderId="110" xfId="0" applyFont="1" applyBorder="1" applyAlignment="1">
      <alignment horizontal="left" indent="1"/>
    </xf>
    <xf numFmtId="164" fontId="0" fillId="0" borderId="115" xfId="0" applyNumberFormat="1" applyFont="1" applyFill="1" applyBorder="1" applyAlignment="1">
      <alignment horizontal="center" vertical="center"/>
    </xf>
    <xf numFmtId="164" fontId="11" fillId="0" borderId="115" xfId="12" applyNumberFormat="1" applyFont="1" applyBorder="1" applyAlignment="1">
      <alignment horizontal="center" vertical="center"/>
    </xf>
    <xf numFmtId="2" fontId="0" fillId="0" borderId="115" xfId="0" applyNumberFormat="1" applyFont="1" applyBorder="1" applyAlignment="1">
      <alignment horizontal="left" vertical="center" indent="1"/>
    </xf>
    <xf numFmtId="167" fontId="0" fillId="0" borderId="112" xfId="0" applyNumberFormat="1" applyFont="1" applyBorder="1" applyAlignment="1">
      <alignment horizontal="center"/>
    </xf>
    <xf numFmtId="2" fontId="0" fillId="0" borderId="112" xfId="0" applyNumberFormat="1" applyFont="1" applyBorder="1" applyAlignment="1">
      <alignment horizontal="center"/>
    </xf>
    <xf numFmtId="0" fontId="0" fillId="0" borderId="43" xfId="0" applyFont="1" applyFill="1" applyBorder="1" applyAlignment="1">
      <alignment horizontal="center"/>
    </xf>
    <xf numFmtId="0" fontId="11" fillId="0" borderId="43" xfId="0" applyFont="1" applyFill="1" applyBorder="1" applyAlignment="1">
      <alignment horizontal="left" indent="1"/>
    </xf>
    <xf numFmtId="0" fontId="11" fillId="0" borderId="51" xfId="0" applyFont="1" applyFill="1" applyBorder="1" applyAlignment="1">
      <alignment horizontal="left" indent="1"/>
    </xf>
    <xf numFmtId="0" fontId="11" fillId="0" borderId="16" xfId="0" applyFont="1" applyFill="1" applyBorder="1" applyAlignment="1">
      <alignment horizontal="left" indent="1"/>
    </xf>
    <xf numFmtId="0" fontId="11" fillId="0" borderId="124" xfId="0" applyFont="1" applyFill="1" applyBorder="1" applyAlignment="1">
      <alignment horizontal="left" indent="1"/>
    </xf>
    <xf numFmtId="2" fontId="11" fillId="0" borderId="152" xfId="0" applyNumberFormat="1" applyFont="1" applyFill="1" applyBorder="1" applyAlignment="1">
      <alignment horizontal="center"/>
    </xf>
    <xf numFmtId="2" fontId="11" fillId="3" borderId="124" xfId="0" applyNumberFormat="1" applyFont="1" applyFill="1" applyBorder="1" applyAlignment="1">
      <alignment horizontal="left" vertical="center" indent="1"/>
    </xf>
    <xf numFmtId="2" fontId="11" fillId="0" borderId="152" xfId="12" applyNumberFormat="1" applyFont="1" applyBorder="1" applyAlignment="1">
      <alignment horizontal="center" vertical="center"/>
    </xf>
    <xf numFmtId="167" fontId="0" fillId="0" borderId="115" xfId="0" applyNumberFormat="1" applyBorder="1" applyAlignment="1">
      <alignment horizontal="center"/>
    </xf>
    <xf numFmtId="0" fontId="7" fillId="0" borderId="110" xfId="0" applyFont="1" applyBorder="1" applyAlignment="1">
      <alignment horizontal="left" indent="1"/>
    </xf>
    <xf numFmtId="0" fontId="0" fillId="0" borderId="110" xfId="0" applyBorder="1" applyAlignment="1">
      <alignment horizontal="left" indent="1"/>
    </xf>
    <xf numFmtId="0" fontId="0" fillId="0" borderId="115" xfId="0" applyBorder="1" applyAlignment="1">
      <alignment horizontal="left" indent="1"/>
    </xf>
    <xf numFmtId="2" fontId="0" fillId="0" borderId="153" xfId="0" applyNumberFormat="1" applyBorder="1" applyAlignment="1">
      <alignment horizontal="center"/>
    </xf>
    <xf numFmtId="2" fontId="7" fillId="0" borderId="110" xfId="0" applyNumberFormat="1" applyFont="1" applyBorder="1" applyAlignment="1">
      <alignment horizontal="left" indent="1"/>
    </xf>
    <xf numFmtId="0" fontId="7" fillId="0" borderId="115" xfId="0" applyFont="1" applyBorder="1" applyAlignment="1">
      <alignment horizontal="center"/>
    </xf>
    <xf numFmtId="0" fontId="0" fillId="3" borderId="115" xfId="0" applyFont="1" applyFill="1" applyBorder="1" applyAlignment="1">
      <alignment horizontal="center" vertical="center"/>
    </xf>
    <xf numFmtId="0" fontId="7" fillId="3" borderId="110" xfId="0" applyFont="1" applyFill="1" applyBorder="1" applyAlignment="1">
      <alignment horizontal="left" indent="1"/>
    </xf>
    <xf numFmtId="0" fontId="7" fillId="0" borderId="115" xfId="0" applyFont="1" applyBorder="1" applyAlignment="1">
      <alignment horizontal="left" indent="1"/>
    </xf>
    <xf numFmtId="164" fontId="0" fillId="0" borderId="115" xfId="0" applyNumberFormat="1" applyFill="1" applyBorder="1" applyAlignment="1">
      <alignment horizontal="center" vertical="center"/>
    </xf>
    <xf numFmtId="164" fontId="11" fillId="0" borderId="115" xfId="0" applyNumberFormat="1" applyFont="1" applyFill="1" applyBorder="1" applyAlignment="1">
      <alignment horizontal="center" wrapText="1"/>
    </xf>
    <xf numFmtId="167" fontId="11" fillId="0" borderId="112" xfId="0" applyNumberFormat="1" applyFont="1" applyFill="1" applyBorder="1" applyAlignment="1">
      <alignment horizontal="center" vertical="center"/>
    </xf>
    <xf numFmtId="2" fontId="11" fillId="0" borderId="112" xfId="0" applyNumberFormat="1" applyFont="1" applyBorder="1" applyAlignment="1">
      <alignment horizontal="center"/>
    </xf>
    <xf numFmtId="167" fontId="0" fillId="0" borderId="112" xfId="0" applyNumberFormat="1" applyBorder="1" applyAlignment="1">
      <alignment horizontal="center"/>
    </xf>
    <xf numFmtId="0" fontId="7" fillId="0" borderId="110" xfId="0" applyFont="1" applyFill="1" applyBorder="1" applyAlignment="1">
      <alignment horizontal="left" indent="1"/>
    </xf>
    <xf numFmtId="0" fontId="7" fillId="0" borderId="115" xfId="0" applyFont="1" applyFill="1" applyBorder="1" applyAlignment="1">
      <alignment horizontal="left" indent="1"/>
    </xf>
    <xf numFmtId="164" fontId="11" fillId="0" borderId="124" xfId="0" applyNumberFormat="1" applyFont="1" applyBorder="1" applyAlignment="1">
      <alignment horizontal="center"/>
    </xf>
    <xf numFmtId="164" fontId="0" fillId="0" borderId="124" xfId="0" applyNumberFormat="1" applyFont="1" applyBorder="1" applyAlignment="1">
      <alignment horizontal="center"/>
    </xf>
    <xf numFmtId="0" fontId="7" fillId="0" borderId="124" xfId="0" applyFont="1" applyBorder="1" applyAlignment="1">
      <alignment horizontal="left" indent="1"/>
    </xf>
    <xf numFmtId="0" fontId="7" fillId="0" borderId="152" xfId="0" applyFont="1" applyBorder="1" applyAlignment="1">
      <alignment horizontal="center"/>
    </xf>
    <xf numFmtId="167" fontId="7" fillId="3" borderId="115" xfId="0" applyNumberFormat="1" applyFont="1" applyFill="1" applyBorder="1" applyAlignment="1">
      <alignment horizontal="center" vertical="center"/>
    </xf>
    <xf numFmtId="0" fontId="7" fillId="3" borderId="110" xfId="0" applyFont="1" applyFill="1" applyBorder="1" applyAlignment="1">
      <alignment horizontal="left" vertical="center" indent="1"/>
    </xf>
    <xf numFmtId="2" fontId="7" fillId="3" borderId="115" xfId="0" applyNumberFormat="1" applyFont="1" applyFill="1" applyBorder="1" applyAlignment="1">
      <alignment horizontal="center" vertical="center"/>
    </xf>
    <xf numFmtId="0" fontId="7" fillId="3" borderId="115" xfId="0" applyFont="1" applyFill="1" applyBorder="1" applyAlignment="1">
      <alignment horizontal="center" vertical="center"/>
    </xf>
    <xf numFmtId="0" fontId="7" fillId="3" borderId="124" xfId="0" applyFont="1" applyFill="1" applyBorder="1" applyAlignment="1">
      <alignment horizontal="left" indent="1"/>
    </xf>
    <xf numFmtId="2" fontId="7" fillId="3" borderId="152" xfId="0" applyNumberFormat="1" applyFont="1" applyFill="1" applyBorder="1" applyAlignment="1">
      <alignment horizontal="center" vertical="center"/>
    </xf>
    <xf numFmtId="2" fontId="7" fillId="3" borderId="153" xfId="0" applyNumberFormat="1" applyFont="1" applyFill="1" applyBorder="1" applyAlignment="1">
      <alignment horizontal="center"/>
    </xf>
    <xf numFmtId="0" fontId="0" fillId="0" borderId="130" xfId="0" applyFont="1" applyBorder="1" applyAlignment="1">
      <alignment horizontal="center"/>
    </xf>
    <xf numFmtId="0" fontId="0" fillId="0" borderId="145" xfId="0" applyFont="1" applyBorder="1" applyAlignment="1">
      <alignment horizontal="center"/>
    </xf>
    <xf numFmtId="167" fontId="0" fillId="0" borderId="147" xfId="0" applyNumberFormat="1" applyFont="1" applyBorder="1" applyAlignment="1">
      <alignment horizontal="center"/>
    </xf>
    <xf numFmtId="0" fontId="11" fillId="0" borderId="145" xfId="0" applyFont="1" applyBorder="1" applyAlignment="1">
      <alignment horizontal="left" indent="1"/>
    </xf>
    <xf numFmtId="2" fontId="0" fillId="0" borderId="147" xfId="0" applyNumberFormat="1" applyFont="1" applyBorder="1" applyAlignment="1">
      <alignment horizontal="center"/>
    </xf>
    <xf numFmtId="0" fontId="0" fillId="0" borderId="147" xfId="0" applyFont="1" applyBorder="1" applyAlignment="1">
      <alignment horizontal="center"/>
    </xf>
    <xf numFmtId="0" fontId="11" fillId="0" borderId="147" xfId="0" applyFont="1" applyBorder="1" applyAlignment="1">
      <alignment horizontal="left" indent="1"/>
    </xf>
    <xf numFmtId="2" fontId="0" fillId="0" borderId="134" xfId="0" applyNumberFormat="1" applyFont="1" applyBorder="1" applyAlignment="1">
      <alignment horizontal="center"/>
    </xf>
    <xf numFmtId="167" fontId="7" fillId="0" borderId="112" xfId="0" applyNumberFormat="1" applyFont="1" applyBorder="1" applyAlignment="1">
      <alignment horizontal="center"/>
    </xf>
    <xf numFmtId="0" fontId="11" fillId="0" borderId="4" xfId="0" applyFont="1" applyBorder="1" applyAlignment="1">
      <alignment horizontal="center"/>
    </xf>
    <xf numFmtId="0" fontId="11" fillId="0" borderId="111" xfId="0" applyFont="1" applyBorder="1" applyAlignment="1">
      <alignment horizontal="center"/>
    </xf>
    <xf numFmtId="167" fontId="11" fillId="0" borderId="123" xfId="0" applyNumberFormat="1" applyFont="1" applyFill="1" applyBorder="1" applyAlignment="1">
      <alignment horizontal="center" vertical="center"/>
    </xf>
    <xf numFmtId="0" fontId="11" fillId="3" borderId="111" xfId="0" applyFont="1" applyFill="1" applyBorder="1" applyAlignment="1">
      <alignment horizontal="left" indent="1"/>
    </xf>
    <xf numFmtId="2" fontId="11" fillId="0" borderId="123" xfId="0" applyNumberFormat="1" applyFont="1" applyFill="1" applyBorder="1" applyAlignment="1">
      <alignment horizontal="center" vertical="center"/>
    </xf>
    <xf numFmtId="0" fontId="11" fillId="0" borderId="119" xfId="0" applyFont="1" applyFill="1" applyBorder="1" applyAlignment="1">
      <alignment horizontal="center" vertical="center"/>
    </xf>
    <xf numFmtId="0" fontId="11" fillId="0" borderId="111" xfId="0" applyFont="1" applyBorder="1" applyAlignment="1">
      <alignment horizontal="left" indent="1"/>
    </xf>
    <xf numFmtId="2" fontId="11" fillId="0" borderId="123" xfId="0" applyNumberFormat="1" applyFont="1" applyBorder="1" applyAlignment="1">
      <alignment horizontal="center"/>
    </xf>
    <xf numFmtId="164" fontId="0" fillId="0" borderId="119" xfId="7" applyNumberFormat="1" applyFont="1" applyFill="1" applyBorder="1" applyAlignment="1">
      <alignment horizontal="center"/>
    </xf>
    <xf numFmtId="164" fontId="11" fillId="0" borderId="119" xfId="0" applyNumberFormat="1" applyFont="1" applyBorder="1" applyAlignment="1">
      <alignment horizontal="center"/>
    </xf>
    <xf numFmtId="14" fontId="0" fillId="0" borderId="59" xfId="0" applyNumberFormat="1" applyFont="1" applyBorder="1" applyAlignment="1">
      <alignment horizontal="center" vertical="center"/>
    </xf>
    <xf numFmtId="0" fontId="0" fillId="3" borderId="143" xfId="0" applyFill="1" applyBorder="1" applyAlignment="1">
      <alignment horizontal="center" vertical="center"/>
    </xf>
    <xf numFmtId="0" fontId="7" fillId="3" borderId="150" xfId="0" applyFont="1" applyFill="1" applyBorder="1" applyAlignment="1">
      <alignment horizontal="center" vertical="center"/>
    </xf>
    <xf numFmtId="0" fontId="7" fillId="3" borderId="143" xfId="0" applyFont="1" applyFill="1" applyBorder="1" applyAlignment="1">
      <alignment horizontal="center" vertical="center"/>
    </xf>
    <xf numFmtId="2" fontId="0" fillId="3" borderId="152" xfId="0" applyNumberFormat="1" applyFill="1" applyBorder="1" applyAlignment="1">
      <alignment horizontal="center" vertical="center"/>
    </xf>
    <xf numFmtId="2" fontId="0" fillId="3" borderId="153" xfId="0" applyNumberFormat="1" applyFill="1" applyBorder="1" applyAlignment="1">
      <alignment horizontal="center" vertical="center"/>
    </xf>
    <xf numFmtId="2" fontId="0" fillId="2" borderId="159" xfId="0" applyNumberFormat="1" applyFill="1" applyBorder="1" applyAlignment="1">
      <alignment horizontal="center" vertical="center"/>
    </xf>
    <xf numFmtId="2" fontId="0" fillId="2" borderId="160" xfId="0" applyNumberFormat="1" applyFill="1" applyBorder="1" applyAlignment="1">
      <alignment horizontal="center" vertical="center"/>
    </xf>
    <xf numFmtId="0" fontId="7" fillId="2" borderId="143" xfId="0" applyFont="1" applyFill="1" applyBorder="1" applyAlignment="1">
      <alignment horizontal="center" vertical="center"/>
    </xf>
    <xf numFmtId="0" fontId="7" fillId="2" borderId="150" xfId="0" applyFont="1" applyFill="1" applyBorder="1" applyAlignment="1">
      <alignment horizontal="center" vertical="center"/>
    </xf>
    <xf numFmtId="2" fontId="0" fillId="2" borderId="153" xfId="0" applyNumberFormat="1" applyFill="1" applyBorder="1" applyAlignment="1">
      <alignment horizontal="center" vertical="center"/>
    </xf>
    <xf numFmtId="2" fontId="0" fillId="3" borderId="159" xfId="0" applyNumberFormat="1" applyFill="1" applyBorder="1" applyAlignment="1">
      <alignment horizontal="center" vertical="center"/>
    </xf>
    <xf numFmtId="2" fontId="0" fillId="3" borderId="160" xfId="0" applyNumberFormat="1" applyFill="1" applyBorder="1" applyAlignment="1">
      <alignment horizontal="center" vertical="center"/>
    </xf>
    <xf numFmtId="0" fontId="7" fillId="2" borderId="152" xfId="0" applyFont="1" applyFill="1" applyBorder="1" applyAlignment="1">
      <alignment horizontal="center" vertical="center"/>
    </xf>
    <xf numFmtId="2" fontId="7" fillId="2" borderId="152" xfId="0" applyNumberFormat="1" applyFont="1" applyFill="1" applyBorder="1" applyAlignment="1">
      <alignment horizontal="center" vertical="center"/>
    </xf>
    <xf numFmtId="2" fontId="7" fillId="2" borderId="144" xfId="0" applyNumberFormat="1" applyFont="1" applyFill="1" applyBorder="1" applyAlignment="1">
      <alignment horizontal="center" vertical="center"/>
    </xf>
    <xf numFmtId="2" fontId="7" fillId="2" borderId="153" xfId="0" applyNumberFormat="1" applyFont="1" applyFill="1" applyBorder="1" applyAlignment="1">
      <alignment horizontal="center" vertical="center"/>
    </xf>
    <xf numFmtId="0" fontId="7" fillId="2" borderId="159" xfId="0" applyFont="1" applyFill="1" applyBorder="1" applyAlignment="1">
      <alignment horizontal="center" vertical="center"/>
    </xf>
    <xf numFmtId="0" fontId="7" fillId="2" borderId="146" xfId="0" applyFont="1" applyFill="1" applyBorder="1" applyAlignment="1">
      <alignment horizontal="center" vertical="center"/>
    </xf>
    <xf numFmtId="0" fontId="7" fillId="2" borderId="145" xfId="0" applyFont="1" applyFill="1" applyBorder="1" applyAlignment="1">
      <alignment horizontal="center" vertical="center"/>
    </xf>
    <xf numFmtId="0" fontId="7" fillId="2" borderId="147" xfId="0" applyFont="1" applyFill="1" applyBorder="1" applyAlignment="1">
      <alignment horizontal="center" vertical="center"/>
    </xf>
    <xf numFmtId="14" fontId="0" fillId="2" borderId="147" xfId="0" applyNumberFormat="1" applyFill="1" applyBorder="1" applyAlignment="1">
      <alignment horizontal="center" vertical="center"/>
    </xf>
    <xf numFmtId="14" fontId="0" fillId="2" borderId="148" xfId="0" applyNumberFormat="1" applyFill="1" applyBorder="1" applyAlignment="1">
      <alignment horizontal="center" vertical="center"/>
    </xf>
    <xf numFmtId="0" fontId="0" fillId="3" borderId="31" xfId="0" applyFill="1" applyBorder="1" applyAlignment="1">
      <alignment horizontal="center" vertical="center"/>
    </xf>
    <xf numFmtId="0" fontId="0" fillId="3" borderId="25" xfId="0" applyFill="1" applyBorder="1" applyAlignment="1">
      <alignment horizontal="center" vertical="center"/>
    </xf>
    <xf numFmtId="0" fontId="0" fillId="3" borderId="26" xfId="0" applyFill="1" applyBorder="1" applyAlignment="1">
      <alignment horizontal="center" vertical="center"/>
    </xf>
    <xf numFmtId="2" fontId="0" fillId="3" borderId="48" xfId="0" applyNumberFormat="1" applyFill="1" applyBorder="1" applyAlignment="1">
      <alignment horizontal="center" vertical="center"/>
    </xf>
    <xf numFmtId="0" fontId="0" fillId="3" borderId="27" xfId="0" applyFill="1" applyBorder="1" applyAlignment="1">
      <alignment horizontal="center" vertical="center"/>
    </xf>
    <xf numFmtId="2" fontId="0" fillId="3" borderId="28" xfId="0" applyNumberFormat="1" applyFill="1" applyBorder="1" applyAlignment="1">
      <alignment horizontal="center" vertical="center"/>
    </xf>
    <xf numFmtId="14" fontId="0" fillId="3" borderId="16" xfId="0" applyNumberFormat="1" applyFill="1" applyBorder="1" applyAlignment="1">
      <alignment horizontal="center" vertical="center"/>
    </xf>
    <xf numFmtId="0" fontId="0" fillId="2" borderId="143" xfId="0" applyFill="1" applyBorder="1" applyAlignment="1">
      <alignment horizontal="center" vertical="center"/>
    </xf>
    <xf numFmtId="0" fontId="0" fillId="3" borderId="144" xfId="0" applyFill="1" applyBorder="1" applyAlignment="1">
      <alignment horizontal="center" vertical="center"/>
    </xf>
    <xf numFmtId="2" fontId="0" fillId="3" borderId="144" xfId="0" applyNumberFormat="1" applyFill="1" applyBorder="1" applyAlignment="1">
      <alignment horizontal="center" vertical="center"/>
    </xf>
    <xf numFmtId="0" fontId="7" fillId="3" borderId="0" xfId="0" applyFont="1" applyFill="1" applyBorder="1" applyAlignment="1">
      <alignment horizontal="center" vertical="center"/>
    </xf>
    <xf numFmtId="0" fontId="16" fillId="5" borderId="154" xfId="0" applyFont="1" applyFill="1" applyBorder="1" applyAlignment="1">
      <alignment horizontal="center" wrapText="1"/>
    </xf>
    <xf numFmtId="0" fontId="16" fillId="5" borderId="144" xfId="0" applyFont="1" applyFill="1" applyBorder="1" applyAlignment="1">
      <alignment horizontal="center" wrapText="1"/>
    </xf>
    <xf numFmtId="0" fontId="16" fillId="3" borderId="147" xfId="0" applyFont="1" applyFill="1" applyBorder="1" applyAlignment="1">
      <alignment horizontal="center" wrapText="1"/>
    </xf>
    <xf numFmtId="0" fontId="16" fillId="3" borderId="154" xfId="0" applyFont="1" applyFill="1" applyBorder="1" applyAlignment="1">
      <alignment horizontal="center" wrapText="1"/>
    </xf>
    <xf numFmtId="0" fontId="16" fillId="3" borderId="144" xfId="0" applyFont="1" applyFill="1" applyBorder="1" applyAlignment="1">
      <alignment horizontal="center" wrapText="1"/>
    </xf>
    <xf numFmtId="0" fontId="16" fillId="3" borderId="0" xfId="0" applyFont="1" applyFill="1"/>
    <xf numFmtId="0" fontId="0" fillId="0" borderId="148" xfId="0" applyBorder="1" applyAlignment="1">
      <alignment horizontal="center" vertical="center"/>
    </xf>
    <xf numFmtId="49" fontId="0" fillId="0" borderId="148" xfId="0" applyNumberFormat="1" applyFill="1" applyBorder="1" applyAlignment="1">
      <alignment horizontal="center" vertical="center"/>
    </xf>
    <xf numFmtId="0" fontId="0" fillId="0" borderId="143" xfId="0" applyFill="1" applyBorder="1" applyAlignment="1">
      <alignment horizontal="center" vertical="center" wrapText="1"/>
    </xf>
    <xf numFmtId="2" fontId="14" fillId="4" borderId="144" xfId="0" applyNumberFormat="1" applyFont="1" applyFill="1" applyBorder="1" applyAlignment="1">
      <alignment horizontal="center" vertical="center"/>
    </xf>
    <xf numFmtId="164" fontId="0" fillId="0" borderId="149" xfId="0" applyNumberFormat="1" applyFill="1" applyBorder="1" applyAlignment="1">
      <alignment horizontal="center"/>
    </xf>
    <xf numFmtId="0" fontId="35" fillId="24" borderId="102" xfId="0" applyFont="1" applyFill="1" applyBorder="1" applyAlignment="1">
      <alignment horizontal="center" vertical="center" wrapText="1"/>
    </xf>
    <xf numFmtId="0" fontId="58" fillId="24" borderId="102" xfId="0" applyFont="1" applyFill="1" applyBorder="1" applyAlignment="1">
      <alignment horizontal="center" vertical="center" wrapText="1"/>
    </xf>
    <xf numFmtId="0" fontId="83" fillId="24" borderId="102" xfId="0" applyFont="1" applyFill="1" applyBorder="1" applyAlignment="1">
      <alignment horizontal="center" vertical="center" wrapText="1"/>
    </xf>
    <xf numFmtId="14" fontId="83" fillId="24" borderId="102" xfId="0" applyNumberFormat="1" applyFont="1" applyFill="1" applyBorder="1" applyAlignment="1">
      <alignment horizontal="center" vertical="center" wrapText="1"/>
    </xf>
    <xf numFmtId="0" fontId="83" fillId="24" borderId="103" xfId="0" applyFont="1" applyFill="1" applyBorder="1" applyAlignment="1">
      <alignment horizontal="center" vertical="center" wrapText="1"/>
    </xf>
    <xf numFmtId="0" fontId="35" fillId="24" borderId="27" xfId="0" applyFont="1" applyFill="1" applyBorder="1" applyAlignment="1">
      <alignment horizontal="center" vertical="center" wrapText="1"/>
    </xf>
    <xf numFmtId="0" fontId="58" fillId="24" borderId="27" xfId="0" applyFont="1" applyFill="1" applyBorder="1" applyAlignment="1">
      <alignment horizontal="center" vertical="center" wrapText="1"/>
    </xf>
    <xf numFmtId="0" fontId="83" fillId="24" borderId="27" xfId="0" applyFont="1" applyFill="1" applyBorder="1" applyAlignment="1">
      <alignment horizontal="center" vertical="center" wrapText="1"/>
    </xf>
    <xf numFmtId="14" fontId="83" fillId="24" borderId="27" xfId="0" applyNumberFormat="1" applyFont="1" applyFill="1" applyBorder="1" applyAlignment="1">
      <alignment horizontal="center" vertical="center" wrapText="1"/>
    </xf>
    <xf numFmtId="0" fontId="83" fillId="24" borderId="50" xfId="0" applyFont="1" applyFill="1" applyBorder="1" applyAlignment="1">
      <alignment horizontal="center" vertical="center" wrapText="1"/>
    </xf>
    <xf numFmtId="0" fontId="35" fillId="4" borderId="27" xfId="0" applyFont="1" applyFill="1" applyBorder="1" applyAlignment="1">
      <alignment horizontal="center" vertical="center" wrapText="1"/>
    </xf>
    <xf numFmtId="0" fontId="58" fillId="4" borderId="27" xfId="0" applyFont="1" applyFill="1" applyBorder="1" applyAlignment="1">
      <alignment horizontal="center" vertical="center" wrapText="1"/>
    </xf>
    <xf numFmtId="0" fontId="83" fillId="4" borderId="27" xfId="0" applyFont="1" applyFill="1" applyBorder="1" applyAlignment="1">
      <alignment horizontal="center" vertical="center" wrapText="1"/>
    </xf>
    <xf numFmtId="14" fontId="83" fillId="4" borderId="27" xfId="0" applyNumberFormat="1" applyFont="1" applyFill="1" applyBorder="1" applyAlignment="1">
      <alignment horizontal="center" vertical="center" wrapText="1"/>
    </xf>
    <xf numFmtId="0" fontId="83" fillId="4" borderId="50" xfId="0" applyFont="1" applyFill="1" applyBorder="1" applyAlignment="1">
      <alignment horizontal="center" vertical="center" wrapText="1"/>
    </xf>
    <xf numFmtId="0" fontId="31" fillId="3" borderId="0" xfId="0" applyFont="1" applyFill="1" applyBorder="1"/>
    <xf numFmtId="0" fontId="31" fillId="25" borderId="16" xfId="0" applyFont="1" applyFill="1" applyBorder="1"/>
    <xf numFmtId="0" fontId="0" fillId="31" borderId="0" xfId="0" applyFill="1"/>
    <xf numFmtId="0" fontId="35" fillId="24" borderId="100" xfId="0" applyFont="1" applyFill="1" applyBorder="1" applyAlignment="1">
      <alignment horizontal="center" vertical="center" wrapText="1"/>
    </xf>
    <xf numFmtId="0" fontId="35" fillId="24" borderId="101" xfId="0" applyFont="1" applyFill="1" applyBorder="1" applyAlignment="1">
      <alignment horizontal="center" vertical="center" wrapText="1"/>
    </xf>
    <xf numFmtId="0" fontId="35" fillId="24" borderId="70" xfId="0" applyFont="1" applyFill="1" applyBorder="1" applyAlignment="1">
      <alignment horizontal="center" vertical="center" wrapText="1"/>
    </xf>
    <xf numFmtId="0" fontId="35" fillId="24" borderId="26" xfId="0" applyFont="1" applyFill="1" applyBorder="1" applyAlignment="1">
      <alignment horizontal="center" vertical="center" wrapText="1"/>
    </xf>
    <xf numFmtId="0" fontId="35" fillId="24" borderId="0" xfId="0" applyFont="1" applyFill="1" applyBorder="1" applyAlignment="1">
      <alignment horizontal="center" vertical="center" wrapText="1"/>
    </xf>
    <xf numFmtId="0" fontId="35" fillId="24" borderId="50" xfId="0" applyFont="1" applyFill="1" applyBorder="1" applyAlignment="1">
      <alignment horizontal="center" vertical="center" wrapText="1"/>
    </xf>
    <xf numFmtId="0" fontId="35" fillId="4" borderId="26" xfId="0" applyFont="1" applyFill="1" applyBorder="1" applyAlignment="1">
      <alignment horizontal="center" vertical="center" wrapText="1"/>
    </xf>
    <xf numFmtId="0" fontId="35" fillId="4" borderId="0" xfId="0" applyFont="1" applyFill="1" applyBorder="1" applyAlignment="1">
      <alignment horizontal="center" vertical="center" wrapText="1"/>
    </xf>
    <xf numFmtId="0" fontId="35" fillId="4" borderId="50" xfId="0" applyFont="1" applyFill="1" applyBorder="1" applyAlignment="1">
      <alignment horizontal="center" vertical="center" wrapText="1"/>
    </xf>
    <xf numFmtId="0" fontId="29" fillId="20" borderId="16" xfId="0" applyFont="1" applyFill="1" applyBorder="1" applyAlignment="1">
      <alignment horizontal="center"/>
    </xf>
    <xf numFmtId="0" fontId="31" fillId="12" borderId="0" xfId="0" applyFont="1" applyFill="1" applyBorder="1"/>
    <xf numFmtId="0" fontId="85" fillId="3" borderId="0" xfId="0" applyFont="1" applyFill="1" applyBorder="1"/>
    <xf numFmtId="0" fontId="0" fillId="29" borderId="0" xfId="0" applyFill="1"/>
    <xf numFmtId="0" fontId="0" fillId="24" borderId="0" xfId="0" applyFill="1"/>
    <xf numFmtId="0" fontId="31" fillId="28" borderId="27" xfId="0" applyFont="1" applyFill="1" applyBorder="1"/>
    <xf numFmtId="16" fontId="0" fillId="0" borderId="144" xfId="0" applyNumberFormat="1" applyBorder="1" applyAlignment="1">
      <alignment horizontal="left"/>
    </xf>
    <xf numFmtId="0" fontId="0" fillId="0" borderId="144" xfId="0" applyFont="1" applyBorder="1" applyAlignment="1">
      <alignment horizontal="left"/>
    </xf>
    <xf numFmtId="0" fontId="7" fillId="0" borderId="144" xfId="4" applyFill="1" applyBorder="1"/>
    <xf numFmtId="0" fontId="7" fillId="0" borderId="144" xfId="4" applyFont="1" applyFill="1" applyBorder="1"/>
    <xf numFmtId="0" fontId="11" fillId="0" borderId="144" xfId="0" applyFont="1" applyFill="1" applyBorder="1" applyAlignment="1">
      <alignment horizontal="left"/>
    </xf>
    <xf numFmtId="0" fontId="0" fillId="0" borderId="143" xfId="0" applyFill="1" applyBorder="1" applyAlignment="1">
      <alignment horizontal="center" wrapText="1"/>
    </xf>
    <xf numFmtId="0" fontId="0" fillId="0" borderId="153" xfId="0" applyFill="1" applyBorder="1" applyAlignment="1">
      <alignment horizontal="center" wrapText="1"/>
    </xf>
    <xf numFmtId="49" fontId="101" fillId="0" borderId="115" xfId="0" applyNumberFormat="1" applyFont="1" applyFill="1" applyBorder="1" applyAlignment="1">
      <alignment horizontal="center"/>
    </xf>
    <xf numFmtId="0" fontId="101" fillId="0" borderId="144" xfId="0" applyFont="1" applyFill="1" applyBorder="1" applyAlignment="1">
      <alignment horizontal="center"/>
    </xf>
    <xf numFmtId="177" fontId="101" fillId="0" borderId="144" xfId="0" applyNumberFormat="1" applyFont="1" applyFill="1" applyBorder="1" applyAlignment="1">
      <alignment horizontal="center"/>
    </xf>
    <xf numFmtId="0" fontId="101" fillId="0" borderId="144" xfId="0" applyNumberFormat="1" applyFont="1" applyFill="1" applyBorder="1"/>
    <xf numFmtId="2" fontId="101" fillId="0" borderId="144" xfId="0" applyNumberFormat="1" applyFont="1" applyFill="1" applyBorder="1" applyAlignment="1">
      <alignment horizontal="center"/>
    </xf>
    <xf numFmtId="0" fontId="101" fillId="0" borderId="144" xfId="0" applyNumberFormat="1" applyFont="1" applyFill="1" applyBorder="1" applyAlignment="1">
      <alignment horizontal="left"/>
    </xf>
    <xf numFmtId="168" fontId="101" fillId="0" borderId="144" xfId="0" applyNumberFormat="1" applyFont="1" applyFill="1" applyBorder="1"/>
    <xf numFmtId="168" fontId="101" fillId="0" borderId="144" xfId="0" applyNumberFormat="1" applyFont="1" applyFill="1" applyBorder="1" applyAlignment="1">
      <alignment horizontal="right"/>
    </xf>
    <xf numFmtId="16" fontId="0" fillId="0" borderId="68" xfId="0" applyNumberFormat="1" applyBorder="1" applyAlignment="1">
      <alignment horizontal="center"/>
    </xf>
    <xf numFmtId="0" fontId="0" fillId="19" borderId="5" xfId="0" applyFill="1" applyBorder="1" applyAlignment="1">
      <alignment horizontal="center"/>
    </xf>
    <xf numFmtId="175" fontId="0" fillId="19" borderId="144" xfId="0" applyNumberFormat="1" applyFill="1" applyBorder="1" applyAlignment="1">
      <alignment horizontal="center" vertical="center" wrapText="1"/>
    </xf>
    <xf numFmtId="164" fontId="0" fillId="3" borderId="144" xfId="0" applyNumberFormat="1" applyFill="1" applyBorder="1" applyAlignment="1">
      <alignment horizontal="center" vertical="center" wrapText="1"/>
    </xf>
    <xf numFmtId="0" fontId="0" fillId="3" borderId="144" xfId="0" applyFill="1" applyBorder="1" applyAlignment="1">
      <alignment horizontal="center" vertical="center" wrapText="1"/>
    </xf>
    <xf numFmtId="14" fontId="0" fillId="4" borderId="93" xfId="0" applyNumberFormat="1" applyFill="1" applyBorder="1" applyAlignment="1">
      <alignment horizontal="center"/>
    </xf>
    <xf numFmtId="14" fontId="11" fillId="0" borderId="95" xfId="0" applyNumberFormat="1" applyFont="1" applyFill="1" applyBorder="1" applyAlignment="1">
      <alignment horizontal="right"/>
    </xf>
    <xf numFmtId="0" fontId="0" fillId="4" borderId="143" xfId="0" quotePrefix="1" applyFill="1" applyBorder="1" applyAlignment="1">
      <alignment horizontal="center" vertical="center"/>
    </xf>
    <xf numFmtId="0" fontId="0" fillId="2" borderId="148" xfId="0" applyFill="1" applyBorder="1" applyAlignment="1">
      <alignment horizontal="center" vertical="center"/>
    </xf>
    <xf numFmtId="0" fontId="0" fillId="2" borderId="153" xfId="0" applyFill="1" applyBorder="1" applyAlignment="1">
      <alignment horizontal="center" vertical="center"/>
    </xf>
    <xf numFmtId="49" fontId="0" fillId="2" borderId="144" xfId="0" applyNumberFormat="1" applyFill="1" applyBorder="1" applyAlignment="1">
      <alignment horizontal="center" vertical="center"/>
    </xf>
    <xf numFmtId="49" fontId="0" fillId="2" borderId="148" xfId="0" applyNumberFormat="1" applyFill="1" applyBorder="1" applyAlignment="1">
      <alignment horizontal="center" vertical="center"/>
    </xf>
    <xf numFmtId="0" fontId="0" fillId="2" borderId="143" xfId="0" applyFill="1" applyBorder="1" applyAlignment="1">
      <alignment horizontal="center" vertical="center" wrapText="1"/>
    </xf>
    <xf numFmtId="0" fontId="0" fillId="0" borderId="153" xfId="0" applyBorder="1" applyAlignment="1">
      <alignment horizontal="center" vertical="center"/>
    </xf>
    <xf numFmtId="49" fontId="0" fillId="0" borderId="144" xfId="0" applyNumberFormat="1" applyFill="1" applyBorder="1" applyAlignment="1">
      <alignment horizontal="center" vertical="center"/>
    </xf>
    <xf numFmtId="0" fontId="0" fillId="0" borderId="143" xfId="0" applyBorder="1" applyAlignment="1">
      <alignment horizontal="center" vertical="center" wrapText="1"/>
    </xf>
    <xf numFmtId="0" fontId="0" fillId="0" borderId="144" xfId="0" quotePrefix="1" applyBorder="1" applyAlignment="1">
      <alignment horizontal="center" vertical="center"/>
    </xf>
    <xf numFmtId="0" fontId="0" fillId="4" borderId="143" xfId="0" applyFill="1" applyBorder="1" applyAlignment="1">
      <alignment horizontal="center" vertical="center" wrapText="1"/>
    </xf>
    <xf numFmtId="14" fontId="100" fillId="0" borderId="7" xfId="0" applyNumberFormat="1" applyFont="1" applyFill="1" applyBorder="1" applyAlignment="1">
      <alignment horizontal="center"/>
    </xf>
    <xf numFmtId="0" fontId="0" fillId="0" borderId="0" xfId="0" applyFont="1" applyAlignment="1">
      <alignment horizontal="center"/>
    </xf>
    <xf numFmtId="16" fontId="0" fillId="0" borderId="96" xfId="0" applyNumberFormat="1" applyBorder="1"/>
    <xf numFmtId="16" fontId="0" fillId="0" borderId="135" xfId="2" applyNumberFormat="1" applyFont="1" applyFill="1" applyBorder="1"/>
    <xf numFmtId="16" fontId="0" fillId="0" borderId="115" xfId="0" applyNumberFormat="1" applyBorder="1"/>
    <xf numFmtId="16" fontId="0" fillId="0" borderId="144" xfId="0" applyNumberFormat="1" applyBorder="1"/>
    <xf numFmtId="16" fontId="0" fillId="0" borderId="20" xfId="0" applyNumberFormat="1" applyBorder="1"/>
    <xf numFmtId="165" fontId="0" fillId="0" borderId="144" xfId="0" applyNumberFormat="1" applyFill="1" applyBorder="1" applyAlignment="1">
      <alignment horizontal="center"/>
    </xf>
    <xf numFmtId="17" fontId="6" fillId="0" borderId="149" xfId="0" applyNumberFormat="1" applyFont="1" applyBorder="1" applyAlignment="1">
      <alignment horizontal="center"/>
    </xf>
    <xf numFmtId="0" fontId="0" fillId="0" borderId="149" xfId="0" applyBorder="1" applyAlignment="1">
      <alignment horizontal="left"/>
    </xf>
    <xf numFmtId="0" fontId="0" fillId="0" borderId="161" xfId="0" applyBorder="1" applyAlignment="1">
      <alignment horizontal="center" vertical="center"/>
    </xf>
    <xf numFmtId="0" fontId="53" fillId="4" borderId="144" xfId="0" applyFont="1" applyFill="1" applyBorder="1" applyAlignment="1">
      <alignment horizontal="center" vertical="center"/>
    </xf>
    <xf numFmtId="0" fontId="3" fillId="0" borderId="0" xfId="0" applyFont="1" applyFill="1" applyBorder="1" applyAlignment="1">
      <alignment horizontal="center"/>
    </xf>
    <xf numFmtId="0" fontId="49" fillId="0" borderId="0" xfId="0" applyFont="1" applyFill="1" applyBorder="1" applyAlignment="1">
      <alignment horizontal="center"/>
    </xf>
    <xf numFmtId="0" fontId="2" fillId="0" borderId="6" xfId="0" applyFont="1" applyFill="1" applyBorder="1" applyAlignment="1">
      <alignment horizontal="center"/>
    </xf>
    <xf numFmtId="0" fontId="2" fillId="0" borderId="7" xfId="0" applyFont="1" applyFill="1" applyBorder="1" applyAlignment="1">
      <alignment horizontal="center"/>
    </xf>
    <xf numFmtId="0" fontId="2" fillId="0" borderId="11" xfId="0" applyFont="1" applyFill="1" applyBorder="1" applyAlignment="1">
      <alignment horizontal="center"/>
    </xf>
    <xf numFmtId="0" fontId="86" fillId="0" borderId="11" xfId="0" applyFont="1" applyFill="1" applyBorder="1" applyAlignment="1">
      <alignment horizontal="center"/>
    </xf>
    <xf numFmtId="0" fontId="86" fillId="0" borderId="7" xfId="0" applyFont="1" applyFill="1" applyBorder="1" applyAlignment="1">
      <alignment horizontal="center"/>
    </xf>
    <xf numFmtId="0" fontId="0" fillId="0" borderId="72" xfId="0" applyFill="1" applyBorder="1" applyAlignment="1">
      <alignment horizontal="center" wrapText="1"/>
    </xf>
    <xf numFmtId="0" fontId="0" fillId="0" borderId="77" xfId="0" applyFill="1" applyBorder="1" applyAlignment="1">
      <alignment horizontal="center" wrapText="1"/>
    </xf>
    <xf numFmtId="0" fontId="11" fillId="0" borderId="74" xfId="0" applyFont="1" applyFill="1" applyBorder="1" applyAlignment="1">
      <alignment horizontal="center" wrapText="1"/>
    </xf>
    <xf numFmtId="0" fontId="11" fillId="0" borderId="3" xfId="0" applyFont="1" applyFill="1" applyBorder="1" applyAlignment="1">
      <alignment horizontal="center" wrapText="1"/>
    </xf>
    <xf numFmtId="0" fontId="0" fillId="0" borderId="72" xfId="0" applyFill="1" applyBorder="1" applyAlignment="1">
      <alignment horizontal="center"/>
    </xf>
    <xf numFmtId="0" fontId="0" fillId="0" borderId="74" xfId="0" applyFill="1" applyBorder="1" applyAlignment="1">
      <alignment horizontal="center"/>
    </xf>
    <xf numFmtId="16" fontId="0" fillId="0" borderId="77" xfId="0" applyNumberFormat="1" applyFill="1" applyBorder="1" applyAlignment="1">
      <alignment horizontal="center"/>
    </xf>
    <xf numFmtId="43" fontId="11" fillId="0" borderId="3" xfId="0" applyNumberFormat="1" applyFont="1" applyFill="1" applyBorder="1"/>
    <xf numFmtId="0" fontId="0" fillId="0" borderId="96" xfId="0" applyFill="1" applyBorder="1" applyAlignment="1">
      <alignment horizontal="center"/>
    </xf>
    <xf numFmtId="16" fontId="0" fillId="0" borderId="93" xfId="0" applyNumberFormat="1" applyFill="1" applyBorder="1" applyAlignment="1">
      <alignment horizontal="center"/>
    </xf>
    <xf numFmtId="43" fontId="11" fillId="0" borderId="93" xfId="0" applyNumberFormat="1" applyFont="1" applyFill="1" applyBorder="1"/>
    <xf numFmtId="0" fontId="5" fillId="0" borderId="96" xfId="0" applyNumberFormat="1" applyFont="1" applyFill="1" applyBorder="1" applyAlignment="1">
      <alignment horizontal="center"/>
    </xf>
    <xf numFmtId="0" fontId="0" fillId="0" borderId="96" xfId="0" applyFill="1" applyBorder="1" applyAlignment="1">
      <alignment horizontal="center" wrapText="1"/>
    </xf>
    <xf numFmtId="0" fontId="11" fillId="0" borderId="96" xfId="0" applyFont="1" applyFill="1" applyBorder="1" applyAlignment="1">
      <alignment horizontal="center" wrapText="1"/>
    </xf>
    <xf numFmtId="0" fontId="11" fillId="0" borderId="93" xfId="0" applyFont="1" applyFill="1" applyBorder="1" applyAlignment="1">
      <alignment horizontal="center" wrapText="1"/>
    </xf>
    <xf numFmtId="0" fontId="11" fillId="0" borderId="2" xfId="0" applyFont="1" applyFill="1" applyBorder="1" applyAlignment="1">
      <alignment horizontal="center" wrapText="1"/>
    </xf>
    <xf numFmtId="16" fontId="0" fillId="0" borderId="139" xfId="0" applyNumberFormat="1" applyFill="1" applyBorder="1" applyAlignment="1">
      <alignment horizontal="center" wrapText="1"/>
    </xf>
    <xf numFmtId="0" fontId="0" fillId="0" borderId="138" xfId="0" applyFill="1" applyBorder="1" applyAlignment="1">
      <alignment horizontal="center" wrapText="1"/>
    </xf>
    <xf numFmtId="0" fontId="0" fillId="0" borderId="140" xfId="0" applyFill="1" applyBorder="1" applyAlignment="1">
      <alignment horizontal="center" wrapText="1"/>
    </xf>
    <xf numFmtId="0" fontId="0" fillId="0" borderId="138" xfId="0" applyFont="1" applyFill="1" applyBorder="1" applyAlignment="1">
      <alignment horizontal="center"/>
    </xf>
    <xf numFmtId="0" fontId="0" fillId="0" borderId="140" xfId="0" applyFont="1" applyFill="1" applyBorder="1" applyAlignment="1">
      <alignment horizontal="center" wrapText="1"/>
    </xf>
    <xf numFmtId="0" fontId="38" fillId="0" borderId="139" xfId="0" applyFont="1" applyFill="1" applyBorder="1" applyAlignment="1">
      <alignment horizontal="center"/>
    </xf>
    <xf numFmtId="0" fontId="0" fillId="0" borderId="148" xfId="0" applyNumberFormat="1" applyFill="1" applyBorder="1" applyAlignment="1">
      <alignment horizontal="center"/>
    </xf>
    <xf numFmtId="16" fontId="0" fillId="0" borderId="144" xfId="0" applyNumberFormat="1" applyFill="1" applyBorder="1" applyAlignment="1">
      <alignment horizontal="center"/>
    </xf>
    <xf numFmtId="16" fontId="11" fillId="0" borderId="144" xfId="0" applyNumberFormat="1" applyFont="1" applyFill="1" applyBorder="1" applyAlignment="1">
      <alignment horizontal="center"/>
    </xf>
    <xf numFmtId="0" fontId="16" fillId="0" borderId="139" xfId="0" applyFont="1" applyFill="1" applyBorder="1"/>
    <xf numFmtId="0" fontId="3" fillId="0" borderId="0" xfId="0" applyFont="1" applyBorder="1" applyAlignment="1">
      <alignment horizontal="center"/>
    </xf>
    <xf numFmtId="0" fontId="2" fillId="0" borderId="11" xfId="0" applyFont="1" applyBorder="1" applyAlignment="1">
      <alignment horizontal="center"/>
    </xf>
    <xf numFmtId="0" fontId="6" fillId="0" borderId="2" xfId="0" applyFont="1" applyBorder="1" applyAlignment="1">
      <alignment horizontal="center" vertical="center"/>
    </xf>
    <xf numFmtId="0" fontId="6" fillId="15" borderId="2" xfId="0" applyFont="1" applyFill="1" applyBorder="1" applyAlignment="1">
      <alignment horizontal="center" vertical="center"/>
    </xf>
    <xf numFmtId="0" fontId="6" fillId="2" borderId="2" xfId="0" applyFont="1" applyFill="1" applyBorder="1" applyAlignment="1">
      <alignment horizontal="center" vertical="center"/>
    </xf>
    <xf numFmtId="0" fontId="6" fillId="3" borderId="2" xfId="0" applyFont="1" applyFill="1" applyBorder="1" applyAlignment="1">
      <alignment horizontal="center" vertical="center"/>
    </xf>
    <xf numFmtId="0" fontId="6" fillId="0" borderId="2" xfId="0" applyFont="1" applyFill="1" applyBorder="1" applyAlignment="1">
      <alignment horizontal="center" vertical="center"/>
    </xf>
    <xf numFmtId="0" fontId="6" fillId="0" borderId="107" xfId="0" applyFont="1" applyBorder="1" applyAlignment="1">
      <alignment horizontal="center" vertical="center"/>
    </xf>
    <xf numFmtId="0" fontId="6" fillId="0" borderId="114" xfId="0" applyFont="1" applyBorder="1" applyAlignment="1">
      <alignment horizontal="center" vertical="center"/>
    </xf>
    <xf numFmtId="0" fontId="6" fillId="0" borderId="152" xfId="0" applyFont="1" applyBorder="1" applyAlignment="1">
      <alignment horizontal="center" vertical="center"/>
    </xf>
    <xf numFmtId="0" fontId="6" fillId="2" borderId="152" xfId="0" applyFont="1" applyFill="1" applyBorder="1" applyAlignment="1">
      <alignment horizontal="center" vertical="center"/>
    </xf>
    <xf numFmtId="16" fontId="0" fillId="0" borderId="144" xfId="0" applyNumberFormat="1" applyBorder="1" applyAlignment="1">
      <alignment horizontal="center"/>
    </xf>
    <xf numFmtId="0" fontId="53" fillId="4" borderId="144" xfId="0" applyNumberFormat="1" applyFont="1" applyFill="1" applyBorder="1" applyAlignment="1">
      <alignment horizontal="center" vertical="center"/>
    </xf>
    <xf numFmtId="0" fontId="0" fillId="0" borderId="162" xfId="0" applyBorder="1" applyAlignment="1">
      <alignment horizontal="center" vertical="center"/>
    </xf>
    <xf numFmtId="0" fontId="0" fillId="0" borderId="161" xfId="0" applyBorder="1" applyAlignment="1">
      <alignment horizontal="center" vertical="center" wrapText="1"/>
    </xf>
    <xf numFmtId="0" fontId="0" fillId="37" borderId="0" xfId="0" applyFill="1" applyAlignment="1">
      <alignment horizontal="center" vertical="center"/>
    </xf>
    <xf numFmtId="175" fontId="0" fillId="0" borderId="144" xfId="0" applyNumberFormat="1" applyBorder="1" applyAlignment="1">
      <alignment horizontal="center" vertical="center"/>
    </xf>
    <xf numFmtId="164" fontId="0" fillId="3" borderId="144" xfId="0" applyNumberFormat="1" applyFill="1" applyBorder="1" applyAlignment="1">
      <alignment horizontal="center" vertical="center"/>
    </xf>
    <xf numFmtId="0" fontId="0" fillId="3" borderId="9" xfId="0" applyFill="1" applyBorder="1" applyAlignment="1">
      <alignment horizontal="center" vertical="center" wrapText="1"/>
    </xf>
    <xf numFmtId="0" fontId="0" fillId="3" borderId="20" xfId="0" applyFill="1" applyBorder="1" applyAlignment="1">
      <alignment horizontal="center" vertical="center" wrapText="1"/>
    </xf>
    <xf numFmtId="2" fontId="3" fillId="4" borderId="0" xfId="0" applyNumberFormat="1" applyFont="1" applyFill="1" applyBorder="1" applyAlignment="1">
      <alignment horizontal="center" vertical="center"/>
    </xf>
    <xf numFmtId="175" fontId="3" fillId="4" borderId="0" xfId="0" applyNumberFormat="1" applyFont="1" applyFill="1" applyBorder="1" applyAlignment="1">
      <alignment horizontal="center" vertical="center"/>
    </xf>
    <xf numFmtId="164" fontId="3" fillId="3" borderId="0" xfId="0" applyNumberFormat="1" applyFont="1" applyFill="1" applyBorder="1" applyAlignment="1">
      <alignment horizontal="center" vertical="center"/>
    </xf>
    <xf numFmtId="2" fontId="2" fillId="0" borderId="6" xfId="0" applyNumberFormat="1" applyFont="1" applyBorder="1" applyAlignment="1">
      <alignment horizontal="center" vertical="center"/>
    </xf>
    <xf numFmtId="175" fontId="2" fillId="0" borderId="6" xfId="0" applyNumberFormat="1" applyFont="1" applyBorder="1" applyAlignment="1">
      <alignment horizontal="center" vertical="center"/>
    </xf>
    <xf numFmtId="175" fontId="2" fillId="0" borderId="11" xfId="0" applyNumberFormat="1" applyFont="1" applyBorder="1" applyAlignment="1">
      <alignment horizontal="center" vertical="center"/>
    </xf>
    <xf numFmtId="164" fontId="2" fillId="3" borderId="11" xfId="0" applyNumberFormat="1" applyFont="1" applyFill="1" applyBorder="1" applyAlignment="1">
      <alignment horizontal="center" vertical="center"/>
    </xf>
    <xf numFmtId="2" fontId="0" fillId="2" borderId="2" xfId="0" applyNumberFormat="1" applyFill="1" applyBorder="1" applyAlignment="1">
      <alignment horizontal="center" vertical="center" wrapText="1"/>
    </xf>
    <xf numFmtId="175" fontId="0" fillId="2" borderId="13" xfId="0" applyNumberFormat="1" applyFill="1" applyBorder="1" applyAlignment="1">
      <alignment horizontal="center" vertical="center" wrapText="1"/>
    </xf>
    <xf numFmtId="175" fontId="0" fillId="2" borderId="149" xfId="0" applyNumberFormat="1" applyFill="1" applyBorder="1" applyAlignment="1">
      <alignment horizontal="center" vertical="center" wrapText="1"/>
    </xf>
    <xf numFmtId="164" fontId="0" fillId="3" borderId="1" xfId="0" applyNumberFormat="1" applyFill="1" applyBorder="1" applyAlignment="1">
      <alignment horizontal="center" vertical="center" wrapText="1"/>
    </xf>
    <xf numFmtId="0" fontId="0" fillId="0" borderId="18" xfId="0" applyNumberFormat="1" applyBorder="1" applyAlignment="1">
      <alignment horizontal="center" vertical="center"/>
    </xf>
    <xf numFmtId="2" fontId="0" fillId="0" borderId="21" xfId="0" applyNumberFormat="1" applyBorder="1" applyAlignment="1">
      <alignment horizontal="center" vertical="center"/>
    </xf>
    <xf numFmtId="0" fontId="0" fillId="0" borderId="23" xfId="0" applyNumberFormat="1" applyBorder="1" applyAlignment="1">
      <alignment horizontal="center" vertical="center"/>
    </xf>
    <xf numFmtId="2" fontId="0" fillId="0" borderId="17" xfId="0" applyNumberFormat="1" applyBorder="1" applyAlignment="1">
      <alignment horizontal="center" vertical="center"/>
    </xf>
    <xf numFmtId="175" fontId="0" fillId="0" borderId="44" xfId="0" applyNumberFormat="1" applyBorder="1" applyAlignment="1">
      <alignment horizontal="center" vertical="center"/>
    </xf>
    <xf numFmtId="175" fontId="0" fillId="0" borderId="136" xfId="0" applyNumberFormat="1" applyBorder="1" applyAlignment="1">
      <alignment horizontal="center" vertical="center"/>
    </xf>
    <xf numFmtId="164" fontId="0" fillId="3" borderId="23" xfId="0" applyNumberFormat="1" applyFill="1" applyBorder="1" applyAlignment="1">
      <alignment horizontal="center" vertical="center"/>
    </xf>
    <xf numFmtId="2" fontId="0" fillId="0" borderId="9" xfId="0" applyNumberFormat="1" applyBorder="1" applyAlignment="1">
      <alignment horizontal="center" vertical="center"/>
    </xf>
    <xf numFmtId="175" fontId="0" fillId="0" borderId="9" xfId="0" applyNumberFormat="1" applyFill="1" applyBorder="1" applyAlignment="1">
      <alignment horizontal="center" vertical="center"/>
    </xf>
    <xf numFmtId="175" fontId="0" fillId="0" borderId="150" xfId="0" applyNumberFormat="1" applyFill="1" applyBorder="1" applyAlignment="1">
      <alignment horizontal="center" vertical="center"/>
    </xf>
    <xf numFmtId="164" fontId="0" fillId="3" borderId="1" xfId="0" applyNumberFormat="1" applyFill="1" applyBorder="1" applyAlignment="1">
      <alignment horizontal="center" vertical="center"/>
    </xf>
    <xf numFmtId="0" fontId="0" fillId="0" borderId="3" xfId="0" applyNumberFormat="1" applyBorder="1" applyAlignment="1">
      <alignment horizontal="center" vertical="center"/>
    </xf>
    <xf numFmtId="175" fontId="0" fillId="0" borderId="9" xfId="2" applyNumberFormat="1" applyFont="1" applyFill="1" applyBorder="1" applyAlignment="1">
      <alignment horizontal="center" vertical="center"/>
    </xf>
    <xf numFmtId="175" fontId="0" fillId="0" borderId="150" xfId="2" applyNumberFormat="1" applyFont="1" applyFill="1" applyBorder="1" applyAlignment="1">
      <alignment horizontal="center" vertical="center"/>
    </xf>
    <xf numFmtId="0" fontId="0" fillId="0" borderId="20" xfId="0" applyNumberFormat="1" applyBorder="1" applyAlignment="1">
      <alignment horizontal="center" vertical="center"/>
    </xf>
    <xf numFmtId="175" fontId="0" fillId="0" borderId="9" xfId="0" applyNumberFormat="1" applyBorder="1" applyAlignment="1">
      <alignment horizontal="center" vertical="center"/>
    </xf>
    <xf numFmtId="175" fontId="0" fillId="0" borderId="150" xfId="0" applyNumberFormat="1" applyBorder="1" applyAlignment="1">
      <alignment horizontal="center" vertical="center"/>
    </xf>
    <xf numFmtId="0" fontId="0" fillId="0" borderId="3" xfId="0" applyNumberFormat="1" applyFill="1" applyBorder="1" applyAlignment="1">
      <alignment horizontal="center" vertical="center"/>
    </xf>
    <xf numFmtId="2" fontId="0" fillId="0" borderId="9" xfId="0" applyNumberFormat="1" applyFill="1" applyBorder="1" applyAlignment="1">
      <alignment horizontal="center" vertical="center"/>
    </xf>
    <xf numFmtId="164" fontId="23" fillId="3" borderId="1" xfId="0" applyNumberFormat="1" applyFont="1" applyFill="1" applyBorder="1" applyAlignment="1">
      <alignment horizontal="center" vertical="center"/>
    </xf>
    <xf numFmtId="164" fontId="23" fillId="3" borderId="1" xfId="1" applyNumberFormat="1" applyFont="1" applyFill="1" applyBorder="1" applyAlignment="1">
      <alignment horizontal="center" vertical="center"/>
    </xf>
    <xf numFmtId="2" fontId="0" fillId="0" borderId="3" xfId="0" applyNumberFormat="1" applyFill="1" applyBorder="1" applyAlignment="1">
      <alignment horizontal="center" vertical="center"/>
    </xf>
    <xf numFmtId="2" fontId="0" fillId="0" borderId="20" xfId="0" applyNumberFormat="1" applyFill="1" applyBorder="1" applyAlignment="1">
      <alignment horizontal="center" vertical="center"/>
    </xf>
    <xf numFmtId="175" fontId="0" fillId="0" borderId="0" xfId="0" applyNumberFormat="1" applyFill="1" applyBorder="1" applyAlignment="1">
      <alignment horizontal="center" vertical="center"/>
    </xf>
    <xf numFmtId="164" fontId="23" fillId="3" borderId="0" xfId="0" applyNumberFormat="1" applyFont="1" applyFill="1" applyAlignment="1">
      <alignment horizontal="center" vertical="center"/>
    </xf>
    <xf numFmtId="164" fontId="0" fillId="3" borderId="1" xfId="2" applyNumberFormat="1" applyFont="1" applyFill="1" applyBorder="1" applyAlignment="1">
      <alignment horizontal="center" vertical="center"/>
    </xf>
    <xf numFmtId="2" fontId="0" fillId="0" borderId="3" xfId="0" applyNumberFormat="1" applyBorder="1" applyAlignment="1">
      <alignment horizontal="center" vertical="center"/>
    </xf>
    <xf numFmtId="2" fontId="0" fillId="0" borderId="20" xfId="0" applyNumberFormat="1" applyBorder="1" applyAlignment="1">
      <alignment horizontal="center" vertical="center"/>
    </xf>
    <xf numFmtId="0" fontId="0" fillId="0" borderId="2" xfId="0" applyNumberFormat="1" applyBorder="1" applyAlignment="1">
      <alignment horizontal="center" vertical="center"/>
    </xf>
    <xf numFmtId="175" fontId="0" fillId="0" borderId="0" xfId="0" applyNumberFormat="1" applyBorder="1" applyAlignment="1">
      <alignment horizontal="center" vertical="center"/>
    </xf>
    <xf numFmtId="164" fontId="0" fillId="3" borderId="0" xfId="0" applyNumberFormat="1" applyFill="1" applyAlignment="1">
      <alignment horizontal="center" vertical="center"/>
    </xf>
    <xf numFmtId="175" fontId="0" fillId="0" borderId="38" xfId="0" applyNumberFormat="1" applyBorder="1" applyAlignment="1">
      <alignment horizontal="center" vertical="center"/>
    </xf>
    <xf numFmtId="164" fontId="0" fillId="3" borderId="38" xfId="0" applyNumberFormat="1" applyFill="1" applyBorder="1" applyAlignment="1">
      <alignment horizontal="center" vertical="center"/>
    </xf>
    <xf numFmtId="0" fontId="0" fillId="0" borderId="18" xfId="0" applyBorder="1" applyAlignment="1">
      <alignment horizontal="center" vertical="center"/>
    </xf>
    <xf numFmtId="175" fontId="0" fillId="0" borderId="21" xfId="0" applyNumberFormat="1" applyBorder="1" applyAlignment="1">
      <alignment horizontal="center" vertical="center"/>
    </xf>
    <xf numFmtId="175" fontId="0" fillId="0" borderId="146" xfId="0" applyNumberFormat="1" applyBorder="1" applyAlignment="1">
      <alignment horizontal="center" vertical="center"/>
    </xf>
    <xf numFmtId="164" fontId="0" fillId="3" borderId="19" xfId="0" applyNumberFormat="1" applyFill="1" applyBorder="1" applyAlignment="1">
      <alignment horizontal="center" vertical="center"/>
    </xf>
    <xf numFmtId="2" fontId="0" fillId="0" borderId="1" xfId="0" applyNumberFormat="1" applyBorder="1" applyAlignment="1">
      <alignment horizontal="center" vertical="center"/>
    </xf>
    <xf numFmtId="175" fontId="0" fillId="0" borderId="1" xfId="0" applyNumberFormat="1" applyBorder="1" applyAlignment="1">
      <alignment horizontal="center" vertical="center"/>
    </xf>
    <xf numFmtId="2" fontId="0" fillId="3" borderId="9" xfId="0" applyNumberFormat="1" applyFill="1" applyBorder="1" applyAlignment="1">
      <alignment horizontal="center" vertical="center" wrapText="1"/>
    </xf>
    <xf numFmtId="175" fontId="0" fillId="3" borderId="12" xfId="0" applyNumberFormat="1" applyFill="1" applyBorder="1" applyAlignment="1">
      <alignment horizontal="center" vertical="center" wrapText="1"/>
    </xf>
    <xf numFmtId="175" fontId="0" fillId="3" borderId="149" xfId="0" applyNumberFormat="1" applyFill="1" applyBorder="1" applyAlignment="1">
      <alignment horizontal="center" vertical="center" wrapText="1"/>
    </xf>
    <xf numFmtId="2" fontId="0" fillId="4" borderId="71" xfId="0" applyNumberFormat="1" applyFill="1" applyBorder="1" applyAlignment="1">
      <alignment horizontal="center" vertical="center"/>
    </xf>
    <xf numFmtId="175" fontId="0" fillId="4" borderId="71" xfId="0" applyNumberFormat="1" applyFill="1" applyBorder="1" applyAlignment="1">
      <alignment horizontal="center" vertical="center"/>
    </xf>
    <xf numFmtId="1" fontId="0" fillId="3" borderId="71" xfId="0" applyNumberFormat="1" applyFill="1" applyBorder="1" applyAlignment="1">
      <alignment horizontal="center" vertical="center"/>
    </xf>
    <xf numFmtId="2" fontId="0" fillId="0" borderId="71" xfId="0" applyNumberFormat="1" applyBorder="1" applyAlignment="1">
      <alignment horizontal="center" vertical="center"/>
    </xf>
    <xf numFmtId="175" fontId="0" fillId="0" borderId="71" xfId="0" applyNumberFormat="1" applyBorder="1" applyAlignment="1">
      <alignment horizontal="center" vertical="center"/>
    </xf>
    <xf numFmtId="164" fontId="0" fillId="3" borderId="71" xfId="0" applyNumberFormat="1" applyFill="1" applyBorder="1" applyAlignment="1">
      <alignment horizontal="center" vertical="center"/>
    </xf>
    <xf numFmtId="2" fontId="0" fillId="0" borderId="77" xfId="0" applyNumberFormat="1" applyBorder="1" applyAlignment="1">
      <alignment horizontal="center" vertical="center"/>
    </xf>
    <xf numFmtId="175" fontId="0" fillId="0" borderId="77" xfId="0" applyNumberFormat="1" applyBorder="1" applyAlignment="1">
      <alignment horizontal="center" vertical="center"/>
    </xf>
    <xf numFmtId="164" fontId="0" fillId="3" borderId="77" xfId="0" applyNumberFormat="1" applyFill="1" applyBorder="1" applyAlignment="1">
      <alignment horizontal="center" vertical="center"/>
    </xf>
    <xf numFmtId="49" fontId="0" fillId="0" borderId="71" xfId="0" applyNumberFormat="1" applyBorder="1" applyAlignment="1">
      <alignment horizontal="center" vertical="center"/>
    </xf>
    <xf numFmtId="49" fontId="0" fillId="0" borderId="90" xfId="0" applyNumberFormat="1" applyBorder="1" applyAlignment="1">
      <alignment horizontal="center" vertical="center"/>
    </xf>
    <xf numFmtId="2" fontId="0" fillId="0" borderId="90" xfId="0" applyNumberFormat="1" applyBorder="1" applyAlignment="1">
      <alignment horizontal="center" vertical="center"/>
    </xf>
    <xf numFmtId="175" fontId="0" fillId="0" borderId="90" xfId="0" applyNumberFormat="1" applyBorder="1" applyAlignment="1">
      <alignment horizontal="center" vertical="center"/>
    </xf>
    <xf numFmtId="164" fontId="0" fillId="3" borderId="90" xfId="0" applyNumberFormat="1" applyFill="1" applyBorder="1" applyAlignment="1">
      <alignment horizontal="center" vertical="center"/>
    </xf>
    <xf numFmtId="2" fontId="0" fillId="0" borderId="0" xfId="0" applyNumberFormat="1" applyBorder="1" applyAlignment="1">
      <alignment horizontal="center" vertical="center"/>
    </xf>
    <xf numFmtId="164" fontId="0" fillId="3" borderId="0" xfId="0" applyNumberFormat="1" applyFill="1" applyBorder="1" applyAlignment="1">
      <alignment horizontal="center" vertical="center"/>
    </xf>
    <xf numFmtId="2" fontId="0" fillId="0" borderId="0" xfId="0" applyNumberFormat="1" applyAlignment="1">
      <alignment horizontal="center" vertical="center"/>
    </xf>
    <xf numFmtId="175" fontId="0" fillId="0" borderId="0" xfId="0" applyNumberFormat="1" applyAlignment="1">
      <alignment horizontal="center" vertical="center"/>
    </xf>
    <xf numFmtId="2" fontId="0" fillId="4" borderId="0" xfId="0" applyNumberFormat="1" applyFill="1" applyAlignment="1">
      <alignment horizontal="center" vertical="center"/>
    </xf>
    <xf numFmtId="175" fontId="0" fillId="4" borderId="0" xfId="0" applyNumberFormat="1" applyFill="1" applyAlignment="1">
      <alignment horizontal="center" vertical="center"/>
    </xf>
    <xf numFmtId="1" fontId="0" fillId="3" borderId="0" xfId="0" applyNumberFormat="1" applyFill="1" applyAlignment="1">
      <alignment horizontal="center" vertical="center"/>
    </xf>
    <xf numFmtId="2" fontId="11" fillId="5" borderId="90" xfId="0" applyNumberFormat="1" applyFont="1" applyFill="1" applyBorder="1" applyAlignment="1">
      <alignment horizontal="center" vertical="center"/>
    </xf>
    <xf numFmtId="175" fontId="11" fillId="5" borderId="90" xfId="0" applyNumberFormat="1" applyFont="1" applyFill="1" applyBorder="1" applyAlignment="1">
      <alignment horizontal="center" vertical="center"/>
    </xf>
    <xf numFmtId="175" fontId="11" fillId="5" borderId="144" xfId="0" applyNumberFormat="1" applyFont="1" applyFill="1" applyBorder="1" applyAlignment="1">
      <alignment horizontal="center" vertical="center"/>
    </xf>
    <xf numFmtId="164" fontId="11" fillId="3" borderId="90" xfId="0" applyNumberFormat="1" applyFont="1" applyFill="1" applyBorder="1" applyAlignment="1">
      <alignment horizontal="center" vertical="center"/>
    </xf>
    <xf numFmtId="2" fontId="0" fillId="4" borderId="93" xfId="0" applyNumberFormat="1" applyFill="1" applyBorder="1" applyAlignment="1">
      <alignment horizontal="center" vertical="center"/>
    </xf>
    <xf numFmtId="175" fontId="0" fillId="4" borderId="93" xfId="0" applyNumberFormat="1" applyFill="1" applyBorder="1" applyAlignment="1">
      <alignment horizontal="center" vertical="center"/>
    </xf>
    <xf numFmtId="164" fontId="0" fillId="3" borderId="93" xfId="0" applyNumberFormat="1" applyFill="1" applyBorder="1" applyAlignment="1">
      <alignment horizontal="center" vertical="center"/>
    </xf>
    <xf numFmtId="2" fontId="11" fillId="4" borderId="93" xfId="0" applyNumberFormat="1" applyFont="1" applyFill="1" applyBorder="1" applyAlignment="1">
      <alignment horizontal="center" vertical="center"/>
    </xf>
    <xf numFmtId="175" fontId="11" fillId="4" borderId="93" xfId="0" applyNumberFormat="1" applyFont="1" applyFill="1" applyBorder="1" applyAlignment="1">
      <alignment horizontal="center" vertical="center"/>
    </xf>
    <xf numFmtId="175" fontId="11" fillId="4" borderId="144" xfId="0" applyNumberFormat="1" applyFont="1" applyFill="1" applyBorder="1" applyAlignment="1">
      <alignment horizontal="center" vertical="center"/>
    </xf>
    <xf numFmtId="2" fontId="0" fillId="0" borderId="93" xfId="0" applyNumberFormat="1" applyBorder="1" applyAlignment="1">
      <alignment horizontal="center" vertical="center"/>
    </xf>
    <xf numFmtId="175" fontId="0" fillId="0" borderId="93" xfId="0" applyNumberFormat="1" applyBorder="1" applyAlignment="1">
      <alignment horizontal="center" vertical="center"/>
    </xf>
    <xf numFmtId="2" fontId="2" fillId="4" borderId="0" xfId="0" applyNumberFormat="1" applyFont="1" applyFill="1" applyBorder="1" applyAlignment="1">
      <alignment horizontal="center" vertical="center"/>
    </xf>
    <xf numFmtId="14" fontId="2" fillId="0" borderId="0" xfId="0" applyNumberFormat="1" applyFont="1" applyBorder="1" applyAlignment="1">
      <alignment horizontal="center" vertical="center"/>
    </xf>
    <xf numFmtId="175" fontId="2" fillId="0" borderId="0" xfId="0" applyNumberFormat="1" applyFont="1" applyBorder="1" applyAlignment="1">
      <alignment horizontal="center" vertical="center"/>
    </xf>
    <xf numFmtId="0" fontId="0" fillId="3" borderId="0" xfId="0" applyFill="1" applyBorder="1" applyAlignment="1">
      <alignment horizontal="center" vertical="center"/>
    </xf>
    <xf numFmtId="2" fontId="0" fillId="23" borderId="144" xfId="0" applyNumberFormat="1" applyFill="1" applyBorder="1" applyAlignment="1">
      <alignment horizontal="center" vertical="center" wrapText="1"/>
    </xf>
    <xf numFmtId="14" fontId="0" fillId="23" borderId="144" xfId="0" applyNumberFormat="1" applyFill="1" applyBorder="1" applyAlignment="1">
      <alignment horizontal="center" vertical="center" wrapText="1"/>
    </xf>
    <xf numFmtId="175" fontId="0" fillId="23" borderId="144" xfId="0" applyNumberFormat="1" applyFill="1" applyBorder="1" applyAlignment="1">
      <alignment horizontal="center" vertical="center" wrapText="1"/>
    </xf>
    <xf numFmtId="15" fontId="0" fillId="4" borderId="144" xfId="0" applyNumberFormat="1" applyFill="1" applyBorder="1" applyAlignment="1">
      <alignment horizontal="center" vertical="center"/>
    </xf>
    <xf numFmtId="164" fontId="0" fillId="4" borderId="144" xfId="0" applyNumberFormat="1" applyFill="1" applyBorder="1" applyAlignment="1">
      <alignment horizontal="center" vertical="center"/>
    </xf>
    <xf numFmtId="2" fontId="0" fillId="33" borderId="144" xfId="0" applyNumberFormat="1" applyFill="1" applyBorder="1" applyAlignment="1">
      <alignment horizontal="center" vertical="center"/>
    </xf>
    <xf numFmtId="164" fontId="0" fillId="0" borderId="144" xfId="0" applyNumberFormat="1" applyBorder="1" applyAlignment="1">
      <alignment horizontal="center" vertical="center"/>
    </xf>
    <xf numFmtId="0" fontId="0" fillId="4" borderId="144" xfId="0" applyNumberFormat="1" applyFill="1" applyBorder="1" applyAlignment="1">
      <alignment horizontal="center" vertical="center"/>
    </xf>
    <xf numFmtId="0" fontId="0" fillId="3" borderId="144" xfId="1" applyNumberFormat="1" applyFont="1" applyFill="1" applyBorder="1" applyAlignment="1">
      <alignment horizontal="center" vertical="center"/>
    </xf>
    <xf numFmtId="0" fontId="0" fillId="0" borderId="144" xfId="0" applyNumberFormat="1" applyBorder="1" applyAlignment="1">
      <alignment horizontal="center" vertical="center"/>
    </xf>
    <xf numFmtId="0" fontId="0" fillId="4" borderId="144" xfId="2" applyNumberFormat="1" applyFont="1" applyFill="1" applyBorder="1" applyAlignment="1">
      <alignment horizontal="center" vertical="center"/>
    </xf>
    <xf numFmtId="43" fontId="0" fillId="3" borderId="144" xfId="0" applyNumberFormat="1" applyFill="1" applyBorder="1" applyAlignment="1">
      <alignment horizontal="center" vertical="center"/>
    </xf>
    <xf numFmtId="2" fontId="0" fillId="4" borderId="144" xfId="2" applyNumberFormat="1" applyFont="1" applyFill="1" applyBorder="1" applyAlignment="1">
      <alignment horizontal="center" vertical="center"/>
    </xf>
    <xf numFmtId="0" fontId="11" fillId="3" borderId="144" xfId="0" applyFont="1" applyFill="1" applyBorder="1" applyAlignment="1">
      <alignment horizontal="center" vertical="center"/>
    </xf>
    <xf numFmtId="0" fontId="0" fillId="0" borderId="144" xfId="2" applyNumberFormat="1" applyFont="1" applyFill="1" applyBorder="1" applyAlignment="1">
      <alignment horizontal="center" vertical="center"/>
    </xf>
    <xf numFmtId="2" fontId="0" fillId="33" borderId="144" xfId="2" applyNumberFormat="1" applyFont="1" applyFill="1" applyBorder="1" applyAlignment="1">
      <alignment horizontal="center" vertical="center"/>
    </xf>
    <xf numFmtId="175" fontId="0" fillId="0" borderId="144" xfId="1" applyNumberFormat="1" applyFont="1" applyBorder="1" applyAlignment="1">
      <alignment horizontal="center" vertical="center"/>
    </xf>
    <xf numFmtId="0" fontId="0" fillId="4" borderId="16" xfId="0" applyNumberFormat="1" applyFill="1" applyBorder="1" applyAlignment="1">
      <alignment horizontal="center" vertical="center"/>
    </xf>
    <xf numFmtId="2" fontId="0" fillId="4" borderId="16" xfId="0" applyNumberFormat="1" applyFill="1" applyBorder="1" applyAlignment="1">
      <alignment horizontal="center" vertical="center"/>
    </xf>
    <xf numFmtId="175" fontId="4" fillId="4" borderId="16" xfId="0" applyNumberFormat="1" applyFont="1" applyFill="1" applyBorder="1" applyAlignment="1">
      <alignment horizontal="center" vertical="center"/>
    </xf>
    <xf numFmtId="0" fontId="11" fillId="3" borderId="16" xfId="0" applyFont="1" applyFill="1" applyBorder="1" applyAlignment="1">
      <alignment horizontal="center" vertical="center" wrapText="1"/>
    </xf>
    <xf numFmtId="2" fontId="0" fillId="0" borderId="0" xfId="0" applyNumberFormat="1" applyBorder="1" applyAlignment="1">
      <alignment horizontal="center" vertical="center" wrapText="1"/>
    </xf>
    <xf numFmtId="0" fontId="0" fillId="3" borderId="0" xfId="0" applyFill="1" applyAlignment="1">
      <alignment horizontal="center" vertical="center"/>
    </xf>
    <xf numFmtId="2" fontId="0" fillId="37" borderId="0" xfId="0" applyNumberFormat="1" applyFill="1" applyAlignment="1">
      <alignment horizontal="center" vertical="center"/>
    </xf>
    <xf numFmtId="175" fontId="0" fillId="37" borderId="0" xfId="0" applyNumberFormat="1" applyFill="1" applyAlignment="1">
      <alignment horizontal="center" vertical="center"/>
    </xf>
    <xf numFmtId="49" fontId="2" fillId="0" borderId="0" xfId="0" applyNumberFormat="1" applyFont="1" applyBorder="1" applyAlignment="1">
      <alignment horizontal="center" vertical="center"/>
    </xf>
    <xf numFmtId="0" fontId="2" fillId="3" borderId="0" xfId="0" applyFont="1" applyFill="1" applyBorder="1" applyAlignment="1">
      <alignment horizontal="center" vertical="center"/>
    </xf>
    <xf numFmtId="2" fontId="14" fillId="4" borderId="144" xfId="0" applyNumberFormat="1" applyFont="1" applyFill="1" applyBorder="1" applyAlignment="1">
      <alignment horizontal="center" vertical="center" wrapText="1"/>
    </xf>
    <xf numFmtId="14" fontId="14" fillId="4" borderId="144" xfId="0" applyNumberFormat="1" applyFont="1" applyFill="1" applyBorder="1" applyAlignment="1">
      <alignment horizontal="center" vertical="center" wrapText="1"/>
    </xf>
    <xf numFmtId="175" fontId="14" fillId="4" borderId="144" xfId="0" applyNumberFormat="1" applyFont="1" applyFill="1" applyBorder="1" applyAlignment="1">
      <alignment horizontal="center" vertical="center" wrapText="1"/>
    </xf>
    <xf numFmtId="14" fontId="14" fillId="4" borderId="144" xfId="0" applyNumberFormat="1" applyFont="1" applyFill="1" applyBorder="1" applyAlignment="1">
      <alignment horizontal="center" vertical="center"/>
    </xf>
    <xf numFmtId="175" fontId="14" fillId="4" borderId="144" xfId="0" applyNumberFormat="1" applyFont="1" applyFill="1" applyBorder="1" applyAlignment="1">
      <alignment horizontal="center" vertical="center"/>
    </xf>
    <xf numFmtId="14" fontId="0" fillId="4" borderId="144" xfId="0" applyNumberFormat="1" applyFill="1" applyBorder="1" applyAlignment="1">
      <alignment horizontal="center" vertical="center"/>
    </xf>
    <xf numFmtId="14" fontId="14" fillId="0" borderId="144" xfId="0" applyNumberFormat="1" applyFont="1" applyFill="1" applyBorder="1" applyAlignment="1">
      <alignment horizontal="center" vertical="center"/>
    </xf>
    <xf numFmtId="175" fontId="14" fillId="0" borderId="144" xfId="0" applyNumberFormat="1" applyFont="1" applyFill="1" applyBorder="1" applyAlignment="1">
      <alignment horizontal="center" vertical="center"/>
    </xf>
    <xf numFmtId="2" fontId="53" fillId="4" borderId="144" xfId="0" applyNumberFormat="1" applyFont="1" applyFill="1" applyBorder="1" applyAlignment="1">
      <alignment horizontal="center" vertical="center"/>
    </xf>
    <xf numFmtId="2" fontId="0" fillId="0" borderId="0" xfId="0" applyNumberFormat="1" applyFont="1" applyBorder="1" applyAlignment="1">
      <alignment horizontal="center" vertical="center" wrapText="1"/>
    </xf>
    <xf numFmtId="0" fontId="0" fillId="0" borderId="162" xfId="0" applyBorder="1" applyAlignment="1">
      <alignment horizontal="left"/>
    </xf>
    <xf numFmtId="0" fontId="0" fillId="0" borderId="163" xfId="0" applyBorder="1"/>
    <xf numFmtId="0" fontId="0" fillId="3" borderId="144" xfId="0" applyFont="1" applyFill="1" applyBorder="1" applyAlignment="1">
      <alignment horizontal="left"/>
    </xf>
    <xf numFmtId="0" fontId="13" fillId="3" borderId="163" xfId="0" applyFont="1" applyFill="1" applyBorder="1" applyAlignment="1">
      <alignment horizontal="left" wrapText="1"/>
    </xf>
    <xf numFmtId="0" fontId="13" fillId="3" borderId="163" xfId="0" applyFont="1" applyFill="1" applyBorder="1" applyAlignment="1">
      <alignment horizontal="left"/>
    </xf>
    <xf numFmtId="0" fontId="13" fillId="3" borderId="163" xfId="0" applyFont="1" applyFill="1" applyBorder="1" applyAlignment="1">
      <alignment horizontal="left" vertical="top" wrapText="1"/>
    </xf>
    <xf numFmtId="0" fontId="10" fillId="14" borderId="163" xfId="0" quotePrefix="1" applyNumberFormat="1" applyFont="1" applyFill="1" applyBorder="1" applyAlignment="1">
      <alignment horizontal="left"/>
    </xf>
    <xf numFmtId="2" fontId="13" fillId="3" borderId="163" xfId="0" applyNumberFormat="1" applyFont="1" applyFill="1" applyBorder="1" applyAlignment="1">
      <alignment horizontal="left" wrapText="1"/>
    </xf>
    <xf numFmtId="0" fontId="86" fillId="14" borderId="163" xfId="0" applyFont="1" applyFill="1" applyBorder="1" applyAlignment="1">
      <alignment horizontal="left"/>
    </xf>
    <xf numFmtId="14" fontId="90" fillId="3" borderId="93" xfId="0" applyNumberFormat="1" applyFont="1" applyFill="1" applyBorder="1" applyAlignment="1">
      <alignment horizontal="center" wrapText="1"/>
    </xf>
    <xf numFmtId="0" fontId="91" fillId="3" borderId="93" xfId="0" applyFont="1" applyFill="1" applyBorder="1" applyAlignment="1">
      <alignment horizontal="left" wrapText="1"/>
    </xf>
    <xf numFmtId="0" fontId="89" fillId="3" borderId="93" xfId="0" applyFont="1" applyFill="1" applyBorder="1" applyAlignment="1">
      <alignment horizontal="left"/>
    </xf>
    <xf numFmtId="0" fontId="89" fillId="3" borderId="144" xfId="0" applyFont="1" applyFill="1" applyBorder="1" applyAlignment="1">
      <alignment horizontal="left"/>
    </xf>
    <xf numFmtId="0" fontId="13" fillId="3" borderId="144" xfId="0" applyFont="1" applyFill="1" applyBorder="1" applyAlignment="1">
      <alignment horizontal="left"/>
    </xf>
    <xf numFmtId="0" fontId="89" fillId="3" borderId="0" xfId="0" applyFont="1" applyFill="1" applyBorder="1" applyAlignment="1">
      <alignment horizontal="left"/>
    </xf>
    <xf numFmtId="0" fontId="0" fillId="0" borderId="163" xfId="0" applyFont="1" applyBorder="1"/>
    <xf numFmtId="0" fontId="0" fillId="0" borderId="163" xfId="0" applyBorder="1" applyAlignment="1">
      <alignment horizontal="left"/>
    </xf>
    <xf numFmtId="0" fontId="0" fillId="0" borderId="163" xfId="0" applyFont="1" applyBorder="1" applyAlignment="1">
      <alignment horizontal="center"/>
    </xf>
    <xf numFmtId="0" fontId="6" fillId="19" borderId="144" xfId="0" applyFont="1" applyFill="1" applyBorder="1" applyAlignment="1">
      <alignment horizontal="center" vertical="center" wrapText="1"/>
    </xf>
    <xf numFmtId="2" fontId="6" fillId="19" borderId="144" xfId="0" applyNumberFormat="1" applyFont="1" applyFill="1" applyBorder="1" applyAlignment="1">
      <alignment horizontal="center" vertical="center" wrapText="1"/>
    </xf>
    <xf numFmtId="175" fontId="6" fillId="19" borderId="144" xfId="0" applyNumberFormat="1" applyFont="1" applyFill="1" applyBorder="1" applyAlignment="1">
      <alignment horizontal="center" vertical="center" wrapText="1"/>
    </xf>
    <xf numFmtId="14" fontId="6" fillId="0" borderId="0" xfId="0" applyNumberFormat="1" applyFont="1" applyAlignment="1">
      <alignment horizontal="center"/>
    </xf>
    <xf numFmtId="0" fontId="6" fillId="0" borderId="0" xfId="0" applyFont="1" applyAlignment="1">
      <alignment horizontal="left"/>
    </xf>
    <xf numFmtId="0" fontId="3" fillId="4" borderId="0" xfId="0" applyNumberFormat="1" applyFont="1" applyFill="1" applyBorder="1" applyAlignment="1">
      <alignment horizontal="center" vertical="center"/>
    </xf>
    <xf numFmtId="0" fontId="2" fillId="0" borderId="11" xfId="0" applyNumberFormat="1" applyFont="1" applyBorder="1" applyAlignment="1">
      <alignment horizontal="center" vertical="center"/>
    </xf>
    <xf numFmtId="0" fontId="0" fillId="2" borderId="1" xfId="0" applyNumberFormat="1" applyFill="1" applyBorder="1" applyAlignment="1">
      <alignment horizontal="center" vertical="center" wrapText="1"/>
    </xf>
    <xf numFmtId="0" fontId="0" fillId="0" borderId="19" xfId="0" applyNumberFormat="1" applyBorder="1" applyAlignment="1">
      <alignment horizontal="center" vertical="center"/>
    </xf>
    <xf numFmtId="0" fontId="0" fillId="0" borderId="1" xfId="0" applyNumberFormat="1" applyBorder="1" applyAlignment="1">
      <alignment horizontal="center" vertical="center"/>
    </xf>
    <xf numFmtId="0" fontId="0" fillId="0" borderId="1" xfId="0" applyNumberFormat="1" applyFill="1" applyBorder="1" applyAlignment="1">
      <alignment horizontal="center" vertical="center"/>
    </xf>
    <xf numFmtId="0" fontId="0" fillId="3" borderId="1" xfId="0" applyNumberFormat="1" applyFill="1" applyBorder="1" applyAlignment="1">
      <alignment horizontal="center" vertical="center" wrapText="1"/>
    </xf>
    <xf numFmtId="0" fontId="0" fillId="4" borderId="71" xfId="0" applyNumberFormat="1" applyFill="1" applyBorder="1" applyAlignment="1">
      <alignment horizontal="center" vertical="center"/>
    </xf>
    <xf numFmtId="0" fontId="0" fillId="0" borderId="71" xfId="0" applyNumberFormat="1" applyBorder="1" applyAlignment="1">
      <alignment horizontal="center" vertical="center"/>
    </xf>
    <xf numFmtId="0" fontId="0" fillId="0" borderId="77" xfId="0" applyNumberFormat="1" applyBorder="1" applyAlignment="1">
      <alignment horizontal="center" vertical="center"/>
    </xf>
    <xf numFmtId="0" fontId="0" fillId="0" borderId="90" xfId="0" applyNumberFormat="1" applyBorder="1" applyAlignment="1">
      <alignment horizontal="center" vertical="center"/>
    </xf>
    <xf numFmtId="0" fontId="0" fillId="0" borderId="0" xfId="0" applyNumberFormat="1" applyBorder="1" applyAlignment="1">
      <alignment horizontal="center" vertical="center"/>
    </xf>
    <xf numFmtId="0" fontId="0" fillId="0" borderId="0" xfId="0" applyNumberFormat="1" applyAlignment="1">
      <alignment horizontal="center" vertical="center"/>
    </xf>
    <xf numFmtId="0" fontId="0" fillId="4" borderId="0" xfId="0" applyNumberFormat="1" applyFill="1" applyAlignment="1">
      <alignment horizontal="center" vertical="center"/>
    </xf>
    <xf numFmtId="0" fontId="11" fillId="5" borderId="90" xfId="0" applyNumberFormat="1" applyFont="1" applyFill="1" applyBorder="1" applyAlignment="1">
      <alignment horizontal="center" vertical="center"/>
    </xf>
    <xf numFmtId="0" fontId="0" fillId="4" borderId="93" xfId="0" applyNumberFormat="1" applyFill="1" applyBorder="1" applyAlignment="1">
      <alignment horizontal="center" vertical="center"/>
    </xf>
    <xf numFmtId="0" fontId="11" fillId="4" borderId="93" xfId="0" applyNumberFormat="1" applyFont="1" applyFill="1" applyBorder="1" applyAlignment="1">
      <alignment horizontal="center" vertical="center"/>
    </xf>
    <xf numFmtId="0" fontId="0" fillId="0" borderId="93" xfId="0" applyNumberFormat="1" applyBorder="1" applyAlignment="1">
      <alignment horizontal="center" vertical="center"/>
    </xf>
    <xf numFmtId="0" fontId="2" fillId="0" borderId="0" xfId="0" applyNumberFormat="1" applyFont="1" applyBorder="1" applyAlignment="1">
      <alignment horizontal="center" vertical="center"/>
    </xf>
    <xf numFmtId="0" fontId="0" fillId="23" borderId="144" xfId="0" applyNumberFormat="1" applyFill="1" applyBorder="1" applyAlignment="1">
      <alignment horizontal="center" vertical="center" wrapText="1"/>
    </xf>
    <xf numFmtId="0" fontId="0" fillId="0" borderId="144" xfId="0" applyNumberFormat="1" applyFill="1" applyBorder="1" applyAlignment="1">
      <alignment horizontal="center" vertical="center"/>
    </xf>
    <xf numFmtId="0" fontId="3" fillId="6" borderId="16" xfId="0" applyNumberFormat="1" applyFont="1" applyFill="1" applyBorder="1" applyAlignment="1">
      <alignment horizontal="center" vertical="center" wrapText="1"/>
    </xf>
    <xf numFmtId="0" fontId="0" fillId="37" borderId="0" xfId="0" applyNumberFormat="1" applyFill="1" applyAlignment="1">
      <alignment horizontal="center" vertical="center"/>
    </xf>
    <xf numFmtId="0" fontId="0" fillId="19" borderId="144" xfId="0" applyNumberFormat="1" applyFill="1" applyBorder="1" applyAlignment="1">
      <alignment horizontal="center" vertical="center" wrapText="1"/>
    </xf>
    <xf numFmtId="0" fontId="14" fillId="4" borderId="144" xfId="0" applyNumberFormat="1" applyFont="1" applyFill="1" applyBorder="1" applyAlignment="1">
      <alignment horizontal="center" vertical="center" wrapText="1"/>
    </xf>
    <xf numFmtId="0" fontId="14" fillId="0" borderId="144" xfId="0" applyNumberFormat="1" applyFont="1" applyFill="1" applyBorder="1" applyAlignment="1">
      <alignment horizontal="center" vertical="center"/>
    </xf>
    <xf numFmtId="0" fontId="6" fillId="6" borderId="16" xfId="0" applyNumberFormat="1" applyFont="1" applyFill="1" applyBorder="1" applyAlignment="1">
      <alignment horizontal="center" vertical="center" wrapText="1"/>
    </xf>
    <xf numFmtId="0" fontId="6" fillId="19" borderId="144" xfId="0" applyNumberFormat="1" applyFont="1" applyFill="1" applyBorder="1" applyAlignment="1">
      <alignment horizontal="center" vertical="center" wrapText="1"/>
    </xf>
    <xf numFmtId="164" fontId="14" fillId="4" borderId="144" xfId="0" applyNumberFormat="1" applyFont="1" applyFill="1" applyBorder="1" applyAlignment="1">
      <alignment horizontal="center" vertical="center"/>
    </xf>
    <xf numFmtId="0" fontId="0" fillId="0" borderId="0" xfId="0" applyFill="1" applyAlignment="1">
      <alignment horizontal="center" vertical="center"/>
    </xf>
    <xf numFmtId="2" fontId="14" fillId="0" borderId="144" xfId="0" applyNumberFormat="1" applyFont="1" applyFill="1" applyBorder="1" applyAlignment="1">
      <alignment horizontal="center" vertical="center"/>
    </xf>
    <xf numFmtId="14" fontId="0" fillId="0" borderId="0" xfId="0" applyNumberFormat="1" applyFill="1" applyAlignment="1">
      <alignment horizontal="center"/>
    </xf>
    <xf numFmtId="0" fontId="0" fillId="0" borderId="0" xfId="0" applyFill="1" applyAlignment="1">
      <alignment horizontal="center"/>
    </xf>
    <xf numFmtId="0" fontId="0" fillId="0" borderId="0" xfId="0" applyFill="1" applyAlignment="1">
      <alignment horizontal="left"/>
    </xf>
    <xf numFmtId="164" fontId="0" fillId="11" borderId="0" xfId="0" applyNumberFormat="1" applyFill="1" applyAlignment="1">
      <alignment horizontal="center" vertical="center"/>
    </xf>
    <xf numFmtId="0" fontId="0" fillId="4" borderId="144" xfId="0" applyFill="1" applyBorder="1" applyAlignment="1">
      <alignment horizontal="center" vertical="center" wrapText="1"/>
    </xf>
    <xf numFmtId="175" fontId="0" fillId="4" borderId="163" xfId="0" applyNumberFormat="1" applyFill="1" applyBorder="1" applyAlignment="1">
      <alignment horizontal="center" vertical="center"/>
    </xf>
    <xf numFmtId="14" fontId="0" fillId="4" borderId="163" xfId="0" applyNumberFormat="1" applyFill="1" applyBorder="1" applyAlignment="1">
      <alignment horizontal="center" vertical="center"/>
    </xf>
    <xf numFmtId="0" fontId="0" fillId="0" borderId="123" xfId="0" applyFill="1" applyBorder="1" applyAlignment="1">
      <alignment horizontal="center"/>
    </xf>
    <xf numFmtId="0" fontId="0" fillId="0" borderId="111" xfId="0" applyFill="1" applyBorder="1"/>
    <xf numFmtId="2" fontId="0" fillId="0" borderId="111" xfId="0" applyNumberFormat="1" applyBorder="1"/>
    <xf numFmtId="0" fontId="0" fillId="0" borderId="4" xfId="0" applyNumberFormat="1" applyBorder="1" applyAlignment="1">
      <alignment horizontal="center"/>
    </xf>
    <xf numFmtId="2" fontId="0" fillId="0" borderId="14" xfId="0" applyNumberFormat="1" applyBorder="1"/>
    <xf numFmtId="0" fontId="0" fillId="0" borderId="119" xfId="0" applyFill="1" applyBorder="1"/>
    <xf numFmtId="44" fontId="5" fillId="0" borderId="119" xfId="1" applyFont="1" applyFill="1" applyBorder="1" applyAlignment="1"/>
    <xf numFmtId="0" fontId="5" fillId="0" borderId="119" xfId="0" applyFont="1" applyBorder="1"/>
    <xf numFmtId="14" fontId="0" fillId="0" borderId="111" xfId="0" applyNumberFormat="1" applyBorder="1"/>
    <xf numFmtId="0" fontId="0" fillId="0" borderId="111" xfId="0" applyFill="1" applyBorder="1" applyAlignment="1">
      <alignment wrapText="1"/>
    </xf>
    <xf numFmtId="0" fontId="0" fillId="0" borderId="144" xfId="0" applyFont="1" applyFill="1" applyBorder="1" applyAlignment="1">
      <alignment horizontal="center" vertical="center"/>
    </xf>
    <xf numFmtId="2" fontId="0" fillId="0" borderId="144" xfId="0" applyNumberFormat="1" applyFont="1" applyFill="1" applyBorder="1" applyAlignment="1">
      <alignment horizontal="center" vertical="center"/>
    </xf>
    <xf numFmtId="0" fontId="11" fillId="0" borderId="144" xfId="0" applyFont="1" applyFill="1" applyBorder="1" applyAlignment="1">
      <alignment horizontal="center" vertical="center" shrinkToFit="1"/>
    </xf>
    <xf numFmtId="0" fontId="11" fillId="0" borderId="144" xfId="0" applyFont="1" applyFill="1" applyBorder="1" applyAlignment="1">
      <alignment horizontal="center" vertical="center"/>
    </xf>
    <xf numFmtId="17" fontId="0" fillId="0" borderId="115" xfId="0" applyNumberFormat="1" applyFont="1" applyBorder="1" applyAlignment="1">
      <alignment horizontal="center" vertical="center"/>
    </xf>
    <xf numFmtId="0" fontId="0" fillId="0" borderId="163" xfId="0" applyBorder="1" applyAlignment="1">
      <alignment horizontal="center" vertical="center"/>
    </xf>
    <xf numFmtId="173" fontId="0" fillId="0" borderId="163" xfId="0" applyNumberFormat="1" applyBorder="1" applyAlignment="1">
      <alignment horizontal="center" vertical="center"/>
    </xf>
    <xf numFmtId="17" fontId="0" fillId="0" borderId="163" xfId="0" applyNumberFormat="1" applyBorder="1" applyAlignment="1">
      <alignment horizontal="center" vertical="center"/>
    </xf>
    <xf numFmtId="0" fontId="0" fillId="0" borderId="147" xfId="0" applyBorder="1" applyAlignment="1">
      <alignment horizontal="center" vertical="center"/>
    </xf>
    <xf numFmtId="0" fontId="0" fillId="0" borderId="163" xfId="0" applyFont="1" applyBorder="1" applyAlignment="1">
      <alignment horizontal="center" vertical="center"/>
    </xf>
    <xf numFmtId="0" fontId="0" fillId="0" borderId="163" xfId="0" applyFont="1" applyFill="1" applyBorder="1" applyAlignment="1">
      <alignment horizontal="center" vertical="center"/>
    </xf>
    <xf numFmtId="2" fontId="0" fillId="0" borderId="163" xfId="0" applyNumberFormat="1" applyFont="1" applyFill="1" applyBorder="1" applyAlignment="1">
      <alignment horizontal="center" vertical="center"/>
    </xf>
    <xf numFmtId="0" fontId="11" fillId="0" borderId="163" xfId="0" applyFont="1" applyFill="1" applyBorder="1" applyAlignment="1">
      <alignment horizontal="center" vertical="center" shrinkToFit="1"/>
    </xf>
    <xf numFmtId="17" fontId="0" fillId="0" borderId="147" xfId="0" applyNumberFormat="1" applyBorder="1" applyAlignment="1">
      <alignment horizontal="center" vertical="center"/>
    </xf>
    <xf numFmtId="17" fontId="0" fillId="0" borderId="163" xfId="0" applyNumberFormat="1" applyFont="1" applyBorder="1" applyAlignment="1">
      <alignment horizontal="center" vertical="center"/>
    </xf>
    <xf numFmtId="17" fontId="0" fillId="0" borderId="115" xfId="0" applyNumberFormat="1" applyFont="1" applyBorder="1" applyAlignment="1">
      <alignment horizontal="center"/>
    </xf>
    <xf numFmtId="0" fontId="31" fillId="3" borderId="163" xfId="0" applyFont="1" applyFill="1" applyBorder="1" applyAlignment="1">
      <alignment horizontal="center" vertical="center" wrapText="1"/>
    </xf>
    <xf numFmtId="0" fontId="31" fillId="0" borderId="163" xfId="0" applyFont="1" applyBorder="1" applyAlignment="1">
      <alignment horizontal="center"/>
    </xf>
    <xf numFmtId="0" fontId="69" fillId="0" borderId="163" xfId="0" applyFont="1" applyBorder="1"/>
    <xf numFmtId="0" fontId="69" fillId="0" borderId="0" xfId="0" applyFont="1" applyAlignment="1">
      <alignment horizontal="center"/>
    </xf>
    <xf numFmtId="0" fontId="69" fillId="0" borderId="163" xfId="0" applyFont="1" applyBorder="1" applyAlignment="1">
      <alignment horizontal="center"/>
    </xf>
    <xf numFmtId="0" fontId="0" fillId="15" borderId="152" xfId="0" applyFill="1" applyBorder="1" applyAlignment="1">
      <alignment horizontal="center" vertical="center"/>
    </xf>
    <xf numFmtId="0" fontId="0" fillId="15" borderId="163" xfId="0" applyFill="1" applyBorder="1" applyAlignment="1">
      <alignment horizontal="center" vertical="center"/>
    </xf>
    <xf numFmtId="0" fontId="7" fillId="15" borderId="163" xfId="0" applyFont="1" applyFill="1" applyBorder="1" applyAlignment="1">
      <alignment horizontal="center" vertical="center"/>
    </xf>
    <xf numFmtId="2" fontId="0" fillId="15" borderId="163" xfId="0" applyNumberFormat="1" applyFill="1" applyBorder="1" applyAlignment="1">
      <alignment horizontal="center" vertical="center"/>
    </xf>
    <xf numFmtId="14" fontId="0" fillId="15" borderId="163" xfId="0" applyNumberFormat="1" applyFill="1" applyBorder="1" applyAlignment="1">
      <alignment horizontal="center" vertical="center"/>
    </xf>
    <xf numFmtId="0" fontId="0" fillId="3" borderId="163" xfId="0" applyFill="1" applyBorder="1" applyAlignment="1">
      <alignment horizontal="center" vertical="center"/>
    </xf>
    <xf numFmtId="0" fontId="7" fillId="3" borderId="163" xfId="0" applyFont="1" applyFill="1" applyBorder="1" applyAlignment="1">
      <alignment horizontal="center" vertical="center"/>
    </xf>
    <xf numFmtId="2" fontId="0" fillId="3" borderId="163" xfId="0" applyNumberFormat="1" applyFill="1" applyBorder="1" applyAlignment="1">
      <alignment horizontal="center" vertical="center"/>
    </xf>
    <xf numFmtId="14" fontId="0" fillId="3" borderId="163" xfId="0" applyNumberFormat="1" applyFill="1" applyBorder="1" applyAlignment="1">
      <alignment horizontal="center" vertical="center"/>
    </xf>
    <xf numFmtId="0" fontId="7" fillId="3" borderId="152" xfId="0" applyFont="1" applyFill="1" applyBorder="1" applyAlignment="1">
      <alignment horizontal="center" vertical="center"/>
    </xf>
    <xf numFmtId="0" fontId="0" fillId="3" borderId="162" xfId="0" applyFill="1" applyBorder="1" applyAlignment="1">
      <alignment horizontal="center" vertical="center"/>
    </xf>
    <xf numFmtId="0" fontId="7" fillId="3" borderId="162" xfId="0" applyFont="1" applyFill="1" applyBorder="1" applyAlignment="1">
      <alignment horizontal="center" vertical="center"/>
    </xf>
    <xf numFmtId="0" fontId="7" fillId="15" borderId="152" xfId="0" applyFont="1" applyFill="1" applyBorder="1" applyAlignment="1">
      <alignment horizontal="center" vertical="center"/>
    </xf>
    <xf numFmtId="0" fontId="0" fillId="15" borderId="162" xfId="0" applyFill="1" applyBorder="1" applyAlignment="1">
      <alignment horizontal="center" vertical="center"/>
    </xf>
    <xf numFmtId="0" fontId="7" fillId="15" borderId="150" xfId="0" applyFont="1" applyFill="1" applyBorder="1" applyAlignment="1">
      <alignment horizontal="center" vertical="center"/>
    </xf>
    <xf numFmtId="0" fontId="7" fillId="15" borderId="162" xfId="0" applyFont="1" applyFill="1" applyBorder="1" applyAlignment="1">
      <alignment horizontal="center" vertical="center"/>
    </xf>
    <xf numFmtId="2" fontId="0" fillId="15" borderId="152" xfId="0" applyNumberFormat="1" applyFill="1" applyBorder="1" applyAlignment="1">
      <alignment horizontal="center" vertical="center"/>
    </xf>
    <xf numFmtId="2" fontId="7" fillId="15" borderId="152" xfId="0" applyNumberFormat="1" applyFont="1" applyFill="1" applyBorder="1" applyAlignment="1">
      <alignment horizontal="center" vertical="center"/>
    </xf>
    <xf numFmtId="2" fontId="0" fillId="15" borderId="153" xfId="0" applyNumberFormat="1" applyFill="1" applyBorder="1" applyAlignment="1">
      <alignment horizontal="center" vertical="center"/>
    </xf>
    <xf numFmtId="2" fontId="7" fillId="15" borderId="162" xfId="0" applyNumberFormat="1" applyFont="1" applyFill="1" applyBorder="1" applyAlignment="1">
      <alignment horizontal="center" vertical="center"/>
    </xf>
    <xf numFmtId="0" fontId="0" fillId="15" borderId="145" xfId="0" applyFill="1" applyBorder="1" applyAlignment="1">
      <alignment horizontal="center" vertical="center"/>
    </xf>
    <xf numFmtId="0" fontId="7" fillId="15" borderId="146" xfId="0" applyFont="1" applyFill="1" applyBorder="1" applyAlignment="1">
      <alignment horizontal="center" vertical="center"/>
    </xf>
    <xf numFmtId="0" fontId="7" fillId="15" borderId="145" xfId="0" applyFont="1" applyFill="1" applyBorder="1" applyAlignment="1">
      <alignment horizontal="center" vertical="center"/>
    </xf>
    <xf numFmtId="0" fontId="7" fillId="15" borderId="147" xfId="0" applyFont="1" applyFill="1" applyBorder="1" applyAlignment="1">
      <alignment horizontal="center" vertical="center"/>
    </xf>
    <xf numFmtId="2" fontId="0" fillId="15" borderId="159" xfId="0" applyNumberFormat="1" applyFill="1" applyBorder="1" applyAlignment="1">
      <alignment horizontal="center" vertical="center"/>
    </xf>
    <xf numFmtId="0" fontId="7" fillId="3" borderId="146" xfId="0" applyFont="1" applyFill="1" applyBorder="1" applyAlignment="1">
      <alignment horizontal="center" vertical="center"/>
    </xf>
    <xf numFmtId="0" fontId="7" fillId="3" borderId="145" xfId="0" applyFont="1" applyFill="1" applyBorder="1" applyAlignment="1">
      <alignment horizontal="center" vertical="center"/>
    </xf>
    <xf numFmtId="0" fontId="7" fillId="3" borderId="147" xfId="0" applyFont="1" applyFill="1" applyBorder="1" applyAlignment="1">
      <alignment horizontal="center" vertical="center"/>
    </xf>
    <xf numFmtId="0" fontId="0" fillId="15" borderId="146" xfId="0" applyFill="1" applyBorder="1" applyAlignment="1">
      <alignment horizontal="center" vertical="center"/>
    </xf>
    <xf numFmtId="0" fontId="0" fillId="15" borderId="147" xfId="0" applyFill="1" applyBorder="1" applyAlignment="1">
      <alignment horizontal="center" vertical="center"/>
    </xf>
    <xf numFmtId="0" fontId="10" fillId="0" borderId="163" xfId="4" applyFont="1" applyFill="1" applyBorder="1" applyAlignment="1">
      <alignment horizontal="center"/>
    </xf>
    <xf numFmtId="0" fontId="10" fillId="0" borderId="163" xfId="4" applyFont="1" applyFill="1" applyBorder="1" applyAlignment="1"/>
    <xf numFmtId="0" fontId="10" fillId="0" borderId="163" xfId="4" applyNumberFormat="1" applyFont="1" applyFill="1" applyBorder="1" applyAlignment="1">
      <alignment horizontal="center"/>
    </xf>
    <xf numFmtId="0" fontId="10" fillId="0" borderId="163" xfId="4" applyNumberFormat="1" applyFont="1" applyFill="1" applyBorder="1" applyAlignment="1"/>
    <xf numFmtId="0" fontId="10" fillId="0" borderId="163" xfId="4" applyFont="1" applyFill="1" applyBorder="1" applyAlignment="1">
      <alignment horizontal="center" vertical="center" wrapText="1"/>
    </xf>
    <xf numFmtId="0" fontId="10" fillId="0" borderId="16" xfId="4" applyNumberFormat="1" applyFont="1" applyFill="1" applyBorder="1" applyAlignment="1"/>
    <xf numFmtId="14" fontId="118" fillId="0" borderId="148" xfId="4" applyNumberFormat="1" applyFont="1" applyFill="1" applyBorder="1" applyAlignment="1">
      <alignment horizontal="center"/>
    </xf>
    <xf numFmtId="14" fontId="118" fillId="0" borderId="16" xfId="4" applyNumberFormat="1" applyFont="1" applyFill="1" applyBorder="1" applyAlignment="1"/>
    <xf numFmtId="0" fontId="0" fillId="0" borderId="163" xfId="0" applyFill="1" applyBorder="1"/>
    <xf numFmtId="0" fontId="0" fillId="0" borderId="163" xfId="0" applyFont="1" applyFill="1" applyBorder="1" applyAlignment="1">
      <alignment horizontal="center"/>
    </xf>
    <xf numFmtId="0" fontId="0" fillId="0" borderId="163" xfId="0" applyFont="1" applyFill="1" applyBorder="1" applyAlignment="1">
      <alignment horizontal="left"/>
    </xf>
    <xf numFmtId="0" fontId="0" fillId="0" borderId="163" xfId="0" applyFont="1" applyBorder="1" applyAlignment="1">
      <alignment horizontal="left"/>
    </xf>
    <xf numFmtId="16" fontId="0" fillId="0" borderId="163" xfId="0" applyNumberFormat="1" applyFont="1" applyBorder="1" applyAlignment="1">
      <alignment horizontal="left"/>
    </xf>
    <xf numFmtId="0" fontId="0" fillId="0" borderId="163" xfId="0" applyFill="1" applyBorder="1" applyAlignment="1">
      <alignment horizontal="left"/>
    </xf>
    <xf numFmtId="16" fontId="0" fillId="0" borderId="163" xfId="0" applyNumberFormat="1" applyBorder="1"/>
    <xf numFmtId="14" fontId="0" fillId="0" borderId="163" xfId="0" applyNumberFormat="1" applyBorder="1"/>
    <xf numFmtId="0" fontId="89" fillId="3" borderId="163" xfId="0" applyFont="1" applyFill="1" applyBorder="1"/>
    <xf numFmtId="0" fontId="89" fillId="3" borderId="163" xfId="0" applyFont="1" applyFill="1" applyBorder="1" applyAlignment="1">
      <alignment horizontal="left"/>
    </xf>
    <xf numFmtId="0" fontId="89" fillId="3" borderId="163" xfId="0" applyFont="1" applyFill="1" applyBorder="1" applyAlignment="1">
      <alignment horizontal="center"/>
    </xf>
    <xf numFmtId="0" fontId="89" fillId="3" borderId="163" xfId="0" applyFont="1" applyFill="1" applyBorder="1" applyAlignment="1">
      <alignment horizontal="right"/>
    </xf>
    <xf numFmtId="2" fontId="89" fillId="3" borderId="163" xfId="0" applyNumberFormat="1" applyFont="1" applyFill="1" applyBorder="1" applyAlignment="1">
      <alignment horizontal="center"/>
    </xf>
    <xf numFmtId="164" fontId="91" fillId="3" borderId="93" xfId="0" applyNumberFormat="1" applyFont="1" applyFill="1" applyBorder="1" applyAlignment="1">
      <alignment horizontal="right" wrapText="1"/>
    </xf>
    <xf numFmtId="164" fontId="89" fillId="3" borderId="93" xfId="0" applyNumberFormat="1" applyFont="1" applyFill="1" applyBorder="1" applyAlignment="1">
      <alignment horizontal="right" vertical="top"/>
    </xf>
    <xf numFmtId="164" fontId="89" fillId="3" borderId="93" xfId="0" applyNumberFormat="1" applyFont="1" applyFill="1" applyBorder="1" applyAlignment="1">
      <alignment horizontal="right"/>
    </xf>
    <xf numFmtId="164" fontId="89" fillId="3" borderId="144" xfId="0" applyNumberFormat="1" applyFont="1" applyFill="1" applyBorder="1" applyAlignment="1">
      <alignment horizontal="right"/>
    </xf>
    <xf numFmtId="164" fontId="0" fillId="3" borderId="144" xfId="0" applyNumberFormat="1" applyFont="1" applyFill="1" applyBorder="1" applyAlignment="1">
      <alignment horizontal="right"/>
    </xf>
    <xf numFmtId="164" fontId="13" fillId="3" borderId="144" xfId="0" applyNumberFormat="1" applyFont="1" applyFill="1" applyBorder="1" applyAlignment="1">
      <alignment horizontal="right"/>
    </xf>
    <xf numFmtId="164" fontId="13" fillId="3" borderId="163" xfId="0" applyNumberFormat="1" applyFont="1" applyFill="1" applyBorder="1" applyAlignment="1">
      <alignment horizontal="right"/>
    </xf>
    <xf numFmtId="164" fontId="89" fillId="3" borderId="163" xfId="0" applyNumberFormat="1" applyFont="1" applyFill="1" applyBorder="1" applyAlignment="1">
      <alignment horizontal="right"/>
    </xf>
    <xf numFmtId="164" fontId="89" fillId="3" borderId="0" xfId="0" applyNumberFormat="1" applyFont="1" applyFill="1" applyBorder="1" applyAlignment="1">
      <alignment horizontal="right"/>
    </xf>
    <xf numFmtId="0" fontId="10" fillId="3" borderId="164" xfId="0" applyFont="1" applyFill="1" applyBorder="1" applyAlignment="1"/>
    <xf numFmtId="0" fontId="10" fillId="0" borderId="164" xfId="4" applyFont="1" applyFill="1" applyBorder="1" applyAlignment="1">
      <alignment horizontal="center" vertical="center" wrapText="1"/>
    </xf>
    <xf numFmtId="0" fontId="10" fillId="0" borderId="164" xfId="4" applyFont="1" applyFill="1" applyBorder="1" applyAlignment="1">
      <alignment horizontal="center"/>
    </xf>
    <xf numFmtId="0" fontId="10" fillId="0" borderId="164" xfId="4" applyFont="1" applyFill="1" applyBorder="1" applyAlignment="1"/>
    <xf numFmtId="0" fontId="10" fillId="3" borderId="164" xfId="0" applyNumberFormat="1" applyFont="1" applyFill="1" applyBorder="1" applyAlignment="1">
      <alignment horizontal="center" vertical="center" wrapText="1"/>
    </xf>
    <xf numFmtId="0" fontId="10" fillId="0" borderId="164" xfId="4" applyNumberFormat="1" applyFont="1" applyFill="1" applyBorder="1" applyAlignment="1"/>
    <xf numFmtId="0" fontId="10" fillId="3" borderId="164" xfId="0" applyFont="1" applyFill="1" applyBorder="1" applyAlignment="1">
      <alignment horizontal="center" vertical="center" wrapText="1"/>
    </xf>
    <xf numFmtId="14" fontId="118" fillId="3" borderId="164" xfId="0" applyNumberFormat="1" applyFont="1" applyFill="1" applyBorder="1" applyAlignment="1">
      <alignment horizontal="center" vertical="center" wrapText="1"/>
    </xf>
    <xf numFmtId="14" fontId="118" fillId="0" borderId="164" xfId="4" applyNumberFormat="1" applyFont="1" applyFill="1" applyBorder="1" applyAlignment="1">
      <alignment horizontal="center"/>
    </xf>
    <xf numFmtId="0" fontId="118" fillId="0" borderId="164" xfId="4" applyNumberFormat="1" applyFont="1" applyFill="1" applyBorder="1" applyAlignment="1">
      <alignment horizontal="center"/>
    </xf>
    <xf numFmtId="43" fontId="0" fillId="0" borderId="164" xfId="0" applyNumberFormat="1" applyFont="1" applyBorder="1"/>
    <xf numFmtId="0" fontId="0" fillId="0" borderId="164" xfId="0" applyFont="1" applyBorder="1"/>
    <xf numFmtId="0" fontId="10" fillId="0" borderId="164" xfId="4" applyNumberFormat="1" applyFont="1" applyFill="1" applyBorder="1" applyAlignment="1">
      <alignment horizontal="center"/>
    </xf>
    <xf numFmtId="2" fontId="10" fillId="0" borderId="164" xfId="4" applyNumberFormat="1" applyFont="1" applyFill="1" applyBorder="1" applyAlignment="1"/>
    <xf numFmtId="0" fontId="0" fillId="0" borderId="164" xfId="0" applyFont="1" applyFill="1" applyBorder="1" applyAlignment="1">
      <alignment wrapText="1"/>
    </xf>
    <xf numFmtId="0" fontId="13" fillId="3" borderId="164" xfId="0" applyFont="1" applyFill="1" applyBorder="1" applyAlignment="1">
      <alignment horizontal="center" vertical="center" wrapText="1"/>
    </xf>
    <xf numFmtId="14" fontId="118" fillId="0" borderId="164" xfId="0" applyNumberFormat="1" applyFont="1" applyBorder="1" applyAlignment="1">
      <alignment horizontal="center" vertical="center" wrapText="1"/>
    </xf>
    <xf numFmtId="14" fontId="118" fillId="0" borderId="164" xfId="0" applyNumberFormat="1" applyFont="1" applyBorder="1" applyAlignment="1">
      <alignment horizontal="center"/>
    </xf>
    <xf numFmtId="0" fontId="13" fillId="0" borderId="164" xfId="0" applyFont="1" applyBorder="1" applyAlignment="1">
      <alignment horizontal="center" vertical="center" wrapText="1"/>
    </xf>
    <xf numFmtId="0" fontId="13" fillId="0" borderId="164" xfId="0" applyFont="1" applyBorder="1" applyAlignment="1">
      <alignment horizontal="center" vertical="center"/>
    </xf>
    <xf numFmtId="14" fontId="118" fillId="0" borderId="164" xfId="0" applyNumberFormat="1" applyFont="1" applyBorder="1" applyAlignment="1">
      <alignment horizontal="center" vertical="center"/>
    </xf>
    <xf numFmtId="14" fontId="119" fillId="0" borderId="164" xfId="4" applyNumberFormat="1" applyFont="1" applyFill="1" applyBorder="1" applyAlignment="1">
      <alignment horizontal="center"/>
    </xf>
    <xf numFmtId="0" fontId="119" fillId="0" borderId="164" xfId="4" applyNumberFormat="1" applyFont="1" applyFill="1" applyBorder="1" applyAlignment="1">
      <alignment horizontal="center"/>
    </xf>
    <xf numFmtId="14" fontId="118" fillId="0" borderId="164" xfId="4" applyNumberFormat="1" applyFont="1" applyFill="1" applyBorder="1" applyAlignment="1"/>
    <xf numFmtId="0" fontId="118" fillId="0" borderId="164" xfId="4" applyNumberFormat="1" applyFont="1" applyFill="1" applyBorder="1" applyAlignment="1"/>
    <xf numFmtId="185" fontId="10" fillId="0" borderId="164" xfId="4" applyNumberFormat="1" applyFont="1" applyFill="1" applyBorder="1" applyAlignment="1">
      <alignment horizontal="center"/>
    </xf>
    <xf numFmtId="185" fontId="10" fillId="0" borderId="164" xfId="4" applyNumberFormat="1" applyFont="1" applyFill="1" applyBorder="1" applyAlignment="1"/>
    <xf numFmtId="0" fontId="2" fillId="0" borderId="164" xfId="0" applyFont="1" applyBorder="1" applyAlignment="1">
      <alignment horizontal="center"/>
    </xf>
    <xf numFmtId="0" fontId="2" fillId="0" borderId="164" xfId="0" applyFont="1" applyBorder="1" applyAlignment="1">
      <alignment horizontal="center" vertical="center"/>
    </xf>
    <xf numFmtId="14" fontId="122" fillId="0" borderId="164" xfId="0" applyNumberFormat="1" applyFont="1" applyBorder="1" applyAlignment="1">
      <alignment horizontal="center"/>
    </xf>
    <xf numFmtId="14" fontId="2" fillId="0" borderId="164" xfId="0" applyNumberFormat="1" applyFont="1" applyBorder="1" applyAlignment="1">
      <alignment horizontal="center"/>
    </xf>
    <xf numFmtId="0" fontId="2" fillId="0" borderId="164" xfId="0" applyNumberFormat="1" applyFont="1" applyBorder="1" applyAlignment="1">
      <alignment horizontal="center"/>
    </xf>
    <xf numFmtId="0" fontId="86" fillId="3" borderId="164" xfId="0" applyFont="1" applyFill="1" applyBorder="1" applyAlignment="1">
      <alignment horizontal="left" vertical="center" wrapText="1"/>
    </xf>
    <xf numFmtId="0" fontId="13" fillId="2" borderId="164" xfId="0" applyFont="1" applyFill="1" applyBorder="1" applyAlignment="1">
      <alignment horizontal="center" wrapText="1"/>
    </xf>
    <xf numFmtId="14" fontId="10" fillId="2" borderId="164" xfId="0" applyNumberFormat="1" applyFont="1" applyFill="1" applyBorder="1" applyAlignment="1">
      <alignment horizontal="center" wrapText="1"/>
    </xf>
    <xf numFmtId="14" fontId="13" fillId="2" borderId="164" xfId="0" applyNumberFormat="1" applyFont="1" applyFill="1" applyBorder="1" applyAlignment="1">
      <alignment horizontal="center" wrapText="1"/>
    </xf>
    <xf numFmtId="0" fontId="123" fillId="2" borderId="164" xfId="0" applyNumberFormat="1" applyFont="1" applyFill="1" applyBorder="1" applyAlignment="1">
      <alignment horizontal="center" wrapText="1"/>
    </xf>
    <xf numFmtId="0" fontId="13" fillId="0" borderId="0" xfId="0" applyFont="1" applyBorder="1" applyAlignment="1">
      <alignment horizontal="center" vertical="center"/>
    </xf>
    <xf numFmtId="0" fontId="13" fillId="0" borderId="0" xfId="0" applyFont="1" applyBorder="1" applyAlignment="1">
      <alignment horizontal="center"/>
    </xf>
    <xf numFmtId="14" fontId="118" fillId="0" borderId="0" xfId="0" applyNumberFormat="1" applyFont="1" applyBorder="1" applyAlignment="1">
      <alignment horizontal="center"/>
    </xf>
    <xf numFmtId="14" fontId="13" fillId="0" borderId="0" xfId="0" applyNumberFormat="1" applyFont="1" applyBorder="1" applyAlignment="1">
      <alignment horizontal="center"/>
    </xf>
    <xf numFmtId="0" fontId="13" fillId="0" borderId="0" xfId="0" applyNumberFormat="1" applyFont="1" applyBorder="1" applyAlignment="1">
      <alignment horizontal="center"/>
    </xf>
    <xf numFmtId="14" fontId="6" fillId="0" borderId="144" xfId="0" applyNumberFormat="1" applyFont="1" applyBorder="1"/>
    <xf numFmtId="14" fontId="6" fillId="0" borderId="149" xfId="0" applyNumberFormat="1" applyFont="1" applyBorder="1" applyAlignment="1">
      <alignment horizontal="center"/>
    </xf>
    <xf numFmtId="14" fontId="0" fillId="0" borderId="144" xfId="0" applyNumberFormat="1" applyFill="1" applyBorder="1" applyAlignment="1">
      <alignment horizontal="center"/>
    </xf>
    <xf numFmtId="14" fontId="0" fillId="0" borderId="163" xfId="0" applyNumberFormat="1" applyBorder="1" applyAlignment="1">
      <alignment horizontal="left"/>
    </xf>
    <xf numFmtId="0" fontId="0" fillId="0" borderId="165" xfId="0" applyBorder="1"/>
    <xf numFmtId="0" fontId="86" fillId="3" borderId="163" xfId="0" applyFont="1" applyFill="1" applyBorder="1" applyAlignment="1">
      <alignment horizontal="left"/>
    </xf>
    <xf numFmtId="0" fontId="10" fillId="3" borderId="163" xfId="0" quotePrefix="1" applyNumberFormat="1" applyFont="1" applyFill="1" applyBorder="1" applyAlignment="1">
      <alignment horizontal="left"/>
    </xf>
    <xf numFmtId="0" fontId="13" fillId="3" borderId="165" xfId="0" applyFont="1" applyFill="1" applyBorder="1" applyAlignment="1">
      <alignment horizontal="left"/>
    </xf>
    <xf numFmtId="2" fontId="13" fillId="3" borderId="165" xfId="0" applyNumberFormat="1" applyFont="1" applyFill="1" applyBorder="1" applyAlignment="1">
      <alignment horizontal="left" wrapText="1"/>
    </xf>
    <xf numFmtId="164" fontId="13" fillId="3" borderId="165" xfId="0" applyNumberFormat="1" applyFont="1" applyFill="1" applyBorder="1" applyAlignment="1">
      <alignment horizontal="right"/>
    </xf>
    <xf numFmtId="0" fontId="0" fillId="0" borderId="165" xfId="0" applyFill="1" applyBorder="1" applyAlignment="1">
      <alignment horizontal="center" vertical="center"/>
    </xf>
    <xf numFmtId="0" fontId="0" fillId="4" borderId="165" xfId="0" applyFill="1" applyBorder="1" applyAlignment="1">
      <alignment horizontal="center" vertical="center"/>
    </xf>
    <xf numFmtId="2" fontId="0" fillId="4" borderId="165" xfId="0" applyNumberFormat="1" applyFill="1" applyBorder="1" applyAlignment="1">
      <alignment horizontal="center" vertical="center"/>
    </xf>
    <xf numFmtId="164" fontId="0" fillId="4" borderId="165" xfId="0" applyNumberFormat="1" applyFill="1" applyBorder="1" applyAlignment="1">
      <alignment horizontal="center" vertical="center"/>
    </xf>
    <xf numFmtId="14" fontId="0" fillId="4" borderId="165" xfId="0" applyNumberFormat="1" applyFill="1" applyBorder="1" applyAlignment="1">
      <alignment horizontal="center" vertical="center"/>
    </xf>
    <xf numFmtId="0" fontId="0" fillId="0" borderId="165" xfId="0" quotePrefix="1" applyBorder="1" applyAlignment="1">
      <alignment horizontal="center" vertical="center"/>
    </xf>
    <xf numFmtId="0" fontId="0" fillId="0" borderId="165" xfId="0" applyBorder="1" applyAlignment="1">
      <alignment horizontal="center" vertical="center"/>
    </xf>
    <xf numFmtId="0" fontId="0" fillId="0" borderId="148" xfId="0" applyBorder="1" applyAlignment="1">
      <alignment horizontal="center" vertical="center" wrapText="1"/>
    </xf>
    <xf numFmtId="0" fontId="0" fillId="4" borderId="162" xfId="0" applyFill="1" applyBorder="1" applyAlignment="1">
      <alignment horizontal="center" vertical="center" wrapText="1"/>
    </xf>
    <xf numFmtId="0" fontId="2" fillId="0" borderId="11" xfId="0" applyFont="1" applyBorder="1" applyAlignment="1">
      <alignment horizontal="center"/>
    </xf>
    <xf numFmtId="0" fontId="2" fillId="0" borderId="7" xfId="0" applyFont="1" applyBorder="1" applyAlignment="1">
      <alignment horizontal="center"/>
    </xf>
    <xf numFmtId="0" fontId="2" fillId="0" borderId="6" xfId="0" applyFont="1" applyBorder="1" applyAlignment="1">
      <alignment horizontal="center"/>
    </xf>
    <xf numFmtId="0" fontId="0" fillId="0" borderId="165" xfId="0" applyFont="1" applyFill="1" applyBorder="1"/>
    <xf numFmtId="0" fontId="17" fillId="0" borderId="165" xfId="0" applyFont="1" applyFill="1" applyBorder="1"/>
    <xf numFmtId="14" fontId="0" fillId="0" borderId="165" xfId="0" applyNumberFormat="1" applyFont="1" applyFill="1" applyBorder="1"/>
    <xf numFmtId="14" fontId="0" fillId="0" borderId="165" xfId="0" applyNumberFormat="1" applyFont="1" applyFill="1" applyBorder="1" applyAlignment="1">
      <alignment horizontal="right" vertical="top"/>
    </xf>
    <xf numFmtId="0" fontId="0" fillId="0" borderId="165" xfId="0" applyFont="1" applyBorder="1"/>
    <xf numFmtId="14" fontId="0" fillId="0" borderId="162" xfId="0" applyNumberFormat="1" applyBorder="1" applyAlignment="1">
      <alignment horizontal="right"/>
    </xf>
    <xf numFmtId="0" fontId="0" fillId="0" borderId="165" xfId="0" applyFont="1" applyFill="1" applyBorder="1" applyAlignment="1">
      <alignment horizontal="center"/>
    </xf>
    <xf numFmtId="14" fontId="0" fillId="0" borderId="162" xfId="0" applyNumberFormat="1" applyFont="1" applyFill="1" applyBorder="1" applyAlignment="1">
      <alignment horizontal="right"/>
    </xf>
    <xf numFmtId="0" fontId="0" fillId="0" borderId="147" xfId="0" applyFont="1" applyFill="1" applyBorder="1" applyAlignment="1">
      <alignment horizontal="center"/>
    </xf>
    <xf numFmtId="14" fontId="0" fillId="0" borderId="16" xfId="0" applyNumberFormat="1" applyFont="1" applyFill="1" applyBorder="1"/>
    <xf numFmtId="14" fontId="0" fillId="0" borderId="43" xfId="0" applyNumberFormat="1" applyFont="1" applyFill="1" applyBorder="1" applyAlignment="1">
      <alignment horizontal="right"/>
    </xf>
    <xf numFmtId="0" fontId="0" fillId="0" borderId="148" xfId="0" applyFont="1" applyFill="1" applyBorder="1"/>
    <xf numFmtId="0" fontId="0" fillId="0" borderId="154" xfId="0" applyBorder="1"/>
    <xf numFmtId="0" fontId="0" fillId="0" borderId="165" xfId="0" applyFill="1" applyBorder="1"/>
    <xf numFmtId="0" fontId="0" fillId="0" borderId="165" xfId="0" applyFont="1" applyFill="1" applyBorder="1" applyAlignment="1">
      <alignment horizontal="left"/>
    </xf>
    <xf numFmtId="0" fontId="0" fillId="0" borderId="165" xfId="0" applyFill="1" applyBorder="1" applyAlignment="1">
      <alignment horizontal="left"/>
    </xf>
    <xf numFmtId="0" fontId="0" fillId="0" borderId="165" xfId="0" applyBorder="1" applyAlignment="1">
      <alignment horizontal="left"/>
    </xf>
    <xf numFmtId="0" fontId="0" fillId="0" borderId="165" xfId="0" applyFont="1" applyBorder="1" applyAlignment="1">
      <alignment horizontal="left"/>
    </xf>
    <xf numFmtId="14" fontId="0" fillId="0" borderId="111" xfId="0" applyNumberFormat="1" applyBorder="1" applyAlignment="1">
      <alignment horizontal="right"/>
    </xf>
    <xf numFmtId="0" fontId="0" fillId="0" borderId="51" xfId="0" applyFont="1" applyFill="1" applyBorder="1"/>
    <xf numFmtId="0" fontId="0" fillId="0" borderId="169" xfId="0" applyFont="1" applyFill="1" applyBorder="1" applyAlignment="1">
      <alignment horizontal="center"/>
    </xf>
    <xf numFmtId="0" fontId="0" fillId="0" borderId="175" xfId="0" applyFont="1" applyFill="1" applyBorder="1"/>
    <xf numFmtId="0" fontId="0" fillId="0" borderId="175" xfId="0" applyFont="1" applyFill="1" applyBorder="1" applyAlignment="1">
      <alignment horizontal="center"/>
    </xf>
    <xf numFmtId="14" fontId="0" fillId="0" borderId="175" xfId="0" applyNumberFormat="1" applyFont="1" applyFill="1" applyBorder="1"/>
    <xf numFmtId="14" fontId="0" fillId="0" borderId="175" xfId="0" applyNumberFormat="1" applyFont="1" applyFill="1" applyBorder="1" applyAlignment="1">
      <alignment horizontal="right"/>
    </xf>
    <xf numFmtId="0" fontId="0" fillId="0" borderId="159" xfId="0" applyFont="1" applyBorder="1"/>
    <xf numFmtId="14" fontId="0" fillId="0" borderId="43" xfId="0" applyNumberFormat="1" applyBorder="1" applyAlignment="1">
      <alignment horizontal="right"/>
    </xf>
    <xf numFmtId="0" fontId="0" fillId="0" borderId="168" xfId="0" applyFont="1" applyBorder="1"/>
    <xf numFmtId="0" fontId="0" fillId="0" borderId="176" xfId="0" applyBorder="1"/>
    <xf numFmtId="0" fontId="0" fillId="0" borderId="169" xfId="0" applyBorder="1"/>
    <xf numFmtId="14" fontId="0" fillId="0" borderId="170" xfId="0" applyNumberFormat="1" applyBorder="1" applyAlignment="1">
      <alignment horizontal="right"/>
    </xf>
    <xf numFmtId="0" fontId="0" fillId="0" borderId="175" xfId="0" applyBorder="1"/>
    <xf numFmtId="14" fontId="0" fillId="0" borderId="175" xfId="0" applyNumberFormat="1" applyBorder="1" applyAlignment="1">
      <alignment horizontal="right"/>
    </xf>
    <xf numFmtId="0" fontId="11" fillId="0" borderId="165" xfId="0" applyFont="1" applyFill="1" applyBorder="1" applyAlignment="1">
      <alignment horizontal="center"/>
    </xf>
    <xf numFmtId="14" fontId="0" fillId="0" borderId="165" xfId="0" applyNumberFormat="1" applyFont="1" applyFill="1" applyBorder="1" applyAlignment="1">
      <alignment horizontal="right"/>
    </xf>
    <xf numFmtId="14" fontId="0" fillId="0" borderId="165" xfId="0" applyNumberFormat="1" applyFont="1" applyFill="1" applyBorder="1" applyAlignment="1">
      <alignment horizontal="right" wrapText="1"/>
    </xf>
    <xf numFmtId="14" fontId="0" fillId="0" borderId="60" xfId="0" applyNumberFormat="1" applyFont="1" applyFill="1" applyBorder="1" applyAlignment="1">
      <alignment horizontal="right"/>
    </xf>
    <xf numFmtId="14" fontId="0" fillId="0" borderId="51" xfId="0" applyNumberFormat="1" applyFont="1" applyFill="1" applyBorder="1" applyAlignment="1">
      <alignment horizontal="right"/>
    </xf>
    <xf numFmtId="14" fontId="0" fillId="0" borderId="148" xfId="0" applyNumberFormat="1" applyFont="1" applyFill="1" applyBorder="1" applyAlignment="1">
      <alignment horizontal="right"/>
    </xf>
    <xf numFmtId="14" fontId="0" fillId="0" borderId="148" xfId="0" applyNumberFormat="1" applyFill="1" applyBorder="1" applyAlignment="1">
      <alignment horizontal="right"/>
    </xf>
    <xf numFmtId="14" fontId="0" fillId="0" borderId="148" xfId="0" applyNumberFormat="1" applyBorder="1" applyAlignment="1">
      <alignment horizontal="right"/>
    </xf>
    <xf numFmtId="14" fontId="0" fillId="0" borderId="50" xfId="0" applyNumberFormat="1" applyBorder="1" applyAlignment="1">
      <alignment horizontal="right"/>
    </xf>
    <xf numFmtId="14" fontId="0" fillId="0" borderId="51" xfId="0" applyNumberFormat="1" applyBorder="1" applyAlignment="1">
      <alignment horizontal="right"/>
    </xf>
    <xf numFmtId="14" fontId="0" fillId="0" borderId="154" xfId="0" applyNumberFormat="1" applyBorder="1" applyAlignment="1">
      <alignment horizontal="right"/>
    </xf>
    <xf numFmtId="14" fontId="0" fillId="0" borderId="176" xfId="0" applyNumberFormat="1" applyBorder="1" applyAlignment="1">
      <alignment horizontal="right"/>
    </xf>
    <xf numFmtId="14" fontId="0" fillId="0" borderId="16" xfId="0" applyNumberFormat="1" applyFont="1" applyFill="1" applyBorder="1" applyAlignment="1">
      <alignment horizontal="right"/>
    </xf>
    <xf numFmtId="0" fontId="2" fillId="0" borderId="177" xfId="0" applyFont="1" applyBorder="1" applyAlignment="1">
      <alignment horizontal="center"/>
    </xf>
    <xf numFmtId="0" fontId="0" fillId="0" borderId="174" xfId="0" applyBorder="1" applyAlignment="1">
      <alignment horizontal="center"/>
    </xf>
    <xf numFmtId="0" fontId="0" fillId="0" borderId="178" xfId="0" applyBorder="1" applyAlignment="1">
      <alignment horizontal="center"/>
    </xf>
    <xf numFmtId="0" fontId="0" fillId="2" borderId="4" xfId="0" applyFont="1" applyFill="1" applyBorder="1" applyAlignment="1">
      <alignment horizontal="center" wrapText="1"/>
    </xf>
    <xf numFmtId="0" fontId="0" fillId="2" borderId="119" xfId="0" applyFont="1" applyFill="1" applyBorder="1" applyAlignment="1">
      <alignment horizontal="center" wrapText="1"/>
    </xf>
    <xf numFmtId="0" fontId="0" fillId="2" borderId="111" xfId="0" applyFont="1" applyFill="1" applyBorder="1" applyAlignment="1">
      <alignment horizontal="center" wrapText="1"/>
    </xf>
    <xf numFmtId="14" fontId="0" fillId="2" borderId="111" xfId="0" applyNumberFormat="1" applyFill="1" applyBorder="1" applyAlignment="1">
      <alignment horizontal="center" vertical="center" wrapText="1"/>
    </xf>
    <xf numFmtId="14" fontId="0" fillId="2" borderId="47" xfId="0" applyNumberFormat="1" applyFill="1" applyBorder="1" applyAlignment="1">
      <alignment horizontal="center" vertical="center" wrapText="1"/>
    </xf>
    <xf numFmtId="14" fontId="0" fillId="0" borderId="162" xfId="0" applyNumberFormat="1" applyFont="1" applyFill="1" applyBorder="1" applyAlignment="1">
      <alignment horizontal="right" wrapText="1"/>
    </xf>
    <xf numFmtId="0" fontId="0" fillId="0" borderId="162" xfId="0" applyFill="1" applyBorder="1" applyAlignment="1">
      <alignment horizontal="right" wrapText="1"/>
    </xf>
    <xf numFmtId="0" fontId="0" fillId="0" borderId="177" xfId="0" applyFont="1" applyFill="1" applyBorder="1"/>
    <xf numFmtId="14" fontId="0" fillId="0" borderId="179" xfId="0" applyNumberFormat="1" applyFont="1" applyFill="1" applyBorder="1" applyAlignment="1">
      <alignment horizontal="right"/>
    </xf>
    <xf numFmtId="14" fontId="0" fillId="0" borderId="162" xfId="0" applyNumberFormat="1" applyFill="1" applyBorder="1" applyAlignment="1">
      <alignment horizontal="right"/>
    </xf>
    <xf numFmtId="0" fontId="0" fillId="0" borderId="152" xfId="0" applyFont="1" applyBorder="1"/>
    <xf numFmtId="14" fontId="0" fillId="0" borderId="165" xfId="0" applyNumberFormat="1" applyFont="1" applyBorder="1"/>
    <xf numFmtId="14" fontId="0" fillId="0" borderId="165" xfId="0" applyNumberFormat="1" applyBorder="1"/>
    <xf numFmtId="0" fontId="0" fillId="0" borderId="165" xfId="0" applyBorder="1" applyAlignment="1">
      <alignment horizontal="right"/>
    </xf>
    <xf numFmtId="0" fontId="0" fillId="0" borderId="180" xfId="0" applyFont="1" applyBorder="1"/>
    <xf numFmtId="14" fontId="0" fillId="0" borderId="179" xfId="0" applyNumberFormat="1" applyBorder="1" applyAlignment="1">
      <alignment horizontal="right"/>
    </xf>
    <xf numFmtId="0" fontId="0" fillId="0" borderId="4" xfId="0" applyFont="1" applyBorder="1"/>
    <xf numFmtId="0" fontId="0" fillId="0" borderId="119" xfId="0" applyFont="1" applyFill="1" applyBorder="1" applyAlignment="1">
      <alignment horizontal="center"/>
    </xf>
    <xf numFmtId="14" fontId="0" fillId="0" borderId="142" xfId="0" applyNumberFormat="1" applyBorder="1" applyAlignment="1">
      <alignment horizontal="right"/>
    </xf>
    <xf numFmtId="0" fontId="0" fillId="0" borderId="165" xfId="0" applyBorder="1" applyAlignment="1">
      <alignment horizontal="center"/>
    </xf>
    <xf numFmtId="14" fontId="0" fillId="0" borderId="43" xfId="0" applyNumberFormat="1" applyFont="1" applyFill="1" applyBorder="1" applyAlignment="1">
      <alignment horizontal="center" vertical="center"/>
    </xf>
    <xf numFmtId="0" fontId="0" fillId="0" borderId="165" xfId="0" applyFill="1" applyBorder="1" applyAlignment="1">
      <alignment horizontal="center" wrapText="1"/>
    </xf>
    <xf numFmtId="0" fontId="0" fillId="0" borderId="165" xfId="0" applyFill="1" applyBorder="1" applyAlignment="1">
      <alignment horizontal="left" wrapText="1"/>
    </xf>
    <xf numFmtId="14" fontId="0" fillId="0" borderId="165" xfId="0" applyNumberFormat="1" applyFill="1" applyBorder="1" applyAlignment="1">
      <alignment horizontal="center" wrapText="1"/>
    </xf>
    <xf numFmtId="14" fontId="0" fillId="0" borderId="165" xfId="0" applyNumberFormat="1" applyFont="1" applyFill="1" applyBorder="1" applyAlignment="1">
      <alignment horizontal="center" vertical="center"/>
    </xf>
    <xf numFmtId="14" fontId="0" fillId="0" borderId="165" xfId="0" applyNumberFormat="1" applyFill="1" applyBorder="1" applyAlignment="1">
      <alignment horizontal="center" vertical="center"/>
    </xf>
    <xf numFmtId="14" fontId="11" fillId="0" borderId="165" xfId="0" applyNumberFormat="1" applyFont="1" applyFill="1" applyBorder="1"/>
    <xf numFmtId="14" fontId="11" fillId="0" borderId="165" xfId="1" applyNumberFormat="1" applyFont="1" applyFill="1" applyBorder="1" applyAlignment="1"/>
    <xf numFmtId="14" fontId="0" fillId="0" borderId="165" xfId="2" applyNumberFormat="1" applyFont="1" applyFill="1" applyBorder="1"/>
    <xf numFmtId="2" fontId="0" fillId="0" borderId="165" xfId="0" applyNumberFormat="1" applyFont="1" applyFill="1" applyBorder="1"/>
    <xf numFmtId="14" fontId="0" fillId="0" borderId="165" xfId="0" applyNumberFormat="1" applyFont="1" applyFill="1" applyBorder="1" applyAlignment="1">
      <alignment horizontal="center" vertical="center" wrapText="1"/>
    </xf>
    <xf numFmtId="0" fontId="0" fillId="0" borderId="165" xfId="0" applyFont="1" applyFill="1" applyBorder="1" applyAlignment="1">
      <alignment horizontal="center" vertical="center"/>
    </xf>
    <xf numFmtId="14" fontId="19" fillId="0" borderId="165" xfId="0" applyNumberFormat="1" applyFont="1" applyFill="1" applyBorder="1" applyAlignment="1">
      <alignment vertical="center" wrapText="1"/>
    </xf>
    <xf numFmtId="0" fontId="0" fillId="0" borderId="165" xfId="0" applyFill="1" applyBorder="1" applyAlignment="1">
      <alignment horizontal="center" vertical="center" wrapText="1"/>
    </xf>
    <xf numFmtId="0" fontId="0" fillId="0" borderId="165" xfId="0" applyFont="1" applyFill="1" applyBorder="1" applyAlignment="1">
      <alignment wrapText="1"/>
    </xf>
    <xf numFmtId="14" fontId="0" fillId="0" borderId="165" xfId="0" applyNumberFormat="1" applyFont="1" applyFill="1" applyBorder="1" applyAlignment="1">
      <alignment wrapText="1"/>
    </xf>
    <xf numFmtId="14" fontId="0" fillId="0" borderId="165" xfId="0" applyNumberFormat="1" applyFill="1" applyBorder="1" applyAlignment="1">
      <alignment horizontal="right" vertical="center"/>
    </xf>
    <xf numFmtId="0" fontId="0" fillId="0" borderId="16" xfId="0" applyFill="1" applyBorder="1" applyAlignment="1">
      <alignment horizontal="center" wrapText="1"/>
    </xf>
    <xf numFmtId="0" fontId="0" fillId="2" borderId="168" xfId="0" applyFill="1" applyBorder="1" applyAlignment="1">
      <alignment horizontal="center" wrapText="1"/>
    </xf>
    <xf numFmtId="0" fontId="0" fillId="2" borderId="170" xfId="0" applyFill="1" applyBorder="1" applyAlignment="1">
      <alignment horizontal="center" wrapText="1"/>
    </xf>
    <xf numFmtId="0" fontId="0" fillId="2" borderId="169" xfId="0" applyFill="1" applyBorder="1" applyAlignment="1">
      <alignment horizontal="center" wrapText="1"/>
    </xf>
    <xf numFmtId="0" fontId="0" fillId="2" borderId="176" xfId="0" applyFill="1" applyBorder="1" applyAlignment="1">
      <alignment horizontal="center" wrapText="1"/>
    </xf>
    <xf numFmtId="0" fontId="0" fillId="2" borderId="167" xfId="0" applyFill="1" applyBorder="1" applyAlignment="1">
      <alignment horizontal="center" wrapText="1"/>
    </xf>
    <xf numFmtId="0" fontId="0" fillId="2" borderId="173" xfId="0" applyFill="1" applyBorder="1" applyAlignment="1">
      <alignment horizontal="center" vertical="center" wrapText="1"/>
    </xf>
    <xf numFmtId="14" fontId="19" fillId="0" borderId="16" xfId="0" applyNumberFormat="1" applyFont="1" applyFill="1" applyBorder="1" applyAlignment="1">
      <alignment vertical="center" wrapText="1"/>
    </xf>
    <xf numFmtId="0" fontId="0" fillId="0" borderId="16" xfId="0" applyFill="1" applyBorder="1" applyAlignment="1">
      <alignment horizontal="center" vertical="center"/>
    </xf>
    <xf numFmtId="0" fontId="0" fillId="0" borderId="16" xfId="0" applyFill="1" applyBorder="1" applyAlignment="1">
      <alignment horizontal="left" wrapText="1"/>
    </xf>
    <xf numFmtId="14" fontId="0" fillId="0" borderId="16" xfId="0" applyNumberFormat="1" applyFill="1" applyBorder="1" applyAlignment="1">
      <alignment horizontal="center" wrapText="1"/>
    </xf>
    <xf numFmtId="14" fontId="0" fillId="0" borderId="16" xfId="0" applyNumberFormat="1" applyFont="1" applyFill="1" applyBorder="1" applyAlignment="1">
      <alignment horizontal="center" vertical="center"/>
    </xf>
    <xf numFmtId="0" fontId="0" fillId="0" borderId="169" xfId="0" applyFill="1" applyBorder="1" applyAlignment="1">
      <alignment horizontal="center" wrapText="1"/>
    </xf>
    <xf numFmtId="0" fontId="0" fillId="0" borderId="181" xfId="0" applyFill="1" applyBorder="1" applyAlignment="1">
      <alignment horizontal="center" wrapText="1"/>
    </xf>
    <xf numFmtId="0" fontId="0" fillId="0" borderId="182" xfId="0" applyFill="1" applyBorder="1" applyAlignment="1">
      <alignment horizontal="center" wrapText="1"/>
    </xf>
    <xf numFmtId="0" fontId="0" fillId="0" borderId="174" xfId="0" applyFill="1" applyBorder="1" applyAlignment="1">
      <alignment horizontal="center" wrapText="1"/>
    </xf>
    <xf numFmtId="0" fontId="0" fillId="0" borderId="172" xfId="0" applyFill="1" applyBorder="1" applyAlignment="1">
      <alignment horizontal="center" wrapText="1"/>
    </xf>
    <xf numFmtId="0" fontId="0" fillId="0" borderId="182" xfId="0" applyFill="1" applyBorder="1" applyAlignment="1">
      <alignment horizontal="center" vertical="center" wrapText="1"/>
    </xf>
    <xf numFmtId="0" fontId="0" fillId="0" borderId="16" xfId="0" applyBorder="1" applyAlignment="1">
      <alignment horizontal="center" vertical="center"/>
    </xf>
    <xf numFmtId="0" fontId="0" fillId="0" borderId="169" xfId="0" applyFill="1" applyBorder="1"/>
    <xf numFmtId="14" fontId="19" fillId="0" borderId="169" xfId="0" applyNumberFormat="1" applyFont="1" applyFill="1" applyBorder="1" applyAlignment="1">
      <alignment vertical="center" wrapText="1"/>
    </xf>
    <xf numFmtId="0" fontId="0" fillId="0" borderId="169" xfId="0" applyFill="1" applyBorder="1" applyAlignment="1">
      <alignment horizontal="center" vertical="center"/>
    </xf>
    <xf numFmtId="0" fontId="0" fillId="0" borderId="175" xfId="0" applyFill="1" applyBorder="1"/>
    <xf numFmtId="14" fontId="19" fillId="0" borderId="175" xfId="0" applyNumberFormat="1" applyFont="1" applyFill="1" applyBorder="1" applyAlignment="1">
      <alignment vertical="center" wrapText="1"/>
    </xf>
    <xf numFmtId="0" fontId="0" fillId="0" borderId="175" xfId="0" applyFill="1" applyBorder="1" applyAlignment="1">
      <alignment horizontal="center" vertical="center"/>
    </xf>
    <xf numFmtId="0" fontId="0" fillId="0" borderId="169" xfId="0" applyBorder="1" applyAlignment="1">
      <alignment horizontal="center" vertical="center"/>
    </xf>
    <xf numFmtId="0" fontId="0" fillId="0" borderId="175" xfId="0" applyBorder="1" applyAlignment="1">
      <alignment horizontal="center" vertical="center"/>
    </xf>
    <xf numFmtId="0" fontId="0" fillId="0" borderId="171" xfId="0" applyFill="1" applyBorder="1" applyAlignment="1">
      <alignment horizontal="center" wrapText="1"/>
    </xf>
    <xf numFmtId="0" fontId="0" fillId="0" borderId="173" xfId="0" applyFill="1" applyBorder="1" applyAlignment="1">
      <alignment horizontal="center" vertical="center" wrapText="1"/>
    </xf>
    <xf numFmtId="14" fontId="0" fillId="0" borderId="162" xfId="0" applyNumberFormat="1" applyFont="1" applyFill="1" applyBorder="1" applyAlignment="1">
      <alignment horizontal="center" vertical="center"/>
    </xf>
    <xf numFmtId="14" fontId="0" fillId="0" borderId="162" xfId="0" applyNumberFormat="1" applyFill="1" applyBorder="1" applyAlignment="1">
      <alignment horizontal="center" vertical="center"/>
    </xf>
    <xf numFmtId="43" fontId="0" fillId="0" borderId="162" xfId="0" applyNumberFormat="1" applyFont="1" applyFill="1" applyBorder="1" applyAlignment="1">
      <alignment horizontal="center" vertical="center"/>
    </xf>
    <xf numFmtId="0" fontId="0" fillId="0" borderId="162" xfId="0" applyFont="1" applyFill="1" applyBorder="1" applyAlignment="1">
      <alignment horizontal="center" vertical="center" wrapText="1"/>
    </xf>
    <xf numFmtId="0" fontId="0" fillId="0" borderId="162" xfId="0" applyNumberFormat="1" applyFont="1" applyFill="1" applyBorder="1" applyAlignment="1">
      <alignment horizontal="center" vertical="center"/>
    </xf>
    <xf numFmtId="0" fontId="0" fillId="0" borderId="153" xfId="0" applyFont="1" applyFill="1" applyBorder="1"/>
    <xf numFmtId="0" fontId="0" fillId="0" borderId="162" xfId="0" applyFill="1" applyBorder="1" applyAlignment="1">
      <alignment horizontal="center" vertical="center" wrapText="1"/>
    </xf>
    <xf numFmtId="0" fontId="0" fillId="0" borderId="162" xfId="0" applyFont="1" applyFill="1" applyBorder="1" applyAlignment="1">
      <alignment horizontal="center" vertical="center"/>
    </xf>
    <xf numFmtId="0" fontId="0" fillId="0" borderId="162" xfId="0" applyFill="1" applyBorder="1" applyAlignment="1">
      <alignment horizontal="center" vertical="center"/>
    </xf>
    <xf numFmtId="0" fontId="6" fillId="0" borderId="162" xfId="0" applyFont="1" applyFill="1" applyBorder="1" applyAlignment="1">
      <alignment horizontal="center" vertical="center" wrapText="1"/>
    </xf>
    <xf numFmtId="0" fontId="0" fillId="0" borderId="153" xfId="0" applyFont="1" applyFill="1" applyBorder="1" applyAlignment="1">
      <alignment wrapText="1"/>
    </xf>
    <xf numFmtId="0" fontId="0" fillId="0" borderId="167" xfId="0" applyFont="1" applyFill="1" applyBorder="1"/>
    <xf numFmtId="0" fontId="0" fillId="0" borderId="170" xfId="0" applyFill="1" applyBorder="1" applyAlignment="1">
      <alignment horizontal="center" vertical="center"/>
    </xf>
    <xf numFmtId="0" fontId="0" fillId="0" borderId="180" xfId="0" applyFont="1" applyFill="1" applyBorder="1"/>
    <xf numFmtId="0" fontId="0" fillId="0" borderId="179" xfId="0" applyFill="1" applyBorder="1" applyAlignment="1">
      <alignment horizontal="center" vertical="center"/>
    </xf>
    <xf numFmtId="0" fontId="0" fillId="0" borderId="55" xfId="0" applyFont="1" applyFill="1" applyBorder="1"/>
    <xf numFmtId="0" fontId="0" fillId="0" borderId="43" xfId="0" applyFill="1" applyBorder="1" applyAlignment="1">
      <alignment horizontal="center" vertical="center"/>
    </xf>
    <xf numFmtId="0" fontId="0" fillId="0" borderId="170" xfId="0" applyBorder="1" applyAlignment="1">
      <alignment horizontal="center" vertical="center"/>
    </xf>
    <xf numFmtId="0" fontId="0" fillId="0" borderId="179" xfId="0" applyBorder="1" applyAlignment="1">
      <alignment horizontal="center" vertical="center"/>
    </xf>
    <xf numFmtId="0" fontId="0" fillId="0" borderId="14" xfId="0" applyFont="1" applyFill="1" applyBorder="1"/>
    <xf numFmtId="0" fontId="0" fillId="0" borderId="119" xfId="0" applyBorder="1" applyAlignment="1">
      <alignment horizontal="center" vertical="center"/>
    </xf>
    <xf numFmtId="0" fontId="0" fillId="0" borderId="111" xfId="0" applyBorder="1" applyAlignment="1">
      <alignment horizontal="center" vertical="center"/>
    </xf>
    <xf numFmtId="0" fontId="0" fillId="0" borderId="183" xfId="0" applyFont="1" applyFill="1" applyBorder="1" applyAlignment="1">
      <alignment horizontal="center"/>
    </xf>
    <xf numFmtId="0" fontId="0" fillId="0" borderId="183" xfId="0" applyBorder="1"/>
    <xf numFmtId="0" fontId="0" fillId="0" borderId="183" xfId="0" applyBorder="1" applyAlignment="1">
      <alignment horizontal="center" vertical="center"/>
    </xf>
    <xf numFmtId="0" fontId="0" fillId="0" borderId="184" xfId="0" applyBorder="1" applyAlignment="1">
      <alignment horizontal="center" vertical="center"/>
    </xf>
    <xf numFmtId="14" fontId="0" fillId="0" borderId="183" xfId="0" applyNumberFormat="1" applyFont="1" applyBorder="1"/>
    <xf numFmtId="14" fontId="0" fillId="0" borderId="185" xfId="0" applyNumberFormat="1" applyBorder="1" applyAlignment="1">
      <alignment horizontal="right"/>
    </xf>
    <xf numFmtId="14" fontId="0" fillId="0" borderId="184" xfId="0" applyNumberFormat="1" applyBorder="1" applyAlignment="1">
      <alignment horizontal="right"/>
    </xf>
    <xf numFmtId="0" fontId="0" fillId="0" borderId="165" xfId="0" applyFont="1" applyFill="1" applyBorder="1" applyAlignment="1"/>
    <xf numFmtId="0" fontId="0" fillId="0" borderId="183" xfId="0" applyFill="1" applyBorder="1" applyAlignment="1">
      <alignment horizontal="center" wrapText="1"/>
    </xf>
    <xf numFmtId="0" fontId="0" fillId="0" borderId="183" xfId="0" applyFill="1" applyBorder="1" applyAlignment="1">
      <alignment horizontal="center"/>
    </xf>
    <xf numFmtId="0" fontId="0" fillId="0" borderId="183" xfId="0" applyFill="1" applyBorder="1" applyAlignment="1" applyProtection="1">
      <alignment horizontal="center"/>
    </xf>
    <xf numFmtId="2" fontId="0" fillId="0" borderId="183" xfId="0" applyNumberFormat="1" applyFill="1" applyBorder="1" applyAlignment="1">
      <alignment horizontal="center"/>
    </xf>
    <xf numFmtId="0" fontId="0" fillId="0" borderId="183" xfId="0" applyFill="1" applyBorder="1"/>
    <xf numFmtId="164" fontId="0" fillId="0" borderId="183" xfId="0" applyNumberFormat="1" applyBorder="1" applyAlignment="1">
      <alignment horizontal="center"/>
    </xf>
    <xf numFmtId="0" fontId="0" fillId="0" borderId="183" xfId="0" applyBorder="1" applyAlignment="1">
      <alignment horizontal="center"/>
    </xf>
    <xf numFmtId="14" fontId="0" fillId="0" borderId="183" xfId="0" applyNumberFormat="1" applyBorder="1"/>
    <xf numFmtId="0" fontId="0" fillId="0" borderId="144" xfId="0" applyFill="1" applyBorder="1" applyAlignment="1"/>
    <xf numFmtId="0" fontId="0" fillId="0" borderId="163" xfId="0" applyFont="1" applyFill="1" applyBorder="1" applyAlignment="1"/>
    <xf numFmtId="0" fontId="120" fillId="0" borderId="163" xfId="0" applyFont="1" applyFill="1" applyBorder="1" applyAlignment="1"/>
    <xf numFmtId="0" fontId="125" fillId="0" borderId="0" xfId="0" applyFont="1"/>
    <xf numFmtId="0" fontId="125" fillId="0" borderId="0" xfId="0" applyFont="1" applyAlignment="1">
      <alignment horizontal="center"/>
    </xf>
    <xf numFmtId="0" fontId="11" fillId="0" borderId="0" xfId="0" applyFont="1" applyFill="1" applyAlignment="1">
      <alignment horizontal="center" vertical="center"/>
    </xf>
    <xf numFmtId="0" fontId="11" fillId="11" borderId="0" xfId="0" applyFont="1" applyFill="1" applyAlignment="1">
      <alignment horizontal="center" vertical="center"/>
    </xf>
    <xf numFmtId="0" fontId="16" fillId="19" borderId="144" xfId="0" applyFont="1" applyFill="1" applyBorder="1" applyAlignment="1">
      <alignment horizontal="center" vertical="center" wrapText="1"/>
    </xf>
    <xf numFmtId="0" fontId="11" fillId="4" borderId="144" xfId="0" applyFont="1" applyFill="1" applyBorder="1" applyAlignment="1">
      <alignment horizontal="center" vertical="center"/>
    </xf>
    <xf numFmtId="164" fontId="0" fillId="0" borderId="144" xfId="0" applyNumberFormat="1" applyFill="1" applyBorder="1" applyAlignment="1">
      <alignment horizontal="center" vertical="center"/>
    </xf>
    <xf numFmtId="0" fontId="0" fillId="4" borderId="183" xfId="0" applyFill="1" applyBorder="1" applyAlignment="1">
      <alignment horizontal="center" vertical="center"/>
    </xf>
    <xf numFmtId="2" fontId="0" fillId="4" borderId="183" xfId="0" applyNumberFormat="1" applyFill="1" applyBorder="1" applyAlignment="1">
      <alignment horizontal="center" vertical="center"/>
    </xf>
    <xf numFmtId="164" fontId="0" fillId="4" borderId="183" xfId="0" applyNumberFormat="1" applyFill="1" applyBorder="1" applyAlignment="1">
      <alignment horizontal="center" vertical="center"/>
    </xf>
    <xf numFmtId="49" fontId="0" fillId="0" borderId="183" xfId="0" applyNumberFormat="1" applyFill="1" applyBorder="1" applyAlignment="1">
      <alignment horizontal="center" wrapText="1"/>
    </xf>
    <xf numFmtId="49" fontId="0" fillId="3" borderId="183" xfId="0" applyNumberFormat="1" applyFill="1" applyBorder="1" applyAlignment="1">
      <alignment horizontal="center" wrapText="1"/>
    </xf>
    <xf numFmtId="0" fontId="113" fillId="0" borderId="183" xfId="0" applyFont="1" applyBorder="1" applyAlignment="1">
      <alignment horizontal="center"/>
    </xf>
    <xf numFmtId="0" fontId="113" fillId="0" borderId="183" xfId="0" applyFont="1" applyBorder="1" applyAlignment="1">
      <alignment horizontal="left"/>
    </xf>
    <xf numFmtId="0" fontId="113" fillId="0" borderId="183" xfId="0" applyFont="1" applyFill="1" applyBorder="1" applyAlignment="1">
      <alignment horizontal="center"/>
    </xf>
    <xf numFmtId="0" fontId="0" fillId="3" borderId="183" xfId="0" applyFill="1" applyBorder="1" applyAlignment="1">
      <alignment horizontal="center"/>
    </xf>
    <xf numFmtId="0" fontId="7" fillId="0" borderId="183" xfId="0" applyFont="1" applyFill="1" applyBorder="1" applyAlignment="1">
      <alignment horizontal="center"/>
    </xf>
    <xf numFmtId="0" fontId="0" fillId="0" borderId="183" xfId="0" applyBorder="1" applyAlignment="1">
      <alignment horizontal="left"/>
    </xf>
    <xf numFmtId="0" fontId="113" fillId="0" borderId="183" xfId="0" applyFont="1" applyFill="1" applyBorder="1" applyAlignment="1">
      <alignment horizontal="left"/>
    </xf>
    <xf numFmtId="0" fontId="0" fillId="3" borderId="183" xfId="0" applyFill="1" applyBorder="1" applyAlignment="1">
      <alignment horizontal="left"/>
    </xf>
    <xf numFmtId="0" fontId="0" fillId="0" borderId="16" xfId="0" applyBorder="1" applyAlignment="1">
      <alignment horizontal="left"/>
    </xf>
    <xf numFmtId="0" fontId="0" fillId="0" borderId="183" xfId="0" applyFill="1" applyBorder="1" applyAlignment="1">
      <alignment horizontal="left"/>
    </xf>
    <xf numFmtId="0" fontId="7" fillId="0" borderId="183" xfId="0" applyFont="1" applyFill="1" applyBorder="1" applyAlignment="1">
      <alignment horizontal="left"/>
    </xf>
    <xf numFmtId="0" fontId="7" fillId="0" borderId="183" xfId="0" applyFont="1" applyBorder="1" applyAlignment="1">
      <alignment horizontal="left"/>
    </xf>
    <xf numFmtId="0" fontId="7" fillId="0" borderId="16" xfId="0" quotePrefix="1" applyFont="1" applyBorder="1" applyAlignment="1">
      <alignment horizontal="center"/>
    </xf>
    <xf numFmtId="0" fontId="7" fillId="0" borderId="183" xfId="0" applyFont="1" applyBorder="1" applyAlignment="1">
      <alignment horizontal="center"/>
    </xf>
    <xf numFmtId="0" fontId="0" fillId="0" borderId="183" xfId="0" quotePrefix="1" applyBorder="1" applyAlignment="1">
      <alignment horizontal="center"/>
    </xf>
    <xf numFmtId="0" fontId="5" fillId="0" borderId="163" xfId="0" applyFont="1" applyBorder="1"/>
    <xf numFmtId="0" fontId="5" fillId="0" borderId="163" xfId="0" applyFont="1" applyBorder="1" applyAlignment="1">
      <alignment horizontal="left"/>
    </xf>
    <xf numFmtId="0" fontId="5" fillId="0" borderId="16" xfId="0" quotePrefix="1" applyFont="1" applyBorder="1" applyAlignment="1">
      <alignment horizontal="center"/>
    </xf>
    <xf numFmtId="0" fontId="113" fillId="0" borderId="163" xfId="0" applyFont="1" applyBorder="1" applyAlignment="1"/>
    <xf numFmtId="0" fontId="5" fillId="0" borderId="163" xfId="0" applyFont="1" applyBorder="1" applyAlignment="1">
      <alignment horizontal="center"/>
    </xf>
    <xf numFmtId="0" fontId="5" fillId="0" borderId="163" xfId="0" applyFont="1" applyBorder="1" applyAlignment="1"/>
    <xf numFmtId="17" fontId="5" fillId="0" borderId="144" xfId="0" applyNumberFormat="1" applyFont="1" applyBorder="1"/>
    <xf numFmtId="17" fontId="5" fillId="0" borderId="163" xfId="0" applyNumberFormat="1" applyFont="1" applyBorder="1"/>
    <xf numFmtId="0" fontId="0" fillId="0" borderId="152" xfId="0" applyFont="1" applyBorder="1" applyAlignment="1">
      <alignment horizontal="left"/>
    </xf>
    <xf numFmtId="0" fontId="0" fillId="3" borderId="152" xfId="0" applyFont="1" applyFill="1" applyBorder="1" applyAlignment="1">
      <alignment horizontal="left"/>
    </xf>
    <xf numFmtId="0" fontId="0" fillId="0" borderId="31" xfId="0" applyFont="1" applyBorder="1" applyAlignment="1">
      <alignment horizontal="left"/>
    </xf>
    <xf numFmtId="0" fontId="0" fillId="0" borderId="152" xfId="0" applyFont="1" applyFill="1" applyBorder="1" applyAlignment="1">
      <alignment horizontal="left"/>
    </xf>
    <xf numFmtId="0" fontId="0" fillId="0" borderId="183" xfId="0" applyFont="1" applyBorder="1"/>
    <xf numFmtId="0" fontId="5" fillId="0" borderId="152" xfId="0" applyFont="1" applyBorder="1" applyAlignment="1">
      <alignment horizontal="left"/>
    </xf>
    <xf numFmtId="0" fontId="5" fillId="0" borderId="183" xfId="0" applyFont="1" applyBorder="1" applyAlignment="1">
      <alignment horizontal="center"/>
    </xf>
    <xf numFmtId="0" fontId="5" fillId="0" borderId="183" xfId="0" applyFont="1" applyBorder="1" applyAlignment="1">
      <alignment horizontal="left"/>
    </xf>
    <xf numFmtId="0" fontId="0" fillId="0" borderId="186" xfId="0" applyBorder="1"/>
    <xf numFmtId="0" fontId="0" fillId="0" borderId="186" xfId="0" applyFont="1" applyBorder="1" applyAlignment="1">
      <alignment horizontal="center"/>
    </xf>
    <xf numFmtId="0" fontId="7" fillId="0" borderId="186" xfId="0" applyFont="1" applyFill="1" applyBorder="1" applyAlignment="1">
      <alignment horizontal="center"/>
    </xf>
    <xf numFmtId="0" fontId="7" fillId="0" borderId="186" xfId="0" applyFont="1" applyFill="1" applyBorder="1" applyAlignment="1">
      <alignment horizontal="left"/>
    </xf>
    <xf numFmtId="0" fontId="11" fillId="0" borderId="186" xfId="0" applyFont="1" applyBorder="1"/>
    <xf numFmtId="0" fontId="0" fillId="0" borderId="94" xfId="0" applyNumberFormat="1" applyFill="1" applyBorder="1" applyAlignment="1">
      <alignment horizontal="center"/>
    </xf>
    <xf numFmtId="0" fontId="0" fillId="0" borderId="159" xfId="0" applyFill="1" applyBorder="1"/>
    <xf numFmtId="0" fontId="0" fillId="0" borderId="188" xfId="0" applyBorder="1" applyAlignment="1">
      <alignment horizontal="center"/>
    </xf>
    <xf numFmtId="0" fontId="0" fillId="0" borderId="187" xfId="0" applyBorder="1" applyAlignment="1">
      <alignment horizontal="left"/>
    </xf>
    <xf numFmtId="0" fontId="0" fillId="0" borderId="187" xfId="0" applyBorder="1" applyAlignment="1">
      <alignment horizontal="center"/>
    </xf>
    <xf numFmtId="0" fontId="0" fillId="0" borderId="186" xfId="0" applyBorder="1" applyAlignment="1">
      <alignment horizontal="center"/>
    </xf>
    <xf numFmtId="0" fontId="3" fillId="16" borderId="149" xfId="0" applyFont="1" applyFill="1" applyBorder="1" applyAlignment="1"/>
    <xf numFmtId="175" fontId="0" fillId="0" borderId="188" xfId="0" applyNumberFormat="1" applyBorder="1" applyAlignment="1">
      <alignment horizontal="center" vertical="center"/>
    </xf>
    <xf numFmtId="175" fontId="0" fillId="0" borderId="166" xfId="0" applyNumberFormat="1" applyFill="1" applyBorder="1" applyAlignment="1">
      <alignment horizontal="center" vertical="center"/>
    </xf>
    <xf numFmtId="175" fontId="0" fillId="0" borderId="166" xfId="2" applyNumberFormat="1" applyFont="1" applyFill="1" applyBorder="1" applyAlignment="1">
      <alignment horizontal="center" vertical="center"/>
    </xf>
    <xf numFmtId="175" fontId="0" fillId="0" borderId="166" xfId="0" applyNumberFormat="1" applyBorder="1" applyAlignment="1">
      <alignment horizontal="center" vertical="center"/>
    </xf>
    <xf numFmtId="175" fontId="0" fillId="0" borderId="186" xfId="0" applyNumberFormat="1" applyBorder="1" applyAlignment="1">
      <alignment horizontal="center" vertical="center"/>
    </xf>
    <xf numFmtId="175" fontId="0" fillId="4" borderId="186" xfId="0" applyNumberFormat="1" applyFill="1" applyBorder="1" applyAlignment="1">
      <alignment horizontal="center" vertical="center"/>
    </xf>
    <xf numFmtId="175" fontId="11" fillId="5" borderId="186" xfId="0" applyNumberFormat="1" applyFont="1" applyFill="1" applyBorder="1" applyAlignment="1">
      <alignment horizontal="center" vertical="center"/>
    </xf>
    <xf numFmtId="175" fontId="11" fillId="4" borderId="186" xfId="0" applyNumberFormat="1" applyFont="1" applyFill="1" applyBorder="1" applyAlignment="1">
      <alignment horizontal="center" vertical="center"/>
    </xf>
    <xf numFmtId="175" fontId="0" fillId="23" borderId="186" xfId="0" applyNumberFormat="1" applyFill="1" applyBorder="1" applyAlignment="1">
      <alignment horizontal="center" vertical="center" wrapText="1"/>
    </xf>
    <xf numFmtId="175" fontId="0" fillId="0" borderId="186" xfId="1" applyNumberFormat="1" applyFont="1" applyBorder="1" applyAlignment="1">
      <alignment horizontal="center" vertical="center"/>
    </xf>
    <xf numFmtId="175" fontId="0" fillId="19" borderId="186" xfId="0" applyNumberFormat="1" applyFill="1" applyBorder="1" applyAlignment="1">
      <alignment horizontal="center" vertical="center" wrapText="1"/>
    </xf>
    <xf numFmtId="175" fontId="14" fillId="4" borderId="186" xfId="0" applyNumberFormat="1" applyFont="1" applyFill="1" applyBorder="1" applyAlignment="1">
      <alignment horizontal="center" vertical="center" wrapText="1"/>
    </xf>
    <xf numFmtId="175" fontId="14" fillId="4" borderId="186" xfId="0" applyNumberFormat="1" applyFont="1" applyFill="1" applyBorder="1" applyAlignment="1">
      <alignment horizontal="center" vertical="center"/>
    </xf>
    <xf numFmtId="175" fontId="14" fillId="0" borderId="186" xfId="0" applyNumberFormat="1" applyFont="1" applyFill="1" applyBorder="1" applyAlignment="1">
      <alignment horizontal="center" vertical="center"/>
    </xf>
    <xf numFmtId="175" fontId="6" fillId="19" borderId="186" xfId="0" applyNumberFormat="1" applyFont="1" applyFill="1" applyBorder="1" applyAlignment="1">
      <alignment horizontal="center" vertical="center" wrapText="1"/>
    </xf>
    <xf numFmtId="14" fontId="0" fillId="4" borderId="186" xfId="0" applyNumberFormat="1" applyFill="1" applyBorder="1" applyAlignment="1">
      <alignment horizontal="center" vertical="center"/>
    </xf>
    <xf numFmtId="14" fontId="0" fillId="0" borderId="186" xfId="0" applyNumberFormat="1" applyBorder="1" applyAlignment="1">
      <alignment horizontal="center" vertical="center"/>
    </xf>
    <xf numFmtId="0" fontId="0" fillId="0" borderId="0" xfId="0" applyFont="1" applyFill="1" applyBorder="1" applyAlignment="1">
      <alignment horizontal="center" vertical="center" wrapText="1"/>
    </xf>
    <xf numFmtId="0" fontId="6" fillId="0" borderId="0" xfId="0" applyFont="1" applyFill="1" applyBorder="1" applyAlignment="1">
      <alignment horizontal="center" vertical="center" wrapText="1"/>
    </xf>
    <xf numFmtId="2" fontId="0" fillId="0" borderId="0" xfId="0" applyNumberFormat="1" applyFont="1" applyFill="1" applyBorder="1" applyAlignment="1">
      <alignment horizontal="center" vertical="center" wrapText="1"/>
    </xf>
    <xf numFmtId="2" fontId="6" fillId="0" borderId="0" xfId="0" applyNumberFormat="1" applyFont="1" applyFill="1" applyBorder="1" applyAlignment="1">
      <alignment horizontal="center" vertical="center" wrapText="1"/>
    </xf>
    <xf numFmtId="0" fontId="6" fillId="0" borderId="0" xfId="0" applyNumberFormat="1" applyFont="1" applyFill="1" applyBorder="1" applyAlignment="1">
      <alignment horizontal="center" vertical="center" wrapText="1"/>
    </xf>
    <xf numFmtId="175" fontId="0" fillId="0" borderId="0" xfId="0" applyNumberFormat="1" applyFill="1" applyAlignment="1">
      <alignment horizontal="center" vertical="center"/>
    </xf>
    <xf numFmtId="164" fontId="0" fillId="0" borderId="0" xfId="0" applyNumberFormat="1" applyFill="1" applyAlignment="1">
      <alignment horizontal="center" vertical="center"/>
    </xf>
    <xf numFmtId="14" fontId="0" fillId="0" borderId="144" xfId="0" applyNumberFormat="1" applyFill="1" applyBorder="1" applyAlignment="1">
      <alignment horizontal="center" vertical="center"/>
    </xf>
    <xf numFmtId="14" fontId="0" fillId="0" borderId="186" xfId="0" applyNumberFormat="1" applyFill="1" applyBorder="1" applyAlignment="1">
      <alignment horizontal="center" vertical="center"/>
    </xf>
    <xf numFmtId="14" fontId="5" fillId="0" borderId="163" xfId="0" applyNumberFormat="1" applyFont="1" applyBorder="1"/>
    <xf numFmtId="0" fontId="0" fillId="0" borderId="186" xfId="0" applyFill="1" applyBorder="1" applyAlignment="1">
      <alignment horizontal="center" wrapText="1"/>
    </xf>
    <xf numFmtId="0" fontId="0" fillId="0" borderId="186" xfId="0" applyFill="1" applyBorder="1" applyAlignment="1">
      <alignment horizontal="center"/>
    </xf>
    <xf numFmtId="0" fontId="0" fillId="0" borderId="186" xfId="0" applyFill="1" applyBorder="1" applyAlignment="1" applyProtection="1">
      <alignment horizontal="center"/>
    </xf>
    <xf numFmtId="2" fontId="0" fillId="0" borderId="186" xfId="0" applyNumberFormat="1" applyFill="1" applyBorder="1" applyAlignment="1">
      <alignment horizontal="center"/>
    </xf>
    <xf numFmtId="0" fontId="0" fillId="0" borderId="186" xfId="0" applyFill="1" applyBorder="1"/>
    <xf numFmtId="14" fontId="0" fillId="0" borderId="186" xfId="0" applyNumberFormat="1" applyBorder="1"/>
    <xf numFmtId="2" fontId="0" fillId="0" borderId="186" xfId="0" applyNumberFormat="1" applyBorder="1" applyAlignment="1">
      <alignment horizontal="center"/>
    </xf>
    <xf numFmtId="13" fontId="0" fillId="0" borderId="119" xfId="2" applyNumberFormat="1" applyFont="1" applyFill="1" applyBorder="1"/>
    <xf numFmtId="0" fontId="3" fillId="0" borderId="0" xfId="0" applyFont="1" applyBorder="1" applyAlignment="1">
      <alignment horizontal="center"/>
    </xf>
    <xf numFmtId="0" fontId="2" fillId="0" borderId="11" xfId="0" applyFont="1" applyBorder="1" applyAlignment="1">
      <alignment horizontal="center"/>
    </xf>
    <xf numFmtId="0" fontId="2" fillId="0" borderId="6" xfId="0" applyFont="1" applyBorder="1" applyAlignment="1">
      <alignment horizontal="center"/>
    </xf>
    <xf numFmtId="168" fontId="89" fillId="3" borderId="93" xfId="0" applyNumberFormat="1" applyFont="1" applyFill="1" applyBorder="1" applyAlignment="1">
      <alignment wrapText="1"/>
    </xf>
    <xf numFmtId="168" fontId="89" fillId="3" borderId="93" xfId="0" applyNumberFormat="1" applyFont="1" applyFill="1" applyBorder="1" applyAlignment="1">
      <alignment vertical="center" wrapText="1"/>
    </xf>
    <xf numFmtId="168" fontId="89" fillId="3" borderId="93" xfId="0" applyNumberFormat="1" applyFont="1" applyFill="1" applyBorder="1" applyAlignment="1"/>
    <xf numFmtId="168" fontId="92" fillId="3" borderId="93" xfId="0" applyNumberFormat="1" applyFont="1" applyFill="1" applyBorder="1" applyAlignment="1">
      <alignment wrapText="1"/>
    </xf>
    <xf numFmtId="168" fontId="92" fillId="3" borderId="93" xfId="0" applyNumberFormat="1" applyFont="1" applyFill="1" applyBorder="1" applyAlignment="1"/>
    <xf numFmtId="168" fontId="92" fillId="14" borderId="93" xfId="3" applyNumberFormat="1" applyFont="1" applyFill="1" applyBorder="1" applyAlignment="1"/>
    <xf numFmtId="168" fontId="89" fillId="0" borderId="93" xfId="0" applyNumberFormat="1" applyFont="1" applyBorder="1" applyAlignment="1"/>
    <xf numFmtId="168" fontId="92" fillId="14" borderId="93" xfId="0" applyNumberFormat="1" applyFont="1" applyFill="1" applyBorder="1" applyAlignment="1"/>
    <xf numFmtId="168" fontId="92" fillId="14" borderId="93" xfId="0" applyNumberFormat="1" applyFont="1" applyFill="1" applyBorder="1" applyAlignment="1">
      <alignment wrapText="1"/>
    </xf>
    <xf numFmtId="168" fontId="92" fillId="14" borderId="144" xfId="0" applyNumberFormat="1" applyFont="1" applyFill="1" applyBorder="1" applyAlignment="1"/>
    <xf numFmtId="168" fontId="89" fillId="3" borderId="144" xfId="0" applyNumberFormat="1" applyFont="1" applyFill="1" applyBorder="1" applyAlignment="1"/>
    <xf numFmtId="168" fontId="92" fillId="3" borderId="144" xfId="0" applyNumberFormat="1" applyFont="1" applyFill="1" applyBorder="1" applyAlignment="1"/>
    <xf numFmtId="168" fontId="0" fillId="3" borderId="144" xfId="0" applyNumberFormat="1" applyFont="1" applyFill="1" applyBorder="1" applyAlignment="1"/>
    <xf numFmtId="168" fontId="112" fillId="0" borderId="144" xfId="0" applyNumberFormat="1" applyFont="1" applyBorder="1" applyAlignment="1"/>
    <xf numFmtId="168" fontId="112" fillId="3" borderId="144" xfId="0" applyNumberFormat="1" applyFont="1" applyFill="1" applyBorder="1" applyAlignment="1"/>
    <xf numFmtId="168" fontId="8" fillId="0" borderId="144" xfId="0" applyNumberFormat="1" applyFont="1" applyBorder="1" applyAlignment="1"/>
    <xf numFmtId="168" fontId="116" fillId="0" borderId="163" xfId="0" applyNumberFormat="1" applyFont="1" applyBorder="1" applyAlignment="1"/>
    <xf numFmtId="168" fontId="117" fillId="0" borderId="144" xfId="0" applyNumberFormat="1" applyFont="1" applyBorder="1" applyAlignment="1"/>
    <xf numFmtId="168" fontId="116" fillId="0" borderId="144" xfId="0" applyNumberFormat="1" applyFont="1" applyBorder="1" applyAlignment="1"/>
    <xf numFmtId="168" fontId="10" fillId="14" borderId="163" xfId="0" applyNumberFormat="1" applyFont="1" applyFill="1" applyBorder="1" applyAlignment="1"/>
    <xf numFmtId="168" fontId="10" fillId="3" borderId="163" xfId="0" applyNumberFormat="1" applyFont="1" applyFill="1" applyBorder="1" applyAlignment="1"/>
    <xf numFmtId="168" fontId="10" fillId="14" borderId="186" xfId="0" applyNumberFormat="1" applyFont="1" applyFill="1" applyBorder="1" applyAlignment="1"/>
    <xf numFmtId="168" fontId="10" fillId="3" borderId="186" xfId="0" applyNumberFormat="1" applyFont="1" applyFill="1" applyBorder="1" applyAlignment="1"/>
    <xf numFmtId="168" fontId="13" fillId="3" borderId="163" xfId="0" applyNumberFormat="1" applyFont="1" applyFill="1" applyBorder="1" applyAlignment="1">
      <alignment vertical="center" wrapText="1"/>
    </xf>
    <xf numFmtId="168" fontId="89" fillId="3" borderId="0" xfId="0" applyNumberFormat="1" applyFont="1" applyFill="1" applyBorder="1" applyAlignment="1"/>
    <xf numFmtId="2" fontId="3" fillId="0" borderId="0" xfId="0" applyNumberFormat="1" applyFont="1" applyBorder="1" applyAlignment="1">
      <alignment horizontal="center"/>
    </xf>
    <xf numFmtId="2" fontId="2" fillId="0" borderId="7" xfId="0" applyNumberFormat="1" applyFont="1" applyBorder="1" applyAlignment="1">
      <alignment horizontal="center"/>
    </xf>
    <xf numFmtId="2" fontId="2" fillId="0" borderId="11" xfId="0" applyNumberFormat="1" applyFont="1" applyBorder="1" applyAlignment="1">
      <alignment horizontal="center"/>
    </xf>
    <xf numFmtId="2" fontId="0" fillId="2" borderId="13" xfId="0" applyNumberFormat="1" applyFill="1" applyBorder="1" applyAlignment="1">
      <alignment horizontal="center" wrapText="1"/>
    </xf>
    <xf numFmtId="2" fontId="0" fillId="0" borderId="12" xfId="0" applyNumberFormat="1" applyFont="1" applyBorder="1" applyAlignment="1">
      <alignment horizontal="center"/>
    </xf>
    <xf numFmtId="2" fontId="0" fillId="0" borderId="14" xfId="0" applyNumberFormat="1" applyFill="1" applyBorder="1" applyAlignment="1">
      <alignment horizontal="center"/>
    </xf>
    <xf numFmtId="0" fontId="0" fillId="0" borderId="0" xfId="0"/>
    <xf numFmtId="0" fontId="0" fillId="2" borderId="189" xfId="0" applyFill="1" applyBorder="1" applyAlignment="1">
      <alignment horizontal="center" wrapText="1"/>
    </xf>
    <xf numFmtId="44" fontId="0" fillId="0" borderId="0" xfId="0" applyNumberFormat="1" applyBorder="1"/>
    <xf numFmtId="0" fontId="0" fillId="0" borderId="189" xfId="0" applyBorder="1" applyAlignment="1">
      <alignment horizontal="center"/>
    </xf>
    <xf numFmtId="2" fontId="0" fillId="0" borderId="189" xfId="0" applyNumberFormat="1" applyBorder="1" applyAlignment="1">
      <alignment horizontal="center"/>
    </xf>
    <xf numFmtId="0" fontId="0" fillId="0" borderId="189" xfId="0" applyBorder="1" applyAlignment="1">
      <alignment horizontal="left"/>
    </xf>
    <xf numFmtId="0" fontId="0" fillId="0" borderId="189" xfId="0" applyFill="1" applyBorder="1" applyAlignment="1">
      <alignment horizontal="center"/>
    </xf>
    <xf numFmtId="14" fontId="0" fillId="0" borderId="189" xfId="0" applyNumberFormat="1" applyBorder="1" applyAlignment="1">
      <alignment horizontal="center"/>
    </xf>
    <xf numFmtId="0" fontId="0" fillId="0" borderId="189" xfId="0" applyFont="1" applyBorder="1" applyAlignment="1">
      <alignment horizontal="center"/>
    </xf>
    <xf numFmtId="0" fontId="0" fillId="2" borderId="189" xfId="0" applyFont="1" applyFill="1" applyBorder="1" applyAlignment="1">
      <alignment horizontal="center" wrapText="1"/>
    </xf>
    <xf numFmtId="14" fontId="0" fillId="0" borderId="189" xfId="2" applyNumberFormat="1" applyFont="1" applyFill="1" applyBorder="1" applyAlignment="1">
      <alignment horizontal="center"/>
    </xf>
    <xf numFmtId="0" fontId="0" fillId="0" borderId="189" xfId="0" applyFill="1" applyBorder="1" applyAlignment="1">
      <alignment horizontal="left"/>
    </xf>
    <xf numFmtId="0" fontId="0" fillId="0" borderId="189" xfId="0" applyFont="1" applyFill="1" applyBorder="1" applyAlignment="1">
      <alignment horizontal="center"/>
    </xf>
    <xf numFmtId="0" fontId="0" fillId="0" borderId="0" xfId="0" applyAlignment="1">
      <alignment horizontal="left"/>
    </xf>
    <xf numFmtId="0" fontId="0" fillId="0" borderId="189" xfId="0" applyBorder="1" applyAlignment="1">
      <alignment horizontal="center" vertical="top"/>
    </xf>
    <xf numFmtId="0" fontId="0" fillId="0" borderId="189" xfId="0" applyFill="1" applyBorder="1" applyAlignment="1">
      <alignment horizontal="center" vertical="top"/>
    </xf>
    <xf numFmtId="0" fontId="0" fillId="0" borderId="189" xfId="0" applyFont="1" applyFill="1" applyBorder="1" applyAlignment="1">
      <alignment horizontal="center" wrapText="1"/>
    </xf>
    <xf numFmtId="0" fontId="0" fillId="0" borderId="189" xfId="0" applyFill="1" applyBorder="1" applyAlignment="1">
      <alignment horizontal="center" wrapText="1"/>
    </xf>
    <xf numFmtId="0" fontId="0" fillId="3" borderId="189" xfId="0" applyFill="1" applyBorder="1" applyAlignment="1">
      <alignment horizontal="center"/>
    </xf>
    <xf numFmtId="0" fontId="0" fillId="3" borderId="0" xfId="0" applyFill="1"/>
    <xf numFmtId="0" fontId="0" fillId="3" borderId="189" xfId="0" applyFill="1" applyBorder="1" applyAlignment="1">
      <alignment horizontal="left" wrapText="1"/>
    </xf>
    <xf numFmtId="14" fontId="0" fillId="3" borderId="189" xfId="0" applyNumberFormat="1" applyFill="1" applyBorder="1" applyAlignment="1">
      <alignment horizontal="center" wrapText="1"/>
    </xf>
    <xf numFmtId="0" fontId="0" fillId="3" borderId="189" xfId="0" applyFill="1" applyBorder="1"/>
    <xf numFmtId="14" fontId="0" fillId="0" borderId="189" xfId="0" applyNumberFormat="1" applyFill="1" applyBorder="1" applyAlignment="1">
      <alignment horizontal="center" wrapText="1"/>
    </xf>
    <xf numFmtId="0" fontId="0" fillId="3" borderId="0" xfId="0" applyFill="1" applyAlignment="1">
      <alignment horizontal="center"/>
    </xf>
    <xf numFmtId="2" fontId="0" fillId="0" borderId="189" xfId="0" applyNumberFormat="1" applyFont="1" applyFill="1" applyBorder="1" applyAlignment="1">
      <alignment horizontal="center"/>
    </xf>
    <xf numFmtId="0" fontId="0" fillId="3" borderId="189" xfId="0" applyFill="1" applyBorder="1" applyAlignment="1">
      <alignment horizontal="center" vertical="center" wrapText="1"/>
    </xf>
    <xf numFmtId="0" fontId="0" fillId="3" borderId="189" xfId="0" applyFill="1" applyBorder="1" applyAlignment="1">
      <alignment horizontal="center" wrapText="1"/>
    </xf>
    <xf numFmtId="0" fontId="0" fillId="3" borderId="189" xfId="0" applyFill="1" applyBorder="1" applyAlignment="1">
      <alignment horizontal="center" vertical="top" wrapText="1"/>
    </xf>
    <xf numFmtId="2" fontId="0" fillId="0" borderId="189" xfId="0" applyNumberFormat="1" applyFill="1" applyBorder="1" applyAlignment="1">
      <alignment horizontal="center"/>
    </xf>
    <xf numFmtId="0" fontId="0" fillId="0" borderId="27" xfId="0" applyFill="1" applyBorder="1" applyAlignment="1">
      <alignment horizontal="center"/>
    </xf>
    <xf numFmtId="2" fontId="0" fillId="0" borderId="27" xfId="0" applyNumberFormat="1" applyFill="1" applyBorder="1" applyAlignment="1">
      <alignment horizontal="center"/>
    </xf>
    <xf numFmtId="14" fontId="0" fillId="3" borderId="189" xfId="0" applyNumberFormat="1" applyFill="1" applyBorder="1" applyAlignment="1">
      <alignment horizontal="center"/>
    </xf>
    <xf numFmtId="0" fontId="0" fillId="3" borderId="189" xfId="0" applyFont="1" applyFill="1" applyBorder="1" applyAlignment="1">
      <alignment horizontal="center"/>
    </xf>
    <xf numFmtId="0" fontId="0" fillId="3" borderId="189" xfId="0" applyFont="1" applyFill="1" applyBorder="1" applyAlignment="1">
      <alignment horizontal="center" wrapText="1"/>
    </xf>
    <xf numFmtId="0" fontId="0" fillId="3" borderId="194" xfId="0" applyFill="1" applyBorder="1" applyAlignment="1">
      <alignment horizontal="center"/>
    </xf>
    <xf numFmtId="0" fontId="0" fillId="3" borderId="195" xfId="0" applyFill="1" applyBorder="1" applyAlignment="1">
      <alignment horizontal="center" wrapText="1"/>
    </xf>
    <xf numFmtId="0" fontId="0" fillId="0" borderId="194" xfId="0" applyFill="1" applyBorder="1" applyAlignment="1">
      <alignment horizontal="center" wrapText="1"/>
    </xf>
    <xf numFmtId="0" fontId="0" fillId="0" borderId="191" xfId="0" applyFill="1" applyBorder="1" applyAlignment="1">
      <alignment horizontal="center" wrapText="1"/>
    </xf>
    <xf numFmtId="0" fontId="95" fillId="0" borderId="191" xfId="0" applyFont="1" applyFill="1" applyBorder="1" applyAlignment="1">
      <alignment horizontal="center" wrapText="1"/>
    </xf>
    <xf numFmtId="0" fontId="0" fillId="0" borderId="192" xfId="0" applyFill="1" applyBorder="1" applyAlignment="1">
      <alignment horizontal="center" wrapText="1"/>
    </xf>
    <xf numFmtId="0" fontId="0" fillId="0" borderId="195" xfId="0" applyBorder="1" applyAlignment="1">
      <alignment horizontal="center"/>
    </xf>
    <xf numFmtId="0" fontId="0" fillId="3" borderId="195" xfId="0" applyFill="1" applyBorder="1" applyAlignment="1">
      <alignment horizontal="center" vertical="center" wrapText="1"/>
    </xf>
    <xf numFmtId="0" fontId="0" fillId="3" borderId="195" xfId="0" applyFill="1" applyBorder="1" applyAlignment="1">
      <alignment horizontal="left" wrapText="1"/>
    </xf>
    <xf numFmtId="0" fontId="0" fillId="3" borderId="195" xfId="0" applyFill="1" applyBorder="1"/>
    <xf numFmtId="0" fontId="0" fillId="0" borderId="195" xfId="0" applyFill="1" applyBorder="1" applyAlignment="1">
      <alignment horizontal="left" wrapText="1"/>
    </xf>
    <xf numFmtId="0" fontId="0" fillId="0" borderId="195" xfId="0" applyBorder="1" applyAlignment="1">
      <alignment horizontal="left"/>
    </xf>
    <xf numFmtId="43" fontId="0" fillId="0" borderId="195" xfId="0" applyNumberFormat="1" applyBorder="1" applyAlignment="1">
      <alignment horizontal="left"/>
    </xf>
    <xf numFmtId="0" fontId="0" fillId="0" borderId="194" xfId="0" applyBorder="1" applyAlignment="1">
      <alignment horizontal="center"/>
    </xf>
    <xf numFmtId="44" fontId="0" fillId="0" borderId="194" xfId="1" applyFont="1" applyBorder="1" applyAlignment="1">
      <alignment horizontal="center"/>
    </xf>
    <xf numFmtId="0" fontId="0" fillId="15" borderId="0" xfId="0" applyFill="1"/>
    <xf numFmtId="0" fontId="0" fillId="15" borderId="194" xfId="0" applyFill="1" applyBorder="1" applyAlignment="1">
      <alignment horizontal="center"/>
    </xf>
    <xf numFmtId="14" fontId="0" fillId="0" borderId="191" xfId="0" applyNumberFormat="1" applyFill="1" applyBorder="1" applyAlignment="1">
      <alignment horizontal="center" wrapText="1"/>
    </xf>
    <xf numFmtId="0" fontId="0" fillId="5" borderId="194" xfId="0" applyFill="1" applyBorder="1" applyAlignment="1">
      <alignment horizontal="center"/>
    </xf>
    <xf numFmtId="0" fontId="0" fillId="5" borderId="0" xfId="0" applyFill="1"/>
    <xf numFmtId="0" fontId="0" fillId="2" borderId="195" xfId="0" applyFill="1" applyBorder="1" applyAlignment="1">
      <alignment horizontal="left" wrapText="1"/>
    </xf>
    <xf numFmtId="0" fontId="0" fillId="2" borderId="194" xfId="0" applyFill="1" applyBorder="1" applyAlignment="1">
      <alignment horizontal="center"/>
    </xf>
    <xf numFmtId="0" fontId="0" fillId="2" borderId="0" xfId="0" applyFill="1"/>
    <xf numFmtId="0" fontId="0" fillId="15" borderId="189" xfId="0" applyFill="1" applyBorder="1" applyAlignment="1">
      <alignment horizontal="left" wrapText="1"/>
    </xf>
    <xf numFmtId="0" fontId="0" fillId="15" borderId="189" xfId="0" applyFill="1" applyBorder="1" applyAlignment="1">
      <alignment horizontal="center" wrapText="1"/>
    </xf>
    <xf numFmtId="14" fontId="0" fillId="15" borderId="189" xfId="0" applyNumberFormat="1" applyFill="1" applyBorder="1" applyAlignment="1">
      <alignment horizontal="center" wrapText="1"/>
    </xf>
    <xf numFmtId="0" fontId="0" fillId="15" borderId="195" xfId="0" applyFill="1" applyBorder="1" applyAlignment="1">
      <alignment horizontal="left" wrapText="1"/>
    </xf>
    <xf numFmtId="0" fontId="0" fillId="15" borderId="191" xfId="0" applyFill="1" applyBorder="1" applyAlignment="1">
      <alignment horizontal="center" wrapText="1"/>
    </xf>
    <xf numFmtId="0" fontId="0" fillId="15" borderId="192" xfId="0" applyFill="1" applyBorder="1" applyAlignment="1">
      <alignment horizontal="center" wrapText="1"/>
    </xf>
    <xf numFmtId="0" fontId="0" fillId="15" borderId="194" xfId="0" applyFill="1" applyBorder="1" applyAlignment="1">
      <alignment horizontal="center" wrapText="1"/>
    </xf>
    <xf numFmtId="0" fontId="0" fillId="2" borderId="189" xfId="0" applyFill="1" applyBorder="1" applyAlignment="1">
      <alignment horizontal="left" wrapText="1"/>
    </xf>
    <xf numFmtId="14" fontId="0" fillId="2" borderId="189" xfId="0" applyNumberFormat="1" applyFill="1" applyBorder="1" applyAlignment="1">
      <alignment horizontal="center"/>
    </xf>
    <xf numFmtId="0" fontId="0" fillId="2" borderId="0" xfId="0" applyFill="1" applyAlignment="1">
      <alignment horizontal="center"/>
    </xf>
    <xf numFmtId="0" fontId="6" fillId="2" borderId="189" xfId="0" applyFont="1" applyFill="1" applyBorder="1" applyAlignment="1">
      <alignment horizontal="left" wrapText="1"/>
    </xf>
    <xf numFmtId="0" fontId="0" fillId="15" borderId="189" xfId="0" applyFill="1" applyBorder="1"/>
    <xf numFmtId="0" fontId="0" fillId="15" borderId="0" xfId="0" applyFill="1" applyAlignment="1">
      <alignment horizontal="center"/>
    </xf>
    <xf numFmtId="0" fontId="3" fillId="5" borderId="0" xfId="0" applyFont="1" applyFill="1" applyBorder="1" applyAlignment="1">
      <alignment horizontal="center"/>
    </xf>
    <xf numFmtId="0" fontId="2" fillId="5" borderId="6" xfId="0" applyFont="1" applyFill="1" applyBorder="1" applyAlignment="1">
      <alignment horizontal="left"/>
    </xf>
    <xf numFmtId="0" fontId="2" fillId="5" borderId="7" xfId="0" applyFont="1" applyFill="1" applyBorder="1" applyAlignment="1">
      <alignment horizontal="left"/>
    </xf>
    <xf numFmtId="0" fontId="2" fillId="5" borderId="11" xfId="0" applyFont="1" applyFill="1" applyBorder="1" applyAlignment="1">
      <alignment horizontal="center"/>
    </xf>
    <xf numFmtId="0" fontId="2" fillId="5" borderId="7" xfId="0" applyFont="1" applyFill="1" applyBorder="1" applyAlignment="1">
      <alignment horizontal="center"/>
    </xf>
    <xf numFmtId="0" fontId="2" fillId="5" borderId="6" xfId="0" applyFont="1" applyFill="1" applyBorder="1" applyAlignment="1">
      <alignment horizontal="center"/>
    </xf>
    <xf numFmtId="0" fontId="2" fillId="5" borderId="11" xfId="0" applyFont="1" applyFill="1" applyBorder="1" applyAlignment="1">
      <alignment horizontal="left"/>
    </xf>
    <xf numFmtId="0" fontId="16" fillId="5" borderId="190" xfId="0" applyFont="1" applyFill="1" applyBorder="1" applyAlignment="1">
      <alignment horizontal="center" wrapText="1"/>
    </xf>
    <xf numFmtId="0" fontId="16" fillId="5" borderId="192" xfId="0" applyFont="1" applyFill="1" applyBorder="1" applyAlignment="1">
      <alignment horizontal="center" wrapText="1"/>
    </xf>
    <xf numFmtId="0" fontId="16" fillId="5" borderId="194" xfId="0" applyFont="1" applyFill="1" applyBorder="1" applyAlignment="1">
      <alignment horizontal="center" wrapText="1"/>
    </xf>
    <xf numFmtId="0" fontId="96" fillId="5" borderId="191" xfId="0" applyFont="1" applyFill="1" applyBorder="1" applyAlignment="1">
      <alignment horizontal="center" wrapText="1"/>
    </xf>
    <xf numFmtId="0" fontId="96" fillId="5" borderId="192" xfId="0" applyFont="1" applyFill="1" applyBorder="1" applyAlignment="1">
      <alignment horizontal="center" wrapText="1"/>
    </xf>
    <xf numFmtId="0" fontId="96" fillId="5" borderId="194" xfId="0" applyFont="1" applyFill="1" applyBorder="1" applyAlignment="1">
      <alignment horizontal="center" wrapText="1"/>
    </xf>
    <xf numFmtId="0" fontId="0" fillId="0" borderId="191" xfId="0" applyFont="1" applyFill="1" applyBorder="1" applyAlignment="1">
      <alignment horizontal="center" wrapText="1"/>
    </xf>
    <xf numFmtId="0" fontId="0" fillId="2" borderId="189" xfId="0" applyFill="1" applyBorder="1" applyAlignment="1">
      <alignment horizontal="center" vertical="top" wrapText="1"/>
    </xf>
    <xf numFmtId="0" fontId="6" fillId="0" borderId="194" xfId="0" applyFont="1" applyBorder="1" applyAlignment="1">
      <alignment horizontal="center"/>
    </xf>
    <xf numFmtId="0" fontId="16" fillId="5" borderId="191" xfId="0" applyFont="1" applyFill="1" applyBorder="1" applyAlignment="1">
      <alignment horizontal="center" wrapText="1"/>
    </xf>
    <xf numFmtId="0" fontId="16" fillId="3" borderId="191" xfId="0" applyFont="1" applyFill="1" applyBorder="1" applyAlignment="1">
      <alignment horizontal="center" wrapText="1"/>
    </xf>
    <xf numFmtId="0" fontId="16" fillId="3" borderId="192" xfId="0" applyFont="1" applyFill="1" applyBorder="1" applyAlignment="1">
      <alignment horizontal="center" wrapText="1"/>
    </xf>
    <xf numFmtId="0" fontId="16" fillId="3" borderId="194" xfId="0" applyFont="1" applyFill="1" applyBorder="1" applyAlignment="1">
      <alignment horizontal="center" wrapText="1"/>
    </xf>
    <xf numFmtId="0" fontId="11" fillId="3" borderId="191" xfId="0" applyFont="1" applyFill="1" applyBorder="1" applyAlignment="1">
      <alignment horizontal="center" wrapText="1"/>
    </xf>
    <xf numFmtId="14" fontId="16" fillId="3" borderId="191" xfId="0" applyNumberFormat="1" applyFont="1" applyFill="1" applyBorder="1" applyAlignment="1">
      <alignment horizontal="center" wrapText="1"/>
    </xf>
    <xf numFmtId="0" fontId="41" fillId="5" borderId="191" xfId="0" applyFont="1" applyFill="1" applyBorder="1" applyAlignment="1">
      <alignment horizontal="center" wrapText="1"/>
    </xf>
    <xf numFmtId="0" fontId="41" fillId="15" borderId="189" xfId="0" applyFont="1" applyFill="1" applyBorder="1" applyAlignment="1">
      <alignment horizontal="left" wrapText="1"/>
    </xf>
    <xf numFmtId="0" fontId="0" fillId="41" borderId="0" xfId="0" applyFill="1"/>
    <xf numFmtId="0" fontId="3" fillId="41" borderId="0" xfId="0" applyFont="1" applyFill="1" applyBorder="1" applyAlignment="1">
      <alignment horizontal="center"/>
    </xf>
    <xf numFmtId="0" fontId="16" fillId="41" borderId="191" xfId="0" applyFont="1" applyFill="1" applyBorder="1" applyAlignment="1">
      <alignment horizontal="center" wrapText="1"/>
    </xf>
    <xf numFmtId="0" fontId="16" fillId="41" borderId="192" xfId="0" applyFont="1" applyFill="1" applyBorder="1" applyAlignment="1">
      <alignment horizontal="center" wrapText="1"/>
    </xf>
    <xf numFmtId="0" fontId="16" fillId="41" borderId="194" xfId="0" applyFont="1" applyFill="1" applyBorder="1" applyAlignment="1">
      <alignment horizontal="center" wrapText="1"/>
    </xf>
    <xf numFmtId="0" fontId="2" fillId="41" borderId="196" xfId="0" applyFont="1" applyFill="1" applyBorder="1" applyAlignment="1">
      <alignment horizontal="left"/>
    </xf>
    <xf numFmtId="0" fontId="2" fillId="41" borderId="193" xfId="0" applyFont="1" applyFill="1" applyBorder="1" applyAlignment="1">
      <alignment horizontal="center"/>
    </xf>
    <xf numFmtId="0" fontId="2" fillId="41" borderId="196" xfId="0" applyFont="1" applyFill="1" applyBorder="1" applyAlignment="1">
      <alignment horizontal="center"/>
    </xf>
    <xf numFmtId="0" fontId="2" fillId="41" borderId="153" xfId="0" applyFont="1" applyFill="1" applyBorder="1" applyAlignment="1">
      <alignment horizontal="center"/>
    </xf>
    <xf numFmtId="0" fontId="2" fillId="41" borderId="193" xfId="0" applyFont="1" applyFill="1" applyBorder="1" applyAlignment="1">
      <alignment horizontal="left"/>
    </xf>
    <xf numFmtId="0" fontId="43" fillId="41" borderId="0" xfId="0" applyFont="1" applyFill="1" applyBorder="1" applyAlignment="1">
      <alignment horizontal="center"/>
    </xf>
    <xf numFmtId="0" fontId="11" fillId="41" borderId="191" xfId="0" applyFont="1" applyFill="1" applyBorder="1" applyAlignment="1">
      <alignment horizontal="center" wrapText="1"/>
    </xf>
    <xf numFmtId="0" fontId="43" fillId="5" borderId="0" xfId="0" applyFont="1" applyFill="1" applyBorder="1" applyAlignment="1">
      <alignment horizontal="center"/>
    </xf>
    <xf numFmtId="0" fontId="13" fillId="5" borderId="11" xfId="0" applyFont="1" applyFill="1" applyBorder="1" applyAlignment="1">
      <alignment horizontal="center"/>
    </xf>
    <xf numFmtId="0" fontId="11" fillId="5" borderId="190" xfId="0" applyFont="1" applyFill="1" applyBorder="1" applyAlignment="1">
      <alignment horizontal="center" wrapText="1"/>
    </xf>
    <xf numFmtId="0" fontId="11" fillId="5" borderId="191" xfId="0" applyFont="1" applyFill="1" applyBorder="1" applyAlignment="1">
      <alignment horizontal="center" wrapText="1"/>
    </xf>
    <xf numFmtId="0" fontId="127" fillId="5" borderId="191" xfId="0" applyFont="1" applyFill="1" applyBorder="1" applyAlignment="1">
      <alignment horizontal="center" wrapText="1"/>
    </xf>
    <xf numFmtId="0" fontId="0" fillId="15" borderId="191" xfId="0" applyFont="1" applyFill="1" applyBorder="1" applyAlignment="1">
      <alignment horizontal="center" wrapText="1"/>
    </xf>
    <xf numFmtId="0" fontId="0" fillId="3" borderId="189" xfId="0" applyFont="1" applyFill="1" applyBorder="1" applyAlignment="1">
      <alignment horizontal="center" vertical="center" wrapText="1"/>
    </xf>
    <xf numFmtId="0" fontId="0" fillId="15" borderId="189" xfId="0" applyFont="1" applyFill="1" applyBorder="1" applyAlignment="1">
      <alignment horizontal="center" wrapText="1"/>
    </xf>
    <xf numFmtId="0" fontId="0" fillId="0" borderId="27" xfId="0" applyFont="1" applyFill="1" applyBorder="1" applyAlignment="1">
      <alignment horizontal="center"/>
    </xf>
    <xf numFmtId="0" fontId="0" fillId="0" borderId="0" xfId="0" applyFont="1" applyAlignment="1">
      <alignment horizontal="center"/>
    </xf>
    <xf numFmtId="0" fontId="13" fillId="5" borderId="6" xfId="0" applyFont="1" applyFill="1" applyBorder="1" applyAlignment="1">
      <alignment horizontal="center"/>
    </xf>
    <xf numFmtId="2" fontId="0" fillId="0" borderId="27" xfId="0" applyNumberFormat="1" applyFont="1" applyFill="1" applyBorder="1" applyAlignment="1">
      <alignment horizontal="center"/>
    </xf>
    <xf numFmtId="0" fontId="13" fillId="5" borderId="7" xfId="0" applyFont="1" applyFill="1" applyBorder="1" applyAlignment="1">
      <alignment horizontal="center"/>
    </xf>
    <xf numFmtId="0" fontId="0" fillId="3" borderId="189" xfId="0" applyFont="1" applyFill="1" applyBorder="1" applyAlignment="1">
      <alignment horizontal="center" vertical="top" wrapText="1"/>
    </xf>
    <xf numFmtId="0" fontId="3" fillId="41" borderId="0" xfId="0" applyFont="1" applyFill="1" applyBorder="1" applyAlignment="1">
      <alignment horizontal="center" vertical="top"/>
    </xf>
    <xf numFmtId="0" fontId="2" fillId="41" borderId="153" xfId="0" applyFont="1" applyFill="1" applyBorder="1" applyAlignment="1">
      <alignment horizontal="center" vertical="top"/>
    </xf>
    <xf numFmtId="0" fontId="16" fillId="41" borderId="191" xfId="0" applyFont="1" applyFill="1" applyBorder="1" applyAlignment="1">
      <alignment horizontal="center" vertical="top" wrapText="1"/>
    </xf>
    <xf numFmtId="0" fontId="16" fillId="3" borderId="191" xfId="0" applyFont="1" applyFill="1" applyBorder="1" applyAlignment="1">
      <alignment horizontal="center" vertical="top" wrapText="1"/>
    </xf>
    <xf numFmtId="0" fontId="16" fillId="3" borderId="194" xfId="0" applyFont="1" applyFill="1" applyBorder="1" applyAlignment="1">
      <alignment horizontal="center" vertical="top" wrapText="1"/>
    </xf>
    <xf numFmtId="0" fontId="3" fillId="5" borderId="0" xfId="0" applyFont="1" applyFill="1" applyBorder="1" applyAlignment="1">
      <alignment horizontal="center" vertical="top"/>
    </xf>
    <xf numFmtId="0" fontId="2" fillId="5" borderId="6" xfId="0" applyFont="1" applyFill="1" applyBorder="1" applyAlignment="1">
      <alignment horizontal="center" vertical="top"/>
    </xf>
    <xf numFmtId="0" fontId="16" fillId="5" borderId="190" xfId="0" applyFont="1" applyFill="1" applyBorder="1" applyAlignment="1">
      <alignment horizontal="center" vertical="top" wrapText="1"/>
    </xf>
    <xf numFmtId="0" fontId="16" fillId="5" borderId="191" xfId="0" applyFont="1" applyFill="1" applyBorder="1" applyAlignment="1">
      <alignment horizontal="center" vertical="top" wrapText="1"/>
    </xf>
    <xf numFmtId="0" fontId="96" fillId="5" borderId="191" xfId="0" applyFont="1" applyFill="1" applyBorder="1" applyAlignment="1">
      <alignment horizontal="center" vertical="top" wrapText="1"/>
    </xf>
    <xf numFmtId="0" fontId="0" fillId="0" borderId="191" xfId="0" applyFill="1" applyBorder="1" applyAlignment="1">
      <alignment horizontal="center" vertical="top" wrapText="1"/>
    </xf>
    <xf numFmtId="0" fontId="0" fillId="3" borderId="191" xfId="0" applyFill="1" applyBorder="1" applyAlignment="1">
      <alignment horizontal="center" vertical="top" wrapText="1"/>
    </xf>
    <xf numFmtId="0" fontId="0" fillId="15" borderId="191" xfId="0" applyFill="1" applyBorder="1" applyAlignment="1">
      <alignment horizontal="center" vertical="top" wrapText="1"/>
    </xf>
    <xf numFmtId="0" fontId="0" fillId="15" borderId="189" xfId="0" applyFill="1" applyBorder="1" applyAlignment="1">
      <alignment horizontal="center" vertical="top" wrapText="1"/>
    </xf>
    <xf numFmtId="0" fontId="0" fillId="3" borderId="189" xfId="0" applyFill="1" applyBorder="1" applyAlignment="1">
      <alignment horizontal="center" vertical="top"/>
    </xf>
    <xf numFmtId="0" fontId="0" fillId="0" borderId="189" xfId="0" applyFill="1" applyBorder="1" applyAlignment="1">
      <alignment horizontal="center" vertical="top" wrapText="1"/>
    </xf>
    <xf numFmtId="2" fontId="0" fillId="0" borderId="189" xfId="0" applyNumberFormat="1" applyBorder="1" applyAlignment="1">
      <alignment horizontal="center" vertical="top"/>
    </xf>
    <xf numFmtId="2" fontId="0" fillId="0" borderId="189" xfId="0" applyNumberFormat="1" applyFill="1" applyBorder="1" applyAlignment="1">
      <alignment horizontal="center" vertical="top"/>
    </xf>
    <xf numFmtId="0" fontId="0" fillId="0" borderId="27" xfId="0" applyFill="1" applyBorder="1" applyAlignment="1">
      <alignment horizontal="center" vertical="top"/>
    </xf>
    <xf numFmtId="0" fontId="0" fillId="15" borderId="0" xfId="0" applyFont="1" applyFill="1" applyAlignment="1">
      <alignment horizontal="center"/>
    </xf>
    <xf numFmtId="0" fontId="0" fillId="15" borderId="0" xfId="0" applyFill="1" applyAlignment="1">
      <alignment horizontal="center" vertical="top"/>
    </xf>
    <xf numFmtId="17" fontId="11" fillId="0" borderId="144" xfId="0" applyNumberFormat="1" applyFont="1" applyBorder="1"/>
    <xf numFmtId="0" fontId="0" fillId="0" borderId="198" xfId="0" applyBorder="1" applyAlignment="1">
      <alignment horizontal="center"/>
    </xf>
    <xf numFmtId="0" fontId="0" fillId="0" borderId="198" xfId="0" applyBorder="1"/>
    <xf numFmtId="2" fontId="0" fillId="0" borderId="198" xfId="0" applyNumberFormat="1" applyBorder="1" applyAlignment="1">
      <alignment horizontal="center"/>
    </xf>
    <xf numFmtId="164" fontId="11" fillId="0" borderId="198" xfId="0" applyNumberFormat="1" applyFont="1" applyBorder="1" applyAlignment="1">
      <alignment horizontal="center"/>
    </xf>
    <xf numFmtId="164" fontId="11" fillId="0" borderId="198" xfId="1" applyNumberFormat="1" applyFont="1" applyFill="1" applyBorder="1" applyAlignment="1">
      <alignment horizontal="center"/>
    </xf>
    <xf numFmtId="165" fontId="11" fillId="0" borderId="96" xfId="1" applyNumberFormat="1" applyFont="1" applyFill="1" applyBorder="1" applyAlignment="1">
      <alignment horizontal="center"/>
    </xf>
    <xf numFmtId="0" fontId="0" fillId="0" borderId="31" xfId="0" applyBorder="1"/>
    <xf numFmtId="0" fontId="0" fillId="0" borderId="16" xfId="0" applyNumberFormat="1" applyBorder="1" applyAlignment="1">
      <alignment horizontal="center"/>
    </xf>
    <xf numFmtId="2" fontId="0" fillId="0" borderId="38" xfId="0" applyNumberFormat="1" applyBorder="1" applyAlignment="1">
      <alignment horizontal="center"/>
    </xf>
    <xf numFmtId="164" fontId="11" fillId="0" borderId="16" xfId="0" applyNumberFormat="1" applyFont="1" applyBorder="1" applyAlignment="1">
      <alignment horizontal="center"/>
    </xf>
    <xf numFmtId="165" fontId="11" fillId="0" borderId="51" xfId="0" applyNumberFormat="1" applyFont="1" applyBorder="1" applyAlignment="1">
      <alignment horizontal="center"/>
    </xf>
    <xf numFmtId="9" fontId="0" fillId="0" borderId="16" xfId="0" applyNumberFormat="1" applyBorder="1" applyAlignment="1">
      <alignment horizontal="center"/>
    </xf>
    <xf numFmtId="0" fontId="11" fillId="0" borderId="119" xfId="0" applyNumberFormat="1" applyFont="1" applyBorder="1" applyAlignment="1">
      <alignment horizontal="center"/>
    </xf>
    <xf numFmtId="0" fontId="0" fillId="0" borderId="40" xfId="0" applyBorder="1" applyAlignment="1">
      <alignment horizontal="center"/>
    </xf>
    <xf numFmtId="0" fontId="11" fillId="0" borderId="93" xfId="0" applyNumberFormat="1" applyFont="1" applyFill="1" applyBorder="1" applyAlignment="1">
      <alignment horizontal="center"/>
    </xf>
    <xf numFmtId="0" fontId="0" fillId="0" borderId="198" xfId="0" applyFont="1" applyBorder="1" applyAlignment="1">
      <alignment horizontal="center"/>
    </xf>
    <xf numFmtId="0" fontId="13" fillId="0" borderId="198" xfId="0" applyFont="1" applyBorder="1" applyAlignment="1">
      <alignment horizontal="center"/>
    </xf>
    <xf numFmtId="0" fontId="0" fillId="0" borderId="198" xfId="0" applyNumberFormat="1" applyFill="1" applyBorder="1" applyAlignment="1">
      <alignment horizontal="center"/>
    </xf>
    <xf numFmtId="0" fontId="11" fillId="0" borderId="198" xfId="0" applyNumberFormat="1" applyFont="1" applyBorder="1"/>
    <xf numFmtId="0" fontId="0" fillId="0" borderId="199" xfId="0" applyFont="1" applyBorder="1" applyAlignment="1">
      <alignment horizontal="center"/>
    </xf>
    <xf numFmtId="0" fontId="13" fillId="0" borderId="198" xfId="0" applyFont="1" applyFill="1" applyBorder="1" applyAlignment="1">
      <alignment horizontal="center"/>
    </xf>
    <xf numFmtId="0" fontId="18" fillId="0" borderId="200" xfId="0" applyNumberFormat="1" applyFont="1" applyFill="1" applyBorder="1" applyAlignment="1">
      <alignment horizontal="left" wrapText="1"/>
    </xf>
    <xf numFmtId="0" fontId="0" fillId="0" borderId="186" xfId="0" applyFont="1" applyBorder="1"/>
    <xf numFmtId="0" fontId="0" fillId="0" borderId="198" xfId="0" applyFont="1" applyBorder="1"/>
    <xf numFmtId="0" fontId="18" fillId="0" borderId="198" xfId="0" applyNumberFormat="1" applyFont="1" applyFill="1" applyBorder="1" applyAlignment="1">
      <alignment horizontal="left" wrapText="1"/>
    </xf>
    <xf numFmtId="164" fontId="0" fillId="0" borderId="198" xfId="0" applyNumberFormat="1" applyFont="1" applyBorder="1" applyAlignment="1">
      <alignment horizontal="center"/>
    </xf>
    <xf numFmtId="165" fontId="11" fillId="0" borderId="93" xfId="1" applyNumberFormat="1" applyFont="1" applyFill="1" applyBorder="1" applyAlignment="1">
      <alignment horizontal="center"/>
    </xf>
    <xf numFmtId="165" fontId="11" fillId="0" borderId="16" xfId="0" applyNumberFormat="1" applyFont="1" applyBorder="1" applyAlignment="1">
      <alignment horizontal="center"/>
    </xf>
    <xf numFmtId="165" fontId="11" fillId="0" borderId="27" xfId="0" applyNumberFormat="1" applyFont="1" applyBorder="1" applyAlignment="1">
      <alignment horizontal="center"/>
    </xf>
    <xf numFmtId="165" fontId="11" fillId="0" borderId="93" xfId="0" applyNumberFormat="1" applyFont="1" applyBorder="1" applyAlignment="1">
      <alignment horizontal="center"/>
    </xf>
    <xf numFmtId="165" fontId="11" fillId="0" borderId="187" xfId="0" applyNumberFormat="1" applyFont="1" applyBorder="1" applyAlignment="1">
      <alignment horizontal="center"/>
    </xf>
    <xf numFmtId="165" fontId="11" fillId="0" borderId="186" xfId="0" applyNumberFormat="1" applyFont="1" applyBorder="1" applyAlignment="1">
      <alignment horizontal="center"/>
    </xf>
    <xf numFmtId="165" fontId="0" fillId="0" borderId="198" xfId="0" applyNumberFormat="1" applyBorder="1" applyAlignment="1">
      <alignment horizontal="center"/>
    </xf>
    <xf numFmtId="0" fontId="0" fillId="0" borderId="16" xfId="0" applyNumberFormat="1" applyFill="1" applyBorder="1" applyAlignment="1">
      <alignment horizontal="center"/>
    </xf>
    <xf numFmtId="0" fontId="0" fillId="0" borderId="16" xfId="0" applyFont="1" applyBorder="1"/>
    <xf numFmtId="0" fontId="13" fillId="0" borderId="16" xfId="0" applyFont="1" applyBorder="1" applyAlignment="1">
      <alignment horizontal="center"/>
    </xf>
    <xf numFmtId="0" fontId="0" fillId="0" borderId="15" xfId="0" applyFont="1" applyBorder="1" applyAlignment="1">
      <alignment horizontal="center"/>
    </xf>
    <xf numFmtId="164" fontId="0" fillId="0" borderId="16" xfId="0" applyNumberFormat="1" applyFont="1" applyBorder="1" applyAlignment="1">
      <alignment horizontal="center"/>
    </xf>
    <xf numFmtId="165" fontId="0" fillId="0" borderId="16" xfId="0" applyNumberFormat="1" applyBorder="1" applyAlignment="1">
      <alignment horizontal="center"/>
    </xf>
    <xf numFmtId="0" fontId="11" fillId="0" borderId="16" xfId="0" applyNumberFormat="1" applyFont="1" applyBorder="1"/>
    <xf numFmtId="0" fontId="0" fillId="0" borderId="4" xfId="0" applyFill="1" applyBorder="1"/>
    <xf numFmtId="0" fontId="0" fillId="0" borderId="201" xfId="0" applyNumberFormat="1" applyBorder="1" applyAlignment="1">
      <alignment horizontal="center"/>
    </xf>
    <xf numFmtId="0" fontId="0" fillId="0" borderId="201" xfId="0" applyBorder="1" applyAlignment="1">
      <alignment horizontal="center"/>
    </xf>
    <xf numFmtId="0" fontId="0" fillId="0" borderId="201" xfId="0" applyFont="1" applyBorder="1"/>
    <xf numFmtId="0" fontId="0" fillId="0" borderId="201" xfId="0" applyFont="1" applyBorder="1" applyAlignment="1">
      <alignment horizontal="center"/>
    </xf>
    <xf numFmtId="164" fontId="11" fillId="0" borderId="201" xfId="0" applyNumberFormat="1" applyFont="1" applyBorder="1" applyAlignment="1">
      <alignment horizontal="center"/>
    </xf>
    <xf numFmtId="165" fontId="11" fillId="0" borderId="201" xfId="0" applyNumberFormat="1" applyFont="1" applyBorder="1" applyAlignment="1">
      <alignment horizontal="center"/>
    </xf>
    <xf numFmtId="0" fontId="0" fillId="0" borderId="40" xfId="0" applyBorder="1"/>
    <xf numFmtId="9" fontId="0" fillId="0" borderId="201" xfId="0" applyNumberFormat="1" applyBorder="1" applyAlignment="1">
      <alignment horizontal="center"/>
    </xf>
    <xf numFmtId="0" fontId="0" fillId="0" borderId="201" xfId="0" applyBorder="1"/>
    <xf numFmtId="0" fontId="11" fillId="0" borderId="200" xfId="0" applyNumberFormat="1" applyFont="1" applyFill="1" applyBorder="1" applyAlignment="1">
      <alignment horizontal="center"/>
    </xf>
    <xf numFmtId="0" fontId="0" fillId="0" borderId="200" xfId="0" applyBorder="1"/>
    <xf numFmtId="0" fontId="11" fillId="0" borderId="200" xfId="0" applyNumberFormat="1" applyFont="1" applyBorder="1"/>
    <xf numFmtId="0" fontId="0" fillId="0" borderId="2" xfId="0" applyFont="1" applyBorder="1"/>
    <xf numFmtId="0" fontId="0" fillId="0" borderId="200" xfId="0" applyNumberFormat="1" applyFont="1" applyFill="1" applyBorder="1" applyAlignment="1">
      <alignment horizontal="center"/>
    </xf>
    <xf numFmtId="0" fontId="0" fillId="0" borderId="200" xfId="0" applyFont="1" applyBorder="1"/>
    <xf numFmtId="165" fontId="0" fillId="0" borderId="200" xfId="0" applyNumberFormat="1" applyFont="1" applyBorder="1"/>
    <xf numFmtId="0" fontId="0" fillId="0" borderId="200" xfId="0" applyFont="1" applyBorder="1" applyAlignment="1">
      <alignment horizontal="center"/>
    </xf>
    <xf numFmtId="0" fontId="0" fillId="0" borderId="200" xfId="0" applyFont="1" applyFill="1" applyBorder="1" applyAlignment="1">
      <alignment horizontal="center"/>
    </xf>
    <xf numFmtId="0" fontId="0" fillId="0" borderId="16" xfId="0" applyNumberFormat="1" applyFont="1" applyFill="1" applyBorder="1" applyAlignment="1">
      <alignment horizontal="center"/>
    </xf>
    <xf numFmtId="0" fontId="0" fillId="0" borderId="38" xfId="0" applyFont="1" applyBorder="1" applyAlignment="1">
      <alignment horizontal="center"/>
    </xf>
    <xf numFmtId="165" fontId="0" fillId="0" borderId="16" xfId="0" applyNumberFormat="1" applyFont="1" applyBorder="1"/>
    <xf numFmtId="0" fontId="0" fillId="0" borderId="201" xfId="0" applyNumberFormat="1" applyFill="1" applyBorder="1" applyAlignment="1">
      <alignment horizontal="center"/>
    </xf>
    <xf numFmtId="0" fontId="18" fillId="0" borderId="201" xfId="0" applyNumberFormat="1" applyFont="1" applyFill="1" applyBorder="1" applyAlignment="1">
      <alignment horizontal="left" wrapText="1"/>
    </xf>
    <xf numFmtId="0" fontId="13" fillId="0" borderId="201" xfId="0" applyFont="1" applyBorder="1" applyAlignment="1">
      <alignment horizontal="center"/>
    </xf>
    <xf numFmtId="0" fontId="0" fillId="0" borderId="202" xfId="0" applyFont="1" applyBorder="1" applyAlignment="1">
      <alignment horizontal="center"/>
    </xf>
    <xf numFmtId="0" fontId="13" fillId="0" borderId="202" xfId="0" applyFont="1" applyBorder="1" applyAlignment="1">
      <alignment horizontal="center"/>
    </xf>
    <xf numFmtId="0" fontId="13" fillId="0" borderId="201" xfId="0" applyFont="1" applyFill="1" applyBorder="1" applyAlignment="1">
      <alignment horizontal="center"/>
    </xf>
    <xf numFmtId="164" fontId="0" fillId="0" borderId="201" xfId="0" applyNumberFormat="1" applyFont="1" applyBorder="1" applyAlignment="1">
      <alignment horizontal="center"/>
    </xf>
    <xf numFmtId="165" fontId="0" fillId="0" borderId="201" xfId="0" applyNumberFormat="1" applyBorder="1" applyAlignment="1">
      <alignment horizontal="center"/>
    </xf>
    <xf numFmtId="0" fontId="11" fillId="0" borderId="201" xfId="0" applyNumberFormat="1" applyFont="1" applyBorder="1"/>
    <xf numFmtId="0" fontId="0" fillId="0" borderId="200" xfId="0" applyBorder="1" applyAlignment="1">
      <alignment horizontal="center"/>
    </xf>
    <xf numFmtId="9" fontId="0" fillId="0" borderId="27" xfId="0" applyNumberFormat="1" applyBorder="1" applyAlignment="1">
      <alignment horizontal="center"/>
    </xf>
    <xf numFmtId="0" fontId="11" fillId="0" borderId="27" xfId="0" applyNumberFormat="1" applyFont="1" applyFill="1" applyBorder="1" applyAlignment="1">
      <alignment horizontal="center"/>
    </xf>
    <xf numFmtId="0" fontId="0" fillId="0" borderId="202" xfId="0" applyBorder="1" applyAlignment="1">
      <alignment horizontal="center"/>
    </xf>
    <xf numFmtId="0" fontId="0" fillId="0" borderId="203" xfId="0" applyBorder="1" applyAlignment="1">
      <alignment horizontal="center"/>
    </xf>
    <xf numFmtId="17" fontId="0" fillId="0" borderId="201" xfId="0" applyNumberFormat="1" applyFill="1" applyBorder="1" applyAlignment="1">
      <alignment horizontal="center"/>
    </xf>
    <xf numFmtId="165" fontId="0" fillId="0" borderId="204" xfId="0" applyNumberFormat="1" applyFill="1" applyBorder="1" applyAlignment="1">
      <alignment horizontal="center"/>
    </xf>
    <xf numFmtId="165" fontId="0" fillId="0" borderId="201" xfId="0" applyNumberFormat="1" applyFill="1" applyBorder="1" applyAlignment="1">
      <alignment horizontal="center"/>
    </xf>
    <xf numFmtId="9" fontId="0" fillId="0" borderId="200" xfId="0" applyNumberFormat="1" applyBorder="1" applyAlignment="1">
      <alignment horizontal="center"/>
    </xf>
    <xf numFmtId="164" fontId="0" fillId="0" borderId="200" xfId="0" applyNumberFormat="1" applyBorder="1" applyAlignment="1">
      <alignment horizontal="center"/>
    </xf>
    <xf numFmtId="0" fontId="0" fillId="0" borderId="200" xfId="0" applyFont="1" applyBorder="1" applyAlignment="1">
      <alignment horizontal="left"/>
    </xf>
    <xf numFmtId="0" fontId="0" fillId="0" borderId="200" xfId="0" applyBorder="1" applyAlignment="1"/>
    <xf numFmtId="17" fontId="11" fillId="0" borderId="200" xfId="0" applyNumberFormat="1" applyFont="1" applyBorder="1"/>
    <xf numFmtId="14" fontId="0" fillId="0" borderId="200" xfId="0" applyNumberFormat="1" applyBorder="1"/>
    <xf numFmtId="0" fontId="16" fillId="3" borderId="191" xfId="0" applyNumberFormat="1" applyFont="1" applyFill="1" applyBorder="1" applyAlignment="1">
      <alignment horizontal="center" wrapText="1"/>
    </xf>
    <xf numFmtId="0" fontId="6" fillId="41" borderId="191" xfId="0" applyFont="1" applyFill="1" applyBorder="1" applyAlignment="1">
      <alignment horizontal="center"/>
    </xf>
    <xf numFmtId="0" fontId="6" fillId="41" borderId="194" xfId="0" applyFont="1" applyFill="1" applyBorder="1" applyAlignment="1">
      <alignment horizontal="center"/>
    </xf>
    <xf numFmtId="0" fontId="0" fillId="0" borderId="200" xfId="0" applyFill="1" applyBorder="1" applyAlignment="1">
      <alignment horizontal="center"/>
    </xf>
    <xf numFmtId="0" fontId="0" fillId="0" borderId="200" xfId="0" applyFill="1" applyBorder="1" applyAlignment="1">
      <alignment horizontal="left"/>
    </xf>
    <xf numFmtId="0" fontId="11" fillId="0" borderId="208" xfId="0" applyFont="1" applyFill="1" applyBorder="1" applyAlignment="1">
      <alignment horizontal="center" vertical="center"/>
    </xf>
    <xf numFmtId="0" fontId="0" fillId="0" borderId="208" xfId="0" applyBorder="1" applyAlignment="1">
      <alignment horizontal="center" vertical="center"/>
    </xf>
    <xf numFmtId="2" fontId="0" fillId="0" borderId="208" xfId="0" applyNumberFormat="1" applyBorder="1" applyAlignment="1">
      <alignment horizontal="center" vertical="center"/>
    </xf>
    <xf numFmtId="14" fontId="0" fillId="0" borderId="208" xfId="0" applyNumberFormat="1" applyBorder="1" applyAlignment="1">
      <alignment horizontal="center" vertical="center"/>
    </xf>
    <xf numFmtId="164" fontId="0" fillId="3" borderId="208" xfId="0" applyNumberFormat="1" applyFill="1" applyBorder="1" applyAlignment="1">
      <alignment horizontal="center" vertical="center"/>
    </xf>
    <xf numFmtId="0" fontId="0" fillId="0" borderId="208" xfId="0" applyFill="1" applyBorder="1" applyAlignment="1">
      <alignment horizontal="center" vertical="center"/>
    </xf>
    <xf numFmtId="2" fontId="0" fillId="0" borderId="208" xfId="0" applyNumberFormat="1" applyFill="1" applyBorder="1" applyAlignment="1">
      <alignment horizontal="center" vertical="center"/>
    </xf>
    <xf numFmtId="14" fontId="0" fillId="0" borderId="208" xfId="0" applyNumberFormat="1" applyFill="1" applyBorder="1" applyAlignment="1">
      <alignment horizontal="center" vertical="center"/>
    </xf>
    <xf numFmtId="164" fontId="0" fillId="0" borderId="208" xfId="0" applyNumberFormat="1" applyFill="1" applyBorder="1" applyAlignment="1">
      <alignment horizontal="center" vertical="center"/>
    </xf>
    <xf numFmtId="0" fontId="11" fillId="11" borderId="34" xfId="0" applyFont="1" applyFill="1" applyBorder="1" applyAlignment="1">
      <alignment horizontal="center" vertical="center"/>
    </xf>
    <xf numFmtId="0" fontId="11" fillId="0" borderId="28" xfId="0" applyFont="1" applyBorder="1" applyAlignment="1">
      <alignment horizontal="center" vertical="center"/>
    </xf>
    <xf numFmtId="0" fontId="16" fillId="19" borderId="207" xfId="0" applyFont="1" applyFill="1" applyBorder="1" applyAlignment="1">
      <alignment horizontal="center" vertical="center" wrapText="1"/>
    </xf>
    <xf numFmtId="0" fontId="6" fillId="19" borderId="208" xfId="0" applyFont="1" applyFill="1" applyBorder="1" applyAlignment="1">
      <alignment horizontal="center" vertical="center" wrapText="1"/>
    </xf>
    <xf numFmtId="2" fontId="6" fillId="19" borderId="208" xfId="0" applyNumberFormat="1" applyFont="1" applyFill="1" applyBorder="1" applyAlignment="1">
      <alignment horizontal="center" vertical="center" wrapText="1"/>
    </xf>
    <xf numFmtId="0" fontId="6" fillId="19" borderId="208" xfId="0" applyNumberFormat="1" applyFont="1" applyFill="1" applyBorder="1" applyAlignment="1">
      <alignment horizontal="center" vertical="center" wrapText="1"/>
    </xf>
    <xf numFmtId="175" fontId="6" fillId="19" borderId="208" xfId="0" applyNumberFormat="1" applyFont="1" applyFill="1" applyBorder="1" applyAlignment="1">
      <alignment horizontal="center" vertical="center" wrapText="1"/>
    </xf>
    <xf numFmtId="0" fontId="6" fillId="19" borderId="209" xfId="0" applyFont="1" applyFill="1" applyBorder="1" applyAlignment="1">
      <alignment horizontal="center" vertical="center" wrapText="1"/>
    </xf>
    <xf numFmtId="0" fontId="11" fillId="0" borderId="207" xfId="0" applyFont="1" applyFill="1" applyBorder="1" applyAlignment="1">
      <alignment horizontal="center" vertical="center"/>
    </xf>
    <xf numFmtId="17" fontId="0" fillId="0" borderId="208" xfId="0" applyNumberFormat="1" applyBorder="1" applyAlignment="1">
      <alignment horizontal="center" vertical="center"/>
    </xf>
    <xf numFmtId="175" fontId="0" fillId="0" borderId="208" xfId="0" applyNumberFormat="1" applyBorder="1" applyAlignment="1">
      <alignment horizontal="center" vertical="center"/>
    </xf>
    <xf numFmtId="164" fontId="0" fillId="3" borderId="209" xfId="0" applyNumberFormat="1" applyFill="1" applyBorder="1" applyAlignment="1">
      <alignment horizontal="center" vertical="center"/>
    </xf>
    <xf numFmtId="0" fontId="11" fillId="11" borderId="4" xfId="0" applyFont="1" applyFill="1" applyBorder="1" applyAlignment="1">
      <alignment horizontal="center" vertical="center"/>
    </xf>
    <xf numFmtId="0" fontId="0" fillId="11" borderId="205" xfId="0" applyFill="1" applyBorder="1" applyAlignment="1">
      <alignment horizontal="center" vertical="center"/>
    </xf>
    <xf numFmtId="2" fontId="0" fillId="11" borderId="205" xfId="0" applyNumberFormat="1" applyFill="1" applyBorder="1" applyAlignment="1">
      <alignment horizontal="center" vertical="center"/>
    </xf>
    <xf numFmtId="2" fontId="0" fillId="0" borderId="205" xfId="0" applyNumberFormat="1" applyBorder="1" applyAlignment="1">
      <alignment horizontal="center" vertical="center"/>
    </xf>
    <xf numFmtId="0" fontId="0" fillId="11" borderId="205" xfId="0" applyNumberFormat="1" applyFill="1" applyBorder="1" applyAlignment="1">
      <alignment horizontal="center" vertical="center"/>
    </xf>
    <xf numFmtId="14" fontId="0" fillId="11" borderId="205" xfId="0" applyNumberFormat="1" applyFill="1" applyBorder="1" applyAlignment="1">
      <alignment horizontal="center" vertical="center"/>
    </xf>
    <xf numFmtId="175" fontId="0" fillId="11" borderId="205" xfId="0" applyNumberFormat="1" applyFill="1" applyBorder="1" applyAlignment="1">
      <alignment horizontal="center" vertical="center"/>
    </xf>
    <xf numFmtId="164" fontId="0" fillId="11" borderId="206" xfId="0" applyNumberFormat="1" applyFill="1" applyBorder="1" applyAlignment="1">
      <alignment horizontal="center" vertical="center"/>
    </xf>
    <xf numFmtId="0" fontId="0" fillId="0" borderId="32" xfId="0" applyBorder="1" applyAlignment="1">
      <alignment horizontal="center" vertical="center"/>
    </xf>
    <xf numFmtId="175" fontId="0" fillId="0" borderId="32" xfId="0" applyNumberFormat="1" applyBorder="1" applyAlignment="1">
      <alignment horizontal="center" vertical="center"/>
    </xf>
    <xf numFmtId="164" fontId="0" fillId="3" borderId="32" xfId="0" applyNumberFormat="1" applyFill="1" applyBorder="1" applyAlignment="1">
      <alignment horizontal="center" vertical="center"/>
    </xf>
    <xf numFmtId="2" fontId="0" fillId="0" borderId="50" xfId="0" applyNumberFormat="1" applyFont="1" applyBorder="1" applyAlignment="1">
      <alignment horizontal="center" vertical="center" wrapText="1"/>
    </xf>
    <xf numFmtId="14" fontId="0" fillId="0" borderId="0" xfId="0" applyNumberFormat="1" applyBorder="1" applyAlignment="1">
      <alignment horizontal="center" vertical="center"/>
    </xf>
    <xf numFmtId="0" fontId="0" fillId="0" borderId="208" xfId="0" applyBorder="1" applyAlignment="1">
      <alignment horizontal="center"/>
    </xf>
    <xf numFmtId="2" fontId="0" fillId="0" borderId="208" xfId="0" applyNumberFormat="1" applyBorder="1" applyAlignment="1">
      <alignment horizontal="center"/>
    </xf>
    <xf numFmtId="0" fontId="6" fillId="0" borderId="208" xfId="0" applyFont="1" applyBorder="1" applyAlignment="1">
      <alignment horizontal="center"/>
    </xf>
    <xf numFmtId="0" fontId="0" fillId="0" borderId="208" xfId="0" applyBorder="1"/>
    <xf numFmtId="0" fontId="0" fillId="0" borderId="162" xfId="0" applyFill="1" applyBorder="1"/>
    <xf numFmtId="0" fontId="0" fillId="0" borderId="208" xfId="0" applyFill="1" applyBorder="1" applyAlignment="1">
      <alignment horizontal="center" vertical="center" wrapText="1"/>
    </xf>
    <xf numFmtId="0" fontId="0" fillId="0" borderId="208" xfId="0" applyFill="1" applyBorder="1"/>
    <xf numFmtId="0" fontId="0" fillId="0" borderId="207" xfId="0" applyBorder="1" applyAlignment="1">
      <alignment horizontal="center" vertical="center"/>
    </xf>
    <xf numFmtId="0" fontId="0" fillId="0" borderId="209" xfId="0" applyBorder="1" applyAlignment="1">
      <alignment horizontal="center" vertical="center"/>
    </xf>
    <xf numFmtId="0" fontId="6" fillId="0" borderId="207" xfId="0" applyFont="1" applyBorder="1" applyAlignment="1">
      <alignment horizontal="center" vertical="center"/>
    </xf>
    <xf numFmtId="2" fontId="0" fillId="0" borderId="207" xfId="0" applyNumberFormat="1" applyBorder="1" applyAlignment="1">
      <alignment horizontal="center" vertical="center"/>
    </xf>
    <xf numFmtId="0" fontId="0" fillId="0" borderId="195" xfId="0" applyBorder="1" applyAlignment="1">
      <alignment horizontal="center" vertical="center"/>
    </xf>
    <xf numFmtId="49" fontId="0" fillId="0" borderId="208" xfId="0" applyNumberFormat="1" applyFill="1" applyBorder="1" applyAlignment="1">
      <alignment horizontal="center" vertical="center"/>
    </xf>
    <xf numFmtId="49" fontId="0" fillId="0" borderId="195" xfId="0" applyNumberFormat="1" applyFill="1" applyBorder="1" applyAlignment="1">
      <alignment horizontal="center" vertical="center"/>
    </xf>
    <xf numFmtId="0" fontId="0" fillId="0" borderId="209" xfId="0" applyFill="1" applyBorder="1" applyAlignment="1">
      <alignment horizontal="center" vertical="center" wrapText="1"/>
    </xf>
    <xf numFmtId="0" fontId="0" fillId="0" borderId="208" xfId="0" quotePrefix="1" applyBorder="1" applyAlignment="1">
      <alignment horizontal="center" vertical="center"/>
    </xf>
    <xf numFmtId="0" fontId="0" fillId="0" borderId="208" xfId="0" applyFill="1" applyBorder="1" applyAlignment="1">
      <alignment horizontal="center"/>
    </xf>
    <xf numFmtId="2" fontId="0" fillId="0" borderId="208" xfId="0" applyNumberFormat="1" applyFill="1" applyBorder="1" applyAlignment="1">
      <alignment horizontal="center"/>
    </xf>
    <xf numFmtId="164" fontId="0" fillId="0" borderId="208" xfId="0" applyNumberFormat="1" applyBorder="1" applyAlignment="1">
      <alignment horizontal="center"/>
    </xf>
    <xf numFmtId="14" fontId="0" fillId="0" borderId="208" xfId="0" applyNumberFormat="1" applyBorder="1"/>
    <xf numFmtId="0" fontId="128" fillId="0" borderId="198" xfId="0" applyFont="1" applyBorder="1"/>
    <xf numFmtId="0" fontId="11" fillId="19" borderId="94" xfId="0" applyNumberFormat="1" applyFont="1" applyFill="1" applyBorder="1" applyAlignment="1">
      <alignment horizontal="center" vertical="center"/>
    </xf>
    <xf numFmtId="0" fontId="11" fillId="19" borderId="93" xfId="0" applyNumberFormat="1" applyFont="1" applyFill="1" applyBorder="1" applyAlignment="1">
      <alignment horizontal="center"/>
    </xf>
    <xf numFmtId="0" fontId="11" fillId="19" borderId="201" xfId="0" applyNumberFormat="1" applyFont="1" applyFill="1" applyBorder="1" applyAlignment="1">
      <alignment horizontal="center"/>
    </xf>
    <xf numFmtId="0" fontId="11" fillId="19" borderId="200" xfId="0" applyNumberFormat="1" applyFont="1" applyFill="1" applyBorder="1" applyAlignment="1">
      <alignment horizontal="center"/>
    </xf>
    <xf numFmtId="0" fontId="11" fillId="19" borderId="16" xfId="0" applyNumberFormat="1" applyFont="1" applyFill="1" applyBorder="1" applyAlignment="1">
      <alignment horizontal="center"/>
    </xf>
    <xf numFmtId="0" fontId="128" fillId="0" borderId="93" xfId="0" applyNumberFormat="1" applyFont="1" applyFill="1" applyBorder="1" applyAlignment="1">
      <alignment horizontal="center"/>
    </xf>
    <xf numFmtId="0" fontId="31" fillId="3" borderId="197" xfId="0" applyFont="1" applyFill="1" applyBorder="1"/>
    <xf numFmtId="0" fontId="0" fillId="0" borderId="210" xfId="0" applyBorder="1" applyAlignment="1">
      <alignment horizontal="center" vertical="center"/>
    </xf>
    <xf numFmtId="49" fontId="0" fillId="0" borderId="211" xfId="0" applyNumberFormat="1" applyFill="1" applyBorder="1" applyAlignment="1">
      <alignment horizontal="center" vertical="center"/>
    </xf>
    <xf numFmtId="0" fontId="0" fillId="4" borderId="210" xfId="0" applyFill="1" applyBorder="1" applyAlignment="1">
      <alignment horizontal="center" vertical="center" wrapText="1"/>
    </xf>
    <xf numFmtId="0" fontId="3" fillId="0" borderId="0" xfId="0" applyFont="1" applyBorder="1" applyAlignment="1">
      <alignment horizontal="center"/>
    </xf>
    <xf numFmtId="0" fontId="0" fillId="0" borderId="19" xfId="0" applyBorder="1" applyAlignment="1">
      <alignment horizontal="center"/>
    </xf>
    <xf numFmtId="0" fontId="0" fillId="0" borderId="22" xfId="0" applyBorder="1" applyAlignment="1">
      <alignment horizontal="center"/>
    </xf>
    <xf numFmtId="14" fontId="0" fillId="0" borderId="19" xfId="0" applyNumberFormat="1" applyBorder="1" applyAlignment="1">
      <alignment horizontal="center"/>
    </xf>
    <xf numFmtId="0" fontId="0" fillId="0" borderId="61" xfId="0" applyBorder="1" applyAlignment="1">
      <alignment horizontal="center"/>
    </xf>
    <xf numFmtId="14" fontId="0" fillId="0" borderId="2" xfId="0" applyNumberFormat="1" applyBorder="1" applyAlignment="1">
      <alignment horizontal="center"/>
    </xf>
    <xf numFmtId="0" fontId="0" fillId="0" borderId="208" xfId="0" applyBorder="1" applyAlignment="1">
      <alignment horizontal="left"/>
    </xf>
    <xf numFmtId="0" fontId="0" fillId="0" borderId="208" xfId="0" applyBorder="1" applyAlignment="1">
      <alignment horizontal="right"/>
    </xf>
    <xf numFmtId="170" fontId="0" fillId="0" borderId="208" xfId="0" applyNumberFormat="1" applyBorder="1"/>
    <xf numFmtId="170" fontId="0" fillId="0" borderId="208" xfId="0" applyNumberFormat="1" applyFill="1" applyBorder="1" applyAlignment="1">
      <alignment horizontal="center"/>
    </xf>
    <xf numFmtId="166" fontId="0" fillId="0" borderId="208" xfId="0" applyNumberFormat="1" applyBorder="1" applyAlignment="1">
      <alignment horizontal="center"/>
    </xf>
    <xf numFmtId="166" fontId="0" fillId="0" borderId="211" xfId="0" applyNumberFormat="1" applyBorder="1" applyAlignment="1">
      <alignment horizontal="center"/>
    </xf>
    <xf numFmtId="0" fontId="0" fillId="0" borderId="199" xfId="0" applyBorder="1"/>
    <xf numFmtId="166" fontId="0" fillId="0" borderId="211" xfId="0" applyNumberFormat="1" applyFill="1" applyBorder="1" applyAlignment="1">
      <alignment horizontal="center"/>
    </xf>
    <xf numFmtId="0" fontId="13" fillId="3" borderId="208" xfId="0" applyFont="1" applyFill="1" applyBorder="1" applyAlignment="1">
      <alignment horizontal="left"/>
    </xf>
    <xf numFmtId="0" fontId="10" fillId="3" borderId="208" xfId="0" quotePrefix="1" applyNumberFormat="1" applyFont="1" applyFill="1" applyBorder="1" applyAlignment="1">
      <alignment horizontal="left"/>
    </xf>
    <xf numFmtId="168" fontId="10" fillId="14" borderId="208" xfId="0" applyNumberFormat="1" applyFont="1" applyFill="1" applyBorder="1" applyAlignment="1"/>
    <xf numFmtId="164" fontId="13" fillId="3" borderId="208" xfId="0" applyNumberFormat="1" applyFont="1" applyFill="1" applyBorder="1" applyAlignment="1">
      <alignment horizontal="right"/>
    </xf>
    <xf numFmtId="2" fontId="89" fillId="3" borderId="208" xfId="0" applyNumberFormat="1" applyFont="1" applyFill="1" applyBorder="1" applyAlignment="1">
      <alignment vertical="top" wrapText="1"/>
    </xf>
    <xf numFmtId="168" fontId="10" fillId="14" borderId="163" xfId="0" applyNumberFormat="1" applyFont="1" applyFill="1" applyBorder="1" applyAlignment="1">
      <alignment horizontal="right"/>
    </xf>
    <xf numFmtId="0" fontId="0" fillId="0" borderId="212" xfId="0" applyBorder="1"/>
    <xf numFmtId="164" fontId="0" fillId="0" borderId="208" xfId="0" applyNumberFormat="1" applyFill="1" applyBorder="1" applyAlignment="1">
      <alignment horizontal="center"/>
    </xf>
    <xf numFmtId="14" fontId="0" fillId="0" borderId="208" xfId="0" applyNumberFormat="1" applyBorder="1" applyAlignment="1">
      <alignment horizontal="center"/>
    </xf>
    <xf numFmtId="165" fontId="0" fillId="0" borderId="208" xfId="0" applyNumberFormat="1" applyBorder="1" applyAlignment="1">
      <alignment horizontal="center"/>
    </xf>
    <xf numFmtId="14" fontId="0" fillId="0" borderId="211" xfId="0" applyNumberFormat="1" applyBorder="1" applyAlignment="1">
      <alignment horizontal="center"/>
    </xf>
    <xf numFmtId="14" fontId="0" fillId="0" borderId="211" xfId="0" applyNumberFormat="1" applyFill="1" applyBorder="1" applyAlignment="1">
      <alignment horizontal="center"/>
    </xf>
    <xf numFmtId="164" fontId="0" fillId="4" borderId="144" xfId="0" applyNumberFormat="1" applyFill="1" applyBorder="1" applyAlignment="1">
      <alignment horizontal="center" vertical="center" wrapText="1"/>
    </xf>
    <xf numFmtId="0" fontId="0" fillId="4" borderId="163" xfId="0" applyFill="1" applyBorder="1" applyAlignment="1">
      <alignment horizontal="center" vertical="center"/>
    </xf>
    <xf numFmtId="2" fontId="0" fillId="4" borderId="163" xfId="0" applyNumberFormat="1" applyFill="1" applyBorder="1" applyAlignment="1">
      <alignment horizontal="center" vertical="center"/>
    </xf>
    <xf numFmtId="164" fontId="0" fillId="4" borderId="163" xfId="0" applyNumberFormat="1" applyFill="1" applyBorder="1" applyAlignment="1">
      <alignment horizontal="center" vertical="center"/>
    </xf>
    <xf numFmtId="14" fontId="0" fillId="4" borderId="16" xfId="0" applyNumberFormat="1" applyFill="1" applyBorder="1" applyAlignment="1">
      <alignment horizontal="center" vertical="center"/>
    </xf>
    <xf numFmtId="164" fontId="0" fillId="4" borderId="16" xfId="0" applyNumberFormat="1" applyFill="1" applyBorder="1" applyAlignment="1">
      <alignment horizontal="center" vertical="center"/>
    </xf>
    <xf numFmtId="0" fontId="11" fillId="4" borderId="208" xfId="0" applyFont="1" applyFill="1" applyBorder="1" applyAlignment="1">
      <alignment horizontal="center" vertical="center"/>
    </xf>
    <xf numFmtId="0" fontId="0" fillId="4" borderId="208" xfId="0" applyFill="1" applyBorder="1" applyAlignment="1">
      <alignment horizontal="center" vertical="center"/>
    </xf>
    <xf numFmtId="2" fontId="0" fillId="4" borderId="208" xfId="0" applyNumberFormat="1" applyFill="1" applyBorder="1" applyAlignment="1">
      <alignment horizontal="center" vertical="center"/>
    </xf>
    <xf numFmtId="164" fontId="0" fillId="4" borderId="208" xfId="0" applyNumberFormat="1" applyFill="1" applyBorder="1" applyAlignment="1">
      <alignment horizontal="center" vertical="center"/>
    </xf>
    <xf numFmtId="14" fontId="0" fillId="4" borderId="208" xfId="0" applyNumberFormat="1" applyFill="1" applyBorder="1" applyAlignment="1">
      <alignment horizontal="center" vertical="center"/>
    </xf>
    <xf numFmtId="14" fontId="0" fillId="0" borderId="183" xfId="0" applyNumberFormat="1" applyFill="1" applyBorder="1" applyAlignment="1">
      <alignment horizontal="center" vertical="center"/>
    </xf>
    <xf numFmtId="164" fontId="0" fillId="0" borderId="183" xfId="0" applyNumberFormat="1" applyFill="1" applyBorder="1" applyAlignment="1">
      <alignment horizontal="center" vertical="center"/>
    </xf>
    <xf numFmtId="2" fontId="2" fillId="0" borderId="11" xfId="0" applyNumberFormat="1" applyFont="1" applyBorder="1" applyAlignment="1">
      <alignment horizontal="center" vertical="center"/>
    </xf>
    <xf numFmtId="2" fontId="0" fillId="2" borderId="1" xfId="0" applyNumberFormat="1" applyFill="1" applyBorder="1" applyAlignment="1">
      <alignment horizontal="center" vertical="center" wrapText="1"/>
    </xf>
    <xf numFmtId="2" fontId="0" fillId="0" borderId="19" xfId="0" applyNumberFormat="1" applyBorder="1" applyAlignment="1">
      <alignment horizontal="center" vertical="center"/>
    </xf>
    <xf numFmtId="2" fontId="0" fillId="0" borderId="1" xfId="0" applyNumberFormat="1" applyFill="1" applyBorder="1" applyAlignment="1">
      <alignment horizontal="center" vertical="center"/>
    </xf>
    <xf numFmtId="2" fontId="0" fillId="3" borderId="1" xfId="0" applyNumberFormat="1" applyFill="1" applyBorder="1" applyAlignment="1">
      <alignment horizontal="center" vertical="center" wrapText="1"/>
    </xf>
    <xf numFmtId="2" fontId="2" fillId="0" borderId="0" xfId="0" applyNumberFormat="1" applyFont="1" applyBorder="1" applyAlignment="1">
      <alignment horizontal="center" vertical="center"/>
    </xf>
    <xf numFmtId="0" fontId="0" fillId="0" borderId="213" xfId="0" applyBorder="1" applyAlignment="1">
      <alignment horizontal="center" vertical="center"/>
    </xf>
    <xf numFmtId="0" fontId="0" fillId="0" borderId="210" xfId="0" applyFill="1" applyBorder="1" applyAlignment="1">
      <alignment horizontal="center" vertical="center"/>
    </xf>
    <xf numFmtId="0" fontId="0" fillId="0" borderId="211" xfId="0" applyBorder="1" applyAlignment="1">
      <alignment horizontal="center" vertical="center"/>
    </xf>
    <xf numFmtId="0" fontId="0" fillId="0" borderId="210" xfId="0" applyFill="1" applyBorder="1" applyAlignment="1">
      <alignment horizontal="center" vertical="center" wrapText="1"/>
    </xf>
    <xf numFmtId="15" fontId="11" fillId="0" borderId="95" xfId="0" applyNumberFormat="1" applyFont="1" applyFill="1" applyBorder="1" applyAlignment="1">
      <alignment horizontal="right"/>
    </xf>
    <xf numFmtId="16" fontId="6" fillId="0" borderId="208" xfId="0" applyNumberFormat="1" applyFont="1" applyBorder="1" applyAlignment="1">
      <alignment horizontal="center"/>
    </xf>
    <xf numFmtId="14" fontId="6" fillId="0" borderId="208" xfId="0" applyNumberFormat="1" applyFont="1" applyBorder="1"/>
    <xf numFmtId="14" fontId="6" fillId="0" borderId="208" xfId="0" applyNumberFormat="1" applyFont="1" applyBorder="1" applyAlignment="1">
      <alignment horizontal="center"/>
    </xf>
    <xf numFmtId="0" fontId="6" fillId="0" borderId="208" xfId="0" applyFont="1" applyBorder="1" applyAlignment="1">
      <alignment horizontal="left"/>
    </xf>
    <xf numFmtId="0" fontId="6" fillId="0" borderId="208" xfId="0" applyFont="1" applyBorder="1"/>
    <xf numFmtId="17" fontId="0" fillId="0" borderId="0" xfId="0" applyNumberFormat="1"/>
    <xf numFmtId="0" fontId="10" fillId="0" borderId="208" xfId="0" applyFont="1" applyFill="1" applyBorder="1" applyAlignment="1">
      <alignment horizontal="center"/>
    </xf>
    <xf numFmtId="0" fontId="13" fillId="0" borderId="208" xfId="0" applyFont="1" applyFill="1" applyBorder="1" applyAlignment="1">
      <alignment horizontal="center"/>
    </xf>
    <xf numFmtId="2" fontId="10" fillId="0" borderId="208" xfId="0" applyNumberFormat="1" applyFont="1" applyFill="1" applyBorder="1" applyAlignment="1">
      <alignment horizontal="center"/>
    </xf>
    <xf numFmtId="0" fontId="10" fillId="0" borderId="208" xfId="0" applyFont="1" applyFill="1" applyBorder="1" applyAlignment="1">
      <alignment horizontal="center" shrinkToFit="1"/>
    </xf>
    <xf numFmtId="2" fontId="13" fillId="0" borderId="208" xfId="0" applyNumberFormat="1" applyFont="1" applyFill="1" applyBorder="1" applyAlignment="1">
      <alignment horizontal="center"/>
    </xf>
    <xf numFmtId="0" fontId="13" fillId="0" borderId="208" xfId="0" applyFont="1" applyFill="1" applyBorder="1" applyAlignment="1">
      <alignment horizontal="center" shrinkToFit="1"/>
    </xf>
    <xf numFmtId="0" fontId="0" fillId="0" borderId="208" xfId="0" applyBorder="1" applyAlignment="1">
      <alignment vertical="center"/>
    </xf>
    <xf numFmtId="0" fontId="0" fillId="0" borderId="214" xfId="0" applyBorder="1" applyAlignment="1">
      <alignment horizontal="center" vertical="center"/>
    </xf>
    <xf numFmtId="0" fontId="0" fillId="0" borderId="213" xfId="0" applyBorder="1" applyAlignment="1">
      <alignment horizontal="center" vertical="center" wrapText="1"/>
    </xf>
    <xf numFmtId="0" fontId="46" fillId="0" borderId="215" xfId="0" applyFont="1" applyFill="1" applyBorder="1" applyAlignment="1" applyProtection="1">
      <alignment horizontal="right"/>
    </xf>
    <xf numFmtId="0" fontId="46" fillId="0" borderId="216" xfId="0" applyFont="1" applyFill="1" applyBorder="1" applyAlignment="1" applyProtection="1">
      <alignment horizontal="right"/>
    </xf>
    <xf numFmtId="0" fontId="46" fillId="0" borderId="216" xfId="0" applyFont="1" applyBorder="1" applyProtection="1"/>
    <xf numFmtId="0" fontId="46" fillId="0" borderId="216" xfId="0" applyFont="1" applyBorder="1" applyAlignment="1" applyProtection="1">
      <alignment horizontal="right"/>
    </xf>
    <xf numFmtId="0" fontId="46" fillId="0" borderId="217" xfId="0" applyFont="1" applyBorder="1" applyAlignment="1" applyProtection="1">
      <alignment horizontal="right"/>
    </xf>
    <xf numFmtId="0" fontId="46" fillId="0" borderId="217" xfId="0" applyFont="1" applyBorder="1" applyProtection="1"/>
    <xf numFmtId="0" fontId="46" fillId="0" borderId="215" xfId="0" applyFont="1" applyBorder="1" applyAlignment="1" applyProtection="1">
      <alignment horizontal="center"/>
    </xf>
    <xf numFmtId="0" fontId="46" fillId="0" borderId="216" xfId="0" applyFont="1" applyBorder="1" applyAlignment="1" applyProtection="1">
      <alignment horizontal="center"/>
    </xf>
    <xf numFmtId="0" fontId="46" fillId="0" borderId="217" xfId="0" applyFont="1" applyBorder="1" applyAlignment="1" applyProtection="1">
      <alignment horizontal="center"/>
    </xf>
    <xf numFmtId="0" fontId="46" fillId="0" borderId="215" xfId="0" applyFont="1" applyBorder="1" applyAlignment="1" applyProtection="1">
      <alignment horizontal="right"/>
    </xf>
    <xf numFmtId="4" fontId="46" fillId="0" borderId="215" xfId="0" applyNumberFormat="1" applyFont="1" applyBorder="1" applyProtection="1"/>
    <xf numFmtId="4" fontId="46" fillId="0" borderId="216" xfId="0" applyNumberFormat="1" applyFont="1" applyBorder="1" applyProtection="1"/>
    <xf numFmtId="4" fontId="46" fillId="0" borderId="216" xfId="0" applyNumberFormat="1" applyFont="1" applyBorder="1" applyAlignment="1" applyProtection="1">
      <alignment horizontal="right"/>
    </xf>
    <xf numFmtId="4" fontId="46" fillId="0" borderId="217" xfId="0" applyNumberFormat="1" applyFont="1" applyBorder="1" applyAlignment="1" applyProtection="1">
      <alignment horizontal="right"/>
    </xf>
    <xf numFmtId="4" fontId="46" fillId="0" borderId="217" xfId="0" applyNumberFormat="1" applyFont="1" applyBorder="1" applyProtection="1"/>
    <xf numFmtId="0" fontId="0" fillId="0" borderId="0" xfId="0" applyAlignment="1"/>
    <xf numFmtId="0" fontId="6" fillId="0" borderId="218" xfId="0" applyFont="1" applyBorder="1" applyAlignment="1">
      <alignment horizontal="center"/>
    </xf>
    <xf numFmtId="14" fontId="16" fillId="3" borderId="144" xfId="0" applyNumberFormat="1" applyFont="1" applyFill="1" applyBorder="1" applyAlignment="1">
      <alignment horizontal="center" wrapText="1"/>
    </xf>
    <xf numFmtId="0" fontId="0" fillId="0" borderId="218" xfId="0" applyBorder="1" applyAlignment="1">
      <alignment horizontal="center"/>
    </xf>
    <xf numFmtId="0" fontId="0" fillId="0" borderId="218" xfId="0" applyBorder="1"/>
    <xf numFmtId="2" fontId="0" fillId="0" borderId="218" xfId="0" applyNumberFormat="1" applyBorder="1" applyAlignment="1">
      <alignment horizontal="center"/>
    </xf>
    <xf numFmtId="164" fontId="0" fillId="0" borderId="218" xfId="0" applyNumberFormat="1" applyBorder="1" applyAlignment="1">
      <alignment horizontal="center"/>
    </xf>
    <xf numFmtId="14" fontId="0" fillId="0" borderId="218" xfId="0" applyNumberFormat="1" applyBorder="1"/>
    <xf numFmtId="14" fontId="0" fillId="0" borderId="218" xfId="0" applyNumberFormat="1" applyBorder="1" applyAlignment="1">
      <alignment horizontal="left"/>
    </xf>
    <xf numFmtId="0" fontId="16" fillId="3" borderId="0" xfId="0" applyFont="1" applyFill="1" applyBorder="1" applyAlignment="1">
      <alignment horizontal="center" wrapText="1"/>
    </xf>
    <xf numFmtId="0" fontId="16" fillId="3" borderId="219" xfId="0" applyFont="1" applyFill="1" applyBorder="1" applyAlignment="1">
      <alignment horizontal="center" wrapText="1"/>
    </xf>
    <xf numFmtId="0" fontId="16" fillId="3" borderId="15" xfId="0" applyFont="1" applyFill="1" applyBorder="1" applyAlignment="1">
      <alignment horizontal="center" wrapText="1"/>
    </xf>
    <xf numFmtId="0" fontId="16" fillId="3" borderId="16" xfId="0" applyFont="1" applyFill="1" applyBorder="1" applyAlignment="1">
      <alignment horizontal="center" wrapText="1"/>
    </xf>
    <xf numFmtId="0" fontId="16" fillId="3" borderId="26" xfId="0" applyFont="1" applyFill="1" applyBorder="1" applyAlignment="1">
      <alignment horizontal="center" wrapText="1"/>
    </xf>
    <xf numFmtId="0" fontId="16" fillId="3" borderId="16" xfId="0" applyFont="1" applyFill="1" applyBorder="1" applyAlignment="1">
      <alignment horizontal="center" vertical="top" wrapText="1"/>
    </xf>
    <xf numFmtId="14" fontId="16" fillId="3" borderId="16" xfId="0" applyNumberFormat="1" applyFont="1" applyFill="1" applyBorder="1" applyAlignment="1">
      <alignment horizontal="center" wrapText="1"/>
    </xf>
    <xf numFmtId="14" fontId="16" fillId="3" borderId="219" xfId="0" applyNumberFormat="1" applyFont="1" applyFill="1" applyBorder="1" applyAlignment="1">
      <alignment horizontal="center" wrapText="1"/>
    </xf>
    <xf numFmtId="14" fontId="16" fillId="3" borderId="220" xfId="0" applyNumberFormat="1" applyFont="1" applyFill="1" applyBorder="1" applyAlignment="1">
      <alignment horizontal="center" wrapText="1"/>
    </xf>
    <xf numFmtId="14" fontId="16" fillId="3" borderId="221" xfId="0" applyNumberFormat="1" applyFont="1" applyFill="1" applyBorder="1" applyAlignment="1">
      <alignment horizontal="center" wrapText="1"/>
    </xf>
    <xf numFmtId="14" fontId="16" fillId="3" borderId="223" xfId="0" applyNumberFormat="1" applyFont="1" applyFill="1" applyBorder="1" applyAlignment="1">
      <alignment horizontal="center" wrapText="1"/>
    </xf>
    <xf numFmtId="0" fontId="16" fillId="3" borderId="223" xfId="0" applyFont="1" applyFill="1" applyBorder="1" applyAlignment="1">
      <alignment horizontal="center" wrapText="1"/>
    </xf>
    <xf numFmtId="0" fontId="16" fillId="3" borderId="223" xfId="0" applyFont="1" applyFill="1" applyBorder="1" applyAlignment="1">
      <alignment horizontal="center" vertical="top" wrapText="1"/>
    </xf>
    <xf numFmtId="0" fontId="16" fillId="3" borderId="219" xfId="0" applyFont="1" applyFill="1" applyBorder="1" applyAlignment="1">
      <alignment horizontal="center" vertical="top" wrapText="1"/>
    </xf>
    <xf numFmtId="0" fontId="41" fillId="3" borderId="0" xfId="0" applyFont="1" applyFill="1" applyBorder="1" applyAlignment="1">
      <alignment horizontal="center" wrapText="1"/>
    </xf>
    <xf numFmtId="0" fontId="41" fillId="3" borderId="26" xfId="0" applyFont="1" applyFill="1" applyBorder="1" applyAlignment="1">
      <alignment horizontal="center" wrapText="1"/>
    </xf>
    <xf numFmtId="0" fontId="41" fillId="3" borderId="219" xfId="0" applyFont="1" applyFill="1" applyBorder="1" applyAlignment="1">
      <alignment horizontal="center" wrapText="1"/>
    </xf>
    <xf numFmtId="0" fontId="41" fillId="3" borderId="223" xfId="0" applyFont="1" applyFill="1" applyBorder="1" applyAlignment="1">
      <alignment horizontal="center" wrapText="1"/>
    </xf>
    <xf numFmtId="0" fontId="41" fillId="3" borderId="223" xfId="0" applyFont="1" applyFill="1" applyBorder="1" applyAlignment="1">
      <alignment horizontal="center" vertical="top" wrapText="1"/>
    </xf>
    <xf numFmtId="14" fontId="41" fillId="3" borderId="223" xfId="0" applyNumberFormat="1" applyFont="1" applyFill="1" applyBorder="1" applyAlignment="1">
      <alignment horizontal="center" wrapText="1"/>
    </xf>
    <xf numFmtId="14" fontId="41" fillId="3" borderId="221" xfId="0" applyNumberFormat="1" applyFont="1" applyFill="1" applyBorder="1" applyAlignment="1">
      <alignment horizontal="center" wrapText="1"/>
    </xf>
    <xf numFmtId="0" fontId="41" fillId="3" borderId="0" xfId="0" applyFont="1" applyFill="1"/>
    <xf numFmtId="0" fontId="16" fillId="3" borderId="15" xfId="0" applyFont="1" applyFill="1" applyBorder="1" applyAlignment="1">
      <alignment horizontal="center" vertical="top" wrapText="1"/>
    </xf>
    <xf numFmtId="14" fontId="16" fillId="3" borderId="15" xfId="0" applyNumberFormat="1" applyFont="1" applyFill="1" applyBorder="1" applyAlignment="1">
      <alignment horizontal="center" wrapText="1"/>
    </xf>
    <xf numFmtId="0" fontId="16" fillId="6" borderId="0" xfId="0" applyFont="1" applyFill="1"/>
    <xf numFmtId="0" fontId="86" fillId="6" borderId="0" xfId="0" applyFont="1" applyFill="1" applyBorder="1" applyAlignment="1">
      <alignment horizontal="center" wrapText="1"/>
    </xf>
    <xf numFmtId="0" fontId="86" fillId="6" borderId="26" xfId="0" applyFont="1" applyFill="1" applyBorder="1" applyAlignment="1">
      <alignment horizontal="center" wrapText="1"/>
    </xf>
    <xf numFmtId="0" fontId="86" fillId="6" borderId="15" xfId="0" applyFont="1" applyFill="1" applyBorder="1" applyAlignment="1">
      <alignment horizontal="center" wrapText="1"/>
    </xf>
    <xf numFmtId="0" fontId="86" fillId="6" borderId="16" xfId="0" applyFont="1" applyFill="1" applyBorder="1" applyAlignment="1">
      <alignment horizontal="center" wrapText="1"/>
    </xf>
    <xf numFmtId="0" fontId="86" fillId="6" borderId="15" xfId="0" applyFont="1" applyFill="1" applyBorder="1" applyAlignment="1">
      <alignment horizontal="center" vertical="top" wrapText="1"/>
    </xf>
    <xf numFmtId="14" fontId="86" fillId="6" borderId="15" xfId="0" applyNumberFormat="1" applyFont="1" applyFill="1" applyBorder="1" applyAlignment="1">
      <alignment horizontal="center" wrapText="1"/>
    </xf>
    <xf numFmtId="14" fontId="86" fillId="6" borderId="221" xfId="0" applyNumberFormat="1" applyFont="1" applyFill="1" applyBorder="1" applyAlignment="1">
      <alignment horizontal="center" wrapText="1"/>
    </xf>
    <xf numFmtId="0" fontId="86" fillId="6" borderId="219" xfId="0" applyFont="1" applyFill="1" applyBorder="1" applyAlignment="1">
      <alignment horizontal="center" wrapText="1"/>
    </xf>
    <xf numFmtId="0" fontId="86" fillId="6" borderId="0" xfId="0" applyFont="1" applyFill="1"/>
    <xf numFmtId="0" fontId="0" fillId="0" borderId="194" xfId="0" applyFont="1" applyBorder="1" applyAlignment="1">
      <alignment horizontal="center"/>
    </xf>
    <xf numFmtId="0" fontId="129" fillId="3" borderId="191" xfId="0" applyFont="1" applyFill="1" applyBorder="1" applyAlignment="1">
      <alignment horizontal="center" wrapText="1"/>
    </xf>
    <xf numFmtId="0" fontId="50" fillId="41" borderId="196" xfId="0" applyFont="1" applyFill="1" applyBorder="1" applyAlignment="1">
      <alignment horizontal="left"/>
    </xf>
    <xf numFmtId="0" fontId="50" fillId="41" borderId="193" xfId="0" applyFont="1" applyFill="1" applyBorder="1" applyAlignment="1">
      <alignment horizontal="center"/>
    </xf>
    <xf numFmtId="0" fontId="50" fillId="41" borderId="196" xfId="0" applyFont="1" applyFill="1" applyBorder="1" applyAlignment="1">
      <alignment horizontal="center"/>
    </xf>
    <xf numFmtId="0" fontId="50" fillId="41" borderId="153" xfId="0" applyFont="1" applyFill="1" applyBorder="1" applyAlignment="1">
      <alignment horizontal="center" vertical="top"/>
    </xf>
    <xf numFmtId="0" fontId="50" fillId="41" borderId="153" xfId="0" applyFont="1" applyFill="1" applyBorder="1" applyAlignment="1">
      <alignment horizontal="center"/>
    </xf>
    <xf numFmtId="0" fontId="66" fillId="5" borderId="135" xfId="0" applyFont="1" applyFill="1" applyBorder="1" applyAlignment="1">
      <alignment horizontal="center" wrapText="1"/>
    </xf>
    <xf numFmtId="0" fontId="66" fillId="5" borderId="139" xfId="0" applyFont="1" applyFill="1" applyBorder="1" applyAlignment="1">
      <alignment horizontal="center" wrapText="1"/>
    </xf>
    <xf numFmtId="0" fontId="66" fillId="5" borderId="0" xfId="0" applyFont="1" applyFill="1"/>
    <xf numFmtId="0" fontId="122" fillId="41" borderId="195" xfId="0" applyFont="1" applyFill="1" applyBorder="1" applyAlignment="1">
      <alignment horizontal="left"/>
    </xf>
    <xf numFmtId="0" fontId="0" fillId="41" borderId="38" xfId="0" applyFill="1" applyBorder="1"/>
    <xf numFmtId="0" fontId="3" fillId="41" borderId="38" xfId="0" applyFont="1" applyFill="1" applyBorder="1" applyAlignment="1">
      <alignment horizontal="center"/>
    </xf>
    <xf numFmtId="0" fontId="0" fillId="5" borderId="15" xfId="0" applyFill="1" applyBorder="1" applyAlignment="1">
      <alignment horizontal="center"/>
    </xf>
    <xf numFmtId="0" fontId="129" fillId="6" borderId="224" xfId="0" applyFont="1" applyFill="1" applyBorder="1" applyAlignment="1">
      <alignment horizontal="center" wrapText="1"/>
    </xf>
    <xf numFmtId="0" fontId="16" fillId="6" borderId="225" xfId="0" applyFont="1" applyFill="1" applyBorder="1" applyAlignment="1">
      <alignment horizontal="center" wrapText="1"/>
    </xf>
    <xf numFmtId="0" fontId="16" fillId="6" borderId="225" xfId="0" applyFont="1" applyFill="1" applyBorder="1" applyAlignment="1">
      <alignment horizontal="center" vertical="top" wrapText="1"/>
    </xf>
    <xf numFmtId="14" fontId="16" fillId="6" borderId="225" xfId="0" applyNumberFormat="1" applyFont="1" applyFill="1" applyBorder="1" applyAlignment="1">
      <alignment horizontal="center" wrapText="1"/>
    </xf>
    <xf numFmtId="14" fontId="16" fillId="6" borderId="222" xfId="0" applyNumberFormat="1" applyFont="1" applyFill="1" applyBorder="1" applyAlignment="1">
      <alignment horizontal="center" wrapText="1"/>
    </xf>
    <xf numFmtId="0" fontId="16" fillId="6" borderId="192" xfId="0" applyFont="1" applyFill="1" applyBorder="1" applyAlignment="1">
      <alignment horizontal="center" wrapText="1"/>
    </xf>
    <xf numFmtId="0" fontId="16" fillId="6" borderId="222" xfId="0" applyFont="1" applyFill="1" applyBorder="1" applyAlignment="1">
      <alignment horizontal="center" wrapText="1"/>
    </xf>
    <xf numFmtId="0" fontId="6" fillId="41" borderId="0" xfId="0" applyFont="1" applyFill="1"/>
    <xf numFmtId="0" fontId="6" fillId="5" borderId="0" xfId="0" applyFont="1" applyFill="1"/>
    <xf numFmtId="0" fontId="6" fillId="0" borderId="189" xfId="0" applyFont="1" applyBorder="1"/>
    <xf numFmtId="0" fontId="6" fillId="0" borderId="191" xfId="0" applyFont="1" applyBorder="1"/>
    <xf numFmtId="0" fontId="6" fillId="15" borderId="191" xfId="0" applyFont="1" applyFill="1" applyBorder="1" applyAlignment="1">
      <alignment horizontal="center" wrapText="1"/>
    </xf>
    <xf numFmtId="0" fontId="6" fillId="3" borderId="189" xfId="0" applyFont="1" applyFill="1" applyBorder="1" applyAlignment="1">
      <alignment horizontal="left" wrapText="1"/>
    </xf>
    <xf numFmtId="0" fontId="6" fillId="15" borderId="0" xfId="0" applyFont="1" applyFill="1"/>
    <xf numFmtId="0" fontId="6" fillId="3" borderId="189" xfId="0" applyFont="1" applyFill="1" applyBorder="1" applyAlignment="1">
      <alignment horizontal="left"/>
    </xf>
    <xf numFmtId="0" fontId="6" fillId="3" borderId="27" xfId="0" applyFont="1" applyFill="1" applyBorder="1" applyAlignment="1">
      <alignment horizontal="left"/>
    </xf>
    <xf numFmtId="0" fontId="122" fillId="3" borderId="191" xfId="0" applyFont="1" applyFill="1" applyBorder="1" applyAlignment="1">
      <alignment horizontal="center" wrapText="1"/>
    </xf>
    <xf numFmtId="0" fontId="131" fillId="41" borderId="195" xfId="0" applyFont="1" applyFill="1" applyBorder="1" applyAlignment="1">
      <alignment horizontal="left"/>
    </xf>
    <xf numFmtId="0" fontId="16" fillId="45" borderId="190" xfId="0" applyFont="1" applyFill="1" applyBorder="1" applyAlignment="1">
      <alignment horizontal="center" wrapText="1"/>
    </xf>
    <xf numFmtId="0" fontId="16" fillId="45" borderId="190" xfId="0" applyFont="1" applyFill="1" applyBorder="1" applyAlignment="1">
      <alignment horizontal="center" vertical="top" wrapText="1"/>
    </xf>
    <xf numFmtId="0" fontId="16" fillId="45" borderId="154" xfId="0" applyFont="1" applyFill="1" applyBorder="1" applyAlignment="1">
      <alignment horizontal="center" wrapText="1"/>
    </xf>
    <xf numFmtId="0" fontId="16" fillId="45" borderId="194" xfId="0" applyFont="1" applyFill="1" applyBorder="1" applyAlignment="1">
      <alignment horizontal="center" wrapText="1"/>
    </xf>
    <xf numFmtId="0" fontId="16" fillId="45" borderId="0" xfId="0" applyFont="1" applyFill="1"/>
    <xf numFmtId="0" fontId="129" fillId="6" borderId="0" xfId="0" applyFont="1" applyFill="1" applyBorder="1" applyAlignment="1">
      <alignment horizontal="center" wrapText="1"/>
    </xf>
    <xf numFmtId="0" fontId="16" fillId="6" borderId="0" xfId="0" applyFont="1" applyFill="1" applyBorder="1" applyAlignment="1">
      <alignment horizontal="center" wrapText="1"/>
    </xf>
    <xf numFmtId="0" fontId="16" fillId="6" borderId="0" xfId="0" applyFont="1" applyFill="1" applyBorder="1" applyAlignment="1">
      <alignment horizontal="center" vertical="top" wrapText="1"/>
    </xf>
    <xf numFmtId="14" fontId="16" fillId="6" borderId="0" xfId="0" applyNumberFormat="1" applyFont="1" applyFill="1" applyBorder="1" applyAlignment="1">
      <alignment horizontal="center" wrapText="1"/>
    </xf>
    <xf numFmtId="0" fontId="16" fillId="6" borderId="26" xfId="0" applyFont="1" applyFill="1" applyBorder="1" applyAlignment="1">
      <alignment horizontal="center" wrapText="1"/>
    </xf>
    <xf numFmtId="0" fontId="49" fillId="41" borderId="0" xfId="0" applyFont="1" applyFill="1" applyBorder="1" applyAlignment="1">
      <alignment horizontal="center"/>
    </xf>
    <xf numFmtId="0" fontId="49" fillId="41" borderId="0" xfId="0" applyFont="1" applyFill="1"/>
    <xf numFmtId="0" fontId="31" fillId="3" borderId="219" xfId="0" applyFont="1" applyFill="1" applyBorder="1"/>
    <xf numFmtId="0" fontId="31" fillId="28" borderId="219" xfId="0" applyFont="1" applyFill="1" applyBorder="1"/>
    <xf numFmtId="0" fontId="29" fillId="28" borderId="219" xfId="0" applyFont="1" applyFill="1" applyBorder="1"/>
    <xf numFmtId="0" fontId="29" fillId="28" borderId="219" xfId="0" applyFont="1" applyFill="1" applyBorder="1" applyAlignment="1">
      <alignment horizontal="center"/>
    </xf>
    <xf numFmtId="2" fontId="31" fillId="28" borderId="219" xfId="0" applyNumberFormat="1" applyFont="1" applyFill="1" applyBorder="1"/>
    <xf numFmtId="17" fontId="0" fillId="28" borderId="219" xfId="0" applyNumberFormat="1" applyFill="1" applyBorder="1" applyAlignment="1">
      <alignment horizontal="center"/>
    </xf>
    <xf numFmtId="14" fontId="0" fillId="28" borderId="219" xfId="0" applyNumberFormat="1" applyFill="1" applyBorder="1" applyAlignment="1">
      <alignment horizontal="center"/>
    </xf>
    <xf numFmtId="183" fontId="0" fillId="28" borderId="219" xfId="0" applyNumberFormat="1" applyFill="1" applyBorder="1" applyAlignment="1">
      <alignment horizontal="center"/>
    </xf>
    <xf numFmtId="2" fontId="0" fillId="28" borderId="219" xfId="0" applyNumberFormat="1" applyFill="1" applyBorder="1" applyAlignment="1">
      <alignment horizontal="center"/>
    </xf>
    <xf numFmtId="0" fontId="0" fillId="28" borderId="219" xfId="0" applyFill="1" applyBorder="1"/>
    <xf numFmtId="0" fontId="31" fillId="12" borderId="219" xfId="0" applyFont="1" applyFill="1" applyBorder="1"/>
    <xf numFmtId="0" fontId="29" fillId="12" borderId="219" xfId="0" applyFont="1" applyFill="1" applyBorder="1"/>
    <xf numFmtId="0" fontId="29" fillId="12" borderId="219" xfId="0" applyFont="1" applyFill="1" applyBorder="1" applyAlignment="1">
      <alignment horizontal="center"/>
    </xf>
    <xf numFmtId="0" fontId="31" fillId="12" borderId="219" xfId="0" applyFont="1" applyFill="1" applyBorder="1" applyAlignment="1">
      <alignment horizontal="center"/>
    </xf>
    <xf numFmtId="2" fontId="31" fillId="12" borderId="219" xfId="0" applyNumberFormat="1" applyFont="1" applyFill="1" applyBorder="1"/>
    <xf numFmtId="17" fontId="0" fillId="12" borderId="219" xfId="0" applyNumberFormat="1" applyFill="1" applyBorder="1" applyAlignment="1">
      <alignment horizontal="center"/>
    </xf>
    <xf numFmtId="14" fontId="0" fillId="12" borderId="219" xfId="0" applyNumberFormat="1" applyFill="1" applyBorder="1" applyAlignment="1">
      <alignment horizontal="center"/>
    </xf>
    <xf numFmtId="183" fontId="0" fillId="12" borderId="219" xfId="0" applyNumberFormat="1" applyFill="1" applyBorder="1" applyAlignment="1">
      <alignment horizontal="center"/>
    </xf>
    <xf numFmtId="2" fontId="0" fillId="12" borderId="219" xfId="0" applyNumberFormat="1" applyFill="1" applyBorder="1" applyAlignment="1">
      <alignment horizontal="center"/>
    </xf>
    <xf numFmtId="0" fontId="0" fillId="12" borderId="219" xfId="0" applyFill="1" applyBorder="1"/>
    <xf numFmtId="0" fontId="31" fillId="20" borderId="219" xfId="0" applyFont="1" applyFill="1" applyBorder="1"/>
    <xf numFmtId="0" fontId="29" fillId="20" borderId="219" xfId="0" applyFont="1" applyFill="1" applyBorder="1"/>
    <xf numFmtId="0" fontId="29" fillId="20" borderId="219" xfId="0" applyFont="1" applyFill="1" applyBorder="1" applyAlignment="1">
      <alignment horizontal="center"/>
    </xf>
    <xf numFmtId="0" fontId="31" fillId="20" borderId="219" xfId="0" applyFont="1" applyFill="1" applyBorder="1" applyAlignment="1">
      <alignment horizontal="center"/>
    </xf>
    <xf numFmtId="2" fontId="31" fillId="20" borderId="219" xfId="0" applyNumberFormat="1" applyFont="1" applyFill="1" applyBorder="1"/>
    <xf numFmtId="17" fontId="0" fillId="20" borderId="219" xfId="0" applyNumberFormat="1" applyFill="1" applyBorder="1" applyAlignment="1">
      <alignment horizontal="center"/>
    </xf>
    <xf numFmtId="14" fontId="0" fillId="20" borderId="219" xfId="0" applyNumberFormat="1" applyFill="1" applyBorder="1" applyAlignment="1">
      <alignment horizontal="center"/>
    </xf>
    <xf numFmtId="183" fontId="0" fillId="20" borderId="219" xfId="0" applyNumberFormat="1" applyFill="1" applyBorder="1" applyAlignment="1">
      <alignment horizontal="center"/>
    </xf>
    <xf numFmtId="2" fontId="0" fillId="20" borderId="219" xfId="0" applyNumberFormat="1" applyFill="1" applyBorder="1" applyAlignment="1">
      <alignment horizontal="center"/>
    </xf>
    <xf numFmtId="0" fontId="0" fillId="20" borderId="219" xfId="0" applyFill="1" applyBorder="1"/>
    <xf numFmtId="0" fontId="31" fillId="25" borderId="219" xfId="0" applyFont="1" applyFill="1" applyBorder="1"/>
    <xf numFmtId="0" fontId="29" fillId="25" borderId="219" xfId="0" applyFont="1" applyFill="1" applyBorder="1"/>
    <xf numFmtId="0" fontId="29" fillId="25" borderId="219" xfId="0" applyFont="1" applyFill="1" applyBorder="1" applyAlignment="1">
      <alignment horizontal="center"/>
    </xf>
    <xf numFmtId="0" fontId="31" fillId="25" borderId="219" xfId="0" applyFont="1" applyFill="1" applyBorder="1" applyAlignment="1">
      <alignment horizontal="center"/>
    </xf>
    <xf numFmtId="2" fontId="31" fillId="25" borderId="219" xfId="0" applyNumberFormat="1" applyFont="1" applyFill="1" applyBorder="1"/>
    <xf numFmtId="17" fontId="0" fillId="25" borderId="219" xfId="0" applyNumberFormat="1" applyFill="1" applyBorder="1" applyAlignment="1">
      <alignment horizontal="center"/>
    </xf>
    <xf numFmtId="14" fontId="0" fillId="25" borderId="219" xfId="0" applyNumberFormat="1" applyFill="1" applyBorder="1" applyAlignment="1">
      <alignment horizontal="center"/>
    </xf>
    <xf numFmtId="183" fontId="0" fillId="25" borderId="219" xfId="0" applyNumberFormat="1" applyFill="1" applyBorder="1" applyAlignment="1">
      <alignment horizontal="center"/>
    </xf>
    <xf numFmtId="2" fontId="0" fillId="25" borderId="219" xfId="0" applyNumberFormat="1" applyFill="1" applyBorder="1" applyAlignment="1">
      <alignment horizontal="center"/>
    </xf>
    <xf numFmtId="0" fontId="0" fillId="29" borderId="219" xfId="0" applyFill="1" applyBorder="1"/>
    <xf numFmtId="0" fontId="0" fillId="25" borderId="219" xfId="0" applyFill="1" applyBorder="1"/>
    <xf numFmtId="0" fontId="31" fillId="27" borderId="219" xfId="0" applyFont="1" applyFill="1" applyBorder="1"/>
    <xf numFmtId="0" fontId="29" fillId="27" borderId="219" xfId="0" applyFont="1" applyFill="1" applyBorder="1"/>
    <xf numFmtId="0" fontId="29" fillId="27" borderId="219" xfId="0" applyFont="1" applyFill="1" applyBorder="1" applyAlignment="1">
      <alignment horizontal="center"/>
    </xf>
    <xf numFmtId="0" fontId="31" fillId="27" borderId="219" xfId="0" applyFont="1" applyFill="1" applyBorder="1" applyAlignment="1">
      <alignment horizontal="center"/>
    </xf>
    <xf numFmtId="2" fontId="31" fillId="27" borderId="219" xfId="0" applyNumberFormat="1" applyFont="1" applyFill="1" applyBorder="1"/>
    <xf numFmtId="17" fontId="0" fillId="27" borderId="219" xfId="0" applyNumberFormat="1" applyFill="1" applyBorder="1" applyAlignment="1">
      <alignment horizontal="center"/>
    </xf>
    <xf numFmtId="14" fontId="0" fillId="27" borderId="219" xfId="0" applyNumberFormat="1" applyFill="1" applyBorder="1" applyAlignment="1">
      <alignment horizontal="center"/>
    </xf>
    <xf numFmtId="183" fontId="0" fillId="27" borderId="219" xfId="0" applyNumberFormat="1" applyFill="1" applyBorder="1" applyAlignment="1">
      <alignment horizontal="center"/>
    </xf>
    <xf numFmtId="2" fontId="0" fillId="27" borderId="219" xfId="0" applyNumberFormat="1" applyFill="1" applyBorder="1" applyAlignment="1">
      <alignment horizontal="center"/>
    </xf>
    <xf numFmtId="0" fontId="0" fillId="27" borderId="219" xfId="0" applyFill="1" applyBorder="1"/>
    <xf numFmtId="0" fontId="0" fillId="28" borderId="219" xfId="0" applyFill="1" applyBorder="1" applyAlignment="1">
      <alignment horizontal="center"/>
    </xf>
    <xf numFmtId="0" fontId="31" fillId="30" borderId="219" xfId="0" applyFont="1" applyFill="1" applyBorder="1"/>
    <xf numFmtId="0" fontId="29" fillId="30" borderId="219" xfId="0" applyFont="1" applyFill="1" applyBorder="1"/>
    <xf numFmtId="0" fontId="29" fillId="30" borderId="219" xfId="0" applyFont="1" applyFill="1" applyBorder="1" applyAlignment="1">
      <alignment horizontal="center"/>
    </xf>
    <xf numFmtId="0" fontId="31" fillId="30" borderId="219" xfId="0" applyFont="1" applyFill="1" applyBorder="1" applyAlignment="1">
      <alignment horizontal="center"/>
    </xf>
    <xf numFmtId="2" fontId="31" fillId="30" borderId="219" xfId="0" applyNumberFormat="1" applyFont="1" applyFill="1" applyBorder="1"/>
    <xf numFmtId="2" fontId="31" fillId="31" borderId="219" xfId="0" applyNumberFormat="1" applyFont="1" applyFill="1" applyBorder="1"/>
    <xf numFmtId="0" fontId="31" fillId="31" borderId="219" xfId="0" applyFont="1" applyFill="1" applyBorder="1"/>
    <xf numFmtId="0" fontId="31" fillId="31" borderId="220" xfId="0" applyFont="1" applyFill="1" applyBorder="1"/>
    <xf numFmtId="17" fontId="0" fillId="31" borderId="219" xfId="0" applyNumberFormat="1" applyFill="1" applyBorder="1" applyAlignment="1">
      <alignment horizontal="center"/>
    </xf>
    <xf numFmtId="14" fontId="0" fillId="31" borderId="219" xfId="0" applyNumberFormat="1" applyFill="1" applyBorder="1" applyAlignment="1">
      <alignment horizontal="center"/>
    </xf>
    <xf numFmtId="183" fontId="0" fillId="31" borderId="219" xfId="0" applyNumberFormat="1" applyFill="1" applyBorder="1" applyAlignment="1">
      <alignment horizontal="center"/>
    </xf>
    <xf numFmtId="2" fontId="0" fillId="31" borderId="219" xfId="0" applyNumberFormat="1" applyFill="1" applyBorder="1" applyAlignment="1">
      <alignment horizontal="center"/>
    </xf>
    <xf numFmtId="0" fontId="0" fillId="30" borderId="219" xfId="0" applyFill="1" applyBorder="1"/>
    <xf numFmtId="0" fontId="31" fillId="28" borderId="220" xfId="0" applyFont="1" applyFill="1" applyBorder="1"/>
    <xf numFmtId="0" fontId="31" fillId="20" borderId="220" xfId="0" applyFont="1" applyFill="1" applyBorder="1"/>
    <xf numFmtId="0" fontId="0" fillId="20" borderId="219" xfId="0" applyFill="1" applyBorder="1" applyAlignment="1">
      <alignment horizontal="center"/>
    </xf>
    <xf numFmtId="0" fontId="31" fillId="12" borderId="220" xfId="0" applyFont="1" applyFill="1" applyBorder="1"/>
    <xf numFmtId="0" fontId="29" fillId="12" borderId="220" xfId="0" applyFont="1" applyFill="1" applyBorder="1"/>
    <xf numFmtId="14" fontId="11" fillId="12" borderId="219" xfId="0" applyNumberFormat="1" applyFont="1" applyFill="1" applyBorder="1" applyAlignment="1">
      <alignment horizontal="center"/>
    </xf>
    <xf numFmtId="183" fontId="11" fillId="12" borderId="219" xfId="0" applyNumberFormat="1" applyFont="1" applyFill="1" applyBorder="1" applyAlignment="1">
      <alignment horizontal="center"/>
    </xf>
    <xf numFmtId="0" fontId="11" fillId="12" borderId="219" xfId="0" applyFont="1" applyFill="1" applyBorder="1"/>
    <xf numFmtId="0" fontId="31" fillId="27" borderId="220" xfId="0" applyFont="1" applyFill="1" applyBorder="1"/>
    <xf numFmtId="0" fontId="31" fillId="28" borderId="219" xfId="0" applyFont="1" applyFill="1" applyBorder="1" applyAlignment="1">
      <alignment horizontal="center"/>
    </xf>
    <xf numFmtId="0" fontId="31" fillId="25" borderId="220" xfId="0" applyFont="1" applyFill="1" applyBorder="1"/>
    <xf numFmtId="0" fontId="0" fillId="31" borderId="219" xfId="0" applyFill="1" applyBorder="1" applyAlignment="1">
      <alignment horizontal="center"/>
    </xf>
    <xf numFmtId="0" fontId="0" fillId="31" borderId="219" xfId="0" applyFill="1" applyBorder="1"/>
    <xf numFmtId="0" fontId="84" fillId="6" borderId="219" xfId="0" applyFont="1" applyFill="1" applyBorder="1"/>
    <xf numFmtId="0" fontId="0" fillId="12" borderId="219" xfId="0" applyFill="1" applyBorder="1" applyAlignment="1">
      <alignment horizontal="center"/>
    </xf>
    <xf numFmtId="0" fontId="0" fillId="25" borderId="219" xfId="0" applyFill="1" applyBorder="1" applyAlignment="1">
      <alignment horizontal="center"/>
    </xf>
    <xf numFmtId="0" fontId="114" fillId="12" borderId="219" xfId="0" applyFont="1" applyFill="1" applyBorder="1"/>
    <xf numFmtId="14" fontId="31" fillId="20" borderId="219" xfId="0" applyNumberFormat="1" applyFont="1" applyFill="1" applyBorder="1" applyAlignment="1">
      <alignment horizontal="center"/>
    </xf>
    <xf numFmtId="14" fontId="31" fillId="25" borderId="219" xfId="0" applyNumberFormat="1" applyFont="1" applyFill="1" applyBorder="1" applyAlignment="1">
      <alignment horizontal="center"/>
    </xf>
    <xf numFmtId="0" fontId="29" fillId="31" borderId="219" xfId="0" applyFont="1" applyFill="1" applyBorder="1"/>
    <xf numFmtId="0" fontId="29" fillId="31" borderId="219" xfId="0" applyFont="1" applyFill="1" applyBorder="1" applyAlignment="1">
      <alignment horizontal="center"/>
    </xf>
    <xf numFmtId="0" fontId="31" fillId="31" borderId="219" xfId="0" applyFont="1" applyFill="1" applyBorder="1" applyAlignment="1">
      <alignment horizontal="center"/>
    </xf>
    <xf numFmtId="14" fontId="31" fillId="31" borderId="219" xfId="0" applyNumberFormat="1" applyFont="1" applyFill="1" applyBorder="1" applyAlignment="1">
      <alignment horizontal="center"/>
    </xf>
    <xf numFmtId="0" fontId="85" fillId="6" borderId="219" xfId="0" applyFont="1" applyFill="1" applyBorder="1"/>
    <xf numFmtId="14" fontId="31" fillId="28" borderId="219" xfId="0" applyNumberFormat="1" applyFont="1" applyFill="1" applyBorder="1" applyAlignment="1">
      <alignment horizontal="center"/>
    </xf>
    <xf numFmtId="0" fontId="31" fillId="26" borderId="219" xfId="0" applyFont="1" applyFill="1" applyBorder="1"/>
    <xf numFmtId="0" fontId="29" fillId="26" borderId="219" xfId="0" applyFont="1" applyFill="1" applyBorder="1"/>
    <xf numFmtId="0" fontId="29" fillId="26" borderId="219" xfId="0" applyFont="1" applyFill="1" applyBorder="1" applyAlignment="1">
      <alignment horizontal="center"/>
    </xf>
    <xf numFmtId="0" fontId="31" fillId="26" borderId="219" xfId="0" applyFont="1" applyFill="1" applyBorder="1" applyAlignment="1">
      <alignment horizontal="center"/>
    </xf>
    <xf numFmtId="2" fontId="31" fillId="26" borderId="219" xfId="0" applyNumberFormat="1" applyFont="1" applyFill="1" applyBorder="1"/>
    <xf numFmtId="17" fontId="0" fillId="26" borderId="219" xfId="0" applyNumberFormat="1" applyFill="1" applyBorder="1" applyAlignment="1">
      <alignment horizontal="center"/>
    </xf>
    <xf numFmtId="14" fontId="31" fillId="26" borderId="219" xfId="0" applyNumberFormat="1" applyFont="1" applyFill="1" applyBorder="1" applyAlignment="1">
      <alignment horizontal="center"/>
    </xf>
    <xf numFmtId="183" fontId="0" fillId="26" borderId="219" xfId="0" applyNumberFormat="1" applyFill="1" applyBorder="1" applyAlignment="1">
      <alignment horizontal="center"/>
    </xf>
    <xf numFmtId="2" fontId="0" fillId="26" borderId="219" xfId="0" applyNumberFormat="1" applyFill="1" applyBorder="1" applyAlignment="1">
      <alignment horizontal="center"/>
    </xf>
    <xf numFmtId="17" fontId="0" fillId="29" borderId="219" xfId="0" applyNumberFormat="1" applyFill="1" applyBorder="1" applyAlignment="1">
      <alignment horizontal="center"/>
    </xf>
    <xf numFmtId="14" fontId="31" fillId="27" borderId="219" xfId="0" applyNumberFormat="1" applyFont="1" applyFill="1" applyBorder="1" applyAlignment="1">
      <alignment horizontal="center"/>
    </xf>
    <xf numFmtId="14" fontId="29" fillId="26" borderId="219" xfId="0" applyNumberFormat="1" applyFont="1" applyFill="1" applyBorder="1" applyAlignment="1">
      <alignment horizontal="center"/>
    </xf>
    <xf numFmtId="14" fontId="29" fillId="12" borderId="219" xfId="0" applyNumberFormat="1" applyFont="1" applyFill="1" applyBorder="1" applyAlignment="1">
      <alignment horizontal="center"/>
    </xf>
    <xf numFmtId="14" fontId="31" fillId="12" borderId="219" xfId="0" applyNumberFormat="1" applyFont="1" applyFill="1" applyBorder="1" applyAlignment="1">
      <alignment horizontal="center"/>
    </xf>
    <xf numFmtId="183" fontId="0" fillId="22" borderId="219" xfId="0" applyNumberFormat="1" applyFill="1" applyBorder="1" applyAlignment="1">
      <alignment horizontal="center"/>
    </xf>
    <xf numFmtId="2" fontId="0" fillId="22" borderId="219" xfId="0" applyNumberFormat="1" applyFill="1" applyBorder="1" applyAlignment="1">
      <alignment horizontal="center"/>
    </xf>
    <xf numFmtId="183" fontId="0" fillId="30" borderId="219" xfId="0" applyNumberFormat="1" applyFill="1" applyBorder="1" applyAlignment="1">
      <alignment horizontal="center"/>
    </xf>
    <xf numFmtId="2" fontId="0" fillId="30" borderId="219" xfId="0" applyNumberFormat="1" applyFill="1" applyBorder="1" applyAlignment="1">
      <alignment horizontal="center"/>
    </xf>
    <xf numFmtId="0" fontId="29" fillId="22" borderId="219" xfId="0" applyFont="1" applyFill="1" applyBorder="1" applyAlignment="1">
      <alignment horizontal="center"/>
    </xf>
    <xf numFmtId="0" fontId="31" fillId="22" borderId="219" xfId="0" applyFont="1" applyFill="1" applyBorder="1" applyAlignment="1">
      <alignment horizontal="center"/>
    </xf>
    <xf numFmtId="17" fontId="0" fillId="30" borderId="219" xfId="0" applyNumberFormat="1" applyFill="1" applyBorder="1" applyAlignment="1">
      <alignment horizontal="center"/>
    </xf>
    <xf numFmtId="14" fontId="31" fillId="30" borderId="219" xfId="0" applyNumberFormat="1" applyFont="1" applyFill="1" applyBorder="1" applyAlignment="1">
      <alignment horizontal="center"/>
    </xf>
    <xf numFmtId="0" fontId="31" fillId="39" borderId="219" xfId="0" applyFont="1" applyFill="1" applyBorder="1" applyAlignment="1">
      <alignment horizontal="center"/>
    </xf>
    <xf numFmtId="183" fontId="0" fillId="39" borderId="219" xfId="0" applyNumberFormat="1" applyFill="1" applyBorder="1" applyAlignment="1">
      <alignment horizontal="center"/>
    </xf>
    <xf numFmtId="2" fontId="0" fillId="39" borderId="219" xfId="0" applyNumberFormat="1" applyFill="1" applyBorder="1" applyAlignment="1">
      <alignment horizontal="center"/>
    </xf>
    <xf numFmtId="0" fontId="85" fillId="6" borderId="220" xfId="0" applyFont="1" applyFill="1" applyBorder="1"/>
    <xf numFmtId="0" fontId="31" fillId="4" borderId="219" xfId="0" applyFont="1" applyFill="1" applyBorder="1"/>
    <xf numFmtId="2" fontId="31" fillId="4" borderId="219" xfId="0" applyNumberFormat="1" applyFont="1" applyFill="1" applyBorder="1"/>
    <xf numFmtId="17" fontId="0" fillId="4" borderId="219" xfId="0" applyNumberFormat="1" applyFill="1" applyBorder="1" applyAlignment="1">
      <alignment horizontal="center"/>
    </xf>
    <xf numFmtId="14" fontId="31" fillId="4" borderId="219" xfId="0" applyNumberFormat="1" applyFont="1" applyFill="1" applyBorder="1" applyAlignment="1">
      <alignment horizontal="center"/>
    </xf>
    <xf numFmtId="0" fontId="31" fillId="4" borderId="219" xfId="0" applyFont="1" applyFill="1" applyBorder="1" applyAlignment="1">
      <alignment horizontal="center"/>
    </xf>
    <xf numFmtId="183" fontId="0" fillId="4" borderId="219" xfId="0" applyNumberFormat="1" applyFill="1" applyBorder="1" applyAlignment="1">
      <alignment horizontal="center"/>
    </xf>
    <xf numFmtId="2" fontId="0" fillId="4" borderId="219" xfId="0" applyNumberFormat="1" applyFill="1" applyBorder="1" applyAlignment="1">
      <alignment horizontal="center"/>
    </xf>
    <xf numFmtId="2" fontId="29" fillId="28" borderId="219" xfId="0" applyNumberFormat="1" applyFont="1" applyFill="1" applyBorder="1"/>
    <xf numFmtId="17" fontId="11" fillId="28" borderId="219" xfId="0" applyNumberFormat="1" applyFont="1" applyFill="1" applyBorder="1" applyAlignment="1">
      <alignment horizontal="center"/>
    </xf>
    <xf numFmtId="14" fontId="29" fillId="28" borderId="219" xfId="0" applyNumberFormat="1" applyFont="1" applyFill="1" applyBorder="1" applyAlignment="1">
      <alignment horizontal="center"/>
    </xf>
    <xf numFmtId="183" fontId="11" fillId="28" borderId="219" xfId="0" applyNumberFormat="1" applyFont="1" applyFill="1" applyBorder="1" applyAlignment="1">
      <alignment horizontal="center"/>
    </xf>
    <xf numFmtId="2" fontId="11" fillId="28" borderId="219" xfId="0" applyNumberFormat="1" applyFont="1" applyFill="1" applyBorder="1" applyAlignment="1">
      <alignment horizontal="center"/>
    </xf>
    <xf numFmtId="0" fontId="0" fillId="27" borderId="219" xfId="0" applyFill="1" applyBorder="1" applyAlignment="1">
      <alignment horizontal="center"/>
    </xf>
    <xf numFmtId="183" fontId="0" fillId="29" borderId="219" xfId="0" applyNumberFormat="1" applyFill="1" applyBorder="1" applyAlignment="1">
      <alignment horizontal="center"/>
    </xf>
    <xf numFmtId="2" fontId="0" fillId="29" borderId="219" xfId="0" applyNumberFormat="1" applyFill="1" applyBorder="1" applyAlignment="1">
      <alignment horizontal="center"/>
    </xf>
    <xf numFmtId="49" fontId="31" fillId="12" borderId="219" xfId="0" applyNumberFormat="1" applyFont="1" applyFill="1" applyBorder="1" applyAlignment="1">
      <alignment horizontal="center"/>
    </xf>
    <xf numFmtId="0" fontId="0" fillId="0" borderId="219" xfId="0" applyBorder="1"/>
    <xf numFmtId="0" fontId="133" fillId="0" borderId="219" xfId="0" applyFont="1" applyBorder="1"/>
    <xf numFmtId="0" fontId="31" fillId="30" borderId="220" xfId="0" applyFont="1" applyFill="1" applyBorder="1"/>
    <xf numFmtId="0" fontId="0" fillId="30" borderId="219" xfId="0" applyFill="1" applyBorder="1" applyAlignment="1">
      <alignment horizontal="center"/>
    </xf>
    <xf numFmtId="0" fontId="115" fillId="12" borderId="219" xfId="0" applyFont="1" applyFill="1" applyBorder="1" applyAlignment="1">
      <alignment horizontal="center"/>
    </xf>
    <xf numFmtId="14" fontId="31" fillId="30" borderId="219" xfId="0" applyNumberFormat="1" applyFont="1" applyFill="1" applyBorder="1"/>
    <xf numFmtId="2" fontId="31" fillId="25" borderId="219" xfId="0" applyNumberFormat="1" applyFont="1" applyFill="1" applyBorder="1" applyAlignment="1"/>
    <xf numFmtId="0" fontId="29" fillId="3" borderId="219" xfId="0" applyFont="1" applyFill="1" applyBorder="1"/>
    <xf numFmtId="0" fontId="29" fillId="3" borderId="219" xfId="0" applyFont="1" applyFill="1" applyBorder="1" applyAlignment="1">
      <alignment horizontal="center"/>
    </xf>
    <xf numFmtId="2" fontId="31" fillId="3" borderId="219" xfId="0" applyNumberFormat="1" applyFont="1" applyFill="1" applyBorder="1"/>
    <xf numFmtId="17" fontId="0" fillId="3" borderId="219" xfId="0" applyNumberFormat="1" applyFill="1" applyBorder="1" applyAlignment="1">
      <alignment horizontal="center"/>
    </xf>
    <xf numFmtId="14" fontId="0" fillId="3" borderId="219" xfId="0" applyNumberFormat="1" applyFill="1" applyBorder="1" applyAlignment="1">
      <alignment horizontal="center"/>
    </xf>
    <xf numFmtId="183" fontId="0" fillId="3" borderId="219" xfId="0" applyNumberFormat="1" applyFill="1" applyBorder="1" applyAlignment="1">
      <alignment horizontal="center"/>
    </xf>
    <xf numFmtId="2" fontId="0" fillId="3" borderId="219" xfId="0" applyNumberFormat="1" applyFill="1" applyBorder="1" applyAlignment="1">
      <alignment horizontal="center"/>
    </xf>
    <xf numFmtId="0" fontId="0" fillId="3" borderId="219" xfId="0" applyFill="1" applyBorder="1"/>
    <xf numFmtId="0" fontId="134" fillId="3" borderId="219" xfId="0" applyFont="1" applyFill="1" applyBorder="1"/>
    <xf numFmtId="0" fontId="133" fillId="0" borderId="0" xfId="0" applyFont="1"/>
    <xf numFmtId="0" fontId="0" fillId="0" borderId="219" xfId="0" applyFont="1" applyBorder="1"/>
    <xf numFmtId="0" fontId="0" fillId="0" borderId="207" xfId="0" applyFont="1" applyBorder="1" applyAlignment="1">
      <alignment horizontal="left"/>
    </xf>
    <xf numFmtId="0" fontId="0" fillId="0" borderId="219" xfId="0" applyBorder="1" applyAlignment="1">
      <alignment horizontal="center"/>
    </xf>
    <xf numFmtId="0" fontId="0" fillId="0" borderId="219" xfId="0" applyBorder="1" applyAlignment="1">
      <alignment horizontal="left"/>
    </xf>
    <xf numFmtId="0" fontId="0" fillId="0" borderId="219" xfId="0" applyFont="1" applyBorder="1" applyAlignment="1">
      <alignment horizontal="center"/>
    </xf>
    <xf numFmtId="17" fontId="11" fillId="0" borderId="219" xfId="0" applyNumberFormat="1" applyFont="1" applyBorder="1"/>
    <xf numFmtId="14" fontId="0" fillId="0" borderId="219" xfId="0" applyNumberFormat="1" applyBorder="1"/>
    <xf numFmtId="0" fontId="6" fillId="0" borderId="219" xfId="0" applyFont="1" applyBorder="1" applyAlignment="1">
      <alignment horizontal="center"/>
    </xf>
    <xf numFmtId="169" fontId="0" fillId="0" borderId="219" xfId="0" applyNumberFormat="1" applyBorder="1" applyAlignment="1">
      <alignment horizontal="center"/>
    </xf>
    <xf numFmtId="169" fontId="0" fillId="0" borderId="219" xfId="0" applyNumberFormat="1" applyBorder="1" applyAlignment="1">
      <alignment horizontal="center" vertical="center"/>
    </xf>
    <xf numFmtId="0" fontId="6" fillId="9" borderId="207" xfId="0" applyFont="1" applyFill="1" applyBorder="1"/>
    <xf numFmtId="0" fontId="0" fillId="9" borderId="214" xfId="0" applyFill="1" applyBorder="1" applyAlignment="1">
      <alignment horizontal="center"/>
    </xf>
    <xf numFmtId="0" fontId="6" fillId="9" borderId="219" xfId="0" applyFont="1" applyFill="1" applyBorder="1" applyAlignment="1">
      <alignment horizontal="left" vertical="center"/>
    </xf>
    <xf numFmtId="0" fontId="6" fillId="9" borderId="214" xfId="0" applyFont="1" applyFill="1" applyBorder="1"/>
    <xf numFmtId="0" fontId="6" fillId="9" borderId="219" xfId="0" applyFont="1" applyFill="1" applyBorder="1" applyAlignment="1">
      <alignment horizontal="center" vertical="center"/>
    </xf>
    <xf numFmtId="0" fontId="6" fillId="9" borderId="214" xfId="0" applyFont="1" applyFill="1" applyBorder="1" applyAlignment="1">
      <alignment horizontal="center"/>
    </xf>
    <xf numFmtId="2" fontId="6" fillId="9" borderId="219" xfId="0" applyNumberFormat="1" applyFont="1" applyFill="1" applyBorder="1" applyAlignment="1">
      <alignment horizontal="center" vertical="center"/>
    </xf>
    <xf numFmtId="2" fontId="6" fillId="9" borderId="153" xfId="0" applyNumberFormat="1" applyFont="1" applyFill="1" applyBorder="1" applyAlignment="1">
      <alignment horizontal="center"/>
    </xf>
    <xf numFmtId="14" fontId="6" fillId="0" borderId="219" xfId="0" applyNumberFormat="1" applyFont="1" applyBorder="1"/>
    <xf numFmtId="0" fontId="6" fillId="0" borderId="219" xfId="0" applyFont="1" applyBorder="1" applyAlignment="1">
      <alignment horizontal="left"/>
    </xf>
    <xf numFmtId="0" fontId="122" fillId="3" borderId="225" xfId="0" applyFont="1" applyFill="1" applyBorder="1" applyAlignment="1">
      <alignment horizontal="center" wrapText="1"/>
    </xf>
    <xf numFmtId="0" fontId="11" fillId="0" borderId="221" xfId="0" applyFont="1" applyBorder="1" applyAlignment="1">
      <alignment horizontal="right"/>
    </xf>
    <xf numFmtId="0" fontId="11" fillId="0" borderId="151" xfId="0" applyFont="1" applyBorder="1" applyAlignment="1">
      <alignment horizontal="right"/>
    </xf>
    <xf numFmtId="0" fontId="0" fillId="0" borderId="223" xfId="0" applyBorder="1"/>
    <xf numFmtId="0" fontId="0" fillId="0" borderId="214" xfId="0" applyBorder="1" applyAlignment="1">
      <alignment horizontal="left"/>
    </xf>
    <xf numFmtId="2" fontId="0" fillId="0" borderId="207" xfId="0" applyNumberFormat="1" applyBorder="1" applyAlignment="1">
      <alignment horizontal="right"/>
    </xf>
    <xf numFmtId="0" fontId="0" fillId="0" borderId="220" xfId="0" applyBorder="1"/>
    <xf numFmtId="0" fontId="0" fillId="0" borderId="214" xfId="0" applyBorder="1"/>
    <xf numFmtId="0" fontId="0" fillId="0" borderId="221" xfId="0" applyBorder="1"/>
    <xf numFmtId="0" fontId="0" fillId="0" borderId="221" xfId="0" applyBorder="1" applyAlignment="1">
      <alignment horizontal="right"/>
    </xf>
    <xf numFmtId="0" fontId="0" fillId="0" borderId="214" xfId="0" applyFill="1" applyBorder="1"/>
    <xf numFmtId="2" fontId="100" fillId="0" borderId="6" xfId="0" applyNumberFormat="1" applyFont="1" applyFill="1" applyBorder="1" applyAlignment="1">
      <alignment horizontal="center"/>
    </xf>
    <xf numFmtId="0" fontId="101" fillId="0" borderId="219" xfId="0" applyFont="1" applyFill="1" applyBorder="1" applyAlignment="1">
      <alignment horizontal="center" vertical="center" wrapText="1"/>
    </xf>
    <xf numFmtId="2" fontId="101" fillId="0" borderId="219" xfId="0" applyNumberFormat="1" applyFont="1" applyFill="1" applyBorder="1" applyAlignment="1">
      <alignment horizontal="center" vertical="center" wrapText="1"/>
    </xf>
    <xf numFmtId="168" fontId="101" fillId="0" borderId="219" xfId="0" applyNumberFormat="1" applyFont="1" applyFill="1" applyBorder="1" applyAlignment="1">
      <alignment horizontal="center" vertical="center" wrapText="1"/>
    </xf>
    <xf numFmtId="0" fontId="101" fillId="0" borderId="219" xfId="0" applyNumberFormat="1" applyFont="1" applyFill="1" applyBorder="1" applyAlignment="1">
      <alignment horizontal="center" vertical="center" wrapText="1"/>
    </xf>
    <xf numFmtId="0" fontId="135" fillId="0" borderId="219" xfId="0" applyFont="1" applyFill="1" applyBorder="1" applyAlignment="1">
      <alignment horizontal="center" vertical="center" wrapText="1"/>
    </xf>
    <xf numFmtId="0" fontId="135" fillId="0" borderId="219" xfId="0" applyFont="1" applyFill="1" applyBorder="1" applyAlignment="1">
      <alignment horizontal="left" vertical="center" wrapText="1"/>
    </xf>
    <xf numFmtId="2" fontId="135" fillId="0" borderId="219" xfId="0" applyNumberFormat="1" applyFont="1" applyFill="1" applyBorder="1" applyAlignment="1">
      <alignment horizontal="center" vertical="center" wrapText="1"/>
    </xf>
    <xf numFmtId="168" fontId="135" fillId="0" borderId="219" xfId="0" applyNumberFormat="1" applyFont="1" applyFill="1" applyBorder="1" applyAlignment="1">
      <alignment horizontal="center" vertical="center" wrapText="1"/>
    </xf>
    <xf numFmtId="0" fontId="135" fillId="0" borderId="219" xfId="0" applyNumberFormat="1" applyFont="1" applyFill="1" applyBorder="1" applyAlignment="1">
      <alignment horizontal="center" vertical="center" wrapText="1"/>
    </xf>
    <xf numFmtId="0" fontId="0" fillId="0" borderId="219" xfId="0" applyFont="1" applyBorder="1" applyAlignment="1">
      <alignment horizontal="center" vertical="center"/>
    </xf>
    <xf numFmtId="0" fontId="0" fillId="0" borderId="219" xfId="0" applyBorder="1" applyAlignment="1">
      <alignment horizontal="center" vertical="center"/>
    </xf>
    <xf numFmtId="2" fontId="0" fillId="0" borderId="219" xfId="0" applyNumberFormat="1" applyFont="1" applyBorder="1" applyAlignment="1">
      <alignment horizontal="center"/>
    </xf>
    <xf numFmtId="177" fontId="0" fillId="3" borderId="16" xfId="0" applyNumberFormat="1" applyFill="1" applyBorder="1" applyAlignment="1">
      <alignment horizontal="center"/>
    </xf>
    <xf numFmtId="0" fontId="0" fillId="3" borderId="16" xfId="0" applyNumberFormat="1" applyFill="1" applyBorder="1"/>
    <xf numFmtId="0" fontId="0" fillId="3" borderId="16" xfId="0" applyNumberFormat="1" applyFill="1" applyBorder="1" applyAlignment="1">
      <alignment horizontal="center"/>
    </xf>
    <xf numFmtId="0" fontId="101" fillId="0" borderId="226" xfId="0" applyFont="1" applyFill="1" applyBorder="1" applyAlignment="1">
      <alignment horizontal="center" vertical="center" wrapText="1"/>
    </xf>
    <xf numFmtId="0" fontId="0" fillId="0" borderId="226" xfId="0" applyBorder="1"/>
    <xf numFmtId="0" fontId="0" fillId="0" borderId="227" xfId="0" applyBorder="1"/>
    <xf numFmtId="0" fontId="101" fillId="0" borderId="227" xfId="0" applyFont="1" applyFill="1" applyBorder="1" applyAlignment="1">
      <alignment horizontal="center" vertical="center" wrapText="1"/>
    </xf>
    <xf numFmtId="0" fontId="0" fillId="0" borderId="227" xfId="0" applyBorder="1" applyAlignment="1">
      <alignment horizontal="center"/>
    </xf>
    <xf numFmtId="0" fontId="135" fillId="0" borderId="227" xfId="0" applyFont="1" applyFill="1" applyBorder="1" applyAlignment="1">
      <alignment horizontal="center" vertical="center" wrapText="1"/>
    </xf>
    <xf numFmtId="0" fontId="135" fillId="0" borderId="227" xfId="0" applyFont="1" applyFill="1" applyBorder="1" applyAlignment="1">
      <alignment horizontal="left" vertical="center" wrapText="1"/>
    </xf>
    <xf numFmtId="2" fontId="135" fillId="0" borderId="227" xfId="0" applyNumberFormat="1" applyFont="1" applyFill="1" applyBorder="1" applyAlignment="1">
      <alignment horizontal="center" vertical="center" wrapText="1"/>
    </xf>
    <xf numFmtId="0" fontId="0" fillId="0" borderId="227" xfId="0" applyFont="1" applyBorder="1" applyAlignment="1">
      <alignment horizontal="center"/>
    </xf>
    <xf numFmtId="168" fontId="135" fillId="0" borderId="227" xfId="0" applyNumberFormat="1" applyFont="1" applyFill="1" applyBorder="1" applyAlignment="1">
      <alignment horizontal="center" vertical="center" wrapText="1"/>
    </xf>
    <xf numFmtId="0" fontId="135" fillId="0" borderId="227" xfId="0" applyNumberFormat="1" applyFont="1" applyFill="1" applyBorder="1" applyAlignment="1">
      <alignment horizontal="center" vertical="center" wrapText="1"/>
    </xf>
    <xf numFmtId="0" fontId="0" fillId="0" borderId="226" xfId="0" applyBorder="1" applyAlignment="1">
      <alignment horizontal="center"/>
    </xf>
    <xf numFmtId="0" fontId="135" fillId="0" borderId="226" xfId="0" applyFont="1" applyFill="1" applyBorder="1" applyAlignment="1">
      <alignment horizontal="center" vertical="center" wrapText="1"/>
    </xf>
    <xf numFmtId="0" fontId="135" fillId="0" borderId="226" xfId="0" applyFont="1" applyFill="1" applyBorder="1" applyAlignment="1">
      <alignment horizontal="left" vertical="center" wrapText="1"/>
    </xf>
    <xf numFmtId="2" fontId="135" fillId="0" borderId="226" xfId="0" applyNumberFormat="1" applyFont="1" applyFill="1" applyBorder="1" applyAlignment="1">
      <alignment horizontal="center" vertical="center" wrapText="1"/>
    </xf>
    <xf numFmtId="0" fontId="0" fillId="0" borderId="226" xfId="0" applyFont="1" applyBorder="1" applyAlignment="1">
      <alignment horizontal="center"/>
    </xf>
    <xf numFmtId="168" fontId="135" fillId="0" borderId="226" xfId="0" applyNumberFormat="1" applyFont="1" applyFill="1" applyBorder="1" applyAlignment="1">
      <alignment horizontal="center" vertical="center" wrapText="1"/>
    </xf>
    <xf numFmtId="0" fontId="135" fillId="0" borderId="226" xfId="0" applyNumberFormat="1" applyFont="1" applyFill="1" applyBorder="1" applyAlignment="1">
      <alignment horizontal="center" vertical="center" wrapText="1"/>
    </xf>
    <xf numFmtId="0" fontId="88" fillId="2" borderId="230" xfId="0" applyFont="1" applyFill="1" applyBorder="1" applyAlignment="1">
      <alignment horizontal="center" vertical="center" wrapText="1"/>
    </xf>
    <xf numFmtId="2" fontId="88" fillId="2" borderId="230" xfId="0" applyNumberFormat="1" applyFont="1" applyFill="1" applyBorder="1" applyAlignment="1">
      <alignment horizontal="center" vertical="center" wrapText="1"/>
    </xf>
    <xf numFmtId="164" fontId="88" fillId="2" borderId="230" xfId="0" applyNumberFormat="1" applyFont="1" applyFill="1" applyBorder="1" applyAlignment="1">
      <alignment horizontal="center" vertical="center" wrapText="1"/>
    </xf>
    <xf numFmtId="14" fontId="88" fillId="2" borderId="230" xfId="0" applyNumberFormat="1" applyFont="1" applyFill="1" applyBorder="1" applyAlignment="1">
      <alignment horizontal="center" vertical="center" wrapText="1"/>
    </xf>
    <xf numFmtId="0" fontId="0" fillId="42" borderId="226" xfId="0" applyFont="1" applyFill="1" applyBorder="1" applyAlignment="1">
      <alignment horizontal="center" vertical="center"/>
    </xf>
    <xf numFmtId="0" fontId="11" fillId="42" borderId="226" xfId="4" applyFont="1" applyFill="1" applyBorder="1" applyAlignment="1">
      <alignment horizontal="center" vertical="center"/>
    </xf>
    <xf numFmtId="0" fontId="11" fillId="42" borderId="226" xfId="4" applyFont="1" applyFill="1" applyBorder="1" applyAlignment="1">
      <alignment horizontal="left" vertical="center"/>
    </xf>
    <xf numFmtId="2" fontId="11" fillId="42" borderId="226" xfId="4" applyNumberFormat="1" applyFont="1" applyFill="1" applyBorder="1" applyAlignment="1">
      <alignment horizontal="left" vertical="center"/>
    </xf>
    <xf numFmtId="0" fontId="0" fillId="42" borderId="226" xfId="0" applyFont="1" applyFill="1" applyBorder="1" applyAlignment="1">
      <alignment horizontal="left" vertical="center"/>
    </xf>
    <xf numFmtId="2" fontId="0" fillId="42" borderId="226" xfId="0" applyNumberFormat="1" applyFont="1" applyFill="1" applyBorder="1" applyAlignment="1">
      <alignment horizontal="center" vertical="center"/>
    </xf>
    <xf numFmtId="164" fontId="0" fillId="42" borderId="226" xfId="0" applyNumberFormat="1" applyFont="1" applyFill="1" applyBorder="1" applyAlignment="1">
      <alignment horizontal="center" vertical="center"/>
    </xf>
    <xf numFmtId="14" fontId="0" fillId="42" borderId="226" xfId="0" applyNumberFormat="1" applyFont="1" applyFill="1" applyBorder="1" applyAlignment="1">
      <alignment horizontal="center" vertical="center"/>
    </xf>
    <xf numFmtId="0" fontId="0" fillId="47" borderId="226" xfId="0" applyFont="1" applyFill="1" applyBorder="1" applyAlignment="1">
      <alignment horizontal="center" vertical="center"/>
    </xf>
    <xf numFmtId="0" fontId="0" fillId="47" borderId="226" xfId="0" applyFill="1" applyBorder="1" applyAlignment="1">
      <alignment horizontal="center" vertical="center"/>
    </xf>
    <xf numFmtId="0" fontId="11" fillId="47" borderId="226" xfId="24" applyFont="1" applyFill="1" applyBorder="1" applyAlignment="1">
      <alignment horizontal="center" vertical="center"/>
    </xf>
    <xf numFmtId="0" fontId="11" fillId="47" borderId="226" xfId="4" applyFont="1" applyFill="1" applyBorder="1" applyAlignment="1">
      <alignment horizontal="left" vertical="center"/>
    </xf>
    <xf numFmtId="2" fontId="11" fillId="47" borderId="226" xfId="4" applyNumberFormat="1" applyFont="1" applyFill="1" applyBorder="1" applyAlignment="1">
      <alignment horizontal="left" vertical="center"/>
    </xf>
    <xf numFmtId="0" fontId="0" fillId="47" borderId="226" xfId="0" applyFill="1" applyBorder="1" applyAlignment="1">
      <alignment horizontal="left" vertical="center"/>
    </xf>
    <xf numFmtId="2" fontId="0" fillId="47" borderId="226" xfId="0" applyNumberFormat="1" applyFill="1" applyBorder="1" applyAlignment="1">
      <alignment horizontal="center" vertical="center"/>
    </xf>
    <xf numFmtId="164" fontId="0" fillId="47" borderId="226" xfId="0" applyNumberFormat="1" applyFont="1" applyFill="1" applyBorder="1" applyAlignment="1">
      <alignment horizontal="center" vertical="center"/>
    </xf>
    <xf numFmtId="14" fontId="0" fillId="47" borderId="226" xfId="0" applyNumberFormat="1" applyFill="1" applyBorder="1" applyAlignment="1">
      <alignment horizontal="center" vertical="center"/>
    </xf>
    <xf numFmtId="0" fontId="11" fillId="47" borderId="226" xfId="4" applyFont="1" applyFill="1" applyBorder="1" applyAlignment="1">
      <alignment horizontal="center" vertical="center"/>
    </xf>
    <xf numFmtId="0" fontId="0" fillId="47" borderId="226" xfId="0" applyFont="1" applyFill="1" applyBorder="1" applyAlignment="1">
      <alignment horizontal="left" vertical="center"/>
    </xf>
    <xf numFmtId="2" fontId="0" fillId="47" borderId="226" xfId="0" applyNumberFormat="1" applyFont="1" applyFill="1" applyBorder="1" applyAlignment="1">
      <alignment horizontal="center" vertical="center"/>
    </xf>
    <xf numFmtId="165" fontId="0" fillId="47" borderId="226" xfId="0" applyNumberFormat="1" applyFont="1" applyFill="1" applyBorder="1" applyAlignment="1">
      <alignment horizontal="center" vertical="center"/>
    </xf>
    <xf numFmtId="0" fontId="53" fillId="47" borderId="226" xfId="0" applyFont="1" applyFill="1" applyBorder="1" applyAlignment="1">
      <alignment horizontal="left" vertical="center"/>
    </xf>
    <xf numFmtId="14" fontId="0" fillId="47" borderId="226" xfId="0" applyNumberFormat="1" applyFont="1" applyFill="1" applyBorder="1" applyAlignment="1">
      <alignment horizontal="center" vertical="center"/>
    </xf>
    <xf numFmtId="164" fontId="6" fillId="47" borderId="226" xfId="0" applyNumberFormat="1" applyFont="1" applyFill="1" applyBorder="1" applyAlignment="1">
      <alignment horizontal="center" vertical="center"/>
    </xf>
    <xf numFmtId="0" fontId="14" fillId="47" borderId="226" xfId="0" applyFont="1" applyFill="1" applyBorder="1" applyAlignment="1">
      <alignment horizontal="center" vertical="center"/>
    </xf>
    <xf numFmtId="0" fontId="136" fillId="0" borderId="235" xfId="0" applyFont="1" applyFill="1" applyBorder="1" applyAlignment="1">
      <alignment horizontal="center" vertical="center"/>
    </xf>
    <xf numFmtId="0" fontId="0" fillId="0" borderId="234" xfId="0" applyBorder="1"/>
    <xf numFmtId="0" fontId="6" fillId="0" borderId="237" xfId="0" applyFont="1" applyFill="1" applyBorder="1" applyAlignment="1">
      <alignment vertical="center"/>
    </xf>
    <xf numFmtId="0" fontId="0" fillId="0" borderId="236" xfId="0" applyBorder="1"/>
    <xf numFmtId="2" fontId="2" fillId="0" borderId="226" xfId="0" applyNumberFormat="1" applyFont="1" applyFill="1" applyBorder="1" applyAlignment="1">
      <alignment horizontal="center" vertical="center"/>
    </xf>
    <xf numFmtId="0" fontId="0" fillId="0" borderId="226" xfId="0" applyFill="1" applyBorder="1" applyAlignment="1">
      <alignment horizontal="center"/>
    </xf>
    <xf numFmtId="170" fontId="0" fillId="0" borderId="226" xfId="0" applyNumberFormat="1" applyFill="1" applyBorder="1" applyAlignment="1">
      <alignment horizontal="center"/>
    </xf>
    <xf numFmtId="170" fontId="0" fillId="0" borderId="226" xfId="0" applyNumberFormat="1" applyBorder="1" applyAlignment="1">
      <alignment horizontal="center"/>
    </xf>
    <xf numFmtId="2" fontId="0" fillId="0" borderId="226" xfId="0" applyNumberFormat="1" applyBorder="1" applyAlignment="1">
      <alignment horizontal="center"/>
    </xf>
    <xf numFmtId="165" fontId="0" fillId="0" borderId="226" xfId="0" applyNumberFormat="1" applyBorder="1" applyAlignment="1">
      <alignment horizontal="center"/>
    </xf>
    <xf numFmtId="170" fontId="0" fillId="0" borderId="208" xfId="0" applyNumberFormat="1" applyBorder="1" applyAlignment="1">
      <alignment horizontal="center"/>
    </xf>
    <xf numFmtId="17" fontId="0" fillId="0" borderId="208" xfId="0" applyNumberFormat="1" applyBorder="1" applyAlignment="1">
      <alignment horizontal="center"/>
    </xf>
    <xf numFmtId="179" fontId="0" fillId="0" borderId="208" xfId="0" applyNumberFormat="1" applyBorder="1" applyAlignment="1">
      <alignment horizontal="center" vertical="center"/>
    </xf>
    <xf numFmtId="0" fontId="11" fillId="4" borderId="207" xfId="0" applyFont="1" applyFill="1" applyBorder="1" applyAlignment="1">
      <alignment horizontal="center" vertical="center"/>
    </xf>
    <xf numFmtId="17" fontId="0" fillId="4" borderId="208" xfId="0" applyNumberFormat="1" applyFill="1" applyBorder="1" applyAlignment="1">
      <alignment horizontal="center" vertical="center"/>
    </xf>
    <xf numFmtId="179" fontId="0" fillId="4" borderId="208" xfId="0" applyNumberFormat="1" applyFill="1" applyBorder="1" applyAlignment="1">
      <alignment horizontal="center" vertical="center"/>
    </xf>
    <xf numFmtId="175" fontId="0" fillId="4" borderId="208" xfId="0" applyNumberFormat="1" applyFill="1" applyBorder="1" applyAlignment="1">
      <alignment horizontal="center" vertical="center"/>
    </xf>
    <xf numFmtId="164" fontId="0" fillId="4" borderId="209" xfId="0" applyNumberFormat="1" applyFill="1" applyBorder="1" applyAlignment="1">
      <alignment horizontal="center" vertical="center"/>
    </xf>
    <xf numFmtId="0" fontId="92" fillId="14" borderId="93" xfId="3" quotePrefix="1" applyNumberFormat="1" applyFont="1" applyFill="1" applyBorder="1" applyAlignment="1">
      <alignment horizontal="left"/>
    </xf>
    <xf numFmtId="0" fontId="92" fillId="14" borderId="93" xfId="3" applyNumberFormat="1" applyFont="1" applyFill="1" applyBorder="1" applyAlignment="1">
      <alignment horizontal="left"/>
    </xf>
    <xf numFmtId="0" fontId="92" fillId="14" borderId="93" xfId="0" quotePrefix="1" applyNumberFormat="1" applyFont="1" applyFill="1" applyBorder="1" applyAlignment="1">
      <alignment horizontal="left"/>
    </xf>
    <xf numFmtId="0" fontId="92" fillId="14" borderId="93" xfId="0" applyFont="1" applyFill="1" applyBorder="1" applyAlignment="1">
      <alignment horizontal="left" wrapText="1"/>
    </xf>
    <xf numFmtId="0" fontId="92" fillId="14" borderId="93" xfId="0" applyNumberFormat="1" applyFont="1" applyFill="1" applyBorder="1" applyAlignment="1">
      <alignment horizontal="left"/>
    </xf>
    <xf numFmtId="0" fontId="93" fillId="14" borderId="93" xfId="0" quotePrefix="1" applyNumberFormat="1" applyFont="1" applyFill="1" applyBorder="1" applyAlignment="1">
      <alignment horizontal="left"/>
    </xf>
    <xf numFmtId="0" fontId="92" fillId="14" borderId="139" xfId="0" quotePrefix="1" applyNumberFormat="1" applyFont="1" applyFill="1" applyBorder="1" applyAlignment="1">
      <alignment horizontal="left"/>
    </xf>
    <xf numFmtId="0" fontId="98" fillId="3" borderId="144" xfId="0" quotePrefix="1" applyNumberFormat="1" applyFont="1" applyFill="1" applyBorder="1" applyAlignment="1">
      <alignment horizontal="left"/>
    </xf>
    <xf numFmtId="0" fontId="10" fillId="3" borderId="144" xfId="0" quotePrefix="1" applyNumberFormat="1" applyFont="1" applyFill="1" applyBorder="1" applyAlignment="1">
      <alignment horizontal="left"/>
    </xf>
    <xf numFmtId="0" fontId="13" fillId="3" borderId="93" xfId="0" applyFont="1" applyFill="1" applyBorder="1" applyAlignment="1">
      <alignment horizontal="left"/>
    </xf>
    <xf numFmtId="0" fontId="10" fillId="14" borderId="93" xfId="0" quotePrefix="1" applyNumberFormat="1" applyFont="1" applyFill="1" applyBorder="1" applyAlignment="1">
      <alignment horizontal="left"/>
    </xf>
    <xf numFmtId="2" fontId="13" fillId="3" borderId="93" xfId="0" applyNumberFormat="1" applyFont="1" applyFill="1" applyBorder="1" applyAlignment="1">
      <alignment horizontal="left" wrapText="1"/>
    </xf>
    <xf numFmtId="0" fontId="13" fillId="3" borderId="93" xfId="0" applyFont="1" applyFill="1" applyBorder="1" applyAlignment="1"/>
    <xf numFmtId="168" fontId="89" fillId="3" borderId="163" xfId="0" applyNumberFormat="1" applyFont="1" applyFill="1" applyBorder="1" applyAlignment="1">
      <alignment vertical="center" wrapText="1"/>
    </xf>
    <xf numFmtId="168" fontId="13" fillId="3" borderId="165" xfId="0" applyNumberFormat="1" applyFont="1" applyFill="1" applyBorder="1" applyAlignment="1">
      <alignment vertical="center" wrapText="1"/>
    </xf>
    <xf numFmtId="168" fontId="8" fillId="0" borderId="163" xfId="0" applyNumberFormat="1" applyFont="1" applyBorder="1" applyAlignment="1"/>
    <xf numFmtId="164" fontId="13" fillId="3" borderId="93" xfId="0" applyNumberFormat="1" applyFont="1" applyFill="1" applyBorder="1" applyAlignment="1">
      <alignment horizontal="right"/>
    </xf>
    <xf numFmtId="0" fontId="89" fillId="3" borderId="163" xfId="0" applyFont="1" applyFill="1" applyBorder="1" applyAlignment="1">
      <alignment horizontal="left" vertical="top" wrapText="1"/>
    </xf>
    <xf numFmtId="0" fontId="89" fillId="3" borderId="163" xfId="0" applyFont="1" applyFill="1" applyBorder="1" applyAlignment="1">
      <alignment horizontal="center" wrapText="1"/>
    </xf>
    <xf numFmtId="2" fontId="89" fillId="3" borderId="163" xfId="0" applyNumberFormat="1" applyFont="1" applyFill="1" applyBorder="1"/>
    <xf numFmtId="168" fontId="121" fillId="3" borderId="144" xfId="0" applyNumberFormat="1" applyFont="1" applyFill="1" applyBorder="1" applyAlignment="1"/>
    <xf numFmtId="14" fontId="13" fillId="3" borderId="186" xfId="0" applyNumberFormat="1" applyFont="1" applyFill="1" applyBorder="1" applyAlignment="1"/>
    <xf numFmtId="168" fontId="89" fillId="3" borderId="163" xfId="0" applyNumberFormat="1" applyFont="1" applyFill="1" applyBorder="1" applyAlignment="1">
      <alignment wrapText="1"/>
    </xf>
    <xf numFmtId="168" fontId="13" fillId="3" borderId="208" xfId="0" applyNumberFormat="1" applyFont="1" applyFill="1" applyBorder="1" applyAlignment="1">
      <alignment vertical="center" wrapText="1"/>
    </xf>
    <xf numFmtId="0" fontId="10" fillId="3" borderId="165" xfId="0" quotePrefix="1" applyNumberFormat="1" applyFont="1" applyFill="1" applyBorder="1" applyAlignment="1">
      <alignment horizontal="left"/>
    </xf>
    <xf numFmtId="186" fontId="0" fillId="0" borderId="148" xfId="0" applyNumberFormat="1" applyFill="1" applyBorder="1" applyAlignment="1">
      <alignment horizontal="center" vertical="center"/>
    </xf>
    <xf numFmtId="0" fontId="0" fillId="0" borderId="238" xfId="0" applyBorder="1" applyAlignment="1">
      <alignment horizontal="center" vertical="center"/>
    </xf>
    <xf numFmtId="49" fontId="0" fillId="0" borderId="231" xfId="0" applyNumberFormat="1" applyFill="1" applyBorder="1" applyAlignment="1">
      <alignment horizontal="center" vertical="center"/>
    </xf>
    <xf numFmtId="0" fontId="0" fillId="0" borderId="214" xfId="0" applyFill="1" applyBorder="1" applyAlignment="1">
      <alignment horizontal="center" vertical="center" wrapText="1"/>
    </xf>
    <xf numFmtId="2" fontId="0" fillId="0" borderId="226" xfId="0" applyNumberFormat="1" applyBorder="1" applyAlignment="1">
      <alignment horizontal="center" vertical="center"/>
    </xf>
    <xf numFmtId="2" fontId="0" fillId="0" borderId="231" xfId="0" applyNumberFormat="1" applyBorder="1" applyAlignment="1">
      <alignment horizontal="center" vertical="center"/>
    </xf>
    <xf numFmtId="0" fontId="0" fillId="2" borderId="207" xfId="0" applyFill="1" applyBorder="1" applyAlignment="1">
      <alignment horizontal="center" vertical="center"/>
    </xf>
    <xf numFmtId="0" fontId="0" fillId="2" borderId="238" xfId="0" applyFill="1" applyBorder="1" applyAlignment="1">
      <alignment horizontal="center" vertical="center"/>
    </xf>
    <xf numFmtId="0" fontId="6" fillId="2" borderId="207" xfId="0" applyFont="1" applyFill="1" applyBorder="1" applyAlignment="1">
      <alignment horizontal="center" vertical="center"/>
    </xf>
    <xf numFmtId="2" fontId="0" fillId="2" borderId="207" xfId="0" applyNumberFormat="1" applyFill="1" applyBorder="1" applyAlignment="1">
      <alignment horizontal="center" vertical="center"/>
    </xf>
    <xf numFmtId="0" fontId="0" fillId="2" borderId="226" xfId="0" applyFill="1" applyBorder="1" applyAlignment="1">
      <alignment horizontal="center" vertical="center"/>
    </xf>
    <xf numFmtId="0" fontId="0" fillId="2" borderId="231" xfId="0" applyFill="1" applyBorder="1" applyAlignment="1">
      <alignment horizontal="center" vertical="center"/>
    </xf>
    <xf numFmtId="49" fontId="0" fillId="2" borderId="226" xfId="0" applyNumberFormat="1" applyFill="1" applyBorder="1" applyAlignment="1">
      <alignment horizontal="center" vertical="center"/>
    </xf>
    <xf numFmtId="49" fontId="0" fillId="2" borderId="231" xfId="0" applyNumberFormat="1" applyFill="1" applyBorder="1" applyAlignment="1">
      <alignment horizontal="center" vertical="center"/>
    </xf>
    <xf numFmtId="0" fontId="0" fillId="2" borderId="238" xfId="0" applyFill="1" applyBorder="1" applyAlignment="1">
      <alignment horizontal="center" vertical="center" wrapText="1"/>
    </xf>
    <xf numFmtId="0" fontId="0" fillId="0" borderId="226" xfId="0" quotePrefix="1" applyBorder="1" applyAlignment="1">
      <alignment horizontal="center"/>
    </xf>
    <xf numFmtId="2" fontId="137" fillId="41" borderId="177" xfId="0" applyNumberFormat="1" applyFont="1" applyFill="1" applyBorder="1" applyAlignment="1">
      <alignment horizontal="center" vertical="center" wrapText="1"/>
    </xf>
    <xf numFmtId="0" fontId="137" fillId="41" borderId="239" xfId="0" applyFont="1" applyFill="1" applyBorder="1" applyAlignment="1">
      <alignment horizontal="center" vertical="center" wrapText="1"/>
    </xf>
    <xf numFmtId="2" fontId="137" fillId="41" borderId="182" xfId="0" applyNumberFormat="1" applyFont="1" applyFill="1" applyBorder="1" applyAlignment="1">
      <alignment horizontal="center" vertical="center" wrapText="1"/>
    </xf>
    <xf numFmtId="0" fontId="137" fillId="41" borderId="240" xfId="0" applyFont="1" applyFill="1" applyBorder="1" applyAlignment="1">
      <alignment horizontal="center" vertical="center" wrapText="1"/>
    </xf>
    <xf numFmtId="170" fontId="0" fillId="0" borderId="242" xfId="0" applyNumberFormat="1" applyBorder="1" applyAlignment="1" applyProtection="1">
      <alignment horizontal="center" vertical="center"/>
      <protection locked="0"/>
    </xf>
    <xf numFmtId="170" fontId="0" fillId="0" borderId="247" xfId="0" applyNumberFormat="1" applyBorder="1" applyAlignment="1" applyProtection="1">
      <alignment horizontal="center" vertical="center"/>
      <protection locked="0"/>
    </xf>
    <xf numFmtId="170" fontId="0" fillId="0" borderId="0" xfId="0" applyNumberFormat="1" applyBorder="1" applyAlignment="1">
      <alignment horizontal="center"/>
    </xf>
    <xf numFmtId="2" fontId="0" fillId="41" borderId="28" xfId="0" applyNumberFormat="1" applyFill="1" applyBorder="1" applyAlignment="1">
      <alignment vertical="top"/>
    </xf>
    <xf numFmtId="2" fontId="0" fillId="41" borderId="0" xfId="0" applyNumberFormat="1" applyFill="1" applyBorder="1" applyAlignment="1">
      <alignment vertical="top"/>
    </xf>
    <xf numFmtId="0" fontId="137" fillId="41" borderId="264" xfId="0" applyFont="1" applyFill="1" applyBorder="1" applyAlignment="1">
      <alignment horizontal="center" vertical="center" wrapText="1"/>
    </xf>
    <xf numFmtId="0" fontId="50" fillId="0" borderId="16" xfId="0" applyFont="1" applyBorder="1" applyAlignment="1">
      <alignment horizontal="center" vertical="center"/>
    </xf>
    <xf numFmtId="0" fontId="2" fillId="12" borderId="205" xfId="0" applyFont="1" applyFill="1" applyBorder="1" applyAlignment="1">
      <alignment horizontal="center" vertical="center"/>
    </xf>
    <xf numFmtId="170" fontId="0" fillId="0" borderId="242" xfId="0" applyNumberFormat="1" applyBorder="1" applyAlignment="1">
      <alignment horizontal="center"/>
    </xf>
    <xf numFmtId="170" fontId="0" fillId="0" borderId="0" xfId="0" applyNumberFormat="1" applyBorder="1" applyAlignment="1" applyProtection="1">
      <alignment horizontal="center" vertical="center"/>
      <protection locked="0"/>
    </xf>
    <xf numFmtId="170" fontId="0" fillId="0" borderId="247" xfId="0" applyNumberFormat="1" applyBorder="1" applyAlignment="1">
      <alignment horizontal="center"/>
    </xf>
    <xf numFmtId="2" fontId="0" fillId="0" borderId="250" xfId="0" applyNumberFormat="1" applyBorder="1" applyAlignment="1" applyProtection="1">
      <alignment horizontal="right" vertical="center" indent="3"/>
      <protection locked="0"/>
    </xf>
    <xf numFmtId="0" fontId="0" fillId="0" borderId="253" xfId="0" applyNumberFormat="1" applyBorder="1" applyAlignment="1" applyProtection="1">
      <alignment horizontal="right" vertical="center" indent="3"/>
      <protection locked="0"/>
    </xf>
    <xf numFmtId="2" fontId="0" fillId="0" borderId="256" xfId="0" applyNumberFormat="1" applyBorder="1" applyAlignment="1" applyProtection="1">
      <alignment horizontal="right" vertical="center" indent="3"/>
      <protection locked="0"/>
    </xf>
    <xf numFmtId="2" fontId="0" fillId="0" borderId="251" xfId="0" applyNumberFormat="1" applyBorder="1" applyAlignment="1" applyProtection="1">
      <alignment horizontal="right" vertical="center" indent="3"/>
      <protection locked="0"/>
    </xf>
    <xf numFmtId="2" fontId="0" fillId="0" borderId="242" xfId="0" applyNumberFormat="1" applyBorder="1" applyAlignment="1" applyProtection="1">
      <alignment horizontal="right" vertical="center" indent="3"/>
      <protection locked="0"/>
    </xf>
    <xf numFmtId="0" fontId="0" fillId="0" borderId="254" xfId="0" applyNumberFormat="1" applyBorder="1" applyAlignment="1" applyProtection="1">
      <alignment horizontal="right" vertical="center" indent="3"/>
      <protection locked="0"/>
    </xf>
    <xf numFmtId="2" fontId="0" fillId="0" borderId="257" xfId="0" applyNumberFormat="1" applyBorder="1" applyAlignment="1" applyProtection="1">
      <alignment horizontal="right" vertical="center" indent="3"/>
      <protection locked="0"/>
    </xf>
    <xf numFmtId="2" fontId="0" fillId="0" borderId="247" xfId="0" applyNumberFormat="1" applyBorder="1" applyAlignment="1" applyProtection="1">
      <alignment horizontal="right" vertical="center" indent="3"/>
      <protection locked="0"/>
    </xf>
    <xf numFmtId="2" fontId="0" fillId="0" borderId="243" xfId="0" applyNumberFormat="1" applyBorder="1" applyAlignment="1" applyProtection="1">
      <alignment horizontal="right" vertical="center" indent="3"/>
      <protection locked="0"/>
    </xf>
    <xf numFmtId="2" fontId="0" fillId="0" borderId="242" xfId="0" applyNumberFormat="1" applyBorder="1" applyAlignment="1" applyProtection="1">
      <alignment horizontal="right" vertical="center" indent="3" shrinkToFit="1"/>
      <protection locked="0"/>
    </xf>
    <xf numFmtId="168" fontId="0" fillId="0" borderId="248" xfId="0" applyNumberFormat="1" applyBorder="1" applyAlignment="1" applyProtection="1">
      <alignment horizontal="center" vertical="center"/>
      <protection locked="0"/>
    </xf>
    <xf numFmtId="168" fontId="0" fillId="0" borderId="242" xfId="0" applyNumberFormat="1" applyBorder="1" applyAlignment="1" applyProtection="1">
      <alignment horizontal="center" vertical="center"/>
      <protection locked="0"/>
    </xf>
    <xf numFmtId="168" fontId="0" fillId="0" borderId="249" xfId="0" applyNumberFormat="1" applyBorder="1" applyAlignment="1" applyProtection="1">
      <alignment horizontal="center" vertical="center"/>
      <protection locked="0"/>
    </xf>
    <xf numFmtId="0" fontId="0" fillId="0" borderId="241" xfId="0" applyBorder="1" applyAlignment="1">
      <alignment horizontal="left" indent="2"/>
    </xf>
    <xf numFmtId="2" fontId="0" fillId="0" borderId="241" xfId="0" applyNumberFormat="1" applyBorder="1" applyAlignment="1" applyProtection="1">
      <alignment horizontal="left" vertical="center" indent="2"/>
      <protection locked="0"/>
    </xf>
    <xf numFmtId="0" fontId="0" fillId="0" borderId="241" xfId="0" applyNumberFormat="1" applyBorder="1" applyAlignment="1" applyProtection="1">
      <alignment horizontal="left" vertical="center" indent="2"/>
      <protection locked="0"/>
    </xf>
    <xf numFmtId="2" fontId="0" fillId="0" borderId="28" xfId="0" applyNumberFormat="1" applyBorder="1" applyAlignment="1" applyProtection="1">
      <alignment horizontal="left" vertical="center" indent="2"/>
      <protection locked="0"/>
    </xf>
    <xf numFmtId="0" fontId="0" fillId="0" borderId="28" xfId="0" applyNumberFormat="1" applyBorder="1" applyAlignment="1" applyProtection="1">
      <alignment horizontal="left" vertical="center" indent="2"/>
      <protection locked="0"/>
    </xf>
    <xf numFmtId="0" fontId="0" fillId="0" borderId="28" xfId="0" applyBorder="1" applyAlignment="1">
      <alignment horizontal="left" indent="2"/>
    </xf>
    <xf numFmtId="1" fontId="0" fillId="0" borderId="28" xfId="0" applyNumberFormat="1" applyBorder="1" applyAlignment="1" applyProtection="1">
      <alignment horizontal="left" vertical="center" indent="2"/>
      <protection locked="0"/>
    </xf>
    <xf numFmtId="14" fontId="16" fillId="3" borderId="226" xfId="0" applyNumberFormat="1" applyFont="1" applyFill="1" applyBorder="1" applyAlignment="1">
      <alignment horizontal="center" wrapText="1"/>
    </xf>
    <xf numFmtId="14" fontId="138" fillId="4" borderId="191" xfId="0" applyNumberFormat="1" applyFont="1" applyFill="1" applyBorder="1" applyAlignment="1">
      <alignment horizontal="center" wrapText="1"/>
    </xf>
    <xf numFmtId="2" fontId="0" fillId="0" borderId="242" xfId="0" applyNumberFormat="1" applyFill="1" applyBorder="1" applyAlignment="1" applyProtection="1">
      <alignment horizontal="right" vertical="center" indent="3"/>
      <protection locked="0"/>
    </xf>
    <xf numFmtId="0" fontId="0" fillId="0" borderId="254" xfId="0" applyNumberFormat="1" applyFill="1" applyBorder="1" applyAlignment="1" applyProtection="1">
      <alignment horizontal="right" vertical="center" indent="3"/>
      <protection locked="0"/>
    </xf>
    <xf numFmtId="2" fontId="0" fillId="0" borderId="257" xfId="0" applyNumberFormat="1" applyFill="1" applyBorder="1" applyAlignment="1" applyProtection="1">
      <alignment horizontal="right" vertical="center" indent="3"/>
      <protection locked="0"/>
    </xf>
    <xf numFmtId="2" fontId="0" fillId="0" borderId="247" xfId="0" applyNumberFormat="1" applyFill="1" applyBorder="1" applyAlignment="1" applyProtection="1">
      <alignment horizontal="right" vertical="center" indent="3"/>
      <protection locked="0"/>
    </xf>
    <xf numFmtId="168" fontId="0" fillId="0" borderId="248" xfId="0" applyNumberFormat="1" applyFill="1" applyBorder="1" applyAlignment="1" applyProtection="1">
      <alignment horizontal="center" vertical="center"/>
      <protection locked="0"/>
    </xf>
    <xf numFmtId="168" fontId="0" fillId="0" borderId="242" xfId="0" applyNumberFormat="1" applyFill="1" applyBorder="1" applyAlignment="1" applyProtection="1">
      <alignment horizontal="center" vertical="center"/>
      <protection locked="0"/>
    </xf>
    <xf numFmtId="2" fontId="0" fillId="0" borderId="243" xfId="0" applyNumberFormat="1" applyFill="1" applyBorder="1" applyAlignment="1" applyProtection="1">
      <alignment horizontal="right" vertical="center" indent="3"/>
      <protection locked="0"/>
    </xf>
    <xf numFmtId="0" fontId="0" fillId="0" borderId="28" xfId="0" applyFill="1" applyBorder="1" applyAlignment="1">
      <alignment horizontal="left" indent="2"/>
    </xf>
    <xf numFmtId="170" fontId="0" fillId="0" borderId="0" xfId="0" applyNumberFormat="1" applyFill="1" applyBorder="1" applyAlignment="1">
      <alignment horizontal="center"/>
    </xf>
    <xf numFmtId="14" fontId="0" fillId="0" borderId="226" xfId="0" applyNumberFormat="1" applyBorder="1"/>
    <xf numFmtId="164" fontId="0" fillId="0" borderId="226" xfId="0" applyNumberFormat="1" applyBorder="1"/>
    <xf numFmtId="0" fontId="0" fillId="0" borderId="241" xfId="0" applyFill="1" applyBorder="1" applyAlignment="1">
      <alignment horizontal="left" indent="2"/>
    </xf>
    <xf numFmtId="170" fontId="0" fillId="0" borderId="242" xfId="0" applyNumberFormat="1" applyFill="1" applyBorder="1" applyAlignment="1">
      <alignment horizontal="center"/>
    </xf>
    <xf numFmtId="170" fontId="0" fillId="0" borderId="247" xfId="0" applyNumberFormat="1" applyFill="1" applyBorder="1" applyAlignment="1">
      <alignment horizontal="center"/>
    </xf>
    <xf numFmtId="187" fontId="50" fillId="0" borderId="28" xfId="0" applyNumberFormat="1" applyFont="1" applyFill="1" applyBorder="1" applyAlignment="1">
      <alignment vertical="center"/>
    </xf>
    <xf numFmtId="0" fontId="11" fillId="3" borderId="207" xfId="0" applyFont="1" applyFill="1" applyBorder="1" applyAlignment="1">
      <alignment horizontal="left" vertical="center"/>
    </xf>
    <xf numFmtId="0" fontId="11" fillId="3" borderId="226" xfId="0" applyFont="1" applyFill="1" applyBorder="1" applyAlignment="1">
      <alignment horizontal="left" vertical="center"/>
    </xf>
    <xf numFmtId="2" fontId="11" fillId="3" borderId="226" xfId="0" applyNumberFormat="1" applyFont="1" applyFill="1" applyBorder="1" applyAlignment="1">
      <alignment horizontal="left" vertical="center"/>
    </xf>
    <xf numFmtId="0" fontId="11" fillId="3" borderId="231" xfId="0" applyFont="1" applyFill="1" applyBorder="1" applyAlignment="1">
      <alignment horizontal="left" vertical="center"/>
    </xf>
    <xf numFmtId="0" fontId="11" fillId="3" borderId="238" xfId="0" applyFont="1" applyFill="1" applyBorder="1" applyAlignment="1">
      <alignment horizontal="left" vertical="center"/>
    </xf>
    <xf numFmtId="0" fontId="139" fillId="0" borderId="2" xfId="0" applyFont="1" applyBorder="1"/>
    <xf numFmtId="0" fontId="139" fillId="0" borderId="3" xfId="0" applyFont="1" applyBorder="1" applyAlignment="1">
      <alignment horizontal="center"/>
    </xf>
    <xf numFmtId="0" fontId="139" fillId="0" borderId="9" xfId="0" applyFont="1" applyBorder="1" applyAlignment="1">
      <alignment horizontal="center"/>
    </xf>
    <xf numFmtId="1" fontId="139" fillId="0" borderId="2" xfId="0" applyNumberFormat="1" applyFont="1" applyBorder="1" applyAlignment="1">
      <alignment horizontal="center"/>
    </xf>
    <xf numFmtId="0" fontId="139" fillId="0" borderId="1" xfId="0" applyFont="1" applyBorder="1" applyAlignment="1">
      <alignment horizontal="center"/>
    </xf>
    <xf numFmtId="0" fontId="139" fillId="0" borderId="2" xfId="0" applyFont="1" applyBorder="1" applyAlignment="1">
      <alignment horizontal="center"/>
    </xf>
    <xf numFmtId="0" fontId="139" fillId="0" borderId="13" xfId="0" applyFont="1" applyBorder="1" applyAlignment="1">
      <alignment horizontal="center"/>
    </xf>
    <xf numFmtId="17" fontId="139" fillId="0" borderId="1" xfId="2" applyNumberFormat="1" applyFont="1" applyFill="1" applyBorder="1" applyAlignment="1">
      <alignment horizontal="center"/>
    </xf>
    <xf numFmtId="0" fontId="140" fillId="0" borderId="23" xfId="0" applyFont="1" applyBorder="1"/>
    <xf numFmtId="0" fontId="141" fillId="0" borderId="3" xfId="0" applyNumberFormat="1" applyFont="1" applyBorder="1" applyAlignment="1">
      <alignment horizontal="center"/>
    </xf>
    <xf numFmtId="2" fontId="139" fillId="0" borderId="2" xfId="0" applyNumberFormat="1" applyFont="1" applyBorder="1" applyAlignment="1">
      <alignment horizontal="center"/>
    </xf>
    <xf numFmtId="2" fontId="139" fillId="0" borderId="13" xfId="0" applyNumberFormat="1" applyFont="1" applyBorder="1" applyAlignment="1">
      <alignment horizontal="center"/>
    </xf>
    <xf numFmtId="17" fontId="139" fillId="0" borderId="1" xfId="0" applyNumberFormat="1" applyFont="1" applyFill="1" applyBorder="1" applyAlignment="1">
      <alignment horizontal="center"/>
    </xf>
    <xf numFmtId="17" fontId="140" fillId="0" borderId="23" xfId="2" applyNumberFormat="1" applyFont="1" applyFill="1" applyBorder="1" applyAlignment="1"/>
    <xf numFmtId="0" fontId="139" fillId="0" borderId="2" xfId="0" applyNumberFormat="1" applyFont="1" applyBorder="1" applyAlignment="1">
      <alignment horizontal="center"/>
    </xf>
    <xf numFmtId="17" fontId="139" fillId="0" borderId="1" xfId="0" applyNumberFormat="1" applyFont="1" applyBorder="1" applyAlignment="1">
      <alignment horizontal="center"/>
    </xf>
    <xf numFmtId="17" fontId="140" fillId="0" borderId="23" xfId="0" applyNumberFormat="1" applyFont="1" applyBorder="1" applyAlignment="1">
      <alignment horizontal="center"/>
    </xf>
    <xf numFmtId="0" fontId="139" fillId="0" borderId="1" xfId="0" applyFont="1" applyBorder="1"/>
    <xf numFmtId="17" fontId="140" fillId="0" borderId="23" xfId="0" applyNumberFormat="1" applyFont="1" applyFill="1" applyBorder="1" applyAlignment="1">
      <alignment horizontal="center"/>
    </xf>
    <xf numFmtId="17" fontId="140" fillId="0" borderId="23" xfId="2" applyNumberFormat="1" applyFont="1" applyFill="1" applyBorder="1" applyAlignment="1">
      <alignment horizontal="center"/>
    </xf>
    <xf numFmtId="0" fontId="139" fillId="0" borderId="2" xfId="0" applyFont="1" applyFill="1" applyBorder="1"/>
    <xf numFmtId="0" fontId="139" fillId="0" borderId="3" xfId="0" applyFont="1" applyFill="1" applyBorder="1" applyAlignment="1">
      <alignment horizontal="center"/>
    </xf>
    <xf numFmtId="0" fontId="139" fillId="0" borderId="9" xfId="0" applyFont="1" applyFill="1" applyBorder="1" applyAlignment="1">
      <alignment horizontal="center"/>
    </xf>
    <xf numFmtId="1" fontId="139" fillId="0" borderId="2" xfId="0" applyNumberFormat="1" applyFont="1" applyFill="1" applyBorder="1" applyAlignment="1">
      <alignment horizontal="center"/>
    </xf>
    <xf numFmtId="0" fontId="139" fillId="0" borderId="1" xfId="0" applyFont="1" applyFill="1" applyBorder="1" applyAlignment="1">
      <alignment horizontal="center"/>
    </xf>
    <xf numFmtId="0" fontId="139" fillId="0" borderId="2" xfId="0" applyFont="1" applyFill="1" applyBorder="1" applyAlignment="1">
      <alignment horizontal="center"/>
    </xf>
    <xf numFmtId="0" fontId="139" fillId="0" borderId="13" xfId="0" applyFont="1" applyFill="1" applyBorder="1" applyAlignment="1">
      <alignment horizontal="center"/>
    </xf>
    <xf numFmtId="0" fontId="140" fillId="0" borderId="1" xfId="0" applyFont="1" applyBorder="1"/>
    <xf numFmtId="0" fontId="140" fillId="0" borderId="20" xfId="0" applyFont="1" applyBorder="1"/>
    <xf numFmtId="0" fontId="139" fillId="0" borderId="0" xfId="0" applyFont="1"/>
    <xf numFmtId="0" fontId="142" fillId="0" borderId="0" xfId="0" applyFont="1"/>
    <xf numFmtId="0" fontId="141" fillId="0" borderId="0" xfId="0" applyFont="1"/>
    <xf numFmtId="0" fontId="141" fillId="0" borderId="0" xfId="0" applyFont="1" applyFill="1" applyBorder="1" applyAlignment="1">
      <alignment horizontal="center"/>
    </xf>
    <xf numFmtId="0" fontId="139" fillId="0" borderId="1" xfId="0" applyFont="1" applyBorder="1" applyAlignment="1"/>
    <xf numFmtId="1" fontId="139" fillId="0" borderId="1" xfId="0" applyNumberFormat="1" applyFont="1" applyBorder="1" applyAlignment="1">
      <alignment horizontal="center"/>
    </xf>
    <xf numFmtId="0" fontId="143" fillId="0" borderId="1" xfId="0" applyFont="1" applyBorder="1"/>
    <xf numFmtId="0" fontId="139" fillId="0" borderId="1" xfId="0" applyNumberFormat="1" applyFont="1" applyBorder="1" applyAlignment="1">
      <alignment horizontal="center"/>
    </xf>
    <xf numFmtId="2" fontId="139" fillId="0" borderId="1" xfId="0" applyNumberFormat="1" applyFont="1" applyBorder="1" applyAlignment="1">
      <alignment horizontal="center"/>
    </xf>
    <xf numFmtId="17" fontId="143" fillId="0" borderId="1" xfId="0" applyNumberFormat="1" applyFont="1" applyBorder="1" applyAlignment="1">
      <alignment horizontal="center"/>
    </xf>
    <xf numFmtId="17" fontId="45" fillId="0" borderId="1" xfId="2" applyNumberFormat="1" applyFont="1" applyFill="1" applyBorder="1" applyAlignment="1"/>
    <xf numFmtId="0" fontId="139" fillId="0" borderId="1" xfId="0" applyFont="1" applyFill="1" applyBorder="1"/>
    <xf numFmtId="0" fontId="139" fillId="0" borderId="1" xfId="0" applyFont="1" applyFill="1" applyBorder="1" applyAlignment="1"/>
    <xf numFmtId="2" fontId="139" fillId="0" borderId="1" xfId="0" applyNumberFormat="1" applyFont="1" applyFill="1" applyBorder="1" applyAlignment="1">
      <alignment horizontal="center"/>
    </xf>
    <xf numFmtId="0" fontId="139" fillId="10" borderId="1" xfId="0" applyFont="1" applyFill="1" applyBorder="1"/>
    <xf numFmtId="0" fontId="139" fillId="10" borderId="1" xfId="0" applyFont="1" applyFill="1" applyBorder="1" applyAlignment="1">
      <alignment horizontal="center"/>
    </xf>
    <xf numFmtId="0" fontId="139" fillId="10" borderId="1" xfId="0" applyFont="1" applyFill="1" applyBorder="1" applyAlignment="1"/>
    <xf numFmtId="1" fontId="139" fillId="10" borderId="1" xfId="0" applyNumberFormat="1" applyFont="1" applyFill="1" applyBorder="1" applyAlignment="1">
      <alignment horizontal="center"/>
    </xf>
    <xf numFmtId="17" fontId="139" fillId="10" borderId="1" xfId="2" applyNumberFormat="1" applyFont="1" applyFill="1" applyBorder="1" applyAlignment="1">
      <alignment horizontal="center"/>
    </xf>
    <xf numFmtId="0" fontId="45" fillId="10" borderId="1" xfId="0" applyFont="1" applyFill="1" applyBorder="1"/>
    <xf numFmtId="17" fontId="139" fillId="10" borderId="1" xfId="0" applyNumberFormat="1" applyFont="1" applyFill="1" applyBorder="1" applyAlignment="1">
      <alignment horizontal="center"/>
    </xf>
    <xf numFmtId="2" fontId="139" fillId="10" borderId="1" xfId="0" applyNumberFormat="1" applyFont="1" applyFill="1" applyBorder="1" applyAlignment="1">
      <alignment horizontal="center"/>
    </xf>
    <xf numFmtId="17" fontId="45" fillId="11" borderId="1" xfId="0" applyNumberFormat="1" applyFont="1" applyFill="1" applyBorder="1" applyAlignment="1">
      <alignment horizontal="center"/>
    </xf>
    <xf numFmtId="1" fontId="139" fillId="0" borderId="1" xfId="0" applyNumberFormat="1" applyFont="1" applyFill="1" applyBorder="1" applyAlignment="1">
      <alignment horizontal="center"/>
    </xf>
    <xf numFmtId="17" fontId="139" fillId="11" borderId="1" xfId="0" applyNumberFormat="1" applyFont="1" applyFill="1" applyBorder="1" applyAlignment="1">
      <alignment horizontal="center"/>
    </xf>
    <xf numFmtId="17" fontId="45" fillId="10" borderId="1" xfId="0" applyNumberFormat="1" applyFont="1" applyFill="1" applyBorder="1" applyAlignment="1">
      <alignment horizontal="center"/>
    </xf>
    <xf numFmtId="166" fontId="139" fillId="0" borderId="1" xfId="0" applyNumberFormat="1" applyFont="1" applyBorder="1" applyAlignment="1">
      <alignment horizontal="center"/>
    </xf>
    <xf numFmtId="0" fontId="139" fillId="0" borderId="20" xfId="0" applyFont="1" applyBorder="1"/>
    <xf numFmtId="0" fontId="139" fillId="0" borderId="12" xfId="0" applyFont="1" applyBorder="1"/>
    <xf numFmtId="0" fontId="89" fillId="3" borderId="0" xfId="0" applyFont="1" applyFill="1" applyBorder="1" applyAlignment="1">
      <alignment horizontal="left" vertical="top" wrapText="1"/>
    </xf>
    <xf numFmtId="0" fontId="89" fillId="3" borderId="0" xfId="0" applyFont="1" applyFill="1" applyBorder="1" applyAlignment="1">
      <alignment horizontal="center" vertical="top" wrapText="1"/>
    </xf>
    <xf numFmtId="168" fontId="89" fillId="3" borderId="0" xfId="0" applyNumberFormat="1" applyFont="1" applyFill="1" applyBorder="1" applyAlignment="1">
      <alignment vertical="center" wrapText="1"/>
    </xf>
    <xf numFmtId="2" fontId="89" fillId="3" borderId="0" xfId="0" applyNumberFormat="1" applyFont="1" applyFill="1" applyBorder="1" applyAlignment="1">
      <alignment vertical="top" wrapText="1"/>
    </xf>
    <xf numFmtId="0" fontId="89" fillId="3" borderId="274" xfId="0" applyFont="1" applyFill="1" applyBorder="1"/>
    <xf numFmtId="0" fontId="89" fillId="3" borderId="274" xfId="0" applyFont="1" applyFill="1" applyBorder="1" applyAlignment="1">
      <alignment horizontal="left" vertical="top" wrapText="1"/>
    </xf>
    <xf numFmtId="0" fontId="89" fillId="3" borderId="274" xfId="0" applyFont="1" applyFill="1" applyBorder="1" applyAlignment="1">
      <alignment horizontal="center" vertical="top" wrapText="1"/>
    </xf>
    <xf numFmtId="0" fontId="89" fillId="3" borderId="274" xfId="0" applyFont="1" applyFill="1" applyBorder="1" applyAlignment="1">
      <alignment horizontal="left"/>
    </xf>
    <xf numFmtId="0" fontId="89" fillId="3" borderId="274" xfId="0" applyFont="1" applyFill="1" applyBorder="1" applyAlignment="1">
      <alignment horizontal="right"/>
    </xf>
    <xf numFmtId="2" fontId="89" fillId="3" borderId="274" xfId="0" applyNumberFormat="1" applyFont="1" applyFill="1" applyBorder="1" applyAlignment="1">
      <alignment horizontal="center"/>
    </xf>
    <xf numFmtId="168" fontId="89" fillId="3" borderId="274" xfId="0" applyNumberFormat="1" applyFont="1" applyFill="1" applyBorder="1" applyAlignment="1">
      <alignment vertical="center" wrapText="1"/>
    </xf>
    <xf numFmtId="164" fontId="89" fillId="3" borderId="274" xfId="0" applyNumberFormat="1" applyFont="1" applyFill="1" applyBorder="1" applyAlignment="1">
      <alignment horizontal="right"/>
    </xf>
    <xf numFmtId="2" fontId="89" fillId="3" borderId="274" xfId="0" applyNumberFormat="1" applyFont="1" applyFill="1" applyBorder="1" applyAlignment="1">
      <alignment vertical="top" wrapText="1"/>
    </xf>
    <xf numFmtId="0" fontId="89" fillId="3" borderId="226" xfId="0" applyFont="1" applyFill="1" applyBorder="1"/>
    <xf numFmtId="0" fontId="89" fillId="3" borderId="226" xfId="0" applyFont="1" applyFill="1" applyBorder="1" applyAlignment="1">
      <alignment horizontal="left" vertical="top" wrapText="1"/>
    </xf>
    <xf numFmtId="0" fontId="89" fillId="3" borderId="226" xfId="0" applyFont="1" applyFill="1" applyBorder="1" applyAlignment="1">
      <alignment horizontal="center" vertical="top" wrapText="1"/>
    </xf>
    <xf numFmtId="0" fontId="89" fillId="3" borderId="226" xfId="0" applyFont="1" applyFill="1" applyBorder="1" applyAlignment="1">
      <alignment horizontal="left"/>
    </xf>
    <xf numFmtId="0" fontId="89" fillId="3" borderId="226" xfId="0" applyFont="1" applyFill="1" applyBorder="1" applyAlignment="1">
      <alignment horizontal="right"/>
    </xf>
    <xf numFmtId="2" fontId="89" fillId="3" borderId="226" xfId="0" applyNumberFormat="1" applyFont="1" applyFill="1" applyBorder="1" applyAlignment="1">
      <alignment horizontal="center"/>
    </xf>
    <xf numFmtId="168" fontId="89" fillId="3" borderId="226" xfId="0" applyNumberFormat="1" applyFont="1" applyFill="1" applyBorder="1" applyAlignment="1">
      <alignment vertical="center" wrapText="1"/>
    </xf>
    <xf numFmtId="164" fontId="89" fillId="3" borderId="226" xfId="0" applyNumberFormat="1" applyFont="1" applyFill="1" applyBorder="1" applyAlignment="1">
      <alignment horizontal="right"/>
    </xf>
    <xf numFmtId="2" fontId="89" fillId="3" borderId="226" xfId="0" applyNumberFormat="1" applyFont="1" applyFill="1" applyBorder="1" applyAlignment="1">
      <alignment vertical="top" wrapText="1"/>
    </xf>
    <xf numFmtId="14" fontId="13" fillId="3" borderId="163" xfId="0" applyNumberFormat="1" applyFont="1" applyFill="1" applyBorder="1" applyAlignment="1"/>
    <xf numFmtId="0" fontId="6" fillId="0" borderId="226" xfId="0" applyFont="1" applyBorder="1" applyAlignment="1">
      <alignment horizontal="center"/>
    </xf>
    <xf numFmtId="14" fontId="6" fillId="0" borderId="226" xfId="0" applyNumberFormat="1" applyFont="1" applyBorder="1" applyAlignment="1">
      <alignment horizontal="center"/>
    </xf>
    <xf numFmtId="1" fontId="0" fillId="0" borderId="16" xfId="0" applyNumberFormat="1" applyBorder="1" applyAlignment="1">
      <alignment horizontal="center"/>
    </xf>
    <xf numFmtId="1" fontId="0" fillId="0" borderId="226" xfId="0" applyNumberFormat="1" applyBorder="1" applyAlignment="1">
      <alignment horizontal="center"/>
    </xf>
    <xf numFmtId="1" fontId="0" fillId="0" borderId="274" xfId="0" applyNumberFormat="1" applyBorder="1" applyAlignment="1">
      <alignment horizontal="center"/>
    </xf>
    <xf numFmtId="16" fontId="0" fillId="0" borderId="2" xfId="0" applyNumberFormat="1" applyBorder="1" applyAlignment="1">
      <alignment horizontal="center"/>
    </xf>
    <xf numFmtId="14" fontId="3" fillId="0" borderId="0" xfId="0" applyNumberFormat="1" applyFont="1" applyBorder="1" applyAlignment="1"/>
    <xf numFmtId="14" fontId="2" fillId="0" borderId="11" xfId="0" applyNumberFormat="1" applyFont="1" applyBorder="1" applyAlignment="1"/>
    <xf numFmtId="14" fontId="0" fillId="2" borderId="20" xfId="0" applyNumberFormat="1" applyFill="1" applyBorder="1" applyAlignment="1">
      <alignment wrapText="1"/>
    </xf>
    <xf numFmtId="14" fontId="0" fillId="0" borderId="20" xfId="0" applyNumberFormat="1" applyFill="1" applyBorder="1" applyAlignment="1"/>
    <xf numFmtId="14" fontId="0" fillId="0" borderId="20" xfId="0" applyNumberFormat="1" applyBorder="1" applyAlignment="1"/>
    <xf numFmtId="14" fontId="0" fillId="0" borderId="20" xfId="2" applyNumberFormat="1" applyFont="1" applyFill="1" applyBorder="1" applyAlignment="1"/>
    <xf numFmtId="14" fontId="4" fillId="0" borderId="20" xfId="2" applyNumberFormat="1" applyFont="1" applyFill="1" applyBorder="1" applyAlignment="1"/>
    <xf numFmtId="14" fontId="11" fillId="0" borderId="24" xfId="1" applyNumberFormat="1" applyFont="1" applyFill="1" applyBorder="1" applyAlignment="1"/>
    <xf numFmtId="14" fontId="11" fillId="0" borderId="20" xfId="0" applyNumberFormat="1" applyFont="1" applyBorder="1" applyAlignment="1"/>
    <xf numFmtId="14" fontId="11" fillId="0" borderId="20" xfId="1" applyNumberFormat="1" applyFont="1" applyFill="1" applyBorder="1" applyAlignment="1"/>
    <xf numFmtId="14" fontId="0" fillId="0" borderId="20" xfId="0" applyNumberFormat="1" applyFont="1" applyFill="1" applyBorder="1" applyAlignment="1"/>
    <xf numFmtId="14" fontId="0" fillId="0" borderId="20" xfId="0" applyNumberFormat="1" applyFont="1" applyBorder="1" applyAlignment="1"/>
    <xf numFmtId="14" fontId="0" fillId="0" borderId="90" xfId="0" applyNumberFormat="1" applyFill="1" applyBorder="1" applyAlignment="1">
      <alignment wrapText="1"/>
    </xf>
    <xf numFmtId="14" fontId="0" fillId="0" borderId="90" xfId="0" applyNumberFormat="1" applyBorder="1" applyAlignment="1"/>
    <xf numFmtId="14" fontId="0" fillId="0" borderId="93" xfId="0" applyNumberFormat="1" applyBorder="1" applyAlignment="1" applyProtection="1">
      <protection locked="0"/>
    </xf>
    <xf numFmtId="14" fontId="0" fillId="0" borderId="115" xfId="0" applyNumberFormat="1" applyBorder="1" applyAlignment="1" applyProtection="1">
      <protection locked="0"/>
    </xf>
    <xf numFmtId="14" fontId="0" fillId="0" borderId="1" xfId="0" applyNumberFormat="1" applyBorder="1" applyAlignment="1"/>
    <xf numFmtId="14" fontId="0" fillId="0" borderId="144" xfId="0" applyNumberFormat="1" applyBorder="1" applyAlignment="1" applyProtection="1">
      <protection locked="0"/>
    </xf>
    <xf numFmtId="14" fontId="0" fillId="0" borderId="139" xfId="0" applyNumberFormat="1" applyBorder="1" applyAlignment="1" applyProtection="1">
      <protection locked="0"/>
    </xf>
    <xf numFmtId="14" fontId="0" fillId="0" borderId="144" xfId="0" applyNumberFormat="1" applyFill="1" applyBorder="1" applyAlignment="1" applyProtection="1">
      <alignment wrapText="1"/>
      <protection locked="0"/>
    </xf>
    <xf numFmtId="14" fontId="0" fillId="0" borderId="163" xfId="0" applyNumberFormat="1" applyBorder="1" applyAlignment="1" applyProtection="1">
      <protection locked="0"/>
    </xf>
    <xf numFmtId="14" fontId="0" fillId="0" borderId="183" xfId="0" applyNumberFormat="1" applyBorder="1" applyAlignment="1"/>
    <xf numFmtId="14" fontId="0" fillId="0" borderId="186" xfId="0" applyNumberFormat="1" applyBorder="1" applyAlignment="1"/>
    <xf numFmtId="14" fontId="0" fillId="0" borderId="218" xfId="0" applyNumberFormat="1" applyBorder="1" applyAlignment="1"/>
    <xf numFmtId="14" fontId="0" fillId="0" borderId="198" xfId="0" applyNumberFormat="1" applyBorder="1" applyAlignment="1"/>
    <xf numFmtId="14" fontId="0" fillId="0" borderId="208" xfId="0" applyNumberFormat="1" applyBorder="1" applyAlignment="1"/>
    <xf numFmtId="14" fontId="0" fillId="0" borderId="226" xfId="0" applyNumberFormat="1" applyFont="1" applyFill="1" applyBorder="1" applyAlignment="1"/>
    <xf numFmtId="14" fontId="0" fillId="0" borderId="226" xfId="0" applyNumberFormat="1" applyBorder="1" applyAlignment="1"/>
    <xf numFmtId="14" fontId="0" fillId="0" borderId="231" xfId="0" applyNumberFormat="1" applyFont="1" applyFill="1" applyBorder="1" applyAlignment="1"/>
    <xf numFmtId="14" fontId="0" fillId="0" borderId="231" xfId="0" applyNumberFormat="1" applyFill="1" applyBorder="1" applyAlignment="1"/>
    <xf numFmtId="14" fontId="0" fillId="0" borderId="231" xfId="0" applyNumberFormat="1" applyBorder="1" applyAlignment="1"/>
    <xf numFmtId="14" fontId="0" fillId="0" borderId="231" xfId="0" applyNumberFormat="1" applyFont="1" applyBorder="1" applyAlignment="1"/>
    <xf numFmtId="14" fontId="4" fillId="0" borderId="231" xfId="2" applyNumberFormat="1" applyFont="1" applyFill="1" applyBorder="1" applyAlignment="1"/>
    <xf numFmtId="14" fontId="0" fillId="0" borderId="0" xfId="0" applyNumberFormat="1" applyAlignment="1"/>
    <xf numFmtId="0" fontId="6" fillId="0" borderId="226" xfId="0" applyFont="1" applyBorder="1"/>
    <xf numFmtId="0" fontId="6" fillId="0" borderId="226" xfId="0" applyFont="1" applyFill="1" applyBorder="1" applyAlignment="1">
      <alignment horizontal="center" vertical="center"/>
    </xf>
    <xf numFmtId="0" fontId="6" fillId="0" borderId="226" xfId="0" applyFont="1" applyFill="1" applyBorder="1"/>
    <xf numFmtId="2" fontId="6" fillId="0" borderId="226" xfId="0" applyNumberFormat="1" applyFont="1" applyFill="1" applyBorder="1" applyAlignment="1">
      <alignment horizontal="center" vertical="center"/>
    </xf>
    <xf numFmtId="0" fontId="0" fillId="0" borderId="0" xfId="0" applyAlignment="1">
      <alignment horizontal="center"/>
    </xf>
    <xf numFmtId="0" fontId="3" fillId="0" borderId="0" xfId="0" applyFont="1" applyBorder="1" applyAlignment="1">
      <alignment horizontal="center"/>
    </xf>
    <xf numFmtId="0" fontId="2" fillId="0" borderId="11" xfId="0" applyFont="1" applyBorder="1" applyAlignment="1">
      <alignment horizontal="center"/>
    </xf>
    <xf numFmtId="0" fontId="2" fillId="0" borderId="7" xfId="0" applyFont="1" applyBorder="1" applyAlignment="1">
      <alignment horizontal="center"/>
    </xf>
    <xf numFmtId="0" fontId="2" fillId="0" borderId="6" xfId="0" applyFont="1" applyBorder="1" applyAlignment="1">
      <alignment horizontal="center"/>
    </xf>
    <xf numFmtId="164" fontId="6" fillId="0" borderId="1" xfId="2" applyNumberFormat="1" applyFont="1" applyFill="1" applyBorder="1" applyAlignment="1">
      <alignment horizontal="center"/>
    </xf>
    <xf numFmtId="164" fontId="6" fillId="0" borderId="1" xfId="0" applyNumberFormat="1" applyFont="1" applyFill="1" applyBorder="1" applyAlignment="1">
      <alignment horizontal="center"/>
    </xf>
    <xf numFmtId="164" fontId="6" fillId="0" borderId="1" xfId="0" applyNumberFormat="1" applyFont="1" applyBorder="1" applyAlignment="1">
      <alignment horizontal="center"/>
    </xf>
    <xf numFmtId="164" fontId="6" fillId="0" borderId="1" xfId="1" applyNumberFormat="1" applyFont="1" applyFill="1" applyBorder="1" applyAlignment="1">
      <alignment horizontal="center"/>
    </xf>
    <xf numFmtId="164" fontId="6" fillId="0" borderId="8" xfId="2" applyNumberFormat="1" applyFont="1" applyFill="1" applyBorder="1" applyAlignment="1">
      <alignment horizontal="center"/>
    </xf>
    <xf numFmtId="164" fontId="6" fillId="0" borderId="19" xfId="0" applyNumberFormat="1" applyFont="1" applyBorder="1" applyAlignment="1">
      <alignment horizontal="center"/>
    </xf>
    <xf numFmtId="0" fontId="6" fillId="0" borderId="13" xfId="0" applyFont="1" applyBorder="1" applyAlignment="1">
      <alignment horizontal="center"/>
    </xf>
    <xf numFmtId="2" fontId="6" fillId="0" borderId="13" xfId="0" applyNumberFormat="1" applyFont="1" applyBorder="1" applyAlignment="1">
      <alignment horizontal="center"/>
    </xf>
    <xf numFmtId="0" fontId="6" fillId="0" borderId="13" xfId="0" applyFont="1" applyFill="1" applyBorder="1" applyAlignment="1">
      <alignment horizontal="center"/>
    </xf>
    <xf numFmtId="0" fontId="6" fillId="0" borderId="12" xfId="0" applyFont="1" applyBorder="1" applyAlignment="1">
      <alignment horizontal="center"/>
    </xf>
    <xf numFmtId="2" fontId="6" fillId="0" borderId="12" xfId="0" applyNumberFormat="1" applyFont="1" applyBorder="1" applyAlignment="1">
      <alignment horizontal="center"/>
    </xf>
    <xf numFmtId="0" fontId="6" fillId="0" borderId="12" xfId="0" applyFont="1" applyFill="1" applyBorder="1" applyAlignment="1">
      <alignment horizontal="center"/>
    </xf>
    <xf numFmtId="0" fontId="6" fillId="0" borderId="22" xfId="0" applyFont="1" applyBorder="1" applyAlignment="1">
      <alignment horizontal="center"/>
    </xf>
    <xf numFmtId="2" fontId="6" fillId="0" borderId="22" xfId="0" applyNumberFormat="1" applyFont="1" applyBorder="1" applyAlignment="1">
      <alignment horizontal="center"/>
    </xf>
    <xf numFmtId="0" fontId="6" fillId="0" borderId="1" xfId="0" applyFont="1" applyBorder="1" applyAlignment="1">
      <alignment horizontal="center"/>
    </xf>
    <xf numFmtId="0" fontId="6" fillId="0" borderId="1" xfId="0" applyFont="1" applyFill="1" applyBorder="1" applyAlignment="1">
      <alignment horizontal="center"/>
    </xf>
    <xf numFmtId="0" fontId="6" fillId="0" borderId="8" xfId="0" applyFont="1" applyBorder="1" applyAlignment="1">
      <alignment horizontal="center"/>
    </xf>
    <xf numFmtId="0" fontId="6" fillId="0" borderId="19" xfId="0" applyFont="1" applyBorder="1" applyAlignment="1">
      <alignment horizontal="center"/>
    </xf>
    <xf numFmtId="0" fontId="6" fillId="0" borderId="3" xfId="0" applyFont="1" applyBorder="1" applyAlignment="1">
      <alignment horizontal="center"/>
    </xf>
    <xf numFmtId="0" fontId="6" fillId="0" borderId="3" xfId="0" applyFont="1" applyFill="1" applyBorder="1" applyAlignment="1">
      <alignment horizontal="center"/>
    </xf>
    <xf numFmtId="2" fontId="6" fillId="0" borderId="3" xfId="0" applyNumberFormat="1" applyFont="1" applyBorder="1" applyAlignment="1">
      <alignment horizontal="center"/>
    </xf>
    <xf numFmtId="0" fontId="6" fillId="0" borderId="5" xfId="0" applyFont="1" applyBorder="1" applyAlignment="1">
      <alignment horizontal="center"/>
    </xf>
    <xf numFmtId="0" fontId="6" fillId="0" borderId="18" xfId="0" applyFont="1" applyBorder="1" applyAlignment="1">
      <alignment horizontal="center"/>
    </xf>
    <xf numFmtId="0" fontId="0" fillId="0" borderId="159" xfId="0" applyBorder="1" applyAlignment="1">
      <alignment horizontal="center"/>
    </xf>
    <xf numFmtId="0" fontId="0" fillId="0" borderId="62" xfId="0" applyBorder="1" applyAlignment="1">
      <alignment horizontal="center"/>
    </xf>
    <xf numFmtId="0" fontId="0" fillId="0" borderId="159" xfId="0" applyBorder="1"/>
    <xf numFmtId="0" fontId="6" fillId="0" borderId="100" xfId="0" applyFont="1" applyBorder="1" applyAlignment="1">
      <alignment horizontal="center"/>
    </xf>
    <xf numFmtId="0" fontId="0" fillId="0" borderId="56" xfId="0" applyBorder="1" applyAlignment="1">
      <alignment horizontal="center"/>
    </xf>
    <xf numFmtId="0" fontId="0" fillId="0" borderId="62" xfId="0" applyBorder="1"/>
    <xf numFmtId="0" fontId="0" fillId="0" borderId="226" xfId="0" applyFont="1" applyBorder="1"/>
    <xf numFmtId="0" fontId="0" fillId="0" borderId="207" xfId="0" applyFill="1" applyBorder="1" applyAlignment="1">
      <alignment horizontal="center" wrapText="1"/>
    </xf>
    <xf numFmtId="0" fontId="0" fillId="0" borderId="275" xfId="0" applyFill="1" applyBorder="1" applyAlignment="1">
      <alignment horizontal="center" wrapText="1"/>
    </xf>
    <xf numFmtId="0" fontId="0" fillId="0" borderId="276" xfId="0" applyFill="1" applyBorder="1" applyAlignment="1">
      <alignment horizontal="center" wrapText="1"/>
    </xf>
    <xf numFmtId="0" fontId="0" fillId="0" borderId="226" xfId="0" applyFill="1" applyBorder="1" applyAlignment="1">
      <alignment horizontal="center" wrapText="1"/>
    </xf>
    <xf numFmtId="0" fontId="0" fillId="0" borderId="277" xfId="0" applyFill="1" applyBorder="1" applyAlignment="1">
      <alignment horizontal="center" wrapText="1"/>
    </xf>
    <xf numFmtId="49" fontId="0" fillId="0" borderId="226" xfId="0" applyNumberFormat="1" applyFill="1" applyBorder="1" applyAlignment="1">
      <alignment horizontal="center" wrapText="1"/>
    </xf>
    <xf numFmtId="172" fontId="0" fillId="0" borderId="278" xfId="0" applyNumberFormat="1" applyFill="1" applyBorder="1" applyAlignment="1">
      <alignment horizontal="center" wrapText="1"/>
    </xf>
    <xf numFmtId="0" fontId="0" fillId="0" borderId="238" xfId="0" applyFill="1" applyBorder="1" applyAlignment="1">
      <alignment horizontal="center" wrapText="1"/>
    </xf>
    <xf numFmtId="0" fontId="0" fillId="0" borderId="226" xfId="0" applyBorder="1" applyAlignment="1">
      <alignment horizontal="left"/>
    </xf>
    <xf numFmtId="0" fontId="7" fillId="0" borderId="226" xfId="0" applyFont="1" applyBorder="1" applyAlignment="1">
      <alignment horizontal="left"/>
    </xf>
    <xf numFmtId="0" fontId="0" fillId="0" borderId="93" xfId="0" applyFont="1" applyBorder="1" applyAlignment="1">
      <alignment horizontal="left"/>
    </xf>
    <xf numFmtId="0" fontId="0" fillId="0" borderId="93" xfId="0" applyFont="1" applyFill="1" applyBorder="1"/>
    <xf numFmtId="0" fontId="11" fillId="0" borderId="152" xfId="0" applyFont="1" applyFill="1" applyBorder="1" applyAlignment="1">
      <alignment horizontal="left"/>
    </xf>
    <xf numFmtId="0" fontId="5" fillId="0" borderId="152" xfId="0" applyFont="1" applyFill="1" applyBorder="1" applyAlignment="1">
      <alignment horizontal="left"/>
    </xf>
    <xf numFmtId="0" fontId="11" fillId="0" borderId="152" xfId="0" applyFont="1" applyBorder="1" applyAlignment="1">
      <alignment horizontal="left"/>
    </xf>
    <xf numFmtId="0" fontId="0" fillId="0" borderId="226" xfId="0" applyFont="1" applyBorder="1" applyAlignment="1">
      <alignment horizontal="left"/>
    </xf>
    <xf numFmtId="0" fontId="0" fillId="3" borderId="226" xfId="0" applyFont="1" applyFill="1" applyBorder="1" applyAlignment="1">
      <alignment horizontal="left"/>
    </xf>
    <xf numFmtId="0" fontId="11" fillId="0" borderId="93" xfId="0" applyFont="1" applyBorder="1" applyAlignment="1">
      <alignment horizontal="left"/>
    </xf>
    <xf numFmtId="0" fontId="11" fillId="0" borderId="115" xfId="0" applyFont="1" applyBorder="1"/>
    <xf numFmtId="0" fontId="11" fillId="0" borderId="115" xfId="0" applyFont="1" applyFill="1" applyBorder="1"/>
    <xf numFmtId="0" fontId="11" fillId="0" borderId="226" xfId="0" applyFont="1" applyBorder="1" applyAlignment="1">
      <alignment horizontal="left"/>
    </xf>
    <xf numFmtId="0" fontId="0" fillId="0" borderId="226" xfId="0" applyBorder="1" applyAlignment="1"/>
    <xf numFmtId="0" fontId="7" fillId="0" borderId="226" xfId="0" applyFont="1" applyBorder="1" applyAlignment="1"/>
    <xf numFmtId="0" fontId="0" fillId="3" borderId="226" xfId="0" applyFill="1" applyBorder="1" applyAlignment="1"/>
    <xf numFmtId="2" fontId="0" fillId="3" borderId="226" xfId="0" applyNumberFormat="1" applyFill="1" applyBorder="1" applyAlignment="1">
      <alignment horizontal="center"/>
    </xf>
    <xf numFmtId="0" fontId="7" fillId="3" borderId="226" xfId="0" applyFont="1" applyFill="1" applyBorder="1" applyAlignment="1">
      <alignment horizontal="left"/>
    </xf>
    <xf numFmtId="0" fontId="0" fillId="0" borderId="279" xfId="0" applyBorder="1"/>
    <xf numFmtId="0" fontId="0" fillId="0" borderId="279" xfId="0" applyFont="1" applyBorder="1" applyAlignment="1">
      <alignment horizontal="left"/>
    </xf>
    <xf numFmtId="2" fontId="0" fillId="0" borderId="279" xfId="0" applyNumberFormat="1" applyBorder="1" applyAlignment="1">
      <alignment horizontal="center"/>
    </xf>
    <xf numFmtId="0" fontId="0" fillId="0" borderId="279" xfId="0" applyBorder="1" applyAlignment="1"/>
    <xf numFmtId="0" fontId="0" fillId="0" borderId="279" xfId="0" applyBorder="1" applyAlignment="1">
      <alignment horizontal="left"/>
    </xf>
    <xf numFmtId="0" fontId="0" fillId="0" borderId="279" xfId="0" applyFont="1" applyBorder="1" applyAlignment="1">
      <alignment horizontal="center"/>
    </xf>
    <xf numFmtId="0" fontId="11" fillId="3" borderId="280" xfId="0" applyFont="1" applyFill="1" applyBorder="1" applyAlignment="1">
      <alignment horizontal="left" vertical="center"/>
    </xf>
    <xf numFmtId="2" fontId="11" fillId="3" borderId="280" xfId="0" applyNumberFormat="1" applyFont="1" applyFill="1" applyBorder="1" applyAlignment="1">
      <alignment horizontal="left" vertical="center"/>
    </xf>
    <xf numFmtId="0" fontId="11" fillId="3" borderId="281" xfId="0" applyFont="1" applyFill="1" applyBorder="1" applyAlignment="1">
      <alignment horizontal="left" vertical="center"/>
    </xf>
    <xf numFmtId="0" fontId="11" fillId="3" borderId="282" xfId="0" applyFont="1" applyFill="1" applyBorder="1" applyAlignment="1">
      <alignment horizontal="left" vertical="center"/>
    </xf>
    <xf numFmtId="14" fontId="0" fillId="0" borderId="280" xfId="0" applyNumberFormat="1" applyBorder="1" applyAlignment="1">
      <alignment horizontal="right"/>
    </xf>
    <xf numFmtId="14" fontId="0" fillId="0" borderId="20" xfId="0" applyNumberFormat="1" applyBorder="1" applyAlignment="1">
      <alignment horizontal="right"/>
    </xf>
    <xf numFmtId="0" fontId="144" fillId="0" borderId="0" xfId="0" applyFont="1"/>
    <xf numFmtId="0" fontId="47" fillId="0" borderId="0" xfId="0" applyFont="1" applyAlignment="1">
      <alignment horizontal="center"/>
    </xf>
    <xf numFmtId="0" fontId="133" fillId="0" borderId="0" xfId="0" applyFont="1" applyAlignment="1">
      <alignment horizontal="center"/>
    </xf>
    <xf numFmtId="0" fontId="47" fillId="0" borderId="0" xfId="0" applyFont="1"/>
    <xf numFmtId="0" fontId="145" fillId="0" borderId="0" xfId="0" applyFont="1"/>
    <xf numFmtId="0" fontId="145" fillId="0" borderId="0" xfId="0" applyFont="1" applyAlignment="1">
      <alignment horizontal="center"/>
    </xf>
    <xf numFmtId="0" fontId="146" fillId="0" borderId="0" xfId="0" applyFont="1"/>
    <xf numFmtId="0" fontId="0" fillId="0" borderId="280" xfId="0" applyBorder="1"/>
    <xf numFmtId="0" fontId="0" fillId="0" borderId="280" xfId="0" applyBorder="1" applyAlignment="1">
      <alignment horizontal="center"/>
    </xf>
    <xf numFmtId="0" fontId="0" fillId="0" borderId="280" xfId="0" applyBorder="1" applyAlignment="1">
      <alignment horizontal="left"/>
    </xf>
    <xf numFmtId="0" fontId="0" fillId="0" borderId="280" xfId="0" applyFont="1" applyBorder="1" applyAlignment="1">
      <alignment horizontal="center"/>
    </xf>
    <xf numFmtId="17" fontId="11" fillId="0" borderId="280" xfId="0" applyNumberFormat="1" applyFont="1" applyBorder="1"/>
    <xf numFmtId="14" fontId="0" fillId="0" borderId="280" xfId="0" applyNumberFormat="1" applyBorder="1"/>
    <xf numFmtId="17" fontId="0" fillId="0" borderId="183" xfId="0" applyNumberFormat="1" applyBorder="1"/>
    <xf numFmtId="0" fontId="0" fillId="0" borderId="0" xfId="0" applyAlignment="1">
      <alignment horizontal="center"/>
    </xf>
    <xf numFmtId="0" fontId="101" fillId="0" borderId="283" xfId="0" applyFont="1" applyFill="1" applyBorder="1" applyAlignment="1">
      <alignment horizontal="center" vertical="center" wrapText="1"/>
    </xf>
    <xf numFmtId="2" fontId="0" fillId="3" borderId="16" xfId="0" applyNumberFormat="1" applyFill="1" applyBorder="1" applyAlignment="1">
      <alignment horizontal="center"/>
    </xf>
    <xf numFmtId="0" fontId="0" fillId="3" borderId="283" xfId="0" applyFill="1" applyBorder="1" applyAlignment="1">
      <alignment horizontal="center"/>
    </xf>
    <xf numFmtId="0" fontId="135" fillId="0" borderId="283" xfId="0" applyNumberFormat="1" applyFont="1" applyFill="1" applyBorder="1" applyAlignment="1">
      <alignment horizontal="center" vertical="center" wrapText="1"/>
    </xf>
    <xf numFmtId="177" fontId="0" fillId="3" borderId="283" xfId="0" applyNumberFormat="1" applyFill="1" applyBorder="1" applyAlignment="1">
      <alignment horizontal="center"/>
    </xf>
    <xf numFmtId="0" fontId="0" fillId="3" borderId="283" xfId="0" applyNumberFormat="1" applyFill="1" applyBorder="1"/>
    <xf numFmtId="0" fontId="0" fillId="3" borderId="283" xfId="0" applyFill="1" applyBorder="1" applyAlignment="1">
      <alignment horizontal="left"/>
    </xf>
    <xf numFmtId="0" fontId="0" fillId="3" borderId="283" xfId="0" applyNumberFormat="1" applyFill="1" applyBorder="1" applyAlignment="1">
      <alignment horizontal="center"/>
    </xf>
    <xf numFmtId="0" fontId="0" fillId="0" borderId="283" xfId="0" applyBorder="1" applyAlignment="1">
      <alignment horizontal="center"/>
    </xf>
    <xf numFmtId="16" fontId="0" fillId="3" borderId="283" xfId="0" applyNumberFormat="1" applyFill="1" applyBorder="1" applyAlignment="1">
      <alignment horizontal="center"/>
    </xf>
    <xf numFmtId="0" fontId="0" fillId="0" borderId="283" xfId="0" applyBorder="1" applyAlignment="1">
      <alignment horizontal="left"/>
    </xf>
    <xf numFmtId="16" fontId="0" fillId="0" borderId="283" xfId="0" applyNumberFormat="1" applyBorder="1" applyAlignment="1">
      <alignment horizontal="center"/>
    </xf>
    <xf numFmtId="0" fontId="0" fillId="0" borderId="283" xfId="0" applyFill="1" applyBorder="1" applyAlignment="1">
      <alignment horizontal="left"/>
    </xf>
    <xf numFmtId="0" fontId="0" fillId="0" borderId="283" xfId="0" applyBorder="1" applyAlignment="1" applyProtection="1">
      <alignment horizontal="center"/>
      <protection locked="0"/>
    </xf>
    <xf numFmtId="0" fontId="0" fillId="0" borderId="283" xfId="0" applyBorder="1" applyAlignment="1">
      <alignment horizontal="center" wrapText="1"/>
    </xf>
    <xf numFmtId="0" fontId="0" fillId="0" borderId="283" xfId="0" applyBorder="1"/>
    <xf numFmtId="0" fontId="11" fillId="0" borderId="283" xfId="0" applyFont="1" applyBorder="1" applyAlignment="1">
      <alignment horizontal="center" wrapText="1"/>
    </xf>
    <xf numFmtId="0" fontId="11" fillId="0" borderId="283" xfId="0" applyFont="1" applyBorder="1" applyAlignment="1">
      <alignment horizontal="center"/>
    </xf>
    <xf numFmtId="17" fontId="0" fillId="0" borderId="283" xfId="0" applyNumberFormat="1" applyBorder="1" applyAlignment="1">
      <alignment horizontal="center"/>
    </xf>
    <xf numFmtId="0" fontId="0" fillId="0" borderId="283" xfId="0" applyNumberFormat="1" applyBorder="1" applyAlignment="1" applyProtection="1">
      <alignment horizontal="center"/>
      <protection locked="0"/>
    </xf>
    <xf numFmtId="2" fontId="0" fillId="0" borderId="283" xfId="0" applyNumberFormat="1" applyBorder="1" applyAlignment="1">
      <alignment horizontal="center"/>
    </xf>
    <xf numFmtId="17" fontId="0" fillId="3" borderId="283" xfId="0" applyNumberFormat="1" applyFill="1" applyBorder="1" applyAlignment="1">
      <alignment horizontal="center"/>
    </xf>
    <xf numFmtId="0" fontId="0" fillId="3" borderId="283" xfId="0" applyFont="1" applyFill="1" applyBorder="1" applyAlignment="1">
      <alignment horizontal="center"/>
    </xf>
    <xf numFmtId="0" fontId="0" fillId="3" borderId="283" xfId="0" applyFill="1" applyBorder="1"/>
    <xf numFmtId="0" fontId="11" fillId="3" borderId="283" xfId="0" applyFont="1" applyFill="1" applyBorder="1" applyAlignment="1" applyProtection="1">
      <alignment horizontal="left"/>
      <protection locked="0"/>
    </xf>
    <xf numFmtId="0" fontId="0" fillId="3" borderId="284" xfId="0" applyFill="1" applyBorder="1" applyAlignment="1">
      <alignment horizontal="center"/>
    </xf>
    <xf numFmtId="177" fontId="0" fillId="3" borderId="284" xfId="0" applyNumberFormat="1" applyFill="1" applyBorder="1" applyAlignment="1">
      <alignment horizontal="center"/>
    </xf>
    <xf numFmtId="0" fontId="0" fillId="3" borderId="284" xfId="0" applyNumberFormat="1" applyFill="1" applyBorder="1"/>
    <xf numFmtId="0" fontId="0" fillId="3" borderId="284" xfId="0" applyNumberFormat="1" applyFill="1" applyBorder="1" applyAlignment="1">
      <alignment horizontal="center"/>
    </xf>
    <xf numFmtId="0" fontId="11" fillId="3" borderId="284" xfId="0" applyFont="1" applyFill="1" applyBorder="1" applyAlignment="1" applyProtection="1">
      <alignment horizontal="center"/>
      <protection locked="0"/>
    </xf>
    <xf numFmtId="0" fontId="11" fillId="3" borderId="284" xfId="0" applyFont="1" applyFill="1" applyBorder="1" applyAlignment="1">
      <alignment horizontal="center"/>
    </xf>
    <xf numFmtId="0" fontId="11" fillId="3" borderId="283" xfId="0" applyFont="1" applyFill="1" applyBorder="1" applyProtection="1">
      <protection locked="0"/>
    </xf>
    <xf numFmtId="0" fontId="0" fillId="3" borderId="283" xfId="0" applyFill="1" applyBorder="1" applyAlignment="1">
      <alignment horizontal="center" wrapText="1"/>
    </xf>
    <xf numFmtId="0" fontId="11" fillId="3" borderId="285" xfId="0" applyFont="1" applyFill="1" applyBorder="1" applyProtection="1">
      <protection locked="0"/>
    </xf>
    <xf numFmtId="0" fontId="101" fillId="0" borderId="285" xfId="0" applyFont="1" applyFill="1" applyBorder="1" applyAlignment="1">
      <alignment horizontal="center" vertical="center" wrapText="1"/>
    </xf>
    <xf numFmtId="0" fontId="0" fillId="3" borderId="285" xfId="0" applyFill="1" applyBorder="1" applyAlignment="1">
      <alignment horizontal="center"/>
    </xf>
    <xf numFmtId="177" fontId="0" fillId="3" borderId="285" xfId="0" applyNumberFormat="1" applyFill="1" applyBorder="1" applyAlignment="1">
      <alignment horizontal="center"/>
    </xf>
    <xf numFmtId="0" fontId="0" fillId="3" borderId="285" xfId="0" applyNumberFormat="1" applyFill="1" applyBorder="1"/>
    <xf numFmtId="0" fontId="0" fillId="3" borderId="285" xfId="0" applyNumberFormat="1" applyFill="1" applyBorder="1" applyAlignment="1">
      <alignment horizontal="center"/>
    </xf>
    <xf numFmtId="0" fontId="0" fillId="0" borderId="285" xfId="0" applyBorder="1" applyAlignment="1">
      <alignment horizontal="center"/>
    </xf>
    <xf numFmtId="0" fontId="11" fillId="3" borderId="16" xfId="0" applyFont="1" applyFill="1" applyBorder="1" applyProtection="1">
      <protection locked="0"/>
    </xf>
    <xf numFmtId="0" fontId="101" fillId="0" borderId="16" xfId="0" applyFont="1" applyFill="1" applyBorder="1" applyAlignment="1">
      <alignment horizontal="center" vertical="center" wrapText="1"/>
    </xf>
    <xf numFmtId="0" fontId="6" fillId="0" borderId="283" xfId="0" applyFont="1" applyBorder="1" applyAlignment="1">
      <alignment horizontal="center"/>
    </xf>
    <xf numFmtId="0" fontId="13" fillId="3" borderId="286" xfId="0" applyFont="1" applyFill="1" applyBorder="1" applyAlignment="1">
      <alignment horizontal="left"/>
    </xf>
    <xf numFmtId="0" fontId="10" fillId="14" borderId="286" xfId="0" quotePrefix="1" applyNumberFormat="1" applyFont="1" applyFill="1" applyBorder="1" applyAlignment="1">
      <alignment horizontal="left"/>
    </xf>
    <xf numFmtId="2" fontId="13" fillId="3" borderId="286" xfId="0" applyNumberFormat="1" applyFont="1" applyFill="1" applyBorder="1" applyAlignment="1">
      <alignment horizontal="left" wrapText="1"/>
    </xf>
    <xf numFmtId="168" fontId="13" fillId="3" borderId="286" xfId="0" applyNumberFormat="1" applyFont="1" applyFill="1" applyBorder="1" applyAlignment="1">
      <alignment vertical="center" wrapText="1"/>
    </xf>
    <xf numFmtId="164" fontId="13" fillId="3" borderId="286" xfId="0" applyNumberFormat="1" applyFont="1" applyFill="1" applyBorder="1" applyAlignment="1">
      <alignment horizontal="right"/>
    </xf>
    <xf numFmtId="2" fontId="89" fillId="3" borderId="286" xfId="0" applyNumberFormat="1" applyFont="1" applyFill="1" applyBorder="1" applyAlignment="1">
      <alignment vertical="top" wrapText="1"/>
    </xf>
    <xf numFmtId="0" fontId="3" fillId="5" borderId="163" xfId="0" applyFont="1" applyFill="1" applyBorder="1" applyAlignment="1">
      <alignment horizontal="left" vertical="center"/>
    </xf>
    <xf numFmtId="0" fontId="3" fillId="5" borderId="154" xfId="0" applyFont="1" applyFill="1" applyBorder="1" applyAlignment="1">
      <alignment horizontal="left" vertical="center"/>
    </xf>
    <xf numFmtId="0" fontId="3" fillId="5" borderId="146" xfId="0" applyFont="1" applyFill="1" applyBorder="1" applyAlignment="1">
      <alignment horizontal="left" vertical="center"/>
    </xf>
    <xf numFmtId="0" fontId="2" fillId="0" borderId="163" xfId="0" applyFont="1" applyBorder="1" applyAlignment="1">
      <alignment horizontal="left"/>
    </xf>
    <xf numFmtId="0" fontId="2" fillId="0" borderId="150" xfId="0" applyFont="1" applyBorder="1" applyAlignment="1">
      <alignment horizontal="left"/>
    </xf>
    <xf numFmtId="0" fontId="2" fillId="0" borderId="163" xfId="0" applyFont="1" applyBorder="1" applyAlignment="1">
      <alignment horizontal="left" shrinkToFit="1"/>
    </xf>
    <xf numFmtId="0" fontId="0" fillId="2" borderId="208" xfId="0" applyFont="1" applyFill="1" applyBorder="1" applyAlignment="1">
      <alignment horizontal="left" vertical="top" wrapText="1"/>
    </xf>
    <xf numFmtId="0" fontId="53" fillId="2" borderId="208" xfId="0" applyFont="1" applyFill="1" applyBorder="1" applyAlignment="1">
      <alignment horizontal="left" vertical="top" shrinkToFit="1"/>
    </xf>
    <xf numFmtId="2" fontId="0" fillId="2" borderId="208" xfId="0" applyNumberFormat="1" applyFont="1" applyFill="1" applyBorder="1" applyAlignment="1">
      <alignment horizontal="left" vertical="top" wrapText="1"/>
    </xf>
    <xf numFmtId="0" fontId="0" fillId="2" borderId="208" xfId="0" applyNumberFormat="1" applyFont="1" applyFill="1" applyBorder="1" applyAlignment="1">
      <alignment horizontal="left" vertical="top" wrapText="1"/>
    </xf>
    <xf numFmtId="0" fontId="0" fillId="2" borderId="208" xfId="0" applyFont="1" applyFill="1" applyBorder="1" applyAlignment="1">
      <alignment horizontal="left" vertical="top" shrinkToFit="1"/>
    </xf>
    <xf numFmtId="0" fontId="42" fillId="0" borderId="208" xfId="0" applyFont="1" applyBorder="1" applyAlignment="1">
      <alignment horizontal="left" vertical="center"/>
    </xf>
    <xf numFmtId="0" fontId="0" fillId="44" borderId="208" xfId="0" applyFill="1" applyBorder="1" applyAlignment="1">
      <alignment horizontal="left" vertical="center"/>
    </xf>
    <xf numFmtId="0" fontId="0" fillId="0" borderId="208" xfId="0" applyFill="1" applyBorder="1" applyAlignment="1">
      <alignment horizontal="left" vertical="center"/>
    </xf>
    <xf numFmtId="0" fontId="0" fillId="0" borderId="208" xfId="0" applyBorder="1" applyAlignment="1">
      <alignment horizontal="left" vertical="center"/>
    </xf>
    <xf numFmtId="0" fontId="42" fillId="12" borderId="208" xfId="0" applyFont="1" applyFill="1" applyBorder="1" applyAlignment="1">
      <alignment horizontal="left" vertical="center"/>
    </xf>
    <xf numFmtId="0" fontId="0" fillId="44" borderId="208" xfId="0" applyFill="1" applyBorder="1" applyAlignment="1" applyProtection="1">
      <alignment horizontal="left" vertical="center"/>
      <protection locked="0"/>
    </xf>
    <xf numFmtId="0" fontId="16" fillId="44" borderId="208" xfId="0" applyFont="1" applyFill="1" applyBorder="1" applyAlignment="1">
      <alignment horizontal="left" vertical="center"/>
    </xf>
    <xf numFmtId="0" fontId="0" fillId="44" borderId="208" xfId="0" applyNumberFormat="1" applyFill="1" applyBorder="1" applyAlignment="1" applyProtection="1">
      <alignment horizontal="left" vertical="center"/>
      <protection locked="0"/>
    </xf>
    <xf numFmtId="0" fontId="0" fillId="54" borderId="16" xfId="0" applyFill="1" applyBorder="1" applyAlignment="1">
      <alignment horizontal="left" vertical="center"/>
    </xf>
    <xf numFmtId="0" fontId="0" fillId="0" borderId="16" xfId="0" applyFont="1" applyFill="1" applyBorder="1" applyAlignment="1">
      <alignment horizontal="left" vertical="center"/>
    </xf>
    <xf numFmtId="0" fontId="0" fillId="0" borderId="16" xfId="0" applyBorder="1" applyAlignment="1">
      <alignment horizontal="left" vertical="center"/>
    </xf>
    <xf numFmtId="0" fontId="0" fillId="0" borderId="16" xfId="0" applyFont="1" applyBorder="1" applyAlignment="1">
      <alignment horizontal="left" vertical="center"/>
    </xf>
    <xf numFmtId="0" fontId="0" fillId="54" borderId="16" xfId="0" applyFill="1" applyBorder="1" applyAlignment="1">
      <alignment horizontal="left"/>
    </xf>
    <xf numFmtId="0" fontId="0" fillId="3" borderId="16" xfId="0" applyFill="1" applyBorder="1" applyAlignment="1">
      <alignment horizontal="left"/>
    </xf>
    <xf numFmtId="0" fontId="0" fillId="3" borderId="16" xfId="0" applyFill="1" applyBorder="1" applyAlignment="1">
      <alignment horizontal="left" vertical="center"/>
    </xf>
    <xf numFmtId="0" fontId="0" fillId="3" borderId="16" xfId="0" applyFont="1" applyFill="1" applyBorder="1" applyAlignment="1">
      <alignment horizontal="left" vertical="center"/>
    </xf>
    <xf numFmtId="0" fontId="0" fillId="48" borderId="16" xfId="0" applyFill="1" applyBorder="1" applyAlignment="1">
      <alignment horizontal="left"/>
    </xf>
    <xf numFmtId="0" fontId="0" fillId="48" borderId="16" xfId="0" applyFill="1" applyBorder="1" applyAlignment="1">
      <alignment horizontal="left" vertical="center"/>
    </xf>
    <xf numFmtId="0" fontId="0" fillId="48" borderId="16" xfId="0" applyFont="1" applyFill="1" applyBorder="1" applyAlignment="1">
      <alignment horizontal="left" vertical="center"/>
    </xf>
    <xf numFmtId="0" fontId="132" fillId="0" borderId="208" xfId="0" applyFont="1" applyBorder="1" applyAlignment="1">
      <alignment horizontal="left"/>
    </xf>
    <xf numFmtId="0" fontId="0" fillId="26" borderId="208" xfId="0" applyFill="1" applyBorder="1" applyAlignment="1">
      <alignment horizontal="left" vertical="center"/>
    </xf>
    <xf numFmtId="0" fontId="0" fillId="38" borderId="208" xfId="0" applyFill="1" applyBorder="1" applyAlignment="1">
      <alignment horizontal="left"/>
    </xf>
    <xf numFmtId="0" fontId="0" fillId="0" borderId="208" xfId="0" applyFont="1" applyFill="1" applyBorder="1" applyAlignment="1">
      <alignment horizontal="left" vertical="center"/>
    </xf>
    <xf numFmtId="0" fontId="0" fillId="0" borderId="208" xfId="0" applyFont="1" applyBorder="1" applyAlignment="1">
      <alignment horizontal="left" vertical="center"/>
    </xf>
    <xf numFmtId="0" fontId="0" fillId="38" borderId="163" xfId="0" applyFill="1" applyBorder="1" applyAlignment="1">
      <alignment horizontal="left"/>
    </xf>
    <xf numFmtId="0" fontId="0" fillId="26" borderId="163" xfId="0" applyFill="1" applyBorder="1" applyAlignment="1">
      <alignment horizontal="left" vertical="center"/>
    </xf>
    <xf numFmtId="0" fontId="0" fillId="0" borderId="163" xfId="0" applyFont="1" applyFill="1" applyBorder="1" applyAlignment="1">
      <alignment horizontal="left" vertical="center"/>
    </xf>
    <xf numFmtId="0" fontId="0" fillId="0" borderId="163" xfId="0" applyBorder="1" applyAlignment="1">
      <alignment horizontal="left" vertical="center"/>
    </xf>
    <xf numFmtId="0" fontId="0" fillId="0" borderId="163" xfId="0" applyFont="1" applyBorder="1" applyAlignment="1">
      <alignment horizontal="left" vertical="center"/>
    </xf>
    <xf numFmtId="0" fontId="0" fillId="2" borderId="163" xfId="0" applyFont="1" applyFill="1" applyBorder="1" applyAlignment="1">
      <alignment horizontal="left" vertical="top" wrapText="1"/>
    </xf>
    <xf numFmtId="0" fontId="53" fillId="2" borderId="148" xfId="0" applyFont="1" applyFill="1" applyBorder="1" applyAlignment="1">
      <alignment horizontal="left" vertical="top" shrinkToFit="1"/>
    </xf>
    <xf numFmtId="2" fontId="0" fillId="2" borderId="163" xfId="0" applyNumberFormat="1" applyFont="1" applyFill="1" applyBorder="1" applyAlignment="1">
      <alignment horizontal="left" vertical="top" wrapText="1"/>
    </xf>
    <xf numFmtId="0" fontId="53" fillId="2" borderId="163" xfId="0" applyFont="1" applyFill="1" applyBorder="1" applyAlignment="1">
      <alignment horizontal="left" vertical="top" shrinkToFit="1"/>
    </xf>
    <xf numFmtId="0" fontId="0" fillId="2" borderId="15" xfId="0" applyFont="1" applyFill="1" applyBorder="1" applyAlignment="1">
      <alignment horizontal="left" vertical="top" wrapText="1"/>
    </xf>
    <xf numFmtId="0" fontId="0" fillId="2" borderId="163" xfId="0" applyNumberFormat="1" applyFont="1" applyFill="1" applyBorder="1" applyAlignment="1">
      <alignment horizontal="left" vertical="top" wrapText="1"/>
    </xf>
    <xf numFmtId="0" fontId="0" fillId="2" borderId="163" xfId="0" applyFont="1" applyFill="1" applyBorder="1" applyAlignment="1">
      <alignment horizontal="left" vertical="top" shrinkToFit="1"/>
    </xf>
    <xf numFmtId="0" fontId="6" fillId="3" borderId="163" xfId="0" applyFont="1" applyFill="1" applyBorder="1" applyAlignment="1">
      <alignment horizontal="left"/>
    </xf>
    <xf numFmtId="0" fontId="0" fillId="39" borderId="163" xfId="0" applyFill="1" applyBorder="1" applyAlignment="1">
      <alignment horizontal="left"/>
    </xf>
    <xf numFmtId="0" fontId="0" fillId="25" borderId="163" xfId="0" applyFill="1" applyBorder="1" applyAlignment="1">
      <alignment horizontal="left"/>
    </xf>
    <xf numFmtId="0" fontId="0" fillId="43" borderId="163" xfId="0" applyFill="1" applyBorder="1" applyAlignment="1">
      <alignment horizontal="left"/>
    </xf>
    <xf numFmtId="0" fontId="0" fillId="0" borderId="147" xfId="0" applyBorder="1" applyAlignment="1">
      <alignment horizontal="left"/>
    </xf>
    <xf numFmtId="0" fontId="0" fillId="0" borderId="0" xfId="0" applyFill="1" applyBorder="1" applyAlignment="1">
      <alignment horizontal="left" vertical="center"/>
    </xf>
    <xf numFmtId="0" fontId="0" fillId="0" borderId="0" xfId="0" applyFont="1" applyFill="1" applyBorder="1" applyAlignment="1">
      <alignment horizontal="left" vertical="center"/>
    </xf>
    <xf numFmtId="0" fontId="0" fillId="0" borderId="0" xfId="0" applyBorder="1" applyAlignment="1">
      <alignment horizontal="left" vertical="center"/>
    </xf>
    <xf numFmtId="0" fontId="0" fillId="0" borderId="0" xfId="0" applyFont="1" applyBorder="1" applyAlignment="1">
      <alignment horizontal="left" vertical="center"/>
    </xf>
    <xf numFmtId="0" fontId="0" fillId="12" borderId="37" xfId="0" applyFill="1" applyBorder="1" applyAlignment="1">
      <alignment horizontal="left"/>
    </xf>
    <xf numFmtId="0" fontId="3" fillId="5" borderId="115" xfId="0" applyFont="1" applyFill="1" applyBorder="1" applyAlignment="1">
      <alignment horizontal="left" vertical="center"/>
    </xf>
    <xf numFmtId="0" fontId="3" fillId="5" borderId="144" xfId="0" applyFont="1" applyFill="1" applyBorder="1" applyAlignment="1">
      <alignment horizontal="left" vertical="center"/>
    </xf>
    <xf numFmtId="0" fontId="3" fillId="5" borderId="126" xfId="0" applyFont="1" applyFill="1" applyBorder="1" applyAlignment="1">
      <alignment horizontal="left" vertical="center"/>
    </xf>
    <xf numFmtId="0" fontId="3" fillId="5" borderId="127" xfId="0" applyFont="1" applyFill="1" applyBorder="1" applyAlignment="1">
      <alignment horizontal="left" vertical="center"/>
    </xf>
    <xf numFmtId="0" fontId="43" fillId="0" borderId="0" xfId="0" applyFont="1" applyAlignment="1">
      <alignment horizontal="left"/>
    </xf>
    <xf numFmtId="0" fontId="2" fillId="0" borderId="115" xfId="0" applyFont="1" applyBorder="1" applyAlignment="1">
      <alignment horizontal="left"/>
    </xf>
    <xf numFmtId="0" fontId="2" fillId="0" borderId="112" xfId="0" applyFont="1" applyBorder="1" applyAlignment="1">
      <alignment horizontal="left"/>
    </xf>
    <xf numFmtId="0" fontId="2" fillId="0" borderId="115" xfId="0" applyFont="1" applyBorder="1" applyAlignment="1">
      <alignment horizontal="left" shrinkToFit="1"/>
    </xf>
    <xf numFmtId="0" fontId="0" fillId="0" borderId="0" xfId="0" applyFont="1" applyAlignment="1">
      <alignment horizontal="left"/>
    </xf>
    <xf numFmtId="0" fontId="0" fillId="2" borderId="115" xfId="0" applyFont="1" applyFill="1" applyBorder="1" applyAlignment="1">
      <alignment horizontal="left" vertical="top" wrapText="1"/>
    </xf>
    <xf numFmtId="0" fontId="0" fillId="2" borderId="144" xfId="0" applyFont="1" applyFill="1" applyBorder="1" applyAlignment="1">
      <alignment horizontal="left" vertical="top" wrapText="1"/>
    </xf>
    <xf numFmtId="0" fontId="53" fillId="2" borderId="124" xfId="0" applyFont="1" applyFill="1" applyBorder="1" applyAlignment="1">
      <alignment horizontal="left" vertical="top" shrinkToFit="1"/>
    </xf>
    <xf numFmtId="2" fontId="0" fillId="2" borderId="115" xfId="0" applyNumberFormat="1" applyFont="1" applyFill="1" applyBorder="1" applyAlignment="1">
      <alignment horizontal="left" vertical="top" wrapText="1"/>
    </xf>
    <xf numFmtId="2" fontId="0" fillId="2" borderId="144" xfId="0" applyNumberFormat="1" applyFont="1" applyFill="1" applyBorder="1" applyAlignment="1">
      <alignment horizontal="left" vertical="top" wrapText="1"/>
    </xf>
    <xf numFmtId="0" fontId="53" fillId="2" borderId="115" xfId="0" applyFont="1" applyFill="1" applyBorder="1" applyAlignment="1">
      <alignment horizontal="left" vertical="top" shrinkToFit="1"/>
    </xf>
    <xf numFmtId="0" fontId="0" fillId="2" borderId="115" xfId="0" applyNumberFormat="1" applyFont="1" applyFill="1" applyBorder="1" applyAlignment="1">
      <alignment horizontal="left" vertical="top" wrapText="1"/>
    </xf>
    <xf numFmtId="0" fontId="0" fillId="2" borderId="115" xfId="0" applyFont="1" applyFill="1" applyBorder="1" applyAlignment="1">
      <alignment horizontal="left" vertical="top" shrinkToFit="1"/>
    </xf>
    <xf numFmtId="0" fontId="0" fillId="0" borderId="0" xfId="0" applyFont="1" applyAlignment="1">
      <alignment horizontal="left" vertical="top"/>
    </xf>
    <xf numFmtId="0" fontId="0" fillId="3" borderId="144" xfId="0" applyFill="1" applyBorder="1" applyAlignment="1">
      <alignment horizontal="left" vertical="center"/>
    </xf>
    <xf numFmtId="0" fontId="6" fillId="3" borderId="144" xfId="0" applyFont="1" applyFill="1" applyBorder="1" applyAlignment="1">
      <alignment horizontal="left" vertical="center"/>
    </xf>
    <xf numFmtId="0" fontId="0" fillId="3" borderId="144" xfId="0" applyFill="1" applyBorder="1" applyAlignment="1">
      <alignment horizontal="left"/>
    </xf>
    <xf numFmtId="0" fontId="0" fillId="0" borderId="144" xfId="0" applyFill="1" applyBorder="1" applyAlignment="1">
      <alignment horizontal="left" vertical="center"/>
    </xf>
    <xf numFmtId="0" fontId="0" fillId="0" borderId="144" xfId="0" applyBorder="1" applyAlignment="1">
      <alignment horizontal="left" vertical="center"/>
    </xf>
    <xf numFmtId="0" fontId="0" fillId="38" borderId="37" xfId="0" applyFill="1" applyBorder="1" applyAlignment="1">
      <alignment horizontal="left"/>
    </xf>
    <xf numFmtId="0" fontId="0" fillId="34" borderId="115" xfId="0" applyFill="1" applyBorder="1" applyAlignment="1">
      <alignment horizontal="left"/>
    </xf>
    <xf numFmtId="16" fontId="0" fillId="0" borderId="115" xfId="0" applyNumberFormat="1" applyBorder="1" applyAlignment="1">
      <alignment horizontal="left"/>
    </xf>
    <xf numFmtId="0" fontId="0" fillId="0" borderId="0" xfId="0" applyFont="1" applyAlignment="1">
      <alignment horizontal="left" wrapText="1"/>
    </xf>
    <xf numFmtId="0" fontId="87" fillId="0" borderId="0" xfId="0" applyFont="1" applyAlignment="1">
      <alignment horizontal="left"/>
    </xf>
    <xf numFmtId="0" fontId="0" fillId="32" borderId="144" xfId="0" applyFill="1" applyBorder="1" applyAlignment="1">
      <alignment horizontal="left"/>
    </xf>
    <xf numFmtId="0" fontId="87" fillId="0" borderId="0" xfId="0" applyFont="1" applyFill="1" applyAlignment="1">
      <alignment horizontal="left"/>
    </xf>
    <xf numFmtId="180" fontId="105" fillId="0" borderId="93" xfId="4" applyNumberFormat="1" applyFont="1" applyFill="1" applyBorder="1" applyAlignment="1">
      <alignment horizontal="left" vertical="center" shrinkToFit="1"/>
    </xf>
    <xf numFmtId="0" fontId="106" fillId="0" borderId="93" xfId="0" applyFont="1" applyFill="1" applyBorder="1" applyAlignment="1">
      <alignment horizontal="left" vertical="top"/>
    </xf>
    <xf numFmtId="0" fontId="106" fillId="0" borderId="144" xfId="0" applyFont="1" applyFill="1" applyBorder="1" applyAlignment="1">
      <alignment horizontal="left" vertical="top"/>
    </xf>
    <xf numFmtId="178" fontId="106" fillId="0" borderId="93" xfId="0" applyNumberFormat="1" applyFont="1" applyFill="1" applyBorder="1" applyAlignment="1">
      <alignment horizontal="left" vertical="top"/>
    </xf>
    <xf numFmtId="182" fontId="107" fillId="0" borderId="93" xfId="4" applyNumberFormat="1" applyFont="1" applyFill="1" applyBorder="1" applyAlignment="1">
      <alignment horizontal="left" vertical="center"/>
    </xf>
    <xf numFmtId="0" fontId="108" fillId="0" borderId="93" xfId="0" applyNumberFormat="1" applyFont="1" applyFill="1" applyBorder="1" applyAlignment="1">
      <alignment horizontal="left" vertical="center"/>
    </xf>
    <xf numFmtId="0" fontId="108" fillId="0" borderId="144" xfId="0" applyNumberFormat="1" applyFont="1" applyFill="1" applyBorder="1" applyAlignment="1">
      <alignment horizontal="left" vertical="center"/>
    </xf>
    <xf numFmtId="181" fontId="106" fillId="0" borderId="93" xfId="4" applyNumberFormat="1" applyFont="1" applyFill="1" applyBorder="1" applyAlignment="1">
      <alignment horizontal="left" vertical="center"/>
    </xf>
    <xf numFmtId="0" fontId="106" fillId="0" borderId="93" xfId="4" applyFont="1" applyFill="1" applyBorder="1" applyAlignment="1">
      <alignment horizontal="left" vertical="center"/>
    </xf>
    <xf numFmtId="17" fontId="109" fillId="0" borderId="93" xfId="0" applyNumberFormat="1" applyFont="1" applyFill="1" applyBorder="1" applyAlignment="1">
      <alignment horizontal="left"/>
    </xf>
    <xf numFmtId="0" fontId="11" fillId="0" borderId="93" xfId="0" applyFont="1" applyFill="1" applyBorder="1" applyAlignment="1">
      <alignment horizontal="left"/>
    </xf>
    <xf numFmtId="0" fontId="110" fillId="0" borderId="93" xfId="0" applyFont="1" applyFill="1" applyBorder="1" applyAlignment="1">
      <alignment horizontal="left"/>
    </xf>
    <xf numFmtId="0" fontId="106" fillId="0" borderId="144" xfId="4" applyFont="1" applyFill="1" applyBorder="1" applyAlignment="1">
      <alignment horizontal="left" vertical="center"/>
    </xf>
    <xf numFmtId="0" fontId="54" fillId="5" borderId="52" xfId="0" applyFont="1" applyFill="1" applyBorder="1" applyAlignment="1">
      <alignment horizontal="left" vertical="center"/>
    </xf>
    <xf numFmtId="0" fontId="54" fillId="5" borderId="53" xfId="0" applyFont="1" applyFill="1" applyBorder="1" applyAlignment="1">
      <alignment horizontal="left" vertical="center"/>
    </xf>
    <xf numFmtId="0" fontId="54" fillId="5" borderId="54" xfId="0" applyFont="1" applyFill="1" applyBorder="1" applyAlignment="1">
      <alignment horizontal="left" vertical="center"/>
    </xf>
    <xf numFmtId="0" fontId="2" fillId="0" borderId="33" xfId="0" applyFont="1" applyBorder="1" applyAlignment="1">
      <alignment horizontal="left"/>
    </xf>
    <xf numFmtId="0" fontId="2" fillId="0" borderId="32" xfId="0" applyFont="1" applyBorder="1" applyAlignment="1">
      <alignment horizontal="left"/>
    </xf>
    <xf numFmtId="0" fontId="2" fillId="0" borderId="34" xfId="0" applyFont="1" applyBorder="1" applyAlignment="1">
      <alignment horizontal="left"/>
    </xf>
    <xf numFmtId="0" fontId="54" fillId="0" borderId="33" xfId="0" applyFont="1" applyBorder="1" applyAlignment="1">
      <alignment horizontal="left"/>
    </xf>
    <xf numFmtId="0" fontId="2" fillId="0" borderId="33" xfId="0" applyFont="1" applyBorder="1" applyAlignment="1">
      <alignment horizontal="left" shrinkToFit="1"/>
    </xf>
    <xf numFmtId="0" fontId="0" fillId="2" borderId="104" xfId="0" applyFont="1" applyFill="1" applyBorder="1" applyAlignment="1">
      <alignment horizontal="left" wrapText="1"/>
    </xf>
    <xf numFmtId="0" fontId="0" fillId="2" borderId="56" xfId="0" applyFont="1" applyFill="1" applyBorder="1" applyAlignment="1">
      <alignment horizontal="left" wrapText="1"/>
    </xf>
    <xf numFmtId="0" fontId="0" fillId="2" borderId="34" xfId="0" applyFont="1" applyFill="1" applyBorder="1" applyAlignment="1">
      <alignment horizontal="left" wrapText="1"/>
    </xf>
    <xf numFmtId="0" fontId="53" fillId="2" borderId="103" xfId="0" applyFont="1" applyFill="1" applyBorder="1" applyAlignment="1">
      <alignment horizontal="left" shrinkToFit="1"/>
    </xf>
    <xf numFmtId="2" fontId="0" fillId="2" borderId="100" xfId="0" applyNumberFormat="1" applyFont="1" applyFill="1" applyBorder="1" applyAlignment="1">
      <alignment horizontal="left" wrapText="1"/>
    </xf>
    <xf numFmtId="2" fontId="0" fillId="2" borderId="70" xfId="0" applyNumberFormat="1" applyFont="1" applyFill="1" applyBorder="1" applyAlignment="1">
      <alignment horizontal="left" wrapText="1"/>
    </xf>
    <xf numFmtId="0" fontId="0" fillId="2" borderId="102" xfId="0" applyNumberFormat="1" applyFont="1" applyFill="1" applyBorder="1" applyAlignment="1">
      <alignment horizontal="left" wrapText="1"/>
    </xf>
    <xf numFmtId="0" fontId="0" fillId="2" borderId="101" xfId="0" applyNumberFormat="1" applyFont="1" applyFill="1" applyBorder="1" applyAlignment="1">
      <alignment horizontal="left" wrapText="1"/>
    </xf>
    <xf numFmtId="0" fontId="0" fillId="2" borderId="97" xfId="0" applyFont="1" applyFill="1" applyBorder="1" applyAlignment="1">
      <alignment horizontal="left" shrinkToFit="1"/>
    </xf>
    <xf numFmtId="180" fontId="70" fillId="0" borderId="93" xfId="4" applyNumberFormat="1" applyFont="1" applyFill="1" applyBorder="1" applyAlignment="1">
      <alignment horizontal="left" vertical="center" shrinkToFit="1"/>
    </xf>
    <xf numFmtId="0" fontId="0" fillId="0" borderId="93" xfId="0" applyFont="1" applyBorder="1" applyAlignment="1">
      <alignment horizontal="left" wrapText="1"/>
    </xf>
    <xf numFmtId="0" fontId="0" fillId="0" borderId="144" xfId="0" applyFont="1" applyBorder="1" applyAlignment="1">
      <alignment horizontal="left" wrapText="1"/>
    </xf>
    <xf numFmtId="181" fontId="38" fillId="0" borderId="93" xfId="4" applyNumberFormat="1" applyFont="1" applyFill="1" applyBorder="1" applyAlignment="1">
      <alignment horizontal="left" vertical="center" wrapText="1"/>
    </xf>
    <xf numFmtId="182" fontId="71" fillId="0" borderId="93" xfId="4" applyNumberFormat="1" applyFont="1" applyFill="1" applyBorder="1" applyAlignment="1">
      <alignment horizontal="left" vertical="center"/>
    </xf>
    <xf numFmtId="0" fontId="38" fillId="0" borderId="93" xfId="4" applyFont="1" applyFill="1" applyBorder="1" applyAlignment="1">
      <alignment horizontal="left" vertical="center" wrapText="1"/>
    </xf>
    <xf numFmtId="0" fontId="38" fillId="0" borderId="144" xfId="4" applyFont="1" applyFill="1" applyBorder="1" applyAlignment="1">
      <alignment horizontal="left" vertical="center" wrapText="1"/>
    </xf>
    <xf numFmtId="0" fontId="71" fillId="0" borderId="93" xfId="4" applyFont="1" applyFill="1" applyBorder="1" applyAlignment="1">
      <alignment horizontal="left" vertical="center"/>
    </xf>
    <xf numFmtId="17" fontId="11" fillId="0" borderId="93" xfId="0" applyNumberFormat="1" applyFont="1" applyFill="1" applyBorder="1" applyAlignment="1">
      <alignment horizontal="left" wrapText="1"/>
    </xf>
    <xf numFmtId="0" fontId="11" fillId="0" borderId="93" xfId="0" applyFont="1" applyFill="1" applyBorder="1" applyAlignment="1">
      <alignment horizontal="left" wrapText="1"/>
    </xf>
    <xf numFmtId="0" fontId="72" fillId="0" borderId="93" xfId="4" applyFont="1" applyFill="1" applyBorder="1" applyAlignment="1">
      <alignment horizontal="left" vertical="center" wrapText="1"/>
    </xf>
    <xf numFmtId="0" fontId="73" fillId="0" borderId="93" xfId="4" applyFont="1" applyFill="1" applyBorder="1" applyAlignment="1">
      <alignment horizontal="left" vertical="center"/>
    </xf>
    <xf numFmtId="0" fontId="74" fillId="0" borderId="93" xfId="4" applyFont="1" applyFill="1" applyBorder="1" applyAlignment="1">
      <alignment horizontal="left" vertical="center" wrapText="1"/>
    </xf>
    <xf numFmtId="182" fontId="75" fillId="0" borderId="93" xfId="4" applyNumberFormat="1" applyFont="1" applyFill="1" applyBorder="1" applyAlignment="1">
      <alignment horizontal="left" vertical="center"/>
    </xf>
    <xf numFmtId="0" fontId="75" fillId="0" borderId="93" xfId="4" applyFont="1" applyFill="1" applyBorder="1" applyAlignment="1">
      <alignment horizontal="left" vertical="center"/>
    </xf>
    <xf numFmtId="0" fontId="109" fillId="0" borderId="93" xfId="0" applyFont="1" applyFill="1" applyBorder="1" applyAlignment="1">
      <alignment horizontal="left"/>
    </xf>
    <xf numFmtId="180" fontId="70" fillId="0" borderId="0" xfId="4" applyNumberFormat="1" applyFont="1" applyFill="1" applyBorder="1" applyAlignment="1">
      <alignment horizontal="left" vertical="center" shrinkToFit="1"/>
    </xf>
    <xf numFmtId="0" fontId="38" fillId="0" borderId="0" xfId="0" applyFont="1" applyFill="1" applyBorder="1" applyAlignment="1">
      <alignment horizontal="left" vertical="top"/>
    </xf>
    <xf numFmtId="178" fontId="38" fillId="0" borderId="0" xfId="0" applyNumberFormat="1" applyFont="1" applyFill="1" applyBorder="1" applyAlignment="1">
      <alignment horizontal="left" vertical="top"/>
    </xf>
    <xf numFmtId="182" fontId="71" fillId="0" borderId="0" xfId="4" applyNumberFormat="1" applyFont="1" applyFill="1" applyBorder="1" applyAlignment="1">
      <alignment horizontal="left" vertical="center"/>
    </xf>
    <xf numFmtId="0" fontId="0" fillId="0" borderId="0" xfId="0" applyNumberFormat="1" applyFill="1" applyBorder="1" applyAlignment="1">
      <alignment horizontal="left" vertical="center"/>
    </xf>
    <xf numFmtId="181" fontId="38" fillId="0" borderId="0" xfId="4" applyNumberFormat="1" applyFont="1" applyFill="1" applyBorder="1" applyAlignment="1">
      <alignment horizontal="left" vertical="center" wrapText="1"/>
    </xf>
    <xf numFmtId="0" fontId="38" fillId="0" borderId="0" xfId="4" applyFont="1" applyFill="1" applyBorder="1" applyAlignment="1">
      <alignment horizontal="left" vertical="center" wrapText="1"/>
    </xf>
    <xf numFmtId="17" fontId="11" fillId="0" borderId="0" xfId="0" applyNumberFormat="1" applyFont="1" applyFill="1" applyBorder="1" applyAlignment="1">
      <alignment horizontal="left" wrapText="1"/>
    </xf>
    <xf numFmtId="0" fontId="11" fillId="0" borderId="0" xfId="0" applyFont="1" applyFill="1" applyBorder="1" applyAlignment="1">
      <alignment horizontal="left" wrapText="1"/>
    </xf>
    <xf numFmtId="0" fontId="76" fillId="0" borderId="0" xfId="0" applyFont="1" applyFill="1" applyBorder="1" applyAlignment="1">
      <alignment horizontal="left" wrapText="1"/>
    </xf>
    <xf numFmtId="0" fontId="54" fillId="0" borderId="7" xfId="0" applyFont="1" applyBorder="1" applyAlignment="1">
      <alignment horizontal="left"/>
    </xf>
    <xf numFmtId="0" fontId="2" fillId="0" borderId="7" xfId="0" applyFont="1" applyBorder="1" applyAlignment="1">
      <alignment horizontal="left" shrinkToFit="1"/>
    </xf>
    <xf numFmtId="0" fontId="0" fillId="2" borderId="3" xfId="0" applyFill="1" applyBorder="1" applyAlignment="1">
      <alignment horizontal="left" wrapText="1"/>
    </xf>
    <xf numFmtId="0" fontId="0" fillId="2" borderId="149" xfId="0" applyFill="1" applyBorder="1" applyAlignment="1">
      <alignment horizontal="left" wrapText="1"/>
    </xf>
    <xf numFmtId="0" fontId="53" fillId="2" borderId="3" xfId="0" applyFont="1" applyFill="1" applyBorder="1" applyAlignment="1">
      <alignment horizontal="left" shrinkToFit="1"/>
    </xf>
    <xf numFmtId="2" fontId="0" fillId="2" borderId="2" xfId="0" applyNumberFormat="1" applyFill="1" applyBorder="1" applyAlignment="1">
      <alignment horizontal="left" wrapText="1"/>
    </xf>
    <xf numFmtId="2" fontId="0" fillId="2" borderId="150" xfId="0" applyNumberFormat="1" applyFill="1" applyBorder="1" applyAlignment="1">
      <alignment horizontal="left" wrapText="1"/>
    </xf>
    <xf numFmtId="0" fontId="0" fillId="2" borderId="87" xfId="0" applyNumberFormat="1" applyFill="1" applyBorder="1" applyAlignment="1">
      <alignment horizontal="left" wrapText="1"/>
    </xf>
    <xf numFmtId="0" fontId="0" fillId="2" borderId="84" xfId="0" applyNumberFormat="1" applyFill="1" applyBorder="1" applyAlignment="1">
      <alignment horizontal="left" wrapText="1"/>
    </xf>
    <xf numFmtId="0" fontId="0" fillId="2" borderId="3" xfId="0" applyFill="1" applyBorder="1" applyAlignment="1">
      <alignment horizontal="left" shrinkToFit="1"/>
    </xf>
    <xf numFmtId="0" fontId="53" fillId="0" borderId="16" xfId="0" applyFont="1" applyFill="1" applyBorder="1" applyAlignment="1">
      <alignment horizontal="left" vertical="center"/>
    </xf>
    <xf numFmtId="0" fontId="55" fillId="0" borderId="16" xfId="0" applyFont="1" applyFill="1" applyBorder="1" applyAlignment="1">
      <alignment horizontal="left" vertical="center"/>
    </xf>
    <xf numFmtId="175" fontId="53" fillId="0" borderId="16" xfId="0" applyNumberFormat="1" applyFont="1" applyFill="1" applyBorder="1" applyAlignment="1">
      <alignment horizontal="left" vertical="center"/>
    </xf>
    <xf numFmtId="0" fontId="53" fillId="0" borderId="87" xfId="0" applyFont="1" applyBorder="1" applyAlignment="1">
      <alignment horizontal="left" vertical="center"/>
    </xf>
    <xf numFmtId="0" fontId="53" fillId="5" borderId="87" xfId="0" applyFont="1" applyFill="1" applyBorder="1" applyAlignment="1">
      <alignment horizontal="left" vertical="center"/>
    </xf>
    <xf numFmtId="0" fontId="53" fillId="5" borderId="144" xfId="0" applyFont="1" applyFill="1" applyBorder="1" applyAlignment="1">
      <alignment horizontal="left" vertical="center"/>
    </xf>
    <xf numFmtId="0" fontId="53" fillId="20" borderId="87" xfId="0" applyFont="1" applyFill="1" applyBorder="1" applyAlignment="1">
      <alignment horizontal="left" vertical="center"/>
    </xf>
    <xf numFmtId="0" fontId="53" fillId="0" borderId="87" xfId="0" applyFont="1" applyFill="1" applyBorder="1" applyAlignment="1">
      <alignment horizontal="left" vertical="center" shrinkToFit="1"/>
    </xf>
    <xf numFmtId="2" fontId="53" fillId="0" borderId="87" xfId="0" applyNumberFormat="1" applyFont="1" applyFill="1" applyBorder="1" applyAlignment="1">
      <alignment horizontal="left" vertical="center"/>
    </xf>
    <xf numFmtId="2" fontId="53" fillId="0" borderId="144" xfId="0" applyNumberFormat="1" applyFont="1" applyFill="1" applyBorder="1" applyAlignment="1">
      <alignment horizontal="left" vertical="center"/>
    </xf>
    <xf numFmtId="0" fontId="56" fillId="14" borderId="87" xfId="0" applyFont="1" applyFill="1" applyBorder="1" applyAlignment="1">
      <alignment horizontal="left" vertical="top"/>
    </xf>
    <xf numFmtId="2" fontId="53" fillId="0" borderId="87" xfId="0" applyNumberFormat="1" applyFont="1" applyBorder="1" applyAlignment="1">
      <alignment horizontal="left" vertical="center"/>
    </xf>
    <xf numFmtId="175" fontId="53" fillId="0" borderId="87" xfId="0" applyNumberFormat="1" applyFont="1" applyBorder="1" applyAlignment="1">
      <alignment horizontal="left" vertical="center"/>
    </xf>
    <xf numFmtId="0" fontId="53" fillId="0" borderId="87" xfId="0" applyFont="1" applyBorder="1" applyAlignment="1">
      <alignment horizontal="left" vertical="center" shrinkToFit="1"/>
    </xf>
    <xf numFmtId="0" fontId="53" fillId="0" borderId="87" xfId="0" applyFont="1" applyFill="1" applyBorder="1" applyAlignment="1">
      <alignment horizontal="left" vertical="center"/>
    </xf>
    <xf numFmtId="0" fontId="53" fillId="0" borderId="144" xfId="0" applyFont="1" applyFill="1" applyBorder="1" applyAlignment="1">
      <alignment horizontal="left" vertical="center"/>
    </xf>
    <xf numFmtId="0" fontId="56" fillId="14" borderId="87" xfId="0" applyFont="1" applyFill="1" applyBorder="1" applyAlignment="1">
      <alignment horizontal="left" vertical="center"/>
    </xf>
    <xf numFmtId="14" fontId="53" fillId="0" borderId="87" xfId="0" applyNumberFormat="1" applyFont="1" applyBorder="1" applyAlignment="1">
      <alignment horizontal="left" vertical="center"/>
    </xf>
    <xf numFmtId="16" fontId="53" fillId="0" borderId="87" xfId="0" applyNumberFormat="1" applyFont="1" applyBorder="1" applyAlignment="1">
      <alignment horizontal="left" vertical="center"/>
    </xf>
    <xf numFmtId="0" fontId="53" fillId="0" borderId="144" xfId="0" applyFont="1" applyBorder="1" applyAlignment="1">
      <alignment horizontal="left" vertical="center"/>
    </xf>
    <xf numFmtId="0" fontId="53" fillId="0" borderId="89" xfId="0" applyFont="1" applyFill="1" applyBorder="1" applyAlignment="1">
      <alignment horizontal="left" vertical="center" shrinkToFit="1"/>
    </xf>
    <xf numFmtId="2" fontId="53" fillId="0" borderId="90" xfId="0" applyNumberFormat="1" applyFont="1" applyFill="1" applyBorder="1" applyAlignment="1">
      <alignment horizontal="left" vertical="center"/>
    </xf>
    <xf numFmtId="0" fontId="53" fillId="0" borderId="90" xfId="0" applyFont="1" applyFill="1" applyBorder="1" applyAlignment="1">
      <alignment horizontal="left" vertical="center"/>
    </xf>
    <xf numFmtId="2" fontId="53" fillId="20" borderId="90" xfId="0" applyNumberFormat="1" applyFont="1" applyFill="1" applyBorder="1" applyAlignment="1">
      <alignment horizontal="left" vertical="center"/>
    </xf>
    <xf numFmtId="175" fontId="53" fillId="0" borderId="90" xfId="0" applyNumberFormat="1" applyFont="1" applyBorder="1" applyAlignment="1">
      <alignment horizontal="left" vertical="center"/>
    </xf>
    <xf numFmtId="14" fontId="53" fillId="0" borderId="90" xfId="0" applyNumberFormat="1" applyFont="1" applyBorder="1" applyAlignment="1">
      <alignment horizontal="left" vertical="center"/>
    </xf>
    <xf numFmtId="0" fontId="53" fillId="0" borderId="90" xfId="0" applyFont="1" applyBorder="1" applyAlignment="1">
      <alignment horizontal="left" vertical="center" shrinkToFit="1"/>
    </xf>
    <xf numFmtId="0" fontId="53" fillId="0" borderId="90" xfId="0" applyFont="1" applyBorder="1" applyAlignment="1">
      <alignment horizontal="left" vertical="center"/>
    </xf>
    <xf numFmtId="0" fontId="56" fillId="14" borderId="89" xfId="0" applyFont="1" applyFill="1" applyBorder="1" applyAlignment="1">
      <alignment horizontal="left" vertical="center"/>
    </xf>
    <xf numFmtId="0" fontId="53" fillId="0" borderId="90" xfId="0" applyFont="1" applyFill="1" applyBorder="1" applyAlignment="1">
      <alignment horizontal="left" vertical="center" shrinkToFit="1"/>
    </xf>
    <xf numFmtId="175" fontId="53" fillId="0" borderId="90" xfId="0" applyNumberFormat="1" applyFont="1" applyFill="1" applyBorder="1" applyAlignment="1">
      <alignment horizontal="left" vertical="center"/>
    </xf>
    <xf numFmtId="168" fontId="53" fillId="0" borderId="90" xfId="0" applyNumberFormat="1" applyFont="1" applyFill="1" applyBorder="1" applyAlignment="1">
      <alignment horizontal="left" vertical="center"/>
    </xf>
    <xf numFmtId="0" fontId="56" fillId="14" borderId="90" xfId="0" applyFont="1" applyFill="1" applyBorder="1" applyAlignment="1">
      <alignment horizontal="left" vertical="top"/>
    </xf>
    <xf numFmtId="0" fontId="56" fillId="14" borderId="90" xfId="0" applyFont="1" applyFill="1" applyBorder="1" applyAlignment="1">
      <alignment horizontal="left" vertical="center"/>
    </xf>
    <xf numFmtId="0" fontId="53" fillId="5" borderId="90" xfId="0" applyFont="1" applyFill="1" applyBorder="1" applyAlignment="1">
      <alignment horizontal="left" vertical="center"/>
    </xf>
    <xf numFmtId="0" fontId="56" fillId="14" borderId="89" xfId="0" applyFont="1" applyFill="1" applyBorder="1" applyAlignment="1">
      <alignment horizontal="left" vertical="top"/>
    </xf>
    <xf numFmtId="0" fontId="53" fillId="4" borderId="90" xfId="0" applyFont="1" applyFill="1" applyBorder="1" applyAlignment="1">
      <alignment horizontal="left" vertical="center"/>
    </xf>
    <xf numFmtId="14" fontId="53" fillId="0" borderId="90" xfId="0" applyNumberFormat="1" applyFont="1" applyFill="1" applyBorder="1" applyAlignment="1">
      <alignment horizontal="left" vertical="center"/>
    </xf>
    <xf numFmtId="165" fontId="53" fillId="0" borderId="90" xfId="0" applyNumberFormat="1" applyFont="1" applyFill="1" applyBorder="1" applyAlignment="1">
      <alignment horizontal="left" vertical="center"/>
    </xf>
    <xf numFmtId="2" fontId="53" fillId="0" borderId="90" xfId="0" applyNumberFormat="1" applyFont="1" applyBorder="1" applyAlignment="1">
      <alignment horizontal="left" vertical="center"/>
    </xf>
    <xf numFmtId="2" fontId="0" fillId="0" borderId="0" xfId="0" applyNumberFormat="1" applyAlignment="1">
      <alignment horizontal="left"/>
    </xf>
    <xf numFmtId="175" fontId="0" fillId="0" borderId="0" xfId="0" applyNumberFormat="1" applyAlignment="1">
      <alignment horizontal="left"/>
    </xf>
    <xf numFmtId="0" fontId="54" fillId="0" borderId="0" xfId="0" applyFont="1" applyBorder="1" applyAlignment="1">
      <alignment horizontal="left"/>
    </xf>
    <xf numFmtId="0" fontId="3" fillId="0" borderId="0" xfId="0" applyFont="1" applyBorder="1" applyAlignment="1">
      <alignment horizontal="left" shrinkToFit="1"/>
    </xf>
    <xf numFmtId="0" fontId="0" fillId="2" borderId="90" xfId="0" applyNumberFormat="1" applyFill="1" applyBorder="1" applyAlignment="1">
      <alignment horizontal="left" wrapText="1"/>
    </xf>
    <xf numFmtId="0" fontId="41" fillId="0" borderId="28" xfId="0" applyFont="1" applyFill="1" applyBorder="1" applyAlignment="1">
      <alignment horizontal="left" vertical="center"/>
    </xf>
    <xf numFmtId="0" fontId="6" fillId="0" borderId="0" xfId="0" applyFont="1" applyFill="1" applyBorder="1" applyAlignment="1">
      <alignment horizontal="left" vertical="center" wrapText="1"/>
    </xf>
    <xf numFmtId="0" fontId="54" fillId="0" borderId="0" xfId="0" applyFont="1" applyFill="1" applyBorder="1" applyAlignment="1">
      <alignment horizontal="left" vertical="center" shrinkToFit="1"/>
    </xf>
    <xf numFmtId="2" fontId="6" fillId="0" borderId="0" xfId="0" applyNumberFormat="1" applyFont="1" applyFill="1" applyBorder="1" applyAlignment="1">
      <alignment horizontal="left" vertical="center" wrapText="1"/>
    </xf>
    <xf numFmtId="0" fontId="6" fillId="0" borderId="0" xfId="0" applyNumberFormat="1" applyFont="1" applyFill="1" applyBorder="1" applyAlignment="1">
      <alignment horizontal="left" vertical="center" wrapText="1"/>
    </xf>
    <xf numFmtId="0" fontId="6" fillId="0" borderId="41" xfId="0" applyFont="1" applyFill="1" applyBorder="1" applyAlignment="1">
      <alignment horizontal="left" vertical="center" shrinkToFit="1"/>
    </xf>
    <xf numFmtId="0" fontId="0" fillId="0" borderId="90" xfId="0" applyBorder="1" applyAlignment="1">
      <alignment horizontal="left" vertical="center"/>
    </xf>
    <xf numFmtId="0" fontId="0" fillId="0" borderId="90" xfId="0" applyFill="1" applyBorder="1" applyAlignment="1">
      <alignment horizontal="left" vertical="center"/>
    </xf>
    <xf numFmtId="0" fontId="53" fillId="0" borderId="90" xfId="0" applyFont="1" applyFill="1" applyBorder="1" applyAlignment="1">
      <alignment horizontal="left" shrinkToFit="1"/>
    </xf>
    <xf numFmtId="2" fontId="0" fillId="0" borderId="90" xfId="0" applyNumberFormat="1" applyFill="1" applyBorder="1" applyAlignment="1">
      <alignment horizontal="left"/>
    </xf>
    <xf numFmtId="2" fontId="0" fillId="0" borderId="144" xfId="0" applyNumberFormat="1" applyFill="1" applyBorder="1" applyAlignment="1">
      <alignment horizontal="left"/>
    </xf>
    <xf numFmtId="0" fontId="0" fillId="0" borderId="90" xfId="0" applyFill="1" applyBorder="1" applyAlignment="1">
      <alignment horizontal="left" shrinkToFit="1"/>
    </xf>
    <xf numFmtId="0" fontId="0" fillId="0" borderId="90" xfId="0" applyFill="1" applyBorder="1" applyAlignment="1">
      <alignment horizontal="left"/>
    </xf>
    <xf numFmtId="0" fontId="0" fillId="0" borderId="90" xfId="0" applyBorder="1" applyAlignment="1">
      <alignment horizontal="left" shrinkToFit="1"/>
    </xf>
    <xf numFmtId="0" fontId="0" fillId="0" borderId="90" xfId="0" applyFill="1" applyBorder="1" applyAlignment="1">
      <alignment horizontal="left" vertical="center" wrapText="1"/>
    </xf>
    <xf numFmtId="0" fontId="0" fillId="0" borderId="144" xfId="0" applyFill="1" applyBorder="1" applyAlignment="1">
      <alignment horizontal="left" vertical="center" wrapText="1"/>
    </xf>
    <xf numFmtId="2" fontId="0" fillId="0" borderId="90" xfId="0" applyNumberFormat="1" applyFill="1" applyBorder="1" applyAlignment="1">
      <alignment horizontal="left" wrapText="1"/>
    </xf>
    <xf numFmtId="2" fontId="0" fillId="0" borderId="144" xfId="0" applyNumberFormat="1" applyFill="1" applyBorder="1" applyAlignment="1">
      <alignment horizontal="left" wrapText="1"/>
    </xf>
    <xf numFmtId="0" fontId="0" fillId="0" borderId="90" xfId="0" applyFill="1" applyBorder="1" applyAlignment="1">
      <alignment horizontal="left" wrapText="1" shrinkToFit="1"/>
    </xf>
    <xf numFmtId="0" fontId="53" fillId="0" borderId="90" xfId="0" applyFont="1" applyFill="1" applyBorder="1" applyAlignment="1">
      <alignment horizontal="left" wrapText="1" shrinkToFit="1"/>
    </xf>
    <xf numFmtId="0" fontId="0" fillId="0" borderId="90" xfId="0" applyFill="1" applyBorder="1" applyAlignment="1">
      <alignment horizontal="left" wrapText="1"/>
    </xf>
    <xf numFmtId="0" fontId="42" fillId="0" borderId="90" xfId="0" applyFont="1" applyFill="1" applyBorder="1" applyAlignment="1">
      <alignment horizontal="left" vertical="top" wrapText="1" shrinkToFit="1"/>
    </xf>
    <xf numFmtId="0" fontId="0" fillId="0" borderId="90" xfId="0" applyBorder="1" applyAlignment="1">
      <alignment horizontal="left" vertical="center" shrinkToFit="1"/>
    </xf>
    <xf numFmtId="2" fontId="0" fillId="0" borderId="90" xfId="0" applyNumberFormat="1" applyFill="1" applyBorder="1" applyAlignment="1">
      <alignment horizontal="left" vertical="center"/>
    </xf>
    <xf numFmtId="2" fontId="0" fillId="0" borderId="144" xfId="0" applyNumberFormat="1" applyFill="1" applyBorder="1" applyAlignment="1">
      <alignment horizontal="left" vertical="center"/>
    </xf>
    <xf numFmtId="0" fontId="0" fillId="0" borderId="90" xfId="0" applyFill="1" applyBorder="1" applyAlignment="1">
      <alignment horizontal="left" vertical="center" shrinkToFit="1"/>
    </xf>
    <xf numFmtId="0" fontId="0" fillId="0" borderId="147" xfId="0" applyBorder="1" applyAlignment="1">
      <alignment horizontal="left" vertical="center"/>
    </xf>
    <xf numFmtId="0" fontId="0" fillId="0" borderId="80" xfId="0" applyFill="1" applyBorder="1" applyAlignment="1">
      <alignment horizontal="left" vertical="center"/>
    </xf>
    <xf numFmtId="0" fontId="0" fillId="0" borderId="287" xfId="0" applyFill="1" applyBorder="1" applyAlignment="1">
      <alignment horizontal="center" wrapText="1"/>
    </xf>
    <xf numFmtId="0" fontId="0" fillId="0" borderId="288" xfId="0" applyFill="1" applyBorder="1" applyAlignment="1">
      <alignment horizontal="center" wrapText="1"/>
    </xf>
    <xf numFmtId="0" fontId="0" fillId="0" borderId="289" xfId="0" applyFill="1" applyBorder="1" applyAlignment="1">
      <alignment horizontal="center" wrapText="1"/>
    </xf>
    <xf numFmtId="0" fontId="0" fillId="0" borderId="290" xfId="0" applyFill="1" applyBorder="1" applyAlignment="1">
      <alignment horizontal="center" wrapText="1"/>
    </xf>
    <xf numFmtId="49" fontId="0" fillId="0" borderId="289" xfId="0" applyNumberFormat="1" applyFill="1" applyBorder="1" applyAlignment="1">
      <alignment horizontal="center" wrapText="1"/>
    </xf>
    <xf numFmtId="172" fontId="0" fillId="0" borderId="291" xfId="0" applyNumberFormat="1" applyFill="1" applyBorder="1" applyAlignment="1">
      <alignment horizontal="center" wrapText="1"/>
    </xf>
    <xf numFmtId="2" fontId="89" fillId="3" borderId="292" xfId="0" applyNumberFormat="1" applyFont="1" applyFill="1" applyBorder="1" applyAlignment="1">
      <alignment vertical="top" wrapText="1"/>
    </xf>
    <xf numFmtId="0" fontId="13" fillId="3" borderId="292" xfId="0" applyFont="1" applyFill="1" applyBorder="1" applyAlignment="1">
      <alignment horizontal="left"/>
    </xf>
    <xf numFmtId="2" fontId="13" fillId="3" borderId="292" xfId="0" applyNumberFormat="1" applyFont="1" applyFill="1" applyBorder="1" applyAlignment="1">
      <alignment horizontal="left" wrapText="1"/>
    </xf>
    <xf numFmtId="168" fontId="13" fillId="3" borderId="292" xfId="0" applyNumberFormat="1" applyFont="1" applyFill="1" applyBorder="1" applyAlignment="1">
      <alignment vertical="center" wrapText="1"/>
    </xf>
    <xf numFmtId="164" fontId="13" fillId="3" borderId="292" xfId="0" applyNumberFormat="1" applyFont="1" applyFill="1" applyBorder="1" applyAlignment="1">
      <alignment horizontal="right"/>
    </xf>
    <xf numFmtId="0" fontId="89" fillId="3" borderId="293" xfId="0" applyFont="1" applyFill="1" applyBorder="1"/>
    <xf numFmtId="0" fontId="89" fillId="3" borderId="293" xfId="0" applyFont="1" applyFill="1" applyBorder="1" applyAlignment="1">
      <alignment horizontal="left" vertical="top" wrapText="1"/>
    </xf>
    <xf numFmtId="0" fontId="10" fillId="14" borderId="293" xfId="0" quotePrefix="1" applyNumberFormat="1" applyFont="1" applyFill="1" applyBorder="1" applyAlignment="1">
      <alignment horizontal="left"/>
    </xf>
    <xf numFmtId="0" fontId="89" fillId="3" borderId="293" xfId="0" applyFont="1" applyFill="1" applyBorder="1" applyAlignment="1">
      <alignment horizontal="left"/>
    </xf>
    <xf numFmtId="0" fontId="89" fillId="3" borderId="293" xfId="0" applyFont="1" applyFill="1" applyBorder="1" applyAlignment="1">
      <alignment horizontal="right"/>
    </xf>
    <xf numFmtId="2" fontId="89" fillId="3" borderId="293" xfId="0" applyNumberFormat="1" applyFont="1" applyFill="1" applyBorder="1" applyAlignment="1">
      <alignment horizontal="center"/>
    </xf>
    <xf numFmtId="168" fontId="89" fillId="3" borderId="293" xfId="0" applyNumberFormat="1" applyFont="1" applyFill="1" applyBorder="1" applyAlignment="1">
      <alignment vertical="center" wrapText="1"/>
    </xf>
    <xf numFmtId="164" fontId="89" fillId="3" borderId="293" xfId="0" applyNumberFormat="1" applyFont="1" applyFill="1" applyBorder="1" applyAlignment="1">
      <alignment horizontal="right"/>
    </xf>
    <xf numFmtId="2" fontId="89" fillId="3" borderId="293" xfId="0" applyNumberFormat="1" applyFont="1" applyFill="1" applyBorder="1" applyAlignment="1">
      <alignment vertical="top" wrapText="1"/>
    </xf>
    <xf numFmtId="0" fontId="89" fillId="3" borderId="293" xfId="0" applyFont="1" applyFill="1" applyBorder="1" applyAlignment="1">
      <alignment horizontal="center" vertical="top" wrapText="1"/>
    </xf>
    <xf numFmtId="0" fontId="13" fillId="3" borderId="293" xfId="0" applyFont="1" applyFill="1" applyBorder="1" applyAlignment="1">
      <alignment horizontal="left"/>
    </xf>
    <xf numFmtId="2" fontId="13" fillId="3" borderId="293" xfId="0" applyNumberFormat="1" applyFont="1" applyFill="1" applyBorder="1" applyAlignment="1">
      <alignment horizontal="left" wrapText="1"/>
    </xf>
    <xf numFmtId="168" fontId="13" fillId="3" borderId="293" xfId="0" applyNumberFormat="1" applyFont="1" applyFill="1" applyBorder="1" applyAlignment="1">
      <alignment vertical="center" wrapText="1"/>
    </xf>
    <xf numFmtId="164" fontId="13" fillId="3" borderId="293" xfId="0" applyNumberFormat="1" applyFont="1" applyFill="1" applyBorder="1" applyAlignment="1">
      <alignment horizontal="right"/>
    </xf>
    <xf numFmtId="0" fontId="13" fillId="3" borderId="294" xfId="0" applyFont="1" applyFill="1" applyBorder="1" applyAlignment="1">
      <alignment horizontal="left"/>
    </xf>
    <xf numFmtId="0" fontId="89" fillId="3" borderId="295" xfId="0" applyFont="1" applyFill="1" applyBorder="1"/>
    <xf numFmtId="0" fontId="10" fillId="3" borderId="292" xfId="0" quotePrefix="1" applyNumberFormat="1" applyFont="1" applyFill="1" applyBorder="1" applyAlignment="1">
      <alignment horizontal="left"/>
    </xf>
    <xf numFmtId="0" fontId="13" fillId="3" borderId="293" xfId="0" applyFont="1" applyFill="1" applyBorder="1" applyAlignment="1">
      <alignment horizontal="left" vertical="top" wrapText="1"/>
    </xf>
    <xf numFmtId="14" fontId="13" fillId="3" borderId="165" xfId="0" applyNumberFormat="1" applyFont="1" applyFill="1" applyBorder="1" applyAlignment="1"/>
    <xf numFmtId="0" fontId="0" fillId="0" borderId="0" xfId="0" applyAlignment="1">
      <alignment horizontal="center"/>
    </xf>
    <xf numFmtId="0" fontId="2" fillId="0" borderId="55" xfId="0" applyFont="1" applyBorder="1" applyAlignment="1">
      <alignment horizontal="center"/>
    </xf>
    <xf numFmtId="0" fontId="2" fillId="0" borderId="60" xfId="0" applyFont="1" applyBorder="1" applyAlignment="1">
      <alignment horizontal="center"/>
    </xf>
    <xf numFmtId="0" fontId="2" fillId="0" borderId="38" xfId="0" applyFont="1" applyBorder="1" applyAlignment="1">
      <alignment horizontal="center"/>
    </xf>
    <xf numFmtId="49" fontId="2" fillId="0" borderId="38" xfId="0" applyNumberFormat="1" applyFont="1" applyBorder="1" applyAlignment="1">
      <alignment horizontal="center"/>
    </xf>
    <xf numFmtId="172" fontId="2" fillId="0" borderId="0" xfId="0" applyNumberFormat="1" applyFont="1" applyBorder="1" applyAlignment="1">
      <alignment horizontal="center"/>
    </xf>
    <xf numFmtId="0" fontId="0" fillId="0" borderId="294" xfId="0" applyFill="1" applyBorder="1" applyAlignment="1">
      <alignment horizontal="center" wrapText="1"/>
    </xf>
    <xf numFmtId="0" fontId="0" fillId="0" borderId="293" xfId="0" applyFill="1" applyBorder="1" applyAlignment="1">
      <alignment horizontal="center" wrapText="1"/>
    </xf>
    <xf numFmtId="49" fontId="0" fillId="0" borderId="293" xfId="0" applyNumberFormat="1" applyFill="1" applyBorder="1" applyAlignment="1">
      <alignment horizontal="center" wrapText="1"/>
    </xf>
    <xf numFmtId="0" fontId="0" fillId="3" borderId="9" xfId="0" applyFill="1" applyBorder="1" applyAlignment="1">
      <alignment horizontal="center"/>
    </xf>
    <xf numFmtId="2" fontId="0" fillId="3" borderId="2" xfId="0" applyNumberFormat="1" applyFill="1" applyBorder="1" applyAlignment="1">
      <alignment horizontal="center"/>
    </xf>
    <xf numFmtId="0" fontId="0" fillId="3" borderId="1" xfId="0" applyFill="1" applyBorder="1" applyAlignment="1">
      <alignment horizontal="center"/>
    </xf>
    <xf numFmtId="0" fontId="0" fillId="3" borderId="96" xfId="0" applyFill="1" applyBorder="1" applyAlignment="1">
      <alignment horizontal="center"/>
    </xf>
    <xf numFmtId="2" fontId="0" fillId="3" borderId="90" xfId="0" applyNumberFormat="1" applyFill="1" applyBorder="1" applyAlignment="1">
      <alignment horizontal="center"/>
    </xf>
    <xf numFmtId="0" fontId="0" fillId="3" borderId="90" xfId="0" applyFill="1" applyBorder="1" applyAlignment="1">
      <alignment horizontal="center"/>
    </xf>
    <xf numFmtId="2" fontId="0" fillId="3" borderId="95" xfId="0" applyNumberFormat="1" applyFill="1" applyBorder="1" applyAlignment="1">
      <alignment horizontal="center"/>
    </xf>
    <xf numFmtId="49" fontId="11" fillId="3" borderId="1" xfId="0" applyNumberFormat="1" applyFont="1" applyFill="1" applyBorder="1" applyAlignment="1">
      <alignment horizontal="center"/>
    </xf>
    <xf numFmtId="172" fontId="11" fillId="3" borderId="20" xfId="0" applyNumberFormat="1" applyFont="1" applyFill="1" applyBorder="1" applyAlignment="1">
      <alignment horizontal="center"/>
    </xf>
    <xf numFmtId="172" fontId="11" fillId="3" borderId="1" xfId="0" applyNumberFormat="1" applyFont="1" applyFill="1" applyBorder="1" applyAlignment="1">
      <alignment horizontal="center"/>
    </xf>
    <xf numFmtId="2" fontId="0" fillId="3" borderId="12" xfId="0" applyNumberFormat="1" applyFill="1" applyBorder="1" applyAlignment="1">
      <alignment horizontal="center"/>
    </xf>
    <xf numFmtId="14" fontId="13" fillId="3" borderId="93" xfId="0" applyNumberFormat="1" applyFont="1" applyFill="1" applyBorder="1" applyAlignment="1"/>
    <xf numFmtId="0" fontId="0" fillId="0" borderId="293" xfId="0" applyFont="1" applyFill="1" applyBorder="1" applyAlignment="1">
      <alignment horizontal="left" vertical="center"/>
    </xf>
    <xf numFmtId="0" fontId="0" fillId="0" borderId="293" xfId="0" applyFont="1" applyFill="1" applyBorder="1" applyAlignment="1">
      <alignment horizontal="left" vertical="center" wrapText="1"/>
    </xf>
    <xf numFmtId="2" fontId="0" fillId="0" borderId="293" xfId="0" applyNumberFormat="1" applyFont="1" applyFill="1" applyBorder="1" applyAlignment="1">
      <alignment horizontal="left" vertical="center"/>
    </xf>
    <xf numFmtId="0" fontId="0" fillId="0" borderId="293" xfId="0" applyBorder="1" applyAlignment="1">
      <alignment horizontal="left"/>
    </xf>
    <xf numFmtId="0" fontId="0" fillId="0" borderId="296" xfId="0" applyFont="1" applyFill="1" applyBorder="1" applyAlignment="1">
      <alignment horizontal="left" vertical="center" wrapText="1"/>
    </xf>
    <xf numFmtId="2" fontId="0" fillId="0" borderId="297" xfId="0" applyNumberFormat="1" applyFont="1" applyFill="1" applyBorder="1" applyAlignment="1">
      <alignment horizontal="left" vertical="center"/>
    </xf>
    <xf numFmtId="0" fontId="0" fillId="0" borderId="297" xfId="0" applyFont="1" applyFill="1" applyBorder="1" applyAlignment="1">
      <alignment horizontal="left" vertical="center"/>
    </xf>
    <xf numFmtId="0" fontId="0" fillId="0" borderId="297" xfId="0" applyFont="1" applyFill="1" applyBorder="1" applyAlignment="1">
      <alignment horizontal="left" vertical="center" wrapText="1"/>
    </xf>
    <xf numFmtId="0" fontId="0" fillId="0" borderId="297" xfId="0" applyBorder="1" applyAlignment="1">
      <alignment horizontal="left"/>
    </xf>
    <xf numFmtId="0" fontId="18" fillId="14" borderId="296" xfId="0" applyFont="1" applyFill="1" applyBorder="1" applyAlignment="1">
      <alignment horizontal="left" vertical="center" wrapText="1"/>
    </xf>
    <xf numFmtId="0" fontId="0" fillId="0" borderId="297" xfId="0" applyFont="1" applyBorder="1" applyAlignment="1">
      <alignment horizontal="left"/>
    </xf>
    <xf numFmtId="0" fontId="18" fillId="14" borderId="297" xfId="0" applyFont="1" applyFill="1" applyBorder="1" applyAlignment="1">
      <alignment horizontal="left" vertical="center" wrapText="1"/>
    </xf>
    <xf numFmtId="0" fontId="0" fillId="0" borderId="298" xfId="0" applyFont="1" applyFill="1" applyBorder="1" applyAlignment="1">
      <alignment horizontal="left" vertical="center" wrapText="1"/>
    </xf>
    <xf numFmtId="0" fontId="18" fillId="14" borderId="298" xfId="0" applyFont="1" applyFill="1" applyBorder="1" applyAlignment="1">
      <alignment horizontal="left" vertical="top" wrapText="1"/>
    </xf>
    <xf numFmtId="0" fontId="18" fillId="14" borderId="298" xfId="0" applyFont="1" applyFill="1" applyBorder="1" applyAlignment="1">
      <alignment horizontal="left" vertical="center" wrapText="1"/>
    </xf>
    <xf numFmtId="0" fontId="18" fillId="14" borderId="299" xfId="0" applyFont="1" applyFill="1" applyBorder="1" applyAlignment="1">
      <alignment horizontal="left" vertical="top" wrapText="1"/>
    </xf>
    <xf numFmtId="0" fontId="0" fillId="0" borderId="299" xfId="0" applyFont="1" applyFill="1" applyBorder="1" applyAlignment="1">
      <alignment horizontal="left" vertical="center" wrapText="1"/>
    </xf>
    <xf numFmtId="0" fontId="18" fillId="14" borderId="299" xfId="0" applyFont="1" applyFill="1" applyBorder="1" applyAlignment="1">
      <alignment horizontal="left" vertical="center" wrapText="1"/>
    </xf>
    <xf numFmtId="0" fontId="0" fillId="12" borderId="297" xfId="0" applyFont="1" applyFill="1" applyBorder="1" applyAlignment="1">
      <alignment horizontal="left" vertical="center"/>
    </xf>
    <xf numFmtId="0" fontId="0" fillId="12" borderId="293" xfId="0" applyFont="1" applyFill="1" applyBorder="1" applyAlignment="1">
      <alignment horizontal="left" vertical="center"/>
    </xf>
    <xf numFmtId="0" fontId="0" fillId="41" borderId="297" xfId="0" applyFont="1" applyFill="1" applyBorder="1" applyAlignment="1">
      <alignment horizontal="left" vertical="center"/>
    </xf>
    <xf numFmtId="0" fontId="0" fillId="41" borderId="293" xfId="0" applyFont="1" applyFill="1" applyBorder="1" applyAlignment="1">
      <alignment horizontal="left" vertical="center"/>
    </xf>
    <xf numFmtId="0" fontId="42" fillId="41" borderId="208" xfId="0" applyFont="1" applyFill="1" applyBorder="1" applyAlignment="1">
      <alignment horizontal="left" vertical="center"/>
    </xf>
    <xf numFmtId="0" fontId="41" fillId="0" borderId="297" xfId="0" applyFont="1" applyBorder="1" applyAlignment="1">
      <alignment horizontal="left"/>
    </xf>
    <xf numFmtId="0" fontId="0" fillId="3" borderId="297" xfId="0" applyFont="1" applyFill="1" applyBorder="1" applyAlignment="1">
      <alignment horizontal="left" vertical="center"/>
    </xf>
    <xf numFmtId="0" fontId="0" fillId="3" borderId="293" xfId="0" applyFont="1" applyFill="1" applyBorder="1" applyAlignment="1">
      <alignment horizontal="left" vertical="center"/>
    </xf>
    <xf numFmtId="0" fontId="0" fillId="3" borderId="208" xfId="0" applyFill="1" applyBorder="1" applyAlignment="1">
      <alignment horizontal="left"/>
    </xf>
    <xf numFmtId="0" fontId="0" fillId="0" borderId="39" xfId="0" applyFill="1" applyBorder="1" applyAlignment="1">
      <alignment horizontal="left" indent="2"/>
    </xf>
    <xf numFmtId="2" fontId="0" fillId="0" borderId="244" xfId="0" applyNumberFormat="1" applyFill="1" applyBorder="1" applyAlignment="1" applyProtection="1">
      <alignment horizontal="right" vertical="center" indent="3"/>
      <protection locked="0"/>
    </xf>
    <xf numFmtId="170" fontId="0" fillId="0" borderId="40" xfId="0" applyNumberFormat="1" applyFill="1" applyBorder="1" applyAlignment="1">
      <alignment horizontal="center"/>
    </xf>
    <xf numFmtId="0" fontId="0" fillId="0" borderId="255" xfId="0" applyNumberFormat="1" applyFill="1" applyBorder="1" applyAlignment="1" applyProtection="1">
      <alignment horizontal="right" vertical="center" indent="3"/>
      <protection locked="0"/>
    </xf>
    <xf numFmtId="2" fontId="0" fillId="0" borderId="258" xfId="0" applyNumberFormat="1" applyFill="1" applyBorder="1" applyAlignment="1" applyProtection="1">
      <alignment horizontal="right" vertical="center" indent="3"/>
      <protection locked="0"/>
    </xf>
    <xf numFmtId="2" fontId="0" fillId="0" borderId="252" xfId="0" applyNumberFormat="1" applyFill="1" applyBorder="1" applyAlignment="1" applyProtection="1">
      <alignment horizontal="right" vertical="center" indent="3"/>
      <protection locked="0"/>
    </xf>
    <xf numFmtId="168" fontId="0" fillId="0" borderId="244" xfId="0" applyNumberFormat="1" applyFill="1" applyBorder="1" applyAlignment="1" applyProtection="1">
      <alignment horizontal="center" vertical="center"/>
      <protection locked="0"/>
    </xf>
    <xf numFmtId="2" fontId="0" fillId="0" borderId="245" xfId="0" applyNumberFormat="1" applyFill="1" applyBorder="1" applyAlignment="1" applyProtection="1">
      <alignment horizontal="right" vertical="center" indent="3"/>
      <protection locked="0"/>
    </xf>
    <xf numFmtId="0" fontId="5" fillId="0" borderId="293" xfId="0" applyFont="1" applyBorder="1"/>
    <xf numFmtId="0" fontId="5" fillId="0" borderId="294" xfId="0" applyFont="1" applyBorder="1" applyAlignment="1">
      <alignment horizontal="left"/>
    </xf>
    <xf numFmtId="0" fontId="5" fillId="0" borderId="293" xfId="0" applyFont="1" applyBorder="1" applyAlignment="1">
      <alignment horizontal="center"/>
    </xf>
    <xf numFmtId="0" fontId="5" fillId="0" borderId="293" xfId="0" applyFont="1" applyBorder="1" applyAlignment="1">
      <alignment horizontal="left"/>
    </xf>
    <xf numFmtId="17" fontId="5" fillId="0" borderId="293" xfId="0" applyNumberFormat="1" applyFont="1" applyBorder="1"/>
    <xf numFmtId="14" fontId="5" fillId="0" borderId="293" xfId="0" applyNumberFormat="1" applyFont="1" applyBorder="1"/>
    <xf numFmtId="0" fontId="0" fillId="0" borderId="293" xfId="0" applyFont="1" applyBorder="1"/>
    <xf numFmtId="0" fontId="0" fillId="0" borderId="293" xfId="0" applyBorder="1"/>
    <xf numFmtId="0" fontId="11" fillId="0" borderId="293" xfId="0" applyFont="1" applyBorder="1" applyAlignment="1">
      <alignment horizontal="left"/>
    </xf>
    <xf numFmtId="0" fontId="7" fillId="0" borderId="293" xfId="0" applyFont="1" applyBorder="1" applyAlignment="1"/>
    <xf numFmtId="0" fontId="7" fillId="0" borderId="293" xfId="0" applyFont="1" applyBorder="1" applyAlignment="1">
      <alignment horizontal="left"/>
    </xf>
    <xf numFmtId="0" fontId="0" fillId="0" borderId="293" xfId="0" applyFont="1" applyBorder="1" applyAlignment="1">
      <alignment horizontal="center"/>
    </xf>
    <xf numFmtId="17" fontId="0" fillId="0" borderId="293" xfId="0" applyNumberFormat="1" applyBorder="1"/>
    <xf numFmtId="2" fontId="0" fillId="0" borderId="293" xfId="0" applyNumberFormat="1" applyBorder="1" applyAlignment="1">
      <alignment horizontal="center"/>
    </xf>
    <xf numFmtId="0" fontId="0" fillId="0" borderId="28" xfId="0" applyFill="1" applyBorder="1" applyAlignment="1">
      <alignment horizontal="center"/>
    </xf>
    <xf numFmtId="0" fontId="0" fillId="0" borderId="27" xfId="0" applyFill="1" applyBorder="1" applyAlignment="1">
      <alignment horizontal="left"/>
    </xf>
    <xf numFmtId="43" fontId="0" fillId="0" borderId="24" xfId="2" applyFont="1" applyFill="1" applyBorder="1" applyAlignment="1"/>
    <xf numFmtId="164" fontId="0" fillId="0" borderId="90" xfId="2" applyNumberFormat="1" applyFont="1" applyFill="1" applyBorder="1" applyAlignment="1">
      <alignment horizontal="center"/>
    </xf>
    <xf numFmtId="0" fontId="0" fillId="0" borderId="0" xfId="0" applyAlignment="1">
      <alignment horizontal="center"/>
    </xf>
    <xf numFmtId="0" fontId="0" fillId="0" borderId="56" xfId="0" applyFill="1" applyBorder="1" applyAlignment="1">
      <alignment horizontal="center" vertical="center" wrapText="1"/>
    </xf>
    <xf numFmtId="0" fontId="0" fillId="0" borderId="57" xfId="0" applyFill="1" applyBorder="1" applyAlignment="1">
      <alignment horizontal="center" vertical="center" wrapText="1"/>
    </xf>
    <xf numFmtId="0" fontId="0" fillId="0" borderId="69" xfId="0" applyFill="1" applyBorder="1" applyAlignment="1">
      <alignment horizontal="center" vertical="center" wrapText="1"/>
    </xf>
    <xf numFmtId="2" fontId="0" fillId="41" borderId="269" xfId="0" applyNumberFormat="1" applyFill="1" applyBorder="1" applyAlignment="1">
      <alignment horizontal="center"/>
    </xf>
    <xf numFmtId="2" fontId="0" fillId="41" borderId="263" xfId="0" applyNumberFormat="1" applyFill="1" applyBorder="1" applyAlignment="1">
      <alignment horizontal="center"/>
    </xf>
    <xf numFmtId="2" fontId="0" fillId="41" borderId="262" xfId="0" applyNumberFormat="1" applyFill="1" applyBorder="1" applyAlignment="1">
      <alignment horizontal="center"/>
    </xf>
    <xf numFmtId="2" fontId="0" fillId="41" borderId="271" xfId="0" applyNumberFormat="1" applyFill="1" applyBorder="1" applyAlignment="1">
      <alignment horizontal="center"/>
    </xf>
    <xf numFmtId="2" fontId="0" fillId="41" borderId="260" xfId="0" applyNumberFormat="1" applyFill="1" applyBorder="1" applyAlignment="1">
      <alignment horizontal="center" vertical="top" wrapText="1"/>
    </xf>
    <xf numFmtId="2" fontId="0" fillId="41" borderId="261" xfId="0" applyNumberFormat="1" applyFill="1" applyBorder="1" applyAlignment="1">
      <alignment horizontal="center" vertical="top" wrapText="1"/>
    </xf>
    <xf numFmtId="2" fontId="0" fillId="41" borderId="265" xfId="0" applyNumberFormat="1" applyFill="1" applyBorder="1" applyAlignment="1">
      <alignment horizontal="center" vertical="center" wrapText="1"/>
    </xf>
    <xf numFmtId="2" fontId="0" fillId="41" borderId="267" xfId="0" applyNumberFormat="1" applyFill="1" applyBorder="1" applyAlignment="1">
      <alignment horizontal="center" vertical="center" wrapText="1"/>
    </xf>
    <xf numFmtId="2" fontId="0" fillId="41" borderId="266" xfId="0" applyNumberFormat="1" applyFill="1" applyBorder="1" applyAlignment="1">
      <alignment horizontal="center" vertical="center" wrapText="1"/>
    </xf>
    <xf numFmtId="2" fontId="0" fillId="41" borderId="268" xfId="0" applyNumberFormat="1" applyFill="1" applyBorder="1" applyAlignment="1">
      <alignment horizontal="center" vertical="center" wrapText="1"/>
    </xf>
    <xf numFmtId="0" fontId="50" fillId="0" borderId="16" xfId="0" applyFont="1" applyBorder="1" applyAlignment="1">
      <alignment horizontal="center" vertical="center"/>
    </xf>
    <xf numFmtId="2" fontId="0" fillId="41" borderId="270" xfId="0" applyNumberFormat="1" applyFill="1" applyBorder="1" applyAlignment="1">
      <alignment horizontal="center" vertical="center" wrapText="1"/>
    </xf>
    <xf numFmtId="2" fontId="0" fillId="41" borderId="178" xfId="0" applyNumberFormat="1" applyFill="1" applyBorder="1" applyAlignment="1">
      <alignment horizontal="center" vertical="center" wrapText="1"/>
    </xf>
    <xf numFmtId="2" fontId="0" fillId="41" borderId="259" xfId="0" applyNumberFormat="1" applyFill="1" applyBorder="1" applyAlignment="1">
      <alignment horizontal="center" vertical="top"/>
    </xf>
    <xf numFmtId="2" fontId="0" fillId="41" borderId="260" xfId="0" applyNumberFormat="1" applyFill="1" applyBorder="1" applyAlignment="1">
      <alignment horizontal="center" vertical="top"/>
    </xf>
    <xf numFmtId="0" fontId="2" fillId="52" borderId="205" xfId="0" applyFont="1" applyFill="1" applyBorder="1" applyAlignment="1">
      <alignment horizontal="center" vertical="center" wrapText="1"/>
    </xf>
    <xf numFmtId="0" fontId="2" fillId="53" borderId="205" xfId="0" applyFont="1" applyFill="1" applyBorder="1" applyAlignment="1">
      <alignment horizontal="center" vertical="center"/>
    </xf>
    <xf numFmtId="0" fontId="0" fillId="0" borderId="32" xfId="0" applyBorder="1" applyAlignment="1">
      <alignment horizontal="center"/>
    </xf>
    <xf numFmtId="0" fontId="32" fillId="0" borderId="272" xfId="0" applyFont="1" applyBorder="1" applyAlignment="1">
      <alignment horizontal="center" vertical="center"/>
    </xf>
    <xf numFmtId="0" fontId="32" fillId="0" borderId="246" xfId="0" applyFont="1" applyBorder="1" applyAlignment="1">
      <alignment horizontal="center" vertical="center"/>
    </xf>
    <xf numFmtId="0" fontId="32" fillId="0" borderId="273" xfId="0" applyFont="1" applyBorder="1" applyAlignment="1">
      <alignment horizontal="center" vertical="center"/>
    </xf>
    <xf numFmtId="0" fontId="50" fillId="0" borderId="31" xfId="0" applyFont="1" applyBorder="1" applyAlignment="1">
      <alignment horizontal="center" vertical="center"/>
    </xf>
    <xf numFmtId="0" fontId="2" fillId="50" borderId="205" xfId="0" applyFont="1" applyFill="1" applyBorder="1" applyAlignment="1">
      <alignment horizontal="center" vertical="center"/>
    </xf>
    <xf numFmtId="0" fontId="50" fillId="0" borderId="43" xfId="0" applyFont="1" applyBorder="1" applyAlignment="1">
      <alignment horizontal="center" vertical="center"/>
    </xf>
    <xf numFmtId="0" fontId="2" fillId="51" borderId="205" xfId="0" applyFont="1" applyFill="1" applyBorder="1" applyAlignment="1">
      <alignment horizontal="center" vertical="center"/>
    </xf>
    <xf numFmtId="0" fontId="2" fillId="51" borderId="206" xfId="0" applyFont="1" applyFill="1" applyBorder="1" applyAlignment="1">
      <alignment horizontal="center" vertical="center"/>
    </xf>
    <xf numFmtId="0" fontId="2" fillId="52" borderId="205" xfId="0" applyFont="1" applyFill="1" applyBorder="1" applyAlignment="1">
      <alignment horizontal="center" vertical="center"/>
    </xf>
    <xf numFmtId="0" fontId="2" fillId="49" borderId="4" xfId="0" applyFont="1" applyFill="1" applyBorder="1" applyAlignment="1">
      <alignment horizontal="center" vertical="center"/>
    </xf>
    <xf numFmtId="0" fontId="2" fillId="49" borderId="205" xfId="0" applyFont="1" applyFill="1" applyBorder="1" applyAlignment="1">
      <alignment horizontal="center" vertical="center"/>
    </xf>
    <xf numFmtId="0" fontId="100" fillId="0" borderId="40" xfId="0" applyFont="1" applyFill="1" applyBorder="1" applyAlignment="1">
      <alignment horizontal="center"/>
    </xf>
    <xf numFmtId="0" fontId="101" fillId="0" borderId="40" xfId="0" applyFont="1" applyFill="1" applyBorder="1" applyAlignment="1">
      <alignment horizontal="center"/>
    </xf>
    <xf numFmtId="0" fontId="101" fillId="0" borderId="40" xfId="0" applyFont="1" applyFill="1" applyBorder="1" applyAlignment="1">
      <alignment horizontal="right"/>
    </xf>
    <xf numFmtId="0" fontId="101" fillId="0" borderId="40" xfId="0" applyFont="1" applyFill="1" applyBorder="1" applyAlignment="1">
      <alignment horizontal="left"/>
    </xf>
    <xf numFmtId="2" fontId="101" fillId="0" borderId="40" xfId="0" applyNumberFormat="1" applyFont="1" applyFill="1" applyBorder="1" applyAlignment="1">
      <alignment horizontal="center"/>
    </xf>
    <xf numFmtId="168" fontId="101" fillId="0" borderId="40" xfId="0" applyNumberFormat="1" applyFont="1" applyFill="1" applyBorder="1" applyAlignment="1">
      <alignment horizontal="center"/>
    </xf>
    <xf numFmtId="14" fontId="101" fillId="0" borderId="40" xfId="0" applyNumberFormat="1" applyFont="1" applyFill="1" applyBorder="1" applyAlignment="1">
      <alignment horizontal="center"/>
    </xf>
    <xf numFmtId="0" fontId="101" fillId="0" borderId="6" xfId="0" applyFont="1" applyFill="1" applyBorder="1" applyAlignment="1">
      <alignment horizontal="center"/>
    </xf>
    <xf numFmtId="0" fontId="101" fillId="0" borderId="11" xfId="0" applyFont="1" applyFill="1" applyBorder="1" applyAlignment="1">
      <alignment horizontal="center"/>
    </xf>
    <xf numFmtId="0" fontId="101" fillId="0" borderId="11" xfId="0" applyFont="1" applyFill="1" applyBorder="1" applyAlignment="1">
      <alignment horizontal="right"/>
    </xf>
    <xf numFmtId="0" fontId="101" fillId="0" borderId="7" xfId="0" applyFont="1" applyFill="1" applyBorder="1" applyAlignment="1">
      <alignment horizontal="center"/>
    </xf>
    <xf numFmtId="2" fontId="100" fillId="0" borderId="6" xfId="0" applyNumberFormat="1" applyFont="1" applyFill="1" applyBorder="1" applyAlignment="1">
      <alignment horizontal="center"/>
    </xf>
    <xf numFmtId="2" fontId="100" fillId="0" borderId="11" xfId="0" applyNumberFormat="1" applyFont="1" applyFill="1" applyBorder="1" applyAlignment="1">
      <alignment horizontal="left"/>
    </xf>
    <xf numFmtId="2" fontId="100" fillId="0" borderId="7" xfId="0" applyNumberFormat="1" applyFont="1" applyFill="1" applyBorder="1" applyAlignment="1">
      <alignment horizontal="center"/>
    </xf>
    <xf numFmtId="2" fontId="100" fillId="0" borderId="11" xfId="0" applyNumberFormat="1" applyFont="1" applyFill="1" applyBorder="1" applyAlignment="1">
      <alignment horizontal="center"/>
    </xf>
    <xf numFmtId="0" fontId="100" fillId="0" borderId="6" xfId="0" applyFont="1" applyFill="1" applyBorder="1" applyAlignment="1">
      <alignment horizontal="center"/>
    </xf>
    <xf numFmtId="0" fontId="100" fillId="0" borderId="11" xfId="0" applyFont="1" applyFill="1" applyBorder="1" applyAlignment="1">
      <alignment horizontal="center"/>
    </xf>
    <xf numFmtId="0" fontId="100" fillId="0" borderId="11" xfId="0" applyFont="1" applyFill="1" applyBorder="1" applyAlignment="1">
      <alignment horizontal="right"/>
    </xf>
    <xf numFmtId="0" fontId="100" fillId="0" borderId="7" xfId="0" applyFont="1" applyFill="1" applyBorder="1" applyAlignment="1">
      <alignment horizontal="center"/>
    </xf>
    <xf numFmtId="0" fontId="0" fillId="37" borderId="32" xfId="0" applyFill="1" applyBorder="1" applyAlignment="1">
      <alignment horizontal="center" vertical="center"/>
    </xf>
    <xf numFmtId="0" fontId="0" fillId="37" borderId="33" xfId="0" applyFill="1" applyBorder="1" applyAlignment="1">
      <alignment horizontal="center" vertical="center"/>
    </xf>
    <xf numFmtId="0" fontId="2" fillId="0" borderId="38" xfId="0" applyFont="1" applyBorder="1" applyAlignment="1">
      <alignment horizontal="center" vertical="center"/>
    </xf>
    <xf numFmtId="0" fontId="2" fillId="0" borderId="60" xfId="0" applyFont="1" applyBorder="1" applyAlignment="1">
      <alignment horizontal="center" vertical="center"/>
    </xf>
    <xf numFmtId="0" fontId="6" fillId="6" borderId="195" xfId="0" applyFont="1" applyFill="1" applyBorder="1" applyAlignment="1">
      <alignment horizontal="center" vertical="center" wrapText="1"/>
    </xf>
    <xf numFmtId="0" fontId="6" fillId="6" borderId="193" xfId="0" applyFont="1" applyFill="1" applyBorder="1" applyAlignment="1">
      <alignment horizontal="center" vertical="center" wrapText="1"/>
    </xf>
    <xf numFmtId="0" fontId="6" fillId="6" borderId="199" xfId="0" applyFont="1" applyFill="1" applyBorder="1" applyAlignment="1">
      <alignment horizontal="center" vertical="center" wrapText="1"/>
    </xf>
    <xf numFmtId="0" fontId="0" fillId="37" borderId="0" xfId="0" applyFill="1" applyAlignment="1">
      <alignment horizontal="center" vertical="center"/>
    </xf>
    <xf numFmtId="0" fontId="3" fillId="0" borderId="0" xfId="0" applyFont="1" applyBorder="1" applyAlignment="1">
      <alignment horizontal="center"/>
    </xf>
    <xf numFmtId="0" fontId="2" fillId="0" borderId="11" xfId="0" applyFont="1" applyBorder="1" applyAlignment="1">
      <alignment horizontal="center"/>
    </xf>
    <xf numFmtId="0" fontId="2" fillId="0" borderId="7" xfId="0" applyFont="1" applyBorder="1" applyAlignment="1">
      <alignment horizontal="center"/>
    </xf>
    <xf numFmtId="0" fontId="2" fillId="0" borderId="6" xfId="0" applyFont="1" applyBorder="1" applyAlignment="1">
      <alignment horizontal="center"/>
    </xf>
    <xf numFmtId="0" fontId="3" fillId="4" borderId="1" xfId="0" applyFont="1" applyFill="1" applyBorder="1" applyAlignment="1">
      <alignment horizontal="center"/>
    </xf>
    <xf numFmtId="0" fontId="2" fillId="30" borderId="148" xfId="0" applyFont="1" applyFill="1" applyBorder="1" applyAlignment="1">
      <alignment horizontal="left"/>
    </xf>
    <xf numFmtId="0" fontId="2" fillId="30" borderId="149" xfId="0" applyFont="1" applyFill="1" applyBorder="1" applyAlignment="1">
      <alignment horizontal="left"/>
    </xf>
    <xf numFmtId="0" fontId="2" fillId="30" borderId="150" xfId="0" applyFont="1" applyFill="1" applyBorder="1" applyAlignment="1">
      <alignment horizontal="left"/>
    </xf>
    <xf numFmtId="0" fontId="2" fillId="27" borderId="148" xfId="0" applyFont="1" applyFill="1" applyBorder="1" applyAlignment="1">
      <alignment horizontal="left"/>
    </xf>
    <xf numFmtId="0" fontId="2" fillId="27" borderId="149" xfId="0" applyFont="1" applyFill="1" applyBorder="1" applyAlignment="1">
      <alignment horizontal="left"/>
    </xf>
    <xf numFmtId="0" fontId="2" fillId="27" borderId="150" xfId="0" applyFont="1" applyFill="1" applyBorder="1" applyAlignment="1">
      <alignment horizontal="left"/>
    </xf>
    <xf numFmtId="0" fontId="2" fillId="32" borderId="148" xfId="0" applyFont="1" applyFill="1" applyBorder="1" applyAlignment="1">
      <alignment horizontal="left"/>
    </xf>
    <xf numFmtId="0" fontId="2" fillId="32" borderId="149" xfId="0" applyFont="1" applyFill="1" applyBorder="1" applyAlignment="1">
      <alignment horizontal="left"/>
    </xf>
    <xf numFmtId="0" fontId="2" fillId="32" borderId="150" xfId="0" applyFont="1" applyFill="1" applyBorder="1" applyAlignment="1">
      <alignment horizontal="left"/>
    </xf>
    <xf numFmtId="0" fontId="2" fillId="30" borderId="124" xfId="0" applyFont="1" applyFill="1" applyBorder="1" applyAlignment="1">
      <alignment horizontal="left"/>
    </xf>
    <xf numFmtId="0" fontId="2" fillId="30" borderId="95" xfId="0" applyFont="1" applyFill="1" applyBorder="1" applyAlignment="1">
      <alignment horizontal="left"/>
    </xf>
    <xf numFmtId="0" fontId="2" fillId="30" borderId="112" xfId="0" applyFont="1" applyFill="1" applyBorder="1" applyAlignment="1">
      <alignment horizontal="left"/>
    </xf>
    <xf numFmtId="0" fontId="2" fillId="27" borderId="124" xfId="0" applyFont="1" applyFill="1" applyBorder="1" applyAlignment="1">
      <alignment horizontal="left"/>
    </xf>
    <xf numFmtId="0" fontId="2" fillId="27" borderId="95" xfId="0" applyFont="1" applyFill="1" applyBorder="1" applyAlignment="1">
      <alignment horizontal="left"/>
    </xf>
    <xf numFmtId="0" fontId="2" fillId="27" borderId="112" xfId="0" applyFont="1" applyFill="1" applyBorder="1" applyAlignment="1">
      <alignment horizontal="left"/>
    </xf>
    <xf numFmtId="0" fontId="2" fillId="32" borderId="124" xfId="0" applyFont="1" applyFill="1" applyBorder="1" applyAlignment="1">
      <alignment horizontal="left"/>
    </xf>
    <xf numFmtId="0" fontId="2" fillId="32" borderId="95" xfId="0" applyFont="1" applyFill="1" applyBorder="1" applyAlignment="1">
      <alignment horizontal="left"/>
    </xf>
    <xf numFmtId="0" fontId="2" fillId="32" borderId="112" xfId="0" applyFont="1" applyFill="1" applyBorder="1" applyAlignment="1">
      <alignment horizontal="left"/>
    </xf>
    <xf numFmtId="0" fontId="3" fillId="16" borderId="148" xfId="0" applyFont="1" applyFill="1" applyBorder="1" applyAlignment="1">
      <alignment horizontal="center"/>
    </xf>
    <xf numFmtId="0" fontId="3" fillId="16" borderId="149" xfId="0" applyFont="1" applyFill="1" applyBorder="1" applyAlignment="1">
      <alignment horizontal="center"/>
    </xf>
    <xf numFmtId="0" fontId="3" fillId="16" borderId="150" xfId="0" applyFont="1" applyFill="1" applyBorder="1" applyAlignment="1">
      <alignment horizontal="center"/>
    </xf>
    <xf numFmtId="0" fontId="3" fillId="19" borderId="148" xfId="0" applyFont="1" applyFill="1" applyBorder="1" applyAlignment="1">
      <alignment horizontal="center" vertical="center"/>
    </xf>
    <xf numFmtId="0" fontId="3" fillId="19" borderId="149" xfId="0" applyFont="1" applyFill="1" applyBorder="1" applyAlignment="1">
      <alignment horizontal="center" vertical="center"/>
    </xf>
    <xf numFmtId="0" fontId="3" fillId="19" borderId="150" xfId="0" applyFont="1" applyFill="1" applyBorder="1" applyAlignment="1">
      <alignment horizontal="center" vertical="center"/>
    </xf>
    <xf numFmtId="0" fontId="6" fillId="2" borderId="52" xfId="0" applyFont="1" applyFill="1" applyBorder="1" applyAlignment="1">
      <alignment horizontal="center"/>
    </xf>
    <xf numFmtId="0" fontId="6" fillId="2" borderId="53" xfId="0" applyFont="1" applyFill="1" applyBorder="1" applyAlignment="1">
      <alignment horizontal="center"/>
    </xf>
    <xf numFmtId="0" fontId="6" fillId="2" borderId="54" xfId="0" applyFont="1" applyFill="1" applyBorder="1" applyAlignment="1">
      <alignment horizontal="center"/>
    </xf>
    <xf numFmtId="0" fontId="2" fillId="0" borderId="175" xfId="0" applyFont="1" applyBorder="1" applyAlignment="1">
      <alignment horizontal="center"/>
    </xf>
    <xf numFmtId="0" fontId="0" fillId="6" borderId="39" xfId="0" applyFont="1" applyFill="1" applyBorder="1" applyAlignment="1">
      <alignment horizontal="center" vertical="center"/>
    </xf>
    <xf numFmtId="0" fontId="0" fillId="6" borderId="40" xfId="0" applyFont="1" applyFill="1" applyBorder="1" applyAlignment="1">
      <alignment horizontal="center" vertical="center"/>
    </xf>
    <xf numFmtId="0" fontId="6" fillId="0" borderId="40" xfId="0" applyFont="1" applyBorder="1" applyAlignment="1">
      <alignment horizontal="center"/>
    </xf>
    <xf numFmtId="0" fontId="6" fillId="0" borderId="68" xfId="0" applyFont="1" applyBorder="1" applyAlignment="1">
      <alignment horizontal="center"/>
    </xf>
    <xf numFmtId="0" fontId="2" fillId="40" borderId="175" xfId="0" applyFont="1" applyFill="1" applyBorder="1" applyAlignment="1">
      <alignment horizontal="center"/>
    </xf>
    <xf numFmtId="0" fontId="2" fillId="0" borderId="175" xfId="0" applyFont="1" applyFill="1" applyBorder="1" applyAlignment="1">
      <alignment horizontal="center"/>
    </xf>
    <xf numFmtId="0" fontId="32" fillId="0" borderId="40" xfId="0" applyFont="1" applyBorder="1" applyAlignment="1">
      <alignment horizontal="center" readingOrder="1"/>
    </xf>
    <xf numFmtId="0" fontId="0" fillId="6" borderId="34" xfId="0" applyFont="1" applyFill="1" applyBorder="1" applyAlignment="1">
      <alignment horizontal="center" vertical="center"/>
    </xf>
    <xf numFmtId="0" fontId="0" fillId="0" borderId="33" xfId="0" applyBorder="1" applyAlignment="1">
      <alignment horizontal="center"/>
    </xf>
    <xf numFmtId="0" fontId="3" fillId="0" borderId="34" xfId="0" applyFont="1" applyBorder="1" applyAlignment="1">
      <alignment horizontal="center"/>
    </xf>
    <xf numFmtId="0" fontId="0" fillId="0" borderId="53" xfId="0" applyBorder="1" applyAlignment="1">
      <alignment horizontal="center"/>
    </xf>
    <xf numFmtId="0" fontId="0" fillId="0" borderId="54" xfId="0" applyBorder="1" applyAlignment="1">
      <alignment horizontal="center"/>
    </xf>
    <xf numFmtId="0" fontId="0" fillId="0" borderId="11" xfId="0" applyBorder="1" applyAlignment="1">
      <alignment horizontal="center"/>
    </xf>
    <xf numFmtId="0" fontId="0" fillId="0" borderId="7" xfId="0" applyBorder="1" applyAlignment="1">
      <alignment horizontal="center"/>
    </xf>
    <xf numFmtId="0" fontId="2" fillId="0" borderId="34" xfId="0" applyFont="1" applyBorder="1" applyAlignment="1">
      <alignment horizontal="center"/>
    </xf>
    <xf numFmtId="0" fontId="2" fillId="0" borderId="32" xfId="0" applyFont="1" applyBorder="1" applyAlignment="1">
      <alignment horizontal="center"/>
    </xf>
    <xf numFmtId="0" fontId="2" fillId="0" borderId="70" xfId="0" applyFont="1" applyBorder="1" applyAlignment="1">
      <alignment horizontal="center"/>
    </xf>
    <xf numFmtId="0" fontId="0" fillId="0" borderId="38" xfId="0" applyBorder="1" applyAlignment="1">
      <alignment horizontal="center"/>
    </xf>
    <xf numFmtId="0" fontId="3" fillId="0" borderId="40" xfId="0" applyFont="1" applyBorder="1" applyAlignment="1">
      <alignment horizontal="center"/>
    </xf>
    <xf numFmtId="0" fontId="47" fillId="0" borderId="40" xfId="0" applyFont="1" applyBorder="1" applyAlignment="1">
      <alignment horizontal="center"/>
    </xf>
    <xf numFmtId="0" fontId="48" fillId="0" borderId="35" xfId="0" applyFont="1" applyBorder="1" applyAlignment="1">
      <alignment horizontal="center"/>
    </xf>
    <xf numFmtId="0" fontId="48" fillId="0" borderId="11" xfId="0" applyFont="1" applyBorder="1" applyAlignment="1">
      <alignment horizontal="center"/>
    </xf>
    <xf numFmtId="0" fontId="48" fillId="0" borderId="42" xfId="0" applyFont="1" applyBorder="1" applyAlignment="1">
      <alignment horizontal="center"/>
    </xf>
    <xf numFmtId="0" fontId="3" fillId="0" borderId="148" xfId="0" applyFont="1" applyBorder="1" applyAlignment="1">
      <alignment horizontal="center"/>
    </xf>
    <xf numFmtId="0" fontId="3" fillId="0" borderId="149" xfId="0" applyFont="1" applyBorder="1" applyAlignment="1">
      <alignment horizontal="center"/>
    </xf>
    <xf numFmtId="0" fontId="3" fillId="0" borderId="150" xfId="0" applyFont="1" applyBorder="1" applyAlignment="1">
      <alignment horizontal="center"/>
    </xf>
    <xf numFmtId="0" fontId="2" fillId="0" borderId="148" xfId="0" applyFont="1" applyBorder="1" applyAlignment="1">
      <alignment horizontal="center"/>
    </xf>
    <xf numFmtId="0" fontId="2" fillId="0" borderId="149" xfId="0" applyFont="1" applyBorder="1" applyAlignment="1">
      <alignment horizontal="center"/>
    </xf>
    <xf numFmtId="0" fontId="2" fillId="0" borderId="150" xfId="0" applyFont="1" applyBorder="1" applyAlignment="1">
      <alignment horizontal="center"/>
    </xf>
    <xf numFmtId="0" fontId="3" fillId="0" borderId="51" xfId="0" applyFont="1" applyFill="1" applyBorder="1" applyAlignment="1">
      <alignment horizontal="center" vertical="center"/>
    </xf>
    <xf numFmtId="0" fontId="3" fillId="0" borderId="38" xfId="0" applyFont="1" applyFill="1" applyBorder="1" applyAlignment="1">
      <alignment horizontal="center" vertical="center"/>
    </xf>
    <xf numFmtId="0" fontId="3" fillId="0" borderId="15" xfId="0" applyFont="1" applyFill="1" applyBorder="1" applyAlignment="1">
      <alignment horizontal="center" vertical="center"/>
    </xf>
    <xf numFmtId="0" fontId="3" fillId="0" borderId="1" xfId="0" applyFont="1" applyBorder="1" applyAlignment="1">
      <alignment horizontal="center"/>
    </xf>
    <xf numFmtId="0" fontId="0" fillId="0" borderId="20" xfId="0" applyBorder="1" applyAlignment="1">
      <alignment horizontal="left" vertical="center"/>
    </xf>
    <xf numFmtId="0" fontId="0" fillId="0" borderId="12" xfId="0" applyBorder="1" applyAlignment="1">
      <alignment horizontal="left" vertical="center"/>
    </xf>
    <xf numFmtId="0" fontId="0" fillId="0" borderId="9" xfId="0" applyBorder="1" applyAlignment="1">
      <alignment horizontal="left" vertical="center"/>
    </xf>
    <xf numFmtId="0" fontId="3" fillId="0" borderId="23" xfId="0" applyFont="1" applyFill="1" applyBorder="1" applyAlignment="1">
      <alignment vertical="center"/>
    </xf>
    <xf numFmtId="0" fontId="3" fillId="0" borderId="44" xfId="0" applyFont="1" applyBorder="1" applyAlignment="1">
      <alignment vertical="center"/>
    </xf>
    <xf numFmtId="0" fontId="3" fillId="0" borderId="21" xfId="0" applyFont="1" applyBorder="1" applyAlignment="1">
      <alignment vertical="center"/>
    </xf>
    <xf numFmtId="0" fontId="3" fillId="0" borderId="51" xfId="0" applyFont="1" applyBorder="1" applyAlignment="1">
      <alignment vertical="center"/>
    </xf>
    <xf numFmtId="0" fontId="3" fillId="0" borderId="38" xfId="0" applyFont="1" applyBorder="1" applyAlignment="1">
      <alignment vertical="center"/>
    </xf>
    <xf numFmtId="0" fontId="3" fillId="0" borderId="15" xfId="0" applyFont="1" applyBorder="1" applyAlignment="1">
      <alignment vertical="center"/>
    </xf>
    <xf numFmtId="0" fontId="32" fillId="0" borderId="23" xfId="0" applyFont="1" applyFill="1" applyBorder="1" applyAlignment="1">
      <alignment vertical="center"/>
    </xf>
    <xf numFmtId="0" fontId="32" fillId="0" borderId="44" xfId="0" applyFont="1" applyBorder="1" applyAlignment="1">
      <alignment vertical="center"/>
    </xf>
    <xf numFmtId="0" fontId="32" fillId="0" borderId="21" xfId="0" applyFont="1" applyBorder="1" applyAlignment="1">
      <alignment vertical="center"/>
    </xf>
    <xf numFmtId="0" fontId="32" fillId="0" borderId="51" xfId="0" applyFont="1" applyBorder="1" applyAlignment="1">
      <alignment vertical="center"/>
    </xf>
    <xf numFmtId="0" fontId="32" fillId="0" borderId="38" xfId="0" applyFont="1" applyBorder="1" applyAlignment="1">
      <alignment vertical="center"/>
    </xf>
    <xf numFmtId="0" fontId="32" fillId="0" borderId="15" xfId="0" applyFont="1" applyBorder="1" applyAlignment="1">
      <alignment vertical="center"/>
    </xf>
    <xf numFmtId="0" fontId="3" fillId="0" borderId="51" xfId="0" applyFont="1" applyFill="1" applyBorder="1" applyAlignment="1">
      <alignment horizontal="left" vertical="center"/>
    </xf>
    <xf numFmtId="0" fontId="3" fillId="0" borderId="38" xfId="0" applyFont="1" applyFill="1" applyBorder="1" applyAlignment="1">
      <alignment horizontal="left" vertical="center"/>
    </xf>
    <xf numFmtId="0" fontId="3" fillId="0" borderId="15" xfId="0" applyFont="1" applyFill="1" applyBorder="1" applyAlignment="1">
      <alignment horizontal="left" vertical="center"/>
    </xf>
    <xf numFmtId="0" fontId="37" fillId="0" borderId="0" xfId="0" applyFont="1" applyBorder="1" applyAlignment="1">
      <alignment horizontal="center"/>
    </xf>
    <xf numFmtId="0" fontId="2" fillId="21" borderId="6" xfId="0" applyFont="1" applyFill="1" applyBorder="1" applyAlignment="1">
      <alignment horizontal="center"/>
    </xf>
    <xf numFmtId="0" fontId="2" fillId="21" borderId="7" xfId="0" applyFont="1" applyFill="1" applyBorder="1" applyAlignment="1">
      <alignment horizontal="center"/>
    </xf>
    <xf numFmtId="0" fontId="2" fillId="21" borderId="11" xfId="0" applyFont="1" applyFill="1" applyBorder="1" applyAlignment="1">
      <alignment horizontal="center"/>
    </xf>
    <xf numFmtId="0" fontId="7" fillId="3" borderId="52" xfId="0" applyFont="1" applyFill="1" applyBorder="1" applyAlignment="1">
      <alignment horizontal="left" vertical="top"/>
    </xf>
    <xf numFmtId="0" fontId="7" fillId="3" borderId="54" xfId="0" applyFont="1" applyFill="1" applyBorder="1" applyAlignment="1">
      <alignment horizontal="left" vertical="top"/>
    </xf>
    <xf numFmtId="0" fontId="3" fillId="0" borderId="0" xfId="0" applyFont="1" applyBorder="1" applyAlignment="1">
      <alignment horizontal="center" vertical="top"/>
    </xf>
    <xf numFmtId="0" fontId="20" fillId="0" borderId="0" xfId="0" applyFont="1" applyBorder="1" applyAlignment="1">
      <alignment horizontal="center" vertical="top"/>
    </xf>
    <xf numFmtId="0" fontId="20" fillId="0" borderId="40" xfId="0" applyFont="1" applyBorder="1" applyAlignment="1">
      <alignment horizontal="center" vertical="top"/>
    </xf>
    <xf numFmtId="0" fontId="7" fillId="35" borderId="52" xfId="0" applyFont="1" applyFill="1" applyBorder="1" applyAlignment="1">
      <alignment horizontal="left" vertical="top"/>
    </xf>
    <xf numFmtId="0" fontId="7" fillId="35" borderId="54" xfId="0" applyFont="1" applyFill="1" applyBorder="1" applyAlignment="1">
      <alignment horizontal="left" vertical="top"/>
    </xf>
    <xf numFmtId="0" fontId="21" fillId="0" borderId="1" xfId="0" applyFont="1" applyBorder="1" applyAlignment="1">
      <alignment horizontal="center"/>
    </xf>
    <xf numFmtId="0" fontId="7" fillId="0" borderId="52" xfId="0" applyFont="1" applyBorder="1" applyAlignment="1">
      <alignment horizontal="left" vertical="top"/>
    </xf>
    <xf numFmtId="0" fontId="7" fillId="0" borderId="54" xfId="0" applyFont="1" applyBorder="1" applyAlignment="1">
      <alignment horizontal="left" vertical="top"/>
    </xf>
    <xf numFmtId="0" fontId="2" fillId="0" borderId="115" xfId="0" applyFont="1" applyBorder="1" applyAlignment="1">
      <alignment horizontal="center"/>
    </xf>
    <xf numFmtId="0" fontId="0" fillId="2" borderId="115" xfId="0" applyFill="1" applyBorder="1" applyAlignment="1">
      <alignment horizontal="center" vertical="top" wrapText="1"/>
    </xf>
    <xf numFmtId="0" fontId="0" fillId="2" borderId="133" xfId="0" applyFill="1" applyBorder="1" applyAlignment="1">
      <alignment horizontal="center" vertical="top" wrapText="1"/>
    </xf>
    <xf numFmtId="0" fontId="6" fillId="12" borderId="13" xfId="0" applyFont="1" applyFill="1" applyBorder="1" applyAlignment="1">
      <alignment horizontal="center" vertical="center" wrapText="1"/>
    </xf>
    <xf numFmtId="0" fontId="6" fillId="12" borderId="12" xfId="0" applyFont="1" applyFill="1" applyBorder="1" applyAlignment="1">
      <alignment vertical="center" wrapText="1"/>
    </xf>
    <xf numFmtId="0" fontId="6" fillId="12" borderId="58" xfId="0" applyFont="1" applyFill="1" applyBorder="1" applyAlignment="1">
      <alignment vertical="center" wrapText="1"/>
    </xf>
    <xf numFmtId="0" fontId="6" fillId="13" borderId="13" xfId="0" applyFont="1" applyFill="1" applyBorder="1" applyAlignment="1">
      <alignment horizontal="center" vertical="center" wrapText="1"/>
    </xf>
    <xf numFmtId="0" fontId="6" fillId="13" borderId="12" xfId="0" applyFont="1" applyFill="1" applyBorder="1" applyAlignment="1">
      <alignment horizontal="center" vertical="center" wrapText="1"/>
    </xf>
    <xf numFmtId="0" fontId="6" fillId="13" borderId="9" xfId="0" applyFont="1" applyFill="1" applyBorder="1" applyAlignment="1">
      <alignment horizontal="center" vertical="center" wrapText="1"/>
    </xf>
    <xf numFmtId="2" fontId="50" fillId="2" borderId="40" xfId="0" applyNumberFormat="1" applyFont="1" applyFill="1" applyBorder="1" applyAlignment="1">
      <alignment horizontal="center"/>
    </xf>
    <xf numFmtId="0" fontId="12" fillId="0" borderId="40" xfId="0" applyFont="1" applyBorder="1" applyAlignment="1"/>
    <xf numFmtId="0" fontId="3" fillId="16" borderId="185" xfId="0" applyFont="1" applyFill="1" applyBorder="1" applyAlignment="1">
      <alignment horizontal="center"/>
    </xf>
    <xf numFmtId="0" fontId="0" fillId="25" borderId="16" xfId="0" applyFill="1" applyBorder="1" applyAlignment="1">
      <alignment horizontal="center"/>
    </xf>
    <xf numFmtId="0" fontId="0" fillId="25" borderId="51" xfId="0" applyFill="1" applyBorder="1" applyAlignment="1">
      <alignment horizontal="center"/>
    </xf>
    <xf numFmtId="0" fontId="0" fillId="25" borderId="38" xfId="0" applyFill="1" applyBorder="1" applyAlignment="1">
      <alignment horizontal="center"/>
    </xf>
    <xf numFmtId="0" fontId="0" fillId="25" borderId="15" xfId="0" applyFill="1" applyBorder="1" applyAlignment="1">
      <alignment horizontal="center"/>
    </xf>
    <xf numFmtId="0" fontId="0" fillId="25" borderId="35" xfId="0" applyFill="1" applyBorder="1" applyAlignment="1">
      <alignment horizontal="center"/>
    </xf>
    <xf numFmtId="0" fontId="0" fillId="25" borderId="11" xfId="0" applyFill="1" applyBorder="1" applyAlignment="1">
      <alignment horizontal="center"/>
    </xf>
    <xf numFmtId="0" fontId="0" fillId="25" borderId="42" xfId="0" applyFill="1" applyBorder="1" applyAlignment="1">
      <alignment horizontal="center"/>
    </xf>
    <xf numFmtId="0" fontId="14" fillId="42" borderId="231" xfId="0" applyFont="1" applyFill="1" applyBorder="1" applyAlignment="1">
      <alignment vertical="center" wrapText="1"/>
    </xf>
    <xf numFmtId="0" fontId="14" fillId="42" borderId="232" xfId="0" applyFont="1" applyFill="1" applyBorder="1" applyAlignment="1">
      <alignment vertical="center" wrapText="1"/>
    </xf>
    <xf numFmtId="0" fontId="6" fillId="42" borderId="231" xfId="0" applyFont="1" applyFill="1" applyBorder="1" applyAlignment="1">
      <alignment horizontal="center" vertical="center"/>
    </xf>
    <xf numFmtId="0" fontId="6" fillId="42" borderId="233" xfId="0" applyFont="1" applyFill="1" applyBorder="1" applyAlignment="1">
      <alignment horizontal="center" vertical="center"/>
    </xf>
    <xf numFmtId="0" fontId="6" fillId="42" borderId="226" xfId="0" applyFont="1" applyFill="1" applyBorder="1" applyAlignment="1">
      <alignment horizontal="center" vertical="center"/>
    </xf>
    <xf numFmtId="0" fontId="88" fillId="2" borderId="228" xfId="0" applyFont="1" applyFill="1" applyBorder="1" applyAlignment="1">
      <alignment horizontal="center" vertical="center" wrapText="1"/>
    </xf>
    <xf numFmtId="0" fontId="88" fillId="2" borderId="229" xfId="0" applyFont="1" applyFill="1" applyBorder="1" applyAlignment="1">
      <alignment horizontal="center" vertical="center" wrapText="1"/>
    </xf>
    <xf numFmtId="0" fontId="14" fillId="42" borderId="231" xfId="0" applyFont="1" applyFill="1" applyBorder="1" applyAlignment="1">
      <alignment vertical="center"/>
    </xf>
    <xf numFmtId="0" fontId="14" fillId="42" borderId="232" xfId="0" applyFont="1" applyFill="1" applyBorder="1" applyAlignment="1">
      <alignment vertical="center"/>
    </xf>
    <xf numFmtId="0" fontId="14" fillId="47" borderId="226" xfId="0" applyFont="1" applyFill="1" applyBorder="1" applyAlignment="1">
      <alignment horizontal="left" vertical="center"/>
    </xf>
    <xf numFmtId="0" fontId="53" fillId="47" borderId="226" xfId="0" applyFont="1" applyFill="1" applyBorder="1" applyAlignment="1">
      <alignment horizontal="left" vertical="center"/>
    </xf>
    <xf numFmtId="0" fontId="14" fillId="47" borderId="231" xfId="0" applyFont="1" applyFill="1" applyBorder="1" applyAlignment="1">
      <alignment horizontal="center" vertical="center"/>
    </xf>
    <xf numFmtId="0" fontId="14" fillId="47" borderId="232" xfId="0" applyFont="1" applyFill="1" applyBorder="1" applyAlignment="1">
      <alignment horizontal="center" vertical="center"/>
    </xf>
    <xf numFmtId="0" fontId="136" fillId="46" borderId="35" xfId="0" applyFont="1" applyFill="1" applyBorder="1" applyAlignment="1">
      <alignment horizontal="center" vertical="center"/>
    </xf>
    <xf numFmtId="0" fontId="136" fillId="46" borderId="11" xfId="0" applyFont="1" applyFill="1" applyBorder="1" applyAlignment="1">
      <alignment horizontal="center" vertical="center"/>
    </xf>
    <xf numFmtId="0" fontId="136" fillId="46" borderId="42" xfId="0" applyFont="1" applyFill="1" applyBorder="1" applyAlignment="1">
      <alignment horizontal="center" vertical="center"/>
    </xf>
    <xf numFmtId="0" fontId="0" fillId="48" borderId="231" xfId="0" applyFont="1" applyFill="1" applyBorder="1" applyAlignment="1">
      <alignment horizontal="center" vertical="center"/>
    </xf>
    <xf numFmtId="0" fontId="0" fillId="48" borderId="233" xfId="0" applyFont="1" applyFill="1" applyBorder="1" applyAlignment="1">
      <alignment horizontal="center" vertical="center"/>
    </xf>
    <xf numFmtId="0" fontId="0" fillId="48" borderId="232" xfId="0" applyFont="1" applyFill="1" applyBorder="1" applyAlignment="1">
      <alignment horizontal="center" vertical="center"/>
    </xf>
    <xf numFmtId="2" fontId="86" fillId="0" borderId="231" xfId="4" applyNumberFormat="1" applyFont="1" applyFill="1" applyBorder="1" applyAlignment="1">
      <alignment horizontal="center" vertical="center"/>
    </xf>
    <xf numFmtId="2" fontId="86" fillId="0" borderId="232" xfId="4" applyNumberFormat="1" applyFont="1" applyFill="1" applyBorder="1" applyAlignment="1">
      <alignment horizontal="center" vertical="center"/>
    </xf>
    <xf numFmtId="164" fontId="0" fillId="48" borderId="231" xfId="0" applyNumberFormat="1" applyFont="1" applyFill="1" applyBorder="1" applyAlignment="1">
      <alignment horizontal="center" vertical="center"/>
    </xf>
    <xf numFmtId="164" fontId="0" fillId="48" borderId="233" xfId="0" applyNumberFormat="1" applyFont="1" applyFill="1" applyBorder="1" applyAlignment="1">
      <alignment horizontal="center" vertical="center"/>
    </xf>
    <xf numFmtId="164" fontId="0" fillId="48" borderId="232" xfId="0" applyNumberFormat="1" applyFont="1" applyFill="1" applyBorder="1" applyAlignment="1">
      <alignment horizontal="center" vertical="center"/>
    </xf>
    <xf numFmtId="0" fontId="25" fillId="3" borderId="50" xfId="0" applyFont="1" applyFill="1" applyBorder="1" applyAlignment="1">
      <alignment horizontal="center" vertical="center"/>
    </xf>
    <xf numFmtId="0" fontId="25" fillId="3" borderId="0" xfId="0" applyFont="1" applyFill="1" applyBorder="1" applyAlignment="1">
      <alignment horizontal="center" vertical="center"/>
    </xf>
    <xf numFmtId="0" fontId="26" fillId="3" borderId="20" xfId="0" applyFont="1" applyFill="1" applyBorder="1" applyAlignment="1">
      <alignment horizontal="left" vertical="center" wrapText="1"/>
    </xf>
    <xf numFmtId="0" fontId="26" fillId="3" borderId="12" xfId="0" applyFont="1" applyFill="1" applyBorder="1" applyAlignment="1">
      <alignment horizontal="left" vertical="center" wrapText="1"/>
    </xf>
    <xf numFmtId="0" fontId="26" fillId="3" borderId="9" xfId="0" applyFont="1" applyFill="1" applyBorder="1" applyAlignment="1">
      <alignment horizontal="left" vertical="center" wrapText="1"/>
    </xf>
  </cellXfs>
  <cellStyles count="28">
    <cellStyle name="Comma" xfId="2" builtinId="3"/>
    <cellStyle name="Comma 2" xfId="11"/>
    <cellStyle name="Comma 3" xfId="7"/>
    <cellStyle name="Currency" xfId="1" builtinId="4"/>
    <cellStyle name="Currency 2" xfId="10"/>
    <cellStyle name="Currency 3" xfId="8"/>
    <cellStyle name="Good" xfId="18" builtinId="26"/>
    <cellStyle name="Normal" xfId="0" builtinId="0"/>
    <cellStyle name="Normal 2" xfId="3"/>
    <cellStyle name="Normal 2 2" xfId="4"/>
    <cellStyle name="Normal 2 3" xfId="5"/>
    <cellStyle name="Normal 2 4" xfId="14"/>
    <cellStyle name="Normal 2 4 2" xfId="15"/>
    <cellStyle name="Normal 2 5" xfId="21"/>
    <cellStyle name="Normal 3" xfId="9"/>
    <cellStyle name="Normal 3 2" xfId="22"/>
    <cellStyle name="Normal 4" xfId="6"/>
    <cellStyle name="Normal 4 2" xfId="12"/>
    <cellStyle name="Normal 4 3" xfId="20"/>
    <cellStyle name="Normal 5" xfId="17"/>
    <cellStyle name="Normal 5 2" xfId="23"/>
    <cellStyle name="Normal 6" xfId="19"/>
    <cellStyle name="Normal 7" xfId="25"/>
    <cellStyle name="Normal 7 2" xfId="24"/>
    <cellStyle name="Normal 8" xfId="27"/>
    <cellStyle name="Normal 9" xfId="26"/>
    <cellStyle name="Normal_Sheet1" xfId="16"/>
    <cellStyle name="Percent" xfId="13" builtinId="5"/>
  </cellStyles>
  <dxfs count="1">
    <dxf>
      <fill>
        <patternFill patternType="solid">
          <fgColor rgb="FFFFFF00"/>
          <bgColor rgb="FF000000"/>
        </patternFill>
      </fill>
    </dxf>
  </dxfs>
  <tableStyles count="0" defaultTableStyle="TableStyleMedium2" defaultPivotStyle="PivotStyleLight16"/>
  <colors>
    <mruColors>
      <color rgb="FFFFFF99"/>
      <color rgb="FFFFFFCC"/>
      <color rgb="FFF8B680"/>
      <color rgb="FF8EE6F2"/>
      <color rgb="FFD6BCFC"/>
      <color rgb="FFFFA3A5"/>
      <color rgb="FF9BFF9B"/>
      <color rgb="FF9DC4E7"/>
      <color rgb="FF8DBAE3"/>
      <color rgb="FF78ADDE"/>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styles" Target="style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externalLink" Target="externalLinks/externalLink2.xml"/><Relationship Id="rId58" Type="http://schemas.openxmlformats.org/officeDocument/2006/relationships/customXml" Target="../customXml/item1.xml"/><Relationship Id="rId5" Type="http://schemas.openxmlformats.org/officeDocument/2006/relationships/worksheet" Target="worksheets/sheet5.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sharedStrings" Target="sharedString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customXml" Target="../customXml/item2.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calcChain" Target="calcChain.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1.xml"/><Relationship Id="rId60" Type="http://schemas.openxmlformats.org/officeDocument/2006/relationships/customXml" Target="../customXml/item3.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16</xdr:col>
      <xdr:colOff>11906</xdr:colOff>
      <xdr:row>10</xdr:row>
      <xdr:rowOff>35718</xdr:rowOff>
    </xdr:from>
    <xdr:to>
      <xdr:col>39</xdr:col>
      <xdr:colOff>3017</xdr:colOff>
      <xdr:row>66</xdr:row>
      <xdr:rowOff>93492</xdr:rowOff>
    </xdr:to>
    <xdr:pic>
      <xdr:nvPicPr>
        <xdr:cNvPr id="2" name="Picture 1"/>
        <xdr:cNvPicPr>
          <a:picLocks noChangeAspect="1"/>
        </xdr:cNvPicPr>
      </xdr:nvPicPr>
      <xdr:blipFill>
        <a:blip xmlns:r="http://schemas.openxmlformats.org/officeDocument/2006/relationships" r:embed="rId1"/>
        <a:stretch>
          <a:fillRect/>
        </a:stretch>
      </xdr:blipFill>
      <xdr:spPr>
        <a:xfrm>
          <a:off x="23931562" y="3536156"/>
          <a:ext cx="13957143" cy="14059524"/>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G:\Michalski\Assistance\New%20Dorchester.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K:\COUNTIES\FLORENCE\MAINTENANCE\SHARED\Maintenance%20Plans\Drainage%20Plan\DrainagePlan.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a"/>
      <sheetName val="CodeLists"/>
    </sheetNames>
    <sheetDataSet>
      <sheetData sheetId="0"/>
      <sheetData sheetId="1">
        <row r="2">
          <cell r="A2" t="str">
            <v>Abbeville</v>
          </cell>
          <cell r="B2" t="str">
            <v>01</v>
          </cell>
          <cell r="C2" t="str">
            <v>I-</v>
          </cell>
          <cell r="D2" t="str">
            <v>01</v>
          </cell>
          <cell r="E2" t="str">
            <v>Alternate</v>
          </cell>
          <cell r="F2" t="str">
            <v>02</v>
          </cell>
          <cell r="G2" t="str">
            <v>N</v>
          </cell>
          <cell r="H2" t="str">
            <v>Black</v>
          </cell>
          <cell r="I2">
            <v>0</v>
          </cell>
          <cell r="J2">
            <v>1</v>
          </cell>
        </row>
        <row r="3">
          <cell r="A3" t="str">
            <v>Aiken</v>
          </cell>
          <cell r="B3" t="str">
            <v>02</v>
          </cell>
          <cell r="C3" t="str">
            <v>L-</v>
          </cell>
          <cell r="D3" t="str">
            <v>09</v>
          </cell>
          <cell r="E3" t="str">
            <v>BRIDGE RAMP</v>
          </cell>
          <cell r="F3" t="str">
            <v>80</v>
          </cell>
          <cell r="G3" t="str">
            <v>S</v>
          </cell>
          <cell r="H3" t="str">
            <v>Blue</v>
          </cell>
          <cell r="I3">
            <v>16711680</v>
          </cell>
          <cell r="J3">
            <v>2</v>
          </cell>
        </row>
        <row r="4">
          <cell r="A4" t="str">
            <v>Allendale</v>
          </cell>
          <cell r="B4" t="str">
            <v>03</v>
          </cell>
          <cell r="C4" t="str">
            <v>R-</v>
          </cell>
          <cell r="D4" t="str">
            <v>05</v>
          </cell>
          <cell r="E4" t="str">
            <v>Business</v>
          </cell>
          <cell r="F4" t="str">
            <v>07</v>
          </cell>
          <cell r="G4" t="str">
            <v>E</v>
          </cell>
          <cell r="H4" t="str">
            <v>Crimson</v>
          </cell>
          <cell r="I4">
            <v>3937500</v>
          </cell>
          <cell r="J4">
            <v>3</v>
          </cell>
        </row>
        <row r="5">
          <cell r="A5" t="str">
            <v>Anderson</v>
          </cell>
          <cell r="B5" t="str">
            <v>04</v>
          </cell>
          <cell r="C5" t="str">
            <v>RS</v>
          </cell>
          <cell r="D5" t="str">
            <v>06</v>
          </cell>
          <cell r="E5" t="str">
            <v>Business Couplet</v>
          </cell>
          <cell r="F5" t="str">
            <v>04</v>
          </cell>
          <cell r="G5" t="str">
            <v>W</v>
          </cell>
          <cell r="H5" t="str">
            <v>Dark Turquoise</v>
          </cell>
          <cell r="I5">
            <v>13749760</v>
          </cell>
          <cell r="J5">
            <v>4</v>
          </cell>
        </row>
        <row r="6">
          <cell r="A6" t="str">
            <v>Bamberg</v>
          </cell>
          <cell r="B6" t="str">
            <v>05</v>
          </cell>
          <cell r="C6" t="str">
            <v>S-</v>
          </cell>
          <cell r="D6" t="str">
            <v>07</v>
          </cell>
          <cell r="E6" t="str">
            <v>Business1</v>
          </cell>
          <cell r="F6" t="str">
            <v>48</v>
          </cell>
          <cell r="H6" t="str">
            <v>DarkGoldenRod</v>
          </cell>
          <cell r="I6">
            <v>755384</v>
          </cell>
          <cell r="J6">
            <v>5</v>
          </cell>
        </row>
        <row r="7">
          <cell r="A7" t="str">
            <v>Barnwell</v>
          </cell>
          <cell r="B7" t="str">
            <v>06</v>
          </cell>
          <cell r="C7" t="str">
            <v>SC</v>
          </cell>
          <cell r="D7" t="str">
            <v>04</v>
          </cell>
          <cell r="E7" t="str">
            <v>Business2</v>
          </cell>
          <cell r="F7" t="str">
            <v>49</v>
          </cell>
          <cell r="H7" t="str">
            <v>ForestGreen</v>
          </cell>
          <cell r="I7">
            <v>2263842</v>
          </cell>
          <cell r="J7">
            <v>6</v>
          </cell>
        </row>
        <row r="8">
          <cell r="A8" t="str">
            <v>Beaufort</v>
          </cell>
          <cell r="B8" t="str">
            <v>07</v>
          </cell>
          <cell r="C8" t="str">
            <v>US</v>
          </cell>
          <cell r="D8" t="str">
            <v>02</v>
          </cell>
          <cell r="E8" t="str">
            <v>Bypass</v>
          </cell>
          <cell r="F8" t="str">
            <v>08</v>
          </cell>
          <cell r="H8" t="str">
            <v>Fuchsia</v>
          </cell>
          <cell r="I8">
            <v>16711935</v>
          </cell>
          <cell r="J8">
            <v>7</v>
          </cell>
        </row>
        <row r="9">
          <cell r="A9" t="str">
            <v>Berkeley</v>
          </cell>
          <cell r="B9" t="str">
            <v>08</v>
          </cell>
          <cell r="E9" t="str">
            <v>Cemetary Drive 1</v>
          </cell>
          <cell r="F9" t="str">
            <v>94</v>
          </cell>
          <cell r="H9" t="str">
            <v>Green</v>
          </cell>
          <cell r="I9">
            <v>65280</v>
          </cell>
          <cell r="J9">
            <v>8</v>
          </cell>
        </row>
        <row r="10">
          <cell r="A10" t="str">
            <v>Calhoun</v>
          </cell>
          <cell r="B10" t="str">
            <v>09</v>
          </cell>
          <cell r="E10" t="str">
            <v>Cemetary Drive 2</v>
          </cell>
          <cell r="F10" t="str">
            <v>95</v>
          </cell>
          <cell r="H10" t="str">
            <v>Lawn Green</v>
          </cell>
          <cell r="I10">
            <v>64636</v>
          </cell>
          <cell r="J10">
            <v>9</v>
          </cell>
        </row>
        <row r="11">
          <cell r="A11" t="str">
            <v>Charleston</v>
          </cell>
          <cell r="B11" t="str">
            <v>10</v>
          </cell>
          <cell r="E11" t="str">
            <v>Cemetary Drive 3</v>
          </cell>
          <cell r="F11" t="str">
            <v>96</v>
          </cell>
          <cell r="H11" t="str">
            <v>OrangeRed</v>
          </cell>
          <cell r="I11">
            <v>17919</v>
          </cell>
          <cell r="J11">
            <v>10</v>
          </cell>
        </row>
        <row r="12">
          <cell r="A12" t="str">
            <v>Cherokee</v>
          </cell>
          <cell r="B12" t="str">
            <v>11</v>
          </cell>
          <cell r="E12" t="str">
            <v>Church Drive 1</v>
          </cell>
          <cell r="F12" t="str">
            <v>97</v>
          </cell>
          <cell r="H12" t="str">
            <v>Red</v>
          </cell>
          <cell r="I12">
            <v>255</v>
          </cell>
          <cell r="J12">
            <v>11</v>
          </cell>
        </row>
        <row r="13">
          <cell r="A13" t="str">
            <v>Chester</v>
          </cell>
          <cell r="B13" t="str">
            <v>12</v>
          </cell>
          <cell r="E13" t="str">
            <v>Church Drive 2</v>
          </cell>
          <cell r="F13" t="str">
            <v>98</v>
          </cell>
          <cell r="H13" t="str">
            <v>Sea Green</v>
          </cell>
          <cell r="I13">
            <v>5737262</v>
          </cell>
          <cell r="J13">
            <v>12</v>
          </cell>
        </row>
        <row r="14">
          <cell r="A14" t="str">
            <v>Chesterfield</v>
          </cell>
          <cell r="B14" t="str">
            <v>13</v>
          </cell>
          <cell r="E14" t="str">
            <v>Church Drive 3</v>
          </cell>
          <cell r="F14" t="str">
            <v>99</v>
          </cell>
          <cell r="H14" t="str">
            <v>Slate Blue</v>
          </cell>
          <cell r="I14">
            <v>13458026</v>
          </cell>
        </row>
        <row r="15">
          <cell r="A15" t="str">
            <v>Clarendon</v>
          </cell>
          <cell r="B15" t="str">
            <v>14</v>
          </cell>
          <cell r="E15" t="str">
            <v>Connection</v>
          </cell>
          <cell r="F15" t="str">
            <v>06</v>
          </cell>
          <cell r="H15" t="str">
            <v>Yellow</v>
          </cell>
          <cell r="I15">
            <v>65535</v>
          </cell>
        </row>
        <row r="16">
          <cell r="A16" t="str">
            <v>Colleton</v>
          </cell>
          <cell r="B16" t="str">
            <v>15</v>
          </cell>
          <cell r="E16" t="str">
            <v>CONNECTION DRIVE 1</v>
          </cell>
          <cell r="F16" t="str">
            <v>53</v>
          </cell>
        </row>
        <row r="17">
          <cell r="A17" t="str">
            <v>Darlington</v>
          </cell>
          <cell r="B17" t="str">
            <v>16</v>
          </cell>
          <cell r="E17" t="str">
            <v>CONNECTION DRIVE 2</v>
          </cell>
          <cell r="F17" t="str">
            <v>54</v>
          </cell>
        </row>
        <row r="18">
          <cell r="A18" t="str">
            <v>Dillon</v>
          </cell>
          <cell r="B18" t="str">
            <v>17</v>
          </cell>
          <cell r="E18" t="str">
            <v>CONNECTION DRIVE 3</v>
          </cell>
          <cell r="F18" t="str">
            <v>55</v>
          </cell>
        </row>
        <row r="19">
          <cell r="A19" t="str">
            <v>Dorchester</v>
          </cell>
          <cell r="B19" t="str">
            <v>18</v>
          </cell>
          <cell r="E19" t="str">
            <v>CONNECTION DRIVE 4</v>
          </cell>
          <cell r="F19" t="str">
            <v>56</v>
          </cell>
        </row>
        <row r="20">
          <cell r="A20" t="str">
            <v>Edgefield</v>
          </cell>
          <cell r="B20" t="str">
            <v>19</v>
          </cell>
          <cell r="E20" t="str">
            <v>CONNECTION DRIVE 5</v>
          </cell>
          <cell r="F20" t="str">
            <v>57</v>
          </cell>
        </row>
        <row r="21">
          <cell r="A21" t="str">
            <v>Fairfield</v>
          </cell>
          <cell r="B21" t="str">
            <v>20</v>
          </cell>
          <cell r="E21" t="str">
            <v>CONNECTION DRIVE 6</v>
          </cell>
          <cell r="F21" t="str">
            <v>58</v>
          </cell>
        </row>
        <row r="22">
          <cell r="A22" t="str">
            <v>Florence</v>
          </cell>
          <cell r="B22" t="str">
            <v>21</v>
          </cell>
          <cell r="E22" t="str">
            <v>CONNECTION DRIVE 7</v>
          </cell>
          <cell r="F22" t="str">
            <v>59</v>
          </cell>
        </row>
        <row r="23">
          <cell r="A23" t="str">
            <v>Georgetown</v>
          </cell>
          <cell r="B23" t="str">
            <v>22</v>
          </cell>
          <cell r="E23" t="str">
            <v>CONNECTION DRIVE 8</v>
          </cell>
          <cell r="F23" t="str">
            <v>60</v>
          </cell>
        </row>
        <row r="24">
          <cell r="A24" t="str">
            <v>Greenville</v>
          </cell>
          <cell r="B24" t="str">
            <v>23</v>
          </cell>
          <cell r="E24" t="str">
            <v>CONNECTION DRIVE 9</v>
          </cell>
          <cell r="F24" t="str">
            <v>61</v>
          </cell>
        </row>
        <row r="25">
          <cell r="A25" t="str">
            <v>Greenwood</v>
          </cell>
          <cell r="B25" t="str">
            <v>24</v>
          </cell>
          <cell r="E25" t="str">
            <v>Connector 1</v>
          </cell>
          <cell r="F25" t="str">
            <v>50</v>
          </cell>
        </row>
        <row r="26">
          <cell r="A26" t="str">
            <v>Hampton</v>
          </cell>
          <cell r="B26" t="str">
            <v>25</v>
          </cell>
          <cell r="E26" t="str">
            <v>Connector 2</v>
          </cell>
          <cell r="F26" t="str">
            <v>52</v>
          </cell>
        </row>
        <row r="27">
          <cell r="A27" t="str">
            <v>Horry</v>
          </cell>
          <cell r="B27" t="str">
            <v>26</v>
          </cell>
          <cell r="E27" t="str">
            <v>Main Line</v>
          </cell>
          <cell r="F27" t="str">
            <v>00</v>
          </cell>
        </row>
        <row r="28">
          <cell r="A28" t="str">
            <v>Jasper</v>
          </cell>
          <cell r="B28" t="str">
            <v>27</v>
          </cell>
          <cell r="E28" t="str">
            <v>Main Line Couplet</v>
          </cell>
          <cell r="F28" t="str">
            <v>03</v>
          </cell>
        </row>
        <row r="29">
          <cell r="A29" t="str">
            <v>Kershaw</v>
          </cell>
          <cell r="B29" t="str">
            <v>28</v>
          </cell>
          <cell r="E29" t="str">
            <v>MAINLINE DRIVE 1</v>
          </cell>
          <cell r="F29" t="str">
            <v>71</v>
          </cell>
        </row>
        <row r="30">
          <cell r="A30" t="str">
            <v>Lancaster</v>
          </cell>
          <cell r="B30" t="str">
            <v>29</v>
          </cell>
          <cell r="E30" t="str">
            <v>MAINLINE DRIVE 2</v>
          </cell>
          <cell r="F30" t="str">
            <v>72</v>
          </cell>
        </row>
        <row r="31">
          <cell r="A31" t="str">
            <v>Laurens</v>
          </cell>
          <cell r="B31" t="str">
            <v>30</v>
          </cell>
          <cell r="E31" t="str">
            <v>MAINLINE DRIVE 3</v>
          </cell>
          <cell r="F31" t="str">
            <v>73</v>
          </cell>
        </row>
        <row r="32">
          <cell r="A32" t="str">
            <v>Lee</v>
          </cell>
          <cell r="B32" t="str">
            <v>31</v>
          </cell>
          <cell r="E32" t="str">
            <v>MAINLINE DRIVE 4</v>
          </cell>
          <cell r="F32" t="str">
            <v>74</v>
          </cell>
        </row>
        <row r="33">
          <cell r="A33" t="str">
            <v>Lexington</v>
          </cell>
          <cell r="B33" t="str">
            <v>32</v>
          </cell>
          <cell r="E33" t="str">
            <v>MAINLINE DRIVE 5</v>
          </cell>
          <cell r="F33" t="str">
            <v>75</v>
          </cell>
        </row>
        <row r="34">
          <cell r="A34" t="str">
            <v>McCormick</v>
          </cell>
          <cell r="B34" t="str">
            <v>33</v>
          </cell>
          <cell r="E34" t="str">
            <v>MAINLINE DRIVE 6</v>
          </cell>
          <cell r="F34" t="str">
            <v>76</v>
          </cell>
        </row>
        <row r="35">
          <cell r="A35" t="str">
            <v>Marion</v>
          </cell>
          <cell r="B35" t="str">
            <v>34</v>
          </cell>
          <cell r="E35" t="str">
            <v>MAINLINE DRIVE 7</v>
          </cell>
          <cell r="F35" t="str">
            <v>77</v>
          </cell>
        </row>
        <row r="36">
          <cell r="A36" t="str">
            <v>Marlboro</v>
          </cell>
          <cell r="B36" t="str">
            <v>35</v>
          </cell>
          <cell r="E36" t="str">
            <v>MAINLINE DRIVE 8</v>
          </cell>
          <cell r="F36" t="str">
            <v>78</v>
          </cell>
        </row>
        <row r="37">
          <cell r="A37" t="str">
            <v>Newberry</v>
          </cell>
          <cell r="B37" t="str">
            <v>36</v>
          </cell>
          <cell r="E37" t="str">
            <v>MAINLINE DRIVE 9</v>
          </cell>
          <cell r="F37" t="str">
            <v>79</v>
          </cell>
        </row>
        <row r="38">
          <cell r="A38" t="str">
            <v>Oconee</v>
          </cell>
          <cell r="B38" t="str">
            <v>37</v>
          </cell>
          <cell r="E38" t="str">
            <v>Proposed Road</v>
          </cell>
          <cell r="F38" t="str">
            <v>09</v>
          </cell>
        </row>
        <row r="39">
          <cell r="A39" t="str">
            <v>Orangeburg</v>
          </cell>
          <cell r="B39" t="str">
            <v>38</v>
          </cell>
          <cell r="E39" t="str">
            <v>Quad 1 Exit-Ramp 1</v>
          </cell>
          <cell r="F39" t="str">
            <v>14</v>
          </cell>
        </row>
        <row r="40">
          <cell r="A40" t="str">
            <v>Pickens</v>
          </cell>
          <cell r="B40" t="str">
            <v>39</v>
          </cell>
          <cell r="E40" t="str">
            <v>Quad 1 Exit-Ramp 2</v>
          </cell>
          <cell r="F40" t="str">
            <v>15</v>
          </cell>
        </row>
        <row r="41">
          <cell r="A41" t="str">
            <v>Richland</v>
          </cell>
          <cell r="B41" t="str">
            <v>40</v>
          </cell>
          <cell r="E41" t="str">
            <v>Quad 1 Exit-Ramp 3</v>
          </cell>
          <cell r="F41" t="str">
            <v>16</v>
          </cell>
        </row>
        <row r="42">
          <cell r="A42" t="str">
            <v>Saluda</v>
          </cell>
          <cell r="B42" t="str">
            <v>41</v>
          </cell>
          <cell r="E42" t="str">
            <v>Quad 1 On-Ramp 1</v>
          </cell>
          <cell r="F42" t="str">
            <v>10</v>
          </cell>
        </row>
        <row r="43">
          <cell r="A43" t="str">
            <v>Spartanburg</v>
          </cell>
          <cell r="B43" t="str">
            <v>42</v>
          </cell>
          <cell r="E43" t="str">
            <v>Quad 1 On-Ramp 2</v>
          </cell>
          <cell r="F43" t="str">
            <v>11</v>
          </cell>
        </row>
        <row r="44">
          <cell r="A44" t="str">
            <v>Sumter</v>
          </cell>
          <cell r="B44" t="str">
            <v>43</v>
          </cell>
          <cell r="E44" t="str">
            <v>Quad 1 On-Ramp 3</v>
          </cell>
          <cell r="F44" t="str">
            <v>12</v>
          </cell>
        </row>
        <row r="45">
          <cell r="A45" t="str">
            <v>Union</v>
          </cell>
          <cell r="B45" t="str">
            <v>44</v>
          </cell>
          <cell r="E45" t="str">
            <v>Quad 2 Exit-Ramp 1</v>
          </cell>
          <cell r="F45" t="str">
            <v>22</v>
          </cell>
        </row>
        <row r="46">
          <cell r="A46" t="str">
            <v>Williamsburg</v>
          </cell>
          <cell r="B46" t="str">
            <v>45</v>
          </cell>
          <cell r="E46" t="str">
            <v>Quad 2 Exit-Ramp 2</v>
          </cell>
          <cell r="F46" t="str">
            <v>23</v>
          </cell>
        </row>
        <row r="47">
          <cell r="A47" t="str">
            <v>York</v>
          </cell>
          <cell r="B47" t="str">
            <v>46</v>
          </cell>
          <cell r="E47" t="str">
            <v>Quad 2 Exit-Ramp 3</v>
          </cell>
          <cell r="F47" t="str">
            <v>24</v>
          </cell>
        </row>
        <row r="48">
          <cell r="E48" t="str">
            <v>Quad 2 On-Ramp 1</v>
          </cell>
          <cell r="F48" t="str">
            <v>18</v>
          </cell>
        </row>
        <row r="49">
          <cell r="E49" t="str">
            <v>Quad 2 On-Ramp 2</v>
          </cell>
          <cell r="F49" t="str">
            <v>19</v>
          </cell>
        </row>
        <row r="50">
          <cell r="E50" t="str">
            <v>Quad 2 On-Ramp 3</v>
          </cell>
          <cell r="F50" t="str">
            <v>20</v>
          </cell>
        </row>
        <row r="51">
          <cell r="E51" t="str">
            <v>Quad 3 Exit-Ramp 1</v>
          </cell>
          <cell r="F51" t="str">
            <v>30</v>
          </cell>
        </row>
        <row r="52">
          <cell r="E52" t="str">
            <v>Quad 3 Exit-Ramp 2</v>
          </cell>
          <cell r="F52" t="str">
            <v>31</v>
          </cell>
        </row>
        <row r="53">
          <cell r="E53" t="str">
            <v>Quad 3 Exit-Ramp 3</v>
          </cell>
          <cell r="F53" t="str">
            <v>32</v>
          </cell>
        </row>
        <row r="54">
          <cell r="E54" t="str">
            <v>Quad 3 On-Ramp 1</v>
          </cell>
          <cell r="F54" t="str">
            <v>26</v>
          </cell>
        </row>
        <row r="55">
          <cell r="E55" t="str">
            <v>Quad 3 On-Ramp 2</v>
          </cell>
          <cell r="F55" t="str">
            <v>27</v>
          </cell>
        </row>
        <row r="56">
          <cell r="E56" t="str">
            <v>Quad 3 On-Ramp 3</v>
          </cell>
          <cell r="F56" t="str">
            <v>28</v>
          </cell>
        </row>
        <row r="57">
          <cell r="E57" t="str">
            <v>Quad 4 Exit-Ramp 1</v>
          </cell>
          <cell r="F57" t="str">
            <v>38</v>
          </cell>
        </row>
        <row r="58">
          <cell r="E58" t="str">
            <v>Quad 4 Exit-Ramp 2</v>
          </cell>
          <cell r="F58" t="str">
            <v>39</v>
          </cell>
        </row>
        <row r="59">
          <cell r="E59" t="str">
            <v>Quad 4 Exit-Ramp 3</v>
          </cell>
          <cell r="F59" t="str">
            <v>40</v>
          </cell>
        </row>
        <row r="60">
          <cell r="E60" t="str">
            <v>Quad 4 On-Ramp 1</v>
          </cell>
          <cell r="F60" t="str">
            <v>34</v>
          </cell>
        </row>
        <row r="61">
          <cell r="E61" t="str">
            <v>Quad 4 On-Ramp 2</v>
          </cell>
          <cell r="F61" t="str">
            <v>35</v>
          </cell>
        </row>
        <row r="62">
          <cell r="E62" t="str">
            <v>Quad 4 On-Ramp 3</v>
          </cell>
          <cell r="F62" t="str">
            <v>36</v>
          </cell>
        </row>
        <row r="63">
          <cell r="E63" t="str">
            <v>School Drive 1</v>
          </cell>
          <cell r="F63" t="str">
            <v>91</v>
          </cell>
        </row>
        <row r="64">
          <cell r="E64" t="str">
            <v>School Drive 2</v>
          </cell>
          <cell r="F64" t="str">
            <v>92</v>
          </cell>
        </row>
        <row r="65">
          <cell r="E65" t="str">
            <v>School Drive 3</v>
          </cell>
          <cell r="F65" t="str">
            <v>93</v>
          </cell>
        </row>
        <row r="66">
          <cell r="E66" t="str">
            <v>SERVICE</v>
          </cell>
          <cell r="F66" t="str">
            <v>81</v>
          </cell>
        </row>
        <row r="67">
          <cell r="E67" t="str">
            <v>Spur</v>
          </cell>
          <cell r="F67" t="str">
            <v>05</v>
          </cell>
        </row>
        <row r="68">
          <cell r="E68" t="str">
            <v>SPUR DRIVE 1</v>
          </cell>
          <cell r="F68" t="str">
            <v>62</v>
          </cell>
        </row>
        <row r="69">
          <cell r="E69" t="str">
            <v>SPUR DRIVE 2</v>
          </cell>
          <cell r="F69" t="str">
            <v>63</v>
          </cell>
        </row>
        <row r="70">
          <cell r="E70" t="str">
            <v>SPUR DRIVE 3</v>
          </cell>
          <cell r="F70" t="str">
            <v>64</v>
          </cell>
        </row>
        <row r="71">
          <cell r="E71" t="str">
            <v>SPUR DRIVE 4</v>
          </cell>
          <cell r="F71" t="str">
            <v>65</v>
          </cell>
        </row>
        <row r="72">
          <cell r="E72" t="str">
            <v>SPUR DRIVE 5</v>
          </cell>
          <cell r="F72" t="str">
            <v>66</v>
          </cell>
        </row>
        <row r="73">
          <cell r="E73" t="str">
            <v>SPUR DRIVE 6</v>
          </cell>
          <cell r="F73" t="str">
            <v>67</v>
          </cell>
        </row>
        <row r="74">
          <cell r="E74" t="str">
            <v>SPUR DRIVE 7</v>
          </cell>
          <cell r="F74" t="str">
            <v>68</v>
          </cell>
        </row>
        <row r="75">
          <cell r="E75" t="str">
            <v>SPUR DRIVE 8</v>
          </cell>
          <cell r="F75" t="str">
            <v>69</v>
          </cell>
        </row>
        <row r="76">
          <cell r="E76" t="str">
            <v>SPUR DRIVE 9</v>
          </cell>
          <cell r="F76" t="str">
            <v>70</v>
          </cell>
        </row>
        <row r="77">
          <cell r="E77" t="str">
            <v>Summary</v>
          </cell>
          <cell r="F77" t="str">
            <v>01</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0607"/>
      <sheetName val="0708"/>
      <sheetName val="0809"/>
      <sheetName val="0910"/>
      <sheetName val="1011"/>
      <sheetName val="1112"/>
      <sheetName val="1213"/>
      <sheetName val="1314"/>
      <sheetName val="1415"/>
      <sheetName val="1516"/>
      <sheetName val="1617"/>
      <sheetName val="1819"/>
      <sheetName val="1920"/>
      <sheetName val="2021"/>
      <sheetName val="MasterList"/>
      <sheetName val="CrewList"/>
      <sheetName val="DrainageList(Old)"/>
      <sheetName val="Sheet2"/>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4">
          <cell r="F4">
            <v>7.21</v>
          </cell>
          <cell r="H4">
            <v>11.96</v>
          </cell>
        </row>
        <row r="5">
          <cell r="F5">
            <v>0</v>
          </cell>
          <cell r="H5">
            <v>7.21</v>
          </cell>
        </row>
        <row r="6">
          <cell r="F6">
            <v>0</v>
          </cell>
          <cell r="H6">
            <v>2.5499999999999998</v>
          </cell>
        </row>
        <row r="7">
          <cell r="F7">
            <v>1.08</v>
          </cell>
          <cell r="H7">
            <v>10.95</v>
          </cell>
        </row>
        <row r="8">
          <cell r="F8">
            <v>0.88</v>
          </cell>
          <cell r="H8">
            <v>3.47</v>
          </cell>
        </row>
        <row r="9">
          <cell r="F9">
            <v>0</v>
          </cell>
          <cell r="H9">
            <v>7.66</v>
          </cell>
        </row>
        <row r="10">
          <cell r="F10">
            <v>0</v>
          </cell>
          <cell r="H10">
            <v>3.64</v>
          </cell>
        </row>
        <row r="11">
          <cell r="F11">
            <v>0</v>
          </cell>
          <cell r="H11">
            <v>7.08</v>
          </cell>
        </row>
        <row r="12">
          <cell r="F12">
            <v>2.37</v>
          </cell>
          <cell r="H12">
            <v>6.73</v>
          </cell>
        </row>
        <row r="13">
          <cell r="F13">
            <v>0</v>
          </cell>
          <cell r="H13">
            <v>8.2200000000000006</v>
          </cell>
        </row>
        <row r="14">
          <cell r="F14">
            <v>0</v>
          </cell>
          <cell r="H14">
            <v>4.3099999999999996</v>
          </cell>
        </row>
        <row r="15">
          <cell r="F15">
            <v>0</v>
          </cell>
          <cell r="H15">
            <v>4.16</v>
          </cell>
        </row>
        <row r="16">
          <cell r="F16">
            <v>0</v>
          </cell>
          <cell r="H16">
            <v>1</v>
          </cell>
        </row>
        <row r="17">
          <cell r="F17">
            <v>0</v>
          </cell>
          <cell r="H17">
            <v>6.78</v>
          </cell>
        </row>
        <row r="18">
          <cell r="F18">
            <v>0</v>
          </cell>
          <cell r="H18">
            <v>5.42</v>
          </cell>
        </row>
        <row r="19">
          <cell r="F19">
            <v>0</v>
          </cell>
          <cell r="H19">
            <v>1.1000000000000001</v>
          </cell>
        </row>
        <row r="20">
          <cell r="F20">
            <v>0</v>
          </cell>
          <cell r="H20">
            <v>3.99</v>
          </cell>
        </row>
        <row r="21">
          <cell r="F21">
            <v>0</v>
          </cell>
          <cell r="H21">
            <v>1.33</v>
          </cell>
        </row>
        <row r="22">
          <cell r="F22">
            <v>0</v>
          </cell>
          <cell r="H22">
            <v>1.79</v>
          </cell>
        </row>
        <row r="23">
          <cell r="F23">
            <v>0</v>
          </cell>
          <cell r="H23">
            <v>2.65</v>
          </cell>
        </row>
        <row r="24">
          <cell r="F24">
            <v>1.88</v>
          </cell>
          <cell r="H24">
            <v>4.33</v>
          </cell>
        </row>
        <row r="25">
          <cell r="F25">
            <v>0</v>
          </cell>
          <cell r="H25">
            <v>3.12</v>
          </cell>
        </row>
        <row r="26">
          <cell r="F26">
            <v>0</v>
          </cell>
          <cell r="H26">
            <v>5.05</v>
          </cell>
        </row>
        <row r="27">
          <cell r="F27">
            <v>0</v>
          </cell>
          <cell r="H27">
            <v>1.42</v>
          </cell>
        </row>
        <row r="28">
          <cell r="F28">
            <v>0</v>
          </cell>
          <cell r="H28">
            <v>1.67</v>
          </cell>
        </row>
        <row r="29">
          <cell r="F29">
            <v>0</v>
          </cell>
          <cell r="H29">
            <v>2.31</v>
          </cell>
        </row>
        <row r="30">
          <cell r="F30">
            <v>0</v>
          </cell>
          <cell r="H30">
            <v>0.28999999999999998</v>
          </cell>
        </row>
        <row r="31">
          <cell r="F31">
            <v>0</v>
          </cell>
          <cell r="H31">
            <v>2.35</v>
          </cell>
        </row>
        <row r="32">
          <cell r="F32">
            <v>0</v>
          </cell>
          <cell r="H32">
            <v>5.08</v>
          </cell>
        </row>
        <row r="33">
          <cell r="F33">
            <v>0</v>
          </cell>
          <cell r="H33">
            <v>2.21</v>
          </cell>
        </row>
        <row r="34">
          <cell r="F34">
            <v>0</v>
          </cell>
          <cell r="H34">
            <v>2.19</v>
          </cell>
        </row>
        <row r="35">
          <cell r="F35">
            <v>0</v>
          </cell>
          <cell r="H35">
            <v>1.87</v>
          </cell>
        </row>
        <row r="36">
          <cell r="F36">
            <v>0</v>
          </cell>
          <cell r="H36">
            <v>1.43</v>
          </cell>
        </row>
        <row r="37">
          <cell r="F37">
            <v>0</v>
          </cell>
          <cell r="H37">
            <v>0.97</v>
          </cell>
        </row>
        <row r="38">
          <cell r="F38">
            <v>0</v>
          </cell>
          <cell r="H38">
            <v>0.7</v>
          </cell>
        </row>
        <row r="39">
          <cell r="F39">
            <v>0</v>
          </cell>
          <cell r="H39">
            <v>1.1499999999999999</v>
          </cell>
        </row>
        <row r="40">
          <cell r="F40">
            <v>0</v>
          </cell>
          <cell r="H40">
            <v>2.29</v>
          </cell>
        </row>
        <row r="41">
          <cell r="F41">
            <v>0</v>
          </cell>
          <cell r="H41">
            <v>0.45</v>
          </cell>
        </row>
        <row r="42">
          <cell r="F42">
            <v>0</v>
          </cell>
          <cell r="H42">
            <v>1.36</v>
          </cell>
        </row>
        <row r="43">
          <cell r="F43">
            <v>0</v>
          </cell>
          <cell r="H43">
            <v>0.28000000000000003</v>
          </cell>
        </row>
        <row r="44">
          <cell r="F44">
            <v>0</v>
          </cell>
          <cell r="H44">
            <v>0.16</v>
          </cell>
        </row>
        <row r="45">
          <cell r="F45">
            <v>0</v>
          </cell>
          <cell r="H45">
            <v>2.62</v>
          </cell>
        </row>
        <row r="46">
          <cell r="F46">
            <v>0</v>
          </cell>
          <cell r="H46">
            <v>0.6</v>
          </cell>
        </row>
        <row r="47">
          <cell r="F47">
            <v>0</v>
          </cell>
          <cell r="H47">
            <v>1.25</v>
          </cell>
        </row>
        <row r="48">
          <cell r="F48">
            <v>0</v>
          </cell>
          <cell r="H48">
            <v>1.69</v>
          </cell>
        </row>
        <row r="49">
          <cell r="F49">
            <v>0</v>
          </cell>
          <cell r="H49">
            <v>0.16</v>
          </cell>
        </row>
        <row r="50">
          <cell r="F50">
            <v>12.72</v>
          </cell>
          <cell r="H50">
            <v>18.63</v>
          </cell>
        </row>
        <row r="51">
          <cell r="F51">
            <v>19.850000000000001</v>
          </cell>
          <cell r="H51">
            <v>33.799999999999997</v>
          </cell>
        </row>
      </sheetData>
      <sheetData sheetId="14"/>
      <sheetData sheetId="15"/>
      <sheetData sheetId="16"/>
      <sheetData sheetId="17"/>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printerSettings" Target="../printerSettings/printerSettings8.bin"/><Relationship Id="rId3" Type="http://schemas.openxmlformats.org/officeDocument/2006/relationships/printerSettings" Target="../printerSettings/printerSettings3.bin"/><Relationship Id="rId7" Type="http://schemas.openxmlformats.org/officeDocument/2006/relationships/printerSettings" Target="../printerSettings/printerSettings7.bin"/><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 Id="rId6" Type="http://schemas.openxmlformats.org/officeDocument/2006/relationships/printerSettings" Target="../printerSettings/printerSettings6.bin"/><Relationship Id="rId5" Type="http://schemas.openxmlformats.org/officeDocument/2006/relationships/printerSettings" Target="../printerSettings/printerSettings5.bin"/><Relationship Id="rId4" Type="http://schemas.openxmlformats.org/officeDocument/2006/relationships/printerSettings" Target="../printerSettings/printerSettings4.bin"/></Relationships>
</file>

<file path=xl/worksheets/_rels/sheet2.xml.rels><?xml version="1.0" encoding="UTF-8" standalone="yes"?>
<Relationships xmlns="http://schemas.openxmlformats.org/package/2006/relationships"><Relationship Id="rId8" Type="http://schemas.openxmlformats.org/officeDocument/2006/relationships/printerSettings" Target="../printerSettings/printerSettings16.bin"/><Relationship Id="rId13" Type="http://schemas.openxmlformats.org/officeDocument/2006/relationships/printerSettings" Target="../printerSettings/printerSettings21.bin"/><Relationship Id="rId3" Type="http://schemas.openxmlformats.org/officeDocument/2006/relationships/printerSettings" Target="../printerSettings/printerSettings11.bin"/><Relationship Id="rId7" Type="http://schemas.openxmlformats.org/officeDocument/2006/relationships/printerSettings" Target="../printerSettings/printerSettings15.bin"/><Relationship Id="rId12" Type="http://schemas.openxmlformats.org/officeDocument/2006/relationships/printerSettings" Target="../printerSettings/printerSettings20.bin"/><Relationship Id="rId17" Type="http://schemas.openxmlformats.org/officeDocument/2006/relationships/printerSettings" Target="../printerSettings/printerSettings25.bin"/><Relationship Id="rId2" Type="http://schemas.openxmlformats.org/officeDocument/2006/relationships/printerSettings" Target="../printerSettings/printerSettings10.bin"/><Relationship Id="rId16" Type="http://schemas.openxmlformats.org/officeDocument/2006/relationships/printerSettings" Target="../printerSettings/printerSettings24.bin"/><Relationship Id="rId1" Type="http://schemas.openxmlformats.org/officeDocument/2006/relationships/printerSettings" Target="../printerSettings/printerSettings9.bin"/><Relationship Id="rId6" Type="http://schemas.openxmlformats.org/officeDocument/2006/relationships/printerSettings" Target="../printerSettings/printerSettings14.bin"/><Relationship Id="rId11" Type="http://schemas.openxmlformats.org/officeDocument/2006/relationships/printerSettings" Target="../printerSettings/printerSettings19.bin"/><Relationship Id="rId5" Type="http://schemas.openxmlformats.org/officeDocument/2006/relationships/printerSettings" Target="../printerSettings/printerSettings13.bin"/><Relationship Id="rId15" Type="http://schemas.openxmlformats.org/officeDocument/2006/relationships/printerSettings" Target="../printerSettings/printerSettings23.bin"/><Relationship Id="rId10" Type="http://schemas.openxmlformats.org/officeDocument/2006/relationships/printerSettings" Target="../printerSettings/printerSettings18.bin"/><Relationship Id="rId4" Type="http://schemas.openxmlformats.org/officeDocument/2006/relationships/printerSettings" Target="../printerSettings/printerSettings12.bin"/><Relationship Id="rId9" Type="http://schemas.openxmlformats.org/officeDocument/2006/relationships/printerSettings" Target="../printerSettings/printerSettings17.bin"/><Relationship Id="rId14" Type="http://schemas.openxmlformats.org/officeDocument/2006/relationships/printerSettings" Target="../printerSettings/printerSettings22.bin"/></Relationships>
</file>

<file path=xl/worksheets/_rels/sheet3.xml.rels><?xml version="1.0" encoding="UTF-8" standalone="yes"?>
<Relationships xmlns="http://schemas.openxmlformats.org/package/2006/relationships"><Relationship Id="rId8" Type="http://schemas.openxmlformats.org/officeDocument/2006/relationships/printerSettings" Target="../printerSettings/printerSettings33.bin"/><Relationship Id="rId3" Type="http://schemas.openxmlformats.org/officeDocument/2006/relationships/printerSettings" Target="../printerSettings/printerSettings28.bin"/><Relationship Id="rId7" Type="http://schemas.openxmlformats.org/officeDocument/2006/relationships/printerSettings" Target="../printerSettings/printerSettings32.bin"/><Relationship Id="rId2" Type="http://schemas.openxmlformats.org/officeDocument/2006/relationships/printerSettings" Target="../printerSettings/printerSettings27.bin"/><Relationship Id="rId1" Type="http://schemas.openxmlformats.org/officeDocument/2006/relationships/printerSettings" Target="../printerSettings/printerSettings26.bin"/><Relationship Id="rId6" Type="http://schemas.openxmlformats.org/officeDocument/2006/relationships/printerSettings" Target="../printerSettings/printerSettings31.bin"/><Relationship Id="rId5" Type="http://schemas.openxmlformats.org/officeDocument/2006/relationships/printerSettings" Target="../printerSettings/printerSettings30.bin"/><Relationship Id="rId4" Type="http://schemas.openxmlformats.org/officeDocument/2006/relationships/printerSettings" Target="../printerSettings/printerSettings29.bin"/></Relationships>
</file>

<file path=xl/worksheets/_rels/sheet4.xml.rels><?xml version="1.0" encoding="UTF-8" standalone="yes"?>
<Relationships xmlns="http://schemas.openxmlformats.org/package/2006/relationships"><Relationship Id="rId8" Type="http://schemas.openxmlformats.org/officeDocument/2006/relationships/printerSettings" Target="../printerSettings/printerSettings41.bin"/><Relationship Id="rId13" Type="http://schemas.openxmlformats.org/officeDocument/2006/relationships/printerSettings" Target="../printerSettings/printerSettings46.bin"/><Relationship Id="rId18" Type="http://schemas.openxmlformats.org/officeDocument/2006/relationships/printerSettings" Target="../printerSettings/printerSettings51.bin"/><Relationship Id="rId26" Type="http://schemas.openxmlformats.org/officeDocument/2006/relationships/printerSettings" Target="../printerSettings/printerSettings59.bin"/><Relationship Id="rId3" Type="http://schemas.openxmlformats.org/officeDocument/2006/relationships/printerSettings" Target="../printerSettings/printerSettings36.bin"/><Relationship Id="rId21" Type="http://schemas.openxmlformats.org/officeDocument/2006/relationships/printerSettings" Target="../printerSettings/printerSettings54.bin"/><Relationship Id="rId7" Type="http://schemas.openxmlformats.org/officeDocument/2006/relationships/printerSettings" Target="../printerSettings/printerSettings40.bin"/><Relationship Id="rId12" Type="http://schemas.openxmlformats.org/officeDocument/2006/relationships/printerSettings" Target="../printerSettings/printerSettings45.bin"/><Relationship Id="rId17" Type="http://schemas.openxmlformats.org/officeDocument/2006/relationships/printerSettings" Target="../printerSettings/printerSettings50.bin"/><Relationship Id="rId25" Type="http://schemas.openxmlformats.org/officeDocument/2006/relationships/printerSettings" Target="../printerSettings/printerSettings58.bin"/><Relationship Id="rId2" Type="http://schemas.openxmlformats.org/officeDocument/2006/relationships/printerSettings" Target="../printerSettings/printerSettings35.bin"/><Relationship Id="rId16" Type="http://schemas.openxmlformats.org/officeDocument/2006/relationships/printerSettings" Target="../printerSettings/printerSettings49.bin"/><Relationship Id="rId20" Type="http://schemas.openxmlformats.org/officeDocument/2006/relationships/printerSettings" Target="../printerSettings/printerSettings53.bin"/><Relationship Id="rId29" Type="http://schemas.openxmlformats.org/officeDocument/2006/relationships/printerSettings" Target="../printerSettings/printerSettings62.bin"/><Relationship Id="rId1" Type="http://schemas.openxmlformats.org/officeDocument/2006/relationships/printerSettings" Target="../printerSettings/printerSettings34.bin"/><Relationship Id="rId6" Type="http://schemas.openxmlformats.org/officeDocument/2006/relationships/printerSettings" Target="../printerSettings/printerSettings39.bin"/><Relationship Id="rId11" Type="http://schemas.openxmlformats.org/officeDocument/2006/relationships/printerSettings" Target="../printerSettings/printerSettings44.bin"/><Relationship Id="rId24" Type="http://schemas.openxmlformats.org/officeDocument/2006/relationships/printerSettings" Target="../printerSettings/printerSettings57.bin"/><Relationship Id="rId5" Type="http://schemas.openxmlformats.org/officeDocument/2006/relationships/printerSettings" Target="../printerSettings/printerSettings38.bin"/><Relationship Id="rId15" Type="http://schemas.openxmlformats.org/officeDocument/2006/relationships/printerSettings" Target="../printerSettings/printerSettings48.bin"/><Relationship Id="rId23" Type="http://schemas.openxmlformats.org/officeDocument/2006/relationships/printerSettings" Target="../printerSettings/printerSettings56.bin"/><Relationship Id="rId28" Type="http://schemas.openxmlformats.org/officeDocument/2006/relationships/printerSettings" Target="../printerSettings/printerSettings61.bin"/><Relationship Id="rId10" Type="http://schemas.openxmlformats.org/officeDocument/2006/relationships/printerSettings" Target="../printerSettings/printerSettings43.bin"/><Relationship Id="rId19" Type="http://schemas.openxmlformats.org/officeDocument/2006/relationships/printerSettings" Target="../printerSettings/printerSettings52.bin"/><Relationship Id="rId31" Type="http://schemas.openxmlformats.org/officeDocument/2006/relationships/drawing" Target="../drawings/drawing1.xml"/><Relationship Id="rId4" Type="http://schemas.openxmlformats.org/officeDocument/2006/relationships/printerSettings" Target="../printerSettings/printerSettings37.bin"/><Relationship Id="rId9" Type="http://schemas.openxmlformats.org/officeDocument/2006/relationships/printerSettings" Target="../printerSettings/printerSettings42.bin"/><Relationship Id="rId14" Type="http://schemas.openxmlformats.org/officeDocument/2006/relationships/printerSettings" Target="../printerSettings/printerSettings47.bin"/><Relationship Id="rId22" Type="http://schemas.openxmlformats.org/officeDocument/2006/relationships/printerSettings" Target="../printerSettings/printerSettings55.bin"/><Relationship Id="rId27" Type="http://schemas.openxmlformats.org/officeDocument/2006/relationships/printerSettings" Target="../printerSettings/printerSettings60.bin"/><Relationship Id="rId30" Type="http://schemas.openxmlformats.org/officeDocument/2006/relationships/printerSettings" Target="../printerSettings/printerSettings63.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66.bin"/><Relationship Id="rId7" Type="http://schemas.openxmlformats.org/officeDocument/2006/relationships/printerSettings" Target="../printerSettings/printerSettings70.bin"/><Relationship Id="rId2" Type="http://schemas.openxmlformats.org/officeDocument/2006/relationships/printerSettings" Target="../printerSettings/printerSettings65.bin"/><Relationship Id="rId1" Type="http://schemas.openxmlformats.org/officeDocument/2006/relationships/printerSettings" Target="../printerSettings/printerSettings64.bin"/><Relationship Id="rId6" Type="http://schemas.openxmlformats.org/officeDocument/2006/relationships/printerSettings" Target="../printerSettings/printerSettings69.bin"/><Relationship Id="rId5" Type="http://schemas.openxmlformats.org/officeDocument/2006/relationships/printerSettings" Target="../printerSettings/printerSettings68.bin"/><Relationship Id="rId4" Type="http://schemas.openxmlformats.org/officeDocument/2006/relationships/printerSettings" Target="../printerSettings/printerSettings67.bin"/></Relationships>
</file>

<file path=xl/worksheets/_rels/sheet6.xml.rels><?xml version="1.0" encoding="UTF-8" standalone="yes"?>
<Relationships xmlns="http://schemas.openxmlformats.org/package/2006/relationships"><Relationship Id="rId8" Type="http://schemas.openxmlformats.org/officeDocument/2006/relationships/printerSettings" Target="../printerSettings/printerSettings78.bin"/><Relationship Id="rId13" Type="http://schemas.openxmlformats.org/officeDocument/2006/relationships/printerSettings" Target="../printerSettings/printerSettings83.bin"/><Relationship Id="rId18" Type="http://schemas.openxmlformats.org/officeDocument/2006/relationships/printerSettings" Target="../printerSettings/printerSettings88.bin"/><Relationship Id="rId3" Type="http://schemas.openxmlformats.org/officeDocument/2006/relationships/printerSettings" Target="../printerSettings/printerSettings73.bin"/><Relationship Id="rId7" Type="http://schemas.openxmlformats.org/officeDocument/2006/relationships/printerSettings" Target="../printerSettings/printerSettings77.bin"/><Relationship Id="rId12" Type="http://schemas.openxmlformats.org/officeDocument/2006/relationships/printerSettings" Target="../printerSettings/printerSettings82.bin"/><Relationship Id="rId17" Type="http://schemas.openxmlformats.org/officeDocument/2006/relationships/printerSettings" Target="../printerSettings/printerSettings87.bin"/><Relationship Id="rId2" Type="http://schemas.openxmlformats.org/officeDocument/2006/relationships/printerSettings" Target="../printerSettings/printerSettings72.bin"/><Relationship Id="rId16" Type="http://schemas.openxmlformats.org/officeDocument/2006/relationships/printerSettings" Target="../printerSettings/printerSettings86.bin"/><Relationship Id="rId1" Type="http://schemas.openxmlformats.org/officeDocument/2006/relationships/printerSettings" Target="../printerSettings/printerSettings71.bin"/><Relationship Id="rId6" Type="http://schemas.openxmlformats.org/officeDocument/2006/relationships/printerSettings" Target="../printerSettings/printerSettings76.bin"/><Relationship Id="rId11" Type="http://schemas.openxmlformats.org/officeDocument/2006/relationships/printerSettings" Target="../printerSettings/printerSettings81.bin"/><Relationship Id="rId5" Type="http://schemas.openxmlformats.org/officeDocument/2006/relationships/printerSettings" Target="../printerSettings/printerSettings75.bin"/><Relationship Id="rId15" Type="http://schemas.openxmlformats.org/officeDocument/2006/relationships/printerSettings" Target="../printerSettings/printerSettings85.bin"/><Relationship Id="rId10" Type="http://schemas.openxmlformats.org/officeDocument/2006/relationships/printerSettings" Target="../printerSettings/printerSettings80.bin"/><Relationship Id="rId19" Type="http://schemas.openxmlformats.org/officeDocument/2006/relationships/printerSettings" Target="../printerSettings/printerSettings89.bin"/><Relationship Id="rId4" Type="http://schemas.openxmlformats.org/officeDocument/2006/relationships/printerSettings" Target="../printerSettings/printerSettings74.bin"/><Relationship Id="rId9" Type="http://schemas.openxmlformats.org/officeDocument/2006/relationships/printerSettings" Target="../printerSettings/printerSettings79.bin"/><Relationship Id="rId14" Type="http://schemas.openxmlformats.org/officeDocument/2006/relationships/printerSettings" Target="../printerSettings/printerSettings84.bin"/></Relationships>
</file>

<file path=xl/worksheets/_rels/sheet7.xml.rels><?xml version="1.0" encoding="UTF-8" standalone="yes"?>
<Relationships xmlns="http://schemas.openxmlformats.org/package/2006/relationships"><Relationship Id="rId8" Type="http://schemas.openxmlformats.org/officeDocument/2006/relationships/printerSettings" Target="../printerSettings/printerSettings97.bin"/><Relationship Id="rId3" Type="http://schemas.openxmlformats.org/officeDocument/2006/relationships/printerSettings" Target="../printerSettings/printerSettings92.bin"/><Relationship Id="rId7" Type="http://schemas.openxmlformats.org/officeDocument/2006/relationships/printerSettings" Target="../printerSettings/printerSettings96.bin"/><Relationship Id="rId2" Type="http://schemas.openxmlformats.org/officeDocument/2006/relationships/printerSettings" Target="../printerSettings/printerSettings91.bin"/><Relationship Id="rId1" Type="http://schemas.openxmlformats.org/officeDocument/2006/relationships/printerSettings" Target="../printerSettings/printerSettings90.bin"/><Relationship Id="rId6" Type="http://schemas.openxmlformats.org/officeDocument/2006/relationships/printerSettings" Target="../printerSettings/printerSettings95.bin"/><Relationship Id="rId5" Type="http://schemas.openxmlformats.org/officeDocument/2006/relationships/printerSettings" Target="../printerSettings/printerSettings94.bin"/><Relationship Id="rId4" Type="http://schemas.openxmlformats.org/officeDocument/2006/relationships/printerSettings" Target="../printerSettings/printerSettings93.bin"/><Relationship Id="rId9" Type="http://schemas.openxmlformats.org/officeDocument/2006/relationships/printerSettings" Target="../printerSettings/printerSettings98.bin"/></Relationships>
</file>

<file path=xl/worksheets/_rels/sheet8.xml.rels><?xml version="1.0" encoding="UTF-8" standalone="yes"?>
<Relationships xmlns="http://schemas.openxmlformats.org/package/2006/relationships"><Relationship Id="rId13" Type="http://schemas.openxmlformats.org/officeDocument/2006/relationships/printerSettings" Target="../printerSettings/printerSettings111.bin"/><Relationship Id="rId18" Type="http://schemas.openxmlformats.org/officeDocument/2006/relationships/printerSettings" Target="../printerSettings/printerSettings116.bin"/><Relationship Id="rId26" Type="http://schemas.openxmlformats.org/officeDocument/2006/relationships/printerSettings" Target="../printerSettings/printerSettings124.bin"/><Relationship Id="rId3" Type="http://schemas.openxmlformats.org/officeDocument/2006/relationships/printerSettings" Target="../printerSettings/printerSettings101.bin"/><Relationship Id="rId21" Type="http://schemas.openxmlformats.org/officeDocument/2006/relationships/printerSettings" Target="../printerSettings/printerSettings119.bin"/><Relationship Id="rId34" Type="http://schemas.openxmlformats.org/officeDocument/2006/relationships/vmlDrawing" Target="../drawings/vmlDrawing1.vml"/><Relationship Id="rId7" Type="http://schemas.openxmlformats.org/officeDocument/2006/relationships/printerSettings" Target="../printerSettings/printerSettings105.bin"/><Relationship Id="rId12" Type="http://schemas.openxmlformats.org/officeDocument/2006/relationships/printerSettings" Target="../printerSettings/printerSettings110.bin"/><Relationship Id="rId17" Type="http://schemas.openxmlformats.org/officeDocument/2006/relationships/printerSettings" Target="../printerSettings/printerSettings115.bin"/><Relationship Id="rId25" Type="http://schemas.openxmlformats.org/officeDocument/2006/relationships/printerSettings" Target="../printerSettings/printerSettings123.bin"/><Relationship Id="rId33" Type="http://schemas.openxmlformats.org/officeDocument/2006/relationships/printerSettings" Target="../printerSettings/printerSettings131.bin"/><Relationship Id="rId2" Type="http://schemas.openxmlformats.org/officeDocument/2006/relationships/printerSettings" Target="../printerSettings/printerSettings100.bin"/><Relationship Id="rId16" Type="http://schemas.openxmlformats.org/officeDocument/2006/relationships/printerSettings" Target="../printerSettings/printerSettings114.bin"/><Relationship Id="rId20" Type="http://schemas.openxmlformats.org/officeDocument/2006/relationships/printerSettings" Target="../printerSettings/printerSettings118.bin"/><Relationship Id="rId29" Type="http://schemas.openxmlformats.org/officeDocument/2006/relationships/printerSettings" Target="../printerSettings/printerSettings127.bin"/><Relationship Id="rId1" Type="http://schemas.openxmlformats.org/officeDocument/2006/relationships/printerSettings" Target="../printerSettings/printerSettings99.bin"/><Relationship Id="rId6" Type="http://schemas.openxmlformats.org/officeDocument/2006/relationships/printerSettings" Target="../printerSettings/printerSettings104.bin"/><Relationship Id="rId11" Type="http://schemas.openxmlformats.org/officeDocument/2006/relationships/printerSettings" Target="../printerSettings/printerSettings109.bin"/><Relationship Id="rId24" Type="http://schemas.openxmlformats.org/officeDocument/2006/relationships/printerSettings" Target="../printerSettings/printerSettings122.bin"/><Relationship Id="rId32" Type="http://schemas.openxmlformats.org/officeDocument/2006/relationships/printerSettings" Target="../printerSettings/printerSettings130.bin"/><Relationship Id="rId5" Type="http://schemas.openxmlformats.org/officeDocument/2006/relationships/printerSettings" Target="../printerSettings/printerSettings103.bin"/><Relationship Id="rId15" Type="http://schemas.openxmlformats.org/officeDocument/2006/relationships/printerSettings" Target="../printerSettings/printerSettings113.bin"/><Relationship Id="rId23" Type="http://schemas.openxmlformats.org/officeDocument/2006/relationships/printerSettings" Target="../printerSettings/printerSettings121.bin"/><Relationship Id="rId28" Type="http://schemas.openxmlformats.org/officeDocument/2006/relationships/printerSettings" Target="../printerSettings/printerSettings126.bin"/><Relationship Id="rId10" Type="http://schemas.openxmlformats.org/officeDocument/2006/relationships/printerSettings" Target="../printerSettings/printerSettings108.bin"/><Relationship Id="rId19" Type="http://schemas.openxmlformats.org/officeDocument/2006/relationships/printerSettings" Target="../printerSettings/printerSettings117.bin"/><Relationship Id="rId31" Type="http://schemas.openxmlformats.org/officeDocument/2006/relationships/printerSettings" Target="../printerSettings/printerSettings129.bin"/><Relationship Id="rId4" Type="http://schemas.openxmlformats.org/officeDocument/2006/relationships/printerSettings" Target="../printerSettings/printerSettings102.bin"/><Relationship Id="rId9" Type="http://schemas.openxmlformats.org/officeDocument/2006/relationships/printerSettings" Target="../printerSettings/printerSettings107.bin"/><Relationship Id="rId14" Type="http://schemas.openxmlformats.org/officeDocument/2006/relationships/printerSettings" Target="../printerSettings/printerSettings112.bin"/><Relationship Id="rId22" Type="http://schemas.openxmlformats.org/officeDocument/2006/relationships/printerSettings" Target="../printerSettings/printerSettings120.bin"/><Relationship Id="rId27" Type="http://schemas.openxmlformats.org/officeDocument/2006/relationships/printerSettings" Target="../printerSettings/printerSettings125.bin"/><Relationship Id="rId30" Type="http://schemas.openxmlformats.org/officeDocument/2006/relationships/printerSettings" Target="../printerSettings/printerSettings128.bin"/><Relationship Id="rId35" Type="http://schemas.openxmlformats.org/officeDocument/2006/relationships/comments" Target="../comments1.xml"/><Relationship Id="rId8" Type="http://schemas.openxmlformats.org/officeDocument/2006/relationships/printerSettings" Target="../printerSettings/printerSettings106.bin"/></Relationships>
</file>

<file path=xl/worksheets/_rels/sheet9.xml.rels><?xml version="1.0" encoding="UTF-8" standalone="yes"?>
<Relationships xmlns="http://schemas.openxmlformats.org/package/2006/relationships"><Relationship Id="rId8" Type="http://schemas.openxmlformats.org/officeDocument/2006/relationships/printerSettings" Target="../printerSettings/printerSettings139.bin"/><Relationship Id="rId13" Type="http://schemas.openxmlformats.org/officeDocument/2006/relationships/printerSettings" Target="../printerSettings/printerSettings144.bin"/><Relationship Id="rId3" Type="http://schemas.openxmlformats.org/officeDocument/2006/relationships/printerSettings" Target="../printerSettings/printerSettings134.bin"/><Relationship Id="rId7" Type="http://schemas.openxmlformats.org/officeDocument/2006/relationships/printerSettings" Target="../printerSettings/printerSettings138.bin"/><Relationship Id="rId12" Type="http://schemas.openxmlformats.org/officeDocument/2006/relationships/printerSettings" Target="../printerSettings/printerSettings143.bin"/><Relationship Id="rId17" Type="http://schemas.openxmlformats.org/officeDocument/2006/relationships/printerSettings" Target="../printerSettings/printerSettings148.bin"/><Relationship Id="rId2" Type="http://schemas.openxmlformats.org/officeDocument/2006/relationships/printerSettings" Target="../printerSettings/printerSettings133.bin"/><Relationship Id="rId16" Type="http://schemas.openxmlformats.org/officeDocument/2006/relationships/printerSettings" Target="../printerSettings/printerSettings147.bin"/><Relationship Id="rId1" Type="http://schemas.openxmlformats.org/officeDocument/2006/relationships/printerSettings" Target="../printerSettings/printerSettings132.bin"/><Relationship Id="rId6" Type="http://schemas.openxmlformats.org/officeDocument/2006/relationships/printerSettings" Target="../printerSettings/printerSettings137.bin"/><Relationship Id="rId11" Type="http://schemas.openxmlformats.org/officeDocument/2006/relationships/printerSettings" Target="../printerSettings/printerSettings142.bin"/><Relationship Id="rId5" Type="http://schemas.openxmlformats.org/officeDocument/2006/relationships/printerSettings" Target="../printerSettings/printerSettings136.bin"/><Relationship Id="rId15" Type="http://schemas.openxmlformats.org/officeDocument/2006/relationships/printerSettings" Target="../printerSettings/printerSettings146.bin"/><Relationship Id="rId10" Type="http://schemas.openxmlformats.org/officeDocument/2006/relationships/printerSettings" Target="../printerSettings/printerSettings141.bin"/><Relationship Id="rId4" Type="http://schemas.openxmlformats.org/officeDocument/2006/relationships/printerSettings" Target="../printerSettings/printerSettings135.bin"/><Relationship Id="rId9" Type="http://schemas.openxmlformats.org/officeDocument/2006/relationships/printerSettings" Target="../printerSettings/printerSettings140.bin"/><Relationship Id="rId14" Type="http://schemas.openxmlformats.org/officeDocument/2006/relationships/printerSettings" Target="../printerSettings/printerSettings145.bin"/></Relationships>
</file>

<file path=xl/worksheets/_rels/sheet10.xml.rels><?xml version="1.0" encoding="UTF-8" standalone="yes"?>
<Relationships xmlns="http://schemas.openxmlformats.org/package/2006/relationships"><Relationship Id="rId8" Type="http://schemas.openxmlformats.org/officeDocument/2006/relationships/printerSettings" Target="../printerSettings/printerSettings156.bin"/><Relationship Id="rId13" Type="http://schemas.openxmlformats.org/officeDocument/2006/relationships/printerSettings" Target="../printerSettings/printerSettings161.bin"/><Relationship Id="rId3" Type="http://schemas.openxmlformats.org/officeDocument/2006/relationships/printerSettings" Target="../printerSettings/printerSettings151.bin"/><Relationship Id="rId7" Type="http://schemas.openxmlformats.org/officeDocument/2006/relationships/printerSettings" Target="../printerSettings/printerSettings155.bin"/><Relationship Id="rId12" Type="http://schemas.openxmlformats.org/officeDocument/2006/relationships/printerSettings" Target="../printerSettings/printerSettings160.bin"/><Relationship Id="rId17" Type="http://schemas.openxmlformats.org/officeDocument/2006/relationships/printerSettings" Target="../printerSettings/printerSettings165.bin"/><Relationship Id="rId2" Type="http://schemas.openxmlformats.org/officeDocument/2006/relationships/printerSettings" Target="../printerSettings/printerSettings150.bin"/><Relationship Id="rId16" Type="http://schemas.openxmlformats.org/officeDocument/2006/relationships/printerSettings" Target="../printerSettings/printerSettings164.bin"/><Relationship Id="rId1" Type="http://schemas.openxmlformats.org/officeDocument/2006/relationships/printerSettings" Target="../printerSettings/printerSettings149.bin"/><Relationship Id="rId6" Type="http://schemas.openxmlformats.org/officeDocument/2006/relationships/printerSettings" Target="../printerSettings/printerSettings154.bin"/><Relationship Id="rId11" Type="http://schemas.openxmlformats.org/officeDocument/2006/relationships/printerSettings" Target="../printerSettings/printerSettings159.bin"/><Relationship Id="rId5" Type="http://schemas.openxmlformats.org/officeDocument/2006/relationships/printerSettings" Target="../printerSettings/printerSettings153.bin"/><Relationship Id="rId15" Type="http://schemas.openxmlformats.org/officeDocument/2006/relationships/printerSettings" Target="../printerSettings/printerSettings163.bin"/><Relationship Id="rId10" Type="http://schemas.openxmlformats.org/officeDocument/2006/relationships/printerSettings" Target="../printerSettings/printerSettings158.bin"/><Relationship Id="rId4" Type="http://schemas.openxmlformats.org/officeDocument/2006/relationships/printerSettings" Target="../printerSettings/printerSettings152.bin"/><Relationship Id="rId9" Type="http://schemas.openxmlformats.org/officeDocument/2006/relationships/printerSettings" Target="../printerSettings/printerSettings157.bin"/><Relationship Id="rId14" Type="http://schemas.openxmlformats.org/officeDocument/2006/relationships/printerSettings" Target="../printerSettings/printerSettings162.bin"/></Relationships>
</file>

<file path=xl/worksheets/_rels/sheet11.xml.rels><?xml version="1.0" encoding="UTF-8" standalone="yes"?>
<Relationships xmlns="http://schemas.openxmlformats.org/package/2006/relationships"><Relationship Id="rId8" Type="http://schemas.openxmlformats.org/officeDocument/2006/relationships/printerSettings" Target="../printerSettings/printerSettings173.bin"/><Relationship Id="rId3" Type="http://schemas.openxmlformats.org/officeDocument/2006/relationships/printerSettings" Target="../printerSettings/printerSettings168.bin"/><Relationship Id="rId7" Type="http://schemas.openxmlformats.org/officeDocument/2006/relationships/printerSettings" Target="../printerSettings/printerSettings172.bin"/><Relationship Id="rId2" Type="http://schemas.openxmlformats.org/officeDocument/2006/relationships/printerSettings" Target="../printerSettings/printerSettings167.bin"/><Relationship Id="rId1" Type="http://schemas.openxmlformats.org/officeDocument/2006/relationships/printerSettings" Target="../printerSettings/printerSettings166.bin"/><Relationship Id="rId6" Type="http://schemas.openxmlformats.org/officeDocument/2006/relationships/printerSettings" Target="../printerSettings/printerSettings171.bin"/><Relationship Id="rId11" Type="http://schemas.openxmlformats.org/officeDocument/2006/relationships/printerSettings" Target="../printerSettings/printerSettings176.bin"/><Relationship Id="rId5" Type="http://schemas.openxmlformats.org/officeDocument/2006/relationships/printerSettings" Target="../printerSettings/printerSettings170.bin"/><Relationship Id="rId10" Type="http://schemas.openxmlformats.org/officeDocument/2006/relationships/printerSettings" Target="../printerSettings/printerSettings175.bin"/><Relationship Id="rId4" Type="http://schemas.openxmlformats.org/officeDocument/2006/relationships/printerSettings" Target="../printerSettings/printerSettings169.bin"/><Relationship Id="rId9" Type="http://schemas.openxmlformats.org/officeDocument/2006/relationships/printerSettings" Target="../printerSettings/printerSettings174.bin"/></Relationships>
</file>

<file path=xl/worksheets/_rels/sheet12.xml.rels><?xml version="1.0" encoding="UTF-8" standalone="yes"?>
<Relationships xmlns="http://schemas.openxmlformats.org/package/2006/relationships"><Relationship Id="rId8" Type="http://schemas.openxmlformats.org/officeDocument/2006/relationships/printerSettings" Target="../printerSettings/printerSettings184.bin"/><Relationship Id="rId13" Type="http://schemas.openxmlformats.org/officeDocument/2006/relationships/printerSettings" Target="../printerSettings/printerSettings189.bin"/><Relationship Id="rId3" Type="http://schemas.openxmlformats.org/officeDocument/2006/relationships/printerSettings" Target="../printerSettings/printerSettings179.bin"/><Relationship Id="rId7" Type="http://schemas.openxmlformats.org/officeDocument/2006/relationships/printerSettings" Target="../printerSettings/printerSettings183.bin"/><Relationship Id="rId12" Type="http://schemas.openxmlformats.org/officeDocument/2006/relationships/printerSettings" Target="../printerSettings/printerSettings188.bin"/><Relationship Id="rId2" Type="http://schemas.openxmlformats.org/officeDocument/2006/relationships/printerSettings" Target="../printerSettings/printerSettings178.bin"/><Relationship Id="rId16" Type="http://schemas.openxmlformats.org/officeDocument/2006/relationships/printerSettings" Target="../printerSettings/printerSettings192.bin"/><Relationship Id="rId1" Type="http://schemas.openxmlformats.org/officeDocument/2006/relationships/printerSettings" Target="../printerSettings/printerSettings177.bin"/><Relationship Id="rId6" Type="http://schemas.openxmlformats.org/officeDocument/2006/relationships/printerSettings" Target="../printerSettings/printerSettings182.bin"/><Relationship Id="rId11" Type="http://schemas.openxmlformats.org/officeDocument/2006/relationships/printerSettings" Target="../printerSettings/printerSettings187.bin"/><Relationship Id="rId5" Type="http://schemas.openxmlformats.org/officeDocument/2006/relationships/printerSettings" Target="../printerSettings/printerSettings181.bin"/><Relationship Id="rId15" Type="http://schemas.openxmlformats.org/officeDocument/2006/relationships/printerSettings" Target="../printerSettings/printerSettings191.bin"/><Relationship Id="rId10" Type="http://schemas.openxmlformats.org/officeDocument/2006/relationships/printerSettings" Target="../printerSettings/printerSettings186.bin"/><Relationship Id="rId4" Type="http://schemas.openxmlformats.org/officeDocument/2006/relationships/printerSettings" Target="../printerSettings/printerSettings180.bin"/><Relationship Id="rId9" Type="http://schemas.openxmlformats.org/officeDocument/2006/relationships/printerSettings" Target="../printerSettings/printerSettings185.bin"/><Relationship Id="rId14" Type="http://schemas.openxmlformats.org/officeDocument/2006/relationships/printerSettings" Target="../printerSettings/printerSettings190.bin"/></Relationships>
</file>

<file path=xl/worksheets/_rels/sheet13.xml.rels><?xml version="1.0" encoding="UTF-8" standalone="yes"?>
<Relationships xmlns="http://schemas.openxmlformats.org/package/2006/relationships"><Relationship Id="rId8" Type="http://schemas.openxmlformats.org/officeDocument/2006/relationships/printerSettings" Target="../printerSettings/printerSettings200.bin"/><Relationship Id="rId3" Type="http://schemas.openxmlformats.org/officeDocument/2006/relationships/printerSettings" Target="../printerSettings/printerSettings195.bin"/><Relationship Id="rId7" Type="http://schemas.openxmlformats.org/officeDocument/2006/relationships/printerSettings" Target="../printerSettings/printerSettings199.bin"/><Relationship Id="rId12" Type="http://schemas.openxmlformats.org/officeDocument/2006/relationships/printerSettings" Target="../printerSettings/printerSettings204.bin"/><Relationship Id="rId2" Type="http://schemas.openxmlformats.org/officeDocument/2006/relationships/printerSettings" Target="../printerSettings/printerSettings194.bin"/><Relationship Id="rId1" Type="http://schemas.openxmlformats.org/officeDocument/2006/relationships/printerSettings" Target="../printerSettings/printerSettings193.bin"/><Relationship Id="rId6" Type="http://schemas.openxmlformats.org/officeDocument/2006/relationships/printerSettings" Target="../printerSettings/printerSettings198.bin"/><Relationship Id="rId11" Type="http://schemas.openxmlformats.org/officeDocument/2006/relationships/printerSettings" Target="../printerSettings/printerSettings203.bin"/><Relationship Id="rId5" Type="http://schemas.openxmlformats.org/officeDocument/2006/relationships/printerSettings" Target="../printerSettings/printerSettings197.bin"/><Relationship Id="rId10" Type="http://schemas.openxmlformats.org/officeDocument/2006/relationships/printerSettings" Target="../printerSettings/printerSettings202.bin"/><Relationship Id="rId4" Type="http://schemas.openxmlformats.org/officeDocument/2006/relationships/printerSettings" Target="../printerSettings/printerSettings196.bin"/><Relationship Id="rId9" Type="http://schemas.openxmlformats.org/officeDocument/2006/relationships/printerSettings" Target="../printerSettings/printerSettings201.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206.bin"/><Relationship Id="rId1" Type="http://schemas.openxmlformats.org/officeDocument/2006/relationships/printerSettings" Target="../printerSettings/printerSettings205.bin"/></Relationships>
</file>

<file path=xl/worksheets/_rels/sheet15.xml.rels><?xml version="1.0" encoding="UTF-8" standalone="yes"?>
<Relationships xmlns="http://schemas.openxmlformats.org/package/2006/relationships"><Relationship Id="rId8" Type="http://schemas.openxmlformats.org/officeDocument/2006/relationships/printerSettings" Target="../printerSettings/printerSettings214.bin"/><Relationship Id="rId3" Type="http://schemas.openxmlformats.org/officeDocument/2006/relationships/printerSettings" Target="../printerSettings/printerSettings209.bin"/><Relationship Id="rId7" Type="http://schemas.openxmlformats.org/officeDocument/2006/relationships/printerSettings" Target="../printerSettings/printerSettings213.bin"/><Relationship Id="rId12" Type="http://schemas.openxmlformats.org/officeDocument/2006/relationships/printerSettings" Target="../printerSettings/printerSettings218.bin"/><Relationship Id="rId2" Type="http://schemas.openxmlformats.org/officeDocument/2006/relationships/printerSettings" Target="../printerSettings/printerSettings208.bin"/><Relationship Id="rId1" Type="http://schemas.openxmlformats.org/officeDocument/2006/relationships/printerSettings" Target="../printerSettings/printerSettings207.bin"/><Relationship Id="rId6" Type="http://schemas.openxmlformats.org/officeDocument/2006/relationships/printerSettings" Target="../printerSettings/printerSettings212.bin"/><Relationship Id="rId11" Type="http://schemas.openxmlformats.org/officeDocument/2006/relationships/printerSettings" Target="../printerSettings/printerSettings217.bin"/><Relationship Id="rId5" Type="http://schemas.openxmlformats.org/officeDocument/2006/relationships/printerSettings" Target="../printerSettings/printerSettings211.bin"/><Relationship Id="rId10" Type="http://schemas.openxmlformats.org/officeDocument/2006/relationships/printerSettings" Target="../printerSettings/printerSettings216.bin"/><Relationship Id="rId4" Type="http://schemas.openxmlformats.org/officeDocument/2006/relationships/printerSettings" Target="../printerSettings/printerSettings210.bin"/><Relationship Id="rId9" Type="http://schemas.openxmlformats.org/officeDocument/2006/relationships/printerSettings" Target="../printerSettings/printerSettings215.bin"/></Relationships>
</file>

<file path=xl/worksheets/_rels/sheet16.xml.rels><?xml version="1.0" encoding="UTF-8" standalone="yes"?>
<Relationships xmlns="http://schemas.openxmlformats.org/package/2006/relationships"><Relationship Id="rId26" Type="http://schemas.openxmlformats.org/officeDocument/2006/relationships/printerSettings" Target="../printerSettings/printerSettings244.bin"/><Relationship Id="rId21" Type="http://schemas.openxmlformats.org/officeDocument/2006/relationships/printerSettings" Target="../printerSettings/printerSettings239.bin"/><Relationship Id="rId34" Type="http://schemas.openxmlformats.org/officeDocument/2006/relationships/printerSettings" Target="../printerSettings/printerSettings252.bin"/><Relationship Id="rId42" Type="http://schemas.openxmlformats.org/officeDocument/2006/relationships/printerSettings" Target="../printerSettings/printerSettings260.bin"/><Relationship Id="rId47" Type="http://schemas.openxmlformats.org/officeDocument/2006/relationships/printerSettings" Target="../printerSettings/printerSettings265.bin"/><Relationship Id="rId50" Type="http://schemas.openxmlformats.org/officeDocument/2006/relationships/printerSettings" Target="../printerSettings/printerSettings268.bin"/><Relationship Id="rId55" Type="http://schemas.openxmlformats.org/officeDocument/2006/relationships/printerSettings" Target="../printerSettings/printerSettings273.bin"/><Relationship Id="rId63" Type="http://schemas.openxmlformats.org/officeDocument/2006/relationships/printerSettings" Target="../printerSettings/printerSettings281.bin"/><Relationship Id="rId7" Type="http://schemas.openxmlformats.org/officeDocument/2006/relationships/printerSettings" Target="../printerSettings/printerSettings225.bin"/><Relationship Id="rId2" Type="http://schemas.openxmlformats.org/officeDocument/2006/relationships/printerSettings" Target="../printerSettings/printerSettings220.bin"/><Relationship Id="rId16" Type="http://schemas.openxmlformats.org/officeDocument/2006/relationships/printerSettings" Target="../printerSettings/printerSettings234.bin"/><Relationship Id="rId29" Type="http://schemas.openxmlformats.org/officeDocument/2006/relationships/printerSettings" Target="../printerSettings/printerSettings247.bin"/><Relationship Id="rId11" Type="http://schemas.openxmlformats.org/officeDocument/2006/relationships/printerSettings" Target="../printerSettings/printerSettings229.bin"/><Relationship Id="rId24" Type="http://schemas.openxmlformats.org/officeDocument/2006/relationships/printerSettings" Target="../printerSettings/printerSettings242.bin"/><Relationship Id="rId32" Type="http://schemas.openxmlformats.org/officeDocument/2006/relationships/printerSettings" Target="../printerSettings/printerSettings250.bin"/><Relationship Id="rId37" Type="http://schemas.openxmlformats.org/officeDocument/2006/relationships/printerSettings" Target="../printerSettings/printerSettings255.bin"/><Relationship Id="rId40" Type="http://schemas.openxmlformats.org/officeDocument/2006/relationships/printerSettings" Target="../printerSettings/printerSettings258.bin"/><Relationship Id="rId45" Type="http://schemas.openxmlformats.org/officeDocument/2006/relationships/printerSettings" Target="../printerSettings/printerSettings263.bin"/><Relationship Id="rId53" Type="http://schemas.openxmlformats.org/officeDocument/2006/relationships/printerSettings" Target="../printerSettings/printerSettings271.bin"/><Relationship Id="rId58" Type="http://schemas.openxmlformats.org/officeDocument/2006/relationships/printerSettings" Target="../printerSettings/printerSettings276.bin"/><Relationship Id="rId66" Type="http://schemas.openxmlformats.org/officeDocument/2006/relationships/printerSettings" Target="../printerSettings/printerSettings284.bin"/><Relationship Id="rId5" Type="http://schemas.openxmlformats.org/officeDocument/2006/relationships/printerSettings" Target="../printerSettings/printerSettings223.bin"/><Relationship Id="rId61" Type="http://schemas.openxmlformats.org/officeDocument/2006/relationships/printerSettings" Target="../printerSettings/printerSettings279.bin"/><Relationship Id="rId19" Type="http://schemas.openxmlformats.org/officeDocument/2006/relationships/printerSettings" Target="../printerSettings/printerSettings237.bin"/><Relationship Id="rId14" Type="http://schemas.openxmlformats.org/officeDocument/2006/relationships/printerSettings" Target="../printerSettings/printerSettings232.bin"/><Relationship Id="rId22" Type="http://schemas.openxmlformats.org/officeDocument/2006/relationships/printerSettings" Target="../printerSettings/printerSettings240.bin"/><Relationship Id="rId27" Type="http://schemas.openxmlformats.org/officeDocument/2006/relationships/printerSettings" Target="../printerSettings/printerSettings245.bin"/><Relationship Id="rId30" Type="http://schemas.openxmlformats.org/officeDocument/2006/relationships/printerSettings" Target="../printerSettings/printerSettings248.bin"/><Relationship Id="rId35" Type="http://schemas.openxmlformats.org/officeDocument/2006/relationships/printerSettings" Target="../printerSettings/printerSettings253.bin"/><Relationship Id="rId43" Type="http://schemas.openxmlformats.org/officeDocument/2006/relationships/printerSettings" Target="../printerSettings/printerSettings261.bin"/><Relationship Id="rId48" Type="http://schemas.openxmlformats.org/officeDocument/2006/relationships/printerSettings" Target="../printerSettings/printerSettings266.bin"/><Relationship Id="rId56" Type="http://schemas.openxmlformats.org/officeDocument/2006/relationships/printerSettings" Target="../printerSettings/printerSettings274.bin"/><Relationship Id="rId64" Type="http://schemas.openxmlformats.org/officeDocument/2006/relationships/printerSettings" Target="../printerSettings/printerSettings282.bin"/><Relationship Id="rId8" Type="http://schemas.openxmlformats.org/officeDocument/2006/relationships/printerSettings" Target="../printerSettings/printerSettings226.bin"/><Relationship Id="rId51" Type="http://schemas.openxmlformats.org/officeDocument/2006/relationships/printerSettings" Target="../printerSettings/printerSettings269.bin"/><Relationship Id="rId3" Type="http://schemas.openxmlformats.org/officeDocument/2006/relationships/printerSettings" Target="../printerSettings/printerSettings221.bin"/><Relationship Id="rId12" Type="http://schemas.openxmlformats.org/officeDocument/2006/relationships/printerSettings" Target="../printerSettings/printerSettings230.bin"/><Relationship Id="rId17" Type="http://schemas.openxmlformats.org/officeDocument/2006/relationships/printerSettings" Target="../printerSettings/printerSettings235.bin"/><Relationship Id="rId25" Type="http://schemas.openxmlformats.org/officeDocument/2006/relationships/printerSettings" Target="../printerSettings/printerSettings243.bin"/><Relationship Id="rId33" Type="http://schemas.openxmlformats.org/officeDocument/2006/relationships/printerSettings" Target="../printerSettings/printerSettings251.bin"/><Relationship Id="rId38" Type="http://schemas.openxmlformats.org/officeDocument/2006/relationships/printerSettings" Target="../printerSettings/printerSettings256.bin"/><Relationship Id="rId46" Type="http://schemas.openxmlformats.org/officeDocument/2006/relationships/printerSettings" Target="../printerSettings/printerSettings264.bin"/><Relationship Id="rId59" Type="http://schemas.openxmlformats.org/officeDocument/2006/relationships/printerSettings" Target="../printerSettings/printerSettings277.bin"/><Relationship Id="rId20" Type="http://schemas.openxmlformats.org/officeDocument/2006/relationships/printerSettings" Target="../printerSettings/printerSettings238.bin"/><Relationship Id="rId41" Type="http://schemas.openxmlformats.org/officeDocument/2006/relationships/printerSettings" Target="../printerSettings/printerSettings259.bin"/><Relationship Id="rId54" Type="http://schemas.openxmlformats.org/officeDocument/2006/relationships/printerSettings" Target="../printerSettings/printerSettings272.bin"/><Relationship Id="rId62" Type="http://schemas.openxmlformats.org/officeDocument/2006/relationships/printerSettings" Target="../printerSettings/printerSettings280.bin"/><Relationship Id="rId1" Type="http://schemas.openxmlformats.org/officeDocument/2006/relationships/printerSettings" Target="../printerSettings/printerSettings219.bin"/><Relationship Id="rId6" Type="http://schemas.openxmlformats.org/officeDocument/2006/relationships/printerSettings" Target="../printerSettings/printerSettings224.bin"/><Relationship Id="rId15" Type="http://schemas.openxmlformats.org/officeDocument/2006/relationships/printerSettings" Target="../printerSettings/printerSettings233.bin"/><Relationship Id="rId23" Type="http://schemas.openxmlformats.org/officeDocument/2006/relationships/printerSettings" Target="../printerSettings/printerSettings241.bin"/><Relationship Id="rId28" Type="http://schemas.openxmlformats.org/officeDocument/2006/relationships/printerSettings" Target="../printerSettings/printerSettings246.bin"/><Relationship Id="rId36" Type="http://schemas.openxmlformats.org/officeDocument/2006/relationships/printerSettings" Target="../printerSettings/printerSettings254.bin"/><Relationship Id="rId49" Type="http://schemas.openxmlformats.org/officeDocument/2006/relationships/printerSettings" Target="../printerSettings/printerSettings267.bin"/><Relationship Id="rId57" Type="http://schemas.openxmlformats.org/officeDocument/2006/relationships/printerSettings" Target="../printerSettings/printerSettings275.bin"/><Relationship Id="rId10" Type="http://schemas.openxmlformats.org/officeDocument/2006/relationships/printerSettings" Target="../printerSettings/printerSettings228.bin"/><Relationship Id="rId31" Type="http://schemas.openxmlformats.org/officeDocument/2006/relationships/printerSettings" Target="../printerSettings/printerSettings249.bin"/><Relationship Id="rId44" Type="http://schemas.openxmlformats.org/officeDocument/2006/relationships/printerSettings" Target="../printerSettings/printerSettings262.bin"/><Relationship Id="rId52" Type="http://schemas.openxmlformats.org/officeDocument/2006/relationships/printerSettings" Target="../printerSettings/printerSettings270.bin"/><Relationship Id="rId60" Type="http://schemas.openxmlformats.org/officeDocument/2006/relationships/printerSettings" Target="../printerSettings/printerSettings278.bin"/><Relationship Id="rId65" Type="http://schemas.openxmlformats.org/officeDocument/2006/relationships/printerSettings" Target="../printerSettings/printerSettings283.bin"/><Relationship Id="rId4" Type="http://schemas.openxmlformats.org/officeDocument/2006/relationships/printerSettings" Target="../printerSettings/printerSettings222.bin"/><Relationship Id="rId9" Type="http://schemas.openxmlformats.org/officeDocument/2006/relationships/printerSettings" Target="../printerSettings/printerSettings227.bin"/><Relationship Id="rId13" Type="http://schemas.openxmlformats.org/officeDocument/2006/relationships/printerSettings" Target="../printerSettings/printerSettings231.bin"/><Relationship Id="rId18" Type="http://schemas.openxmlformats.org/officeDocument/2006/relationships/printerSettings" Target="../printerSettings/printerSettings236.bin"/><Relationship Id="rId39" Type="http://schemas.openxmlformats.org/officeDocument/2006/relationships/printerSettings" Target="../printerSettings/printerSettings257.bin"/></Relationships>
</file>

<file path=xl/worksheets/_rels/sheet17.xml.rels><?xml version="1.0" encoding="UTF-8" standalone="yes"?>
<Relationships xmlns="http://schemas.openxmlformats.org/package/2006/relationships"><Relationship Id="rId8" Type="http://schemas.openxmlformats.org/officeDocument/2006/relationships/printerSettings" Target="../printerSettings/printerSettings292.bin"/><Relationship Id="rId3" Type="http://schemas.openxmlformats.org/officeDocument/2006/relationships/printerSettings" Target="../printerSettings/printerSettings287.bin"/><Relationship Id="rId7" Type="http://schemas.openxmlformats.org/officeDocument/2006/relationships/printerSettings" Target="../printerSettings/printerSettings291.bin"/><Relationship Id="rId2" Type="http://schemas.openxmlformats.org/officeDocument/2006/relationships/printerSettings" Target="../printerSettings/printerSettings286.bin"/><Relationship Id="rId1" Type="http://schemas.openxmlformats.org/officeDocument/2006/relationships/printerSettings" Target="../printerSettings/printerSettings285.bin"/><Relationship Id="rId6" Type="http://schemas.openxmlformats.org/officeDocument/2006/relationships/printerSettings" Target="../printerSettings/printerSettings290.bin"/><Relationship Id="rId5" Type="http://schemas.openxmlformats.org/officeDocument/2006/relationships/printerSettings" Target="../printerSettings/printerSettings289.bin"/><Relationship Id="rId4" Type="http://schemas.openxmlformats.org/officeDocument/2006/relationships/printerSettings" Target="../printerSettings/printerSettings288.bin"/></Relationships>
</file>

<file path=xl/worksheets/_rels/sheet18.xml.rels><?xml version="1.0" encoding="UTF-8" standalone="yes"?>
<Relationships xmlns="http://schemas.openxmlformats.org/package/2006/relationships"><Relationship Id="rId8" Type="http://schemas.openxmlformats.org/officeDocument/2006/relationships/printerSettings" Target="../printerSettings/printerSettings300.bin"/><Relationship Id="rId3" Type="http://schemas.openxmlformats.org/officeDocument/2006/relationships/printerSettings" Target="../printerSettings/printerSettings295.bin"/><Relationship Id="rId7" Type="http://schemas.openxmlformats.org/officeDocument/2006/relationships/printerSettings" Target="../printerSettings/printerSettings299.bin"/><Relationship Id="rId2" Type="http://schemas.openxmlformats.org/officeDocument/2006/relationships/printerSettings" Target="../printerSettings/printerSettings294.bin"/><Relationship Id="rId1" Type="http://schemas.openxmlformats.org/officeDocument/2006/relationships/printerSettings" Target="../printerSettings/printerSettings293.bin"/><Relationship Id="rId6" Type="http://schemas.openxmlformats.org/officeDocument/2006/relationships/printerSettings" Target="../printerSettings/printerSettings298.bin"/><Relationship Id="rId11" Type="http://schemas.openxmlformats.org/officeDocument/2006/relationships/printerSettings" Target="../printerSettings/printerSettings303.bin"/><Relationship Id="rId5" Type="http://schemas.openxmlformats.org/officeDocument/2006/relationships/printerSettings" Target="../printerSettings/printerSettings297.bin"/><Relationship Id="rId10" Type="http://schemas.openxmlformats.org/officeDocument/2006/relationships/printerSettings" Target="../printerSettings/printerSettings302.bin"/><Relationship Id="rId4" Type="http://schemas.openxmlformats.org/officeDocument/2006/relationships/printerSettings" Target="../printerSettings/printerSettings296.bin"/><Relationship Id="rId9" Type="http://schemas.openxmlformats.org/officeDocument/2006/relationships/printerSettings" Target="../printerSettings/printerSettings301.bin"/></Relationships>
</file>

<file path=xl/worksheets/_rels/sheet19.xml.rels><?xml version="1.0" encoding="UTF-8" standalone="yes"?>
<Relationships xmlns="http://schemas.openxmlformats.org/package/2006/relationships"><Relationship Id="rId3" Type="http://schemas.openxmlformats.org/officeDocument/2006/relationships/printerSettings" Target="../printerSettings/printerSettings306.bin"/><Relationship Id="rId2" Type="http://schemas.openxmlformats.org/officeDocument/2006/relationships/printerSettings" Target="../printerSettings/printerSettings305.bin"/><Relationship Id="rId1" Type="http://schemas.openxmlformats.org/officeDocument/2006/relationships/printerSettings" Target="../printerSettings/printerSettings304.bin"/><Relationship Id="rId5" Type="http://schemas.openxmlformats.org/officeDocument/2006/relationships/comments" Target="../comments2.xml"/><Relationship Id="rId4" Type="http://schemas.openxmlformats.org/officeDocument/2006/relationships/vmlDrawing" Target="../drawings/vmlDrawing2.vml"/></Relationships>
</file>

<file path=xl/worksheets/_rels/sheet20.xml.rels><?xml version="1.0" encoding="UTF-8" standalone="yes"?>
<Relationships xmlns="http://schemas.openxmlformats.org/package/2006/relationships"><Relationship Id="rId8" Type="http://schemas.openxmlformats.org/officeDocument/2006/relationships/printerSettings" Target="../printerSettings/printerSettings314.bin"/><Relationship Id="rId13" Type="http://schemas.openxmlformats.org/officeDocument/2006/relationships/printerSettings" Target="../printerSettings/printerSettings319.bin"/><Relationship Id="rId18" Type="http://schemas.openxmlformats.org/officeDocument/2006/relationships/printerSettings" Target="../printerSettings/printerSettings324.bin"/><Relationship Id="rId3" Type="http://schemas.openxmlformats.org/officeDocument/2006/relationships/printerSettings" Target="../printerSettings/printerSettings309.bin"/><Relationship Id="rId21" Type="http://schemas.openxmlformats.org/officeDocument/2006/relationships/printerSettings" Target="../printerSettings/printerSettings327.bin"/><Relationship Id="rId7" Type="http://schemas.openxmlformats.org/officeDocument/2006/relationships/printerSettings" Target="../printerSettings/printerSettings313.bin"/><Relationship Id="rId12" Type="http://schemas.openxmlformats.org/officeDocument/2006/relationships/printerSettings" Target="../printerSettings/printerSettings318.bin"/><Relationship Id="rId17" Type="http://schemas.openxmlformats.org/officeDocument/2006/relationships/printerSettings" Target="../printerSettings/printerSettings323.bin"/><Relationship Id="rId2" Type="http://schemas.openxmlformats.org/officeDocument/2006/relationships/printerSettings" Target="../printerSettings/printerSettings308.bin"/><Relationship Id="rId16" Type="http://schemas.openxmlformats.org/officeDocument/2006/relationships/printerSettings" Target="../printerSettings/printerSettings322.bin"/><Relationship Id="rId20" Type="http://schemas.openxmlformats.org/officeDocument/2006/relationships/printerSettings" Target="../printerSettings/printerSettings326.bin"/><Relationship Id="rId1" Type="http://schemas.openxmlformats.org/officeDocument/2006/relationships/printerSettings" Target="../printerSettings/printerSettings307.bin"/><Relationship Id="rId6" Type="http://schemas.openxmlformats.org/officeDocument/2006/relationships/printerSettings" Target="../printerSettings/printerSettings312.bin"/><Relationship Id="rId11" Type="http://schemas.openxmlformats.org/officeDocument/2006/relationships/printerSettings" Target="../printerSettings/printerSettings317.bin"/><Relationship Id="rId5" Type="http://schemas.openxmlformats.org/officeDocument/2006/relationships/printerSettings" Target="../printerSettings/printerSettings311.bin"/><Relationship Id="rId15" Type="http://schemas.openxmlformats.org/officeDocument/2006/relationships/printerSettings" Target="../printerSettings/printerSettings321.bin"/><Relationship Id="rId10" Type="http://schemas.openxmlformats.org/officeDocument/2006/relationships/printerSettings" Target="../printerSettings/printerSettings316.bin"/><Relationship Id="rId19" Type="http://schemas.openxmlformats.org/officeDocument/2006/relationships/printerSettings" Target="../printerSettings/printerSettings325.bin"/><Relationship Id="rId4" Type="http://schemas.openxmlformats.org/officeDocument/2006/relationships/printerSettings" Target="../printerSettings/printerSettings310.bin"/><Relationship Id="rId9" Type="http://schemas.openxmlformats.org/officeDocument/2006/relationships/printerSettings" Target="../printerSettings/printerSettings315.bin"/><Relationship Id="rId14" Type="http://schemas.openxmlformats.org/officeDocument/2006/relationships/printerSettings" Target="../printerSettings/printerSettings320.bin"/><Relationship Id="rId22" Type="http://schemas.openxmlformats.org/officeDocument/2006/relationships/printerSettings" Target="../printerSettings/printerSettings328.bin"/></Relationships>
</file>

<file path=xl/worksheets/_rels/sheet21.xml.rels><?xml version="1.0" encoding="UTF-8" standalone="yes"?>
<Relationships xmlns="http://schemas.openxmlformats.org/package/2006/relationships"><Relationship Id="rId8" Type="http://schemas.openxmlformats.org/officeDocument/2006/relationships/printerSettings" Target="../printerSettings/printerSettings336.bin"/><Relationship Id="rId13" Type="http://schemas.openxmlformats.org/officeDocument/2006/relationships/printerSettings" Target="../printerSettings/printerSettings341.bin"/><Relationship Id="rId18" Type="http://schemas.openxmlformats.org/officeDocument/2006/relationships/printerSettings" Target="../printerSettings/printerSettings346.bin"/><Relationship Id="rId3" Type="http://schemas.openxmlformats.org/officeDocument/2006/relationships/printerSettings" Target="../printerSettings/printerSettings331.bin"/><Relationship Id="rId21" Type="http://schemas.openxmlformats.org/officeDocument/2006/relationships/printerSettings" Target="../printerSettings/printerSettings349.bin"/><Relationship Id="rId7" Type="http://schemas.openxmlformats.org/officeDocument/2006/relationships/printerSettings" Target="../printerSettings/printerSettings335.bin"/><Relationship Id="rId12" Type="http://schemas.openxmlformats.org/officeDocument/2006/relationships/printerSettings" Target="../printerSettings/printerSettings340.bin"/><Relationship Id="rId17" Type="http://schemas.openxmlformats.org/officeDocument/2006/relationships/printerSettings" Target="../printerSettings/printerSettings345.bin"/><Relationship Id="rId2" Type="http://schemas.openxmlformats.org/officeDocument/2006/relationships/printerSettings" Target="../printerSettings/printerSettings330.bin"/><Relationship Id="rId16" Type="http://schemas.openxmlformats.org/officeDocument/2006/relationships/printerSettings" Target="../printerSettings/printerSettings344.bin"/><Relationship Id="rId20" Type="http://schemas.openxmlformats.org/officeDocument/2006/relationships/printerSettings" Target="../printerSettings/printerSettings348.bin"/><Relationship Id="rId1" Type="http://schemas.openxmlformats.org/officeDocument/2006/relationships/printerSettings" Target="../printerSettings/printerSettings329.bin"/><Relationship Id="rId6" Type="http://schemas.openxmlformats.org/officeDocument/2006/relationships/printerSettings" Target="../printerSettings/printerSettings334.bin"/><Relationship Id="rId11" Type="http://schemas.openxmlformats.org/officeDocument/2006/relationships/printerSettings" Target="../printerSettings/printerSettings339.bin"/><Relationship Id="rId5" Type="http://schemas.openxmlformats.org/officeDocument/2006/relationships/printerSettings" Target="../printerSettings/printerSettings333.bin"/><Relationship Id="rId15" Type="http://schemas.openxmlformats.org/officeDocument/2006/relationships/printerSettings" Target="../printerSettings/printerSettings343.bin"/><Relationship Id="rId10" Type="http://schemas.openxmlformats.org/officeDocument/2006/relationships/printerSettings" Target="../printerSettings/printerSettings338.bin"/><Relationship Id="rId19" Type="http://schemas.openxmlformats.org/officeDocument/2006/relationships/printerSettings" Target="../printerSettings/printerSettings347.bin"/><Relationship Id="rId4" Type="http://schemas.openxmlformats.org/officeDocument/2006/relationships/printerSettings" Target="../printerSettings/printerSettings332.bin"/><Relationship Id="rId9" Type="http://schemas.openxmlformats.org/officeDocument/2006/relationships/printerSettings" Target="../printerSettings/printerSettings337.bin"/><Relationship Id="rId14" Type="http://schemas.openxmlformats.org/officeDocument/2006/relationships/printerSettings" Target="../printerSettings/printerSettings342.bin"/><Relationship Id="rId22" Type="http://schemas.openxmlformats.org/officeDocument/2006/relationships/printerSettings" Target="../printerSettings/printerSettings350.bin"/></Relationships>
</file>

<file path=xl/worksheets/_rels/sheet22.xml.rels><?xml version="1.0" encoding="UTF-8" standalone="yes"?>
<Relationships xmlns="http://schemas.openxmlformats.org/package/2006/relationships"><Relationship Id="rId8" Type="http://schemas.openxmlformats.org/officeDocument/2006/relationships/printerSettings" Target="../printerSettings/printerSettings358.bin"/><Relationship Id="rId13" Type="http://schemas.openxmlformats.org/officeDocument/2006/relationships/printerSettings" Target="../printerSettings/printerSettings363.bin"/><Relationship Id="rId18" Type="http://schemas.openxmlformats.org/officeDocument/2006/relationships/printerSettings" Target="../printerSettings/printerSettings368.bin"/><Relationship Id="rId26" Type="http://schemas.openxmlformats.org/officeDocument/2006/relationships/printerSettings" Target="../printerSettings/printerSettings376.bin"/><Relationship Id="rId3" Type="http://schemas.openxmlformats.org/officeDocument/2006/relationships/printerSettings" Target="../printerSettings/printerSettings353.bin"/><Relationship Id="rId21" Type="http://schemas.openxmlformats.org/officeDocument/2006/relationships/printerSettings" Target="../printerSettings/printerSettings371.bin"/><Relationship Id="rId7" Type="http://schemas.openxmlformats.org/officeDocument/2006/relationships/printerSettings" Target="../printerSettings/printerSettings357.bin"/><Relationship Id="rId12" Type="http://schemas.openxmlformats.org/officeDocument/2006/relationships/printerSettings" Target="../printerSettings/printerSettings362.bin"/><Relationship Id="rId17" Type="http://schemas.openxmlformats.org/officeDocument/2006/relationships/printerSettings" Target="../printerSettings/printerSettings367.bin"/><Relationship Id="rId25" Type="http://schemas.openxmlformats.org/officeDocument/2006/relationships/printerSettings" Target="../printerSettings/printerSettings375.bin"/><Relationship Id="rId2" Type="http://schemas.openxmlformats.org/officeDocument/2006/relationships/printerSettings" Target="../printerSettings/printerSettings352.bin"/><Relationship Id="rId16" Type="http://schemas.openxmlformats.org/officeDocument/2006/relationships/printerSettings" Target="../printerSettings/printerSettings366.bin"/><Relationship Id="rId20" Type="http://schemas.openxmlformats.org/officeDocument/2006/relationships/printerSettings" Target="../printerSettings/printerSettings370.bin"/><Relationship Id="rId29" Type="http://schemas.openxmlformats.org/officeDocument/2006/relationships/printerSettings" Target="../printerSettings/printerSettings379.bin"/><Relationship Id="rId1" Type="http://schemas.openxmlformats.org/officeDocument/2006/relationships/printerSettings" Target="../printerSettings/printerSettings351.bin"/><Relationship Id="rId6" Type="http://schemas.openxmlformats.org/officeDocument/2006/relationships/printerSettings" Target="../printerSettings/printerSettings356.bin"/><Relationship Id="rId11" Type="http://schemas.openxmlformats.org/officeDocument/2006/relationships/printerSettings" Target="../printerSettings/printerSettings361.bin"/><Relationship Id="rId24" Type="http://schemas.openxmlformats.org/officeDocument/2006/relationships/printerSettings" Target="../printerSettings/printerSettings374.bin"/><Relationship Id="rId5" Type="http://schemas.openxmlformats.org/officeDocument/2006/relationships/printerSettings" Target="../printerSettings/printerSettings355.bin"/><Relationship Id="rId15" Type="http://schemas.openxmlformats.org/officeDocument/2006/relationships/printerSettings" Target="../printerSettings/printerSettings365.bin"/><Relationship Id="rId23" Type="http://schemas.openxmlformats.org/officeDocument/2006/relationships/printerSettings" Target="../printerSettings/printerSettings373.bin"/><Relationship Id="rId28" Type="http://schemas.openxmlformats.org/officeDocument/2006/relationships/printerSettings" Target="../printerSettings/printerSettings378.bin"/><Relationship Id="rId10" Type="http://schemas.openxmlformats.org/officeDocument/2006/relationships/printerSettings" Target="../printerSettings/printerSettings360.bin"/><Relationship Id="rId19" Type="http://schemas.openxmlformats.org/officeDocument/2006/relationships/printerSettings" Target="../printerSettings/printerSettings369.bin"/><Relationship Id="rId31" Type="http://schemas.openxmlformats.org/officeDocument/2006/relationships/printerSettings" Target="../printerSettings/printerSettings381.bin"/><Relationship Id="rId4" Type="http://schemas.openxmlformats.org/officeDocument/2006/relationships/printerSettings" Target="../printerSettings/printerSettings354.bin"/><Relationship Id="rId9" Type="http://schemas.openxmlformats.org/officeDocument/2006/relationships/printerSettings" Target="../printerSettings/printerSettings359.bin"/><Relationship Id="rId14" Type="http://schemas.openxmlformats.org/officeDocument/2006/relationships/printerSettings" Target="../printerSettings/printerSettings364.bin"/><Relationship Id="rId22" Type="http://schemas.openxmlformats.org/officeDocument/2006/relationships/printerSettings" Target="../printerSettings/printerSettings372.bin"/><Relationship Id="rId27" Type="http://schemas.openxmlformats.org/officeDocument/2006/relationships/printerSettings" Target="../printerSettings/printerSettings377.bin"/><Relationship Id="rId30" Type="http://schemas.openxmlformats.org/officeDocument/2006/relationships/printerSettings" Target="../printerSettings/printerSettings380.bin"/></Relationships>
</file>

<file path=xl/worksheets/_rels/sheet23.xml.rels><?xml version="1.0" encoding="UTF-8" standalone="yes"?>
<Relationships xmlns="http://schemas.openxmlformats.org/package/2006/relationships"><Relationship Id="rId8" Type="http://schemas.openxmlformats.org/officeDocument/2006/relationships/printerSettings" Target="../printerSettings/printerSettings389.bin"/><Relationship Id="rId3" Type="http://schemas.openxmlformats.org/officeDocument/2006/relationships/printerSettings" Target="../printerSettings/printerSettings384.bin"/><Relationship Id="rId7" Type="http://schemas.openxmlformats.org/officeDocument/2006/relationships/printerSettings" Target="../printerSettings/printerSettings388.bin"/><Relationship Id="rId2" Type="http://schemas.openxmlformats.org/officeDocument/2006/relationships/printerSettings" Target="../printerSettings/printerSettings383.bin"/><Relationship Id="rId1" Type="http://schemas.openxmlformats.org/officeDocument/2006/relationships/printerSettings" Target="../printerSettings/printerSettings382.bin"/><Relationship Id="rId6" Type="http://schemas.openxmlformats.org/officeDocument/2006/relationships/printerSettings" Target="../printerSettings/printerSettings387.bin"/><Relationship Id="rId11" Type="http://schemas.openxmlformats.org/officeDocument/2006/relationships/printerSettings" Target="../printerSettings/printerSettings392.bin"/><Relationship Id="rId5" Type="http://schemas.openxmlformats.org/officeDocument/2006/relationships/printerSettings" Target="../printerSettings/printerSettings386.bin"/><Relationship Id="rId10" Type="http://schemas.openxmlformats.org/officeDocument/2006/relationships/printerSettings" Target="../printerSettings/printerSettings391.bin"/><Relationship Id="rId4" Type="http://schemas.openxmlformats.org/officeDocument/2006/relationships/printerSettings" Target="../printerSettings/printerSettings385.bin"/><Relationship Id="rId9" Type="http://schemas.openxmlformats.org/officeDocument/2006/relationships/printerSettings" Target="../printerSettings/printerSettings390.bin"/></Relationships>
</file>

<file path=xl/worksheets/_rels/sheet24.xml.rels><?xml version="1.0" encoding="UTF-8" standalone="yes"?>
<Relationships xmlns="http://schemas.openxmlformats.org/package/2006/relationships"><Relationship Id="rId13" Type="http://schemas.openxmlformats.org/officeDocument/2006/relationships/printerSettings" Target="../printerSettings/printerSettings405.bin"/><Relationship Id="rId18" Type="http://schemas.openxmlformats.org/officeDocument/2006/relationships/printerSettings" Target="../printerSettings/printerSettings410.bin"/><Relationship Id="rId26" Type="http://schemas.openxmlformats.org/officeDocument/2006/relationships/printerSettings" Target="../printerSettings/printerSettings418.bin"/><Relationship Id="rId39" Type="http://schemas.openxmlformats.org/officeDocument/2006/relationships/printerSettings" Target="../printerSettings/printerSettings431.bin"/><Relationship Id="rId21" Type="http://schemas.openxmlformats.org/officeDocument/2006/relationships/printerSettings" Target="../printerSettings/printerSettings413.bin"/><Relationship Id="rId34" Type="http://schemas.openxmlformats.org/officeDocument/2006/relationships/printerSettings" Target="../printerSettings/printerSettings426.bin"/><Relationship Id="rId42" Type="http://schemas.openxmlformats.org/officeDocument/2006/relationships/printerSettings" Target="../printerSettings/printerSettings434.bin"/><Relationship Id="rId47" Type="http://schemas.openxmlformats.org/officeDocument/2006/relationships/printerSettings" Target="../printerSettings/printerSettings439.bin"/><Relationship Id="rId7" Type="http://schemas.openxmlformats.org/officeDocument/2006/relationships/printerSettings" Target="../printerSettings/printerSettings399.bin"/><Relationship Id="rId2" Type="http://schemas.openxmlformats.org/officeDocument/2006/relationships/printerSettings" Target="../printerSettings/printerSettings394.bin"/><Relationship Id="rId16" Type="http://schemas.openxmlformats.org/officeDocument/2006/relationships/printerSettings" Target="../printerSettings/printerSettings408.bin"/><Relationship Id="rId29" Type="http://schemas.openxmlformats.org/officeDocument/2006/relationships/printerSettings" Target="../printerSettings/printerSettings421.bin"/><Relationship Id="rId11" Type="http://schemas.openxmlformats.org/officeDocument/2006/relationships/printerSettings" Target="../printerSettings/printerSettings403.bin"/><Relationship Id="rId24" Type="http://schemas.openxmlformats.org/officeDocument/2006/relationships/printerSettings" Target="../printerSettings/printerSettings416.bin"/><Relationship Id="rId32" Type="http://schemas.openxmlformats.org/officeDocument/2006/relationships/printerSettings" Target="../printerSettings/printerSettings424.bin"/><Relationship Id="rId37" Type="http://schemas.openxmlformats.org/officeDocument/2006/relationships/printerSettings" Target="../printerSettings/printerSettings429.bin"/><Relationship Id="rId40" Type="http://schemas.openxmlformats.org/officeDocument/2006/relationships/printerSettings" Target="../printerSettings/printerSettings432.bin"/><Relationship Id="rId45" Type="http://schemas.openxmlformats.org/officeDocument/2006/relationships/printerSettings" Target="../printerSettings/printerSettings437.bin"/><Relationship Id="rId5" Type="http://schemas.openxmlformats.org/officeDocument/2006/relationships/printerSettings" Target="../printerSettings/printerSettings397.bin"/><Relationship Id="rId15" Type="http://schemas.openxmlformats.org/officeDocument/2006/relationships/printerSettings" Target="../printerSettings/printerSettings407.bin"/><Relationship Id="rId23" Type="http://schemas.openxmlformats.org/officeDocument/2006/relationships/printerSettings" Target="../printerSettings/printerSettings415.bin"/><Relationship Id="rId28" Type="http://schemas.openxmlformats.org/officeDocument/2006/relationships/printerSettings" Target="../printerSettings/printerSettings420.bin"/><Relationship Id="rId36" Type="http://schemas.openxmlformats.org/officeDocument/2006/relationships/printerSettings" Target="../printerSettings/printerSettings428.bin"/><Relationship Id="rId49" Type="http://schemas.openxmlformats.org/officeDocument/2006/relationships/printerSettings" Target="../printerSettings/printerSettings441.bin"/><Relationship Id="rId10" Type="http://schemas.openxmlformats.org/officeDocument/2006/relationships/printerSettings" Target="../printerSettings/printerSettings402.bin"/><Relationship Id="rId19" Type="http://schemas.openxmlformats.org/officeDocument/2006/relationships/printerSettings" Target="../printerSettings/printerSettings411.bin"/><Relationship Id="rId31" Type="http://schemas.openxmlformats.org/officeDocument/2006/relationships/printerSettings" Target="../printerSettings/printerSettings423.bin"/><Relationship Id="rId44" Type="http://schemas.openxmlformats.org/officeDocument/2006/relationships/printerSettings" Target="../printerSettings/printerSettings436.bin"/><Relationship Id="rId4" Type="http://schemas.openxmlformats.org/officeDocument/2006/relationships/printerSettings" Target="../printerSettings/printerSettings396.bin"/><Relationship Id="rId9" Type="http://schemas.openxmlformats.org/officeDocument/2006/relationships/printerSettings" Target="../printerSettings/printerSettings401.bin"/><Relationship Id="rId14" Type="http://schemas.openxmlformats.org/officeDocument/2006/relationships/printerSettings" Target="../printerSettings/printerSettings406.bin"/><Relationship Id="rId22" Type="http://schemas.openxmlformats.org/officeDocument/2006/relationships/printerSettings" Target="../printerSettings/printerSettings414.bin"/><Relationship Id="rId27" Type="http://schemas.openxmlformats.org/officeDocument/2006/relationships/printerSettings" Target="../printerSettings/printerSettings419.bin"/><Relationship Id="rId30" Type="http://schemas.openxmlformats.org/officeDocument/2006/relationships/printerSettings" Target="../printerSettings/printerSettings422.bin"/><Relationship Id="rId35" Type="http://schemas.openxmlformats.org/officeDocument/2006/relationships/printerSettings" Target="../printerSettings/printerSettings427.bin"/><Relationship Id="rId43" Type="http://schemas.openxmlformats.org/officeDocument/2006/relationships/printerSettings" Target="../printerSettings/printerSettings435.bin"/><Relationship Id="rId48" Type="http://schemas.openxmlformats.org/officeDocument/2006/relationships/printerSettings" Target="../printerSettings/printerSettings440.bin"/><Relationship Id="rId8" Type="http://schemas.openxmlformats.org/officeDocument/2006/relationships/printerSettings" Target="../printerSettings/printerSettings400.bin"/><Relationship Id="rId3" Type="http://schemas.openxmlformats.org/officeDocument/2006/relationships/printerSettings" Target="../printerSettings/printerSettings395.bin"/><Relationship Id="rId12" Type="http://schemas.openxmlformats.org/officeDocument/2006/relationships/printerSettings" Target="../printerSettings/printerSettings404.bin"/><Relationship Id="rId17" Type="http://schemas.openxmlformats.org/officeDocument/2006/relationships/printerSettings" Target="../printerSettings/printerSettings409.bin"/><Relationship Id="rId25" Type="http://schemas.openxmlformats.org/officeDocument/2006/relationships/printerSettings" Target="../printerSettings/printerSettings417.bin"/><Relationship Id="rId33" Type="http://schemas.openxmlformats.org/officeDocument/2006/relationships/printerSettings" Target="../printerSettings/printerSettings425.bin"/><Relationship Id="rId38" Type="http://schemas.openxmlformats.org/officeDocument/2006/relationships/printerSettings" Target="../printerSettings/printerSettings430.bin"/><Relationship Id="rId46" Type="http://schemas.openxmlformats.org/officeDocument/2006/relationships/printerSettings" Target="../printerSettings/printerSettings438.bin"/><Relationship Id="rId20" Type="http://schemas.openxmlformats.org/officeDocument/2006/relationships/printerSettings" Target="../printerSettings/printerSettings412.bin"/><Relationship Id="rId41" Type="http://schemas.openxmlformats.org/officeDocument/2006/relationships/printerSettings" Target="../printerSettings/printerSettings433.bin"/><Relationship Id="rId1" Type="http://schemas.openxmlformats.org/officeDocument/2006/relationships/printerSettings" Target="../printerSettings/printerSettings393.bin"/><Relationship Id="rId6" Type="http://schemas.openxmlformats.org/officeDocument/2006/relationships/printerSettings" Target="../printerSettings/printerSettings398.bin"/></Relationships>
</file>

<file path=xl/worksheets/_rels/sheet25.xml.rels><?xml version="1.0" encoding="UTF-8" standalone="yes"?>
<Relationships xmlns="http://schemas.openxmlformats.org/package/2006/relationships"><Relationship Id="rId13" Type="http://schemas.openxmlformats.org/officeDocument/2006/relationships/printerSettings" Target="../printerSettings/printerSettings454.bin"/><Relationship Id="rId18" Type="http://schemas.openxmlformats.org/officeDocument/2006/relationships/printerSettings" Target="../printerSettings/printerSettings459.bin"/><Relationship Id="rId26" Type="http://schemas.openxmlformats.org/officeDocument/2006/relationships/printerSettings" Target="../printerSettings/printerSettings467.bin"/><Relationship Id="rId3" Type="http://schemas.openxmlformats.org/officeDocument/2006/relationships/printerSettings" Target="../printerSettings/printerSettings444.bin"/><Relationship Id="rId21" Type="http://schemas.openxmlformats.org/officeDocument/2006/relationships/printerSettings" Target="../printerSettings/printerSettings462.bin"/><Relationship Id="rId7" Type="http://schemas.openxmlformats.org/officeDocument/2006/relationships/printerSettings" Target="../printerSettings/printerSettings448.bin"/><Relationship Id="rId12" Type="http://schemas.openxmlformats.org/officeDocument/2006/relationships/printerSettings" Target="../printerSettings/printerSettings453.bin"/><Relationship Id="rId17" Type="http://schemas.openxmlformats.org/officeDocument/2006/relationships/printerSettings" Target="../printerSettings/printerSettings458.bin"/><Relationship Id="rId25" Type="http://schemas.openxmlformats.org/officeDocument/2006/relationships/printerSettings" Target="../printerSettings/printerSettings466.bin"/><Relationship Id="rId33" Type="http://schemas.openxmlformats.org/officeDocument/2006/relationships/printerSettings" Target="../printerSettings/printerSettings474.bin"/><Relationship Id="rId2" Type="http://schemas.openxmlformats.org/officeDocument/2006/relationships/printerSettings" Target="../printerSettings/printerSettings443.bin"/><Relationship Id="rId16" Type="http://schemas.openxmlformats.org/officeDocument/2006/relationships/printerSettings" Target="../printerSettings/printerSettings457.bin"/><Relationship Id="rId20" Type="http://schemas.openxmlformats.org/officeDocument/2006/relationships/printerSettings" Target="../printerSettings/printerSettings461.bin"/><Relationship Id="rId29" Type="http://schemas.openxmlformats.org/officeDocument/2006/relationships/printerSettings" Target="../printerSettings/printerSettings470.bin"/><Relationship Id="rId1" Type="http://schemas.openxmlformats.org/officeDocument/2006/relationships/printerSettings" Target="../printerSettings/printerSettings442.bin"/><Relationship Id="rId6" Type="http://schemas.openxmlformats.org/officeDocument/2006/relationships/printerSettings" Target="../printerSettings/printerSettings447.bin"/><Relationship Id="rId11" Type="http://schemas.openxmlformats.org/officeDocument/2006/relationships/printerSettings" Target="../printerSettings/printerSettings452.bin"/><Relationship Id="rId24" Type="http://schemas.openxmlformats.org/officeDocument/2006/relationships/printerSettings" Target="../printerSettings/printerSettings465.bin"/><Relationship Id="rId32" Type="http://schemas.openxmlformats.org/officeDocument/2006/relationships/printerSettings" Target="../printerSettings/printerSettings473.bin"/><Relationship Id="rId5" Type="http://schemas.openxmlformats.org/officeDocument/2006/relationships/printerSettings" Target="../printerSettings/printerSettings446.bin"/><Relationship Id="rId15" Type="http://schemas.openxmlformats.org/officeDocument/2006/relationships/printerSettings" Target="../printerSettings/printerSettings456.bin"/><Relationship Id="rId23" Type="http://schemas.openxmlformats.org/officeDocument/2006/relationships/printerSettings" Target="../printerSettings/printerSettings464.bin"/><Relationship Id="rId28" Type="http://schemas.openxmlformats.org/officeDocument/2006/relationships/printerSettings" Target="../printerSettings/printerSettings469.bin"/><Relationship Id="rId10" Type="http://schemas.openxmlformats.org/officeDocument/2006/relationships/printerSettings" Target="../printerSettings/printerSettings451.bin"/><Relationship Id="rId19" Type="http://schemas.openxmlformats.org/officeDocument/2006/relationships/printerSettings" Target="../printerSettings/printerSettings460.bin"/><Relationship Id="rId31" Type="http://schemas.openxmlformats.org/officeDocument/2006/relationships/printerSettings" Target="../printerSettings/printerSettings472.bin"/><Relationship Id="rId4" Type="http://schemas.openxmlformats.org/officeDocument/2006/relationships/printerSettings" Target="../printerSettings/printerSettings445.bin"/><Relationship Id="rId9" Type="http://schemas.openxmlformats.org/officeDocument/2006/relationships/printerSettings" Target="../printerSettings/printerSettings450.bin"/><Relationship Id="rId14" Type="http://schemas.openxmlformats.org/officeDocument/2006/relationships/printerSettings" Target="../printerSettings/printerSettings455.bin"/><Relationship Id="rId22" Type="http://schemas.openxmlformats.org/officeDocument/2006/relationships/printerSettings" Target="../printerSettings/printerSettings463.bin"/><Relationship Id="rId27" Type="http://schemas.openxmlformats.org/officeDocument/2006/relationships/printerSettings" Target="../printerSettings/printerSettings468.bin"/><Relationship Id="rId30" Type="http://schemas.openxmlformats.org/officeDocument/2006/relationships/printerSettings" Target="../printerSettings/printerSettings471.bin"/><Relationship Id="rId8" Type="http://schemas.openxmlformats.org/officeDocument/2006/relationships/printerSettings" Target="../printerSettings/printerSettings449.bin"/></Relationships>
</file>

<file path=xl/worksheets/_rels/sheet26.xml.rels><?xml version="1.0" encoding="UTF-8" standalone="yes"?>
<Relationships xmlns="http://schemas.openxmlformats.org/package/2006/relationships"><Relationship Id="rId8" Type="http://schemas.openxmlformats.org/officeDocument/2006/relationships/printerSettings" Target="../printerSettings/printerSettings482.bin"/><Relationship Id="rId3" Type="http://schemas.openxmlformats.org/officeDocument/2006/relationships/printerSettings" Target="../printerSettings/printerSettings477.bin"/><Relationship Id="rId7" Type="http://schemas.openxmlformats.org/officeDocument/2006/relationships/printerSettings" Target="../printerSettings/printerSettings481.bin"/><Relationship Id="rId12" Type="http://schemas.openxmlformats.org/officeDocument/2006/relationships/printerSettings" Target="../printerSettings/printerSettings486.bin"/><Relationship Id="rId2" Type="http://schemas.openxmlformats.org/officeDocument/2006/relationships/printerSettings" Target="../printerSettings/printerSettings476.bin"/><Relationship Id="rId1" Type="http://schemas.openxmlformats.org/officeDocument/2006/relationships/printerSettings" Target="../printerSettings/printerSettings475.bin"/><Relationship Id="rId6" Type="http://schemas.openxmlformats.org/officeDocument/2006/relationships/printerSettings" Target="../printerSettings/printerSettings480.bin"/><Relationship Id="rId11" Type="http://schemas.openxmlformats.org/officeDocument/2006/relationships/printerSettings" Target="../printerSettings/printerSettings485.bin"/><Relationship Id="rId5" Type="http://schemas.openxmlformats.org/officeDocument/2006/relationships/printerSettings" Target="../printerSettings/printerSettings479.bin"/><Relationship Id="rId10" Type="http://schemas.openxmlformats.org/officeDocument/2006/relationships/printerSettings" Target="../printerSettings/printerSettings484.bin"/><Relationship Id="rId4" Type="http://schemas.openxmlformats.org/officeDocument/2006/relationships/printerSettings" Target="../printerSettings/printerSettings478.bin"/><Relationship Id="rId9" Type="http://schemas.openxmlformats.org/officeDocument/2006/relationships/printerSettings" Target="../printerSettings/printerSettings483.bin"/></Relationships>
</file>

<file path=xl/worksheets/_rels/sheet27.xml.rels><?xml version="1.0" encoding="UTF-8" standalone="yes"?>
<Relationships xmlns="http://schemas.openxmlformats.org/package/2006/relationships"><Relationship Id="rId8" Type="http://schemas.openxmlformats.org/officeDocument/2006/relationships/printerSettings" Target="../printerSettings/printerSettings494.bin"/><Relationship Id="rId13" Type="http://schemas.openxmlformats.org/officeDocument/2006/relationships/printerSettings" Target="../printerSettings/printerSettings499.bin"/><Relationship Id="rId3" Type="http://schemas.openxmlformats.org/officeDocument/2006/relationships/printerSettings" Target="../printerSettings/printerSettings489.bin"/><Relationship Id="rId7" Type="http://schemas.openxmlformats.org/officeDocument/2006/relationships/printerSettings" Target="../printerSettings/printerSettings493.bin"/><Relationship Id="rId12" Type="http://schemas.openxmlformats.org/officeDocument/2006/relationships/printerSettings" Target="../printerSettings/printerSettings498.bin"/><Relationship Id="rId17" Type="http://schemas.openxmlformats.org/officeDocument/2006/relationships/printerSettings" Target="../printerSettings/printerSettings503.bin"/><Relationship Id="rId2" Type="http://schemas.openxmlformats.org/officeDocument/2006/relationships/printerSettings" Target="../printerSettings/printerSettings488.bin"/><Relationship Id="rId16" Type="http://schemas.openxmlformats.org/officeDocument/2006/relationships/printerSettings" Target="../printerSettings/printerSettings502.bin"/><Relationship Id="rId1" Type="http://schemas.openxmlformats.org/officeDocument/2006/relationships/printerSettings" Target="../printerSettings/printerSettings487.bin"/><Relationship Id="rId6" Type="http://schemas.openxmlformats.org/officeDocument/2006/relationships/printerSettings" Target="../printerSettings/printerSettings492.bin"/><Relationship Id="rId11" Type="http://schemas.openxmlformats.org/officeDocument/2006/relationships/printerSettings" Target="../printerSettings/printerSettings497.bin"/><Relationship Id="rId5" Type="http://schemas.openxmlformats.org/officeDocument/2006/relationships/printerSettings" Target="../printerSettings/printerSettings491.bin"/><Relationship Id="rId15" Type="http://schemas.openxmlformats.org/officeDocument/2006/relationships/printerSettings" Target="../printerSettings/printerSettings501.bin"/><Relationship Id="rId10" Type="http://schemas.openxmlformats.org/officeDocument/2006/relationships/printerSettings" Target="../printerSettings/printerSettings496.bin"/><Relationship Id="rId4" Type="http://schemas.openxmlformats.org/officeDocument/2006/relationships/printerSettings" Target="../printerSettings/printerSettings490.bin"/><Relationship Id="rId9" Type="http://schemas.openxmlformats.org/officeDocument/2006/relationships/printerSettings" Target="../printerSettings/printerSettings495.bin"/><Relationship Id="rId14" Type="http://schemas.openxmlformats.org/officeDocument/2006/relationships/printerSettings" Target="../printerSettings/printerSettings500.bin"/></Relationships>
</file>

<file path=xl/worksheets/_rels/sheet28.xml.rels><?xml version="1.0" encoding="UTF-8" standalone="yes"?>
<Relationships xmlns="http://schemas.openxmlformats.org/package/2006/relationships"><Relationship Id="rId8" Type="http://schemas.openxmlformats.org/officeDocument/2006/relationships/printerSettings" Target="../printerSettings/printerSettings511.bin"/><Relationship Id="rId13" Type="http://schemas.openxmlformats.org/officeDocument/2006/relationships/printerSettings" Target="../printerSettings/printerSettings516.bin"/><Relationship Id="rId18" Type="http://schemas.openxmlformats.org/officeDocument/2006/relationships/printerSettings" Target="../printerSettings/printerSettings521.bin"/><Relationship Id="rId3" Type="http://schemas.openxmlformats.org/officeDocument/2006/relationships/printerSettings" Target="../printerSettings/printerSettings506.bin"/><Relationship Id="rId21" Type="http://schemas.openxmlformats.org/officeDocument/2006/relationships/printerSettings" Target="../printerSettings/printerSettings524.bin"/><Relationship Id="rId7" Type="http://schemas.openxmlformats.org/officeDocument/2006/relationships/printerSettings" Target="../printerSettings/printerSettings510.bin"/><Relationship Id="rId12" Type="http://schemas.openxmlformats.org/officeDocument/2006/relationships/printerSettings" Target="../printerSettings/printerSettings515.bin"/><Relationship Id="rId17" Type="http://schemas.openxmlformats.org/officeDocument/2006/relationships/printerSettings" Target="../printerSettings/printerSettings520.bin"/><Relationship Id="rId25" Type="http://schemas.openxmlformats.org/officeDocument/2006/relationships/printerSettings" Target="../printerSettings/printerSettings528.bin"/><Relationship Id="rId2" Type="http://schemas.openxmlformats.org/officeDocument/2006/relationships/printerSettings" Target="../printerSettings/printerSettings505.bin"/><Relationship Id="rId16" Type="http://schemas.openxmlformats.org/officeDocument/2006/relationships/printerSettings" Target="../printerSettings/printerSettings519.bin"/><Relationship Id="rId20" Type="http://schemas.openxmlformats.org/officeDocument/2006/relationships/printerSettings" Target="../printerSettings/printerSettings523.bin"/><Relationship Id="rId1" Type="http://schemas.openxmlformats.org/officeDocument/2006/relationships/printerSettings" Target="../printerSettings/printerSettings504.bin"/><Relationship Id="rId6" Type="http://schemas.openxmlformats.org/officeDocument/2006/relationships/printerSettings" Target="../printerSettings/printerSettings509.bin"/><Relationship Id="rId11" Type="http://schemas.openxmlformats.org/officeDocument/2006/relationships/printerSettings" Target="../printerSettings/printerSettings514.bin"/><Relationship Id="rId24" Type="http://schemas.openxmlformats.org/officeDocument/2006/relationships/printerSettings" Target="../printerSettings/printerSettings527.bin"/><Relationship Id="rId5" Type="http://schemas.openxmlformats.org/officeDocument/2006/relationships/printerSettings" Target="../printerSettings/printerSettings508.bin"/><Relationship Id="rId15" Type="http://schemas.openxmlformats.org/officeDocument/2006/relationships/printerSettings" Target="../printerSettings/printerSettings518.bin"/><Relationship Id="rId23" Type="http://schemas.openxmlformats.org/officeDocument/2006/relationships/printerSettings" Target="../printerSettings/printerSettings526.bin"/><Relationship Id="rId10" Type="http://schemas.openxmlformats.org/officeDocument/2006/relationships/printerSettings" Target="../printerSettings/printerSettings513.bin"/><Relationship Id="rId19" Type="http://schemas.openxmlformats.org/officeDocument/2006/relationships/printerSettings" Target="../printerSettings/printerSettings522.bin"/><Relationship Id="rId4" Type="http://schemas.openxmlformats.org/officeDocument/2006/relationships/printerSettings" Target="../printerSettings/printerSettings507.bin"/><Relationship Id="rId9" Type="http://schemas.openxmlformats.org/officeDocument/2006/relationships/printerSettings" Target="../printerSettings/printerSettings512.bin"/><Relationship Id="rId14" Type="http://schemas.openxmlformats.org/officeDocument/2006/relationships/printerSettings" Target="../printerSettings/printerSettings517.bin"/><Relationship Id="rId22" Type="http://schemas.openxmlformats.org/officeDocument/2006/relationships/printerSettings" Target="../printerSettings/printerSettings525.bin"/></Relationships>
</file>

<file path=xl/worksheets/_rels/sheet29.xml.rels><?xml version="1.0" encoding="UTF-8" standalone="yes"?>
<Relationships xmlns="http://schemas.openxmlformats.org/package/2006/relationships"><Relationship Id="rId8" Type="http://schemas.openxmlformats.org/officeDocument/2006/relationships/printerSettings" Target="../printerSettings/printerSettings536.bin"/><Relationship Id="rId13" Type="http://schemas.openxmlformats.org/officeDocument/2006/relationships/printerSettings" Target="../printerSettings/printerSettings541.bin"/><Relationship Id="rId3" Type="http://schemas.openxmlformats.org/officeDocument/2006/relationships/printerSettings" Target="../printerSettings/printerSettings531.bin"/><Relationship Id="rId7" Type="http://schemas.openxmlformats.org/officeDocument/2006/relationships/printerSettings" Target="../printerSettings/printerSettings535.bin"/><Relationship Id="rId12" Type="http://schemas.openxmlformats.org/officeDocument/2006/relationships/printerSettings" Target="../printerSettings/printerSettings540.bin"/><Relationship Id="rId17" Type="http://schemas.openxmlformats.org/officeDocument/2006/relationships/printerSettings" Target="../printerSettings/printerSettings545.bin"/><Relationship Id="rId2" Type="http://schemas.openxmlformats.org/officeDocument/2006/relationships/printerSettings" Target="../printerSettings/printerSettings530.bin"/><Relationship Id="rId16" Type="http://schemas.openxmlformats.org/officeDocument/2006/relationships/printerSettings" Target="../printerSettings/printerSettings544.bin"/><Relationship Id="rId1" Type="http://schemas.openxmlformats.org/officeDocument/2006/relationships/printerSettings" Target="../printerSettings/printerSettings529.bin"/><Relationship Id="rId6" Type="http://schemas.openxmlformats.org/officeDocument/2006/relationships/printerSettings" Target="../printerSettings/printerSettings534.bin"/><Relationship Id="rId11" Type="http://schemas.openxmlformats.org/officeDocument/2006/relationships/printerSettings" Target="../printerSettings/printerSettings539.bin"/><Relationship Id="rId5" Type="http://schemas.openxmlformats.org/officeDocument/2006/relationships/printerSettings" Target="../printerSettings/printerSettings533.bin"/><Relationship Id="rId15" Type="http://schemas.openxmlformats.org/officeDocument/2006/relationships/printerSettings" Target="../printerSettings/printerSettings543.bin"/><Relationship Id="rId10" Type="http://schemas.openxmlformats.org/officeDocument/2006/relationships/printerSettings" Target="../printerSettings/printerSettings538.bin"/><Relationship Id="rId4" Type="http://schemas.openxmlformats.org/officeDocument/2006/relationships/printerSettings" Target="../printerSettings/printerSettings532.bin"/><Relationship Id="rId9" Type="http://schemas.openxmlformats.org/officeDocument/2006/relationships/printerSettings" Target="../printerSettings/printerSettings537.bin"/><Relationship Id="rId14" Type="http://schemas.openxmlformats.org/officeDocument/2006/relationships/printerSettings" Target="../printerSettings/printerSettings542.bin"/></Relationships>
</file>

<file path=xl/worksheets/_rels/sheet30.xml.rels><?xml version="1.0" encoding="UTF-8" standalone="yes"?>
<Relationships xmlns="http://schemas.openxmlformats.org/package/2006/relationships"><Relationship Id="rId3" Type="http://schemas.openxmlformats.org/officeDocument/2006/relationships/printerSettings" Target="../printerSettings/printerSettings548.bin"/><Relationship Id="rId7" Type="http://schemas.openxmlformats.org/officeDocument/2006/relationships/printerSettings" Target="../printerSettings/printerSettings552.bin"/><Relationship Id="rId2" Type="http://schemas.openxmlformats.org/officeDocument/2006/relationships/printerSettings" Target="../printerSettings/printerSettings547.bin"/><Relationship Id="rId1" Type="http://schemas.openxmlformats.org/officeDocument/2006/relationships/printerSettings" Target="../printerSettings/printerSettings546.bin"/><Relationship Id="rId6" Type="http://schemas.openxmlformats.org/officeDocument/2006/relationships/printerSettings" Target="../printerSettings/printerSettings551.bin"/><Relationship Id="rId5" Type="http://schemas.openxmlformats.org/officeDocument/2006/relationships/printerSettings" Target="../printerSettings/printerSettings550.bin"/><Relationship Id="rId4" Type="http://schemas.openxmlformats.org/officeDocument/2006/relationships/printerSettings" Target="../printerSettings/printerSettings549.bin"/></Relationships>
</file>

<file path=xl/worksheets/_rels/sheet31.xml.rels><?xml version="1.0" encoding="UTF-8" standalone="yes"?>
<Relationships xmlns="http://schemas.openxmlformats.org/package/2006/relationships"><Relationship Id="rId8" Type="http://schemas.openxmlformats.org/officeDocument/2006/relationships/printerSettings" Target="../printerSettings/printerSettings560.bin"/><Relationship Id="rId13" Type="http://schemas.openxmlformats.org/officeDocument/2006/relationships/printerSettings" Target="../printerSettings/printerSettings565.bin"/><Relationship Id="rId3" Type="http://schemas.openxmlformats.org/officeDocument/2006/relationships/printerSettings" Target="../printerSettings/printerSettings555.bin"/><Relationship Id="rId7" Type="http://schemas.openxmlformats.org/officeDocument/2006/relationships/printerSettings" Target="../printerSettings/printerSettings559.bin"/><Relationship Id="rId12" Type="http://schemas.openxmlformats.org/officeDocument/2006/relationships/printerSettings" Target="../printerSettings/printerSettings564.bin"/><Relationship Id="rId17" Type="http://schemas.openxmlformats.org/officeDocument/2006/relationships/printerSettings" Target="../printerSettings/printerSettings569.bin"/><Relationship Id="rId2" Type="http://schemas.openxmlformats.org/officeDocument/2006/relationships/printerSettings" Target="../printerSettings/printerSettings554.bin"/><Relationship Id="rId16" Type="http://schemas.openxmlformats.org/officeDocument/2006/relationships/printerSettings" Target="../printerSettings/printerSettings568.bin"/><Relationship Id="rId1" Type="http://schemas.openxmlformats.org/officeDocument/2006/relationships/printerSettings" Target="../printerSettings/printerSettings553.bin"/><Relationship Id="rId6" Type="http://schemas.openxmlformats.org/officeDocument/2006/relationships/printerSettings" Target="../printerSettings/printerSettings558.bin"/><Relationship Id="rId11" Type="http://schemas.openxmlformats.org/officeDocument/2006/relationships/printerSettings" Target="../printerSettings/printerSettings563.bin"/><Relationship Id="rId5" Type="http://schemas.openxmlformats.org/officeDocument/2006/relationships/printerSettings" Target="../printerSettings/printerSettings557.bin"/><Relationship Id="rId15" Type="http://schemas.openxmlformats.org/officeDocument/2006/relationships/printerSettings" Target="../printerSettings/printerSettings567.bin"/><Relationship Id="rId10" Type="http://schemas.openxmlformats.org/officeDocument/2006/relationships/printerSettings" Target="../printerSettings/printerSettings562.bin"/><Relationship Id="rId4" Type="http://schemas.openxmlformats.org/officeDocument/2006/relationships/printerSettings" Target="../printerSettings/printerSettings556.bin"/><Relationship Id="rId9" Type="http://schemas.openxmlformats.org/officeDocument/2006/relationships/printerSettings" Target="../printerSettings/printerSettings561.bin"/><Relationship Id="rId14" Type="http://schemas.openxmlformats.org/officeDocument/2006/relationships/printerSettings" Target="../printerSettings/printerSettings566.bin"/></Relationships>
</file>

<file path=xl/worksheets/_rels/sheet32.xml.rels><?xml version="1.0" encoding="UTF-8" standalone="yes"?>
<Relationships xmlns="http://schemas.openxmlformats.org/package/2006/relationships"><Relationship Id="rId8" Type="http://schemas.openxmlformats.org/officeDocument/2006/relationships/printerSettings" Target="../printerSettings/printerSettings577.bin"/><Relationship Id="rId13" Type="http://schemas.openxmlformats.org/officeDocument/2006/relationships/printerSettings" Target="../printerSettings/printerSettings582.bin"/><Relationship Id="rId18" Type="http://schemas.openxmlformats.org/officeDocument/2006/relationships/printerSettings" Target="../printerSettings/printerSettings587.bin"/><Relationship Id="rId26" Type="http://schemas.openxmlformats.org/officeDocument/2006/relationships/printerSettings" Target="../printerSettings/printerSettings595.bin"/><Relationship Id="rId3" Type="http://schemas.openxmlformats.org/officeDocument/2006/relationships/printerSettings" Target="../printerSettings/printerSettings572.bin"/><Relationship Id="rId21" Type="http://schemas.openxmlformats.org/officeDocument/2006/relationships/printerSettings" Target="../printerSettings/printerSettings590.bin"/><Relationship Id="rId7" Type="http://schemas.openxmlformats.org/officeDocument/2006/relationships/printerSettings" Target="../printerSettings/printerSettings576.bin"/><Relationship Id="rId12" Type="http://schemas.openxmlformats.org/officeDocument/2006/relationships/printerSettings" Target="../printerSettings/printerSettings581.bin"/><Relationship Id="rId17" Type="http://schemas.openxmlformats.org/officeDocument/2006/relationships/printerSettings" Target="../printerSettings/printerSettings586.bin"/><Relationship Id="rId25" Type="http://schemas.openxmlformats.org/officeDocument/2006/relationships/printerSettings" Target="../printerSettings/printerSettings594.bin"/><Relationship Id="rId2" Type="http://schemas.openxmlformats.org/officeDocument/2006/relationships/printerSettings" Target="../printerSettings/printerSettings571.bin"/><Relationship Id="rId16" Type="http://schemas.openxmlformats.org/officeDocument/2006/relationships/printerSettings" Target="../printerSettings/printerSettings585.bin"/><Relationship Id="rId20" Type="http://schemas.openxmlformats.org/officeDocument/2006/relationships/printerSettings" Target="../printerSettings/printerSettings589.bin"/><Relationship Id="rId1" Type="http://schemas.openxmlformats.org/officeDocument/2006/relationships/printerSettings" Target="../printerSettings/printerSettings570.bin"/><Relationship Id="rId6" Type="http://schemas.openxmlformats.org/officeDocument/2006/relationships/printerSettings" Target="../printerSettings/printerSettings575.bin"/><Relationship Id="rId11" Type="http://schemas.openxmlformats.org/officeDocument/2006/relationships/printerSettings" Target="../printerSettings/printerSettings580.bin"/><Relationship Id="rId24" Type="http://schemas.openxmlformats.org/officeDocument/2006/relationships/printerSettings" Target="../printerSettings/printerSettings593.bin"/><Relationship Id="rId5" Type="http://schemas.openxmlformats.org/officeDocument/2006/relationships/printerSettings" Target="../printerSettings/printerSettings574.bin"/><Relationship Id="rId15" Type="http://schemas.openxmlformats.org/officeDocument/2006/relationships/printerSettings" Target="../printerSettings/printerSettings584.bin"/><Relationship Id="rId23" Type="http://schemas.openxmlformats.org/officeDocument/2006/relationships/printerSettings" Target="../printerSettings/printerSettings592.bin"/><Relationship Id="rId10" Type="http://schemas.openxmlformats.org/officeDocument/2006/relationships/printerSettings" Target="../printerSettings/printerSettings579.bin"/><Relationship Id="rId19" Type="http://schemas.openxmlformats.org/officeDocument/2006/relationships/printerSettings" Target="../printerSettings/printerSettings588.bin"/><Relationship Id="rId4" Type="http://schemas.openxmlformats.org/officeDocument/2006/relationships/printerSettings" Target="../printerSettings/printerSettings573.bin"/><Relationship Id="rId9" Type="http://schemas.openxmlformats.org/officeDocument/2006/relationships/printerSettings" Target="../printerSettings/printerSettings578.bin"/><Relationship Id="rId14" Type="http://schemas.openxmlformats.org/officeDocument/2006/relationships/printerSettings" Target="../printerSettings/printerSettings583.bin"/><Relationship Id="rId22" Type="http://schemas.openxmlformats.org/officeDocument/2006/relationships/printerSettings" Target="../printerSettings/printerSettings591.bin"/></Relationships>
</file>

<file path=xl/worksheets/_rels/sheet33.xml.rels><?xml version="1.0" encoding="UTF-8" standalone="yes"?>
<Relationships xmlns="http://schemas.openxmlformats.org/package/2006/relationships"><Relationship Id="rId13" Type="http://schemas.openxmlformats.org/officeDocument/2006/relationships/printerSettings" Target="../printerSettings/printerSettings608.bin"/><Relationship Id="rId18" Type="http://schemas.openxmlformats.org/officeDocument/2006/relationships/printerSettings" Target="../printerSettings/printerSettings613.bin"/><Relationship Id="rId26" Type="http://schemas.openxmlformats.org/officeDocument/2006/relationships/printerSettings" Target="../printerSettings/printerSettings621.bin"/><Relationship Id="rId3" Type="http://schemas.openxmlformats.org/officeDocument/2006/relationships/printerSettings" Target="../printerSettings/printerSettings598.bin"/><Relationship Id="rId21" Type="http://schemas.openxmlformats.org/officeDocument/2006/relationships/printerSettings" Target="../printerSettings/printerSettings616.bin"/><Relationship Id="rId34" Type="http://schemas.openxmlformats.org/officeDocument/2006/relationships/vmlDrawing" Target="../drawings/vmlDrawing3.vml"/><Relationship Id="rId7" Type="http://schemas.openxmlformats.org/officeDocument/2006/relationships/printerSettings" Target="../printerSettings/printerSettings602.bin"/><Relationship Id="rId12" Type="http://schemas.openxmlformats.org/officeDocument/2006/relationships/printerSettings" Target="../printerSettings/printerSettings607.bin"/><Relationship Id="rId17" Type="http://schemas.openxmlformats.org/officeDocument/2006/relationships/printerSettings" Target="../printerSettings/printerSettings612.bin"/><Relationship Id="rId25" Type="http://schemas.openxmlformats.org/officeDocument/2006/relationships/printerSettings" Target="../printerSettings/printerSettings620.bin"/><Relationship Id="rId33" Type="http://schemas.openxmlformats.org/officeDocument/2006/relationships/printerSettings" Target="../printerSettings/printerSettings628.bin"/><Relationship Id="rId2" Type="http://schemas.openxmlformats.org/officeDocument/2006/relationships/printerSettings" Target="../printerSettings/printerSettings597.bin"/><Relationship Id="rId16" Type="http://schemas.openxmlformats.org/officeDocument/2006/relationships/printerSettings" Target="../printerSettings/printerSettings611.bin"/><Relationship Id="rId20" Type="http://schemas.openxmlformats.org/officeDocument/2006/relationships/printerSettings" Target="../printerSettings/printerSettings615.bin"/><Relationship Id="rId29" Type="http://schemas.openxmlformats.org/officeDocument/2006/relationships/printerSettings" Target="../printerSettings/printerSettings624.bin"/><Relationship Id="rId1" Type="http://schemas.openxmlformats.org/officeDocument/2006/relationships/printerSettings" Target="../printerSettings/printerSettings596.bin"/><Relationship Id="rId6" Type="http://schemas.openxmlformats.org/officeDocument/2006/relationships/printerSettings" Target="../printerSettings/printerSettings601.bin"/><Relationship Id="rId11" Type="http://schemas.openxmlformats.org/officeDocument/2006/relationships/printerSettings" Target="../printerSettings/printerSettings606.bin"/><Relationship Id="rId24" Type="http://schemas.openxmlformats.org/officeDocument/2006/relationships/printerSettings" Target="../printerSettings/printerSettings619.bin"/><Relationship Id="rId32" Type="http://schemas.openxmlformats.org/officeDocument/2006/relationships/printerSettings" Target="../printerSettings/printerSettings627.bin"/><Relationship Id="rId5" Type="http://schemas.openxmlformats.org/officeDocument/2006/relationships/printerSettings" Target="../printerSettings/printerSettings600.bin"/><Relationship Id="rId15" Type="http://schemas.openxmlformats.org/officeDocument/2006/relationships/printerSettings" Target="../printerSettings/printerSettings610.bin"/><Relationship Id="rId23" Type="http://schemas.openxmlformats.org/officeDocument/2006/relationships/printerSettings" Target="../printerSettings/printerSettings618.bin"/><Relationship Id="rId28" Type="http://schemas.openxmlformats.org/officeDocument/2006/relationships/printerSettings" Target="../printerSettings/printerSettings623.bin"/><Relationship Id="rId10" Type="http://schemas.openxmlformats.org/officeDocument/2006/relationships/printerSettings" Target="../printerSettings/printerSettings605.bin"/><Relationship Id="rId19" Type="http://schemas.openxmlformats.org/officeDocument/2006/relationships/printerSettings" Target="../printerSettings/printerSettings614.bin"/><Relationship Id="rId31" Type="http://schemas.openxmlformats.org/officeDocument/2006/relationships/printerSettings" Target="../printerSettings/printerSettings626.bin"/><Relationship Id="rId4" Type="http://schemas.openxmlformats.org/officeDocument/2006/relationships/printerSettings" Target="../printerSettings/printerSettings599.bin"/><Relationship Id="rId9" Type="http://schemas.openxmlformats.org/officeDocument/2006/relationships/printerSettings" Target="../printerSettings/printerSettings604.bin"/><Relationship Id="rId14" Type="http://schemas.openxmlformats.org/officeDocument/2006/relationships/printerSettings" Target="../printerSettings/printerSettings609.bin"/><Relationship Id="rId22" Type="http://schemas.openxmlformats.org/officeDocument/2006/relationships/printerSettings" Target="../printerSettings/printerSettings617.bin"/><Relationship Id="rId27" Type="http://schemas.openxmlformats.org/officeDocument/2006/relationships/printerSettings" Target="../printerSettings/printerSettings622.bin"/><Relationship Id="rId30" Type="http://schemas.openxmlformats.org/officeDocument/2006/relationships/printerSettings" Target="../printerSettings/printerSettings625.bin"/><Relationship Id="rId35" Type="http://schemas.openxmlformats.org/officeDocument/2006/relationships/comments" Target="../comments3.xml"/><Relationship Id="rId8" Type="http://schemas.openxmlformats.org/officeDocument/2006/relationships/printerSettings" Target="../printerSettings/printerSettings603.bin"/></Relationships>
</file>

<file path=xl/worksheets/_rels/sheet34.xml.rels><?xml version="1.0" encoding="UTF-8" standalone="yes"?>
<Relationships xmlns="http://schemas.openxmlformats.org/package/2006/relationships"><Relationship Id="rId8" Type="http://schemas.openxmlformats.org/officeDocument/2006/relationships/printerSettings" Target="../printerSettings/printerSettings636.bin"/><Relationship Id="rId13" Type="http://schemas.openxmlformats.org/officeDocument/2006/relationships/printerSettings" Target="../printerSettings/printerSettings641.bin"/><Relationship Id="rId3" Type="http://schemas.openxmlformats.org/officeDocument/2006/relationships/printerSettings" Target="../printerSettings/printerSettings631.bin"/><Relationship Id="rId7" Type="http://schemas.openxmlformats.org/officeDocument/2006/relationships/printerSettings" Target="../printerSettings/printerSettings635.bin"/><Relationship Id="rId12" Type="http://schemas.openxmlformats.org/officeDocument/2006/relationships/printerSettings" Target="../printerSettings/printerSettings640.bin"/><Relationship Id="rId2" Type="http://schemas.openxmlformats.org/officeDocument/2006/relationships/printerSettings" Target="../printerSettings/printerSettings630.bin"/><Relationship Id="rId16" Type="http://schemas.openxmlformats.org/officeDocument/2006/relationships/printerSettings" Target="../printerSettings/printerSettings644.bin"/><Relationship Id="rId1" Type="http://schemas.openxmlformats.org/officeDocument/2006/relationships/printerSettings" Target="../printerSettings/printerSettings629.bin"/><Relationship Id="rId6" Type="http://schemas.openxmlformats.org/officeDocument/2006/relationships/printerSettings" Target="../printerSettings/printerSettings634.bin"/><Relationship Id="rId11" Type="http://schemas.openxmlformats.org/officeDocument/2006/relationships/printerSettings" Target="../printerSettings/printerSettings639.bin"/><Relationship Id="rId5" Type="http://schemas.openxmlformats.org/officeDocument/2006/relationships/printerSettings" Target="../printerSettings/printerSettings633.bin"/><Relationship Id="rId15" Type="http://schemas.openxmlformats.org/officeDocument/2006/relationships/printerSettings" Target="../printerSettings/printerSettings643.bin"/><Relationship Id="rId10" Type="http://schemas.openxmlformats.org/officeDocument/2006/relationships/printerSettings" Target="../printerSettings/printerSettings638.bin"/><Relationship Id="rId4" Type="http://schemas.openxmlformats.org/officeDocument/2006/relationships/printerSettings" Target="../printerSettings/printerSettings632.bin"/><Relationship Id="rId9" Type="http://schemas.openxmlformats.org/officeDocument/2006/relationships/printerSettings" Target="../printerSettings/printerSettings637.bin"/><Relationship Id="rId14" Type="http://schemas.openxmlformats.org/officeDocument/2006/relationships/printerSettings" Target="../printerSettings/printerSettings642.bin"/></Relationships>
</file>

<file path=xl/worksheets/_rels/sheet35.xml.rels><?xml version="1.0" encoding="UTF-8" standalone="yes"?>
<Relationships xmlns="http://schemas.openxmlformats.org/package/2006/relationships"><Relationship Id="rId2" Type="http://schemas.openxmlformats.org/officeDocument/2006/relationships/printerSettings" Target="../printerSettings/printerSettings646.bin"/><Relationship Id="rId1" Type="http://schemas.openxmlformats.org/officeDocument/2006/relationships/printerSettings" Target="../printerSettings/printerSettings645.bin"/></Relationships>
</file>

<file path=xl/worksheets/_rels/sheet36.xml.rels><?xml version="1.0" encoding="UTF-8" standalone="yes"?>
<Relationships xmlns="http://schemas.openxmlformats.org/package/2006/relationships"><Relationship Id="rId8" Type="http://schemas.openxmlformats.org/officeDocument/2006/relationships/printerSettings" Target="../printerSettings/printerSettings654.bin"/><Relationship Id="rId13" Type="http://schemas.openxmlformats.org/officeDocument/2006/relationships/printerSettings" Target="../printerSettings/printerSettings659.bin"/><Relationship Id="rId18" Type="http://schemas.openxmlformats.org/officeDocument/2006/relationships/printerSettings" Target="../printerSettings/printerSettings664.bin"/><Relationship Id="rId26" Type="http://schemas.openxmlformats.org/officeDocument/2006/relationships/printerSettings" Target="../printerSettings/printerSettings672.bin"/><Relationship Id="rId3" Type="http://schemas.openxmlformats.org/officeDocument/2006/relationships/printerSettings" Target="../printerSettings/printerSettings649.bin"/><Relationship Id="rId21" Type="http://schemas.openxmlformats.org/officeDocument/2006/relationships/printerSettings" Target="../printerSettings/printerSettings667.bin"/><Relationship Id="rId7" Type="http://schemas.openxmlformats.org/officeDocument/2006/relationships/printerSettings" Target="../printerSettings/printerSettings653.bin"/><Relationship Id="rId12" Type="http://schemas.openxmlformats.org/officeDocument/2006/relationships/printerSettings" Target="../printerSettings/printerSettings658.bin"/><Relationship Id="rId17" Type="http://schemas.openxmlformats.org/officeDocument/2006/relationships/printerSettings" Target="../printerSettings/printerSettings663.bin"/><Relationship Id="rId25" Type="http://schemas.openxmlformats.org/officeDocument/2006/relationships/printerSettings" Target="../printerSettings/printerSettings671.bin"/><Relationship Id="rId2" Type="http://schemas.openxmlformats.org/officeDocument/2006/relationships/printerSettings" Target="../printerSettings/printerSettings648.bin"/><Relationship Id="rId16" Type="http://schemas.openxmlformats.org/officeDocument/2006/relationships/printerSettings" Target="../printerSettings/printerSettings662.bin"/><Relationship Id="rId20" Type="http://schemas.openxmlformats.org/officeDocument/2006/relationships/printerSettings" Target="../printerSettings/printerSettings666.bin"/><Relationship Id="rId1" Type="http://schemas.openxmlformats.org/officeDocument/2006/relationships/printerSettings" Target="../printerSettings/printerSettings647.bin"/><Relationship Id="rId6" Type="http://schemas.openxmlformats.org/officeDocument/2006/relationships/printerSettings" Target="../printerSettings/printerSettings652.bin"/><Relationship Id="rId11" Type="http://schemas.openxmlformats.org/officeDocument/2006/relationships/printerSettings" Target="../printerSettings/printerSettings657.bin"/><Relationship Id="rId24" Type="http://schemas.openxmlformats.org/officeDocument/2006/relationships/printerSettings" Target="../printerSettings/printerSettings670.bin"/><Relationship Id="rId5" Type="http://schemas.openxmlformats.org/officeDocument/2006/relationships/printerSettings" Target="../printerSettings/printerSettings651.bin"/><Relationship Id="rId15" Type="http://schemas.openxmlformats.org/officeDocument/2006/relationships/printerSettings" Target="../printerSettings/printerSettings661.bin"/><Relationship Id="rId23" Type="http://schemas.openxmlformats.org/officeDocument/2006/relationships/printerSettings" Target="../printerSettings/printerSettings669.bin"/><Relationship Id="rId10" Type="http://schemas.openxmlformats.org/officeDocument/2006/relationships/printerSettings" Target="../printerSettings/printerSettings656.bin"/><Relationship Id="rId19" Type="http://schemas.openxmlformats.org/officeDocument/2006/relationships/printerSettings" Target="../printerSettings/printerSettings665.bin"/><Relationship Id="rId4" Type="http://schemas.openxmlformats.org/officeDocument/2006/relationships/printerSettings" Target="../printerSettings/printerSettings650.bin"/><Relationship Id="rId9" Type="http://schemas.openxmlformats.org/officeDocument/2006/relationships/printerSettings" Target="../printerSettings/printerSettings655.bin"/><Relationship Id="rId14" Type="http://schemas.openxmlformats.org/officeDocument/2006/relationships/printerSettings" Target="../printerSettings/printerSettings660.bin"/><Relationship Id="rId22" Type="http://schemas.openxmlformats.org/officeDocument/2006/relationships/printerSettings" Target="../printerSettings/printerSettings668.bin"/></Relationships>
</file>

<file path=xl/worksheets/_rels/sheet37.xml.rels><?xml version="1.0" encoding="UTF-8" standalone="yes"?>
<Relationships xmlns="http://schemas.openxmlformats.org/package/2006/relationships"><Relationship Id="rId8" Type="http://schemas.openxmlformats.org/officeDocument/2006/relationships/printerSettings" Target="../printerSettings/printerSettings680.bin"/><Relationship Id="rId3" Type="http://schemas.openxmlformats.org/officeDocument/2006/relationships/printerSettings" Target="../printerSettings/printerSettings675.bin"/><Relationship Id="rId7" Type="http://schemas.openxmlformats.org/officeDocument/2006/relationships/printerSettings" Target="../printerSettings/printerSettings679.bin"/><Relationship Id="rId2" Type="http://schemas.openxmlformats.org/officeDocument/2006/relationships/printerSettings" Target="../printerSettings/printerSettings674.bin"/><Relationship Id="rId1" Type="http://schemas.openxmlformats.org/officeDocument/2006/relationships/printerSettings" Target="../printerSettings/printerSettings673.bin"/><Relationship Id="rId6" Type="http://schemas.openxmlformats.org/officeDocument/2006/relationships/printerSettings" Target="../printerSettings/printerSettings678.bin"/><Relationship Id="rId5" Type="http://schemas.openxmlformats.org/officeDocument/2006/relationships/printerSettings" Target="../printerSettings/printerSettings677.bin"/><Relationship Id="rId4" Type="http://schemas.openxmlformats.org/officeDocument/2006/relationships/printerSettings" Target="../printerSettings/printerSettings676.bin"/><Relationship Id="rId9" Type="http://schemas.openxmlformats.org/officeDocument/2006/relationships/printerSettings" Target="../printerSettings/printerSettings681.bin"/></Relationships>
</file>

<file path=xl/worksheets/_rels/sheet38.xml.rels><?xml version="1.0" encoding="UTF-8" standalone="yes"?>
<Relationships xmlns="http://schemas.openxmlformats.org/package/2006/relationships"><Relationship Id="rId8" Type="http://schemas.openxmlformats.org/officeDocument/2006/relationships/printerSettings" Target="../printerSettings/printerSettings689.bin"/><Relationship Id="rId13" Type="http://schemas.openxmlformats.org/officeDocument/2006/relationships/printerSettings" Target="../printerSettings/printerSettings694.bin"/><Relationship Id="rId3" Type="http://schemas.openxmlformats.org/officeDocument/2006/relationships/printerSettings" Target="../printerSettings/printerSettings684.bin"/><Relationship Id="rId7" Type="http://schemas.openxmlformats.org/officeDocument/2006/relationships/printerSettings" Target="../printerSettings/printerSettings688.bin"/><Relationship Id="rId12" Type="http://schemas.openxmlformats.org/officeDocument/2006/relationships/printerSettings" Target="../printerSettings/printerSettings693.bin"/><Relationship Id="rId17" Type="http://schemas.openxmlformats.org/officeDocument/2006/relationships/printerSettings" Target="../printerSettings/printerSettings698.bin"/><Relationship Id="rId2" Type="http://schemas.openxmlformats.org/officeDocument/2006/relationships/printerSettings" Target="../printerSettings/printerSettings683.bin"/><Relationship Id="rId16" Type="http://schemas.openxmlformats.org/officeDocument/2006/relationships/printerSettings" Target="../printerSettings/printerSettings697.bin"/><Relationship Id="rId1" Type="http://schemas.openxmlformats.org/officeDocument/2006/relationships/printerSettings" Target="../printerSettings/printerSettings682.bin"/><Relationship Id="rId6" Type="http://schemas.openxmlformats.org/officeDocument/2006/relationships/printerSettings" Target="../printerSettings/printerSettings687.bin"/><Relationship Id="rId11" Type="http://schemas.openxmlformats.org/officeDocument/2006/relationships/printerSettings" Target="../printerSettings/printerSettings692.bin"/><Relationship Id="rId5" Type="http://schemas.openxmlformats.org/officeDocument/2006/relationships/printerSettings" Target="../printerSettings/printerSettings686.bin"/><Relationship Id="rId15" Type="http://schemas.openxmlformats.org/officeDocument/2006/relationships/printerSettings" Target="../printerSettings/printerSettings696.bin"/><Relationship Id="rId10" Type="http://schemas.openxmlformats.org/officeDocument/2006/relationships/printerSettings" Target="../printerSettings/printerSettings691.bin"/><Relationship Id="rId4" Type="http://schemas.openxmlformats.org/officeDocument/2006/relationships/printerSettings" Target="../printerSettings/printerSettings685.bin"/><Relationship Id="rId9" Type="http://schemas.openxmlformats.org/officeDocument/2006/relationships/printerSettings" Target="../printerSettings/printerSettings690.bin"/><Relationship Id="rId14" Type="http://schemas.openxmlformats.org/officeDocument/2006/relationships/printerSettings" Target="../printerSettings/printerSettings695.bin"/></Relationships>
</file>

<file path=xl/worksheets/_rels/sheet39.xml.rels><?xml version="1.0" encoding="UTF-8" standalone="yes"?>
<Relationships xmlns="http://schemas.openxmlformats.org/package/2006/relationships"><Relationship Id="rId8" Type="http://schemas.openxmlformats.org/officeDocument/2006/relationships/printerSettings" Target="../printerSettings/printerSettings706.bin"/><Relationship Id="rId13" Type="http://schemas.openxmlformats.org/officeDocument/2006/relationships/printerSettings" Target="../printerSettings/printerSettings711.bin"/><Relationship Id="rId18" Type="http://schemas.openxmlformats.org/officeDocument/2006/relationships/printerSettings" Target="../printerSettings/printerSettings716.bin"/><Relationship Id="rId3" Type="http://schemas.openxmlformats.org/officeDocument/2006/relationships/printerSettings" Target="../printerSettings/printerSettings701.bin"/><Relationship Id="rId7" Type="http://schemas.openxmlformats.org/officeDocument/2006/relationships/printerSettings" Target="../printerSettings/printerSettings705.bin"/><Relationship Id="rId12" Type="http://schemas.openxmlformats.org/officeDocument/2006/relationships/printerSettings" Target="../printerSettings/printerSettings710.bin"/><Relationship Id="rId17" Type="http://schemas.openxmlformats.org/officeDocument/2006/relationships/printerSettings" Target="../printerSettings/printerSettings715.bin"/><Relationship Id="rId2" Type="http://schemas.openxmlformats.org/officeDocument/2006/relationships/printerSettings" Target="../printerSettings/printerSettings700.bin"/><Relationship Id="rId16" Type="http://schemas.openxmlformats.org/officeDocument/2006/relationships/printerSettings" Target="../printerSettings/printerSettings714.bin"/><Relationship Id="rId1" Type="http://schemas.openxmlformats.org/officeDocument/2006/relationships/printerSettings" Target="../printerSettings/printerSettings699.bin"/><Relationship Id="rId6" Type="http://schemas.openxmlformats.org/officeDocument/2006/relationships/printerSettings" Target="../printerSettings/printerSettings704.bin"/><Relationship Id="rId11" Type="http://schemas.openxmlformats.org/officeDocument/2006/relationships/printerSettings" Target="../printerSettings/printerSettings709.bin"/><Relationship Id="rId5" Type="http://schemas.openxmlformats.org/officeDocument/2006/relationships/printerSettings" Target="../printerSettings/printerSettings703.bin"/><Relationship Id="rId15" Type="http://schemas.openxmlformats.org/officeDocument/2006/relationships/printerSettings" Target="../printerSettings/printerSettings713.bin"/><Relationship Id="rId10" Type="http://schemas.openxmlformats.org/officeDocument/2006/relationships/printerSettings" Target="../printerSettings/printerSettings708.bin"/><Relationship Id="rId4" Type="http://schemas.openxmlformats.org/officeDocument/2006/relationships/printerSettings" Target="../printerSettings/printerSettings702.bin"/><Relationship Id="rId9" Type="http://schemas.openxmlformats.org/officeDocument/2006/relationships/printerSettings" Target="../printerSettings/printerSettings707.bin"/><Relationship Id="rId14" Type="http://schemas.openxmlformats.org/officeDocument/2006/relationships/printerSettings" Target="../printerSettings/printerSettings712.bin"/></Relationships>
</file>

<file path=xl/worksheets/_rels/sheet40.xml.rels><?xml version="1.0" encoding="UTF-8" standalone="yes"?>
<Relationships xmlns="http://schemas.openxmlformats.org/package/2006/relationships"><Relationship Id="rId2" Type="http://schemas.openxmlformats.org/officeDocument/2006/relationships/printerSettings" Target="../printerSettings/printerSettings718.bin"/><Relationship Id="rId1" Type="http://schemas.openxmlformats.org/officeDocument/2006/relationships/printerSettings" Target="../printerSettings/printerSettings717.bin"/></Relationships>
</file>

<file path=xl/worksheets/_rels/sheet41.xml.rels><?xml version="1.0" encoding="UTF-8" standalone="yes"?>
<Relationships xmlns="http://schemas.openxmlformats.org/package/2006/relationships"><Relationship Id="rId8" Type="http://schemas.openxmlformats.org/officeDocument/2006/relationships/printerSettings" Target="../printerSettings/printerSettings726.bin"/><Relationship Id="rId13" Type="http://schemas.openxmlformats.org/officeDocument/2006/relationships/printerSettings" Target="../printerSettings/printerSettings731.bin"/><Relationship Id="rId18" Type="http://schemas.openxmlformats.org/officeDocument/2006/relationships/printerSettings" Target="../printerSettings/printerSettings736.bin"/><Relationship Id="rId3" Type="http://schemas.openxmlformats.org/officeDocument/2006/relationships/printerSettings" Target="../printerSettings/printerSettings721.bin"/><Relationship Id="rId7" Type="http://schemas.openxmlformats.org/officeDocument/2006/relationships/printerSettings" Target="../printerSettings/printerSettings725.bin"/><Relationship Id="rId12" Type="http://schemas.openxmlformats.org/officeDocument/2006/relationships/printerSettings" Target="../printerSettings/printerSettings730.bin"/><Relationship Id="rId17" Type="http://schemas.openxmlformats.org/officeDocument/2006/relationships/printerSettings" Target="../printerSettings/printerSettings735.bin"/><Relationship Id="rId2" Type="http://schemas.openxmlformats.org/officeDocument/2006/relationships/printerSettings" Target="../printerSettings/printerSettings720.bin"/><Relationship Id="rId16" Type="http://schemas.openxmlformats.org/officeDocument/2006/relationships/printerSettings" Target="../printerSettings/printerSettings734.bin"/><Relationship Id="rId20" Type="http://schemas.openxmlformats.org/officeDocument/2006/relationships/printerSettings" Target="../printerSettings/printerSettings738.bin"/><Relationship Id="rId1" Type="http://schemas.openxmlformats.org/officeDocument/2006/relationships/printerSettings" Target="../printerSettings/printerSettings719.bin"/><Relationship Id="rId6" Type="http://schemas.openxmlformats.org/officeDocument/2006/relationships/printerSettings" Target="../printerSettings/printerSettings724.bin"/><Relationship Id="rId11" Type="http://schemas.openxmlformats.org/officeDocument/2006/relationships/printerSettings" Target="../printerSettings/printerSettings729.bin"/><Relationship Id="rId5" Type="http://schemas.openxmlformats.org/officeDocument/2006/relationships/printerSettings" Target="../printerSettings/printerSettings723.bin"/><Relationship Id="rId15" Type="http://schemas.openxmlformats.org/officeDocument/2006/relationships/printerSettings" Target="../printerSettings/printerSettings733.bin"/><Relationship Id="rId10" Type="http://schemas.openxmlformats.org/officeDocument/2006/relationships/printerSettings" Target="../printerSettings/printerSettings728.bin"/><Relationship Id="rId19" Type="http://schemas.openxmlformats.org/officeDocument/2006/relationships/printerSettings" Target="../printerSettings/printerSettings737.bin"/><Relationship Id="rId4" Type="http://schemas.openxmlformats.org/officeDocument/2006/relationships/printerSettings" Target="../printerSettings/printerSettings722.bin"/><Relationship Id="rId9" Type="http://schemas.openxmlformats.org/officeDocument/2006/relationships/printerSettings" Target="../printerSettings/printerSettings727.bin"/><Relationship Id="rId14" Type="http://schemas.openxmlformats.org/officeDocument/2006/relationships/printerSettings" Target="../printerSettings/printerSettings732.bin"/></Relationships>
</file>

<file path=xl/worksheets/_rels/sheet42.xml.rels><?xml version="1.0" encoding="UTF-8" standalone="yes"?>
<Relationships xmlns="http://schemas.openxmlformats.org/package/2006/relationships"><Relationship Id="rId13" Type="http://schemas.openxmlformats.org/officeDocument/2006/relationships/printerSettings" Target="../printerSettings/printerSettings751.bin"/><Relationship Id="rId18" Type="http://schemas.openxmlformats.org/officeDocument/2006/relationships/printerSettings" Target="../printerSettings/printerSettings756.bin"/><Relationship Id="rId26" Type="http://schemas.openxmlformats.org/officeDocument/2006/relationships/printerSettings" Target="../printerSettings/printerSettings764.bin"/><Relationship Id="rId39" Type="http://schemas.openxmlformats.org/officeDocument/2006/relationships/printerSettings" Target="../printerSettings/printerSettings777.bin"/><Relationship Id="rId21" Type="http://schemas.openxmlformats.org/officeDocument/2006/relationships/printerSettings" Target="../printerSettings/printerSettings759.bin"/><Relationship Id="rId34" Type="http://schemas.openxmlformats.org/officeDocument/2006/relationships/printerSettings" Target="../printerSettings/printerSettings772.bin"/><Relationship Id="rId42" Type="http://schemas.openxmlformats.org/officeDocument/2006/relationships/printerSettings" Target="../printerSettings/printerSettings780.bin"/><Relationship Id="rId47" Type="http://schemas.openxmlformats.org/officeDocument/2006/relationships/printerSettings" Target="../printerSettings/printerSettings785.bin"/><Relationship Id="rId7" Type="http://schemas.openxmlformats.org/officeDocument/2006/relationships/printerSettings" Target="../printerSettings/printerSettings745.bin"/><Relationship Id="rId2" Type="http://schemas.openxmlformats.org/officeDocument/2006/relationships/printerSettings" Target="../printerSettings/printerSettings740.bin"/><Relationship Id="rId16" Type="http://schemas.openxmlformats.org/officeDocument/2006/relationships/printerSettings" Target="../printerSettings/printerSettings754.bin"/><Relationship Id="rId29" Type="http://schemas.openxmlformats.org/officeDocument/2006/relationships/printerSettings" Target="../printerSettings/printerSettings767.bin"/><Relationship Id="rId11" Type="http://schemas.openxmlformats.org/officeDocument/2006/relationships/printerSettings" Target="../printerSettings/printerSettings749.bin"/><Relationship Id="rId24" Type="http://schemas.openxmlformats.org/officeDocument/2006/relationships/printerSettings" Target="../printerSettings/printerSettings762.bin"/><Relationship Id="rId32" Type="http://schemas.openxmlformats.org/officeDocument/2006/relationships/printerSettings" Target="../printerSettings/printerSettings770.bin"/><Relationship Id="rId37" Type="http://schemas.openxmlformats.org/officeDocument/2006/relationships/printerSettings" Target="../printerSettings/printerSettings775.bin"/><Relationship Id="rId40" Type="http://schemas.openxmlformats.org/officeDocument/2006/relationships/printerSettings" Target="../printerSettings/printerSettings778.bin"/><Relationship Id="rId45" Type="http://schemas.openxmlformats.org/officeDocument/2006/relationships/printerSettings" Target="../printerSettings/printerSettings783.bin"/><Relationship Id="rId5" Type="http://schemas.openxmlformats.org/officeDocument/2006/relationships/printerSettings" Target="../printerSettings/printerSettings743.bin"/><Relationship Id="rId15" Type="http://schemas.openxmlformats.org/officeDocument/2006/relationships/printerSettings" Target="../printerSettings/printerSettings753.bin"/><Relationship Id="rId23" Type="http://schemas.openxmlformats.org/officeDocument/2006/relationships/printerSettings" Target="../printerSettings/printerSettings761.bin"/><Relationship Id="rId28" Type="http://schemas.openxmlformats.org/officeDocument/2006/relationships/printerSettings" Target="../printerSettings/printerSettings766.bin"/><Relationship Id="rId36" Type="http://schemas.openxmlformats.org/officeDocument/2006/relationships/printerSettings" Target="../printerSettings/printerSettings774.bin"/><Relationship Id="rId49" Type="http://schemas.openxmlformats.org/officeDocument/2006/relationships/printerSettings" Target="../printerSettings/printerSettings787.bin"/><Relationship Id="rId10" Type="http://schemas.openxmlformats.org/officeDocument/2006/relationships/printerSettings" Target="../printerSettings/printerSettings748.bin"/><Relationship Id="rId19" Type="http://schemas.openxmlformats.org/officeDocument/2006/relationships/printerSettings" Target="../printerSettings/printerSettings757.bin"/><Relationship Id="rId31" Type="http://schemas.openxmlformats.org/officeDocument/2006/relationships/printerSettings" Target="../printerSettings/printerSettings769.bin"/><Relationship Id="rId44" Type="http://schemas.openxmlformats.org/officeDocument/2006/relationships/printerSettings" Target="../printerSettings/printerSettings782.bin"/><Relationship Id="rId4" Type="http://schemas.openxmlformats.org/officeDocument/2006/relationships/printerSettings" Target="../printerSettings/printerSettings742.bin"/><Relationship Id="rId9" Type="http://schemas.openxmlformats.org/officeDocument/2006/relationships/printerSettings" Target="../printerSettings/printerSettings747.bin"/><Relationship Id="rId14" Type="http://schemas.openxmlformats.org/officeDocument/2006/relationships/printerSettings" Target="../printerSettings/printerSettings752.bin"/><Relationship Id="rId22" Type="http://schemas.openxmlformats.org/officeDocument/2006/relationships/printerSettings" Target="../printerSettings/printerSettings760.bin"/><Relationship Id="rId27" Type="http://schemas.openxmlformats.org/officeDocument/2006/relationships/printerSettings" Target="../printerSettings/printerSettings765.bin"/><Relationship Id="rId30" Type="http://schemas.openxmlformats.org/officeDocument/2006/relationships/printerSettings" Target="../printerSettings/printerSettings768.bin"/><Relationship Id="rId35" Type="http://schemas.openxmlformats.org/officeDocument/2006/relationships/printerSettings" Target="../printerSettings/printerSettings773.bin"/><Relationship Id="rId43" Type="http://schemas.openxmlformats.org/officeDocument/2006/relationships/printerSettings" Target="../printerSettings/printerSettings781.bin"/><Relationship Id="rId48" Type="http://schemas.openxmlformats.org/officeDocument/2006/relationships/printerSettings" Target="../printerSettings/printerSettings786.bin"/><Relationship Id="rId8" Type="http://schemas.openxmlformats.org/officeDocument/2006/relationships/printerSettings" Target="../printerSettings/printerSettings746.bin"/><Relationship Id="rId3" Type="http://schemas.openxmlformats.org/officeDocument/2006/relationships/printerSettings" Target="../printerSettings/printerSettings741.bin"/><Relationship Id="rId12" Type="http://schemas.openxmlformats.org/officeDocument/2006/relationships/printerSettings" Target="../printerSettings/printerSettings750.bin"/><Relationship Id="rId17" Type="http://schemas.openxmlformats.org/officeDocument/2006/relationships/printerSettings" Target="../printerSettings/printerSettings755.bin"/><Relationship Id="rId25" Type="http://schemas.openxmlformats.org/officeDocument/2006/relationships/printerSettings" Target="../printerSettings/printerSettings763.bin"/><Relationship Id="rId33" Type="http://schemas.openxmlformats.org/officeDocument/2006/relationships/printerSettings" Target="../printerSettings/printerSettings771.bin"/><Relationship Id="rId38" Type="http://schemas.openxmlformats.org/officeDocument/2006/relationships/printerSettings" Target="../printerSettings/printerSettings776.bin"/><Relationship Id="rId46" Type="http://schemas.openxmlformats.org/officeDocument/2006/relationships/printerSettings" Target="../printerSettings/printerSettings784.bin"/><Relationship Id="rId20" Type="http://schemas.openxmlformats.org/officeDocument/2006/relationships/printerSettings" Target="../printerSettings/printerSettings758.bin"/><Relationship Id="rId41" Type="http://schemas.openxmlformats.org/officeDocument/2006/relationships/printerSettings" Target="../printerSettings/printerSettings779.bin"/><Relationship Id="rId1" Type="http://schemas.openxmlformats.org/officeDocument/2006/relationships/printerSettings" Target="../printerSettings/printerSettings739.bin"/><Relationship Id="rId6" Type="http://schemas.openxmlformats.org/officeDocument/2006/relationships/printerSettings" Target="../printerSettings/printerSettings744.bin"/></Relationships>
</file>

<file path=xl/worksheets/_rels/sheet43.xml.rels><?xml version="1.0" encoding="UTF-8" standalone="yes"?>
<Relationships xmlns="http://schemas.openxmlformats.org/package/2006/relationships"><Relationship Id="rId13" Type="http://schemas.openxmlformats.org/officeDocument/2006/relationships/printerSettings" Target="../printerSettings/printerSettings800.bin"/><Relationship Id="rId18" Type="http://schemas.openxmlformats.org/officeDocument/2006/relationships/printerSettings" Target="../printerSettings/printerSettings805.bin"/><Relationship Id="rId26" Type="http://schemas.openxmlformats.org/officeDocument/2006/relationships/printerSettings" Target="../printerSettings/printerSettings813.bin"/><Relationship Id="rId39" Type="http://schemas.openxmlformats.org/officeDocument/2006/relationships/printerSettings" Target="../printerSettings/printerSettings826.bin"/><Relationship Id="rId21" Type="http://schemas.openxmlformats.org/officeDocument/2006/relationships/printerSettings" Target="../printerSettings/printerSettings808.bin"/><Relationship Id="rId34" Type="http://schemas.openxmlformats.org/officeDocument/2006/relationships/printerSettings" Target="../printerSettings/printerSettings821.bin"/><Relationship Id="rId7" Type="http://schemas.openxmlformats.org/officeDocument/2006/relationships/printerSettings" Target="../printerSettings/printerSettings794.bin"/><Relationship Id="rId2" Type="http://schemas.openxmlformats.org/officeDocument/2006/relationships/printerSettings" Target="../printerSettings/printerSettings789.bin"/><Relationship Id="rId16" Type="http://schemas.openxmlformats.org/officeDocument/2006/relationships/printerSettings" Target="../printerSettings/printerSettings803.bin"/><Relationship Id="rId20" Type="http://schemas.openxmlformats.org/officeDocument/2006/relationships/printerSettings" Target="../printerSettings/printerSettings807.bin"/><Relationship Id="rId29" Type="http://schemas.openxmlformats.org/officeDocument/2006/relationships/printerSettings" Target="../printerSettings/printerSettings816.bin"/><Relationship Id="rId41" Type="http://schemas.openxmlformats.org/officeDocument/2006/relationships/printerSettings" Target="../printerSettings/printerSettings828.bin"/><Relationship Id="rId1" Type="http://schemas.openxmlformats.org/officeDocument/2006/relationships/printerSettings" Target="../printerSettings/printerSettings788.bin"/><Relationship Id="rId6" Type="http://schemas.openxmlformats.org/officeDocument/2006/relationships/printerSettings" Target="../printerSettings/printerSettings793.bin"/><Relationship Id="rId11" Type="http://schemas.openxmlformats.org/officeDocument/2006/relationships/printerSettings" Target="../printerSettings/printerSettings798.bin"/><Relationship Id="rId24" Type="http://schemas.openxmlformats.org/officeDocument/2006/relationships/printerSettings" Target="../printerSettings/printerSettings811.bin"/><Relationship Id="rId32" Type="http://schemas.openxmlformats.org/officeDocument/2006/relationships/printerSettings" Target="../printerSettings/printerSettings819.bin"/><Relationship Id="rId37" Type="http://schemas.openxmlformats.org/officeDocument/2006/relationships/printerSettings" Target="../printerSettings/printerSettings824.bin"/><Relationship Id="rId40" Type="http://schemas.openxmlformats.org/officeDocument/2006/relationships/printerSettings" Target="../printerSettings/printerSettings827.bin"/><Relationship Id="rId5" Type="http://schemas.openxmlformats.org/officeDocument/2006/relationships/printerSettings" Target="../printerSettings/printerSettings792.bin"/><Relationship Id="rId15" Type="http://schemas.openxmlformats.org/officeDocument/2006/relationships/printerSettings" Target="../printerSettings/printerSettings802.bin"/><Relationship Id="rId23" Type="http://schemas.openxmlformats.org/officeDocument/2006/relationships/printerSettings" Target="../printerSettings/printerSettings810.bin"/><Relationship Id="rId28" Type="http://schemas.openxmlformats.org/officeDocument/2006/relationships/printerSettings" Target="../printerSettings/printerSettings815.bin"/><Relationship Id="rId36" Type="http://schemas.openxmlformats.org/officeDocument/2006/relationships/printerSettings" Target="../printerSettings/printerSettings823.bin"/><Relationship Id="rId10" Type="http://schemas.openxmlformats.org/officeDocument/2006/relationships/printerSettings" Target="../printerSettings/printerSettings797.bin"/><Relationship Id="rId19" Type="http://schemas.openxmlformats.org/officeDocument/2006/relationships/printerSettings" Target="../printerSettings/printerSettings806.bin"/><Relationship Id="rId31" Type="http://schemas.openxmlformats.org/officeDocument/2006/relationships/printerSettings" Target="../printerSettings/printerSettings818.bin"/><Relationship Id="rId4" Type="http://schemas.openxmlformats.org/officeDocument/2006/relationships/printerSettings" Target="../printerSettings/printerSettings791.bin"/><Relationship Id="rId9" Type="http://schemas.openxmlformats.org/officeDocument/2006/relationships/printerSettings" Target="../printerSettings/printerSettings796.bin"/><Relationship Id="rId14" Type="http://schemas.openxmlformats.org/officeDocument/2006/relationships/printerSettings" Target="../printerSettings/printerSettings801.bin"/><Relationship Id="rId22" Type="http://schemas.openxmlformats.org/officeDocument/2006/relationships/printerSettings" Target="../printerSettings/printerSettings809.bin"/><Relationship Id="rId27" Type="http://schemas.openxmlformats.org/officeDocument/2006/relationships/printerSettings" Target="../printerSettings/printerSettings814.bin"/><Relationship Id="rId30" Type="http://schemas.openxmlformats.org/officeDocument/2006/relationships/printerSettings" Target="../printerSettings/printerSettings817.bin"/><Relationship Id="rId35" Type="http://schemas.openxmlformats.org/officeDocument/2006/relationships/printerSettings" Target="../printerSettings/printerSettings822.bin"/><Relationship Id="rId8" Type="http://schemas.openxmlformats.org/officeDocument/2006/relationships/printerSettings" Target="../printerSettings/printerSettings795.bin"/><Relationship Id="rId3" Type="http://schemas.openxmlformats.org/officeDocument/2006/relationships/printerSettings" Target="../printerSettings/printerSettings790.bin"/><Relationship Id="rId12" Type="http://schemas.openxmlformats.org/officeDocument/2006/relationships/printerSettings" Target="../printerSettings/printerSettings799.bin"/><Relationship Id="rId17" Type="http://schemas.openxmlformats.org/officeDocument/2006/relationships/printerSettings" Target="../printerSettings/printerSettings804.bin"/><Relationship Id="rId25" Type="http://schemas.openxmlformats.org/officeDocument/2006/relationships/printerSettings" Target="../printerSettings/printerSettings812.bin"/><Relationship Id="rId33" Type="http://schemas.openxmlformats.org/officeDocument/2006/relationships/printerSettings" Target="../printerSettings/printerSettings820.bin"/><Relationship Id="rId38" Type="http://schemas.openxmlformats.org/officeDocument/2006/relationships/printerSettings" Target="../printerSettings/printerSettings825.bin"/></Relationships>
</file>

<file path=xl/worksheets/_rels/sheet44.xml.rels><?xml version="1.0" encoding="UTF-8" standalone="yes"?>
<Relationships xmlns="http://schemas.openxmlformats.org/package/2006/relationships"><Relationship Id="rId8" Type="http://schemas.openxmlformats.org/officeDocument/2006/relationships/printerSettings" Target="../printerSettings/printerSettings836.bin"/><Relationship Id="rId13" Type="http://schemas.openxmlformats.org/officeDocument/2006/relationships/printerSettings" Target="../printerSettings/printerSettings841.bin"/><Relationship Id="rId18" Type="http://schemas.openxmlformats.org/officeDocument/2006/relationships/printerSettings" Target="../printerSettings/printerSettings846.bin"/><Relationship Id="rId3" Type="http://schemas.openxmlformats.org/officeDocument/2006/relationships/printerSettings" Target="../printerSettings/printerSettings831.bin"/><Relationship Id="rId21" Type="http://schemas.openxmlformats.org/officeDocument/2006/relationships/printerSettings" Target="../printerSettings/printerSettings849.bin"/><Relationship Id="rId7" Type="http://schemas.openxmlformats.org/officeDocument/2006/relationships/printerSettings" Target="../printerSettings/printerSettings835.bin"/><Relationship Id="rId12" Type="http://schemas.openxmlformats.org/officeDocument/2006/relationships/printerSettings" Target="../printerSettings/printerSettings840.bin"/><Relationship Id="rId17" Type="http://schemas.openxmlformats.org/officeDocument/2006/relationships/printerSettings" Target="../printerSettings/printerSettings845.bin"/><Relationship Id="rId2" Type="http://schemas.openxmlformats.org/officeDocument/2006/relationships/printerSettings" Target="../printerSettings/printerSettings830.bin"/><Relationship Id="rId16" Type="http://schemas.openxmlformats.org/officeDocument/2006/relationships/printerSettings" Target="../printerSettings/printerSettings844.bin"/><Relationship Id="rId20" Type="http://schemas.openxmlformats.org/officeDocument/2006/relationships/printerSettings" Target="../printerSettings/printerSettings848.bin"/><Relationship Id="rId1" Type="http://schemas.openxmlformats.org/officeDocument/2006/relationships/printerSettings" Target="../printerSettings/printerSettings829.bin"/><Relationship Id="rId6" Type="http://schemas.openxmlformats.org/officeDocument/2006/relationships/printerSettings" Target="../printerSettings/printerSettings834.bin"/><Relationship Id="rId11" Type="http://schemas.openxmlformats.org/officeDocument/2006/relationships/printerSettings" Target="../printerSettings/printerSettings839.bin"/><Relationship Id="rId24" Type="http://schemas.openxmlformats.org/officeDocument/2006/relationships/printerSettings" Target="../printerSettings/printerSettings852.bin"/><Relationship Id="rId5" Type="http://schemas.openxmlformats.org/officeDocument/2006/relationships/printerSettings" Target="../printerSettings/printerSettings833.bin"/><Relationship Id="rId15" Type="http://schemas.openxmlformats.org/officeDocument/2006/relationships/printerSettings" Target="../printerSettings/printerSettings843.bin"/><Relationship Id="rId23" Type="http://schemas.openxmlformats.org/officeDocument/2006/relationships/printerSettings" Target="../printerSettings/printerSettings851.bin"/><Relationship Id="rId10" Type="http://schemas.openxmlformats.org/officeDocument/2006/relationships/printerSettings" Target="../printerSettings/printerSettings838.bin"/><Relationship Id="rId19" Type="http://schemas.openxmlformats.org/officeDocument/2006/relationships/printerSettings" Target="../printerSettings/printerSettings847.bin"/><Relationship Id="rId4" Type="http://schemas.openxmlformats.org/officeDocument/2006/relationships/printerSettings" Target="../printerSettings/printerSettings832.bin"/><Relationship Id="rId9" Type="http://schemas.openxmlformats.org/officeDocument/2006/relationships/printerSettings" Target="../printerSettings/printerSettings837.bin"/><Relationship Id="rId14" Type="http://schemas.openxmlformats.org/officeDocument/2006/relationships/printerSettings" Target="../printerSettings/printerSettings842.bin"/><Relationship Id="rId22" Type="http://schemas.openxmlformats.org/officeDocument/2006/relationships/printerSettings" Target="../printerSettings/printerSettings850.bin"/></Relationships>
</file>

<file path=xl/worksheets/_rels/sheet45.xml.rels><?xml version="1.0" encoding="UTF-8" standalone="yes"?>
<Relationships xmlns="http://schemas.openxmlformats.org/package/2006/relationships"><Relationship Id="rId3" Type="http://schemas.openxmlformats.org/officeDocument/2006/relationships/printerSettings" Target="../printerSettings/printerSettings855.bin"/><Relationship Id="rId2" Type="http://schemas.openxmlformats.org/officeDocument/2006/relationships/printerSettings" Target="../printerSettings/printerSettings854.bin"/><Relationship Id="rId1" Type="http://schemas.openxmlformats.org/officeDocument/2006/relationships/printerSettings" Target="../printerSettings/printerSettings853.bin"/></Relationships>
</file>

<file path=xl/worksheets/_rels/sheet46.xml.rels><?xml version="1.0" encoding="UTF-8" standalone="yes"?>
<Relationships xmlns="http://schemas.openxmlformats.org/package/2006/relationships"><Relationship Id="rId8" Type="http://schemas.openxmlformats.org/officeDocument/2006/relationships/printerSettings" Target="../printerSettings/printerSettings863.bin"/><Relationship Id="rId13" Type="http://schemas.openxmlformats.org/officeDocument/2006/relationships/printerSettings" Target="../printerSettings/printerSettings868.bin"/><Relationship Id="rId18" Type="http://schemas.openxmlformats.org/officeDocument/2006/relationships/printerSettings" Target="../printerSettings/printerSettings873.bin"/><Relationship Id="rId26" Type="http://schemas.openxmlformats.org/officeDocument/2006/relationships/printerSettings" Target="../printerSettings/printerSettings881.bin"/><Relationship Id="rId3" Type="http://schemas.openxmlformats.org/officeDocument/2006/relationships/printerSettings" Target="../printerSettings/printerSettings858.bin"/><Relationship Id="rId21" Type="http://schemas.openxmlformats.org/officeDocument/2006/relationships/printerSettings" Target="../printerSettings/printerSettings876.bin"/><Relationship Id="rId7" Type="http://schemas.openxmlformats.org/officeDocument/2006/relationships/printerSettings" Target="../printerSettings/printerSettings862.bin"/><Relationship Id="rId12" Type="http://schemas.openxmlformats.org/officeDocument/2006/relationships/printerSettings" Target="../printerSettings/printerSettings867.bin"/><Relationship Id="rId17" Type="http://schemas.openxmlformats.org/officeDocument/2006/relationships/printerSettings" Target="../printerSettings/printerSettings872.bin"/><Relationship Id="rId25" Type="http://schemas.openxmlformats.org/officeDocument/2006/relationships/printerSettings" Target="../printerSettings/printerSettings880.bin"/><Relationship Id="rId2" Type="http://schemas.openxmlformats.org/officeDocument/2006/relationships/printerSettings" Target="../printerSettings/printerSettings857.bin"/><Relationship Id="rId16" Type="http://schemas.openxmlformats.org/officeDocument/2006/relationships/printerSettings" Target="../printerSettings/printerSettings871.bin"/><Relationship Id="rId20" Type="http://schemas.openxmlformats.org/officeDocument/2006/relationships/printerSettings" Target="../printerSettings/printerSettings875.bin"/><Relationship Id="rId1" Type="http://schemas.openxmlformats.org/officeDocument/2006/relationships/printerSettings" Target="../printerSettings/printerSettings856.bin"/><Relationship Id="rId6" Type="http://schemas.openxmlformats.org/officeDocument/2006/relationships/printerSettings" Target="../printerSettings/printerSettings861.bin"/><Relationship Id="rId11" Type="http://schemas.openxmlformats.org/officeDocument/2006/relationships/printerSettings" Target="../printerSettings/printerSettings866.bin"/><Relationship Id="rId24" Type="http://schemas.openxmlformats.org/officeDocument/2006/relationships/printerSettings" Target="../printerSettings/printerSettings879.bin"/><Relationship Id="rId5" Type="http://schemas.openxmlformats.org/officeDocument/2006/relationships/printerSettings" Target="../printerSettings/printerSettings860.bin"/><Relationship Id="rId15" Type="http://schemas.openxmlformats.org/officeDocument/2006/relationships/printerSettings" Target="../printerSettings/printerSettings870.bin"/><Relationship Id="rId23" Type="http://schemas.openxmlformats.org/officeDocument/2006/relationships/printerSettings" Target="../printerSettings/printerSettings878.bin"/><Relationship Id="rId28" Type="http://schemas.openxmlformats.org/officeDocument/2006/relationships/printerSettings" Target="../printerSettings/printerSettings883.bin"/><Relationship Id="rId10" Type="http://schemas.openxmlformats.org/officeDocument/2006/relationships/printerSettings" Target="../printerSettings/printerSettings865.bin"/><Relationship Id="rId19" Type="http://schemas.openxmlformats.org/officeDocument/2006/relationships/printerSettings" Target="../printerSettings/printerSettings874.bin"/><Relationship Id="rId4" Type="http://schemas.openxmlformats.org/officeDocument/2006/relationships/printerSettings" Target="../printerSettings/printerSettings859.bin"/><Relationship Id="rId9" Type="http://schemas.openxmlformats.org/officeDocument/2006/relationships/printerSettings" Target="../printerSettings/printerSettings864.bin"/><Relationship Id="rId14" Type="http://schemas.openxmlformats.org/officeDocument/2006/relationships/printerSettings" Target="../printerSettings/printerSettings869.bin"/><Relationship Id="rId22" Type="http://schemas.openxmlformats.org/officeDocument/2006/relationships/printerSettings" Target="../printerSettings/printerSettings877.bin"/><Relationship Id="rId27" Type="http://schemas.openxmlformats.org/officeDocument/2006/relationships/printerSettings" Target="../printerSettings/printerSettings882.bin"/></Relationships>
</file>

<file path=xl/worksheets/_rels/sheet47.xml.rels><?xml version="1.0" encoding="UTF-8" standalone="yes"?>
<Relationships xmlns="http://schemas.openxmlformats.org/package/2006/relationships"><Relationship Id="rId8" Type="http://schemas.openxmlformats.org/officeDocument/2006/relationships/printerSettings" Target="../printerSettings/printerSettings891.bin"/><Relationship Id="rId13" Type="http://schemas.openxmlformats.org/officeDocument/2006/relationships/printerSettings" Target="../printerSettings/printerSettings896.bin"/><Relationship Id="rId3" Type="http://schemas.openxmlformats.org/officeDocument/2006/relationships/printerSettings" Target="../printerSettings/printerSettings886.bin"/><Relationship Id="rId7" Type="http://schemas.openxmlformats.org/officeDocument/2006/relationships/printerSettings" Target="../printerSettings/printerSettings890.bin"/><Relationship Id="rId12" Type="http://schemas.openxmlformats.org/officeDocument/2006/relationships/printerSettings" Target="../printerSettings/printerSettings895.bin"/><Relationship Id="rId2" Type="http://schemas.openxmlformats.org/officeDocument/2006/relationships/printerSettings" Target="../printerSettings/printerSettings885.bin"/><Relationship Id="rId1" Type="http://schemas.openxmlformats.org/officeDocument/2006/relationships/printerSettings" Target="../printerSettings/printerSettings884.bin"/><Relationship Id="rId6" Type="http://schemas.openxmlformats.org/officeDocument/2006/relationships/printerSettings" Target="../printerSettings/printerSettings889.bin"/><Relationship Id="rId11" Type="http://schemas.openxmlformats.org/officeDocument/2006/relationships/printerSettings" Target="../printerSettings/printerSettings894.bin"/><Relationship Id="rId5" Type="http://schemas.openxmlformats.org/officeDocument/2006/relationships/printerSettings" Target="../printerSettings/printerSettings888.bin"/><Relationship Id="rId15" Type="http://schemas.openxmlformats.org/officeDocument/2006/relationships/printerSettings" Target="../printerSettings/printerSettings898.bin"/><Relationship Id="rId10" Type="http://schemas.openxmlformats.org/officeDocument/2006/relationships/printerSettings" Target="../printerSettings/printerSettings893.bin"/><Relationship Id="rId4" Type="http://schemas.openxmlformats.org/officeDocument/2006/relationships/printerSettings" Target="../printerSettings/printerSettings887.bin"/><Relationship Id="rId9" Type="http://schemas.openxmlformats.org/officeDocument/2006/relationships/printerSettings" Target="../printerSettings/printerSettings892.bin"/><Relationship Id="rId14" Type="http://schemas.openxmlformats.org/officeDocument/2006/relationships/printerSettings" Target="../printerSettings/printerSettings897.bin"/></Relationships>
</file>

<file path=xl/worksheets/_rels/sheet48.xml.rels><?xml version="1.0" encoding="UTF-8" standalone="yes"?>
<Relationships xmlns="http://schemas.openxmlformats.org/package/2006/relationships"><Relationship Id="rId8" Type="http://schemas.openxmlformats.org/officeDocument/2006/relationships/printerSettings" Target="../printerSettings/printerSettings906.bin"/><Relationship Id="rId13" Type="http://schemas.openxmlformats.org/officeDocument/2006/relationships/printerSettings" Target="../printerSettings/printerSettings911.bin"/><Relationship Id="rId3" Type="http://schemas.openxmlformats.org/officeDocument/2006/relationships/printerSettings" Target="../printerSettings/printerSettings901.bin"/><Relationship Id="rId7" Type="http://schemas.openxmlformats.org/officeDocument/2006/relationships/printerSettings" Target="../printerSettings/printerSettings905.bin"/><Relationship Id="rId12" Type="http://schemas.openxmlformats.org/officeDocument/2006/relationships/printerSettings" Target="../printerSettings/printerSettings910.bin"/><Relationship Id="rId17" Type="http://schemas.openxmlformats.org/officeDocument/2006/relationships/printerSettings" Target="../printerSettings/printerSettings915.bin"/><Relationship Id="rId2" Type="http://schemas.openxmlformats.org/officeDocument/2006/relationships/printerSettings" Target="../printerSettings/printerSettings900.bin"/><Relationship Id="rId16" Type="http://schemas.openxmlformats.org/officeDocument/2006/relationships/printerSettings" Target="../printerSettings/printerSettings914.bin"/><Relationship Id="rId1" Type="http://schemas.openxmlformats.org/officeDocument/2006/relationships/printerSettings" Target="../printerSettings/printerSettings899.bin"/><Relationship Id="rId6" Type="http://schemas.openxmlformats.org/officeDocument/2006/relationships/printerSettings" Target="../printerSettings/printerSettings904.bin"/><Relationship Id="rId11" Type="http://schemas.openxmlformats.org/officeDocument/2006/relationships/printerSettings" Target="../printerSettings/printerSettings909.bin"/><Relationship Id="rId5" Type="http://schemas.openxmlformats.org/officeDocument/2006/relationships/printerSettings" Target="../printerSettings/printerSettings903.bin"/><Relationship Id="rId15" Type="http://schemas.openxmlformats.org/officeDocument/2006/relationships/printerSettings" Target="../printerSettings/printerSettings913.bin"/><Relationship Id="rId10" Type="http://schemas.openxmlformats.org/officeDocument/2006/relationships/printerSettings" Target="../printerSettings/printerSettings908.bin"/><Relationship Id="rId4" Type="http://schemas.openxmlformats.org/officeDocument/2006/relationships/printerSettings" Target="../printerSettings/printerSettings902.bin"/><Relationship Id="rId9" Type="http://schemas.openxmlformats.org/officeDocument/2006/relationships/printerSettings" Target="../printerSettings/printerSettings907.bin"/><Relationship Id="rId14" Type="http://schemas.openxmlformats.org/officeDocument/2006/relationships/printerSettings" Target="../printerSettings/printerSettings912.bin"/></Relationships>
</file>

<file path=xl/worksheets/_rels/sheet49.xml.rels><?xml version="1.0" encoding="UTF-8" standalone="yes"?>
<Relationships xmlns="http://schemas.openxmlformats.org/package/2006/relationships"><Relationship Id="rId8" Type="http://schemas.openxmlformats.org/officeDocument/2006/relationships/printerSettings" Target="../printerSettings/printerSettings923.bin"/><Relationship Id="rId13" Type="http://schemas.openxmlformats.org/officeDocument/2006/relationships/printerSettings" Target="../printerSettings/printerSettings928.bin"/><Relationship Id="rId18" Type="http://schemas.openxmlformats.org/officeDocument/2006/relationships/printerSettings" Target="../printerSettings/printerSettings933.bin"/><Relationship Id="rId3" Type="http://schemas.openxmlformats.org/officeDocument/2006/relationships/printerSettings" Target="../printerSettings/printerSettings918.bin"/><Relationship Id="rId7" Type="http://schemas.openxmlformats.org/officeDocument/2006/relationships/printerSettings" Target="../printerSettings/printerSettings922.bin"/><Relationship Id="rId12" Type="http://schemas.openxmlformats.org/officeDocument/2006/relationships/printerSettings" Target="../printerSettings/printerSettings927.bin"/><Relationship Id="rId17" Type="http://schemas.openxmlformats.org/officeDocument/2006/relationships/printerSettings" Target="../printerSettings/printerSettings932.bin"/><Relationship Id="rId2" Type="http://schemas.openxmlformats.org/officeDocument/2006/relationships/printerSettings" Target="../printerSettings/printerSettings917.bin"/><Relationship Id="rId16" Type="http://schemas.openxmlformats.org/officeDocument/2006/relationships/printerSettings" Target="../printerSettings/printerSettings931.bin"/><Relationship Id="rId1" Type="http://schemas.openxmlformats.org/officeDocument/2006/relationships/printerSettings" Target="../printerSettings/printerSettings916.bin"/><Relationship Id="rId6" Type="http://schemas.openxmlformats.org/officeDocument/2006/relationships/printerSettings" Target="../printerSettings/printerSettings921.bin"/><Relationship Id="rId11" Type="http://schemas.openxmlformats.org/officeDocument/2006/relationships/printerSettings" Target="../printerSettings/printerSettings926.bin"/><Relationship Id="rId5" Type="http://schemas.openxmlformats.org/officeDocument/2006/relationships/printerSettings" Target="../printerSettings/printerSettings920.bin"/><Relationship Id="rId15" Type="http://schemas.openxmlformats.org/officeDocument/2006/relationships/printerSettings" Target="../printerSettings/printerSettings930.bin"/><Relationship Id="rId10" Type="http://schemas.openxmlformats.org/officeDocument/2006/relationships/printerSettings" Target="../printerSettings/printerSettings925.bin"/><Relationship Id="rId4" Type="http://schemas.openxmlformats.org/officeDocument/2006/relationships/printerSettings" Target="../printerSettings/printerSettings919.bin"/><Relationship Id="rId9" Type="http://schemas.openxmlformats.org/officeDocument/2006/relationships/printerSettings" Target="../printerSettings/printerSettings924.bin"/><Relationship Id="rId14" Type="http://schemas.openxmlformats.org/officeDocument/2006/relationships/printerSettings" Target="../printerSettings/printerSettings929.bin"/></Relationships>
</file>

<file path=xl/worksheets/_rels/sheet50.xml.rels><?xml version="1.0" encoding="UTF-8" standalone="yes"?>
<Relationships xmlns="http://schemas.openxmlformats.org/package/2006/relationships"><Relationship Id="rId8" Type="http://schemas.openxmlformats.org/officeDocument/2006/relationships/printerSettings" Target="../printerSettings/printerSettings941.bin"/><Relationship Id="rId13" Type="http://schemas.openxmlformats.org/officeDocument/2006/relationships/printerSettings" Target="../printerSettings/printerSettings946.bin"/><Relationship Id="rId18" Type="http://schemas.openxmlformats.org/officeDocument/2006/relationships/printerSettings" Target="../printerSettings/printerSettings951.bin"/><Relationship Id="rId3" Type="http://schemas.openxmlformats.org/officeDocument/2006/relationships/printerSettings" Target="../printerSettings/printerSettings936.bin"/><Relationship Id="rId21" Type="http://schemas.openxmlformats.org/officeDocument/2006/relationships/printerSettings" Target="../printerSettings/printerSettings954.bin"/><Relationship Id="rId7" Type="http://schemas.openxmlformats.org/officeDocument/2006/relationships/printerSettings" Target="../printerSettings/printerSettings940.bin"/><Relationship Id="rId12" Type="http://schemas.openxmlformats.org/officeDocument/2006/relationships/printerSettings" Target="../printerSettings/printerSettings945.bin"/><Relationship Id="rId17" Type="http://schemas.openxmlformats.org/officeDocument/2006/relationships/printerSettings" Target="../printerSettings/printerSettings950.bin"/><Relationship Id="rId2" Type="http://schemas.openxmlformats.org/officeDocument/2006/relationships/printerSettings" Target="../printerSettings/printerSettings935.bin"/><Relationship Id="rId16" Type="http://schemas.openxmlformats.org/officeDocument/2006/relationships/printerSettings" Target="../printerSettings/printerSettings949.bin"/><Relationship Id="rId20" Type="http://schemas.openxmlformats.org/officeDocument/2006/relationships/printerSettings" Target="../printerSettings/printerSettings953.bin"/><Relationship Id="rId1" Type="http://schemas.openxmlformats.org/officeDocument/2006/relationships/printerSettings" Target="../printerSettings/printerSettings934.bin"/><Relationship Id="rId6" Type="http://schemas.openxmlformats.org/officeDocument/2006/relationships/printerSettings" Target="../printerSettings/printerSettings939.bin"/><Relationship Id="rId11" Type="http://schemas.openxmlformats.org/officeDocument/2006/relationships/printerSettings" Target="../printerSettings/printerSettings944.bin"/><Relationship Id="rId5" Type="http://schemas.openxmlformats.org/officeDocument/2006/relationships/printerSettings" Target="../printerSettings/printerSettings938.bin"/><Relationship Id="rId15" Type="http://schemas.openxmlformats.org/officeDocument/2006/relationships/printerSettings" Target="../printerSettings/printerSettings948.bin"/><Relationship Id="rId10" Type="http://schemas.openxmlformats.org/officeDocument/2006/relationships/printerSettings" Target="../printerSettings/printerSettings943.bin"/><Relationship Id="rId19" Type="http://schemas.openxmlformats.org/officeDocument/2006/relationships/printerSettings" Target="../printerSettings/printerSettings952.bin"/><Relationship Id="rId4" Type="http://schemas.openxmlformats.org/officeDocument/2006/relationships/printerSettings" Target="../printerSettings/printerSettings937.bin"/><Relationship Id="rId9" Type="http://schemas.openxmlformats.org/officeDocument/2006/relationships/printerSettings" Target="../printerSettings/printerSettings942.bin"/><Relationship Id="rId14" Type="http://schemas.openxmlformats.org/officeDocument/2006/relationships/printerSettings" Target="../printerSettings/printerSettings947.bin"/></Relationships>
</file>

<file path=xl/worksheets/_rels/sheet51.xml.rels><?xml version="1.0" encoding="UTF-8" standalone="yes"?>
<Relationships xmlns="http://schemas.openxmlformats.org/package/2006/relationships"><Relationship Id="rId8" Type="http://schemas.openxmlformats.org/officeDocument/2006/relationships/printerSettings" Target="../printerSettings/printerSettings962.bin"/><Relationship Id="rId13" Type="http://schemas.openxmlformats.org/officeDocument/2006/relationships/printerSettings" Target="../printerSettings/printerSettings967.bin"/><Relationship Id="rId18" Type="http://schemas.openxmlformats.org/officeDocument/2006/relationships/printerSettings" Target="../printerSettings/printerSettings972.bin"/><Relationship Id="rId3" Type="http://schemas.openxmlformats.org/officeDocument/2006/relationships/printerSettings" Target="../printerSettings/printerSettings957.bin"/><Relationship Id="rId21" Type="http://schemas.openxmlformats.org/officeDocument/2006/relationships/printerSettings" Target="../printerSettings/printerSettings975.bin"/><Relationship Id="rId7" Type="http://schemas.openxmlformats.org/officeDocument/2006/relationships/printerSettings" Target="../printerSettings/printerSettings961.bin"/><Relationship Id="rId12" Type="http://schemas.openxmlformats.org/officeDocument/2006/relationships/printerSettings" Target="../printerSettings/printerSettings966.bin"/><Relationship Id="rId17" Type="http://schemas.openxmlformats.org/officeDocument/2006/relationships/printerSettings" Target="../printerSettings/printerSettings971.bin"/><Relationship Id="rId2" Type="http://schemas.openxmlformats.org/officeDocument/2006/relationships/printerSettings" Target="../printerSettings/printerSettings956.bin"/><Relationship Id="rId16" Type="http://schemas.openxmlformats.org/officeDocument/2006/relationships/printerSettings" Target="../printerSettings/printerSettings970.bin"/><Relationship Id="rId20" Type="http://schemas.openxmlformats.org/officeDocument/2006/relationships/printerSettings" Target="../printerSettings/printerSettings974.bin"/><Relationship Id="rId1" Type="http://schemas.openxmlformats.org/officeDocument/2006/relationships/printerSettings" Target="../printerSettings/printerSettings955.bin"/><Relationship Id="rId6" Type="http://schemas.openxmlformats.org/officeDocument/2006/relationships/printerSettings" Target="../printerSettings/printerSettings960.bin"/><Relationship Id="rId11" Type="http://schemas.openxmlformats.org/officeDocument/2006/relationships/printerSettings" Target="../printerSettings/printerSettings965.bin"/><Relationship Id="rId5" Type="http://schemas.openxmlformats.org/officeDocument/2006/relationships/printerSettings" Target="../printerSettings/printerSettings959.bin"/><Relationship Id="rId15" Type="http://schemas.openxmlformats.org/officeDocument/2006/relationships/printerSettings" Target="../printerSettings/printerSettings969.bin"/><Relationship Id="rId10" Type="http://schemas.openxmlformats.org/officeDocument/2006/relationships/printerSettings" Target="../printerSettings/printerSettings964.bin"/><Relationship Id="rId19" Type="http://schemas.openxmlformats.org/officeDocument/2006/relationships/printerSettings" Target="../printerSettings/printerSettings973.bin"/><Relationship Id="rId4" Type="http://schemas.openxmlformats.org/officeDocument/2006/relationships/printerSettings" Target="../printerSettings/printerSettings958.bin"/><Relationship Id="rId9" Type="http://schemas.openxmlformats.org/officeDocument/2006/relationships/printerSettings" Target="../printerSettings/printerSettings963.bin"/><Relationship Id="rId14" Type="http://schemas.openxmlformats.org/officeDocument/2006/relationships/printerSettings" Target="../printerSettings/printerSettings96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N294"/>
  <sheetViews>
    <sheetView topLeftCell="A208" zoomScaleNormal="100" workbookViewId="0">
      <selection activeCell="A217" sqref="A217"/>
    </sheetView>
  </sheetViews>
  <sheetFormatPr defaultRowHeight="15"/>
  <cols>
    <col min="4" max="4" width="17.5703125" customWidth="1"/>
    <col min="5" max="5" width="12.42578125" customWidth="1"/>
    <col min="6" max="6" width="15.42578125" customWidth="1"/>
    <col min="7" max="7" width="18.42578125" customWidth="1"/>
    <col min="8" max="8" width="10.5703125" customWidth="1"/>
    <col min="9" max="9" width="19" customWidth="1"/>
    <col min="10" max="10" width="16.42578125" customWidth="1"/>
    <col min="12" max="12" width="12.42578125" bestFit="1" customWidth="1"/>
    <col min="13" max="13" width="12.5703125" style="395" customWidth="1"/>
    <col min="14" max="14" width="10.5703125" bestFit="1" customWidth="1"/>
  </cols>
  <sheetData>
    <row r="1" spans="1:14" ht="19.5" thickBot="1">
      <c r="A1" s="293" t="s">
        <v>12</v>
      </c>
      <c r="B1" s="247"/>
      <c r="C1" s="247"/>
      <c r="D1" s="247"/>
      <c r="E1" s="247"/>
      <c r="F1" s="247"/>
      <c r="G1" s="247"/>
      <c r="H1" s="247"/>
      <c r="I1" s="247"/>
      <c r="J1" s="247"/>
      <c r="K1" s="247"/>
      <c r="L1" s="247"/>
      <c r="M1" s="409"/>
      <c r="N1" s="247"/>
    </row>
    <row r="2" spans="1:14" ht="15.75">
      <c r="A2" s="248"/>
      <c r="B2" s="249"/>
      <c r="C2" s="250" t="s">
        <v>0</v>
      </c>
      <c r="D2" s="249"/>
      <c r="E2" s="248" t="s">
        <v>9</v>
      </c>
      <c r="F2" s="250"/>
      <c r="G2" s="249"/>
      <c r="H2" s="248" t="s">
        <v>10</v>
      </c>
      <c r="I2" s="250"/>
      <c r="J2" s="250"/>
      <c r="K2" s="248"/>
      <c r="L2" s="250"/>
      <c r="M2" s="411"/>
      <c r="N2" s="249"/>
    </row>
    <row r="3" spans="1:14" ht="45">
      <c r="A3" s="5" t="s">
        <v>7</v>
      </c>
      <c r="B3" s="7" t="s">
        <v>13</v>
      </c>
      <c r="C3" s="18" t="s">
        <v>1</v>
      </c>
      <c r="D3" s="7" t="s">
        <v>2</v>
      </c>
      <c r="E3" s="5" t="s">
        <v>3</v>
      </c>
      <c r="F3" s="6" t="s">
        <v>4</v>
      </c>
      <c r="G3" s="7" t="s">
        <v>5</v>
      </c>
      <c r="H3" s="5" t="s">
        <v>6</v>
      </c>
      <c r="I3" s="6" t="s">
        <v>4</v>
      </c>
      <c r="J3" s="7" t="s">
        <v>2</v>
      </c>
      <c r="K3" s="34" t="s">
        <v>8</v>
      </c>
      <c r="L3" s="6" t="s">
        <v>14</v>
      </c>
      <c r="M3" s="201" t="s">
        <v>3156</v>
      </c>
      <c r="N3" s="7" t="s">
        <v>11</v>
      </c>
    </row>
    <row r="4" spans="1:14" s="1656" customFormat="1">
      <c r="A4" s="1024" t="s">
        <v>205</v>
      </c>
      <c r="B4" s="1312"/>
      <c r="C4" s="1320" t="s">
        <v>8952</v>
      </c>
      <c r="D4" s="1320" t="s">
        <v>9048</v>
      </c>
      <c r="E4" s="1311">
        <v>0</v>
      </c>
      <c r="F4" s="1320" t="s">
        <v>207</v>
      </c>
      <c r="G4" s="1320" t="s">
        <v>9039</v>
      </c>
      <c r="H4" s="1311">
        <v>7.0000000000000007E-2</v>
      </c>
      <c r="I4" s="1310" t="s">
        <v>206</v>
      </c>
      <c r="J4" s="1320" t="s">
        <v>5698</v>
      </c>
      <c r="K4" s="988">
        <f>H4-E4</f>
        <v>7.0000000000000007E-2</v>
      </c>
      <c r="L4" s="1308">
        <v>42752</v>
      </c>
      <c r="M4" s="1309">
        <v>42746</v>
      </c>
      <c r="N4" s="1275"/>
    </row>
    <row r="5" spans="1:14" s="1274" customFormat="1">
      <c r="A5" s="1024" t="s">
        <v>205</v>
      </c>
      <c r="B5" s="1024"/>
      <c r="C5" s="1320" t="s">
        <v>206</v>
      </c>
      <c r="D5" s="1320" t="s">
        <v>5698</v>
      </c>
      <c r="E5" s="1311">
        <v>3.94</v>
      </c>
      <c r="F5" s="1320" t="s">
        <v>5697</v>
      </c>
      <c r="G5" s="620" t="s">
        <v>5697</v>
      </c>
      <c r="H5" s="1311">
        <v>13.08</v>
      </c>
      <c r="I5" s="1310" t="s">
        <v>145</v>
      </c>
      <c r="J5" s="620" t="s">
        <v>145</v>
      </c>
      <c r="K5" s="988">
        <f t="shared" ref="K5:K13" si="0">H5-E5</f>
        <v>9.14</v>
      </c>
      <c r="L5" s="179">
        <v>42736</v>
      </c>
      <c r="M5" s="1001">
        <v>42746</v>
      </c>
      <c r="N5" s="1061"/>
    </row>
    <row r="6" spans="1:14" s="1274" customFormat="1">
      <c r="A6" s="1024" t="s">
        <v>205</v>
      </c>
      <c r="B6" s="1312"/>
      <c r="C6" s="1323" t="s">
        <v>220</v>
      </c>
      <c r="D6" s="1320" t="s">
        <v>7052</v>
      </c>
      <c r="E6" s="1316" t="s">
        <v>4876</v>
      </c>
      <c r="F6" s="1320" t="s">
        <v>7047</v>
      </c>
      <c r="G6" s="1320" t="s">
        <v>3212</v>
      </c>
      <c r="H6" s="1310">
        <v>3.13</v>
      </c>
      <c r="I6" s="1313" t="s">
        <v>33</v>
      </c>
      <c r="J6" s="1320" t="s">
        <v>33</v>
      </c>
      <c r="K6" s="988">
        <f t="shared" si="0"/>
        <v>3.13</v>
      </c>
      <c r="L6" s="1308">
        <v>42752</v>
      </c>
      <c r="M6" s="1309">
        <v>42752</v>
      </c>
      <c r="N6" s="1275"/>
    </row>
    <row r="7" spans="1:14" s="1274" customFormat="1">
      <c r="A7" s="1024" t="s">
        <v>205</v>
      </c>
      <c r="B7" s="1024"/>
      <c r="C7" s="1319" t="s">
        <v>7050</v>
      </c>
      <c r="D7" s="1319" t="s">
        <v>7050</v>
      </c>
      <c r="E7" s="1313">
        <v>12.87</v>
      </c>
      <c r="F7" s="1319" t="s">
        <v>8956</v>
      </c>
      <c r="G7" s="620" t="s">
        <v>8957</v>
      </c>
      <c r="H7" s="1313">
        <v>18.22</v>
      </c>
      <c r="I7" s="1313" t="s">
        <v>8953</v>
      </c>
      <c r="J7" s="620" t="s">
        <v>7053</v>
      </c>
      <c r="K7" s="988">
        <f t="shared" si="0"/>
        <v>5.35</v>
      </c>
      <c r="L7" s="1308">
        <v>42752</v>
      </c>
      <c r="M7" s="1001">
        <v>42761</v>
      </c>
      <c r="N7" s="1061"/>
    </row>
    <row r="8" spans="1:14" s="1274" customFormat="1">
      <c r="A8" s="1024" t="s">
        <v>205</v>
      </c>
      <c r="B8" s="1024"/>
      <c r="C8" s="1320" t="s">
        <v>8948</v>
      </c>
      <c r="D8" s="1320" t="s">
        <v>8948</v>
      </c>
      <c r="E8" s="1310">
        <v>0</v>
      </c>
      <c r="F8" s="1320" t="s">
        <v>8949</v>
      </c>
      <c r="G8" s="620" t="s">
        <v>7053</v>
      </c>
      <c r="H8" s="1310">
        <v>2.58</v>
      </c>
      <c r="I8" s="1310" t="s">
        <v>7050</v>
      </c>
      <c r="J8" s="620" t="s">
        <v>7050</v>
      </c>
      <c r="K8" s="988">
        <f t="shared" si="0"/>
        <v>2.58</v>
      </c>
      <c r="L8" s="179">
        <v>42752</v>
      </c>
      <c r="M8" s="1001">
        <v>42762</v>
      </c>
      <c r="N8" s="1061"/>
    </row>
    <row r="9" spans="1:14" s="1274" customFormat="1">
      <c r="A9" s="1024" t="s">
        <v>205</v>
      </c>
      <c r="B9" s="1024"/>
      <c r="C9" s="1320" t="s">
        <v>143</v>
      </c>
      <c r="D9" s="1320" t="s">
        <v>9040</v>
      </c>
      <c r="E9" s="1311">
        <v>0</v>
      </c>
      <c r="F9" s="1320" t="s">
        <v>7050</v>
      </c>
      <c r="G9" s="620" t="s">
        <v>7050</v>
      </c>
      <c r="H9" s="1311">
        <v>0.27</v>
      </c>
      <c r="I9" s="1310" t="s">
        <v>8948</v>
      </c>
      <c r="J9" s="620" t="s">
        <v>8948</v>
      </c>
      <c r="K9" s="988">
        <f>H9-E9</f>
        <v>0.27</v>
      </c>
      <c r="L9" s="179">
        <v>42752</v>
      </c>
      <c r="M9" s="1001">
        <v>42761</v>
      </c>
      <c r="N9" s="1061"/>
    </row>
    <row r="10" spans="1:14" s="1656" customFormat="1">
      <c r="A10" s="1024" t="s">
        <v>205</v>
      </c>
      <c r="B10" s="1024"/>
      <c r="C10" s="1320" t="s">
        <v>3212</v>
      </c>
      <c r="D10" s="1320" t="s">
        <v>3212</v>
      </c>
      <c r="E10" s="1311">
        <v>9.0399999999999991</v>
      </c>
      <c r="F10" s="1320" t="s">
        <v>5697</v>
      </c>
      <c r="G10" s="620" t="s">
        <v>5697</v>
      </c>
      <c r="H10" s="1311">
        <v>12.72</v>
      </c>
      <c r="I10" s="1310" t="s">
        <v>8957</v>
      </c>
      <c r="J10" s="620" t="s">
        <v>8958</v>
      </c>
      <c r="K10" s="988">
        <f>H10-E10</f>
        <v>3.6800000000000015</v>
      </c>
      <c r="L10" s="179">
        <v>42752</v>
      </c>
      <c r="M10" s="1001">
        <v>42766</v>
      </c>
      <c r="N10" s="1061"/>
    </row>
    <row r="11" spans="1:14" s="1274" customFormat="1">
      <c r="A11" s="1024" t="s">
        <v>205</v>
      </c>
      <c r="B11" s="1024"/>
      <c r="C11" s="1323" t="s">
        <v>7049</v>
      </c>
      <c r="D11" s="1320" t="s">
        <v>5697</v>
      </c>
      <c r="E11" s="1310">
        <v>0</v>
      </c>
      <c r="F11" s="1320" t="s">
        <v>1658</v>
      </c>
      <c r="G11" s="620" t="s">
        <v>7050</v>
      </c>
      <c r="H11" s="1310">
        <v>11.8</v>
      </c>
      <c r="I11" s="1310" t="s">
        <v>7053</v>
      </c>
      <c r="J11" s="620" t="s">
        <v>7053</v>
      </c>
      <c r="K11" s="988">
        <f t="shared" si="0"/>
        <v>11.8</v>
      </c>
      <c r="L11" s="179">
        <v>42783</v>
      </c>
      <c r="M11" s="1001">
        <v>42772</v>
      </c>
      <c r="N11" s="1061"/>
    </row>
    <row r="12" spans="1:14" s="1656" customFormat="1">
      <c r="A12" s="1024" t="s">
        <v>205</v>
      </c>
      <c r="B12" s="1312"/>
      <c r="C12" s="1322" t="s">
        <v>8951</v>
      </c>
      <c r="D12" s="1319" t="s">
        <v>9047</v>
      </c>
      <c r="E12" s="1316" t="s">
        <v>4876</v>
      </c>
      <c r="F12" s="1319" t="s">
        <v>7050</v>
      </c>
      <c r="G12" s="1320" t="s">
        <v>7050</v>
      </c>
      <c r="H12" s="1310">
        <v>0.51</v>
      </c>
      <c r="I12" s="1313" t="s">
        <v>33</v>
      </c>
      <c r="J12" s="1320" t="s">
        <v>33</v>
      </c>
      <c r="K12" s="988">
        <f t="shared" si="0"/>
        <v>0.51</v>
      </c>
      <c r="L12" s="1308">
        <v>42783</v>
      </c>
      <c r="M12" s="1309">
        <v>42774</v>
      </c>
      <c r="N12" s="1275"/>
    </row>
    <row r="13" spans="1:14" s="1656" customFormat="1">
      <c r="A13" s="1024" t="s">
        <v>205</v>
      </c>
      <c r="B13" s="1024"/>
      <c r="C13" s="1319" t="s">
        <v>7050</v>
      </c>
      <c r="D13" s="1319" t="s">
        <v>7050</v>
      </c>
      <c r="E13" s="1313">
        <v>1.8</v>
      </c>
      <c r="F13" s="1319" t="s">
        <v>7056</v>
      </c>
      <c r="G13" s="620" t="s">
        <v>7056</v>
      </c>
      <c r="H13" s="1313">
        <v>11.48</v>
      </c>
      <c r="I13" s="1313" t="s">
        <v>8957</v>
      </c>
      <c r="J13" s="620" t="s">
        <v>8958</v>
      </c>
      <c r="K13" s="988">
        <f t="shared" si="0"/>
        <v>9.68</v>
      </c>
      <c r="L13" s="1308">
        <v>42783</v>
      </c>
      <c r="M13" s="1001">
        <v>42779</v>
      </c>
      <c r="N13" s="1061"/>
    </row>
    <row r="14" spans="1:14" s="1274" customFormat="1">
      <c r="A14" s="1024" t="s">
        <v>205</v>
      </c>
      <c r="B14" s="1024"/>
      <c r="C14" s="1319" t="s">
        <v>3212</v>
      </c>
      <c r="D14" s="1319" t="s">
        <v>3212</v>
      </c>
      <c r="E14" s="1311">
        <v>14.34</v>
      </c>
      <c r="F14" s="1319" t="s">
        <v>8956</v>
      </c>
      <c r="G14" s="620" t="s">
        <v>8957</v>
      </c>
      <c r="H14" s="1311">
        <v>17.52</v>
      </c>
      <c r="I14" s="1313" t="s">
        <v>145</v>
      </c>
      <c r="J14" s="620" t="s">
        <v>145</v>
      </c>
      <c r="K14" s="988">
        <f t="shared" ref="K14:K20" si="1">H14-E14</f>
        <v>3.1799999999999997</v>
      </c>
      <c r="L14" s="1308">
        <v>42783</v>
      </c>
      <c r="M14" s="1001">
        <v>42780</v>
      </c>
      <c r="N14" s="1061"/>
    </row>
    <row r="15" spans="1:14" s="1274" customFormat="1">
      <c r="A15" s="1024" t="s">
        <v>205</v>
      </c>
      <c r="B15" s="1024"/>
      <c r="C15" s="1323" t="s">
        <v>145</v>
      </c>
      <c r="D15" s="1320" t="s">
        <v>145</v>
      </c>
      <c r="E15" s="1310">
        <v>0</v>
      </c>
      <c r="F15" s="1320" t="s">
        <v>8949</v>
      </c>
      <c r="G15" s="620" t="s">
        <v>7053</v>
      </c>
      <c r="H15" s="1310">
        <v>4.91</v>
      </c>
      <c r="I15" s="1310" t="s">
        <v>3212</v>
      </c>
      <c r="J15" s="620" t="s">
        <v>3212</v>
      </c>
      <c r="K15" s="988">
        <f t="shared" si="1"/>
        <v>4.91</v>
      </c>
      <c r="L15" s="1308">
        <v>42783</v>
      </c>
      <c r="M15" s="1001">
        <v>42790</v>
      </c>
      <c r="N15" s="1061"/>
    </row>
    <row r="16" spans="1:14" s="1274" customFormat="1">
      <c r="A16" s="1024" t="s">
        <v>205</v>
      </c>
      <c r="B16" s="1312"/>
      <c r="C16" s="1674" t="s">
        <v>5083</v>
      </c>
      <c r="D16" s="1319" t="s">
        <v>9046</v>
      </c>
      <c r="E16" s="1315" t="s">
        <v>4876</v>
      </c>
      <c r="F16" s="1319" t="s">
        <v>8950</v>
      </c>
      <c r="G16" s="1320" t="s">
        <v>145</v>
      </c>
      <c r="H16" s="1311">
        <v>0.27</v>
      </c>
      <c r="I16" s="1313" t="s">
        <v>8955</v>
      </c>
      <c r="J16" s="1320" t="s">
        <v>33</v>
      </c>
      <c r="K16" s="988">
        <f t="shared" si="1"/>
        <v>0.27</v>
      </c>
      <c r="L16" s="1308">
        <v>42783</v>
      </c>
      <c r="M16" s="1309">
        <v>42794</v>
      </c>
      <c r="N16" s="1275"/>
    </row>
    <row r="17" spans="1:14" s="1656" customFormat="1">
      <c r="A17" s="1024" t="s">
        <v>205</v>
      </c>
      <c r="B17" s="1394"/>
      <c r="C17" s="1639" t="s">
        <v>151</v>
      </c>
      <c r="D17" s="1394" t="s">
        <v>11074</v>
      </c>
      <c r="E17" s="1551">
        <v>6.53</v>
      </c>
      <c r="F17" s="1671" t="s">
        <v>11061</v>
      </c>
      <c r="G17" s="1594" t="s">
        <v>11061</v>
      </c>
      <c r="H17" s="1551">
        <v>8.57</v>
      </c>
      <c r="I17" s="1671" t="s">
        <v>7050</v>
      </c>
      <c r="J17" s="1394" t="s">
        <v>7050</v>
      </c>
      <c r="K17" s="988">
        <f t="shared" si="1"/>
        <v>2.04</v>
      </c>
      <c r="L17" s="1308">
        <v>42795</v>
      </c>
      <c r="M17" s="1396">
        <v>42801</v>
      </c>
      <c r="N17" s="1394"/>
    </row>
    <row r="18" spans="1:14">
      <c r="A18" s="1024" t="s">
        <v>205</v>
      </c>
      <c r="B18" s="1312"/>
      <c r="C18" s="1312" t="s">
        <v>8948</v>
      </c>
      <c r="D18" s="1312" t="s">
        <v>8948</v>
      </c>
      <c r="E18" s="1310">
        <v>8.99</v>
      </c>
      <c r="F18" s="1320" t="s">
        <v>7050</v>
      </c>
      <c r="G18" s="1320" t="s">
        <v>7050</v>
      </c>
      <c r="H18" s="1310">
        <v>13.62</v>
      </c>
      <c r="I18" s="1310" t="s">
        <v>11059</v>
      </c>
      <c r="J18" s="1320" t="s">
        <v>11060</v>
      </c>
      <c r="K18" s="988">
        <f t="shared" si="1"/>
        <v>4.629999999999999</v>
      </c>
      <c r="L18" s="1308">
        <v>42795</v>
      </c>
      <c r="M18" s="1309">
        <v>42803</v>
      </c>
      <c r="N18" s="1275"/>
    </row>
    <row r="19" spans="1:14" s="1656" customFormat="1">
      <c r="A19" s="1024" t="s">
        <v>205</v>
      </c>
      <c r="B19" s="1394"/>
      <c r="C19" s="1694" t="s">
        <v>223</v>
      </c>
      <c r="D19" s="1394" t="s">
        <v>11098</v>
      </c>
      <c r="E19" s="1551">
        <v>0.53</v>
      </c>
      <c r="F19" s="1394" t="s">
        <v>222</v>
      </c>
      <c r="G19" s="1594" t="s">
        <v>11097</v>
      </c>
      <c r="H19" s="1551">
        <v>1.03</v>
      </c>
      <c r="I19" s="1394" t="s">
        <v>19</v>
      </c>
      <c r="J19" s="1394" t="s">
        <v>33</v>
      </c>
      <c r="K19" s="988">
        <f t="shared" si="1"/>
        <v>0.5</v>
      </c>
      <c r="L19" s="1475">
        <v>42795</v>
      </c>
      <c r="M19" s="1396">
        <v>42870</v>
      </c>
      <c r="N19" s="1394"/>
    </row>
    <row r="20" spans="1:14" s="1656" customFormat="1">
      <c r="A20" s="1024" t="s">
        <v>205</v>
      </c>
      <c r="B20" s="1394"/>
      <c r="C20" s="4911" t="s">
        <v>222</v>
      </c>
      <c r="D20" s="1394" t="s">
        <v>11097</v>
      </c>
      <c r="E20" s="1551">
        <v>0</v>
      </c>
      <c r="F20" s="1594" t="s">
        <v>129</v>
      </c>
      <c r="G20" s="1594" t="s">
        <v>11089</v>
      </c>
      <c r="H20" s="1551">
        <v>1.32</v>
      </c>
      <c r="I20" s="1594" t="s">
        <v>3212</v>
      </c>
      <c r="J20" s="1394" t="s">
        <v>3212</v>
      </c>
      <c r="K20" s="988">
        <f t="shared" si="1"/>
        <v>1.32</v>
      </c>
      <c r="L20" s="1475">
        <v>42872</v>
      </c>
      <c r="M20" s="1396">
        <v>42866</v>
      </c>
      <c r="N20" s="1394"/>
    </row>
    <row r="21" spans="1:14" s="1656" customFormat="1">
      <c r="A21" s="1024" t="s">
        <v>205</v>
      </c>
      <c r="B21" s="1394"/>
      <c r="C21" s="4911" t="s">
        <v>11062</v>
      </c>
      <c r="D21" s="1394" t="s">
        <v>7055</v>
      </c>
      <c r="E21" s="1551">
        <v>0</v>
      </c>
      <c r="F21" s="1594" t="s">
        <v>8948</v>
      </c>
      <c r="G21" s="1594" t="s">
        <v>8948</v>
      </c>
      <c r="H21" s="1551">
        <v>0.25</v>
      </c>
      <c r="I21" s="1594" t="s">
        <v>222</v>
      </c>
      <c r="J21" s="1394" t="s">
        <v>11097</v>
      </c>
      <c r="K21" s="988">
        <f t="shared" ref="K21:K36" si="2">H21-E21</f>
        <v>0.25</v>
      </c>
      <c r="L21" s="1475">
        <v>42872</v>
      </c>
      <c r="M21" s="1396">
        <v>42870</v>
      </c>
      <c r="N21" s="1394"/>
    </row>
    <row r="22" spans="1:14" s="1656" customFormat="1">
      <c r="A22" s="1024" t="s">
        <v>205</v>
      </c>
      <c r="B22" s="1394"/>
      <c r="C22" s="1694" t="s">
        <v>129</v>
      </c>
      <c r="D22" s="1394" t="s">
        <v>11089</v>
      </c>
      <c r="E22" s="1551">
        <v>0</v>
      </c>
      <c r="F22" s="1394" t="s">
        <v>11060</v>
      </c>
      <c r="G22" s="1594" t="s">
        <v>11060</v>
      </c>
      <c r="H22" s="1551">
        <v>4.45</v>
      </c>
      <c r="I22" s="1394" t="s">
        <v>210</v>
      </c>
      <c r="J22" s="1394" t="s">
        <v>11078</v>
      </c>
      <c r="K22" s="988">
        <f t="shared" si="2"/>
        <v>4.45</v>
      </c>
      <c r="L22" s="1475">
        <v>42872</v>
      </c>
      <c r="M22" s="1396">
        <v>42872</v>
      </c>
      <c r="N22" s="1394"/>
    </row>
    <row r="23" spans="1:14" s="1656" customFormat="1">
      <c r="A23" s="1024" t="s">
        <v>205</v>
      </c>
      <c r="B23" s="1394"/>
      <c r="C23" s="1639" t="s">
        <v>22</v>
      </c>
      <c r="D23" s="1394" t="s">
        <v>11073</v>
      </c>
      <c r="E23" s="1551">
        <v>0</v>
      </c>
      <c r="F23" s="1671" t="s">
        <v>3212</v>
      </c>
      <c r="G23" s="1594" t="s">
        <v>3212</v>
      </c>
      <c r="H23" s="1551">
        <v>4.58</v>
      </c>
      <c r="I23" s="1671" t="s">
        <v>11059</v>
      </c>
      <c r="J23" s="1394" t="s">
        <v>11060</v>
      </c>
      <c r="K23" s="988">
        <f t="shared" si="2"/>
        <v>4.58</v>
      </c>
      <c r="L23" s="1475">
        <v>42872</v>
      </c>
      <c r="M23" s="1396">
        <v>42885</v>
      </c>
      <c r="N23" s="1394"/>
    </row>
    <row r="24" spans="1:14" s="1656" customFormat="1">
      <c r="A24" s="1024" t="s">
        <v>205</v>
      </c>
      <c r="B24" s="1394"/>
      <c r="C24" s="1694" t="s">
        <v>159</v>
      </c>
      <c r="D24" s="1394" t="s">
        <v>11085</v>
      </c>
      <c r="E24" s="1551">
        <v>0</v>
      </c>
      <c r="F24" s="1394" t="s">
        <v>3212</v>
      </c>
      <c r="G24" s="1594" t="s">
        <v>3212</v>
      </c>
      <c r="H24" s="1551">
        <v>2.74</v>
      </c>
      <c r="I24" s="1394" t="s">
        <v>7050</v>
      </c>
      <c r="J24" s="1394" t="s">
        <v>7050</v>
      </c>
      <c r="K24" s="988">
        <f t="shared" si="2"/>
        <v>2.74</v>
      </c>
      <c r="L24" s="1475">
        <v>42872</v>
      </c>
      <c r="M24" s="1396">
        <v>42887</v>
      </c>
      <c r="N24" s="1394"/>
    </row>
    <row r="25" spans="1:14" s="1656" customFormat="1">
      <c r="A25" s="1024" t="s">
        <v>205</v>
      </c>
      <c r="B25" s="1394"/>
      <c r="C25" s="1694" t="s">
        <v>226</v>
      </c>
      <c r="D25" s="1394" t="s">
        <v>11095</v>
      </c>
      <c r="E25" s="1551">
        <v>0</v>
      </c>
      <c r="F25" s="1394" t="s">
        <v>159</v>
      </c>
      <c r="G25" s="1594" t="s">
        <v>11085</v>
      </c>
      <c r="H25" s="1551">
        <v>0.61</v>
      </c>
      <c r="I25" s="1394" t="s">
        <v>1908</v>
      </c>
      <c r="J25" s="1394" t="s">
        <v>33</v>
      </c>
      <c r="K25" s="988">
        <f t="shared" si="2"/>
        <v>0.61</v>
      </c>
      <c r="L25" s="1475">
        <v>42903</v>
      </c>
      <c r="M25" s="1396">
        <v>42887</v>
      </c>
      <c r="N25" s="1394"/>
    </row>
    <row r="26" spans="1:14" s="1656" customFormat="1">
      <c r="A26" s="1024" t="s">
        <v>205</v>
      </c>
      <c r="B26" s="1394"/>
      <c r="C26" s="1694" t="s">
        <v>217</v>
      </c>
      <c r="D26" s="1394" t="s">
        <v>11087</v>
      </c>
      <c r="E26" s="1551">
        <v>0</v>
      </c>
      <c r="F26" s="1671" t="s">
        <v>11088</v>
      </c>
      <c r="G26" s="1594" t="s">
        <v>11088</v>
      </c>
      <c r="H26" s="1551">
        <v>3.4</v>
      </c>
      <c r="I26" s="1671" t="s">
        <v>3212</v>
      </c>
      <c r="J26" s="1394" t="s">
        <v>3212</v>
      </c>
      <c r="K26" s="988">
        <f t="shared" si="2"/>
        <v>3.4</v>
      </c>
      <c r="L26" s="1475">
        <v>42903</v>
      </c>
      <c r="M26" s="1396">
        <v>42891</v>
      </c>
      <c r="N26" s="1394"/>
    </row>
    <row r="27" spans="1:14" s="1656" customFormat="1">
      <c r="A27" s="1024" t="s">
        <v>205</v>
      </c>
      <c r="B27" s="1394"/>
      <c r="C27" s="1694" t="s">
        <v>219</v>
      </c>
      <c r="D27" s="1394" t="s">
        <v>11090</v>
      </c>
      <c r="E27" s="1551">
        <v>0</v>
      </c>
      <c r="F27" s="1394" t="s">
        <v>145</v>
      </c>
      <c r="G27" s="1594" t="s">
        <v>145</v>
      </c>
      <c r="H27" s="1551">
        <v>1.29</v>
      </c>
      <c r="I27" s="1394" t="s">
        <v>3624</v>
      </c>
      <c r="J27" s="1394" t="s">
        <v>11093</v>
      </c>
      <c r="K27" s="988">
        <f t="shared" si="2"/>
        <v>1.29</v>
      </c>
      <c r="L27" s="1475">
        <v>42903</v>
      </c>
      <c r="M27" s="1396">
        <v>42894</v>
      </c>
      <c r="N27" s="1394"/>
    </row>
    <row r="28" spans="1:14" s="1656" customFormat="1">
      <c r="A28" s="1024" t="s">
        <v>205</v>
      </c>
      <c r="B28" s="1394"/>
      <c r="C28" s="1694" t="s">
        <v>3624</v>
      </c>
      <c r="D28" s="1394" t="s">
        <v>11093</v>
      </c>
      <c r="E28" s="1551">
        <v>0</v>
      </c>
      <c r="F28" s="1394" t="s">
        <v>3212</v>
      </c>
      <c r="G28" s="1594" t="s">
        <v>3212</v>
      </c>
      <c r="H28" s="1551">
        <v>1.91</v>
      </c>
      <c r="I28" s="1394" t="s">
        <v>219</v>
      </c>
      <c r="J28" s="1394" t="s">
        <v>11090</v>
      </c>
      <c r="K28" s="988">
        <f t="shared" si="2"/>
        <v>1.91</v>
      </c>
      <c r="L28" s="1475">
        <v>42903</v>
      </c>
      <c r="M28" s="1396">
        <v>42894</v>
      </c>
      <c r="N28" s="1394"/>
    </row>
    <row r="29" spans="1:14" s="1656" customFormat="1">
      <c r="A29" s="1024" t="s">
        <v>205</v>
      </c>
      <c r="B29" s="1394"/>
      <c r="C29" s="1694" t="s">
        <v>229</v>
      </c>
      <c r="D29" s="1394" t="s">
        <v>11111</v>
      </c>
      <c r="E29" s="1551">
        <v>0</v>
      </c>
      <c r="F29" s="1394" t="s">
        <v>3624</v>
      </c>
      <c r="G29" s="1594" t="s">
        <v>11093</v>
      </c>
      <c r="H29" s="1551">
        <v>1.22</v>
      </c>
      <c r="I29" s="1394" t="s">
        <v>145</v>
      </c>
      <c r="J29" s="1394" t="s">
        <v>145</v>
      </c>
      <c r="K29" s="988">
        <f t="shared" si="2"/>
        <v>1.22</v>
      </c>
      <c r="L29" s="1475">
        <v>42903</v>
      </c>
      <c r="M29" s="1396">
        <v>42893</v>
      </c>
      <c r="N29" s="1394"/>
    </row>
    <row r="30" spans="1:14" s="1758" customFormat="1">
      <c r="A30" s="1024" t="s">
        <v>205</v>
      </c>
      <c r="B30" s="1394"/>
      <c r="C30" s="1694" t="s">
        <v>139</v>
      </c>
      <c r="D30" s="1394" t="s">
        <v>11082</v>
      </c>
      <c r="E30" s="1551">
        <v>0</v>
      </c>
      <c r="F30" s="1671" t="s">
        <v>11071</v>
      </c>
      <c r="G30" s="1594" t="s">
        <v>11060</v>
      </c>
      <c r="H30" s="1551">
        <v>2.13</v>
      </c>
      <c r="I30" s="1394" t="s">
        <v>9079</v>
      </c>
      <c r="J30" s="1394" t="s">
        <v>9079</v>
      </c>
      <c r="K30" s="988">
        <f t="shared" si="2"/>
        <v>2.13</v>
      </c>
      <c r="L30" s="1475">
        <v>42887</v>
      </c>
      <c r="M30" s="1396">
        <v>42899</v>
      </c>
      <c r="N30" s="1394"/>
    </row>
    <row r="31" spans="1:14" s="1758" customFormat="1">
      <c r="A31" s="1024" t="s">
        <v>205</v>
      </c>
      <c r="B31" s="1394"/>
      <c r="C31" s="1694" t="s">
        <v>227</v>
      </c>
      <c r="D31" s="1394" t="s">
        <v>11109</v>
      </c>
      <c r="E31" s="1551">
        <v>0</v>
      </c>
      <c r="F31" s="1394" t="s">
        <v>139</v>
      </c>
      <c r="G31" s="1594" t="s">
        <v>11082</v>
      </c>
      <c r="H31" s="1551">
        <v>0.32</v>
      </c>
      <c r="I31" s="1394" t="s">
        <v>139</v>
      </c>
      <c r="J31" s="1594" t="s">
        <v>11082</v>
      </c>
      <c r="K31" s="988">
        <f t="shared" si="2"/>
        <v>0.32</v>
      </c>
      <c r="L31" s="1475">
        <v>42903</v>
      </c>
      <c r="M31" s="1396">
        <v>42899</v>
      </c>
      <c r="N31" s="1394"/>
    </row>
    <row r="32" spans="1:14" s="1758" customFormat="1">
      <c r="A32" s="1024" t="s">
        <v>205</v>
      </c>
      <c r="B32" s="1394"/>
      <c r="C32" s="1694" t="s">
        <v>138</v>
      </c>
      <c r="D32" s="1394" t="s">
        <v>11107</v>
      </c>
      <c r="E32" s="1551">
        <v>0</v>
      </c>
      <c r="F32" s="1394" t="s">
        <v>11067</v>
      </c>
      <c r="G32" s="1594" t="s">
        <v>11060</v>
      </c>
      <c r="H32" s="1551">
        <v>1.46</v>
      </c>
      <c r="I32" s="1394" t="s">
        <v>139</v>
      </c>
      <c r="J32" s="1594" t="s">
        <v>11082</v>
      </c>
      <c r="K32" s="988">
        <f t="shared" si="2"/>
        <v>1.46</v>
      </c>
      <c r="L32" s="1475">
        <v>42903</v>
      </c>
      <c r="M32" s="1396">
        <v>42900</v>
      </c>
      <c r="N32" s="1394"/>
    </row>
    <row r="33" spans="1:14" s="1758" customFormat="1">
      <c r="A33" s="1024" t="s">
        <v>205</v>
      </c>
      <c r="B33" s="1394"/>
      <c r="C33" s="1694" t="s">
        <v>6684</v>
      </c>
      <c r="D33" s="1394" t="s">
        <v>11108</v>
      </c>
      <c r="E33" s="1551">
        <v>0</v>
      </c>
      <c r="F33" s="1394" t="s">
        <v>139</v>
      </c>
      <c r="G33" s="1594" t="s">
        <v>11082</v>
      </c>
      <c r="H33" s="1551">
        <v>0.94</v>
      </c>
      <c r="I33" s="1394" t="s">
        <v>7054</v>
      </c>
      <c r="J33" s="1394" t="s">
        <v>7054</v>
      </c>
      <c r="K33" s="988">
        <f t="shared" si="2"/>
        <v>0.94</v>
      </c>
      <c r="L33" s="1475">
        <v>42887</v>
      </c>
      <c r="M33" s="1396">
        <v>42900</v>
      </c>
      <c r="N33" s="1394"/>
    </row>
    <row r="34" spans="1:14" s="1758" customFormat="1">
      <c r="A34" s="1024" t="s">
        <v>205</v>
      </c>
      <c r="B34" s="1394"/>
      <c r="C34" s="1639" t="s">
        <v>2396</v>
      </c>
      <c r="D34" s="1394" t="s">
        <v>11760</v>
      </c>
      <c r="E34" s="1551">
        <v>0</v>
      </c>
      <c r="F34" s="1671" t="s">
        <v>3212</v>
      </c>
      <c r="G34" s="1594" t="s">
        <v>3212</v>
      </c>
      <c r="H34" s="1551">
        <v>0.3</v>
      </c>
      <c r="I34" s="1671" t="s">
        <v>33</v>
      </c>
      <c r="J34" s="1394" t="s">
        <v>33</v>
      </c>
      <c r="K34" s="1523">
        <f t="shared" si="2"/>
        <v>0.3</v>
      </c>
      <c r="L34" s="1475">
        <v>42903</v>
      </c>
      <c r="M34" s="1396">
        <v>42901</v>
      </c>
      <c r="N34" s="1394"/>
    </row>
    <row r="35" spans="1:14" s="1758" customFormat="1">
      <c r="A35" s="1024" t="s">
        <v>205</v>
      </c>
      <c r="B35" s="1394"/>
      <c r="C35" s="1639" t="s">
        <v>271</v>
      </c>
      <c r="D35" s="1394" t="s">
        <v>11759</v>
      </c>
      <c r="E35" s="1551">
        <v>0</v>
      </c>
      <c r="F35" s="1671" t="s">
        <v>2396</v>
      </c>
      <c r="G35" s="1594" t="s">
        <v>11760</v>
      </c>
      <c r="H35" s="1551">
        <v>0.09</v>
      </c>
      <c r="I35" s="1671" t="s">
        <v>3212</v>
      </c>
      <c r="J35" s="1394" t="s">
        <v>3212</v>
      </c>
      <c r="K35" s="1523">
        <f t="shared" si="2"/>
        <v>0.09</v>
      </c>
      <c r="L35" s="1475">
        <v>42903</v>
      </c>
      <c r="M35" s="1396">
        <v>42901</v>
      </c>
      <c r="N35" s="1394"/>
    </row>
    <row r="36" spans="1:14" s="1758" customFormat="1">
      <c r="A36" s="1024" t="s">
        <v>205</v>
      </c>
      <c r="B36" s="1394"/>
      <c r="C36" s="1694" t="s">
        <v>59</v>
      </c>
      <c r="D36" s="1394" t="s">
        <v>11076</v>
      </c>
      <c r="E36" s="1551">
        <v>0</v>
      </c>
      <c r="F36" s="1394" t="s">
        <v>9079</v>
      </c>
      <c r="G36" s="1594" t="s">
        <v>9079</v>
      </c>
      <c r="H36" s="1551">
        <v>1.17</v>
      </c>
      <c r="I36" s="1671" t="s">
        <v>19</v>
      </c>
      <c r="J36" s="1394" t="s">
        <v>33</v>
      </c>
      <c r="K36" s="988">
        <f t="shared" si="2"/>
        <v>1.17</v>
      </c>
      <c r="L36" s="1475">
        <v>42903</v>
      </c>
      <c r="M36" s="1396">
        <v>42901</v>
      </c>
      <c r="N36" s="1394"/>
    </row>
    <row r="37" spans="1:14" s="1758" customFormat="1">
      <c r="A37" s="1024" t="s">
        <v>205</v>
      </c>
      <c r="B37" s="1394"/>
      <c r="C37" s="4912" t="s">
        <v>172</v>
      </c>
      <c r="D37" s="1394" t="s">
        <v>11101</v>
      </c>
      <c r="E37" s="1642">
        <v>0</v>
      </c>
      <c r="F37" s="1393" t="s">
        <v>9079</v>
      </c>
      <c r="G37" s="1594" t="s">
        <v>9079</v>
      </c>
      <c r="H37" s="1642">
        <v>1.33</v>
      </c>
      <c r="I37" s="1393" t="s">
        <v>3212</v>
      </c>
      <c r="J37" s="1394" t="s">
        <v>3212</v>
      </c>
      <c r="K37" s="988">
        <f t="shared" ref="K37:K62" si="3">H37-E37</f>
        <v>1.33</v>
      </c>
      <c r="L37" s="1475">
        <v>42903</v>
      </c>
      <c r="M37" s="1396">
        <v>42905</v>
      </c>
      <c r="N37" s="1394"/>
    </row>
    <row r="38" spans="1:14" s="1758" customFormat="1">
      <c r="A38" s="1024" t="s">
        <v>205</v>
      </c>
      <c r="B38" s="1394"/>
      <c r="C38" s="1639" t="s">
        <v>9079</v>
      </c>
      <c r="D38" s="1394" t="s">
        <v>9079</v>
      </c>
      <c r="E38" s="1551">
        <v>0</v>
      </c>
      <c r="F38" s="1671" t="s">
        <v>8954</v>
      </c>
      <c r="G38" s="1594" t="s">
        <v>11064</v>
      </c>
      <c r="H38" s="1551">
        <v>7.65</v>
      </c>
      <c r="I38" s="1671" t="s">
        <v>11063</v>
      </c>
      <c r="J38" s="1394" t="s">
        <v>11066</v>
      </c>
      <c r="K38" s="988">
        <f t="shared" si="3"/>
        <v>7.65</v>
      </c>
      <c r="L38" s="1475">
        <v>42903</v>
      </c>
      <c r="M38" s="1396">
        <v>42915</v>
      </c>
      <c r="N38" s="1394"/>
    </row>
    <row r="39" spans="1:14" s="1758" customFormat="1">
      <c r="A39" s="1024" t="s">
        <v>205</v>
      </c>
      <c r="B39" s="1394"/>
      <c r="C39" s="1694" t="s">
        <v>209</v>
      </c>
      <c r="D39" s="1394" t="s">
        <v>9049</v>
      </c>
      <c r="E39" s="1551">
        <v>0</v>
      </c>
      <c r="F39" s="1394" t="s">
        <v>8954</v>
      </c>
      <c r="G39" s="1594" t="s">
        <v>11064</v>
      </c>
      <c r="H39" s="1551">
        <v>4.1399999999999997</v>
      </c>
      <c r="I39" s="1671" t="s">
        <v>145</v>
      </c>
      <c r="J39" s="1394" t="s">
        <v>145</v>
      </c>
      <c r="K39" s="988">
        <f t="shared" si="3"/>
        <v>4.1399999999999997</v>
      </c>
      <c r="L39" s="1475">
        <v>42933</v>
      </c>
      <c r="M39" s="1396">
        <v>42943</v>
      </c>
      <c r="N39" s="1394"/>
    </row>
    <row r="40" spans="1:14" s="1758" customFormat="1">
      <c r="A40" s="1024" t="s">
        <v>205</v>
      </c>
      <c r="B40" s="1394"/>
      <c r="C40" s="1694" t="s">
        <v>228</v>
      </c>
      <c r="D40" s="1394" t="s">
        <v>11110</v>
      </c>
      <c r="E40" s="1551">
        <v>0</v>
      </c>
      <c r="F40" s="1394" t="s">
        <v>224</v>
      </c>
      <c r="G40" s="1594" t="s">
        <v>11103</v>
      </c>
      <c r="H40" s="1551">
        <v>0.23</v>
      </c>
      <c r="I40" s="1394" t="s">
        <v>224</v>
      </c>
      <c r="J40" s="1394" t="s">
        <v>11103</v>
      </c>
      <c r="K40" s="988">
        <f t="shared" si="3"/>
        <v>0.23</v>
      </c>
      <c r="L40" s="1475">
        <v>42933</v>
      </c>
      <c r="M40" s="1394" t="s">
        <v>8813</v>
      </c>
      <c r="N40" s="1394"/>
    </row>
    <row r="41" spans="1:14" s="1758" customFormat="1">
      <c r="A41" s="1024" t="s">
        <v>205</v>
      </c>
      <c r="B41" s="1394"/>
      <c r="C41" s="1694" t="s">
        <v>10172</v>
      </c>
      <c r="D41" s="1394" t="s">
        <v>11106</v>
      </c>
      <c r="E41" s="1551">
        <v>0</v>
      </c>
      <c r="F41" s="1394" t="s">
        <v>224</v>
      </c>
      <c r="G41" s="1594" t="s">
        <v>11103</v>
      </c>
      <c r="H41" s="1551">
        <v>0.24</v>
      </c>
      <c r="I41" s="1394" t="s">
        <v>224</v>
      </c>
      <c r="J41" s="1394" t="s">
        <v>11103</v>
      </c>
      <c r="K41" s="988">
        <f t="shared" si="3"/>
        <v>0.24</v>
      </c>
      <c r="L41" s="1475">
        <v>42933</v>
      </c>
      <c r="M41" s="1394" t="s">
        <v>8813</v>
      </c>
      <c r="N41" s="1394"/>
    </row>
    <row r="42" spans="1:14" s="1758" customFormat="1">
      <c r="A42" s="1024" t="s">
        <v>205</v>
      </c>
      <c r="B42" s="1394"/>
      <c r="C42" s="1694" t="s">
        <v>224</v>
      </c>
      <c r="D42" s="1394" t="s">
        <v>11103</v>
      </c>
      <c r="E42" s="1551">
        <v>0</v>
      </c>
      <c r="F42" s="1394" t="s">
        <v>9079</v>
      </c>
      <c r="G42" s="1594" t="s">
        <v>9079</v>
      </c>
      <c r="H42" s="1551">
        <v>0.69</v>
      </c>
      <c r="I42" s="1394" t="s">
        <v>209</v>
      </c>
      <c r="J42" s="1394" t="s">
        <v>9049</v>
      </c>
      <c r="K42" s="988">
        <f t="shared" si="3"/>
        <v>0.69</v>
      </c>
      <c r="L42" s="1475"/>
      <c r="M42" s="1394" t="s">
        <v>12462</v>
      </c>
      <c r="N42" s="1394"/>
    </row>
    <row r="43" spans="1:14" s="1758" customFormat="1">
      <c r="A43" s="1024" t="s">
        <v>205</v>
      </c>
      <c r="B43" s="1394"/>
      <c r="C43" s="4918" t="s">
        <v>438</v>
      </c>
      <c r="D43" s="1394"/>
      <c r="E43" s="1551">
        <v>0</v>
      </c>
      <c r="F43" s="1672" t="s">
        <v>8954</v>
      </c>
      <c r="G43" s="1594" t="s">
        <v>11064</v>
      </c>
      <c r="H43" s="1551">
        <v>0.68</v>
      </c>
      <c r="I43" s="1672" t="s">
        <v>9079</v>
      </c>
      <c r="J43" s="1394" t="s">
        <v>9079</v>
      </c>
      <c r="K43" s="988">
        <f t="shared" si="3"/>
        <v>0.68</v>
      </c>
      <c r="L43" s="1475">
        <v>42995</v>
      </c>
      <c r="M43" s="1396">
        <v>42999</v>
      </c>
      <c r="N43" s="1394"/>
    </row>
    <row r="44" spans="1:14" s="1758" customFormat="1">
      <c r="A44" s="1024" t="s">
        <v>205</v>
      </c>
      <c r="B44" s="1394"/>
      <c r="C44" s="1694" t="s">
        <v>164</v>
      </c>
      <c r="D44" s="1394" t="s">
        <v>11086</v>
      </c>
      <c r="E44" s="1551">
        <v>0</v>
      </c>
      <c r="F44" s="1394" t="s">
        <v>209</v>
      </c>
      <c r="G44" s="1594" t="s">
        <v>9049</v>
      </c>
      <c r="H44" s="1551">
        <v>1.62</v>
      </c>
      <c r="I44" s="1671" t="s">
        <v>9079</v>
      </c>
      <c r="J44" s="1394" t="s">
        <v>11069</v>
      </c>
      <c r="K44" s="988">
        <f t="shared" si="3"/>
        <v>1.62</v>
      </c>
      <c r="L44" s="1475">
        <v>42995</v>
      </c>
      <c r="M44" s="1396">
        <v>43000</v>
      </c>
      <c r="N44" s="1394"/>
    </row>
    <row r="45" spans="1:14" s="1758" customFormat="1">
      <c r="A45" s="1024" t="s">
        <v>205</v>
      </c>
      <c r="B45" s="1394"/>
      <c r="C45" s="1694" t="s">
        <v>5041</v>
      </c>
      <c r="D45" s="1394" t="s">
        <v>11094</v>
      </c>
      <c r="E45" s="1551">
        <v>0</v>
      </c>
      <c r="F45" s="1394" t="s">
        <v>209</v>
      </c>
      <c r="G45" s="1594" t="s">
        <v>9049</v>
      </c>
      <c r="H45" s="1551">
        <v>1.49</v>
      </c>
      <c r="I45" s="1394" t="s">
        <v>145</v>
      </c>
      <c r="J45" s="1394" t="s">
        <v>145</v>
      </c>
      <c r="K45" s="988">
        <f t="shared" si="3"/>
        <v>1.49</v>
      </c>
      <c r="L45" s="1475">
        <v>42995</v>
      </c>
      <c r="M45" s="1396">
        <v>43003</v>
      </c>
      <c r="N45" s="1394"/>
    </row>
    <row r="46" spans="1:14" s="1758" customFormat="1">
      <c r="A46" s="1024" t="s">
        <v>205</v>
      </c>
      <c r="B46" s="1394"/>
      <c r="C46" s="1639" t="s">
        <v>3212</v>
      </c>
      <c r="D46" s="1394" t="s">
        <v>3212</v>
      </c>
      <c r="E46" s="1551">
        <v>17.57</v>
      </c>
      <c r="F46" s="1671" t="s">
        <v>145</v>
      </c>
      <c r="G46" s="1594" t="s">
        <v>145</v>
      </c>
      <c r="H46" s="1551">
        <v>22.93</v>
      </c>
      <c r="I46" s="1671" t="s">
        <v>9079</v>
      </c>
      <c r="J46" s="1394" t="s">
        <v>9079</v>
      </c>
      <c r="K46" s="988">
        <f t="shared" si="3"/>
        <v>5.3599999999999994</v>
      </c>
      <c r="L46" s="1475">
        <v>42995</v>
      </c>
      <c r="M46" s="1396">
        <v>43005</v>
      </c>
      <c r="N46" s="1936"/>
    </row>
    <row r="47" spans="1:14" s="1758" customFormat="1">
      <c r="A47" s="1024" t="s">
        <v>205</v>
      </c>
      <c r="B47" s="1312"/>
      <c r="C47" s="1320" t="s">
        <v>750</v>
      </c>
      <c r="D47" s="1320" t="s">
        <v>9043</v>
      </c>
      <c r="E47" s="1779">
        <v>0</v>
      </c>
      <c r="F47" s="1947" t="s">
        <v>2945</v>
      </c>
      <c r="G47" s="1320" t="s">
        <v>9041</v>
      </c>
      <c r="H47" s="1779">
        <v>0.62</v>
      </c>
      <c r="I47" s="1320" t="s">
        <v>145</v>
      </c>
      <c r="J47" s="1320" t="s">
        <v>145</v>
      </c>
      <c r="K47" s="988">
        <f t="shared" si="3"/>
        <v>0.62</v>
      </c>
      <c r="L47" s="1308">
        <v>43025</v>
      </c>
      <c r="M47" s="1309">
        <v>43011</v>
      </c>
      <c r="N47" s="1722"/>
    </row>
    <row r="48" spans="1:14" s="1758" customFormat="1">
      <c r="A48" s="1024" t="s">
        <v>205</v>
      </c>
      <c r="B48" s="1394"/>
      <c r="C48" s="4911" t="s">
        <v>210</v>
      </c>
      <c r="D48" s="1394" t="s">
        <v>11078</v>
      </c>
      <c r="E48" s="1551">
        <v>0</v>
      </c>
      <c r="F48" s="1672" t="s">
        <v>22</v>
      </c>
      <c r="G48" s="1594" t="s">
        <v>11073</v>
      </c>
      <c r="H48" s="1551">
        <v>4.55</v>
      </c>
      <c r="I48" s="1672" t="s">
        <v>212</v>
      </c>
      <c r="J48" s="1394" t="s">
        <v>11080</v>
      </c>
      <c r="K48" s="988">
        <f t="shared" si="3"/>
        <v>4.55</v>
      </c>
      <c r="L48" s="1475">
        <v>43025</v>
      </c>
      <c r="M48" s="1396">
        <v>43013</v>
      </c>
      <c r="N48" s="1394"/>
    </row>
    <row r="49" spans="1:14" s="1758" customFormat="1">
      <c r="A49" s="1024" t="s">
        <v>205</v>
      </c>
      <c r="B49" s="1394"/>
      <c r="C49" s="1639" t="s">
        <v>212</v>
      </c>
      <c r="D49" s="1394" t="s">
        <v>11079</v>
      </c>
      <c r="E49" s="1551">
        <v>0</v>
      </c>
      <c r="F49" s="1671" t="s">
        <v>11061</v>
      </c>
      <c r="G49" s="1594" t="s">
        <v>11061</v>
      </c>
      <c r="H49" s="1551">
        <v>3.2</v>
      </c>
      <c r="I49" s="1671" t="s">
        <v>7050</v>
      </c>
      <c r="J49" s="1394" t="s">
        <v>7050</v>
      </c>
      <c r="K49" s="988">
        <f t="shared" si="3"/>
        <v>3.2</v>
      </c>
      <c r="L49" s="1475">
        <v>43025</v>
      </c>
      <c r="M49" s="1396">
        <v>43014</v>
      </c>
      <c r="N49" s="1394"/>
    </row>
    <row r="50" spans="1:14" s="1758" customFormat="1">
      <c r="A50" s="1024" t="s">
        <v>205</v>
      </c>
      <c r="B50" s="1394"/>
      <c r="C50" s="1694" t="s">
        <v>3149</v>
      </c>
      <c r="D50" s="1394" t="s">
        <v>11083</v>
      </c>
      <c r="E50" s="1551">
        <v>0</v>
      </c>
      <c r="F50" s="1394" t="s">
        <v>212</v>
      </c>
      <c r="G50" s="1594" t="s">
        <v>11080</v>
      </c>
      <c r="H50" s="1551">
        <v>1.27</v>
      </c>
      <c r="I50" s="1671" t="s">
        <v>19</v>
      </c>
      <c r="J50" s="1394" t="s">
        <v>33</v>
      </c>
      <c r="K50" s="988">
        <f t="shared" si="3"/>
        <v>1.27</v>
      </c>
      <c r="L50" s="1475">
        <v>43025</v>
      </c>
      <c r="M50" s="1396">
        <v>43014</v>
      </c>
      <c r="N50" s="1394"/>
    </row>
    <row r="51" spans="1:14" s="1758" customFormat="1">
      <c r="A51" s="1024" t="s">
        <v>205</v>
      </c>
      <c r="B51" s="1394"/>
      <c r="C51" s="1639" t="s">
        <v>1079</v>
      </c>
      <c r="D51" s="1394" t="s">
        <v>11084</v>
      </c>
      <c r="E51" s="1551">
        <v>0</v>
      </c>
      <c r="F51" s="1671" t="s">
        <v>11061</v>
      </c>
      <c r="G51" s="1594" t="s">
        <v>11061</v>
      </c>
      <c r="H51" s="1551">
        <v>1.91</v>
      </c>
      <c r="I51" s="1671" t="s">
        <v>734</v>
      </c>
      <c r="J51" s="1394" t="s">
        <v>11065</v>
      </c>
      <c r="K51" s="988">
        <f t="shared" si="3"/>
        <v>1.91</v>
      </c>
      <c r="L51" s="1475">
        <v>43025</v>
      </c>
      <c r="M51" s="1396">
        <v>43018</v>
      </c>
      <c r="N51" s="1394"/>
    </row>
    <row r="52" spans="1:14" s="1758" customFormat="1">
      <c r="A52" s="1024" t="s">
        <v>205</v>
      </c>
      <c r="B52" s="1394"/>
      <c r="C52" s="4918" t="s">
        <v>734</v>
      </c>
      <c r="D52" s="1394" t="s">
        <v>11065</v>
      </c>
      <c r="E52" s="1551">
        <v>0</v>
      </c>
      <c r="F52" s="1672" t="s">
        <v>563</v>
      </c>
      <c r="G52" s="1594" t="s">
        <v>11077</v>
      </c>
      <c r="H52" s="1551">
        <v>7.22</v>
      </c>
      <c r="I52" s="1672" t="s">
        <v>11059</v>
      </c>
      <c r="J52" s="1394" t="s">
        <v>11060</v>
      </c>
      <c r="K52" s="988">
        <f t="shared" si="3"/>
        <v>7.22</v>
      </c>
      <c r="L52" s="1475">
        <v>43025</v>
      </c>
      <c r="M52" s="1396">
        <v>43028</v>
      </c>
      <c r="N52" s="1394"/>
    </row>
    <row r="53" spans="1:14" s="1758" customFormat="1">
      <c r="A53" s="1024" t="s">
        <v>205</v>
      </c>
      <c r="B53" s="1394"/>
      <c r="C53" s="1694" t="s">
        <v>744</v>
      </c>
      <c r="D53" s="1394" t="s">
        <v>11105</v>
      </c>
      <c r="E53" s="1551">
        <v>0</v>
      </c>
      <c r="F53" s="1394" t="s">
        <v>734</v>
      </c>
      <c r="G53" s="1594" t="s">
        <v>11065</v>
      </c>
      <c r="H53" s="1551">
        <v>0.91</v>
      </c>
      <c r="I53" s="1394" t="s">
        <v>33</v>
      </c>
      <c r="J53" s="1394" t="s">
        <v>33</v>
      </c>
      <c r="K53" s="988">
        <f t="shared" si="3"/>
        <v>0.91</v>
      </c>
      <c r="L53" s="1475">
        <v>43025</v>
      </c>
      <c r="M53" s="1396">
        <v>43026</v>
      </c>
      <c r="N53" s="1394"/>
    </row>
    <row r="54" spans="1:14" s="1758" customFormat="1">
      <c r="A54" s="1024" t="s">
        <v>205</v>
      </c>
      <c r="B54" s="1394"/>
      <c r="C54" s="1694" t="s">
        <v>168</v>
      </c>
      <c r="D54" s="1394" t="s">
        <v>11070</v>
      </c>
      <c r="E54" s="1552" t="s">
        <v>4876</v>
      </c>
      <c r="F54" s="1394" t="s">
        <v>7050</v>
      </c>
      <c r="G54" s="1594" t="s">
        <v>7050</v>
      </c>
      <c r="H54" s="1551">
        <v>2.61</v>
      </c>
      <c r="I54" s="1394" t="s">
        <v>11061</v>
      </c>
      <c r="J54" s="1394" t="s">
        <v>11061</v>
      </c>
      <c r="K54" s="988">
        <f t="shared" si="3"/>
        <v>2.61</v>
      </c>
      <c r="L54" s="1475">
        <v>43025</v>
      </c>
      <c r="M54" s="1396">
        <v>43032</v>
      </c>
      <c r="N54" s="1394"/>
    </row>
    <row r="55" spans="1:14" s="1758" customFormat="1">
      <c r="A55" s="1024" t="s">
        <v>205</v>
      </c>
      <c r="B55" s="1394"/>
      <c r="C55" s="1639" t="s">
        <v>132</v>
      </c>
      <c r="D55" s="1394" t="s">
        <v>11075</v>
      </c>
      <c r="E55" s="1551">
        <v>5.12</v>
      </c>
      <c r="F55" s="1671" t="s">
        <v>734</v>
      </c>
      <c r="G55" s="1594" t="s">
        <v>11065</v>
      </c>
      <c r="H55" s="1551">
        <v>6.84</v>
      </c>
      <c r="I55" s="1671" t="s">
        <v>11059</v>
      </c>
      <c r="J55" s="1394" t="s">
        <v>11060</v>
      </c>
      <c r="K55" s="988">
        <f>H55-E55</f>
        <v>1.7199999999999998</v>
      </c>
      <c r="L55" s="1475">
        <v>43025</v>
      </c>
      <c r="M55" s="1396">
        <v>43025</v>
      </c>
      <c r="N55" s="1394"/>
    </row>
    <row r="56" spans="1:14" s="1758" customFormat="1">
      <c r="A56" s="1910" t="s">
        <v>205</v>
      </c>
      <c r="B56" s="1936"/>
      <c r="C56" s="4919" t="s">
        <v>706</v>
      </c>
      <c r="D56" s="1936"/>
      <c r="E56" s="1871">
        <v>0</v>
      </c>
      <c r="F56" s="1942" t="s">
        <v>132</v>
      </c>
      <c r="G56" s="1939" t="s">
        <v>11075</v>
      </c>
      <c r="H56" s="1871">
        <v>0.82</v>
      </c>
      <c r="I56" s="1942" t="s">
        <v>11059</v>
      </c>
      <c r="J56" s="1936" t="s">
        <v>11060</v>
      </c>
      <c r="K56" s="1940">
        <f>H56-E56</f>
        <v>0.82</v>
      </c>
      <c r="L56" s="1941">
        <v>43025</v>
      </c>
      <c r="M56" s="1946">
        <v>43020</v>
      </c>
      <c r="N56" s="1936"/>
    </row>
    <row r="57" spans="1:14" s="1758" customFormat="1">
      <c r="A57" s="1024" t="s">
        <v>205</v>
      </c>
      <c r="B57" s="1394"/>
      <c r="C57" s="1639" t="s">
        <v>5841</v>
      </c>
      <c r="D57" s="1394" t="s">
        <v>11096</v>
      </c>
      <c r="E57" s="1551">
        <v>0.04</v>
      </c>
      <c r="F57" s="1671" t="s">
        <v>11061</v>
      </c>
      <c r="G57" s="1594" t="s">
        <v>11061</v>
      </c>
      <c r="H57" s="1551">
        <v>0.84</v>
      </c>
      <c r="I57" s="1671" t="s">
        <v>734</v>
      </c>
      <c r="J57" s="1394" t="s">
        <v>11065</v>
      </c>
      <c r="K57" s="988">
        <f t="shared" si="3"/>
        <v>0.79999999999999993</v>
      </c>
      <c r="L57" s="1475">
        <v>43025</v>
      </c>
      <c r="M57" s="1396">
        <v>43032</v>
      </c>
      <c r="N57" s="1394"/>
    </row>
    <row r="58" spans="1:14" s="1758" customFormat="1">
      <c r="A58" s="1024" t="s">
        <v>205</v>
      </c>
      <c r="B58" s="1394"/>
      <c r="C58" s="1694" t="s">
        <v>261</v>
      </c>
      <c r="D58" s="1394" t="s">
        <v>11102</v>
      </c>
      <c r="E58" s="1551">
        <v>0</v>
      </c>
      <c r="F58" s="1394" t="s">
        <v>734</v>
      </c>
      <c r="G58" s="1594" t="s">
        <v>11065</v>
      </c>
      <c r="H58" s="1551">
        <v>0.65</v>
      </c>
      <c r="I58" s="1394" t="s">
        <v>563</v>
      </c>
      <c r="J58" s="1394" t="s">
        <v>11077</v>
      </c>
      <c r="K58" s="988">
        <f t="shared" si="3"/>
        <v>0.65</v>
      </c>
      <c r="L58" s="1475">
        <v>43025</v>
      </c>
      <c r="M58" s="1396">
        <v>43028</v>
      </c>
      <c r="N58" s="1394"/>
    </row>
    <row r="59" spans="1:14" s="1758" customFormat="1">
      <c r="A59" s="1910" t="s">
        <v>205</v>
      </c>
      <c r="B59" s="1936"/>
      <c r="C59" s="1910" t="s">
        <v>377</v>
      </c>
      <c r="D59" s="1936" t="s">
        <v>12500</v>
      </c>
      <c r="E59" s="1871">
        <v>0</v>
      </c>
      <c r="F59" s="1936" t="s">
        <v>563</v>
      </c>
      <c r="G59" s="1939" t="s">
        <v>11077</v>
      </c>
      <c r="H59" s="1871">
        <v>0.2</v>
      </c>
      <c r="I59" s="1936" t="s">
        <v>285</v>
      </c>
      <c r="J59" s="1936" t="s">
        <v>285</v>
      </c>
      <c r="K59" s="1940">
        <f t="shared" si="3"/>
        <v>0.2</v>
      </c>
      <c r="L59" s="1941">
        <v>43025</v>
      </c>
      <c r="M59" s="1946">
        <v>43033</v>
      </c>
      <c r="N59" s="1936"/>
    </row>
    <row r="60" spans="1:14" s="1758" customFormat="1">
      <c r="A60" s="1024" t="s">
        <v>205</v>
      </c>
      <c r="B60" s="1394"/>
      <c r="C60" s="1641" t="s">
        <v>567</v>
      </c>
      <c r="D60" s="1394" t="s">
        <v>11100</v>
      </c>
      <c r="E60" s="1642">
        <v>0</v>
      </c>
      <c r="F60" s="1673" t="s">
        <v>11061</v>
      </c>
      <c r="G60" s="1594" t="s">
        <v>11061</v>
      </c>
      <c r="H60" s="1642">
        <v>1.08</v>
      </c>
      <c r="I60" s="1673" t="s">
        <v>10283</v>
      </c>
      <c r="J60" s="1394" t="s">
        <v>11099</v>
      </c>
      <c r="K60" s="988">
        <f>H60-E60</f>
        <v>1.08</v>
      </c>
      <c r="L60" s="1475">
        <v>43025</v>
      </c>
      <c r="M60" s="1396">
        <v>43033</v>
      </c>
      <c r="N60" s="1394"/>
    </row>
    <row r="61" spans="1:14" s="1758" customFormat="1">
      <c r="A61" s="1910" t="s">
        <v>205</v>
      </c>
      <c r="B61" s="1936"/>
      <c r="C61" s="4919" t="s">
        <v>151</v>
      </c>
      <c r="D61" s="1936" t="s">
        <v>12542</v>
      </c>
      <c r="E61" s="1871">
        <v>4.63</v>
      </c>
      <c r="F61" s="1942" t="s">
        <v>734</v>
      </c>
      <c r="G61" s="1939" t="s">
        <v>11065</v>
      </c>
      <c r="H61" s="1871">
        <v>6.53</v>
      </c>
      <c r="I61" s="1942" t="s">
        <v>11061</v>
      </c>
      <c r="J61" s="1936" t="s">
        <v>11061</v>
      </c>
      <c r="K61" s="1940">
        <f t="shared" si="3"/>
        <v>1.9000000000000004</v>
      </c>
      <c r="L61" s="1941">
        <v>43025</v>
      </c>
      <c r="M61" s="1946">
        <v>43033</v>
      </c>
      <c r="N61" s="1936"/>
    </row>
    <row r="62" spans="1:14" s="1758" customFormat="1">
      <c r="A62" s="1024" t="s">
        <v>205</v>
      </c>
      <c r="B62" s="1394"/>
      <c r="C62" s="1694" t="s">
        <v>207</v>
      </c>
      <c r="D62" s="1394" t="s">
        <v>11072</v>
      </c>
      <c r="E62" s="1551">
        <v>8.19</v>
      </c>
      <c r="F62" s="1671" t="s">
        <v>145</v>
      </c>
      <c r="G62" s="1594" t="s">
        <v>145</v>
      </c>
      <c r="H62" s="1551">
        <v>8.91</v>
      </c>
      <c r="I62" s="1394" t="s">
        <v>3212</v>
      </c>
      <c r="J62" s="1394" t="s">
        <v>3212</v>
      </c>
      <c r="K62" s="988">
        <f t="shared" si="3"/>
        <v>0.72000000000000064</v>
      </c>
      <c r="L62" s="1475">
        <v>43025</v>
      </c>
      <c r="M62" s="1396">
        <v>43034</v>
      </c>
      <c r="N62" s="1394"/>
    </row>
    <row r="63" spans="1:14" s="1758" customFormat="1">
      <c r="A63" s="1024" t="s">
        <v>205</v>
      </c>
      <c r="B63" s="1394"/>
      <c r="C63" s="1694" t="s">
        <v>135</v>
      </c>
      <c r="D63" s="1394" t="s">
        <v>11104</v>
      </c>
      <c r="E63" s="1551">
        <v>0</v>
      </c>
      <c r="F63" s="1394" t="s">
        <v>19</v>
      </c>
      <c r="G63" s="1594" t="s">
        <v>33</v>
      </c>
      <c r="H63" s="1551">
        <v>0.59</v>
      </c>
      <c r="I63" s="1394" t="s">
        <v>9079</v>
      </c>
      <c r="J63" s="1394" t="s">
        <v>9079</v>
      </c>
      <c r="K63" s="988">
        <f t="shared" ref="K63:K75" si="4">H63-E63</f>
        <v>0.59</v>
      </c>
      <c r="L63" s="1475">
        <v>43025</v>
      </c>
      <c r="M63" s="1396">
        <v>43034</v>
      </c>
      <c r="N63" s="1394"/>
    </row>
    <row r="64" spans="1:14" s="1758" customFormat="1">
      <c r="A64" s="1024" t="s">
        <v>205</v>
      </c>
      <c r="B64" s="1312"/>
      <c r="C64" s="1323" t="s">
        <v>145</v>
      </c>
      <c r="D64" s="1320" t="s">
        <v>145</v>
      </c>
      <c r="E64" s="1316">
        <v>4.91</v>
      </c>
      <c r="F64" s="1320" t="s">
        <v>3212</v>
      </c>
      <c r="G64" s="1320" t="s">
        <v>3212</v>
      </c>
      <c r="H64" s="1759">
        <v>6.38</v>
      </c>
      <c r="I64" s="1760" t="s">
        <v>11059</v>
      </c>
      <c r="J64" s="1320" t="s">
        <v>11060</v>
      </c>
      <c r="K64" s="988">
        <f t="shared" si="4"/>
        <v>1.4699999999999998</v>
      </c>
      <c r="L64" s="1475">
        <v>43025</v>
      </c>
      <c r="M64" s="1309">
        <v>43038</v>
      </c>
      <c r="N64" s="1722"/>
    </row>
    <row r="65" spans="1:14" s="1758" customFormat="1">
      <c r="A65" s="1024" t="s">
        <v>205</v>
      </c>
      <c r="B65" s="1394"/>
      <c r="C65" s="1694" t="s">
        <v>221</v>
      </c>
      <c r="D65" s="1394" t="s">
        <v>11095</v>
      </c>
      <c r="E65" s="1551">
        <v>0</v>
      </c>
      <c r="F65" s="1394" t="s">
        <v>9079</v>
      </c>
      <c r="G65" s="1594" t="s">
        <v>9079</v>
      </c>
      <c r="H65" s="1551">
        <v>0.13</v>
      </c>
      <c r="I65" s="1394" t="s">
        <v>209</v>
      </c>
      <c r="J65" s="1394" t="s">
        <v>9049</v>
      </c>
      <c r="K65" s="988">
        <f t="shared" si="4"/>
        <v>0.13</v>
      </c>
      <c r="L65" s="1475">
        <v>43025</v>
      </c>
      <c r="M65" s="1394" t="s">
        <v>8813</v>
      </c>
      <c r="N65" s="1394"/>
    </row>
    <row r="66" spans="1:14">
      <c r="A66" s="1024" t="s">
        <v>205</v>
      </c>
      <c r="B66" s="1394"/>
      <c r="C66" s="1694" t="s">
        <v>214</v>
      </c>
      <c r="D66" s="1394" t="s">
        <v>9042</v>
      </c>
      <c r="E66" s="1551">
        <v>0.5</v>
      </c>
      <c r="F66" s="1394" t="s">
        <v>8956</v>
      </c>
      <c r="G66" s="1594" t="s">
        <v>8957</v>
      </c>
      <c r="H66" s="1551">
        <v>1</v>
      </c>
      <c r="I66" s="1394" t="s">
        <v>3212</v>
      </c>
      <c r="J66" s="1394" t="s">
        <v>3212</v>
      </c>
      <c r="K66" s="988">
        <f t="shared" si="4"/>
        <v>0.5</v>
      </c>
      <c r="L66" s="1475">
        <v>43025</v>
      </c>
      <c r="M66" s="1396">
        <v>43038</v>
      </c>
      <c r="N66" s="1394"/>
    </row>
    <row r="67" spans="1:14" ht="15" customHeight="1">
      <c r="A67" s="1024" t="s">
        <v>205</v>
      </c>
      <c r="B67" s="1394"/>
      <c r="C67" s="1694" t="s">
        <v>4640</v>
      </c>
      <c r="D67" s="1394" t="s">
        <v>11091</v>
      </c>
      <c r="E67" s="1552" t="s">
        <v>4876</v>
      </c>
      <c r="F67" s="1394" t="s">
        <v>7050</v>
      </c>
      <c r="G67" s="1594" t="s">
        <v>11068</v>
      </c>
      <c r="H67" s="1551">
        <v>0.83</v>
      </c>
      <c r="I67" s="1394" t="s">
        <v>794</v>
      </c>
      <c r="J67" s="1394" t="s">
        <v>11092</v>
      </c>
      <c r="K67" s="988">
        <f t="shared" si="4"/>
        <v>0.83</v>
      </c>
      <c r="L67" s="1475">
        <v>43025</v>
      </c>
      <c r="M67" s="1396">
        <v>43038</v>
      </c>
      <c r="N67" s="1394"/>
    </row>
    <row r="68" spans="1:14" s="1758" customFormat="1">
      <c r="A68" s="1024" t="s">
        <v>205</v>
      </c>
      <c r="B68" s="1394"/>
      <c r="C68" s="1639" t="s">
        <v>11061</v>
      </c>
      <c r="D68" s="1394" t="s">
        <v>11061</v>
      </c>
      <c r="E68" s="1551">
        <v>0.67</v>
      </c>
      <c r="F68" s="1671" t="s">
        <v>517</v>
      </c>
      <c r="G68" s="1594" t="s">
        <v>11081</v>
      </c>
      <c r="H68" s="1551">
        <v>7.75</v>
      </c>
      <c r="I68" s="1671" t="s">
        <v>8948</v>
      </c>
      <c r="J68" s="1594" t="s">
        <v>8948</v>
      </c>
      <c r="K68" s="988">
        <f t="shared" si="4"/>
        <v>7.08</v>
      </c>
      <c r="L68" s="1475">
        <v>43056</v>
      </c>
      <c r="M68" s="1396">
        <v>43041</v>
      </c>
      <c r="N68" s="1394"/>
    </row>
    <row r="69" spans="1:14" s="1758" customFormat="1">
      <c r="A69" s="1024" t="s">
        <v>205</v>
      </c>
      <c r="B69" s="1394"/>
      <c r="C69" s="1910" t="s">
        <v>132</v>
      </c>
      <c r="D69" s="1394" t="s">
        <v>11075</v>
      </c>
      <c r="E69" s="1871">
        <v>0</v>
      </c>
      <c r="F69" s="1942" t="s">
        <v>11060</v>
      </c>
      <c r="G69" s="1594" t="s">
        <v>11060</v>
      </c>
      <c r="H69" s="1950">
        <v>5.12</v>
      </c>
      <c r="I69" s="1942" t="s">
        <v>734</v>
      </c>
      <c r="J69" s="1394" t="s">
        <v>11065</v>
      </c>
      <c r="K69" s="988">
        <f t="shared" si="4"/>
        <v>5.12</v>
      </c>
      <c r="L69" s="1475">
        <v>43056</v>
      </c>
      <c r="M69" s="1396">
        <v>43054</v>
      </c>
      <c r="N69" s="1394"/>
    </row>
    <row r="70" spans="1:14" s="1758" customFormat="1">
      <c r="A70" s="1024" t="s">
        <v>205</v>
      </c>
      <c r="B70" s="1394"/>
      <c r="C70" s="1910" t="s">
        <v>194</v>
      </c>
      <c r="D70" s="1394" t="s">
        <v>12640</v>
      </c>
      <c r="E70" s="1871">
        <v>0</v>
      </c>
      <c r="F70" s="1942" t="s">
        <v>132</v>
      </c>
      <c r="G70" s="1594" t="s">
        <v>11075</v>
      </c>
      <c r="H70" s="1950">
        <v>0.97</v>
      </c>
      <c r="I70" s="1942" t="s">
        <v>11060</v>
      </c>
      <c r="J70" s="1394" t="s">
        <v>11060</v>
      </c>
      <c r="K70" s="988">
        <f t="shared" si="4"/>
        <v>0.97</v>
      </c>
      <c r="L70" s="1475">
        <v>43056</v>
      </c>
      <c r="M70" s="1396">
        <v>43042</v>
      </c>
      <c r="N70" s="1394"/>
    </row>
    <row r="71" spans="1:14" s="1758" customFormat="1">
      <c r="A71" s="1024" t="s">
        <v>205</v>
      </c>
      <c r="B71" s="1394"/>
      <c r="C71" s="1910" t="s">
        <v>793</v>
      </c>
      <c r="D71" s="1394" t="s">
        <v>12631</v>
      </c>
      <c r="E71" s="1871">
        <v>0</v>
      </c>
      <c r="F71" s="1936" t="s">
        <v>11060</v>
      </c>
      <c r="G71" s="1594" t="s">
        <v>11060</v>
      </c>
      <c r="H71" s="1950">
        <v>2.12</v>
      </c>
      <c r="I71" s="1936" t="s">
        <v>285</v>
      </c>
      <c r="J71" s="1394" t="s">
        <v>285</v>
      </c>
      <c r="K71" s="988">
        <f t="shared" si="4"/>
        <v>2.12</v>
      </c>
      <c r="L71" s="1475">
        <v>43086</v>
      </c>
      <c r="M71" s="1396">
        <v>43070</v>
      </c>
      <c r="N71" s="1394"/>
    </row>
    <row r="72" spans="1:14" s="1758" customFormat="1">
      <c r="A72" s="1024" t="s">
        <v>205</v>
      </c>
      <c r="B72" s="1394"/>
      <c r="C72" s="1910" t="s">
        <v>5874</v>
      </c>
      <c r="D72" s="1394" t="s">
        <v>12654</v>
      </c>
      <c r="E72" s="1871">
        <v>0</v>
      </c>
      <c r="F72" s="1942" t="s">
        <v>12626</v>
      </c>
      <c r="G72" s="1594" t="s">
        <v>11060</v>
      </c>
      <c r="H72" s="1950">
        <v>1.32</v>
      </c>
      <c r="I72" s="1942" t="s">
        <v>33</v>
      </c>
      <c r="J72" s="1394" t="s">
        <v>33</v>
      </c>
      <c r="K72" s="988">
        <f t="shared" si="4"/>
        <v>1.32</v>
      </c>
      <c r="L72" s="1475">
        <v>43086</v>
      </c>
      <c r="M72" s="1396">
        <v>43070</v>
      </c>
      <c r="N72" s="1394"/>
    </row>
    <row r="73" spans="1:14" s="1758" customFormat="1">
      <c r="A73" s="1024" t="s">
        <v>205</v>
      </c>
      <c r="B73" s="1394"/>
      <c r="C73" s="1910" t="s">
        <v>12624</v>
      </c>
      <c r="D73" s="1394" t="s">
        <v>12655</v>
      </c>
      <c r="E73" s="1871">
        <v>0</v>
      </c>
      <c r="F73" s="1942" t="s">
        <v>5874</v>
      </c>
      <c r="G73" s="1594" t="s">
        <v>12667</v>
      </c>
      <c r="H73" s="1950">
        <v>0.37</v>
      </c>
      <c r="I73" s="1942" t="s">
        <v>11060</v>
      </c>
      <c r="J73" s="1394" t="s">
        <v>11060</v>
      </c>
      <c r="K73" s="988">
        <f t="shared" si="4"/>
        <v>0.37</v>
      </c>
      <c r="L73" s="1475">
        <v>43086</v>
      </c>
      <c r="M73" s="1396">
        <v>43070</v>
      </c>
      <c r="N73" s="1394"/>
    </row>
    <row r="74" spans="1:14" s="1758" customFormat="1">
      <c r="A74" s="1024" t="s">
        <v>205</v>
      </c>
      <c r="B74" s="1394"/>
      <c r="C74" s="1910" t="s">
        <v>281</v>
      </c>
      <c r="D74" s="1394" t="s">
        <v>12663</v>
      </c>
      <c r="E74" s="1871">
        <v>0</v>
      </c>
      <c r="F74" s="1942" t="s">
        <v>5874</v>
      </c>
      <c r="G74" s="1594" t="s">
        <v>12667</v>
      </c>
      <c r="H74" s="1950">
        <v>0.28000000000000003</v>
      </c>
      <c r="I74" s="1942" t="s">
        <v>33</v>
      </c>
      <c r="J74" s="1394" t="s">
        <v>33</v>
      </c>
      <c r="K74" s="988">
        <f t="shared" si="4"/>
        <v>0.28000000000000003</v>
      </c>
      <c r="L74" s="1475">
        <v>43086</v>
      </c>
      <c r="M74" s="1394" t="s">
        <v>8813</v>
      </c>
      <c r="N74" s="1394"/>
    </row>
    <row r="75" spans="1:14" s="1758" customFormat="1">
      <c r="A75" s="1024" t="s">
        <v>205</v>
      </c>
      <c r="B75" s="1394"/>
      <c r="C75" s="2473" t="s">
        <v>563</v>
      </c>
      <c r="D75" s="1394" t="s">
        <v>12638</v>
      </c>
      <c r="E75" s="1933">
        <v>0</v>
      </c>
      <c r="F75" s="1948" t="s">
        <v>285</v>
      </c>
      <c r="G75" s="1594" t="s">
        <v>285</v>
      </c>
      <c r="H75" s="1949">
        <v>5.22</v>
      </c>
      <c r="I75" s="1948" t="s">
        <v>734</v>
      </c>
      <c r="J75" s="1394" t="s">
        <v>11065</v>
      </c>
      <c r="K75" s="988">
        <f t="shared" si="4"/>
        <v>5.22</v>
      </c>
      <c r="L75" s="1475">
        <v>43086</v>
      </c>
      <c r="M75" s="1396">
        <v>43074</v>
      </c>
      <c r="N75" s="1394"/>
    </row>
    <row r="76" spans="1:14" s="1758" customFormat="1">
      <c r="A76" s="1024" t="s">
        <v>205</v>
      </c>
      <c r="B76" s="1394"/>
      <c r="C76" s="1910" t="s">
        <v>151</v>
      </c>
      <c r="D76" s="1394" t="s">
        <v>12542</v>
      </c>
      <c r="E76" s="1871">
        <v>0</v>
      </c>
      <c r="F76" s="1942" t="s">
        <v>7054</v>
      </c>
      <c r="G76" s="1594" t="s">
        <v>7054</v>
      </c>
      <c r="H76" s="1950">
        <v>4.63</v>
      </c>
      <c r="I76" s="1942" t="s">
        <v>734</v>
      </c>
      <c r="J76" s="1394" t="s">
        <v>11065</v>
      </c>
      <c r="K76" s="988">
        <f t="shared" ref="K76:K82" si="5">H76-E76</f>
        <v>4.63</v>
      </c>
      <c r="L76" s="1475">
        <v>43086</v>
      </c>
      <c r="M76" s="1396">
        <v>43082</v>
      </c>
      <c r="N76" s="1394"/>
    </row>
    <row r="77" spans="1:14" s="1758" customFormat="1">
      <c r="A77" s="1024" t="s">
        <v>205</v>
      </c>
      <c r="B77" s="1394"/>
      <c r="C77" s="1910" t="s">
        <v>377</v>
      </c>
      <c r="D77" s="1394" t="s">
        <v>12500</v>
      </c>
      <c r="E77" s="1871">
        <v>0</v>
      </c>
      <c r="F77" s="1942" t="s">
        <v>563</v>
      </c>
      <c r="G77" s="1594" t="s">
        <v>11077</v>
      </c>
      <c r="H77" s="1950">
        <v>1.46</v>
      </c>
      <c r="I77" s="1942" t="s">
        <v>742</v>
      </c>
      <c r="J77" s="1394" t="s">
        <v>12629</v>
      </c>
      <c r="K77" s="988">
        <f t="shared" si="5"/>
        <v>1.46</v>
      </c>
      <c r="L77" s="1475">
        <v>43086</v>
      </c>
      <c r="M77" s="1396">
        <v>43082</v>
      </c>
      <c r="N77" s="1394"/>
    </row>
    <row r="78" spans="1:14" s="1758" customFormat="1">
      <c r="A78" s="1024" t="s">
        <v>205</v>
      </c>
      <c r="B78" s="1394"/>
      <c r="C78" s="1910" t="s">
        <v>180</v>
      </c>
      <c r="D78" s="1394" t="s">
        <v>12662</v>
      </c>
      <c r="E78" s="1871">
        <v>0</v>
      </c>
      <c r="F78" s="1942" t="s">
        <v>742</v>
      </c>
      <c r="G78" s="1594" t="s">
        <v>12666</v>
      </c>
      <c r="H78" s="1950">
        <v>1.01</v>
      </c>
      <c r="I78" s="1942" t="s">
        <v>377</v>
      </c>
      <c r="J78" s="1394" t="s">
        <v>12668</v>
      </c>
      <c r="K78" s="988">
        <f t="shared" si="5"/>
        <v>1.01</v>
      </c>
      <c r="L78" s="1475">
        <v>43086</v>
      </c>
      <c r="M78" s="1396">
        <v>43083</v>
      </c>
      <c r="N78" s="1394"/>
    </row>
    <row r="79" spans="1:14" s="1758" customFormat="1">
      <c r="A79" s="1024" t="s">
        <v>205</v>
      </c>
      <c r="B79" s="1394"/>
      <c r="C79" s="1910" t="s">
        <v>789</v>
      </c>
      <c r="D79" s="1394" t="s">
        <v>12665</v>
      </c>
      <c r="E79" s="1871">
        <v>0</v>
      </c>
      <c r="F79" s="1942" t="s">
        <v>180</v>
      </c>
      <c r="G79" s="1594" t="s">
        <v>12662</v>
      </c>
      <c r="H79" s="1950">
        <v>0.34</v>
      </c>
      <c r="I79" s="1942" t="s">
        <v>33</v>
      </c>
      <c r="J79" s="1394" t="s">
        <v>33</v>
      </c>
      <c r="K79" s="988">
        <f t="shared" si="5"/>
        <v>0.34</v>
      </c>
      <c r="L79" s="1475">
        <v>43086</v>
      </c>
      <c r="M79" s="1396">
        <v>43083</v>
      </c>
      <c r="N79" s="1394"/>
    </row>
    <row r="80" spans="1:14" s="1758" customFormat="1">
      <c r="A80" s="1024" t="s">
        <v>205</v>
      </c>
      <c r="B80" s="1394"/>
      <c r="C80" s="1910" t="s">
        <v>742</v>
      </c>
      <c r="D80" s="1394" t="s">
        <v>12636</v>
      </c>
      <c r="E80" s="1871">
        <v>0.42</v>
      </c>
      <c r="F80" s="1942" t="s">
        <v>285</v>
      </c>
      <c r="G80" s="1594" t="s">
        <v>285</v>
      </c>
      <c r="H80" s="1950">
        <v>4.7</v>
      </c>
      <c r="I80" s="1942" t="s">
        <v>7054</v>
      </c>
      <c r="J80" s="1394" t="s">
        <v>7054</v>
      </c>
      <c r="K80" s="988">
        <f t="shared" si="5"/>
        <v>4.28</v>
      </c>
      <c r="L80" s="1475">
        <v>43118</v>
      </c>
      <c r="M80" s="1396">
        <v>43124</v>
      </c>
      <c r="N80" s="1394"/>
    </row>
    <row r="81" spans="1:14" s="2019" customFormat="1">
      <c r="A81" s="1024" t="s">
        <v>205</v>
      </c>
      <c r="B81" s="1394"/>
      <c r="C81" s="1910" t="s">
        <v>44</v>
      </c>
      <c r="D81" s="1394" t="s">
        <v>761</v>
      </c>
      <c r="E81" s="1871">
        <v>0</v>
      </c>
      <c r="F81" s="1942" t="s">
        <v>240</v>
      </c>
      <c r="G81" s="1594" t="s">
        <v>12669</v>
      </c>
      <c r="H81" s="1950">
        <v>0.7</v>
      </c>
      <c r="I81" s="1942" t="s">
        <v>33</v>
      </c>
      <c r="J81" s="1394" t="s">
        <v>33</v>
      </c>
      <c r="K81" s="988">
        <f t="shared" si="5"/>
        <v>0.7</v>
      </c>
      <c r="L81" s="1475">
        <v>43118</v>
      </c>
      <c r="M81" s="1396">
        <v>43125</v>
      </c>
      <c r="N81" s="1394"/>
    </row>
    <row r="82" spans="1:14" s="2019" customFormat="1">
      <c r="A82" s="1024" t="s">
        <v>205</v>
      </c>
      <c r="B82" s="1394"/>
      <c r="C82" s="1910" t="s">
        <v>240</v>
      </c>
      <c r="D82" s="1394" t="s">
        <v>12669</v>
      </c>
      <c r="E82" s="1871">
        <v>0.88</v>
      </c>
      <c r="F82" s="1942" t="s">
        <v>12675</v>
      </c>
      <c r="G82" s="1594" t="s">
        <v>12675</v>
      </c>
      <c r="H82" s="1950">
        <v>8.19</v>
      </c>
      <c r="I82" s="1942" t="s">
        <v>12628</v>
      </c>
      <c r="J82" s="1394" t="s">
        <v>11060</v>
      </c>
      <c r="K82" s="988">
        <f t="shared" si="5"/>
        <v>7.31</v>
      </c>
      <c r="L82" s="1475">
        <v>43132</v>
      </c>
      <c r="M82" s="1396">
        <v>42817</v>
      </c>
      <c r="N82" s="1394"/>
    </row>
    <row r="83" spans="1:14" s="1758" customFormat="1">
      <c r="A83" s="1024" t="s">
        <v>205</v>
      </c>
      <c r="B83" s="1394"/>
      <c r="C83" s="1910" t="s">
        <v>5440</v>
      </c>
      <c r="D83" s="1394" t="s">
        <v>12646</v>
      </c>
      <c r="E83" s="1871">
        <v>0</v>
      </c>
      <c r="F83" s="1936" t="s">
        <v>372</v>
      </c>
      <c r="G83" s="1594" t="s">
        <v>372</v>
      </c>
      <c r="H83" s="1950">
        <v>2.97</v>
      </c>
      <c r="I83" s="1936" t="s">
        <v>240</v>
      </c>
      <c r="J83" s="1394" t="s">
        <v>12669</v>
      </c>
      <c r="K83" s="988">
        <f t="shared" ref="K83:K89" si="6">H83-E83</f>
        <v>2.97</v>
      </c>
      <c r="L83" s="1475">
        <v>43177</v>
      </c>
      <c r="M83" s="1396">
        <v>43185</v>
      </c>
      <c r="N83" s="1394"/>
    </row>
    <row r="84" spans="1:14" s="1758" customFormat="1">
      <c r="A84" s="1024" t="s">
        <v>205</v>
      </c>
      <c r="B84" s="1394"/>
      <c r="C84" s="1910" t="s">
        <v>540</v>
      </c>
      <c r="D84" s="1394" t="s">
        <v>12656</v>
      </c>
      <c r="E84" s="1871">
        <v>0</v>
      </c>
      <c r="F84" s="1936" t="s">
        <v>5440</v>
      </c>
      <c r="G84" s="1594" t="s">
        <v>12646</v>
      </c>
      <c r="H84" s="1950">
        <v>0.88</v>
      </c>
      <c r="I84" s="1936" t="s">
        <v>11088</v>
      </c>
      <c r="J84" s="1394" t="s">
        <v>11088</v>
      </c>
      <c r="K84" s="988">
        <f t="shared" si="6"/>
        <v>0.88</v>
      </c>
      <c r="L84" s="1475">
        <v>43177</v>
      </c>
      <c r="M84" s="1396">
        <v>43186</v>
      </c>
      <c r="N84" s="1394"/>
    </row>
    <row r="85" spans="1:14" s="1758" customFormat="1">
      <c r="A85" s="1024" t="s">
        <v>205</v>
      </c>
      <c r="B85" s="1394"/>
      <c r="C85" s="1910" t="s">
        <v>7836</v>
      </c>
      <c r="D85" s="1394" t="s">
        <v>12659</v>
      </c>
      <c r="E85" s="1871">
        <v>0</v>
      </c>
      <c r="F85" s="1936" t="s">
        <v>372</v>
      </c>
      <c r="G85" s="1594" t="s">
        <v>372</v>
      </c>
      <c r="H85" s="1950">
        <v>0.64</v>
      </c>
      <c r="I85" s="1936" t="s">
        <v>540</v>
      </c>
      <c r="J85" s="1394" t="s">
        <v>12656</v>
      </c>
      <c r="K85" s="988">
        <f t="shared" si="6"/>
        <v>0.64</v>
      </c>
      <c r="L85" s="1475">
        <v>43177</v>
      </c>
      <c r="M85" s="1396">
        <v>43186</v>
      </c>
      <c r="N85" s="1394"/>
    </row>
    <row r="86" spans="1:14" s="1758" customFormat="1">
      <c r="A86" s="1024" t="s">
        <v>205</v>
      </c>
      <c r="B86" s="1394"/>
      <c r="C86" s="1910" t="s">
        <v>45</v>
      </c>
      <c r="D86" s="1394" t="s">
        <v>12661</v>
      </c>
      <c r="E86" s="1871">
        <v>0</v>
      </c>
      <c r="F86" s="1936" t="s">
        <v>7836</v>
      </c>
      <c r="G86" s="1594" t="s">
        <v>12659</v>
      </c>
      <c r="H86" s="1950">
        <v>0.17</v>
      </c>
      <c r="I86" s="1936" t="s">
        <v>33</v>
      </c>
      <c r="J86" s="1394" t="s">
        <v>33</v>
      </c>
      <c r="K86" s="988">
        <f t="shared" si="6"/>
        <v>0.17</v>
      </c>
      <c r="L86" s="1475">
        <v>43177</v>
      </c>
      <c r="M86" s="1396">
        <v>43186</v>
      </c>
      <c r="N86" s="1394"/>
    </row>
    <row r="87" spans="1:14" s="2019" customFormat="1">
      <c r="A87" s="1024" t="s">
        <v>205</v>
      </c>
      <c r="B87" s="1394"/>
      <c r="C87" s="1910" t="s">
        <v>7933</v>
      </c>
      <c r="D87" s="1394" t="s">
        <v>12648</v>
      </c>
      <c r="E87" s="1871">
        <v>0.56000000000000005</v>
      </c>
      <c r="F87" s="1936" t="s">
        <v>11088</v>
      </c>
      <c r="G87" s="1594" t="s">
        <v>11088</v>
      </c>
      <c r="H87" s="1950">
        <v>2.4700000000000002</v>
      </c>
      <c r="I87" s="1936" t="s">
        <v>372</v>
      </c>
      <c r="J87" s="1394" t="s">
        <v>372</v>
      </c>
      <c r="K87" s="988">
        <f t="shared" si="6"/>
        <v>1.9100000000000001</v>
      </c>
      <c r="L87" s="1475">
        <v>43177</v>
      </c>
      <c r="M87" s="1396">
        <v>43187</v>
      </c>
      <c r="N87" s="1394"/>
    </row>
    <row r="88" spans="1:14" s="2019" customFormat="1">
      <c r="A88" s="1024" t="s">
        <v>205</v>
      </c>
      <c r="B88" s="1394"/>
      <c r="C88" s="1910" t="s">
        <v>1976</v>
      </c>
      <c r="D88" s="1394" t="s">
        <v>12649</v>
      </c>
      <c r="E88" s="1871">
        <v>0</v>
      </c>
      <c r="F88" s="1936" t="s">
        <v>7933</v>
      </c>
      <c r="G88" s="1594" t="s">
        <v>12648</v>
      </c>
      <c r="H88" s="1950">
        <v>0.66</v>
      </c>
      <c r="I88" s="1936" t="s">
        <v>955</v>
      </c>
      <c r="J88" s="1394" t="s">
        <v>12649</v>
      </c>
      <c r="K88" s="988">
        <f t="shared" si="6"/>
        <v>0.66</v>
      </c>
      <c r="L88" s="1475">
        <v>43177</v>
      </c>
      <c r="M88" s="1396">
        <v>43187</v>
      </c>
      <c r="N88" s="1394"/>
    </row>
    <row r="89" spans="1:14" s="2019" customFormat="1">
      <c r="A89" s="1024" t="s">
        <v>205</v>
      </c>
      <c r="B89" s="1394"/>
      <c r="C89" s="1910" t="s">
        <v>955</v>
      </c>
      <c r="D89" s="1394" t="s">
        <v>12649</v>
      </c>
      <c r="E89" s="1871">
        <v>0</v>
      </c>
      <c r="F89" s="1936" t="s">
        <v>1976</v>
      </c>
      <c r="G89" s="1594" t="s">
        <v>12649</v>
      </c>
      <c r="H89" s="1950">
        <v>0.68</v>
      </c>
      <c r="I89" s="1936" t="s">
        <v>7933</v>
      </c>
      <c r="J89" s="1394" t="s">
        <v>12648</v>
      </c>
      <c r="K89" s="988">
        <f t="shared" si="6"/>
        <v>0.68</v>
      </c>
      <c r="L89" s="1475">
        <v>43177</v>
      </c>
      <c r="M89" s="1396">
        <v>43187</v>
      </c>
      <c r="N89" s="1394"/>
    </row>
    <row r="90" spans="1:14" s="2019" customFormat="1">
      <c r="A90" s="1024" t="s">
        <v>205</v>
      </c>
      <c r="B90" s="1394"/>
      <c r="C90" s="1910" t="s">
        <v>799</v>
      </c>
      <c r="D90" s="1394" t="s">
        <v>12653</v>
      </c>
      <c r="E90" s="1871">
        <v>0</v>
      </c>
      <c r="F90" s="1936" t="s">
        <v>285</v>
      </c>
      <c r="G90" s="1594" t="s">
        <v>285</v>
      </c>
      <c r="H90" s="1950">
        <v>1.48</v>
      </c>
      <c r="I90" s="1936" t="s">
        <v>372</v>
      </c>
      <c r="J90" s="1394" t="s">
        <v>372</v>
      </c>
      <c r="K90" s="988">
        <f t="shared" ref="K90:K108" si="7">H90-E90</f>
        <v>1.48</v>
      </c>
      <c r="L90" s="1475">
        <v>43177</v>
      </c>
      <c r="M90" s="1396">
        <v>43187</v>
      </c>
      <c r="N90" s="1394"/>
    </row>
    <row r="91" spans="1:14" s="2440" customFormat="1">
      <c r="A91" s="1024" t="s">
        <v>205</v>
      </c>
      <c r="B91" s="1394"/>
      <c r="C91" s="1910" t="s">
        <v>1978</v>
      </c>
      <c r="D91" s="1394" t="s">
        <v>12657</v>
      </c>
      <c r="E91" s="1871">
        <v>0</v>
      </c>
      <c r="F91" s="1936" t="s">
        <v>8879</v>
      </c>
      <c r="G91" s="1594" t="s">
        <v>8879</v>
      </c>
      <c r="H91" s="1950">
        <v>0.43</v>
      </c>
      <c r="I91" s="1936" t="s">
        <v>33</v>
      </c>
      <c r="J91" s="1394" t="s">
        <v>33</v>
      </c>
      <c r="K91" s="988">
        <f t="shared" si="7"/>
        <v>0.43</v>
      </c>
      <c r="L91" s="1475">
        <v>43177</v>
      </c>
      <c r="M91" s="1396">
        <v>43188</v>
      </c>
      <c r="N91" s="1394"/>
    </row>
    <row r="92" spans="1:14" s="2019" customFormat="1">
      <c r="A92" s="1024" t="s">
        <v>205</v>
      </c>
      <c r="B92" s="1394"/>
      <c r="C92" s="1910" t="s">
        <v>798</v>
      </c>
      <c r="D92" s="1394" t="s">
        <v>12664</v>
      </c>
      <c r="E92" s="1871">
        <v>0</v>
      </c>
      <c r="F92" s="1936" t="s">
        <v>372</v>
      </c>
      <c r="G92" s="1594" t="s">
        <v>372</v>
      </c>
      <c r="H92" s="1950">
        <v>0.28999999999999998</v>
      </c>
      <c r="I92" s="1936" t="s">
        <v>372</v>
      </c>
      <c r="J92" s="1394" t="s">
        <v>372</v>
      </c>
      <c r="K92" s="988">
        <f t="shared" si="7"/>
        <v>0.28999999999999998</v>
      </c>
      <c r="L92" s="1475">
        <v>43208</v>
      </c>
      <c r="M92" s="1396">
        <v>43194</v>
      </c>
      <c r="N92" s="1394"/>
    </row>
    <row r="93" spans="1:14" s="2019" customFormat="1">
      <c r="A93" s="1024" t="s">
        <v>205</v>
      </c>
      <c r="B93" s="1394"/>
      <c r="C93" s="2473" t="s">
        <v>1262</v>
      </c>
      <c r="D93" s="1394" t="s">
        <v>12639</v>
      </c>
      <c r="E93" s="1933">
        <v>0</v>
      </c>
      <c r="F93" s="1948" t="s">
        <v>240</v>
      </c>
      <c r="G93" s="1594" t="s">
        <v>12669</v>
      </c>
      <c r="H93" s="1949">
        <v>1.56</v>
      </c>
      <c r="I93" s="1948" t="s">
        <v>285</v>
      </c>
      <c r="J93" s="1394" t="s">
        <v>285</v>
      </c>
      <c r="K93" s="988">
        <f t="shared" si="7"/>
        <v>1.56</v>
      </c>
      <c r="L93" s="1475">
        <v>43208</v>
      </c>
      <c r="M93" s="1396">
        <v>43196</v>
      </c>
      <c r="N93" s="1394"/>
    </row>
    <row r="94" spans="1:14" s="2019" customFormat="1">
      <c r="A94" s="1024" t="s">
        <v>205</v>
      </c>
      <c r="B94" s="1394"/>
      <c r="C94" s="1910" t="s">
        <v>10090</v>
      </c>
      <c r="D94" s="1394" t="s">
        <v>12652</v>
      </c>
      <c r="E94" s="1871">
        <v>0</v>
      </c>
      <c r="F94" s="1942" t="s">
        <v>240</v>
      </c>
      <c r="G94" s="1594" t="s">
        <v>12669</v>
      </c>
      <c r="H94" s="1950">
        <v>0.38</v>
      </c>
      <c r="I94" s="1942" t="s">
        <v>33</v>
      </c>
      <c r="J94" s="1394" t="s">
        <v>33</v>
      </c>
      <c r="K94" s="988">
        <f t="shared" si="7"/>
        <v>0.38</v>
      </c>
      <c r="L94" s="1475">
        <v>43208</v>
      </c>
      <c r="M94" s="1396">
        <v>43194</v>
      </c>
      <c r="N94" s="1394"/>
    </row>
    <row r="95" spans="1:14" s="2019" customFormat="1">
      <c r="A95" s="1024" t="s">
        <v>205</v>
      </c>
      <c r="B95" s="1394"/>
      <c r="C95" s="1910" t="s">
        <v>7766</v>
      </c>
      <c r="D95" s="1394" t="s">
        <v>12658</v>
      </c>
      <c r="E95" s="1871">
        <v>0</v>
      </c>
      <c r="F95" s="1936" t="s">
        <v>8879</v>
      </c>
      <c r="G95" s="1594" t="s">
        <v>8879</v>
      </c>
      <c r="H95" s="1950">
        <v>0.69</v>
      </c>
      <c r="I95" s="1936" t="s">
        <v>33</v>
      </c>
      <c r="J95" s="1394" t="s">
        <v>33</v>
      </c>
      <c r="K95" s="988">
        <f t="shared" si="7"/>
        <v>0.69</v>
      </c>
      <c r="L95" s="1475">
        <v>43208</v>
      </c>
      <c r="M95" s="1396">
        <v>43192</v>
      </c>
      <c r="N95" s="1394"/>
    </row>
    <row r="96" spans="1:14" s="2440" customFormat="1">
      <c r="A96" s="1024" t="s">
        <v>205</v>
      </c>
      <c r="B96" s="1394"/>
      <c r="C96" s="1910" t="s">
        <v>8879</v>
      </c>
      <c r="D96" s="1394" t="s">
        <v>8879</v>
      </c>
      <c r="E96" s="1871">
        <v>0</v>
      </c>
      <c r="F96" s="1936" t="s">
        <v>12625</v>
      </c>
      <c r="G96" s="1594" t="s">
        <v>12625</v>
      </c>
      <c r="H96" s="1950">
        <v>5.64</v>
      </c>
      <c r="I96" s="1936" t="s">
        <v>285</v>
      </c>
      <c r="J96" s="1394" t="s">
        <v>285</v>
      </c>
      <c r="K96" s="988">
        <f>H96-E96</f>
        <v>5.64</v>
      </c>
      <c r="L96" s="1475">
        <v>43208</v>
      </c>
      <c r="M96" s="1396">
        <v>43194</v>
      </c>
      <c r="N96" s="1394"/>
    </row>
    <row r="97" spans="1:14" s="2019" customFormat="1">
      <c r="A97" s="1024" t="s">
        <v>205</v>
      </c>
      <c r="B97" s="1394"/>
      <c r="C97" s="4920" t="s">
        <v>5577</v>
      </c>
      <c r="D97" s="1394" t="s">
        <v>12644</v>
      </c>
      <c r="E97" s="1933">
        <v>0</v>
      </c>
      <c r="F97" s="1948" t="s">
        <v>285</v>
      </c>
      <c r="G97" s="1594" t="s">
        <v>285</v>
      </c>
      <c r="H97" s="1949">
        <v>1.21</v>
      </c>
      <c r="I97" s="1948" t="s">
        <v>285</v>
      </c>
      <c r="J97" s="1394" t="s">
        <v>285</v>
      </c>
      <c r="K97" s="988">
        <f t="shared" si="7"/>
        <v>1.21</v>
      </c>
      <c r="L97" s="1475">
        <v>43208</v>
      </c>
      <c r="M97" s="1396">
        <v>43207</v>
      </c>
      <c r="N97" s="1394"/>
    </row>
    <row r="98" spans="1:14" s="2440" customFormat="1">
      <c r="A98" s="1024" t="s">
        <v>205</v>
      </c>
      <c r="B98" s="1394"/>
      <c r="C98" s="4919" t="s">
        <v>6371</v>
      </c>
      <c r="D98" s="1394" t="s">
        <v>12650</v>
      </c>
      <c r="E98" s="1871">
        <v>0</v>
      </c>
      <c r="F98" s="1942" t="s">
        <v>5577</v>
      </c>
      <c r="G98" s="1594" t="s">
        <v>12644</v>
      </c>
      <c r="H98" s="1950">
        <v>2.68</v>
      </c>
      <c r="I98" s="1942" t="s">
        <v>127</v>
      </c>
      <c r="J98" s="1394" t="s">
        <v>6009</v>
      </c>
      <c r="K98" s="988">
        <f t="shared" si="7"/>
        <v>2.68</v>
      </c>
      <c r="L98" s="1475">
        <v>43208</v>
      </c>
      <c r="M98" s="1396">
        <v>43210</v>
      </c>
      <c r="N98" s="1394"/>
    </row>
    <row r="99" spans="1:14" s="2440" customFormat="1">
      <c r="A99" s="1024" t="s">
        <v>205</v>
      </c>
      <c r="B99" s="1394"/>
      <c r="C99" s="4920" t="s">
        <v>11855</v>
      </c>
      <c r="D99" s="1394" t="s">
        <v>12643</v>
      </c>
      <c r="E99" s="1933">
        <v>0</v>
      </c>
      <c r="F99" s="1948" t="s">
        <v>285</v>
      </c>
      <c r="G99" s="1594" t="s">
        <v>285</v>
      </c>
      <c r="H99" s="1949">
        <v>3.03</v>
      </c>
      <c r="I99" s="1948" t="s">
        <v>157</v>
      </c>
      <c r="J99" s="1394" t="s">
        <v>12670</v>
      </c>
      <c r="K99" s="988">
        <f t="shared" si="7"/>
        <v>3.03</v>
      </c>
      <c r="L99" s="1475">
        <v>43208</v>
      </c>
      <c r="M99" s="1396">
        <v>43216</v>
      </c>
      <c r="N99" s="1394"/>
    </row>
    <row r="100" spans="1:14" s="2440" customFormat="1">
      <c r="A100" s="1024" t="s">
        <v>205</v>
      </c>
      <c r="B100" s="1394"/>
      <c r="C100" s="1910" t="s">
        <v>414</v>
      </c>
      <c r="D100" s="1394" t="s">
        <v>12630</v>
      </c>
      <c r="E100" s="1871">
        <v>0</v>
      </c>
      <c r="F100" s="1936" t="s">
        <v>285</v>
      </c>
      <c r="G100" s="1594" t="s">
        <v>285</v>
      </c>
      <c r="H100" s="1950">
        <v>6.88</v>
      </c>
      <c r="I100" s="1936" t="s">
        <v>244</v>
      </c>
      <c r="J100" s="1394" t="s">
        <v>12632</v>
      </c>
      <c r="K100" s="988">
        <f t="shared" ref="K100:K105" si="8">H100-E100</f>
        <v>6.88</v>
      </c>
      <c r="L100" s="1475">
        <v>43208</v>
      </c>
      <c r="M100" s="1396">
        <v>43223</v>
      </c>
      <c r="N100" s="1394"/>
    </row>
    <row r="101" spans="1:14" s="2440" customFormat="1">
      <c r="A101" s="1024" t="s">
        <v>205</v>
      </c>
      <c r="B101" s="1394"/>
      <c r="C101" s="1910" t="s">
        <v>244</v>
      </c>
      <c r="D101" s="1394" t="s">
        <v>12632</v>
      </c>
      <c r="E101" s="1937">
        <v>0</v>
      </c>
      <c r="F101" s="1936" t="s">
        <v>414</v>
      </c>
      <c r="G101" s="1594" t="s">
        <v>12630</v>
      </c>
      <c r="H101" s="1936">
        <v>3.55</v>
      </c>
      <c r="I101" s="1936" t="s">
        <v>12673</v>
      </c>
      <c r="J101" s="1394" t="s">
        <v>12673</v>
      </c>
      <c r="K101" s="988">
        <f t="shared" si="8"/>
        <v>3.55</v>
      </c>
      <c r="L101" s="1475">
        <v>43238</v>
      </c>
      <c r="M101" s="1396">
        <v>43227</v>
      </c>
      <c r="N101" s="1394"/>
    </row>
    <row r="102" spans="1:14" s="2440" customFormat="1">
      <c r="A102" s="1024" t="s">
        <v>205</v>
      </c>
      <c r="B102" s="1394"/>
      <c r="C102" s="2473" t="s">
        <v>133</v>
      </c>
      <c r="D102" s="1394" t="s">
        <v>12641</v>
      </c>
      <c r="E102" s="1933">
        <v>0</v>
      </c>
      <c r="F102" s="1935" t="s">
        <v>244</v>
      </c>
      <c r="G102" s="1594" t="s">
        <v>12632</v>
      </c>
      <c r="H102" s="1949">
        <v>1.64</v>
      </c>
      <c r="I102" s="1935" t="s">
        <v>285</v>
      </c>
      <c r="J102" s="1394" t="s">
        <v>285</v>
      </c>
      <c r="K102" s="988">
        <f t="shared" si="8"/>
        <v>1.64</v>
      </c>
      <c r="L102" s="1475">
        <v>43238</v>
      </c>
      <c r="M102" s="1396">
        <v>43227</v>
      </c>
      <c r="N102" s="1394"/>
    </row>
    <row r="103" spans="1:14" s="2440" customFormat="1">
      <c r="A103" s="1024" t="s">
        <v>205</v>
      </c>
      <c r="B103" s="1394"/>
      <c r="C103" s="1910" t="s">
        <v>154</v>
      </c>
      <c r="D103" s="1394" t="s">
        <v>12635</v>
      </c>
      <c r="E103" s="1871">
        <v>0</v>
      </c>
      <c r="F103" s="1942" t="s">
        <v>167</v>
      </c>
      <c r="G103" s="1594" t="s">
        <v>12676</v>
      </c>
      <c r="H103" s="1950">
        <v>2.0499999999999998</v>
      </c>
      <c r="I103" s="1942" t="s">
        <v>127</v>
      </c>
      <c r="J103" s="1394" t="s">
        <v>6009</v>
      </c>
      <c r="K103" s="988">
        <f t="shared" si="8"/>
        <v>2.0499999999999998</v>
      </c>
      <c r="L103" s="1475">
        <v>43238</v>
      </c>
      <c r="M103" s="1396">
        <v>43244</v>
      </c>
      <c r="N103" s="1394"/>
    </row>
    <row r="104" spans="1:14" s="2440" customFormat="1">
      <c r="A104" s="1024" t="s">
        <v>205</v>
      </c>
      <c r="B104" s="1394"/>
      <c r="C104" s="4920" t="s">
        <v>167</v>
      </c>
      <c r="D104" s="1394" t="s">
        <v>12642</v>
      </c>
      <c r="E104" s="1933">
        <v>0</v>
      </c>
      <c r="F104" s="1948" t="s">
        <v>10326</v>
      </c>
      <c r="G104" s="1594" t="s">
        <v>6009</v>
      </c>
      <c r="H104" s="1949">
        <v>1.9</v>
      </c>
      <c r="I104" s="1948" t="s">
        <v>285</v>
      </c>
      <c r="J104" s="1394" t="s">
        <v>285</v>
      </c>
      <c r="K104" s="988">
        <f t="shared" si="8"/>
        <v>1.9</v>
      </c>
      <c r="L104" s="1475">
        <v>43238</v>
      </c>
      <c r="M104" s="1396">
        <v>43244</v>
      </c>
      <c r="N104" s="1394"/>
    </row>
    <row r="105" spans="1:14" s="2440" customFormat="1">
      <c r="A105" s="1024" t="s">
        <v>205</v>
      </c>
      <c r="B105" s="1394"/>
      <c r="C105" s="4919" t="s">
        <v>1934</v>
      </c>
      <c r="D105" s="1394" t="s">
        <v>12637</v>
      </c>
      <c r="E105" s="1871">
        <v>0</v>
      </c>
      <c r="F105" s="1942" t="s">
        <v>285</v>
      </c>
      <c r="G105" s="1594" t="s">
        <v>285</v>
      </c>
      <c r="H105" s="1950">
        <v>2.5299999999999998</v>
      </c>
      <c r="I105" s="1942" t="s">
        <v>127</v>
      </c>
      <c r="J105" s="1394" t="s">
        <v>6009</v>
      </c>
      <c r="K105" s="988">
        <f t="shared" si="8"/>
        <v>2.5299999999999998</v>
      </c>
      <c r="L105" s="1475">
        <v>43252</v>
      </c>
      <c r="M105" s="1396">
        <v>43263</v>
      </c>
      <c r="N105" s="1394"/>
    </row>
    <row r="106" spans="1:14" s="2440" customFormat="1">
      <c r="A106" s="1024" t="s">
        <v>205</v>
      </c>
      <c r="B106" s="1394"/>
      <c r="C106" s="4919" t="s">
        <v>2941</v>
      </c>
      <c r="D106" s="1394" t="s">
        <v>12651</v>
      </c>
      <c r="E106" s="1871">
        <v>0</v>
      </c>
      <c r="F106" s="1942" t="s">
        <v>157</v>
      </c>
      <c r="G106" s="1594" t="s">
        <v>12670</v>
      </c>
      <c r="H106" s="1950">
        <v>1.84</v>
      </c>
      <c r="I106" s="1942" t="s">
        <v>33</v>
      </c>
      <c r="J106" s="1394" t="s">
        <v>33</v>
      </c>
      <c r="K106" s="988">
        <f t="shared" si="7"/>
        <v>1.84</v>
      </c>
      <c r="L106" s="1475">
        <v>43269</v>
      </c>
      <c r="M106" s="1396">
        <v>43266</v>
      </c>
      <c r="N106" s="1394"/>
    </row>
    <row r="107" spans="1:14" s="2440" customFormat="1">
      <c r="A107" s="1024" t="s">
        <v>205</v>
      </c>
      <c r="B107" s="1394"/>
      <c r="C107" s="1910" t="s">
        <v>127</v>
      </c>
      <c r="D107" s="1394" t="s">
        <v>12633</v>
      </c>
      <c r="E107" s="1937">
        <v>0.55000000000000004</v>
      </c>
      <c r="F107" s="1936" t="s">
        <v>154</v>
      </c>
      <c r="G107" s="1594" t="s">
        <v>12635</v>
      </c>
      <c r="H107" s="1936">
        <v>4.25</v>
      </c>
      <c r="I107" s="1936" t="s">
        <v>265</v>
      </c>
      <c r="J107" s="1394" t="s">
        <v>12674</v>
      </c>
      <c r="K107" s="988">
        <f t="shared" si="7"/>
        <v>3.7</v>
      </c>
      <c r="L107" s="1475">
        <v>43269</v>
      </c>
      <c r="M107" s="1396">
        <v>43264</v>
      </c>
      <c r="N107" s="1394"/>
    </row>
    <row r="108" spans="1:14" s="2440" customFormat="1">
      <c r="A108" s="2423" t="s">
        <v>205</v>
      </c>
      <c r="B108" s="2450"/>
      <c r="C108" s="2423" t="s">
        <v>157</v>
      </c>
      <c r="D108" s="2450" t="s">
        <v>12670</v>
      </c>
      <c r="E108" s="2211">
        <v>0</v>
      </c>
      <c r="F108" s="2450" t="s">
        <v>127</v>
      </c>
      <c r="G108" s="2204" t="s">
        <v>6009</v>
      </c>
      <c r="H108" s="2450">
        <v>3.48</v>
      </c>
      <c r="I108" s="2450" t="s">
        <v>285</v>
      </c>
      <c r="J108" s="2450" t="s">
        <v>285</v>
      </c>
      <c r="K108" s="2632">
        <f t="shared" si="7"/>
        <v>3.48</v>
      </c>
      <c r="L108" s="2633">
        <v>43269</v>
      </c>
      <c r="M108" s="2196">
        <v>43270</v>
      </c>
      <c r="N108" s="2450"/>
    </row>
    <row r="109" spans="1:14" s="1758" customFormat="1">
      <c r="A109" s="1024" t="s">
        <v>205</v>
      </c>
      <c r="B109" s="1394"/>
      <c r="C109" s="4919" t="s">
        <v>140</v>
      </c>
      <c r="D109" s="1394" t="s">
        <v>12660</v>
      </c>
      <c r="E109" s="1871">
        <v>0</v>
      </c>
      <c r="F109" s="1942" t="s">
        <v>372</v>
      </c>
      <c r="G109" s="1594" t="s">
        <v>372</v>
      </c>
      <c r="H109" s="1950">
        <v>0.67</v>
      </c>
      <c r="I109" s="1942" t="s">
        <v>33</v>
      </c>
      <c r="J109" s="1394" t="s">
        <v>33</v>
      </c>
      <c r="K109" s="988">
        <f t="shared" ref="K109:K118" si="9">H109-E109</f>
        <v>0.67</v>
      </c>
      <c r="L109" s="1475">
        <v>43269</v>
      </c>
      <c r="M109" s="1396">
        <v>43276</v>
      </c>
      <c r="N109" s="1394"/>
    </row>
    <row r="110" spans="1:14" s="1758" customFormat="1">
      <c r="A110" s="1024" t="s">
        <v>205</v>
      </c>
      <c r="B110" s="1394"/>
      <c r="C110" s="4920" t="s">
        <v>193</v>
      </c>
      <c r="D110" s="1394" t="s">
        <v>12645</v>
      </c>
      <c r="E110" s="1933">
        <v>0</v>
      </c>
      <c r="F110" s="1948" t="s">
        <v>285</v>
      </c>
      <c r="G110" s="1594" t="s">
        <v>285</v>
      </c>
      <c r="H110" s="1949">
        <v>1.76</v>
      </c>
      <c r="I110" s="1948" t="s">
        <v>285</v>
      </c>
      <c r="J110" s="1394" t="s">
        <v>285</v>
      </c>
      <c r="K110" s="988">
        <f t="shared" si="9"/>
        <v>1.76</v>
      </c>
      <c r="L110" s="1475">
        <v>43269</v>
      </c>
      <c r="M110" s="1396">
        <v>43276</v>
      </c>
      <c r="N110" s="1394"/>
    </row>
    <row r="111" spans="1:14" s="2019" customFormat="1">
      <c r="A111" s="1024" t="s">
        <v>205</v>
      </c>
      <c r="B111" s="1394"/>
      <c r="C111" s="1910" t="s">
        <v>392</v>
      </c>
      <c r="D111" s="1394" t="s">
        <v>12634</v>
      </c>
      <c r="E111" s="1871">
        <v>0</v>
      </c>
      <c r="F111" s="1936" t="s">
        <v>12625</v>
      </c>
      <c r="G111" s="1594" t="s">
        <v>12625</v>
      </c>
      <c r="H111" s="1950">
        <v>0.37</v>
      </c>
      <c r="I111" s="1936" t="s">
        <v>372</v>
      </c>
      <c r="J111" s="1394" t="s">
        <v>372</v>
      </c>
      <c r="K111" s="988">
        <f t="shared" si="9"/>
        <v>0.37</v>
      </c>
      <c r="L111" s="1475">
        <v>43269</v>
      </c>
      <c r="M111" s="1396">
        <v>43277</v>
      </c>
      <c r="N111" s="1394"/>
    </row>
    <row r="112" spans="1:14" s="2019" customFormat="1">
      <c r="A112" s="1024" t="s">
        <v>205</v>
      </c>
      <c r="B112" s="1394"/>
      <c r="C112" s="2473" t="s">
        <v>372</v>
      </c>
      <c r="D112" s="1394" t="s">
        <v>372</v>
      </c>
      <c r="E112" s="1933">
        <v>0</v>
      </c>
      <c r="F112" s="1935" t="s">
        <v>12625</v>
      </c>
      <c r="G112" s="1594" t="s">
        <v>12625</v>
      </c>
      <c r="H112" s="1949">
        <v>8.36</v>
      </c>
      <c r="I112" s="1935" t="s">
        <v>127</v>
      </c>
      <c r="J112" s="1394" t="s">
        <v>6009</v>
      </c>
      <c r="K112" s="988">
        <f t="shared" si="9"/>
        <v>8.36</v>
      </c>
      <c r="L112" s="1475">
        <v>43299</v>
      </c>
      <c r="M112" s="1396">
        <v>43294</v>
      </c>
      <c r="N112" s="1394"/>
    </row>
    <row r="113" spans="1:14" s="2440" customFormat="1">
      <c r="A113" s="1024" t="s">
        <v>205</v>
      </c>
      <c r="B113" s="1394"/>
      <c r="C113" s="1910" t="s">
        <v>1232</v>
      </c>
      <c r="D113" s="1394" t="s">
        <v>12647</v>
      </c>
      <c r="E113" s="1871">
        <v>0</v>
      </c>
      <c r="F113" s="1942" t="s">
        <v>285</v>
      </c>
      <c r="G113" s="1594" t="s">
        <v>285</v>
      </c>
      <c r="H113" s="1950">
        <v>1.69</v>
      </c>
      <c r="I113" s="1942" t="s">
        <v>372</v>
      </c>
      <c r="J113" s="1394" t="s">
        <v>372</v>
      </c>
      <c r="K113" s="988">
        <f t="shared" si="9"/>
        <v>1.69</v>
      </c>
      <c r="L113" s="1475">
        <v>43299</v>
      </c>
      <c r="M113" s="1396">
        <v>43300</v>
      </c>
      <c r="N113" s="1394"/>
    </row>
    <row r="114" spans="1:14" s="2440" customFormat="1">
      <c r="A114" s="1024" t="s">
        <v>205</v>
      </c>
      <c r="B114" s="1394"/>
      <c r="C114" s="4920" t="s">
        <v>285</v>
      </c>
      <c r="D114" s="1394" t="s">
        <v>285</v>
      </c>
      <c r="E114" s="1933">
        <v>20.75</v>
      </c>
      <c r="F114" s="1948" t="s">
        <v>12672</v>
      </c>
      <c r="G114" s="1594" t="s">
        <v>12672</v>
      </c>
      <c r="H114" s="1949">
        <v>24.82</v>
      </c>
      <c r="I114" s="1948" t="s">
        <v>824</v>
      </c>
      <c r="J114" s="1394" t="s">
        <v>11060</v>
      </c>
      <c r="K114" s="988">
        <f t="shared" si="9"/>
        <v>4.07</v>
      </c>
      <c r="L114" s="1475">
        <v>43330</v>
      </c>
      <c r="M114" s="1396">
        <v>43326</v>
      </c>
      <c r="N114" s="1394"/>
    </row>
    <row r="115" spans="1:14">
      <c r="A115" s="1024" t="s">
        <v>205</v>
      </c>
      <c r="B115" s="1394"/>
      <c r="C115" s="4920" t="s">
        <v>285</v>
      </c>
      <c r="D115" s="1394" t="s">
        <v>285</v>
      </c>
      <c r="E115" s="1933">
        <v>7.14</v>
      </c>
      <c r="F115" s="1948" t="s">
        <v>12671</v>
      </c>
      <c r="G115" s="1594" t="s">
        <v>12671</v>
      </c>
      <c r="H115" s="1949">
        <v>11.14</v>
      </c>
      <c r="I115" s="1948" t="s">
        <v>12627</v>
      </c>
      <c r="J115" s="1394" t="s">
        <v>12627</v>
      </c>
      <c r="K115" s="988">
        <f t="shared" si="9"/>
        <v>4.0000000000000009</v>
      </c>
      <c r="L115" s="1475">
        <v>43330</v>
      </c>
      <c r="M115" s="1396">
        <v>43333</v>
      </c>
      <c r="N115" s="1394"/>
    </row>
    <row r="116" spans="1:14" s="2440" customFormat="1">
      <c r="A116" s="1024" t="s">
        <v>205</v>
      </c>
      <c r="B116" s="2450"/>
      <c r="C116" s="4915" t="s">
        <v>156</v>
      </c>
      <c r="D116" s="2450" t="s">
        <v>14606</v>
      </c>
      <c r="E116" s="2670">
        <v>0.74</v>
      </c>
      <c r="F116" s="2668" t="s">
        <v>14595</v>
      </c>
      <c r="G116" s="2204" t="s">
        <v>3002</v>
      </c>
      <c r="H116" s="2211">
        <v>3.29</v>
      </c>
      <c r="I116" s="2668" t="s">
        <v>127</v>
      </c>
      <c r="J116" s="2450" t="s">
        <v>6009</v>
      </c>
      <c r="K116" s="988">
        <f t="shared" si="9"/>
        <v>2.5499999999999998</v>
      </c>
      <c r="L116" s="2633">
        <v>43330</v>
      </c>
      <c r="M116" s="2196">
        <v>43334</v>
      </c>
      <c r="N116" s="2450"/>
    </row>
    <row r="117" spans="1:14" s="2440" customFormat="1">
      <c r="A117" s="1024" t="s">
        <v>205</v>
      </c>
      <c r="B117" s="2450"/>
      <c r="C117" s="3828" t="s">
        <v>812</v>
      </c>
      <c r="D117" s="2450" t="s">
        <v>14622</v>
      </c>
      <c r="E117" s="2670" t="s">
        <v>4876</v>
      </c>
      <c r="F117" s="2667" t="s">
        <v>3365</v>
      </c>
      <c r="G117" s="2204" t="s">
        <v>8682</v>
      </c>
      <c r="H117" s="2211">
        <v>2.13</v>
      </c>
      <c r="I117" s="2667" t="s">
        <v>11697</v>
      </c>
      <c r="J117" s="2450" t="s">
        <v>7054</v>
      </c>
      <c r="K117" s="988">
        <f t="shared" si="9"/>
        <v>2.13</v>
      </c>
      <c r="L117" s="2633">
        <v>43330</v>
      </c>
      <c r="M117" s="2196">
        <v>43341</v>
      </c>
      <c r="N117" s="2450"/>
    </row>
    <row r="118" spans="1:14" s="2440" customFormat="1">
      <c r="A118" s="1024" t="s">
        <v>205</v>
      </c>
      <c r="B118" s="2450"/>
      <c r="C118" s="3828" t="s">
        <v>14589</v>
      </c>
      <c r="D118" s="2450" t="s">
        <v>14615</v>
      </c>
      <c r="E118" s="2670" t="s">
        <v>4876</v>
      </c>
      <c r="F118" s="2667" t="s">
        <v>8682</v>
      </c>
      <c r="G118" s="2204" t="s">
        <v>8682</v>
      </c>
      <c r="H118" s="2211">
        <v>0.15</v>
      </c>
      <c r="I118" s="2667" t="s">
        <v>11697</v>
      </c>
      <c r="J118" s="2450" t="s">
        <v>7054</v>
      </c>
      <c r="K118" s="988">
        <f t="shared" si="9"/>
        <v>0.15</v>
      </c>
      <c r="L118" s="2633">
        <v>43330</v>
      </c>
      <c r="M118" s="2196">
        <v>43341</v>
      </c>
      <c r="N118" s="2450"/>
    </row>
    <row r="119" spans="1:14" s="2440" customFormat="1">
      <c r="A119" s="2423" t="s">
        <v>205</v>
      </c>
      <c r="B119" s="2450"/>
      <c r="C119" s="3828" t="s">
        <v>8682</v>
      </c>
      <c r="D119" s="2450" t="s">
        <v>8682</v>
      </c>
      <c r="E119" s="2670">
        <v>0</v>
      </c>
      <c r="F119" s="2667" t="s">
        <v>14597</v>
      </c>
      <c r="G119" s="2204" t="s">
        <v>12625</v>
      </c>
      <c r="H119" s="2211">
        <v>4.08</v>
      </c>
      <c r="I119" s="2667" t="s">
        <v>285</v>
      </c>
      <c r="J119" s="2450" t="s">
        <v>285</v>
      </c>
      <c r="K119" s="2632">
        <v>4.08</v>
      </c>
      <c r="L119" s="2633">
        <v>43330</v>
      </c>
      <c r="M119" s="2196">
        <v>43336</v>
      </c>
      <c r="N119" s="2450"/>
    </row>
    <row r="120" spans="1:14" s="2440" customFormat="1">
      <c r="A120" s="1024" t="s">
        <v>205</v>
      </c>
      <c r="B120" s="2450"/>
      <c r="C120" s="3197" t="s">
        <v>285</v>
      </c>
      <c r="D120" s="2450" t="s">
        <v>285</v>
      </c>
      <c r="E120" s="2670" t="s">
        <v>4876</v>
      </c>
      <c r="F120" s="2667" t="s">
        <v>7781</v>
      </c>
      <c r="G120" s="2450" t="s">
        <v>346</v>
      </c>
      <c r="H120" s="2211">
        <v>3.05</v>
      </c>
      <c r="I120" s="2667" t="s">
        <v>8682</v>
      </c>
      <c r="J120" s="2450" t="s">
        <v>8682</v>
      </c>
      <c r="K120" s="988">
        <f>H120-E120</f>
        <v>3.05</v>
      </c>
      <c r="L120" s="2633">
        <v>43330</v>
      </c>
      <c r="M120" s="2196">
        <v>43342</v>
      </c>
      <c r="N120" s="2450"/>
    </row>
    <row r="121" spans="1:14" s="2440" customFormat="1">
      <c r="A121" s="1024" t="s">
        <v>205</v>
      </c>
      <c r="B121" s="2450"/>
      <c r="C121" s="3828" t="s">
        <v>265</v>
      </c>
      <c r="D121" s="2450" t="s">
        <v>12674</v>
      </c>
      <c r="E121" s="2670" t="s">
        <v>4876</v>
      </c>
      <c r="F121" s="2667" t="s">
        <v>127</v>
      </c>
      <c r="G121" s="2204" t="s">
        <v>6009</v>
      </c>
      <c r="H121" s="2211">
        <v>3.59</v>
      </c>
      <c r="I121" s="2667" t="s">
        <v>8682</v>
      </c>
      <c r="J121" s="2450" t="s">
        <v>8682</v>
      </c>
      <c r="K121" s="988">
        <f>H121-E121</f>
        <v>3.59</v>
      </c>
      <c r="L121" s="2633">
        <v>43361</v>
      </c>
      <c r="M121" s="2196">
        <v>43349</v>
      </c>
      <c r="N121" s="2450"/>
    </row>
    <row r="122" spans="1:14" s="3917" customFormat="1">
      <c r="A122" s="4115" t="s">
        <v>205</v>
      </c>
      <c r="B122" s="4111"/>
      <c r="C122" s="3831" t="s">
        <v>2296</v>
      </c>
      <c r="D122" s="4111"/>
      <c r="E122" s="4148">
        <v>0</v>
      </c>
      <c r="F122" s="4149" t="s">
        <v>8682</v>
      </c>
      <c r="G122" s="4111" t="s">
        <v>8682</v>
      </c>
      <c r="H122" s="4148">
        <v>0.8</v>
      </c>
      <c r="I122" s="4149" t="s">
        <v>33</v>
      </c>
      <c r="J122" s="4111" t="s">
        <v>33</v>
      </c>
      <c r="K122" s="4117">
        <f t="shared" ref="K122" si="10">H122-E122</f>
        <v>0.8</v>
      </c>
      <c r="L122" s="4059">
        <v>44122</v>
      </c>
      <c r="M122" s="4144">
        <v>43403</v>
      </c>
      <c r="N122" s="4111"/>
    </row>
    <row r="123" spans="1:14" s="2440" customFormat="1">
      <c r="A123" s="1024" t="s">
        <v>205</v>
      </c>
      <c r="B123" s="2450"/>
      <c r="C123" s="3828" t="s">
        <v>298</v>
      </c>
      <c r="D123" s="2450" t="s">
        <v>14612</v>
      </c>
      <c r="E123" s="2670" t="s">
        <v>4876</v>
      </c>
      <c r="F123" s="2667" t="s">
        <v>3365</v>
      </c>
      <c r="G123" s="2204" t="s">
        <v>8682</v>
      </c>
      <c r="H123" s="2211">
        <v>0.91</v>
      </c>
      <c r="I123" s="2667" t="s">
        <v>11697</v>
      </c>
      <c r="J123" s="2450" t="s">
        <v>7054</v>
      </c>
      <c r="K123" s="988">
        <f>H123-E123</f>
        <v>0.91</v>
      </c>
      <c r="L123" s="2633">
        <v>43435</v>
      </c>
      <c r="M123" s="2196">
        <v>43438</v>
      </c>
      <c r="N123" s="2450"/>
    </row>
    <row r="124" spans="1:14" s="2440" customFormat="1">
      <c r="A124" s="1024" t="s">
        <v>205</v>
      </c>
      <c r="B124" s="2450"/>
      <c r="C124" s="3828" t="s">
        <v>354</v>
      </c>
      <c r="D124" s="2450" t="s">
        <v>14610</v>
      </c>
      <c r="E124" s="2670" t="s">
        <v>4876</v>
      </c>
      <c r="F124" s="2667" t="s">
        <v>3365</v>
      </c>
      <c r="G124" s="2204" t="s">
        <v>8682</v>
      </c>
      <c r="H124" s="2211">
        <v>1.78</v>
      </c>
      <c r="I124" s="2667" t="s">
        <v>11697</v>
      </c>
      <c r="J124" s="2450" t="s">
        <v>7054</v>
      </c>
      <c r="K124" s="988">
        <f>H124-E124</f>
        <v>1.78</v>
      </c>
      <c r="L124" s="2633">
        <v>43435</v>
      </c>
      <c r="M124" s="2196">
        <v>43440</v>
      </c>
      <c r="N124" s="2450"/>
    </row>
    <row r="125" spans="1:14" s="2440" customFormat="1">
      <c r="A125" s="1024" t="s">
        <v>205</v>
      </c>
      <c r="B125" s="2450"/>
      <c r="C125" s="3197" t="s">
        <v>3365</v>
      </c>
      <c r="D125" s="2450" t="s">
        <v>8682</v>
      </c>
      <c r="E125" s="2670">
        <v>4.08</v>
      </c>
      <c r="F125" s="2668" t="s">
        <v>285</v>
      </c>
      <c r="G125" s="2450" t="s">
        <v>285</v>
      </c>
      <c r="H125" s="2211">
        <v>13.1</v>
      </c>
      <c r="I125" s="2668" t="s">
        <v>3224</v>
      </c>
      <c r="J125" s="2450" t="s">
        <v>3224</v>
      </c>
      <c r="K125" s="988">
        <f>H125-E125</f>
        <v>9.02</v>
      </c>
      <c r="L125" s="2633">
        <v>43515</v>
      </c>
      <c r="M125" s="2196">
        <v>43502</v>
      </c>
      <c r="N125" s="2450"/>
    </row>
    <row r="126" spans="1:14" s="2440" customFormat="1">
      <c r="A126" s="1024" t="s">
        <v>205</v>
      </c>
      <c r="B126" s="2450"/>
      <c r="C126" s="3828" t="s">
        <v>134</v>
      </c>
      <c r="D126" s="2450" t="s">
        <v>14600</v>
      </c>
      <c r="E126" s="2670" t="s">
        <v>4876</v>
      </c>
      <c r="F126" s="2667" t="s">
        <v>3365</v>
      </c>
      <c r="G126" s="2204" t="s">
        <v>8682</v>
      </c>
      <c r="H126" s="2211">
        <v>4.42</v>
      </c>
      <c r="I126" s="2667" t="s">
        <v>11697</v>
      </c>
      <c r="J126" s="2450" t="s">
        <v>7054</v>
      </c>
      <c r="K126" s="988">
        <f t="shared" ref="K126:K140" si="11">H126-E126</f>
        <v>4.42</v>
      </c>
      <c r="L126" s="2633">
        <v>43574</v>
      </c>
      <c r="M126" s="2196">
        <v>43584</v>
      </c>
      <c r="N126" s="2450"/>
    </row>
    <row r="127" spans="1:14" s="2440" customFormat="1">
      <c r="A127" s="1024" t="s">
        <v>205</v>
      </c>
      <c r="B127" s="2450"/>
      <c r="C127" s="3828" t="s">
        <v>2657</v>
      </c>
      <c r="D127" s="2450" t="s">
        <v>14616</v>
      </c>
      <c r="E127" s="2670" t="s">
        <v>4876</v>
      </c>
      <c r="F127" s="2667" t="s">
        <v>3365</v>
      </c>
      <c r="G127" s="2204" t="s">
        <v>8682</v>
      </c>
      <c r="H127" s="2211">
        <v>1.35</v>
      </c>
      <c r="I127" s="2667" t="s">
        <v>11697</v>
      </c>
      <c r="J127" s="2450" t="s">
        <v>7054</v>
      </c>
      <c r="K127" s="988">
        <f t="shared" si="11"/>
        <v>1.35</v>
      </c>
      <c r="L127" s="2633">
        <v>43574</v>
      </c>
      <c r="M127" s="2196">
        <v>43570</v>
      </c>
      <c r="N127" s="2450"/>
    </row>
    <row r="128" spans="1:14" s="2440" customFormat="1">
      <c r="A128" s="1024" t="s">
        <v>205</v>
      </c>
      <c r="B128" s="2450"/>
      <c r="C128" s="3828" t="s">
        <v>8239</v>
      </c>
      <c r="D128" s="2450" t="s">
        <v>14618</v>
      </c>
      <c r="E128" s="2670" t="s">
        <v>4876</v>
      </c>
      <c r="F128" s="2667" t="s">
        <v>3365</v>
      </c>
      <c r="G128" s="2204" t="s">
        <v>8682</v>
      </c>
      <c r="H128" s="2211">
        <v>0.24</v>
      </c>
      <c r="I128" s="2667" t="s">
        <v>14590</v>
      </c>
      <c r="J128" s="2450" t="s">
        <v>14618</v>
      </c>
      <c r="K128" s="988">
        <f t="shared" si="11"/>
        <v>0.24</v>
      </c>
      <c r="L128" s="2633">
        <v>43574</v>
      </c>
      <c r="M128" s="2196">
        <v>43563</v>
      </c>
      <c r="N128" s="2450"/>
    </row>
    <row r="129" spans="1:14" s="2440" customFormat="1">
      <c r="A129" s="1024" t="s">
        <v>205</v>
      </c>
      <c r="B129" s="2450"/>
      <c r="C129" s="3828" t="s">
        <v>14590</v>
      </c>
      <c r="D129" s="2450" t="s">
        <v>14618</v>
      </c>
      <c r="E129" s="2670" t="s">
        <v>4876</v>
      </c>
      <c r="F129" s="2667" t="s">
        <v>8239</v>
      </c>
      <c r="G129" s="2204" t="s">
        <v>14618</v>
      </c>
      <c r="H129" s="2211">
        <v>0.12</v>
      </c>
      <c r="I129" s="2667" t="s">
        <v>11697</v>
      </c>
      <c r="J129" s="2450" t="s">
        <v>7054</v>
      </c>
      <c r="K129" s="988">
        <f t="shared" si="11"/>
        <v>0.12</v>
      </c>
      <c r="L129" s="2633">
        <v>43574</v>
      </c>
      <c r="M129" s="2196">
        <v>43563</v>
      </c>
      <c r="N129" s="2450"/>
    </row>
    <row r="130" spans="1:14" s="2440" customFormat="1">
      <c r="A130" s="1024" t="s">
        <v>205</v>
      </c>
      <c r="B130" s="2450"/>
      <c r="C130" s="3828" t="s">
        <v>43</v>
      </c>
      <c r="D130" s="2450"/>
      <c r="E130" s="2670" t="s">
        <v>4876</v>
      </c>
      <c r="F130" s="2667" t="s">
        <v>134</v>
      </c>
      <c r="G130" s="2204" t="s">
        <v>11863</v>
      </c>
      <c r="H130" s="2211">
        <v>0.06</v>
      </c>
      <c r="I130" s="2667" t="s">
        <v>545</v>
      </c>
      <c r="J130" s="2450" t="s">
        <v>14619</v>
      </c>
      <c r="K130" s="988">
        <f t="shared" si="11"/>
        <v>0.06</v>
      </c>
      <c r="L130" s="2633">
        <v>43574</v>
      </c>
      <c r="M130" s="2196">
        <v>43566</v>
      </c>
      <c r="N130" s="2450"/>
    </row>
    <row r="131" spans="1:14" s="2440" customFormat="1">
      <c r="A131" s="1024" t="s">
        <v>205</v>
      </c>
      <c r="B131" s="2450"/>
      <c r="C131" s="3828" t="s">
        <v>1230</v>
      </c>
      <c r="D131" s="2450" t="s">
        <v>14619</v>
      </c>
      <c r="E131" s="2670" t="s">
        <v>4876</v>
      </c>
      <c r="F131" s="2667" t="s">
        <v>740</v>
      </c>
      <c r="G131" s="2204" t="s">
        <v>14621</v>
      </c>
      <c r="H131" s="2211">
        <v>0.28000000000000003</v>
      </c>
      <c r="I131" s="2667" t="s">
        <v>134</v>
      </c>
      <c r="J131" s="2450" t="s">
        <v>11863</v>
      </c>
      <c r="K131" s="988">
        <f t="shared" si="11"/>
        <v>0.28000000000000003</v>
      </c>
      <c r="L131" s="2633">
        <v>43574</v>
      </c>
      <c r="M131" s="2196">
        <v>43567</v>
      </c>
      <c r="N131" s="2450"/>
    </row>
    <row r="132" spans="1:14" s="2440" customFormat="1">
      <c r="A132" s="1024" t="s">
        <v>205</v>
      </c>
      <c r="B132" s="2450"/>
      <c r="C132" s="3828" t="s">
        <v>8912</v>
      </c>
      <c r="D132" s="2450" t="s">
        <v>14620</v>
      </c>
      <c r="E132" s="2670" t="s">
        <v>4876</v>
      </c>
      <c r="F132" s="2667" t="s">
        <v>709</v>
      </c>
      <c r="G132" s="2204" t="s">
        <v>14605</v>
      </c>
      <c r="H132" s="2211">
        <v>0.42</v>
      </c>
      <c r="I132" s="2667" t="s">
        <v>8239</v>
      </c>
      <c r="J132" s="2450" t="s">
        <v>14618</v>
      </c>
      <c r="K132" s="988">
        <f t="shared" si="11"/>
        <v>0.42</v>
      </c>
      <c r="L132" s="2633">
        <v>43574</v>
      </c>
      <c r="M132" s="2196">
        <v>43566</v>
      </c>
      <c r="N132" s="2450"/>
    </row>
    <row r="133" spans="1:14" s="2440" customFormat="1">
      <c r="A133" s="1024" t="s">
        <v>205</v>
      </c>
      <c r="B133" s="2450"/>
      <c r="C133" s="3828" t="s">
        <v>740</v>
      </c>
      <c r="D133" s="2450" t="s">
        <v>14621</v>
      </c>
      <c r="E133" s="2670" t="s">
        <v>4876</v>
      </c>
      <c r="F133" s="2667" t="s">
        <v>3365</v>
      </c>
      <c r="G133" s="2204" t="s">
        <v>8682</v>
      </c>
      <c r="H133" s="2211">
        <v>0.16</v>
      </c>
      <c r="I133" s="2667" t="s">
        <v>1230</v>
      </c>
      <c r="J133" s="2450" t="s">
        <v>14619</v>
      </c>
      <c r="K133" s="988">
        <f t="shared" si="11"/>
        <v>0.16</v>
      </c>
      <c r="L133" s="2633">
        <v>43574</v>
      </c>
      <c r="M133" s="2196">
        <v>43567</v>
      </c>
      <c r="N133" s="2450"/>
    </row>
    <row r="134" spans="1:14" s="2440" customFormat="1">
      <c r="A134" s="1024" t="s">
        <v>205</v>
      </c>
      <c r="B134" s="2450"/>
      <c r="C134" s="3828" t="s">
        <v>3887</v>
      </c>
      <c r="D134" s="1394" t="s">
        <v>14625</v>
      </c>
      <c r="E134" s="2670" t="s">
        <v>4876</v>
      </c>
      <c r="F134" s="2667" t="s">
        <v>545</v>
      </c>
      <c r="G134" s="1594" t="s">
        <v>14642</v>
      </c>
      <c r="H134" s="2211">
        <v>0.27</v>
      </c>
      <c r="I134" s="2667" t="s">
        <v>3365</v>
      </c>
      <c r="J134" s="1394" t="s">
        <v>8682</v>
      </c>
      <c r="K134" s="988">
        <f t="shared" si="11"/>
        <v>0.27</v>
      </c>
      <c r="L134" s="2633">
        <v>43574</v>
      </c>
      <c r="M134" s="1396">
        <v>43566</v>
      </c>
      <c r="N134" s="1394"/>
    </row>
    <row r="135" spans="1:14" s="2440" customFormat="1">
      <c r="A135" s="1024" t="s">
        <v>205</v>
      </c>
      <c r="B135" s="2450"/>
      <c r="C135" s="3828" t="s">
        <v>3888</v>
      </c>
      <c r="D135" s="2450" t="s">
        <v>14609</v>
      </c>
      <c r="E135" s="2211">
        <v>2.11</v>
      </c>
      <c r="F135" s="2667" t="s">
        <v>14596</v>
      </c>
      <c r="G135" s="2204" t="s">
        <v>14596</v>
      </c>
      <c r="H135" s="2211">
        <v>2.75</v>
      </c>
      <c r="I135" s="2667" t="s">
        <v>3365</v>
      </c>
      <c r="J135" s="2450" t="s">
        <v>8682</v>
      </c>
      <c r="K135" s="988">
        <f t="shared" si="11"/>
        <v>0.64000000000000012</v>
      </c>
      <c r="L135" s="2633">
        <v>43586</v>
      </c>
      <c r="M135" s="2196">
        <v>43608</v>
      </c>
      <c r="N135" s="2450"/>
    </row>
    <row r="136" spans="1:14" s="2440" customFormat="1">
      <c r="A136" s="1024" t="s">
        <v>205</v>
      </c>
      <c r="B136" s="2450"/>
      <c r="C136" s="3828" t="s">
        <v>152</v>
      </c>
      <c r="D136" s="2450" t="s">
        <v>14599</v>
      </c>
      <c r="E136" s="2670" t="s">
        <v>4876</v>
      </c>
      <c r="F136" s="2667" t="s">
        <v>155</v>
      </c>
      <c r="G136" s="2204" t="s">
        <v>12497</v>
      </c>
      <c r="H136" s="2211">
        <v>5.63</v>
      </c>
      <c r="I136" s="2667" t="s">
        <v>7048</v>
      </c>
      <c r="J136" s="2450" t="s">
        <v>3053</v>
      </c>
      <c r="K136" s="988">
        <f>H136-E136</f>
        <v>5.63</v>
      </c>
      <c r="L136" s="2633">
        <v>43586</v>
      </c>
      <c r="M136" s="2196">
        <v>43588</v>
      </c>
      <c r="N136" s="2450"/>
    </row>
    <row r="137" spans="1:14" s="2440" customFormat="1">
      <c r="A137" s="1024" t="s">
        <v>205</v>
      </c>
      <c r="B137" s="2450"/>
      <c r="C137" s="3828" t="s">
        <v>518</v>
      </c>
      <c r="D137" s="2450" t="s">
        <v>14602</v>
      </c>
      <c r="E137" s="2670" t="s">
        <v>4876</v>
      </c>
      <c r="F137" s="2667" t="s">
        <v>134</v>
      </c>
      <c r="G137" s="2204" t="s">
        <v>11863</v>
      </c>
      <c r="H137" s="2211">
        <v>8.32</v>
      </c>
      <c r="I137" s="2667" t="s">
        <v>134</v>
      </c>
      <c r="J137" s="2450" t="s">
        <v>11863</v>
      </c>
      <c r="K137" s="988">
        <f>H137-E137</f>
        <v>8.32</v>
      </c>
      <c r="L137" s="2633">
        <v>43604</v>
      </c>
      <c r="M137" s="2196">
        <v>43607</v>
      </c>
      <c r="N137" s="2450"/>
    </row>
    <row r="138" spans="1:14" s="2440" customFormat="1">
      <c r="A138" s="1024" t="s">
        <v>205</v>
      </c>
      <c r="B138" s="2450"/>
      <c r="C138" s="3828" t="s">
        <v>155</v>
      </c>
      <c r="D138" s="2450" t="s">
        <v>12497</v>
      </c>
      <c r="E138" s="2670" t="s">
        <v>4876</v>
      </c>
      <c r="F138" s="2667" t="s">
        <v>3365</v>
      </c>
      <c r="G138" s="2204" t="s">
        <v>8682</v>
      </c>
      <c r="H138" s="2211">
        <v>2.96</v>
      </c>
      <c r="I138" s="2668" t="s">
        <v>14594</v>
      </c>
      <c r="J138" s="2450" t="s">
        <v>7053</v>
      </c>
      <c r="K138" s="988">
        <f>H138-E138</f>
        <v>2.96</v>
      </c>
      <c r="L138" s="2633">
        <v>43604</v>
      </c>
      <c r="M138" s="2196">
        <v>43613</v>
      </c>
      <c r="N138" s="2450"/>
    </row>
    <row r="139" spans="1:14" s="2440" customFormat="1">
      <c r="A139" s="1024" t="s">
        <v>205</v>
      </c>
      <c r="B139" s="2450"/>
      <c r="C139" s="3197" t="s">
        <v>1916</v>
      </c>
      <c r="D139" s="2450" t="s">
        <v>14632</v>
      </c>
      <c r="E139" s="2670" t="s">
        <v>4876</v>
      </c>
      <c r="F139" s="2667" t="s">
        <v>155</v>
      </c>
      <c r="G139" s="2450" t="s">
        <v>12497</v>
      </c>
      <c r="H139" s="2211">
        <v>0.32</v>
      </c>
      <c r="I139" s="2667" t="s">
        <v>155</v>
      </c>
      <c r="J139" s="2450" t="s">
        <v>12497</v>
      </c>
      <c r="K139" s="988">
        <f>H139-E139</f>
        <v>0.32</v>
      </c>
      <c r="L139" s="2633">
        <v>43604</v>
      </c>
      <c r="M139" s="2196">
        <v>43615</v>
      </c>
      <c r="N139" s="2450"/>
    </row>
    <row r="140" spans="1:14" s="2440" customFormat="1">
      <c r="A140" s="1024" t="s">
        <v>205</v>
      </c>
      <c r="B140" s="2450"/>
      <c r="C140" s="3197" t="s">
        <v>3365</v>
      </c>
      <c r="D140" s="2450" t="s">
        <v>8682</v>
      </c>
      <c r="E140" s="2670">
        <v>13.1</v>
      </c>
      <c r="F140" s="2668" t="s">
        <v>3224</v>
      </c>
      <c r="G140" s="2450" t="s">
        <v>3224</v>
      </c>
      <c r="H140" s="2211">
        <v>18.100000000000001</v>
      </c>
      <c r="I140" s="2668" t="s">
        <v>14594</v>
      </c>
      <c r="J140" s="2450" t="s">
        <v>7053</v>
      </c>
      <c r="K140" s="988">
        <f t="shared" si="11"/>
        <v>5.0000000000000018</v>
      </c>
      <c r="L140" s="2633">
        <v>43586</v>
      </c>
      <c r="M140" s="2196">
        <v>43622</v>
      </c>
      <c r="N140" s="2450"/>
    </row>
    <row r="141" spans="1:14" s="2440" customFormat="1">
      <c r="A141" s="1024" t="s">
        <v>205</v>
      </c>
      <c r="B141" s="2450"/>
      <c r="C141" s="3828" t="s">
        <v>13632</v>
      </c>
      <c r="D141" s="2450" t="s">
        <v>3515</v>
      </c>
      <c r="E141" s="2670" t="s">
        <v>4876</v>
      </c>
      <c r="F141" s="2667" t="s">
        <v>3365</v>
      </c>
      <c r="G141" s="2204" t="s">
        <v>8682</v>
      </c>
      <c r="H141" s="2211">
        <v>2.1800000000000002</v>
      </c>
      <c r="I141" s="2667" t="s">
        <v>131</v>
      </c>
      <c r="J141" s="2450" t="s">
        <v>14604</v>
      </c>
      <c r="K141" s="988">
        <f>H141-E141</f>
        <v>2.1800000000000002</v>
      </c>
      <c r="L141" s="2633">
        <v>43635</v>
      </c>
      <c r="M141" s="2196">
        <v>43628</v>
      </c>
      <c r="N141" s="2450"/>
    </row>
    <row r="142" spans="1:14">
      <c r="A142" s="1024" t="s">
        <v>205</v>
      </c>
      <c r="B142" s="1394"/>
      <c r="C142" s="3830" t="s">
        <v>552</v>
      </c>
      <c r="D142" s="1394" t="s">
        <v>14598</v>
      </c>
      <c r="E142" s="2670" t="s">
        <v>4876</v>
      </c>
      <c r="F142" s="2666" t="s">
        <v>131</v>
      </c>
      <c r="G142" s="1594" t="s">
        <v>14604</v>
      </c>
      <c r="H142" s="1301">
        <v>3.09</v>
      </c>
      <c r="I142" s="2669" t="s">
        <v>14594</v>
      </c>
      <c r="J142" s="1394" t="s">
        <v>7053</v>
      </c>
      <c r="K142" s="988">
        <f>H142-E142</f>
        <v>3.09</v>
      </c>
      <c r="L142" s="2633">
        <v>43665</v>
      </c>
      <c r="M142" s="1396">
        <v>43649</v>
      </c>
      <c r="N142" s="1394"/>
    </row>
    <row r="143" spans="1:14" s="2440" customFormat="1">
      <c r="A143" s="1024" t="s">
        <v>205</v>
      </c>
      <c r="B143" s="2450"/>
      <c r="C143" s="3828" t="s">
        <v>9074</v>
      </c>
      <c r="D143" s="2450" t="s">
        <v>14617</v>
      </c>
      <c r="E143" s="2670" t="s">
        <v>4876</v>
      </c>
      <c r="F143" s="2667" t="s">
        <v>33</v>
      </c>
      <c r="G143" s="2204" t="s">
        <v>33</v>
      </c>
      <c r="H143" s="2211">
        <v>1.0900000000000001</v>
      </c>
      <c r="I143" s="2667" t="s">
        <v>552</v>
      </c>
      <c r="J143" s="2450" t="s">
        <v>14598</v>
      </c>
      <c r="K143" s="988">
        <f t="shared" ref="K143:K149" si="12">H143-E143</f>
        <v>1.0900000000000001</v>
      </c>
      <c r="L143" s="2633">
        <v>43665</v>
      </c>
      <c r="M143" s="2196">
        <v>43656</v>
      </c>
      <c r="N143" s="2450"/>
    </row>
    <row r="144" spans="1:14" s="2440" customFormat="1">
      <c r="A144" s="1024" t="s">
        <v>205</v>
      </c>
      <c r="B144" s="2450"/>
      <c r="C144" s="3197" t="s">
        <v>581</v>
      </c>
      <c r="D144" s="2450" t="s">
        <v>12656</v>
      </c>
      <c r="E144" s="2670" t="s">
        <v>4876</v>
      </c>
      <c r="F144" s="2667" t="s">
        <v>9074</v>
      </c>
      <c r="G144" s="2450" t="s">
        <v>14641</v>
      </c>
      <c r="H144" s="2211">
        <v>0.51</v>
      </c>
      <c r="I144" s="2667" t="s">
        <v>33</v>
      </c>
      <c r="J144" s="2450" t="s">
        <v>33</v>
      </c>
      <c r="K144" s="988">
        <f t="shared" ref="K144" si="13">H144-E144</f>
        <v>0.51</v>
      </c>
      <c r="L144" s="2633">
        <v>43665</v>
      </c>
      <c r="M144" s="2196">
        <v>43656</v>
      </c>
      <c r="N144" s="2450"/>
    </row>
    <row r="145" spans="1:14" s="2440" customFormat="1">
      <c r="A145" s="1024" t="s">
        <v>205</v>
      </c>
      <c r="B145" s="2450"/>
      <c r="C145" s="3197" t="s">
        <v>3892</v>
      </c>
      <c r="D145" s="2450" t="s">
        <v>14640</v>
      </c>
      <c r="E145" s="2670" t="s">
        <v>4876</v>
      </c>
      <c r="F145" s="2667" t="s">
        <v>552</v>
      </c>
      <c r="G145" s="2450" t="s">
        <v>14598</v>
      </c>
      <c r="H145" s="2211">
        <v>1.06</v>
      </c>
      <c r="I145" s="2667" t="s">
        <v>3892</v>
      </c>
      <c r="J145" s="2450" t="s">
        <v>14640</v>
      </c>
      <c r="K145" s="988">
        <f t="shared" si="12"/>
        <v>1.06</v>
      </c>
      <c r="L145" s="2633">
        <v>43665</v>
      </c>
      <c r="M145" s="2196">
        <v>43657</v>
      </c>
      <c r="N145" s="2450"/>
    </row>
    <row r="146" spans="1:14" s="2440" customFormat="1">
      <c r="A146" s="1024" t="s">
        <v>205</v>
      </c>
      <c r="B146" s="2450"/>
      <c r="C146" s="3197" t="s">
        <v>50</v>
      </c>
      <c r="D146" s="2450" t="s">
        <v>14633</v>
      </c>
      <c r="E146" s="2670" t="s">
        <v>4876</v>
      </c>
      <c r="F146" s="2667" t="s">
        <v>3892</v>
      </c>
      <c r="G146" s="2450" t="s">
        <v>14640</v>
      </c>
      <c r="H146" s="2211">
        <v>0.78</v>
      </c>
      <c r="I146" s="2667" t="s">
        <v>33</v>
      </c>
      <c r="J146" s="2450" t="s">
        <v>33</v>
      </c>
      <c r="K146" s="988">
        <f t="shared" si="12"/>
        <v>0.78</v>
      </c>
      <c r="L146" s="2633">
        <v>43665</v>
      </c>
      <c r="M146" s="2196">
        <v>43668</v>
      </c>
      <c r="N146" s="2450"/>
    </row>
    <row r="147" spans="1:14" s="2440" customFormat="1">
      <c r="A147" s="1024" t="s">
        <v>205</v>
      </c>
      <c r="B147" s="2450"/>
      <c r="C147" s="3197" t="s">
        <v>1721</v>
      </c>
      <c r="D147" s="2450" t="s">
        <v>14628</v>
      </c>
      <c r="E147" s="2670" t="s">
        <v>4876</v>
      </c>
      <c r="F147" s="2667" t="s">
        <v>3892</v>
      </c>
      <c r="G147" s="2450" t="s">
        <v>14640</v>
      </c>
      <c r="H147" s="2211">
        <v>0.41</v>
      </c>
      <c r="I147" s="2667" t="s">
        <v>33</v>
      </c>
      <c r="J147" s="2450" t="s">
        <v>33</v>
      </c>
      <c r="K147" s="988">
        <f t="shared" si="12"/>
        <v>0.41</v>
      </c>
      <c r="L147" s="2633">
        <v>43665</v>
      </c>
      <c r="M147" s="2196">
        <v>43669</v>
      </c>
      <c r="N147" s="2450"/>
    </row>
    <row r="148" spans="1:14" s="2440" customFormat="1">
      <c r="A148" s="1024" t="s">
        <v>205</v>
      </c>
      <c r="B148" s="2450"/>
      <c r="C148" s="3197" t="s">
        <v>14593</v>
      </c>
      <c r="D148" s="2450" t="s">
        <v>14638</v>
      </c>
      <c r="E148" s="2670" t="s">
        <v>4876</v>
      </c>
      <c r="F148" s="2667" t="s">
        <v>552</v>
      </c>
      <c r="G148" s="2450" t="s">
        <v>14598</v>
      </c>
      <c r="H148" s="2211">
        <v>0.53</v>
      </c>
      <c r="I148" s="2667" t="s">
        <v>11697</v>
      </c>
      <c r="J148" s="2450" t="s">
        <v>7054</v>
      </c>
      <c r="K148" s="988">
        <f t="shared" si="12"/>
        <v>0.53</v>
      </c>
      <c r="L148" s="2633">
        <v>43665</v>
      </c>
      <c r="M148" s="2196">
        <v>43676</v>
      </c>
      <c r="N148" s="2450"/>
    </row>
    <row r="149" spans="1:14" s="2440" customFormat="1">
      <c r="A149" s="1024" t="s">
        <v>205</v>
      </c>
      <c r="B149" s="2450"/>
      <c r="C149" s="3197" t="s">
        <v>1168</v>
      </c>
      <c r="D149" s="2450" t="s">
        <v>14639</v>
      </c>
      <c r="E149" s="2670" t="s">
        <v>4876</v>
      </c>
      <c r="F149" s="2667" t="s">
        <v>552</v>
      </c>
      <c r="G149" s="2450" t="s">
        <v>14598</v>
      </c>
      <c r="H149" s="2211">
        <v>0.33</v>
      </c>
      <c r="I149" s="2667" t="s">
        <v>33</v>
      </c>
      <c r="J149" s="2450" t="s">
        <v>33</v>
      </c>
      <c r="K149" s="988">
        <f t="shared" si="12"/>
        <v>0.33</v>
      </c>
      <c r="L149" s="2633">
        <v>43665</v>
      </c>
      <c r="M149" s="2196">
        <v>43669</v>
      </c>
      <c r="N149" s="2450"/>
    </row>
    <row r="150" spans="1:14" s="2440" customFormat="1">
      <c r="A150" s="1024" t="s">
        <v>205</v>
      </c>
      <c r="B150" s="2450"/>
      <c r="C150" s="3828" t="s">
        <v>41</v>
      </c>
      <c r="D150" s="2450" t="s">
        <v>14601</v>
      </c>
      <c r="E150" s="2670" t="s">
        <v>4876</v>
      </c>
      <c r="F150" s="2667" t="s">
        <v>552</v>
      </c>
      <c r="G150" s="2204" t="s">
        <v>14598</v>
      </c>
      <c r="H150" s="2211">
        <v>0.21</v>
      </c>
      <c r="I150" s="2667" t="s">
        <v>1263</v>
      </c>
      <c r="J150" s="2450" t="s">
        <v>14601</v>
      </c>
      <c r="K150" s="988">
        <f>H150-E150</f>
        <v>0.21</v>
      </c>
      <c r="L150" s="2633">
        <v>43665</v>
      </c>
      <c r="M150" s="2196">
        <v>43676</v>
      </c>
      <c r="N150" s="2450"/>
    </row>
    <row r="151" spans="1:14" s="2440" customFormat="1">
      <c r="A151" s="1024" t="s">
        <v>205</v>
      </c>
      <c r="B151" s="2450"/>
      <c r="C151" s="3828" t="s">
        <v>131</v>
      </c>
      <c r="D151" s="2450" t="s">
        <v>14604</v>
      </c>
      <c r="E151" s="2670" t="s">
        <v>4876</v>
      </c>
      <c r="F151" s="2668" t="s">
        <v>14594</v>
      </c>
      <c r="G151" s="2204" t="s">
        <v>7053</v>
      </c>
      <c r="H151" s="2211">
        <v>5.97</v>
      </c>
      <c r="I151" s="2667" t="s">
        <v>7048</v>
      </c>
      <c r="J151" s="2450" t="s">
        <v>3053</v>
      </c>
      <c r="K151" s="988">
        <f>H151-E151</f>
        <v>5.97</v>
      </c>
      <c r="L151" s="2633">
        <v>43696</v>
      </c>
      <c r="M151" s="2196">
        <v>43698</v>
      </c>
      <c r="N151" s="2450"/>
    </row>
    <row r="152" spans="1:14" s="2440" customFormat="1">
      <c r="A152" s="1024" t="s">
        <v>205</v>
      </c>
      <c r="B152" s="2450"/>
      <c r="C152" s="3828" t="s">
        <v>252</v>
      </c>
      <c r="D152" s="1394" t="s">
        <v>14626</v>
      </c>
      <c r="E152" s="2670" t="s">
        <v>4876</v>
      </c>
      <c r="F152" s="2667" t="s">
        <v>131</v>
      </c>
      <c r="G152" s="1594" t="s">
        <v>14598</v>
      </c>
      <c r="H152" s="2211">
        <v>1.17</v>
      </c>
      <c r="I152" s="2667" t="s">
        <v>11697</v>
      </c>
      <c r="J152" s="1394" t="s">
        <v>7054</v>
      </c>
      <c r="K152" s="988">
        <f t="shared" ref="K152:K157" si="14">H152-E152</f>
        <v>1.17</v>
      </c>
      <c r="L152" s="2633">
        <v>43696</v>
      </c>
      <c r="M152" s="1396">
        <v>43689</v>
      </c>
      <c r="N152" s="1394"/>
    </row>
    <row r="153" spans="1:14" s="2440" customFormat="1">
      <c r="A153" s="1024" t="s">
        <v>205</v>
      </c>
      <c r="B153" s="2450"/>
      <c r="C153" s="3197" t="s">
        <v>10248</v>
      </c>
      <c r="D153" s="2450" t="s">
        <v>14627</v>
      </c>
      <c r="E153" s="2670" t="s">
        <v>4876</v>
      </c>
      <c r="F153" s="2667" t="s">
        <v>252</v>
      </c>
      <c r="G153" s="2450" t="s">
        <v>14626</v>
      </c>
      <c r="H153" s="2211">
        <v>0.34</v>
      </c>
      <c r="I153" s="2667" t="s">
        <v>33</v>
      </c>
      <c r="J153" s="2450" t="s">
        <v>33</v>
      </c>
      <c r="K153" s="988">
        <f t="shared" si="14"/>
        <v>0.34</v>
      </c>
      <c r="L153" s="2633">
        <v>43696</v>
      </c>
      <c r="M153" s="2196">
        <v>43689</v>
      </c>
      <c r="N153" s="2450"/>
    </row>
    <row r="154" spans="1:14" s="2440" customFormat="1">
      <c r="A154" s="1024" t="s">
        <v>205</v>
      </c>
      <c r="B154" s="2450"/>
      <c r="C154" s="3197" t="s">
        <v>523</v>
      </c>
      <c r="D154" s="2450" t="s">
        <v>14629</v>
      </c>
      <c r="E154" s="2670" t="s">
        <v>4876</v>
      </c>
      <c r="F154" s="2667" t="s">
        <v>252</v>
      </c>
      <c r="G154" s="2450" t="s">
        <v>14626</v>
      </c>
      <c r="H154" s="2211">
        <v>0.64</v>
      </c>
      <c r="I154" s="2667" t="s">
        <v>11697</v>
      </c>
      <c r="J154" s="2450" t="s">
        <v>7054</v>
      </c>
      <c r="K154" s="988">
        <f t="shared" si="14"/>
        <v>0.64</v>
      </c>
      <c r="L154" s="2633">
        <v>43696</v>
      </c>
      <c r="M154" s="2196">
        <v>43689</v>
      </c>
      <c r="N154" s="2450"/>
    </row>
    <row r="155" spans="1:14" s="2440" customFormat="1">
      <c r="A155" s="1024" t="s">
        <v>205</v>
      </c>
      <c r="B155" s="2450"/>
      <c r="C155" s="3197" t="s">
        <v>3890</v>
      </c>
      <c r="D155" s="2450" t="s">
        <v>3891</v>
      </c>
      <c r="E155" s="2670" t="s">
        <v>4876</v>
      </c>
      <c r="F155" s="2667" t="s">
        <v>252</v>
      </c>
      <c r="G155" s="2450" t="s">
        <v>14626</v>
      </c>
      <c r="H155" s="2211">
        <v>0.23</v>
      </c>
      <c r="I155" s="2667" t="s">
        <v>11697</v>
      </c>
      <c r="J155" s="2450" t="s">
        <v>7054</v>
      </c>
      <c r="K155" s="988">
        <f t="shared" si="14"/>
        <v>0.23</v>
      </c>
      <c r="L155" s="2633">
        <v>43696</v>
      </c>
      <c r="M155" s="2196">
        <v>43689</v>
      </c>
      <c r="N155" s="2450"/>
    </row>
    <row r="156" spans="1:14" s="2440" customFormat="1">
      <c r="A156" s="1024" t="s">
        <v>205</v>
      </c>
      <c r="B156" s="2450"/>
      <c r="C156" s="3197" t="s">
        <v>1662</v>
      </c>
      <c r="D156" s="2450" t="s">
        <v>14630</v>
      </c>
      <c r="E156" s="2670" t="s">
        <v>4876</v>
      </c>
      <c r="F156" s="2667" t="s">
        <v>14596</v>
      </c>
      <c r="G156" s="2450" t="s">
        <v>14596</v>
      </c>
      <c r="H156" s="2211">
        <v>0.33</v>
      </c>
      <c r="I156" s="2667" t="s">
        <v>252</v>
      </c>
      <c r="J156" s="2450" t="s">
        <v>14626</v>
      </c>
      <c r="K156" s="988">
        <f t="shared" si="14"/>
        <v>0.33</v>
      </c>
      <c r="L156" s="2633">
        <v>43696</v>
      </c>
      <c r="M156" s="2196">
        <v>43690</v>
      </c>
      <c r="N156" s="2450"/>
    </row>
    <row r="157" spans="1:14" s="2440" customFormat="1">
      <c r="A157" s="1024" t="s">
        <v>205</v>
      </c>
      <c r="B157" s="2450"/>
      <c r="C157" s="3197" t="s">
        <v>587</v>
      </c>
      <c r="D157" s="2450" t="s">
        <v>11899</v>
      </c>
      <c r="E157" s="2670" t="s">
        <v>4876</v>
      </c>
      <c r="F157" s="2667" t="s">
        <v>131</v>
      </c>
      <c r="G157" s="2450" t="s">
        <v>11785</v>
      </c>
      <c r="H157" s="2211">
        <v>1.23</v>
      </c>
      <c r="I157" s="2667" t="s">
        <v>7048</v>
      </c>
      <c r="J157" s="2450" t="s">
        <v>3053</v>
      </c>
      <c r="K157" s="988">
        <f t="shared" si="14"/>
        <v>1.23</v>
      </c>
      <c r="L157" s="2633">
        <v>43696</v>
      </c>
      <c r="M157" s="2196">
        <v>43690</v>
      </c>
      <c r="N157" s="2450"/>
    </row>
    <row r="158" spans="1:14">
      <c r="A158" s="1024" t="s">
        <v>205</v>
      </c>
      <c r="B158" s="2450"/>
      <c r="C158" s="3828" t="s">
        <v>709</v>
      </c>
      <c r="D158" s="2450" t="s">
        <v>14605</v>
      </c>
      <c r="E158" s="2670" t="s">
        <v>4876</v>
      </c>
      <c r="F158" s="2667" t="s">
        <v>3365</v>
      </c>
      <c r="G158" s="2204" t="s">
        <v>14603</v>
      </c>
      <c r="H158" s="2211">
        <v>4.88</v>
      </c>
      <c r="I158" s="2667" t="s">
        <v>131</v>
      </c>
      <c r="J158" s="2450" t="s">
        <v>14598</v>
      </c>
      <c r="K158" s="988">
        <f t="shared" ref="K158:K175" si="15">H158-E158</f>
        <v>4.88</v>
      </c>
      <c r="L158" s="2633">
        <v>43696</v>
      </c>
      <c r="M158" s="2196">
        <v>43705</v>
      </c>
      <c r="N158" s="2450"/>
    </row>
    <row r="159" spans="1:14">
      <c r="A159" s="1024" t="s">
        <v>205</v>
      </c>
      <c r="B159" s="2450"/>
      <c r="C159" s="3828" t="s">
        <v>3889</v>
      </c>
      <c r="D159" s="2450" t="s">
        <v>14607</v>
      </c>
      <c r="E159" s="2211">
        <v>2.92</v>
      </c>
      <c r="F159" s="2667" t="s">
        <v>7048</v>
      </c>
      <c r="G159" s="2204" t="s">
        <v>3053</v>
      </c>
      <c r="H159" s="2211">
        <v>3.99</v>
      </c>
      <c r="I159" s="2667" t="s">
        <v>709</v>
      </c>
      <c r="J159" s="2450" t="s">
        <v>14605</v>
      </c>
      <c r="K159" s="988">
        <f t="shared" si="15"/>
        <v>1.0700000000000003</v>
      </c>
      <c r="L159" s="2633">
        <v>43696</v>
      </c>
      <c r="M159" s="2196">
        <v>43700</v>
      </c>
      <c r="N159" s="2450"/>
    </row>
    <row r="160" spans="1:14" s="2440" customFormat="1">
      <c r="A160" s="1024" t="s">
        <v>205</v>
      </c>
      <c r="B160" s="2450"/>
      <c r="C160" s="3197" t="s">
        <v>7048</v>
      </c>
      <c r="D160" s="2450" t="s">
        <v>3053</v>
      </c>
      <c r="E160" s="2670" t="s">
        <v>4876</v>
      </c>
      <c r="F160" s="2667" t="s">
        <v>3365</v>
      </c>
      <c r="G160" s="2450" t="s">
        <v>8682</v>
      </c>
      <c r="H160" s="2211">
        <v>9.01</v>
      </c>
      <c r="I160" s="2667" t="s">
        <v>553</v>
      </c>
      <c r="J160" s="2450" t="s">
        <v>14637</v>
      </c>
      <c r="K160" s="988">
        <f t="shared" si="15"/>
        <v>9.01</v>
      </c>
      <c r="L160" s="2633">
        <v>43757</v>
      </c>
      <c r="M160" s="2196">
        <v>43761</v>
      </c>
      <c r="N160" s="2450"/>
    </row>
    <row r="161" spans="1:14" s="2440" customFormat="1">
      <c r="A161" s="1024" t="s">
        <v>205</v>
      </c>
      <c r="B161" s="2450"/>
      <c r="C161" s="3197" t="s">
        <v>51</v>
      </c>
      <c r="D161" s="2450" t="s">
        <v>14634</v>
      </c>
      <c r="E161" s="2670" t="s">
        <v>4876</v>
      </c>
      <c r="F161" s="2667" t="s">
        <v>796</v>
      </c>
      <c r="G161" s="2450" t="s">
        <v>14613</v>
      </c>
      <c r="H161" s="2211">
        <v>1.03</v>
      </c>
      <c r="I161" s="2667" t="s">
        <v>11697</v>
      </c>
      <c r="J161" s="2450" t="s">
        <v>7054</v>
      </c>
      <c r="K161" s="988">
        <f t="shared" si="15"/>
        <v>1.03</v>
      </c>
      <c r="L161" s="2633">
        <v>43757</v>
      </c>
      <c r="M161" s="2196">
        <v>43762</v>
      </c>
      <c r="N161" s="2450"/>
    </row>
    <row r="162" spans="1:14" s="1291" customFormat="1">
      <c r="A162" s="3820" t="s">
        <v>205</v>
      </c>
      <c r="B162" s="3820"/>
      <c r="C162" s="3821" t="s">
        <v>372</v>
      </c>
      <c r="D162" s="3820" t="s">
        <v>372</v>
      </c>
      <c r="E162" s="3822">
        <v>19.64</v>
      </c>
      <c r="F162" s="3823" t="s">
        <v>6775</v>
      </c>
      <c r="G162" s="3820" t="s">
        <v>2664</v>
      </c>
      <c r="H162" s="3824">
        <v>24.08</v>
      </c>
      <c r="I162" s="3825" t="s">
        <v>7053</v>
      </c>
      <c r="J162" s="3820" t="s">
        <v>7053</v>
      </c>
      <c r="K162" s="3824">
        <f t="shared" ref="K162:K168" si="16">H162-E162</f>
        <v>4.4399999999999977</v>
      </c>
      <c r="L162" s="3827">
        <v>43788</v>
      </c>
      <c r="M162" s="3874">
        <v>43773</v>
      </c>
      <c r="N162" s="3820"/>
    </row>
    <row r="163" spans="1:14" s="2440" customFormat="1">
      <c r="A163" s="1024" t="s">
        <v>205</v>
      </c>
      <c r="B163" s="2450"/>
      <c r="C163" s="3828" t="s">
        <v>759</v>
      </c>
      <c r="D163" s="1394" t="s">
        <v>14624</v>
      </c>
      <c r="E163" s="2670" t="s">
        <v>4876</v>
      </c>
      <c r="F163" s="2667" t="s">
        <v>796</v>
      </c>
      <c r="G163" s="1594" t="s">
        <v>14613</v>
      </c>
      <c r="H163" s="2211">
        <v>1.47</v>
      </c>
      <c r="I163" s="2667" t="s">
        <v>11697</v>
      </c>
      <c r="J163" s="1394" t="s">
        <v>7054</v>
      </c>
      <c r="K163" s="988">
        <f t="shared" si="16"/>
        <v>1.47</v>
      </c>
      <c r="L163" s="2633">
        <v>43788</v>
      </c>
      <c r="M163" s="1396">
        <v>43774</v>
      </c>
      <c r="N163" s="1394"/>
    </row>
    <row r="164" spans="1:14" s="2440" customFormat="1">
      <c r="A164" s="1024" t="s">
        <v>205</v>
      </c>
      <c r="B164" s="2450"/>
      <c r="C164" s="3828" t="s">
        <v>796</v>
      </c>
      <c r="D164" s="2450" t="s">
        <v>14613</v>
      </c>
      <c r="E164" s="2670" t="s">
        <v>4876</v>
      </c>
      <c r="F164" s="2667" t="s">
        <v>7048</v>
      </c>
      <c r="G164" s="2204" t="s">
        <v>3053</v>
      </c>
      <c r="H164" s="2211">
        <v>2.98</v>
      </c>
      <c r="I164" s="2667" t="s">
        <v>722</v>
      </c>
      <c r="J164" s="2450" t="s">
        <v>14611</v>
      </c>
      <c r="K164" s="988">
        <f t="shared" si="16"/>
        <v>2.98</v>
      </c>
      <c r="L164" s="2633">
        <v>43788</v>
      </c>
      <c r="M164" s="2196">
        <v>43789</v>
      </c>
      <c r="N164" s="2450"/>
    </row>
    <row r="165" spans="1:14" s="2440" customFormat="1">
      <c r="A165" s="1024" t="s">
        <v>205</v>
      </c>
      <c r="B165" s="2450"/>
      <c r="C165" s="3828" t="s">
        <v>279</v>
      </c>
      <c r="D165" s="2450" t="s">
        <v>14614</v>
      </c>
      <c r="E165" s="2670" t="s">
        <v>4876</v>
      </c>
      <c r="F165" s="2667" t="s">
        <v>796</v>
      </c>
      <c r="G165" s="2204" t="s">
        <v>14613</v>
      </c>
      <c r="H165" s="2211">
        <v>0.89</v>
      </c>
      <c r="I165" s="2667" t="s">
        <v>11697</v>
      </c>
      <c r="J165" s="2450" t="s">
        <v>7054</v>
      </c>
      <c r="K165" s="988">
        <f t="shared" si="16"/>
        <v>0.89</v>
      </c>
      <c r="L165" s="2633">
        <v>43788</v>
      </c>
      <c r="M165" s="2196">
        <v>43776</v>
      </c>
      <c r="N165" s="2450"/>
    </row>
    <row r="166" spans="1:14" s="2440" customFormat="1">
      <c r="A166" s="1024" t="s">
        <v>205</v>
      </c>
      <c r="B166" s="2450"/>
      <c r="C166" s="3197" t="s">
        <v>2443</v>
      </c>
      <c r="D166" s="2450" t="s">
        <v>14635</v>
      </c>
      <c r="E166" s="2670" t="s">
        <v>4876</v>
      </c>
      <c r="F166" s="2667" t="s">
        <v>279</v>
      </c>
      <c r="G166" s="2450" t="s">
        <v>14614</v>
      </c>
      <c r="H166" s="2211">
        <v>0.64</v>
      </c>
      <c r="I166" s="2667" t="s">
        <v>11697</v>
      </c>
      <c r="J166" s="2450" t="s">
        <v>7054</v>
      </c>
      <c r="K166" s="988">
        <f t="shared" si="16"/>
        <v>0.64</v>
      </c>
      <c r="L166" s="2633">
        <v>43788</v>
      </c>
      <c r="M166" s="2196">
        <v>43783</v>
      </c>
      <c r="N166" s="2450"/>
    </row>
    <row r="167" spans="1:14" s="2440" customFormat="1">
      <c r="A167" s="1024" t="s">
        <v>205</v>
      </c>
      <c r="B167" s="2450"/>
      <c r="C167" s="3828" t="s">
        <v>161</v>
      </c>
      <c r="D167" s="2450" t="s">
        <v>14608</v>
      </c>
      <c r="E167" s="2670" t="s">
        <v>4876</v>
      </c>
      <c r="F167" s="2667" t="s">
        <v>7047</v>
      </c>
      <c r="G167" s="2204" t="s">
        <v>3212</v>
      </c>
      <c r="H167" s="2211">
        <v>1.08</v>
      </c>
      <c r="I167" s="2667" t="s">
        <v>7048</v>
      </c>
      <c r="J167" s="2450" t="s">
        <v>3053</v>
      </c>
      <c r="K167" s="988">
        <f t="shared" si="16"/>
        <v>1.08</v>
      </c>
      <c r="L167" s="2633">
        <v>43788</v>
      </c>
      <c r="M167" s="2196">
        <v>43801</v>
      </c>
      <c r="N167" s="2450"/>
    </row>
    <row r="168" spans="1:14" s="2440" customFormat="1">
      <c r="A168" s="1024" t="s">
        <v>205</v>
      </c>
      <c r="B168" s="2450"/>
      <c r="C168" s="3828" t="s">
        <v>722</v>
      </c>
      <c r="D168" s="2450" t="s">
        <v>14611</v>
      </c>
      <c r="E168" s="2670" t="s">
        <v>4876</v>
      </c>
      <c r="F168" s="2667" t="s">
        <v>553</v>
      </c>
      <c r="G168" s="2204" t="s">
        <v>372</v>
      </c>
      <c r="H168" s="2211">
        <v>2.96</v>
      </c>
      <c r="I168" s="2667" t="s">
        <v>7047</v>
      </c>
      <c r="J168" s="2450" t="s">
        <v>3212</v>
      </c>
      <c r="K168" s="988">
        <f t="shared" si="16"/>
        <v>2.96</v>
      </c>
      <c r="L168" s="2633">
        <v>43788</v>
      </c>
      <c r="M168" s="2196">
        <v>43801</v>
      </c>
      <c r="N168" s="2450"/>
    </row>
    <row r="169" spans="1:14" s="2440" customFormat="1">
      <c r="A169" s="1024" t="s">
        <v>205</v>
      </c>
      <c r="B169" s="2450"/>
      <c r="C169" s="3197" t="s">
        <v>7047</v>
      </c>
      <c r="D169" s="2450" t="s">
        <v>3212</v>
      </c>
      <c r="E169" s="2670" t="s">
        <v>4876</v>
      </c>
      <c r="F169" s="2668" t="s">
        <v>14594</v>
      </c>
      <c r="G169" s="2450" t="s">
        <v>7053</v>
      </c>
      <c r="H169" s="2211">
        <v>2.69</v>
      </c>
      <c r="I169" s="2667" t="s">
        <v>553</v>
      </c>
      <c r="J169" s="2450" t="s">
        <v>14637</v>
      </c>
      <c r="K169" s="988">
        <f t="shared" si="15"/>
        <v>2.69</v>
      </c>
      <c r="L169" s="4059">
        <v>43818</v>
      </c>
      <c r="M169" s="2196">
        <v>43808</v>
      </c>
      <c r="N169" s="2450"/>
    </row>
    <row r="170" spans="1:14">
      <c r="A170" s="1024" t="s">
        <v>205</v>
      </c>
      <c r="B170" s="2450"/>
      <c r="C170" s="3828" t="s">
        <v>4976</v>
      </c>
      <c r="D170" s="2450" t="s">
        <v>14623</v>
      </c>
      <c r="E170" s="2670">
        <v>1.67</v>
      </c>
      <c r="F170" s="2667" t="s">
        <v>372</v>
      </c>
      <c r="G170" s="2204" t="s">
        <v>372</v>
      </c>
      <c r="H170" s="2211">
        <v>2.19</v>
      </c>
      <c r="I170" s="2667" t="s">
        <v>3212</v>
      </c>
      <c r="J170" s="2450" t="s">
        <v>3212</v>
      </c>
      <c r="K170" s="988">
        <f t="shared" si="15"/>
        <v>0.52</v>
      </c>
      <c r="L170" s="4059">
        <v>43818</v>
      </c>
      <c r="M170" s="2196">
        <v>43808</v>
      </c>
      <c r="N170" s="2450"/>
    </row>
    <row r="171" spans="1:14" s="3917" customFormat="1">
      <c r="A171" s="1024" t="s">
        <v>205</v>
      </c>
      <c r="B171" s="3775"/>
      <c r="C171" s="3828" t="s">
        <v>4976</v>
      </c>
      <c r="D171" s="3775" t="s">
        <v>14623</v>
      </c>
      <c r="E171" s="3788">
        <v>0</v>
      </c>
      <c r="F171" s="3810" t="s">
        <v>7047</v>
      </c>
      <c r="G171" s="3775" t="s">
        <v>3212</v>
      </c>
      <c r="H171" s="3788">
        <v>1.67</v>
      </c>
      <c r="I171" s="3810" t="s">
        <v>372</v>
      </c>
      <c r="J171" s="3775" t="s">
        <v>372</v>
      </c>
      <c r="K171" s="3438">
        <f t="shared" si="15"/>
        <v>1.67</v>
      </c>
      <c r="L171" s="4059">
        <v>43818</v>
      </c>
      <c r="M171" s="3789">
        <v>43815</v>
      </c>
      <c r="N171" s="3775"/>
    </row>
    <row r="172" spans="1:14">
      <c r="A172" s="1024" t="s">
        <v>205</v>
      </c>
      <c r="B172" s="2450"/>
      <c r="C172" s="3197" t="s">
        <v>2779</v>
      </c>
      <c r="D172" s="2450" t="s">
        <v>14631</v>
      </c>
      <c r="E172" s="2670" t="s">
        <v>4876</v>
      </c>
      <c r="F172" s="2667" t="s">
        <v>722</v>
      </c>
      <c r="G172" s="2450" t="s">
        <v>14611</v>
      </c>
      <c r="H172" s="2211">
        <v>0.39</v>
      </c>
      <c r="I172" s="2667" t="s">
        <v>33</v>
      </c>
      <c r="J172" s="2450" t="s">
        <v>33</v>
      </c>
      <c r="K172" s="988">
        <f t="shared" si="15"/>
        <v>0.39</v>
      </c>
      <c r="L172" s="4059">
        <v>43818</v>
      </c>
      <c r="M172" s="2196">
        <v>43801</v>
      </c>
      <c r="N172" s="2450"/>
    </row>
    <row r="173" spans="1:14" s="3917" customFormat="1">
      <c r="A173" s="4115" t="s">
        <v>205</v>
      </c>
      <c r="B173" s="4111"/>
      <c r="C173" s="4141" t="s">
        <v>13022</v>
      </c>
      <c r="D173" s="4111" t="s">
        <v>19536</v>
      </c>
      <c r="E173" s="2670">
        <v>0</v>
      </c>
      <c r="F173" s="4142" t="s">
        <v>3212</v>
      </c>
      <c r="G173" s="4111" t="s">
        <v>3212</v>
      </c>
      <c r="H173" s="4131">
        <v>0.22</v>
      </c>
      <c r="I173" s="4142" t="s">
        <v>7053</v>
      </c>
      <c r="J173" s="4111" t="s">
        <v>7053</v>
      </c>
      <c r="K173" s="4117">
        <v>0.22</v>
      </c>
      <c r="L173" s="4143">
        <v>43818</v>
      </c>
      <c r="M173" s="4144">
        <v>43808</v>
      </c>
      <c r="N173" s="4111"/>
    </row>
    <row r="174" spans="1:14">
      <c r="A174" s="1024" t="s">
        <v>205</v>
      </c>
      <c r="B174" s="2450"/>
      <c r="C174" s="3197" t="s">
        <v>14592</v>
      </c>
      <c r="D174" s="2450" t="s">
        <v>14636</v>
      </c>
      <c r="E174" s="2670" t="s">
        <v>4876</v>
      </c>
      <c r="F174" s="2667" t="s">
        <v>7047</v>
      </c>
      <c r="G174" s="2450" t="s">
        <v>3212</v>
      </c>
      <c r="H174" s="2211">
        <v>0.53</v>
      </c>
      <c r="I174" s="2667" t="s">
        <v>33</v>
      </c>
      <c r="J174" s="2450" t="s">
        <v>33</v>
      </c>
      <c r="K174" s="988">
        <f t="shared" si="15"/>
        <v>0.53</v>
      </c>
      <c r="L174" s="4059">
        <v>43818</v>
      </c>
      <c r="M174" s="2196">
        <v>43803</v>
      </c>
      <c r="N174" s="2450"/>
    </row>
    <row r="175" spans="1:14" s="3917" customFormat="1">
      <c r="A175" s="4900"/>
      <c r="B175" s="3775"/>
      <c r="C175" s="3828" t="s">
        <v>7046</v>
      </c>
      <c r="D175" s="3775" t="s">
        <v>7055</v>
      </c>
      <c r="E175" s="3788">
        <v>0</v>
      </c>
      <c r="F175" s="3810" t="s">
        <v>7048</v>
      </c>
      <c r="G175" s="3775" t="s">
        <v>3053</v>
      </c>
      <c r="H175" s="3788">
        <v>0.38</v>
      </c>
      <c r="I175" s="3810" t="s">
        <v>553</v>
      </c>
      <c r="J175" s="3775" t="s">
        <v>372</v>
      </c>
      <c r="K175" s="3438">
        <f t="shared" si="15"/>
        <v>0.38</v>
      </c>
      <c r="L175" s="4059">
        <v>43800</v>
      </c>
      <c r="M175" s="3789">
        <v>43815</v>
      </c>
      <c r="N175" s="3775"/>
    </row>
    <row r="176" spans="1:14" s="3917" customFormat="1">
      <c r="A176" s="3820" t="s">
        <v>205</v>
      </c>
      <c r="B176" s="3820"/>
      <c r="C176" s="3821" t="s">
        <v>206</v>
      </c>
      <c r="D176" s="3820" t="s">
        <v>5698</v>
      </c>
      <c r="E176" s="3822">
        <v>0</v>
      </c>
      <c r="F176" s="3823" t="s">
        <v>372</v>
      </c>
      <c r="G176" s="3820" t="s">
        <v>372</v>
      </c>
      <c r="H176" s="3824">
        <v>3.94</v>
      </c>
      <c r="I176" s="3825" t="s">
        <v>5697</v>
      </c>
      <c r="J176" s="3820" t="s">
        <v>5697</v>
      </c>
      <c r="K176" s="3824">
        <v>3.94</v>
      </c>
      <c r="L176" s="3827">
        <v>44184</v>
      </c>
      <c r="M176" s="3874">
        <v>43837</v>
      </c>
      <c r="N176" s="4187"/>
    </row>
    <row r="177" spans="1:14" s="3917" customFormat="1">
      <c r="A177" s="3820" t="s">
        <v>205</v>
      </c>
      <c r="B177" s="3820"/>
      <c r="C177" s="3821" t="s">
        <v>6775</v>
      </c>
      <c r="D177" s="3820" t="s">
        <v>2664</v>
      </c>
      <c r="E177" s="3822" t="s">
        <v>4876</v>
      </c>
      <c r="F177" s="3823" t="s">
        <v>372</v>
      </c>
      <c r="G177" s="3820" t="s">
        <v>372</v>
      </c>
      <c r="H177" s="3824">
        <v>2.7</v>
      </c>
      <c r="I177" s="3825" t="s">
        <v>206</v>
      </c>
      <c r="J177" s="3820" t="s">
        <v>5698</v>
      </c>
      <c r="K177" s="3824">
        <f t="shared" ref="K177" si="17">H177-E177</f>
        <v>2.7</v>
      </c>
      <c r="L177" s="3826">
        <v>43831</v>
      </c>
      <c r="M177" s="3874">
        <v>43852</v>
      </c>
      <c r="N177" s="4187"/>
    </row>
    <row r="178" spans="1:14" s="2440" customFormat="1">
      <c r="A178" s="1024" t="s">
        <v>205</v>
      </c>
      <c r="B178" s="3775"/>
      <c r="C178" s="3828" t="s">
        <v>3889</v>
      </c>
      <c r="D178" s="3775" t="s">
        <v>14607</v>
      </c>
      <c r="E178" s="3788">
        <v>0</v>
      </c>
      <c r="F178" s="3810" t="s">
        <v>19233</v>
      </c>
      <c r="G178" s="3775" t="s">
        <v>3224</v>
      </c>
      <c r="H178" s="3788">
        <v>2.92</v>
      </c>
      <c r="I178" s="3810" t="s">
        <v>7048</v>
      </c>
      <c r="J178" s="3775" t="s">
        <v>3053</v>
      </c>
      <c r="K178" s="3438">
        <f t="shared" ref="K178" si="18">H178-E178</f>
        <v>2.92</v>
      </c>
      <c r="L178" s="4059">
        <v>43831</v>
      </c>
      <c r="M178" s="3789">
        <v>43860</v>
      </c>
      <c r="N178" s="3775"/>
    </row>
    <row r="179" spans="1:14" s="3917" customFormat="1">
      <c r="A179" s="1024" t="s">
        <v>205</v>
      </c>
      <c r="B179" s="2450"/>
      <c r="C179" s="3197" t="s">
        <v>3224</v>
      </c>
      <c r="D179" s="2450" t="s">
        <v>3224</v>
      </c>
      <c r="E179" s="2670" t="s">
        <v>4876</v>
      </c>
      <c r="F179" s="2667" t="s">
        <v>8682</v>
      </c>
      <c r="G179" s="2450" t="s">
        <v>8682</v>
      </c>
      <c r="H179" s="2211">
        <v>2.2599999999999998</v>
      </c>
      <c r="I179" s="2667" t="s">
        <v>3053</v>
      </c>
      <c r="J179" s="2450" t="s">
        <v>3053</v>
      </c>
      <c r="K179" s="988">
        <f t="shared" ref="K179" si="19">H179-E179</f>
        <v>2.2599999999999998</v>
      </c>
      <c r="L179" s="4059">
        <v>43881</v>
      </c>
      <c r="M179" s="2196">
        <v>43909</v>
      </c>
      <c r="N179" s="2450"/>
    </row>
    <row r="180" spans="1:14" s="2440" customFormat="1">
      <c r="A180" s="1024" t="s">
        <v>205</v>
      </c>
      <c r="B180" s="3775"/>
      <c r="C180" s="3831" t="s">
        <v>15995</v>
      </c>
      <c r="D180" s="3775" t="s">
        <v>19251</v>
      </c>
      <c r="E180" s="3783">
        <v>0</v>
      </c>
      <c r="F180" s="3814" t="s">
        <v>549</v>
      </c>
      <c r="G180" s="3775" t="s">
        <v>19245</v>
      </c>
      <c r="H180" s="3783">
        <v>0.56000000000000005</v>
      </c>
      <c r="I180" s="3814" t="s">
        <v>11697</v>
      </c>
      <c r="J180" s="3775" t="s">
        <v>7054</v>
      </c>
      <c r="K180" s="3438">
        <f t="shared" ref="K180:K215" si="20">H180-E180</f>
        <v>0.56000000000000005</v>
      </c>
      <c r="L180" s="4059">
        <v>43910</v>
      </c>
      <c r="M180" s="3789">
        <v>43921</v>
      </c>
      <c r="N180" s="3775"/>
    </row>
    <row r="181" spans="1:14" s="2440" customFormat="1">
      <c r="A181" s="1024" t="s">
        <v>205</v>
      </c>
      <c r="B181" s="3775"/>
      <c r="C181" s="3831" t="s">
        <v>712</v>
      </c>
      <c r="D181" s="3775" t="s">
        <v>19252</v>
      </c>
      <c r="E181" s="3783">
        <v>0</v>
      </c>
      <c r="F181" s="3814" t="s">
        <v>549</v>
      </c>
      <c r="G181" s="3775" t="s">
        <v>19245</v>
      </c>
      <c r="H181" s="3783">
        <v>0.5</v>
      </c>
      <c r="I181" s="3814" t="s">
        <v>33</v>
      </c>
      <c r="J181" s="3775" t="s">
        <v>33</v>
      </c>
      <c r="K181" s="3438">
        <f t="shared" si="20"/>
        <v>0.5</v>
      </c>
      <c r="L181" s="4059">
        <v>43910</v>
      </c>
      <c r="M181" s="3789">
        <v>43921</v>
      </c>
      <c r="N181" s="3775"/>
    </row>
    <row r="182" spans="1:14" s="3917" customFormat="1">
      <c r="A182" s="1024" t="s">
        <v>205</v>
      </c>
      <c r="B182" s="3775"/>
      <c r="C182" s="3831" t="s">
        <v>643</v>
      </c>
      <c r="D182" s="3775" t="s">
        <v>19250</v>
      </c>
      <c r="E182" s="3783">
        <v>0</v>
      </c>
      <c r="F182" s="3814" t="s">
        <v>549</v>
      </c>
      <c r="G182" s="3775" t="s">
        <v>19245</v>
      </c>
      <c r="H182" s="3783">
        <v>1.21</v>
      </c>
      <c r="I182" s="3814" t="s">
        <v>265</v>
      </c>
      <c r="J182" s="3775" t="s">
        <v>19263</v>
      </c>
      <c r="K182" s="3438">
        <f t="shared" ref="K182" si="21">H182-E182</f>
        <v>1.21</v>
      </c>
      <c r="L182" s="4059">
        <v>43971</v>
      </c>
      <c r="M182" s="3789">
        <v>43964</v>
      </c>
      <c r="N182" s="3775"/>
    </row>
    <row r="183" spans="1:14" s="3917" customFormat="1">
      <c r="A183" s="1024" t="s">
        <v>205</v>
      </c>
      <c r="B183" s="3775"/>
      <c r="C183" s="3831" t="s">
        <v>549</v>
      </c>
      <c r="D183" s="3775" t="s">
        <v>19245</v>
      </c>
      <c r="E183" s="3783">
        <v>0</v>
      </c>
      <c r="F183" s="3814" t="s">
        <v>127</v>
      </c>
      <c r="G183" s="3775" t="s">
        <v>6009</v>
      </c>
      <c r="H183" s="3783">
        <v>6.09</v>
      </c>
      <c r="I183" s="3814" t="s">
        <v>7048</v>
      </c>
      <c r="J183" s="3775" t="s">
        <v>3053</v>
      </c>
      <c r="K183" s="3438">
        <f t="shared" si="20"/>
        <v>6.09</v>
      </c>
      <c r="L183" s="4059">
        <v>43971</v>
      </c>
      <c r="M183" s="3789">
        <v>43977</v>
      </c>
      <c r="N183" s="3775"/>
    </row>
    <row r="184" spans="1:14" s="2440" customFormat="1">
      <c r="A184" s="1024" t="s">
        <v>205</v>
      </c>
      <c r="B184" s="3775"/>
      <c r="C184" s="4913" t="s">
        <v>169</v>
      </c>
      <c r="D184" s="3775" t="s">
        <v>19246</v>
      </c>
      <c r="E184" s="3809">
        <v>0</v>
      </c>
      <c r="F184" s="3815" t="s">
        <v>383</v>
      </c>
      <c r="G184" s="3775" t="s">
        <v>19238</v>
      </c>
      <c r="H184" s="3809">
        <v>1.77</v>
      </c>
      <c r="I184" s="3815" t="s">
        <v>549</v>
      </c>
      <c r="J184" s="3775" t="s">
        <v>19245</v>
      </c>
      <c r="K184" s="3438">
        <f t="shared" si="20"/>
        <v>1.77</v>
      </c>
      <c r="L184" s="4059">
        <v>43971</v>
      </c>
      <c r="M184" s="3789">
        <v>43956</v>
      </c>
      <c r="N184" s="3775"/>
    </row>
    <row r="185" spans="1:14" s="2440" customFormat="1">
      <c r="A185" s="1024" t="s">
        <v>205</v>
      </c>
      <c r="B185" s="3775"/>
      <c r="C185" s="3828" t="s">
        <v>1722</v>
      </c>
      <c r="D185" s="3775" t="s">
        <v>19259</v>
      </c>
      <c r="E185" s="3788">
        <v>0</v>
      </c>
      <c r="F185" s="3810" t="s">
        <v>127</v>
      </c>
      <c r="G185" s="3775" t="s">
        <v>6009</v>
      </c>
      <c r="H185" s="3788">
        <v>0.36</v>
      </c>
      <c r="I185" s="3810" t="s">
        <v>33</v>
      </c>
      <c r="J185" s="3775" t="s">
        <v>33</v>
      </c>
      <c r="K185" s="3438">
        <f t="shared" si="20"/>
        <v>0.36</v>
      </c>
      <c r="L185" s="4059">
        <v>43971</v>
      </c>
      <c r="M185" s="3789">
        <v>43979</v>
      </c>
      <c r="N185" s="3775"/>
    </row>
    <row r="186" spans="1:14" s="2440" customFormat="1">
      <c r="A186" s="1024" t="s">
        <v>205</v>
      </c>
      <c r="B186" s="3775"/>
      <c r="C186" s="3828" t="s">
        <v>1363</v>
      </c>
      <c r="D186" s="3775" t="s">
        <v>19260</v>
      </c>
      <c r="E186" s="3788">
        <v>0</v>
      </c>
      <c r="F186" s="3810" t="s">
        <v>1722</v>
      </c>
      <c r="G186" s="3775" t="s">
        <v>19259</v>
      </c>
      <c r="H186" s="3788">
        <v>0.38</v>
      </c>
      <c r="I186" s="3810" t="s">
        <v>33</v>
      </c>
      <c r="J186" s="3775" t="s">
        <v>33</v>
      </c>
      <c r="K186" s="3438">
        <f t="shared" si="20"/>
        <v>0.38</v>
      </c>
      <c r="L186" s="4059">
        <v>43971</v>
      </c>
      <c r="M186" s="3789">
        <v>43979</v>
      </c>
      <c r="N186" s="3775"/>
    </row>
    <row r="187" spans="1:14" s="2440" customFormat="1">
      <c r="A187" s="1024" t="s">
        <v>205</v>
      </c>
      <c r="B187" s="3836"/>
      <c r="C187" s="4913" t="s">
        <v>1166</v>
      </c>
      <c r="D187" s="3836" t="s">
        <v>19266</v>
      </c>
      <c r="E187" s="3838">
        <v>0</v>
      </c>
      <c r="F187" s="3839" t="s">
        <v>16047</v>
      </c>
      <c r="G187" s="3840" t="s">
        <v>6009</v>
      </c>
      <c r="H187" s="3838">
        <v>0.7</v>
      </c>
      <c r="I187" s="3839" t="s">
        <v>33</v>
      </c>
      <c r="J187" s="3836" t="s">
        <v>33</v>
      </c>
      <c r="K187" s="3837">
        <f t="shared" si="20"/>
        <v>0.7</v>
      </c>
      <c r="L187" s="4059">
        <v>43971</v>
      </c>
      <c r="M187" s="3880">
        <v>43979</v>
      </c>
      <c r="N187" s="3836"/>
    </row>
    <row r="188" spans="1:14" s="2440" customFormat="1">
      <c r="A188" s="1024" t="s">
        <v>205</v>
      </c>
      <c r="B188" s="3775"/>
      <c r="C188" s="3828" t="s">
        <v>3224</v>
      </c>
      <c r="D188" s="3775" t="s">
        <v>3224</v>
      </c>
      <c r="E188" s="3819">
        <v>2.2599999999999998</v>
      </c>
      <c r="F188" s="3810" t="s">
        <v>3053</v>
      </c>
      <c r="G188" s="3775" t="s">
        <v>3053</v>
      </c>
      <c r="H188" s="3788">
        <v>13.38</v>
      </c>
      <c r="I188" s="3810" t="s">
        <v>372</v>
      </c>
      <c r="J188" s="3775" t="s">
        <v>372</v>
      </c>
      <c r="K188" s="3438">
        <f t="shared" si="20"/>
        <v>11.120000000000001</v>
      </c>
      <c r="L188" s="4059">
        <v>44094</v>
      </c>
      <c r="M188" s="3789">
        <v>44102</v>
      </c>
      <c r="N188" s="3775"/>
    </row>
    <row r="189" spans="1:14" s="3917" customFormat="1">
      <c r="A189" s="1024" t="s">
        <v>205</v>
      </c>
      <c r="B189" s="3775"/>
      <c r="C189" s="3828" t="s">
        <v>7043</v>
      </c>
      <c r="D189" s="3775" t="s">
        <v>19237</v>
      </c>
      <c r="E189" s="3788">
        <v>0</v>
      </c>
      <c r="F189" s="3810" t="s">
        <v>19233</v>
      </c>
      <c r="G189" s="3775" t="s">
        <v>3224</v>
      </c>
      <c r="H189" s="3788">
        <v>0.85</v>
      </c>
      <c r="I189" s="3810" t="s">
        <v>739</v>
      </c>
      <c r="J189" s="3775" t="s">
        <v>19236</v>
      </c>
      <c r="K189" s="3438">
        <f t="shared" ref="K189:K194" si="22">H189-E189</f>
        <v>0.85</v>
      </c>
      <c r="L189" s="4059">
        <v>44094</v>
      </c>
      <c r="M189" s="3789">
        <v>44075</v>
      </c>
      <c r="N189" s="3775"/>
    </row>
    <row r="190" spans="1:14" s="3917" customFormat="1">
      <c r="A190" s="4531"/>
      <c r="B190" s="4514"/>
      <c r="C190" s="4532" t="s">
        <v>383</v>
      </c>
      <c r="D190" s="4514" t="s">
        <v>3115</v>
      </c>
      <c r="E190" s="4533">
        <v>0</v>
      </c>
      <c r="F190" s="4534" t="s">
        <v>3212</v>
      </c>
      <c r="G190" s="4514" t="s">
        <v>3212</v>
      </c>
      <c r="H190" s="4533">
        <v>5.01</v>
      </c>
      <c r="I190" s="4534" t="s">
        <v>3224</v>
      </c>
      <c r="J190" s="4514" t="s">
        <v>3224</v>
      </c>
      <c r="K190" s="4535">
        <f t="shared" si="22"/>
        <v>5.01</v>
      </c>
      <c r="L190" s="4536">
        <v>44124</v>
      </c>
      <c r="M190" s="4537">
        <v>44110</v>
      </c>
      <c r="N190" s="4514"/>
    </row>
    <row r="191" spans="1:14" s="3917" customFormat="1">
      <c r="A191" s="1024" t="s">
        <v>205</v>
      </c>
      <c r="B191" s="3832"/>
      <c r="C191" s="3833" t="s">
        <v>131</v>
      </c>
      <c r="D191" s="3832" t="s">
        <v>19239</v>
      </c>
      <c r="E191" s="3834">
        <v>5.97</v>
      </c>
      <c r="F191" s="3835" t="s">
        <v>7048</v>
      </c>
      <c r="G191" s="3832" t="s">
        <v>3053</v>
      </c>
      <c r="H191" s="3834">
        <v>11.23</v>
      </c>
      <c r="I191" s="3835" t="s">
        <v>553</v>
      </c>
      <c r="J191" s="3832" t="s">
        <v>372</v>
      </c>
      <c r="K191" s="3438">
        <f t="shared" si="22"/>
        <v>5.2600000000000007</v>
      </c>
      <c r="L191" s="4059">
        <v>44124</v>
      </c>
      <c r="M191" s="3789">
        <v>44132</v>
      </c>
      <c r="N191" s="3775"/>
    </row>
    <row r="192" spans="1:14" s="3917" customFormat="1">
      <c r="A192" s="1024" t="s">
        <v>205</v>
      </c>
      <c r="B192" s="3775"/>
      <c r="C192" s="3828" t="s">
        <v>7044</v>
      </c>
      <c r="D192" s="3775" t="s">
        <v>19253</v>
      </c>
      <c r="E192" s="3788">
        <v>0</v>
      </c>
      <c r="F192" s="3810" t="s">
        <v>14596</v>
      </c>
      <c r="G192" s="3775" t="s">
        <v>2461</v>
      </c>
      <c r="H192" s="3788">
        <v>0.66</v>
      </c>
      <c r="I192" s="3810" t="s">
        <v>131</v>
      </c>
      <c r="J192" s="3775" t="s">
        <v>19262</v>
      </c>
      <c r="K192" s="3438">
        <f t="shared" si="22"/>
        <v>0.66</v>
      </c>
      <c r="L192" s="4059">
        <v>44124</v>
      </c>
      <c r="M192" s="3789">
        <v>44130</v>
      </c>
      <c r="N192" s="3775"/>
    </row>
    <row r="193" spans="1:14" s="3917" customFormat="1">
      <c r="A193" s="1024" t="s">
        <v>205</v>
      </c>
      <c r="B193" s="3775"/>
      <c r="C193" s="3828" t="s">
        <v>19232</v>
      </c>
      <c r="D193" s="3775" t="s">
        <v>19254</v>
      </c>
      <c r="E193" s="3788">
        <v>0</v>
      </c>
      <c r="F193" s="3810" t="s">
        <v>14596</v>
      </c>
      <c r="G193" s="3775" t="s">
        <v>19253</v>
      </c>
      <c r="H193" s="3788">
        <v>0.1</v>
      </c>
      <c r="I193" s="3810" t="s">
        <v>33</v>
      </c>
      <c r="J193" s="3775" t="s">
        <v>33</v>
      </c>
      <c r="K193" s="3438">
        <f t="shared" si="22"/>
        <v>0.1</v>
      </c>
      <c r="L193" s="4059">
        <v>44124</v>
      </c>
      <c r="M193" s="3789">
        <v>44130</v>
      </c>
      <c r="N193" s="3775"/>
    </row>
    <row r="194" spans="1:14" s="3917" customFormat="1">
      <c r="A194" s="1024" t="s">
        <v>205</v>
      </c>
      <c r="B194" s="3775"/>
      <c r="C194" s="3828" t="s">
        <v>7045</v>
      </c>
      <c r="D194" s="3775" t="s">
        <v>19256</v>
      </c>
      <c r="E194" s="3788">
        <v>0.77</v>
      </c>
      <c r="F194" s="3810" t="s">
        <v>14596</v>
      </c>
      <c r="G194" s="3775" t="s">
        <v>2461</v>
      </c>
      <c r="H194" s="3788">
        <v>1</v>
      </c>
      <c r="I194" s="3810" t="s">
        <v>131</v>
      </c>
      <c r="J194" s="3775" t="s">
        <v>19262</v>
      </c>
      <c r="K194" s="3438">
        <f t="shared" si="22"/>
        <v>0.22999999999999998</v>
      </c>
      <c r="L194" s="4059">
        <v>44124</v>
      </c>
      <c r="M194" s="3789">
        <v>44125</v>
      </c>
      <c r="N194" s="3775"/>
    </row>
    <row r="195" spans="1:14" s="3917" customFormat="1">
      <c r="A195" s="1024" t="s">
        <v>205</v>
      </c>
      <c r="B195" s="3775"/>
      <c r="C195" s="3828" t="s">
        <v>1429</v>
      </c>
      <c r="D195" s="3775" t="s">
        <v>19243</v>
      </c>
      <c r="E195" s="3788">
        <v>0</v>
      </c>
      <c r="F195" s="3810" t="s">
        <v>553</v>
      </c>
      <c r="G195" s="3775" t="s">
        <v>372</v>
      </c>
      <c r="H195" s="3788">
        <v>4.03</v>
      </c>
      <c r="I195" s="3810" t="s">
        <v>11697</v>
      </c>
      <c r="J195" s="3775" t="s">
        <v>7054</v>
      </c>
      <c r="K195" s="3438">
        <f t="shared" ref="K195" si="23">H195-E195</f>
        <v>4.03</v>
      </c>
      <c r="L195" s="4059">
        <v>44124</v>
      </c>
      <c r="M195" s="3789">
        <v>44118</v>
      </c>
      <c r="N195" s="3775"/>
    </row>
    <row r="196" spans="1:14" s="2440" customFormat="1">
      <c r="A196" s="1024" t="s">
        <v>205</v>
      </c>
      <c r="B196" s="3775"/>
      <c r="C196" s="3828" t="s">
        <v>739</v>
      </c>
      <c r="D196" s="3775" t="s">
        <v>19236</v>
      </c>
      <c r="E196" s="3788">
        <v>0</v>
      </c>
      <c r="F196" s="3810" t="s">
        <v>47</v>
      </c>
      <c r="G196" s="3775"/>
      <c r="H196" s="3788">
        <v>3.07</v>
      </c>
      <c r="I196" s="3810" t="s">
        <v>19233</v>
      </c>
      <c r="J196" s="3775" t="s">
        <v>3224</v>
      </c>
      <c r="K196" s="3438">
        <f t="shared" si="20"/>
        <v>3.07</v>
      </c>
      <c r="L196" s="4059">
        <v>44155</v>
      </c>
      <c r="M196" s="3789">
        <v>44158</v>
      </c>
      <c r="N196" s="3775"/>
    </row>
    <row r="197" spans="1:14" s="2440" customFormat="1">
      <c r="A197" s="1024" t="s">
        <v>205</v>
      </c>
      <c r="B197" s="3775"/>
      <c r="C197" s="3828" t="s">
        <v>921</v>
      </c>
      <c r="D197" s="3775" t="s">
        <v>19244</v>
      </c>
      <c r="E197" s="3788">
        <v>0</v>
      </c>
      <c r="F197" s="3810" t="s">
        <v>739</v>
      </c>
      <c r="G197" s="3775" t="s">
        <v>19236</v>
      </c>
      <c r="H197" s="3788">
        <v>0.4</v>
      </c>
      <c r="I197" s="3810" t="s">
        <v>33</v>
      </c>
      <c r="J197" s="3775" t="s">
        <v>33</v>
      </c>
      <c r="K197" s="3438">
        <f t="shared" si="20"/>
        <v>0.4</v>
      </c>
      <c r="L197" s="4059">
        <v>44185</v>
      </c>
      <c r="M197" s="3789">
        <v>44167</v>
      </c>
      <c r="N197" s="3775"/>
    </row>
    <row r="198" spans="1:14" s="3917" customFormat="1">
      <c r="A198" s="1024" t="s">
        <v>205</v>
      </c>
      <c r="B198" s="3775"/>
      <c r="C198" s="3828" t="s">
        <v>383</v>
      </c>
      <c r="D198" s="3775" t="s">
        <v>19238</v>
      </c>
      <c r="E198" s="3788">
        <v>5.01</v>
      </c>
      <c r="F198" s="3810" t="s">
        <v>3224</v>
      </c>
      <c r="G198" s="3775" t="s">
        <v>3224</v>
      </c>
      <c r="H198" s="3788">
        <v>8.7899999999999991</v>
      </c>
      <c r="I198" s="3810" t="s">
        <v>127</v>
      </c>
      <c r="J198" s="3775" t="s">
        <v>6009</v>
      </c>
      <c r="K198" s="3438">
        <f t="shared" ref="K198" si="24">H198-E198</f>
        <v>3.7799999999999994</v>
      </c>
      <c r="L198" s="4059">
        <v>44185</v>
      </c>
      <c r="M198" s="3789">
        <v>44173</v>
      </c>
      <c r="N198" s="3775"/>
    </row>
    <row r="199" spans="1:14" s="3917" customFormat="1">
      <c r="A199" s="1024" t="s">
        <v>205</v>
      </c>
      <c r="B199" s="2450"/>
      <c r="C199" s="4914" t="s">
        <v>127</v>
      </c>
      <c r="D199" s="2450" t="s">
        <v>12633</v>
      </c>
      <c r="E199" s="3807">
        <v>4.29</v>
      </c>
      <c r="F199" s="3811" t="s">
        <v>265</v>
      </c>
      <c r="G199" s="2450"/>
      <c r="H199" s="3807">
        <v>13.96</v>
      </c>
      <c r="I199" s="3811" t="s">
        <v>3002</v>
      </c>
      <c r="J199" s="2450" t="s">
        <v>19265</v>
      </c>
      <c r="K199" s="3438">
        <f t="shared" si="20"/>
        <v>9.6700000000000017</v>
      </c>
      <c r="L199" s="4059">
        <v>44217</v>
      </c>
      <c r="M199" s="2196">
        <v>44215</v>
      </c>
      <c r="N199" s="2450"/>
    </row>
    <row r="200" spans="1:14" s="2440" customFormat="1">
      <c r="A200" s="1024" t="s">
        <v>205</v>
      </c>
      <c r="B200" s="3775"/>
      <c r="C200" s="3828" t="s">
        <v>5092</v>
      </c>
      <c r="D200" s="3775" t="s">
        <v>19255</v>
      </c>
      <c r="E200" s="3788">
        <v>0</v>
      </c>
      <c r="F200" s="3810" t="s">
        <v>7049</v>
      </c>
      <c r="G200" s="3775" t="s">
        <v>5697</v>
      </c>
      <c r="H200" s="3788">
        <v>0.73</v>
      </c>
      <c r="I200" s="3810" t="s">
        <v>201</v>
      </c>
      <c r="J200" s="3775" t="s">
        <v>7051</v>
      </c>
      <c r="K200" s="3438">
        <f t="shared" si="20"/>
        <v>0.73</v>
      </c>
      <c r="L200" s="4059">
        <v>44197</v>
      </c>
      <c r="M200" s="3789">
        <v>44225</v>
      </c>
      <c r="N200" s="3775"/>
    </row>
    <row r="201" spans="1:14" s="2440" customFormat="1">
      <c r="A201" s="1024" t="s">
        <v>205</v>
      </c>
      <c r="B201" s="3775"/>
      <c r="C201" s="3828" t="s">
        <v>158</v>
      </c>
      <c r="D201" s="3775" t="s">
        <v>19241</v>
      </c>
      <c r="E201" s="3788">
        <v>0</v>
      </c>
      <c r="F201" s="3810" t="s">
        <v>7048</v>
      </c>
      <c r="G201" s="3775" t="s">
        <v>3053</v>
      </c>
      <c r="H201" s="3788">
        <v>1.44</v>
      </c>
      <c r="I201" s="3810" t="s">
        <v>553</v>
      </c>
      <c r="J201" s="3775" t="s">
        <v>372</v>
      </c>
      <c r="K201" s="3438">
        <f t="shared" si="20"/>
        <v>1.44</v>
      </c>
      <c r="L201" s="4059">
        <v>44197</v>
      </c>
      <c r="M201" s="3789">
        <v>44225</v>
      </c>
      <c r="N201" s="3775"/>
    </row>
    <row r="202" spans="1:14" s="3917" customFormat="1">
      <c r="A202" s="1024" t="s">
        <v>205</v>
      </c>
      <c r="B202" s="3775"/>
      <c r="C202" s="3828" t="s">
        <v>201</v>
      </c>
      <c r="D202" s="3775" t="s">
        <v>7051</v>
      </c>
      <c r="E202" s="3788">
        <v>0</v>
      </c>
      <c r="F202" s="3810" t="s">
        <v>553</v>
      </c>
      <c r="G202" s="3775" t="s">
        <v>372</v>
      </c>
      <c r="H202" s="3788">
        <v>2.16</v>
      </c>
      <c r="I202" s="3810" t="s">
        <v>7049</v>
      </c>
      <c r="J202" s="3775" t="s">
        <v>5697</v>
      </c>
      <c r="K202" s="3438">
        <f t="shared" ref="K202" si="25">H202-E202</f>
        <v>2.16</v>
      </c>
      <c r="L202" s="4059">
        <v>44248</v>
      </c>
      <c r="M202" s="3789">
        <v>44229</v>
      </c>
      <c r="N202" s="3775"/>
    </row>
    <row r="203" spans="1:14" s="3917" customFormat="1">
      <c r="A203" s="1024" t="s">
        <v>205</v>
      </c>
      <c r="B203" s="3775"/>
      <c r="C203" s="3828" t="s">
        <v>553</v>
      </c>
      <c r="D203" s="3775" t="s">
        <v>372</v>
      </c>
      <c r="E203" s="3788">
        <v>10.14</v>
      </c>
      <c r="F203" s="3810" t="s">
        <v>7056</v>
      </c>
      <c r="G203" s="3775" t="s">
        <v>22338</v>
      </c>
      <c r="H203" s="3788">
        <v>24.08</v>
      </c>
      <c r="I203" s="3810" t="s">
        <v>7053</v>
      </c>
      <c r="J203" s="3775" t="s">
        <v>22339</v>
      </c>
      <c r="K203" s="3438">
        <f t="shared" si="20"/>
        <v>13.939999999999998</v>
      </c>
      <c r="L203" s="4059">
        <v>44276</v>
      </c>
      <c r="M203" s="3789">
        <v>44286</v>
      </c>
      <c r="N203" s="3775"/>
    </row>
    <row r="204" spans="1:14" s="3917" customFormat="1">
      <c r="A204" s="1024" t="s">
        <v>205</v>
      </c>
      <c r="B204" s="3775"/>
      <c r="C204" s="3829" t="s">
        <v>1239</v>
      </c>
      <c r="D204" s="3775" t="s">
        <v>19247</v>
      </c>
      <c r="E204" s="3808">
        <v>0</v>
      </c>
      <c r="F204" s="3812" t="s">
        <v>7048</v>
      </c>
      <c r="G204" s="3775" t="s">
        <v>3053</v>
      </c>
      <c r="H204" s="3808">
        <v>3.03</v>
      </c>
      <c r="I204" s="3812" t="s">
        <v>6702</v>
      </c>
      <c r="J204" s="3775" t="s">
        <v>19264</v>
      </c>
      <c r="K204" s="3438">
        <f t="shared" ref="K204" si="26">H204-E204</f>
        <v>3.03</v>
      </c>
      <c r="L204" s="4059">
        <v>44287</v>
      </c>
      <c r="M204" s="3789">
        <v>44312</v>
      </c>
      <c r="N204" s="3775"/>
    </row>
    <row r="205" spans="1:14" s="3917" customFormat="1">
      <c r="A205" s="1024" t="s">
        <v>205</v>
      </c>
      <c r="B205" s="3775"/>
      <c r="C205" s="3829" t="s">
        <v>374</v>
      </c>
      <c r="D205" s="3775" t="s">
        <v>19240</v>
      </c>
      <c r="E205" s="3808">
        <v>0</v>
      </c>
      <c r="F205" s="3812" t="s">
        <v>553</v>
      </c>
      <c r="G205" s="3775" t="s">
        <v>372</v>
      </c>
      <c r="H205" s="3808">
        <v>4.32</v>
      </c>
      <c r="I205" s="3812" t="s">
        <v>7047</v>
      </c>
      <c r="J205" s="3775" t="s">
        <v>3212</v>
      </c>
      <c r="K205" s="3438">
        <f t="shared" ref="K205:K209" si="27">H205-E205</f>
        <v>4.32</v>
      </c>
      <c r="L205" s="4059">
        <v>44287</v>
      </c>
      <c r="M205" s="3789">
        <v>44321</v>
      </c>
      <c r="N205" s="3775"/>
    </row>
    <row r="206" spans="1:14" s="3917" customFormat="1">
      <c r="A206" s="1024" t="s">
        <v>205</v>
      </c>
      <c r="B206" s="3775"/>
      <c r="C206" s="3830" t="s">
        <v>160</v>
      </c>
      <c r="D206" s="3775" t="s">
        <v>19242</v>
      </c>
      <c r="E206" s="1301">
        <v>0</v>
      </c>
      <c r="F206" s="3813" t="s">
        <v>7047</v>
      </c>
      <c r="G206" s="3775" t="s">
        <v>3212</v>
      </c>
      <c r="H206" s="1301">
        <v>2.42</v>
      </c>
      <c r="I206" s="3813" t="s">
        <v>374</v>
      </c>
      <c r="J206" s="3775" t="s">
        <v>19240</v>
      </c>
      <c r="K206" s="3438">
        <f t="shared" si="27"/>
        <v>2.42</v>
      </c>
      <c r="L206" s="4059">
        <v>44337</v>
      </c>
      <c r="M206" s="3789">
        <v>44327</v>
      </c>
      <c r="N206" s="3775"/>
    </row>
    <row r="207" spans="1:14" s="3917" customFormat="1">
      <c r="A207" s="1024" t="s">
        <v>205</v>
      </c>
      <c r="B207" s="3775"/>
      <c r="C207" s="3828" t="s">
        <v>1904</v>
      </c>
      <c r="D207" s="3775" t="s">
        <v>19258</v>
      </c>
      <c r="E207" s="3788">
        <v>1.66</v>
      </c>
      <c r="F207" s="3810" t="s">
        <v>14596</v>
      </c>
      <c r="G207" s="3775"/>
      <c r="H207" s="3788">
        <v>1.93</v>
      </c>
      <c r="I207" s="3810" t="s">
        <v>160</v>
      </c>
      <c r="J207" s="3775" t="s">
        <v>19242</v>
      </c>
      <c r="K207" s="3438">
        <f t="shared" si="27"/>
        <v>0.27</v>
      </c>
      <c r="L207" s="4059">
        <v>44337</v>
      </c>
      <c r="M207" s="3789">
        <v>44322</v>
      </c>
      <c r="N207" s="3775"/>
    </row>
    <row r="208" spans="1:14" s="3917" customFormat="1">
      <c r="A208" s="1024" t="s">
        <v>205</v>
      </c>
      <c r="B208" s="4946"/>
      <c r="C208" s="3828" t="s">
        <v>7047</v>
      </c>
      <c r="D208" s="3775" t="s">
        <v>3212</v>
      </c>
      <c r="E208" s="3788">
        <v>3.68</v>
      </c>
      <c r="F208" s="3810" t="s">
        <v>6702</v>
      </c>
      <c r="G208" s="3775" t="s">
        <v>372</v>
      </c>
      <c r="H208" s="3788">
        <v>9.0399999999999991</v>
      </c>
      <c r="I208" s="3810" t="s">
        <v>7049</v>
      </c>
      <c r="J208" s="3775" t="s">
        <v>5697</v>
      </c>
      <c r="K208" s="3438">
        <f t="shared" si="27"/>
        <v>5.3599999999999994</v>
      </c>
      <c r="L208" s="4059">
        <v>44337</v>
      </c>
      <c r="M208" s="4951">
        <v>44337</v>
      </c>
      <c r="N208" s="4946"/>
    </row>
    <row r="209" spans="1:14" s="3917" customFormat="1">
      <c r="A209" s="1024" t="s">
        <v>205</v>
      </c>
      <c r="B209" s="4946"/>
      <c r="C209" s="4532" t="s">
        <v>203</v>
      </c>
      <c r="D209" s="4946" t="s">
        <v>23354</v>
      </c>
      <c r="E209" s="4947">
        <v>0</v>
      </c>
      <c r="F209" s="4948" t="s">
        <v>372</v>
      </c>
      <c r="G209" s="4946" t="s">
        <v>372</v>
      </c>
      <c r="H209" s="4947">
        <v>0.14000000000000001</v>
      </c>
      <c r="I209" s="4948" t="s">
        <v>33</v>
      </c>
      <c r="J209" s="4946" t="s">
        <v>23353</v>
      </c>
      <c r="K209" s="4949">
        <f t="shared" si="27"/>
        <v>0.14000000000000001</v>
      </c>
      <c r="L209" s="4950">
        <v>44337</v>
      </c>
      <c r="M209" s="4951">
        <v>44335</v>
      </c>
      <c r="N209" s="4946"/>
    </row>
    <row r="210" spans="1:14" s="3917" customFormat="1">
      <c r="A210" s="1024" t="s">
        <v>205</v>
      </c>
      <c r="B210" s="3775"/>
      <c r="C210" s="3833" t="s">
        <v>220</v>
      </c>
      <c r="D210" s="3775" t="s">
        <v>19248</v>
      </c>
      <c r="E210" s="3805">
        <v>0</v>
      </c>
      <c r="F210" s="3806" t="s">
        <v>7047</v>
      </c>
      <c r="G210" s="3775" t="s">
        <v>3212</v>
      </c>
      <c r="H210" s="3805">
        <v>2.16</v>
      </c>
      <c r="I210" s="3806" t="s">
        <v>7049</v>
      </c>
      <c r="J210" s="3775" t="s">
        <v>5697</v>
      </c>
      <c r="K210" s="3438">
        <f t="shared" ref="K210" si="28">H210-E210</f>
        <v>2.16</v>
      </c>
      <c r="L210" s="4059">
        <v>44337</v>
      </c>
      <c r="M210" s="3789">
        <v>44341</v>
      </c>
      <c r="N210" s="3775"/>
    </row>
    <row r="211" spans="1:14" s="3917" customFormat="1" ht="14.1" customHeight="1">
      <c r="A211" s="1024" t="s">
        <v>205</v>
      </c>
      <c r="B211" s="3775"/>
      <c r="C211" s="3829" t="s">
        <v>274</v>
      </c>
      <c r="D211" s="3775" t="s">
        <v>19235</v>
      </c>
      <c r="E211" s="3808">
        <v>0</v>
      </c>
      <c r="F211" s="3812" t="s">
        <v>206</v>
      </c>
      <c r="G211" s="3775" t="s">
        <v>5698</v>
      </c>
      <c r="H211" s="3808">
        <v>2.25</v>
      </c>
      <c r="I211" s="3812" t="s">
        <v>7047</v>
      </c>
      <c r="J211" s="3775" t="s">
        <v>3212</v>
      </c>
      <c r="K211" s="3438">
        <f t="shared" ref="K211" si="29">H211-E211</f>
        <v>2.25</v>
      </c>
      <c r="L211" s="4059">
        <v>44337</v>
      </c>
      <c r="M211" s="3789">
        <v>44349</v>
      </c>
      <c r="N211" s="3775"/>
    </row>
    <row r="212" spans="1:14" s="2440" customFormat="1">
      <c r="A212" s="1024" t="s">
        <v>205</v>
      </c>
      <c r="B212" s="3775"/>
      <c r="C212" s="3828" t="s">
        <v>286</v>
      </c>
      <c r="D212" s="3775" t="s">
        <v>19261</v>
      </c>
      <c r="E212" s="3788">
        <v>0.31</v>
      </c>
      <c r="F212" s="3810" t="s">
        <v>206</v>
      </c>
      <c r="G212" s="3775" t="s">
        <v>5698</v>
      </c>
      <c r="H212" s="3788">
        <v>1.22</v>
      </c>
      <c r="I212" s="3810" t="s">
        <v>11697</v>
      </c>
      <c r="J212" s="3775" t="s">
        <v>7054</v>
      </c>
      <c r="K212" s="3438">
        <f t="shared" ref="K212" si="30">H212-E212</f>
        <v>0.90999999999999992</v>
      </c>
      <c r="L212" s="4059">
        <v>44368</v>
      </c>
      <c r="M212" s="3789">
        <v>44350</v>
      </c>
      <c r="N212" s="3775"/>
    </row>
    <row r="213" spans="1:14" s="2440" customFormat="1">
      <c r="A213" s="1024" t="s">
        <v>205</v>
      </c>
      <c r="B213" s="3775"/>
      <c r="C213" s="3828" t="s">
        <v>19231</v>
      </c>
      <c r="D213" s="3775" t="s">
        <v>19249</v>
      </c>
      <c r="E213" s="3788">
        <v>0</v>
      </c>
      <c r="F213" s="3810" t="s">
        <v>7048</v>
      </c>
      <c r="G213" s="3775" t="s">
        <v>3053</v>
      </c>
      <c r="H213" s="3788">
        <v>2.2999999999999998</v>
      </c>
      <c r="I213" s="3810" t="s">
        <v>7049</v>
      </c>
      <c r="J213" s="3775" t="s">
        <v>5697</v>
      </c>
      <c r="K213" s="3438">
        <f t="shared" si="20"/>
        <v>2.2999999999999998</v>
      </c>
      <c r="L213" s="4059">
        <v>44368</v>
      </c>
      <c r="M213" s="3789">
        <v>44368</v>
      </c>
      <c r="N213" s="3775"/>
    </row>
    <row r="214" spans="1:14" s="2440" customFormat="1">
      <c r="A214" s="1024" t="s">
        <v>205</v>
      </c>
      <c r="B214" s="3775"/>
      <c r="C214" s="3828" t="s">
        <v>3053</v>
      </c>
      <c r="D214" s="3775" t="s">
        <v>3053</v>
      </c>
      <c r="E214" s="3788">
        <v>10.87</v>
      </c>
      <c r="F214" s="3810" t="s">
        <v>372</v>
      </c>
      <c r="G214" s="3775" t="s">
        <v>372</v>
      </c>
      <c r="H214" s="3788">
        <v>13.36</v>
      </c>
      <c r="I214" s="3810" t="s">
        <v>19234</v>
      </c>
      <c r="J214" s="3775" t="s">
        <v>7053</v>
      </c>
      <c r="K214" s="3438">
        <f t="shared" si="20"/>
        <v>2.4900000000000002</v>
      </c>
      <c r="L214" s="4059">
        <v>44368</v>
      </c>
      <c r="M214" s="3789">
        <v>44362</v>
      </c>
      <c r="N214" s="3775"/>
    </row>
    <row r="215" spans="1:14" s="3917" customFormat="1">
      <c r="A215" s="1024" t="s">
        <v>205</v>
      </c>
      <c r="B215" s="3775"/>
      <c r="C215" s="4915" t="s">
        <v>1909</v>
      </c>
      <c r="D215" s="3775" t="s">
        <v>19257</v>
      </c>
      <c r="E215" s="3817" t="s">
        <v>4876</v>
      </c>
      <c r="F215" s="3816" t="s">
        <v>7048</v>
      </c>
      <c r="G215" s="3775" t="s">
        <v>3053</v>
      </c>
      <c r="H215" s="3818">
        <v>0.35</v>
      </c>
      <c r="I215" s="3816" t="s">
        <v>11697</v>
      </c>
      <c r="J215" s="3775" t="s">
        <v>7054</v>
      </c>
      <c r="K215" s="3438">
        <f t="shared" si="20"/>
        <v>0.35</v>
      </c>
      <c r="L215" s="4059">
        <v>44368</v>
      </c>
      <c r="M215" s="3789">
        <v>44370</v>
      </c>
      <c r="N215" s="3775"/>
    </row>
    <row r="216" spans="1:14">
      <c r="A216" s="1024" t="s">
        <v>205</v>
      </c>
      <c r="B216" s="3775"/>
      <c r="C216" s="3828" t="s">
        <v>5697</v>
      </c>
      <c r="D216" s="3775" t="s">
        <v>5697</v>
      </c>
      <c r="E216" s="3788">
        <v>6.6</v>
      </c>
      <c r="F216" s="3810" t="s">
        <v>3212</v>
      </c>
      <c r="G216" s="3775" t="s">
        <v>3212</v>
      </c>
      <c r="H216" s="3788">
        <v>11.8</v>
      </c>
      <c r="I216" s="3810" t="s">
        <v>7053</v>
      </c>
      <c r="J216" s="3775" t="s">
        <v>22339</v>
      </c>
      <c r="K216" s="3438">
        <f t="shared" ref="K216:K256" si="31">H216-E216</f>
        <v>5.2000000000000011</v>
      </c>
      <c r="L216" s="4059">
        <v>44398</v>
      </c>
      <c r="M216" s="3789">
        <v>44385</v>
      </c>
      <c r="N216" s="3775"/>
    </row>
    <row r="217" spans="1:14" s="1291" customFormat="1">
      <c r="A217" s="1024" t="s">
        <v>205</v>
      </c>
      <c r="B217" s="5315"/>
      <c r="C217" s="5316" t="s">
        <v>220</v>
      </c>
      <c r="D217" s="5315" t="s">
        <v>23572</v>
      </c>
      <c r="E217" s="5317">
        <v>2.2799999999999998</v>
      </c>
      <c r="F217" s="5318" t="s">
        <v>5697</v>
      </c>
      <c r="G217" s="5315" t="s">
        <v>5697</v>
      </c>
      <c r="H217" s="5317">
        <v>3.13</v>
      </c>
      <c r="I217" s="5318" t="s">
        <v>33</v>
      </c>
      <c r="J217" s="5315" t="s">
        <v>33</v>
      </c>
      <c r="K217" s="5317">
        <f t="shared" si="31"/>
        <v>0.85000000000000009</v>
      </c>
      <c r="L217" s="5319">
        <v>44398</v>
      </c>
      <c r="M217" s="5320"/>
      <c r="N217" s="5315"/>
    </row>
    <row r="218" spans="1:14">
      <c r="A218" s="1024" t="s">
        <v>205</v>
      </c>
      <c r="B218" s="3775"/>
      <c r="C218" s="4916" t="s">
        <v>206</v>
      </c>
      <c r="D218" s="3775" t="s">
        <v>5698</v>
      </c>
      <c r="E218" s="4633">
        <v>3.94</v>
      </c>
      <c r="F218" s="4922" t="s">
        <v>5697</v>
      </c>
      <c r="G218" s="3775" t="s">
        <v>5697</v>
      </c>
      <c r="H218" s="4633">
        <v>13.08</v>
      </c>
      <c r="I218" s="4909" t="s">
        <v>145</v>
      </c>
      <c r="J218" s="3775" t="s">
        <v>145</v>
      </c>
      <c r="K218" s="3438">
        <f t="shared" si="31"/>
        <v>9.14</v>
      </c>
      <c r="L218" s="4059">
        <v>44398</v>
      </c>
      <c r="M218" s="3775"/>
      <c r="N218" s="3775"/>
    </row>
    <row r="219" spans="1:14" s="3917" customFormat="1">
      <c r="A219" s="1024" t="s">
        <v>205</v>
      </c>
      <c r="B219" s="3775"/>
      <c r="C219" s="4916" t="s">
        <v>19948</v>
      </c>
      <c r="D219" s="3775" t="s">
        <v>23220</v>
      </c>
      <c r="E219" s="4633">
        <v>0</v>
      </c>
      <c r="F219" s="4923" t="s">
        <v>206</v>
      </c>
      <c r="G219" s="3775" t="s">
        <v>5698</v>
      </c>
      <c r="H219" s="4633">
        <v>0.47</v>
      </c>
      <c r="I219" s="4910" t="s">
        <v>145</v>
      </c>
      <c r="J219" s="4927" t="s">
        <v>145</v>
      </c>
      <c r="K219" s="3438">
        <f t="shared" ref="K219" si="32">H219-E219</f>
        <v>0.47</v>
      </c>
      <c r="L219" s="4059">
        <v>44398</v>
      </c>
      <c r="M219" s="3775"/>
      <c r="N219" s="3775"/>
    </row>
    <row r="220" spans="1:14">
      <c r="A220" s="1024" t="s">
        <v>205</v>
      </c>
      <c r="B220" s="3775"/>
      <c r="C220" s="4921" t="s">
        <v>207</v>
      </c>
      <c r="D220" s="3775" t="s">
        <v>9039</v>
      </c>
      <c r="E220" s="4633">
        <v>0</v>
      </c>
      <c r="F220" s="4923" t="s">
        <v>206</v>
      </c>
      <c r="G220" s="3775" t="s">
        <v>5698</v>
      </c>
      <c r="H220" s="4633">
        <v>8.19</v>
      </c>
      <c r="I220" s="4910" t="s">
        <v>145</v>
      </c>
      <c r="J220" s="3775" t="s">
        <v>145</v>
      </c>
      <c r="K220" s="3438">
        <f t="shared" si="31"/>
        <v>8.19</v>
      </c>
      <c r="L220" s="4059">
        <v>44398</v>
      </c>
      <c r="M220" s="3775"/>
      <c r="N220" s="3775"/>
    </row>
    <row r="221" spans="1:14" s="3917" customFormat="1">
      <c r="A221" s="1024" t="s">
        <v>205</v>
      </c>
      <c r="B221" s="3775"/>
      <c r="C221" s="4916" t="s">
        <v>8952</v>
      </c>
      <c r="D221" s="3775" t="s">
        <v>9048</v>
      </c>
      <c r="E221" s="4633">
        <v>0</v>
      </c>
      <c r="F221" s="4922" t="s">
        <v>207</v>
      </c>
      <c r="G221" s="3775" t="s">
        <v>23227</v>
      </c>
      <c r="H221" s="4633">
        <v>7.0000000000000007E-2</v>
      </c>
      <c r="I221" s="4909" t="s">
        <v>206</v>
      </c>
      <c r="J221" s="4927" t="s">
        <v>206</v>
      </c>
      <c r="K221" s="3438">
        <f t="shared" ref="K221" si="33">H221-E221</f>
        <v>7.0000000000000007E-2</v>
      </c>
      <c r="L221" s="4059">
        <v>44398</v>
      </c>
      <c r="M221" s="3775"/>
      <c r="N221" s="3775"/>
    </row>
    <row r="222" spans="1:14" s="3917" customFormat="1">
      <c r="A222" s="1024" t="s">
        <v>205</v>
      </c>
      <c r="B222" s="3775"/>
      <c r="C222" s="4917" t="s">
        <v>230</v>
      </c>
      <c r="D222" s="3775" t="s">
        <v>19694</v>
      </c>
      <c r="E222" s="4925">
        <v>0</v>
      </c>
      <c r="F222" s="4924" t="s">
        <v>206</v>
      </c>
      <c r="G222" s="3775" t="s">
        <v>5698</v>
      </c>
      <c r="H222" s="4925">
        <v>2.95</v>
      </c>
      <c r="I222" s="4926" t="s">
        <v>3212</v>
      </c>
      <c r="J222" s="3775" t="s">
        <v>3212</v>
      </c>
      <c r="K222" s="3438">
        <f t="shared" ref="K222:K252" si="34">H222-E222</f>
        <v>2.95</v>
      </c>
      <c r="L222" s="4059">
        <v>44398</v>
      </c>
      <c r="M222" s="3775"/>
      <c r="N222" s="3775"/>
    </row>
    <row r="223" spans="1:14" s="3917" customFormat="1">
      <c r="A223" s="1024" t="s">
        <v>205</v>
      </c>
      <c r="B223" s="3775"/>
      <c r="C223" s="4921" t="s">
        <v>3029</v>
      </c>
      <c r="D223" s="3775" t="s">
        <v>5925</v>
      </c>
      <c r="E223" s="4633">
        <v>0</v>
      </c>
      <c r="F223" s="4923" t="s">
        <v>3212</v>
      </c>
      <c r="G223" s="3775" t="s">
        <v>3212</v>
      </c>
      <c r="H223" s="4633">
        <v>2.0099999999999998</v>
      </c>
      <c r="I223" s="4910" t="s">
        <v>207</v>
      </c>
      <c r="J223" s="3775" t="s">
        <v>9039</v>
      </c>
      <c r="K223" s="3438">
        <f t="shared" si="34"/>
        <v>2.0099999999999998</v>
      </c>
      <c r="L223" s="4059">
        <v>44429</v>
      </c>
      <c r="M223" s="3775"/>
      <c r="N223" s="3775"/>
    </row>
    <row r="224" spans="1:14" s="3917" customFormat="1">
      <c r="A224" s="1024" t="s">
        <v>205</v>
      </c>
      <c r="B224" s="3775"/>
      <c r="C224" s="4916" t="s">
        <v>564</v>
      </c>
      <c r="D224" s="3775" t="s">
        <v>23215</v>
      </c>
      <c r="E224" s="4633">
        <v>0</v>
      </c>
      <c r="F224" s="4922" t="s">
        <v>207</v>
      </c>
      <c r="G224" s="3775" t="s">
        <v>9039</v>
      </c>
      <c r="H224" s="4633">
        <v>2.5499999999999998</v>
      </c>
      <c r="I224" s="4909" t="s">
        <v>23206</v>
      </c>
      <c r="J224" s="3775" t="s">
        <v>8948</v>
      </c>
      <c r="K224" s="3438">
        <f t="shared" si="34"/>
        <v>2.5499999999999998</v>
      </c>
      <c r="L224" s="4059">
        <v>44429</v>
      </c>
      <c r="M224" s="3775"/>
      <c r="N224" s="3775"/>
    </row>
    <row r="225" spans="1:14" s="3917" customFormat="1">
      <c r="A225" s="1024" t="s">
        <v>205</v>
      </c>
      <c r="B225" s="3775"/>
      <c r="C225" s="4916" t="s">
        <v>429</v>
      </c>
      <c r="D225" s="3775" t="s">
        <v>23218</v>
      </c>
      <c r="E225" s="4633">
        <v>0</v>
      </c>
      <c r="F225" s="4923" t="s">
        <v>33</v>
      </c>
      <c r="G225" s="3775" t="s">
        <v>33</v>
      </c>
      <c r="H225" s="4633">
        <v>1.94</v>
      </c>
      <c r="I225" s="4909" t="s">
        <v>564</v>
      </c>
      <c r="J225" s="3775" t="s">
        <v>23215</v>
      </c>
      <c r="K225" s="3438">
        <f t="shared" si="34"/>
        <v>1.94</v>
      </c>
      <c r="L225" s="4952">
        <v>44429</v>
      </c>
      <c r="M225" s="3775"/>
      <c r="N225" s="3775"/>
    </row>
    <row r="226" spans="1:14" s="3917" customFormat="1">
      <c r="A226" s="1024" t="s">
        <v>205</v>
      </c>
      <c r="B226" s="3775"/>
      <c r="C226" s="4916" t="s">
        <v>280</v>
      </c>
      <c r="D226" s="3775" t="s">
        <v>23208</v>
      </c>
      <c r="E226" s="4633">
        <v>0</v>
      </c>
      <c r="F226" s="4923" t="s">
        <v>7050</v>
      </c>
      <c r="G226" s="3775" t="s">
        <v>7050</v>
      </c>
      <c r="H226" s="4633">
        <v>2.29</v>
      </c>
      <c r="I226" s="4910" t="s">
        <v>206</v>
      </c>
      <c r="J226" s="3775" t="s">
        <v>5698</v>
      </c>
      <c r="K226" s="3438">
        <f t="shared" si="34"/>
        <v>2.29</v>
      </c>
      <c r="L226" s="4952">
        <v>44429</v>
      </c>
      <c r="M226" s="3775"/>
      <c r="N226" s="3775"/>
    </row>
    <row r="227" spans="1:14" s="3917" customFormat="1">
      <c r="A227" s="1024" t="s">
        <v>205</v>
      </c>
      <c r="B227" s="3775"/>
      <c r="C227" s="4916" t="s">
        <v>8948</v>
      </c>
      <c r="D227" s="3775" t="s">
        <v>8948</v>
      </c>
      <c r="E227" s="4589">
        <v>0</v>
      </c>
      <c r="F227" s="4923" t="s">
        <v>7053</v>
      </c>
      <c r="G227" s="3775" t="s">
        <v>7053</v>
      </c>
      <c r="H227" s="4589">
        <v>2.58</v>
      </c>
      <c r="I227" s="4909" t="s">
        <v>7050</v>
      </c>
      <c r="J227" s="4927" t="s">
        <v>7050</v>
      </c>
      <c r="K227" s="3438">
        <f t="shared" si="34"/>
        <v>2.58</v>
      </c>
      <c r="L227" s="4952">
        <v>44429</v>
      </c>
      <c r="M227" s="3775"/>
      <c r="N227" s="3775"/>
    </row>
    <row r="228" spans="1:14" s="3917" customFormat="1">
      <c r="A228" s="1024" t="s">
        <v>205</v>
      </c>
      <c r="B228" s="3775"/>
      <c r="C228" s="4916" t="s">
        <v>143</v>
      </c>
      <c r="D228" s="3775" t="s">
        <v>9040</v>
      </c>
      <c r="E228" s="4633">
        <v>0</v>
      </c>
      <c r="F228" s="4922" t="s">
        <v>7050</v>
      </c>
      <c r="G228" s="3775" t="s">
        <v>7050</v>
      </c>
      <c r="H228" s="4633">
        <v>0.27</v>
      </c>
      <c r="I228" s="4909" t="s">
        <v>8948</v>
      </c>
      <c r="J228" s="3775" t="s">
        <v>8948</v>
      </c>
      <c r="K228" s="3438">
        <f t="shared" si="34"/>
        <v>0.27</v>
      </c>
      <c r="L228" s="4952">
        <v>44429</v>
      </c>
      <c r="M228" s="3775"/>
      <c r="N228" s="3775"/>
    </row>
    <row r="229" spans="1:14" s="3917" customFormat="1">
      <c r="A229" s="1024" t="s">
        <v>205</v>
      </c>
      <c r="B229" s="3775"/>
      <c r="C229" s="4921" t="s">
        <v>7050</v>
      </c>
      <c r="D229" s="3775" t="s">
        <v>7050</v>
      </c>
      <c r="E229" s="4589">
        <v>12.76</v>
      </c>
      <c r="F229" s="4923" t="s">
        <v>3212</v>
      </c>
      <c r="G229" s="3775" t="s">
        <v>3212</v>
      </c>
      <c r="H229" s="4589">
        <v>18.22</v>
      </c>
      <c r="I229" s="4910" t="s">
        <v>7053</v>
      </c>
      <c r="J229" s="4927" t="s">
        <v>7053</v>
      </c>
      <c r="K229" s="3438">
        <f t="shared" si="34"/>
        <v>5.4599999999999991</v>
      </c>
      <c r="L229" s="4952">
        <v>44429</v>
      </c>
      <c r="M229" s="3775"/>
      <c r="N229" s="3775"/>
    </row>
    <row r="230" spans="1:14" s="3917" customFormat="1">
      <c r="A230" s="1024" t="s">
        <v>205</v>
      </c>
      <c r="B230" s="3775"/>
      <c r="C230" s="4916" t="s">
        <v>1425</v>
      </c>
      <c r="D230" s="3775" t="s">
        <v>23211</v>
      </c>
      <c r="E230" s="4633">
        <v>0</v>
      </c>
      <c r="F230" s="4923" t="s">
        <v>2945</v>
      </c>
      <c r="G230" s="3775" t="s">
        <v>9041</v>
      </c>
      <c r="H230" s="4633">
        <v>2.81</v>
      </c>
      <c r="I230" s="4910" t="s">
        <v>280</v>
      </c>
      <c r="J230" s="3775" t="s">
        <v>23208</v>
      </c>
      <c r="K230" s="3438">
        <f t="shared" si="34"/>
        <v>2.81</v>
      </c>
      <c r="L230" s="4952">
        <v>44429</v>
      </c>
      <c r="M230" s="3775"/>
      <c r="N230" s="3775"/>
    </row>
    <row r="231" spans="1:14" s="3917" customFormat="1">
      <c r="A231" s="1024" t="s">
        <v>205</v>
      </c>
      <c r="B231" s="3775"/>
      <c r="C231" s="4916" t="s">
        <v>1147</v>
      </c>
      <c r="D231" s="3775" t="s">
        <v>23219</v>
      </c>
      <c r="E231" s="4633">
        <v>0</v>
      </c>
      <c r="F231" s="4923" t="s">
        <v>206</v>
      </c>
      <c r="G231" s="3775" t="s">
        <v>5698</v>
      </c>
      <c r="H231" s="4633">
        <v>0.68</v>
      </c>
      <c r="I231" s="4910" t="s">
        <v>7050</v>
      </c>
      <c r="J231" s="4927" t="s">
        <v>7050</v>
      </c>
      <c r="K231" s="3438">
        <f t="shared" si="34"/>
        <v>0.68</v>
      </c>
      <c r="L231" s="4952">
        <v>44429</v>
      </c>
      <c r="M231" s="3775"/>
      <c r="N231" s="3775"/>
    </row>
    <row r="232" spans="1:14" s="3917" customFormat="1">
      <c r="A232" s="1024" t="s">
        <v>205</v>
      </c>
      <c r="B232" s="3775"/>
      <c r="C232" s="4916" t="s">
        <v>2945</v>
      </c>
      <c r="D232" s="3775" t="s">
        <v>9041</v>
      </c>
      <c r="E232" s="4633">
        <v>0</v>
      </c>
      <c r="F232" s="4923" t="s">
        <v>145</v>
      </c>
      <c r="G232" s="3775" t="s">
        <v>145</v>
      </c>
      <c r="H232" s="4633">
        <v>4.2699999999999996</v>
      </c>
      <c r="I232" s="4910" t="s">
        <v>8953</v>
      </c>
      <c r="J232" s="3775" t="s">
        <v>7053</v>
      </c>
      <c r="K232" s="3438">
        <f t="shared" si="34"/>
        <v>4.2699999999999996</v>
      </c>
      <c r="L232" s="4952">
        <v>44460</v>
      </c>
      <c r="M232" s="3775"/>
      <c r="N232" s="3775"/>
    </row>
    <row r="233" spans="1:14" s="3917" customFormat="1">
      <c r="A233" s="1024" t="s">
        <v>205</v>
      </c>
      <c r="B233" s="3775"/>
      <c r="C233" s="4916" t="s">
        <v>530</v>
      </c>
      <c r="D233" s="3775" t="s">
        <v>23217</v>
      </c>
      <c r="E233" s="4633">
        <v>0</v>
      </c>
      <c r="F233" s="4923" t="s">
        <v>33</v>
      </c>
      <c r="G233" s="3775" t="s">
        <v>33</v>
      </c>
      <c r="H233" s="4633">
        <v>1.06</v>
      </c>
      <c r="I233" s="4910" t="s">
        <v>207</v>
      </c>
      <c r="J233" s="3775" t="s">
        <v>9039</v>
      </c>
      <c r="K233" s="3438">
        <f t="shared" si="34"/>
        <v>1.06</v>
      </c>
      <c r="L233" s="4952">
        <v>44460</v>
      </c>
      <c r="M233" s="3775"/>
      <c r="N233" s="3775"/>
    </row>
    <row r="234" spans="1:14" s="3917" customFormat="1">
      <c r="A234" s="1024" t="s">
        <v>205</v>
      </c>
      <c r="B234" s="3775"/>
      <c r="C234" s="4916" t="s">
        <v>750</v>
      </c>
      <c r="D234" s="3775" t="s">
        <v>9043</v>
      </c>
      <c r="E234" s="4633">
        <v>0</v>
      </c>
      <c r="F234" s="4923" t="s">
        <v>2945</v>
      </c>
      <c r="G234" s="3775" t="s">
        <v>9041</v>
      </c>
      <c r="H234" s="4633">
        <v>1.96</v>
      </c>
      <c r="I234" s="4910" t="s">
        <v>145</v>
      </c>
      <c r="J234" s="3775" t="s">
        <v>145</v>
      </c>
      <c r="K234" s="3438">
        <f t="shared" si="34"/>
        <v>1.96</v>
      </c>
      <c r="L234" s="4952">
        <v>44460</v>
      </c>
      <c r="M234" s="3775"/>
      <c r="N234" s="3775"/>
    </row>
    <row r="235" spans="1:14" s="3917" customFormat="1">
      <c r="A235" s="1024" t="s">
        <v>205</v>
      </c>
      <c r="B235" s="3775"/>
      <c r="C235" s="4916" t="s">
        <v>2742</v>
      </c>
      <c r="D235" s="3775" t="s">
        <v>9045</v>
      </c>
      <c r="E235" s="4633">
        <v>0</v>
      </c>
      <c r="F235" s="4923" t="s">
        <v>33</v>
      </c>
      <c r="G235" s="3775" t="s">
        <v>33</v>
      </c>
      <c r="H235" s="4633">
        <v>1</v>
      </c>
      <c r="I235" s="4910" t="s">
        <v>145</v>
      </c>
      <c r="J235" s="3775" t="s">
        <v>145</v>
      </c>
      <c r="K235" s="3438">
        <f t="shared" si="34"/>
        <v>1</v>
      </c>
      <c r="L235" s="4952">
        <v>44460</v>
      </c>
      <c r="M235" s="3775"/>
      <c r="N235" s="3775"/>
    </row>
    <row r="236" spans="1:14" s="3917" customFormat="1">
      <c r="A236" s="1024" t="s">
        <v>205</v>
      </c>
      <c r="B236" s="3775"/>
      <c r="C236" s="4916" t="s">
        <v>10199</v>
      </c>
      <c r="D236" s="3775" t="s">
        <v>23205</v>
      </c>
      <c r="E236" s="4633">
        <v>0</v>
      </c>
      <c r="F236" s="4923" t="s">
        <v>206</v>
      </c>
      <c r="G236" s="3775" t="s">
        <v>5698</v>
      </c>
      <c r="H236" s="4633">
        <v>2.15</v>
      </c>
      <c r="I236" s="4910" t="s">
        <v>2945</v>
      </c>
      <c r="J236" s="4927" t="s">
        <v>2945</v>
      </c>
      <c r="K236" s="3438">
        <f t="shared" si="34"/>
        <v>2.15</v>
      </c>
      <c r="L236" s="4952">
        <v>44460</v>
      </c>
      <c r="M236" s="3775"/>
      <c r="N236" s="3775"/>
    </row>
    <row r="237" spans="1:14" s="3917" customFormat="1">
      <c r="A237" s="1024" t="s">
        <v>205</v>
      </c>
      <c r="B237" s="3775"/>
      <c r="C237" s="4916" t="s">
        <v>288</v>
      </c>
      <c r="D237" s="3775" t="s">
        <v>23221</v>
      </c>
      <c r="E237" s="4633">
        <v>0</v>
      </c>
      <c r="F237" s="4923" t="s">
        <v>206</v>
      </c>
      <c r="G237" s="3775" t="s">
        <v>5698</v>
      </c>
      <c r="H237" s="4633">
        <v>0.83</v>
      </c>
      <c r="I237" s="4910" t="s">
        <v>23207</v>
      </c>
      <c r="J237" s="4927" t="s">
        <v>7053</v>
      </c>
      <c r="K237" s="3438">
        <f t="shared" si="34"/>
        <v>0.83</v>
      </c>
      <c r="L237" s="4952">
        <v>44460</v>
      </c>
      <c r="M237" s="3775"/>
      <c r="N237" s="3775"/>
    </row>
    <row r="238" spans="1:14" s="3917" customFormat="1">
      <c r="A238" s="1024" t="s">
        <v>205</v>
      </c>
      <c r="B238" s="3775"/>
      <c r="C238" s="4921" t="s">
        <v>145</v>
      </c>
      <c r="D238" s="3775" t="s">
        <v>145</v>
      </c>
      <c r="E238" s="4633">
        <v>0</v>
      </c>
      <c r="F238" s="4923" t="s">
        <v>7053</v>
      </c>
      <c r="G238" s="3775" t="s">
        <v>7053</v>
      </c>
      <c r="H238" s="4589">
        <v>4.8600000000000003</v>
      </c>
      <c r="I238" s="4910" t="s">
        <v>3212</v>
      </c>
      <c r="J238" s="4927" t="s">
        <v>3212</v>
      </c>
      <c r="K238" s="3438">
        <f t="shared" si="34"/>
        <v>4.8600000000000003</v>
      </c>
      <c r="L238" s="4952">
        <v>44460</v>
      </c>
      <c r="M238" s="3775"/>
      <c r="N238" s="3775"/>
    </row>
    <row r="239" spans="1:14" s="3917" customFormat="1">
      <c r="A239" s="1024" t="s">
        <v>205</v>
      </c>
      <c r="B239" s="3775"/>
      <c r="C239" s="4916" t="s">
        <v>3212</v>
      </c>
      <c r="D239" s="3775" t="s">
        <v>3212</v>
      </c>
      <c r="E239" s="4589">
        <v>9.0399999999999991</v>
      </c>
      <c r="F239" s="4923" t="s">
        <v>5697</v>
      </c>
      <c r="G239" s="3775" t="s">
        <v>5697</v>
      </c>
      <c r="H239" s="4589">
        <v>17.52</v>
      </c>
      <c r="I239" s="4909" t="s">
        <v>145</v>
      </c>
      <c r="J239" s="4927" t="s">
        <v>145</v>
      </c>
      <c r="K239" s="3438">
        <f t="shared" si="34"/>
        <v>8.48</v>
      </c>
      <c r="L239" s="4952">
        <v>44490</v>
      </c>
      <c r="M239" s="3775"/>
      <c r="N239" s="3775"/>
    </row>
    <row r="240" spans="1:14" s="3917" customFormat="1">
      <c r="A240" s="1024" t="s">
        <v>205</v>
      </c>
      <c r="B240" s="3775"/>
      <c r="C240" s="4921" t="s">
        <v>56</v>
      </c>
      <c r="D240" s="3775" t="s">
        <v>23209</v>
      </c>
      <c r="E240" s="4633">
        <v>0</v>
      </c>
      <c r="F240" s="4923" t="s">
        <v>7050</v>
      </c>
      <c r="G240" s="3775" t="s">
        <v>7050</v>
      </c>
      <c r="H240" s="4633">
        <v>2.27</v>
      </c>
      <c r="I240" s="4910" t="s">
        <v>207</v>
      </c>
      <c r="J240" s="3775" t="s">
        <v>9039</v>
      </c>
      <c r="K240" s="3438">
        <f t="shared" si="34"/>
        <v>2.27</v>
      </c>
      <c r="L240" s="4952">
        <v>44490</v>
      </c>
      <c r="M240" s="3775"/>
      <c r="N240" s="3775"/>
    </row>
    <row r="241" spans="1:14" s="3917" customFormat="1">
      <c r="A241" s="1024" t="s">
        <v>205</v>
      </c>
      <c r="B241" s="3775"/>
      <c r="C241" s="4921" t="s">
        <v>214</v>
      </c>
      <c r="D241" s="3775" t="s">
        <v>23213</v>
      </c>
      <c r="E241" s="4633">
        <v>0</v>
      </c>
      <c r="F241" s="4923" t="s">
        <v>7050</v>
      </c>
      <c r="G241" s="3775" t="s">
        <v>7050</v>
      </c>
      <c r="H241" s="4633">
        <v>1</v>
      </c>
      <c r="I241" s="4910" t="s">
        <v>7050</v>
      </c>
      <c r="J241" s="3775" t="s">
        <v>7050</v>
      </c>
      <c r="K241" s="3438">
        <f t="shared" si="34"/>
        <v>1</v>
      </c>
      <c r="L241" s="4952">
        <v>44490</v>
      </c>
      <c r="M241" s="3775"/>
      <c r="N241" s="3775"/>
    </row>
    <row r="242" spans="1:14" s="3917" customFormat="1">
      <c r="A242" s="5321"/>
      <c r="B242" s="5322"/>
      <c r="C242" s="5323" t="s">
        <v>149</v>
      </c>
      <c r="D242" s="5322" t="s">
        <v>23573</v>
      </c>
      <c r="E242" s="5328">
        <v>0</v>
      </c>
      <c r="F242" s="5324" t="s">
        <v>7050</v>
      </c>
      <c r="G242" s="5322" t="s">
        <v>7050</v>
      </c>
      <c r="H242" s="5328">
        <v>2.72</v>
      </c>
      <c r="I242" s="5325" t="s">
        <v>7050</v>
      </c>
      <c r="J242" s="5322" t="s">
        <v>7050</v>
      </c>
      <c r="K242" s="5326">
        <f t="shared" si="34"/>
        <v>2.72</v>
      </c>
      <c r="L242" s="5327">
        <v>44490</v>
      </c>
      <c r="M242" s="5322"/>
      <c r="N242" s="5322"/>
    </row>
    <row r="243" spans="1:14" s="3917" customFormat="1">
      <c r="A243" s="5321"/>
      <c r="B243" s="5322"/>
      <c r="C243" s="5323" t="s">
        <v>22</v>
      </c>
      <c r="D243" s="5322" t="s">
        <v>11073</v>
      </c>
      <c r="E243" s="5328">
        <v>0</v>
      </c>
      <c r="F243" s="5324" t="s">
        <v>3212</v>
      </c>
      <c r="G243" s="5322" t="s">
        <v>3212</v>
      </c>
      <c r="H243" s="5328">
        <v>4.58</v>
      </c>
      <c r="I243" s="5325" t="s">
        <v>11060</v>
      </c>
      <c r="J243" s="5322" t="s">
        <v>11060</v>
      </c>
      <c r="K243" s="5326">
        <f t="shared" si="34"/>
        <v>4.58</v>
      </c>
      <c r="L243" s="5327">
        <v>44490</v>
      </c>
      <c r="M243" s="5322"/>
      <c r="N243" s="5322"/>
    </row>
    <row r="244" spans="1:14" s="3917" customFormat="1">
      <c r="A244" s="1024" t="s">
        <v>205</v>
      </c>
      <c r="B244" s="3775"/>
      <c r="C244" s="4921" t="s">
        <v>277</v>
      </c>
      <c r="D244" s="3775" t="s">
        <v>16793</v>
      </c>
      <c r="E244" s="4633">
        <v>3.06</v>
      </c>
      <c r="F244" s="4923" t="s">
        <v>56</v>
      </c>
      <c r="G244" s="3775" t="s">
        <v>23225</v>
      </c>
      <c r="H244" s="4633">
        <v>4.47</v>
      </c>
      <c r="I244" s="4910" t="s">
        <v>3212</v>
      </c>
      <c r="J244" s="3775" t="s">
        <v>3212</v>
      </c>
      <c r="K244" s="3438">
        <f t="shared" si="34"/>
        <v>1.4099999999999997</v>
      </c>
      <c r="L244" s="4952">
        <v>44490</v>
      </c>
      <c r="M244" s="3775"/>
      <c r="N244" s="3775"/>
    </row>
    <row r="245" spans="1:14" s="3917" customFormat="1">
      <c r="A245" s="1024" t="s">
        <v>205</v>
      </c>
      <c r="B245" s="3775"/>
      <c r="C245" s="4921" t="s">
        <v>216</v>
      </c>
      <c r="D245" s="3775" t="s">
        <v>23216</v>
      </c>
      <c r="E245" s="4633">
        <v>0</v>
      </c>
      <c r="F245" s="4923" t="s">
        <v>3212</v>
      </c>
      <c r="G245" s="3775" t="s">
        <v>3212</v>
      </c>
      <c r="H245" s="4633">
        <v>1.9</v>
      </c>
      <c r="I245" s="4910" t="s">
        <v>56</v>
      </c>
      <c r="J245" s="3775" t="s">
        <v>23225</v>
      </c>
      <c r="K245" s="3438">
        <f t="shared" si="34"/>
        <v>1.9</v>
      </c>
      <c r="L245" s="4952">
        <v>44490</v>
      </c>
      <c r="M245" s="3775"/>
      <c r="N245" s="3775"/>
    </row>
    <row r="246" spans="1:14" s="3917" customFormat="1">
      <c r="A246" s="1024" t="s">
        <v>205</v>
      </c>
      <c r="B246" s="3775"/>
      <c r="C246" s="4921" t="s">
        <v>5083</v>
      </c>
      <c r="D246" s="3775" t="s">
        <v>9046</v>
      </c>
      <c r="E246" s="4633">
        <v>0</v>
      </c>
      <c r="F246" s="4923" t="s">
        <v>145</v>
      </c>
      <c r="G246" s="3775" t="s">
        <v>145</v>
      </c>
      <c r="H246" s="4633">
        <v>0.27</v>
      </c>
      <c r="I246" s="4910" t="s">
        <v>33</v>
      </c>
      <c r="J246" s="4927" t="s">
        <v>33</v>
      </c>
      <c r="K246" s="3438">
        <f t="shared" si="34"/>
        <v>0.27</v>
      </c>
      <c r="L246" s="4952">
        <v>44490</v>
      </c>
      <c r="M246" s="3775"/>
      <c r="N246" s="3775"/>
    </row>
    <row r="247" spans="1:14" s="3917" customFormat="1">
      <c r="A247" s="1024" t="s">
        <v>205</v>
      </c>
      <c r="B247" s="3775"/>
      <c r="C247" s="4921" t="s">
        <v>215</v>
      </c>
      <c r="D247" s="3775" t="s">
        <v>23214</v>
      </c>
      <c r="E247" s="4633">
        <v>0</v>
      </c>
      <c r="F247" s="4923" t="s">
        <v>145</v>
      </c>
      <c r="G247" s="3775" t="s">
        <v>145</v>
      </c>
      <c r="H247" s="4633">
        <v>3.78</v>
      </c>
      <c r="I247" s="4910" t="s">
        <v>213</v>
      </c>
      <c r="J247" s="3775" t="s">
        <v>23212</v>
      </c>
      <c r="K247" s="3438">
        <f t="shared" si="34"/>
        <v>3.78</v>
      </c>
      <c r="L247" s="4952">
        <v>44521</v>
      </c>
      <c r="M247" s="3775"/>
      <c r="N247" s="3775"/>
    </row>
    <row r="248" spans="1:14" s="3917" customFormat="1">
      <c r="A248" s="1024" t="s">
        <v>205</v>
      </c>
      <c r="B248" s="3775"/>
      <c r="C248" s="4921" t="s">
        <v>213</v>
      </c>
      <c r="D248" s="3775" t="s">
        <v>23212</v>
      </c>
      <c r="E248" s="4633">
        <v>0</v>
      </c>
      <c r="F248" s="4923" t="s">
        <v>3212</v>
      </c>
      <c r="G248" s="3775" t="s">
        <v>3212</v>
      </c>
      <c r="H248" s="4633">
        <v>5.04</v>
      </c>
      <c r="I248" s="4910" t="s">
        <v>211</v>
      </c>
      <c r="J248" s="3775" t="s">
        <v>23222</v>
      </c>
      <c r="K248" s="3438">
        <f t="shared" si="34"/>
        <v>5.04</v>
      </c>
      <c r="L248" s="4952">
        <v>44521</v>
      </c>
      <c r="M248" s="3775"/>
      <c r="N248" s="3775"/>
    </row>
    <row r="249" spans="1:14" s="3917" customFormat="1">
      <c r="A249" s="1024" t="s">
        <v>205</v>
      </c>
      <c r="B249" s="4927"/>
      <c r="C249" s="4928" t="s">
        <v>211</v>
      </c>
      <c r="D249" s="4927" t="s">
        <v>23222</v>
      </c>
      <c r="E249" s="4929">
        <v>0</v>
      </c>
      <c r="F249" s="4930" t="s">
        <v>238</v>
      </c>
      <c r="G249" s="4927" t="s">
        <v>23223</v>
      </c>
      <c r="H249" s="4929">
        <v>1.88</v>
      </c>
      <c r="I249" s="4931" t="s">
        <v>23224</v>
      </c>
      <c r="J249" s="4927" t="s">
        <v>7053</v>
      </c>
      <c r="K249" s="4932">
        <f t="shared" si="34"/>
        <v>1.88</v>
      </c>
      <c r="L249" s="4952">
        <v>44521</v>
      </c>
      <c r="M249" s="4927"/>
      <c r="N249" s="4927"/>
    </row>
    <row r="250" spans="1:14" s="3917" customFormat="1">
      <c r="A250" s="1024" t="s">
        <v>205</v>
      </c>
      <c r="B250" s="3775"/>
      <c r="C250" s="4916" t="s">
        <v>209</v>
      </c>
      <c r="D250" s="3775" t="s">
        <v>9049</v>
      </c>
      <c r="E250" s="4633">
        <v>0</v>
      </c>
      <c r="F250" s="4922" t="s">
        <v>9079</v>
      </c>
      <c r="G250" s="3775" t="s">
        <v>9079</v>
      </c>
      <c r="H250" s="4633">
        <v>4.1399999999999997</v>
      </c>
      <c r="I250" s="4909" t="s">
        <v>145</v>
      </c>
      <c r="J250" s="3775" t="s">
        <v>145</v>
      </c>
      <c r="K250" s="3438">
        <f t="shared" si="34"/>
        <v>4.1399999999999997</v>
      </c>
      <c r="L250" s="4952">
        <v>44551</v>
      </c>
      <c r="M250" s="3775"/>
      <c r="N250" s="3775"/>
    </row>
    <row r="251" spans="1:14" s="3917" customFormat="1">
      <c r="A251" s="1024" t="s">
        <v>205</v>
      </c>
      <c r="B251" s="3775"/>
      <c r="C251" s="4921" t="s">
        <v>5041</v>
      </c>
      <c r="D251" s="3775" t="s">
        <v>11094</v>
      </c>
      <c r="E251" s="4633">
        <v>0</v>
      </c>
      <c r="F251" s="4910" t="s">
        <v>209</v>
      </c>
      <c r="G251" s="3775" t="s">
        <v>9049</v>
      </c>
      <c r="H251" s="4633">
        <v>1.49</v>
      </c>
      <c r="I251" s="4910" t="s">
        <v>145</v>
      </c>
      <c r="J251" s="3775" t="s">
        <v>145</v>
      </c>
      <c r="K251" s="3438">
        <f t="shared" si="34"/>
        <v>1.49</v>
      </c>
      <c r="L251" s="4952">
        <v>44551</v>
      </c>
      <c r="M251" s="3775"/>
      <c r="N251" s="3775"/>
    </row>
    <row r="252" spans="1:14" s="3917" customFormat="1">
      <c r="A252" s="1024" t="s">
        <v>205</v>
      </c>
      <c r="B252" s="3775"/>
      <c r="C252" s="4921" t="s">
        <v>164</v>
      </c>
      <c r="D252" s="3775" t="s">
        <v>11086</v>
      </c>
      <c r="E252" s="4633">
        <v>0</v>
      </c>
      <c r="F252" s="4910" t="s">
        <v>209</v>
      </c>
      <c r="G252" s="3775" t="s">
        <v>9049</v>
      </c>
      <c r="H252" s="4633">
        <v>1.62</v>
      </c>
      <c r="I252" s="4910" t="s">
        <v>9079</v>
      </c>
      <c r="J252" s="3775" t="s">
        <v>9079</v>
      </c>
      <c r="K252" s="3438">
        <f t="shared" si="34"/>
        <v>1.62</v>
      </c>
      <c r="L252" s="4952">
        <v>44551</v>
      </c>
      <c r="M252" s="3775"/>
      <c r="N252" s="3775"/>
    </row>
    <row r="253" spans="1:14">
      <c r="A253" s="1024" t="s">
        <v>205</v>
      </c>
      <c r="B253" s="4579"/>
      <c r="C253" s="4916" t="s">
        <v>438</v>
      </c>
      <c r="D253" s="4579" t="s">
        <v>23210</v>
      </c>
      <c r="E253" s="4633">
        <v>0</v>
      </c>
      <c r="F253" s="4922" t="s">
        <v>7053</v>
      </c>
      <c r="G253" s="4579" t="s">
        <v>7053</v>
      </c>
      <c r="H253" s="4633">
        <v>0.68</v>
      </c>
      <c r="I253" s="4909" t="s">
        <v>9079</v>
      </c>
      <c r="J253" s="4579" t="s">
        <v>9079</v>
      </c>
      <c r="K253" s="3438">
        <f t="shared" si="31"/>
        <v>0.68</v>
      </c>
      <c r="L253" s="4952">
        <v>44551</v>
      </c>
      <c r="M253" s="4579"/>
      <c r="N253" s="4579"/>
    </row>
    <row r="254" spans="1:14">
      <c r="A254" s="1024" t="s">
        <v>205</v>
      </c>
      <c r="B254" s="3775"/>
      <c r="C254" s="4921" t="s">
        <v>221</v>
      </c>
      <c r="D254" s="3775" t="s">
        <v>11095</v>
      </c>
      <c r="E254" s="4633">
        <v>0</v>
      </c>
      <c r="F254" s="4923" t="s">
        <v>9079</v>
      </c>
      <c r="G254" s="3775" t="s">
        <v>9079</v>
      </c>
      <c r="H254" s="4633">
        <v>0.13</v>
      </c>
      <c r="I254" s="4910" t="s">
        <v>438</v>
      </c>
      <c r="J254" s="3775" t="s">
        <v>23226</v>
      </c>
      <c r="K254" s="3438">
        <f t="shared" si="31"/>
        <v>0.13</v>
      </c>
      <c r="L254" s="4952">
        <v>44551</v>
      </c>
      <c r="M254" s="3775"/>
      <c r="N254" s="3775"/>
    </row>
    <row r="255" spans="1:14">
      <c r="A255" s="1024" t="s">
        <v>205</v>
      </c>
      <c r="B255" s="3775"/>
      <c r="C255" s="4921" t="s">
        <v>172</v>
      </c>
      <c r="D255" s="3775" t="s">
        <v>11101</v>
      </c>
      <c r="E255" s="4633">
        <v>0</v>
      </c>
      <c r="F255" s="4923" t="s">
        <v>9079</v>
      </c>
      <c r="G255" s="3775" t="s">
        <v>9079</v>
      </c>
      <c r="H255" s="4633">
        <v>1.33</v>
      </c>
      <c r="I255" s="4910" t="s">
        <v>3212</v>
      </c>
      <c r="J255" s="4927" t="s">
        <v>3212</v>
      </c>
      <c r="K255" s="3438">
        <f t="shared" si="31"/>
        <v>1.33</v>
      </c>
      <c r="L255" s="4952">
        <v>44551</v>
      </c>
      <c r="M255" s="3775"/>
      <c r="N255" s="3775"/>
    </row>
    <row r="256" spans="1:14">
      <c r="A256" s="3836"/>
      <c r="B256" s="3775"/>
      <c r="C256" s="4921" t="s">
        <v>212</v>
      </c>
      <c r="D256" s="3775"/>
      <c r="E256" s="4633">
        <v>1.85</v>
      </c>
      <c r="F256" s="4923" t="s">
        <v>3149</v>
      </c>
      <c r="G256" s="3775" t="s">
        <v>3149</v>
      </c>
      <c r="H256" s="4589">
        <v>3.2</v>
      </c>
      <c r="I256" s="3775" t="s">
        <v>7050</v>
      </c>
      <c r="J256" s="3775" t="s">
        <v>7050</v>
      </c>
      <c r="K256" s="3788">
        <f t="shared" si="31"/>
        <v>1.35</v>
      </c>
      <c r="L256" s="4952">
        <v>44551</v>
      </c>
      <c r="M256" s="3775"/>
      <c r="N256" s="3775"/>
    </row>
    <row r="257" spans="1:14">
      <c r="A257" s="3836"/>
      <c r="B257" s="3775"/>
      <c r="C257" s="3775"/>
      <c r="D257" s="3775"/>
      <c r="E257" s="3775"/>
      <c r="F257" s="3775"/>
      <c r="G257" s="3775"/>
      <c r="H257" s="3775"/>
      <c r="I257" s="3775"/>
      <c r="J257" s="3775"/>
      <c r="K257" s="3775"/>
      <c r="L257" s="3775"/>
      <c r="M257" s="3775"/>
      <c r="N257" s="3775"/>
    </row>
    <row r="258" spans="1:14">
      <c r="A258" s="3836"/>
      <c r="B258" s="3775"/>
      <c r="C258" s="3775"/>
      <c r="D258" s="3775"/>
      <c r="E258" s="3775"/>
      <c r="F258" s="3775"/>
      <c r="G258" s="3775"/>
      <c r="H258" s="3775"/>
      <c r="I258" s="3775"/>
      <c r="J258" s="3775"/>
      <c r="K258" s="3775"/>
      <c r="L258" s="3775"/>
      <c r="M258" s="3775"/>
      <c r="N258" s="3775"/>
    </row>
    <row r="259" spans="1:14">
      <c r="A259" s="3836"/>
      <c r="B259" s="3775"/>
      <c r="C259" s="3775"/>
      <c r="D259" s="3775"/>
      <c r="E259" s="3775"/>
      <c r="F259" s="3775"/>
      <c r="G259" s="3775"/>
      <c r="H259" s="3775"/>
      <c r="I259" s="3775"/>
      <c r="J259" s="3775"/>
      <c r="K259" s="3775"/>
      <c r="L259" s="3775"/>
      <c r="M259" s="3775"/>
      <c r="N259" s="3775"/>
    </row>
    <row r="260" spans="1:14">
      <c r="A260" s="3836"/>
      <c r="B260" s="3775"/>
      <c r="C260" s="3775"/>
      <c r="D260" s="3775"/>
      <c r="E260" s="3775"/>
      <c r="F260" s="3775"/>
      <c r="G260" s="3775"/>
      <c r="H260" s="3775"/>
      <c r="I260" s="3775"/>
      <c r="J260" s="3775"/>
      <c r="K260" s="3775"/>
      <c r="L260" s="3775"/>
      <c r="M260" s="3775"/>
      <c r="N260" s="3775"/>
    </row>
    <row r="261" spans="1:14">
      <c r="A261" s="3836"/>
      <c r="B261" s="3775"/>
      <c r="C261" s="3775"/>
      <c r="D261" s="3775"/>
      <c r="E261" s="3775"/>
      <c r="F261" s="3775"/>
      <c r="G261" s="3775"/>
      <c r="H261" s="3775"/>
      <c r="I261" s="3775"/>
      <c r="J261" s="3775"/>
      <c r="K261" s="3775"/>
      <c r="L261" s="3775"/>
      <c r="M261" s="3775"/>
      <c r="N261" s="3775"/>
    </row>
    <row r="262" spans="1:14">
      <c r="A262" s="3836"/>
      <c r="B262" s="3775"/>
      <c r="C262" s="3775"/>
      <c r="D262" s="3775"/>
      <c r="E262" s="3775"/>
      <c r="F262" s="3775"/>
      <c r="G262" s="3775"/>
      <c r="H262" s="3775"/>
      <c r="I262" s="3775"/>
      <c r="J262" s="3775"/>
      <c r="K262" s="3775"/>
      <c r="L262" s="3775"/>
      <c r="M262" s="3775"/>
      <c r="N262" s="3775"/>
    </row>
    <row r="263" spans="1:14">
      <c r="A263" s="3836"/>
      <c r="B263" s="3775"/>
      <c r="C263" s="3775"/>
      <c r="D263" s="3775"/>
      <c r="E263" s="3775"/>
      <c r="F263" s="3775"/>
      <c r="G263" s="3775"/>
      <c r="H263" s="3775"/>
      <c r="I263" s="3775"/>
      <c r="J263" s="3775"/>
      <c r="K263" s="3775"/>
      <c r="L263" s="3775"/>
      <c r="M263" s="3775"/>
      <c r="N263" s="3775"/>
    </row>
    <row r="264" spans="1:14">
      <c r="A264" s="3836"/>
      <c r="B264" s="3775"/>
      <c r="C264" s="3775"/>
      <c r="D264" s="3775"/>
      <c r="E264" s="3775"/>
      <c r="F264" s="3775"/>
      <c r="G264" s="3775"/>
      <c r="H264" s="3775"/>
      <c r="I264" s="3775"/>
      <c r="J264" s="3775"/>
      <c r="K264" s="3775"/>
      <c r="L264" s="3775"/>
      <c r="M264" s="3775"/>
      <c r="N264" s="3775"/>
    </row>
    <row r="265" spans="1:14">
      <c r="A265" s="3836"/>
      <c r="B265" s="3775"/>
      <c r="C265" s="3775"/>
      <c r="D265" s="3775"/>
      <c r="E265" s="3775"/>
      <c r="F265" s="3775"/>
      <c r="G265" s="3775"/>
      <c r="H265" s="3775"/>
      <c r="I265" s="3775"/>
      <c r="J265" s="3775"/>
      <c r="K265" s="3775"/>
      <c r="L265" s="3775"/>
      <c r="M265" s="3775"/>
      <c r="N265" s="3775"/>
    </row>
    <row r="266" spans="1:14">
      <c r="A266" s="3836"/>
      <c r="B266" s="3775"/>
      <c r="C266" s="3775"/>
      <c r="D266" s="3775"/>
      <c r="E266" s="3775"/>
      <c r="F266" s="3775"/>
      <c r="G266" s="3775"/>
      <c r="H266" s="3775"/>
      <c r="I266" s="3775"/>
      <c r="J266" s="3775"/>
      <c r="K266" s="3775"/>
      <c r="L266" s="3775"/>
      <c r="M266" s="3775"/>
      <c r="N266" s="3775"/>
    </row>
    <row r="267" spans="1:14">
      <c r="A267" s="3836"/>
      <c r="B267" s="3775"/>
      <c r="C267" s="3775"/>
      <c r="D267" s="3775"/>
      <c r="E267" s="3775"/>
      <c r="F267" s="3775"/>
      <c r="G267" s="3775"/>
      <c r="H267" s="3775"/>
      <c r="I267" s="3775"/>
      <c r="J267" s="3775"/>
      <c r="K267" s="3775"/>
      <c r="L267" s="3775"/>
      <c r="M267" s="3775"/>
      <c r="N267" s="3775"/>
    </row>
    <row r="268" spans="1:14">
      <c r="A268" s="3836"/>
      <c r="B268" s="3775"/>
      <c r="C268" s="3775"/>
      <c r="D268" s="3775"/>
      <c r="E268" s="3775"/>
      <c r="F268" s="3775"/>
      <c r="G268" s="3775"/>
      <c r="H268" s="3775"/>
      <c r="I268" s="3775"/>
      <c r="J268" s="3775"/>
      <c r="K268" s="3775"/>
      <c r="L268" s="3775"/>
      <c r="M268" s="3775"/>
      <c r="N268" s="3775"/>
    </row>
    <row r="269" spans="1:14">
      <c r="A269" s="3836"/>
      <c r="B269" s="3775"/>
      <c r="C269" s="3775"/>
      <c r="D269" s="3775"/>
      <c r="E269" s="3775"/>
      <c r="F269" s="3775"/>
      <c r="G269" s="3775"/>
      <c r="H269" s="3775"/>
      <c r="I269" s="3775"/>
      <c r="J269" s="3775"/>
      <c r="K269" s="3775"/>
      <c r="L269" s="3775"/>
      <c r="M269" s="3775"/>
      <c r="N269" s="3775"/>
    </row>
    <row r="270" spans="1:14">
      <c r="A270" s="3836"/>
      <c r="B270" s="3775"/>
      <c r="C270" s="3775"/>
      <c r="D270" s="3775"/>
      <c r="E270" s="3775"/>
      <c r="F270" s="3775"/>
      <c r="G270" s="3775"/>
      <c r="H270" s="3775"/>
      <c r="I270" s="3775"/>
      <c r="J270" s="3775"/>
      <c r="K270" s="3775"/>
      <c r="L270" s="3775"/>
      <c r="M270" s="3775"/>
      <c r="N270" s="3775"/>
    </row>
    <row r="271" spans="1:14">
      <c r="A271" s="3836"/>
      <c r="B271" s="3775"/>
      <c r="C271" s="3775"/>
      <c r="D271" s="3775"/>
      <c r="E271" s="3775"/>
      <c r="F271" s="3775"/>
      <c r="G271" s="3775"/>
      <c r="H271" s="3775"/>
      <c r="I271" s="3775"/>
      <c r="J271" s="3775"/>
      <c r="K271" s="3775"/>
      <c r="L271" s="3775"/>
      <c r="M271" s="3775"/>
      <c r="N271" s="3775"/>
    </row>
    <row r="272" spans="1:14">
      <c r="A272" s="3836"/>
      <c r="B272" s="3775"/>
      <c r="C272" s="3775"/>
      <c r="D272" s="3775"/>
      <c r="E272" s="3775"/>
      <c r="F272" s="3775"/>
      <c r="G272" s="3775"/>
      <c r="H272" s="3775"/>
      <c r="I272" s="3775"/>
      <c r="J272" s="3775"/>
      <c r="K272" s="3775"/>
      <c r="L272" s="3775"/>
      <c r="M272" s="3775"/>
      <c r="N272" s="3775"/>
    </row>
    <row r="273" spans="1:14">
      <c r="A273" s="3836"/>
      <c r="B273" s="3775"/>
      <c r="C273" s="3775"/>
      <c r="D273" s="3775"/>
      <c r="E273" s="3775"/>
      <c r="F273" s="3775"/>
      <c r="G273" s="3775"/>
      <c r="H273" s="3775"/>
      <c r="I273" s="3775"/>
      <c r="J273" s="3775"/>
      <c r="K273" s="3775"/>
      <c r="L273" s="3775"/>
      <c r="M273" s="3775"/>
      <c r="N273" s="3775"/>
    </row>
    <row r="274" spans="1:14">
      <c r="A274" s="3836"/>
      <c r="B274" s="3775"/>
      <c r="C274" s="3775"/>
      <c r="D274" s="3775"/>
      <c r="E274" s="3775"/>
      <c r="F274" s="3775"/>
      <c r="G274" s="3775"/>
      <c r="H274" s="3775"/>
      <c r="I274" s="3775"/>
      <c r="J274" s="3775"/>
      <c r="K274" s="3775"/>
      <c r="L274" s="3775"/>
      <c r="M274" s="3775"/>
      <c r="N274" s="3775"/>
    </row>
    <row r="275" spans="1:14">
      <c r="A275" s="3836"/>
      <c r="B275" s="3775"/>
      <c r="C275" s="3775"/>
      <c r="D275" s="3775"/>
      <c r="E275" s="3775"/>
      <c r="F275" s="3775"/>
      <c r="G275" s="3775"/>
      <c r="H275" s="3775"/>
      <c r="I275" s="3775"/>
      <c r="J275" s="3775"/>
      <c r="K275" s="3775"/>
      <c r="L275" s="3775"/>
      <c r="M275" s="3775"/>
      <c r="N275" s="3775"/>
    </row>
    <row r="276" spans="1:14">
      <c r="A276" s="3836"/>
      <c r="B276" s="3775"/>
      <c r="C276" s="3775"/>
      <c r="D276" s="3775"/>
      <c r="E276" s="3775"/>
      <c r="F276" s="3775"/>
      <c r="G276" s="3775"/>
      <c r="H276" s="3775"/>
      <c r="I276" s="3775"/>
      <c r="J276" s="3775"/>
      <c r="K276" s="3775"/>
      <c r="L276" s="3775"/>
      <c r="M276" s="3775"/>
      <c r="N276" s="3775"/>
    </row>
    <row r="277" spans="1:14">
      <c r="A277" s="3836"/>
      <c r="B277" s="3775"/>
      <c r="C277" s="3775"/>
      <c r="D277" s="3775"/>
      <c r="E277" s="3775"/>
      <c r="F277" s="3775"/>
      <c r="G277" s="3775"/>
      <c r="H277" s="3775"/>
      <c r="I277" s="3775"/>
      <c r="J277" s="3775"/>
      <c r="K277" s="3775"/>
      <c r="L277" s="3775"/>
      <c r="M277" s="3775"/>
      <c r="N277" s="3775"/>
    </row>
    <row r="278" spans="1:14">
      <c r="A278" s="3836"/>
      <c r="B278" s="3775"/>
      <c r="C278" s="3775"/>
      <c r="D278" s="3775"/>
      <c r="E278" s="3775"/>
      <c r="F278" s="3775"/>
      <c r="G278" s="3775"/>
      <c r="H278" s="3775"/>
      <c r="I278" s="3775"/>
      <c r="J278" s="3775"/>
      <c r="K278" s="3775"/>
      <c r="L278" s="3775"/>
      <c r="M278" s="3775"/>
      <c r="N278" s="3775"/>
    </row>
    <row r="279" spans="1:14">
      <c r="A279" s="3836"/>
      <c r="B279" s="3775"/>
      <c r="C279" s="3775"/>
      <c r="D279" s="3775"/>
      <c r="E279" s="3775"/>
      <c r="F279" s="3775"/>
      <c r="G279" s="3775"/>
      <c r="H279" s="3775"/>
      <c r="I279" s="3775"/>
      <c r="J279" s="3775"/>
      <c r="K279" s="3775"/>
      <c r="L279" s="3775"/>
      <c r="M279" s="3775"/>
      <c r="N279" s="3775"/>
    </row>
    <row r="280" spans="1:14">
      <c r="A280" s="3836"/>
      <c r="B280" s="3775"/>
      <c r="C280" s="3775"/>
      <c r="D280" s="3775"/>
      <c r="E280" s="3775"/>
      <c r="F280" s="3775"/>
      <c r="G280" s="3775"/>
      <c r="H280" s="3775"/>
      <c r="I280" s="3775"/>
      <c r="J280" s="3775"/>
      <c r="K280" s="3775"/>
      <c r="L280" s="3775"/>
      <c r="M280" s="3775"/>
      <c r="N280" s="3775"/>
    </row>
    <row r="281" spans="1:14">
      <c r="A281" s="3836"/>
      <c r="B281" s="3775"/>
      <c r="C281" s="3775"/>
      <c r="D281" s="3775"/>
      <c r="E281" s="3775"/>
      <c r="F281" s="3775"/>
      <c r="G281" s="3775"/>
      <c r="H281" s="3775"/>
      <c r="I281" s="3775"/>
      <c r="J281" s="3775"/>
      <c r="K281" s="3775"/>
      <c r="L281" s="3775"/>
      <c r="M281" s="3775"/>
      <c r="N281" s="3775"/>
    </row>
    <row r="282" spans="1:14">
      <c r="A282" s="3836"/>
      <c r="B282" s="3775"/>
      <c r="C282" s="3775"/>
      <c r="D282" s="3775"/>
      <c r="E282" s="3775"/>
      <c r="F282" s="3775"/>
      <c r="G282" s="3775"/>
      <c r="H282" s="3775"/>
      <c r="I282" s="3775"/>
      <c r="J282" s="3775"/>
      <c r="K282" s="3775"/>
      <c r="L282" s="3775"/>
      <c r="M282" s="3775"/>
      <c r="N282" s="3775"/>
    </row>
    <row r="283" spans="1:14">
      <c r="A283" s="3836"/>
      <c r="B283" s="3775"/>
      <c r="C283" s="3775"/>
      <c r="D283" s="3775"/>
      <c r="E283" s="3775"/>
      <c r="F283" s="3775"/>
      <c r="G283" s="3775"/>
      <c r="H283" s="3775"/>
      <c r="I283" s="3775"/>
      <c r="J283" s="3775"/>
      <c r="K283" s="3775"/>
      <c r="L283" s="3775"/>
      <c r="M283" s="3775"/>
      <c r="N283" s="3775"/>
    </row>
    <row r="284" spans="1:14">
      <c r="A284" s="3836"/>
      <c r="B284" s="3775"/>
      <c r="C284" s="3775"/>
      <c r="D284" s="3775"/>
      <c r="E284" s="3775"/>
      <c r="F284" s="3775"/>
      <c r="G284" s="3775"/>
      <c r="H284" s="3775"/>
      <c r="I284" s="3775"/>
      <c r="J284" s="3775"/>
      <c r="K284" s="3775"/>
      <c r="L284" s="3775"/>
      <c r="M284" s="3775"/>
      <c r="N284" s="3775"/>
    </row>
    <row r="285" spans="1:14">
      <c r="A285" s="3836"/>
      <c r="B285" s="3775"/>
      <c r="C285" s="3775"/>
      <c r="D285" s="3775"/>
      <c r="E285" s="3775"/>
      <c r="F285" s="3775"/>
      <c r="G285" s="3775"/>
      <c r="H285" s="3775"/>
      <c r="I285" s="3775"/>
      <c r="J285" s="3775"/>
      <c r="K285" s="3775"/>
      <c r="L285" s="3775"/>
      <c r="M285" s="3775"/>
      <c r="N285" s="3775"/>
    </row>
    <row r="286" spans="1:14">
      <c r="A286" s="3836"/>
      <c r="B286" s="3775"/>
      <c r="C286" s="3775"/>
      <c r="D286" s="3775"/>
      <c r="E286" s="3775"/>
      <c r="F286" s="3775"/>
      <c r="G286" s="3775"/>
      <c r="H286" s="3775"/>
      <c r="I286" s="3775"/>
      <c r="J286" s="3775"/>
      <c r="K286" s="3775"/>
      <c r="L286" s="3775"/>
      <c r="M286" s="3775"/>
      <c r="N286" s="3775"/>
    </row>
    <row r="287" spans="1:14">
      <c r="A287" s="3836"/>
      <c r="B287" s="3775"/>
      <c r="C287" s="3775"/>
      <c r="D287" s="3775"/>
      <c r="E287" s="3775"/>
      <c r="F287" s="3775"/>
      <c r="G287" s="3775"/>
      <c r="H287" s="3775"/>
      <c r="I287" s="3775"/>
      <c r="J287" s="3775"/>
      <c r="K287" s="3775"/>
      <c r="L287" s="3775"/>
      <c r="M287" s="3775"/>
      <c r="N287" s="3775"/>
    </row>
    <row r="288" spans="1:14">
      <c r="A288" s="3836"/>
      <c r="B288" s="3775"/>
      <c r="C288" s="3775"/>
      <c r="D288" s="3775"/>
      <c r="E288" s="3775"/>
      <c r="F288" s="3775"/>
      <c r="G288" s="3775"/>
      <c r="H288" s="3775"/>
      <c r="I288" s="3775"/>
      <c r="J288" s="3775"/>
      <c r="K288" s="3775"/>
      <c r="L288" s="3775"/>
      <c r="M288" s="3775"/>
      <c r="N288" s="3775"/>
    </row>
    <row r="289" spans="1:14">
      <c r="A289" s="3836"/>
      <c r="B289" s="3775"/>
      <c r="C289" s="3775"/>
      <c r="D289" s="3775"/>
      <c r="E289" s="3775"/>
      <c r="F289" s="3775"/>
      <c r="G289" s="3775"/>
      <c r="H289" s="3775"/>
      <c r="I289" s="3775"/>
      <c r="J289" s="3775"/>
      <c r="K289" s="3775"/>
      <c r="L289" s="3775"/>
      <c r="M289" s="3775"/>
      <c r="N289" s="3775"/>
    </row>
    <row r="290" spans="1:14">
      <c r="A290" s="3836"/>
      <c r="B290" s="3775"/>
      <c r="C290" s="3775"/>
      <c r="D290" s="3775"/>
      <c r="E290" s="3775"/>
      <c r="F290" s="3775"/>
      <c r="G290" s="3775"/>
      <c r="H290" s="3775"/>
      <c r="I290" s="3775"/>
      <c r="J290" s="3775"/>
      <c r="K290" s="3775"/>
      <c r="L290" s="3775"/>
      <c r="M290" s="3775"/>
      <c r="N290" s="3775"/>
    </row>
    <row r="291" spans="1:14">
      <c r="A291" s="3836"/>
      <c r="B291" s="3775"/>
      <c r="C291" s="3775"/>
      <c r="D291" s="3775"/>
      <c r="E291" s="3775"/>
      <c r="F291" s="3775"/>
      <c r="G291" s="3775"/>
      <c r="H291" s="3775"/>
      <c r="I291" s="3775"/>
      <c r="J291" s="3775"/>
      <c r="K291" s="3775"/>
      <c r="L291" s="3775"/>
      <c r="M291" s="3775"/>
      <c r="N291" s="3775"/>
    </row>
    <row r="292" spans="1:14">
      <c r="B292" s="3775"/>
      <c r="C292" s="3775"/>
      <c r="D292" s="3775"/>
      <c r="E292" s="3775"/>
      <c r="F292" s="3775"/>
      <c r="G292" s="3775"/>
      <c r="H292" s="3775"/>
      <c r="I292" s="3775"/>
      <c r="J292" s="3775"/>
      <c r="K292" s="3775"/>
      <c r="L292" s="3775"/>
      <c r="M292" s="3775"/>
      <c r="N292" s="3775"/>
    </row>
    <row r="293" spans="1:14">
      <c r="B293" s="3775"/>
      <c r="C293" s="3775"/>
      <c r="D293" s="3775"/>
      <c r="E293" s="3775"/>
      <c r="F293" s="3775"/>
      <c r="G293" s="3775"/>
      <c r="H293" s="3775"/>
      <c r="I293" s="3775"/>
      <c r="J293" s="3775"/>
      <c r="K293" s="3775"/>
      <c r="L293" s="3775"/>
      <c r="M293" s="3775"/>
      <c r="N293" s="3775"/>
    </row>
    <row r="294" spans="1:14">
      <c r="B294" s="3775"/>
      <c r="C294" s="3775"/>
      <c r="D294" s="3775"/>
      <c r="E294" s="3775"/>
      <c r="F294" s="3775"/>
      <c r="G294" s="3775"/>
      <c r="H294" s="3775"/>
      <c r="I294" s="3775"/>
      <c r="J294" s="3775"/>
      <c r="K294" s="3775"/>
      <c r="L294" s="3775"/>
      <c r="M294" s="3775"/>
    </row>
  </sheetData>
  <sortState ref="A4:XFD62">
    <sortCondition ref="B4:B62"/>
  </sortState>
  <customSheetViews>
    <customSheetView guid="{79AD5FB7-84BA-40F8-B93E-7F6D3F799515}" topLeftCell="A9">
      <selection activeCell="L25" sqref="L25"/>
      <pageMargins left="0.7" right="0.7" top="0.75" bottom="0.75" header="0.3" footer="0.3"/>
      <pageSetup orientation="portrait" r:id="rId1"/>
    </customSheetView>
    <customSheetView guid="{A3593EDC-2197-4283-B58F-E8F46865F6B0}" topLeftCell="A10">
      <selection activeCell="N29" sqref="N29"/>
      <pageMargins left="0.7" right="0.7" top="0.75" bottom="0.75" header="0.3" footer="0.3"/>
      <pageSetup orientation="portrait" r:id="rId2"/>
    </customSheetView>
    <customSheetView guid="{39DE2760-0BFC-4719-B1E4-380C3A7079FC}" topLeftCell="A49">
      <selection activeCell="L14" sqref="L14"/>
      <pageMargins left="0.7" right="0.7" top="0.75" bottom="0.75" header="0.3" footer="0.3"/>
    </customSheetView>
    <customSheetView guid="{6CF4F969-58DE-4028-9DCC-C6E713BA1EE8}" topLeftCell="A51">
      <selection activeCell="L14" sqref="L14"/>
      <pageMargins left="0.7" right="0.7" top="0.75" bottom="0.75" header="0.3" footer="0.3"/>
    </customSheetView>
    <customSheetView guid="{854D26F6-556C-4832-93A1-027DC2E7489A}">
      <selection activeCell="L14" sqref="L14"/>
      <pageMargins left="0.7" right="0.7" top="0.75" bottom="0.75" header="0.3" footer="0.3"/>
    </customSheetView>
    <customSheetView guid="{1187C2EC-E8C1-47BD-824F-A093AEDCF8A3}" topLeftCell="A51">
      <selection activeCell="L14" sqref="L14"/>
      <pageMargins left="0.7" right="0.7" top="0.75" bottom="0.75" header="0.3" footer="0.3"/>
    </customSheetView>
    <customSheetView guid="{56D62996-4B64-4559-A57F-952A7719E60C}" topLeftCell="A51">
      <selection activeCell="L14" sqref="L14"/>
      <pageMargins left="0.7" right="0.7" top="0.75" bottom="0.75" header="0.3" footer="0.3"/>
    </customSheetView>
    <customSheetView guid="{D38925AC-49E8-4240-B4C4-15DDEAD2A52A}" topLeftCell="A25">
      <selection activeCell="C60" sqref="C60"/>
      <pageMargins left="0.7" right="0.7" top="0.75" bottom="0.75" header="0.3" footer="0.3"/>
    </customSheetView>
    <customSheetView guid="{BBB634EE-F2D2-401C-80C5-834C06C8684E}" topLeftCell="A47">
      <selection activeCell="C60" sqref="C60"/>
      <pageMargins left="0.7" right="0.7" top="0.75" bottom="0.75" header="0.3" footer="0.3"/>
    </customSheetView>
    <customSheetView guid="{2C5FEC20-E906-4956-A88D-6EAAC0747B30}" topLeftCell="A47">
      <selection activeCell="C60" sqref="C60"/>
      <pageMargins left="0.7" right="0.7" top="0.75" bottom="0.75" header="0.3" footer="0.3"/>
    </customSheetView>
    <customSheetView guid="{F9A994EF-45B5-4EB9-AA72-BA8C2214CFE1}">
      <selection activeCell="L14" sqref="L14"/>
      <pageMargins left="0.7" right="0.7" top="0.75" bottom="0.75" header="0.3" footer="0.3"/>
    </customSheetView>
    <customSheetView guid="{600A9694-21CC-48F1-9DA2-8C0E3E8B5FA0}" topLeftCell="A51">
      <selection activeCell="L14" sqref="L14"/>
      <pageMargins left="0.7" right="0.7" top="0.75" bottom="0.75" header="0.3" footer="0.3"/>
    </customSheetView>
    <customSheetView guid="{344E436F-251D-4C51-AB7E-9264FEC9FA05}" topLeftCell="A49">
      <selection activeCell="L14" sqref="L14"/>
      <pageMargins left="0.7" right="0.7" top="0.75" bottom="0.75" header="0.3" footer="0.3"/>
    </customSheetView>
    <customSheetView guid="{0546D35D-D495-4ABF-8CD5-906F9854F6B9}" topLeftCell="A51">
      <selection activeCell="L14" sqref="L14"/>
      <pageMargins left="0.7" right="0.7" top="0.75" bottom="0.75" header="0.3" footer="0.3"/>
    </customSheetView>
    <customSheetView guid="{58D92D3D-F9DC-4070-8DAB-284558C682C9}" topLeftCell="A51">
      <selection activeCell="L14" sqref="L14"/>
      <pageMargins left="0.7" right="0.7" top="0.75" bottom="0.75" header="0.3" footer="0.3"/>
    </customSheetView>
    <customSheetView guid="{DD0AAC79-0110-4B1B-BB25-2C4FE9ED31F4}" topLeftCell="A51">
      <selection activeCell="L14" sqref="L14"/>
      <pageMargins left="0.7" right="0.7" top="0.75" bottom="0.75" header="0.3" footer="0.3"/>
    </customSheetView>
    <customSheetView guid="{423EC763-4105-4509-B307-318A5394E372}" topLeftCell="A51">
      <selection activeCell="L14" sqref="L14"/>
      <pageMargins left="0.7" right="0.7" top="0.75" bottom="0.75" header="0.3" footer="0.3"/>
    </customSheetView>
    <customSheetView guid="{7FDB354D-BBFC-467C-9214-DEA80979E90C}" topLeftCell="A34">
      <selection activeCell="D44" sqref="D44"/>
      <pageMargins left="0.7" right="0.7" top="0.75" bottom="0.75" header="0.3" footer="0.3"/>
    </customSheetView>
    <customSheetView guid="{B98680F5-9992-4B15-9195-313E46832CE7}" topLeftCell="A51">
      <selection activeCell="L14" sqref="L14"/>
      <pageMargins left="0.7" right="0.7" top="0.75" bottom="0.75" header="0.3" footer="0.3"/>
    </customSheetView>
    <customSheetView guid="{2CAD6BBA-D926-4B66-9703-7E419ED6E99E}" topLeftCell="A51">
      <selection activeCell="L14" sqref="L14"/>
      <pageMargins left="0.7" right="0.7" top="0.75" bottom="0.75" header="0.3" footer="0.3"/>
    </customSheetView>
    <customSheetView guid="{64C3C58B-5EDF-4A0D-9A08-4E76AD2C2831}" topLeftCell="A51">
      <selection activeCell="L14" sqref="L14"/>
      <pageMargins left="0.7" right="0.7" top="0.75" bottom="0.75" header="0.3" footer="0.3"/>
    </customSheetView>
    <customSheetView guid="{23935FAA-2CC8-4E3D-A833-6D530319EE28}" topLeftCell="A51">
      <selection activeCell="L14" sqref="L14"/>
      <pageMargins left="0.7" right="0.7" top="0.75" bottom="0.75" header="0.3" footer="0.3"/>
    </customSheetView>
    <customSheetView guid="{E7B49325-7A41-4A22-9EA5-2C4D363DA8F1}">
      <selection activeCell="M14" sqref="M14"/>
      <pageMargins left="0.7" right="0.7" top="0.75" bottom="0.75" header="0.3" footer="0.3"/>
    </customSheetView>
    <customSheetView guid="{FAC928FB-1728-4FB7-8ECE-85A8DE4D0ADF}">
      <selection activeCell="L14" sqref="L14"/>
      <pageMargins left="0.7" right="0.7" top="0.75" bottom="0.75" header="0.3" footer="0.3"/>
    </customSheetView>
    <customSheetView guid="{8C4D76D8-AA45-48E9-9804-BEEAA7B08B03}">
      <selection activeCell="L14" sqref="L14"/>
      <pageMargins left="0.7" right="0.7" top="0.75" bottom="0.75" header="0.3" footer="0.3"/>
    </customSheetView>
    <customSheetView guid="{862ECE3E-CBCF-4644-8210-D1EDA2099D3A}">
      <selection activeCell="L14" sqref="L14"/>
      <pageMargins left="0.7" right="0.7" top="0.75" bottom="0.75" header="0.3" footer="0.3"/>
    </customSheetView>
    <customSheetView guid="{EE1B2E10-D8FD-451C-B1E1-0B98F6A560DF}" topLeftCell="A51">
      <selection activeCell="L14" sqref="L14"/>
      <pageMargins left="0.7" right="0.7" top="0.75" bottom="0.75" header="0.3" footer="0.3"/>
    </customSheetView>
    <customSheetView guid="{7964114C-CB29-4D99-9806-CFB993D96184}">
      <selection activeCell="L14" sqref="L14"/>
      <pageMargins left="0.7" right="0.7" top="0.75" bottom="0.75" header="0.3" footer="0.3"/>
    </customSheetView>
    <customSheetView guid="{A7CCEAC1-D48B-40D0-9479-364198DE80EF}" topLeftCell="A51">
      <selection activeCell="L14" sqref="L14"/>
      <pageMargins left="0.7" right="0.7" top="0.75" bottom="0.75" header="0.3" footer="0.3"/>
    </customSheetView>
    <customSheetView guid="{68F5884F-4969-4575-BF13-5CC01FC32956}" topLeftCell="A51">
      <selection activeCell="L14" sqref="L14"/>
      <pageMargins left="0.7" right="0.7" top="0.75" bottom="0.75" header="0.3" footer="0.3"/>
    </customSheetView>
    <customSheetView guid="{29758B78-03D3-4D8E-AD37-F25D1BDCFD7B}">
      <selection activeCell="M14" sqref="M14"/>
      <pageMargins left="0.7" right="0.7" top="0.75" bottom="0.75" header="0.3" footer="0.3"/>
    </customSheetView>
    <customSheetView guid="{DE99B454-ED50-4848-ADC8-212B34E74919}" topLeftCell="A51">
      <selection activeCell="L14" sqref="L14"/>
      <pageMargins left="0.7" right="0.7" top="0.75" bottom="0.75" header="0.3" footer="0.3"/>
    </customSheetView>
    <customSheetView guid="{8CB2D929-C7E4-4180-B163-8A2824806B17}" topLeftCell="A51">
      <selection activeCell="L14" sqref="L14"/>
      <pageMargins left="0.7" right="0.7" top="0.75" bottom="0.75" header="0.3" footer="0.3"/>
    </customSheetView>
    <customSheetView guid="{34D85203-2D51-4355-8027-8019AB86EBCF}">
      <selection activeCell="L14" sqref="L14"/>
      <pageMargins left="0.7" right="0.7" top="0.75" bottom="0.75" header="0.3" footer="0.3"/>
    </customSheetView>
    <customSheetView guid="{89CCDF41-F1C9-4313-9F31-D107B3C76DDB}" topLeftCell="A49">
      <selection activeCell="L14" sqref="L14"/>
      <pageMargins left="0.7" right="0.7" top="0.75" bottom="0.75" header="0.3" footer="0.3"/>
    </customSheetView>
    <customSheetView guid="{726AD29E-1BFF-4E2F-9960-EE7743278367}">
      <selection activeCell="L14" sqref="L14"/>
      <pageMargins left="0.7" right="0.7" top="0.75" bottom="0.75" header="0.3" footer="0.3"/>
    </customSheetView>
    <customSheetView guid="{2F42E84F-7DBF-4A75-A7B3-62028DAEBF1A}" topLeftCell="A31">
      <selection activeCell="L14" sqref="L14"/>
      <pageMargins left="0.7" right="0.7" top="0.75" bottom="0.75" header="0.3" footer="0.3"/>
    </customSheetView>
    <customSheetView guid="{2B685D48-0292-4AA7-9819-853B2AEC1DD4}" topLeftCell="A51">
      <selection activeCell="L14" sqref="L14"/>
      <pageMargins left="0.7" right="0.7" top="0.75" bottom="0.75" header="0.3" footer="0.3"/>
    </customSheetView>
    <customSheetView guid="{4B0AA991-6767-4D57-B414-24103CB6BBB4}" topLeftCell="A51">
      <selection activeCell="L14" sqref="L14"/>
      <pageMargins left="0.7" right="0.7" top="0.75" bottom="0.75" header="0.3" footer="0.3"/>
    </customSheetView>
    <customSheetView guid="{8E86F10A-A699-45F6-98BE-FE12C92DC001}" topLeftCell="A51">
      <selection activeCell="L14" sqref="L14"/>
      <pageMargins left="0.7" right="0.7" top="0.75" bottom="0.75" header="0.3" footer="0.3"/>
    </customSheetView>
    <customSheetView guid="{47F7A3CE-B782-485F-A003-C143096A6054}" topLeftCell="A51">
      <selection activeCell="L14" sqref="L14"/>
      <pageMargins left="0.7" right="0.7" top="0.75" bottom="0.75" header="0.3" footer="0.3"/>
    </customSheetView>
    <customSheetView guid="{39B6890E-9E43-4C41-84C2-BE54C196CF6B}">
      <selection activeCell="L14" sqref="L14"/>
      <pageMargins left="0.7" right="0.7" top="0.75" bottom="0.75" header="0.3" footer="0.3"/>
    </customSheetView>
    <customSheetView guid="{5C12847A-1A36-4653-8A29-4B40BE88BC31}" topLeftCell="A51">
      <selection activeCell="L14" sqref="L14"/>
      <pageMargins left="0.7" right="0.7" top="0.75" bottom="0.75" header="0.3" footer="0.3"/>
    </customSheetView>
    <customSheetView guid="{72622A5F-562A-4F46-80A6-FB340FA923E4}" topLeftCell="A51">
      <selection activeCell="L14" sqref="L14"/>
      <pageMargins left="0.7" right="0.7" top="0.75" bottom="0.75" header="0.3" footer="0.3"/>
    </customSheetView>
    <customSheetView guid="{3A3E5217-495A-42D4-92E9-DBDDFA0133B2}" topLeftCell="A51">
      <selection activeCell="L14" sqref="L14"/>
      <pageMargins left="0.7" right="0.7" top="0.75" bottom="0.75" header="0.3" footer="0.3"/>
    </customSheetView>
    <customSheetView guid="{60CB8EE4-B91C-4012-A081-CCBA186E6839}" topLeftCell="A49">
      <selection activeCell="L14" sqref="L14"/>
      <pageMargins left="0.7" right="0.7" top="0.75" bottom="0.75" header="0.3" footer="0.3"/>
    </customSheetView>
    <customSheetView guid="{B8A5C91A-AD33-4DF4-A694-672D147217B5}" topLeftCell="A51">
      <selection activeCell="L14" sqref="L14"/>
      <pageMargins left="0.7" right="0.7" top="0.75" bottom="0.75" header="0.3" footer="0.3"/>
    </customSheetView>
    <customSheetView guid="{6A065346-6EC6-4D7F-9DF7-3658D614503A}">
      <selection activeCell="O19" sqref="O19"/>
      <pageMargins left="0.7" right="0.7" top="0.75" bottom="0.75" header="0.3" footer="0.3"/>
    </customSheetView>
    <customSheetView guid="{6BC667A8-B269-4F56-A803-5E4093D12764}" topLeftCell="A51">
      <selection activeCell="L14" sqref="L14"/>
      <pageMargins left="0.7" right="0.7" top="0.75" bottom="0.75" header="0.3" footer="0.3"/>
    </customSheetView>
    <customSheetView guid="{4075A10A-29EA-4A39-8C87-92C314459964}" topLeftCell="A51">
      <selection activeCell="L14" sqref="L14"/>
      <pageMargins left="0.7" right="0.7" top="0.75" bottom="0.75" header="0.3" footer="0.3"/>
    </customSheetView>
    <customSheetView guid="{D07D711A-BCB9-4378-B863-4CB7EB1E0F9F}" topLeftCell="A51">
      <selection activeCell="L14" sqref="L14"/>
      <pageMargins left="0.7" right="0.7" top="0.75" bottom="0.75" header="0.3" footer="0.3"/>
    </customSheetView>
    <customSheetView guid="{CE3A1CF7-6A47-4ED0-B4C6-D84228F6384A}" topLeftCell="A51">
      <selection activeCell="L14" sqref="L14"/>
      <pageMargins left="0.7" right="0.7" top="0.75" bottom="0.75" header="0.3" footer="0.3"/>
    </customSheetView>
    <customSheetView guid="{A6CAB246-C66C-4430-B883-E3AB4CA85CD3}" topLeftCell="A25">
      <selection activeCell="C60" sqref="C60"/>
      <pageMargins left="0.7" right="0.7" top="0.75" bottom="0.75" header="0.3" footer="0.3"/>
    </customSheetView>
    <customSheetView guid="{A1494558-1040-4A63-BC7C-D39B992B3E56}" topLeftCell="A32">
      <selection activeCell="L46" sqref="L46"/>
      <pageMargins left="0.7" right="0.7" top="0.75" bottom="0.75" header="0.3" footer="0.3"/>
    </customSheetView>
    <customSheetView guid="{1D116760-CC87-4F16-87B4-C7A61320F480}">
      <selection activeCell="E40" sqref="E40"/>
      <pageMargins left="0.7" right="0.7" top="0.75" bottom="0.75" header="0.3" footer="0.3"/>
      <pageSetup orientation="landscape" r:id="rId3"/>
    </customSheetView>
    <customSheetView guid="{0CF2EC10-BDE2-491E-A077-01A8E5B1EBEC}" topLeftCell="A51">
      <selection activeCell="L14" sqref="L14"/>
      <pageMargins left="0.7" right="0.7" top="0.75" bottom="0.75" header="0.3" footer="0.3"/>
    </customSheetView>
    <customSheetView guid="{F88BCD3F-34B6-43CB-BC45-E51462EBF67F}" topLeftCell="A51">
      <selection activeCell="L14" sqref="L14"/>
      <pageMargins left="0.7" right="0.7" top="0.75" bottom="0.75" header="0.3" footer="0.3"/>
    </customSheetView>
    <customSheetView guid="{1749D216-7950-497C-B39A-63FBE4D03B8C}" topLeftCell="A51">
      <selection activeCell="L14" sqref="L14"/>
      <pageMargins left="0.7" right="0.7" top="0.75" bottom="0.75" header="0.3" footer="0.3"/>
    </customSheetView>
    <customSheetView guid="{7FA40027-7B17-499A-B359-A5EF5225CCED}" topLeftCell="A36">
      <selection activeCell="L14" sqref="L14"/>
      <pageMargins left="0.7" right="0.7" top="0.75" bottom="0.75" header="0.3" footer="0.3"/>
    </customSheetView>
    <customSheetView guid="{34D72504-BFF0-4EA8-8FC8-7543DC9590F6}" topLeftCell="A51">
      <selection activeCell="L14" sqref="L14"/>
      <pageMargins left="0.7" right="0.7" top="0.75" bottom="0.75" header="0.3" footer="0.3"/>
    </customSheetView>
    <customSheetView guid="{72F1F4A7-FA3D-4AAA-B9F7-0B7CBCF937A0}" topLeftCell="A51">
      <selection activeCell="L14" sqref="L14"/>
      <pageMargins left="0.7" right="0.7" top="0.75" bottom="0.75" header="0.3" footer="0.3"/>
    </customSheetView>
    <customSheetView guid="{08FE8395-D523-42C1-83CE-E79D67FD8F6E}" topLeftCell="A36">
      <selection activeCell="L14" sqref="L14"/>
      <pageMargins left="0.7" right="0.7" top="0.75" bottom="0.75" header="0.3" footer="0.3"/>
    </customSheetView>
    <customSheetView guid="{1CAAE197-33E6-4BF2-B4DE-FDE07E8BBF88}" topLeftCell="A47">
      <selection activeCell="C60" sqref="C60"/>
      <pageMargins left="0.7" right="0.7" top="0.75" bottom="0.75" header="0.3" footer="0.3"/>
    </customSheetView>
    <customSheetView guid="{0B1CD487-A10E-47AA-97E1-782E43B555C4}" topLeftCell="A51">
      <selection activeCell="L14" sqref="L14"/>
      <pageMargins left="0.7" right="0.7" top="0.75" bottom="0.75" header="0.3" footer="0.3"/>
    </customSheetView>
    <customSheetView guid="{AF97F53F-CC36-44C1-9ECD-DF5129B3E6B5}" topLeftCell="A51">
      <selection activeCell="L14" sqref="L14"/>
      <pageMargins left="0.7" right="0.7" top="0.75" bottom="0.75" header="0.3" footer="0.3"/>
    </customSheetView>
    <customSheetView guid="{FD6F7CAF-FB1E-4C3B-BC17-A805CA3477EF}" topLeftCell="A51">
      <selection activeCell="L14" sqref="L14"/>
      <pageMargins left="0.7" right="0.7" top="0.75" bottom="0.75" header="0.3" footer="0.3"/>
    </customSheetView>
    <customSheetView guid="{FEDC4AFF-A1F9-4866-BED0-75319FE928CF}" topLeftCell="A51">
      <selection activeCell="L14" sqref="L14"/>
      <pageMargins left="0.7" right="0.7" top="0.75" bottom="0.75" header="0.3" footer="0.3"/>
    </customSheetView>
    <customSheetView guid="{BB41729E-AA2B-4B78-BC0A-1EFA069D5CFD}" topLeftCell="A47">
      <selection activeCell="C60" sqref="C60"/>
      <pageMargins left="0.7" right="0.7" top="0.75" bottom="0.75" header="0.3" footer="0.3"/>
    </customSheetView>
    <customSheetView guid="{7BB95B6A-5E37-4CAE-AF7D-1CC701D075E8}" topLeftCell="A47">
      <selection activeCell="C60" sqref="C60"/>
      <pageMargins left="0.7" right="0.7" top="0.75" bottom="0.75" header="0.3" footer="0.3"/>
    </customSheetView>
    <customSheetView guid="{2EC062F0-5386-4865-B10E-AAA41383D77F}" topLeftCell="A25">
      <selection activeCell="C60" sqref="C60"/>
      <pageMargins left="0.7" right="0.7" top="0.75" bottom="0.75" header="0.3" footer="0.3"/>
    </customSheetView>
    <customSheetView guid="{FC2532A6-77E2-4AF9-9A45-F247B0588659}" topLeftCell="A19">
      <selection activeCell="A26" sqref="A26:XFD27"/>
      <pageMargins left="0.7" right="0.7" top="0.75" bottom="0.75" header="0.3" footer="0.3"/>
      <pageSetup orientation="portrait" r:id="rId4"/>
    </customSheetView>
    <customSheetView guid="{A44DAB59-BE7A-4333-A5F2-74C8918F30B6}" topLeftCell="A51">
      <selection activeCell="L14" sqref="L14"/>
      <pageMargins left="0.7" right="0.7" top="0.75" bottom="0.75" header="0.3" footer="0.3"/>
    </customSheetView>
    <customSheetView guid="{03AFFCA8-9E14-4DB5-84F7-C730BD68291C}" topLeftCell="A9">
      <selection activeCell="L25" sqref="L25"/>
      <pageMargins left="0.7" right="0.7" top="0.75" bottom="0.75" header="0.3" footer="0.3"/>
      <pageSetup orientation="portrait" r:id="rId5"/>
    </customSheetView>
    <customSheetView guid="{EC76EB35-067C-4DE7-B07A-226A5E409E79}" topLeftCell="A51">
      <selection activeCell="L14" sqref="L14"/>
      <pageMargins left="0.7" right="0.7" top="0.75" bottom="0.75" header="0.3" footer="0.3"/>
    </customSheetView>
    <customSheetView guid="{983A23DD-8020-461E-A6F4-2AEC4ED7324C}" topLeftCell="A51">
      <selection activeCell="L14" sqref="L14"/>
      <pageMargins left="0.7" right="0.7" top="0.75" bottom="0.75" header="0.3" footer="0.3"/>
    </customSheetView>
    <customSheetView guid="{D3731BF5-0429-4443-9A8C-8B29EB0DB856}" topLeftCell="A49">
      <selection activeCell="L14" sqref="L14"/>
      <pageMargins left="0.7" right="0.7" top="0.75" bottom="0.75" header="0.3" footer="0.3"/>
    </customSheetView>
    <customSheetView guid="{A530EBA0-4EDF-47E2-8165-36150308EFE0}" topLeftCell="A7">
      <selection activeCell="M16" sqref="M16"/>
      <pageMargins left="0.7" right="0.7" top="0.75" bottom="0.75" header="0.3" footer="0.3"/>
    </customSheetView>
    <customSheetView guid="{FE9B4351-E79D-4254-BAB9-133F96438B1B}" topLeftCell="A10">
      <selection activeCell="L30" sqref="L30"/>
      <pageMargins left="0.7" right="0.7" top="0.75" bottom="0.75" header="0.3" footer="0.3"/>
      <pageSetup orientation="portrait" r:id="rId6"/>
    </customSheetView>
    <customSheetView guid="{CA9519B9-3429-4BE9-9E5D-F85393E6AD13}" topLeftCell="A9">
      <selection activeCell="L25" sqref="L25"/>
      <pageMargins left="0.7" right="0.7" top="0.75" bottom="0.75" header="0.3" footer="0.3"/>
      <pageSetup orientation="portrait" r:id="rId7"/>
    </customSheetView>
  </customSheetViews>
  <pageMargins left="0" right="0" top="0.75" bottom="0.75" header="0.3" footer="0.3"/>
  <pageSetup paperSize="17" orientation="landscape" r:id="rId8"/>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AL188"/>
  <sheetViews>
    <sheetView workbookViewId="0">
      <pane xSplit="9" ySplit="79" topLeftCell="J177" activePane="bottomRight" state="frozen"/>
      <selection pane="topRight" activeCell="J1" sqref="J1"/>
      <selection pane="bottomLeft" activeCell="A80" sqref="A80"/>
      <selection pane="bottomRight" sqref="A1:XFD3"/>
    </sheetView>
  </sheetViews>
  <sheetFormatPr defaultRowHeight="15"/>
  <cols>
    <col min="2" max="2" width="7.5703125" hidden="1" customWidth="1"/>
    <col min="4" max="4" width="38" customWidth="1"/>
    <col min="6" max="6" width="10.42578125" customWidth="1"/>
    <col min="7" max="7" width="25.42578125" customWidth="1"/>
    <col min="8" max="8" width="8.42578125" customWidth="1"/>
    <col min="9" max="9" width="12.5703125" customWidth="1"/>
    <col min="10" max="10" width="23.5703125" customWidth="1"/>
    <col min="12" max="12" width="10.42578125" customWidth="1"/>
    <col min="13" max="13" width="8.5703125" style="1022" customWidth="1"/>
    <col min="14" max="14" width="14.42578125" style="1022" customWidth="1"/>
  </cols>
  <sheetData>
    <row r="1" spans="1:16" ht="18.75">
      <c r="A1" s="1202" t="s">
        <v>12</v>
      </c>
      <c r="B1" s="3241"/>
      <c r="C1" s="3241"/>
      <c r="D1" s="3241"/>
      <c r="E1" s="3241"/>
      <c r="F1" s="3241"/>
      <c r="G1" s="3241"/>
      <c r="H1" s="3241"/>
      <c r="I1" s="3241"/>
      <c r="J1" s="3241"/>
      <c r="K1" s="3241"/>
      <c r="L1" s="3241"/>
      <c r="M1" s="3242"/>
      <c r="N1" s="3242"/>
    </row>
    <row r="2" spans="1:16" ht="15.75">
      <c r="A2" s="3243"/>
      <c r="B2" s="3244"/>
      <c r="C2" s="3245" t="s">
        <v>0</v>
      </c>
      <c r="D2" s="3244"/>
      <c r="E2" s="3243" t="s">
        <v>9</v>
      </c>
      <c r="F2" s="3245"/>
      <c r="G2" s="3244"/>
      <c r="H2" s="3243" t="s">
        <v>10</v>
      </c>
      <c r="I2" s="3245"/>
      <c r="J2" s="3245"/>
      <c r="K2" s="3243"/>
      <c r="L2" s="3245"/>
      <c r="M2" s="3246"/>
      <c r="N2" s="3247"/>
    </row>
    <row r="3" spans="1:16" ht="54.75" customHeight="1">
      <c r="A3" s="2819" t="s">
        <v>7</v>
      </c>
      <c r="B3" s="155" t="s">
        <v>13</v>
      </c>
      <c r="C3" s="3248" t="s">
        <v>1</v>
      </c>
      <c r="D3" s="155" t="s">
        <v>2</v>
      </c>
      <c r="E3" s="2819" t="s">
        <v>3</v>
      </c>
      <c r="F3" s="3249" t="s">
        <v>4</v>
      </c>
      <c r="G3" s="155" t="s">
        <v>5</v>
      </c>
      <c r="H3" s="2819" t="s">
        <v>6</v>
      </c>
      <c r="I3" s="3249" t="s">
        <v>4</v>
      </c>
      <c r="J3" s="155" t="s">
        <v>2</v>
      </c>
      <c r="K3" s="2821" t="s">
        <v>8</v>
      </c>
      <c r="L3" s="3249" t="s">
        <v>14</v>
      </c>
      <c r="M3" s="3250" t="s">
        <v>3156</v>
      </c>
      <c r="N3" s="3251" t="s">
        <v>11</v>
      </c>
    </row>
    <row r="4" spans="1:16" hidden="1">
      <c r="A4" s="1733" t="s">
        <v>823</v>
      </c>
      <c r="B4" s="1729"/>
      <c r="C4" s="3252" t="s">
        <v>1357</v>
      </c>
      <c r="D4" s="1729"/>
      <c r="E4" s="1733">
        <v>0</v>
      </c>
      <c r="F4" s="3253" t="s">
        <v>1357</v>
      </c>
      <c r="G4" s="1729" t="s">
        <v>1357</v>
      </c>
      <c r="H4" s="1733">
        <v>2</v>
      </c>
      <c r="I4" s="3253" t="s">
        <v>1357</v>
      </c>
      <c r="J4" s="1729" t="s">
        <v>1357</v>
      </c>
      <c r="K4" s="1750">
        <v>4</v>
      </c>
      <c r="L4" s="3254">
        <v>42078</v>
      </c>
      <c r="M4" s="1951" t="s">
        <v>9024</v>
      </c>
      <c r="N4" s="3255" t="s">
        <v>1237</v>
      </c>
      <c r="O4" s="16"/>
      <c r="P4" s="17"/>
    </row>
    <row r="5" spans="1:16" hidden="1">
      <c r="A5" s="1733" t="s">
        <v>823</v>
      </c>
      <c r="B5" s="1729"/>
      <c r="C5" s="3252" t="s">
        <v>58</v>
      </c>
      <c r="D5" s="1729" t="s">
        <v>5235</v>
      </c>
      <c r="E5" s="1733">
        <v>2.23</v>
      </c>
      <c r="F5" s="3253" t="s">
        <v>5236</v>
      </c>
      <c r="G5" s="1729" t="s">
        <v>5237</v>
      </c>
      <c r="H5" s="1733">
        <v>5.66</v>
      </c>
      <c r="I5" s="3253" t="s">
        <v>151</v>
      </c>
      <c r="J5" s="1729" t="s">
        <v>5238</v>
      </c>
      <c r="K5" s="1750">
        <v>3.43</v>
      </c>
      <c r="L5" s="3254">
        <v>42078</v>
      </c>
      <c r="M5" s="1951" t="s">
        <v>9024</v>
      </c>
      <c r="N5" s="3255" t="s">
        <v>1237</v>
      </c>
    </row>
    <row r="6" spans="1:16" hidden="1">
      <c r="A6" s="1733" t="s">
        <v>823</v>
      </c>
      <c r="B6" s="1729"/>
      <c r="C6" s="3252" t="s">
        <v>5239</v>
      </c>
      <c r="D6" s="1729" t="s">
        <v>5240</v>
      </c>
      <c r="E6" s="1733">
        <v>0.76</v>
      </c>
      <c r="F6" s="3253"/>
      <c r="G6" s="1729" t="s">
        <v>5241</v>
      </c>
      <c r="H6" s="1733">
        <v>1.64</v>
      </c>
      <c r="I6" s="3253" t="s">
        <v>280</v>
      </c>
      <c r="J6" s="1729" t="s">
        <v>5242</v>
      </c>
      <c r="K6" s="1750">
        <v>0.88</v>
      </c>
      <c r="L6" s="3254">
        <v>42078</v>
      </c>
      <c r="M6" s="1951" t="s">
        <v>9024</v>
      </c>
      <c r="N6" s="3255" t="s">
        <v>1237</v>
      </c>
    </row>
    <row r="7" spans="1:16" hidden="1">
      <c r="A7" s="1733" t="s">
        <v>823</v>
      </c>
      <c r="B7" s="1729"/>
      <c r="C7" s="3252" t="s">
        <v>1750</v>
      </c>
      <c r="D7" s="1729" t="s">
        <v>5243</v>
      </c>
      <c r="E7" s="1732">
        <v>0</v>
      </c>
      <c r="F7" s="3253" t="s">
        <v>5244</v>
      </c>
      <c r="G7" s="1729" t="s">
        <v>5245</v>
      </c>
      <c r="H7" s="1733">
        <v>2.08</v>
      </c>
      <c r="I7" s="3253" t="s">
        <v>5246</v>
      </c>
      <c r="J7" s="1729" t="s">
        <v>5247</v>
      </c>
      <c r="K7" s="1750">
        <v>2.08</v>
      </c>
      <c r="L7" s="3254">
        <v>42078</v>
      </c>
      <c r="M7" s="1951" t="s">
        <v>9024</v>
      </c>
      <c r="N7" s="3255" t="s">
        <v>1237</v>
      </c>
    </row>
    <row r="8" spans="1:16" hidden="1">
      <c r="A8" s="1733" t="s">
        <v>823</v>
      </c>
      <c r="B8" s="1729"/>
      <c r="C8" s="3252" t="s">
        <v>1469</v>
      </c>
      <c r="D8" s="1729" t="s">
        <v>5248</v>
      </c>
      <c r="E8" s="1732">
        <v>0.1</v>
      </c>
      <c r="F8" s="3253"/>
      <c r="G8" s="1729" t="s">
        <v>5249</v>
      </c>
      <c r="H8" s="1733">
        <v>0.41</v>
      </c>
      <c r="I8" s="3253" t="s">
        <v>41</v>
      </c>
      <c r="J8" s="1729" t="s">
        <v>5250</v>
      </c>
      <c r="K8" s="1750">
        <v>0.31</v>
      </c>
      <c r="L8" s="3254">
        <v>42078</v>
      </c>
      <c r="M8" s="1951" t="s">
        <v>9024</v>
      </c>
      <c r="N8" s="3255" t="s">
        <v>1237</v>
      </c>
    </row>
    <row r="9" spans="1:16" hidden="1">
      <c r="A9" s="1733" t="s">
        <v>823</v>
      </c>
      <c r="B9" s="1729"/>
      <c r="C9" s="3252" t="s">
        <v>5251</v>
      </c>
      <c r="D9" s="1729" t="s">
        <v>5252</v>
      </c>
      <c r="E9" s="1732">
        <v>0.25</v>
      </c>
      <c r="F9" s="3253"/>
      <c r="G9" s="1729" t="s">
        <v>5253</v>
      </c>
      <c r="H9" s="1733">
        <v>0.64</v>
      </c>
      <c r="I9" s="3253" t="s">
        <v>251</v>
      </c>
      <c r="J9" s="1729" t="s">
        <v>5254</v>
      </c>
      <c r="K9" s="1750">
        <v>0.39</v>
      </c>
      <c r="L9" s="3254">
        <v>42078</v>
      </c>
      <c r="M9" s="1951" t="s">
        <v>9025</v>
      </c>
      <c r="N9" s="3255" t="s">
        <v>1237</v>
      </c>
      <c r="O9" s="16"/>
      <c r="P9" s="17"/>
    </row>
    <row r="10" spans="1:16" hidden="1">
      <c r="A10" s="1733" t="s">
        <v>5255</v>
      </c>
      <c r="B10" s="1729"/>
      <c r="C10" s="3252" t="s">
        <v>3512</v>
      </c>
      <c r="D10" s="1729" t="s">
        <v>5256</v>
      </c>
      <c r="E10" s="1732">
        <v>0</v>
      </c>
      <c r="F10" s="3253" t="s">
        <v>838</v>
      </c>
      <c r="G10" s="1729" t="s">
        <v>3721</v>
      </c>
      <c r="H10" s="1733">
        <v>2.76</v>
      </c>
      <c r="I10" s="3253" t="s">
        <v>5257</v>
      </c>
      <c r="J10" s="1729" t="s">
        <v>5258</v>
      </c>
      <c r="K10" s="1750">
        <v>2.76</v>
      </c>
      <c r="L10" s="3254">
        <v>42078</v>
      </c>
      <c r="M10" s="1951" t="s">
        <v>9025</v>
      </c>
      <c r="N10" s="3255" t="s">
        <v>1237</v>
      </c>
    </row>
    <row r="11" spans="1:16" hidden="1">
      <c r="A11" s="1733" t="s">
        <v>823</v>
      </c>
      <c r="B11" s="1729"/>
      <c r="C11" s="3252" t="s">
        <v>5259</v>
      </c>
      <c r="D11" s="1729" t="s">
        <v>5260</v>
      </c>
      <c r="E11" s="1732">
        <v>0</v>
      </c>
      <c r="F11" s="3253" t="s">
        <v>5261</v>
      </c>
      <c r="G11" s="1729" t="s">
        <v>5262</v>
      </c>
      <c r="H11" s="1733">
        <v>0.71</v>
      </c>
      <c r="I11" s="3253" t="s">
        <v>2665</v>
      </c>
      <c r="J11" s="1729" t="s">
        <v>5263</v>
      </c>
      <c r="K11" s="1750">
        <v>0.71</v>
      </c>
      <c r="L11" s="3254">
        <v>42078</v>
      </c>
      <c r="M11" s="1951" t="s">
        <v>9025</v>
      </c>
      <c r="N11" s="3255" t="s">
        <v>1237</v>
      </c>
    </row>
    <row r="12" spans="1:16" hidden="1">
      <c r="A12" s="1733" t="s">
        <v>823</v>
      </c>
      <c r="B12" s="1729"/>
      <c r="C12" s="3252" t="s">
        <v>383</v>
      </c>
      <c r="D12" s="1729" t="s">
        <v>5264</v>
      </c>
      <c r="E12" s="1732">
        <v>0.78</v>
      </c>
      <c r="F12" s="3253" t="s">
        <v>5244</v>
      </c>
      <c r="G12" s="1729" t="s">
        <v>5245</v>
      </c>
      <c r="H12" s="1733">
        <v>3.68</v>
      </c>
      <c r="I12" s="3253" t="s">
        <v>552</v>
      </c>
      <c r="J12" s="1729" t="s">
        <v>5265</v>
      </c>
      <c r="K12" s="145">
        <v>2.9</v>
      </c>
      <c r="L12" s="3254">
        <v>42078</v>
      </c>
      <c r="M12" s="1951"/>
      <c r="N12" s="3255" t="s">
        <v>1237</v>
      </c>
    </row>
    <row r="13" spans="1:16" hidden="1">
      <c r="A13" s="1733" t="s">
        <v>823</v>
      </c>
      <c r="B13" s="1729"/>
      <c r="C13" s="3252" t="s">
        <v>3746</v>
      </c>
      <c r="D13" s="1729" t="s">
        <v>5266</v>
      </c>
      <c r="E13" s="1732">
        <v>0</v>
      </c>
      <c r="F13" s="3253"/>
      <c r="G13" s="1729" t="s">
        <v>33</v>
      </c>
      <c r="H13" s="1733">
        <v>1.42</v>
      </c>
      <c r="I13" s="3253" t="s">
        <v>240</v>
      </c>
      <c r="J13" s="1729" t="s">
        <v>5267</v>
      </c>
      <c r="K13" s="1750">
        <v>1.42</v>
      </c>
      <c r="L13" s="3254">
        <v>42078</v>
      </c>
      <c r="M13" s="1951"/>
      <c r="N13" s="3255" t="s">
        <v>1237</v>
      </c>
      <c r="O13" s="16"/>
      <c r="P13" s="17"/>
    </row>
    <row r="14" spans="1:16" hidden="1">
      <c r="A14" s="1733" t="s">
        <v>823</v>
      </c>
      <c r="B14" s="1729"/>
      <c r="C14" s="3252" t="s">
        <v>179</v>
      </c>
      <c r="D14" s="1729" t="s">
        <v>5268</v>
      </c>
      <c r="E14" s="1732">
        <v>0.64</v>
      </c>
      <c r="F14" s="3253" t="s">
        <v>5269</v>
      </c>
      <c r="G14" s="1729" t="s">
        <v>5270</v>
      </c>
      <c r="H14" s="1733">
        <v>2.38</v>
      </c>
      <c r="I14" s="3253" t="s">
        <v>794</v>
      </c>
      <c r="J14" s="1729" t="s">
        <v>30</v>
      </c>
      <c r="K14" s="1750">
        <v>1.74</v>
      </c>
      <c r="L14" s="3254">
        <v>42078</v>
      </c>
      <c r="M14" s="1951"/>
      <c r="N14" s="3255" t="s">
        <v>1237</v>
      </c>
    </row>
    <row r="15" spans="1:16" hidden="1">
      <c r="A15" s="1733" t="s">
        <v>823</v>
      </c>
      <c r="B15" s="1729"/>
      <c r="C15" s="3252" t="s">
        <v>808</v>
      </c>
      <c r="D15" s="1729" t="s">
        <v>5271</v>
      </c>
      <c r="E15" s="1732">
        <v>0</v>
      </c>
      <c r="F15" s="3253" t="s">
        <v>300</v>
      </c>
      <c r="G15" s="1729" t="s">
        <v>5272</v>
      </c>
      <c r="H15" s="1733">
        <v>0.74</v>
      </c>
      <c r="I15" s="3253" t="s">
        <v>139</v>
      </c>
      <c r="J15" s="1729" t="s">
        <v>5273</v>
      </c>
      <c r="K15" s="1750">
        <v>0.74</v>
      </c>
      <c r="L15" s="3254">
        <v>42078</v>
      </c>
      <c r="M15" s="1951"/>
      <c r="N15" s="3255" t="s">
        <v>1237</v>
      </c>
    </row>
    <row r="16" spans="1:16" hidden="1">
      <c r="A16" s="1733" t="s">
        <v>823</v>
      </c>
      <c r="B16" s="1729"/>
      <c r="C16" s="3252" t="s">
        <v>5274</v>
      </c>
      <c r="D16" s="1729" t="s">
        <v>5275</v>
      </c>
      <c r="E16" s="1732">
        <v>0</v>
      </c>
      <c r="F16" s="3253" t="s">
        <v>439</v>
      </c>
      <c r="G16" s="1729" t="s">
        <v>5276</v>
      </c>
      <c r="H16" s="1733">
        <v>0.52</v>
      </c>
      <c r="I16" s="3253"/>
      <c r="J16" s="1729" t="s">
        <v>3166</v>
      </c>
      <c r="K16" s="1750">
        <v>0.52</v>
      </c>
      <c r="L16" s="3254">
        <v>42078</v>
      </c>
      <c r="M16" s="1951"/>
      <c r="N16" s="3255" t="s">
        <v>1237</v>
      </c>
    </row>
    <row r="17" spans="1:22" hidden="1">
      <c r="A17" s="1733" t="s">
        <v>823</v>
      </c>
      <c r="B17" s="1729"/>
      <c r="C17" s="3252" t="s">
        <v>5277</v>
      </c>
      <c r="D17" s="1729" t="s">
        <v>5278</v>
      </c>
      <c r="E17" s="1732">
        <v>0</v>
      </c>
      <c r="F17" s="3253" t="s">
        <v>5279</v>
      </c>
      <c r="G17" s="1729" t="s">
        <v>5280</v>
      </c>
      <c r="H17" s="1733">
        <v>0.67</v>
      </c>
      <c r="I17" s="3253" t="s">
        <v>195</v>
      </c>
      <c r="J17" s="1729" t="s">
        <v>839</v>
      </c>
      <c r="K17" s="1750">
        <v>0.67</v>
      </c>
      <c r="L17" s="3254">
        <v>42078</v>
      </c>
      <c r="M17" s="1951"/>
      <c r="N17" s="3255" t="s">
        <v>1237</v>
      </c>
      <c r="O17" s="16"/>
      <c r="P17" s="17"/>
    </row>
    <row r="18" spans="1:22" hidden="1">
      <c r="A18" s="1733" t="s">
        <v>823</v>
      </c>
      <c r="B18" s="3256"/>
      <c r="C18" s="1473"/>
      <c r="D18" s="1473"/>
      <c r="E18" s="1642"/>
      <c r="F18" s="1473"/>
      <c r="G18" s="1473"/>
      <c r="H18" s="1473"/>
      <c r="I18" s="1473"/>
      <c r="J18" s="1473"/>
      <c r="K18" s="1473"/>
      <c r="L18" s="3257"/>
      <c r="M18" s="1952"/>
      <c r="N18" s="3258"/>
    </row>
    <row r="19" spans="1:22" hidden="1">
      <c r="A19" s="1733" t="s">
        <v>823</v>
      </c>
      <c r="B19" s="3256"/>
      <c r="C19" s="1473"/>
      <c r="D19" s="1473"/>
      <c r="E19" s="1642"/>
      <c r="F19" s="1473"/>
      <c r="G19" s="1473"/>
      <c r="H19" s="1473"/>
      <c r="I19" s="1473"/>
      <c r="J19" s="1473"/>
      <c r="K19" s="1473"/>
      <c r="L19" s="3257"/>
      <c r="M19" s="1952"/>
      <c r="N19" s="3258"/>
    </row>
    <row r="20" spans="1:22" hidden="1">
      <c r="A20" s="1733" t="s">
        <v>823</v>
      </c>
      <c r="B20" s="3256"/>
      <c r="C20" s="1473"/>
      <c r="D20" s="1473"/>
      <c r="E20" s="1642"/>
      <c r="F20" s="1473"/>
      <c r="G20" s="1473"/>
      <c r="H20" s="1473"/>
      <c r="I20" s="1473"/>
      <c r="J20" s="1473"/>
      <c r="K20" s="1473"/>
      <c r="L20" s="3257"/>
      <c r="M20" s="1952"/>
      <c r="N20" s="3258"/>
    </row>
    <row r="21" spans="1:22" hidden="1">
      <c r="A21" s="1733" t="s">
        <v>823</v>
      </c>
      <c r="B21" s="3256"/>
      <c r="C21" s="1473"/>
      <c r="D21" s="1473"/>
      <c r="E21" s="1642"/>
      <c r="F21" s="1473"/>
      <c r="G21" s="1473"/>
      <c r="H21" s="1473"/>
      <c r="I21" s="1473"/>
      <c r="J21" s="1473"/>
      <c r="K21" s="1473"/>
      <c r="L21" s="3257"/>
      <c r="M21" s="1952"/>
      <c r="N21" s="3258"/>
      <c r="O21" s="16"/>
      <c r="P21" s="17"/>
    </row>
    <row r="22" spans="1:22" hidden="1">
      <c r="A22" s="1733" t="s">
        <v>823</v>
      </c>
      <c r="B22" s="3256"/>
      <c r="C22" s="1473"/>
      <c r="D22" s="1473"/>
      <c r="E22" s="1642"/>
      <c r="F22" s="1473"/>
      <c r="G22" s="1473"/>
      <c r="H22" s="1473"/>
      <c r="I22" s="1473"/>
      <c r="J22" s="1473"/>
      <c r="K22" s="1473"/>
      <c r="L22" s="3257"/>
      <c r="M22" s="1952"/>
      <c r="N22" s="3258"/>
    </row>
    <row r="23" spans="1:22" hidden="1">
      <c r="A23" s="1733" t="s">
        <v>823</v>
      </c>
      <c r="B23" s="3256"/>
      <c r="C23" s="1473"/>
      <c r="D23" s="1473"/>
      <c r="E23" s="1642"/>
      <c r="F23" s="1473"/>
      <c r="G23" s="1473"/>
      <c r="H23" s="1473"/>
      <c r="I23" s="1473"/>
      <c r="J23" s="1473"/>
      <c r="K23" s="1473"/>
      <c r="L23" s="3257"/>
      <c r="M23" s="1952"/>
      <c r="N23" s="3258"/>
    </row>
    <row r="24" spans="1:22" s="430" customFormat="1" hidden="1">
      <c r="A24" s="574" t="s">
        <v>823</v>
      </c>
      <c r="B24" s="3259"/>
      <c r="C24" s="1634"/>
      <c r="D24" s="1634"/>
      <c r="E24" s="1634"/>
      <c r="F24" s="1634"/>
      <c r="G24" s="1634"/>
      <c r="H24" s="1634"/>
      <c r="I24" s="1634"/>
      <c r="J24" s="1634"/>
      <c r="K24" s="1634"/>
      <c r="L24" s="1637"/>
      <c r="M24" s="1638"/>
      <c r="N24" s="3258"/>
    </row>
    <row r="25" spans="1:22" s="1116" customFormat="1" hidden="1">
      <c r="A25" s="574" t="s">
        <v>823</v>
      </c>
      <c r="B25" s="1635"/>
      <c r="C25" s="1634"/>
      <c r="D25" s="1634"/>
      <c r="E25" s="1634"/>
      <c r="F25" s="1634"/>
      <c r="G25" s="1634"/>
      <c r="H25" s="1640"/>
      <c r="I25" s="1634"/>
      <c r="J25" s="1634"/>
      <c r="K25" s="1634"/>
      <c r="L25" s="1637"/>
      <c r="M25" s="1638"/>
      <c r="N25" s="1641"/>
      <c r="O25" s="1114"/>
      <c r="P25" s="1115"/>
    </row>
    <row r="26" spans="1:22" s="395" customFormat="1" hidden="1">
      <c r="A26" s="1733" t="s">
        <v>823</v>
      </c>
      <c r="B26" s="1636"/>
      <c r="C26" s="1473"/>
      <c r="D26" s="1473"/>
      <c r="E26" s="1642"/>
      <c r="F26" s="1473"/>
      <c r="G26" s="1473"/>
      <c r="H26" s="1473"/>
      <c r="I26" s="1473"/>
      <c r="J26" s="1473"/>
      <c r="K26" s="1473"/>
      <c r="L26" s="1633"/>
      <c r="M26" s="1638"/>
      <c r="N26" s="1641"/>
    </row>
    <row r="27" spans="1:22" s="1022" customFormat="1" hidden="1">
      <c r="A27" s="574" t="s">
        <v>823</v>
      </c>
      <c r="B27" s="1635"/>
      <c r="C27" s="1634"/>
      <c r="D27" s="1634"/>
      <c r="E27" s="1640"/>
      <c r="F27" s="1634"/>
      <c r="G27" s="1634"/>
      <c r="H27" s="1634"/>
      <c r="I27" s="1634"/>
      <c r="J27" s="1634"/>
      <c r="K27" s="1634"/>
      <c r="L27" s="1637"/>
      <c r="M27" s="1638"/>
      <c r="N27" s="1641"/>
    </row>
    <row r="28" spans="1:22" s="395" customFormat="1" hidden="1">
      <c r="A28" s="1733" t="s">
        <v>823</v>
      </c>
      <c r="B28" s="1636"/>
      <c r="C28" s="1473"/>
      <c r="D28" s="1473"/>
      <c r="E28" s="1642"/>
      <c r="F28" s="1473"/>
      <c r="G28" s="1473"/>
      <c r="H28" s="1473"/>
      <c r="I28" s="1473"/>
      <c r="J28" s="1473"/>
      <c r="K28" s="1473"/>
      <c r="L28" s="1633"/>
      <c r="M28" s="1638"/>
      <c r="N28" s="1641"/>
    </row>
    <row r="29" spans="1:22" s="1022" customFormat="1" hidden="1">
      <c r="A29" s="574" t="s">
        <v>823</v>
      </c>
      <c r="B29" s="1635"/>
      <c r="C29" s="1634"/>
      <c r="D29" s="1634"/>
      <c r="E29" s="1640"/>
      <c r="F29" s="1634"/>
      <c r="G29" s="1634"/>
      <c r="H29" s="1634"/>
      <c r="I29" s="1634"/>
      <c r="J29" s="1634"/>
      <c r="K29" s="1634"/>
      <c r="L29" s="1637"/>
      <c r="M29" s="1638"/>
      <c r="N29" s="1641"/>
    </row>
    <row r="30" spans="1:22" s="1318" customFormat="1" hidden="1">
      <c r="A30" s="574" t="s">
        <v>823</v>
      </c>
      <c r="B30" s="1635"/>
      <c r="C30" s="1634"/>
      <c r="D30" s="1634"/>
      <c r="E30" s="1634"/>
      <c r="F30" s="1634"/>
      <c r="G30" s="1634"/>
      <c r="H30" s="1634"/>
      <c r="I30" s="1634"/>
      <c r="J30" s="1634"/>
      <c r="K30" s="1634"/>
      <c r="L30" s="1637"/>
      <c r="M30" s="1638"/>
      <c r="N30" s="1641"/>
    </row>
    <row r="31" spans="1:22" s="1318" customFormat="1" hidden="1">
      <c r="A31" s="574" t="s">
        <v>823</v>
      </c>
      <c r="B31" s="1635"/>
      <c r="C31" s="1634"/>
      <c r="D31" s="1634"/>
      <c r="E31" s="1640"/>
      <c r="F31" s="1634"/>
      <c r="G31" s="1634"/>
      <c r="H31" s="1634"/>
      <c r="I31" s="1634"/>
      <c r="J31" s="1634"/>
      <c r="K31" s="1634"/>
      <c r="L31" s="1637"/>
      <c r="M31" s="1638"/>
      <c r="N31" s="1641"/>
      <c r="O31" s="1056"/>
      <c r="P31" s="1056"/>
      <c r="Q31" s="1056"/>
      <c r="R31" s="1056"/>
      <c r="S31" s="1056"/>
      <c r="T31" s="1056"/>
      <c r="U31" s="1056"/>
      <c r="V31" s="1056"/>
    </row>
    <row r="32" spans="1:22" s="395" customFormat="1" hidden="1">
      <c r="A32" s="1733" t="s">
        <v>823</v>
      </c>
      <c r="B32" s="3256"/>
      <c r="C32" s="1473"/>
      <c r="D32" s="1473"/>
      <c r="E32" s="1642"/>
      <c r="F32" s="1473"/>
      <c r="G32" s="1473"/>
      <c r="H32" s="1473"/>
      <c r="I32" s="1473"/>
      <c r="J32" s="1473"/>
      <c r="K32" s="1473"/>
      <c r="L32" s="3257"/>
      <c r="M32" s="1952"/>
      <c r="N32" s="3258"/>
      <c r="O32" s="40"/>
      <c r="P32" s="40"/>
      <c r="Q32" s="40"/>
      <c r="R32" s="40"/>
      <c r="S32" s="40"/>
      <c r="T32" s="40"/>
      <c r="U32" s="40"/>
      <c r="V32" s="40"/>
    </row>
    <row r="33" spans="1:37" s="1022" customFormat="1" hidden="1">
      <c r="A33" s="574" t="s">
        <v>823</v>
      </c>
      <c r="B33" s="3256"/>
      <c r="C33" s="1473"/>
      <c r="D33" s="1473"/>
      <c r="E33" s="1642"/>
      <c r="F33" s="1473"/>
      <c r="G33" s="1473"/>
      <c r="H33" s="1473"/>
      <c r="I33" s="1473"/>
      <c r="J33" s="1473"/>
      <c r="K33" s="1473"/>
      <c r="L33" s="3257"/>
      <c r="M33" s="1952"/>
      <c r="N33" s="3258"/>
      <c r="O33" s="1113"/>
      <c r="P33" s="1113"/>
      <c r="Q33" s="1113"/>
      <c r="R33" s="1113"/>
      <c r="S33" s="1113"/>
      <c r="T33" s="1113"/>
      <c r="U33" s="1113"/>
      <c r="V33" s="1113"/>
    </row>
    <row r="34" spans="1:37" s="395" customFormat="1" hidden="1">
      <c r="A34" s="1733" t="s">
        <v>823</v>
      </c>
      <c r="B34" s="3256"/>
      <c r="C34" s="1473"/>
      <c r="D34" s="1473"/>
      <c r="E34" s="1642"/>
      <c r="F34" s="1473"/>
      <c r="G34" s="1473"/>
      <c r="H34" s="1473"/>
      <c r="I34" s="1473"/>
      <c r="J34" s="1473"/>
      <c r="K34" s="1473"/>
      <c r="L34" s="3257"/>
      <c r="M34" s="1952"/>
      <c r="N34" s="3258"/>
    </row>
    <row r="35" spans="1:37" s="395" customFormat="1" hidden="1">
      <c r="A35" s="1733" t="s">
        <v>823</v>
      </c>
      <c r="B35" s="1636"/>
      <c r="C35" s="1473" t="s">
        <v>5299</v>
      </c>
      <c r="D35" s="1473" t="s">
        <v>5300</v>
      </c>
      <c r="E35" s="1642">
        <v>0</v>
      </c>
      <c r="F35" s="1473" t="s">
        <v>5290</v>
      </c>
      <c r="G35" s="1473" t="s">
        <v>5298</v>
      </c>
      <c r="H35" s="1642">
        <v>1.41</v>
      </c>
      <c r="I35" s="1473" t="s">
        <v>3883</v>
      </c>
      <c r="J35" s="1473" t="s">
        <v>3063</v>
      </c>
      <c r="K35" s="1642">
        <v>1.41</v>
      </c>
      <c r="L35" s="1633">
        <v>42265</v>
      </c>
      <c r="M35" s="1638" t="s">
        <v>7688</v>
      </c>
      <c r="N35" s="1641" t="s">
        <v>1237</v>
      </c>
      <c r="O35" s="40"/>
      <c r="P35" s="40"/>
      <c r="Q35" s="40"/>
      <c r="R35" s="40"/>
      <c r="S35" s="40"/>
      <c r="T35" s="40"/>
      <c r="U35" s="40"/>
      <c r="V35" s="40"/>
    </row>
    <row r="36" spans="1:37" s="395" customFormat="1" hidden="1">
      <c r="A36" s="2819" t="s">
        <v>823</v>
      </c>
      <c r="B36" s="3260"/>
      <c r="C36" s="1593" t="s">
        <v>5293</v>
      </c>
      <c r="D36" s="1473" t="s">
        <v>5294</v>
      </c>
      <c r="E36" s="1593">
        <v>0</v>
      </c>
      <c r="F36" s="1593" t="s">
        <v>449</v>
      </c>
      <c r="G36" s="1473" t="s">
        <v>5292</v>
      </c>
      <c r="H36" s="1593">
        <v>1.31</v>
      </c>
      <c r="I36" s="1593"/>
      <c r="J36" s="1473" t="s">
        <v>3162</v>
      </c>
      <c r="K36" s="1593">
        <v>1.31</v>
      </c>
      <c r="L36" s="1637" t="s">
        <v>7924</v>
      </c>
      <c r="M36" s="1638" t="s">
        <v>7923</v>
      </c>
      <c r="N36" s="1641" t="s">
        <v>1237</v>
      </c>
      <c r="O36" s="400"/>
      <c r="P36" s="401"/>
    </row>
    <row r="37" spans="1:37" s="395" customFormat="1" hidden="1">
      <c r="A37" s="2819" t="s">
        <v>823</v>
      </c>
      <c r="B37" s="3260"/>
      <c r="C37" s="1593" t="s">
        <v>5295</v>
      </c>
      <c r="D37" s="1473" t="s">
        <v>5296</v>
      </c>
      <c r="E37" s="1593">
        <v>0</v>
      </c>
      <c r="F37" s="1593" t="s">
        <v>449</v>
      </c>
      <c r="G37" s="1473" t="s">
        <v>5292</v>
      </c>
      <c r="H37" s="1593">
        <v>3.8</v>
      </c>
      <c r="I37" s="1593" t="s">
        <v>242</v>
      </c>
      <c r="J37" s="1473" t="s">
        <v>5289</v>
      </c>
      <c r="K37" s="1593">
        <v>3.8</v>
      </c>
      <c r="L37" s="1637" t="s">
        <v>7924</v>
      </c>
      <c r="M37" s="1638" t="s">
        <v>7923</v>
      </c>
      <c r="N37" s="1641" t="s">
        <v>1237</v>
      </c>
    </row>
    <row r="38" spans="1:37" s="1022" customFormat="1" hidden="1">
      <c r="A38" s="574" t="s">
        <v>823</v>
      </c>
      <c r="B38" s="3261"/>
      <c r="C38" s="3262" t="s">
        <v>242</v>
      </c>
      <c r="D38" s="1634" t="s">
        <v>5289</v>
      </c>
      <c r="E38" s="3262">
        <v>4.87</v>
      </c>
      <c r="F38" s="3262" t="s">
        <v>449</v>
      </c>
      <c r="G38" s="1634" t="s">
        <v>5292</v>
      </c>
      <c r="H38" s="3262">
        <v>7.98</v>
      </c>
      <c r="I38" s="1634"/>
      <c r="J38" s="1634" t="s">
        <v>3166</v>
      </c>
      <c r="K38" s="3262">
        <v>3.11</v>
      </c>
      <c r="L38" s="1637" t="s">
        <v>8683</v>
      </c>
      <c r="M38" s="1643">
        <v>42506</v>
      </c>
      <c r="N38" s="1641" t="s">
        <v>1237</v>
      </c>
    </row>
    <row r="39" spans="1:37" s="1022" customFormat="1" hidden="1">
      <c r="A39" s="3263" t="s">
        <v>823</v>
      </c>
      <c r="B39" s="3261"/>
      <c r="C39" s="3262" t="s">
        <v>242</v>
      </c>
      <c r="D39" s="1634" t="s">
        <v>5289</v>
      </c>
      <c r="E39" s="3262">
        <v>0</v>
      </c>
      <c r="F39" s="3262" t="s">
        <v>5290</v>
      </c>
      <c r="G39" s="1634" t="s">
        <v>5291</v>
      </c>
      <c r="H39" s="3262">
        <v>4.8600000000000003</v>
      </c>
      <c r="I39" s="3262" t="s">
        <v>449</v>
      </c>
      <c r="J39" s="1634" t="s">
        <v>5292</v>
      </c>
      <c r="K39" s="1634">
        <v>4.8600000000000003</v>
      </c>
      <c r="L39" s="1637" t="s">
        <v>8683</v>
      </c>
      <c r="M39" s="1643">
        <v>42507</v>
      </c>
      <c r="N39" s="1641" t="s">
        <v>1237</v>
      </c>
    </row>
    <row r="40" spans="1:37" hidden="1">
      <c r="A40" s="1733" t="s">
        <v>823</v>
      </c>
      <c r="B40" s="1636"/>
      <c r="C40" s="1473" t="s">
        <v>719</v>
      </c>
      <c r="D40" s="1473" t="s">
        <v>5302</v>
      </c>
      <c r="E40" s="1571">
        <v>0</v>
      </c>
      <c r="F40" s="1473" t="s">
        <v>242</v>
      </c>
      <c r="G40" s="1473" t="s">
        <v>5303</v>
      </c>
      <c r="H40" s="1473">
        <v>0.45</v>
      </c>
      <c r="I40" s="1473" t="s">
        <v>439</v>
      </c>
      <c r="J40" s="1473" t="s">
        <v>5276</v>
      </c>
      <c r="K40" s="1642">
        <v>0.45</v>
      </c>
      <c r="L40" s="1637" t="s">
        <v>8683</v>
      </c>
      <c r="M40" s="1643">
        <v>42508</v>
      </c>
      <c r="N40" s="1641" t="s">
        <v>1237</v>
      </c>
      <c r="O40" s="40"/>
      <c r="P40" s="40"/>
      <c r="Q40" s="40"/>
      <c r="R40" s="40"/>
      <c r="S40" s="40"/>
      <c r="T40" s="40"/>
      <c r="U40" s="40"/>
      <c r="V40" s="40"/>
    </row>
    <row r="41" spans="1:37" hidden="1">
      <c r="A41" s="1733" t="s">
        <v>823</v>
      </c>
      <c r="B41" s="1636"/>
      <c r="C41" s="1473" t="s">
        <v>439</v>
      </c>
      <c r="D41" s="1473" t="s">
        <v>5276</v>
      </c>
      <c r="E41" s="1642">
        <v>0</v>
      </c>
      <c r="F41" s="1473" t="s">
        <v>5281</v>
      </c>
      <c r="G41" s="1473" t="s">
        <v>5304</v>
      </c>
      <c r="H41" s="1473">
        <v>6.21</v>
      </c>
      <c r="I41" s="1473" t="s">
        <v>242</v>
      </c>
      <c r="J41" s="1473" t="s">
        <v>5301</v>
      </c>
      <c r="K41" s="1473">
        <v>6.21</v>
      </c>
      <c r="L41" s="1637" t="s">
        <v>8683</v>
      </c>
      <c r="M41" s="1643">
        <v>42509</v>
      </c>
      <c r="N41" s="1641" t="s">
        <v>1237</v>
      </c>
    </row>
    <row r="42" spans="1:37" hidden="1">
      <c r="A42" s="1733" t="s">
        <v>823</v>
      </c>
      <c r="B42" s="1636"/>
      <c r="C42" s="1473" t="s">
        <v>5274</v>
      </c>
      <c r="D42" s="1473" t="s">
        <v>5305</v>
      </c>
      <c r="E42" s="1642">
        <v>0</v>
      </c>
      <c r="F42" s="1473" t="s">
        <v>439</v>
      </c>
      <c r="G42" s="1473" t="s">
        <v>5306</v>
      </c>
      <c r="H42" s="1642">
        <v>0.52</v>
      </c>
      <c r="I42" s="1473"/>
      <c r="J42" s="1473" t="s">
        <v>5301</v>
      </c>
      <c r="K42" s="1642">
        <v>0.52</v>
      </c>
      <c r="L42" s="1637" t="s">
        <v>8683</v>
      </c>
      <c r="M42" s="1643" t="s">
        <v>7923</v>
      </c>
      <c r="N42" s="1641" t="s">
        <v>1237</v>
      </c>
    </row>
    <row r="43" spans="1:37" hidden="1">
      <c r="A43" s="1733" t="s">
        <v>823</v>
      </c>
      <c r="B43" s="1636"/>
      <c r="C43" s="1473" t="s">
        <v>5308</v>
      </c>
      <c r="D43" s="1473" t="s">
        <v>5309</v>
      </c>
      <c r="E43" s="1642">
        <v>0</v>
      </c>
      <c r="F43" s="1473" t="s">
        <v>1676</v>
      </c>
      <c r="G43" s="1473" t="s">
        <v>5310</v>
      </c>
      <c r="H43" s="1473">
        <v>2.2200000000000002</v>
      </c>
      <c r="I43" s="1473" t="s">
        <v>166</v>
      </c>
      <c r="J43" s="1473" t="s">
        <v>5307</v>
      </c>
      <c r="K43" s="1473">
        <v>2.2200000000000002</v>
      </c>
      <c r="L43" s="1633">
        <v>42274</v>
      </c>
      <c r="M43" s="1643" t="s">
        <v>7923</v>
      </c>
      <c r="N43" s="1641" t="s">
        <v>1237</v>
      </c>
      <c r="O43" s="16"/>
      <c r="P43" s="17"/>
    </row>
    <row r="44" spans="1:37" hidden="1">
      <c r="A44" s="1733" t="s">
        <v>823</v>
      </c>
      <c r="B44" s="1636"/>
      <c r="C44" s="1634" t="s">
        <v>1676</v>
      </c>
      <c r="D44" s="1634" t="s">
        <v>5310</v>
      </c>
      <c r="E44" s="1640">
        <v>0</v>
      </c>
      <c r="F44" s="1634" t="s">
        <v>449</v>
      </c>
      <c r="G44" s="1634" t="s">
        <v>5292</v>
      </c>
      <c r="H44" s="1634">
        <v>4.93</v>
      </c>
      <c r="I44" s="1634" t="s">
        <v>838</v>
      </c>
      <c r="J44" s="1634" t="s">
        <v>3721</v>
      </c>
      <c r="K44" s="1634">
        <v>4.93</v>
      </c>
      <c r="L44" s="1637" t="s">
        <v>8683</v>
      </c>
      <c r="M44" s="1643" t="s">
        <v>7923</v>
      </c>
      <c r="N44" s="1641" t="s">
        <v>1237</v>
      </c>
      <c r="O44" s="884"/>
      <c r="P44" s="884"/>
      <c r="Q44" s="884"/>
      <c r="R44" s="884"/>
      <c r="S44" s="884"/>
      <c r="T44" s="884"/>
      <c r="U44" s="884"/>
      <c r="V44" s="884"/>
      <c r="W44" s="884"/>
      <c r="X44" s="884"/>
      <c r="Y44" s="884"/>
      <c r="Z44" s="884"/>
      <c r="AA44" s="884"/>
      <c r="AB44" s="884"/>
      <c r="AC44" s="884"/>
      <c r="AD44" s="884"/>
      <c r="AE44" s="884"/>
      <c r="AF44" s="884"/>
      <c r="AG44" s="884"/>
      <c r="AH44" s="884"/>
      <c r="AI44" s="884"/>
      <c r="AJ44" s="884"/>
      <c r="AK44" s="884"/>
    </row>
    <row r="45" spans="1:37" s="1444" customFormat="1" hidden="1">
      <c r="A45" s="574" t="s">
        <v>823</v>
      </c>
      <c r="B45" s="1635"/>
      <c r="C45" s="1634" t="s">
        <v>5316</v>
      </c>
      <c r="D45" s="1634" t="s">
        <v>5317</v>
      </c>
      <c r="E45" s="1634">
        <v>0</v>
      </c>
      <c r="F45" s="1634" t="s">
        <v>449</v>
      </c>
      <c r="G45" s="1634" t="s">
        <v>5292</v>
      </c>
      <c r="H45" s="1634">
        <v>1.97</v>
      </c>
      <c r="I45" s="1634" t="s">
        <v>5318</v>
      </c>
      <c r="J45" s="1634" t="s">
        <v>5319</v>
      </c>
      <c r="K45" s="1634">
        <v>1.97</v>
      </c>
      <c r="L45" s="1637" t="s">
        <v>8683</v>
      </c>
      <c r="M45" s="1643" t="s">
        <v>10085</v>
      </c>
      <c r="N45" s="1641" t="s">
        <v>1237</v>
      </c>
    </row>
    <row r="46" spans="1:37" s="395" customFormat="1" hidden="1">
      <c r="A46" s="574" t="s">
        <v>823</v>
      </c>
      <c r="B46" s="1635"/>
      <c r="C46" s="1634" t="s">
        <v>5318</v>
      </c>
      <c r="D46" s="1634" t="s">
        <v>5319</v>
      </c>
      <c r="E46" s="1640">
        <v>0</v>
      </c>
      <c r="F46" s="1634" t="s">
        <v>5316</v>
      </c>
      <c r="G46" s="1634" t="s">
        <v>5320</v>
      </c>
      <c r="H46" s="1634">
        <v>0.23</v>
      </c>
      <c r="I46" s="1634"/>
      <c r="J46" s="1634" t="s">
        <v>33</v>
      </c>
      <c r="K46" s="1634">
        <v>0.23</v>
      </c>
      <c r="L46" s="1637" t="s">
        <v>8683</v>
      </c>
      <c r="M46" s="1643" t="s">
        <v>10086</v>
      </c>
      <c r="N46" s="1641" t="s">
        <v>1237</v>
      </c>
    </row>
    <row r="47" spans="1:37" s="1422" customFormat="1" hidden="1">
      <c r="A47" s="574" t="s">
        <v>823</v>
      </c>
      <c r="B47" s="1635"/>
      <c r="C47" s="1634" t="s">
        <v>3213</v>
      </c>
      <c r="D47" s="1634" t="s">
        <v>5321</v>
      </c>
      <c r="E47" s="1634">
        <v>0</v>
      </c>
      <c r="F47" s="1634" t="s">
        <v>5322</v>
      </c>
      <c r="G47" s="1634" t="s">
        <v>3721</v>
      </c>
      <c r="H47" s="1634">
        <v>3.86</v>
      </c>
      <c r="I47" s="1634" t="s">
        <v>449</v>
      </c>
      <c r="J47" s="1634" t="s">
        <v>5292</v>
      </c>
      <c r="K47" s="1634">
        <v>3.86</v>
      </c>
      <c r="L47" s="1637" t="s">
        <v>8683</v>
      </c>
      <c r="M47" s="1643">
        <v>42567</v>
      </c>
      <c r="N47" s="1641" t="s">
        <v>1237</v>
      </c>
    </row>
    <row r="48" spans="1:37" s="1444" customFormat="1" hidden="1">
      <c r="A48" s="574" t="s">
        <v>823</v>
      </c>
      <c r="B48" s="1635"/>
      <c r="C48" s="1634" t="s">
        <v>5323</v>
      </c>
      <c r="D48" s="1634" t="s">
        <v>5324</v>
      </c>
      <c r="E48" s="1634">
        <v>0</v>
      </c>
      <c r="F48" s="1634" t="s">
        <v>3213</v>
      </c>
      <c r="G48" s="1634" t="s">
        <v>5321</v>
      </c>
      <c r="H48" s="1634">
        <v>0.8</v>
      </c>
      <c r="I48" s="1634" t="s">
        <v>2756</v>
      </c>
      <c r="J48" s="1634" t="s">
        <v>828</v>
      </c>
      <c r="K48" s="1634">
        <v>0.8</v>
      </c>
      <c r="L48" s="1637" t="s">
        <v>10087</v>
      </c>
      <c r="M48" s="1952" t="s">
        <v>10093</v>
      </c>
      <c r="N48" s="3258" t="s">
        <v>1237</v>
      </c>
      <c r="O48" s="1451"/>
      <c r="P48" s="1452"/>
    </row>
    <row r="49" spans="1:17" hidden="1">
      <c r="A49" s="574" t="s">
        <v>823</v>
      </c>
      <c r="B49" s="1635"/>
      <c r="C49" s="1634" t="s">
        <v>1045</v>
      </c>
      <c r="D49" s="1634" t="s">
        <v>5325</v>
      </c>
      <c r="E49" s="1634">
        <v>4.37</v>
      </c>
      <c r="F49" s="1634"/>
      <c r="G49" s="1634" t="s">
        <v>828</v>
      </c>
      <c r="H49" s="1634">
        <v>5.0199999999999996</v>
      </c>
      <c r="I49" s="1634"/>
      <c r="J49" s="1634" t="s">
        <v>828</v>
      </c>
      <c r="K49" s="1634">
        <v>0.65</v>
      </c>
      <c r="L49" s="1633" t="s">
        <v>10087</v>
      </c>
      <c r="M49" s="1952" t="s">
        <v>10093</v>
      </c>
      <c r="N49" s="3258" t="s">
        <v>1237</v>
      </c>
    </row>
    <row r="50" spans="1:17" hidden="1">
      <c r="A50" s="574" t="s">
        <v>823</v>
      </c>
      <c r="B50" s="1635"/>
      <c r="C50" s="1634" t="s">
        <v>1045</v>
      </c>
      <c r="D50" s="1634" t="s">
        <v>5325</v>
      </c>
      <c r="E50" s="1634">
        <v>5.44</v>
      </c>
      <c r="F50" s="1634"/>
      <c r="G50" s="1634" t="s">
        <v>828</v>
      </c>
      <c r="H50" s="1634">
        <v>6.56</v>
      </c>
      <c r="I50" s="1634" t="s">
        <v>184</v>
      </c>
      <c r="J50" s="1634" t="s">
        <v>5321</v>
      </c>
      <c r="K50" s="1634">
        <v>1.1200000000000001</v>
      </c>
      <c r="L50" s="1633" t="s">
        <v>10087</v>
      </c>
      <c r="M50" s="1952" t="s">
        <v>10093</v>
      </c>
      <c r="N50" s="3258" t="s">
        <v>1237</v>
      </c>
    </row>
    <row r="51" spans="1:17" s="1444" customFormat="1" hidden="1">
      <c r="A51" s="574" t="s">
        <v>823</v>
      </c>
      <c r="B51" s="1635"/>
      <c r="C51" s="1634" t="s">
        <v>4992</v>
      </c>
      <c r="D51" s="1634" t="s">
        <v>5325</v>
      </c>
      <c r="E51" s="1634">
        <v>0</v>
      </c>
      <c r="F51" s="1634" t="s">
        <v>449</v>
      </c>
      <c r="G51" s="1634" t="s">
        <v>5292</v>
      </c>
      <c r="H51" s="1634">
        <v>1.5</v>
      </c>
      <c r="I51" s="1634" t="s">
        <v>184</v>
      </c>
      <c r="J51" s="1634" t="s">
        <v>5321</v>
      </c>
      <c r="K51" s="1634">
        <v>1.5</v>
      </c>
      <c r="L51" s="1637" t="s">
        <v>10087</v>
      </c>
      <c r="M51" s="1952" t="s">
        <v>10093</v>
      </c>
      <c r="N51" s="3258" t="s">
        <v>1237</v>
      </c>
    </row>
    <row r="52" spans="1:17" hidden="1">
      <c r="A52" s="574" t="s">
        <v>823</v>
      </c>
      <c r="B52" s="1635"/>
      <c r="C52" s="1634" t="s">
        <v>5326</v>
      </c>
      <c r="D52" s="1634" t="s">
        <v>5327</v>
      </c>
      <c r="E52" s="1634">
        <v>0</v>
      </c>
      <c r="F52" s="1634" t="s">
        <v>801</v>
      </c>
      <c r="G52" s="1634" t="s">
        <v>5328</v>
      </c>
      <c r="H52" s="1634">
        <v>2.23</v>
      </c>
      <c r="I52" s="1634" t="s">
        <v>5329</v>
      </c>
      <c r="J52" s="1634" t="s">
        <v>5330</v>
      </c>
      <c r="K52" s="1634">
        <v>2.23</v>
      </c>
      <c r="L52" s="1633" t="s">
        <v>10087</v>
      </c>
      <c r="M52" s="1952" t="s">
        <v>10093</v>
      </c>
      <c r="N52" s="3258" t="s">
        <v>1237</v>
      </c>
    </row>
    <row r="53" spans="1:17" hidden="1">
      <c r="A53" s="574" t="s">
        <v>823</v>
      </c>
      <c r="B53" s="1635"/>
      <c r="C53" s="1634" t="s">
        <v>5329</v>
      </c>
      <c r="D53" s="1634" t="s">
        <v>5330</v>
      </c>
      <c r="E53" s="1634">
        <v>0</v>
      </c>
      <c r="F53" s="1634" t="s">
        <v>184</v>
      </c>
      <c r="G53" s="1634" t="s">
        <v>5321</v>
      </c>
      <c r="H53" s="1634">
        <v>0.88</v>
      </c>
      <c r="I53" s="1634" t="s">
        <v>5326</v>
      </c>
      <c r="J53" s="1634" t="s">
        <v>5327</v>
      </c>
      <c r="K53" s="1634">
        <v>0.88</v>
      </c>
      <c r="L53" s="1633" t="s">
        <v>10087</v>
      </c>
      <c r="M53" s="1952" t="s">
        <v>10093</v>
      </c>
      <c r="N53" s="3258" t="s">
        <v>1237</v>
      </c>
    </row>
    <row r="54" spans="1:17" s="884" customFormat="1" hidden="1">
      <c r="A54" s="574" t="s">
        <v>823</v>
      </c>
      <c r="B54" s="1635"/>
      <c r="C54" s="1634" t="s">
        <v>801</v>
      </c>
      <c r="D54" s="1634" t="s">
        <v>5328</v>
      </c>
      <c r="E54" s="1634">
        <v>0</v>
      </c>
      <c r="F54" s="1634" t="s">
        <v>838</v>
      </c>
      <c r="G54" s="1634" t="s">
        <v>3721</v>
      </c>
      <c r="H54" s="1634">
        <v>1.03</v>
      </c>
      <c r="I54" s="1634" t="s">
        <v>2756</v>
      </c>
      <c r="J54" s="1634" t="s">
        <v>828</v>
      </c>
      <c r="K54" s="1634">
        <v>1.03</v>
      </c>
      <c r="L54" s="1637" t="s">
        <v>10087</v>
      </c>
      <c r="M54" s="1952" t="s">
        <v>10088</v>
      </c>
      <c r="N54" s="3258" t="s">
        <v>1237</v>
      </c>
    </row>
    <row r="55" spans="1:17" hidden="1">
      <c r="A55" s="574" t="s">
        <v>823</v>
      </c>
      <c r="B55" s="1635"/>
      <c r="C55" s="1634" t="s">
        <v>5331</v>
      </c>
      <c r="D55" s="1634" t="s">
        <v>5332</v>
      </c>
      <c r="E55" s="1634">
        <v>0</v>
      </c>
      <c r="F55" s="1634" t="s">
        <v>429</v>
      </c>
      <c r="G55" s="1634" t="s">
        <v>5333</v>
      </c>
      <c r="H55" s="1634">
        <v>3.51</v>
      </c>
      <c r="I55" s="1634" t="s">
        <v>838</v>
      </c>
      <c r="J55" s="1634" t="s">
        <v>3721</v>
      </c>
      <c r="K55" s="1634">
        <v>3.51</v>
      </c>
      <c r="L55" s="1633" t="s">
        <v>10087</v>
      </c>
      <c r="M55" s="1952" t="s">
        <v>10088</v>
      </c>
      <c r="N55" s="3258" t="s">
        <v>1237</v>
      </c>
      <c r="Q55" s="1291"/>
    </row>
    <row r="56" spans="1:17" hidden="1">
      <c r="A56" s="574" t="s">
        <v>823</v>
      </c>
      <c r="B56" s="1635"/>
      <c r="C56" s="1634" t="s">
        <v>5334</v>
      </c>
      <c r="D56" s="1634" t="s">
        <v>1490</v>
      </c>
      <c r="E56" s="1634">
        <v>0</v>
      </c>
      <c r="F56" s="1634" t="s">
        <v>838</v>
      </c>
      <c r="G56" s="1634" t="s">
        <v>3721</v>
      </c>
      <c r="H56" s="1634">
        <v>0.7</v>
      </c>
      <c r="I56" s="1634" t="s">
        <v>5335</v>
      </c>
      <c r="J56" s="1634" t="s">
        <v>5336</v>
      </c>
      <c r="K56" s="1634">
        <v>0.7</v>
      </c>
      <c r="L56" s="1633" t="s">
        <v>10087</v>
      </c>
      <c r="M56" s="1952" t="s">
        <v>10088</v>
      </c>
      <c r="N56" s="3258" t="s">
        <v>1237</v>
      </c>
    </row>
    <row r="57" spans="1:17" hidden="1">
      <c r="A57" s="574" t="s">
        <v>823</v>
      </c>
      <c r="B57" s="1635"/>
      <c r="C57" s="1634" t="s">
        <v>3512</v>
      </c>
      <c r="D57" s="1634" t="s">
        <v>5256</v>
      </c>
      <c r="E57" s="1634">
        <v>0</v>
      </c>
      <c r="F57" s="1634" t="s">
        <v>838</v>
      </c>
      <c r="G57" s="1634" t="s">
        <v>3721</v>
      </c>
      <c r="H57" s="1634">
        <v>2.76</v>
      </c>
      <c r="I57" s="1634" t="s">
        <v>5257</v>
      </c>
      <c r="J57" s="1634" t="s">
        <v>5258</v>
      </c>
      <c r="K57" s="1634">
        <v>2.76</v>
      </c>
      <c r="L57" s="1633" t="s">
        <v>10088</v>
      </c>
      <c r="M57" s="1952" t="s">
        <v>10088</v>
      </c>
      <c r="N57" s="3258" t="s">
        <v>1237</v>
      </c>
    </row>
    <row r="58" spans="1:17" hidden="1">
      <c r="A58" s="574" t="s">
        <v>823</v>
      </c>
      <c r="B58" s="1635"/>
      <c r="C58" s="1634" t="s">
        <v>5285</v>
      </c>
      <c r="D58" s="1634" t="s">
        <v>5337</v>
      </c>
      <c r="E58" s="1634">
        <v>0</v>
      </c>
      <c r="F58" s="1634" t="s">
        <v>838</v>
      </c>
      <c r="G58" s="1634" t="s">
        <v>3721</v>
      </c>
      <c r="H58" s="1634">
        <v>2.16</v>
      </c>
      <c r="I58" s="1634"/>
      <c r="J58" s="1634" t="s">
        <v>33</v>
      </c>
      <c r="K58" s="1634">
        <v>2.16</v>
      </c>
      <c r="L58" s="1633" t="s">
        <v>10088</v>
      </c>
      <c r="M58" s="1952" t="s">
        <v>10088</v>
      </c>
      <c r="N58" s="3258" t="s">
        <v>1237</v>
      </c>
    </row>
    <row r="59" spans="1:17" hidden="1">
      <c r="A59" s="574" t="s">
        <v>823</v>
      </c>
      <c r="B59" s="1635"/>
      <c r="C59" s="1634" t="s">
        <v>3882</v>
      </c>
      <c r="D59" s="1634" t="s">
        <v>5284</v>
      </c>
      <c r="E59" s="1634">
        <v>0</v>
      </c>
      <c r="F59" s="1634" t="s">
        <v>5285</v>
      </c>
      <c r="G59" s="1634" t="s">
        <v>5338</v>
      </c>
      <c r="H59" s="1634">
        <v>1.55</v>
      </c>
      <c r="I59" s="1634" t="s">
        <v>5283</v>
      </c>
      <c r="J59" s="1634" t="s">
        <v>5287</v>
      </c>
      <c r="K59" s="1634">
        <v>1.55</v>
      </c>
      <c r="L59" s="1633" t="s">
        <v>10088</v>
      </c>
      <c r="M59" s="1952" t="s">
        <v>10088</v>
      </c>
      <c r="N59" s="3258" t="s">
        <v>1237</v>
      </c>
    </row>
    <row r="60" spans="1:17" hidden="1">
      <c r="A60" s="574" t="s">
        <v>823</v>
      </c>
      <c r="B60" s="1635"/>
      <c r="C60" s="1634" t="s">
        <v>5257</v>
      </c>
      <c r="D60" s="1634" t="s">
        <v>5258</v>
      </c>
      <c r="E60" s="1634">
        <v>0</v>
      </c>
      <c r="F60" s="1634" t="s">
        <v>5281</v>
      </c>
      <c r="G60" s="1634" t="s">
        <v>5282</v>
      </c>
      <c r="H60" s="1634">
        <v>5.35</v>
      </c>
      <c r="I60" s="1634" t="s">
        <v>838</v>
      </c>
      <c r="J60" s="1634" t="s">
        <v>3721</v>
      </c>
      <c r="K60" s="1634">
        <v>5.35</v>
      </c>
      <c r="L60" s="1633" t="s">
        <v>10088</v>
      </c>
      <c r="M60" s="1952" t="s">
        <v>10088</v>
      </c>
      <c r="N60" s="3258" t="s">
        <v>1237</v>
      </c>
    </row>
    <row r="61" spans="1:17" hidden="1">
      <c r="A61" s="574" t="s">
        <v>823</v>
      </c>
      <c r="B61" s="1635"/>
      <c r="C61" s="1634" t="s">
        <v>5283</v>
      </c>
      <c r="D61" s="1634" t="s">
        <v>5339</v>
      </c>
      <c r="E61" s="1634">
        <v>0.6</v>
      </c>
      <c r="F61" s="1634" t="s">
        <v>3882</v>
      </c>
      <c r="G61" s="1634" t="s">
        <v>5284</v>
      </c>
      <c r="H61" s="1634">
        <v>1.33</v>
      </c>
      <c r="I61" s="1634" t="s">
        <v>5257</v>
      </c>
      <c r="J61" s="1634" t="s">
        <v>5258</v>
      </c>
      <c r="K61" s="1634">
        <v>0.73</v>
      </c>
      <c r="L61" s="1633" t="s">
        <v>10088</v>
      </c>
      <c r="M61" s="1952" t="s">
        <v>10088</v>
      </c>
      <c r="N61" s="3258" t="s">
        <v>1237</v>
      </c>
    </row>
    <row r="62" spans="1:17" hidden="1">
      <c r="A62" s="574" t="s">
        <v>823</v>
      </c>
      <c r="B62" s="1635"/>
      <c r="C62" s="1634" t="s">
        <v>165</v>
      </c>
      <c r="D62" s="1634" t="s">
        <v>5340</v>
      </c>
      <c r="E62" s="1634">
        <v>0</v>
      </c>
      <c r="F62" s="1634" t="s">
        <v>449</v>
      </c>
      <c r="G62" s="1634" t="s">
        <v>5292</v>
      </c>
      <c r="H62" s="1634">
        <v>1.29</v>
      </c>
      <c r="I62" s="1634"/>
      <c r="J62" s="1634" t="s">
        <v>828</v>
      </c>
      <c r="K62" s="1634">
        <v>1.29</v>
      </c>
      <c r="L62" s="1633" t="s">
        <v>10088</v>
      </c>
      <c r="M62" s="1952" t="s">
        <v>10088</v>
      </c>
      <c r="N62" s="3258" t="s">
        <v>1237</v>
      </c>
    </row>
    <row r="63" spans="1:17" s="1444" customFormat="1" hidden="1">
      <c r="A63" s="574" t="s">
        <v>823</v>
      </c>
      <c r="B63" s="1635"/>
      <c r="C63" s="1634" t="s">
        <v>165</v>
      </c>
      <c r="D63" s="1634" t="s">
        <v>5341</v>
      </c>
      <c r="E63" s="1634">
        <v>2.75</v>
      </c>
      <c r="F63" s="1634"/>
      <c r="G63" s="1634" t="s">
        <v>828</v>
      </c>
      <c r="H63" s="1634">
        <v>5.52</v>
      </c>
      <c r="I63" s="1634" t="s">
        <v>449</v>
      </c>
      <c r="J63" s="1634" t="s">
        <v>5342</v>
      </c>
      <c r="K63" s="1634">
        <v>2.77</v>
      </c>
      <c r="L63" s="1637" t="s">
        <v>10088</v>
      </c>
      <c r="M63" s="1952" t="s">
        <v>10088</v>
      </c>
      <c r="N63" s="3258" t="s">
        <v>1237</v>
      </c>
    </row>
    <row r="64" spans="1:17" s="1274" customFormat="1" ht="0.6" hidden="1" customHeight="1">
      <c r="A64" s="1733" t="s">
        <v>823</v>
      </c>
      <c r="B64" s="1636"/>
      <c r="C64" s="1473" t="s">
        <v>1472</v>
      </c>
      <c r="D64" s="1473" t="s">
        <v>5311</v>
      </c>
      <c r="E64" s="1642">
        <v>0</v>
      </c>
      <c r="F64" s="1473" t="s">
        <v>5312</v>
      </c>
      <c r="G64" s="1473" t="s">
        <v>5313</v>
      </c>
      <c r="H64" s="1642">
        <v>1.1399999999999999</v>
      </c>
      <c r="I64" s="1473" t="s">
        <v>449</v>
      </c>
      <c r="J64" s="1473" t="s">
        <v>5292</v>
      </c>
      <c r="K64" s="1642">
        <v>1.1399999999999999</v>
      </c>
      <c r="L64" s="1637" t="s">
        <v>10088</v>
      </c>
      <c r="M64" s="1952" t="s">
        <v>10088</v>
      </c>
      <c r="N64" s="3258" t="s">
        <v>1237</v>
      </c>
    </row>
    <row r="65" spans="1:14" s="1274" customFormat="1" ht="0.6" hidden="1" customHeight="1">
      <c r="A65" s="1733" t="s">
        <v>823</v>
      </c>
      <c r="B65" s="1636"/>
      <c r="C65" s="1473" t="s">
        <v>1943</v>
      </c>
      <c r="D65" s="1473" t="s">
        <v>5314</v>
      </c>
      <c r="E65" s="1642">
        <v>0</v>
      </c>
      <c r="F65" s="1473" t="s">
        <v>166</v>
      </c>
      <c r="G65" s="1473" t="s">
        <v>5307</v>
      </c>
      <c r="H65" s="1642">
        <v>1.07</v>
      </c>
      <c r="I65" s="1473" t="s">
        <v>5315</v>
      </c>
      <c r="J65" s="1473" t="s">
        <v>828</v>
      </c>
      <c r="K65" s="1642">
        <v>1.07</v>
      </c>
      <c r="L65" s="1637" t="s">
        <v>10088</v>
      </c>
      <c r="M65" s="1952" t="s">
        <v>10088</v>
      </c>
      <c r="N65" s="3258" t="s">
        <v>1237</v>
      </c>
    </row>
    <row r="66" spans="1:14" ht="0.6" hidden="1" customHeight="1">
      <c r="A66" s="574" t="s">
        <v>823</v>
      </c>
      <c r="B66" s="1635"/>
      <c r="C66" s="1634" t="s">
        <v>5343</v>
      </c>
      <c r="D66" s="1634" t="s">
        <v>5344</v>
      </c>
      <c r="E66" s="1634">
        <v>0</v>
      </c>
      <c r="F66" s="1634" t="s">
        <v>56</v>
      </c>
      <c r="G66" s="1634" t="s">
        <v>5288</v>
      </c>
      <c r="H66" s="1634">
        <v>4.67</v>
      </c>
      <c r="I66" s="1634"/>
      <c r="J66" s="1634" t="s">
        <v>828</v>
      </c>
      <c r="K66" s="1634">
        <v>4.67</v>
      </c>
      <c r="L66" s="1633" t="s">
        <v>10088</v>
      </c>
      <c r="M66" s="1952" t="s">
        <v>10088</v>
      </c>
      <c r="N66" s="3258" t="s">
        <v>1237</v>
      </c>
    </row>
    <row r="67" spans="1:14" s="2020" customFormat="1">
      <c r="A67" s="2026" t="s">
        <v>5255</v>
      </c>
      <c r="B67" s="2144"/>
      <c r="C67" s="2026" t="s">
        <v>2417</v>
      </c>
      <c r="D67" s="2033" t="s">
        <v>13426</v>
      </c>
      <c r="E67" s="2038">
        <v>0</v>
      </c>
      <c r="F67" s="2026" t="s">
        <v>2417</v>
      </c>
      <c r="G67" s="2026" t="s">
        <v>13455</v>
      </c>
      <c r="H67" s="2026">
        <v>1.08</v>
      </c>
      <c r="I67" s="2026" t="s">
        <v>562</v>
      </c>
      <c r="J67" s="2026" t="s">
        <v>10536</v>
      </c>
      <c r="K67" s="2026">
        <v>1.08</v>
      </c>
      <c r="L67" s="2145" t="s">
        <v>11433</v>
      </c>
      <c r="M67" s="2041" t="s">
        <v>11433</v>
      </c>
      <c r="N67" s="2037" t="s">
        <v>1237</v>
      </c>
    </row>
    <row r="68" spans="1:14" s="2020" customFormat="1">
      <c r="A68" s="2026" t="s">
        <v>5255</v>
      </c>
      <c r="B68" s="2144"/>
      <c r="C68" s="2026" t="s">
        <v>562</v>
      </c>
      <c r="D68" s="2026" t="s">
        <v>13427</v>
      </c>
      <c r="E68" s="2038">
        <v>0</v>
      </c>
      <c r="F68" s="2026" t="s">
        <v>55</v>
      </c>
      <c r="G68" s="2026" t="s">
        <v>10516</v>
      </c>
      <c r="H68" s="2026">
        <v>4.01</v>
      </c>
      <c r="I68" s="2026" t="s">
        <v>734</v>
      </c>
      <c r="J68" s="2026" t="s">
        <v>13051</v>
      </c>
      <c r="K68" s="2026">
        <v>4.01</v>
      </c>
      <c r="L68" s="2145" t="s">
        <v>11433</v>
      </c>
      <c r="M68" s="2041" t="s">
        <v>11433</v>
      </c>
      <c r="N68" s="2037" t="s">
        <v>1237</v>
      </c>
    </row>
    <row r="69" spans="1:14" s="2020" customFormat="1">
      <c r="A69" s="2026" t="s">
        <v>5255</v>
      </c>
      <c r="B69" s="2144"/>
      <c r="C69" s="2026" t="s">
        <v>750</v>
      </c>
      <c r="D69" s="2026" t="s">
        <v>10546</v>
      </c>
      <c r="E69" s="2038">
        <v>0</v>
      </c>
      <c r="F69" s="2026" t="s">
        <v>193</v>
      </c>
      <c r="G69" s="2026" t="s">
        <v>10541</v>
      </c>
      <c r="H69" s="2026">
        <v>1.19</v>
      </c>
      <c r="I69" s="2026" t="s">
        <v>840</v>
      </c>
      <c r="J69" s="2026" t="s">
        <v>10530</v>
      </c>
      <c r="K69" s="2026">
        <v>1.19</v>
      </c>
      <c r="L69" s="2145" t="s">
        <v>13453</v>
      </c>
      <c r="M69" s="2041" t="s">
        <v>13453</v>
      </c>
      <c r="N69" s="2037" t="s">
        <v>1237</v>
      </c>
    </row>
    <row r="70" spans="1:14" s="2020" customFormat="1">
      <c r="A70" s="2026" t="s">
        <v>5255</v>
      </c>
      <c r="B70" s="2144"/>
      <c r="C70" s="2026" t="s">
        <v>750</v>
      </c>
      <c r="D70" s="2026" t="s">
        <v>13428</v>
      </c>
      <c r="E70" s="2038">
        <v>1.19</v>
      </c>
      <c r="F70" s="2026" t="s">
        <v>840</v>
      </c>
      <c r="G70" s="2026" t="s">
        <v>10530</v>
      </c>
      <c r="H70" s="2026">
        <v>2.0699999999999998</v>
      </c>
      <c r="I70" s="2026" t="s">
        <v>724</v>
      </c>
      <c r="J70" s="2026" t="s">
        <v>10544</v>
      </c>
      <c r="K70" s="2026">
        <v>0.88</v>
      </c>
      <c r="L70" s="2145" t="s">
        <v>13453</v>
      </c>
      <c r="M70" s="2041" t="s">
        <v>13453</v>
      </c>
      <c r="N70" s="2037" t="s">
        <v>1237</v>
      </c>
    </row>
    <row r="71" spans="1:14" s="2020" customFormat="1">
      <c r="A71" s="2026" t="s">
        <v>5255</v>
      </c>
      <c r="B71" s="2144"/>
      <c r="C71" s="2026" t="s">
        <v>724</v>
      </c>
      <c r="D71" s="2026" t="s">
        <v>10544</v>
      </c>
      <c r="E71" s="2038">
        <v>0</v>
      </c>
      <c r="F71" s="2026" t="s">
        <v>750</v>
      </c>
      <c r="G71" s="2026" t="s">
        <v>13428</v>
      </c>
      <c r="H71" s="2026">
        <v>4.87</v>
      </c>
      <c r="I71" s="2026" t="s">
        <v>840</v>
      </c>
      <c r="J71" s="2026" t="s">
        <v>10530</v>
      </c>
      <c r="K71" s="2026">
        <v>4.87</v>
      </c>
      <c r="L71" s="2145" t="s">
        <v>13453</v>
      </c>
      <c r="M71" s="2041" t="s">
        <v>13453</v>
      </c>
      <c r="N71" s="2037" t="s">
        <v>1237</v>
      </c>
    </row>
    <row r="72" spans="1:14" s="2020" customFormat="1">
      <c r="A72" s="2026" t="s">
        <v>5255</v>
      </c>
      <c r="B72" s="2144"/>
      <c r="C72" s="2026" t="s">
        <v>724</v>
      </c>
      <c r="D72" s="2026" t="s">
        <v>13429</v>
      </c>
      <c r="E72" s="2038">
        <v>5.27</v>
      </c>
      <c r="F72" s="2026" t="s">
        <v>5290</v>
      </c>
      <c r="G72" s="2026" t="s">
        <v>10511</v>
      </c>
      <c r="H72" s="2026">
        <v>5.39</v>
      </c>
      <c r="I72" s="2026" t="s">
        <v>724</v>
      </c>
      <c r="J72" s="2026" t="s">
        <v>33</v>
      </c>
      <c r="K72" s="2026">
        <v>0.12</v>
      </c>
      <c r="L72" s="2145" t="s">
        <v>13453</v>
      </c>
      <c r="M72" s="2041" t="s">
        <v>13453</v>
      </c>
      <c r="N72" s="2037" t="s">
        <v>1237</v>
      </c>
    </row>
    <row r="73" spans="1:14" s="2020" customFormat="1">
      <c r="A73" s="2026" t="s">
        <v>5255</v>
      </c>
      <c r="B73" s="2144"/>
      <c r="C73" s="2026" t="s">
        <v>724</v>
      </c>
      <c r="D73" s="2026" t="s">
        <v>13430</v>
      </c>
      <c r="E73" s="2038">
        <v>4.87</v>
      </c>
      <c r="F73" s="2026" t="s">
        <v>840</v>
      </c>
      <c r="G73" s="2026" t="s">
        <v>10530</v>
      </c>
      <c r="H73" s="2026">
        <v>5.27</v>
      </c>
      <c r="I73" s="2026" t="s">
        <v>5290</v>
      </c>
      <c r="J73" s="2026" t="s">
        <v>10520</v>
      </c>
      <c r="K73" s="2026">
        <v>0.4</v>
      </c>
      <c r="L73" s="2145" t="s">
        <v>13454</v>
      </c>
      <c r="M73" s="2041" t="s">
        <v>13453</v>
      </c>
      <c r="N73" s="2037" t="s">
        <v>1237</v>
      </c>
    </row>
    <row r="74" spans="1:14" s="2020" customFormat="1">
      <c r="A74" s="2026" t="s">
        <v>5255</v>
      </c>
      <c r="B74" s="2144"/>
      <c r="C74" s="2026" t="s">
        <v>209</v>
      </c>
      <c r="D74" s="2026" t="s">
        <v>13444</v>
      </c>
      <c r="E74" s="2038">
        <v>0</v>
      </c>
      <c r="F74" s="2026" t="s">
        <v>5290</v>
      </c>
      <c r="G74" s="2026" t="s">
        <v>10511</v>
      </c>
      <c r="H74" s="2026">
        <v>5.21</v>
      </c>
      <c r="I74" s="2026" t="s">
        <v>55</v>
      </c>
      <c r="J74" s="2026" t="s">
        <v>10516</v>
      </c>
      <c r="K74" s="2026">
        <v>5.21</v>
      </c>
      <c r="L74" s="2145" t="s">
        <v>11046</v>
      </c>
      <c r="M74" s="2041" t="s">
        <v>11046</v>
      </c>
      <c r="N74" s="2037" t="s">
        <v>1237</v>
      </c>
    </row>
    <row r="75" spans="1:14" s="2020" customFormat="1">
      <c r="A75" s="2026" t="s">
        <v>5255</v>
      </c>
      <c r="B75" s="2144"/>
      <c r="C75" s="2026" t="s">
        <v>55</v>
      </c>
      <c r="D75" s="2026" t="s">
        <v>10516</v>
      </c>
      <c r="E75" s="2038">
        <v>0</v>
      </c>
      <c r="F75" s="2026" t="s">
        <v>837</v>
      </c>
      <c r="G75" s="2026" t="s">
        <v>13405</v>
      </c>
      <c r="H75" s="2026">
        <v>17.11</v>
      </c>
      <c r="I75" s="2026" t="s">
        <v>370</v>
      </c>
      <c r="J75" s="2026" t="s">
        <v>13043</v>
      </c>
      <c r="K75" s="2026">
        <v>17.11</v>
      </c>
      <c r="L75" s="2145" t="s">
        <v>11435</v>
      </c>
      <c r="M75" s="2041" t="s">
        <v>11435</v>
      </c>
      <c r="N75" s="2037" t="s">
        <v>1237</v>
      </c>
    </row>
    <row r="76" spans="1:14" s="2020" customFormat="1">
      <c r="A76" s="2026" t="s">
        <v>5255</v>
      </c>
      <c r="B76" s="2144"/>
      <c r="C76" s="2026" t="s">
        <v>278</v>
      </c>
      <c r="D76" s="2026" t="s">
        <v>13050</v>
      </c>
      <c r="E76" s="2038">
        <v>0</v>
      </c>
      <c r="F76" s="2026" t="s">
        <v>837</v>
      </c>
      <c r="G76" s="2026" t="s">
        <v>13405</v>
      </c>
      <c r="H76" s="2026">
        <v>9.42</v>
      </c>
      <c r="I76" s="2026" t="s">
        <v>13456</v>
      </c>
      <c r="J76" s="2026" t="s">
        <v>13042</v>
      </c>
      <c r="K76" s="2026">
        <v>9.42</v>
      </c>
      <c r="L76" s="2145" t="s">
        <v>11435</v>
      </c>
      <c r="M76" s="2041" t="s">
        <v>11435</v>
      </c>
      <c r="N76" s="2037" t="s">
        <v>1237</v>
      </c>
    </row>
    <row r="77" spans="1:14" s="1274" customFormat="1">
      <c r="A77" s="2021" t="s">
        <v>823</v>
      </c>
      <c r="B77" s="2034"/>
      <c r="C77" s="2033" t="s">
        <v>151</v>
      </c>
      <c r="D77" s="2033" t="s">
        <v>10531</v>
      </c>
      <c r="E77" s="2033">
        <v>0</v>
      </c>
      <c r="F77" s="2033" t="s">
        <v>1461</v>
      </c>
      <c r="G77" s="2033" t="s">
        <v>10532</v>
      </c>
      <c r="H77" s="2033">
        <v>2.61</v>
      </c>
      <c r="I77" s="2033" t="s">
        <v>58</v>
      </c>
      <c r="J77" s="2033" t="s">
        <v>58</v>
      </c>
      <c r="K77" s="2033">
        <v>2.61</v>
      </c>
      <c r="L77" s="2029" t="s">
        <v>10087</v>
      </c>
      <c r="M77" s="2035" t="s">
        <v>11124</v>
      </c>
      <c r="N77" s="2037" t="s">
        <v>1237</v>
      </c>
    </row>
    <row r="78" spans="1:14" s="1444" customFormat="1">
      <c r="A78" s="2021" t="s">
        <v>823</v>
      </c>
      <c r="B78" s="2034"/>
      <c r="C78" s="2033" t="s">
        <v>209</v>
      </c>
      <c r="D78" s="2033" t="s">
        <v>10533</v>
      </c>
      <c r="E78" s="2033">
        <v>0</v>
      </c>
      <c r="F78" s="2033" t="s">
        <v>55</v>
      </c>
      <c r="G78" s="2033" t="s">
        <v>10516</v>
      </c>
      <c r="H78" s="2033">
        <v>5.21</v>
      </c>
      <c r="I78" s="2033" t="s">
        <v>5290</v>
      </c>
      <c r="J78" s="2033" t="s">
        <v>10537</v>
      </c>
      <c r="K78" s="2033">
        <v>5.21</v>
      </c>
      <c r="L78" s="2035" t="s">
        <v>8151</v>
      </c>
      <c r="M78" s="2035" t="s">
        <v>11124</v>
      </c>
      <c r="N78" s="2037" t="s">
        <v>1237</v>
      </c>
    </row>
    <row r="79" spans="1:14" s="1444" customFormat="1">
      <c r="A79" s="2021" t="s">
        <v>823</v>
      </c>
      <c r="B79" s="2034"/>
      <c r="C79" s="2033" t="s">
        <v>2417</v>
      </c>
      <c r="D79" s="2033" t="s">
        <v>10534</v>
      </c>
      <c r="E79" s="2033">
        <v>0</v>
      </c>
      <c r="F79" s="2033" t="s">
        <v>562</v>
      </c>
      <c r="G79" s="2033" t="s">
        <v>10535</v>
      </c>
      <c r="H79" s="2033">
        <v>1.08</v>
      </c>
      <c r="I79" s="2033" t="s">
        <v>2756</v>
      </c>
      <c r="J79" s="2033" t="s">
        <v>10538</v>
      </c>
      <c r="K79" s="2033">
        <v>1.08</v>
      </c>
      <c r="L79" s="2035" t="s">
        <v>11124</v>
      </c>
      <c r="M79" s="2035">
        <v>42842</v>
      </c>
      <c r="N79" s="2037" t="s">
        <v>1237</v>
      </c>
    </row>
    <row r="80" spans="1:14" s="1274" customFormat="1">
      <c r="A80" s="2021" t="s">
        <v>823</v>
      </c>
      <c r="B80" s="2039"/>
      <c r="C80" s="2033" t="s">
        <v>1073</v>
      </c>
      <c r="D80" s="2033" t="s">
        <v>10554</v>
      </c>
      <c r="E80" s="2033">
        <v>0</v>
      </c>
      <c r="F80" s="2033" t="s">
        <v>10555</v>
      </c>
      <c r="G80" s="2033" t="s">
        <v>141</v>
      </c>
      <c r="H80" s="2033">
        <v>0.86</v>
      </c>
      <c r="I80" s="2033" t="s">
        <v>141</v>
      </c>
      <c r="J80" s="2033" t="s">
        <v>828</v>
      </c>
      <c r="K80" s="2033">
        <v>0.86</v>
      </c>
      <c r="L80" s="2035">
        <v>42842</v>
      </c>
      <c r="M80" s="2035">
        <v>42842</v>
      </c>
      <c r="N80" s="2037" t="s">
        <v>1237</v>
      </c>
    </row>
    <row r="81" spans="1:38" s="1444" customFormat="1">
      <c r="A81" s="2021" t="s">
        <v>823</v>
      </c>
      <c r="B81" s="2034"/>
      <c r="C81" s="2033" t="s">
        <v>562</v>
      </c>
      <c r="D81" s="2033" t="s">
        <v>10536</v>
      </c>
      <c r="E81" s="2033">
        <v>0</v>
      </c>
      <c r="F81" s="2033" t="s">
        <v>55</v>
      </c>
      <c r="G81" s="2033" t="s">
        <v>10516</v>
      </c>
      <c r="H81" s="2033">
        <v>4.01</v>
      </c>
      <c r="I81" s="2033" t="s">
        <v>734</v>
      </c>
      <c r="J81" s="2033" t="s">
        <v>10539</v>
      </c>
      <c r="K81" s="2033">
        <v>4.01</v>
      </c>
      <c r="L81" s="2035" t="s">
        <v>11433</v>
      </c>
      <c r="M81" s="2035" t="s">
        <v>11433</v>
      </c>
      <c r="N81" s="2037" t="s">
        <v>1237</v>
      </c>
    </row>
    <row r="82" spans="1:38" s="1444" customFormat="1">
      <c r="A82" s="2021" t="s">
        <v>823</v>
      </c>
      <c r="B82" s="2034"/>
      <c r="C82" s="2033" t="s">
        <v>2417</v>
      </c>
      <c r="D82" s="2033" t="s">
        <v>10534</v>
      </c>
      <c r="E82" s="2033">
        <v>0</v>
      </c>
      <c r="F82" s="2033" t="s">
        <v>562</v>
      </c>
      <c r="G82" s="2033" t="s">
        <v>10536</v>
      </c>
      <c r="H82" s="2033">
        <v>1.08</v>
      </c>
      <c r="I82" s="2033" t="s">
        <v>2756</v>
      </c>
      <c r="J82" s="2033"/>
      <c r="K82" s="2033">
        <v>1.08</v>
      </c>
      <c r="L82" s="2035" t="s">
        <v>11433</v>
      </c>
      <c r="M82" s="2035" t="s">
        <v>11433</v>
      </c>
      <c r="N82" s="2037" t="s">
        <v>1237</v>
      </c>
    </row>
    <row r="83" spans="1:38" s="1274" customFormat="1">
      <c r="A83" s="2021" t="s">
        <v>823</v>
      </c>
      <c r="B83" s="2034"/>
      <c r="C83" s="2033" t="s">
        <v>750</v>
      </c>
      <c r="D83" s="2033" t="s">
        <v>10540</v>
      </c>
      <c r="E83" s="2033">
        <v>0</v>
      </c>
      <c r="F83" s="2033" t="s">
        <v>193</v>
      </c>
      <c r="G83" s="2033" t="s">
        <v>10541</v>
      </c>
      <c r="H83" s="2033">
        <v>1.19</v>
      </c>
      <c r="I83" s="2033" t="s">
        <v>10542</v>
      </c>
      <c r="J83" s="2033" t="s">
        <v>10530</v>
      </c>
      <c r="K83" s="2033">
        <v>1.19</v>
      </c>
      <c r="L83" s="2035" t="s">
        <v>11433</v>
      </c>
      <c r="M83" s="2035" t="s">
        <v>11433</v>
      </c>
      <c r="N83" s="2037" t="s">
        <v>1237</v>
      </c>
    </row>
    <row r="84" spans="1:38" s="1444" customFormat="1">
      <c r="A84" s="2021" t="s">
        <v>823</v>
      </c>
      <c r="B84" s="2034"/>
      <c r="C84" s="2033" t="s">
        <v>55</v>
      </c>
      <c r="D84" s="2033" t="s">
        <v>11921</v>
      </c>
      <c r="E84" s="2033">
        <v>0</v>
      </c>
      <c r="F84" s="2033" t="s">
        <v>837</v>
      </c>
      <c r="G84" s="2033" t="s">
        <v>10530</v>
      </c>
      <c r="H84" s="2033">
        <v>11.28</v>
      </c>
      <c r="I84" s="2033" t="s">
        <v>5290</v>
      </c>
      <c r="J84" s="2033" t="s">
        <v>10520</v>
      </c>
      <c r="K84" s="2033">
        <v>11.28</v>
      </c>
      <c r="L84" s="2035" t="s">
        <v>11922</v>
      </c>
      <c r="M84" s="2035" t="s">
        <v>11435</v>
      </c>
      <c r="N84" s="2037" t="s">
        <v>1237</v>
      </c>
    </row>
    <row r="85" spans="1:38" s="1274" customFormat="1">
      <c r="A85" s="2021" t="s">
        <v>823</v>
      </c>
      <c r="B85" s="2034"/>
      <c r="C85" s="2033" t="s">
        <v>750</v>
      </c>
      <c r="D85" s="2033" t="s">
        <v>10543</v>
      </c>
      <c r="E85" s="2033">
        <v>1.19</v>
      </c>
      <c r="F85" s="2033" t="s">
        <v>10542</v>
      </c>
      <c r="G85" s="2033" t="s">
        <v>10530</v>
      </c>
      <c r="H85" s="2033">
        <v>2.0699999999999998</v>
      </c>
      <c r="I85" s="2033" t="s">
        <v>724</v>
      </c>
      <c r="J85" s="2033" t="s">
        <v>10544</v>
      </c>
      <c r="K85" s="2033">
        <v>0.88</v>
      </c>
      <c r="L85" s="2035" t="s">
        <v>11435</v>
      </c>
      <c r="M85" s="2035" t="s">
        <v>11435</v>
      </c>
      <c r="N85" s="2037" t="s">
        <v>1237</v>
      </c>
    </row>
    <row r="86" spans="1:38" s="884" customFormat="1">
      <c r="A86" s="2021" t="s">
        <v>823</v>
      </c>
      <c r="B86" s="2034"/>
      <c r="C86" s="2033" t="s">
        <v>724</v>
      </c>
      <c r="D86" s="2033" t="s">
        <v>10545</v>
      </c>
      <c r="E86" s="2033">
        <v>0</v>
      </c>
      <c r="F86" s="2033" t="s">
        <v>750</v>
      </c>
      <c r="G86" s="2033" t="s">
        <v>10546</v>
      </c>
      <c r="H86" s="2033">
        <v>4.87</v>
      </c>
      <c r="I86" s="2033" t="s">
        <v>10542</v>
      </c>
      <c r="J86" s="2033" t="s">
        <v>10530</v>
      </c>
      <c r="K86" s="2033">
        <v>4.87</v>
      </c>
      <c r="L86" s="2035" t="s">
        <v>11435</v>
      </c>
      <c r="M86" s="2035" t="s">
        <v>11435</v>
      </c>
      <c r="N86" s="2037" t="s">
        <v>1237</v>
      </c>
    </row>
    <row r="87" spans="1:38" s="493" customFormat="1">
      <c r="A87" s="2021" t="s">
        <v>823</v>
      </c>
      <c r="B87" s="2039"/>
      <c r="C87" s="2033" t="s">
        <v>278</v>
      </c>
      <c r="D87" s="2033" t="s">
        <v>10547</v>
      </c>
      <c r="E87" s="2033">
        <v>0</v>
      </c>
      <c r="F87" s="2033" t="s">
        <v>899</v>
      </c>
      <c r="G87" s="2033" t="s">
        <v>10548</v>
      </c>
      <c r="H87" s="2033">
        <v>5.67</v>
      </c>
      <c r="I87" s="2033" t="s">
        <v>2756</v>
      </c>
      <c r="J87" s="2033"/>
      <c r="K87" s="2033">
        <v>5.67</v>
      </c>
      <c r="L87" s="2035" t="s">
        <v>11435</v>
      </c>
      <c r="M87" s="2035" t="s">
        <v>11435</v>
      </c>
      <c r="N87" s="2037" t="s">
        <v>1237</v>
      </c>
    </row>
    <row r="88" spans="1:38" s="493" customFormat="1">
      <c r="A88" s="2021" t="s">
        <v>823</v>
      </c>
      <c r="B88" s="2039"/>
      <c r="C88" s="2033" t="s">
        <v>278</v>
      </c>
      <c r="D88" s="2033" t="s">
        <v>10547</v>
      </c>
      <c r="E88" s="2033">
        <v>5.67</v>
      </c>
      <c r="F88" s="2033" t="s">
        <v>10549</v>
      </c>
      <c r="G88" s="2033" t="s">
        <v>10550</v>
      </c>
      <c r="H88" s="2033">
        <v>6.58</v>
      </c>
      <c r="I88" s="2033" t="s">
        <v>2756</v>
      </c>
      <c r="J88" s="2033"/>
      <c r="K88" s="2033">
        <v>0.91</v>
      </c>
      <c r="L88" s="2035" t="s">
        <v>11435</v>
      </c>
      <c r="M88" s="2035" t="s">
        <v>11435</v>
      </c>
      <c r="N88" s="2037" t="s">
        <v>1237</v>
      </c>
    </row>
    <row r="89" spans="1:38" s="1709" customFormat="1">
      <c r="A89" s="2024" t="s">
        <v>823</v>
      </c>
      <c r="B89" s="2027"/>
      <c r="C89" s="2026" t="s">
        <v>1723</v>
      </c>
      <c r="D89" s="2026" t="s">
        <v>10517</v>
      </c>
      <c r="E89" s="2038">
        <v>0</v>
      </c>
      <c r="F89" s="2026" t="s">
        <v>55</v>
      </c>
      <c r="G89" s="2026" t="s">
        <v>10516</v>
      </c>
      <c r="H89" s="2026">
        <v>10.02</v>
      </c>
      <c r="I89" s="2026" t="s">
        <v>56</v>
      </c>
      <c r="J89" s="2026" t="s">
        <v>2971</v>
      </c>
      <c r="K89" s="2026">
        <v>4.68</v>
      </c>
      <c r="L89" s="3264" t="s">
        <v>11436</v>
      </c>
      <c r="M89" s="3264" t="s">
        <v>11436</v>
      </c>
      <c r="N89" s="2037" t="s">
        <v>1237</v>
      </c>
    </row>
    <row r="90" spans="1:38" s="884" customFormat="1">
      <c r="A90" s="2021" t="s">
        <v>823</v>
      </c>
      <c r="B90" s="2034"/>
      <c r="C90" s="2033" t="s">
        <v>404</v>
      </c>
      <c r="D90" s="2033" t="s">
        <v>10518</v>
      </c>
      <c r="E90" s="2033">
        <v>0</v>
      </c>
      <c r="F90" s="2033" t="s">
        <v>5542</v>
      </c>
      <c r="G90" s="2033" t="s">
        <v>5291</v>
      </c>
      <c r="H90" s="2033">
        <v>1.1599999999999999</v>
      </c>
      <c r="I90" s="2033" t="s">
        <v>55</v>
      </c>
      <c r="J90" s="2033" t="s">
        <v>10516</v>
      </c>
      <c r="K90" s="2033">
        <v>1.1599999999999999</v>
      </c>
      <c r="L90" s="2029">
        <v>42995</v>
      </c>
      <c r="M90" s="2035">
        <v>42995</v>
      </c>
      <c r="N90" s="2037" t="s">
        <v>1237</v>
      </c>
      <c r="O90" s="2022"/>
      <c r="P90" s="2022"/>
      <c r="Q90" s="2022"/>
      <c r="R90" s="2022"/>
      <c r="S90" s="2022"/>
      <c r="T90" s="2022"/>
    </row>
    <row r="91" spans="1:38" s="1758" customFormat="1">
      <c r="A91" s="2024" t="s">
        <v>823</v>
      </c>
      <c r="B91" s="2027"/>
      <c r="C91" s="2026" t="s">
        <v>10514</v>
      </c>
      <c r="D91" s="2026" t="s">
        <v>10515</v>
      </c>
      <c r="E91" s="2026">
        <v>0</v>
      </c>
      <c r="F91" s="2026" t="s">
        <v>55</v>
      </c>
      <c r="G91" s="2026" t="s">
        <v>10516</v>
      </c>
      <c r="H91" s="2026">
        <v>3.5</v>
      </c>
      <c r="I91" s="2026" t="s">
        <v>2713</v>
      </c>
      <c r="J91" s="2026" t="s">
        <v>1959</v>
      </c>
      <c r="K91" s="2026">
        <v>3.5</v>
      </c>
      <c r="L91" s="3264" t="s">
        <v>11436</v>
      </c>
      <c r="M91" s="2035">
        <v>42995</v>
      </c>
      <c r="N91" s="2037" t="s">
        <v>1237</v>
      </c>
      <c r="O91" s="2019"/>
      <c r="P91" s="2019"/>
      <c r="Q91" s="2019"/>
      <c r="R91" s="2019"/>
      <c r="S91" s="2019"/>
      <c r="T91" s="2019"/>
    </row>
    <row r="92" spans="1:38" s="1709" customFormat="1">
      <c r="A92" s="2024" t="s">
        <v>823</v>
      </c>
      <c r="B92" s="2027"/>
      <c r="C92" s="2026" t="s">
        <v>10522</v>
      </c>
      <c r="D92" s="2026" t="s">
        <v>10523</v>
      </c>
      <c r="E92" s="2038">
        <v>0</v>
      </c>
      <c r="F92" s="2026" t="s">
        <v>56</v>
      </c>
      <c r="G92" s="2026" t="s">
        <v>2971</v>
      </c>
      <c r="H92" s="2026">
        <v>1.77</v>
      </c>
      <c r="I92" s="2026" t="s">
        <v>1238</v>
      </c>
      <c r="J92" s="2026" t="s">
        <v>1959</v>
      </c>
      <c r="K92" s="2026">
        <v>1.77</v>
      </c>
      <c r="L92" s="3264" t="s">
        <v>11436</v>
      </c>
      <c r="M92" s="2035">
        <v>42995</v>
      </c>
      <c r="N92" s="2037" t="s">
        <v>1237</v>
      </c>
      <c r="O92" s="2019"/>
      <c r="P92" s="2019"/>
      <c r="Q92" s="2019"/>
      <c r="R92" s="2019"/>
      <c r="S92" s="2019"/>
      <c r="T92" s="2019"/>
    </row>
    <row r="93" spans="1:38" s="493" customFormat="1">
      <c r="A93" s="2021" t="s">
        <v>823</v>
      </c>
      <c r="B93" s="2034"/>
      <c r="C93" s="2033" t="s">
        <v>10551</v>
      </c>
      <c r="D93" s="2033" t="s">
        <v>10552</v>
      </c>
      <c r="E93" s="2033">
        <v>0</v>
      </c>
      <c r="F93" s="2033" t="s">
        <v>12826</v>
      </c>
      <c r="G93" s="2033" t="s">
        <v>10553</v>
      </c>
      <c r="H93" s="2033">
        <v>4.22</v>
      </c>
      <c r="I93" s="2033" t="s">
        <v>840</v>
      </c>
      <c r="J93" s="2033" t="s">
        <v>10530</v>
      </c>
      <c r="K93" s="2033">
        <v>4.22</v>
      </c>
      <c r="L93" s="3264" t="s">
        <v>11627</v>
      </c>
      <c r="M93" s="2029">
        <v>43056</v>
      </c>
      <c r="N93" s="2037" t="s">
        <v>1237</v>
      </c>
      <c r="O93" s="2020"/>
      <c r="P93" s="2025"/>
      <c r="Q93" s="2020"/>
      <c r="R93" s="2020"/>
      <c r="S93" s="2020"/>
      <c r="T93" s="2020"/>
    </row>
    <row r="94" spans="1:38" s="889" customFormat="1">
      <c r="A94" s="2024" t="s">
        <v>823</v>
      </c>
      <c r="B94" s="2027"/>
      <c r="C94" s="2026" t="s">
        <v>214</v>
      </c>
      <c r="D94" s="2026" t="s">
        <v>12825</v>
      </c>
      <c r="E94" s="2038">
        <v>0</v>
      </c>
      <c r="F94" s="2026" t="s">
        <v>12826</v>
      </c>
      <c r="G94" s="2033" t="s">
        <v>10553</v>
      </c>
      <c r="H94" s="2026">
        <v>12.74</v>
      </c>
      <c r="I94" s="2026" t="s">
        <v>12827</v>
      </c>
      <c r="J94" s="2026" t="s">
        <v>12828</v>
      </c>
      <c r="K94" s="2026">
        <v>12.47</v>
      </c>
      <c r="L94" s="2035" t="s">
        <v>11434</v>
      </c>
      <c r="M94" s="2041" t="s">
        <v>11434</v>
      </c>
      <c r="N94" s="2037" t="s">
        <v>1237</v>
      </c>
      <c r="O94" s="2020"/>
      <c r="P94" s="2020"/>
      <c r="Q94" s="2020"/>
      <c r="R94" s="2020"/>
      <c r="S94" s="2020"/>
      <c r="T94" s="2020"/>
      <c r="U94" s="2020"/>
      <c r="V94" s="2020"/>
      <c r="W94" s="2020"/>
      <c r="X94" s="2020"/>
      <c r="Y94" s="2020"/>
      <c r="Z94" s="2020"/>
      <c r="AA94" s="2020"/>
      <c r="AB94" s="2020"/>
      <c r="AC94" s="2020"/>
      <c r="AD94" s="2020"/>
      <c r="AE94" s="2020"/>
      <c r="AF94" s="2020"/>
      <c r="AG94" s="2020"/>
      <c r="AH94" s="2020"/>
      <c r="AI94" s="2020"/>
      <c r="AJ94" s="2020"/>
      <c r="AK94" s="2020"/>
      <c r="AL94" s="2020"/>
    </row>
    <row r="95" spans="1:38" s="1709" customFormat="1">
      <c r="A95" s="2024" t="s">
        <v>823</v>
      </c>
      <c r="B95" s="2027"/>
      <c r="C95" s="2026" t="s">
        <v>10525</v>
      </c>
      <c r="D95" s="2026" t="s">
        <v>10526</v>
      </c>
      <c r="E95" s="2038">
        <v>0</v>
      </c>
      <c r="F95" s="2026" t="s">
        <v>56</v>
      </c>
      <c r="G95" s="2026" t="s">
        <v>2971</v>
      </c>
      <c r="H95" s="2026">
        <v>0.4</v>
      </c>
      <c r="I95" s="2026" t="s">
        <v>2713</v>
      </c>
      <c r="J95" s="2026" t="s">
        <v>1959</v>
      </c>
      <c r="K95" s="2026">
        <v>0.4</v>
      </c>
      <c r="L95" s="2035">
        <v>42995</v>
      </c>
      <c r="M95" s="2029">
        <v>43056</v>
      </c>
      <c r="N95" s="2037" t="s">
        <v>1237</v>
      </c>
      <c r="O95" s="2019"/>
      <c r="P95" s="2019"/>
      <c r="Q95" s="2019"/>
      <c r="R95" s="2019"/>
      <c r="S95" s="2019"/>
      <c r="T95" s="2019"/>
    </row>
    <row r="96" spans="1:38" s="1709" customFormat="1">
      <c r="A96" s="2024" t="s">
        <v>823</v>
      </c>
      <c r="B96" s="2027"/>
      <c r="C96" s="2026" t="s">
        <v>5216</v>
      </c>
      <c r="D96" s="2026" t="s">
        <v>10524</v>
      </c>
      <c r="E96" s="2038">
        <v>0</v>
      </c>
      <c r="F96" s="2026" t="s">
        <v>53</v>
      </c>
      <c r="G96" s="2026" t="s">
        <v>2971</v>
      </c>
      <c r="H96" s="2026">
        <v>0.86</v>
      </c>
      <c r="I96" s="2026" t="s">
        <v>449</v>
      </c>
      <c r="J96" s="2026" t="s">
        <v>591</v>
      </c>
      <c r="K96" s="2026">
        <v>0.86</v>
      </c>
      <c r="L96" s="3264" t="s">
        <v>11627</v>
      </c>
      <c r="M96" s="2029">
        <v>43056</v>
      </c>
      <c r="N96" s="2037" t="s">
        <v>1237</v>
      </c>
      <c r="O96" s="2019"/>
      <c r="P96" s="2019"/>
      <c r="Q96" s="2019"/>
      <c r="R96" s="2019"/>
      <c r="S96" s="2019"/>
      <c r="T96" s="2019"/>
    </row>
    <row r="97" spans="1:37" s="1709" customFormat="1">
      <c r="A97" s="2024" t="s">
        <v>823</v>
      </c>
      <c r="B97" s="2027"/>
      <c r="C97" s="2028" t="s">
        <v>10527</v>
      </c>
      <c r="D97" s="2026" t="s">
        <v>10528</v>
      </c>
      <c r="E97" s="2026">
        <v>0</v>
      </c>
      <c r="F97" s="2026"/>
      <c r="G97" s="2026" t="s">
        <v>1959</v>
      </c>
      <c r="H97" s="2026">
        <v>1.4</v>
      </c>
      <c r="I97" s="2026" t="s">
        <v>56</v>
      </c>
      <c r="J97" s="2026" t="s">
        <v>2971</v>
      </c>
      <c r="K97" s="2026">
        <v>1.4</v>
      </c>
      <c r="L97" s="2035">
        <v>42995</v>
      </c>
      <c r="M97" s="2029">
        <v>43056</v>
      </c>
      <c r="N97" s="2037" t="s">
        <v>1237</v>
      </c>
      <c r="O97" s="2019"/>
      <c r="P97" s="2019"/>
      <c r="Q97" s="2019"/>
      <c r="R97" s="2019"/>
      <c r="S97" s="2019"/>
      <c r="T97" s="2019"/>
    </row>
    <row r="98" spans="1:37" s="1709" customFormat="1">
      <c r="A98" s="3265" t="s">
        <v>823</v>
      </c>
      <c r="B98" s="3266"/>
      <c r="C98" s="2028" t="s">
        <v>738</v>
      </c>
      <c r="D98" s="2026" t="s">
        <v>10529</v>
      </c>
      <c r="E98" s="2028">
        <v>0</v>
      </c>
      <c r="F98" s="2028" t="s">
        <v>53</v>
      </c>
      <c r="G98" s="2026" t="s">
        <v>2971</v>
      </c>
      <c r="H98" s="2028">
        <v>5.95</v>
      </c>
      <c r="I98" s="2028" t="s">
        <v>55</v>
      </c>
      <c r="J98" s="2028" t="s">
        <v>10516</v>
      </c>
      <c r="K98" s="2028">
        <v>5.95</v>
      </c>
      <c r="L98" s="3264" t="s">
        <v>11627</v>
      </c>
      <c r="M98" s="2029">
        <v>43056</v>
      </c>
      <c r="N98" s="2037" t="s">
        <v>1237</v>
      </c>
      <c r="O98" s="2019"/>
      <c r="P98" s="2019"/>
      <c r="Q98" s="2019"/>
      <c r="R98" s="2019"/>
      <c r="S98" s="2019"/>
      <c r="T98" s="2019"/>
    </row>
    <row r="99" spans="1:37" s="862" customFormat="1">
      <c r="A99" s="3267" t="s">
        <v>5255</v>
      </c>
      <c r="B99" s="3268"/>
      <c r="C99" s="2140" t="s">
        <v>13029</v>
      </c>
      <c r="D99" s="2142" t="s">
        <v>13030</v>
      </c>
      <c r="E99" s="2140">
        <v>2.19</v>
      </c>
      <c r="F99" s="2140"/>
      <c r="G99" s="2142" t="s">
        <v>4977</v>
      </c>
      <c r="H99" s="2140">
        <v>3.72</v>
      </c>
      <c r="I99" s="2142" t="s">
        <v>55</v>
      </c>
      <c r="J99" s="2142" t="s">
        <v>10516</v>
      </c>
      <c r="K99" s="2140">
        <v>1.53</v>
      </c>
      <c r="L99" s="2141">
        <v>43056</v>
      </c>
      <c r="M99" s="2141" t="s">
        <v>13031</v>
      </c>
      <c r="N99" s="2037" t="s">
        <v>1237</v>
      </c>
    </row>
    <row r="100" spans="1:37" s="1444" customFormat="1">
      <c r="A100" s="2024" t="s">
        <v>823</v>
      </c>
      <c r="B100" s="2027"/>
      <c r="C100" s="2026" t="s">
        <v>210</v>
      </c>
      <c r="D100" s="2026" t="s">
        <v>10519</v>
      </c>
      <c r="E100" s="2038">
        <v>0</v>
      </c>
      <c r="F100" s="2026"/>
      <c r="G100" s="2026" t="s">
        <v>10512</v>
      </c>
      <c r="H100" s="2026">
        <v>1.01</v>
      </c>
      <c r="I100" s="2026" t="s">
        <v>5290</v>
      </c>
      <c r="J100" s="2026" t="s">
        <v>10520</v>
      </c>
      <c r="K100" s="2026">
        <v>3.69</v>
      </c>
      <c r="L100" s="2145" t="s">
        <v>11628</v>
      </c>
      <c r="M100" s="2033" t="s">
        <v>11627</v>
      </c>
      <c r="N100" s="2037" t="s">
        <v>1237</v>
      </c>
      <c r="O100" s="2019"/>
      <c r="P100" s="2019"/>
      <c r="Q100" s="2019"/>
      <c r="R100" s="2019"/>
      <c r="S100" s="2019"/>
      <c r="T100" s="2023"/>
    </row>
    <row r="101" spans="1:37" s="1709" customFormat="1">
      <c r="A101" s="2024" t="s">
        <v>5255</v>
      </c>
      <c r="B101" s="3266"/>
      <c r="C101" s="2028" t="s">
        <v>13029</v>
      </c>
      <c r="D101" s="2026" t="s">
        <v>13030</v>
      </c>
      <c r="E101" s="2028">
        <v>3.72</v>
      </c>
      <c r="F101" s="2028" t="s">
        <v>13032</v>
      </c>
      <c r="G101" s="2026" t="s">
        <v>5298</v>
      </c>
      <c r="H101" s="2028">
        <v>5.43</v>
      </c>
      <c r="I101" s="2026" t="s">
        <v>5290</v>
      </c>
      <c r="J101" s="2026" t="s">
        <v>5298</v>
      </c>
      <c r="K101" s="2028">
        <v>1.71</v>
      </c>
      <c r="L101" s="2145" t="s">
        <v>11628</v>
      </c>
      <c r="M101" s="2041" t="s">
        <v>11628</v>
      </c>
      <c r="N101" s="2037" t="s">
        <v>1237</v>
      </c>
      <c r="O101" s="2019"/>
      <c r="P101" s="2019"/>
      <c r="Q101" s="2019"/>
      <c r="R101" s="2019"/>
      <c r="S101" s="2019"/>
      <c r="T101" s="2019"/>
    </row>
    <row r="102" spans="1:37">
      <c r="A102" s="2024" t="s">
        <v>5255</v>
      </c>
      <c r="B102" s="2027"/>
      <c r="C102" s="2026" t="s">
        <v>163</v>
      </c>
      <c r="D102" s="2026" t="s">
        <v>10521</v>
      </c>
      <c r="E102" s="2038">
        <v>0</v>
      </c>
      <c r="F102" s="2026" t="s">
        <v>5290</v>
      </c>
      <c r="G102" s="2026" t="s">
        <v>10511</v>
      </c>
      <c r="H102" s="2026">
        <v>8.85</v>
      </c>
      <c r="I102" s="2026" t="s">
        <v>210</v>
      </c>
      <c r="J102" s="2026" t="s">
        <v>10519</v>
      </c>
      <c r="K102" s="2026">
        <v>8.85</v>
      </c>
      <c r="L102" s="2145" t="s">
        <v>11628</v>
      </c>
      <c r="M102" s="2033" t="s">
        <v>11628</v>
      </c>
      <c r="N102" s="2037" t="s">
        <v>1237</v>
      </c>
      <c r="O102" s="2019"/>
      <c r="P102" s="2019"/>
      <c r="Q102" s="2019"/>
      <c r="R102" s="2019"/>
      <c r="S102" s="2019"/>
      <c r="T102" s="2019"/>
    </row>
    <row r="103" spans="1:37" s="2019" customFormat="1">
      <c r="A103" s="2024" t="s">
        <v>5255</v>
      </c>
      <c r="B103" s="2027"/>
      <c r="C103" s="2026" t="s">
        <v>193</v>
      </c>
      <c r="D103" s="2026" t="s">
        <v>13037</v>
      </c>
      <c r="E103" s="2038">
        <v>6.39</v>
      </c>
      <c r="F103" s="2026" t="s">
        <v>5290</v>
      </c>
      <c r="G103" s="2026" t="s">
        <v>5298</v>
      </c>
      <c r="H103" s="2026">
        <v>7.05</v>
      </c>
      <c r="I103" s="2026" t="s">
        <v>2756</v>
      </c>
      <c r="J103" s="2026" t="s">
        <v>13038</v>
      </c>
      <c r="K103" s="2026">
        <v>0.66</v>
      </c>
      <c r="L103" s="2145" t="s">
        <v>13039</v>
      </c>
      <c r="M103" s="2041" t="s">
        <v>11628</v>
      </c>
      <c r="N103" s="2037" t="s">
        <v>1237</v>
      </c>
    </row>
    <row r="104" spans="1:37" s="1651" customFormat="1">
      <c r="A104" s="2142" t="s">
        <v>5255</v>
      </c>
      <c r="B104" s="2146"/>
      <c r="C104" s="2142" t="s">
        <v>370</v>
      </c>
      <c r="D104" s="2142" t="s">
        <v>13043</v>
      </c>
      <c r="E104" s="2147">
        <v>2.71</v>
      </c>
      <c r="F104" s="2142" t="s">
        <v>1724</v>
      </c>
      <c r="G104" s="2142" t="s">
        <v>13044</v>
      </c>
      <c r="H104" s="2142">
        <v>5.07</v>
      </c>
      <c r="I104" s="2142" t="s">
        <v>209</v>
      </c>
      <c r="J104" s="2142" t="s">
        <v>13444</v>
      </c>
      <c r="K104" s="2142">
        <v>2.36</v>
      </c>
      <c r="L104" s="2148" t="s">
        <v>13451</v>
      </c>
      <c r="M104" s="2041" t="s">
        <v>13036</v>
      </c>
      <c r="N104" s="2037" t="s">
        <v>1237</v>
      </c>
    </row>
    <row r="105" spans="1:37" s="1651" customFormat="1">
      <c r="A105" s="2142" t="s">
        <v>823</v>
      </c>
      <c r="B105" s="2146"/>
      <c r="C105" s="2142" t="s">
        <v>1724</v>
      </c>
      <c r="D105" s="2142" t="s">
        <v>13044</v>
      </c>
      <c r="E105" s="2147">
        <v>0</v>
      </c>
      <c r="F105" s="2142" t="s">
        <v>209</v>
      </c>
      <c r="G105" s="2142" t="s">
        <v>13444</v>
      </c>
      <c r="H105" s="2142">
        <v>0.68</v>
      </c>
      <c r="I105" s="2142" t="s">
        <v>370</v>
      </c>
      <c r="J105" s="2142" t="s">
        <v>13043</v>
      </c>
      <c r="K105" s="2142">
        <v>0.68</v>
      </c>
      <c r="L105" s="2148" t="s">
        <v>13036</v>
      </c>
      <c r="M105" s="2041" t="s">
        <v>13036</v>
      </c>
      <c r="N105" s="2037" t="s">
        <v>1237</v>
      </c>
    </row>
    <row r="106" spans="1:37" s="1651" customFormat="1">
      <c r="A106" s="2142" t="s">
        <v>823</v>
      </c>
      <c r="B106" s="2146"/>
      <c r="C106" s="2142" t="s">
        <v>1167</v>
      </c>
      <c r="D106" s="2142" t="s">
        <v>13452</v>
      </c>
      <c r="E106" s="2147">
        <v>4.5199999999999996</v>
      </c>
      <c r="F106" s="2142" t="s">
        <v>1461</v>
      </c>
      <c r="G106" s="2142" t="s">
        <v>13041</v>
      </c>
      <c r="H106" s="2142">
        <v>5.29</v>
      </c>
      <c r="I106" s="2142" t="s">
        <v>370</v>
      </c>
      <c r="J106" s="2142" t="s">
        <v>13043</v>
      </c>
      <c r="K106" s="2142">
        <v>0.77</v>
      </c>
      <c r="L106" s="2148" t="s">
        <v>13036</v>
      </c>
      <c r="M106" s="2041" t="s">
        <v>13036</v>
      </c>
      <c r="N106" s="2037" t="s">
        <v>1237</v>
      </c>
    </row>
    <row r="107" spans="1:37" s="862" customFormat="1">
      <c r="A107" s="3267" t="s">
        <v>5255</v>
      </c>
      <c r="B107" s="2146"/>
      <c r="C107" s="2142" t="s">
        <v>193</v>
      </c>
      <c r="D107" s="2142" t="s">
        <v>13042</v>
      </c>
      <c r="E107" s="2147">
        <v>2.52</v>
      </c>
      <c r="F107" s="2142" t="s">
        <v>278</v>
      </c>
      <c r="G107" s="2142" t="s">
        <v>13050</v>
      </c>
      <c r="H107" s="2142">
        <v>4.2699999999999996</v>
      </c>
      <c r="I107" s="2142" t="s">
        <v>734</v>
      </c>
      <c r="J107" s="2142" t="s">
        <v>13051</v>
      </c>
      <c r="K107" s="2142">
        <v>2</v>
      </c>
      <c r="L107" s="2148" t="s">
        <v>13048</v>
      </c>
      <c r="M107" s="2041" t="s">
        <v>13414</v>
      </c>
      <c r="N107" s="2037" t="s">
        <v>1237</v>
      </c>
    </row>
    <row r="108" spans="1:37" s="862" customFormat="1">
      <c r="A108" s="3267" t="s">
        <v>5255</v>
      </c>
      <c r="B108" s="2146"/>
      <c r="C108" s="2142" t="s">
        <v>239</v>
      </c>
      <c r="D108" s="2142" t="s">
        <v>13040</v>
      </c>
      <c r="E108" s="2147">
        <v>0</v>
      </c>
      <c r="F108" s="2142" t="s">
        <v>10555</v>
      </c>
      <c r="G108" s="2142" t="s">
        <v>13041</v>
      </c>
      <c r="H108" s="2142">
        <v>4.46</v>
      </c>
      <c r="I108" s="2142" t="s">
        <v>1461</v>
      </c>
      <c r="J108" s="3269" t="s">
        <v>10513</v>
      </c>
      <c r="K108" s="2142">
        <v>2</v>
      </c>
      <c r="L108" s="2148" t="s">
        <v>13039</v>
      </c>
      <c r="M108" s="2041" t="s">
        <v>13414</v>
      </c>
      <c r="N108" s="2037" t="s">
        <v>1237</v>
      </c>
    </row>
    <row r="109" spans="1:37" s="2019" customFormat="1">
      <c r="A109" s="2026" t="s">
        <v>5255</v>
      </c>
      <c r="B109" s="2144"/>
      <c r="C109" s="2026" t="s">
        <v>1461</v>
      </c>
      <c r="D109" s="2026" t="s">
        <v>13041</v>
      </c>
      <c r="E109" s="2038">
        <v>6.16</v>
      </c>
      <c r="F109" s="2026" t="s">
        <v>1461</v>
      </c>
      <c r="G109" s="2026" t="s">
        <v>804</v>
      </c>
      <c r="H109" s="2026">
        <v>11.04</v>
      </c>
      <c r="I109" s="2026" t="s">
        <v>6012</v>
      </c>
      <c r="J109" s="2026" t="s">
        <v>10512</v>
      </c>
      <c r="K109" s="2026">
        <v>4.88</v>
      </c>
      <c r="L109" s="2145" t="s">
        <v>13403</v>
      </c>
      <c r="M109" s="2041" t="s">
        <v>13414</v>
      </c>
      <c r="N109" s="2037" t="s">
        <v>1237</v>
      </c>
      <c r="O109" s="2020"/>
      <c r="P109" s="2020"/>
      <c r="Q109" s="2020"/>
      <c r="R109" s="2020"/>
      <c r="S109" s="2020"/>
      <c r="T109" s="2020"/>
      <c r="U109" s="2020"/>
      <c r="V109" s="2020"/>
      <c r="W109" s="2020"/>
      <c r="X109" s="2020"/>
      <c r="Y109" s="2020"/>
      <c r="Z109" s="2020"/>
      <c r="AA109" s="2020"/>
      <c r="AB109" s="2020"/>
      <c r="AC109" s="2020"/>
      <c r="AD109" s="2020"/>
      <c r="AE109" s="2020"/>
      <c r="AF109" s="2020"/>
      <c r="AG109" s="2020"/>
      <c r="AH109" s="2020"/>
      <c r="AI109" s="2020"/>
      <c r="AJ109" s="2020"/>
      <c r="AK109" s="2020"/>
    </row>
    <row r="110" spans="1:37" s="2019" customFormat="1">
      <c r="A110" s="2026" t="s">
        <v>5255</v>
      </c>
      <c r="B110" s="2144"/>
      <c r="C110" s="2026" t="s">
        <v>57</v>
      </c>
      <c r="D110" s="2026" t="s">
        <v>13424</v>
      </c>
      <c r="E110" s="2038">
        <v>0</v>
      </c>
      <c r="F110" s="2026" t="s">
        <v>840</v>
      </c>
      <c r="G110" s="2026" t="s">
        <v>13404</v>
      </c>
      <c r="H110" s="2026">
        <v>2.08</v>
      </c>
      <c r="I110" s="2026" t="s">
        <v>13407</v>
      </c>
      <c r="J110" s="2026" t="s">
        <v>13425</v>
      </c>
      <c r="K110" s="2026">
        <v>2.08</v>
      </c>
      <c r="L110" s="2145" t="s">
        <v>13406</v>
      </c>
      <c r="M110" s="2041" t="s">
        <v>13414</v>
      </c>
      <c r="N110" s="2037" t="s">
        <v>1237</v>
      </c>
      <c r="O110" s="2020"/>
      <c r="P110" s="2020"/>
      <c r="Q110" s="2020"/>
      <c r="R110" s="2020"/>
      <c r="S110" s="2020"/>
      <c r="T110" s="2020"/>
      <c r="U110" s="2020"/>
      <c r="V110" s="2020"/>
      <c r="W110" s="2020"/>
      <c r="X110" s="2020"/>
      <c r="Y110" s="2020"/>
      <c r="Z110" s="2020"/>
      <c r="AA110" s="2020"/>
      <c r="AB110" s="2020"/>
      <c r="AC110" s="2020"/>
      <c r="AD110" s="2020"/>
      <c r="AE110" s="2020"/>
      <c r="AF110" s="2020"/>
      <c r="AG110" s="2020"/>
      <c r="AH110" s="2020"/>
      <c r="AI110" s="2020"/>
      <c r="AJ110" s="2020"/>
      <c r="AK110" s="2020"/>
    </row>
    <row r="111" spans="1:37" s="2019" customFormat="1">
      <c r="A111" s="2026" t="s">
        <v>5255</v>
      </c>
      <c r="B111" s="2144"/>
      <c r="C111" s="2026" t="s">
        <v>560</v>
      </c>
      <c r="D111" s="2026" t="s">
        <v>13439</v>
      </c>
      <c r="E111" s="2038">
        <v>0</v>
      </c>
      <c r="F111" s="2026" t="s">
        <v>840</v>
      </c>
      <c r="G111" s="2026" t="s">
        <v>13404</v>
      </c>
      <c r="H111" s="2026">
        <v>3.36</v>
      </c>
      <c r="I111" s="2026" t="s">
        <v>58</v>
      </c>
      <c r="J111" s="2026" t="s">
        <v>13434</v>
      </c>
      <c r="K111" s="2026">
        <v>3.36</v>
      </c>
      <c r="L111" s="2145" t="s">
        <v>13406</v>
      </c>
      <c r="M111" s="2041" t="s">
        <v>13414</v>
      </c>
      <c r="N111" s="2037" t="s">
        <v>1237</v>
      </c>
    </row>
    <row r="112" spans="1:37" s="2019" customFormat="1">
      <c r="A112" s="2195" t="s">
        <v>823</v>
      </c>
      <c r="B112" s="3270"/>
      <c r="C112" s="2195" t="s">
        <v>13717</v>
      </c>
      <c r="D112" s="2195" t="s">
        <v>13718</v>
      </c>
      <c r="E112" s="2194">
        <v>0.96</v>
      </c>
      <c r="F112" s="2195" t="s">
        <v>13717</v>
      </c>
      <c r="G112" s="2195" t="s">
        <v>13719</v>
      </c>
      <c r="H112" s="2195">
        <v>2.14</v>
      </c>
      <c r="I112" s="2195" t="s">
        <v>213</v>
      </c>
      <c r="J112" s="2195" t="s">
        <v>13049</v>
      </c>
      <c r="K112" s="2195">
        <v>1.18</v>
      </c>
      <c r="L112" s="3271" t="s">
        <v>13409</v>
      </c>
      <c r="M112" s="3272" t="s">
        <v>13409</v>
      </c>
      <c r="N112" s="2208" t="s">
        <v>1237</v>
      </c>
    </row>
    <row r="113" spans="1:37" s="2019" customFormat="1">
      <c r="A113" s="2024" t="s">
        <v>5255</v>
      </c>
      <c r="B113" s="2027"/>
      <c r="C113" s="2026" t="s">
        <v>213</v>
      </c>
      <c r="D113" s="2026" t="s">
        <v>13049</v>
      </c>
      <c r="E113" s="2038">
        <v>3.02</v>
      </c>
      <c r="F113" s="2026" t="s">
        <v>252</v>
      </c>
      <c r="G113" s="2026" t="s">
        <v>13047</v>
      </c>
      <c r="H113" s="2026">
        <v>5.81</v>
      </c>
      <c r="I113" s="2026" t="s">
        <v>728</v>
      </c>
      <c r="J113" s="3269" t="s">
        <v>10513</v>
      </c>
      <c r="K113" s="2026">
        <v>2.79</v>
      </c>
      <c r="L113" s="2145" t="s">
        <v>13048</v>
      </c>
      <c r="M113" s="2041" t="s">
        <v>13409</v>
      </c>
      <c r="N113" s="2037" t="s">
        <v>1237</v>
      </c>
    </row>
    <row r="114" spans="1:37" s="2019" customFormat="1">
      <c r="A114" s="2026" t="s">
        <v>823</v>
      </c>
      <c r="B114" s="3266"/>
      <c r="C114" s="2028" t="s">
        <v>840</v>
      </c>
      <c r="D114" s="2028" t="s">
        <v>13499</v>
      </c>
      <c r="E114" s="2028">
        <v>37.07</v>
      </c>
      <c r="F114" s="2028" t="s">
        <v>1461</v>
      </c>
      <c r="G114" s="2028" t="s">
        <v>804</v>
      </c>
      <c r="H114" s="2028">
        <v>43.02</v>
      </c>
      <c r="I114" s="2028" t="s">
        <v>840</v>
      </c>
      <c r="J114" s="2028" t="s">
        <v>10512</v>
      </c>
      <c r="K114" s="2028">
        <v>5.95</v>
      </c>
      <c r="L114" s="2145" t="s">
        <v>13406</v>
      </c>
      <c r="M114" s="2041" t="s">
        <v>13409</v>
      </c>
      <c r="N114" s="2037" t="s">
        <v>1237</v>
      </c>
      <c r="O114" s="2020"/>
      <c r="P114" s="2020"/>
      <c r="Q114" s="2020"/>
      <c r="R114" s="2020"/>
      <c r="S114" s="2020"/>
      <c r="T114" s="2020"/>
      <c r="U114" s="2020"/>
      <c r="V114" s="2020"/>
      <c r="W114" s="2020"/>
      <c r="X114" s="2020"/>
      <c r="Y114" s="2020"/>
      <c r="Z114" s="2020"/>
      <c r="AA114" s="2020"/>
      <c r="AB114" s="2020"/>
      <c r="AC114" s="2020"/>
      <c r="AD114" s="2020"/>
      <c r="AE114" s="2020"/>
      <c r="AF114" s="2020"/>
      <c r="AG114" s="2020"/>
      <c r="AH114" s="2020"/>
      <c r="AI114" s="2020"/>
      <c r="AJ114" s="2020"/>
      <c r="AK114" s="2020"/>
    </row>
    <row r="115" spans="1:37" s="2019" customFormat="1">
      <c r="A115" s="2026" t="s">
        <v>5255</v>
      </c>
      <c r="B115" s="2144"/>
      <c r="C115" s="2026" t="s">
        <v>434</v>
      </c>
      <c r="D115" s="2026" t="s">
        <v>13433</v>
      </c>
      <c r="E115" s="2038">
        <v>0</v>
      </c>
      <c r="F115" s="2026" t="s">
        <v>840</v>
      </c>
      <c r="G115" s="2026" t="s">
        <v>13404</v>
      </c>
      <c r="H115" s="2026">
        <v>4.1900000000000004</v>
      </c>
      <c r="I115" s="2026" t="s">
        <v>58</v>
      </c>
      <c r="J115" s="2026" t="s">
        <v>13434</v>
      </c>
      <c r="K115" s="2026">
        <v>4.1900000000000004</v>
      </c>
      <c r="L115" s="2145" t="s">
        <v>13406</v>
      </c>
      <c r="M115" s="2041" t="s">
        <v>13409</v>
      </c>
      <c r="N115" s="2037" t="s">
        <v>1237</v>
      </c>
    </row>
    <row r="116" spans="1:37" s="862" customFormat="1">
      <c r="A116" s="3267" t="s">
        <v>5255</v>
      </c>
      <c r="B116" s="2146"/>
      <c r="C116" s="2142" t="s">
        <v>213</v>
      </c>
      <c r="D116" s="2142" t="s">
        <v>13045</v>
      </c>
      <c r="E116" s="2147">
        <v>0</v>
      </c>
      <c r="F116" s="2142" t="s">
        <v>58</v>
      </c>
      <c r="G116" s="2142" t="s">
        <v>13046</v>
      </c>
      <c r="H116" s="2142">
        <v>3.02</v>
      </c>
      <c r="I116" s="2142" t="s">
        <v>252</v>
      </c>
      <c r="J116" s="2142" t="s">
        <v>13047</v>
      </c>
      <c r="K116" s="2142">
        <v>5.81</v>
      </c>
      <c r="L116" s="2148" t="s">
        <v>13048</v>
      </c>
      <c r="M116" s="2041" t="s">
        <v>13409</v>
      </c>
      <c r="N116" s="2037" t="s">
        <v>1237</v>
      </c>
    </row>
    <row r="117" spans="1:37" s="862" customFormat="1">
      <c r="A117" s="3267" t="s">
        <v>5255</v>
      </c>
      <c r="B117" s="3268"/>
      <c r="C117" s="2140" t="s">
        <v>13052</v>
      </c>
      <c r="D117" s="2142" t="s">
        <v>13053</v>
      </c>
      <c r="E117" s="2140">
        <v>0</v>
      </c>
      <c r="F117" s="2140" t="s">
        <v>4976</v>
      </c>
      <c r="G117" s="2142" t="s">
        <v>13054</v>
      </c>
      <c r="H117" s="2140">
        <v>2.83</v>
      </c>
      <c r="I117" s="2140" t="s">
        <v>58</v>
      </c>
      <c r="J117" s="2142" t="s">
        <v>13055</v>
      </c>
      <c r="K117" s="2142">
        <v>2.83</v>
      </c>
      <c r="L117" s="2148" t="s">
        <v>13403</v>
      </c>
      <c r="M117" s="2041" t="s">
        <v>13500</v>
      </c>
      <c r="N117" s="2037" t="s">
        <v>1237</v>
      </c>
    </row>
    <row r="118" spans="1:37" s="2440" customFormat="1">
      <c r="A118" s="2026" t="s">
        <v>5255</v>
      </c>
      <c r="B118" s="2144"/>
      <c r="C118" s="2026" t="s">
        <v>377</v>
      </c>
      <c r="D118" s="2026" t="s">
        <v>13419</v>
      </c>
      <c r="E118" s="1359">
        <v>0.84</v>
      </c>
      <c r="F118" s="1358" t="s">
        <v>377</v>
      </c>
      <c r="G118" s="1358" t="s">
        <v>13420</v>
      </c>
      <c r="H118" s="2026">
        <v>1.48</v>
      </c>
      <c r="I118" s="2026" t="s">
        <v>13421</v>
      </c>
      <c r="J118" s="2026" t="s">
        <v>1918</v>
      </c>
      <c r="K118" s="2026">
        <v>0.64</v>
      </c>
      <c r="L118" s="2145" t="s">
        <v>13416</v>
      </c>
      <c r="M118" s="2041" t="s">
        <v>13500</v>
      </c>
      <c r="N118" s="2037" t="s">
        <v>1237</v>
      </c>
      <c r="O118" s="2020"/>
      <c r="P118" s="2020"/>
      <c r="Q118" s="2020"/>
      <c r="R118" s="2020"/>
      <c r="S118" s="2020"/>
      <c r="T118" s="2020"/>
      <c r="U118" s="2020"/>
      <c r="V118" s="2020"/>
      <c r="W118" s="2020"/>
      <c r="X118" s="2020"/>
      <c r="Y118" s="2020"/>
      <c r="Z118" s="2020"/>
      <c r="AA118" s="2020"/>
      <c r="AB118" s="2020"/>
      <c r="AC118" s="2020"/>
      <c r="AD118" s="2020"/>
      <c r="AE118" s="2020"/>
      <c r="AF118" s="2020"/>
      <c r="AG118" s="2020"/>
      <c r="AH118" s="2020"/>
      <c r="AI118" s="2020"/>
      <c r="AJ118" s="2020"/>
      <c r="AK118" s="2020"/>
    </row>
    <row r="119" spans="1:37" s="2440" customFormat="1">
      <c r="A119" s="2026" t="s">
        <v>5255</v>
      </c>
      <c r="B119" s="2144"/>
      <c r="C119" s="2026" t="s">
        <v>377</v>
      </c>
      <c r="D119" s="2026" t="s">
        <v>13422</v>
      </c>
      <c r="E119" s="2038">
        <v>0</v>
      </c>
      <c r="F119" s="2026" t="s">
        <v>5236</v>
      </c>
      <c r="G119" s="2026" t="s">
        <v>13408</v>
      </c>
      <c r="H119" s="2026">
        <v>0.84</v>
      </c>
      <c r="I119" s="2026" t="s">
        <v>377</v>
      </c>
      <c r="J119" s="2026" t="s">
        <v>1918</v>
      </c>
      <c r="K119" s="2026">
        <v>0.84</v>
      </c>
      <c r="L119" s="2145" t="s">
        <v>13416</v>
      </c>
      <c r="M119" s="2041" t="s">
        <v>13500</v>
      </c>
      <c r="N119" s="2037" t="s">
        <v>1237</v>
      </c>
      <c r="O119" s="2020"/>
      <c r="P119" s="2020"/>
      <c r="Q119" s="2020"/>
      <c r="R119" s="2020"/>
      <c r="S119" s="2020"/>
      <c r="T119" s="2020"/>
      <c r="U119" s="2020"/>
      <c r="V119" s="2020"/>
      <c r="W119" s="2020"/>
      <c r="X119" s="2020"/>
      <c r="Y119" s="2020"/>
      <c r="Z119" s="2020"/>
      <c r="AA119" s="2020"/>
      <c r="AB119" s="2020"/>
      <c r="AC119" s="2020"/>
      <c r="AD119" s="2020"/>
      <c r="AE119" s="2020"/>
      <c r="AF119" s="2020"/>
      <c r="AG119" s="2020"/>
      <c r="AH119" s="2020"/>
      <c r="AI119" s="2020"/>
      <c r="AJ119" s="2020"/>
      <c r="AK119" s="2020"/>
    </row>
    <row r="120" spans="1:37" s="2440" customFormat="1">
      <c r="A120" s="2026" t="s">
        <v>5255</v>
      </c>
      <c r="B120" s="2144"/>
      <c r="C120" s="2026" t="s">
        <v>4976</v>
      </c>
      <c r="D120" s="2026" t="s">
        <v>13437</v>
      </c>
      <c r="E120" s="2038">
        <v>0</v>
      </c>
      <c r="F120" s="2026" t="s">
        <v>58</v>
      </c>
      <c r="G120" s="2026" t="s">
        <v>13438</v>
      </c>
      <c r="H120" s="2026">
        <v>5.07</v>
      </c>
      <c r="I120" s="2026" t="s">
        <v>377</v>
      </c>
      <c r="J120" s="2026" t="s">
        <v>1918</v>
      </c>
      <c r="K120" s="2026">
        <v>5.07</v>
      </c>
      <c r="L120" s="2145" t="s">
        <v>13409</v>
      </c>
      <c r="M120" s="2041" t="s">
        <v>13500</v>
      </c>
      <c r="N120" s="2037" t="s">
        <v>1237</v>
      </c>
    </row>
    <row r="121" spans="1:37" s="2440" customFormat="1">
      <c r="A121" s="2026" t="s">
        <v>5255</v>
      </c>
      <c r="B121" s="2144"/>
      <c r="C121" s="2026" t="s">
        <v>1461</v>
      </c>
      <c r="D121" s="2026" t="s">
        <v>13413</v>
      </c>
      <c r="E121" s="2038">
        <v>0</v>
      </c>
      <c r="F121" s="2026" t="s">
        <v>5236</v>
      </c>
      <c r="G121" s="2026" t="s">
        <v>13408</v>
      </c>
      <c r="H121" s="2026">
        <v>5.08</v>
      </c>
      <c r="I121" s="2026" t="s">
        <v>804</v>
      </c>
      <c r="J121" s="2026" t="s">
        <v>1461</v>
      </c>
      <c r="K121" s="2026">
        <v>5.08</v>
      </c>
      <c r="L121" s="2145" t="s">
        <v>13409</v>
      </c>
      <c r="M121" s="2041" t="s">
        <v>13403</v>
      </c>
      <c r="N121" s="2037" t="s">
        <v>1237</v>
      </c>
      <c r="O121" s="2020"/>
      <c r="P121" s="2020"/>
      <c r="Q121" s="2020"/>
      <c r="R121" s="2020"/>
      <c r="S121" s="2020"/>
      <c r="T121" s="2020"/>
      <c r="U121" s="2020"/>
      <c r="V121" s="2020"/>
      <c r="W121" s="2020"/>
      <c r="X121" s="2020"/>
      <c r="Y121" s="2020"/>
      <c r="Z121" s="2020"/>
      <c r="AA121" s="2020"/>
      <c r="AB121" s="2020"/>
      <c r="AC121" s="2020"/>
      <c r="AD121" s="2020"/>
      <c r="AE121" s="2020"/>
      <c r="AF121" s="2020"/>
      <c r="AG121" s="2020"/>
      <c r="AH121" s="2020"/>
      <c r="AI121" s="2020"/>
      <c r="AJ121" s="2020"/>
      <c r="AK121" s="2020"/>
    </row>
    <row r="122" spans="1:37" s="2440" customFormat="1">
      <c r="A122" s="2026" t="s">
        <v>5255</v>
      </c>
      <c r="B122" s="3270"/>
      <c r="C122" s="2195" t="s">
        <v>796</v>
      </c>
      <c r="D122" s="2195" t="s">
        <v>15539</v>
      </c>
      <c r="E122" s="2194">
        <v>11.6</v>
      </c>
      <c r="F122" s="2195" t="s">
        <v>252</v>
      </c>
      <c r="G122" s="2195" t="s">
        <v>15540</v>
      </c>
      <c r="H122" s="2195">
        <v>11.99</v>
      </c>
      <c r="I122" s="2195" t="s">
        <v>183</v>
      </c>
      <c r="J122" s="2195" t="s">
        <v>13423</v>
      </c>
      <c r="K122" s="2195">
        <v>0.39</v>
      </c>
      <c r="L122" s="3271"/>
      <c r="M122" s="3272" t="s">
        <v>13406</v>
      </c>
      <c r="N122" s="2208" t="s">
        <v>1237</v>
      </c>
      <c r="O122" s="2020"/>
      <c r="P122" s="2020"/>
      <c r="Q122" s="2020"/>
      <c r="R122" s="2020"/>
      <c r="S122" s="2020"/>
      <c r="T122" s="2020"/>
      <c r="U122" s="2020"/>
      <c r="V122" s="2020"/>
      <c r="W122" s="2020"/>
      <c r="X122" s="2020"/>
      <c r="Y122" s="2020"/>
      <c r="Z122" s="2020"/>
      <c r="AA122" s="2020"/>
      <c r="AB122" s="2020"/>
      <c r="AC122" s="2020"/>
      <c r="AD122" s="2020"/>
      <c r="AE122" s="2020"/>
      <c r="AF122" s="2020"/>
      <c r="AG122" s="2020"/>
      <c r="AH122" s="2020"/>
      <c r="AI122" s="2020"/>
      <c r="AJ122" s="2020"/>
      <c r="AK122" s="2020"/>
    </row>
    <row r="123" spans="1:37" s="2440" customFormat="1">
      <c r="A123" s="2026" t="s">
        <v>5255</v>
      </c>
      <c r="B123" s="2144"/>
      <c r="C123" s="2026" t="s">
        <v>22</v>
      </c>
      <c r="D123" s="2026" t="s">
        <v>13413</v>
      </c>
      <c r="E123" s="2038">
        <v>0</v>
      </c>
      <c r="F123" s="2026" t="s">
        <v>5236</v>
      </c>
      <c r="G123" s="2026" t="s">
        <v>13408</v>
      </c>
      <c r="H123" s="2026">
        <v>1</v>
      </c>
      <c r="I123" s="2026" t="s">
        <v>183</v>
      </c>
      <c r="J123" s="2026" t="s">
        <v>13423</v>
      </c>
      <c r="K123" s="2026">
        <v>1</v>
      </c>
      <c r="L123" s="2145" t="s">
        <v>13403</v>
      </c>
      <c r="M123" s="2041" t="s">
        <v>14643</v>
      </c>
      <c r="N123" s="2037" t="s">
        <v>1237</v>
      </c>
      <c r="O123" s="2020"/>
      <c r="P123" s="2020"/>
      <c r="Q123" s="2020"/>
      <c r="R123" s="2020"/>
      <c r="S123" s="2020"/>
      <c r="T123" s="2020"/>
      <c r="U123" s="2020"/>
      <c r="V123" s="2020"/>
      <c r="W123" s="2020"/>
      <c r="X123" s="2020"/>
      <c r="Y123" s="2020"/>
      <c r="Z123" s="2020"/>
      <c r="AA123" s="2020"/>
      <c r="AB123" s="2020"/>
      <c r="AC123" s="2020"/>
      <c r="AD123" s="2020"/>
      <c r="AE123" s="2020"/>
      <c r="AF123" s="2020"/>
      <c r="AG123" s="2020"/>
      <c r="AH123" s="2020"/>
      <c r="AI123" s="2020"/>
      <c r="AJ123" s="2020"/>
      <c r="AK123" s="2020"/>
    </row>
    <row r="124" spans="1:37" s="2440" customFormat="1">
      <c r="A124" s="2026" t="s">
        <v>5255</v>
      </c>
      <c r="B124" s="2144"/>
      <c r="C124" s="2026" t="s">
        <v>3056</v>
      </c>
      <c r="D124" s="2026" t="s">
        <v>13435</v>
      </c>
      <c r="E124" s="2038">
        <v>0</v>
      </c>
      <c r="F124" s="2026" t="s">
        <v>183</v>
      </c>
      <c r="G124" s="2026" t="s">
        <v>13436</v>
      </c>
      <c r="H124" s="2026">
        <v>2.5499999999999998</v>
      </c>
      <c r="I124" s="2026" t="s">
        <v>3056</v>
      </c>
      <c r="J124" s="2026" t="s">
        <v>10513</v>
      </c>
      <c r="K124" s="2026">
        <v>2.5499999999999998</v>
      </c>
      <c r="L124" s="2145" t="s">
        <v>13409</v>
      </c>
      <c r="M124" s="1358" t="s">
        <v>13416</v>
      </c>
      <c r="N124" s="2037" t="s">
        <v>1237</v>
      </c>
    </row>
    <row r="125" spans="1:37" s="2440" customFormat="1">
      <c r="A125" s="2026" t="s">
        <v>5255</v>
      </c>
      <c r="B125" s="3270"/>
      <c r="C125" s="2195" t="s">
        <v>183</v>
      </c>
      <c r="D125" s="2195" t="s">
        <v>13423</v>
      </c>
      <c r="E125" s="2194">
        <v>0</v>
      </c>
      <c r="F125" s="2195" t="s">
        <v>5236</v>
      </c>
      <c r="G125" s="2195" t="s">
        <v>13408</v>
      </c>
      <c r="H125" s="2195">
        <v>8.5500000000000007</v>
      </c>
      <c r="I125" s="2195" t="s">
        <v>36</v>
      </c>
      <c r="J125" s="2195" t="s">
        <v>351</v>
      </c>
      <c r="K125" s="2195">
        <v>8.5500000000000007</v>
      </c>
      <c r="L125" s="2148" t="s">
        <v>15558</v>
      </c>
      <c r="M125" s="3272">
        <v>43695</v>
      </c>
      <c r="N125" s="2208" t="s">
        <v>1237</v>
      </c>
      <c r="O125" s="2020"/>
      <c r="P125" s="2020"/>
      <c r="Q125" s="2020"/>
      <c r="R125" s="2020"/>
      <c r="S125" s="2020"/>
      <c r="T125" s="2020"/>
      <c r="U125" s="2020"/>
      <c r="V125" s="2020"/>
      <c r="W125" s="2020"/>
      <c r="X125" s="2020"/>
      <c r="Y125" s="2020"/>
      <c r="Z125" s="2020"/>
      <c r="AA125" s="2020"/>
      <c r="AB125" s="2020"/>
      <c r="AC125" s="2020"/>
      <c r="AD125" s="2020"/>
      <c r="AE125" s="2020"/>
      <c r="AF125" s="2020"/>
      <c r="AG125" s="2020"/>
      <c r="AH125" s="2020"/>
      <c r="AI125" s="2020"/>
      <c r="AJ125" s="2020"/>
      <c r="AK125" s="2020"/>
    </row>
    <row r="126" spans="1:37">
      <c r="A126" s="2026" t="s">
        <v>5255</v>
      </c>
      <c r="B126" s="2027"/>
      <c r="C126" s="2026" t="s">
        <v>58</v>
      </c>
      <c r="D126" s="2026" t="s">
        <v>13033</v>
      </c>
      <c r="E126" s="2038">
        <v>0</v>
      </c>
      <c r="F126" s="2026" t="s">
        <v>837</v>
      </c>
      <c r="G126" s="2026" t="s">
        <v>13034</v>
      </c>
      <c r="H126" s="2026">
        <v>2.2400000000000002</v>
      </c>
      <c r="I126" s="2026" t="s">
        <v>760</v>
      </c>
      <c r="J126" s="2026" t="s">
        <v>13035</v>
      </c>
      <c r="K126" s="2026">
        <v>2.2400000000000002</v>
      </c>
      <c r="L126" s="2148" t="s">
        <v>15558</v>
      </c>
      <c r="M126" s="2041" t="s">
        <v>15560</v>
      </c>
      <c r="N126" s="2037" t="s">
        <v>1237</v>
      </c>
      <c r="O126" s="2019"/>
      <c r="P126" s="2019"/>
      <c r="Q126" s="2019"/>
      <c r="R126" s="2019"/>
      <c r="S126" s="2019"/>
      <c r="T126" s="2019"/>
    </row>
    <row r="127" spans="1:37" s="862" customFormat="1">
      <c r="A127" s="2026" t="s">
        <v>5255</v>
      </c>
      <c r="B127" s="2146"/>
      <c r="C127" s="2142" t="s">
        <v>58</v>
      </c>
      <c r="D127" s="2142" t="s">
        <v>13033</v>
      </c>
      <c r="E127" s="2142">
        <v>2.2400000000000002</v>
      </c>
      <c r="F127" s="2142" t="s">
        <v>5236</v>
      </c>
      <c r="G127" s="2142" t="s">
        <v>13035</v>
      </c>
      <c r="H127" s="2142">
        <v>17.350000000000001</v>
      </c>
      <c r="I127" s="2142" t="s">
        <v>58</v>
      </c>
      <c r="J127" s="3269" t="s">
        <v>10513</v>
      </c>
      <c r="K127" s="2142">
        <v>15.11</v>
      </c>
      <c r="L127" s="2148" t="s">
        <v>15558</v>
      </c>
      <c r="M127" s="2041" t="s">
        <v>15560</v>
      </c>
      <c r="N127" s="2037" t="s">
        <v>1237</v>
      </c>
    </row>
    <row r="128" spans="1:37">
      <c r="A128" s="2026" t="s">
        <v>5255</v>
      </c>
      <c r="B128" s="3266"/>
      <c r="C128" s="2028" t="s">
        <v>734</v>
      </c>
      <c r="D128" s="2026" t="s">
        <v>13051</v>
      </c>
      <c r="E128" s="2028">
        <v>0</v>
      </c>
      <c r="F128" s="2028" t="s">
        <v>5290</v>
      </c>
      <c r="G128" s="2026" t="s">
        <v>5298</v>
      </c>
      <c r="H128" s="2028">
        <v>3.41</v>
      </c>
      <c r="I128" s="2028" t="s">
        <v>193</v>
      </c>
      <c r="J128" s="2026" t="s">
        <v>13042</v>
      </c>
      <c r="K128" s="2028">
        <v>1.75</v>
      </c>
      <c r="L128" s="2145" t="s">
        <v>15558</v>
      </c>
      <c r="M128" s="2041">
        <v>43695</v>
      </c>
      <c r="N128" s="2037" t="s">
        <v>1237</v>
      </c>
    </row>
    <row r="129" spans="1:37" s="2440" customFormat="1">
      <c r="A129" s="2026" t="s">
        <v>5255</v>
      </c>
      <c r="B129" s="2144"/>
      <c r="C129" s="2026" t="s">
        <v>272</v>
      </c>
      <c r="D129" s="2026" t="s">
        <v>13431</v>
      </c>
      <c r="E129" s="2038">
        <v>0</v>
      </c>
      <c r="F129" s="2026" t="s">
        <v>5236</v>
      </c>
      <c r="G129" s="2026" t="s">
        <v>13408</v>
      </c>
      <c r="H129" s="2026">
        <v>2.78</v>
      </c>
      <c r="I129" s="2026" t="s">
        <v>272</v>
      </c>
      <c r="J129" s="2026" t="s">
        <v>13432</v>
      </c>
      <c r="K129" s="2026">
        <v>2.78</v>
      </c>
      <c r="L129" s="2145" t="s">
        <v>15558</v>
      </c>
      <c r="M129" s="2041" t="s">
        <v>15538</v>
      </c>
      <c r="N129" s="2037" t="s">
        <v>1237</v>
      </c>
    </row>
    <row r="130" spans="1:37" s="2019" customFormat="1" ht="16.5" customHeight="1">
      <c r="A130" s="2026" t="s">
        <v>5255</v>
      </c>
      <c r="B130" s="3266"/>
      <c r="C130" s="2028" t="s">
        <v>840</v>
      </c>
      <c r="D130" s="2028" t="s">
        <v>13404</v>
      </c>
      <c r="E130" s="2028">
        <v>28.18</v>
      </c>
      <c r="F130" s="2028" t="s">
        <v>837</v>
      </c>
      <c r="G130" s="2028" t="s">
        <v>13405</v>
      </c>
      <c r="H130" s="2028">
        <v>36.700000000000003</v>
      </c>
      <c r="I130" s="2028" t="s">
        <v>1461</v>
      </c>
      <c r="J130" s="2028" t="s">
        <v>804</v>
      </c>
      <c r="K130" s="2028">
        <v>8.5399999999999991</v>
      </c>
      <c r="L130" s="2145" t="s">
        <v>15559</v>
      </c>
      <c r="M130" s="2041">
        <v>43695</v>
      </c>
      <c r="N130" s="2037" t="s">
        <v>1237</v>
      </c>
      <c r="O130" s="2020"/>
      <c r="P130" s="2020"/>
      <c r="Q130" s="2020"/>
      <c r="R130" s="2020"/>
      <c r="S130" s="2020"/>
      <c r="T130" s="2020"/>
      <c r="U130" s="2020"/>
      <c r="V130" s="2020"/>
      <c r="W130" s="2020"/>
      <c r="X130" s="2020"/>
      <c r="Y130" s="2020"/>
      <c r="Z130" s="2020"/>
      <c r="AA130" s="2020"/>
      <c r="AB130" s="2020"/>
      <c r="AC130" s="2020"/>
      <c r="AD130" s="2020"/>
      <c r="AE130" s="2020"/>
      <c r="AF130" s="2020"/>
      <c r="AG130" s="2020"/>
      <c r="AH130" s="2020"/>
      <c r="AI130" s="2020"/>
      <c r="AJ130" s="2020"/>
      <c r="AK130" s="2020"/>
    </row>
    <row r="131" spans="1:37" s="2019" customFormat="1">
      <c r="A131" s="2026" t="s">
        <v>5255</v>
      </c>
      <c r="B131" s="2144"/>
      <c r="C131" s="2026" t="s">
        <v>13407</v>
      </c>
      <c r="D131" s="2026" t="s">
        <v>13047</v>
      </c>
      <c r="E131" s="2026">
        <v>0</v>
      </c>
      <c r="F131" s="2026" t="s">
        <v>5290</v>
      </c>
      <c r="G131" s="2026" t="s">
        <v>13408</v>
      </c>
      <c r="H131" s="2038">
        <v>4.72</v>
      </c>
      <c r="I131" s="2026" t="s">
        <v>13407</v>
      </c>
      <c r="J131" s="2026" t="s">
        <v>10513</v>
      </c>
      <c r="K131" s="2026">
        <v>4.72</v>
      </c>
      <c r="L131" s="2145" t="s">
        <v>15559</v>
      </c>
      <c r="M131" s="2041" t="s">
        <v>15538</v>
      </c>
      <c r="N131" s="2037" t="s">
        <v>1237</v>
      </c>
      <c r="O131" s="2020"/>
      <c r="P131" s="2020"/>
      <c r="Q131" s="2020"/>
      <c r="R131" s="2020"/>
      <c r="S131" s="2020"/>
      <c r="T131" s="2020"/>
      <c r="U131" s="2020"/>
      <c r="V131" s="2020"/>
      <c r="W131" s="2020"/>
      <c r="X131" s="2020"/>
      <c r="Y131" s="2020"/>
      <c r="Z131" s="2020"/>
      <c r="AA131" s="2020"/>
      <c r="AB131" s="2020"/>
      <c r="AC131" s="2020"/>
      <c r="AD131" s="2020"/>
      <c r="AE131" s="2020"/>
      <c r="AF131" s="2020"/>
      <c r="AG131" s="2020"/>
      <c r="AH131" s="2020"/>
      <c r="AI131" s="2020"/>
      <c r="AJ131" s="2020"/>
      <c r="AK131" s="2020"/>
    </row>
    <row r="132" spans="1:37" s="2020" customFormat="1">
      <c r="A132" s="2026" t="s">
        <v>5255</v>
      </c>
      <c r="B132" s="2144"/>
      <c r="C132" s="2026" t="s">
        <v>5236</v>
      </c>
      <c r="D132" s="2026" t="s">
        <v>13035</v>
      </c>
      <c r="E132" s="2038">
        <v>0</v>
      </c>
      <c r="F132" s="2026" t="s">
        <v>837</v>
      </c>
      <c r="G132" s="2026" t="s">
        <v>13410</v>
      </c>
      <c r="H132" s="2026">
        <v>10.42</v>
      </c>
      <c r="I132" s="2026" t="s">
        <v>5236</v>
      </c>
      <c r="J132" s="2026" t="s">
        <v>10513</v>
      </c>
      <c r="K132" s="2026">
        <v>10.42</v>
      </c>
      <c r="L132" s="2145" t="s">
        <v>15559</v>
      </c>
      <c r="M132" s="2041" t="s">
        <v>16519</v>
      </c>
      <c r="N132" s="2037" t="s">
        <v>1237</v>
      </c>
    </row>
    <row r="133" spans="1:37" s="2019" customFormat="1">
      <c r="A133" s="2026" t="s">
        <v>5255</v>
      </c>
      <c r="B133" s="2144"/>
      <c r="C133" s="2026" t="s">
        <v>1461</v>
      </c>
      <c r="D133" s="2026" t="s">
        <v>3656</v>
      </c>
      <c r="E133" s="2038">
        <v>5.08</v>
      </c>
      <c r="F133" s="2026" t="s">
        <v>1461</v>
      </c>
      <c r="G133" s="2026" t="s">
        <v>13411</v>
      </c>
      <c r="H133" s="2026">
        <v>6.16</v>
      </c>
      <c r="I133" s="2026" t="s">
        <v>1461</v>
      </c>
      <c r="J133" s="2026" t="s">
        <v>13412</v>
      </c>
      <c r="K133" s="2026">
        <v>1.08</v>
      </c>
      <c r="L133" s="2145" t="s">
        <v>15560</v>
      </c>
      <c r="M133" s="2041" t="s">
        <v>15538</v>
      </c>
      <c r="N133" s="2037" t="s">
        <v>1237</v>
      </c>
      <c r="O133" s="2020"/>
      <c r="P133" s="2020"/>
      <c r="Q133" s="2020"/>
      <c r="R133" s="2020"/>
      <c r="S133" s="2020"/>
      <c r="T133" s="2020"/>
      <c r="U133" s="2020"/>
      <c r="V133" s="2020"/>
      <c r="W133" s="2020"/>
      <c r="X133" s="2020"/>
      <c r="Y133" s="2020"/>
      <c r="Z133" s="2020"/>
      <c r="AA133" s="2020"/>
      <c r="AB133" s="2020"/>
      <c r="AC133" s="2020"/>
      <c r="AD133" s="2020"/>
      <c r="AE133" s="2020"/>
      <c r="AF133" s="2020"/>
      <c r="AG133" s="2020"/>
      <c r="AH133" s="2020"/>
      <c r="AI133" s="2020"/>
      <c r="AJ133" s="2020"/>
      <c r="AK133" s="2020"/>
    </row>
    <row r="134" spans="1:37" s="2019" customFormat="1">
      <c r="A134" s="2026" t="s">
        <v>5255</v>
      </c>
      <c r="B134" s="2144"/>
      <c r="C134" s="2026" t="s">
        <v>5290</v>
      </c>
      <c r="D134" s="2026" t="s">
        <v>5298</v>
      </c>
      <c r="E134" s="2038">
        <v>9.4499999999999993</v>
      </c>
      <c r="F134" s="2026" t="s">
        <v>5290</v>
      </c>
      <c r="G134" s="2026" t="s">
        <v>13415</v>
      </c>
      <c r="H134" s="2026">
        <v>28.97</v>
      </c>
      <c r="I134" s="2026" t="s">
        <v>449</v>
      </c>
      <c r="J134" s="2026" t="s">
        <v>591</v>
      </c>
      <c r="K134" s="2026">
        <v>19.52</v>
      </c>
      <c r="L134" s="2145" t="s">
        <v>15560</v>
      </c>
      <c r="M134" s="2041" t="s">
        <v>16362</v>
      </c>
      <c r="N134" s="2037" t="s">
        <v>1237</v>
      </c>
      <c r="O134" s="2020"/>
      <c r="P134" s="2020"/>
      <c r="Q134" s="2020"/>
      <c r="R134" s="2020"/>
      <c r="S134" s="2020"/>
      <c r="T134" s="2020"/>
      <c r="U134" s="2020"/>
      <c r="V134" s="2020"/>
      <c r="W134" s="2020"/>
      <c r="X134" s="2020"/>
      <c r="Y134" s="2020"/>
      <c r="Z134" s="2020"/>
      <c r="AA134" s="2020"/>
      <c r="AB134" s="2020"/>
      <c r="AC134" s="2020"/>
      <c r="AD134" s="2020"/>
      <c r="AE134" s="2020"/>
      <c r="AF134" s="2020"/>
      <c r="AG134" s="2020"/>
      <c r="AH134" s="2020"/>
      <c r="AI134" s="2020"/>
      <c r="AJ134" s="2020"/>
      <c r="AK134" s="2020"/>
    </row>
    <row r="135" spans="1:37" s="2019" customFormat="1">
      <c r="A135" s="2026" t="s">
        <v>5255</v>
      </c>
      <c r="B135" s="2144"/>
      <c r="C135" s="2026" t="s">
        <v>5290</v>
      </c>
      <c r="D135" s="2026" t="s">
        <v>13417</v>
      </c>
      <c r="E135" s="2038">
        <v>0</v>
      </c>
      <c r="F135" s="2026" t="s">
        <v>5290</v>
      </c>
      <c r="G135" s="2026" t="s">
        <v>10513</v>
      </c>
      <c r="H135" s="2026">
        <v>8.2200000000000006</v>
      </c>
      <c r="I135" s="2026" t="s">
        <v>1461</v>
      </c>
      <c r="J135" s="2026" t="s">
        <v>804</v>
      </c>
      <c r="K135" s="2026">
        <v>8.2200000000000006</v>
      </c>
      <c r="L135" s="2145" t="s">
        <v>15560</v>
      </c>
      <c r="M135" s="2041" t="s">
        <v>16363</v>
      </c>
      <c r="N135" s="2037" t="s">
        <v>1237</v>
      </c>
      <c r="O135" s="2020"/>
      <c r="P135" s="2020"/>
      <c r="Q135" s="2020"/>
      <c r="R135" s="2020"/>
      <c r="S135" s="2020"/>
      <c r="T135" s="2020"/>
      <c r="U135" s="2020"/>
      <c r="V135" s="2020"/>
      <c r="W135" s="2020"/>
      <c r="X135" s="2020"/>
      <c r="Y135" s="2020"/>
      <c r="Z135" s="2020"/>
      <c r="AA135" s="2020"/>
      <c r="AB135" s="2020"/>
      <c r="AC135" s="2020"/>
      <c r="AD135" s="2020"/>
      <c r="AE135" s="2020"/>
      <c r="AF135" s="2020"/>
      <c r="AG135" s="2020"/>
      <c r="AH135" s="2020"/>
      <c r="AI135" s="2020"/>
      <c r="AJ135" s="2020"/>
      <c r="AK135" s="2020"/>
    </row>
    <row r="136" spans="1:37" s="2019" customFormat="1">
      <c r="A136" s="2026" t="s">
        <v>16478</v>
      </c>
      <c r="B136" s="2144"/>
      <c r="C136" s="2026" t="s">
        <v>5290</v>
      </c>
      <c r="D136" s="2026" t="s">
        <v>13418</v>
      </c>
      <c r="E136" s="2038">
        <v>8.2200000000000006</v>
      </c>
      <c r="F136" s="2026" t="s">
        <v>5290</v>
      </c>
      <c r="G136" s="2026" t="s">
        <v>13417</v>
      </c>
      <c r="H136" s="2026">
        <v>9.4499999999999993</v>
      </c>
      <c r="I136" s="2026" t="s">
        <v>5290</v>
      </c>
      <c r="J136" s="2026" t="s">
        <v>13415</v>
      </c>
      <c r="K136" s="2026">
        <v>1.23</v>
      </c>
      <c r="L136" s="2145" t="s">
        <v>15560</v>
      </c>
      <c r="M136" s="2041" t="s">
        <v>16363</v>
      </c>
      <c r="N136" s="2037" t="s">
        <v>1237</v>
      </c>
      <c r="O136" s="2020"/>
      <c r="P136" s="2020"/>
      <c r="Q136" s="2020"/>
      <c r="R136" s="2020"/>
      <c r="S136" s="2020"/>
      <c r="T136" s="2020"/>
      <c r="U136" s="2020"/>
      <c r="V136" s="2020"/>
      <c r="W136" s="2020"/>
      <c r="X136" s="2020"/>
      <c r="Y136" s="2020"/>
      <c r="Z136" s="2020"/>
      <c r="AA136" s="2020"/>
      <c r="AB136" s="2020"/>
      <c r="AC136" s="2020"/>
      <c r="AD136" s="2020"/>
      <c r="AE136" s="2020"/>
      <c r="AF136" s="2020"/>
      <c r="AG136" s="2020"/>
      <c r="AH136" s="2020"/>
      <c r="AI136" s="2020"/>
      <c r="AJ136" s="2020"/>
      <c r="AK136" s="2020"/>
    </row>
    <row r="137" spans="1:37" s="2440" customFormat="1">
      <c r="A137" s="2026" t="s">
        <v>5255</v>
      </c>
      <c r="B137" s="2144"/>
      <c r="C137" s="2026" t="s">
        <v>560</v>
      </c>
      <c r="D137" s="2026" t="s">
        <v>13440</v>
      </c>
      <c r="E137" s="2038">
        <v>3.36</v>
      </c>
      <c r="F137" s="2026" t="s">
        <v>58</v>
      </c>
      <c r="G137" s="2026" t="s">
        <v>13441</v>
      </c>
      <c r="H137" s="2026">
        <v>4.43</v>
      </c>
      <c r="I137" s="2026" t="s">
        <v>5290</v>
      </c>
      <c r="J137" s="2026" t="s">
        <v>13408</v>
      </c>
      <c r="K137" s="2026">
        <v>1.07</v>
      </c>
      <c r="L137" s="2145" t="s">
        <v>15561</v>
      </c>
      <c r="M137" s="2145" t="s">
        <v>15561</v>
      </c>
      <c r="N137" s="2037" t="s">
        <v>1237</v>
      </c>
    </row>
    <row r="138" spans="1:37" s="2440" customFormat="1">
      <c r="A138" s="2026" t="s">
        <v>5255</v>
      </c>
      <c r="B138" s="2144"/>
      <c r="C138" s="2026" t="s">
        <v>289</v>
      </c>
      <c r="D138" s="2026" t="s">
        <v>13442</v>
      </c>
      <c r="E138" s="2038">
        <v>0</v>
      </c>
      <c r="F138" s="2026" t="s">
        <v>837</v>
      </c>
      <c r="G138" s="2026" t="s">
        <v>13405</v>
      </c>
      <c r="H138" s="2026">
        <v>2.87</v>
      </c>
      <c r="I138" s="2026" t="s">
        <v>278</v>
      </c>
      <c r="J138" s="2026" t="s">
        <v>13443</v>
      </c>
      <c r="K138" s="2026">
        <v>2.87</v>
      </c>
      <c r="L138" s="2145" t="s">
        <v>15561</v>
      </c>
      <c r="M138" s="2041" t="s">
        <v>15538</v>
      </c>
      <c r="N138" s="2037" t="s">
        <v>1237</v>
      </c>
    </row>
    <row r="139" spans="1:37" s="2440" customFormat="1">
      <c r="A139" s="2026" t="s">
        <v>5255</v>
      </c>
      <c r="B139" s="2144"/>
      <c r="C139" s="2026" t="s">
        <v>282</v>
      </c>
      <c r="D139" s="2026" t="s">
        <v>13445</v>
      </c>
      <c r="E139" s="2038">
        <v>4.1500000000000004</v>
      </c>
      <c r="F139" s="2026" t="s">
        <v>55</v>
      </c>
      <c r="G139" s="2026" t="s">
        <v>13446</v>
      </c>
      <c r="H139" s="2026">
        <v>5.86</v>
      </c>
      <c r="I139" s="2026" t="s">
        <v>282</v>
      </c>
      <c r="J139" s="2026" t="s">
        <v>13432</v>
      </c>
      <c r="K139" s="2026">
        <v>1.71</v>
      </c>
      <c r="L139" s="2145" t="s">
        <v>15561</v>
      </c>
      <c r="M139" s="2041" t="s">
        <v>15538</v>
      </c>
      <c r="N139" s="2037" t="s">
        <v>1237</v>
      </c>
    </row>
    <row r="140" spans="1:37" s="2440" customFormat="1">
      <c r="A140" s="2026" t="s">
        <v>5255</v>
      </c>
      <c r="B140" s="2144"/>
      <c r="C140" s="2026" t="s">
        <v>13447</v>
      </c>
      <c r="D140" s="2026" t="s">
        <v>13448</v>
      </c>
      <c r="E140" s="2038">
        <v>0</v>
      </c>
      <c r="F140" s="2026" t="s">
        <v>278</v>
      </c>
      <c r="G140" s="2026" t="s">
        <v>13443</v>
      </c>
      <c r="H140" s="2026">
        <v>1.07</v>
      </c>
      <c r="I140" s="2026" t="s">
        <v>55</v>
      </c>
      <c r="J140" s="2026" t="s">
        <v>13446</v>
      </c>
      <c r="K140" s="2026">
        <v>1.07</v>
      </c>
      <c r="L140" s="2145" t="s">
        <v>15561</v>
      </c>
      <c r="M140" s="2041" t="s">
        <v>15538</v>
      </c>
      <c r="N140" s="2037" t="s">
        <v>1237</v>
      </c>
    </row>
    <row r="141" spans="1:37" s="2440" customFormat="1">
      <c r="A141" s="2026" t="s">
        <v>5255</v>
      </c>
      <c r="B141" s="2144"/>
      <c r="C141" s="2026" t="s">
        <v>740</v>
      </c>
      <c r="D141" s="2026" t="s">
        <v>13449</v>
      </c>
      <c r="E141" s="2038">
        <v>0</v>
      </c>
      <c r="F141" s="2026" t="s">
        <v>837</v>
      </c>
      <c r="G141" s="2026" t="s">
        <v>13405</v>
      </c>
      <c r="H141" s="2026">
        <v>4.55</v>
      </c>
      <c r="I141" s="2026" t="s">
        <v>53</v>
      </c>
      <c r="J141" s="2026" t="s">
        <v>13450</v>
      </c>
      <c r="K141" s="2026">
        <v>4.55</v>
      </c>
      <c r="L141" s="2145" t="s">
        <v>15561</v>
      </c>
      <c r="M141" s="2041"/>
      <c r="N141" s="3273" t="s">
        <v>3872</v>
      </c>
    </row>
    <row r="142" spans="1:37" s="2440" customFormat="1">
      <c r="A142" s="2026" t="s">
        <v>5255</v>
      </c>
      <c r="B142" s="3270"/>
      <c r="C142" s="2195" t="s">
        <v>11855</v>
      </c>
      <c r="D142" s="2195" t="s">
        <v>16364</v>
      </c>
      <c r="E142" s="2194">
        <v>0</v>
      </c>
      <c r="F142" s="2195" t="s">
        <v>418</v>
      </c>
      <c r="G142" s="2195" t="s">
        <v>13434</v>
      </c>
      <c r="H142" s="2195">
        <v>1.58</v>
      </c>
      <c r="I142" s="2195" t="s">
        <v>13407</v>
      </c>
      <c r="J142" s="2195" t="s">
        <v>13047</v>
      </c>
      <c r="K142" s="2195">
        <v>1.58</v>
      </c>
      <c r="L142" s="3271" t="s">
        <v>16365</v>
      </c>
      <c r="M142" s="3271" t="s">
        <v>16365</v>
      </c>
      <c r="N142" s="2208" t="s">
        <v>1237</v>
      </c>
    </row>
    <row r="143" spans="1:37" s="2019" customFormat="1">
      <c r="A143" s="2026" t="s">
        <v>5255</v>
      </c>
      <c r="B143" s="2144"/>
      <c r="C143" s="2026" t="s">
        <v>1232</v>
      </c>
      <c r="D143" s="2026" t="s">
        <v>16366</v>
      </c>
      <c r="E143" s="2038">
        <v>0</v>
      </c>
      <c r="F143" s="2026" t="s">
        <v>5290</v>
      </c>
      <c r="G143" s="2026" t="s">
        <v>13417</v>
      </c>
      <c r="H143" s="2026">
        <v>1.58</v>
      </c>
      <c r="I143" s="2026" t="s">
        <v>213</v>
      </c>
      <c r="J143" s="2026" t="s">
        <v>16367</v>
      </c>
      <c r="K143" s="2026">
        <v>1.58</v>
      </c>
      <c r="L143" s="2145" t="s">
        <v>16365</v>
      </c>
      <c r="M143" s="3271" t="s">
        <v>16365</v>
      </c>
      <c r="N143" s="2037" t="s">
        <v>1237</v>
      </c>
    </row>
    <row r="144" spans="1:37" s="2440" customFormat="1">
      <c r="A144" s="2030" t="s">
        <v>5255</v>
      </c>
      <c r="B144" s="2210"/>
      <c r="C144" s="2211" t="s">
        <v>155</v>
      </c>
      <c r="D144" s="2211" t="s">
        <v>16470</v>
      </c>
      <c r="E144" s="2465">
        <v>0</v>
      </c>
      <c r="F144" s="2211" t="s">
        <v>2756</v>
      </c>
      <c r="G144" s="2211" t="s">
        <v>16507</v>
      </c>
      <c r="H144" s="2211">
        <v>8.07</v>
      </c>
      <c r="I144" s="2211" t="s">
        <v>16508</v>
      </c>
      <c r="J144" s="2211" t="s">
        <v>16509</v>
      </c>
      <c r="K144" s="2211">
        <v>16.2</v>
      </c>
      <c r="L144" s="2212" t="s">
        <v>16520</v>
      </c>
      <c r="M144" s="2213"/>
      <c r="N144" s="2214"/>
    </row>
    <row r="145" spans="1:14" s="2440" customFormat="1">
      <c r="A145" s="2030" t="s">
        <v>5255</v>
      </c>
      <c r="B145" s="2210"/>
      <c r="C145" s="2211" t="s">
        <v>583</v>
      </c>
      <c r="D145" s="2211" t="s">
        <v>16469</v>
      </c>
      <c r="E145" s="2465">
        <v>0</v>
      </c>
      <c r="F145" s="2211" t="s">
        <v>155</v>
      </c>
      <c r="G145" s="2211" t="s">
        <v>16470</v>
      </c>
      <c r="H145" s="2211">
        <v>3.36</v>
      </c>
      <c r="I145" s="2211" t="s">
        <v>12826</v>
      </c>
      <c r="J145" s="2211" t="s">
        <v>16471</v>
      </c>
      <c r="K145" s="2211">
        <v>6</v>
      </c>
      <c r="L145" s="2212" t="s">
        <v>16530</v>
      </c>
      <c r="M145" s="2213"/>
      <c r="N145" s="2214"/>
    </row>
    <row r="146" spans="1:14" s="2440" customFormat="1">
      <c r="A146" s="2030" t="s">
        <v>5255</v>
      </c>
      <c r="B146" s="2210"/>
      <c r="C146" s="2211" t="s">
        <v>8574</v>
      </c>
      <c r="D146" s="2211" t="s">
        <v>16475</v>
      </c>
      <c r="E146" s="2465">
        <v>0</v>
      </c>
      <c r="F146" s="2211" t="s">
        <v>16476</v>
      </c>
      <c r="G146" s="2211" t="s">
        <v>16477</v>
      </c>
      <c r="H146" s="2211">
        <v>2.66</v>
      </c>
      <c r="I146" s="2211" t="s">
        <v>583</v>
      </c>
      <c r="J146" s="2211" t="s">
        <v>16469</v>
      </c>
      <c r="K146" s="2211">
        <v>5.32</v>
      </c>
      <c r="L146" s="2212" t="s">
        <v>16521</v>
      </c>
      <c r="M146" s="2213"/>
      <c r="N146" s="2214"/>
    </row>
    <row r="147" spans="1:14" s="2440" customFormat="1">
      <c r="A147" s="2030" t="s">
        <v>5255</v>
      </c>
      <c r="B147" s="2210"/>
      <c r="C147" s="2211" t="s">
        <v>16454</v>
      </c>
      <c r="D147" s="2211" t="s">
        <v>16472</v>
      </c>
      <c r="E147" s="2465">
        <v>0</v>
      </c>
      <c r="F147" s="2211" t="s">
        <v>42</v>
      </c>
      <c r="G147" s="2211" t="s">
        <v>16473</v>
      </c>
      <c r="H147" s="2211">
        <v>0.63</v>
      </c>
      <c r="I147" s="2211" t="s">
        <v>155</v>
      </c>
      <c r="J147" s="2211" t="s">
        <v>16470</v>
      </c>
      <c r="K147" s="2211">
        <v>0.63</v>
      </c>
      <c r="L147" s="2212" t="s">
        <v>16521</v>
      </c>
      <c r="M147" s="2213"/>
      <c r="N147" s="2214"/>
    </row>
    <row r="148" spans="1:14" s="2440" customFormat="1">
      <c r="A148" s="2030" t="s">
        <v>5255</v>
      </c>
      <c r="B148" s="2210"/>
      <c r="C148" s="2211" t="s">
        <v>183</v>
      </c>
      <c r="D148" s="2211" t="s">
        <v>13423</v>
      </c>
      <c r="E148" s="2465">
        <v>0</v>
      </c>
      <c r="F148" s="2211"/>
      <c r="G148" s="2211" t="s">
        <v>16474</v>
      </c>
      <c r="H148" s="2211">
        <v>8.5500000000000007</v>
      </c>
      <c r="I148" s="2211" t="s">
        <v>5236</v>
      </c>
      <c r="J148" s="2211" t="s">
        <v>13408</v>
      </c>
      <c r="K148" s="2211">
        <v>17.55</v>
      </c>
      <c r="L148" s="2212" t="s">
        <v>16522</v>
      </c>
      <c r="M148" s="2213"/>
      <c r="N148" s="2214"/>
    </row>
    <row r="149" spans="1:14" s="2440" customFormat="1">
      <c r="A149" s="2030" t="s">
        <v>5255</v>
      </c>
      <c r="B149" s="2210"/>
      <c r="C149" s="2211" t="s">
        <v>705</v>
      </c>
      <c r="D149" s="2211" t="s">
        <v>16479</v>
      </c>
      <c r="E149" s="2465">
        <v>0</v>
      </c>
      <c r="F149" s="2211"/>
      <c r="G149" s="2211" t="s">
        <v>16474</v>
      </c>
      <c r="H149" s="2211">
        <v>2.7</v>
      </c>
      <c r="I149" s="2211" t="s">
        <v>183</v>
      </c>
      <c r="J149" s="2211" t="s">
        <v>13423</v>
      </c>
      <c r="K149" s="2211">
        <v>5.4</v>
      </c>
      <c r="L149" s="2212" t="s">
        <v>16523</v>
      </c>
      <c r="M149" s="2213"/>
      <c r="N149" s="2214"/>
    </row>
    <row r="150" spans="1:14" s="2440" customFormat="1">
      <c r="A150" s="2030" t="s">
        <v>5255</v>
      </c>
      <c r="B150" s="2210"/>
      <c r="C150" s="2211" t="s">
        <v>796</v>
      </c>
      <c r="D150" s="2211" t="s">
        <v>16480</v>
      </c>
      <c r="E150" s="2465">
        <v>0</v>
      </c>
      <c r="F150" s="2211" t="s">
        <v>16506</v>
      </c>
      <c r="G150" s="2211" t="s">
        <v>10553</v>
      </c>
      <c r="H150" s="2211">
        <v>12</v>
      </c>
      <c r="I150" s="2211" t="s">
        <v>183</v>
      </c>
      <c r="J150" s="2211" t="s">
        <v>13423</v>
      </c>
      <c r="K150" s="2211">
        <v>24</v>
      </c>
      <c r="L150" s="2212" t="s">
        <v>16523</v>
      </c>
      <c r="M150" s="2213"/>
      <c r="N150" s="2214"/>
    </row>
    <row r="151" spans="1:14" s="2440" customFormat="1">
      <c r="A151" s="2030" t="s">
        <v>5255</v>
      </c>
      <c r="B151" s="2210"/>
      <c r="C151" s="2211" t="s">
        <v>16455</v>
      </c>
      <c r="D151" s="2211" t="s">
        <v>16481</v>
      </c>
      <c r="E151" s="2465">
        <v>0</v>
      </c>
      <c r="F151" s="2211"/>
      <c r="G151" s="2211" t="s">
        <v>16474</v>
      </c>
      <c r="H151" s="2211">
        <v>0.32</v>
      </c>
      <c r="I151" s="2211" t="s">
        <v>183</v>
      </c>
      <c r="J151" s="2211" t="s">
        <v>13423</v>
      </c>
      <c r="K151" s="2211">
        <v>0.64</v>
      </c>
      <c r="L151" s="2212" t="s">
        <v>16522</v>
      </c>
      <c r="M151" s="2213"/>
      <c r="N151" s="2214"/>
    </row>
    <row r="152" spans="1:14" s="2440" customFormat="1">
      <c r="A152" s="2030" t="s">
        <v>5255</v>
      </c>
      <c r="B152" s="2210"/>
      <c r="C152" s="2211" t="s">
        <v>16456</v>
      </c>
      <c r="D152" s="2211" t="s">
        <v>16482</v>
      </c>
      <c r="E152" s="2465">
        <v>0</v>
      </c>
      <c r="F152" s="2211" t="s">
        <v>155</v>
      </c>
      <c r="G152" s="2211" t="s">
        <v>16470</v>
      </c>
      <c r="H152" s="2211">
        <v>0.65</v>
      </c>
      <c r="I152" s="2211" t="s">
        <v>16456</v>
      </c>
      <c r="J152" s="2211" t="s">
        <v>16482</v>
      </c>
      <c r="K152" s="2211">
        <v>1.3</v>
      </c>
      <c r="L152" s="2212" t="s">
        <v>16524</v>
      </c>
      <c r="M152" s="2213"/>
      <c r="N152" s="2214"/>
    </row>
    <row r="153" spans="1:14" s="2440" customFormat="1">
      <c r="A153" s="2030" t="s">
        <v>5255</v>
      </c>
      <c r="B153" s="2143"/>
      <c r="C153" s="2044" t="s">
        <v>14238</v>
      </c>
      <c r="D153" s="2044" t="s">
        <v>16510</v>
      </c>
      <c r="E153" s="2139">
        <v>0</v>
      </c>
      <c r="F153" s="2044" t="s">
        <v>16458</v>
      </c>
      <c r="G153" s="2044" t="s">
        <v>16485</v>
      </c>
      <c r="H153" s="2044">
        <v>0.09</v>
      </c>
      <c r="I153" s="2044" t="s">
        <v>816</v>
      </c>
      <c r="J153" s="2044" t="s">
        <v>16483</v>
      </c>
      <c r="K153" s="2044">
        <v>0.18</v>
      </c>
      <c r="L153" s="2212" t="s">
        <v>16521</v>
      </c>
      <c r="M153" s="2040"/>
      <c r="N153" s="2036"/>
    </row>
    <row r="154" spans="1:14" s="2440" customFormat="1">
      <c r="A154" s="2030" t="s">
        <v>5255</v>
      </c>
      <c r="B154" s="2143"/>
      <c r="C154" s="2044" t="s">
        <v>816</v>
      </c>
      <c r="D154" s="2044" t="s">
        <v>16483</v>
      </c>
      <c r="E154" s="2139">
        <v>0</v>
      </c>
      <c r="F154" s="2044" t="s">
        <v>14238</v>
      </c>
      <c r="G154" s="2044" t="s">
        <v>16510</v>
      </c>
      <c r="H154" s="2044">
        <v>0.18</v>
      </c>
      <c r="I154" s="2044" t="s">
        <v>16457</v>
      </c>
      <c r="J154" s="2044" t="s">
        <v>16484</v>
      </c>
      <c r="K154" s="2044">
        <v>0.36</v>
      </c>
      <c r="L154" s="2212" t="s">
        <v>16521</v>
      </c>
      <c r="M154" s="2040"/>
      <c r="N154" s="2036"/>
    </row>
    <row r="155" spans="1:14" s="2440" customFormat="1">
      <c r="A155" s="2030" t="s">
        <v>5255</v>
      </c>
      <c r="B155" s="2143"/>
      <c r="C155" s="2044" t="s">
        <v>16457</v>
      </c>
      <c r="D155" s="2044" t="s">
        <v>16484</v>
      </c>
      <c r="E155" s="2139">
        <v>0.04</v>
      </c>
      <c r="F155" s="2044" t="s">
        <v>816</v>
      </c>
      <c r="G155" s="2044" t="s">
        <v>16483</v>
      </c>
      <c r="H155" s="2044">
        <v>0.11</v>
      </c>
      <c r="I155" s="2044" t="s">
        <v>816</v>
      </c>
      <c r="J155" s="2044" t="s">
        <v>16484</v>
      </c>
      <c r="K155" s="2044">
        <v>0.22</v>
      </c>
      <c r="L155" s="2212" t="s">
        <v>16521</v>
      </c>
      <c r="M155" s="2040"/>
      <c r="N155" s="2036"/>
    </row>
    <row r="156" spans="1:14" s="2440" customFormat="1">
      <c r="A156" s="2030" t="s">
        <v>5255</v>
      </c>
      <c r="B156" s="2143"/>
      <c r="C156" s="2044" t="s">
        <v>16458</v>
      </c>
      <c r="D156" s="2044" t="s">
        <v>16485</v>
      </c>
      <c r="E156" s="2139">
        <v>0.14000000000000001</v>
      </c>
      <c r="F156" s="2044" t="s">
        <v>16458</v>
      </c>
      <c r="G156" s="2044" t="s">
        <v>16485</v>
      </c>
      <c r="H156" s="2044">
        <v>0.8</v>
      </c>
      <c r="I156" s="2044" t="s">
        <v>214</v>
      </c>
      <c r="J156" s="2044" t="s">
        <v>16489</v>
      </c>
      <c r="K156" s="2044">
        <v>0.16</v>
      </c>
      <c r="L156" s="2212" t="s">
        <v>16524</v>
      </c>
      <c r="M156" s="2040"/>
      <c r="N156" s="2036"/>
    </row>
    <row r="157" spans="1:14" s="2440" customFormat="1">
      <c r="A157" s="2030" t="s">
        <v>5255</v>
      </c>
      <c r="B157" s="2143"/>
      <c r="C157" s="2044" t="s">
        <v>16459</v>
      </c>
      <c r="D157" s="2044" t="s">
        <v>16486</v>
      </c>
      <c r="E157" s="2139">
        <v>0</v>
      </c>
      <c r="F157" s="2044" t="s">
        <v>8519</v>
      </c>
      <c r="G157" s="2044" t="s">
        <v>16502</v>
      </c>
      <c r="H157" s="2044">
        <v>0.28999999999999998</v>
      </c>
      <c r="I157" s="2044" t="s">
        <v>214</v>
      </c>
      <c r="J157" s="2044" t="s">
        <v>16489</v>
      </c>
      <c r="K157" s="2044">
        <v>0.6</v>
      </c>
      <c r="L157" s="2212" t="s">
        <v>16524</v>
      </c>
      <c r="M157" s="2040"/>
      <c r="N157" s="2036"/>
    </row>
    <row r="158" spans="1:14" s="2440" customFormat="1">
      <c r="A158" s="2030" t="s">
        <v>5255</v>
      </c>
      <c r="B158" s="2143"/>
      <c r="C158" s="2044" t="s">
        <v>3366</v>
      </c>
      <c r="D158" s="2044" t="s">
        <v>16487</v>
      </c>
      <c r="E158" s="2139">
        <v>0</v>
      </c>
      <c r="F158" s="2044" t="s">
        <v>214</v>
      </c>
      <c r="G158" s="2044" t="s">
        <v>16489</v>
      </c>
      <c r="H158" s="2044">
        <v>4.33</v>
      </c>
      <c r="I158" s="2044" t="s">
        <v>5335</v>
      </c>
      <c r="J158" s="2044" t="s">
        <v>16479</v>
      </c>
      <c r="K158" s="2044">
        <v>8.6</v>
      </c>
      <c r="L158" s="2212" t="s">
        <v>16523</v>
      </c>
      <c r="M158" s="2040"/>
      <c r="N158" s="2036"/>
    </row>
    <row r="159" spans="1:14" s="2440" customFormat="1">
      <c r="A159" s="2030" t="s">
        <v>5255</v>
      </c>
      <c r="B159" s="2143"/>
      <c r="C159" s="2044" t="s">
        <v>10244</v>
      </c>
      <c r="D159" s="2044" t="s">
        <v>16488</v>
      </c>
      <c r="E159" s="2139">
        <v>0</v>
      </c>
      <c r="F159" s="2044" t="s">
        <v>214</v>
      </c>
      <c r="G159" s="2044" t="s">
        <v>16489</v>
      </c>
      <c r="H159" s="2044">
        <v>3.23</v>
      </c>
      <c r="I159" s="2044" t="s">
        <v>195</v>
      </c>
      <c r="J159" s="2044" t="s">
        <v>16503</v>
      </c>
      <c r="K159" s="2044">
        <v>6.4</v>
      </c>
      <c r="L159" s="2031" t="s">
        <v>16525</v>
      </c>
      <c r="M159" s="2040"/>
      <c r="N159" s="2036"/>
    </row>
    <row r="160" spans="1:14" s="2440" customFormat="1">
      <c r="A160" s="2030" t="s">
        <v>5255</v>
      </c>
      <c r="B160" s="2143"/>
      <c r="C160" s="2044" t="s">
        <v>16460</v>
      </c>
      <c r="D160" s="2044" t="s">
        <v>16490</v>
      </c>
      <c r="E160" s="2139">
        <v>0</v>
      </c>
      <c r="F160" s="2044" t="s">
        <v>214</v>
      </c>
      <c r="G160" s="2044" t="s">
        <v>16489</v>
      </c>
      <c r="H160" s="2044">
        <v>3.54</v>
      </c>
      <c r="I160" s="2044" t="s">
        <v>16461</v>
      </c>
      <c r="J160" s="2044" t="s">
        <v>16491</v>
      </c>
      <c r="K160" s="2044">
        <v>7.1</v>
      </c>
      <c r="L160" s="2031">
        <v>43604</v>
      </c>
      <c r="M160" s="2040"/>
      <c r="N160" s="2036"/>
    </row>
    <row r="161" spans="1:14" s="2440" customFormat="1">
      <c r="A161" s="2030" t="s">
        <v>5255</v>
      </c>
      <c r="B161" s="2143"/>
      <c r="C161" s="2044" t="s">
        <v>16461</v>
      </c>
      <c r="D161" s="2044" t="s">
        <v>16491</v>
      </c>
      <c r="E161" s="2139">
        <v>0.129</v>
      </c>
      <c r="F161" s="2044" t="s">
        <v>12826</v>
      </c>
      <c r="G161" s="2044" t="s">
        <v>16491</v>
      </c>
      <c r="H161" s="2044">
        <v>0.66</v>
      </c>
      <c r="I161" s="2044" t="s">
        <v>52</v>
      </c>
      <c r="J161" s="2044" t="s">
        <v>16492</v>
      </c>
      <c r="K161" s="2044">
        <v>1.32</v>
      </c>
      <c r="L161" s="2031">
        <v>43604</v>
      </c>
      <c r="M161" s="2040"/>
      <c r="N161" s="2036"/>
    </row>
    <row r="162" spans="1:14" s="2440" customFormat="1">
      <c r="A162" s="2030" t="s">
        <v>5255</v>
      </c>
      <c r="B162" s="2143"/>
      <c r="C162" s="2044" t="s">
        <v>52</v>
      </c>
      <c r="D162" s="2044" t="s">
        <v>16492</v>
      </c>
      <c r="E162" s="2139">
        <v>0</v>
      </c>
      <c r="F162" s="2044" t="s">
        <v>195</v>
      </c>
      <c r="G162" s="2044" t="s">
        <v>16503</v>
      </c>
      <c r="H162" s="2044">
        <v>6.74</v>
      </c>
      <c r="I162" s="2044" t="s">
        <v>12826</v>
      </c>
      <c r="J162" s="2044" t="s">
        <v>16491</v>
      </c>
      <c r="K162" s="2044">
        <v>13.1</v>
      </c>
      <c r="L162" s="2031" t="s">
        <v>16525</v>
      </c>
      <c r="M162" s="2040"/>
      <c r="N162" s="2036"/>
    </row>
    <row r="163" spans="1:14" s="2440" customFormat="1">
      <c r="A163" s="2030" t="s">
        <v>5255</v>
      </c>
      <c r="B163" s="2143"/>
      <c r="C163" s="2044" t="s">
        <v>42</v>
      </c>
      <c r="D163" s="2044" t="s">
        <v>16493</v>
      </c>
      <c r="E163" s="2139">
        <v>1.34</v>
      </c>
      <c r="F163" s="2044" t="s">
        <v>840</v>
      </c>
      <c r="G163" s="2044" t="s">
        <v>16509</v>
      </c>
      <c r="H163" s="2044">
        <v>3.85</v>
      </c>
      <c r="I163" s="2044" t="s">
        <v>838</v>
      </c>
      <c r="J163" s="2044" t="s">
        <v>16511</v>
      </c>
      <c r="K163" s="2044">
        <v>2.5499999999999998</v>
      </c>
      <c r="L163" s="2031" t="s">
        <v>16525</v>
      </c>
      <c r="M163" s="2040"/>
      <c r="N163" s="2036"/>
    </row>
    <row r="164" spans="1:14" s="2440" customFormat="1">
      <c r="A164" s="2030" t="s">
        <v>5255</v>
      </c>
      <c r="B164" s="2143"/>
      <c r="C164" s="2044" t="s">
        <v>273</v>
      </c>
      <c r="D164" s="2044" t="s">
        <v>16494</v>
      </c>
      <c r="E164" s="2139">
        <v>0</v>
      </c>
      <c r="F164" s="2044" t="s">
        <v>837</v>
      </c>
      <c r="G164" s="2044" t="s">
        <v>13404</v>
      </c>
      <c r="H164" s="2044">
        <v>3.57</v>
      </c>
      <c r="I164" s="2044" t="s">
        <v>12826</v>
      </c>
      <c r="J164" s="2044" t="s">
        <v>16471</v>
      </c>
      <c r="K164" s="2044">
        <v>7.14</v>
      </c>
      <c r="L164" s="2031" t="s">
        <v>16529</v>
      </c>
      <c r="M164" s="2040"/>
      <c r="N164" s="2036"/>
    </row>
    <row r="165" spans="1:14" s="2440" customFormat="1">
      <c r="A165" s="2030" t="s">
        <v>5255</v>
      </c>
      <c r="B165" s="2143"/>
      <c r="C165" s="2044" t="s">
        <v>736</v>
      </c>
      <c r="D165" s="2044" t="s">
        <v>16495</v>
      </c>
      <c r="E165" s="2139">
        <v>0</v>
      </c>
      <c r="F165" s="2044" t="s">
        <v>16463</v>
      </c>
      <c r="G165" s="2044" t="s">
        <v>16512</v>
      </c>
      <c r="H165" s="2044">
        <v>2.78</v>
      </c>
      <c r="I165" s="2044" t="s">
        <v>3366</v>
      </c>
      <c r="J165" s="2044" t="s">
        <v>16487</v>
      </c>
      <c r="K165" s="2044">
        <v>5.56</v>
      </c>
      <c r="L165" s="2031" t="s">
        <v>16525</v>
      </c>
      <c r="M165" s="2040"/>
      <c r="N165" s="2036"/>
    </row>
    <row r="166" spans="1:14" s="2440" customFormat="1">
      <c r="A166" s="2030" t="s">
        <v>5255</v>
      </c>
      <c r="B166" s="2143"/>
      <c r="C166" s="2044" t="s">
        <v>725</v>
      </c>
      <c r="D166" s="2044" t="s">
        <v>16496</v>
      </c>
      <c r="E166" s="2139">
        <v>0</v>
      </c>
      <c r="F166" s="2044" t="s">
        <v>214</v>
      </c>
      <c r="G166" s="2044" t="s">
        <v>16489</v>
      </c>
      <c r="H166" s="2044">
        <v>0.68100000000000005</v>
      </c>
      <c r="I166" s="2044" t="s">
        <v>3366</v>
      </c>
      <c r="J166" s="2044" t="s">
        <v>16487</v>
      </c>
      <c r="K166" s="2044">
        <v>1.36</v>
      </c>
      <c r="L166" s="2212" t="s">
        <v>16523</v>
      </c>
      <c r="M166" s="2040"/>
      <c r="N166" s="2036"/>
    </row>
    <row r="167" spans="1:14" s="2440" customFormat="1">
      <c r="A167" s="2030" t="s">
        <v>5255</v>
      </c>
      <c r="B167" s="2143"/>
      <c r="C167" s="2044" t="s">
        <v>789</v>
      </c>
      <c r="D167" s="2044" t="s">
        <v>16497</v>
      </c>
      <c r="E167" s="2139">
        <v>0</v>
      </c>
      <c r="F167" s="2044" t="s">
        <v>12826</v>
      </c>
      <c r="G167" s="2044" t="s">
        <v>10553</v>
      </c>
      <c r="H167" s="2044">
        <v>1.81</v>
      </c>
      <c r="I167" s="2044" t="s">
        <v>2756</v>
      </c>
      <c r="J167" s="2044" t="s">
        <v>16497</v>
      </c>
      <c r="K167" s="2044">
        <v>3.6</v>
      </c>
      <c r="L167" s="2031" t="s">
        <v>16529</v>
      </c>
      <c r="M167" s="2040"/>
      <c r="N167" s="2036"/>
    </row>
    <row r="168" spans="1:14" s="2440" customFormat="1">
      <c r="A168" s="2030" t="s">
        <v>5255</v>
      </c>
      <c r="B168" s="2143"/>
      <c r="C168" s="2044" t="s">
        <v>16462</v>
      </c>
      <c r="D168" s="2044" t="s">
        <v>9041</v>
      </c>
      <c r="E168" s="2139">
        <v>0</v>
      </c>
      <c r="F168" s="2044" t="s">
        <v>837</v>
      </c>
      <c r="G168" s="2044" t="s">
        <v>13404</v>
      </c>
      <c r="H168" s="2044">
        <v>0.43</v>
      </c>
      <c r="I168" s="2044" t="s">
        <v>273</v>
      </c>
      <c r="J168" s="2044" t="s">
        <v>16494</v>
      </c>
      <c r="K168" s="2044">
        <v>0.86</v>
      </c>
      <c r="L168" s="2031" t="s">
        <v>16529</v>
      </c>
      <c r="M168" s="2040"/>
      <c r="N168" s="2036"/>
    </row>
    <row r="169" spans="1:14" s="2440" customFormat="1">
      <c r="A169" s="2030" t="s">
        <v>5255</v>
      </c>
      <c r="B169" s="2143"/>
      <c r="C169" s="2044" t="s">
        <v>16463</v>
      </c>
      <c r="D169" s="2044" t="s">
        <v>16499</v>
      </c>
      <c r="E169" s="2139">
        <v>1.59</v>
      </c>
      <c r="F169" s="2044" t="s">
        <v>736</v>
      </c>
      <c r="G169" s="2044" t="s">
        <v>16495</v>
      </c>
      <c r="H169" s="2044">
        <v>4.484</v>
      </c>
      <c r="I169" s="2044" t="s">
        <v>2756</v>
      </c>
      <c r="J169" s="2044" t="s">
        <v>16513</v>
      </c>
      <c r="K169" s="2044">
        <v>5.78</v>
      </c>
      <c r="L169" s="2212" t="s">
        <v>16523</v>
      </c>
      <c r="M169" s="2040"/>
      <c r="N169" s="2036"/>
    </row>
    <row r="170" spans="1:14" s="2440" customFormat="1">
      <c r="A170" s="2030" t="s">
        <v>5255</v>
      </c>
      <c r="B170" s="2143"/>
      <c r="C170" s="2044" t="s">
        <v>10551</v>
      </c>
      <c r="D170" s="2044" t="s">
        <v>16500</v>
      </c>
      <c r="E170" s="2139">
        <v>0</v>
      </c>
      <c r="F170" s="2044" t="s">
        <v>12826</v>
      </c>
      <c r="G170" s="2044" t="s">
        <v>10553</v>
      </c>
      <c r="H170" s="2044">
        <v>4.2300000000000004</v>
      </c>
      <c r="I170" s="2044" t="s">
        <v>837</v>
      </c>
      <c r="J170" s="2044" t="s">
        <v>16468</v>
      </c>
      <c r="K170" s="2044">
        <v>8.5</v>
      </c>
      <c r="L170" s="2031" t="s">
        <v>16529</v>
      </c>
      <c r="M170" s="2040"/>
      <c r="N170" s="2036"/>
    </row>
    <row r="171" spans="1:14" s="2440" customFormat="1">
      <c r="A171" s="2030" t="s">
        <v>5255</v>
      </c>
      <c r="B171" s="2143"/>
      <c r="C171" s="2044" t="s">
        <v>16464</v>
      </c>
      <c r="D171" s="2044" t="s">
        <v>1486</v>
      </c>
      <c r="E171" s="2139">
        <v>0</v>
      </c>
      <c r="F171" s="2044" t="s">
        <v>273</v>
      </c>
      <c r="G171" s="2044" t="s">
        <v>16494</v>
      </c>
      <c r="H171" s="2044">
        <v>2.39</v>
      </c>
      <c r="I171" s="2044" t="s">
        <v>2756</v>
      </c>
      <c r="J171" s="2044" t="s">
        <v>16514</v>
      </c>
      <c r="K171" s="2044">
        <v>4.78</v>
      </c>
      <c r="L171" s="2031" t="s">
        <v>16529</v>
      </c>
      <c r="M171" s="2040"/>
      <c r="N171" s="2036"/>
    </row>
    <row r="172" spans="1:14" s="2440" customFormat="1">
      <c r="A172" s="2030" t="s">
        <v>5255</v>
      </c>
      <c r="B172" s="2143"/>
      <c r="C172" s="2044" t="s">
        <v>16465</v>
      </c>
      <c r="D172" s="2044" t="s">
        <v>16501</v>
      </c>
      <c r="E172" s="2139">
        <v>0</v>
      </c>
      <c r="F172" s="2044" t="s">
        <v>12826</v>
      </c>
      <c r="G172" s="2044" t="s">
        <v>10553</v>
      </c>
      <c r="H172" s="2044">
        <v>1.53</v>
      </c>
      <c r="I172" s="2044" t="s">
        <v>16465</v>
      </c>
      <c r="J172" s="2044" t="s">
        <v>16501</v>
      </c>
      <c r="K172" s="2044">
        <v>3.1</v>
      </c>
      <c r="L172" s="2031" t="s">
        <v>16526</v>
      </c>
      <c r="M172" s="2040"/>
      <c r="N172" s="2036"/>
    </row>
    <row r="173" spans="1:14" s="2440" customFormat="1">
      <c r="A173" s="2030" t="s">
        <v>5255</v>
      </c>
      <c r="B173" s="2143"/>
      <c r="C173" s="2044" t="s">
        <v>16466</v>
      </c>
      <c r="D173" s="2044" t="s">
        <v>16498</v>
      </c>
      <c r="E173" s="2139">
        <v>0</v>
      </c>
      <c r="F173" s="2044" t="s">
        <v>12826</v>
      </c>
      <c r="G173" s="2044" t="s">
        <v>10553</v>
      </c>
      <c r="H173" s="2044">
        <v>2.85</v>
      </c>
      <c r="I173" s="2044" t="s">
        <v>10551</v>
      </c>
      <c r="J173" s="2044" t="s">
        <v>16500</v>
      </c>
      <c r="K173" s="2044">
        <v>5.6</v>
      </c>
      <c r="L173" s="2031" t="s">
        <v>16526</v>
      </c>
      <c r="M173" s="2040"/>
      <c r="N173" s="2036"/>
    </row>
    <row r="174" spans="1:14" s="2440" customFormat="1">
      <c r="A174" s="2030" t="s">
        <v>5255</v>
      </c>
      <c r="B174" s="2143"/>
      <c r="C174" s="2044" t="s">
        <v>16466</v>
      </c>
      <c r="D174" s="2044" t="s">
        <v>16498</v>
      </c>
      <c r="E174" s="2139">
        <v>6.4</v>
      </c>
      <c r="F174" s="2044" t="s">
        <v>789</v>
      </c>
      <c r="G174" s="2044" t="s">
        <v>16497</v>
      </c>
      <c r="H174" s="2044">
        <v>7.57</v>
      </c>
      <c r="I174" s="2044" t="s">
        <v>16466</v>
      </c>
      <c r="J174" s="2044" t="s">
        <v>16498</v>
      </c>
      <c r="K174" s="2044">
        <v>1.17</v>
      </c>
      <c r="L174" s="2031" t="s">
        <v>16527</v>
      </c>
      <c r="M174" s="2040"/>
      <c r="N174" s="2036"/>
    </row>
    <row r="175" spans="1:14" s="2440" customFormat="1">
      <c r="A175" s="2030" t="s">
        <v>5255</v>
      </c>
      <c r="B175" s="2143"/>
      <c r="C175" s="2044" t="s">
        <v>6431</v>
      </c>
      <c r="D175" s="2044" t="s">
        <v>16515</v>
      </c>
      <c r="E175" s="2139">
        <v>1.76</v>
      </c>
      <c r="F175" s="2044" t="s">
        <v>6431</v>
      </c>
      <c r="G175" s="2044" t="s">
        <v>16515</v>
      </c>
      <c r="H175" s="2044">
        <v>3.56</v>
      </c>
      <c r="I175" s="2044" t="s">
        <v>12826</v>
      </c>
      <c r="J175" s="2044" t="s">
        <v>16471</v>
      </c>
      <c r="K175" s="2044">
        <v>3.24</v>
      </c>
      <c r="L175" s="2031" t="s">
        <v>16527</v>
      </c>
      <c r="M175" s="2040"/>
      <c r="N175" s="2036"/>
    </row>
    <row r="176" spans="1:14" s="2440" customFormat="1">
      <c r="A176" s="2030" t="s">
        <v>5255</v>
      </c>
      <c r="B176" s="2143"/>
      <c r="C176" s="2044" t="s">
        <v>16467</v>
      </c>
      <c r="D176" s="2044" t="s">
        <v>16516</v>
      </c>
      <c r="E176" s="2139">
        <v>0</v>
      </c>
      <c r="F176" s="2044" t="s">
        <v>12826</v>
      </c>
      <c r="G176" s="2044" t="s">
        <v>10553</v>
      </c>
      <c r="H176" s="2044">
        <v>2.1</v>
      </c>
      <c r="I176" s="2044" t="s">
        <v>16460</v>
      </c>
      <c r="J176" s="2044" t="s">
        <v>16490</v>
      </c>
      <c r="K176" s="2044">
        <v>4.2</v>
      </c>
      <c r="L176" s="2031" t="s">
        <v>16527</v>
      </c>
      <c r="M176" s="2040"/>
      <c r="N176" s="2036"/>
    </row>
    <row r="177" spans="1:14" s="2440" customFormat="1">
      <c r="A177" s="2030" t="s">
        <v>5255</v>
      </c>
      <c r="B177" s="2143"/>
      <c r="C177" s="2044" t="s">
        <v>739</v>
      </c>
      <c r="D177" s="2044" t="s">
        <v>1483</v>
      </c>
      <c r="E177" s="2139">
        <v>0</v>
      </c>
      <c r="F177" s="2044" t="s">
        <v>12826</v>
      </c>
      <c r="G177" s="2044" t="s">
        <v>10553</v>
      </c>
      <c r="H177" s="2044">
        <v>6.98</v>
      </c>
      <c r="I177" s="2044" t="s">
        <v>837</v>
      </c>
      <c r="J177" s="2044" t="s">
        <v>13404</v>
      </c>
      <c r="K177" s="2044">
        <v>14</v>
      </c>
      <c r="L177" s="2031" t="s">
        <v>16528</v>
      </c>
      <c r="M177" s="2040"/>
      <c r="N177" s="2036"/>
    </row>
    <row r="178" spans="1:14" s="2440" customFormat="1">
      <c r="A178" s="2030" t="s">
        <v>5255</v>
      </c>
      <c r="B178" s="2143"/>
      <c r="C178" s="2044" t="s">
        <v>565</v>
      </c>
      <c r="D178" s="2044" t="s">
        <v>16517</v>
      </c>
      <c r="E178" s="2139">
        <v>0</v>
      </c>
      <c r="F178" s="2044" t="s">
        <v>837</v>
      </c>
      <c r="G178" s="2044" t="s">
        <v>13410</v>
      </c>
      <c r="H178" s="2044">
        <v>0.6</v>
      </c>
      <c r="I178" s="2044" t="s">
        <v>796</v>
      </c>
      <c r="J178" s="2044" t="s">
        <v>16518</v>
      </c>
      <c r="K178" s="2044">
        <v>1.2</v>
      </c>
      <c r="L178" s="2031" t="s">
        <v>16528</v>
      </c>
      <c r="M178" s="2040"/>
      <c r="N178" s="2036"/>
    </row>
    <row r="179" spans="1:14" s="2440" customFormat="1">
      <c r="A179" s="2030" t="s">
        <v>5255</v>
      </c>
      <c r="B179" s="2143"/>
      <c r="C179" s="2044" t="s">
        <v>840</v>
      </c>
      <c r="D179" s="2044" t="s">
        <v>13404</v>
      </c>
      <c r="E179" s="2139"/>
      <c r="F179" s="2044"/>
      <c r="G179" s="2044"/>
      <c r="H179" s="2044"/>
      <c r="I179" s="2044"/>
      <c r="J179" s="2044"/>
      <c r="K179" s="2044"/>
      <c r="L179" s="2031"/>
      <c r="M179" s="2040"/>
      <c r="N179" s="2036"/>
    </row>
    <row r="180" spans="1:14" s="2440" customFormat="1">
      <c r="A180" s="2030" t="s">
        <v>5255</v>
      </c>
      <c r="B180" s="2143"/>
      <c r="C180" s="2044" t="s">
        <v>12827</v>
      </c>
      <c r="D180" s="2044" t="s">
        <v>16502</v>
      </c>
      <c r="E180" s="2139"/>
      <c r="F180" s="2044"/>
      <c r="G180" s="2044"/>
      <c r="H180" s="2044"/>
      <c r="I180" s="2044"/>
      <c r="J180" s="2044"/>
      <c r="K180" s="2044"/>
      <c r="L180" s="2031"/>
      <c r="M180" s="2040"/>
      <c r="N180" s="2036"/>
    </row>
    <row r="181" spans="1:14" s="2440" customFormat="1">
      <c r="A181" s="2030" t="s">
        <v>5255</v>
      </c>
      <c r="B181" s="2210"/>
      <c r="C181" s="2211" t="s">
        <v>3299</v>
      </c>
      <c r="D181" s="2211" t="s">
        <v>16503</v>
      </c>
      <c r="E181" s="2465"/>
      <c r="F181" s="2211"/>
      <c r="G181" s="2211"/>
      <c r="H181" s="2211"/>
      <c r="I181" s="2211"/>
      <c r="J181" s="2211"/>
      <c r="K181" s="2211"/>
      <c r="L181" s="2212"/>
      <c r="M181" s="2213"/>
      <c r="N181" s="2214"/>
    </row>
    <row r="182" spans="1:14" s="2440" customFormat="1">
      <c r="A182" s="2030" t="s">
        <v>5255</v>
      </c>
      <c r="B182" s="2210"/>
      <c r="C182" s="2211" t="s">
        <v>12826</v>
      </c>
      <c r="D182" s="2211" t="s">
        <v>2455</v>
      </c>
      <c r="E182" s="2465"/>
      <c r="F182" s="2211"/>
      <c r="G182" s="2211"/>
      <c r="H182" s="2211"/>
      <c r="I182" s="2211"/>
      <c r="J182" s="2211"/>
      <c r="K182" s="2211"/>
      <c r="L182" s="2212"/>
      <c r="M182" s="2213"/>
      <c r="N182" s="2214"/>
    </row>
    <row r="183" spans="1:14" s="2440" customFormat="1">
      <c r="A183" s="2030" t="s">
        <v>5255</v>
      </c>
      <c r="B183" s="2210"/>
      <c r="C183" s="2211" t="s">
        <v>837</v>
      </c>
      <c r="D183" s="2211" t="s">
        <v>16468</v>
      </c>
      <c r="E183" s="2465"/>
      <c r="F183" s="2211"/>
      <c r="G183" s="2211"/>
      <c r="H183" s="2211"/>
      <c r="I183" s="2211"/>
      <c r="J183" s="2211"/>
      <c r="K183" s="2211"/>
      <c r="L183" s="2212"/>
      <c r="M183" s="2213"/>
      <c r="N183" s="2214"/>
    </row>
    <row r="184" spans="1:14">
      <c r="A184" s="2030" t="s">
        <v>5255</v>
      </c>
      <c r="B184" s="2143"/>
      <c r="C184" s="2044"/>
      <c r="D184" s="2044"/>
      <c r="E184" s="2139"/>
      <c r="F184" s="2044"/>
      <c r="G184" s="2044"/>
      <c r="H184" s="2044"/>
      <c r="I184" s="2044"/>
      <c r="J184" s="2044"/>
      <c r="K184" s="2044"/>
      <c r="L184" s="2031"/>
      <c r="M184" s="2040"/>
      <c r="N184" s="2036"/>
    </row>
    <row r="185" spans="1:14">
      <c r="A185" s="2030" t="s">
        <v>5255</v>
      </c>
      <c r="B185" s="2143"/>
      <c r="C185" s="2044"/>
      <c r="D185" s="2044"/>
      <c r="E185" s="2139"/>
      <c r="F185" s="2044"/>
      <c r="G185" s="2044"/>
      <c r="H185" s="2044"/>
      <c r="I185" s="2044"/>
      <c r="J185" s="2044"/>
      <c r="K185" s="2044"/>
      <c r="L185" s="2031"/>
      <c r="M185" s="2040"/>
      <c r="N185" s="2036"/>
    </row>
    <row r="186" spans="1:14">
      <c r="A186" s="2030" t="s">
        <v>5255</v>
      </c>
      <c r="B186" s="2143"/>
      <c r="C186" s="2044"/>
      <c r="D186" s="2044"/>
      <c r="E186" s="2139"/>
      <c r="F186" s="2044"/>
      <c r="G186" s="2044"/>
      <c r="H186" s="2044"/>
      <c r="I186" s="2044"/>
      <c r="J186" s="2044"/>
      <c r="K186" s="2044"/>
      <c r="L186" s="2031"/>
      <c r="M186" s="2040"/>
      <c r="N186" s="2036"/>
    </row>
    <row r="187" spans="1:14">
      <c r="A187" s="2030" t="s">
        <v>5255</v>
      </c>
      <c r="B187" s="2143"/>
      <c r="C187" s="2044"/>
      <c r="D187" s="2044"/>
      <c r="E187" s="2139"/>
      <c r="F187" s="2044"/>
      <c r="G187" s="2044"/>
      <c r="H187" s="2044"/>
      <c r="I187" s="2044"/>
      <c r="J187" s="2044"/>
      <c r="K187" s="2044"/>
      <c r="L187" s="2031"/>
      <c r="M187" s="2040"/>
      <c r="N187" s="2036"/>
    </row>
    <row r="188" spans="1:14">
      <c r="A188" s="2030" t="s">
        <v>5255</v>
      </c>
      <c r="B188" s="2143"/>
      <c r="C188" s="2044"/>
      <c r="D188" s="2044"/>
      <c r="E188" s="2139"/>
      <c r="F188" s="2044"/>
      <c r="G188" s="2044"/>
      <c r="H188" s="2044"/>
      <c r="I188" s="2044"/>
      <c r="J188" s="2044"/>
      <c r="K188" s="2044"/>
      <c r="L188" s="2031"/>
      <c r="M188" s="2040"/>
      <c r="N188" s="2036"/>
    </row>
  </sheetData>
  <customSheetViews>
    <customSheetView guid="{79AD5FB7-84BA-40F8-B93E-7F6D3F799515}" topLeftCell="A13">
      <selection activeCell="M63" sqref="M63"/>
      <pageMargins left="0.7" right="0.7" top="0.75" bottom="0.75" header="0.3" footer="0.3"/>
      <pageSetup paperSize="17" orientation="landscape" r:id="rId1"/>
    </customSheetView>
    <customSheetView guid="{A3593EDC-2197-4283-B58F-E8F46865F6B0}" topLeftCell="D31">
      <selection activeCell="T39" sqref="T39"/>
      <pageMargins left="0.7" right="0.7" top="0.75" bottom="0.75" header="0.3" footer="0.3"/>
      <pageSetup paperSize="17" orientation="landscape" r:id="rId2"/>
    </customSheetView>
    <customSheetView guid="{39DE2760-0BFC-4719-B1E4-380C3A7079FC}">
      <selection activeCell="M4" sqref="M4:M25"/>
      <pageMargins left="0.7" right="0.7" top="0.75" bottom="0.75" header="0.3" footer="0.3"/>
    </customSheetView>
    <customSheetView guid="{6CF4F969-58DE-4028-9DCC-C6E713BA1EE8}">
      <selection activeCell="G42" sqref="G42"/>
      <pageMargins left="0.7" right="0.7" top="0.75" bottom="0.75" header="0.3" footer="0.3"/>
    </customSheetView>
    <customSheetView guid="{854D26F6-556C-4832-93A1-027DC2E7489A}">
      <selection activeCell="G42" sqref="G42"/>
      <pageMargins left="0.7" right="0.7" top="0.75" bottom="0.75" header="0.3" footer="0.3"/>
    </customSheetView>
    <customSheetView guid="{1187C2EC-E8C1-47BD-824F-A093AEDCF8A3}" topLeftCell="A19">
      <selection activeCell="M4" sqref="M4:M25"/>
      <pageMargins left="0.7" right="0.7" top="0.75" bottom="0.75" header="0.3" footer="0.3"/>
    </customSheetView>
    <customSheetView guid="{56D62996-4B64-4559-A57F-952A7719E60C}" topLeftCell="A19">
      <selection activeCell="M4" sqref="M4:M25"/>
      <pageMargins left="0.7" right="0.7" top="0.75" bottom="0.75" header="0.3" footer="0.3"/>
    </customSheetView>
    <customSheetView guid="{D38925AC-49E8-4240-B4C4-15DDEAD2A52A}" topLeftCell="A13">
      <selection activeCell="G42" sqref="G42"/>
      <pageMargins left="0.7" right="0.7" top="0.75" bottom="0.75" header="0.3" footer="0.3"/>
      <pageSetup paperSize="3" orientation="landscape" r:id="rId3"/>
    </customSheetView>
    <customSheetView guid="{BBB634EE-F2D2-401C-80C5-834C06C8684E}" topLeftCell="A13">
      <selection activeCell="G42" sqref="G42"/>
      <pageMargins left="0.7" right="0.7" top="0.75" bottom="0.75" header="0.3" footer="0.3"/>
      <pageSetup paperSize="3" orientation="landscape" r:id="rId4"/>
    </customSheetView>
    <customSheetView guid="{2C5FEC20-E906-4956-A88D-6EAAC0747B30}" topLeftCell="A13">
      <selection activeCell="G42" sqref="G42"/>
      <pageMargins left="0.7" right="0.7" top="0.75" bottom="0.75" header="0.3" footer="0.3"/>
      <pageSetup paperSize="3" orientation="landscape" r:id="rId5"/>
    </customSheetView>
    <customSheetView guid="{F9A994EF-45B5-4EB9-AA72-BA8C2214CFE1}">
      <selection activeCell="M4" sqref="M4:M25"/>
      <pageMargins left="0.7" right="0.7" top="0.75" bottom="0.75" header="0.3" footer="0.3"/>
    </customSheetView>
    <customSheetView guid="{600A9694-21CC-48F1-9DA2-8C0E3E8B5FA0}">
      <selection activeCell="M4" sqref="M4:M25"/>
      <pageMargins left="0.7" right="0.7" top="0.75" bottom="0.75" header="0.3" footer="0.3"/>
    </customSheetView>
    <customSheetView guid="{344E436F-251D-4C51-AB7E-9264FEC9FA05}">
      <selection activeCell="A28" sqref="A28:XFD28"/>
      <pageMargins left="0.7" right="0.7" top="0.75" bottom="0.75" header="0.3" footer="0.3"/>
    </customSheetView>
    <customSheetView guid="{0546D35D-D495-4ABF-8CD5-906F9854F6B9}">
      <selection activeCell="L26" sqref="L26"/>
      <pageMargins left="0.7" right="0.7" top="0.75" bottom="0.75" header="0.3" footer="0.3"/>
    </customSheetView>
    <customSheetView guid="{58D92D3D-F9DC-4070-8DAB-284558C682C9}">
      <selection activeCell="M4" sqref="M4:M25"/>
      <pageMargins left="0.7" right="0.7" top="0.75" bottom="0.75" header="0.3" footer="0.3"/>
    </customSheetView>
    <customSheetView guid="{DD0AAC79-0110-4B1B-BB25-2C4FE9ED31F4}">
      <selection activeCell="L26" sqref="L26"/>
      <pageMargins left="0.7" right="0.7" top="0.75" bottom="0.75" header="0.3" footer="0.3"/>
    </customSheetView>
    <customSheetView guid="{423EC763-4105-4509-B307-318A5394E372}">
      <selection activeCell="G42" sqref="G42"/>
      <pageMargins left="0.7" right="0.7" top="0.75" bottom="0.75" header="0.3" footer="0.3"/>
    </customSheetView>
    <customSheetView guid="{7FDB354D-BBFC-467C-9214-DEA80979E90C}">
      <selection activeCell="G42" sqref="G42"/>
      <pageMargins left="0.7" right="0.7" top="0.75" bottom="0.75" header="0.3" footer="0.3"/>
    </customSheetView>
    <customSheetView guid="{B98680F5-9992-4B15-9195-313E46832CE7}">
      <selection activeCell="G42" sqref="G42"/>
      <pageMargins left="0.7" right="0.7" top="0.75" bottom="0.75" header="0.3" footer="0.3"/>
    </customSheetView>
    <customSheetView guid="{2CAD6BBA-D926-4B66-9703-7E419ED6E99E}">
      <selection activeCell="G42" sqref="G42"/>
      <pageMargins left="0.7" right="0.7" top="0.75" bottom="0.75" header="0.3" footer="0.3"/>
    </customSheetView>
    <customSheetView guid="{64C3C58B-5EDF-4A0D-9A08-4E76AD2C2831}">
      <selection activeCell="M4" sqref="M4:M25"/>
      <pageMargins left="0.7" right="0.7" top="0.75" bottom="0.75" header="0.3" footer="0.3"/>
    </customSheetView>
    <customSheetView guid="{23935FAA-2CC8-4E3D-A833-6D530319EE28}">
      <pageMargins left="0.7" right="0.7" top="0.75" bottom="0.75" header="0.3" footer="0.3"/>
    </customSheetView>
    <customSheetView guid="{E7B49325-7A41-4A22-9EA5-2C4D363DA8F1}">
      <pageMargins left="0.7" right="0.7" top="0.75" bottom="0.75" header="0.3" footer="0.3"/>
    </customSheetView>
    <customSheetView guid="{FAC928FB-1728-4FB7-8ECE-85A8DE4D0ADF}">
      <selection activeCell="L10" sqref="L10"/>
      <pageMargins left="0.7" right="0.7" top="0.75" bottom="0.75" header="0.3" footer="0.3"/>
    </customSheetView>
    <customSheetView guid="{8C4D76D8-AA45-48E9-9804-BEEAA7B08B03}">
      <pageMargins left="0.7" right="0.7" top="0.75" bottom="0.75" header="0.3" footer="0.3"/>
    </customSheetView>
    <customSheetView guid="{862ECE3E-CBCF-4644-8210-D1EDA2099D3A}">
      <pageMargins left="0.7" right="0.7" top="0.75" bottom="0.75" header="0.3" footer="0.3"/>
    </customSheetView>
    <customSheetView guid="{EE1B2E10-D8FD-451C-B1E1-0B98F6A560DF}">
      <pageMargins left="0.7" right="0.7" top="0.75" bottom="0.75" header="0.3" footer="0.3"/>
    </customSheetView>
    <customSheetView guid="{7964114C-CB29-4D99-9806-CFB993D96184}">
      <pageMargins left="0.7" right="0.7" top="0.75" bottom="0.75" header="0.3" footer="0.3"/>
    </customSheetView>
    <customSheetView guid="{A7CCEAC1-D48B-40D0-9479-364198DE80EF}">
      <pageMargins left="0.7" right="0.7" top="0.75" bottom="0.75" header="0.3" footer="0.3"/>
    </customSheetView>
    <customSheetView guid="{68F5884F-4969-4575-BF13-5CC01FC32956}">
      <pageMargins left="0.7" right="0.7" top="0.75" bottom="0.75" header="0.3" footer="0.3"/>
    </customSheetView>
    <customSheetView guid="{29758B78-03D3-4D8E-AD37-F25D1BDCFD7B}">
      <pageMargins left="0.7" right="0.7" top="0.75" bottom="0.75" header="0.3" footer="0.3"/>
    </customSheetView>
    <customSheetView guid="{DE99B454-ED50-4848-ADC8-212B34E74919}">
      <pageMargins left="0.7" right="0.7" top="0.75" bottom="0.75" header="0.3" footer="0.3"/>
    </customSheetView>
    <customSheetView guid="{8CB2D929-C7E4-4180-B163-8A2824806B17}">
      <pageMargins left="0.7" right="0.7" top="0.75" bottom="0.75" header="0.3" footer="0.3"/>
    </customSheetView>
    <customSheetView guid="{34D85203-2D51-4355-8027-8019AB86EBCF}">
      <pageMargins left="0.7" right="0.7" top="0.75" bottom="0.75" header="0.3" footer="0.3"/>
    </customSheetView>
    <customSheetView guid="{89CCDF41-F1C9-4313-9F31-D107B3C76DDB}">
      <pageMargins left="0.7" right="0.7" top="0.75" bottom="0.75" header="0.3" footer="0.3"/>
    </customSheetView>
    <customSheetView guid="{726AD29E-1BFF-4E2F-9960-EE7743278367}">
      <pageMargins left="0.7" right="0.7" top="0.75" bottom="0.75" header="0.3" footer="0.3"/>
    </customSheetView>
    <customSheetView guid="{2F42E84F-7DBF-4A75-A7B3-62028DAEBF1A}">
      <pageMargins left="0.7" right="0.7" top="0.75" bottom="0.75" header="0.3" footer="0.3"/>
    </customSheetView>
    <customSheetView guid="{2B685D48-0292-4AA7-9819-853B2AEC1DD4}">
      <pageMargins left="0.7" right="0.7" top="0.75" bottom="0.75" header="0.3" footer="0.3"/>
    </customSheetView>
    <customSheetView guid="{4B0AA991-6767-4D57-B414-24103CB6BBB4}">
      <pageMargins left="0.7" right="0.7" top="0.75" bottom="0.75" header="0.3" footer="0.3"/>
    </customSheetView>
    <customSheetView guid="{8E86F10A-A699-45F6-98BE-FE12C92DC001}">
      <pageMargins left="0.7" right="0.7" top="0.75" bottom="0.75" header="0.3" footer="0.3"/>
    </customSheetView>
    <customSheetView guid="{47F7A3CE-B782-485F-A003-C143096A6054}">
      <pageMargins left="0.7" right="0.7" top="0.75" bottom="0.75" header="0.3" footer="0.3"/>
    </customSheetView>
    <customSheetView guid="{39B6890E-9E43-4C41-84C2-BE54C196CF6B}">
      <pageMargins left="0.7" right="0.7" top="0.75" bottom="0.75" header="0.3" footer="0.3"/>
    </customSheetView>
    <customSheetView guid="{5C12847A-1A36-4653-8A29-4B40BE88BC31}">
      <pageMargins left="0.7" right="0.7" top="0.75" bottom="0.75" header="0.3" footer="0.3"/>
    </customSheetView>
    <customSheetView guid="{72622A5F-562A-4F46-80A6-FB340FA923E4}">
      <pageMargins left="0.7" right="0.7" top="0.75" bottom="0.75" header="0.3" footer="0.3"/>
    </customSheetView>
    <customSheetView guid="{3A3E5217-495A-42D4-92E9-DBDDFA0133B2}">
      <pageMargins left="0.7" right="0.7" top="0.75" bottom="0.75" header="0.3" footer="0.3"/>
    </customSheetView>
    <customSheetView guid="{60CB8EE4-B91C-4012-A081-CCBA186E6839}">
      <pageMargins left="0.7" right="0.7" top="0.75" bottom="0.75" header="0.3" footer="0.3"/>
    </customSheetView>
    <customSheetView guid="{B8A5C91A-AD33-4DF4-A694-672D147217B5}">
      <pageMargins left="0.7" right="0.7" top="0.75" bottom="0.75" header="0.3" footer="0.3"/>
    </customSheetView>
    <customSheetView guid="{6A065346-6EC6-4D7F-9DF7-3658D614503A}">
      <pageMargins left="0.7" right="0.7" top="0.75" bottom="0.75" header="0.3" footer="0.3"/>
    </customSheetView>
    <customSheetView guid="{6BC667A8-B269-4F56-A803-5E4093D12764}">
      <pageMargins left="0.7" right="0.7" top="0.75" bottom="0.75" header="0.3" footer="0.3"/>
    </customSheetView>
    <customSheetView guid="{4075A10A-29EA-4A39-8C87-92C314459964}">
      <pageMargins left="0.7" right="0.7" top="0.75" bottom="0.75" header="0.3" footer="0.3"/>
    </customSheetView>
    <customSheetView guid="{D07D711A-BCB9-4378-B863-4CB7EB1E0F9F}">
      <pageMargins left="0.7" right="0.7" top="0.75" bottom="0.75" header="0.3" footer="0.3"/>
    </customSheetView>
    <customSheetView guid="{CE3A1CF7-6A47-4ED0-B4C6-D84228F6384A}">
      <pageMargins left="0.7" right="0.7" top="0.75" bottom="0.75" header="0.3" footer="0.3"/>
    </customSheetView>
    <customSheetView guid="{A6CAB246-C66C-4430-B883-E3AB4CA85CD3}" topLeftCell="A13">
      <selection activeCell="G42" sqref="G42"/>
      <pageMargins left="0.7" right="0.7" top="0.75" bottom="0.75" header="0.3" footer="0.3"/>
      <pageSetup paperSize="3" orientation="landscape" r:id="rId6"/>
    </customSheetView>
    <customSheetView guid="{A1494558-1040-4A63-BC7C-D39B992B3E56}">
      <selection activeCell="G42" sqref="G42"/>
      <pageMargins left="0.7" right="0.7" top="0.75" bottom="0.75" header="0.3" footer="0.3"/>
    </customSheetView>
    <customSheetView guid="{1D116760-CC87-4F16-87B4-C7A61320F480}" topLeftCell="A16">
      <selection activeCell="L26" sqref="L26"/>
      <pageMargins left="0.7" right="0.7" top="0.75" bottom="0.75" header="0.3" footer="0.3"/>
      <pageSetup paperSize="17" orientation="landscape" r:id="rId7"/>
    </customSheetView>
    <customSheetView guid="{0CF2EC10-BDE2-491E-A077-01A8E5B1EBEC}">
      <selection activeCell="L26" sqref="L26"/>
      <pageMargins left="0.7" right="0.7" top="0.75" bottom="0.75" header="0.3" footer="0.3"/>
    </customSheetView>
    <customSheetView guid="{F88BCD3F-34B6-43CB-BC45-E51462EBF67F}" topLeftCell="A19">
      <selection activeCell="M4" sqref="M4:M25"/>
      <pageMargins left="0.7" right="0.7" top="0.75" bottom="0.75" header="0.3" footer="0.3"/>
    </customSheetView>
    <customSheetView guid="{1749D216-7950-497C-B39A-63FBE4D03B8C}">
      <selection activeCell="M22" sqref="M22"/>
      <pageMargins left="0.7" right="0.7" top="0.75" bottom="0.75" header="0.3" footer="0.3"/>
    </customSheetView>
    <customSheetView guid="{7FA40027-7B17-499A-B359-A5EF5225CCED}">
      <selection activeCell="E35" sqref="E35"/>
      <pageMargins left="0.7" right="0.7" top="0.75" bottom="0.75" header="0.3" footer="0.3"/>
    </customSheetView>
    <customSheetView guid="{34D72504-BFF0-4EA8-8FC8-7543DC9590F6}">
      <selection activeCell="E35" sqref="E35"/>
      <pageMargins left="0.7" right="0.7" top="0.75" bottom="0.75" header="0.3" footer="0.3"/>
    </customSheetView>
    <customSheetView guid="{72F1F4A7-FA3D-4AAA-B9F7-0B7CBCF937A0}">
      <selection activeCell="L26" sqref="L26"/>
      <pageMargins left="0.7" right="0.7" top="0.75" bottom="0.75" header="0.3" footer="0.3"/>
    </customSheetView>
    <customSheetView guid="{08FE8395-D523-42C1-83CE-E79D67FD8F6E}">
      <selection activeCell="E35" sqref="E35"/>
      <pageMargins left="0.7" right="0.7" top="0.75" bottom="0.75" header="0.3" footer="0.3"/>
    </customSheetView>
    <customSheetView guid="{1CAAE197-33E6-4BF2-B4DE-FDE07E8BBF88}" topLeftCell="A13">
      <selection activeCell="G42" sqref="G42"/>
      <pageMargins left="0.7" right="0.7" top="0.75" bottom="0.75" header="0.3" footer="0.3"/>
      <pageSetup paperSize="3" orientation="landscape" r:id="rId8"/>
    </customSheetView>
    <customSheetView guid="{0B1CD487-A10E-47AA-97E1-782E43B555C4}">
      <selection activeCell="G42" sqref="G42"/>
      <pageMargins left="0.7" right="0.7" top="0.75" bottom="0.75" header="0.3" footer="0.3"/>
    </customSheetView>
    <customSheetView guid="{AF97F53F-CC36-44C1-9ECD-DF5129B3E6B5}">
      <selection activeCell="G42" sqref="G42"/>
      <pageMargins left="0.7" right="0.7" top="0.75" bottom="0.75" header="0.3" footer="0.3"/>
    </customSheetView>
    <customSheetView guid="{FD6F7CAF-FB1E-4C3B-BC17-A805CA3477EF}">
      <selection activeCell="M4" sqref="M4:M25"/>
      <pageMargins left="0.7" right="0.7" top="0.75" bottom="0.75" header="0.3" footer="0.3"/>
    </customSheetView>
    <customSheetView guid="{FEDC4AFF-A1F9-4866-BED0-75319FE928CF}">
      <selection activeCell="M4" sqref="M4:M25"/>
      <pageMargins left="0.7" right="0.7" top="0.75" bottom="0.75" header="0.3" footer="0.3"/>
    </customSheetView>
    <customSheetView guid="{BB41729E-AA2B-4B78-BC0A-1EFA069D5CFD}" topLeftCell="A13">
      <selection activeCell="G42" sqref="G42"/>
      <pageMargins left="0.7" right="0.7" top="0.75" bottom="0.75" header="0.3" footer="0.3"/>
      <pageSetup paperSize="3" orientation="landscape" r:id="rId9"/>
    </customSheetView>
    <customSheetView guid="{7BB95B6A-5E37-4CAE-AF7D-1CC701D075E8}" topLeftCell="A13">
      <selection activeCell="G42" sqref="G42"/>
      <pageMargins left="0.7" right="0.7" top="0.75" bottom="0.75" header="0.3" footer="0.3"/>
      <pageSetup paperSize="3" orientation="landscape" r:id="rId10"/>
    </customSheetView>
    <customSheetView guid="{2EC062F0-5386-4865-B10E-AAA41383D77F}" topLeftCell="A13">
      <selection activeCell="G42" sqref="G42"/>
      <pageMargins left="0.7" right="0.7" top="0.75" bottom="0.75" header="0.3" footer="0.3"/>
      <pageSetup paperSize="3" orientation="landscape" r:id="rId11"/>
    </customSheetView>
    <customSheetView guid="{FC2532A6-77E2-4AF9-9A45-F247B0588659}">
      <selection activeCell="M4" sqref="M4:M25"/>
      <pageMargins left="0.7" right="0.7" top="0.75" bottom="0.75" header="0.3" footer="0.3"/>
      <pageSetup paperSize="17" orientation="landscape" r:id="rId12"/>
    </customSheetView>
    <customSheetView guid="{A44DAB59-BE7A-4333-A5F2-74C8918F30B6}">
      <selection activeCell="E35" sqref="E35"/>
      <pageMargins left="0.7" right="0.7" top="0.75" bottom="0.75" header="0.3" footer="0.3"/>
    </customSheetView>
    <customSheetView guid="{03AFFCA8-9E14-4DB5-84F7-C730BD68291C}" topLeftCell="A13">
      <selection activeCell="M63" sqref="M63"/>
      <pageMargins left="0.7" right="0.7" top="0.75" bottom="0.75" header="0.3" footer="0.3"/>
      <pageSetup paperSize="17" orientation="landscape" r:id="rId13"/>
    </customSheetView>
    <customSheetView guid="{EC76EB35-067C-4DE7-B07A-226A5E409E79}" topLeftCell="A19">
      <selection activeCell="M4" sqref="M4:M25"/>
      <pageMargins left="0.7" right="0.7" top="0.75" bottom="0.75" header="0.3" footer="0.3"/>
    </customSheetView>
    <customSheetView guid="{983A23DD-8020-461E-A6F4-2AEC4ED7324C}" showPageBreaks="1" topLeftCell="A37">
      <selection activeCell="Q68" sqref="Q68"/>
      <pageMargins left="0.7" right="0.7" top="0.75" bottom="0.75" header="0.3" footer="0.3"/>
      <pageSetup orientation="portrait" r:id="rId14"/>
    </customSheetView>
    <customSheetView guid="{D3731BF5-0429-4443-9A8C-8B29EB0DB856}">
      <selection activeCell="M4" sqref="M4:M25"/>
      <pageMargins left="0.7" right="0.7" top="0.75" bottom="0.75" header="0.3" footer="0.3"/>
    </customSheetView>
    <customSheetView guid="{A530EBA0-4EDF-47E2-8165-36150308EFE0}">
      <selection activeCell="M4" sqref="M4:M25"/>
      <pageMargins left="0.7" right="0.7" top="0.75" bottom="0.75" header="0.3" footer="0.3"/>
    </customSheetView>
    <customSheetView guid="{FE9B4351-E79D-4254-BAB9-133F96438B1B}" topLeftCell="A13">
      <selection activeCell="M63" sqref="M63"/>
      <pageMargins left="0.7" right="0.7" top="0.75" bottom="0.75" header="0.3" footer="0.3"/>
      <pageSetup paperSize="17" orientation="landscape" r:id="rId15"/>
    </customSheetView>
    <customSheetView guid="{CA9519B9-3429-4BE9-9E5D-F85393E6AD13}" topLeftCell="A13">
      <selection activeCell="M63" sqref="M63"/>
      <pageMargins left="0.7" right="0.7" top="0.75" bottom="0.75" header="0.3" footer="0.3"/>
      <pageSetup paperSize="17" orientation="landscape" r:id="rId16"/>
    </customSheetView>
  </customSheetViews>
  <pageMargins left="0.7" right="0.7" top="0.75" bottom="0.75" header="0.3" footer="0.3"/>
  <pageSetup paperSize="17" orientation="landscape" r:id="rId17"/>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A1:V68"/>
  <sheetViews>
    <sheetView topLeftCell="C1" workbookViewId="0">
      <selection activeCell="O60" sqref="O60"/>
    </sheetView>
  </sheetViews>
  <sheetFormatPr defaultRowHeight="15"/>
  <cols>
    <col min="1" max="1" width="34.42578125" bestFit="1" customWidth="1"/>
    <col min="3" max="3" width="18.42578125" customWidth="1"/>
    <col min="4" max="4" width="23.42578125" bestFit="1" customWidth="1"/>
    <col min="5" max="5" width="5.5703125" customWidth="1"/>
    <col min="6" max="6" width="8.5703125" customWidth="1"/>
    <col min="7" max="7" width="22.42578125" customWidth="1"/>
    <col min="8" max="8" width="8.5703125" customWidth="1"/>
    <col min="9" max="9" width="9.42578125" customWidth="1"/>
    <col min="10" max="10" width="21.5703125" customWidth="1"/>
    <col min="11" max="11" width="8.5703125" customWidth="1"/>
    <col min="12" max="12" width="10.5703125" bestFit="1" customWidth="1"/>
    <col min="13" max="13" width="10.5703125" style="395" customWidth="1"/>
    <col min="14" max="14" width="10.5703125" customWidth="1"/>
  </cols>
  <sheetData>
    <row r="1" spans="1:16" ht="18.75">
      <c r="A1" s="246" t="s">
        <v>12</v>
      </c>
      <c r="B1" s="246"/>
      <c r="C1" s="246"/>
      <c r="D1" s="246"/>
      <c r="E1" s="246"/>
      <c r="F1" s="246"/>
      <c r="G1" s="246"/>
      <c r="H1" s="246"/>
      <c r="I1" s="246"/>
      <c r="J1" s="246"/>
      <c r="K1" s="246"/>
      <c r="L1" s="246"/>
      <c r="M1" s="510"/>
      <c r="N1" s="246"/>
    </row>
    <row r="2" spans="1:16" ht="15.75">
      <c r="A2" s="243"/>
      <c r="B2" s="244"/>
      <c r="C2" s="243" t="s">
        <v>0</v>
      </c>
      <c r="D2" s="244"/>
      <c r="E2" s="243" t="s">
        <v>9</v>
      </c>
      <c r="F2" s="245"/>
      <c r="G2" s="244"/>
      <c r="H2" s="243" t="s">
        <v>10</v>
      </c>
      <c r="I2" s="245"/>
      <c r="J2" s="244"/>
      <c r="K2" s="243"/>
      <c r="L2" s="245"/>
      <c r="M2" s="411"/>
      <c r="N2" s="244"/>
    </row>
    <row r="3" spans="1:16" ht="60">
      <c r="A3" s="5" t="s">
        <v>7</v>
      </c>
      <c r="B3" s="7" t="s">
        <v>13</v>
      </c>
      <c r="C3" s="18" t="s">
        <v>1</v>
      </c>
      <c r="D3" s="7" t="s">
        <v>2</v>
      </c>
      <c r="E3" s="5" t="s">
        <v>3</v>
      </c>
      <c r="F3" s="6" t="s">
        <v>4</v>
      </c>
      <c r="G3" s="7" t="s">
        <v>5</v>
      </c>
      <c r="H3" s="5" t="s">
        <v>6</v>
      </c>
      <c r="I3" s="6" t="s">
        <v>4</v>
      </c>
      <c r="J3" s="7" t="s">
        <v>2</v>
      </c>
      <c r="K3" s="34" t="s">
        <v>8</v>
      </c>
      <c r="L3" s="6" t="s">
        <v>14</v>
      </c>
      <c r="M3" s="201" t="s">
        <v>2065</v>
      </c>
      <c r="N3" s="7" t="s">
        <v>11</v>
      </c>
    </row>
    <row r="4" spans="1:16">
      <c r="A4" s="182" t="s">
        <v>301</v>
      </c>
      <c r="B4" s="192">
        <v>1</v>
      </c>
      <c r="C4" s="187" t="s">
        <v>302</v>
      </c>
      <c r="D4" s="183" t="s">
        <v>304</v>
      </c>
      <c r="E4" s="189">
        <v>0</v>
      </c>
      <c r="F4" s="187" t="s">
        <v>303</v>
      </c>
      <c r="G4" s="183" t="s">
        <v>305</v>
      </c>
      <c r="H4" s="190">
        <v>9.23</v>
      </c>
      <c r="I4" s="187" t="s">
        <v>308</v>
      </c>
      <c r="J4" s="183" t="s">
        <v>307</v>
      </c>
      <c r="K4" s="194">
        <v>9.23</v>
      </c>
      <c r="L4" s="47">
        <v>41863</v>
      </c>
      <c r="M4" s="321">
        <v>41955</v>
      </c>
      <c r="N4" s="42" t="s">
        <v>1243</v>
      </c>
      <c r="O4" s="16"/>
      <c r="P4" s="17"/>
    </row>
    <row r="5" spans="1:16">
      <c r="A5" s="182" t="s">
        <v>301</v>
      </c>
      <c r="B5" s="403">
        <v>2</v>
      </c>
      <c r="C5" s="187" t="s">
        <v>303</v>
      </c>
      <c r="D5" s="396" t="s">
        <v>305</v>
      </c>
      <c r="E5" s="190">
        <v>0</v>
      </c>
      <c r="F5" s="181" t="s">
        <v>345</v>
      </c>
      <c r="G5" s="396" t="s">
        <v>346</v>
      </c>
      <c r="H5" s="189">
        <v>5.68</v>
      </c>
      <c r="I5" s="187" t="s">
        <v>136</v>
      </c>
      <c r="J5" s="396" t="s">
        <v>306</v>
      </c>
      <c r="K5" s="194">
        <v>5.68</v>
      </c>
      <c r="L5" s="98">
        <v>41985</v>
      </c>
      <c r="M5" s="227">
        <v>41683</v>
      </c>
      <c r="N5" s="42" t="s">
        <v>1243</v>
      </c>
    </row>
    <row r="6" spans="1:16">
      <c r="A6" s="182" t="s">
        <v>301</v>
      </c>
      <c r="B6" s="192">
        <v>3</v>
      </c>
      <c r="C6" s="187" t="s">
        <v>136</v>
      </c>
      <c r="D6" s="183" t="s">
        <v>306</v>
      </c>
      <c r="E6" s="190">
        <v>15.36</v>
      </c>
      <c r="F6" s="187" t="s">
        <v>303</v>
      </c>
      <c r="G6" s="183" t="s">
        <v>305</v>
      </c>
      <c r="H6" s="190">
        <v>26.39</v>
      </c>
      <c r="I6" s="187" t="s">
        <v>350</v>
      </c>
      <c r="J6" s="183" t="s">
        <v>351</v>
      </c>
      <c r="K6" s="195">
        <v>11.03</v>
      </c>
      <c r="L6" s="577">
        <v>41985</v>
      </c>
      <c r="M6" s="142">
        <v>41683</v>
      </c>
      <c r="N6" s="42" t="s">
        <v>1243</v>
      </c>
    </row>
    <row r="7" spans="1:16">
      <c r="A7" s="182" t="s">
        <v>301</v>
      </c>
      <c r="B7" s="192">
        <v>4</v>
      </c>
      <c r="C7" s="187" t="s">
        <v>309</v>
      </c>
      <c r="D7" s="183" t="s">
        <v>312</v>
      </c>
      <c r="E7" s="189">
        <v>0</v>
      </c>
      <c r="F7" s="181" t="s">
        <v>302</v>
      </c>
      <c r="G7" s="183" t="s">
        <v>304</v>
      </c>
      <c r="H7" s="189">
        <v>2.81</v>
      </c>
      <c r="I7" s="187" t="s">
        <v>136</v>
      </c>
      <c r="J7" s="183" t="s">
        <v>306</v>
      </c>
      <c r="K7" s="194">
        <v>2.81</v>
      </c>
      <c r="L7" s="98">
        <v>41863</v>
      </c>
      <c r="M7" s="227">
        <v>41955</v>
      </c>
      <c r="N7" s="42" t="s">
        <v>1243</v>
      </c>
      <c r="O7" s="395"/>
      <c r="P7" s="395"/>
    </row>
    <row r="8" spans="1:16">
      <c r="A8" s="182" t="s">
        <v>301</v>
      </c>
      <c r="B8" s="192">
        <v>5</v>
      </c>
      <c r="C8" s="187" t="s">
        <v>310</v>
      </c>
      <c r="D8" s="183" t="s">
        <v>313</v>
      </c>
      <c r="E8" s="190">
        <v>0</v>
      </c>
      <c r="F8" s="187" t="s">
        <v>315</v>
      </c>
      <c r="G8" s="183" t="s">
        <v>320</v>
      </c>
      <c r="H8" s="189">
        <v>3.92</v>
      </c>
      <c r="I8" s="187" t="s">
        <v>309</v>
      </c>
      <c r="J8" s="183" t="s">
        <v>312</v>
      </c>
      <c r="K8" s="194">
        <v>3.92</v>
      </c>
      <c r="L8" s="47">
        <v>41863</v>
      </c>
      <c r="M8" s="321">
        <v>41924</v>
      </c>
      <c r="N8" s="42" t="s">
        <v>1680</v>
      </c>
      <c r="O8" s="400"/>
      <c r="P8" s="401"/>
    </row>
    <row r="9" spans="1:16">
      <c r="A9" s="182" t="s">
        <v>301</v>
      </c>
      <c r="B9" s="192">
        <v>6</v>
      </c>
      <c r="C9" s="187" t="s">
        <v>311</v>
      </c>
      <c r="D9" s="183" t="s">
        <v>314</v>
      </c>
      <c r="E9" s="190">
        <v>0</v>
      </c>
      <c r="F9" s="187" t="s">
        <v>302</v>
      </c>
      <c r="G9" s="183" t="s">
        <v>304</v>
      </c>
      <c r="H9" s="190">
        <v>0.91</v>
      </c>
      <c r="I9" s="187" t="s">
        <v>348</v>
      </c>
      <c r="J9" s="183" t="s">
        <v>349</v>
      </c>
      <c r="K9" s="195">
        <v>0.91</v>
      </c>
      <c r="L9" s="577">
        <v>41863</v>
      </c>
      <c r="M9" s="142">
        <v>41955</v>
      </c>
      <c r="N9" s="42" t="s">
        <v>1243</v>
      </c>
      <c r="O9" s="395"/>
      <c r="P9" s="395"/>
    </row>
    <row r="10" spans="1:16">
      <c r="A10" s="185" t="s">
        <v>301</v>
      </c>
      <c r="B10" s="404">
        <v>7</v>
      </c>
      <c r="C10" s="188" t="s">
        <v>315</v>
      </c>
      <c r="D10" s="186" t="s">
        <v>320</v>
      </c>
      <c r="E10" s="191">
        <v>13.82</v>
      </c>
      <c r="F10" s="188" t="s">
        <v>136</v>
      </c>
      <c r="G10" s="186" t="s">
        <v>306</v>
      </c>
      <c r="H10" s="174">
        <v>18.440000000000001</v>
      </c>
      <c r="I10" s="181" t="s">
        <v>302</v>
      </c>
      <c r="J10" s="186" t="s">
        <v>304</v>
      </c>
      <c r="K10" s="175">
        <v>4.62</v>
      </c>
      <c r="L10" s="577">
        <v>41652</v>
      </c>
      <c r="M10" s="142">
        <v>41772</v>
      </c>
      <c r="N10" s="42" t="s">
        <v>1243</v>
      </c>
      <c r="O10" s="395"/>
      <c r="P10" s="395"/>
    </row>
    <row r="11" spans="1:16">
      <c r="A11" s="182" t="s">
        <v>301</v>
      </c>
      <c r="B11" s="192">
        <v>8</v>
      </c>
      <c r="C11" s="187" t="s">
        <v>316</v>
      </c>
      <c r="D11" s="183" t="s">
        <v>321</v>
      </c>
      <c r="E11" s="189">
        <v>0</v>
      </c>
      <c r="F11" s="187" t="s">
        <v>315</v>
      </c>
      <c r="G11" s="183" t="s">
        <v>320</v>
      </c>
      <c r="H11" s="189">
        <v>1.65</v>
      </c>
      <c r="I11" s="187" t="s">
        <v>136</v>
      </c>
      <c r="J11" s="183" t="s">
        <v>306</v>
      </c>
      <c r="K11" s="194">
        <v>1.65</v>
      </c>
      <c r="L11" s="98">
        <v>41863</v>
      </c>
      <c r="M11" s="227">
        <v>41894</v>
      </c>
      <c r="N11" s="42" t="s">
        <v>1243</v>
      </c>
    </row>
    <row r="12" spans="1:16">
      <c r="A12" s="182" t="s">
        <v>301</v>
      </c>
      <c r="B12" s="403">
        <v>9</v>
      </c>
      <c r="C12" s="187" t="s">
        <v>317</v>
      </c>
      <c r="D12" s="396" t="s">
        <v>322</v>
      </c>
      <c r="E12" s="190">
        <v>0</v>
      </c>
      <c r="F12" s="187" t="s">
        <v>308</v>
      </c>
      <c r="G12" s="396" t="s">
        <v>307</v>
      </c>
      <c r="H12" s="189">
        <v>0.4</v>
      </c>
      <c r="I12" s="187" t="s">
        <v>302</v>
      </c>
      <c r="J12" s="396" t="s">
        <v>304</v>
      </c>
      <c r="K12" s="194">
        <v>0.4</v>
      </c>
      <c r="L12" s="47">
        <v>41863</v>
      </c>
      <c r="M12" s="321">
        <v>41894</v>
      </c>
      <c r="N12" s="42" t="s">
        <v>1680</v>
      </c>
      <c r="O12" s="400"/>
      <c r="P12" s="401"/>
    </row>
    <row r="13" spans="1:16">
      <c r="A13" s="182" t="s">
        <v>301</v>
      </c>
      <c r="B13" s="403">
        <v>10</v>
      </c>
      <c r="C13" s="187" t="s">
        <v>343</v>
      </c>
      <c r="D13" s="396" t="s">
        <v>341</v>
      </c>
      <c r="E13" s="190">
        <v>0</v>
      </c>
      <c r="F13" s="187" t="s">
        <v>337</v>
      </c>
      <c r="G13" s="396" t="s">
        <v>340</v>
      </c>
      <c r="H13" s="190">
        <v>1.98</v>
      </c>
      <c r="I13" s="187" t="s">
        <v>348</v>
      </c>
      <c r="J13" s="396" t="s">
        <v>349</v>
      </c>
      <c r="K13" s="194">
        <v>1.98</v>
      </c>
      <c r="L13" s="577">
        <v>41864</v>
      </c>
      <c r="M13" s="142">
        <v>41530</v>
      </c>
      <c r="N13" s="42" t="s">
        <v>1243</v>
      </c>
      <c r="O13" s="395"/>
      <c r="P13" s="395"/>
    </row>
    <row r="14" spans="1:16">
      <c r="A14" s="182" t="s">
        <v>301</v>
      </c>
      <c r="B14" s="192">
        <v>11</v>
      </c>
      <c r="C14" s="187" t="s">
        <v>325</v>
      </c>
      <c r="D14" s="183" t="s">
        <v>329</v>
      </c>
      <c r="E14" s="189">
        <v>0</v>
      </c>
      <c r="F14" s="187" t="s">
        <v>308</v>
      </c>
      <c r="G14" s="183" t="s">
        <v>307</v>
      </c>
      <c r="H14" s="189">
        <v>3.65</v>
      </c>
      <c r="I14" s="187" t="s">
        <v>350</v>
      </c>
      <c r="J14" s="183" t="s">
        <v>351</v>
      </c>
      <c r="K14" s="194">
        <v>3.65</v>
      </c>
      <c r="L14" s="577">
        <v>41742</v>
      </c>
      <c r="M14" s="142">
        <v>41803</v>
      </c>
      <c r="N14" s="42" t="s">
        <v>1243</v>
      </c>
    </row>
    <row r="15" spans="1:16">
      <c r="A15" s="182" t="s">
        <v>301</v>
      </c>
      <c r="B15" s="403">
        <v>12</v>
      </c>
      <c r="C15" s="187" t="s">
        <v>318</v>
      </c>
      <c r="D15" s="396" t="s">
        <v>324</v>
      </c>
      <c r="E15" s="190">
        <v>0</v>
      </c>
      <c r="F15" s="187" t="s">
        <v>308</v>
      </c>
      <c r="G15" s="396" t="s">
        <v>307</v>
      </c>
      <c r="H15" s="190">
        <v>4.43</v>
      </c>
      <c r="I15" s="187" t="s">
        <v>350</v>
      </c>
      <c r="J15" s="396" t="s">
        <v>351</v>
      </c>
      <c r="K15" s="195">
        <v>4.43</v>
      </c>
      <c r="L15" s="577">
        <v>41683</v>
      </c>
      <c r="M15" s="142">
        <v>41438</v>
      </c>
      <c r="N15" s="42" t="s">
        <v>1243</v>
      </c>
    </row>
    <row r="16" spans="1:16">
      <c r="A16" s="182" t="s">
        <v>301</v>
      </c>
      <c r="B16" s="403">
        <v>13</v>
      </c>
      <c r="C16" s="187" t="s">
        <v>308</v>
      </c>
      <c r="D16" s="396" t="s">
        <v>307</v>
      </c>
      <c r="E16" s="25">
        <v>0</v>
      </c>
      <c r="F16" s="187" t="s">
        <v>345</v>
      </c>
      <c r="G16" s="396" t="s">
        <v>347</v>
      </c>
      <c r="H16" s="189">
        <v>10.91</v>
      </c>
      <c r="I16" s="187" t="s">
        <v>136</v>
      </c>
      <c r="J16" s="396" t="s">
        <v>306</v>
      </c>
      <c r="K16" s="195">
        <v>10.91</v>
      </c>
      <c r="L16" s="577">
        <v>41742</v>
      </c>
      <c r="M16" s="142">
        <v>41438</v>
      </c>
      <c r="N16" s="42" t="s">
        <v>1243</v>
      </c>
      <c r="O16" s="400"/>
      <c r="P16" s="401"/>
    </row>
    <row r="17" spans="1:22">
      <c r="A17" s="182" t="s">
        <v>301</v>
      </c>
      <c r="B17" s="403">
        <v>14</v>
      </c>
      <c r="C17" s="187" t="s">
        <v>319</v>
      </c>
      <c r="D17" s="396" t="s">
        <v>323</v>
      </c>
      <c r="E17" s="190">
        <v>0</v>
      </c>
      <c r="F17" s="187" t="s">
        <v>136</v>
      </c>
      <c r="G17" s="396" t="s">
        <v>306</v>
      </c>
      <c r="H17" s="189">
        <v>3.1</v>
      </c>
      <c r="I17" s="187" t="s">
        <v>318</v>
      </c>
      <c r="J17" s="396" t="s">
        <v>324</v>
      </c>
      <c r="K17" s="194">
        <v>3.1</v>
      </c>
      <c r="L17" s="98">
        <v>41711</v>
      </c>
      <c r="M17" s="227">
        <v>41407</v>
      </c>
      <c r="N17" s="42" t="s">
        <v>1243</v>
      </c>
      <c r="O17" s="395"/>
      <c r="P17" s="395"/>
      <c r="Q17" s="395"/>
      <c r="R17" s="395"/>
      <c r="S17" s="395"/>
      <c r="T17" s="395"/>
      <c r="U17" s="395"/>
      <c r="V17" s="395"/>
    </row>
    <row r="18" spans="1:22">
      <c r="A18" s="182" t="s">
        <v>301</v>
      </c>
      <c r="B18" s="403">
        <v>15</v>
      </c>
      <c r="C18" s="187" t="s">
        <v>326</v>
      </c>
      <c r="D18" s="396" t="s">
        <v>330</v>
      </c>
      <c r="E18" s="190">
        <v>0</v>
      </c>
      <c r="F18" s="187" t="s">
        <v>318</v>
      </c>
      <c r="G18" s="396" t="s">
        <v>324</v>
      </c>
      <c r="H18" s="190">
        <v>6.36</v>
      </c>
      <c r="I18" s="187" t="s">
        <v>337</v>
      </c>
      <c r="J18" s="396" t="s">
        <v>340</v>
      </c>
      <c r="K18" s="195">
        <v>6.36</v>
      </c>
      <c r="L18" s="577">
        <v>41711</v>
      </c>
      <c r="M18" s="142">
        <v>41803</v>
      </c>
      <c r="N18" s="42" t="s">
        <v>1243</v>
      </c>
    </row>
    <row r="19" spans="1:22">
      <c r="A19" s="182" t="s">
        <v>301</v>
      </c>
      <c r="B19" s="192">
        <v>16</v>
      </c>
      <c r="C19" s="187" t="s">
        <v>327</v>
      </c>
      <c r="D19" s="183" t="s">
        <v>331</v>
      </c>
      <c r="E19" s="189">
        <v>0</v>
      </c>
      <c r="F19" s="187" t="s">
        <v>326</v>
      </c>
      <c r="G19" s="183" t="s">
        <v>330</v>
      </c>
      <c r="H19" s="189">
        <v>0.97</v>
      </c>
      <c r="I19" s="187" t="s">
        <v>350</v>
      </c>
      <c r="J19" s="183" t="s">
        <v>351</v>
      </c>
      <c r="K19" s="194">
        <v>0.97</v>
      </c>
      <c r="L19" s="577">
        <v>41683</v>
      </c>
      <c r="M19" s="142">
        <v>41772</v>
      </c>
      <c r="N19" s="42" t="s">
        <v>1243</v>
      </c>
      <c r="O19" s="395"/>
      <c r="P19" s="395"/>
    </row>
    <row r="20" spans="1:22">
      <c r="A20" s="182" t="s">
        <v>301</v>
      </c>
      <c r="B20" s="192">
        <v>17</v>
      </c>
      <c r="C20" s="187" t="s">
        <v>328</v>
      </c>
      <c r="D20" s="183" t="s">
        <v>332</v>
      </c>
      <c r="E20" s="190">
        <v>0</v>
      </c>
      <c r="F20" s="187" t="s">
        <v>326</v>
      </c>
      <c r="G20" s="183" t="s">
        <v>330</v>
      </c>
      <c r="H20" s="189">
        <v>2.4700000000000002</v>
      </c>
      <c r="I20" s="187" t="s">
        <v>336</v>
      </c>
      <c r="J20" s="183" t="s">
        <v>339</v>
      </c>
      <c r="K20" s="194">
        <v>2.4700000000000002</v>
      </c>
      <c r="L20" s="47">
        <v>41683</v>
      </c>
      <c r="M20" s="321">
        <v>41772</v>
      </c>
      <c r="N20" s="42" t="s">
        <v>1243</v>
      </c>
      <c r="O20" s="400"/>
      <c r="P20" s="401"/>
    </row>
    <row r="21" spans="1:22">
      <c r="A21" s="182" t="s">
        <v>301</v>
      </c>
      <c r="B21" s="403">
        <v>18</v>
      </c>
      <c r="C21" s="187" t="s">
        <v>334</v>
      </c>
      <c r="D21" s="396" t="s">
        <v>333</v>
      </c>
      <c r="E21" s="190">
        <v>0</v>
      </c>
      <c r="F21" s="187" t="s">
        <v>328</v>
      </c>
      <c r="G21" s="396" t="s">
        <v>332</v>
      </c>
      <c r="H21" s="190">
        <v>2.52</v>
      </c>
      <c r="I21" s="187" t="s">
        <v>308</v>
      </c>
      <c r="J21" s="396" t="s">
        <v>307</v>
      </c>
      <c r="K21" s="195">
        <v>2.52</v>
      </c>
      <c r="L21" s="98">
        <v>41742</v>
      </c>
      <c r="M21" s="227">
        <v>41803</v>
      </c>
      <c r="N21" s="42" t="s">
        <v>1243</v>
      </c>
      <c r="O21" s="395"/>
      <c r="P21" s="395"/>
      <c r="Q21" s="395"/>
      <c r="R21" s="395"/>
      <c r="S21" s="395"/>
      <c r="T21" s="395"/>
      <c r="U21" s="395"/>
      <c r="V21" s="395"/>
    </row>
    <row r="22" spans="1:22">
      <c r="A22" s="182" t="s">
        <v>301</v>
      </c>
      <c r="B22" s="192">
        <v>19</v>
      </c>
      <c r="C22" s="187" t="s">
        <v>335</v>
      </c>
      <c r="D22" s="183" t="s">
        <v>338</v>
      </c>
      <c r="E22" s="190">
        <v>0</v>
      </c>
      <c r="F22" s="187" t="s">
        <v>337</v>
      </c>
      <c r="G22" s="183" t="s">
        <v>340</v>
      </c>
      <c r="H22" s="190">
        <v>0.6</v>
      </c>
      <c r="I22" s="187" t="s">
        <v>328</v>
      </c>
      <c r="J22" s="183" t="s">
        <v>332</v>
      </c>
      <c r="K22" s="195">
        <v>0.6</v>
      </c>
      <c r="L22" s="98">
        <v>41772</v>
      </c>
      <c r="M22" s="227">
        <v>41864</v>
      </c>
      <c r="N22" s="42" t="s">
        <v>1243</v>
      </c>
      <c r="O22" s="395"/>
      <c r="P22" s="395"/>
    </row>
    <row r="23" spans="1:22">
      <c r="A23" s="185" t="s">
        <v>301</v>
      </c>
      <c r="B23" s="404">
        <v>20</v>
      </c>
      <c r="C23" s="188" t="s">
        <v>336</v>
      </c>
      <c r="D23" s="186" t="s">
        <v>339</v>
      </c>
      <c r="E23" s="191">
        <v>0</v>
      </c>
      <c r="F23" s="188" t="s">
        <v>337</v>
      </c>
      <c r="G23" s="186" t="s">
        <v>340</v>
      </c>
      <c r="H23" s="174">
        <v>2.1800000000000002</v>
      </c>
      <c r="I23" s="187" t="s">
        <v>325</v>
      </c>
      <c r="J23" s="186" t="s">
        <v>329</v>
      </c>
      <c r="K23" s="175">
        <v>2.1800000000000002</v>
      </c>
      <c r="L23" s="98">
        <v>41683</v>
      </c>
      <c r="M23" s="227">
        <v>41772</v>
      </c>
      <c r="N23" s="42" t="s">
        <v>1243</v>
      </c>
    </row>
    <row r="24" spans="1:22">
      <c r="A24" s="182" t="s">
        <v>301</v>
      </c>
      <c r="B24" s="192">
        <v>21</v>
      </c>
      <c r="C24" s="187" t="s">
        <v>337</v>
      </c>
      <c r="D24" s="183" t="s">
        <v>340</v>
      </c>
      <c r="E24" s="189">
        <v>3.81</v>
      </c>
      <c r="F24" s="187" t="s">
        <v>343</v>
      </c>
      <c r="G24" s="183" t="s">
        <v>341</v>
      </c>
      <c r="H24" s="189">
        <v>9.59</v>
      </c>
      <c r="I24" s="181" t="s">
        <v>336</v>
      </c>
      <c r="J24" s="183" t="s">
        <v>339</v>
      </c>
      <c r="K24" s="194">
        <v>5.78</v>
      </c>
      <c r="L24" s="98">
        <v>41683</v>
      </c>
      <c r="M24" s="227">
        <v>41438</v>
      </c>
      <c r="N24" s="42" t="s">
        <v>1243</v>
      </c>
      <c r="O24" s="395"/>
      <c r="P24" s="395"/>
    </row>
    <row r="25" spans="1:22">
      <c r="A25" s="182" t="s">
        <v>301</v>
      </c>
      <c r="B25" s="192">
        <v>22</v>
      </c>
      <c r="C25" s="187" t="s">
        <v>344</v>
      </c>
      <c r="D25" s="183" t="s">
        <v>342</v>
      </c>
      <c r="E25" s="190">
        <v>0</v>
      </c>
      <c r="F25" s="187" t="s">
        <v>343</v>
      </c>
      <c r="G25" s="183" t="s">
        <v>341</v>
      </c>
      <c r="H25" s="189">
        <v>0.06</v>
      </c>
      <c r="I25" s="181" t="s">
        <v>348</v>
      </c>
      <c r="J25" s="183" t="s">
        <v>352</v>
      </c>
      <c r="K25" s="194">
        <v>0.06</v>
      </c>
      <c r="L25" s="47">
        <v>41864</v>
      </c>
      <c r="M25" s="321">
        <v>41530</v>
      </c>
      <c r="N25" s="42" t="s">
        <v>1243</v>
      </c>
      <c r="O25" s="400"/>
      <c r="P25" s="401"/>
    </row>
    <row r="26" spans="1:22">
      <c r="A26" s="182" t="s">
        <v>1858</v>
      </c>
      <c r="B26" s="192">
        <v>23</v>
      </c>
      <c r="C26" s="187" t="s">
        <v>40</v>
      </c>
      <c r="D26" s="183" t="s">
        <v>1867</v>
      </c>
      <c r="E26" s="190">
        <v>0</v>
      </c>
      <c r="F26" s="181" t="s">
        <v>20</v>
      </c>
      <c r="G26" s="183" t="s">
        <v>376</v>
      </c>
      <c r="H26" s="189">
        <v>7.01</v>
      </c>
      <c r="I26" s="181" t="s">
        <v>303</v>
      </c>
      <c r="J26" s="183" t="s">
        <v>305</v>
      </c>
      <c r="K26" s="194">
        <v>7.01</v>
      </c>
      <c r="L26" s="577">
        <v>41864</v>
      </c>
      <c r="M26" s="142">
        <v>41925</v>
      </c>
      <c r="N26" s="42" t="s">
        <v>1243</v>
      </c>
    </row>
    <row r="27" spans="1:22">
      <c r="A27" s="182" t="s">
        <v>1858</v>
      </c>
      <c r="B27" s="192">
        <v>24</v>
      </c>
      <c r="C27" s="187" t="s">
        <v>303</v>
      </c>
      <c r="D27" s="183" t="s">
        <v>305</v>
      </c>
      <c r="E27" s="189">
        <v>5.68</v>
      </c>
      <c r="F27" s="181" t="s">
        <v>136</v>
      </c>
      <c r="G27" s="183" t="s">
        <v>306</v>
      </c>
      <c r="H27" s="189">
        <v>13.2</v>
      </c>
      <c r="I27" s="181" t="s">
        <v>40</v>
      </c>
      <c r="J27" s="183" t="s">
        <v>1868</v>
      </c>
      <c r="K27" s="194">
        <v>7.52</v>
      </c>
      <c r="L27" s="577">
        <v>41895</v>
      </c>
      <c r="M27" s="142">
        <v>41591</v>
      </c>
      <c r="N27" s="42" t="s">
        <v>1243</v>
      </c>
      <c r="O27" s="395"/>
      <c r="P27" s="395"/>
    </row>
    <row r="28" spans="1:22">
      <c r="A28" s="182" t="s">
        <v>1858</v>
      </c>
      <c r="B28" s="192">
        <v>25</v>
      </c>
      <c r="C28" s="187" t="s">
        <v>308</v>
      </c>
      <c r="D28" s="183" t="s">
        <v>307</v>
      </c>
      <c r="E28" s="190">
        <v>10.09</v>
      </c>
      <c r="F28" s="181" t="s">
        <v>136</v>
      </c>
      <c r="G28" s="183" t="s">
        <v>306</v>
      </c>
      <c r="H28" s="189">
        <v>19.3</v>
      </c>
      <c r="I28" s="181" t="s">
        <v>1869</v>
      </c>
      <c r="J28" s="183" t="s">
        <v>1870</v>
      </c>
      <c r="K28" s="194">
        <v>9.2100000000000009</v>
      </c>
      <c r="L28" s="577">
        <v>41925</v>
      </c>
      <c r="M28" s="142">
        <v>41986</v>
      </c>
      <c r="N28" s="42" t="s">
        <v>1243</v>
      </c>
      <c r="O28" s="400"/>
      <c r="P28" s="401"/>
    </row>
    <row r="29" spans="1:22">
      <c r="A29" s="182" t="s">
        <v>1858</v>
      </c>
      <c r="B29" s="192">
        <v>26</v>
      </c>
      <c r="C29" s="187" t="s">
        <v>1859</v>
      </c>
      <c r="D29" s="183" t="s">
        <v>1870</v>
      </c>
      <c r="E29" s="189">
        <v>0</v>
      </c>
      <c r="F29" s="181" t="s">
        <v>33</v>
      </c>
      <c r="G29" s="183" t="s">
        <v>33</v>
      </c>
      <c r="H29" s="189">
        <v>0.56000000000000005</v>
      </c>
      <c r="I29" s="181" t="s">
        <v>40</v>
      </c>
      <c r="J29" s="183" t="s">
        <v>1867</v>
      </c>
      <c r="K29" s="177">
        <v>0.56000000000000005</v>
      </c>
      <c r="L29" s="577">
        <v>41986</v>
      </c>
      <c r="M29" s="142">
        <v>41986</v>
      </c>
      <c r="N29" s="42" t="s">
        <v>1243</v>
      </c>
      <c r="O29" s="395"/>
      <c r="P29" s="395"/>
    </row>
    <row r="30" spans="1:22">
      <c r="A30" s="182" t="s">
        <v>1858</v>
      </c>
      <c r="B30" s="192">
        <v>27</v>
      </c>
      <c r="C30" s="187" t="s">
        <v>315</v>
      </c>
      <c r="D30" s="183" t="s">
        <v>320</v>
      </c>
      <c r="E30" s="190">
        <v>9.51</v>
      </c>
      <c r="F30" s="181" t="s">
        <v>303</v>
      </c>
      <c r="G30" s="183" t="s">
        <v>305</v>
      </c>
      <c r="H30" s="190">
        <v>13.82</v>
      </c>
      <c r="I30" s="181" t="s">
        <v>136</v>
      </c>
      <c r="J30" s="183" t="s">
        <v>306</v>
      </c>
      <c r="K30" s="31">
        <v>4.3099999999999996</v>
      </c>
      <c r="L30" s="1805">
        <v>41653</v>
      </c>
      <c r="M30" s="1806">
        <v>41653</v>
      </c>
      <c r="N30" s="42" t="s">
        <v>1243</v>
      </c>
      <c r="O30" s="395"/>
      <c r="P30" s="395"/>
    </row>
    <row r="31" spans="1:22">
      <c r="A31" s="182" t="s">
        <v>1858</v>
      </c>
      <c r="B31" s="404">
        <v>28</v>
      </c>
      <c r="C31" s="188" t="s">
        <v>1860</v>
      </c>
      <c r="D31" s="186" t="s">
        <v>1871</v>
      </c>
      <c r="E31" s="191">
        <v>0.83</v>
      </c>
      <c r="F31" s="184" t="s">
        <v>40</v>
      </c>
      <c r="G31" s="186" t="s">
        <v>307</v>
      </c>
      <c r="H31" s="174">
        <v>7.24</v>
      </c>
      <c r="I31" s="184" t="s">
        <v>309</v>
      </c>
      <c r="J31" s="186" t="s">
        <v>1534</v>
      </c>
      <c r="K31" s="175">
        <v>6.41</v>
      </c>
      <c r="L31" s="1805">
        <v>41684</v>
      </c>
      <c r="M31" s="1806">
        <v>41791</v>
      </c>
      <c r="N31" s="42" t="s">
        <v>1243</v>
      </c>
      <c r="O31" s="40"/>
      <c r="P31" s="40"/>
      <c r="Q31" s="40"/>
      <c r="R31" s="40"/>
      <c r="S31" s="40"/>
      <c r="T31" s="40"/>
      <c r="U31" s="40"/>
      <c r="V31" s="40"/>
    </row>
    <row r="32" spans="1:22">
      <c r="A32" s="182" t="s">
        <v>1858</v>
      </c>
      <c r="B32" s="404">
        <v>29</v>
      </c>
      <c r="C32" s="188" t="s">
        <v>1861</v>
      </c>
      <c r="D32" s="186" t="s">
        <v>1872</v>
      </c>
      <c r="E32" s="191">
        <v>2.81</v>
      </c>
      <c r="F32" s="184" t="s">
        <v>136</v>
      </c>
      <c r="G32" s="186" t="s">
        <v>306</v>
      </c>
      <c r="H32" s="174">
        <v>10.210000000000001</v>
      </c>
      <c r="I32" s="184" t="s">
        <v>40</v>
      </c>
      <c r="J32" s="186" t="s">
        <v>1883</v>
      </c>
      <c r="K32" s="176">
        <v>7.4</v>
      </c>
      <c r="L32" s="1805">
        <v>41684</v>
      </c>
      <c r="M32" s="1806">
        <v>41760</v>
      </c>
      <c r="N32" s="42" t="s">
        <v>1243</v>
      </c>
      <c r="O32" s="40"/>
      <c r="P32" s="40"/>
      <c r="Q32" s="40"/>
      <c r="R32" s="40"/>
      <c r="S32" s="40"/>
      <c r="T32" s="40"/>
      <c r="U32" s="40"/>
      <c r="V32" s="40"/>
    </row>
    <row r="33" spans="1:22">
      <c r="A33" s="182" t="s">
        <v>1858</v>
      </c>
      <c r="B33" s="404">
        <v>30</v>
      </c>
      <c r="C33" s="188" t="s">
        <v>1862</v>
      </c>
      <c r="D33" s="186" t="s">
        <v>1873</v>
      </c>
      <c r="E33" s="191">
        <v>0</v>
      </c>
      <c r="F33" s="184" t="s">
        <v>40</v>
      </c>
      <c r="G33" s="186" t="s">
        <v>1883</v>
      </c>
      <c r="H33" s="174">
        <v>2.2400000000000002</v>
      </c>
      <c r="I33" s="184" t="s">
        <v>1860</v>
      </c>
      <c r="J33" s="186" t="s">
        <v>1884</v>
      </c>
      <c r="K33" s="176">
        <v>2.2400000000000002</v>
      </c>
      <c r="L33" s="1805">
        <v>41712</v>
      </c>
      <c r="M33" s="1806">
        <v>41730</v>
      </c>
      <c r="N33" s="42" t="s">
        <v>1243</v>
      </c>
      <c r="O33" s="40"/>
      <c r="P33" s="40"/>
      <c r="Q33" s="40"/>
      <c r="R33" s="40"/>
      <c r="S33" s="40"/>
      <c r="T33" s="40"/>
      <c r="U33" s="40"/>
      <c r="V33" s="40"/>
    </row>
    <row r="34" spans="1:22">
      <c r="A34" s="182" t="s">
        <v>1858</v>
      </c>
      <c r="B34" s="404">
        <v>31</v>
      </c>
      <c r="C34" s="188" t="s">
        <v>1863</v>
      </c>
      <c r="D34" s="186" t="s">
        <v>1874</v>
      </c>
      <c r="E34" s="191">
        <v>0</v>
      </c>
      <c r="F34" s="184" t="s">
        <v>40</v>
      </c>
      <c r="G34" s="186" t="s">
        <v>1883</v>
      </c>
      <c r="H34" s="174">
        <v>5.24</v>
      </c>
      <c r="I34" s="184" t="s">
        <v>136</v>
      </c>
      <c r="J34" s="186" t="s">
        <v>306</v>
      </c>
      <c r="K34" s="176">
        <v>5.24</v>
      </c>
      <c r="L34" s="1805">
        <v>41773</v>
      </c>
      <c r="M34" s="1806">
        <v>41791</v>
      </c>
      <c r="N34" s="42" t="s">
        <v>1243</v>
      </c>
      <c r="O34" s="40"/>
      <c r="P34" s="40"/>
      <c r="Q34" s="40"/>
      <c r="R34" s="40"/>
      <c r="S34" s="40"/>
      <c r="T34" s="40"/>
      <c r="U34" s="40"/>
      <c r="V34" s="40"/>
    </row>
    <row r="35" spans="1:22">
      <c r="A35" s="182" t="s">
        <v>1858</v>
      </c>
      <c r="B35" s="404">
        <v>32</v>
      </c>
      <c r="C35" s="188" t="s">
        <v>1864</v>
      </c>
      <c r="D35" s="186" t="s">
        <v>1875</v>
      </c>
      <c r="E35" s="191">
        <v>0</v>
      </c>
      <c r="F35" s="184" t="s">
        <v>1860</v>
      </c>
      <c r="G35" s="186" t="s">
        <v>1884</v>
      </c>
      <c r="H35" s="174">
        <v>1.22</v>
      </c>
      <c r="I35" s="184" t="s">
        <v>309</v>
      </c>
      <c r="J35" s="186" t="s">
        <v>312</v>
      </c>
      <c r="K35" s="176">
        <v>1.22</v>
      </c>
      <c r="L35" s="1807">
        <v>41804</v>
      </c>
      <c r="M35" s="1808">
        <v>41791</v>
      </c>
      <c r="N35" s="42" t="s">
        <v>1243</v>
      </c>
      <c r="O35" s="40"/>
      <c r="P35" s="40"/>
      <c r="Q35" s="40"/>
      <c r="R35" s="40"/>
      <c r="S35" s="40"/>
      <c r="T35" s="40"/>
      <c r="U35" s="40"/>
      <c r="V35" s="40"/>
    </row>
    <row r="36" spans="1:22">
      <c r="A36" s="182" t="s">
        <v>1858</v>
      </c>
      <c r="B36" s="192">
        <v>33</v>
      </c>
      <c r="C36" s="187" t="s">
        <v>1865</v>
      </c>
      <c r="D36" s="183" t="s">
        <v>1876</v>
      </c>
      <c r="E36" s="190">
        <v>0</v>
      </c>
      <c r="F36" s="181" t="s">
        <v>308</v>
      </c>
      <c r="G36" s="183" t="s">
        <v>307</v>
      </c>
      <c r="H36" s="189">
        <v>0.3</v>
      </c>
      <c r="I36" s="181" t="s">
        <v>1885</v>
      </c>
      <c r="J36" s="183" t="s">
        <v>1886</v>
      </c>
      <c r="K36" s="31">
        <v>0.3</v>
      </c>
      <c r="L36" s="1807">
        <v>41804</v>
      </c>
      <c r="M36" s="1808">
        <v>41791</v>
      </c>
      <c r="N36" s="41" t="s">
        <v>1243</v>
      </c>
      <c r="O36" s="400"/>
      <c r="P36" s="401"/>
    </row>
    <row r="37" spans="1:22">
      <c r="A37" s="182" t="s">
        <v>1858</v>
      </c>
      <c r="B37" s="192">
        <v>35</v>
      </c>
      <c r="C37" s="187" t="s">
        <v>1866</v>
      </c>
      <c r="D37" s="183" t="s">
        <v>1877</v>
      </c>
      <c r="E37" s="190">
        <v>0</v>
      </c>
      <c r="F37" s="181" t="s">
        <v>1860</v>
      </c>
      <c r="G37" s="183" t="s">
        <v>1884</v>
      </c>
      <c r="H37" s="190">
        <v>0.46</v>
      </c>
      <c r="I37" s="181" t="s">
        <v>33</v>
      </c>
      <c r="J37" s="183" t="s">
        <v>33</v>
      </c>
      <c r="K37" s="31">
        <v>0.46</v>
      </c>
      <c r="L37" s="1807">
        <v>41804</v>
      </c>
      <c r="M37" s="1808">
        <v>41791</v>
      </c>
      <c r="N37" s="396" t="s">
        <v>1243</v>
      </c>
    </row>
    <row r="38" spans="1:22">
      <c r="A38" s="182" t="s">
        <v>1858</v>
      </c>
      <c r="B38" s="192">
        <v>36</v>
      </c>
      <c r="C38" s="187" t="s">
        <v>40</v>
      </c>
      <c r="D38" s="183" t="s">
        <v>1867</v>
      </c>
      <c r="E38" s="190">
        <v>7.32</v>
      </c>
      <c r="F38" s="181" t="s">
        <v>303</v>
      </c>
      <c r="G38" s="183" t="s">
        <v>3656</v>
      </c>
      <c r="H38" s="189">
        <v>11.7</v>
      </c>
      <c r="I38" s="181" t="s">
        <v>3658</v>
      </c>
      <c r="J38" s="183" t="s">
        <v>3657</v>
      </c>
      <c r="K38" s="177">
        <v>4.38</v>
      </c>
      <c r="L38" s="47">
        <v>41865</v>
      </c>
      <c r="M38" s="321">
        <v>42291</v>
      </c>
      <c r="N38" s="41" t="s">
        <v>1243</v>
      </c>
      <c r="O38" s="16"/>
      <c r="P38" s="17"/>
    </row>
    <row r="39" spans="1:22">
      <c r="A39" s="182" t="s">
        <v>1858</v>
      </c>
      <c r="B39" s="192">
        <v>37</v>
      </c>
      <c r="C39" s="187" t="s">
        <v>303</v>
      </c>
      <c r="D39" s="183" t="s">
        <v>3656</v>
      </c>
      <c r="E39" s="190">
        <v>13.2</v>
      </c>
      <c r="F39" s="181" t="s">
        <v>40</v>
      </c>
      <c r="G39" s="183" t="s">
        <v>3656</v>
      </c>
      <c r="H39" s="189">
        <v>23.57</v>
      </c>
      <c r="I39" s="181" t="s">
        <v>3659</v>
      </c>
      <c r="J39" s="183" t="s">
        <v>3660</v>
      </c>
      <c r="K39" s="177">
        <v>10.37</v>
      </c>
      <c r="L39" s="577">
        <v>41926</v>
      </c>
      <c r="M39" s="142">
        <v>42050</v>
      </c>
      <c r="N39" s="183" t="s">
        <v>1243</v>
      </c>
    </row>
    <row r="40" spans="1:22">
      <c r="A40" s="182" t="s">
        <v>1858</v>
      </c>
      <c r="B40" s="192">
        <v>38</v>
      </c>
      <c r="C40" s="187" t="s">
        <v>39</v>
      </c>
      <c r="D40" s="183" t="s">
        <v>3661</v>
      </c>
      <c r="E40" s="189">
        <v>0</v>
      </c>
      <c r="F40" s="181" t="s">
        <v>3658</v>
      </c>
      <c r="G40" s="183" t="s">
        <v>3662</v>
      </c>
      <c r="H40" s="189">
        <v>12.88</v>
      </c>
      <c r="I40" s="181" t="s">
        <v>3659</v>
      </c>
      <c r="J40" s="183" t="s">
        <v>303</v>
      </c>
      <c r="K40" s="194">
        <v>12.88</v>
      </c>
      <c r="L40" s="577">
        <v>41685</v>
      </c>
      <c r="M40" s="227">
        <v>42109</v>
      </c>
      <c r="N40" s="955" t="s">
        <v>1243</v>
      </c>
    </row>
    <row r="41" spans="1:22">
      <c r="A41" s="185" t="s">
        <v>1858</v>
      </c>
      <c r="B41" s="192">
        <v>39</v>
      </c>
      <c r="C41" s="187" t="s">
        <v>3663</v>
      </c>
      <c r="D41" s="10" t="s">
        <v>3665</v>
      </c>
      <c r="E41" s="190">
        <v>0</v>
      </c>
      <c r="F41" s="181" t="s">
        <v>3658</v>
      </c>
      <c r="G41" s="10" t="s">
        <v>3664</v>
      </c>
      <c r="H41" s="190">
        <v>1.7</v>
      </c>
      <c r="I41" s="181" t="s">
        <v>303</v>
      </c>
      <c r="J41" s="10" t="s">
        <v>305</v>
      </c>
      <c r="K41" s="195">
        <v>1.7</v>
      </c>
      <c r="L41" s="577">
        <v>41774</v>
      </c>
      <c r="M41" s="142">
        <v>42109</v>
      </c>
      <c r="N41" s="955" t="s">
        <v>1243</v>
      </c>
    </row>
    <row r="42" spans="1:22">
      <c r="A42" s="185" t="s">
        <v>1858</v>
      </c>
      <c r="B42" s="192">
        <v>40</v>
      </c>
      <c r="C42" s="187" t="s">
        <v>4955</v>
      </c>
      <c r="D42" s="10" t="s">
        <v>4956</v>
      </c>
      <c r="E42" s="190">
        <v>0</v>
      </c>
      <c r="F42" s="181" t="s">
        <v>303</v>
      </c>
      <c r="G42" s="10" t="s">
        <v>305</v>
      </c>
      <c r="H42" s="190">
        <v>4.33</v>
      </c>
      <c r="I42" s="181" t="s">
        <v>39</v>
      </c>
      <c r="J42" s="10" t="s">
        <v>4957</v>
      </c>
      <c r="K42" s="31">
        <v>4.33</v>
      </c>
      <c r="L42" s="426">
        <v>42170</v>
      </c>
      <c r="M42" s="142">
        <v>42139</v>
      </c>
      <c r="N42" s="955" t="s">
        <v>1243</v>
      </c>
    </row>
    <row r="43" spans="1:22">
      <c r="A43" s="182" t="s">
        <v>1858</v>
      </c>
      <c r="B43" s="192">
        <v>41</v>
      </c>
      <c r="C43" s="187" t="s">
        <v>5419</v>
      </c>
      <c r="D43" s="183" t="s">
        <v>5420</v>
      </c>
      <c r="E43" s="190">
        <v>0</v>
      </c>
      <c r="F43" s="181" t="s">
        <v>1869</v>
      </c>
      <c r="G43" s="183" t="s">
        <v>5421</v>
      </c>
      <c r="H43" s="189">
        <v>2.09</v>
      </c>
      <c r="I43" s="181" t="s">
        <v>5419</v>
      </c>
      <c r="J43" s="183" t="s">
        <v>33</v>
      </c>
      <c r="K43" s="177">
        <v>2.09</v>
      </c>
      <c r="L43" s="47">
        <v>42200</v>
      </c>
      <c r="M43" s="142">
        <v>42139</v>
      </c>
      <c r="N43" s="955" t="s">
        <v>1243</v>
      </c>
      <c r="O43" s="16"/>
      <c r="P43" s="17"/>
    </row>
    <row r="44" spans="1:22">
      <c r="A44" s="185" t="s">
        <v>1858</v>
      </c>
      <c r="B44" s="192">
        <v>42</v>
      </c>
      <c r="C44" s="187" t="s">
        <v>5422</v>
      </c>
      <c r="D44" s="10" t="s">
        <v>1872</v>
      </c>
      <c r="E44" s="190">
        <v>0</v>
      </c>
      <c r="F44" s="181" t="s">
        <v>40</v>
      </c>
      <c r="G44" s="10" t="s">
        <v>5423</v>
      </c>
      <c r="H44" s="190">
        <v>4.93</v>
      </c>
      <c r="I44" s="181" t="s">
        <v>303</v>
      </c>
      <c r="J44" s="10" t="s">
        <v>5424</v>
      </c>
      <c r="K44" s="31">
        <v>4.93</v>
      </c>
      <c r="L44" s="577">
        <v>42186</v>
      </c>
      <c r="M44" s="142">
        <v>42139</v>
      </c>
      <c r="N44" s="955" t="s">
        <v>1243</v>
      </c>
    </row>
    <row r="45" spans="1:22">
      <c r="A45" s="182" t="s">
        <v>1858</v>
      </c>
      <c r="B45" s="192">
        <v>43</v>
      </c>
      <c r="C45" s="187" t="s">
        <v>315</v>
      </c>
      <c r="D45" s="183" t="s">
        <v>320</v>
      </c>
      <c r="E45" s="190">
        <v>1.74</v>
      </c>
      <c r="F45" s="181" t="s">
        <v>39</v>
      </c>
      <c r="G45" s="183" t="s">
        <v>5425</v>
      </c>
      <c r="H45" s="189">
        <v>2.4700000000000002</v>
      </c>
      <c r="I45" s="181" t="s">
        <v>40</v>
      </c>
      <c r="J45" s="183" t="s">
        <v>1868</v>
      </c>
      <c r="K45" s="177">
        <v>0.73</v>
      </c>
      <c r="L45" s="47">
        <v>42226</v>
      </c>
      <c r="M45" s="142">
        <v>42139</v>
      </c>
      <c r="N45" s="955" t="s">
        <v>1243</v>
      </c>
      <c r="O45" s="16"/>
      <c r="P45" s="17"/>
    </row>
    <row r="46" spans="1:22">
      <c r="A46" s="185" t="s">
        <v>1858</v>
      </c>
      <c r="B46" s="193">
        <v>44</v>
      </c>
      <c r="C46" s="188" t="s">
        <v>5426</v>
      </c>
      <c r="D46" s="186" t="s">
        <v>5427</v>
      </c>
      <c r="E46" s="191">
        <v>0</v>
      </c>
      <c r="F46" s="184" t="s">
        <v>303</v>
      </c>
      <c r="G46" s="186" t="s">
        <v>305</v>
      </c>
      <c r="H46" s="174">
        <v>6.21</v>
      </c>
      <c r="I46" s="181" t="s">
        <v>40</v>
      </c>
      <c r="J46" s="186" t="s">
        <v>1867</v>
      </c>
      <c r="K46" s="176">
        <v>6.21</v>
      </c>
      <c r="L46" s="577">
        <v>42248</v>
      </c>
      <c r="M46" s="142">
        <v>42139</v>
      </c>
      <c r="N46" s="955" t="s">
        <v>1243</v>
      </c>
    </row>
    <row r="47" spans="1:22">
      <c r="A47" s="182" t="s">
        <v>1858</v>
      </c>
      <c r="B47" s="192">
        <v>45</v>
      </c>
      <c r="C47" s="187" t="s">
        <v>5428</v>
      </c>
      <c r="D47" s="183" t="s">
        <v>5429</v>
      </c>
      <c r="E47" s="189">
        <v>0</v>
      </c>
      <c r="F47" s="181" t="s">
        <v>5430</v>
      </c>
      <c r="G47" s="183" t="s">
        <v>5431</v>
      </c>
      <c r="H47" s="189">
        <v>4.3600000000000003</v>
      </c>
      <c r="I47" s="181" t="s">
        <v>39</v>
      </c>
      <c r="J47" s="183" t="s">
        <v>4957</v>
      </c>
      <c r="K47" s="194">
        <v>4.3600000000000003</v>
      </c>
      <c r="L47" s="577">
        <v>42287</v>
      </c>
      <c r="M47" s="142">
        <v>42170</v>
      </c>
      <c r="N47" s="955" t="s">
        <v>1243</v>
      </c>
    </row>
    <row r="48" spans="1:22">
      <c r="A48" s="48" t="s">
        <v>1858</v>
      </c>
      <c r="B48" s="638">
        <v>46</v>
      </c>
      <c r="C48" s="872" t="s">
        <v>5432</v>
      </c>
      <c r="D48" s="958" t="s">
        <v>5433</v>
      </c>
      <c r="E48" s="976">
        <v>0</v>
      </c>
      <c r="F48" s="957" t="s">
        <v>4955</v>
      </c>
      <c r="G48" s="958" t="s">
        <v>5434</v>
      </c>
      <c r="H48" s="976">
        <v>7.56</v>
      </c>
      <c r="I48" s="957" t="s">
        <v>5426</v>
      </c>
      <c r="J48" s="958" t="s">
        <v>351</v>
      </c>
      <c r="K48" s="699">
        <v>7.56</v>
      </c>
      <c r="L48" s="1809">
        <v>42309</v>
      </c>
      <c r="M48" s="1810">
        <v>42170</v>
      </c>
      <c r="N48" s="958" t="s">
        <v>1243</v>
      </c>
      <c r="O48" s="16"/>
      <c r="P48" s="17"/>
    </row>
    <row r="49" spans="1:14">
      <c r="A49" s="953" t="s">
        <v>1858</v>
      </c>
      <c r="B49" s="196">
        <v>47</v>
      </c>
      <c r="C49" s="953" t="s">
        <v>6576</v>
      </c>
      <c r="D49" s="953" t="s">
        <v>6577</v>
      </c>
      <c r="E49" s="196">
        <v>0</v>
      </c>
      <c r="F49" s="196" t="s">
        <v>6581</v>
      </c>
      <c r="G49" s="953" t="s">
        <v>6592</v>
      </c>
      <c r="H49" s="196">
        <v>6.31</v>
      </c>
      <c r="I49" s="196" t="s">
        <v>3658</v>
      </c>
      <c r="J49" s="953" t="s">
        <v>6578</v>
      </c>
      <c r="K49" s="953">
        <v>6.31</v>
      </c>
      <c r="L49" s="577">
        <v>42186</v>
      </c>
      <c r="M49" s="577">
        <v>42689</v>
      </c>
      <c r="N49" s="958" t="s">
        <v>1243</v>
      </c>
    </row>
    <row r="50" spans="1:14">
      <c r="A50" s="953" t="s">
        <v>1858</v>
      </c>
      <c r="B50" s="196">
        <v>48</v>
      </c>
      <c r="C50" s="953" t="s">
        <v>6579</v>
      </c>
      <c r="D50" s="953" t="s">
        <v>6580</v>
      </c>
      <c r="E50" s="196">
        <v>0</v>
      </c>
      <c r="F50" s="196" t="s">
        <v>4955</v>
      </c>
      <c r="G50" s="953" t="s">
        <v>5434</v>
      </c>
      <c r="H50" s="196">
        <v>9.01</v>
      </c>
      <c r="I50" s="196" t="s">
        <v>39</v>
      </c>
      <c r="J50" s="953" t="s">
        <v>6582</v>
      </c>
      <c r="K50" s="953">
        <v>9.01</v>
      </c>
      <c r="L50" s="577">
        <v>42248</v>
      </c>
      <c r="M50" s="577">
        <v>42385</v>
      </c>
      <c r="N50" s="958" t="s">
        <v>1243</v>
      </c>
    </row>
    <row r="51" spans="1:14">
      <c r="A51" s="953" t="s">
        <v>1858</v>
      </c>
      <c r="B51" s="196">
        <v>49</v>
      </c>
      <c r="C51" s="959" t="s">
        <v>6583</v>
      </c>
      <c r="D51" s="408" t="s">
        <v>6584</v>
      </c>
      <c r="E51" s="196">
        <v>0</v>
      </c>
      <c r="F51" s="196" t="s">
        <v>303</v>
      </c>
      <c r="G51" s="196" t="s">
        <v>305</v>
      </c>
      <c r="H51" s="196">
        <v>6</v>
      </c>
      <c r="I51" s="196" t="s">
        <v>6585</v>
      </c>
      <c r="J51" s="196" t="s">
        <v>6586</v>
      </c>
      <c r="K51" s="408">
        <v>6</v>
      </c>
      <c r="L51" s="1681">
        <v>42309</v>
      </c>
      <c r="M51" s="1681">
        <v>42430</v>
      </c>
      <c r="N51" s="958" t="s">
        <v>1243</v>
      </c>
    </row>
    <row r="52" spans="1:14">
      <c r="A52" s="953" t="s">
        <v>1858</v>
      </c>
      <c r="B52" s="196">
        <v>50</v>
      </c>
      <c r="C52" s="953" t="s">
        <v>6587</v>
      </c>
      <c r="D52" s="953" t="s">
        <v>6589</v>
      </c>
      <c r="E52" s="196">
        <v>0</v>
      </c>
      <c r="F52" s="196" t="s">
        <v>39</v>
      </c>
      <c r="G52" s="953" t="s">
        <v>6582</v>
      </c>
      <c r="H52" s="196">
        <v>3.45</v>
      </c>
      <c r="I52" s="953" t="s">
        <v>350</v>
      </c>
      <c r="J52" s="953" t="s">
        <v>6578</v>
      </c>
      <c r="K52" s="953">
        <v>3.45</v>
      </c>
      <c r="L52" s="577">
        <v>42005</v>
      </c>
      <c r="M52" s="577">
        <v>42401</v>
      </c>
      <c r="N52" s="958" t="s">
        <v>1243</v>
      </c>
    </row>
    <row r="53" spans="1:14">
      <c r="A53" s="953" t="s">
        <v>1858</v>
      </c>
      <c r="B53" s="196">
        <v>51</v>
      </c>
      <c r="C53" s="953" t="s">
        <v>6588</v>
      </c>
      <c r="D53" s="953" t="s">
        <v>6590</v>
      </c>
      <c r="E53" s="196">
        <v>0</v>
      </c>
      <c r="F53" s="196" t="s">
        <v>6583</v>
      </c>
      <c r="G53" s="953" t="s">
        <v>6584</v>
      </c>
      <c r="H53" s="196">
        <v>4.01</v>
      </c>
      <c r="I53" s="953" t="s">
        <v>6579</v>
      </c>
      <c r="J53" s="953" t="s">
        <v>6591</v>
      </c>
      <c r="K53" s="953">
        <v>4.01</v>
      </c>
      <c r="L53" s="577">
        <v>42036</v>
      </c>
      <c r="M53" s="577">
        <v>42461</v>
      </c>
      <c r="N53" s="958" t="s">
        <v>1243</v>
      </c>
    </row>
    <row r="54" spans="1:14">
      <c r="A54" s="1061" t="s">
        <v>1858</v>
      </c>
      <c r="B54" s="196">
        <v>52</v>
      </c>
      <c r="C54" s="953" t="s">
        <v>8539</v>
      </c>
      <c r="D54" s="953" t="s">
        <v>8528</v>
      </c>
      <c r="E54" s="196">
        <v>0</v>
      </c>
      <c r="F54" s="196" t="s">
        <v>4955</v>
      </c>
      <c r="G54" s="1061" t="s">
        <v>5434</v>
      </c>
      <c r="H54" s="196">
        <v>1.94</v>
      </c>
      <c r="I54" s="953" t="s">
        <v>6579</v>
      </c>
      <c r="J54" s="1061" t="s">
        <v>6591</v>
      </c>
      <c r="K54" s="953">
        <v>1.94</v>
      </c>
      <c r="L54" s="577">
        <v>42461</v>
      </c>
      <c r="M54" s="577">
        <v>42491</v>
      </c>
      <c r="N54" s="958" t="s">
        <v>1243</v>
      </c>
    </row>
    <row r="55" spans="1:14">
      <c r="A55" s="1061" t="s">
        <v>1858</v>
      </c>
      <c r="B55" s="196">
        <v>53</v>
      </c>
      <c r="C55" s="953" t="s">
        <v>8529</v>
      </c>
      <c r="D55" s="953" t="s">
        <v>8530</v>
      </c>
      <c r="E55" s="196">
        <v>0.43</v>
      </c>
      <c r="F55" s="196" t="s">
        <v>6583</v>
      </c>
      <c r="G55" s="1061" t="s">
        <v>6584</v>
      </c>
      <c r="H55" s="196">
        <v>3.69</v>
      </c>
      <c r="I55" s="196" t="s">
        <v>4955</v>
      </c>
      <c r="J55" s="1061" t="s">
        <v>5434</v>
      </c>
      <c r="K55" s="953">
        <v>3.26</v>
      </c>
      <c r="L55" s="577">
        <v>42491</v>
      </c>
      <c r="M55" s="577">
        <v>42471</v>
      </c>
      <c r="N55" s="953" t="s">
        <v>1243</v>
      </c>
    </row>
    <row r="56" spans="1:14">
      <c r="A56" s="1061" t="s">
        <v>1858</v>
      </c>
      <c r="B56" s="196">
        <v>54</v>
      </c>
      <c r="C56" s="953" t="s">
        <v>8531</v>
      </c>
      <c r="D56" s="953" t="s">
        <v>8538</v>
      </c>
      <c r="E56" s="196">
        <v>0</v>
      </c>
      <c r="F56" s="196" t="s">
        <v>39</v>
      </c>
      <c r="G56" s="1061" t="s">
        <v>6582</v>
      </c>
      <c r="H56" s="196">
        <v>3.18</v>
      </c>
      <c r="I56" s="196" t="s">
        <v>6583</v>
      </c>
      <c r="J56" s="1061" t="s">
        <v>6584</v>
      </c>
      <c r="K56" s="953">
        <v>3.18</v>
      </c>
      <c r="L56" s="577">
        <v>42536</v>
      </c>
      <c r="M56" s="577">
        <v>42472</v>
      </c>
      <c r="N56" s="953" t="s">
        <v>1243</v>
      </c>
    </row>
    <row r="57" spans="1:14" s="395" customFormat="1">
      <c r="A57" s="1061" t="s">
        <v>1858</v>
      </c>
      <c r="B57" s="1229">
        <v>55</v>
      </c>
      <c r="C57" s="1228" t="s">
        <v>4955</v>
      </c>
      <c r="D57" s="10" t="s">
        <v>4956</v>
      </c>
      <c r="E57" s="1229">
        <v>4.33</v>
      </c>
      <c r="F57" s="196" t="s">
        <v>39</v>
      </c>
      <c r="G57" s="1061" t="s">
        <v>6582</v>
      </c>
      <c r="H57" s="1229">
        <v>11.93</v>
      </c>
      <c r="I57" s="1229" t="s">
        <v>23</v>
      </c>
      <c r="J57" s="1228" t="s">
        <v>8824</v>
      </c>
      <c r="K57" s="1228">
        <v>7</v>
      </c>
      <c r="L57" s="577">
        <v>42552</v>
      </c>
      <c r="M57" s="1421">
        <v>42557</v>
      </c>
      <c r="N57" s="1228" t="s">
        <v>1243</v>
      </c>
    </row>
    <row r="58" spans="1:14">
      <c r="A58" s="1061" t="s">
        <v>1858</v>
      </c>
      <c r="B58" s="196">
        <v>56</v>
      </c>
      <c r="C58" s="953" t="s">
        <v>8536</v>
      </c>
      <c r="D58" s="953" t="s">
        <v>8537</v>
      </c>
      <c r="E58" s="953">
        <v>0.56999999999999995</v>
      </c>
      <c r="F58" s="953" t="s">
        <v>8542</v>
      </c>
      <c r="G58" s="953" t="s">
        <v>8543</v>
      </c>
      <c r="H58" s="953">
        <v>11.96</v>
      </c>
      <c r="I58" s="953" t="s">
        <v>8540</v>
      </c>
      <c r="J58" s="953" t="s">
        <v>8541</v>
      </c>
      <c r="K58" s="953">
        <v>11.39</v>
      </c>
      <c r="L58" s="577">
        <v>42628</v>
      </c>
      <c r="M58" s="953"/>
      <c r="N58" s="953"/>
    </row>
    <row r="59" spans="1:14">
      <c r="A59" s="1061" t="s">
        <v>1858</v>
      </c>
      <c r="B59" s="196">
        <v>57</v>
      </c>
      <c r="C59" s="953" t="s">
        <v>8544</v>
      </c>
      <c r="D59" s="953" t="s">
        <v>8545</v>
      </c>
      <c r="E59" s="953">
        <v>0</v>
      </c>
      <c r="F59" s="953" t="s">
        <v>8546</v>
      </c>
      <c r="G59" s="953" t="s">
        <v>8547</v>
      </c>
      <c r="H59" s="953">
        <v>7.5</v>
      </c>
      <c r="I59" s="196" t="s">
        <v>23</v>
      </c>
      <c r="J59" s="953" t="s">
        <v>8548</v>
      </c>
      <c r="K59" s="953">
        <v>7.5</v>
      </c>
      <c r="L59" s="577">
        <v>42689</v>
      </c>
      <c r="M59" s="953"/>
      <c r="N59" s="953"/>
    </row>
    <row r="60" spans="1:14">
      <c r="A60" s="953" t="s">
        <v>1858</v>
      </c>
      <c r="B60" s="196">
        <v>58</v>
      </c>
      <c r="C60" s="953" t="s">
        <v>9977</v>
      </c>
      <c r="D60" s="953"/>
      <c r="E60" s="953"/>
      <c r="F60" s="953"/>
      <c r="G60" s="953"/>
      <c r="H60" s="953"/>
      <c r="I60" s="953"/>
      <c r="J60" s="953" t="s">
        <v>866</v>
      </c>
      <c r="K60" s="953"/>
      <c r="L60" s="198"/>
      <c r="M60" s="953"/>
      <c r="N60" s="953"/>
    </row>
    <row r="61" spans="1:14">
      <c r="A61" s="953" t="s">
        <v>1858</v>
      </c>
      <c r="B61" s="196">
        <v>59</v>
      </c>
      <c r="C61" s="953" t="s">
        <v>8540</v>
      </c>
      <c r="D61" s="953"/>
      <c r="E61" s="953"/>
      <c r="F61" s="953"/>
      <c r="G61" s="953"/>
      <c r="H61" s="953"/>
      <c r="I61" s="953"/>
      <c r="J61" s="953"/>
      <c r="K61" s="953"/>
      <c r="L61" s="953"/>
      <c r="M61" s="953"/>
      <c r="N61" s="953"/>
    </row>
    <row r="62" spans="1:14">
      <c r="A62" s="953" t="s">
        <v>1858</v>
      </c>
      <c r="B62" s="953">
        <v>60</v>
      </c>
      <c r="C62" s="953" t="s">
        <v>9978</v>
      </c>
      <c r="D62" s="953"/>
      <c r="E62" s="953"/>
      <c r="F62" s="953"/>
      <c r="G62" s="953"/>
      <c r="H62" s="953"/>
      <c r="I62" s="953"/>
      <c r="J62" s="953"/>
      <c r="K62" s="953"/>
      <c r="L62" s="953"/>
      <c r="M62" s="953"/>
      <c r="N62" s="953"/>
    </row>
    <row r="63" spans="1:14">
      <c r="A63" s="953"/>
      <c r="B63" s="953"/>
      <c r="C63" s="953"/>
      <c r="D63" s="953"/>
      <c r="E63" s="953"/>
      <c r="F63" s="953"/>
      <c r="G63" s="953"/>
      <c r="H63" s="953"/>
      <c r="I63" s="953"/>
      <c r="J63" s="953"/>
      <c r="K63" s="953"/>
      <c r="L63" s="953"/>
      <c r="M63" s="953"/>
      <c r="N63" s="953"/>
    </row>
    <row r="64" spans="1:14">
      <c r="A64" s="953"/>
      <c r="B64" s="953"/>
      <c r="C64" s="953"/>
      <c r="D64" s="953"/>
      <c r="E64" s="953"/>
      <c r="F64" s="953"/>
      <c r="G64" s="953"/>
      <c r="H64" s="953"/>
      <c r="I64" s="953"/>
      <c r="J64" s="953"/>
      <c r="K64" s="953"/>
      <c r="L64" s="953"/>
      <c r="M64" s="953"/>
      <c r="N64" s="953"/>
    </row>
    <row r="65" spans="1:14">
      <c r="A65" s="953"/>
      <c r="B65" s="953"/>
      <c r="C65" s="953"/>
      <c r="D65" s="953"/>
      <c r="E65" s="953"/>
      <c r="F65" s="953"/>
      <c r="G65" s="953"/>
      <c r="H65" s="953"/>
      <c r="I65" s="953"/>
      <c r="J65" s="953"/>
      <c r="K65" s="953"/>
      <c r="L65" s="953"/>
      <c r="M65" s="953"/>
      <c r="N65" s="953"/>
    </row>
    <row r="66" spans="1:14">
      <c r="A66" s="953"/>
      <c r="B66" s="953"/>
      <c r="C66" s="953"/>
      <c r="D66" s="953"/>
      <c r="E66" s="953"/>
      <c r="F66" s="953"/>
      <c r="G66" s="953"/>
      <c r="H66" s="953"/>
      <c r="I66" s="953"/>
      <c r="J66" s="953"/>
      <c r="K66" s="953"/>
      <c r="L66" s="953"/>
      <c r="M66" s="953"/>
      <c r="N66" s="953"/>
    </row>
    <row r="67" spans="1:14">
      <c r="A67" s="953"/>
      <c r="B67" s="953"/>
      <c r="C67" s="953"/>
      <c r="D67" s="953"/>
      <c r="E67" s="953"/>
      <c r="F67" s="953"/>
      <c r="G67" s="953"/>
      <c r="H67" s="953"/>
      <c r="I67" s="953"/>
      <c r="J67" s="953"/>
      <c r="K67" s="953"/>
      <c r="L67" s="953"/>
      <c r="M67" s="953"/>
      <c r="N67" s="953"/>
    </row>
    <row r="68" spans="1:14">
      <c r="A68" s="953"/>
      <c r="B68" s="953"/>
      <c r="C68" s="953"/>
      <c r="D68" s="953"/>
      <c r="E68" s="953"/>
      <c r="F68" s="953"/>
      <c r="G68" s="953"/>
      <c r="H68" s="953"/>
      <c r="I68" s="953"/>
      <c r="J68" s="953"/>
      <c r="K68" s="953"/>
      <c r="L68" s="953"/>
      <c r="M68" s="953"/>
      <c r="N68" s="953"/>
    </row>
  </sheetData>
  <customSheetViews>
    <customSheetView guid="{79AD5FB7-84BA-40F8-B93E-7F6D3F799515}">
      <selection activeCell="M53" sqref="M53"/>
      <pageMargins left="0.7" right="0.7" top="0.75" bottom="0.75" header="0.3" footer="0.3"/>
    </customSheetView>
    <customSheetView guid="{A3593EDC-2197-4283-B58F-E8F46865F6B0}" topLeftCell="A43">
      <selection activeCell="C63" sqref="C63"/>
      <pageMargins left="0.7" right="0.7" top="0.75" bottom="0.75" header="0.3" footer="0.3"/>
    </customSheetView>
    <customSheetView guid="{39DE2760-0BFC-4719-B1E4-380C3A7079FC}" topLeftCell="J1">
      <selection activeCell="L22" sqref="L22"/>
      <pageMargins left="0.7" right="0.7" top="0.75" bottom="0.75" header="0.3" footer="0.3"/>
    </customSheetView>
    <customSheetView guid="{6CF4F969-58DE-4028-9DCC-C6E713BA1EE8}" topLeftCell="J1">
      <selection activeCell="L22" sqref="L22"/>
      <pageMargins left="0.7" right="0.7" top="0.75" bottom="0.75" header="0.3" footer="0.3"/>
    </customSheetView>
    <customSheetView guid="{854D26F6-556C-4832-93A1-027DC2E7489A}">
      <selection activeCell="L22" sqref="L22"/>
      <pageMargins left="0.7" right="0.7" top="0.75" bottom="0.75" header="0.3" footer="0.3"/>
    </customSheetView>
    <customSheetView guid="{1187C2EC-E8C1-47BD-824F-A093AEDCF8A3}" fitToPage="1" topLeftCell="A13">
      <selection activeCell="D43" sqref="D43"/>
      <pageMargins left="0.7" right="0.7" top="0.75" bottom="0.75" header="0.3" footer="0.3"/>
      <pageSetup scale="61" fitToHeight="0" orientation="landscape" r:id="rId1"/>
    </customSheetView>
    <customSheetView guid="{56D62996-4B64-4559-A57F-952A7719E60C}" fitToPage="1" topLeftCell="A13">
      <selection activeCell="D43" sqref="D43"/>
      <pageMargins left="0.7" right="0.7" top="0.75" bottom="0.75" header="0.3" footer="0.3"/>
      <pageSetup scale="61" fitToHeight="0" orientation="landscape" r:id="rId2"/>
    </customSheetView>
    <customSheetView guid="{D38925AC-49E8-4240-B4C4-15DDEAD2A52A}">
      <selection activeCell="L22" sqref="L22"/>
      <pageMargins left="0.7" right="0.7" top="0.75" bottom="0.75" header="0.3" footer="0.3"/>
    </customSheetView>
    <customSheetView guid="{BBB634EE-F2D2-401C-80C5-834C06C8684E}">
      <selection activeCell="L22" sqref="L22"/>
      <pageMargins left="0.7" right="0.7" top="0.75" bottom="0.75" header="0.3" footer="0.3"/>
    </customSheetView>
    <customSheetView guid="{2C5FEC20-E906-4956-A88D-6EAAC0747B30}">
      <selection activeCell="L22" sqref="L22"/>
      <pageMargins left="0.7" right="0.7" top="0.75" bottom="0.75" header="0.3" footer="0.3"/>
    </customSheetView>
    <customSheetView guid="{F9A994EF-45B5-4EB9-AA72-BA8C2214CFE1}">
      <selection activeCell="L22" sqref="L22"/>
      <pageMargins left="0.7" right="0.7" top="0.75" bottom="0.75" header="0.3" footer="0.3"/>
    </customSheetView>
    <customSheetView guid="{600A9694-21CC-48F1-9DA2-8C0E3E8B5FA0}" topLeftCell="J1">
      <selection activeCell="L22" sqref="L22"/>
      <pageMargins left="0.7" right="0.7" top="0.75" bottom="0.75" header="0.3" footer="0.3"/>
    </customSheetView>
    <customSheetView guid="{344E436F-251D-4C51-AB7E-9264FEC9FA05}" topLeftCell="J1">
      <selection activeCell="L22" sqref="L22"/>
      <pageMargins left="0.7" right="0.7" top="0.75" bottom="0.75" header="0.3" footer="0.3"/>
    </customSheetView>
    <customSheetView guid="{0546D35D-D495-4ABF-8CD5-906F9854F6B9}" topLeftCell="C1">
      <selection activeCell="L26" sqref="L26"/>
      <pageMargins left="0.7" right="0.7" top="0.75" bottom="0.75" header="0.3" footer="0.3"/>
    </customSheetView>
    <customSheetView guid="{58D92D3D-F9DC-4070-8DAB-284558C682C9}" topLeftCell="J1">
      <selection activeCell="L22" sqref="L22"/>
      <pageMargins left="0.7" right="0.7" top="0.75" bottom="0.75" header="0.3" footer="0.3"/>
    </customSheetView>
    <customSheetView guid="{DD0AAC79-0110-4B1B-BB25-2C4FE9ED31F4}" topLeftCell="C1">
      <selection activeCell="L26" sqref="L26"/>
      <pageMargins left="0.7" right="0.7" top="0.75" bottom="0.75" header="0.3" footer="0.3"/>
    </customSheetView>
    <customSheetView guid="{423EC763-4105-4509-B307-318A5394E372}" topLeftCell="J1">
      <selection activeCell="L22" sqref="L22"/>
      <pageMargins left="0.7" right="0.7" top="0.75" bottom="0.75" header="0.3" footer="0.3"/>
    </customSheetView>
    <customSheetView guid="{7FDB354D-BBFC-467C-9214-DEA80979E90C}" topLeftCell="J1">
      <selection activeCell="L22" sqref="L22"/>
      <pageMargins left="0.7" right="0.7" top="0.75" bottom="0.75" header="0.3" footer="0.3"/>
    </customSheetView>
    <customSheetView guid="{B98680F5-9992-4B15-9195-313E46832CE7}" topLeftCell="J1">
      <selection activeCell="L22" sqref="L22"/>
      <pageMargins left="0.7" right="0.7" top="0.75" bottom="0.75" header="0.3" footer="0.3"/>
    </customSheetView>
    <customSheetView guid="{2CAD6BBA-D926-4B66-9703-7E419ED6E99E}" topLeftCell="C1">
      <selection activeCell="L26" sqref="L26"/>
      <pageMargins left="0.7" right="0.7" top="0.75" bottom="0.75" header="0.3" footer="0.3"/>
    </customSheetView>
    <customSheetView guid="{64C3C58B-5EDF-4A0D-9A08-4E76AD2C2831}" topLeftCell="J1">
      <selection activeCell="L22" sqref="L22"/>
      <pageMargins left="0.7" right="0.7" top="0.75" bottom="0.75" header="0.3" footer="0.3"/>
    </customSheetView>
    <customSheetView guid="{23935FAA-2CC8-4E3D-A833-6D530319EE28}" topLeftCell="J1">
      <selection activeCell="L22" sqref="L22"/>
      <pageMargins left="0.7" right="0.7" top="0.75" bottom="0.75" header="0.3" footer="0.3"/>
    </customSheetView>
    <customSheetView guid="{E7B49325-7A41-4A22-9EA5-2C4D363DA8F1}" topLeftCell="J1">
      <selection activeCell="L22" sqref="L22"/>
      <pageMargins left="0.7" right="0.7" top="0.75" bottom="0.75" header="0.3" footer="0.3"/>
    </customSheetView>
    <customSheetView guid="{FAC928FB-1728-4FB7-8ECE-85A8DE4D0ADF}">
      <selection activeCell="L22" sqref="L22"/>
      <pageMargins left="0.7" right="0.7" top="0.75" bottom="0.75" header="0.3" footer="0.3"/>
    </customSheetView>
    <customSheetView guid="{8C4D76D8-AA45-48E9-9804-BEEAA7B08B03}">
      <selection activeCell="L22" sqref="L22"/>
      <pageMargins left="0.7" right="0.7" top="0.75" bottom="0.75" header="0.3" footer="0.3"/>
    </customSheetView>
    <customSheetView guid="{862ECE3E-CBCF-4644-8210-D1EDA2099D3A}" showPageBreaks="1" fitToPage="1" topLeftCell="C12">
      <selection activeCell="L22" sqref="L22"/>
      <pageMargins left="0.7" right="0.7" top="0.75" bottom="0.75" header="0.3" footer="0.3"/>
      <pageSetup scale="10" orientation="landscape" r:id="rId3"/>
    </customSheetView>
    <customSheetView guid="{EE1B2E10-D8FD-451C-B1E1-0B98F6A560DF}" topLeftCell="C1">
      <selection activeCell="L26" sqref="L26"/>
      <pageMargins left="0.7" right="0.7" top="0.75" bottom="0.75" header="0.3" footer="0.3"/>
    </customSheetView>
    <customSheetView guid="{7964114C-CB29-4D99-9806-CFB993D96184}" topLeftCell="J1">
      <selection activeCell="L22" sqref="L22"/>
      <pageMargins left="0.7" right="0.7" top="0.75" bottom="0.75" header="0.3" footer="0.3"/>
    </customSheetView>
    <customSheetView guid="{A7CCEAC1-D48B-40D0-9479-364198DE80EF}" topLeftCell="J1">
      <selection activeCell="L22" sqref="L22"/>
      <pageMargins left="0.7" right="0.7" top="0.75" bottom="0.75" header="0.3" footer="0.3"/>
    </customSheetView>
    <customSheetView guid="{68F5884F-4969-4575-BF13-5CC01FC32956}" topLeftCell="J1">
      <selection activeCell="L22" sqref="L22"/>
      <pageMargins left="0.7" right="0.7" top="0.75" bottom="0.75" header="0.3" footer="0.3"/>
    </customSheetView>
    <customSheetView guid="{29758B78-03D3-4D8E-AD37-F25D1BDCFD7B}" topLeftCell="J1">
      <selection activeCell="L22" sqref="L22"/>
      <pageMargins left="0.7" right="0.7" top="0.75" bottom="0.75" header="0.3" footer="0.3"/>
    </customSheetView>
    <customSheetView guid="{DE99B454-ED50-4848-ADC8-212B34E74919}" topLeftCell="J1">
      <selection activeCell="L22" sqref="L22"/>
      <pageMargins left="0.7" right="0.7" top="0.75" bottom="0.75" header="0.3" footer="0.3"/>
    </customSheetView>
    <customSheetView guid="{8CB2D929-C7E4-4180-B163-8A2824806B17}" topLeftCell="J1">
      <selection activeCell="L22" sqref="L22"/>
      <pageMargins left="0.7" right="0.7" top="0.75" bottom="0.75" header="0.3" footer="0.3"/>
    </customSheetView>
    <customSheetView guid="{34D85203-2D51-4355-8027-8019AB86EBCF}">
      <selection activeCell="L22" sqref="L22"/>
      <pageMargins left="0.7" right="0.7" top="0.75" bottom="0.75" header="0.3" footer="0.3"/>
    </customSheetView>
    <customSheetView guid="{89CCDF41-F1C9-4313-9F31-D107B3C76DDB}" topLeftCell="J1">
      <selection activeCell="L22" sqref="L22"/>
      <pageMargins left="0.7" right="0.7" top="0.75" bottom="0.75" header="0.3" footer="0.3"/>
    </customSheetView>
    <customSheetView guid="{726AD29E-1BFF-4E2F-9960-EE7743278367}">
      <selection activeCell="L22" sqref="L22"/>
      <pageMargins left="0.7" right="0.7" top="0.75" bottom="0.75" header="0.3" footer="0.3"/>
    </customSheetView>
    <customSheetView guid="{2F42E84F-7DBF-4A75-A7B3-62028DAEBF1A}" topLeftCell="J1">
      <selection activeCell="L22" sqref="L22"/>
      <pageMargins left="0.7" right="0.7" top="0.75" bottom="0.75" header="0.3" footer="0.3"/>
    </customSheetView>
    <customSheetView guid="{2B685D48-0292-4AA7-9819-853B2AEC1DD4}" topLeftCell="J1">
      <selection activeCell="L22" sqref="L22"/>
      <pageMargins left="0.7" right="0.7" top="0.75" bottom="0.75" header="0.3" footer="0.3"/>
    </customSheetView>
    <customSheetView guid="{4B0AA991-6767-4D57-B414-24103CB6BBB4}" topLeftCell="J1">
      <selection activeCell="L22" sqref="L22"/>
      <pageMargins left="0.7" right="0.7" top="0.75" bottom="0.75" header="0.3" footer="0.3"/>
    </customSheetView>
    <customSheetView guid="{8E86F10A-A699-45F6-98BE-FE12C92DC001}" topLeftCell="J1">
      <selection activeCell="L22" sqref="L22"/>
      <pageMargins left="0.7" right="0.7" top="0.75" bottom="0.75" header="0.3" footer="0.3"/>
    </customSheetView>
    <customSheetView guid="{47F7A3CE-B782-485F-A003-C143096A6054}" topLeftCell="J1">
      <selection activeCell="L22" sqref="L22"/>
      <pageMargins left="0.7" right="0.7" top="0.75" bottom="0.75" header="0.3" footer="0.3"/>
    </customSheetView>
    <customSheetView guid="{39B6890E-9E43-4C41-84C2-BE54C196CF6B}">
      <selection activeCell="L22" sqref="L22"/>
      <pageMargins left="0.7" right="0.7" top="0.75" bottom="0.75" header="0.3" footer="0.3"/>
    </customSheetView>
    <customSheetView guid="{5C12847A-1A36-4653-8A29-4B40BE88BC31}" topLeftCell="J1">
      <selection activeCell="L22" sqref="L22"/>
      <pageMargins left="0.7" right="0.7" top="0.75" bottom="0.75" header="0.3" footer="0.3"/>
    </customSheetView>
    <customSheetView guid="{72622A5F-562A-4F46-80A6-FB340FA923E4}" topLeftCell="J1">
      <selection activeCell="L22" sqref="L22"/>
      <pageMargins left="0.7" right="0.7" top="0.75" bottom="0.75" header="0.3" footer="0.3"/>
    </customSheetView>
    <customSheetView guid="{3A3E5217-495A-42D4-92E9-DBDDFA0133B2}" topLeftCell="J1">
      <selection activeCell="L22" sqref="L22"/>
      <pageMargins left="0.7" right="0.7" top="0.75" bottom="0.75" header="0.3" footer="0.3"/>
    </customSheetView>
    <customSheetView guid="{60CB8EE4-B91C-4012-A081-CCBA186E6839}" topLeftCell="J1">
      <selection activeCell="L22" sqref="L22"/>
      <pageMargins left="0.7" right="0.7" top="0.75" bottom="0.75" header="0.3" footer="0.3"/>
    </customSheetView>
    <customSheetView guid="{B8A5C91A-AD33-4DF4-A694-672D147217B5}" topLeftCell="J1">
      <selection activeCell="L22" sqref="L22"/>
      <pageMargins left="0.7" right="0.7" top="0.75" bottom="0.75" header="0.3" footer="0.3"/>
    </customSheetView>
    <customSheetView guid="{6A065346-6EC6-4D7F-9DF7-3658D614503A}" topLeftCell="J1">
      <selection activeCell="L22" sqref="L22"/>
      <pageMargins left="0.7" right="0.7" top="0.75" bottom="0.75" header="0.3" footer="0.3"/>
    </customSheetView>
    <customSheetView guid="{6BC667A8-B269-4F56-A803-5E4093D12764}" topLeftCell="J1">
      <selection activeCell="L22" sqref="L22"/>
      <pageMargins left="0.7" right="0.7" top="0.75" bottom="0.75" header="0.3" footer="0.3"/>
    </customSheetView>
    <customSheetView guid="{4075A10A-29EA-4A39-8C87-92C314459964}" topLeftCell="J1">
      <selection activeCell="L22" sqref="L22"/>
      <pageMargins left="0.7" right="0.7" top="0.75" bottom="0.75" header="0.3" footer="0.3"/>
    </customSheetView>
    <customSheetView guid="{D07D711A-BCB9-4378-B863-4CB7EB1E0F9F}">
      <selection activeCell="L26" sqref="L26"/>
      <pageMargins left="0.7" right="0.7" top="0.75" bottom="0.75" header="0.3" footer="0.3"/>
    </customSheetView>
    <customSheetView guid="{CE3A1CF7-6A47-4ED0-B4C6-D84228F6384A}">
      <selection activeCell="L26" sqref="L26"/>
      <pageMargins left="0.7" right="0.7" top="0.75" bottom="0.75" header="0.3" footer="0.3"/>
    </customSheetView>
    <customSheetView guid="{A6CAB246-C66C-4430-B883-E3AB4CA85CD3}">
      <selection activeCell="L22" sqref="L22"/>
      <pageMargins left="0.7" right="0.7" top="0.75" bottom="0.75" header="0.3" footer="0.3"/>
    </customSheetView>
    <customSheetView guid="{A1494558-1040-4A63-BC7C-D39B992B3E56}" topLeftCell="J1">
      <selection activeCell="L22" sqref="L22"/>
      <pageMargins left="0.7" right="0.7" top="0.75" bottom="0.75" header="0.3" footer="0.3"/>
    </customSheetView>
    <customSheetView guid="{1D116760-CC87-4F16-87B4-C7A61320F480}" fitToPage="1" showAutoFilter="1" topLeftCell="E10">
      <selection activeCell="O12" sqref="O12"/>
      <pageMargins left="0.7" right="0.7" top="0.75" bottom="0.75" header="0.3" footer="0.3"/>
      <pageSetup scale="61" orientation="landscape" r:id="rId4"/>
      <autoFilter ref="A4:V4"/>
    </customSheetView>
    <customSheetView guid="{0CF2EC10-BDE2-491E-A077-01A8E5B1EBEC}" topLeftCell="C1">
      <selection activeCell="L26" sqref="L26"/>
      <pageMargins left="0.7" right="0.7" top="0.75" bottom="0.75" header="0.3" footer="0.3"/>
    </customSheetView>
    <customSheetView guid="{F88BCD3F-34B6-43CB-BC45-E51462EBF67F}" showPageBreaks="1" fitToPage="1" topLeftCell="A13">
      <selection activeCell="D43" sqref="D43"/>
      <pageMargins left="0.7" right="0.7" top="0.75" bottom="0.75" header="0.3" footer="0.3"/>
      <pageSetup scale="61" fitToHeight="0" orientation="landscape" r:id="rId5"/>
    </customSheetView>
    <customSheetView guid="{1749D216-7950-497C-B39A-63FBE4D03B8C}">
      <selection activeCell="L26" sqref="L26"/>
      <pageMargins left="0.7" right="0.7" top="0.75" bottom="0.75" header="0.3" footer="0.3"/>
    </customSheetView>
    <customSheetView guid="{7FA40027-7B17-499A-B359-A5EF5225CCED}" topLeftCell="J1">
      <selection activeCell="L22" sqref="L22"/>
      <pageMargins left="0.7" right="0.7" top="0.75" bottom="0.75" header="0.3" footer="0.3"/>
    </customSheetView>
    <customSheetView guid="{34D72504-BFF0-4EA8-8FC8-7543DC9590F6}" topLeftCell="J1">
      <selection activeCell="L22" sqref="L22"/>
      <pageMargins left="0.7" right="0.7" top="0.75" bottom="0.75" header="0.3" footer="0.3"/>
    </customSheetView>
    <customSheetView guid="{72F1F4A7-FA3D-4AAA-B9F7-0B7CBCF937A0}" topLeftCell="J1">
      <selection activeCell="L22" sqref="L22"/>
      <pageMargins left="0.7" right="0.7" top="0.75" bottom="0.75" header="0.3" footer="0.3"/>
    </customSheetView>
    <customSheetView guid="{08FE8395-D523-42C1-83CE-E79D67FD8F6E}" topLeftCell="J1">
      <selection activeCell="L22" sqref="L22"/>
      <pageMargins left="0.7" right="0.7" top="0.75" bottom="0.75" header="0.3" footer="0.3"/>
    </customSheetView>
    <customSheetView guid="{1CAAE197-33E6-4BF2-B4DE-FDE07E8BBF88}">
      <selection activeCell="L22" sqref="L22"/>
      <pageMargins left="0.7" right="0.7" top="0.75" bottom="0.75" header="0.3" footer="0.3"/>
    </customSheetView>
    <customSheetView guid="{0B1CD487-A10E-47AA-97E1-782E43B555C4}" topLeftCell="J1">
      <selection activeCell="L22" sqref="L22"/>
      <pageMargins left="0.7" right="0.7" top="0.75" bottom="0.75" header="0.3" footer="0.3"/>
    </customSheetView>
    <customSheetView guid="{AF97F53F-CC36-44C1-9ECD-DF5129B3E6B5}" topLeftCell="C1">
      <selection activeCell="L26" sqref="L26"/>
      <pageMargins left="0.7" right="0.7" top="0.75" bottom="0.75" header="0.3" footer="0.3"/>
    </customSheetView>
    <customSheetView guid="{FD6F7CAF-FB1E-4C3B-BC17-A805CA3477EF}" topLeftCell="J1">
      <selection activeCell="L22" sqref="L22"/>
      <pageMargins left="0.7" right="0.7" top="0.75" bottom="0.75" header="0.3" footer="0.3"/>
    </customSheetView>
    <customSheetView guid="{FEDC4AFF-A1F9-4866-BED0-75319FE928CF}" topLeftCell="J1">
      <selection activeCell="L22" sqref="L22"/>
      <pageMargins left="0.7" right="0.7" top="0.75" bottom="0.75" header="0.3" footer="0.3"/>
    </customSheetView>
    <customSheetView guid="{BB41729E-AA2B-4B78-BC0A-1EFA069D5CFD}">
      <selection activeCell="L22" sqref="L22"/>
      <pageMargins left="0.7" right="0.7" top="0.75" bottom="0.75" header="0.3" footer="0.3"/>
    </customSheetView>
    <customSheetView guid="{7BB95B6A-5E37-4CAE-AF7D-1CC701D075E8}">
      <selection activeCell="L22" sqref="L22"/>
      <pageMargins left="0.7" right="0.7" top="0.75" bottom="0.75" header="0.3" footer="0.3"/>
    </customSheetView>
    <customSheetView guid="{2EC062F0-5386-4865-B10E-AAA41383D77F}">
      <selection activeCell="L22" sqref="L22"/>
      <pageMargins left="0.7" right="0.7" top="0.75" bottom="0.75" header="0.3" footer="0.3"/>
    </customSheetView>
    <customSheetView guid="{FC2532A6-77E2-4AF9-9A45-F247B0588659}" topLeftCell="B10">
      <selection activeCell="N17" sqref="N17"/>
      <pageMargins left="0.7" right="0.7" top="0.75" bottom="0.75" header="0.3" footer="0.3"/>
      <pageSetup orientation="landscape" r:id="rId6"/>
    </customSheetView>
    <customSheetView guid="{A44DAB59-BE7A-4333-A5F2-74C8918F30B6}" topLeftCell="J1">
      <selection activeCell="L22" sqref="L22"/>
      <pageMargins left="0.7" right="0.7" top="0.75" bottom="0.75" header="0.3" footer="0.3"/>
    </customSheetView>
    <customSheetView guid="{03AFFCA8-9E14-4DB5-84F7-C730BD68291C}">
      <selection activeCell="M53" sqref="M53"/>
      <pageMargins left="0.7" right="0.7" top="0.75" bottom="0.75" header="0.3" footer="0.3"/>
    </customSheetView>
    <customSheetView guid="{EC76EB35-067C-4DE7-B07A-226A5E409E79}" fitToPage="1" topLeftCell="A13">
      <selection activeCell="D43" sqref="D43"/>
      <pageMargins left="0.7" right="0.7" top="0.75" bottom="0.75" header="0.3" footer="0.3"/>
      <pageSetup scale="61" fitToHeight="0" orientation="landscape" r:id="rId7"/>
    </customSheetView>
    <customSheetView guid="{983A23DD-8020-461E-A6F4-2AEC4ED7324C}" topLeftCell="J1">
      <selection activeCell="L22" sqref="L22"/>
      <pageMargins left="0.7" right="0.7" top="0.75" bottom="0.75" header="0.3" footer="0.3"/>
    </customSheetView>
    <customSheetView guid="{D3731BF5-0429-4443-9A8C-8B29EB0DB856}" topLeftCell="J1">
      <selection activeCell="L22" sqref="L22"/>
      <pageMargins left="0.7" right="0.7" top="0.75" bottom="0.75" header="0.3" footer="0.3"/>
    </customSheetView>
    <customSheetView guid="{A530EBA0-4EDF-47E2-8165-36150308EFE0}" topLeftCell="J1">
      <selection activeCell="L22" sqref="L22"/>
      <pageMargins left="0.7" right="0.7" top="0.75" bottom="0.75" header="0.3" footer="0.3"/>
    </customSheetView>
    <customSheetView guid="{FE9B4351-E79D-4254-BAB9-133F96438B1B}">
      <selection activeCell="M53" sqref="M53"/>
      <pageMargins left="0.7" right="0.7" top="0.75" bottom="0.75" header="0.3" footer="0.3"/>
    </customSheetView>
    <customSheetView guid="{CA9519B9-3429-4BE9-9E5D-F85393E6AD13}">
      <selection activeCell="M53" sqref="M53"/>
      <pageMargins left="0.7" right="0.7" top="0.75" bottom="0.75" header="0.3" footer="0.3"/>
    </customSheetView>
  </customSheetViews>
  <pageMargins left="0.7" right="0.7" top="0.75" bottom="0.75" header="0.3" footer="0.3"/>
  <pageSetup orientation="portrait" r:id="rId8"/>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R972"/>
  <sheetViews>
    <sheetView zoomScale="80" zoomScaleNormal="80" workbookViewId="0">
      <pane ySplit="7" topLeftCell="A188" activePane="bottomLeft" state="frozen"/>
      <selection pane="bottomLeft" activeCell="L854" sqref="L854"/>
    </sheetView>
  </sheetViews>
  <sheetFormatPr defaultRowHeight="15"/>
  <cols>
    <col min="1" max="1" width="14.42578125" customWidth="1"/>
    <col min="2" max="2" width="34.5703125" customWidth="1"/>
    <col min="3" max="3" width="10.42578125" style="358" customWidth="1"/>
    <col min="4" max="4" width="10.42578125" customWidth="1"/>
    <col min="5" max="5" width="10.42578125" style="197" customWidth="1"/>
    <col min="6" max="6" width="10.42578125" customWidth="1"/>
    <col min="7" max="7" width="34.5703125" customWidth="1"/>
    <col min="8" max="8" width="10.42578125" style="197" customWidth="1"/>
    <col min="9" max="9" width="34.5703125" customWidth="1"/>
    <col min="10" max="10" width="10.42578125" customWidth="1"/>
    <col min="11" max="11" width="23.42578125" style="1289" customWidth="1"/>
    <col min="12" max="12" width="23.42578125" style="680" customWidth="1"/>
    <col min="13" max="13" width="73.42578125" style="426" customWidth="1"/>
    <col min="14" max="14" width="22.5703125" customWidth="1"/>
    <col min="15" max="15" width="27.5703125" customWidth="1"/>
  </cols>
  <sheetData>
    <row r="1" spans="1:18" ht="42" customHeight="1" thickBot="1">
      <c r="A1" s="5355" t="s">
        <v>22314</v>
      </c>
      <c r="B1" s="5356"/>
      <c r="C1" s="5356"/>
      <c r="D1" s="5356"/>
      <c r="E1" s="5356"/>
      <c r="F1" s="5356"/>
      <c r="G1" s="5356"/>
      <c r="H1" s="5356"/>
      <c r="I1" s="5356"/>
      <c r="J1" s="5356"/>
      <c r="K1" s="5356"/>
      <c r="L1" s="5356"/>
      <c r="M1" s="5356"/>
      <c r="N1" s="5356"/>
      <c r="O1" s="5357"/>
    </row>
    <row r="2" spans="1:18" s="2440" customFormat="1" ht="33.75" customHeight="1" thickTop="1">
      <c r="A2" s="5358" t="s">
        <v>16822</v>
      </c>
      <c r="B2" s="5347"/>
      <c r="C2" s="5347" t="s">
        <v>22313</v>
      </c>
      <c r="D2" s="5347"/>
      <c r="E2" s="5347"/>
      <c r="F2" s="5347"/>
      <c r="G2" s="5347" t="s">
        <v>22315</v>
      </c>
      <c r="H2" s="5347"/>
      <c r="I2" s="5347" t="s">
        <v>22316</v>
      </c>
      <c r="J2" s="5347"/>
      <c r="K2" s="5347" t="s">
        <v>22317</v>
      </c>
      <c r="L2" s="5347"/>
      <c r="M2" s="4694" t="s">
        <v>22322</v>
      </c>
      <c r="N2" s="5347" t="s">
        <v>22324</v>
      </c>
      <c r="O2" s="5360"/>
      <c r="Q2" s="5333" t="s">
        <v>22340</v>
      </c>
      <c r="R2" s="5333"/>
    </row>
    <row r="3" spans="1:18" ht="48.75" customHeight="1" thickBot="1">
      <c r="A3" s="5364" t="s">
        <v>22318</v>
      </c>
      <c r="B3" s="5365"/>
      <c r="C3" s="5363" t="s">
        <v>22319</v>
      </c>
      <c r="D3" s="5363"/>
      <c r="E3" s="5363"/>
      <c r="F3" s="5363"/>
      <c r="G3" s="5352" t="s">
        <v>22326</v>
      </c>
      <c r="H3" s="5352"/>
      <c r="I3" s="5353" t="s">
        <v>22320</v>
      </c>
      <c r="J3" s="5353"/>
      <c r="K3" s="5359" t="s">
        <v>22321</v>
      </c>
      <c r="L3" s="5359"/>
      <c r="M3" s="4695" t="s">
        <v>22323</v>
      </c>
      <c r="N3" s="5361" t="s">
        <v>22325</v>
      </c>
      <c r="O3" s="5362"/>
    </row>
    <row r="4" spans="1:18" ht="35.25" customHeight="1" thickBot="1">
      <c r="A4" s="5354"/>
      <c r="B4" s="5354"/>
      <c r="C4" s="5354"/>
      <c r="D4" s="5354"/>
      <c r="E4" s="5354"/>
      <c r="F4" s="5354"/>
      <c r="G4" s="5354"/>
      <c r="H4" s="5354"/>
      <c r="I4" s="5354"/>
      <c r="J4" s="5354"/>
      <c r="K4" s="5354"/>
      <c r="L4" s="5354"/>
      <c r="M4" s="5354"/>
      <c r="N4" s="5354"/>
      <c r="O4" s="5354"/>
    </row>
    <row r="5" spans="1:18" ht="25.5" customHeight="1">
      <c r="A5" s="5350" t="s">
        <v>0</v>
      </c>
      <c r="B5" s="5351"/>
      <c r="C5" s="5351"/>
      <c r="D5" s="5351"/>
      <c r="E5" s="5351"/>
      <c r="F5" s="5351"/>
      <c r="G5" s="5351" t="s">
        <v>21635</v>
      </c>
      <c r="H5" s="5351"/>
      <c r="I5" s="5351"/>
      <c r="J5" s="5351"/>
      <c r="K5" s="5341" t="s">
        <v>22310</v>
      </c>
      <c r="L5" s="5341"/>
      <c r="M5" s="5342"/>
      <c r="N5" s="426"/>
    </row>
    <row r="6" spans="1:18" ht="15" customHeight="1">
      <c r="A6" s="4691"/>
      <c r="B6" s="4692"/>
      <c r="C6" s="4692"/>
      <c r="D6" s="4692"/>
      <c r="E6" s="4692"/>
      <c r="F6" s="4692"/>
      <c r="G6" s="5337" t="s">
        <v>8132</v>
      </c>
      <c r="H6" s="5338"/>
      <c r="I6" s="5339" t="s">
        <v>8133</v>
      </c>
      <c r="J6" s="5340"/>
      <c r="K6" s="5343" t="s">
        <v>14</v>
      </c>
      <c r="L6" s="5345" t="s">
        <v>3156</v>
      </c>
      <c r="M6" s="5348" t="s">
        <v>11</v>
      </c>
    </row>
    <row r="7" spans="1:18" ht="15.75" thickBot="1">
      <c r="A7" s="4684" t="s">
        <v>16246</v>
      </c>
      <c r="B7" s="4693" t="s">
        <v>2</v>
      </c>
      <c r="C7" s="4685" t="s">
        <v>3</v>
      </c>
      <c r="D7" s="4685" t="s">
        <v>6</v>
      </c>
      <c r="E7" s="4685" t="s">
        <v>21636</v>
      </c>
      <c r="F7" s="4685" t="s">
        <v>21637</v>
      </c>
      <c r="G7" s="4686" t="s">
        <v>2</v>
      </c>
      <c r="H7" s="4685" t="s">
        <v>22311</v>
      </c>
      <c r="I7" s="4693" t="s">
        <v>2</v>
      </c>
      <c r="J7" s="4687" t="s">
        <v>22311</v>
      </c>
      <c r="K7" s="5344"/>
      <c r="L7" s="5346"/>
      <c r="M7" s="5349"/>
    </row>
    <row r="8" spans="1:18" ht="20.100000000000001" customHeight="1" thickTop="1">
      <c r="A8" s="4712" t="s">
        <v>1738</v>
      </c>
      <c r="B8" s="4699" t="s">
        <v>22327</v>
      </c>
      <c r="C8" s="4696">
        <v>34.659999999999997</v>
      </c>
      <c r="D8" s="4696">
        <v>39.4</v>
      </c>
      <c r="E8" s="4689">
        <f>D8-C8</f>
        <v>4.740000000000002</v>
      </c>
      <c r="F8" s="4700">
        <v>6</v>
      </c>
      <c r="G8" s="4701" t="s">
        <v>15318</v>
      </c>
      <c r="H8" s="4702"/>
      <c r="I8" s="4699" t="s">
        <v>15317</v>
      </c>
      <c r="J8" s="4699"/>
      <c r="K8" s="4709">
        <v>43377</v>
      </c>
      <c r="L8" s="4710">
        <v>43378</v>
      </c>
      <c r="M8" s="4707"/>
    </row>
    <row r="9" spans="1:18" ht="20.100000000000001" customHeight="1">
      <c r="A9" s="4712" t="s">
        <v>1713</v>
      </c>
      <c r="B9" s="4708" t="s">
        <v>1713</v>
      </c>
      <c r="C9" s="4696">
        <v>0</v>
      </c>
      <c r="D9" s="4696">
        <v>4.95</v>
      </c>
      <c r="E9" s="4698">
        <v>4.95</v>
      </c>
      <c r="F9" s="4704">
        <v>6</v>
      </c>
      <c r="G9" s="4705" t="s">
        <v>15319</v>
      </c>
      <c r="H9" s="4706"/>
      <c r="I9" s="4703" t="s">
        <v>22312</v>
      </c>
      <c r="J9" s="4703"/>
      <c r="K9" s="4709">
        <v>43388</v>
      </c>
      <c r="L9" s="4710">
        <v>43389</v>
      </c>
      <c r="M9" s="4707" t="s">
        <v>22328</v>
      </c>
    </row>
    <row r="10" spans="1:18" ht="20.100000000000001" customHeight="1">
      <c r="A10" s="4713" t="s">
        <v>22353</v>
      </c>
      <c r="B10" s="4703" t="s">
        <v>15320</v>
      </c>
      <c r="C10" s="4688">
        <v>0</v>
      </c>
      <c r="D10" s="4688">
        <v>1.45</v>
      </c>
      <c r="E10" s="4689">
        <v>1.45</v>
      </c>
      <c r="F10" s="4704">
        <v>2</v>
      </c>
      <c r="G10" s="4705" t="s">
        <v>15321</v>
      </c>
      <c r="H10" s="4706"/>
      <c r="I10" s="4703" t="s">
        <v>15322</v>
      </c>
      <c r="J10" s="4703"/>
      <c r="K10" s="4709">
        <v>43397</v>
      </c>
      <c r="L10" s="4710">
        <v>43390</v>
      </c>
      <c r="M10" s="4707"/>
    </row>
    <row r="11" spans="1:18" ht="20.100000000000001" customHeight="1">
      <c r="A11" s="4714" t="s">
        <v>22354</v>
      </c>
      <c r="B11" s="4703" t="s">
        <v>15323</v>
      </c>
      <c r="C11" s="4688">
        <v>0</v>
      </c>
      <c r="D11" s="4688">
        <v>2.06</v>
      </c>
      <c r="E11" s="4689">
        <v>2.06</v>
      </c>
      <c r="F11" s="4704">
        <v>2</v>
      </c>
      <c r="G11" s="4705" t="s">
        <v>15320</v>
      </c>
      <c r="H11" s="4706"/>
      <c r="I11" s="4703" t="s">
        <v>15324</v>
      </c>
      <c r="J11" s="4703"/>
      <c r="K11" s="4709">
        <v>43403</v>
      </c>
      <c r="L11" s="4710">
        <v>43391</v>
      </c>
      <c r="M11" s="4707"/>
    </row>
    <row r="12" spans="1:18" ht="20.100000000000001" customHeight="1">
      <c r="A12" s="4714" t="s">
        <v>22355</v>
      </c>
      <c r="B12" s="4703" t="s">
        <v>15325</v>
      </c>
      <c r="C12" s="4688">
        <v>0</v>
      </c>
      <c r="D12" s="4688">
        <v>0.65</v>
      </c>
      <c r="E12" s="4689">
        <v>0.65</v>
      </c>
      <c r="F12" s="4704">
        <v>2</v>
      </c>
      <c r="G12" s="4705" t="s">
        <v>15326</v>
      </c>
      <c r="H12" s="4706"/>
      <c r="I12" s="4703" t="s">
        <v>15322</v>
      </c>
      <c r="J12" s="4703"/>
      <c r="K12" s="4709">
        <v>43409</v>
      </c>
      <c r="L12" s="4710">
        <v>43392</v>
      </c>
      <c r="M12" s="4707"/>
    </row>
    <row r="13" spans="1:18" ht="20.100000000000001" customHeight="1">
      <c r="A13" s="4714" t="s">
        <v>22356</v>
      </c>
      <c r="B13" s="4703" t="s">
        <v>1657</v>
      </c>
      <c r="C13" s="4688">
        <v>0</v>
      </c>
      <c r="D13" s="4688">
        <v>0.63</v>
      </c>
      <c r="E13" s="4689">
        <v>0.63</v>
      </c>
      <c r="F13" s="4704">
        <v>2</v>
      </c>
      <c r="G13" s="4705" t="s">
        <v>15326</v>
      </c>
      <c r="H13" s="4706"/>
      <c r="I13" s="4703" t="s">
        <v>15320</v>
      </c>
      <c r="J13" s="4703"/>
      <c r="K13" s="4709">
        <v>43411</v>
      </c>
      <c r="L13" s="4710">
        <v>43395</v>
      </c>
      <c r="M13" s="4707"/>
    </row>
    <row r="14" spans="1:18" ht="20.100000000000001" customHeight="1">
      <c r="A14" s="4712" t="s">
        <v>22357</v>
      </c>
      <c r="B14" s="4703" t="s">
        <v>21950</v>
      </c>
      <c r="C14" s="4696">
        <v>0</v>
      </c>
      <c r="D14" s="4696">
        <v>0.79</v>
      </c>
      <c r="E14" s="4698">
        <v>0.79</v>
      </c>
      <c r="F14" s="4704">
        <v>2</v>
      </c>
      <c r="G14" s="4705" t="s">
        <v>15321</v>
      </c>
      <c r="H14" s="4706"/>
      <c r="I14" s="4703" t="s">
        <v>1657</v>
      </c>
      <c r="J14" s="4703"/>
      <c r="K14" s="4709">
        <v>43413</v>
      </c>
      <c r="L14" s="4710">
        <v>43396</v>
      </c>
      <c r="M14" s="4707"/>
    </row>
    <row r="15" spans="1:18" ht="20.100000000000001" customHeight="1" thickBot="1">
      <c r="A15" s="4713" t="s">
        <v>22358</v>
      </c>
      <c r="B15" s="4703" t="s">
        <v>21978</v>
      </c>
      <c r="C15" s="4688">
        <v>0</v>
      </c>
      <c r="D15" s="4688">
        <v>0.65</v>
      </c>
      <c r="E15" s="4689">
        <v>0.65</v>
      </c>
      <c r="F15" s="4704">
        <v>2</v>
      </c>
      <c r="G15" s="4705" t="s">
        <v>15320</v>
      </c>
      <c r="H15" s="4706"/>
      <c r="I15" s="4703" t="s">
        <v>15327</v>
      </c>
      <c r="J15" s="4703"/>
      <c r="K15" s="4709">
        <v>43417</v>
      </c>
      <c r="L15" s="4710">
        <v>43396</v>
      </c>
      <c r="M15" s="4707"/>
    </row>
    <row r="16" spans="1:18" ht="20.100000000000001" customHeight="1">
      <c r="A16" s="4714" t="s">
        <v>22359</v>
      </c>
      <c r="B16" s="4703" t="s">
        <v>15327</v>
      </c>
      <c r="C16" s="4688">
        <v>0</v>
      </c>
      <c r="D16" s="4688">
        <v>1.35</v>
      </c>
      <c r="E16" s="4689">
        <v>1.35</v>
      </c>
      <c r="F16" s="4704">
        <v>2</v>
      </c>
      <c r="G16" s="4705" t="s">
        <v>15321</v>
      </c>
      <c r="H16" s="4706"/>
      <c r="I16" s="4703" t="s">
        <v>15320</v>
      </c>
      <c r="J16" s="4703"/>
      <c r="K16" s="4709">
        <v>43419</v>
      </c>
      <c r="L16" s="4710">
        <v>43398</v>
      </c>
      <c r="M16" s="4707"/>
      <c r="O16" s="5334" t="s">
        <v>22341</v>
      </c>
      <c r="P16" s="2665"/>
    </row>
    <row r="17" spans="1:16" ht="20.100000000000001" customHeight="1">
      <c r="A17" s="4713" t="s">
        <v>22360</v>
      </c>
      <c r="B17" s="4703" t="s">
        <v>21643</v>
      </c>
      <c r="C17" s="4688">
        <v>0</v>
      </c>
      <c r="D17" s="4688">
        <v>1.27</v>
      </c>
      <c r="E17" s="4689">
        <v>1.27</v>
      </c>
      <c r="F17" s="4704">
        <v>2</v>
      </c>
      <c r="G17" s="4705" t="s">
        <v>15326</v>
      </c>
      <c r="H17" s="4706"/>
      <c r="I17" s="4703" t="s">
        <v>15322</v>
      </c>
      <c r="J17" s="4703"/>
      <c r="K17" s="4709">
        <v>43423</v>
      </c>
      <c r="L17" s="4710">
        <v>43402</v>
      </c>
      <c r="M17" s="4707"/>
      <c r="O17" s="5335"/>
      <c r="P17" s="2665"/>
    </row>
    <row r="18" spans="1:16" ht="20.100000000000001" customHeight="1">
      <c r="A18" s="4713" t="s">
        <v>553</v>
      </c>
      <c r="B18" s="4708" t="s">
        <v>22330</v>
      </c>
      <c r="C18" s="4688">
        <v>0</v>
      </c>
      <c r="D18" s="4688">
        <v>2.58</v>
      </c>
      <c r="E18" s="4689">
        <v>2.58</v>
      </c>
      <c r="F18" s="4704">
        <v>2</v>
      </c>
      <c r="G18" s="4705" t="s">
        <v>15329</v>
      </c>
      <c r="H18" s="4706"/>
      <c r="I18" s="4703" t="s">
        <v>15322</v>
      </c>
      <c r="J18" s="4703"/>
      <c r="K18" s="4709">
        <v>43437</v>
      </c>
      <c r="L18" s="4710">
        <v>43406</v>
      </c>
      <c r="M18" s="4707" t="s">
        <v>22329</v>
      </c>
      <c r="O18" s="5335"/>
      <c r="P18" s="2665"/>
    </row>
    <row r="19" spans="1:16" ht="20.100000000000001" customHeight="1" thickBot="1">
      <c r="A19" s="4714" t="s">
        <v>22361</v>
      </c>
      <c r="B19" s="4703" t="s">
        <v>21940</v>
      </c>
      <c r="C19" s="4688">
        <v>0.38</v>
      </c>
      <c r="D19" s="4688">
        <v>0.89</v>
      </c>
      <c r="E19" s="4689">
        <v>0.51</v>
      </c>
      <c r="F19" s="4704">
        <v>2</v>
      </c>
      <c r="G19" s="4705" t="s">
        <v>15331</v>
      </c>
      <c r="H19" s="4706"/>
      <c r="I19" s="4703" t="s">
        <v>15328</v>
      </c>
      <c r="J19" s="4703"/>
      <c r="K19" s="4709">
        <v>43441</v>
      </c>
      <c r="L19" s="4710">
        <v>43406</v>
      </c>
      <c r="M19" s="4707"/>
      <c r="O19" s="5336"/>
    </row>
    <row r="20" spans="1:16" ht="20.100000000000001" customHeight="1">
      <c r="A20" s="4713" t="s">
        <v>22362</v>
      </c>
      <c r="B20" s="4703" t="s">
        <v>15332</v>
      </c>
      <c r="C20" s="4688">
        <v>9.3800000000000008</v>
      </c>
      <c r="D20" s="4688">
        <v>20.49</v>
      </c>
      <c r="E20" s="4689">
        <v>11.109999999999998</v>
      </c>
      <c r="F20" s="4704">
        <v>2</v>
      </c>
      <c r="G20" s="4705" t="s">
        <v>15333</v>
      </c>
      <c r="H20" s="4706"/>
      <c r="I20" s="4703" t="s">
        <v>15328</v>
      </c>
      <c r="J20" s="4703"/>
      <c r="K20" s="4709">
        <v>43446</v>
      </c>
      <c r="L20" s="4710">
        <v>43406</v>
      </c>
      <c r="M20" s="4707"/>
    </row>
    <row r="21" spans="1:16" ht="20.100000000000001" customHeight="1">
      <c r="A21" s="4712" t="s">
        <v>22363</v>
      </c>
      <c r="B21" s="4703" t="s">
        <v>21783</v>
      </c>
      <c r="C21" s="4696">
        <v>0</v>
      </c>
      <c r="D21" s="4696">
        <v>0.05</v>
      </c>
      <c r="E21" s="4698">
        <v>0.05</v>
      </c>
      <c r="F21" s="4704">
        <v>3</v>
      </c>
      <c r="G21" s="4705"/>
      <c r="H21" s="4706"/>
      <c r="I21" s="4703"/>
      <c r="J21" s="4703"/>
      <c r="K21" s="4709">
        <v>43466</v>
      </c>
      <c r="L21" s="4710">
        <v>43466</v>
      </c>
      <c r="M21" s="4707"/>
    </row>
    <row r="22" spans="1:16" ht="20.100000000000001" customHeight="1">
      <c r="A22" s="4713" t="s">
        <v>22364</v>
      </c>
      <c r="B22" s="4703" t="s">
        <v>2951</v>
      </c>
      <c r="C22" s="4688">
        <v>0</v>
      </c>
      <c r="D22" s="4688">
        <v>4.8499999999999996</v>
      </c>
      <c r="E22" s="4689">
        <v>4.8499999999999996</v>
      </c>
      <c r="F22" s="4704">
        <v>2</v>
      </c>
      <c r="G22" s="4705" t="s">
        <v>15328</v>
      </c>
      <c r="H22" s="4706"/>
      <c r="I22" s="4703" t="s">
        <v>15334</v>
      </c>
      <c r="J22" s="4703"/>
      <c r="K22" s="4709">
        <v>43535</v>
      </c>
      <c r="L22" s="4710">
        <v>43500</v>
      </c>
      <c r="M22" s="4707"/>
    </row>
    <row r="23" spans="1:16" ht="20.100000000000001" customHeight="1">
      <c r="A23" s="4714" t="s">
        <v>22365</v>
      </c>
      <c r="B23" s="4703" t="s">
        <v>15320</v>
      </c>
      <c r="C23" s="4688">
        <v>0</v>
      </c>
      <c r="D23" s="4688">
        <v>1.34</v>
      </c>
      <c r="E23" s="4689">
        <v>1.34</v>
      </c>
      <c r="F23" s="4704">
        <v>2</v>
      </c>
      <c r="G23" s="4705" t="s">
        <v>15334</v>
      </c>
      <c r="H23" s="4706"/>
      <c r="I23" s="4703" t="s">
        <v>15336</v>
      </c>
      <c r="J23" s="4703"/>
      <c r="K23" s="4709">
        <v>43542</v>
      </c>
      <c r="L23" s="4710">
        <v>43503</v>
      </c>
      <c r="M23" s="4707"/>
    </row>
    <row r="24" spans="1:16" ht="20.100000000000001" customHeight="1">
      <c r="A24" s="4713" t="s">
        <v>22366</v>
      </c>
      <c r="B24" s="4703" t="s">
        <v>15335</v>
      </c>
      <c r="C24" s="4688">
        <v>0</v>
      </c>
      <c r="D24" s="4688">
        <v>4.03</v>
      </c>
      <c r="E24" s="4689">
        <v>4.03</v>
      </c>
      <c r="F24" s="4704">
        <v>2</v>
      </c>
      <c r="G24" s="4705" t="s">
        <v>15335</v>
      </c>
      <c r="H24" s="4706"/>
      <c r="I24" s="4703" t="s">
        <v>15321</v>
      </c>
      <c r="J24" s="4703"/>
      <c r="K24" s="4709">
        <v>43542</v>
      </c>
      <c r="L24" s="4710">
        <v>43502</v>
      </c>
      <c r="M24" s="4707"/>
    </row>
    <row r="25" spans="1:16" ht="20.100000000000001" customHeight="1">
      <c r="A25" s="4713" t="s">
        <v>22365</v>
      </c>
      <c r="B25" s="4703" t="s">
        <v>15320</v>
      </c>
      <c r="C25" s="4688">
        <v>2.2200000000000002</v>
      </c>
      <c r="D25" s="4688">
        <v>4.26</v>
      </c>
      <c r="E25" s="4689">
        <v>1.1199999999999997</v>
      </c>
      <c r="F25" s="4704">
        <v>2</v>
      </c>
      <c r="G25" s="4705" t="s">
        <v>2908</v>
      </c>
      <c r="H25" s="4706"/>
      <c r="I25" s="4703" t="s">
        <v>15324</v>
      </c>
      <c r="J25" s="4703"/>
      <c r="K25" s="4709">
        <v>43546</v>
      </c>
      <c r="L25" s="4710">
        <v>43503</v>
      </c>
      <c r="M25" s="4707"/>
    </row>
    <row r="26" spans="1:16" ht="20.100000000000001" customHeight="1">
      <c r="A26" s="4714" t="s">
        <v>22367</v>
      </c>
      <c r="B26" s="4703" t="s">
        <v>2908</v>
      </c>
      <c r="C26" s="4688">
        <v>0</v>
      </c>
      <c r="D26" s="4688">
        <v>1.25</v>
      </c>
      <c r="E26" s="4689">
        <v>1.25</v>
      </c>
      <c r="F26" s="4704">
        <v>2</v>
      </c>
      <c r="G26" s="4705" t="s">
        <v>15336</v>
      </c>
      <c r="H26" s="4706"/>
      <c r="I26" s="4703" t="s">
        <v>15320</v>
      </c>
      <c r="J26" s="4703"/>
      <c r="K26" s="4709">
        <v>43550</v>
      </c>
      <c r="L26" s="4710">
        <v>43504</v>
      </c>
      <c r="M26" s="4707"/>
    </row>
    <row r="27" spans="1:16" ht="20.100000000000001" customHeight="1">
      <c r="A27" s="4714" t="s">
        <v>22368</v>
      </c>
      <c r="B27" s="4703" t="s">
        <v>21963</v>
      </c>
      <c r="C27" s="4688">
        <v>0</v>
      </c>
      <c r="D27" s="4688">
        <v>1.37</v>
      </c>
      <c r="E27" s="4689">
        <v>1.37</v>
      </c>
      <c r="F27" s="4704">
        <v>2</v>
      </c>
      <c r="G27" s="4705" t="s">
        <v>15335</v>
      </c>
      <c r="H27" s="4706"/>
      <c r="I27" s="4703" t="s">
        <v>15337</v>
      </c>
      <c r="J27" s="4703"/>
      <c r="K27" s="4709">
        <v>43552</v>
      </c>
      <c r="L27" s="4710">
        <v>43531</v>
      </c>
      <c r="M27" s="4707"/>
    </row>
    <row r="28" spans="1:16" ht="20.100000000000001" customHeight="1">
      <c r="A28" s="4714" t="s">
        <v>22369</v>
      </c>
      <c r="B28" s="4703" t="s">
        <v>21927</v>
      </c>
      <c r="C28" s="4688">
        <v>0</v>
      </c>
      <c r="D28" s="4688">
        <v>11.39</v>
      </c>
      <c r="E28" s="4689">
        <v>11.39</v>
      </c>
      <c r="F28" s="4704">
        <v>2</v>
      </c>
      <c r="G28" s="4705" t="s">
        <v>15324</v>
      </c>
      <c r="H28" s="4706"/>
      <c r="I28" s="4703" t="s">
        <v>15338</v>
      </c>
      <c r="J28" s="4703"/>
      <c r="K28" s="4709">
        <v>43556</v>
      </c>
      <c r="L28" s="4710">
        <v>43544</v>
      </c>
      <c r="M28" s="4707"/>
    </row>
    <row r="29" spans="1:16" ht="20.100000000000001" customHeight="1">
      <c r="A29" s="4714" t="s">
        <v>22370</v>
      </c>
      <c r="B29" s="4703" t="s">
        <v>15348</v>
      </c>
      <c r="C29" s="4688">
        <v>0</v>
      </c>
      <c r="D29" s="4688">
        <v>0.55000000000000004</v>
      </c>
      <c r="E29" s="4689">
        <v>0.55000000000000004</v>
      </c>
      <c r="F29" s="4704">
        <v>2</v>
      </c>
      <c r="G29" s="4705" t="s">
        <v>15346</v>
      </c>
      <c r="H29" s="4706"/>
      <c r="I29" s="4703" t="s">
        <v>15344</v>
      </c>
      <c r="J29" s="4703"/>
      <c r="K29" s="4709">
        <v>43566</v>
      </c>
      <c r="L29" s="4710">
        <v>43566</v>
      </c>
      <c r="M29" s="4707"/>
    </row>
    <row r="30" spans="1:16" ht="20.100000000000001" customHeight="1">
      <c r="A30" s="4714" t="s">
        <v>22371</v>
      </c>
      <c r="B30" s="4703" t="s">
        <v>21894</v>
      </c>
      <c r="C30" s="4688">
        <v>0</v>
      </c>
      <c r="D30" s="4688">
        <v>3.28</v>
      </c>
      <c r="E30" s="4689">
        <v>3.28</v>
      </c>
      <c r="F30" s="4704">
        <v>2</v>
      </c>
      <c r="G30" s="4705" t="s">
        <v>15340</v>
      </c>
      <c r="H30" s="4706"/>
      <c r="I30" s="4703" t="s">
        <v>15324</v>
      </c>
      <c r="J30" s="4703"/>
      <c r="K30" s="4709">
        <v>43570</v>
      </c>
      <c r="L30" s="4710">
        <v>43551</v>
      </c>
      <c r="M30" s="4707"/>
    </row>
    <row r="31" spans="1:16" ht="20.100000000000001" customHeight="1">
      <c r="A31" s="4714" t="s">
        <v>22372</v>
      </c>
      <c r="B31" s="4703" t="s">
        <v>15349</v>
      </c>
      <c r="C31" s="4688">
        <v>2.87</v>
      </c>
      <c r="D31" s="4688">
        <v>4.21</v>
      </c>
      <c r="E31" s="4689">
        <v>1.3399999999999999</v>
      </c>
      <c r="F31" s="4704">
        <v>2</v>
      </c>
      <c r="G31" s="4705" t="s">
        <v>15340</v>
      </c>
      <c r="H31" s="4706"/>
      <c r="I31" s="4703" t="s">
        <v>15334</v>
      </c>
      <c r="J31" s="4703"/>
      <c r="K31" s="4709">
        <v>43570</v>
      </c>
      <c r="L31" s="4710">
        <v>43572</v>
      </c>
      <c r="M31" s="4707"/>
    </row>
    <row r="32" spans="1:16" ht="20.100000000000001" customHeight="1">
      <c r="A32" s="4714" t="s">
        <v>22373</v>
      </c>
      <c r="B32" s="4703" t="s">
        <v>15341</v>
      </c>
      <c r="C32" s="4688">
        <v>0</v>
      </c>
      <c r="D32" s="4688">
        <v>1.18</v>
      </c>
      <c r="E32" s="4689">
        <v>1.18</v>
      </c>
      <c r="F32" s="4704">
        <v>2</v>
      </c>
      <c r="G32" s="4705" t="s">
        <v>15339</v>
      </c>
      <c r="H32" s="4706"/>
      <c r="I32" s="4703" t="s">
        <v>15342</v>
      </c>
      <c r="J32" s="4703"/>
      <c r="K32" s="4709">
        <v>43572</v>
      </c>
      <c r="L32" s="4710">
        <v>43556</v>
      </c>
      <c r="M32" s="4707"/>
    </row>
    <row r="33" spans="1:13" ht="20.100000000000001" customHeight="1">
      <c r="A33" s="4713" t="s">
        <v>22374</v>
      </c>
      <c r="B33" s="4703" t="s">
        <v>15343</v>
      </c>
      <c r="C33" s="4688">
        <v>0</v>
      </c>
      <c r="D33" s="4688">
        <v>0.97</v>
      </c>
      <c r="E33" s="4689">
        <v>0.97</v>
      </c>
      <c r="F33" s="4704">
        <v>2</v>
      </c>
      <c r="G33" s="4705" t="s">
        <v>15339</v>
      </c>
      <c r="H33" s="4706"/>
      <c r="I33" s="4703" t="s">
        <v>15342</v>
      </c>
      <c r="J33" s="4703"/>
      <c r="K33" s="4709">
        <v>43574</v>
      </c>
      <c r="L33" s="4710">
        <v>43552</v>
      </c>
      <c r="M33" s="4707"/>
    </row>
    <row r="34" spans="1:13" ht="20.100000000000001" customHeight="1">
      <c r="A34" s="4712" t="s">
        <v>22375</v>
      </c>
      <c r="B34" s="4703" t="s">
        <v>22030</v>
      </c>
      <c r="C34" s="4696">
        <v>0</v>
      </c>
      <c r="D34" s="4696">
        <v>1</v>
      </c>
      <c r="E34" s="4698">
        <v>1</v>
      </c>
      <c r="F34" s="4704">
        <v>2</v>
      </c>
      <c r="G34" s="4705" t="s">
        <v>15339</v>
      </c>
      <c r="H34" s="4706"/>
      <c r="I34" s="4703" t="s">
        <v>14840</v>
      </c>
      <c r="J34" s="4703"/>
      <c r="K34" s="4709">
        <v>43578</v>
      </c>
      <c r="L34" s="4710">
        <v>43556</v>
      </c>
      <c r="M34" s="4707"/>
    </row>
    <row r="35" spans="1:13" ht="20.100000000000001" customHeight="1">
      <c r="A35" s="4713" t="s">
        <v>22376</v>
      </c>
      <c r="B35" s="4703" t="s">
        <v>15344</v>
      </c>
      <c r="C35" s="4688">
        <v>0</v>
      </c>
      <c r="D35" s="4688">
        <v>2.76</v>
      </c>
      <c r="E35" s="4689">
        <v>2.76</v>
      </c>
      <c r="F35" s="4704">
        <v>2</v>
      </c>
      <c r="G35" s="4705" t="s">
        <v>15345</v>
      </c>
      <c r="H35" s="4706"/>
      <c r="I35" s="4703" t="s">
        <v>15338</v>
      </c>
      <c r="J35" s="4703"/>
      <c r="K35" s="4709">
        <v>43580</v>
      </c>
      <c r="L35" s="4710">
        <v>43557</v>
      </c>
      <c r="M35" s="4707"/>
    </row>
    <row r="36" spans="1:13" ht="20.100000000000001" customHeight="1">
      <c r="A36" s="4714" t="s">
        <v>22377</v>
      </c>
      <c r="B36" s="4703" t="s">
        <v>15347</v>
      </c>
      <c r="C36" s="4688">
        <v>0</v>
      </c>
      <c r="D36" s="4688">
        <v>1.08</v>
      </c>
      <c r="E36" s="4689">
        <v>1.08</v>
      </c>
      <c r="F36" s="4704">
        <v>2</v>
      </c>
      <c r="G36" s="4705" t="s">
        <v>15345</v>
      </c>
      <c r="H36" s="4706"/>
      <c r="I36" s="4703" t="s">
        <v>15346</v>
      </c>
      <c r="J36" s="4703"/>
      <c r="K36" s="4709">
        <v>43585</v>
      </c>
      <c r="L36" s="4710">
        <v>43563</v>
      </c>
      <c r="M36" s="4707"/>
    </row>
    <row r="37" spans="1:13" ht="20.100000000000001" customHeight="1">
      <c r="A37" s="4713" t="s">
        <v>22378</v>
      </c>
      <c r="B37" s="4703" t="s">
        <v>15340</v>
      </c>
      <c r="C37" s="4688">
        <v>3.16</v>
      </c>
      <c r="D37" s="4688">
        <v>15.25</v>
      </c>
      <c r="E37" s="4689">
        <v>12.09</v>
      </c>
      <c r="F37" s="4704">
        <v>2</v>
      </c>
      <c r="G37" s="4705" t="s">
        <v>15334</v>
      </c>
      <c r="H37" s="4706"/>
      <c r="I37" s="4703" t="s">
        <v>15324</v>
      </c>
      <c r="J37" s="4703"/>
      <c r="K37" s="4709">
        <v>43587</v>
      </c>
      <c r="L37" s="4710">
        <v>43608</v>
      </c>
      <c r="M37" s="4707"/>
    </row>
    <row r="38" spans="1:13" ht="20.100000000000001" customHeight="1">
      <c r="A38" s="4714" t="s">
        <v>22379</v>
      </c>
      <c r="B38" s="4703" t="s">
        <v>15346</v>
      </c>
      <c r="C38" s="4688">
        <v>0</v>
      </c>
      <c r="D38" s="4688">
        <v>2.0699999999999998</v>
      </c>
      <c r="E38" s="4689">
        <v>2.0699999999999998</v>
      </c>
      <c r="F38" s="4704">
        <v>2</v>
      </c>
      <c r="G38" s="4705" t="s">
        <v>15340</v>
      </c>
      <c r="H38" s="4706"/>
      <c r="I38" s="4703" t="s">
        <v>15347</v>
      </c>
      <c r="J38" s="4703"/>
      <c r="K38" s="4709">
        <v>43587</v>
      </c>
      <c r="L38" s="4710">
        <v>43565</v>
      </c>
      <c r="M38" s="4707"/>
    </row>
    <row r="39" spans="1:13" ht="20.100000000000001" customHeight="1">
      <c r="A39" s="4714" t="s">
        <v>22380</v>
      </c>
      <c r="B39" s="4703" t="s">
        <v>21937</v>
      </c>
      <c r="C39" s="4688">
        <v>0</v>
      </c>
      <c r="D39" s="4688">
        <v>0.88</v>
      </c>
      <c r="E39" s="4689">
        <v>0.88</v>
      </c>
      <c r="F39" s="4704">
        <v>2</v>
      </c>
      <c r="G39" s="4705" t="s">
        <v>15352</v>
      </c>
      <c r="H39" s="4706"/>
      <c r="I39" s="4703" t="s">
        <v>267</v>
      </c>
      <c r="J39" s="4703"/>
      <c r="K39" s="4709">
        <v>43591</v>
      </c>
      <c r="L39" s="4710">
        <v>43586</v>
      </c>
      <c r="M39" s="4707"/>
    </row>
    <row r="40" spans="1:13" ht="20.100000000000001" customHeight="1">
      <c r="A40" s="4714" t="s">
        <v>22381</v>
      </c>
      <c r="B40" s="4703" t="s">
        <v>15350</v>
      </c>
      <c r="C40" s="4688">
        <v>0</v>
      </c>
      <c r="D40" s="4688">
        <v>3.45</v>
      </c>
      <c r="E40" s="4689">
        <v>3.45</v>
      </c>
      <c r="F40" s="4704">
        <v>2</v>
      </c>
      <c r="G40" s="4705" t="s">
        <v>15338</v>
      </c>
      <c r="H40" s="4706"/>
      <c r="I40" s="4703" t="s">
        <v>15324</v>
      </c>
      <c r="J40" s="4703"/>
      <c r="K40" s="4709">
        <v>43599</v>
      </c>
      <c r="L40" s="4710">
        <v>43607</v>
      </c>
      <c r="M40" s="4707"/>
    </row>
    <row r="41" spans="1:13" ht="20.100000000000001" customHeight="1">
      <c r="A41" s="4712" t="s">
        <v>22382</v>
      </c>
      <c r="B41" s="4703" t="s">
        <v>15351</v>
      </c>
      <c r="C41" s="4696">
        <v>0</v>
      </c>
      <c r="D41" s="4696">
        <v>2.2999999999999998</v>
      </c>
      <c r="E41" s="4698">
        <v>2.2999999999999998</v>
      </c>
      <c r="F41" s="4704">
        <v>2</v>
      </c>
      <c r="G41" s="4705" t="s">
        <v>15338</v>
      </c>
      <c r="H41" s="4706"/>
      <c r="I41" s="4703" t="s">
        <v>267</v>
      </c>
      <c r="J41" s="4703"/>
      <c r="K41" s="4709">
        <v>43607</v>
      </c>
      <c r="L41" s="4710">
        <v>43592</v>
      </c>
      <c r="M41" s="4707"/>
    </row>
    <row r="42" spans="1:13" ht="20.100000000000001" customHeight="1">
      <c r="A42" s="4714" t="s">
        <v>22383</v>
      </c>
      <c r="B42" s="4703"/>
      <c r="C42" s="4688">
        <v>1.08</v>
      </c>
      <c r="D42" s="4688">
        <v>2.5499999999999998</v>
      </c>
      <c r="E42" s="4689">
        <v>1.4699999999999998</v>
      </c>
      <c r="F42" s="4704">
        <v>2</v>
      </c>
      <c r="G42" s="4705" t="s">
        <v>15338</v>
      </c>
      <c r="H42" s="4706"/>
      <c r="I42" s="4703" t="s">
        <v>267</v>
      </c>
      <c r="J42" s="4703"/>
      <c r="K42" s="4709">
        <v>43612</v>
      </c>
      <c r="L42" s="4710">
        <v>43606</v>
      </c>
      <c r="M42" s="4707"/>
    </row>
    <row r="43" spans="1:13" ht="20.100000000000001" customHeight="1">
      <c r="A43" s="4712" t="s">
        <v>22360</v>
      </c>
      <c r="B43" s="4703" t="s">
        <v>21643</v>
      </c>
      <c r="C43" s="4696">
        <v>1.27</v>
      </c>
      <c r="D43" s="4696">
        <v>3.36</v>
      </c>
      <c r="E43" s="4698">
        <v>2.09</v>
      </c>
      <c r="F43" s="4704">
        <v>3</v>
      </c>
      <c r="G43" s="4705"/>
      <c r="H43" s="4706"/>
      <c r="I43" s="4703"/>
      <c r="J43" s="4703"/>
      <c r="K43" s="4709">
        <v>43647</v>
      </c>
      <c r="L43" s="4710">
        <v>43647</v>
      </c>
      <c r="M43" s="4707"/>
    </row>
    <row r="44" spans="1:13" ht="20.100000000000001" customHeight="1">
      <c r="A44" s="4712" t="s">
        <v>22384</v>
      </c>
      <c r="B44" s="4703" t="s">
        <v>21664</v>
      </c>
      <c r="C44" s="4696">
        <v>0</v>
      </c>
      <c r="D44" s="4696">
        <v>1.26</v>
      </c>
      <c r="E44" s="4698">
        <v>1.26</v>
      </c>
      <c r="F44" s="4704">
        <v>3</v>
      </c>
      <c r="G44" s="4705"/>
      <c r="H44" s="4706"/>
      <c r="I44" s="4703"/>
      <c r="J44" s="4703"/>
      <c r="K44" s="4709">
        <v>43647</v>
      </c>
      <c r="L44" s="4710">
        <v>43647</v>
      </c>
      <c r="M44" s="4707"/>
    </row>
    <row r="45" spans="1:13" ht="20.100000000000001" customHeight="1">
      <c r="A45" s="4712" t="s">
        <v>22385</v>
      </c>
      <c r="B45" s="4703" t="s">
        <v>21661</v>
      </c>
      <c r="C45" s="4696">
        <v>0</v>
      </c>
      <c r="D45" s="4696">
        <v>0.7</v>
      </c>
      <c r="E45" s="4698">
        <v>0.7</v>
      </c>
      <c r="F45" s="4704">
        <v>3</v>
      </c>
      <c r="G45" s="4705"/>
      <c r="H45" s="4706"/>
      <c r="I45" s="4703"/>
      <c r="J45" s="4703"/>
      <c r="K45" s="4709">
        <v>43648</v>
      </c>
      <c r="L45" s="4710">
        <v>43648</v>
      </c>
      <c r="M45" s="4707"/>
    </row>
    <row r="46" spans="1:13" ht="20.100000000000001" customHeight="1">
      <c r="A46" s="4712" t="s">
        <v>22386</v>
      </c>
      <c r="B46" s="4703" t="s">
        <v>21670</v>
      </c>
      <c r="C46" s="4696">
        <v>0</v>
      </c>
      <c r="D46" s="4696">
        <v>1.71</v>
      </c>
      <c r="E46" s="4698">
        <v>1.71</v>
      </c>
      <c r="F46" s="4704">
        <v>3</v>
      </c>
      <c r="G46" s="4705"/>
      <c r="H46" s="4706"/>
      <c r="I46" s="4703"/>
      <c r="J46" s="4703"/>
      <c r="K46" s="4709">
        <v>43649</v>
      </c>
      <c r="L46" s="4710">
        <v>43649</v>
      </c>
      <c r="M46" s="4707"/>
    </row>
    <row r="47" spans="1:13" ht="20.100000000000001" customHeight="1">
      <c r="A47" s="4712" t="s">
        <v>22387</v>
      </c>
      <c r="B47" s="4703" t="s">
        <v>21654</v>
      </c>
      <c r="C47" s="4696">
        <v>0</v>
      </c>
      <c r="D47" s="4696">
        <v>1.2</v>
      </c>
      <c r="E47" s="4698">
        <v>1.2</v>
      </c>
      <c r="F47" s="4704">
        <v>3</v>
      </c>
      <c r="G47" s="4705"/>
      <c r="H47" s="4706"/>
      <c r="I47" s="4703"/>
      <c r="J47" s="4703"/>
      <c r="K47" s="4709">
        <v>43654</v>
      </c>
      <c r="L47" s="4710">
        <v>43654</v>
      </c>
      <c r="M47" s="4707"/>
    </row>
    <row r="48" spans="1:13" ht="20.100000000000001" customHeight="1">
      <c r="A48" s="4712" t="s">
        <v>22388</v>
      </c>
      <c r="B48" s="4703" t="s">
        <v>21652</v>
      </c>
      <c r="C48" s="4696">
        <v>0</v>
      </c>
      <c r="D48" s="4696">
        <v>1.51</v>
      </c>
      <c r="E48" s="4698">
        <v>1.51</v>
      </c>
      <c r="F48" s="4704">
        <v>3</v>
      </c>
      <c r="G48" s="4705"/>
      <c r="H48" s="4706"/>
      <c r="I48" s="4703"/>
      <c r="J48" s="4703"/>
      <c r="K48" s="4709">
        <v>43661</v>
      </c>
      <c r="L48" s="4710">
        <v>43661</v>
      </c>
      <c r="M48" s="4707"/>
    </row>
    <row r="49" spans="1:13" ht="20.100000000000001" customHeight="1">
      <c r="A49" s="4712" t="s">
        <v>22389</v>
      </c>
      <c r="B49" s="4703" t="s">
        <v>21646</v>
      </c>
      <c r="C49" s="4696">
        <v>0</v>
      </c>
      <c r="D49" s="4696">
        <v>0.86</v>
      </c>
      <c r="E49" s="4698">
        <v>0.86</v>
      </c>
      <c r="F49" s="4704">
        <v>3</v>
      </c>
      <c r="G49" s="4705"/>
      <c r="H49" s="4706"/>
      <c r="I49" s="4703"/>
      <c r="J49" s="4703"/>
      <c r="K49" s="4709">
        <v>43662</v>
      </c>
      <c r="L49" s="4710">
        <v>43662</v>
      </c>
      <c r="M49" s="4707"/>
    </row>
    <row r="50" spans="1:13" ht="20.100000000000001" customHeight="1">
      <c r="A50" s="4712" t="s">
        <v>22390</v>
      </c>
      <c r="B50" s="4703" t="s">
        <v>21677</v>
      </c>
      <c r="C50" s="4696">
        <v>0</v>
      </c>
      <c r="D50" s="4696">
        <v>3.54</v>
      </c>
      <c r="E50" s="4698">
        <v>3.54</v>
      </c>
      <c r="F50" s="4704">
        <v>3</v>
      </c>
      <c r="G50" s="4705"/>
      <c r="H50" s="4706"/>
      <c r="I50" s="4703"/>
      <c r="J50" s="4703"/>
      <c r="K50" s="4709">
        <v>43665</v>
      </c>
      <c r="L50" s="4710">
        <v>43665</v>
      </c>
      <c r="M50" s="4707"/>
    </row>
    <row r="51" spans="1:13" ht="20.100000000000001" customHeight="1">
      <c r="A51" s="4712" t="s">
        <v>22391</v>
      </c>
      <c r="B51" s="4703" t="s">
        <v>21671</v>
      </c>
      <c r="C51" s="4696">
        <v>0</v>
      </c>
      <c r="D51" s="4696">
        <v>0.39</v>
      </c>
      <c r="E51" s="4698">
        <v>0.39</v>
      </c>
      <c r="F51" s="4704">
        <v>3</v>
      </c>
      <c r="G51" s="4705"/>
      <c r="H51" s="4706"/>
      <c r="I51" s="4703"/>
      <c r="J51" s="4703"/>
      <c r="K51" s="4709">
        <v>43676</v>
      </c>
      <c r="L51" s="4710">
        <v>43676</v>
      </c>
      <c r="M51" s="4707"/>
    </row>
    <row r="52" spans="1:13" ht="20.100000000000001" customHeight="1">
      <c r="A52" s="4712" t="s">
        <v>22392</v>
      </c>
      <c r="B52" s="4703" t="s">
        <v>21657</v>
      </c>
      <c r="C52" s="4696">
        <v>0</v>
      </c>
      <c r="D52" s="4696">
        <v>4.2699999999999996</v>
      </c>
      <c r="E52" s="4698">
        <v>4.2699999999999996</v>
      </c>
      <c r="F52" s="4704">
        <v>3</v>
      </c>
      <c r="G52" s="4705"/>
      <c r="H52" s="4706"/>
      <c r="I52" s="4703"/>
      <c r="J52" s="4703"/>
      <c r="K52" s="4709">
        <v>43678</v>
      </c>
      <c r="L52" s="4710">
        <v>43678</v>
      </c>
      <c r="M52" s="4707"/>
    </row>
    <row r="53" spans="1:13" ht="20.100000000000001" customHeight="1">
      <c r="A53" s="4712" t="s">
        <v>22393</v>
      </c>
      <c r="B53" s="4703" t="s">
        <v>21650</v>
      </c>
      <c r="C53" s="4696">
        <v>0</v>
      </c>
      <c r="D53" s="4696">
        <v>2.1</v>
      </c>
      <c r="E53" s="4698">
        <v>2.1</v>
      </c>
      <c r="F53" s="4704">
        <v>3</v>
      </c>
      <c r="G53" s="4705"/>
      <c r="H53" s="4706"/>
      <c r="I53" s="4703"/>
      <c r="J53" s="4703"/>
      <c r="K53" s="4709">
        <v>43679</v>
      </c>
      <c r="L53" s="4710">
        <v>43679</v>
      </c>
      <c r="M53" s="4707"/>
    </row>
    <row r="54" spans="1:13" ht="20.100000000000001" customHeight="1">
      <c r="A54" s="4712" t="s">
        <v>22394</v>
      </c>
      <c r="B54" s="4703" t="s">
        <v>21675</v>
      </c>
      <c r="C54" s="4696">
        <v>0</v>
      </c>
      <c r="D54" s="4696">
        <v>1.73</v>
      </c>
      <c r="E54" s="4698">
        <v>1.73</v>
      </c>
      <c r="F54" s="4704">
        <v>3</v>
      </c>
      <c r="G54" s="4705"/>
      <c r="H54" s="4706"/>
      <c r="I54" s="4703"/>
      <c r="J54" s="4703"/>
      <c r="K54" s="4709">
        <v>43679</v>
      </c>
      <c r="L54" s="4710">
        <v>43679</v>
      </c>
      <c r="M54" s="4707"/>
    </row>
    <row r="55" spans="1:13" ht="20.100000000000001" customHeight="1">
      <c r="A55" s="4712" t="s">
        <v>22395</v>
      </c>
      <c r="B55" s="4703" t="s">
        <v>21697</v>
      </c>
      <c r="C55" s="4696">
        <v>0</v>
      </c>
      <c r="D55" s="4696">
        <v>0.88</v>
      </c>
      <c r="E55" s="4698">
        <v>0.88</v>
      </c>
      <c r="F55" s="4704">
        <v>3</v>
      </c>
      <c r="G55" s="4705"/>
      <c r="H55" s="4706"/>
      <c r="I55" s="4703"/>
      <c r="J55" s="4703"/>
      <c r="K55" s="4709">
        <v>43679</v>
      </c>
      <c r="L55" s="4710">
        <v>43679</v>
      </c>
      <c r="M55" s="4707"/>
    </row>
    <row r="56" spans="1:13" ht="20.100000000000001" customHeight="1">
      <c r="A56" s="4712" t="s">
        <v>22396</v>
      </c>
      <c r="B56" s="4703" t="s">
        <v>21708</v>
      </c>
      <c r="C56" s="4696">
        <v>0</v>
      </c>
      <c r="D56" s="4696">
        <v>0.88</v>
      </c>
      <c r="E56" s="4698">
        <v>0.88</v>
      </c>
      <c r="F56" s="4704">
        <v>3</v>
      </c>
      <c r="G56" s="4705"/>
      <c r="H56" s="4706"/>
      <c r="I56" s="4703"/>
      <c r="J56" s="4703"/>
      <c r="K56" s="4709">
        <v>43693</v>
      </c>
      <c r="L56" s="4710">
        <v>43693</v>
      </c>
      <c r="M56" s="4707"/>
    </row>
    <row r="57" spans="1:13" ht="20.100000000000001" customHeight="1">
      <c r="A57" s="4712" t="s">
        <v>22397</v>
      </c>
      <c r="B57" s="4703" t="s">
        <v>21746</v>
      </c>
      <c r="C57" s="4696">
        <v>0</v>
      </c>
      <c r="D57" s="4696">
        <v>1.34</v>
      </c>
      <c r="E57" s="4698">
        <v>1.34</v>
      </c>
      <c r="F57" s="4704">
        <v>3</v>
      </c>
      <c r="G57" s="4705"/>
      <c r="H57" s="4706"/>
      <c r="I57" s="4703"/>
      <c r="J57" s="4703"/>
      <c r="K57" s="4709">
        <v>43698</v>
      </c>
      <c r="L57" s="4710">
        <v>43698</v>
      </c>
      <c r="M57" s="4707"/>
    </row>
    <row r="58" spans="1:13" ht="20.100000000000001" customHeight="1">
      <c r="A58" s="4712" t="s">
        <v>22398</v>
      </c>
      <c r="B58" s="4703" t="s">
        <v>21668</v>
      </c>
      <c r="C58" s="4696">
        <v>0</v>
      </c>
      <c r="D58" s="4696">
        <v>2.35</v>
      </c>
      <c r="E58" s="4698">
        <v>2.35</v>
      </c>
      <c r="F58" s="4704">
        <v>3</v>
      </c>
      <c r="G58" s="4705"/>
      <c r="H58" s="4706"/>
      <c r="I58" s="4703"/>
      <c r="J58" s="4703"/>
      <c r="K58" s="4709">
        <v>43703</v>
      </c>
      <c r="L58" s="4710">
        <v>43703</v>
      </c>
      <c r="M58" s="4707"/>
    </row>
    <row r="59" spans="1:13" ht="20.100000000000001" customHeight="1">
      <c r="A59" s="4712" t="s">
        <v>22399</v>
      </c>
      <c r="B59" s="4703" t="s">
        <v>21669</v>
      </c>
      <c r="C59" s="4696">
        <v>0</v>
      </c>
      <c r="D59" s="4696">
        <v>1.73</v>
      </c>
      <c r="E59" s="4698">
        <v>1.73</v>
      </c>
      <c r="F59" s="4704">
        <v>3</v>
      </c>
      <c r="G59" s="4705"/>
      <c r="H59" s="4706"/>
      <c r="I59" s="4703"/>
      <c r="J59" s="4703"/>
      <c r="K59" s="4709">
        <v>43705</v>
      </c>
      <c r="L59" s="4710">
        <v>43705</v>
      </c>
      <c r="M59" s="4707"/>
    </row>
    <row r="60" spans="1:13" ht="20.100000000000001" customHeight="1">
      <c r="A60" s="4712" t="s">
        <v>22400</v>
      </c>
      <c r="B60" s="4703" t="s">
        <v>21645</v>
      </c>
      <c r="C60" s="4696">
        <v>0</v>
      </c>
      <c r="D60" s="4696">
        <v>1.4</v>
      </c>
      <c r="E60" s="4698">
        <v>1.4</v>
      </c>
      <c r="F60" s="4704">
        <v>3</v>
      </c>
      <c r="G60" s="4705"/>
      <c r="H60" s="4706"/>
      <c r="I60" s="4703"/>
      <c r="J60" s="4703"/>
      <c r="K60" s="4709">
        <v>43706</v>
      </c>
      <c r="L60" s="4710">
        <v>43706</v>
      </c>
      <c r="M60" s="4707"/>
    </row>
    <row r="61" spans="1:13" ht="20.100000000000001" customHeight="1">
      <c r="A61" s="4712" t="s">
        <v>22401</v>
      </c>
      <c r="B61" s="4703" t="s">
        <v>21658</v>
      </c>
      <c r="C61" s="4696">
        <v>2.4900000000000002</v>
      </c>
      <c r="D61" s="4696">
        <v>3.22</v>
      </c>
      <c r="E61" s="4698">
        <v>0.73</v>
      </c>
      <c r="F61" s="4704">
        <v>3</v>
      </c>
      <c r="G61" s="4705"/>
      <c r="H61" s="4706"/>
      <c r="I61" s="4703"/>
      <c r="J61" s="4703"/>
      <c r="K61" s="4709">
        <v>43711</v>
      </c>
      <c r="L61" s="4710">
        <v>43711</v>
      </c>
      <c r="M61" s="4707"/>
    </row>
    <row r="62" spans="1:13" ht="20.100000000000001" customHeight="1">
      <c r="A62" s="4712" t="s">
        <v>22402</v>
      </c>
      <c r="B62" s="4703" t="s">
        <v>21672</v>
      </c>
      <c r="C62" s="4696">
        <v>0</v>
      </c>
      <c r="D62" s="4696">
        <v>0.57999999999999996</v>
      </c>
      <c r="E62" s="4698">
        <v>0.57999999999999996</v>
      </c>
      <c r="F62" s="4704">
        <v>3</v>
      </c>
      <c r="G62" s="4705"/>
      <c r="H62" s="4706"/>
      <c r="I62" s="4703"/>
      <c r="J62" s="4703"/>
      <c r="K62" s="4709">
        <v>43711</v>
      </c>
      <c r="L62" s="4710">
        <v>43711</v>
      </c>
      <c r="M62" s="4707"/>
    </row>
    <row r="63" spans="1:13" ht="20.100000000000001" customHeight="1">
      <c r="A63" s="4712" t="s">
        <v>22403</v>
      </c>
      <c r="B63" s="4703" t="s">
        <v>21782</v>
      </c>
      <c r="C63" s="4696">
        <v>0</v>
      </c>
      <c r="D63" s="4696">
        <v>0.64</v>
      </c>
      <c r="E63" s="4698">
        <v>0.64</v>
      </c>
      <c r="F63" s="4704">
        <v>3</v>
      </c>
      <c r="G63" s="4705"/>
      <c r="H63" s="4706"/>
      <c r="I63" s="4703"/>
      <c r="J63" s="4703"/>
      <c r="K63" s="4709">
        <v>43717</v>
      </c>
      <c r="L63" s="4710">
        <v>43717</v>
      </c>
      <c r="M63" s="4707"/>
    </row>
    <row r="64" spans="1:13" ht="20.100000000000001" customHeight="1">
      <c r="A64" s="4712" t="s">
        <v>22404</v>
      </c>
      <c r="B64" s="4703" t="s">
        <v>21662</v>
      </c>
      <c r="C64" s="4696">
        <v>0</v>
      </c>
      <c r="D64" s="4696">
        <v>2.83</v>
      </c>
      <c r="E64" s="4698">
        <v>2.83</v>
      </c>
      <c r="F64" s="4704">
        <v>3</v>
      </c>
      <c r="G64" s="4705"/>
      <c r="H64" s="4706"/>
      <c r="I64" s="4703"/>
      <c r="J64" s="4703"/>
      <c r="K64" s="4709">
        <v>43718</v>
      </c>
      <c r="L64" s="4710">
        <v>43718</v>
      </c>
      <c r="M64" s="4707"/>
    </row>
    <row r="65" spans="1:13" ht="20.100000000000001" customHeight="1">
      <c r="A65" s="4712" t="s">
        <v>22405</v>
      </c>
      <c r="B65" s="4703" t="s">
        <v>21653</v>
      </c>
      <c r="C65" s="4696">
        <v>0</v>
      </c>
      <c r="D65" s="4696">
        <v>4.67</v>
      </c>
      <c r="E65" s="4698">
        <v>4.67</v>
      </c>
      <c r="F65" s="4704">
        <v>3</v>
      </c>
      <c r="G65" s="4705"/>
      <c r="H65" s="4706"/>
      <c r="I65" s="4703"/>
      <c r="J65" s="4703"/>
      <c r="K65" s="4709">
        <v>43721</v>
      </c>
      <c r="L65" s="4710">
        <v>43721</v>
      </c>
      <c r="M65" s="4707"/>
    </row>
    <row r="66" spans="1:13" ht="20.100000000000001" customHeight="1">
      <c r="A66" s="4712" t="s">
        <v>22406</v>
      </c>
      <c r="B66" s="4703" t="s">
        <v>21647</v>
      </c>
      <c r="C66" s="4696">
        <v>0</v>
      </c>
      <c r="D66" s="4696">
        <v>2.04</v>
      </c>
      <c r="E66" s="4698">
        <v>2.04</v>
      </c>
      <c r="F66" s="4704">
        <v>3</v>
      </c>
      <c r="G66" s="4705"/>
      <c r="H66" s="4706"/>
      <c r="I66" s="4703"/>
      <c r="J66" s="4703"/>
      <c r="K66" s="4709">
        <v>43725</v>
      </c>
      <c r="L66" s="4710">
        <v>43725</v>
      </c>
      <c r="M66" s="4707"/>
    </row>
    <row r="67" spans="1:13" ht="20.100000000000001" customHeight="1">
      <c r="A67" s="4712" t="s">
        <v>22406</v>
      </c>
      <c r="B67" s="4703" t="s">
        <v>22331</v>
      </c>
      <c r="C67" s="4696">
        <v>0</v>
      </c>
      <c r="D67" s="4696">
        <v>0.2</v>
      </c>
      <c r="E67" s="4698">
        <v>0.2</v>
      </c>
      <c r="F67" s="4704">
        <v>3</v>
      </c>
      <c r="G67" s="4705"/>
      <c r="H67" s="4706"/>
      <c r="I67" s="4703"/>
      <c r="J67" s="4703"/>
      <c r="K67" s="4709">
        <v>43725</v>
      </c>
      <c r="L67" s="4710">
        <v>43725</v>
      </c>
      <c r="M67" s="4707"/>
    </row>
    <row r="68" spans="1:13" ht="20.100000000000001" customHeight="1">
      <c r="A68" s="4712" t="s">
        <v>22407</v>
      </c>
      <c r="B68" s="4703" t="s">
        <v>21713</v>
      </c>
      <c r="C68" s="4696">
        <v>0</v>
      </c>
      <c r="D68" s="4696">
        <v>1.74</v>
      </c>
      <c r="E68" s="4698">
        <v>1.74</v>
      </c>
      <c r="F68" s="4704">
        <v>3</v>
      </c>
      <c r="G68" s="4705"/>
      <c r="H68" s="4706"/>
      <c r="I68" s="4703"/>
      <c r="J68" s="4703"/>
      <c r="K68" s="4709">
        <v>43731</v>
      </c>
      <c r="L68" s="4710">
        <v>43731</v>
      </c>
      <c r="M68" s="4707"/>
    </row>
    <row r="69" spans="1:13" ht="20.100000000000001" customHeight="1">
      <c r="A69" s="4712" t="s">
        <v>22408</v>
      </c>
      <c r="B69" s="4703" t="s">
        <v>21667</v>
      </c>
      <c r="C69" s="4696">
        <v>0</v>
      </c>
      <c r="D69" s="4696">
        <v>0.98</v>
      </c>
      <c r="E69" s="4698">
        <v>0.98</v>
      </c>
      <c r="F69" s="4704">
        <v>3</v>
      </c>
      <c r="G69" s="4705"/>
      <c r="H69" s="4706"/>
      <c r="I69" s="4703"/>
      <c r="J69" s="4703"/>
      <c r="K69" s="4709">
        <v>43732</v>
      </c>
      <c r="L69" s="4710">
        <v>43732</v>
      </c>
      <c r="M69" s="4707"/>
    </row>
    <row r="70" spans="1:13" ht="20.100000000000001" customHeight="1">
      <c r="A70" s="4712" t="s">
        <v>22409</v>
      </c>
      <c r="B70" s="4703" t="s">
        <v>21676</v>
      </c>
      <c r="C70" s="4696">
        <v>0</v>
      </c>
      <c r="D70" s="4696">
        <v>1.22</v>
      </c>
      <c r="E70" s="4698">
        <v>1.22</v>
      </c>
      <c r="F70" s="4704">
        <v>3</v>
      </c>
      <c r="G70" s="4705"/>
      <c r="H70" s="4706"/>
      <c r="I70" s="4703"/>
      <c r="J70" s="4703"/>
      <c r="K70" s="4709">
        <v>43732</v>
      </c>
      <c r="L70" s="4710">
        <v>43732</v>
      </c>
      <c r="M70" s="4707"/>
    </row>
    <row r="71" spans="1:13" ht="20.100000000000001" customHeight="1">
      <c r="A71" s="4712" t="s">
        <v>22410</v>
      </c>
      <c r="B71" s="4703" t="s">
        <v>21663</v>
      </c>
      <c r="C71" s="4696">
        <v>0</v>
      </c>
      <c r="D71" s="4696">
        <v>1.91</v>
      </c>
      <c r="E71" s="4698">
        <v>1.91</v>
      </c>
      <c r="F71" s="4704">
        <v>3</v>
      </c>
      <c r="G71" s="4705"/>
      <c r="H71" s="4706"/>
      <c r="I71" s="4703"/>
      <c r="J71" s="4703"/>
      <c r="K71" s="4709">
        <v>43734</v>
      </c>
      <c r="L71" s="4710">
        <v>43734</v>
      </c>
      <c r="M71" s="4707"/>
    </row>
    <row r="72" spans="1:13" ht="20.100000000000001" customHeight="1">
      <c r="A72" s="4712" t="s">
        <v>22411</v>
      </c>
      <c r="B72" s="4703" t="s">
        <v>21794</v>
      </c>
      <c r="C72" s="4696">
        <v>0</v>
      </c>
      <c r="D72" s="4696">
        <v>1.02</v>
      </c>
      <c r="E72" s="4698">
        <v>1.02</v>
      </c>
      <c r="F72" s="4704">
        <v>3</v>
      </c>
      <c r="G72" s="4705"/>
      <c r="H72" s="4706"/>
      <c r="I72" s="4703"/>
      <c r="J72" s="4703"/>
      <c r="K72" s="4709">
        <v>43745</v>
      </c>
      <c r="L72" s="4710">
        <v>43745</v>
      </c>
      <c r="M72" s="4707"/>
    </row>
    <row r="73" spans="1:13" ht="20.100000000000001" customHeight="1">
      <c r="A73" s="4712" t="s">
        <v>22412</v>
      </c>
      <c r="B73" s="4703" t="s">
        <v>21711</v>
      </c>
      <c r="C73" s="4696">
        <v>0.81</v>
      </c>
      <c r="D73" s="4696">
        <v>1.48</v>
      </c>
      <c r="E73" s="4698">
        <v>0.66999999999999993</v>
      </c>
      <c r="F73" s="4704">
        <v>3</v>
      </c>
      <c r="G73" s="4705"/>
      <c r="H73" s="4706"/>
      <c r="I73" s="4703"/>
      <c r="J73" s="4703"/>
      <c r="K73" s="4709">
        <v>43746</v>
      </c>
      <c r="L73" s="4710">
        <v>43746</v>
      </c>
      <c r="M73" s="4707"/>
    </row>
    <row r="74" spans="1:13" ht="20.100000000000001" customHeight="1">
      <c r="A74" s="4712" t="s">
        <v>22413</v>
      </c>
      <c r="B74" s="4703" t="s">
        <v>21660</v>
      </c>
      <c r="C74" s="4696">
        <v>0</v>
      </c>
      <c r="D74" s="4696">
        <v>0.64</v>
      </c>
      <c r="E74" s="4698">
        <v>0.64</v>
      </c>
      <c r="F74" s="4704">
        <v>3</v>
      </c>
      <c r="G74" s="4705"/>
      <c r="H74" s="4706"/>
      <c r="I74" s="4703"/>
      <c r="J74" s="4703"/>
      <c r="K74" s="4709">
        <v>43747</v>
      </c>
      <c r="L74" s="4710">
        <v>43747</v>
      </c>
      <c r="M74" s="4707"/>
    </row>
    <row r="75" spans="1:13" ht="20.100000000000001" customHeight="1">
      <c r="A75" s="4712" t="s">
        <v>22414</v>
      </c>
      <c r="B75" s="4703" t="s">
        <v>21666</v>
      </c>
      <c r="C75" s="4696">
        <v>0</v>
      </c>
      <c r="D75" s="4696">
        <v>1.1000000000000001</v>
      </c>
      <c r="E75" s="4698">
        <v>1.1000000000000001</v>
      </c>
      <c r="F75" s="4704">
        <v>3</v>
      </c>
      <c r="G75" s="4705"/>
      <c r="H75" s="4706"/>
      <c r="I75" s="4703"/>
      <c r="J75" s="4703"/>
      <c r="K75" s="4709">
        <v>43747</v>
      </c>
      <c r="L75" s="4710">
        <v>43747</v>
      </c>
      <c r="M75" s="4707"/>
    </row>
    <row r="76" spans="1:13" ht="20.100000000000001" customHeight="1">
      <c r="A76" s="4712" t="s">
        <v>22415</v>
      </c>
      <c r="B76" s="4703" t="s">
        <v>15330</v>
      </c>
      <c r="C76" s="4696">
        <v>0.1</v>
      </c>
      <c r="D76" s="4696">
        <v>1.39</v>
      </c>
      <c r="E76" s="4698">
        <v>1.2899999999999998</v>
      </c>
      <c r="F76" s="4704">
        <v>3</v>
      </c>
      <c r="G76" s="4705"/>
      <c r="H76" s="4706"/>
      <c r="I76" s="4703"/>
      <c r="J76" s="4703"/>
      <c r="K76" s="4709">
        <v>43762</v>
      </c>
      <c r="L76" s="4710">
        <v>43762</v>
      </c>
      <c r="M76" s="4707"/>
    </row>
    <row r="77" spans="1:13" ht="20.100000000000001" customHeight="1">
      <c r="A77" s="4712" t="s">
        <v>22416</v>
      </c>
      <c r="B77" s="4703" t="s">
        <v>15330</v>
      </c>
      <c r="C77" s="4696">
        <v>0</v>
      </c>
      <c r="D77" s="4696">
        <v>1.46</v>
      </c>
      <c r="E77" s="4698">
        <v>1.46</v>
      </c>
      <c r="F77" s="4704">
        <v>3</v>
      </c>
      <c r="G77" s="4705"/>
      <c r="H77" s="4706"/>
      <c r="I77" s="4703"/>
      <c r="J77" s="4703"/>
      <c r="K77" s="4709">
        <v>43766</v>
      </c>
      <c r="L77" s="4710">
        <v>43766</v>
      </c>
      <c r="M77" s="4707"/>
    </row>
    <row r="78" spans="1:13" ht="20.100000000000001" customHeight="1">
      <c r="A78" s="4712" t="s">
        <v>22417</v>
      </c>
      <c r="B78" s="4703"/>
      <c r="C78" s="4696">
        <v>0</v>
      </c>
      <c r="D78" s="4696">
        <v>0.56999999999999995</v>
      </c>
      <c r="E78" s="4698">
        <v>0.56999999999999995</v>
      </c>
      <c r="F78" s="4704">
        <v>3</v>
      </c>
      <c r="G78" s="4705"/>
      <c r="H78" s="4706"/>
      <c r="I78" s="4703"/>
      <c r="J78" s="4703"/>
      <c r="K78" s="4709">
        <v>43767</v>
      </c>
      <c r="L78" s="4710">
        <v>43767</v>
      </c>
      <c r="M78" s="4707"/>
    </row>
    <row r="79" spans="1:13" ht="20.100000000000001" customHeight="1">
      <c r="A79" s="4712" t="s">
        <v>22418</v>
      </c>
      <c r="B79" s="4703" t="s">
        <v>21678</v>
      </c>
      <c r="C79" s="4696">
        <v>0</v>
      </c>
      <c r="D79" s="4696">
        <v>0.5</v>
      </c>
      <c r="E79" s="4698">
        <v>0.5</v>
      </c>
      <c r="F79" s="4704">
        <v>3</v>
      </c>
      <c r="G79" s="4705"/>
      <c r="H79" s="4706"/>
      <c r="I79" s="4703"/>
      <c r="J79" s="4703"/>
      <c r="K79" s="4709">
        <v>43773</v>
      </c>
      <c r="L79" s="4710">
        <v>43773</v>
      </c>
      <c r="M79" s="4707"/>
    </row>
    <row r="80" spans="1:13" ht="20.100000000000001" customHeight="1">
      <c r="A80" s="4712" t="s">
        <v>22419</v>
      </c>
      <c r="B80" s="4703" t="s">
        <v>21659</v>
      </c>
      <c r="C80" s="4696">
        <v>0</v>
      </c>
      <c r="D80" s="4696">
        <v>2.44</v>
      </c>
      <c r="E80" s="4698">
        <v>2.44</v>
      </c>
      <c r="F80" s="4704">
        <v>3</v>
      </c>
      <c r="G80" s="4705"/>
      <c r="H80" s="4706"/>
      <c r="I80" s="4703"/>
      <c r="J80" s="4703"/>
      <c r="K80" s="4709">
        <v>43775</v>
      </c>
      <c r="L80" s="4710">
        <v>43775</v>
      </c>
      <c r="M80" s="4707"/>
    </row>
    <row r="81" spans="1:14" ht="20.100000000000001" customHeight="1">
      <c r="A81" s="4712" t="s">
        <v>22420</v>
      </c>
      <c r="B81" s="4703" t="s">
        <v>21679</v>
      </c>
      <c r="C81" s="4696">
        <v>0.28999999999999998</v>
      </c>
      <c r="D81" s="4696">
        <v>4.91</v>
      </c>
      <c r="E81" s="4698">
        <v>4.62</v>
      </c>
      <c r="F81" s="4704">
        <v>3</v>
      </c>
      <c r="G81" s="4705"/>
      <c r="H81" s="4706"/>
      <c r="I81" s="4703"/>
      <c r="J81" s="4703"/>
      <c r="K81" s="4709">
        <v>43783</v>
      </c>
      <c r="L81" s="4710">
        <v>43783</v>
      </c>
      <c r="M81" s="4707"/>
    </row>
    <row r="82" spans="1:14" ht="20.100000000000001" customHeight="1">
      <c r="A82" s="4712" t="s">
        <v>22421</v>
      </c>
      <c r="B82" s="4703" t="s">
        <v>21787</v>
      </c>
      <c r="C82" s="4696">
        <v>0</v>
      </c>
      <c r="D82" s="4696">
        <v>0.35</v>
      </c>
      <c r="E82" s="4698">
        <v>0.35</v>
      </c>
      <c r="F82" s="4704">
        <v>3</v>
      </c>
      <c r="G82" s="4705"/>
      <c r="H82" s="4706"/>
      <c r="I82" s="4703"/>
      <c r="J82" s="4703"/>
      <c r="K82" s="4709">
        <v>43851</v>
      </c>
      <c r="L82" s="4710">
        <v>43851</v>
      </c>
      <c r="M82" s="4707"/>
    </row>
    <row r="83" spans="1:14" ht="20.100000000000001" customHeight="1">
      <c r="A83" s="4712" t="s">
        <v>22422</v>
      </c>
      <c r="B83" s="4703" t="s">
        <v>21695</v>
      </c>
      <c r="C83" s="4696">
        <v>0</v>
      </c>
      <c r="D83" s="4696">
        <v>0.56999999999999995</v>
      </c>
      <c r="E83" s="4698">
        <v>0.56999999999999995</v>
      </c>
      <c r="F83" s="4704">
        <v>3</v>
      </c>
      <c r="G83" s="4705"/>
      <c r="H83" s="4706"/>
      <c r="I83" s="4703"/>
      <c r="J83" s="4703"/>
      <c r="K83" s="4709">
        <v>43852</v>
      </c>
      <c r="L83" s="4710">
        <v>43852</v>
      </c>
      <c r="M83" s="4707"/>
    </row>
    <row r="84" spans="1:14" ht="20.100000000000001" customHeight="1">
      <c r="A84" s="4712" t="s">
        <v>22423</v>
      </c>
      <c r="B84" s="4703" t="s">
        <v>21790</v>
      </c>
      <c r="C84" s="4696">
        <v>0</v>
      </c>
      <c r="D84" s="4696">
        <v>0.45</v>
      </c>
      <c r="E84" s="4698">
        <v>0.45</v>
      </c>
      <c r="F84" s="4704">
        <v>3</v>
      </c>
      <c r="G84" s="4705"/>
      <c r="H84" s="4706"/>
      <c r="I84" s="4703"/>
      <c r="J84" s="4703"/>
      <c r="K84" s="4709">
        <v>43853</v>
      </c>
      <c r="L84" s="4710">
        <v>43853</v>
      </c>
      <c r="M84" s="4707"/>
    </row>
    <row r="85" spans="1:14" ht="20.100000000000001" customHeight="1">
      <c r="A85" s="4712" t="s">
        <v>22424</v>
      </c>
      <c r="B85" s="4703" t="s">
        <v>21783</v>
      </c>
      <c r="C85" s="4696">
        <v>0</v>
      </c>
      <c r="D85" s="4696">
        <v>0.34</v>
      </c>
      <c r="E85" s="4698">
        <v>0.34</v>
      </c>
      <c r="F85" s="4704">
        <v>3</v>
      </c>
      <c r="G85" s="4705"/>
      <c r="H85" s="4706"/>
      <c r="I85" s="4703"/>
      <c r="J85" s="4703"/>
      <c r="K85" s="4709">
        <v>43860</v>
      </c>
      <c r="L85" s="4710">
        <v>43860</v>
      </c>
      <c r="M85" s="4707"/>
    </row>
    <row r="86" spans="1:14" ht="20.100000000000001" customHeight="1">
      <c r="A86" s="4712" t="s">
        <v>22425</v>
      </c>
      <c r="B86" s="4703" t="s">
        <v>21725</v>
      </c>
      <c r="C86" s="4696">
        <v>0</v>
      </c>
      <c r="D86" s="4696">
        <v>2.96</v>
      </c>
      <c r="E86" s="4698">
        <v>2.96</v>
      </c>
      <c r="F86" s="4704">
        <v>3</v>
      </c>
      <c r="G86" s="4705"/>
      <c r="H86" s="4706"/>
      <c r="I86" s="4703"/>
      <c r="J86" s="4703"/>
      <c r="K86" s="4709">
        <v>44217</v>
      </c>
      <c r="L86" s="4710">
        <v>44217</v>
      </c>
      <c r="M86" s="4707"/>
    </row>
    <row r="87" spans="1:14" ht="20.100000000000001" customHeight="1">
      <c r="A87" s="4732" t="s">
        <v>22426</v>
      </c>
      <c r="B87" s="4721" t="s">
        <v>21764</v>
      </c>
      <c r="C87" s="4733">
        <v>0.03</v>
      </c>
      <c r="D87" s="4733">
        <v>0.25</v>
      </c>
      <c r="E87" s="4734">
        <v>0.22</v>
      </c>
      <c r="F87" s="4722">
        <v>3</v>
      </c>
      <c r="G87" s="4723"/>
      <c r="H87" s="4724"/>
      <c r="I87" s="4721"/>
      <c r="J87" s="4721"/>
      <c r="K87" s="4725">
        <v>44217</v>
      </c>
      <c r="L87" s="4726">
        <v>44217</v>
      </c>
      <c r="M87" s="4727" t="s">
        <v>22352</v>
      </c>
    </row>
    <row r="88" spans="1:14" ht="20.100000000000001" customHeight="1">
      <c r="A88" s="4712" t="s">
        <v>22427</v>
      </c>
      <c r="B88" s="4703" t="s">
        <v>21655</v>
      </c>
      <c r="C88" s="4696">
        <v>0</v>
      </c>
      <c r="D88" s="4696">
        <v>0.14000000000000001</v>
      </c>
      <c r="E88" s="4698">
        <v>0.14000000000000001</v>
      </c>
      <c r="F88" s="4704">
        <v>3</v>
      </c>
      <c r="G88" s="4705"/>
      <c r="H88" s="4706"/>
      <c r="I88" s="4703"/>
      <c r="J88" s="4703"/>
      <c r="K88" s="4709">
        <v>44218</v>
      </c>
      <c r="L88" s="4710">
        <v>44218</v>
      </c>
      <c r="M88" s="4707" t="s">
        <v>17755</v>
      </c>
      <c r="N88" s="4735"/>
    </row>
    <row r="89" spans="1:14" ht="20.100000000000001" customHeight="1">
      <c r="A89" s="4712" t="s">
        <v>22428</v>
      </c>
      <c r="B89" s="4708" t="s">
        <v>22727</v>
      </c>
      <c r="C89" s="4696">
        <v>0.1</v>
      </c>
      <c r="D89" s="4696">
        <v>2.58</v>
      </c>
      <c r="E89" s="4698">
        <v>2.48</v>
      </c>
      <c r="F89" s="4704">
        <v>3</v>
      </c>
      <c r="G89" s="4705" t="s">
        <v>22728</v>
      </c>
      <c r="H89" s="4706">
        <v>0.1</v>
      </c>
      <c r="I89" s="4703" t="s">
        <v>2230</v>
      </c>
      <c r="J89" s="4703">
        <v>2.48</v>
      </c>
      <c r="K89" s="4709">
        <v>44218</v>
      </c>
      <c r="L89" s="4710">
        <v>44218</v>
      </c>
      <c r="M89" s="4707" t="s">
        <v>17755</v>
      </c>
      <c r="N89" s="4735"/>
    </row>
    <row r="90" spans="1:14" ht="20.100000000000001" customHeight="1">
      <c r="A90" s="4712" t="s">
        <v>22429</v>
      </c>
      <c r="B90" s="4703" t="s">
        <v>21691</v>
      </c>
      <c r="C90" s="4696">
        <v>0.06</v>
      </c>
      <c r="D90" s="4696">
        <v>0.34</v>
      </c>
      <c r="E90" s="4698">
        <v>0.28000000000000003</v>
      </c>
      <c r="F90" s="4704">
        <v>3</v>
      </c>
      <c r="G90" s="4705"/>
      <c r="H90" s="4706"/>
      <c r="I90" s="4703"/>
      <c r="J90" s="4703"/>
      <c r="K90" s="4709">
        <v>44218</v>
      </c>
      <c r="L90" s="4710">
        <v>44218</v>
      </c>
      <c r="M90" s="4707" t="s">
        <v>17755</v>
      </c>
      <c r="N90" s="4735"/>
    </row>
    <row r="91" spans="1:14" ht="20.100000000000001" customHeight="1">
      <c r="A91" s="4712" t="s">
        <v>22430</v>
      </c>
      <c r="B91" s="4703" t="s">
        <v>21698</v>
      </c>
      <c r="C91" s="4696">
        <v>0</v>
      </c>
      <c r="D91" s="4696">
        <v>0.09</v>
      </c>
      <c r="E91" s="4698">
        <v>0.09</v>
      </c>
      <c r="F91" s="4704">
        <v>3</v>
      </c>
      <c r="G91" s="4705"/>
      <c r="H91" s="4706"/>
      <c r="I91" s="4703"/>
      <c r="J91" s="4703"/>
      <c r="K91" s="4709">
        <v>44218</v>
      </c>
      <c r="L91" s="4710">
        <v>44218</v>
      </c>
      <c r="M91" s="4707" t="s">
        <v>17755</v>
      </c>
      <c r="N91" s="4735"/>
    </row>
    <row r="92" spans="1:14" ht="20.100000000000001" customHeight="1">
      <c r="A92" s="4712" t="s">
        <v>22431</v>
      </c>
      <c r="B92" s="4703" t="s">
        <v>21702</v>
      </c>
      <c r="C92" s="4696">
        <v>0</v>
      </c>
      <c r="D92" s="4696">
        <v>0.15</v>
      </c>
      <c r="E92" s="4698">
        <v>0.15</v>
      </c>
      <c r="F92" s="4704">
        <v>3</v>
      </c>
      <c r="G92" s="4705"/>
      <c r="H92" s="4706"/>
      <c r="I92" s="4703"/>
      <c r="J92" s="4703"/>
      <c r="K92" s="4709">
        <v>44218</v>
      </c>
      <c r="L92" s="4710">
        <v>44218</v>
      </c>
      <c r="M92" s="4707" t="s">
        <v>17755</v>
      </c>
      <c r="N92" s="4735"/>
    </row>
    <row r="93" spans="1:14" ht="20.100000000000001" customHeight="1">
      <c r="A93" s="4712" t="s">
        <v>22432</v>
      </c>
      <c r="B93" s="4703" t="s">
        <v>21703</v>
      </c>
      <c r="C93" s="4696">
        <v>0</v>
      </c>
      <c r="D93" s="4696">
        <v>0.04</v>
      </c>
      <c r="E93" s="4698">
        <v>0.04</v>
      </c>
      <c r="F93" s="4704">
        <v>3</v>
      </c>
      <c r="G93" s="4705"/>
      <c r="H93" s="4706"/>
      <c r="I93" s="4703"/>
      <c r="J93" s="4703"/>
      <c r="K93" s="4709">
        <v>44218</v>
      </c>
      <c r="L93" s="4710">
        <v>44218</v>
      </c>
      <c r="M93" s="4707" t="s">
        <v>17755</v>
      </c>
      <c r="N93" s="4735"/>
    </row>
    <row r="94" spans="1:14" ht="20.100000000000001" customHeight="1">
      <c r="A94" s="4712" t="s">
        <v>22433</v>
      </c>
      <c r="B94" s="4703" t="s">
        <v>21704</v>
      </c>
      <c r="C94" s="4696">
        <v>0</v>
      </c>
      <c r="D94" s="4696">
        <v>0.04</v>
      </c>
      <c r="E94" s="4698">
        <v>0.04</v>
      </c>
      <c r="F94" s="4704">
        <v>3</v>
      </c>
      <c r="G94" s="4705"/>
      <c r="H94" s="4706"/>
      <c r="I94" s="4703"/>
      <c r="J94" s="4703"/>
      <c r="K94" s="4709">
        <v>44218</v>
      </c>
      <c r="L94" s="4710">
        <v>44218</v>
      </c>
      <c r="M94" s="4707" t="s">
        <v>17755</v>
      </c>
      <c r="N94" s="4735"/>
    </row>
    <row r="95" spans="1:14" ht="20.100000000000001" customHeight="1">
      <c r="A95" s="4712" t="s">
        <v>22434</v>
      </c>
      <c r="B95" s="4703" t="s">
        <v>21705</v>
      </c>
      <c r="C95" s="4696">
        <v>0</v>
      </c>
      <c r="D95" s="4696">
        <v>0.05</v>
      </c>
      <c r="E95" s="4698">
        <v>0.05</v>
      </c>
      <c r="F95" s="4704">
        <v>3</v>
      </c>
      <c r="G95" s="4705"/>
      <c r="H95" s="4706"/>
      <c r="I95" s="4703"/>
      <c r="J95" s="4703"/>
      <c r="K95" s="4709">
        <v>44218</v>
      </c>
      <c r="L95" s="4710">
        <v>44218</v>
      </c>
      <c r="M95" s="4707" t="s">
        <v>17755</v>
      </c>
      <c r="N95" s="4735"/>
    </row>
    <row r="96" spans="1:14" ht="20.100000000000001" customHeight="1">
      <c r="A96" s="4712" t="s">
        <v>22435</v>
      </c>
      <c r="B96" s="4703" t="s">
        <v>21710</v>
      </c>
      <c r="C96" s="4696">
        <v>0</v>
      </c>
      <c r="D96" s="4696">
        <v>0.6</v>
      </c>
      <c r="E96" s="4698">
        <v>0.6</v>
      </c>
      <c r="F96" s="4704">
        <v>3</v>
      </c>
      <c r="G96" s="4705"/>
      <c r="H96" s="4706"/>
      <c r="I96" s="4703"/>
      <c r="J96" s="4703"/>
      <c r="K96" s="4709">
        <v>44218</v>
      </c>
      <c r="L96" s="4710">
        <v>44218</v>
      </c>
      <c r="M96" s="4707" t="s">
        <v>17755</v>
      </c>
      <c r="N96" s="4735"/>
    </row>
    <row r="97" spans="1:13" ht="20.100000000000001" customHeight="1">
      <c r="A97" s="4712" t="s">
        <v>22436</v>
      </c>
      <c r="B97" s="4703" t="s">
        <v>21719</v>
      </c>
      <c r="C97" s="4696">
        <v>0</v>
      </c>
      <c r="D97" s="4696">
        <v>0.78</v>
      </c>
      <c r="E97" s="4698">
        <v>0.78</v>
      </c>
      <c r="F97" s="4704">
        <v>3</v>
      </c>
      <c r="G97" s="4705"/>
      <c r="H97" s="4706"/>
      <c r="I97" s="4703"/>
      <c r="J97" s="4703"/>
      <c r="K97" s="4709">
        <v>44218</v>
      </c>
      <c r="L97" s="4710">
        <v>44218</v>
      </c>
      <c r="M97" s="4707" t="s">
        <v>17755</v>
      </c>
    </row>
    <row r="98" spans="1:13" ht="20.100000000000001" customHeight="1">
      <c r="A98" s="4712" t="s">
        <v>22437</v>
      </c>
      <c r="B98" s="4703" t="s">
        <v>21740</v>
      </c>
      <c r="C98" s="4696">
        <v>0</v>
      </c>
      <c r="D98" s="4696">
        <v>0.39</v>
      </c>
      <c r="E98" s="4698">
        <v>0.39</v>
      </c>
      <c r="F98" s="4704">
        <v>3</v>
      </c>
      <c r="G98" s="4705"/>
      <c r="H98" s="4706"/>
      <c r="I98" s="4703"/>
      <c r="J98" s="4703"/>
      <c r="K98" s="4709">
        <v>44218</v>
      </c>
      <c r="L98" s="4710">
        <v>44218</v>
      </c>
      <c r="M98" s="4707" t="s">
        <v>17755</v>
      </c>
    </row>
    <row r="99" spans="1:13" ht="20.100000000000001" customHeight="1">
      <c r="A99" s="4712" t="s">
        <v>22438</v>
      </c>
      <c r="B99" s="4703" t="s">
        <v>21741</v>
      </c>
      <c r="C99" s="4696">
        <v>0</v>
      </c>
      <c r="D99" s="4696">
        <v>0.11</v>
      </c>
      <c r="E99" s="4698">
        <v>0.11</v>
      </c>
      <c r="F99" s="4704">
        <v>3</v>
      </c>
      <c r="G99" s="4705"/>
      <c r="H99" s="4706"/>
      <c r="I99" s="4703"/>
      <c r="J99" s="4703"/>
      <c r="K99" s="4709">
        <v>44218</v>
      </c>
      <c r="L99" s="4710">
        <v>44218</v>
      </c>
      <c r="M99" s="4707" t="s">
        <v>17755</v>
      </c>
    </row>
    <row r="100" spans="1:13" ht="20.100000000000001" customHeight="1">
      <c r="A100" s="4712" t="s">
        <v>22439</v>
      </c>
      <c r="B100" s="4703" t="s">
        <v>21778</v>
      </c>
      <c r="C100" s="4696">
        <v>0</v>
      </c>
      <c r="D100" s="4696">
        <v>0.84</v>
      </c>
      <c r="E100" s="4698">
        <v>0.84</v>
      </c>
      <c r="F100" s="4704">
        <v>3</v>
      </c>
      <c r="G100" s="4705"/>
      <c r="H100" s="4706"/>
      <c r="I100" s="4703"/>
      <c r="J100" s="4703"/>
      <c r="K100" s="4709">
        <v>44218</v>
      </c>
      <c r="L100" s="4710">
        <v>44218</v>
      </c>
      <c r="M100" s="4707" t="s">
        <v>17755</v>
      </c>
    </row>
    <row r="101" spans="1:13" ht="20.100000000000001" customHeight="1">
      <c r="A101" s="4712" t="s">
        <v>22440</v>
      </c>
      <c r="B101" s="4703" t="s">
        <v>21649</v>
      </c>
      <c r="C101" s="4696">
        <v>0</v>
      </c>
      <c r="D101" s="4696">
        <v>1.65</v>
      </c>
      <c r="E101" s="4698">
        <v>1.65</v>
      </c>
      <c r="F101" s="4704">
        <v>3</v>
      </c>
      <c r="G101" s="4705"/>
      <c r="H101" s="4706"/>
      <c r="I101" s="4703"/>
      <c r="J101" s="4703"/>
      <c r="K101" s="4709">
        <v>44221</v>
      </c>
      <c r="L101" s="4710">
        <v>44221</v>
      </c>
      <c r="M101" s="4707"/>
    </row>
    <row r="102" spans="1:13" ht="20.100000000000001" customHeight="1">
      <c r="A102" s="4712" t="s">
        <v>22441</v>
      </c>
      <c r="B102" s="4703" t="s">
        <v>6980</v>
      </c>
      <c r="C102" s="4696">
        <v>0.8</v>
      </c>
      <c r="D102" s="4696">
        <v>1</v>
      </c>
      <c r="E102" s="4698">
        <v>0.19999999999999996</v>
      </c>
      <c r="F102" s="4704">
        <v>3</v>
      </c>
      <c r="G102" s="4705"/>
      <c r="H102" s="4706"/>
      <c r="I102" s="4703"/>
      <c r="J102" s="4703"/>
      <c r="K102" s="4709">
        <v>44221</v>
      </c>
      <c r="L102" s="4710">
        <v>44221</v>
      </c>
      <c r="M102" s="4707" t="s">
        <v>17755</v>
      </c>
    </row>
    <row r="103" spans="1:13" ht="20.100000000000001" customHeight="1">
      <c r="A103" s="4712" t="s">
        <v>22442</v>
      </c>
      <c r="B103" s="4703" t="s">
        <v>21715</v>
      </c>
      <c r="C103" s="4696">
        <v>0</v>
      </c>
      <c r="D103" s="4696">
        <v>0.53</v>
      </c>
      <c r="E103" s="4698">
        <v>0.53</v>
      </c>
      <c r="F103" s="4704">
        <v>3</v>
      </c>
      <c r="G103" s="4705"/>
      <c r="H103" s="4706"/>
      <c r="I103" s="4703"/>
      <c r="J103" s="4703"/>
      <c r="K103" s="4709">
        <v>44221</v>
      </c>
      <c r="L103" s="4710">
        <v>44221</v>
      </c>
      <c r="M103" s="4707" t="s">
        <v>17755</v>
      </c>
    </row>
    <row r="104" spans="1:13" ht="20.100000000000001" customHeight="1">
      <c r="A104" s="4712" t="s">
        <v>22443</v>
      </c>
      <c r="B104" s="4703" t="s">
        <v>21721</v>
      </c>
      <c r="C104" s="4696">
        <v>0</v>
      </c>
      <c r="D104" s="4696">
        <v>0.38</v>
      </c>
      <c r="E104" s="4698">
        <v>0.38</v>
      </c>
      <c r="F104" s="4704">
        <v>3</v>
      </c>
      <c r="G104" s="4705"/>
      <c r="H104" s="4706"/>
      <c r="I104" s="4703"/>
      <c r="J104" s="4703"/>
      <c r="K104" s="4709">
        <v>44221</v>
      </c>
      <c r="L104" s="4710">
        <v>44221</v>
      </c>
      <c r="M104" s="4707" t="s">
        <v>17755</v>
      </c>
    </row>
    <row r="105" spans="1:13" ht="20.100000000000001" customHeight="1">
      <c r="A105" s="4712" t="s">
        <v>22444</v>
      </c>
      <c r="B105" s="4703" t="s">
        <v>21734</v>
      </c>
      <c r="C105" s="4696">
        <v>0</v>
      </c>
      <c r="D105" s="4696">
        <v>0.31</v>
      </c>
      <c r="E105" s="4698">
        <v>0.31</v>
      </c>
      <c r="F105" s="4704">
        <v>3</v>
      </c>
      <c r="G105" s="4705"/>
      <c r="H105" s="4706"/>
      <c r="I105" s="4703"/>
      <c r="J105" s="4703"/>
      <c r="K105" s="4709">
        <v>44221</v>
      </c>
      <c r="L105" s="4710">
        <v>44221</v>
      </c>
      <c r="M105" s="4707" t="s">
        <v>17755</v>
      </c>
    </row>
    <row r="106" spans="1:13" ht="20.100000000000001" customHeight="1">
      <c r="A106" s="4712" t="s">
        <v>22445</v>
      </c>
      <c r="B106" s="4703" t="s">
        <v>21738</v>
      </c>
      <c r="C106" s="4696">
        <v>0</v>
      </c>
      <c r="D106" s="4696">
        <v>0.08</v>
      </c>
      <c r="E106" s="4698">
        <v>0.08</v>
      </c>
      <c r="F106" s="4704">
        <v>3</v>
      </c>
      <c r="G106" s="4705"/>
      <c r="H106" s="4706"/>
      <c r="I106" s="4703"/>
      <c r="J106" s="4703"/>
      <c r="K106" s="4709">
        <v>44221</v>
      </c>
      <c r="L106" s="4710">
        <v>44221</v>
      </c>
      <c r="M106" s="4707" t="s">
        <v>17755</v>
      </c>
    </row>
    <row r="107" spans="1:13" ht="20.100000000000001" customHeight="1">
      <c r="A107" s="4712" t="s">
        <v>22446</v>
      </c>
      <c r="B107" s="4703" t="s">
        <v>21752</v>
      </c>
      <c r="C107" s="4696">
        <v>0</v>
      </c>
      <c r="D107" s="4696">
        <v>0.2</v>
      </c>
      <c r="E107" s="4698">
        <v>0.2</v>
      </c>
      <c r="F107" s="4704">
        <v>3</v>
      </c>
      <c r="G107" s="4705"/>
      <c r="H107" s="4706"/>
      <c r="I107" s="4703"/>
      <c r="J107" s="4703"/>
      <c r="K107" s="4709">
        <v>44221</v>
      </c>
      <c r="L107" s="4710">
        <v>44221</v>
      </c>
      <c r="M107" s="4707" t="s">
        <v>17755</v>
      </c>
    </row>
    <row r="108" spans="1:13" ht="20.100000000000001" customHeight="1">
      <c r="A108" s="4712" t="s">
        <v>22447</v>
      </c>
      <c r="B108" s="4703" t="s">
        <v>21686</v>
      </c>
      <c r="C108" s="4696">
        <v>0</v>
      </c>
      <c r="D108" s="4696">
        <v>0.27</v>
      </c>
      <c r="E108" s="4698">
        <v>0.27</v>
      </c>
      <c r="F108" s="4704">
        <v>3</v>
      </c>
      <c r="G108" s="4705"/>
      <c r="H108" s="4706"/>
      <c r="I108" s="4703"/>
      <c r="J108" s="4703"/>
      <c r="K108" s="4709">
        <v>44222</v>
      </c>
      <c r="L108" s="4710">
        <v>44222</v>
      </c>
      <c r="M108" s="4707" t="s">
        <v>17755</v>
      </c>
    </row>
    <row r="109" spans="1:13" ht="20.100000000000001" customHeight="1">
      <c r="A109" s="4712" t="s">
        <v>22448</v>
      </c>
      <c r="B109" s="4703" t="s">
        <v>21687</v>
      </c>
      <c r="C109" s="4696">
        <v>0</v>
      </c>
      <c r="D109" s="4696">
        <v>0.28000000000000003</v>
      </c>
      <c r="E109" s="4698">
        <v>0.28000000000000003</v>
      </c>
      <c r="F109" s="4704">
        <v>3</v>
      </c>
      <c r="G109" s="4705"/>
      <c r="H109" s="4706"/>
      <c r="I109" s="4703"/>
      <c r="J109" s="4703"/>
      <c r="K109" s="4709">
        <v>44222</v>
      </c>
      <c r="L109" s="4710">
        <v>44222</v>
      </c>
      <c r="M109" s="4707" t="s">
        <v>17755</v>
      </c>
    </row>
    <row r="110" spans="1:13" ht="20.100000000000001" customHeight="1">
      <c r="A110" s="4712" t="s">
        <v>22449</v>
      </c>
      <c r="B110" s="4703" t="s">
        <v>21688</v>
      </c>
      <c r="C110" s="4696">
        <v>0</v>
      </c>
      <c r="D110" s="4696">
        <v>0.47</v>
      </c>
      <c r="E110" s="4698">
        <v>0.47</v>
      </c>
      <c r="F110" s="4704">
        <v>3</v>
      </c>
      <c r="G110" s="4705"/>
      <c r="H110" s="4706"/>
      <c r="I110" s="4703"/>
      <c r="J110" s="4703"/>
      <c r="K110" s="4709">
        <v>44222</v>
      </c>
      <c r="L110" s="4710">
        <v>44222</v>
      </c>
      <c r="M110" s="4707" t="s">
        <v>17755</v>
      </c>
    </row>
    <row r="111" spans="1:13" ht="20.100000000000001" customHeight="1">
      <c r="A111" s="4712" t="s">
        <v>22450</v>
      </c>
      <c r="B111" s="4703" t="s">
        <v>21689</v>
      </c>
      <c r="C111" s="4696">
        <v>0</v>
      </c>
      <c r="D111" s="4696">
        <v>0.34</v>
      </c>
      <c r="E111" s="4698">
        <v>0.34</v>
      </c>
      <c r="F111" s="4704">
        <v>3</v>
      </c>
      <c r="G111" s="4705"/>
      <c r="H111" s="4706"/>
      <c r="I111" s="4703"/>
      <c r="J111" s="4703"/>
      <c r="K111" s="4709">
        <v>44222</v>
      </c>
      <c r="L111" s="4710">
        <v>44222</v>
      </c>
      <c r="M111" s="4707" t="s">
        <v>17755</v>
      </c>
    </row>
    <row r="112" spans="1:13" ht="20.100000000000001" customHeight="1">
      <c r="A112" s="4712" t="s">
        <v>22451</v>
      </c>
      <c r="B112" s="4703" t="s">
        <v>10250</v>
      </c>
      <c r="C112" s="4696">
        <v>0</v>
      </c>
      <c r="D112" s="4696">
        <v>0.41</v>
      </c>
      <c r="E112" s="4698">
        <v>0.41</v>
      </c>
      <c r="F112" s="4704">
        <v>3</v>
      </c>
      <c r="G112" s="4705"/>
      <c r="H112" s="4706"/>
      <c r="I112" s="4703"/>
      <c r="J112" s="4703"/>
      <c r="K112" s="4709">
        <v>44222</v>
      </c>
      <c r="L112" s="4710">
        <v>44222</v>
      </c>
      <c r="M112" s="4707" t="s">
        <v>17755</v>
      </c>
    </row>
    <row r="113" spans="1:13" ht="20.100000000000001" customHeight="1">
      <c r="A113" s="4712" t="s">
        <v>22452</v>
      </c>
      <c r="B113" s="4703" t="s">
        <v>21693</v>
      </c>
      <c r="C113" s="4696">
        <v>0</v>
      </c>
      <c r="D113" s="4696">
        <v>0.56000000000000005</v>
      </c>
      <c r="E113" s="4698">
        <v>0.56000000000000005</v>
      </c>
      <c r="F113" s="4704">
        <v>3</v>
      </c>
      <c r="G113" s="4705"/>
      <c r="H113" s="4706"/>
      <c r="I113" s="4703"/>
      <c r="J113" s="4703"/>
      <c r="K113" s="4709">
        <v>44222</v>
      </c>
      <c r="L113" s="4710">
        <v>44222</v>
      </c>
      <c r="M113" s="4707" t="s">
        <v>17755</v>
      </c>
    </row>
    <row r="114" spans="1:13" ht="20.100000000000001" customHeight="1">
      <c r="A114" s="4712" t="s">
        <v>22453</v>
      </c>
      <c r="B114" s="4703" t="s">
        <v>16076</v>
      </c>
      <c r="C114" s="4696">
        <v>0</v>
      </c>
      <c r="D114" s="4696">
        <v>0.34</v>
      </c>
      <c r="E114" s="4698">
        <v>0.34</v>
      </c>
      <c r="F114" s="4704">
        <v>3</v>
      </c>
      <c r="G114" s="4705"/>
      <c r="H114" s="4706"/>
      <c r="I114" s="4703"/>
      <c r="J114" s="4703"/>
      <c r="K114" s="4709">
        <v>44222</v>
      </c>
      <c r="L114" s="4710">
        <v>44222</v>
      </c>
      <c r="M114" s="4707" t="s">
        <v>17755</v>
      </c>
    </row>
    <row r="115" spans="1:13" ht="20.100000000000001" customHeight="1">
      <c r="A115" s="4712" t="s">
        <v>22454</v>
      </c>
      <c r="B115" s="4703" t="s">
        <v>16079</v>
      </c>
      <c r="C115" s="4696">
        <v>0</v>
      </c>
      <c r="D115" s="4696">
        <v>0.33</v>
      </c>
      <c r="E115" s="4698">
        <v>0.33</v>
      </c>
      <c r="F115" s="4704">
        <v>3</v>
      </c>
      <c r="G115" s="4705"/>
      <c r="H115" s="4706"/>
      <c r="I115" s="4703"/>
      <c r="J115" s="4703"/>
      <c r="K115" s="4709">
        <v>44222</v>
      </c>
      <c r="L115" s="4710">
        <v>44222</v>
      </c>
      <c r="M115" s="4707" t="s">
        <v>17755</v>
      </c>
    </row>
    <row r="116" spans="1:13" ht="20.100000000000001" customHeight="1">
      <c r="A116" s="4712" t="s">
        <v>22455</v>
      </c>
      <c r="B116" s="4703" t="s">
        <v>21730</v>
      </c>
      <c r="C116" s="4696">
        <v>0</v>
      </c>
      <c r="D116" s="4696">
        <v>0.49</v>
      </c>
      <c r="E116" s="4698">
        <v>0.49</v>
      </c>
      <c r="F116" s="4704">
        <v>3</v>
      </c>
      <c r="G116" s="4705"/>
      <c r="H116" s="4706"/>
      <c r="I116" s="4703"/>
      <c r="J116" s="4703"/>
      <c r="K116" s="4709">
        <v>44222</v>
      </c>
      <c r="L116" s="4710">
        <v>44222</v>
      </c>
      <c r="M116" s="4707" t="s">
        <v>17755</v>
      </c>
    </row>
    <row r="117" spans="1:13" ht="20.100000000000001" customHeight="1">
      <c r="A117" s="4712" t="s">
        <v>22456</v>
      </c>
      <c r="B117" s="4703" t="s">
        <v>21731</v>
      </c>
      <c r="C117" s="4696">
        <v>0</v>
      </c>
      <c r="D117" s="4696">
        <v>0.15</v>
      </c>
      <c r="E117" s="4698">
        <v>0.15</v>
      </c>
      <c r="F117" s="4704">
        <v>3</v>
      </c>
      <c r="G117" s="4705"/>
      <c r="H117" s="4706"/>
      <c r="I117" s="4703"/>
      <c r="J117" s="4703"/>
      <c r="K117" s="4709">
        <v>44222</v>
      </c>
      <c r="L117" s="4710">
        <v>44222</v>
      </c>
      <c r="M117" s="4707" t="s">
        <v>17755</v>
      </c>
    </row>
    <row r="118" spans="1:13" ht="20.100000000000001" customHeight="1">
      <c r="A118" s="4712" t="s">
        <v>22457</v>
      </c>
      <c r="B118" s="4703" t="s">
        <v>21737</v>
      </c>
      <c r="C118" s="4696">
        <v>0</v>
      </c>
      <c r="D118" s="4696">
        <v>0.4</v>
      </c>
      <c r="E118" s="4698">
        <v>0.4</v>
      </c>
      <c r="F118" s="4704">
        <v>3</v>
      </c>
      <c r="G118" s="4705"/>
      <c r="H118" s="4706"/>
      <c r="I118" s="4703"/>
      <c r="J118" s="4703"/>
      <c r="K118" s="4709">
        <v>44222</v>
      </c>
      <c r="L118" s="4710">
        <v>44222</v>
      </c>
      <c r="M118" s="4707" t="s">
        <v>17755</v>
      </c>
    </row>
    <row r="119" spans="1:13" ht="20.100000000000001" customHeight="1">
      <c r="A119" s="4712" t="s">
        <v>22458</v>
      </c>
      <c r="B119" s="4703" t="s">
        <v>16078</v>
      </c>
      <c r="C119" s="4696">
        <v>0</v>
      </c>
      <c r="D119" s="4696">
        <v>0.12</v>
      </c>
      <c r="E119" s="4698">
        <v>0.12</v>
      </c>
      <c r="F119" s="4704">
        <v>3</v>
      </c>
      <c r="G119" s="4705"/>
      <c r="H119" s="4706"/>
      <c r="I119" s="4703"/>
      <c r="J119" s="4703"/>
      <c r="K119" s="4709">
        <v>44222</v>
      </c>
      <c r="L119" s="4710">
        <v>44222</v>
      </c>
      <c r="M119" s="4707" t="s">
        <v>17755</v>
      </c>
    </row>
    <row r="120" spans="1:13" ht="20.100000000000001" customHeight="1">
      <c r="A120" s="4712" t="s">
        <v>22459</v>
      </c>
      <c r="B120" s="4703" t="s">
        <v>21682</v>
      </c>
      <c r="C120" s="4696">
        <v>0.09</v>
      </c>
      <c r="D120" s="4696">
        <v>2.0499999999999998</v>
      </c>
      <c r="E120" s="4698">
        <v>1.9599999999999997</v>
      </c>
      <c r="F120" s="4704">
        <v>3</v>
      </c>
      <c r="G120" s="4705"/>
      <c r="H120" s="4706"/>
      <c r="I120" s="4703"/>
      <c r="J120" s="4703"/>
      <c r="K120" s="4709">
        <v>44223</v>
      </c>
      <c r="L120" s="4710">
        <v>44223</v>
      </c>
      <c r="M120" s="4707" t="s">
        <v>17755</v>
      </c>
    </row>
    <row r="121" spans="1:13" ht="20.100000000000001" customHeight="1">
      <c r="A121" s="4712" t="s">
        <v>22460</v>
      </c>
      <c r="B121" s="4703" t="s">
        <v>21694</v>
      </c>
      <c r="C121" s="4696">
        <v>0</v>
      </c>
      <c r="D121" s="4696">
        <v>0.32</v>
      </c>
      <c r="E121" s="4698">
        <v>0.32</v>
      </c>
      <c r="F121" s="4704">
        <v>3</v>
      </c>
      <c r="G121" s="4705"/>
      <c r="H121" s="4706"/>
      <c r="I121" s="4703"/>
      <c r="J121" s="4703"/>
      <c r="K121" s="4709">
        <v>44223</v>
      </c>
      <c r="L121" s="4710">
        <v>44223</v>
      </c>
      <c r="M121" s="4707" t="s">
        <v>17755</v>
      </c>
    </row>
    <row r="122" spans="1:13" ht="20.100000000000001" customHeight="1">
      <c r="A122" s="4712" t="s">
        <v>22461</v>
      </c>
      <c r="B122" s="4703" t="s">
        <v>21707</v>
      </c>
      <c r="C122" s="4696">
        <v>0</v>
      </c>
      <c r="D122" s="4696">
        <v>0.23</v>
      </c>
      <c r="E122" s="4698">
        <v>0.23</v>
      </c>
      <c r="F122" s="4704">
        <v>3</v>
      </c>
      <c r="G122" s="4705"/>
      <c r="H122" s="4706"/>
      <c r="I122" s="4703"/>
      <c r="J122" s="4703"/>
      <c r="K122" s="4709">
        <v>44223</v>
      </c>
      <c r="L122" s="4710">
        <v>44223</v>
      </c>
      <c r="M122" s="4707" t="s">
        <v>17755</v>
      </c>
    </row>
    <row r="123" spans="1:13" ht="20.100000000000001" customHeight="1">
      <c r="A123" s="4712" t="s">
        <v>553</v>
      </c>
      <c r="B123" s="4703"/>
      <c r="C123" s="4696">
        <v>12.66</v>
      </c>
      <c r="D123" s="4696">
        <v>5</v>
      </c>
      <c r="E123" s="4698">
        <v>5</v>
      </c>
      <c r="F123" s="4704">
        <v>3</v>
      </c>
      <c r="G123" s="4705" t="s">
        <v>21606</v>
      </c>
      <c r="H123" s="4706">
        <v>12.66</v>
      </c>
      <c r="I123" s="4703" t="s">
        <v>10768</v>
      </c>
      <c r="J123" s="4703">
        <v>15.29</v>
      </c>
      <c r="K123" s="4709">
        <v>44223</v>
      </c>
      <c r="L123" s="4710">
        <v>44223</v>
      </c>
      <c r="M123" s="4707" t="s">
        <v>17755</v>
      </c>
    </row>
    <row r="124" spans="1:13" ht="20.100000000000001" customHeight="1">
      <c r="A124" s="4712" t="s">
        <v>22462</v>
      </c>
      <c r="B124" s="4703" t="s">
        <v>9242</v>
      </c>
      <c r="C124" s="4696">
        <v>0</v>
      </c>
      <c r="D124" s="4696">
        <v>0.28000000000000003</v>
      </c>
      <c r="E124" s="4698">
        <v>0.28000000000000003</v>
      </c>
      <c r="F124" s="4704">
        <v>3</v>
      </c>
      <c r="G124" s="4705"/>
      <c r="H124" s="4706"/>
      <c r="I124" s="4703"/>
      <c r="J124" s="4703"/>
      <c r="K124" s="4709">
        <v>44223</v>
      </c>
      <c r="L124" s="4710">
        <v>44223</v>
      </c>
      <c r="M124" s="4707" t="s">
        <v>17755</v>
      </c>
    </row>
    <row r="125" spans="1:13" ht="20.100000000000001" customHeight="1">
      <c r="A125" s="4712" t="s">
        <v>22463</v>
      </c>
      <c r="B125" s="4703" t="s">
        <v>21720</v>
      </c>
      <c r="C125" s="4696">
        <v>0</v>
      </c>
      <c r="D125" s="4696">
        <v>0.55000000000000004</v>
      </c>
      <c r="E125" s="4698">
        <v>0.55000000000000004</v>
      </c>
      <c r="F125" s="4704">
        <v>3</v>
      </c>
      <c r="G125" s="4705"/>
      <c r="H125" s="4706"/>
      <c r="I125" s="4703"/>
      <c r="J125" s="4703"/>
      <c r="K125" s="4709">
        <v>44223</v>
      </c>
      <c r="L125" s="4710">
        <v>44223</v>
      </c>
      <c r="M125" s="4707" t="s">
        <v>17755</v>
      </c>
    </row>
    <row r="126" spans="1:13" ht="20.100000000000001" customHeight="1">
      <c r="A126" s="4712" t="s">
        <v>22464</v>
      </c>
      <c r="B126" s="4703" t="s">
        <v>21727</v>
      </c>
      <c r="C126" s="4696">
        <v>0.09</v>
      </c>
      <c r="D126" s="4696">
        <v>0.31</v>
      </c>
      <c r="E126" s="4698">
        <v>0.22</v>
      </c>
      <c r="F126" s="4704">
        <v>3</v>
      </c>
      <c r="G126" s="4705"/>
      <c r="H126" s="4706"/>
      <c r="I126" s="4703"/>
      <c r="J126" s="4703"/>
      <c r="K126" s="4709">
        <v>44223</v>
      </c>
      <c r="L126" s="4710">
        <v>44223</v>
      </c>
      <c r="M126" s="4707" t="s">
        <v>17755</v>
      </c>
    </row>
    <row r="127" spans="1:13" ht="20.100000000000001" customHeight="1">
      <c r="A127" s="4712" t="s">
        <v>22465</v>
      </c>
      <c r="B127" s="4703" t="s">
        <v>21728</v>
      </c>
      <c r="C127" s="4696">
        <v>0</v>
      </c>
      <c r="D127" s="4696">
        <v>0.13</v>
      </c>
      <c r="E127" s="4698">
        <v>0.13</v>
      </c>
      <c r="F127" s="4704">
        <v>3</v>
      </c>
      <c r="G127" s="4705"/>
      <c r="H127" s="4706"/>
      <c r="I127" s="4703"/>
      <c r="J127" s="4703"/>
      <c r="K127" s="4709">
        <v>44223</v>
      </c>
      <c r="L127" s="4710">
        <v>44223</v>
      </c>
      <c r="M127" s="4707" t="s">
        <v>17755</v>
      </c>
    </row>
    <row r="128" spans="1:13" ht="20.100000000000001" customHeight="1">
      <c r="A128" s="4712" t="s">
        <v>22466</v>
      </c>
      <c r="B128" s="4703" t="s">
        <v>21729</v>
      </c>
      <c r="C128" s="4696">
        <v>0</v>
      </c>
      <c r="D128" s="4696">
        <v>0.17</v>
      </c>
      <c r="E128" s="4698">
        <v>0.17</v>
      </c>
      <c r="F128" s="4704">
        <v>3</v>
      </c>
      <c r="G128" s="4705"/>
      <c r="H128" s="4706"/>
      <c r="I128" s="4703"/>
      <c r="J128" s="4703"/>
      <c r="K128" s="4709">
        <v>44223</v>
      </c>
      <c r="L128" s="4710">
        <v>44223</v>
      </c>
      <c r="M128" s="4707" t="s">
        <v>17755</v>
      </c>
    </row>
    <row r="129" spans="1:13" ht="20.100000000000001" customHeight="1">
      <c r="A129" s="4712" t="s">
        <v>22467</v>
      </c>
      <c r="B129" s="4703" t="s">
        <v>21736</v>
      </c>
      <c r="C129" s="4696">
        <v>0</v>
      </c>
      <c r="D129" s="4696">
        <v>0.87</v>
      </c>
      <c r="E129" s="4698">
        <v>0.87</v>
      </c>
      <c r="F129" s="4704">
        <v>3</v>
      </c>
      <c r="G129" s="4705"/>
      <c r="H129" s="4706"/>
      <c r="I129" s="4703"/>
      <c r="J129" s="4703"/>
      <c r="K129" s="4709">
        <v>44223</v>
      </c>
      <c r="L129" s="4710">
        <v>44223</v>
      </c>
      <c r="M129" s="4707" t="s">
        <v>17755</v>
      </c>
    </row>
    <row r="130" spans="1:13" ht="20.100000000000001" customHeight="1">
      <c r="A130" s="4712" t="s">
        <v>22468</v>
      </c>
      <c r="B130" s="4703" t="s">
        <v>21759</v>
      </c>
      <c r="C130" s="4696">
        <v>0.13</v>
      </c>
      <c r="D130" s="4696">
        <v>0.41</v>
      </c>
      <c r="E130" s="4698">
        <v>0.27999999999999997</v>
      </c>
      <c r="F130" s="4704">
        <v>3</v>
      </c>
      <c r="G130" s="4705"/>
      <c r="H130" s="4706"/>
      <c r="I130" s="4703"/>
      <c r="J130" s="4703"/>
      <c r="K130" s="4709">
        <v>44223</v>
      </c>
      <c r="L130" s="4710">
        <v>44223</v>
      </c>
      <c r="M130" s="4707" t="s">
        <v>17755</v>
      </c>
    </row>
    <row r="131" spans="1:13" ht="20.100000000000001" customHeight="1">
      <c r="A131" s="4712" t="s">
        <v>22469</v>
      </c>
      <c r="B131" s="4703" t="s">
        <v>21760</v>
      </c>
      <c r="C131" s="4696">
        <v>0</v>
      </c>
      <c r="D131" s="4696">
        <v>0.13</v>
      </c>
      <c r="E131" s="4698">
        <v>0.13</v>
      </c>
      <c r="F131" s="4704">
        <v>3</v>
      </c>
      <c r="G131" s="4705"/>
      <c r="H131" s="4706"/>
      <c r="I131" s="4703"/>
      <c r="J131" s="4703"/>
      <c r="K131" s="4709">
        <v>44223</v>
      </c>
      <c r="L131" s="4710">
        <v>44223</v>
      </c>
      <c r="M131" s="4707" t="s">
        <v>17755</v>
      </c>
    </row>
    <row r="132" spans="1:13" ht="20.100000000000001" customHeight="1">
      <c r="A132" s="4712" t="s">
        <v>22470</v>
      </c>
      <c r="B132" s="4703" t="s">
        <v>21761</v>
      </c>
      <c r="C132" s="4696">
        <v>0</v>
      </c>
      <c r="D132" s="4696">
        <v>0.13</v>
      </c>
      <c r="E132" s="4698">
        <v>0.13</v>
      </c>
      <c r="F132" s="4704">
        <v>3</v>
      </c>
      <c r="G132" s="4705"/>
      <c r="H132" s="4706"/>
      <c r="I132" s="4703"/>
      <c r="J132" s="4703"/>
      <c r="K132" s="4709">
        <v>44223</v>
      </c>
      <c r="L132" s="4710">
        <v>44223</v>
      </c>
      <c r="M132" s="4707" t="s">
        <v>17755</v>
      </c>
    </row>
    <row r="133" spans="1:13" ht="20.100000000000001" customHeight="1">
      <c r="A133" s="4712" t="s">
        <v>22067</v>
      </c>
      <c r="B133" s="4703" t="s">
        <v>22471</v>
      </c>
      <c r="C133" s="4696">
        <v>0</v>
      </c>
      <c r="D133" s="4696">
        <v>0.24</v>
      </c>
      <c r="E133" s="4698">
        <v>0.24</v>
      </c>
      <c r="F133" s="4704">
        <v>2</v>
      </c>
      <c r="G133" s="4705"/>
      <c r="H133" s="4706"/>
      <c r="I133" s="4703"/>
      <c r="J133" s="4703"/>
      <c r="K133" s="4709">
        <v>44224</v>
      </c>
      <c r="L133" s="4710">
        <v>44224</v>
      </c>
      <c r="M133" s="4707" t="s">
        <v>22351</v>
      </c>
    </row>
    <row r="134" spans="1:13" ht="20.100000000000001" customHeight="1">
      <c r="A134" s="4712" t="s">
        <v>22068</v>
      </c>
      <c r="B134" s="4703" t="s">
        <v>22471</v>
      </c>
      <c r="C134" s="4696">
        <v>0</v>
      </c>
      <c r="D134" s="4696">
        <v>0.19</v>
      </c>
      <c r="E134" s="4698">
        <v>0.19</v>
      </c>
      <c r="F134" s="4704">
        <v>2</v>
      </c>
      <c r="G134" s="4705"/>
      <c r="H134" s="4706"/>
      <c r="I134" s="4703"/>
      <c r="J134" s="4703"/>
      <c r="K134" s="4709">
        <v>44224</v>
      </c>
      <c r="L134" s="4710">
        <v>44224</v>
      </c>
      <c r="M134" s="4707" t="s">
        <v>22351</v>
      </c>
    </row>
    <row r="135" spans="1:13" ht="20.100000000000001" customHeight="1">
      <c r="A135" s="4712" t="s">
        <v>22069</v>
      </c>
      <c r="B135" s="4703" t="s">
        <v>22471</v>
      </c>
      <c r="C135" s="4696">
        <v>0</v>
      </c>
      <c r="D135" s="4696">
        <v>0.17</v>
      </c>
      <c r="E135" s="4698">
        <v>0.17</v>
      </c>
      <c r="F135" s="4704">
        <v>2</v>
      </c>
      <c r="G135" s="4705"/>
      <c r="H135" s="4706"/>
      <c r="I135" s="4703"/>
      <c r="J135" s="4703"/>
      <c r="K135" s="4709">
        <v>44224</v>
      </c>
      <c r="L135" s="4710">
        <v>44224</v>
      </c>
      <c r="M135" s="4707" t="s">
        <v>22351</v>
      </c>
    </row>
    <row r="136" spans="1:13" ht="20.100000000000001" customHeight="1">
      <c r="A136" s="4712" t="s">
        <v>22070</v>
      </c>
      <c r="B136" s="4703" t="s">
        <v>22471</v>
      </c>
      <c r="C136" s="4696">
        <v>0</v>
      </c>
      <c r="D136" s="4696">
        <v>0.3</v>
      </c>
      <c r="E136" s="4698">
        <v>0.3</v>
      </c>
      <c r="F136" s="4704">
        <v>2</v>
      </c>
      <c r="G136" s="4705"/>
      <c r="H136" s="4706"/>
      <c r="I136" s="4703"/>
      <c r="J136" s="4703"/>
      <c r="K136" s="4709">
        <v>44224</v>
      </c>
      <c r="L136" s="4710">
        <v>44224</v>
      </c>
      <c r="M136" s="4707" t="s">
        <v>22351</v>
      </c>
    </row>
    <row r="137" spans="1:13" ht="20.100000000000001" customHeight="1">
      <c r="A137" s="4712" t="s">
        <v>21615</v>
      </c>
      <c r="B137" s="4703" t="s">
        <v>22471</v>
      </c>
      <c r="C137" s="4696">
        <v>0</v>
      </c>
      <c r="D137" s="4696">
        <v>0.26</v>
      </c>
      <c r="E137" s="4698">
        <v>0.26</v>
      </c>
      <c r="F137" s="4704">
        <v>3</v>
      </c>
      <c r="G137" s="4705"/>
      <c r="H137" s="4706"/>
      <c r="I137" s="4703"/>
      <c r="J137" s="4703"/>
      <c r="K137" s="4709">
        <v>44224</v>
      </c>
      <c r="L137" s="4710">
        <v>44224</v>
      </c>
      <c r="M137" s="4707" t="s">
        <v>22351</v>
      </c>
    </row>
    <row r="138" spans="1:13" ht="20.100000000000001" customHeight="1">
      <c r="A138" s="4712" t="s">
        <v>21616</v>
      </c>
      <c r="B138" s="4703" t="s">
        <v>22471</v>
      </c>
      <c r="C138" s="4696">
        <v>0</v>
      </c>
      <c r="D138" s="4696">
        <v>0.27</v>
      </c>
      <c r="E138" s="4698">
        <v>0.27</v>
      </c>
      <c r="F138" s="4704">
        <v>3</v>
      </c>
      <c r="G138" s="4705"/>
      <c r="H138" s="4706"/>
      <c r="I138" s="4703"/>
      <c r="J138" s="4703"/>
      <c r="K138" s="4709">
        <v>44224</v>
      </c>
      <c r="L138" s="4710">
        <v>44224</v>
      </c>
      <c r="M138" s="4707" t="s">
        <v>22351</v>
      </c>
    </row>
    <row r="139" spans="1:13" ht="20.100000000000001" customHeight="1">
      <c r="A139" s="4712" t="s">
        <v>21617</v>
      </c>
      <c r="B139" s="4703" t="s">
        <v>22471</v>
      </c>
      <c r="C139" s="4696">
        <v>0</v>
      </c>
      <c r="D139" s="4696">
        <v>0.22</v>
      </c>
      <c r="E139" s="4698">
        <v>0.22</v>
      </c>
      <c r="F139" s="4704">
        <v>3</v>
      </c>
      <c r="G139" s="4705"/>
      <c r="H139" s="4706"/>
      <c r="I139" s="4703"/>
      <c r="J139" s="4703"/>
      <c r="K139" s="4709">
        <v>44224</v>
      </c>
      <c r="L139" s="4710">
        <v>44224</v>
      </c>
      <c r="M139" s="4707" t="s">
        <v>22351</v>
      </c>
    </row>
    <row r="140" spans="1:13" ht="20.100000000000001" customHeight="1">
      <c r="A140" s="4712" t="s">
        <v>21618</v>
      </c>
      <c r="B140" s="4703" t="s">
        <v>22471</v>
      </c>
      <c r="C140" s="4696">
        <v>0</v>
      </c>
      <c r="D140" s="4696">
        <v>0.28000000000000003</v>
      </c>
      <c r="E140" s="4698">
        <v>0.28000000000000003</v>
      </c>
      <c r="F140" s="4704">
        <v>3</v>
      </c>
      <c r="G140" s="4705"/>
      <c r="H140" s="4706"/>
      <c r="I140" s="4703"/>
      <c r="J140" s="4703"/>
      <c r="K140" s="4709">
        <v>44224</v>
      </c>
      <c r="L140" s="4710">
        <v>44224</v>
      </c>
      <c r="M140" s="4707" t="s">
        <v>22351</v>
      </c>
    </row>
    <row r="141" spans="1:13" ht="20.100000000000001" customHeight="1">
      <c r="A141" s="4712" t="s">
        <v>21619</v>
      </c>
      <c r="B141" s="4703" t="s">
        <v>22471</v>
      </c>
      <c r="C141" s="4696">
        <v>0</v>
      </c>
      <c r="D141" s="4696">
        <v>0.15</v>
      </c>
      <c r="E141" s="4698">
        <v>0.15</v>
      </c>
      <c r="F141" s="4704">
        <v>3</v>
      </c>
      <c r="G141" s="4705"/>
      <c r="H141" s="4706"/>
      <c r="I141" s="4703"/>
      <c r="J141" s="4703"/>
      <c r="K141" s="4709">
        <v>44224</v>
      </c>
      <c r="L141" s="4710">
        <v>44224</v>
      </c>
      <c r="M141" s="4707" t="s">
        <v>22351</v>
      </c>
    </row>
    <row r="142" spans="1:13" ht="20.100000000000001" customHeight="1">
      <c r="A142" s="4712" t="s">
        <v>21620</v>
      </c>
      <c r="B142" s="4703" t="s">
        <v>22471</v>
      </c>
      <c r="C142" s="4696">
        <v>0</v>
      </c>
      <c r="D142" s="4696">
        <v>0.18</v>
      </c>
      <c r="E142" s="4698">
        <v>0.18</v>
      </c>
      <c r="F142" s="4704">
        <v>3</v>
      </c>
      <c r="G142" s="4705"/>
      <c r="H142" s="4706"/>
      <c r="I142" s="4703"/>
      <c r="J142" s="4703"/>
      <c r="K142" s="4709">
        <v>44224</v>
      </c>
      <c r="L142" s="4710">
        <v>44224</v>
      </c>
      <c r="M142" s="4707" t="s">
        <v>22351</v>
      </c>
    </row>
    <row r="143" spans="1:13" ht="20.100000000000001" customHeight="1">
      <c r="A143" s="4712" t="s">
        <v>21621</v>
      </c>
      <c r="B143" s="4703" t="s">
        <v>22471</v>
      </c>
      <c r="C143" s="4696">
        <v>0</v>
      </c>
      <c r="D143" s="4696">
        <v>0.19</v>
      </c>
      <c r="E143" s="4698">
        <v>0.19</v>
      </c>
      <c r="F143" s="4704">
        <v>3</v>
      </c>
      <c r="G143" s="4705"/>
      <c r="H143" s="4706"/>
      <c r="I143" s="4703"/>
      <c r="J143" s="4703"/>
      <c r="K143" s="4709">
        <v>44224</v>
      </c>
      <c r="L143" s="4710">
        <v>44224</v>
      </c>
      <c r="M143" s="4707" t="s">
        <v>22351</v>
      </c>
    </row>
    <row r="144" spans="1:13" ht="20.100000000000001" customHeight="1">
      <c r="A144" s="4712" t="s">
        <v>21623</v>
      </c>
      <c r="B144" s="4703" t="s">
        <v>22471</v>
      </c>
      <c r="C144" s="4696">
        <v>0</v>
      </c>
      <c r="D144" s="4696">
        <v>0.22</v>
      </c>
      <c r="E144" s="4698">
        <v>0.22</v>
      </c>
      <c r="F144" s="4704">
        <v>3</v>
      </c>
      <c r="G144" s="4705"/>
      <c r="H144" s="4706"/>
      <c r="I144" s="4703"/>
      <c r="J144" s="4703"/>
      <c r="K144" s="4709">
        <v>44224</v>
      </c>
      <c r="L144" s="4710">
        <v>44224</v>
      </c>
      <c r="M144" s="4707" t="s">
        <v>22351</v>
      </c>
    </row>
    <row r="145" spans="1:13" ht="20.100000000000001" customHeight="1">
      <c r="A145" s="4712" t="s">
        <v>21624</v>
      </c>
      <c r="B145" s="4703" t="s">
        <v>22471</v>
      </c>
      <c r="C145" s="4696">
        <v>0</v>
      </c>
      <c r="D145" s="4696">
        <v>0.35000000000000003</v>
      </c>
      <c r="E145" s="4698">
        <v>0.35000000000000003</v>
      </c>
      <c r="F145" s="4704">
        <v>3</v>
      </c>
      <c r="G145" s="4705"/>
      <c r="H145" s="4706"/>
      <c r="I145" s="4703"/>
      <c r="J145" s="4703"/>
      <c r="K145" s="4709">
        <v>44224</v>
      </c>
      <c r="L145" s="4710">
        <v>44224</v>
      </c>
      <c r="M145" s="4707" t="s">
        <v>22351</v>
      </c>
    </row>
    <row r="146" spans="1:13" ht="20.100000000000001" customHeight="1">
      <c r="A146" s="4712" t="s">
        <v>21625</v>
      </c>
      <c r="B146" s="4703" t="s">
        <v>22471</v>
      </c>
      <c r="C146" s="4696">
        <v>0</v>
      </c>
      <c r="D146" s="4696">
        <v>0.27</v>
      </c>
      <c r="E146" s="4698">
        <v>0.27</v>
      </c>
      <c r="F146" s="4704">
        <v>3</v>
      </c>
      <c r="G146" s="4705"/>
      <c r="H146" s="4706"/>
      <c r="I146" s="4703"/>
      <c r="J146" s="4703"/>
      <c r="K146" s="4709">
        <v>44224</v>
      </c>
      <c r="L146" s="4710">
        <v>44224</v>
      </c>
      <c r="M146" s="4707" t="s">
        <v>22351</v>
      </c>
    </row>
    <row r="147" spans="1:13" ht="20.100000000000001" customHeight="1">
      <c r="A147" s="4712" t="s">
        <v>21626</v>
      </c>
      <c r="B147" s="4703" t="s">
        <v>22471</v>
      </c>
      <c r="C147" s="4696">
        <v>0</v>
      </c>
      <c r="D147" s="4696">
        <v>0.23</v>
      </c>
      <c r="E147" s="4698">
        <v>0.23</v>
      </c>
      <c r="F147" s="4704">
        <v>3</v>
      </c>
      <c r="G147" s="4705"/>
      <c r="H147" s="4706"/>
      <c r="I147" s="4703"/>
      <c r="J147" s="4703"/>
      <c r="K147" s="4709">
        <v>44224</v>
      </c>
      <c r="L147" s="4710">
        <v>44224</v>
      </c>
      <c r="M147" s="4707" t="s">
        <v>22351</v>
      </c>
    </row>
    <row r="148" spans="1:13" ht="20.100000000000001" customHeight="1">
      <c r="A148" s="4712" t="s">
        <v>21627</v>
      </c>
      <c r="B148" s="4703" t="s">
        <v>22471</v>
      </c>
      <c r="C148" s="4696">
        <v>0</v>
      </c>
      <c r="D148" s="4696">
        <v>0.15</v>
      </c>
      <c r="E148" s="4698">
        <v>0.15</v>
      </c>
      <c r="F148" s="4704">
        <v>3</v>
      </c>
      <c r="G148" s="4705"/>
      <c r="H148" s="4706"/>
      <c r="I148" s="4703"/>
      <c r="J148" s="4703"/>
      <c r="K148" s="4709">
        <v>44224</v>
      </c>
      <c r="L148" s="4710">
        <v>44224</v>
      </c>
      <c r="M148" s="4707" t="s">
        <v>22351</v>
      </c>
    </row>
    <row r="149" spans="1:13" ht="20.100000000000001" customHeight="1">
      <c r="A149" s="4712" t="s">
        <v>21628</v>
      </c>
      <c r="B149" s="4703" t="s">
        <v>22471</v>
      </c>
      <c r="C149" s="4696">
        <v>0</v>
      </c>
      <c r="D149" s="4696">
        <v>0.26</v>
      </c>
      <c r="E149" s="4698">
        <v>0.26</v>
      </c>
      <c r="F149" s="4704">
        <v>3</v>
      </c>
      <c r="G149" s="4705"/>
      <c r="H149" s="4706"/>
      <c r="I149" s="4703"/>
      <c r="J149" s="4703"/>
      <c r="K149" s="4709">
        <v>44224</v>
      </c>
      <c r="L149" s="4710">
        <v>44224</v>
      </c>
      <c r="M149" s="4707" t="s">
        <v>22351</v>
      </c>
    </row>
    <row r="150" spans="1:13" ht="20.100000000000001" customHeight="1">
      <c r="A150" s="4712" t="s">
        <v>21629</v>
      </c>
      <c r="B150" s="4703" t="s">
        <v>22471</v>
      </c>
      <c r="C150" s="4696">
        <v>0</v>
      </c>
      <c r="D150" s="4696">
        <v>0.28000000000000003</v>
      </c>
      <c r="E150" s="4698">
        <v>0.28000000000000003</v>
      </c>
      <c r="F150" s="4704">
        <v>3</v>
      </c>
      <c r="G150" s="4705"/>
      <c r="H150" s="4706"/>
      <c r="I150" s="4703"/>
      <c r="J150" s="4703"/>
      <c r="K150" s="4709">
        <v>44224</v>
      </c>
      <c r="L150" s="4710">
        <v>44224</v>
      </c>
      <c r="M150" s="4707" t="s">
        <v>22351</v>
      </c>
    </row>
    <row r="151" spans="1:13" ht="20.100000000000001" customHeight="1">
      <c r="A151" s="4712" t="s">
        <v>21630</v>
      </c>
      <c r="B151" s="4703" t="s">
        <v>22471</v>
      </c>
      <c r="C151" s="4696">
        <v>0</v>
      </c>
      <c r="D151" s="4696">
        <v>0.19</v>
      </c>
      <c r="E151" s="4698">
        <v>0.19</v>
      </c>
      <c r="F151" s="4704">
        <v>3</v>
      </c>
      <c r="G151" s="4705"/>
      <c r="H151" s="4706"/>
      <c r="I151" s="4703"/>
      <c r="J151" s="4703"/>
      <c r="K151" s="4709">
        <v>44224</v>
      </c>
      <c r="L151" s="4710">
        <v>44224</v>
      </c>
      <c r="M151" s="4707" t="s">
        <v>22351</v>
      </c>
    </row>
    <row r="152" spans="1:13" ht="20.100000000000001" customHeight="1">
      <c r="A152" s="4714" t="s">
        <v>22492</v>
      </c>
      <c r="B152" s="4703" t="s">
        <v>21934</v>
      </c>
      <c r="C152" s="4688">
        <v>0.44</v>
      </c>
      <c r="D152" s="4688">
        <v>1</v>
      </c>
      <c r="E152" s="4689">
        <v>0.56000000000000005</v>
      </c>
      <c r="F152" s="4704">
        <v>2</v>
      </c>
      <c r="G152" s="4705"/>
      <c r="H152" s="4706"/>
      <c r="I152" s="4703"/>
      <c r="J152" s="4703"/>
      <c r="K152" s="4709">
        <v>44225</v>
      </c>
      <c r="L152" s="4710">
        <v>44225</v>
      </c>
      <c r="M152" s="4707" t="s">
        <v>17755</v>
      </c>
    </row>
    <row r="153" spans="1:13" ht="20.100000000000001" customHeight="1">
      <c r="A153" s="4712" t="s">
        <v>22493</v>
      </c>
      <c r="B153" s="4703" t="s">
        <v>21717</v>
      </c>
      <c r="C153" s="4696">
        <v>0</v>
      </c>
      <c r="D153" s="4696">
        <v>0.45</v>
      </c>
      <c r="E153" s="4698">
        <v>0.45</v>
      </c>
      <c r="F153" s="4704">
        <v>3</v>
      </c>
      <c r="G153" s="4705"/>
      <c r="H153" s="4706"/>
      <c r="I153" s="4703"/>
      <c r="J153" s="4703"/>
      <c r="K153" s="4709">
        <v>44225</v>
      </c>
      <c r="L153" s="4710">
        <v>44225</v>
      </c>
      <c r="M153" s="4707" t="s">
        <v>17755</v>
      </c>
    </row>
    <row r="154" spans="1:13" ht="20.100000000000001" customHeight="1">
      <c r="A154" s="4712" t="s">
        <v>22494</v>
      </c>
      <c r="B154" s="4703" t="s">
        <v>21718</v>
      </c>
      <c r="C154" s="4696">
        <v>0</v>
      </c>
      <c r="D154" s="4696">
        <v>0.45</v>
      </c>
      <c r="E154" s="4698">
        <v>0.45</v>
      </c>
      <c r="F154" s="4704">
        <v>3</v>
      </c>
      <c r="G154" s="4705"/>
      <c r="H154" s="4706"/>
      <c r="I154" s="4703"/>
      <c r="J154" s="4703"/>
      <c r="K154" s="4709">
        <v>44225</v>
      </c>
      <c r="L154" s="4710">
        <v>44225</v>
      </c>
      <c r="M154" s="4707" t="s">
        <v>17755</v>
      </c>
    </row>
    <row r="155" spans="1:13" ht="20.100000000000001" customHeight="1">
      <c r="A155" s="4712" t="s">
        <v>22495</v>
      </c>
      <c r="B155" s="4703" t="s">
        <v>21755</v>
      </c>
      <c r="C155" s="4696">
        <v>0</v>
      </c>
      <c r="D155" s="4696">
        <v>0.24</v>
      </c>
      <c r="E155" s="4698">
        <v>0.24</v>
      </c>
      <c r="F155" s="4704">
        <v>3</v>
      </c>
      <c r="G155" s="4705"/>
      <c r="H155" s="4706"/>
      <c r="I155" s="4703"/>
      <c r="J155" s="4703"/>
      <c r="K155" s="4709">
        <v>44225</v>
      </c>
      <c r="L155" s="4710">
        <v>44225</v>
      </c>
      <c r="M155" s="4707" t="s">
        <v>17755</v>
      </c>
    </row>
    <row r="156" spans="1:13" ht="20.100000000000001" customHeight="1">
      <c r="A156" s="4712" t="s">
        <v>22496</v>
      </c>
      <c r="B156" s="4703" t="s">
        <v>21765</v>
      </c>
      <c r="C156" s="4696">
        <v>0</v>
      </c>
      <c r="D156" s="4696">
        <v>7.0000000000000007E-2</v>
      </c>
      <c r="E156" s="4698">
        <v>7.0000000000000007E-2</v>
      </c>
      <c r="F156" s="4704">
        <v>3</v>
      </c>
      <c r="G156" s="4705"/>
      <c r="H156" s="4706"/>
      <c r="I156" s="4703"/>
      <c r="J156" s="4703"/>
      <c r="K156" s="4709">
        <v>44225</v>
      </c>
      <c r="L156" s="4710">
        <v>44225</v>
      </c>
      <c r="M156" s="4707" t="s">
        <v>17755</v>
      </c>
    </row>
    <row r="157" spans="1:13" ht="20.100000000000001" customHeight="1">
      <c r="A157" s="4712" t="s">
        <v>22497</v>
      </c>
      <c r="B157" s="4703" t="s">
        <v>21767</v>
      </c>
      <c r="C157" s="4696">
        <v>0</v>
      </c>
      <c r="D157" s="4696">
        <v>0.26</v>
      </c>
      <c r="E157" s="4698">
        <v>0.26</v>
      </c>
      <c r="F157" s="4704">
        <v>3</v>
      </c>
      <c r="G157" s="4705"/>
      <c r="H157" s="4706"/>
      <c r="I157" s="4703"/>
      <c r="J157" s="4703"/>
      <c r="K157" s="4709">
        <v>44225</v>
      </c>
      <c r="L157" s="4710">
        <v>44225</v>
      </c>
      <c r="M157" s="4707" t="s">
        <v>17755</v>
      </c>
    </row>
    <row r="158" spans="1:13" ht="20.100000000000001" customHeight="1">
      <c r="A158" s="4712" t="s">
        <v>22498</v>
      </c>
      <c r="B158" s="4703" t="s">
        <v>21767</v>
      </c>
      <c r="C158" s="4696">
        <v>0</v>
      </c>
      <c r="D158" s="4696">
        <v>0.23</v>
      </c>
      <c r="E158" s="4698">
        <v>0.23</v>
      </c>
      <c r="F158" s="4704">
        <v>3</v>
      </c>
      <c r="G158" s="4705"/>
      <c r="H158" s="4706"/>
      <c r="I158" s="4703"/>
      <c r="J158" s="4703"/>
      <c r="K158" s="4709">
        <v>44225</v>
      </c>
      <c r="L158" s="4710">
        <v>44225</v>
      </c>
      <c r="M158" s="4707" t="s">
        <v>17755</v>
      </c>
    </row>
    <row r="159" spans="1:13" ht="20.100000000000001" customHeight="1">
      <c r="A159" s="4712" t="s">
        <v>22499</v>
      </c>
      <c r="B159" s="4703" t="s">
        <v>21768</v>
      </c>
      <c r="C159" s="4696">
        <v>0</v>
      </c>
      <c r="D159" s="4696">
        <v>0.31</v>
      </c>
      <c r="E159" s="4698">
        <v>0.31</v>
      </c>
      <c r="F159" s="4704">
        <v>3</v>
      </c>
      <c r="G159" s="4705"/>
      <c r="H159" s="4706"/>
      <c r="I159" s="4703"/>
      <c r="J159" s="4703"/>
      <c r="K159" s="4709">
        <v>44225</v>
      </c>
      <c r="L159" s="4710">
        <v>44225</v>
      </c>
      <c r="M159" s="4707" t="s">
        <v>17755</v>
      </c>
    </row>
    <row r="160" spans="1:13" ht="20.100000000000001" customHeight="1">
      <c r="A160" s="4712" t="s">
        <v>22500</v>
      </c>
      <c r="B160" s="4703" t="s">
        <v>21774</v>
      </c>
      <c r="C160" s="4696">
        <v>0</v>
      </c>
      <c r="D160" s="4696">
        <v>7.0000000000000007E-2</v>
      </c>
      <c r="E160" s="4698">
        <v>7.0000000000000007E-2</v>
      </c>
      <c r="F160" s="4704">
        <v>3</v>
      </c>
      <c r="G160" s="4705"/>
      <c r="H160" s="4706"/>
      <c r="I160" s="4703"/>
      <c r="J160" s="4703"/>
      <c r="K160" s="4709">
        <v>44225</v>
      </c>
      <c r="L160" s="4710">
        <v>44225</v>
      </c>
      <c r="M160" s="4707" t="s">
        <v>17755</v>
      </c>
    </row>
    <row r="161" spans="1:13" ht="20.100000000000001" customHeight="1">
      <c r="A161" s="4712" t="s">
        <v>22501</v>
      </c>
      <c r="B161" s="4703" t="s">
        <v>21777</v>
      </c>
      <c r="C161" s="4696">
        <v>0</v>
      </c>
      <c r="D161" s="4696">
        <v>0.19</v>
      </c>
      <c r="E161" s="4698">
        <v>0.19</v>
      </c>
      <c r="F161" s="4704">
        <v>3</v>
      </c>
      <c r="G161" s="4705"/>
      <c r="H161" s="4706"/>
      <c r="I161" s="4703"/>
      <c r="J161" s="4703"/>
      <c r="K161" s="4709">
        <v>44225</v>
      </c>
      <c r="L161" s="4710">
        <v>44225</v>
      </c>
      <c r="M161" s="4707" t="s">
        <v>17755</v>
      </c>
    </row>
    <row r="162" spans="1:13" ht="20.100000000000001" customHeight="1">
      <c r="A162" s="4712" t="s">
        <v>22502</v>
      </c>
      <c r="B162" s="4703" t="s">
        <v>21781</v>
      </c>
      <c r="C162" s="4696">
        <v>0</v>
      </c>
      <c r="D162" s="4696">
        <v>0.38</v>
      </c>
      <c r="E162" s="4698">
        <v>0.38</v>
      </c>
      <c r="F162" s="4704">
        <v>3</v>
      </c>
      <c r="G162" s="4705"/>
      <c r="H162" s="4706"/>
      <c r="I162" s="4703"/>
      <c r="J162" s="4703"/>
      <c r="K162" s="4709">
        <v>44225</v>
      </c>
      <c r="L162" s="4710">
        <v>44225</v>
      </c>
      <c r="M162" s="4707" t="s">
        <v>22352</v>
      </c>
    </row>
    <row r="163" spans="1:13" ht="20.100000000000001" customHeight="1">
      <c r="A163" s="4712" t="s">
        <v>22503</v>
      </c>
      <c r="B163" s="4703" t="s">
        <v>21712</v>
      </c>
      <c r="C163" s="4696">
        <v>0</v>
      </c>
      <c r="D163" s="4696">
        <v>7.0000000000000007E-2</v>
      </c>
      <c r="E163" s="4698">
        <v>7.0000000000000007E-2</v>
      </c>
      <c r="F163" s="4704">
        <v>3</v>
      </c>
      <c r="G163" s="4705"/>
      <c r="H163" s="4706"/>
      <c r="I163" s="4703"/>
      <c r="J163" s="4703"/>
      <c r="K163" s="4709">
        <v>44230</v>
      </c>
      <c r="L163" s="4710">
        <v>44230</v>
      </c>
      <c r="M163" s="4707" t="s">
        <v>17755</v>
      </c>
    </row>
    <row r="164" spans="1:13" ht="20.100000000000001" customHeight="1">
      <c r="A164" s="4712" t="s">
        <v>22504</v>
      </c>
      <c r="B164" s="4703" t="s">
        <v>21714</v>
      </c>
      <c r="C164" s="4696">
        <v>0</v>
      </c>
      <c r="D164" s="4696">
        <v>0.17</v>
      </c>
      <c r="E164" s="4698">
        <v>0.17</v>
      </c>
      <c r="F164" s="4704">
        <v>3</v>
      </c>
      <c r="G164" s="4705"/>
      <c r="H164" s="4706"/>
      <c r="I164" s="4703"/>
      <c r="J164" s="4703"/>
      <c r="K164" s="4709">
        <v>44230</v>
      </c>
      <c r="L164" s="4710">
        <v>44230</v>
      </c>
      <c r="M164" s="4707" t="s">
        <v>17755</v>
      </c>
    </row>
    <row r="165" spans="1:13" ht="20.100000000000001" customHeight="1">
      <c r="A165" s="4712" t="s">
        <v>22505</v>
      </c>
      <c r="B165" s="4703" t="s">
        <v>21758</v>
      </c>
      <c r="C165" s="4696">
        <v>0.06</v>
      </c>
      <c r="D165" s="4696">
        <v>0.22</v>
      </c>
      <c r="E165" s="4698">
        <v>0.16</v>
      </c>
      <c r="F165" s="4704">
        <v>3</v>
      </c>
      <c r="G165" s="4705"/>
      <c r="H165" s="4706"/>
      <c r="I165" s="4703"/>
      <c r="J165" s="4703"/>
      <c r="K165" s="4709">
        <v>44230</v>
      </c>
      <c r="L165" s="4710">
        <v>44230</v>
      </c>
      <c r="M165" s="4707" t="s">
        <v>17755</v>
      </c>
    </row>
    <row r="166" spans="1:13" ht="20.100000000000001" customHeight="1">
      <c r="A166" s="4712" t="s">
        <v>22506</v>
      </c>
      <c r="B166" s="4703" t="s">
        <v>21762</v>
      </c>
      <c r="C166" s="4696">
        <v>0</v>
      </c>
      <c r="D166" s="4696">
        <v>0.27</v>
      </c>
      <c r="E166" s="4698">
        <v>0.27</v>
      </c>
      <c r="F166" s="4704">
        <v>3</v>
      </c>
      <c r="G166" s="4705"/>
      <c r="H166" s="4706"/>
      <c r="I166" s="4703"/>
      <c r="J166" s="4703"/>
      <c r="K166" s="4709">
        <v>44230</v>
      </c>
      <c r="L166" s="4710">
        <v>44230</v>
      </c>
      <c r="M166" s="4707" t="s">
        <v>17755</v>
      </c>
    </row>
    <row r="167" spans="1:13" ht="20.100000000000001" customHeight="1">
      <c r="A167" s="4732" t="s">
        <v>22507</v>
      </c>
      <c r="B167" s="4721" t="s">
        <v>21726</v>
      </c>
      <c r="C167" s="4733">
        <v>1.84</v>
      </c>
      <c r="D167" s="4733">
        <v>2.5299999999999998</v>
      </c>
      <c r="E167" s="4734">
        <v>0.68999999999999972</v>
      </c>
      <c r="F167" s="4722">
        <v>3</v>
      </c>
      <c r="G167" s="4723"/>
      <c r="H167" s="4724"/>
      <c r="I167" s="4721"/>
      <c r="J167" s="4721"/>
      <c r="K167" s="4725">
        <v>44231</v>
      </c>
      <c r="L167" s="4726">
        <v>44231</v>
      </c>
      <c r="M167" s="4727" t="s">
        <v>22351</v>
      </c>
    </row>
    <row r="168" spans="1:13" ht="20.100000000000001" customHeight="1">
      <c r="A168" s="4712" t="s">
        <v>22508</v>
      </c>
      <c r="B168" s="4703" t="s">
        <v>21640</v>
      </c>
      <c r="C168" s="4696">
        <v>0</v>
      </c>
      <c r="D168" s="4696">
        <v>7.58</v>
      </c>
      <c r="E168" s="4698">
        <v>7.58</v>
      </c>
      <c r="F168" s="4704">
        <v>3</v>
      </c>
      <c r="G168" s="4705"/>
      <c r="H168" s="4706"/>
      <c r="I168" s="4703"/>
      <c r="J168" s="4703"/>
      <c r="K168" s="4709">
        <v>44231</v>
      </c>
      <c r="L168" s="4710">
        <v>44231</v>
      </c>
      <c r="M168" s="4707" t="s">
        <v>22351</v>
      </c>
    </row>
    <row r="169" spans="1:13" ht="20.100000000000001" customHeight="1">
      <c r="A169" s="4712" t="s">
        <v>22509</v>
      </c>
      <c r="B169" s="4703" t="s">
        <v>21743</v>
      </c>
      <c r="C169" s="4696">
        <v>0</v>
      </c>
      <c r="D169" s="4696">
        <v>0.39</v>
      </c>
      <c r="E169" s="4698">
        <v>0.39</v>
      </c>
      <c r="F169" s="4704">
        <v>3</v>
      </c>
      <c r="G169" s="4705"/>
      <c r="H169" s="4706"/>
      <c r="I169" s="4703"/>
      <c r="J169" s="4703"/>
      <c r="K169" s="4709">
        <v>44237</v>
      </c>
      <c r="L169" s="4710">
        <v>44237</v>
      </c>
      <c r="M169" s="4707" t="s">
        <v>22351</v>
      </c>
    </row>
    <row r="170" spans="1:13" ht="20.100000000000001" customHeight="1">
      <c r="A170" s="4712" t="s">
        <v>22510</v>
      </c>
      <c r="B170" s="4703" t="s">
        <v>21743</v>
      </c>
      <c r="C170" s="4696">
        <v>0</v>
      </c>
      <c r="D170" s="4696">
        <v>0.25</v>
      </c>
      <c r="E170" s="4698">
        <v>0.25</v>
      </c>
      <c r="F170" s="4704">
        <v>3</v>
      </c>
      <c r="G170" s="4705"/>
      <c r="H170" s="4706"/>
      <c r="I170" s="4703"/>
      <c r="J170" s="4703"/>
      <c r="K170" s="4709">
        <v>44237</v>
      </c>
      <c r="L170" s="4710">
        <v>44237</v>
      </c>
      <c r="M170" s="4707" t="s">
        <v>22351</v>
      </c>
    </row>
    <row r="171" spans="1:13" ht="20.100000000000001" customHeight="1">
      <c r="A171" s="4732" t="s">
        <v>22511</v>
      </c>
      <c r="B171" s="4721" t="s">
        <v>21743</v>
      </c>
      <c r="C171" s="4733">
        <v>0.03</v>
      </c>
      <c r="D171" s="4733">
        <v>0.87</v>
      </c>
      <c r="E171" s="4734">
        <v>0.84</v>
      </c>
      <c r="F171" s="4722">
        <v>3</v>
      </c>
      <c r="G171" s="4723"/>
      <c r="H171" s="4724"/>
      <c r="I171" s="4721"/>
      <c r="J171" s="4721"/>
      <c r="K171" s="4725">
        <v>44237</v>
      </c>
      <c r="L171" s="4726">
        <v>44237</v>
      </c>
      <c r="M171" s="4727" t="s">
        <v>22351</v>
      </c>
    </row>
    <row r="172" spans="1:13" ht="20.100000000000001" customHeight="1">
      <c r="A172" s="4732" t="s">
        <v>22512</v>
      </c>
      <c r="B172" s="4721" t="s">
        <v>21743</v>
      </c>
      <c r="C172" s="4733">
        <v>0</v>
      </c>
      <c r="D172" s="4733">
        <v>0.18</v>
      </c>
      <c r="E172" s="4734">
        <v>0.18</v>
      </c>
      <c r="F172" s="4722">
        <v>3</v>
      </c>
      <c r="G172" s="4723"/>
      <c r="H172" s="4724"/>
      <c r="I172" s="4721"/>
      <c r="J172" s="4721"/>
      <c r="K172" s="4725">
        <v>44237</v>
      </c>
      <c r="L172" s="4726">
        <v>44237</v>
      </c>
      <c r="M172" s="4727" t="s">
        <v>22351</v>
      </c>
    </row>
    <row r="173" spans="1:13" ht="20.100000000000001" customHeight="1">
      <c r="A173" s="4732" t="s">
        <v>22513</v>
      </c>
      <c r="B173" s="4721" t="s">
        <v>21744</v>
      </c>
      <c r="C173" s="4733">
        <v>0</v>
      </c>
      <c r="D173" s="4733">
        <v>0.16</v>
      </c>
      <c r="E173" s="4734">
        <v>0.16</v>
      </c>
      <c r="F173" s="4722">
        <v>3</v>
      </c>
      <c r="G173" s="4723"/>
      <c r="H173" s="4724"/>
      <c r="I173" s="4721"/>
      <c r="J173" s="4721"/>
      <c r="K173" s="4725">
        <v>44237</v>
      </c>
      <c r="L173" s="4726">
        <v>44237</v>
      </c>
      <c r="M173" s="4727" t="s">
        <v>22351</v>
      </c>
    </row>
    <row r="174" spans="1:13" ht="20.100000000000001" customHeight="1">
      <c r="A174" s="4732" t="s">
        <v>22514</v>
      </c>
      <c r="B174" s="4721" t="s">
        <v>21743</v>
      </c>
      <c r="C174" s="4733">
        <v>0</v>
      </c>
      <c r="D174" s="4733">
        <v>0.56000000000000005</v>
      </c>
      <c r="E174" s="4734">
        <v>0.56000000000000005</v>
      </c>
      <c r="F174" s="4722">
        <v>3</v>
      </c>
      <c r="G174" s="4723"/>
      <c r="H174" s="4724"/>
      <c r="I174" s="4721"/>
      <c r="J174" s="4721"/>
      <c r="K174" s="4725">
        <v>44237</v>
      </c>
      <c r="L174" s="4726">
        <v>44237</v>
      </c>
      <c r="M174" s="4727" t="s">
        <v>22351</v>
      </c>
    </row>
    <row r="175" spans="1:13" ht="20.100000000000001" customHeight="1">
      <c r="A175" s="4732" t="s">
        <v>22491</v>
      </c>
      <c r="B175" s="4721" t="s">
        <v>21743</v>
      </c>
      <c r="C175" s="4733">
        <v>0</v>
      </c>
      <c r="D175" s="4733">
        <v>0.23</v>
      </c>
      <c r="E175" s="4734">
        <v>0.23</v>
      </c>
      <c r="F175" s="4722">
        <v>3</v>
      </c>
      <c r="G175" s="4723"/>
      <c r="H175" s="4724"/>
      <c r="I175" s="4721"/>
      <c r="J175" s="4721"/>
      <c r="K175" s="4725">
        <v>44237</v>
      </c>
      <c r="L175" s="4725">
        <v>44237</v>
      </c>
      <c r="M175" s="4727" t="s">
        <v>22351</v>
      </c>
    </row>
    <row r="176" spans="1:13" ht="20.100000000000001" customHeight="1">
      <c r="A176" s="4712" t="s">
        <v>21606</v>
      </c>
      <c r="B176" s="4703"/>
      <c r="C176" s="4696">
        <v>0</v>
      </c>
      <c r="D176" s="4696">
        <v>14.1</v>
      </c>
      <c r="E176" s="4698">
        <v>14.1</v>
      </c>
      <c r="F176" s="4704">
        <v>4</v>
      </c>
      <c r="G176" s="4705"/>
      <c r="H176" s="4706"/>
      <c r="I176" s="4703"/>
      <c r="J176" s="4703"/>
      <c r="K176" s="4709">
        <v>44409</v>
      </c>
      <c r="L176" s="4709"/>
      <c r="M176" s="4707"/>
    </row>
    <row r="177" spans="1:13" ht="20.100000000000001" customHeight="1">
      <c r="A177" s="4712" t="s">
        <v>553</v>
      </c>
      <c r="B177" s="4703"/>
      <c r="C177" s="4696">
        <v>0</v>
      </c>
      <c r="D177" s="4696">
        <v>12.66</v>
      </c>
      <c r="E177" s="4698">
        <v>12.66</v>
      </c>
      <c r="F177" s="4704">
        <v>4</v>
      </c>
      <c r="G177" s="4705"/>
      <c r="H177" s="4706"/>
      <c r="I177" s="4703"/>
      <c r="J177" s="4703"/>
      <c r="K177" s="4709">
        <v>44409</v>
      </c>
      <c r="L177" s="4710"/>
      <c r="M177" s="4707"/>
    </row>
    <row r="178" spans="1:13" ht="20.100000000000001" customHeight="1">
      <c r="A178" s="4712" t="s">
        <v>3365</v>
      </c>
      <c r="B178" s="4703"/>
      <c r="C178" s="4696">
        <v>0</v>
      </c>
      <c r="D178" s="4696">
        <v>16.63</v>
      </c>
      <c r="E178" s="4698">
        <v>16.63</v>
      </c>
      <c r="F178" s="4704">
        <v>4</v>
      </c>
      <c r="G178" s="4705"/>
      <c r="H178" s="4706"/>
      <c r="I178" s="4703"/>
      <c r="J178" s="4703"/>
      <c r="K178" s="4709">
        <v>44409</v>
      </c>
      <c r="L178" s="4710"/>
      <c r="M178" s="4707"/>
    </row>
    <row r="179" spans="1:13" ht="20.100000000000001" customHeight="1">
      <c r="A179" s="4712" t="s">
        <v>22083</v>
      </c>
      <c r="B179" s="4703"/>
      <c r="C179" s="4696">
        <v>0</v>
      </c>
      <c r="D179" s="4696">
        <v>6.43</v>
      </c>
      <c r="E179" s="4698">
        <v>6.43</v>
      </c>
      <c r="F179" s="4704">
        <v>4</v>
      </c>
      <c r="G179" s="4705"/>
      <c r="H179" s="4706"/>
      <c r="I179" s="4703"/>
      <c r="J179" s="4703"/>
      <c r="K179" s="4709">
        <v>44409</v>
      </c>
      <c r="L179" s="4710"/>
      <c r="M179" s="4707"/>
    </row>
    <row r="180" spans="1:13" ht="20.100000000000001" customHeight="1">
      <c r="A180" s="4712" t="s">
        <v>7047</v>
      </c>
      <c r="B180" s="4703"/>
      <c r="C180" s="4696">
        <v>0</v>
      </c>
      <c r="D180" s="4696">
        <v>11.6</v>
      </c>
      <c r="E180" s="4698">
        <v>11.6</v>
      </c>
      <c r="F180" s="4704">
        <v>4</v>
      </c>
      <c r="G180" s="4705"/>
      <c r="H180" s="4706"/>
      <c r="I180" s="4703"/>
      <c r="J180" s="4703"/>
      <c r="K180" s="4709">
        <v>44409</v>
      </c>
      <c r="L180" s="4710"/>
      <c r="M180" s="4707"/>
    </row>
    <row r="181" spans="1:13" ht="20.100000000000001" customHeight="1">
      <c r="A181" s="4712" t="s">
        <v>21607</v>
      </c>
      <c r="B181" s="4703"/>
      <c r="C181" s="4696">
        <v>0</v>
      </c>
      <c r="D181" s="4696">
        <v>12.36</v>
      </c>
      <c r="E181" s="4698">
        <v>12.36</v>
      </c>
      <c r="F181" s="4704">
        <v>4</v>
      </c>
      <c r="G181" s="4705"/>
      <c r="H181" s="4706"/>
      <c r="I181" s="4703"/>
      <c r="J181" s="4703"/>
      <c r="K181" s="4709">
        <v>44409</v>
      </c>
      <c r="L181" s="4710"/>
      <c r="M181" s="4707"/>
    </row>
    <row r="182" spans="1:13" ht="20.100000000000001" customHeight="1">
      <c r="A182" s="4712" t="s">
        <v>22084</v>
      </c>
      <c r="B182" s="4703"/>
      <c r="C182" s="4696">
        <v>0</v>
      </c>
      <c r="D182" s="4696">
        <v>7.03</v>
      </c>
      <c r="E182" s="4698">
        <v>7.03</v>
      </c>
      <c r="F182" s="4704">
        <v>4</v>
      </c>
      <c r="G182" s="4705"/>
      <c r="H182" s="4706"/>
      <c r="I182" s="4703"/>
      <c r="J182" s="4703"/>
      <c r="K182" s="4709">
        <v>44409</v>
      </c>
      <c r="L182" s="4710"/>
      <c r="M182" s="4707"/>
    </row>
    <row r="183" spans="1:13" ht="20.100000000000001" customHeight="1">
      <c r="A183" s="4712" t="s">
        <v>22085</v>
      </c>
      <c r="B183" s="4703"/>
      <c r="C183" s="4696">
        <v>0</v>
      </c>
      <c r="D183" s="4696">
        <v>6.22</v>
      </c>
      <c r="E183" s="4698">
        <v>6.22</v>
      </c>
      <c r="F183" s="4704">
        <v>4</v>
      </c>
      <c r="G183" s="4705"/>
      <c r="H183" s="4706"/>
      <c r="I183" s="4703"/>
      <c r="J183" s="4703"/>
      <c r="K183" s="4709">
        <v>44409</v>
      </c>
      <c r="L183" s="4710"/>
      <c r="M183" s="4707"/>
    </row>
    <row r="184" spans="1:13" ht="20.100000000000001" customHeight="1">
      <c r="A184" s="4712" t="s">
        <v>22783</v>
      </c>
      <c r="B184" s="4703" t="s">
        <v>22086</v>
      </c>
      <c r="C184" s="4696">
        <v>0</v>
      </c>
      <c r="D184" s="4696">
        <v>1.88</v>
      </c>
      <c r="E184" s="4698">
        <v>1.88</v>
      </c>
      <c r="F184" s="4704">
        <v>4</v>
      </c>
      <c r="G184" s="4705"/>
      <c r="H184" s="4706"/>
      <c r="I184" s="4703"/>
      <c r="J184" s="4703"/>
      <c r="K184" s="4709">
        <v>44409</v>
      </c>
      <c r="L184" s="4710"/>
      <c r="M184" s="4707"/>
    </row>
    <row r="185" spans="1:13" ht="20.100000000000001" customHeight="1">
      <c r="A185" s="4712" t="s">
        <v>22784</v>
      </c>
      <c r="B185" s="4703" t="s">
        <v>22087</v>
      </c>
      <c r="C185" s="4696">
        <v>0</v>
      </c>
      <c r="D185" s="4696">
        <v>1.97</v>
      </c>
      <c r="E185" s="4698">
        <v>1.97</v>
      </c>
      <c r="F185" s="4704">
        <v>4</v>
      </c>
      <c r="G185" s="4705"/>
      <c r="H185" s="4706"/>
      <c r="I185" s="4703"/>
      <c r="J185" s="4703"/>
      <c r="K185" s="4709">
        <v>44409</v>
      </c>
      <c r="L185" s="4710"/>
      <c r="M185" s="4707"/>
    </row>
    <row r="186" spans="1:13" ht="20.100000000000001" customHeight="1">
      <c r="A186" s="4712" t="s">
        <v>22785</v>
      </c>
      <c r="B186" s="4703" t="s">
        <v>22088</v>
      </c>
      <c r="C186" s="4696">
        <v>0</v>
      </c>
      <c r="D186" s="4696">
        <v>11.04</v>
      </c>
      <c r="E186" s="4698">
        <v>11.04</v>
      </c>
      <c r="F186" s="4704">
        <v>4</v>
      </c>
      <c r="G186" s="4705"/>
      <c r="H186" s="4706"/>
      <c r="I186" s="4703"/>
      <c r="J186" s="4703"/>
      <c r="K186" s="4709">
        <v>44409</v>
      </c>
      <c r="L186" s="4710"/>
      <c r="M186" s="4707"/>
    </row>
    <row r="187" spans="1:13" ht="20.100000000000001" customHeight="1">
      <c r="A187" s="4712" t="s">
        <v>22786</v>
      </c>
      <c r="B187" s="4703" t="s">
        <v>22089</v>
      </c>
      <c r="C187" s="4696">
        <v>0</v>
      </c>
      <c r="D187" s="4696">
        <v>1.53</v>
      </c>
      <c r="E187" s="4698">
        <v>1.53</v>
      </c>
      <c r="F187" s="4704">
        <v>4</v>
      </c>
      <c r="G187" s="4705"/>
      <c r="H187" s="4706"/>
      <c r="I187" s="4703"/>
      <c r="J187" s="4703"/>
      <c r="K187" s="4709">
        <v>44409</v>
      </c>
      <c r="L187" s="4710"/>
      <c r="M187" s="4707"/>
    </row>
    <row r="188" spans="1:13" ht="20.100000000000001" customHeight="1">
      <c r="A188" s="4712" t="s">
        <v>22787</v>
      </c>
      <c r="B188" s="4703" t="s">
        <v>22090</v>
      </c>
      <c r="C188" s="4696">
        <v>0</v>
      </c>
      <c r="D188" s="4696">
        <v>0.8</v>
      </c>
      <c r="E188" s="4698">
        <v>0.8</v>
      </c>
      <c r="F188" s="4704">
        <v>4</v>
      </c>
      <c r="G188" s="4705"/>
      <c r="H188" s="4706"/>
      <c r="I188" s="4703"/>
      <c r="J188" s="4703"/>
      <c r="K188" s="4709">
        <v>44409</v>
      </c>
      <c r="L188" s="4710"/>
      <c r="M188" s="4707"/>
    </row>
    <row r="189" spans="1:13" ht="20.100000000000001" customHeight="1">
      <c r="A189" s="4712" t="s">
        <v>22788</v>
      </c>
      <c r="B189" s="4703" t="s">
        <v>22091</v>
      </c>
      <c r="C189" s="4696">
        <v>0</v>
      </c>
      <c r="D189" s="4696">
        <v>3.32</v>
      </c>
      <c r="E189" s="4698">
        <v>3.32</v>
      </c>
      <c r="F189" s="4704">
        <v>4</v>
      </c>
      <c r="G189" s="4705"/>
      <c r="H189" s="4706"/>
      <c r="I189" s="4703"/>
      <c r="J189" s="4703"/>
      <c r="K189" s="4709">
        <v>44409</v>
      </c>
      <c r="L189" s="4710"/>
      <c r="M189" s="4707"/>
    </row>
    <row r="190" spans="1:13" ht="20.100000000000001" customHeight="1">
      <c r="A190" s="4712" t="s">
        <v>22789</v>
      </c>
      <c r="B190" s="4703" t="s">
        <v>22092</v>
      </c>
      <c r="C190" s="4696">
        <v>0</v>
      </c>
      <c r="D190" s="4696">
        <v>3.36</v>
      </c>
      <c r="E190" s="4698">
        <v>3.36</v>
      </c>
      <c r="F190" s="4704">
        <v>4</v>
      </c>
      <c r="G190" s="4705"/>
      <c r="H190" s="4706"/>
      <c r="I190" s="4703"/>
      <c r="J190" s="4703"/>
      <c r="K190" s="4709">
        <v>44409</v>
      </c>
      <c r="L190" s="4710"/>
      <c r="M190" s="4707"/>
    </row>
    <row r="191" spans="1:13" ht="20.100000000000001" customHeight="1">
      <c r="A191" s="4712" t="s">
        <v>22790</v>
      </c>
      <c r="B191" s="4703" t="s">
        <v>22093</v>
      </c>
      <c r="C191" s="4696">
        <v>0</v>
      </c>
      <c r="D191" s="4696">
        <v>1.6</v>
      </c>
      <c r="E191" s="4698">
        <v>1.6</v>
      </c>
      <c r="F191" s="4704">
        <v>4</v>
      </c>
      <c r="G191" s="4705"/>
      <c r="H191" s="4706"/>
      <c r="I191" s="4703"/>
      <c r="J191" s="4703"/>
      <c r="K191" s="4709">
        <v>44409</v>
      </c>
      <c r="L191" s="4710"/>
      <c r="M191" s="4707"/>
    </row>
    <row r="192" spans="1:13" ht="20.100000000000001" customHeight="1">
      <c r="A192" s="4712" t="s">
        <v>22732</v>
      </c>
      <c r="B192" s="4703" t="s">
        <v>21651</v>
      </c>
      <c r="C192" s="4696">
        <v>0</v>
      </c>
      <c r="D192" s="4696">
        <v>5.33</v>
      </c>
      <c r="E192" s="4698">
        <v>5.33</v>
      </c>
      <c r="F192" s="4704">
        <v>4</v>
      </c>
      <c r="G192" s="4705"/>
      <c r="H192" s="4706"/>
      <c r="I192" s="4703"/>
      <c r="J192" s="4703"/>
      <c r="K192" s="4709">
        <v>44409</v>
      </c>
      <c r="L192" s="4710"/>
      <c r="M192" s="4707"/>
    </row>
    <row r="193" spans="1:13" ht="20.100000000000001" customHeight="1">
      <c r="A193" s="4712" t="s">
        <v>22791</v>
      </c>
      <c r="B193" s="4703" t="s">
        <v>22094</v>
      </c>
      <c r="C193" s="4696">
        <v>0</v>
      </c>
      <c r="D193" s="4696">
        <v>3.42</v>
      </c>
      <c r="E193" s="4698">
        <v>3.42</v>
      </c>
      <c r="F193" s="4704">
        <v>4</v>
      </c>
      <c r="G193" s="4705"/>
      <c r="H193" s="4706"/>
      <c r="I193" s="4703"/>
      <c r="J193" s="4703"/>
      <c r="K193" s="4709">
        <v>44409</v>
      </c>
      <c r="L193" s="4710"/>
      <c r="M193" s="4707"/>
    </row>
    <row r="194" spans="1:13" ht="20.100000000000001" customHeight="1">
      <c r="A194" s="4712" t="s">
        <v>22792</v>
      </c>
      <c r="B194" s="4703" t="s">
        <v>22095</v>
      </c>
      <c r="C194" s="4696">
        <v>0</v>
      </c>
      <c r="D194" s="4696">
        <v>3.38</v>
      </c>
      <c r="E194" s="4698">
        <v>3.38</v>
      </c>
      <c r="F194" s="4704">
        <v>4</v>
      </c>
      <c r="G194" s="4705"/>
      <c r="H194" s="4706"/>
      <c r="I194" s="4703"/>
      <c r="J194" s="4703"/>
      <c r="K194" s="4709">
        <v>44409</v>
      </c>
      <c r="L194" s="4710"/>
      <c r="M194" s="4707"/>
    </row>
    <row r="195" spans="1:13" ht="20.100000000000001" customHeight="1">
      <c r="A195" s="4712" t="s">
        <v>22793</v>
      </c>
      <c r="B195" s="4703" t="s">
        <v>22096</v>
      </c>
      <c r="C195" s="4696">
        <v>0</v>
      </c>
      <c r="D195" s="4696">
        <v>3.62</v>
      </c>
      <c r="E195" s="4698">
        <v>3.62</v>
      </c>
      <c r="F195" s="4704">
        <v>4</v>
      </c>
      <c r="G195" s="4705"/>
      <c r="H195" s="4706"/>
      <c r="I195" s="4703"/>
      <c r="J195" s="4703"/>
      <c r="K195" s="4709">
        <v>44409</v>
      </c>
      <c r="L195" s="4710"/>
      <c r="M195" s="4707"/>
    </row>
    <row r="196" spans="1:13" ht="20.100000000000001" customHeight="1">
      <c r="A196" s="4712" t="s">
        <v>22794</v>
      </c>
      <c r="B196" s="4703" t="s">
        <v>22097</v>
      </c>
      <c r="C196" s="4696">
        <v>0</v>
      </c>
      <c r="D196" s="4696">
        <v>0.55000000000000004</v>
      </c>
      <c r="E196" s="4698">
        <v>0.55000000000000004</v>
      </c>
      <c r="F196" s="4704">
        <v>4</v>
      </c>
      <c r="G196" s="4705"/>
      <c r="H196" s="4706"/>
      <c r="I196" s="4703"/>
      <c r="J196" s="4703"/>
      <c r="K196" s="4709">
        <v>44409</v>
      </c>
      <c r="L196" s="4710"/>
      <c r="M196" s="4707"/>
    </row>
    <row r="197" spans="1:13" ht="20.100000000000001" customHeight="1">
      <c r="A197" s="4712" t="s">
        <v>22795</v>
      </c>
      <c r="B197" s="4703" t="s">
        <v>22098</v>
      </c>
      <c r="C197" s="4696">
        <v>0</v>
      </c>
      <c r="D197" s="4696">
        <v>0.5</v>
      </c>
      <c r="E197" s="4698">
        <v>0.5</v>
      </c>
      <c r="F197" s="4704">
        <v>4</v>
      </c>
      <c r="G197" s="4705"/>
      <c r="H197" s="4706"/>
      <c r="I197" s="4703"/>
      <c r="J197" s="4703"/>
      <c r="K197" s="4709">
        <v>44409</v>
      </c>
      <c r="L197" s="4710"/>
      <c r="M197" s="4707"/>
    </row>
    <row r="198" spans="1:13" ht="20.100000000000001" customHeight="1">
      <c r="A198" s="4712" t="s">
        <v>22796</v>
      </c>
      <c r="B198" s="4703" t="s">
        <v>22099</v>
      </c>
      <c r="C198" s="4696">
        <v>0.42699999999999999</v>
      </c>
      <c r="D198" s="4696">
        <v>0.56699999999999995</v>
      </c>
      <c r="E198" s="4698">
        <v>0.13999999999999996</v>
      </c>
      <c r="F198" s="4704">
        <v>4</v>
      </c>
      <c r="G198" s="4705"/>
      <c r="H198" s="4706"/>
      <c r="I198" s="4703"/>
      <c r="J198" s="4703"/>
      <c r="K198" s="4709">
        <v>44409</v>
      </c>
      <c r="L198" s="4710"/>
      <c r="M198" s="4707"/>
    </row>
    <row r="199" spans="1:13" ht="20.100000000000001" customHeight="1">
      <c r="A199" s="4712" t="s">
        <v>22797</v>
      </c>
      <c r="B199" s="4703" t="s">
        <v>22100</v>
      </c>
      <c r="C199" s="4696">
        <v>0</v>
      </c>
      <c r="D199" s="4696">
        <v>0.14000000000000001</v>
      </c>
      <c r="E199" s="4698">
        <v>0.14000000000000001</v>
      </c>
      <c r="F199" s="4704">
        <v>4</v>
      </c>
      <c r="G199" s="4705"/>
      <c r="H199" s="4706"/>
      <c r="I199" s="4703"/>
      <c r="J199" s="4703"/>
      <c r="K199" s="4709">
        <v>44409</v>
      </c>
      <c r="L199" s="4710"/>
      <c r="M199" s="4707"/>
    </row>
    <row r="200" spans="1:13" ht="20.100000000000001" customHeight="1">
      <c r="A200" s="4712" t="s">
        <v>22798</v>
      </c>
      <c r="B200" s="4703" t="s">
        <v>22101</v>
      </c>
      <c r="C200" s="4696">
        <v>0</v>
      </c>
      <c r="D200" s="4696">
        <v>0.68</v>
      </c>
      <c r="E200" s="4698">
        <v>0.68</v>
      </c>
      <c r="F200" s="4704">
        <v>4</v>
      </c>
      <c r="G200" s="4705"/>
      <c r="H200" s="4706"/>
      <c r="I200" s="4703"/>
      <c r="J200" s="4703"/>
      <c r="K200" s="4709">
        <v>44409</v>
      </c>
      <c r="L200" s="4710"/>
      <c r="M200" s="4707"/>
    </row>
    <row r="201" spans="1:13" ht="20.100000000000001" customHeight="1">
      <c r="A201" s="4712" t="s">
        <v>22799</v>
      </c>
      <c r="B201" s="4703" t="s">
        <v>22102</v>
      </c>
      <c r="C201" s="4696">
        <v>0</v>
      </c>
      <c r="D201" s="4696">
        <v>0.49</v>
      </c>
      <c r="E201" s="4698">
        <v>0.49</v>
      </c>
      <c r="F201" s="4704">
        <v>4</v>
      </c>
      <c r="G201" s="4705"/>
      <c r="H201" s="4706"/>
      <c r="I201" s="4703"/>
      <c r="J201" s="4703"/>
      <c r="K201" s="4709">
        <v>44409</v>
      </c>
      <c r="L201" s="4710"/>
      <c r="M201" s="4707"/>
    </row>
    <row r="202" spans="1:13" ht="20.100000000000001" customHeight="1">
      <c r="A202" s="4712" t="s">
        <v>22800</v>
      </c>
      <c r="B202" s="4703" t="s">
        <v>22103</v>
      </c>
      <c r="C202" s="4696">
        <v>0</v>
      </c>
      <c r="D202" s="4696">
        <v>0.14000000000000001</v>
      </c>
      <c r="E202" s="4698">
        <v>0.14000000000000001</v>
      </c>
      <c r="F202" s="4704">
        <v>4</v>
      </c>
      <c r="G202" s="4705"/>
      <c r="H202" s="4706"/>
      <c r="I202" s="4703"/>
      <c r="J202" s="4703"/>
      <c r="K202" s="4709">
        <v>44409</v>
      </c>
      <c r="L202" s="4710"/>
      <c r="M202" s="4707"/>
    </row>
    <row r="203" spans="1:13" ht="20.100000000000001" customHeight="1">
      <c r="A203" s="4712" t="s">
        <v>22801</v>
      </c>
      <c r="B203" s="4703" t="s">
        <v>22104</v>
      </c>
      <c r="C203" s="4696">
        <v>0</v>
      </c>
      <c r="D203" s="4696">
        <v>7.0000000000000007E-2</v>
      </c>
      <c r="E203" s="4698">
        <v>7.0000000000000007E-2</v>
      </c>
      <c r="F203" s="4704">
        <v>4</v>
      </c>
      <c r="G203" s="4705"/>
      <c r="H203" s="4706"/>
      <c r="I203" s="4703"/>
      <c r="J203" s="4703"/>
      <c r="K203" s="4709">
        <v>44409</v>
      </c>
      <c r="L203" s="4710"/>
      <c r="M203" s="4707"/>
    </row>
    <row r="204" spans="1:13" ht="20.100000000000001" customHeight="1">
      <c r="A204" s="4712" t="s">
        <v>22802</v>
      </c>
      <c r="B204" s="4703" t="s">
        <v>6980</v>
      </c>
      <c r="C204" s="4696">
        <v>0</v>
      </c>
      <c r="D204" s="4696">
        <v>1.33</v>
      </c>
      <c r="E204" s="4698">
        <v>1.33</v>
      </c>
      <c r="F204" s="4704">
        <v>4</v>
      </c>
      <c r="G204" s="4705"/>
      <c r="H204" s="4706"/>
      <c r="I204" s="4703"/>
      <c r="J204" s="4703"/>
      <c r="K204" s="4709">
        <v>44409</v>
      </c>
      <c r="L204" s="4710"/>
      <c r="M204" s="4707"/>
    </row>
    <row r="205" spans="1:13" ht="20.100000000000001" customHeight="1">
      <c r="A205" s="4712" t="s">
        <v>22803</v>
      </c>
      <c r="B205" s="4703" t="s">
        <v>22105</v>
      </c>
      <c r="C205" s="4696">
        <v>0</v>
      </c>
      <c r="D205" s="4696">
        <v>0.24</v>
      </c>
      <c r="E205" s="4698">
        <v>0.24</v>
      </c>
      <c r="F205" s="4704">
        <v>4</v>
      </c>
      <c r="G205" s="4705"/>
      <c r="H205" s="4706"/>
      <c r="I205" s="4703"/>
      <c r="J205" s="4703"/>
      <c r="K205" s="4709">
        <v>44409</v>
      </c>
      <c r="L205" s="4710"/>
      <c r="M205" s="4707"/>
    </row>
    <row r="206" spans="1:13" ht="20.100000000000001" customHeight="1">
      <c r="A206" s="4712" t="s">
        <v>22804</v>
      </c>
      <c r="B206" s="4703" t="s">
        <v>22106</v>
      </c>
      <c r="C206" s="4696">
        <v>3.86</v>
      </c>
      <c r="D206" s="4696">
        <v>4.1399999999999997</v>
      </c>
      <c r="E206" s="4698">
        <v>0.2799999999999998</v>
      </c>
      <c r="F206" s="4704">
        <v>4</v>
      </c>
      <c r="G206" s="4705"/>
      <c r="H206" s="4706"/>
      <c r="I206" s="4703"/>
      <c r="J206" s="4703"/>
      <c r="K206" s="4709">
        <v>44409</v>
      </c>
      <c r="L206" s="4710"/>
      <c r="M206" s="4707"/>
    </row>
    <row r="207" spans="1:13" ht="20.100000000000001" customHeight="1">
      <c r="A207" s="4712" t="s">
        <v>22804</v>
      </c>
      <c r="B207" s="4703" t="s">
        <v>22106</v>
      </c>
      <c r="C207" s="4696">
        <v>7.79</v>
      </c>
      <c r="D207" s="4696">
        <v>8.1999999999999993</v>
      </c>
      <c r="E207" s="4698">
        <v>0.40999999999999925</v>
      </c>
      <c r="F207" s="4704">
        <v>4</v>
      </c>
      <c r="G207" s="4705"/>
      <c r="H207" s="4706"/>
      <c r="I207" s="4703"/>
      <c r="J207" s="4703"/>
      <c r="K207" s="4709">
        <v>44409</v>
      </c>
      <c r="L207" s="4710"/>
      <c r="M207" s="4707"/>
    </row>
    <row r="208" spans="1:13" ht="20.100000000000001" customHeight="1">
      <c r="A208" s="4712" t="s">
        <v>22805</v>
      </c>
      <c r="B208" s="4703" t="s">
        <v>22107</v>
      </c>
      <c r="C208" s="4696">
        <v>0</v>
      </c>
      <c r="D208" s="4696">
        <v>3.97</v>
      </c>
      <c r="E208" s="4698">
        <v>3.97</v>
      </c>
      <c r="F208" s="4704">
        <v>4</v>
      </c>
      <c r="G208" s="4705"/>
      <c r="H208" s="4706"/>
      <c r="I208" s="4703"/>
      <c r="J208" s="4703"/>
      <c r="K208" s="4709">
        <v>44409</v>
      </c>
      <c r="L208" s="4710"/>
      <c r="M208" s="4707"/>
    </row>
    <row r="209" spans="1:13" ht="20.100000000000001" customHeight="1">
      <c r="A209" s="4712" t="s">
        <v>22806</v>
      </c>
      <c r="B209" s="4703" t="s">
        <v>22108</v>
      </c>
      <c r="C209" s="4696">
        <v>0</v>
      </c>
      <c r="D209" s="4696">
        <v>2.71</v>
      </c>
      <c r="E209" s="4698">
        <v>2.71</v>
      </c>
      <c r="F209" s="4704">
        <v>4</v>
      </c>
      <c r="G209" s="4705"/>
      <c r="H209" s="4706"/>
      <c r="I209" s="4703"/>
      <c r="J209" s="4703"/>
      <c r="K209" s="4709">
        <v>44409</v>
      </c>
      <c r="L209" s="4710"/>
      <c r="M209" s="4707"/>
    </row>
    <row r="210" spans="1:13" ht="20.100000000000001" customHeight="1">
      <c r="A210" s="4712" t="s">
        <v>22807</v>
      </c>
      <c r="B210" s="4703" t="s">
        <v>22109</v>
      </c>
      <c r="C210" s="4696">
        <v>1.71</v>
      </c>
      <c r="D210" s="4696">
        <v>2.27</v>
      </c>
      <c r="E210" s="4698">
        <v>0.56000000000000005</v>
      </c>
      <c r="F210" s="4704">
        <v>4</v>
      </c>
      <c r="G210" s="4705"/>
      <c r="H210" s="4706"/>
      <c r="I210" s="4703"/>
      <c r="J210" s="4703"/>
      <c r="K210" s="4709">
        <v>44409</v>
      </c>
      <c r="L210" s="4710"/>
      <c r="M210" s="4707"/>
    </row>
    <row r="211" spans="1:13" ht="20.100000000000001" customHeight="1">
      <c r="A211" s="4712" t="s">
        <v>22808</v>
      </c>
      <c r="B211" s="4703" t="s">
        <v>22110</v>
      </c>
      <c r="C211" s="4696">
        <v>0</v>
      </c>
      <c r="D211" s="4696">
        <v>2.13</v>
      </c>
      <c r="E211" s="4698">
        <v>2.13</v>
      </c>
      <c r="F211" s="4704">
        <v>4</v>
      </c>
      <c r="G211" s="4705"/>
      <c r="H211" s="4706"/>
      <c r="I211" s="4703"/>
      <c r="J211" s="4703"/>
      <c r="K211" s="4709">
        <v>44409</v>
      </c>
      <c r="L211" s="4710"/>
      <c r="M211" s="4707"/>
    </row>
    <row r="212" spans="1:13" ht="20.100000000000001" customHeight="1">
      <c r="A212" s="4712" t="s">
        <v>22809</v>
      </c>
      <c r="B212" s="4703" t="s">
        <v>22111</v>
      </c>
      <c r="C212" s="4696">
        <v>0</v>
      </c>
      <c r="D212" s="4696">
        <v>0.67</v>
      </c>
      <c r="E212" s="4698">
        <v>0.67</v>
      </c>
      <c r="F212" s="4704">
        <v>4</v>
      </c>
      <c r="G212" s="4705"/>
      <c r="H212" s="4706"/>
      <c r="I212" s="4703"/>
      <c r="J212" s="4703"/>
      <c r="K212" s="4709">
        <v>44409</v>
      </c>
      <c r="L212" s="4710"/>
      <c r="M212" s="4707"/>
    </row>
    <row r="213" spans="1:13" ht="20.100000000000001" customHeight="1">
      <c r="A213" s="4712" t="s">
        <v>22809</v>
      </c>
      <c r="B213" s="4703" t="s">
        <v>22111</v>
      </c>
      <c r="C213" s="4696">
        <v>2.9</v>
      </c>
      <c r="D213" s="4696">
        <v>6.33</v>
      </c>
      <c r="E213" s="4698">
        <v>3.43</v>
      </c>
      <c r="F213" s="4704">
        <v>4</v>
      </c>
      <c r="G213" s="4705"/>
      <c r="H213" s="4706"/>
      <c r="I213" s="4703"/>
      <c r="J213" s="4703"/>
      <c r="K213" s="4709">
        <v>44409</v>
      </c>
      <c r="L213" s="4710"/>
      <c r="M213" s="4707"/>
    </row>
    <row r="214" spans="1:13" ht="20.100000000000001" customHeight="1">
      <c r="A214" s="4712" t="s">
        <v>22810</v>
      </c>
      <c r="B214" s="4703" t="s">
        <v>22112</v>
      </c>
      <c r="C214" s="4696">
        <v>0</v>
      </c>
      <c r="D214" s="4696">
        <v>3.41</v>
      </c>
      <c r="E214" s="4698">
        <v>3.41</v>
      </c>
      <c r="F214" s="4704">
        <v>4</v>
      </c>
      <c r="G214" s="4705"/>
      <c r="H214" s="4706"/>
      <c r="I214" s="4703"/>
      <c r="J214" s="4703"/>
      <c r="K214" s="4709">
        <v>44409</v>
      </c>
      <c r="L214" s="4710"/>
      <c r="M214" s="4707"/>
    </row>
    <row r="215" spans="1:13" ht="20.100000000000001" customHeight="1">
      <c r="A215" s="4712" t="s">
        <v>22811</v>
      </c>
      <c r="B215" s="4703" t="s">
        <v>21651</v>
      </c>
      <c r="C215" s="4696">
        <v>0</v>
      </c>
      <c r="D215" s="4696">
        <v>2.29</v>
      </c>
      <c r="E215" s="4698">
        <v>2.29</v>
      </c>
      <c r="F215" s="4704">
        <v>4</v>
      </c>
      <c r="G215" s="4705"/>
      <c r="H215" s="4706"/>
      <c r="I215" s="4703"/>
      <c r="J215" s="4703"/>
      <c r="K215" s="4709">
        <v>44409</v>
      </c>
      <c r="L215" s="4710"/>
      <c r="M215" s="4707"/>
    </row>
    <row r="216" spans="1:13" ht="20.100000000000001" customHeight="1">
      <c r="A216" s="4712" t="s">
        <v>22385</v>
      </c>
      <c r="B216" s="4703" t="s">
        <v>21661</v>
      </c>
      <c r="C216" s="4696">
        <v>0.71</v>
      </c>
      <c r="D216" s="4696">
        <v>1.23</v>
      </c>
      <c r="E216" s="4698">
        <v>0.52</v>
      </c>
      <c r="F216" s="4704">
        <v>4</v>
      </c>
      <c r="G216" s="4705"/>
      <c r="H216" s="4706"/>
      <c r="I216" s="4703"/>
      <c r="J216" s="4703"/>
      <c r="K216" s="4709">
        <v>44409</v>
      </c>
      <c r="L216" s="4710"/>
      <c r="M216" s="4707"/>
    </row>
    <row r="217" spans="1:13" ht="20.100000000000001" customHeight="1">
      <c r="A217" s="4712" t="s">
        <v>22812</v>
      </c>
      <c r="B217" s="4703" t="s">
        <v>22113</v>
      </c>
      <c r="C217" s="4696">
        <v>1.02</v>
      </c>
      <c r="D217" s="4696">
        <v>1.36</v>
      </c>
      <c r="E217" s="4698">
        <v>0.34000000000000008</v>
      </c>
      <c r="F217" s="4704">
        <v>4</v>
      </c>
      <c r="G217" s="4705"/>
      <c r="H217" s="4706"/>
      <c r="I217" s="4703"/>
      <c r="J217" s="4703"/>
      <c r="K217" s="4709">
        <v>44409</v>
      </c>
      <c r="L217" s="4710"/>
      <c r="M217" s="4707"/>
    </row>
    <row r="218" spans="1:13" ht="20.100000000000001" customHeight="1">
      <c r="A218" s="4712" t="s">
        <v>22813</v>
      </c>
      <c r="B218" s="4703" t="s">
        <v>22114</v>
      </c>
      <c r="C218" s="4696">
        <v>0</v>
      </c>
      <c r="D218" s="4696">
        <v>1.4</v>
      </c>
      <c r="E218" s="4698">
        <v>1.4</v>
      </c>
      <c r="F218" s="4704">
        <v>4</v>
      </c>
      <c r="G218" s="4705"/>
      <c r="H218" s="4706"/>
      <c r="I218" s="4703"/>
      <c r="J218" s="4703"/>
      <c r="K218" s="4709">
        <v>44409</v>
      </c>
      <c r="L218" s="4710"/>
      <c r="M218" s="4707"/>
    </row>
    <row r="219" spans="1:13" ht="20.100000000000001" customHeight="1">
      <c r="A219" s="4712" t="s">
        <v>22814</v>
      </c>
      <c r="B219" s="4703" t="s">
        <v>22115</v>
      </c>
      <c r="C219" s="4696">
        <v>0</v>
      </c>
      <c r="D219" s="4696">
        <v>1.02</v>
      </c>
      <c r="E219" s="4698">
        <v>1.02</v>
      </c>
      <c r="F219" s="4704">
        <v>4</v>
      </c>
      <c r="G219" s="4705"/>
      <c r="H219" s="4706"/>
      <c r="I219" s="4703"/>
      <c r="J219" s="4703"/>
      <c r="K219" s="4709">
        <v>44409</v>
      </c>
      <c r="L219" s="4710"/>
      <c r="M219" s="4707"/>
    </row>
    <row r="220" spans="1:13" ht="20.100000000000001" customHeight="1">
      <c r="A220" s="4712" t="s">
        <v>22815</v>
      </c>
      <c r="B220" s="4703" t="s">
        <v>22116</v>
      </c>
      <c r="C220" s="4696">
        <v>0</v>
      </c>
      <c r="D220" s="4696">
        <v>0.66</v>
      </c>
      <c r="E220" s="4698">
        <v>0.66</v>
      </c>
      <c r="F220" s="4704">
        <v>4</v>
      </c>
      <c r="G220" s="4705"/>
      <c r="H220" s="4706"/>
      <c r="I220" s="4703"/>
      <c r="J220" s="4703"/>
      <c r="K220" s="4709">
        <v>44409</v>
      </c>
      <c r="L220" s="4710"/>
      <c r="M220" s="4707"/>
    </row>
    <row r="221" spans="1:13" ht="20.100000000000001" customHeight="1">
      <c r="A221" s="4712" t="s">
        <v>22816</v>
      </c>
      <c r="B221" s="4703" t="s">
        <v>22117</v>
      </c>
      <c r="C221" s="4696">
        <v>0</v>
      </c>
      <c r="D221" s="4696">
        <v>1.28</v>
      </c>
      <c r="E221" s="4698">
        <v>1.28</v>
      </c>
      <c r="F221" s="4704">
        <v>4</v>
      </c>
      <c r="G221" s="4705"/>
      <c r="H221" s="4706"/>
      <c r="I221" s="4703"/>
      <c r="J221" s="4703"/>
      <c r="K221" s="4709">
        <v>44409</v>
      </c>
      <c r="L221" s="4710"/>
      <c r="M221" s="4707"/>
    </row>
    <row r="222" spans="1:13" ht="20.100000000000001" customHeight="1">
      <c r="A222" s="4712" t="s">
        <v>22817</v>
      </c>
      <c r="B222" s="4703" t="s">
        <v>22118</v>
      </c>
      <c r="C222" s="4696">
        <v>0</v>
      </c>
      <c r="D222" s="4696">
        <v>1.41</v>
      </c>
      <c r="E222" s="4698">
        <v>1.41</v>
      </c>
      <c r="F222" s="4704">
        <v>4</v>
      </c>
      <c r="G222" s="4705"/>
      <c r="H222" s="4706"/>
      <c r="I222" s="4703"/>
      <c r="J222" s="4703"/>
      <c r="K222" s="4709">
        <v>44409</v>
      </c>
      <c r="L222" s="4710"/>
      <c r="M222" s="4707"/>
    </row>
    <row r="223" spans="1:13" ht="20.100000000000001" customHeight="1">
      <c r="A223" s="4712" t="s">
        <v>22818</v>
      </c>
      <c r="B223" s="4703" t="s">
        <v>22119</v>
      </c>
      <c r="C223" s="4696">
        <v>0</v>
      </c>
      <c r="D223" s="4696">
        <v>1.21</v>
      </c>
      <c r="E223" s="4698">
        <v>1.21</v>
      </c>
      <c r="F223" s="4704">
        <v>4</v>
      </c>
      <c r="G223" s="4705"/>
      <c r="H223" s="4706"/>
      <c r="I223" s="4703"/>
      <c r="J223" s="4703"/>
      <c r="K223" s="4709">
        <v>44409</v>
      </c>
      <c r="L223" s="4710"/>
      <c r="M223" s="4707"/>
    </row>
    <row r="224" spans="1:13" ht="20.100000000000001" customHeight="1">
      <c r="A224" s="4712" t="s">
        <v>22819</v>
      </c>
      <c r="B224" s="4703" t="s">
        <v>10263</v>
      </c>
      <c r="C224" s="4696">
        <v>0</v>
      </c>
      <c r="D224" s="4696">
        <v>0.5</v>
      </c>
      <c r="E224" s="4698">
        <v>0.5</v>
      </c>
      <c r="F224" s="4704">
        <v>4</v>
      </c>
      <c r="G224" s="4705"/>
      <c r="H224" s="4706"/>
      <c r="I224" s="4703"/>
      <c r="J224" s="4703"/>
      <c r="K224" s="4709">
        <v>44409</v>
      </c>
      <c r="L224" s="4710"/>
      <c r="M224" s="4707"/>
    </row>
    <row r="225" spans="1:13" ht="20.100000000000001" customHeight="1">
      <c r="A225" s="4712" t="s">
        <v>22820</v>
      </c>
      <c r="B225" s="4703"/>
      <c r="C225" s="4696">
        <v>0</v>
      </c>
      <c r="D225" s="4696">
        <v>0.49</v>
      </c>
      <c r="E225" s="4698">
        <v>0.49</v>
      </c>
      <c r="F225" s="4704">
        <v>4</v>
      </c>
      <c r="G225" s="4705"/>
      <c r="H225" s="4706"/>
      <c r="I225" s="4703"/>
      <c r="J225" s="4703"/>
      <c r="K225" s="4709">
        <v>44409</v>
      </c>
      <c r="L225" s="4710"/>
      <c r="M225" s="4707"/>
    </row>
    <row r="226" spans="1:13" ht="20.100000000000001" customHeight="1">
      <c r="A226" s="4712" t="s">
        <v>22821</v>
      </c>
      <c r="B226" s="4703" t="s">
        <v>22120</v>
      </c>
      <c r="C226" s="4696">
        <v>0</v>
      </c>
      <c r="D226" s="4696">
        <v>0.69</v>
      </c>
      <c r="E226" s="4698">
        <v>0.69</v>
      </c>
      <c r="F226" s="4704">
        <v>4</v>
      </c>
      <c r="G226" s="4705"/>
      <c r="H226" s="4706"/>
      <c r="I226" s="4703"/>
      <c r="J226" s="4703"/>
      <c r="K226" s="4709">
        <v>44409</v>
      </c>
      <c r="L226" s="4710"/>
      <c r="M226" s="4707"/>
    </row>
    <row r="227" spans="1:13" ht="20.100000000000001" customHeight="1">
      <c r="A227" s="4712" t="s">
        <v>22822</v>
      </c>
      <c r="B227" s="4703" t="s">
        <v>22121</v>
      </c>
      <c r="C227" s="4696">
        <v>0.17</v>
      </c>
      <c r="D227" s="4696">
        <v>0.88</v>
      </c>
      <c r="E227" s="4698">
        <v>0.71</v>
      </c>
      <c r="F227" s="4704">
        <v>4</v>
      </c>
      <c r="G227" s="4705"/>
      <c r="H227" s="4706"/>
      <c r="I227" s="4703"/>
      <c r="J227" s="4703"/>
      <c r="K227" s="4709">
        <v>44409</v>
      </c>
      <c r="L227" s="4710"/>
      <c r="M227" s="4707"/>
    </row>
    <row r="228" spans="1:13" ht="20.100000000000001" customHeight="1">
      <c r="A228" s="4712" t="s">
        <v>22823</v>
      </c>
      <c r="B228" s="4703" t="s">
        <v>22122</v>
      </c>
      <c r="C228" s="4696">
        <v>0</v>
      </c>
      <c r="D228" s="4696">
        <v>0.24</v>
      </c>
      <c r="E228" s="4698">
        <v>0.24</v>
      </c>
      <c r="F228" s="4704">
        <v>4</v>
      </c>
      <c r="G228" s="4705"/>
      <c r="H228" s="4706"/>
      <c r="I228" s="4703"/>
      <c r="J228" s="4703"/>
      <c r="K228" s="4709">
        <v>44409</v>
      </c>
      <c r="L228" s="4710"/>
      <c r="M228" s="4707"/>
    </row>
    <row r="229" spans="1:13" ht="20.100000000000001" customHeight="1">
      <c r="A229" s="4712" t="s">
        <v>22824</v>
      </c>
      <c r="B229" s="4703" t="s">
        <v>22123</v>
      </c>
      <c r="C229" s="4696">
        <v>0</v>
      </c>
      <c r="D229" s="4696">
        <v>1.58</v>
      </c>
      <c r="E229" s="4698">
        <v>1.58</v>
      </c>
      <c r="F229" s="4704">
        <v>4</v>
      </c>
      <c r="G229" s="4705"/>
      <c r="H229" s="4706"/>
      <c r="I229" s="4703"/>
      <c r="J229" s="4703"/>
      <c r="K229" s="4709">
        <v>44409</v>
      </c>
      <c r="L229" s="4710"/>
      <c r="M229" s="4707"/>
    </row>
    <row r="230" spans="1:13" ht="20.100000000000001" customHeight="1">
      <c r="A230" s="4712" t="s">
        <v>22825</v>
      </c>
      <c r="B230" s="4703" t="s">
        <v>22086</v>
      </c>
      <c r="C230" s="4696">
        <v>0.79</v>
      </c>
      <c r="D230" s="4696">
        <v>1</v>
      </c>
      <c r="E230" s="4698">
        <v>0.20999999999999996</v>
      </c>
      <c r="F230" s="4704">
        <v>4</v>
      </c>
      <c r="G230" s="4705"/>
      <c r="H230" s="4706"/>
      <c r="I230" s="4703"/>
      <c r="J230" s="4703"/>
      <c r="K230" s="4709">
        <v>44409</v>
      </c>
      <c r="L230" s="4710"/>
      <c r="M230" s="4707"/>
    </row>
    <row r="231" spans="1:13" ht="20.100000000000001" customHeight="1">
      <c r="A231" s="4712" t="s">
        <v>22826</v>
      </c>
      <c r="B231" s="4703" t="s">
        <v>22124</v>
      </c>
      <c r="C231" s="4696">
        <v>1.44</v>
      </c>
      <c r="D231" s="4696">
        <v>2.4</v>
      </c>
      <c r="E231" s="4698">
        <v>0.96</v>
      </c>
      <c r="F231" s="4704">
        <v>4</v>
      </c>
      <c r="G231" s="4705"/>
      <c r="H231" s="4706"/>
      <c r="I231" s="4703"/>
      <c r="J231" s="4703"/>
      <c r="K231" s="4709">
        <v>44409</v>
      </c>
      <c r="L231" s="4710"/>
      <c r="M231" s="4707"/>
    </row>
    <row r="232" spans="1:13" ht="20.100000000000001" customHeight="1">
      <c r="A232" s="4712" t="s">
        <v>22827</v>
      </c>
      <c r="B232" s="4703" t="s">
        <v>22125</v>
      </c>
      <c r="C232" s="4696">
        <v>0</v>
      </c>
      <c r="D232" s="4696">
        <v>5.52</v>
      </c>
      <c r="E232" s="4698">
        <v>5.52</v>
      </c>
      <c r="F232" s="4704">
        <v>4</v>
      </c>
      <c r="G232" s="4705"/>
      <c r="H232" s="4706"/>
      <c r="I232" s="4703"/>
      <c r="J232" s="4703"/>
      <c r="K232" s="4709">
        <v>44409</v>
      </c>
      <c r="L232" s="4710"/>
      <c r="M232" s="4707"/>
    </row>
    <row r="233" spans="1:13" ht="20.100000000000001" customHeight="1">
      <c r="A233" s="4712" t="s">
        <v>22828</v>
      </c>
      <c r="B233" s="4703" t="s">
        <v>22126</v>
      </c>
      <c r="C233" s="4696">
        <v>0</v>
      </c>
      <c r="D233" s="4696">
        <v>1.25</v>
      </c>
      <c r="E233" s="4698">
        <v>1.25</v>
      </c>
      <c r="F233" s="4704">
        <v>4</v>
      </c>
      <c r="G233" s="4705"/>
      <c r="H233" s="4706"/>
      <c r="I233" s="4703"/>
      <c r="J233" s="4703"/>
      <c r="K233" s="4709">
        <v>44409</v>
      </c>
      <c r="L233" s="4710"/>
      <c r="M233" s="4707"/>
    </row>
    <row r="234" spans="1:13" ht="20.100000000000001" customHeight="1">
      <c r="A234" s="4712" t="s">
        <v>22829</v>
      </c>
      <c r="B234" s="4703" t="s">
        <v>22127</v>
      </c>
      <c r="C234" s="4696">
        <v>0</v>
      </c>
      <c r="D234" s="4696">
        <v>0.27</v>
      </c>
      <c r="E234" s="4698">
        <v>0.27</v>
      </c>
      <c r="F234" s="4704">
        <v>4</v>
      </c>
      <c r="G234" s="4705"/>
      <c r="H234" s="4706"/>
      <c r="I234" s="4703"/>
      <c r="J234" s="4703"/>
      <c r="K234" s="4709">
        <v>44409</v>
      </c>
      <c r="L234" s="4710"/>
      <c r="M234" s="4707"/>
    </row>
    <row r="235" spans="1:13" ht="20.100000000000001" customHeight="1">
      <c r="A235" s="4712" t="s">
        <v>22830</v>
      </c>
      <c r="B235" s="4703" t="s">
        <v>22128</v>
      </c>
      <c r="C235" s="4696">
        <v>0</v>
      </c>
      <c r="D235" s="4696">
        <v>7.0000000000000007E-2</v>
      </c>
      <c r="E235" s="4698">
        <v>7.0000000000000007E-2</v>
      </c>
      <c r="F235" s="4704">
        <v>4</v>
      </c>
      <c r="G235" s="4705"/>
      <c r="H235" s="4706"/>
      <c r="I235" s="4703"/>
      <c r="J235" s="4703"/>
      <c r="K235" s="4709">
        <v>44409</v>
      </c>
      <c r="L235" s="4710"/>
      <c r="M235" s="4707"/>
    </row>
    <row r="236" spans="1:13" ht="20.100000000000001" customHeight="1">
      <c r="A236" s="4712" t="s">
        <v>22831</v>
      </c>
      <c r="B236" s="4703" t="s">
        <v>21707</v>
      </c>
      <c r="C236" s="4696">
        <v>0</v>
      </c>
      <c r="D236" s="4696">
        <v>0.25</v>
      </c>
      <c r="E236" s="4698">
        <v>0.25</v>
      </c>
      <c r="F236" s="4704">
        <v>4</v>
      </c>
      <c r="G236" s="4705"/>
      <c r="H236" s="4706"/>
      <c r="I236" s="4703"/>
      <c r="J236" s="4703"/>
      <c r="K236" s="4709">
        <v>44409</v>
      </c>
      <c r="L236" s="4710"/>
      <c r="M236" s="4707"/>
    </row>
    <row r="237" spans="1:13" ht="20.100000000000001" customHeight="1">
      <c r="A237" s="4712" t="s">
        <v>22832</v>
      </c>
      <c r="B237" s="4703" t="s">
        <v>22127</v>
      </c>
      <c r="C237" s="4696">
        <v>0</v>
      </c>
      <c r="D237" s="4696">
        <v>0.08</v>
      </c>
      <c r="E237" s="4698">
        <v>0.08</v>
      </c>
      <c r="F237" s="4704">
        <v>4</v>
      </c>
      <c r="G237" s="4705"/>
      <c r="H237" s="4706"/>
      <c r="I237" s="4703"/>
      <c r="J237" s="4703"/>
      <c r="K237" s="4709">
        <v>44409</v>
      </c>
      <c r="L237" s="4710"/>
      <c r="M237" s="4707"/>
    </row>
    <row r="238" spans="1:13" ht="20.100000000000001" customHeight="1">
      <c r="A238" s="4712" t="s">
        <v>22833</v>
      </c>
      <c r="B238" s="4703" t="s">
        <v>22129</v>
      </c>
      <c r="C238" s="4696">
        <v>0</v>
      </c>
      <c r="D238" s="4696">
        <v>1.47</v>
      </c>
      <c r="E238" s="4698">
        <v>1.47</v>
      </c>
      <c r="F238" s="4704">
        <v>4</v>
      </c>
      <c r="G238" s="4705"/>
      <c r="H238" s="4706"/>
      <c r="I238" s="4703"/>
      <c r="J238" s="4703"/>
      <c r="K238" s="4709">
        <v>44409</v>
      </c>
      <c r="L238" s="4710"/>
      <c r="M238" s="4707"/>
    </row>
    <row r="239" spans="1:13" ht="20.100000000000001" customHeight="1">
      <c r="A239" s="4712" t="s">
        <v>22834</v>
      </c>
      <c r="B239" s="4703" t="s">
        <v>22130</v>
      </c>
      <c r="C239" s="4696">
        <v>7.0000000000000007E-2</v>
      </c>
      <c r="D239" s="4696">
        <v>1.87</v>
      </c>
      <c r="E239" s="4698">
        <v>1.8</v>
      </c>
      <c r="F239" s="4704">
        <v>4</v>
      </c>
      <c r="G239" s="4705"/>
      <c r="H239" s="4706"/>
      <c r="I239" s="4703"/>
      <c r="J239" s="4703"/>
      <c r="K239" s="4709">
        <v>44409</v>
      </c>
      <c r="L239" s="4710"/>
      <c r="M239" s="4707"/>
    </row>
    <row r="240" spans="1:13" ht="20.100000000000001" customHeight="1">
      <c r="A240" s="4712" t="s">
        <v>22835</v>
      </c>
      <c r="B240" s="4703" t="s">
        <v>22131</v>
      </c>
      <c r="C240" s="4696">
        <v>1.91</v>
      </c>
      <c r="D240" s="4696">
        <v>2.15</v>
      </c>
      <c r="E240" s="4698">
        <v>0.24</v>
      </c>
      <c r="F240" s="4704">
        <v>4</v>
      </c>
      <c r="G240" s="4705"/>
      <c r="H240" s="4706"/>
      <c r="I240" s="4703"/>
      <c r="J240" s="4703"/>
      <c r="K240" s="4709">
        <v>44409</v>
      </c>
      <c r="L240" s="4710"/>
      <c r="M240" s="4707"/>
    </row>
    <row r="241" spans="1:13" ht="20.100000000000001" customHeight="1">
      <c r="A241" s="4712" t="s">
        <v>22836</v>
      </c>
      <c r="B241" s="4703" t="s">
        <v>22132</v>
      </c>
      <c r="C241" s="4696">
        <v>0</v>
      </c>
      <c r="D241" s="4696">
        <v>1.26</v>
      </c>
      <c r="E241" s="4698">
        <v>1.26</v>
      </c>
      <c r="F241" s="4704">
        <v>4</v>
      </c>
      <c r="G241" s="4705"/>
      <c r="H241" s="4706"/>
      <c r="I241" s="4703"/>
      <c r="J241" s="4703"/>
      <c r="K241" s="4709">
        <v>44409</v>
      </c>
      <c r="L241" s="4710"/>
      <c r="M241" s="4707"/>
    </row>
    <row r="242" spans="1:13" ht="20.100000000000001" customHeight="1">
      <c r="A242" s="4712" t="s">
        <v>22837</v>
      </c>
      <c r="B242" s="4703" t="s">
        <v>22133</v>
      </c>
      <c r="C242" s="4696">
        <v>0</v>
      </c>
      <c r="D242" s="4696">
        <v>1.25</v>
      </c>
      <c r="E242" s="4698">
        <v>1.25</v>
      </c>
      <c r="F242" s="4704">
        <v>4</v>
      </c>
      <c r="G242" s="4705"/>
      <c r="H242" s="4706"/>
      <c r="I242" s="4703"/>
      <c r="J242" s="4703"/>
      <c r="K242" s="4709">
        <v>44409</v>
      </c>
      <c r="L242" s="4710"/>
      <c r="M242" s="4707"/>
    </row>
    <row r="243" spans="1:13" ht="20.100000000000001" customHeight="1">
      <c r="A243" s="4717" t="s">
        <v>22838</v>
      </c>
      <c r="B243" s="4703" t="s">
        <v>22134</v>
      </c>
      <c r="C243" s="4690">
        <v>0</v>
      </c>
      <c r="D243" s="4690">
        <v>1.62</v>
      </c>
      <c r="E243" s="4690">
        <v>1.62</v>
      </c>
      <c r="F243" s="4704">
        <v>4</v>
      </c>
      <c r="G243" s="4705"/>
      <c r="H243" s="4706"/>
      <c r="I243" s="4703"/>
      <c r="J243" s="4703"/>
      <c r="K243" s="4709">
        <v>44409</v>
      </c>
      <c r="L243" s="4710"/>
      <c r="M243" s="4707"/>
    </row>
    <row r="244" spans="1:13" ht="20.100000000000001" customHeight="1">
      <c r="A244" s="4717" t="s">
        <v>22839</v>
      </c>
      <c r="B244" s="4703" t="s">
        <v>22135</v>
      </c>
      <c r="C244" s="4690">
        <v>0</v>
      </c>
      <c r="D244" s="4690">
        <v>0.158</v>
      </c>
      <c r="E244" s="4690">
        <v>0.158</v>
      </c>
      <c r="F244" s="4704">
        <v>4</v>
      </c>
      <c r="G244" s="4705"/>
      <c r="H244" s="4706"/>
      <c r="I244" s="4703"/>
      <c r="J244" s="4703"/>
      <c r="K244" s="4709">
        <v>44409</v>
      </c>
      <c r="L244" s="4710"/>
      <c r="M244" s="4707"/>
    </row>
    <row r="245" spans="1:13" ht="20.100000000000001" customHeight="1">
      <c r="A245" s="4717" t="s">
        <v>22840</v>
      </c>
      <c r="B245" s="4703" t="s">
        <v>21651</v>
      </c>
      <c r="C245" s="4690">
        <v>1.26</v>
      </c>
      <c r="D245" s="4690">
        <v>2.71</v>
      </c>
      <c r="E245" s="4690">
        <v>1.45</v>
      </c>
      <c r="F245" s="4704">
        <v>4</v>
      </c>
      <c r="G245" s="4705"/>
      <c r="H245" s="4706"/>
      <c r="I245" s="4703"/>
      <c r="J245" s="4703"/>
      <c r="K245" s="4709">
        <v>44409</v>
      </c>
      <c r="L245" s="4710"/>
      <c r="M245" s="4707"/>
    </row>
    <row r="246" spans="1:13" ht="20.100000000000001" customHeight="1">
      <c r="A246" s="4717" t="s">
        <v>22841</v>
      </c>
      <c r="B246" s="4703" t="s">
        <v>22136</v>
      </c>
      <c r="C246" s="4690">
        <v>0</v>
      </c>
      <c r="D246" s="4690">
        <v>0.08</v>
      </c>
      <c r="E246" s="4690">
        <v>0.08</v>
      </c>
      <c r="F246" s="4704">
        <v>4</v>
      </c>
      <c r="G246" s="4705"/>
      <c r="H246" s="4706"/>
      <c r="I246" s="4703"/>
      <c r="J246" s="4703"/>
      <c r="K246" s="4709">
        <v>44409</v>
      </c>
      <c r="L246" s="4710"/>
      <c r="M246" s="4707"/>
    </row>
    <row r="247" spans="1:13" ht="20.100000000000001" customHeight="1">
      <c r="A247" s="4717" t="s">
        <v>22842</v>
      </c>
      <c r="B247" s="4703" t="s">
        <v>22137</v>
      </c>
      <c r="C247" s="4690">
        <v>0</v>
      </c>
      <c r="D247" s="4690">
        <v>0.23</v>
      </c>
      <c r="E247" s="4690">
        <v>0.23</v>
      </c>
      <c r="F247" s="4704">
        <v>4</v>
      </c>
      <c r="G247" s="4705"/>
      <c r="H247" s="4706"/>
      <c r="I247" s="4703"/>
      <c r="J247" s="4703"/>
      <c r="K247" s="4709">
        <v>44409</v>
      </c>
      <c r="L247" s="4710"/>
      <c r="M247" s="4707"/>
    </row>
    <row r="248" spans="1:13" ht="20.100000000000001" customHeight="1">
      <c r="A248" s="4717" t="s">
        <v>22843</v>
      </c>
      <c r="B248" s="4703" t="s">
        <v>22138</v>
      </c>
      <c r="C248" s="4690">
        <v>0</v>
      </c>
      <c r="D248" s="4690">
        <v>2.99</v>
      </c>
      <c r="E248" s="4690">
        <v>2.99</v>
      </c>
      <c r="F248" s="4704">
        <v>4</v>
      </c>
      <c r="G248" s="4705"/>
      <c r="H248" s="4706"/>
      <c r="I248" s="4703"/>
      <c r="J248" s="4703"/>
      <c r="K248" s="4709">
        <v>44409</v>
      </c>
      <c r="L248" s="4710"/>
      <c r="M248" s="4707"/>
    </row>
    <row r="249" spans="1:13" ht="20.100000000000001" customHeight="1">
      <c r="A249" s="4717" t="s">
        <v>22844</v>
      </c>
      <c r="B249" s="4703" t="s">
        <v>22139</v>
      </c>
      <c r="C249" s="4690">
        <v>0</v>
      </c>
      <c r="D249" s="4690">
        <v>0.7</v>
      </c>
      <c r="E249" s="4690">
        <v>0.7</v>
      </c>
      <c r="F249" s="4704">
        <v>4</v>
      </c>
      <c r="G249" s="4705"/>
      <c r="H249" s="4706"/>
      <c r="I249" s="4703"/>
      <c r="J249" s="4703"/>
      <c r="K249" s="4709">
        <v>44409</v>
      </c>
      <c r="L249" s="4710"/>
      <c r="M249" s="4707"/>
    </row>
    <row r="250" spans="1:13" ht="20.100000000000001" customHeight="1">
      <c r="A250" s="4717" t="s">
        <v>22845</v>
      </c>
      <c r="B250" s="4703" t="s">
        <v>22140</v>
      </c>
      <c r="C250" s="4690">
        <v>1.24</v>
      </c>
      <c r="D250" s="4690">
        <v>5.27</v>
      </c>
      <c r="E250" s="4690">
        <v>4.0299999999999994</v>
      </c>
      <c r="F250" s="4704">
        <v>4</v>
      </c>
      <c r="G250" s="4705"/>
      <c r="H250" s="4706"/>
      <c r="I250" s="4703"/>
      <c r="J250" s="4703"/>
      <c r="K250" s="4709">
        <v>44409</v>
      </c>
      <c r="L250" s="4710"/>
      <c r="M250" s="4707"/>
    </row>
    <row r="251" spans="1:13" ht="20.100000000000001" customHeight="1">
      <c r="A251" s="4717" t="s">
        <v>22846</v>
      </c>
      <c r="B251" s="4703" t="s">
        <v>22141</v>
      </c>
      <c r="C251" s="4690">
        <v>0</v>
      </c>
      <c r="D251" s="4690">
        <v>0.59</v>
      </c>
      <c r="E251" s="4690">
        <v>0.59</v>
      </c>
      <c r="F251" s="4704">
        <v>4</v>
      </c>
      <c r="G251" s="4705"/>
      <c r="H251" s="4706"/>
      <c r="I251" s="4703"/>
      <c r="J251" s="4703"/>
      <c r="K251" s="4709">
        <v>44409</v>
      </c>
      <c r="L251" s="4710"/>
      <c r="M251" s="4707"/>
    </row>
    <row r="252" spans="1:13" ht="20.100000000000001" customHeight="1">
      <c r="A252" s="4717" t="s">
        <v>22847</v>
      </c>
      <c r="B252" s="4703" t="s">
        <v>22142</v>
      </c>
      <c r="C252" s="4690">
        <v>0</v>
      </c>
      <c r="D252" s="4690">
        <v>2.98</v>
      </c>
      <c r="E252" s="4690">
        <v>2.98</v>
      </c>
      <c r="F252" s="4704">
        <v>4</v>
      </c>
      <c r="G252" s="4705"/>
      <c r="H252" s="4706"/>
      <c r="I252" s="4703"/>
      <c r="J252" s="4703"/>
      <c r="K252" s="4709">
        <v>44409</v>
      </c>
      <c r="L252" s="4710"/>
      <c r="M252" s="4707"/>
    </row>
    <row r="253" spans="1:13" ht="20.100000000000001" customHeight="1">
      <c r="A253" s="4717" t="s">
        <v>22848</v>
      </c>
      <c r="B253" s="4703" t="s">
        <v>22143</v>
      </c>
      <c r="C253" s="4690">
        <v>0</v>
      </c>
      <c r="D253" s="4690">
        <v>1.06</v>
      </c>
      <c r="E253" s="4690">
        <v>1.06</v>
      </c>
      <c r="F253" s="4704">
        <v>4</v>
      </c>
      <c r="G253" s="4705"/>
      <c r="H253" s="4706"/>
      <c r="I253" s="4703"/>
      <c r="J253" s="4703"/>
      <c r="K253" s="4709">
        <v>44409</v>
      </c>
      <c r="L253" s="4710"/>
      <c r="M253" s="4707"/>
    </row>
    <row r="254" spans="1:13" ht="20.100000000000001" customHeight="1">
      <c r="A254" s="4717" t="s">
        <v>22849</v>
      </c>
      <c r="B254" s="4703" t="s">
        <v>21712</v>
      </c>
      <c r="C254" s="4690">
        <v>0</v>
      </c>
      <c r="D254" s="4690">
        <v>0.4</v>
      </c>
      <c r="E254" s="4690">
        <v>0.4</v>
      </c>
      <c r="F254" s="4704">
        <v>4</v>
      </c>
      <c r="G254" s="4705"/>
      <c r="H254" s="4706"/>
      <c r="I254" s="4703"/>
      <c r="J254" s="4703"/>
      <c r="K254" s="4709">
        <v>44409</v>
      </c>
      <c r="L254" s="4710"/>
      <c r="M254" s="4707"/>
    </row>
    <row r="255" spans="1:13" ht="20.100000000000001" customHeight="1">
      <c r="A255" s="4717" t="s">
        <v>22850</v>
      </c>
      <c r="B255" s="4703" t="s">
        <v>22144</v>
      </c>
      <c r="C255" s="4690">
        <v>0</v>
      </c>
      <c r="D255" s="4690">
        <v>0.34</v>
      </c>
      <c r="E255" s="4690">
        <v>0.34</v>
      </c>
      <c r="F255" s="4704">
        <v>4</v>
      </c>
      <c r="G255" s="4705"/>
      <c r="H255" s="4706"/>
      <c r="I255" s="4703"/>
      <c r="J255" s="4703"/>
      <c r="K255" s="4709">
        <v>44409</v>
      </c>
      <c r="L255" s="4710"/>
      <c r="M255" s="4707"/>
    </row>
    <row r="256" spans="1:13" ht="20.100000000000001" customHeight="1">
      <c r="A256" s="4717" t="s">
        <v>22851</v>
      </c>
      <c r="B256" s="4703" t="s">
        <v>22145</v>
      </c>
      <c r="C256" s="4690">
        <v>0</v>
      </c>
      <c r="D256" s="4690">
        <v>0.57999999999999996</v>
      </c>
      <c r="E256" s="4690">
        <v>0.57999999999999996</v>
      </c>
      <c r="F256" s="4704">
        <v>4</v>
      </c>
      <c r="G256" s="4705"/>
      <c r="H256" s="4706"/>
      <c r="I256" s="4703"/>
      <c r="J256" s="4703"/>
      <c r="K256" s="4709">
        <v>44409</v>
      </c>
      <c r="L256" s="4710"/>
      <c r="M256" s="4707"/>
    </row>
    <row r="257" spans="1:13" ht="20.100000000000001" customHeight="1">
      <c r="A257" s="4717" t="s">
        <v>22852</v>
      </c>
      <c r="B257" s="4703" t="s">
        <v>22146</v>
      </c>
      <c r="C257" s="4690">
        <v>0</v>
      </c>
      <c r="D257" s="4690">
        <v>0.49</v>
      </c>
      <c r="E257" s="4690">
        <v>0.49</v>
      </c>
      <c r="F257" s="4704">
        <v>4</v>
      </c>
      <c r="G257" s="4705"/>
      <c r="H257" s="4706"/>
      <c r="I257" s="4703"/>
      <c r="J257" s="4703"/>
      <c r="K257" s="4709">
        <v>44409</v>
      </c>
      <c r="L257" s="4709"/>
      <c r="M257" s="4707"/>
    </row>
    <row r="258" spans="1:13" ht="20.100000000000001" customHeight="1">
      <c r="A258" s="4717" t="s">
        <v>22853</v>
      </c>
      <c r="B258" s="4703"/>
      <c r="C258" s="4690">
        <v>0</v>
      </c>
      <c r="D258" s="4690">
        <v>0.17</v>
      </c>
      <c r="E258" s="4690">
        <v>0.17</v>
      </c>
      <c r="F258" s="4704">
        <v>4</v>
      </c>
      <c r="G258" s="4705"/>
      <c r="H258" s="4706"/>
      <c r="I258" s="4703"/>
      <c r="J258" s="4703"/>
      <c r="K258" s="4709">
        <v>44409</v>
      </c>
      <c r="L258" s="4709"/>
      <c r="M258" s="4707"/>
    </row>
    <row r="259" spans="1:13" ht="20.100000000000001" customHeight="1">
      <c r="A259" s="4717" t="s">
        <v>22854</v>
      </c>
      <c r="B259" s="4703" t="s">
        <v>22147</v>
      </c>
      <c r="C259" s="4690">
        <v>0</v>
      </c>
      <c r="D259" s="4690">
        <v>0.12</v>
      </c>
      <c r="E259" s="4690">
        <v>0.12</v>
      </c>
      <c r="F259" s="4704">
        <v>4</v>
      </c>
      <c r="G259" s="4705"/>
      <c r="H259" s="4706"/>
      <c r="I259" s="4703"/>
      <c r="J259" s="4703"/>
      <c r="K259" s="4709">
        <v>44409</v>
      </c>
      <c r="L259" s="4709"/>
      <c r="M259" s="4707"/>
    </row>
    <row r="260" spans="1:13" ht="20.100000000000001" customHeight="1">
      <c r="A260" s="4717" t="s">
        <v>22855</v>
      </c>
      <c r="B260" s="4703"/>
      <c r="C260" s="4690">
        <v>0</v>
      </c>
      <c r="D260" s="4690">
        <v>1.48</v>
      </c>
      <c r="E260" s="4690">
        <v>1.48</v>
      </c>
      <c r="F260" s="4704">
        <v>4</v>
      </c>
      <c r="G260" s="4705"/>
      <c r="H260" s="4706"/>
      <c r="I260" s="4703"/>
      <c r="J260" s="4703"/>
      <c r="K260" s="4709">
        <v>44409</v>
      </c>
      <c r="L260" s="4709"/>
      <c r="M260" s="4707"/>
    </row>
    <row r="261" spans="1:13" ht="20.100000000000001" customHeight="1">
      <c r="A261" s="4717" t="s">
        <v>22856</v>
      </c>
      <c r="B261" s="4703" t="s">
        <v>22148</v>
      </c>
      <c r="C261" s="4690">
        <v>0</v>
      </c>
      <c r="D261" s="4690">
        <v>0.35</v>
      </c>
      <c r="E261" s="4690">
        <v>0.35</v>
      </c>
      <c r="F261" s="4704">
        <v>4</v>
      </c>
      <c r="G261" s="4705"/>
      <c r="H261" s="4706"/>
      <c r="I261" s="4703"/>
      <c r="J261" s="4703"/>
      <c r="K261" s="4709">
        <v>44409</v>
      </c>
      <c r="L261" s="4709"/>
      <c r="M261" s="4707"/>
    </row>
    <row r="262" spans="1:13" ht="20.100000000000001" customHeight="1">
      <c r="A262" s="4717" t="s">
        <v>22857</v>
      </c>
      <c r="B262" s="4703"/>
      <c r="C262" s="4690">
        <v>0</v>
      </c>
      <c r="D262" s="4690">
        <v>0.68</v>
      </c>
      <c r="E262" s="4690">
        <v>0.68</v>
      </c>
      <c r="F262" s="4704">
        <v>4</v>
      </c>
      <c r="G262" s="4705"/>
      <c r="H262" s="4706"/>
      <c r="I262" s="4703"/>
      <c r="J262" s="4703"/>
      <c r="K262" s="4709">
        <v>44409</v>
      </c>
      <c r="L262" s="4710"/>
      <c r="M262" s="4707"/>
    </row>
    <row r="263" spans="1:13" ht="20.100000000000001" customHeight="1">
      <c r="A263" s="4717" t="s">
        <v>22858</v>
      </c>
      <c r="B263" s="4703"/>
      <c r="C263" s="4690">
        <v>0</v>
      </c>
      <c r="D263" s="4690">
        <v>0.1</v>
      </c>
      <c r="E263" s="4690">
        <v>0.1</v>
      </c>
      <c r="F263" s="4704">
        <v>4</v>
      </c>
      <c r="G263" s="4705"/>
      <c r="H263" s="4706"/>
      <c r="I263" s="4703"/>
      <c r="J263" s="4703"/>
      <c r="K263" s="4709">
        <v>44409</v>
      </c>
      <c r="L263" s="4710"/>
      <c r="M263" s="4707"/>
    </row>
    <row r="264" spans="1:13" ht="20.100000000000001" customHeight="1">
      <c r="A264" s="4717" t="s">
        <v>21606</v>
      </c>
      <c r="B264" s="4703"/>
      <c r="C264" s="4690">
        <v>14.55</v>
      </c>
      <c r="D264" s="4690">
        <v>16.82</v>
      </c>
      <c r="E264" s="4690">
        <v>2.2699999999999996</v>
      </c>
      <c r="F264" s="4704">
        <v>5</v>
      </c>
      <c r="G264" s="4705"/>
      <c r="H264" s="4706"/>
      <c r="I264" s="4703"/>
      <c r="J264" s="4703"/>
      <c r="K264" s="4709">
        <v>44743</v>
      </c>
      <c r="L264" s="4710"/>
      <c r="M264" s="4707"/>
    </row>
    <row r="265" spans="1:13" ht="20.100000000000001" customHeight="1">
      <c r="A265" s="4717" t="s">
        <v>1658</v>
      </c>
      <c r="B265" s="4703"/>
      <c r="C265" s="4690">
        <v>0</v>
      </c>
      <c r="D265" s="4690">
        <v>1.02</v>
      </c>
      <c r="E265" s="4690">
        <v>1.02</v>
      </c>
      <c r="F265" s="4704">
        <v>5</v>
      </c>
      <c r="G265" s="4705"/>
      <c r="H265" s="4706"/>
      <c r="I265" s="4703"/>
      <c r="J265" s="4703"/>
      <c r="K265" s="4709">
        <v>44743</v>
      </c>
      <c r="L265" s="4710"/>
      <c r="M265" s="4707"/>
    </row>
    <row r="266" spans="1:13" ht="20.100000000000001" customHeight="1">
      <c r="A266" s="4717" t="s">
        <v>1658</v>
      </c>
      <c r="B266" s="4703"/>
      <c r="C266" s="4690">
        <v>0</v>
      </c>
      <c r="D266" s="4690">
        <v>9.8000000000000007</v>
      </c>
      <c r="E266" s="4690">
        <v>9.8000000000000007</v>
      </c>
      <c r="F266" s="4704">
        <v>5</v>
      </c>
      <c r="G266" s="4705"/>
      <c r="H266" s="4706"/>
      <c r="I266" s="4703"/>
      <c r="J266" s="4703"/>
      <c r="K266" s="4709">
        <v>44743</v>
      </c>
      <c r="L266" s="4710"/>
      <c r="M266" s="4707"/>
    </row>
    <row r="267" spans="1:13" ht="20.100000000000001" customHeight="1">
      <c r="A267" s="4717" t="s">
        <v>553</v>
      </c>
      <c r="B267" s="4703"/>
      <c r="C267" s="4690">
        <v>0</v>
      </c>
      <c r="D267" s="4690">
        <v>0.43</v>
      </c>
      <c r="E267" s="4690">
        <v>0.43</v>
      </c>
      <c r="F267" s="4704">
        <v>5</v>
      </c>
      <c r="G267" s="4705"/>
      <c r="H267" s="4706"/>
      <c r="I267" s="4703"/>
      <c r="J267" s="4703"/>
      <c r="K267" s="4709">
        <v>44743</v>
      </c>
      <c r="L267" s="4710"/>
      <c r="M267" s="4707"/>
    </row>
    <row r="268" spans="1:13" ht="20.100000000000001" customHeight="1">
      <c r="A268" s="4717" t="s">
        <v>12178</v>
      </c>
      <c r="B268" s="4703"/>
      <c r="C268" s="4690">
        <v>0</v>
      </c>
      <c r="D268" s="4690">
        <v>9.1199999999999992</v>
      </c>
      <c r="E268" s="4690">
        <v>9.1199999999999992</v>
      </c>
      <c r="F268" s="4704">
        <v>5</v>
      </c>
      <c r="G268" s="4705"/>
      <c r="H268" s="4706"/>
      <c r="I268" s="4703"/>
      <c r="J268" s="4703"/>
      <c r="K268" s="4709">
        <v>44743</v>
      </c>
      <c r="L268" s="4710"/>
      <c r="M268" s="4707"/>
    </row>
    <row r="269" spans="1:13" ht="20.100000000000001" customHeight="1">
      <c r="A269" s="4717" t="s">
        <v>7049</v>
      </c>
      <c r="B269" s="4703"/>
      <c r="C269" s="4690">
        <v>0</v>
      </c>
      <c r="D269" s="4690">
        <v>0.75</v>
      </c>
      <c r="E269" s="4690">
        <v>0.75</v>
      </c>
      <c r="F269" s="4704">
        <v>5</v>
      </c>
      <c r="G269" s="4705"/>
      <c r="H269" s="4706"/>
      <c r="I269" s="4703"/>
      <c r="J269" s="4703"/>
      <c r="K269" s="4709">
        <v>44743</v>
      </c>
      <c r="L269" s="4710"/>
      <c r="M269" s="4707"/>
    </row>
    <row r="270" spans="1:13" ht="20.100000000000001" customHeight="1">
      <c r="A270" s="4717" t="s">
        <v>12390</v>
      </c>
      <c r="B270" s="4703"/>
      <c r="C270" s="4690">
        <v>0</v>
      </c>
      <c r="D270" s="4690">
        <v>12.04</v>
      </c>
      <c r="E270" s="4690">
        <v>12.04</v>
      </c>
      <c r="F270" s="4704">
        <v>5</v>
      </c>
      <c r="G270" s="4705"/>
      <c r="H270" s="4706"/>
      <c r="I270" s="4703"/>
      <c r="J270" s="4703"/>
      <c r="K270" s="4709">
        <v>44743</v>
      </c>
      <c r="L270" s="4710"/>
      <c r="M270" s="4707"/>
    </row>
    <row r="271" spans="1:13" ht="20.100000000000001" customHeight="1">
      <c r="A271" s="4717" t="s">
        <v>7048</v>
      </c>
      <c r="B271" s="4703"/>
      <c r="C271" s="4690">
        <v>0</v>
      </c>
      <c r="D271" s="4690">
        <v>6.23</v>
      </c>
      <c r="E271" s="4690">
        <v>6.23</v>
      </c>
      <c r="F271" s="4704">
        <v>5</v>
      </c>
      <c r="G271" s="4705"/>
      <c r="H271" s="4706"/>
      <c r="I271" s="4703"/>
      <c r="J271" s="4703"/>
      <c r="K271" s="4709">
        <v>44743</v>
      </c>
      <c r="L271" s="4710"/>
      <c r="M271" s="4707"/>
    </row>
    <row r="272" spans="1:13" ht="20.100000000000001" customHeight="1">
      <c r="A272" s="4717" t="s">
        <v>22085</v>
      </c>
      <c r="B272" s="4703"/>
      <c r="C272" s="4690">
        <v>6.22</v>
      </c>
      <c r="D272" s="4690">
        <v>17.190000000000001</v>
      </c>
      <c r="E272" s="4690">
        <v>10.970000000000002</v>
      </c>
      <c r="F272" s="4704">
        <v>5</v>
      </c>
      <c r="G272" s="4705"/>
      <c r="H272" s="4706"/>
      <c r="I272" s="4703"/>
      <c r="J272" s="4703"/>
      <c r="K272" s="4709">
        <v>44743</v>
      </c>
      <c r="L272" s="4710"/>
      <c r="M272" s="4707"/>
    </row>
    <row r="273" spans="1:13" ht="20.100000000000001" customHeight="1">
      <c r="A273" s="4717" t="s">
        <v>22859</v>
      </c>
      <c r="B273" s="4703" t="s">
        <v>22149</v>
      </c>
      <c r="C273" s="4690">
        <v>0</v>
      </c>
      <c r="D273" s="4690">
        <v>3.29</v>
      </c>
      <c r="E273" s="4690">
        <v>3.29</v>
      </c>
      <c r="F273" s="4704">
        <v>5</v>
      </c>
      <c r="G273" s="4705"/>
      <c r="H273" s="4706"/>
      <c r="I273" s="4703"/>
      <c r="J273" s="4703"/>
      <c r="K273" s="4709">
        <v>44743</v>
      </c>
      <c r="L273" s="4710"/>
      <c r="M273" s="4707"/>
    </row>
    <row r="274" spans="1:13" ht="20.100000000000001" customHeight="1">
      <c r="A274" s="4717" t="s">
        <v>22860</v>
      </c>
      <c r="B274" s="4703" t="s">
        <v>22150</v>
      </c>
      <c r="C274" s="4690">
        <v>0</v>
      </c>
      <c r="D274" s="4690">
        <v>0.31</v>
      </c>
      <c r="E274" s="4690">
        <v>0.31</v>
      </c>
      <c r="F274" s="4704">
        <v>5</v>
      </c>
      <c r="G274" s="4705"/>
      <c r="H274" s="4706"/>
      <c r="I274" s="4703"/>
      <c r="J274" s="4703"/>
      <c r="K274" s="4709">
        <v>44743</v>
      </c>
      <c r="L274" s="4710"/>
      <c r="M274" s="4707"/>
    </row>
    <row r="275" spans="1:13" ht="20.100000000000001" customHeight="1">
      <c r="A275" s="4717" t="s">
        <v>22861</v>
      </c>
      <c r="B275" s="4703" t="s">
        <v>22151</v>
      </c>
      <c r="C275" s="4690">
        <v>0</v>
      </c>
      <c r="D275" s="4690">
        <v>0.27</v>
      </c>
      <c r="E275" s="4690">
        <v>0.27</v>
      </c>
      <c r="F275" s="4704">
        <v>5</v>
      </c>
      <c r="G275" s="4705"/>
      <c r="H275" s="4706"/>
      <c r="I275" s="4703"/>
      <c r="J275" s="4703"/>
      <c r="K275" s="4709">
        <v>44743</v>
      </c>
      <c r="L275" s="4710"/>
      <c r="M275" s="4707"/>
    </row>
    <row r="276" spans="1:13" ht="20.100000000000001" customHeight="1">
      <c r="A276" s="4717" t="s">
        <v>22862</v>
      </c>
      <c r="B276" s="4703" t="s">
        <v>22152</v>
      </c>
      <c r="C276" s="4690">
        <v>0</v>
      </c>
      <c r="D276" s="4690">
        <v>6.73</v>
      </c>
      <c r="E276" s="4690">
        <v>6.73</v>
      </c>
      <c r="F276" s="4704">
        <v>5</v>
      </c>
      <c r="G276" s="4705"/>
      <c r="H276" s="4706"/>
      <c r="I276" s="4703"/>
      <c r="J276" s="4703"/>
      <c r="K276" s="4709">
        <v>44743</v>
      </c>
      <c r="L276" s="4710"/>
      <c r="M276" s="4707"/>
    </row>
    <row r="277" spans="1:13" ht="20.100000000000001" customHeight="1">
      <c r="A277" s="4717" t="s">
        <v>22863</v>
      </c>
      <c r="B277" s="4703" t="s">
        <v>22153</v>
      </c>
      <c r="C277" s="4690">
        <v>0</v>
      </c>
      <c r="D277" s="4690">
        <v>3.31</v>
      </c>
      <c r="E277" s="4690">
        <v>3.31</v>
      </c>
      <c r="F277" s="4704">
        <v>5</v>
      </c>
      <c r="G277" s="4705"/>
      <c r="H277" s="4706"/>
      <c r="I277" s="4703"/>
      <c r="J277" s="4703"/>
      <c r="K277" s="4709">
        <v>44743</v>
      </c>
      <c r="L277" s="4710"/>
      <c r="M277" s="4707"/>
    </row>
    <row r="278" spans="1:13" ht="20.100000000000001" customHeight="1">
      <c r="A278" s="4717" t="s">
        <v>22864</v>
      </c>
      <c r="B278" s="4703" t="s">
        <v>22154</v>
      </c>
      <c r="C278" s="4690">
        <v>0</v>
      </c>
      <c r="D278" s="4690">
        <v>4.05</v>
      </c>
      <c r="E278" s="4690">
        <v>4.05</v>
      </c>
      <c r="F278" s="4704">
        <v>5</v>
      </c>
      <c r="G278" s="4705"/>
      <c r="H278" s="4706"/>
      <c r="I278" s="4703"/>
      <c r="J278" s="4703"/>
      <c r="K278" s="4709">
        <v>44743</v>
      </c>
      <c r="L278" s="4710"/>
      <c r="M278" s="4707"/>
    </row>
    <row r="279" spans="1:13" ht="20.100000000000001" customHeight="1">
      <c r="A279" s="4717" t="s">
        <v>22865</v>
      </c>
      <c r="B279" s="4703" t="s">
        <v>9535</v>
      </c>
      <c r="C279" s="4690">
        <v>3.81</v>
      </c>
      <c r="D279" s="4690">
        <v>4.16</v>
      </c>
      <c r="E279" s="4690">
        <v>0.35000000000000009</v>
      </c>
      <c r="F279" s="4704">
        <v>5</v>
      </c>
      <c r="G279" s="4705"/>
      <c r="H279" s="4706"/>
      <c r="I279" s="4703"/>
      <c r="J279" s="4703"/>
      <c r="K279" s="4709">
        <v>44743</v>
      </c>
      <c r="L279" s="4710"/>
      <c r="M279" s="4707"/>
    </row>
    <row r="280" spans="1:13" ht="20.100000000000001" customHeight="1">
      <c r="A280" s="4717" t="s">
        <v>22866</v>
      </c>
      <c r="B280" s="4703" t="s">
        <v>22155</v>
      </c>
      <c r="C280" s="4690">
        <v>0</v>
      </c>
      <c r="D280" s="4690">
        <v>0.6</v>
      </c>
      <c r="E280" s="4690">
        <v>0.6</v>
      </c>
      <c r="F280" s="4704">
        <v>5</v>
      </c>
      <c r="G280" s="4705"/>
      <c r="H280" s="4706"/>
      <c r="I280" s="4703"/>
      <c r="J280" s="4703"/>
      <c r="K280" s="4709">
        <v>44743</v>
      </c>
      <c r="L280" s="4710"/>
      <c r="M280" s="4707"/>
    </row>
    <row r="281" spans="1:13" ht="20.100000000000001" customHeight="1">
      <c r="A281" s="4717" t="s">
        <v>22867</v>
      </c>
      <c r="B281" s="4703" t="s">
        <v>22156</v>
      </c>
      <c r="C281" s="4690">
        <v>0</v>
      </c>
      <c r="D281" s="4690">
        <v>2.48</v>
      </c>
      <c r="E281" s="4690">
        <v>2.48</v>
      </c>
      <c r="F281" s="4704">
        <v>5</v>
      </c>
      <c r="G281" s="4705"/>
      <c r="H281" s="4706"/>
      <c r="I281" s="4703"/>
      <c r="J281" s="4703"/>
      <c r="K281" s="4709">
        <v>44743</v>
      </c>
      <c r="L281" s="4710"/>
      <c r="M281" s="4707"/>
    </row>
    <row r="282" spans="1:13" ht="20.100000000000001" customHeight="1">
      <c r="A282" s="4717" t="s">
        <v>22868</v>
      </c>
      <c r="B282" s="4703" t="s">
        <v>22157</v>
      </c>
      <c r="C282" s="4690">
        <v>1.56</v>
      </c>
      <c r="D282" s="4690">
        <v>13.67</v>
      </c>
      <c r="E282" s="4690">
        <v>12.11</v>
      </c>
      <c r="F282" s="4704">
        <v>5</v>
      </c>
      <c r="G282" s="4705"/>
      <c r="H282" s="4706"/>
      <c r="I282" s="4703"/>
      <c r="J282" s="4703"/>
      <c r="K282" s="4709">
        <v>44743</v>
      </c>
      <c r="L282" s="4710"/>
      <c r="M282" s="4707"/>
    </row>
    <row r="283" spans="1:13" ht="20.100000000000001" customHeight="1">
      <c r="A283" s="4717" t="s">
        <v>22869</v>
      </c>
      <c r="B283" s="4703" t="s">
        <v>22158</v>
      </c>
      <c r="C283" s="4690">
        <v>0</v>
      </c>
      <c r="D283" s="4690">
        <v>5.5</v>
      </c>
      <c r="E283" s="4690">
        <v>5.5</v>
      </c>
      <c r="F283" s="4704">
        <v>5</v>
      </c>
      <c r="G283" s="4705"/>
      <c r="H283" s="4706"/>
      <c r="I283" s="4703"/>
      <c r="J283" s="4703"/>
      <c r="K283" s="4709">
        <v>44743</v>
      </c>
      <c r="L283" s="4710"/>
      <c r="M283" s="4707"/>
    </row>
    <row r="284" spans="1:13" ht="20.100000000000001" customHeight="1">
      <c r="A284" s="4717" t="s">
        <v>22870</v>
      </c>
      <c r="B284" s="4703" t="s">
        <v>22159</v>
      </c>
      <c r="C284" s="4690">
        <v>1.51</v>
      </c>
      <c r="D284" s="4690">
        <v>1.71</v>
      </c>
      <c r="E284" s="4690">
        <v>0.19999999999999996</v>
      </c>
      <c r="F284" s="4704">
        <v>5</v>
      </c>
      <c r="G284" s="4705"/>
      <c r="H284" s="4706"/>
      <c r="I284" s="4703"/>
      <c r="J284" s="4703"/>
      <c r="K284" s="4709">
        <v>44743</v>
      </c>
      <c r="L284" s="4710"/>
      <c r="M284" s="4707"/>
    </row>
    <row r="285" spans="1:13" ht="20.100000000000001" customHeight="1">
      <c r="A285" s="4717" t="s">
        <v>22871</v>
      </c>
      <c r="B285" s="4703" t="s">
        <v>22160</v>
      </c>
      <c r="C285" s="4690">
        <v>0</v>
      </c>
      <c r="D285" s="4690">
        <v>0.45</v>
      </c>
      <c r="E285" s="4690">
        <v>0.45</v>
      </c>
      <c r="F285" s="4704">
        <v>5</v>
      </c>
      <c r="G285" s="4705"/>
      <c r="H285" s="4706"/>
      <c r="I285" s="4703"/>
      <c r="J285" s="4703"/>
      <c r="K285" s="4709">
        <v>44743</v>
      </c>
      <c r="L285" s="4710"/>
      <c r="M285" s="4707"/>
    </row>
    <row r="286" spans="1:13" ht="20.100000000000001" customHeight="1">
      <c r="A286" s="4717" t="s">
        <v>22872</v>
      </c>
      <c r="B286" s="4703" t="s">
        <v>22161</v>
      </c>
      <c r="C286" s="4690">
        <v>0</v>
      </c>
      <c r="D286" s="4690">
        <v>0.34</v>
      </c>
      <c r="E286" s="4690">
        <v>0.34</v>
      </c>
      <c r="F286" s="4704">
        <v>5</v>
      </c>
      <c r="G286" s="4705"/>
      <c r="H286" s="4706"/>
      <c r="I286" s="4703"/>
      <c r="J286" s="4703"/>
      <c r="K286" s="4709">
        <v>44743</v>
      </c>
      <c r="L286" s="4710"/>
      <c r="M286" s="4707"/>
    </row>
    <row r="287" spans="1:13" ht="20.100000000000001" customHeight="1">
      <c r="A287" s="4717" t="s">
        <v>22804</v>
      </c>
      <c r="B287" s="4703" t="s">
        <v>22106</v>
      </c>
      <c r="C287" s="4690">
        <v>8.1999999999999993</v>
      </c>
      <c r="D287" s="4690">
        <v>9.61</v>
      </c>
      <c r="E287" s="4690">
        <v>1.4100000000000001</v>
      </c>
      <c r="F287" s="4704">
        <v>5</v>
      </c>
      <c r="G287" s="4705"/>
      <c r="H287" s="4706"/>
      <c r="I287" s="4703"/>
      <c r="J287" s="4703"/>
      <c r="K287" s="4709">
        <v>44743</v>
      </c>
      <c r="L287" s="4710"/>
      <c r="M287" s="4707"/>
    </row>
    <row r="288" spans="1:13" ht="20.100000000000001" customHeight="1">
      <c r="A288" s="4717" t="s">
        <v>22873</v>
      </c>
      <c r="B288" s="4703" t="s">
        <v>22162</v>
      </c>
      <c r="C288" s="4690">
        <v>0</v>
      </c>
      <c r="D288" s="4690">
        <v>1.81</v>
      </c>
      <c r="E288" s="4690">
        <v>1.81</v>
      </c>
      <c r="F288" s="4704">
        <v>5</v>
      </c>
      <c r="G288" s="4705"/>
      <c r="H288" s="4706"/>
      <c r="I288" s="4703"/>
      <c r="J288" s="4703"/>
      <c r="K288" s="4709">
        <v>44743</v>
      </c>
      <c r="L288" s="4710"/>
      <c r="M288" s="4707"/>
    </row>
    <row r="289" spans="1:13" ht="20.100000000000001" customHeight="1">
      <c r="A289" s="4717" t="s">
        <v>22805</v>
      </c>
      <c r="B289" s="4703" t="s">
        <v>22107</v>
      </c>
      <c r="C289" s="4690">
        <v>3.97</v>
      </c>
      <c r="D289" s="4690">
        <v>5.29</v>
      </c>
      <c r="E289" s="4690">
        <v>1.3199999999999998</v>
      </c>
      <c r="F289" s="4704">
        <v>5</v>
      </c>
      <c r="G289" s="4705"/>
      <c r="H289" s="4706"/>
      <c r="I289" s="4703"/>
      <c r="J289" s="4703"/>
      <c r="K289" s="4709">
        <v>44743</v>
      </c>
      <c r="L289" s="4710"/>
      <c r="M289" s="4707"/>
    </row>
    <row r="290" spans="1:13" ht="20.100000000000001" customHeight="1">
      <c r="A290" s="4717" t="s">
        <v>22874</v>
      </c>
      <c r="B290" s="4703" t="s">
        <v>22163</v>
      </c>
      <c r="C290" s="4690">
        <v>0</v>
      </c>
      <c r="D290" s="4690">
        <v>1.38</v>
      </c>
      <c r="E290" s="4690">
        <v>1.38</v>
      </c>
      <c r="F290" s="4704">
        <v>5</v>
      </c>
      <c r="G290" s="4705"/>
      <c r="H290" s="4706"/>
      <c r="I290" s="4703"/>
      <c r="J290" s="4703"/>
      <c r="K290" s="4709">
        <v>44743</v>
      </c>
      <c r="L290" s="4710"/>
      <c r="M290" s="4707"/>
    </row>
    <row r="291" spans="1:13" ht="20.100000000000001" customHeight="1">
      <c r="A291" s="4717" t="s">
        <v>22875</v>
      </c>
      <c r="B291" s="4703" t="s">
        <v>22164</v>
      </c>
      <c r="C291" s="4690">
        <v>0</v>
      </c>
      <c r="D291" s="4690">
        <v>3.66</v>
      </c>
      <c r="E291" s="4690">
        <v>3.66</v>
      </c>
      <c r="F291" s="4704">
        <v>5</v>
      </c>
      <c r="G291" s="4705"/>
      <c r="H291" s="4706"/>
      <c r="I291" s="4703"/>
      <c r="J291" s="4703"/>
      <c r="K291" s="4709">
        <v>44743</v>
      </c>
      <c r="L291" s="4710"/>
      <c r="M291" s="4707"/>
    </row>
    <row r="292" spans="1:13" ht="20.100000000000001" customHeight="1">
      <c r="A292" s="4717" t="s">
        <v>22876</v>
      </c>
      <c r="B292" s="4703" t="s">
        <v>22165</v>
      </c>
      <c r="C292" s="4690">
        <v>0</v>
      </c>
      <c r="D292" s="4690">
        <v>5.57</v>
      </c>
      <c r="E292" s="4690">
        <v>5.57</v>
      </c>
      <c r="F292" s="4704">
        <v>5</v>
      </c>
      <c r="G292" s="4705"/>
      <c r="H292" s="4706"/>
      <c r="I292" s="4703"/>
      <c r="J292" s="4703"/>
      <c r="K292" s="4709">
        <v>44743</v>
      </c>
      <c r="L292" s="4710"/>
      <c r="M292" s="4707"/>
    </row>
    <row r="293" spans="1:13" ht="20.100000000000001" customHeight="1">
      <c r="A293" s="4717" t="s">
        <v>22877</v>
      </c>
      <c r="B293" s="4703" t="s">
        <v>22166</v>
      </c>
      <c r="C293" s="4690">
        <v>0</v>
      </c>
      <c r="D293" s="4690">
        <v>3.21</v>
      </c>
      <c r="E293" s="4690">
        <v>3.21</v>
      </c>
      <c r="F293" s="4704">
        <v>5</v>
      </c>
      <c r="G293" s="4705"/>
      <c r="H293" s="4706"/>
      <c r="I293" s="4703"/>
      <c r="J293" s="4703"/>
      <c r="K293" s="4709">
        <v>44743</v>
      </c>
      <c r="L293" s="4710"/>
      <c r="M293" s="4707"/>
    </row>
    <row r="294" spans="1:13" ht="20.100000000000001" customHeight="1">
      <c r="A294" s="4717" t="s">
        <v>22878</v>
      </c>
      <c r="B294" s="4703" t="s">
        <v>22167</v>
      </c>
      <c r="C294" s="4690">
        <v>0</v>
      </c>
      <c r="D294" s="4690">
        <v>2.95</v>
      </c>
      <c r="E294" s="4690">
        <v>2.95</v>
      </c>
      <c r="F294" s="4704">
        <v>5</v>
      </c>
      <c r="G294" s="4705"/>
      <c r="H294" s="4706"/>
      <c r="I294" s="4703"/>
      <c r="J294" s="4703"/>
      <c r="K294" s="4709">
        <v>44743</v>
      </c>
      <c r="L294" s="4710"/>
      <c r="M294" s="4707"/>
    </row>
    <row r="295" spans="1:13" ht="20.100000000000001" customHeight="1">
      <c r="A295" s="4717" t="s">
        <v>22878</v>
      </c>
      <c r="B295" s="4703" t="s">
        <v>22167</v>
      </c>
      <c r="C295" s="4690">
        <v>4.59</v>
      </c>
      <c r="D295" s="4690">
        <v>8.09</v>
      </c>
      <c r="E295" s="4690">
        <v>3.5</v>
      </c>
      <c r="F295" s="4704">
        <v>5</v>
      </c>
      <c r="G295" s="4705"/>
      <c r="H295" s="4706"/>
      <c r="I295" s="4703"/>
      <c r="J295" s="4703"/>
      <c r="K295" s="4709">
        <v>44743</v>
      </c>
      <c r="L295" s="4710"/>
      <c r="M295" s="4707"/>
    </row>
    <row r="296" spans="1:13" ht="20.100000000000001" customHeight="1">
      <c r="A296" s="4717" t="s">
        <v>22879</v>
      </c>
      <c r="B296" s="4703" t="s">
        <v>22168</v>
      </c>
      <c r="C296" s="4690">
        <v>0</v>
      </c>
      <c r="D296" s="4690">
        <v>1.29</v>
      </c>
      <c r="E296" s="4690">
        <v>1.29</v>
      </c>
      <c r="F296" s="4704">
        <v>5</v>
      </c>
      <c r="G296" s="4705"/>
      <c r="H296" s="4706"/>
      <c r="I296" s="4703"/>
      <c r="J296" s="4703"/>
      <c r="K296" s="4709">
        <v>44743</v>
      </c>
      <c r="L296" s="4710"/>
      <c r="M296" s="4707"/>
    </row>
    <row r="297" spans="1:13" ht="20.100000000000001" customHeight="1">
      <c r="A297" s="4717" t="s">
        <v>22880</v>
      </c>
      <c r="B297" s="4703" t="s">
        <v>22169</v>
      </c>
      <c r="C297" s="4690">
        <v>0</v>
      </c>
      <c r="D297" s="4690">
        <v>0.65</v>
      </c>
      <c r="E297" s="4690">
        <v>0.65</v>
      </c>
      <c r="F297" s="4704">
        <v>5</v>
      </c>
      <c r="G297" s="4705"/>
      <c r="H297" s="4706"/>
      <c r="I297" s="4703"/>
      <c r="J297" s="4703"/>
      <c r="K297" s="4709">
        <v>44743</v>
      </c>
      <c r="L297" s="4710"/>
      <c r="M297" s="4707"/>
    </row>
    <row r="298" spans="1:13" ht="20.100000000000001" customHeight="1">
      <c r="A298" s="4717" t="s">
        <v>22881</v>
      </c>
      <c r="B298" s="4703" t="s">
        <v>22170</v>
      </c>
      <c r="C298" s="4690">
        <v>0</v>
      </c>
      <c r="D298" s="4690">
        <v>0.65</v>
      </c>
      <c r="E298" s="4690">
        <v>0.65</v>
      </c>
      <c r="F298" s="4704">
        <v>5</v>
      </c>
      <c r="G298" s="4705"/>
      <c r="H298" s="4706"/>
      <c r="I298" s="4703"/>
      <c r="J298" s="4703"/>
      <c r="K298" s="4709">
        <v>44743</v>
      </c>
      <c r="L298" s="4710"/>
      <c r="M298" s="4707"/>
    </row>
    <row r="299" spans="1:13" ht="20.100000000000001" customHeight="1">
      <c r="A299" s="4717" t="s">
        <v>22882</v>
      </c>
      <c r="B299" s="4703" t="s">
        <v>22171</v>
      </c>
      <c r="C299" s="4690">
        <v>0</v>
      </c>
      <c r="D299" s="4690">
        <v>1.23</v>
      </c>
      <c r="E299" s="4690">
        <v>1.23</v>
      </c>
      <c r="F299" s="4704">
        <v>5</v>
      </c>
      <c r="G299" s="4705"/>
      <c r="H299" s="4706"/>
      <c r="I299" s="4703"/>
      <c r="J299" s="4703"/>
      <c r="K299" s="4709">
        <v>44743</v>
      </c>
      <c r="L299" s="4710"/>
      <c r="M299" s="4707"/>
    </row>
    <row r="300" spans="1:13" ht="20.100000000000001" customHeight="1">
      <c r="A300" s="4717" t="s">
        <v>22883</v>
      </c>
      <c r="B300" s="4703" t="s">
        <v>835</v>
      </c>
      <c r="C300" s="4690">
        <v>0</v>
      </c>
      <c r="D300" s="4690">
        <v>0.37</v>
      </c>
      <c r="E300" s="4690">
        <v>0.37</v>
      </c>
      <c r="F300" s="4704">
        <v>5</v>
      </c>
      <c r="G300" s="4705"/>
      <c r="H300" s="4706"/>
      <c r="I300" s="4703"/>
      <c r="J300" s="4703"/>
      <c r="K300" s="4709">
        <v>44743</v>
      </c>
      <c r="L300" s="4710"/>
      <c r="M300" s="4707"/>
    </row>
    <row r="301" spans="1:13" ht="20.100000000000001" customHeight="1">
      <c r="A301" s="4717" t="s">
        <v>22884</v>
      </c>
      <c r="B301" s="4703" t="s">
        <v>5808</v>
      </c>
      <c r="C301" s="4690">
        <v>0</v>
      </c>
      <c r="D301" s="4690">
        <v>2.04</v>
      </c>
      <c r="E301" s="4690">
        <v>2.04</v>
      </c>
      <c r="F301" s="4704">
        <v>5</v>
      </c>
      <c r="G301" s="4705"/>
      <c r="H301" s="4706"/>
      <c r="I301" s="4703"/>
      <c r="J301" s="4703"/>
      <c r="K301" s="4709">
        <v>44743</v>
      </c>
      <c r="L301" s="4710"/>
      <c r="M301" s="4707"/>
    </row>
    <row r="302" spans="1:13" ht="20.100000000000001" customHeight="1">
      <c r="A302" s="4717" t="s">
        <v>22885</v>
      </c>
      <c r="B302" s="4703" t="s">
        <v>22172</v>
      </c>
      <c r="C302" s="4690">
        <v>0</v>
      </c>
      <c r="D302" s="4690">
        <v>0.99</v>
      </c>
      <c r="E302" s="4690">
        <v>0.99</v>
      </c>
      <c r="F302" s="4704">
        <v>5</v>
      </c>
      <c r="G302" s="4705"/>
      <c r="H302" s="4706"/>
      <c r="I302" s="4703"/>
      <c r="J302" s="4703"/>
      <c r="K302" s="4709">
        <v>44743</v>
      </c>
      <c r="L302" s="4709"/>
      <c r="M302" s="4707"/>
    </row>
    <row r="303" spans="1:13" ht="20.100000000000001" customHeight="1">
      <c r="A303" s="4717" t="s">
        <v>22885</v>
      </c>
      <c r="B303" s="4703" t="s">
        <v>22172</v>
      </c>
      <c r="C303" s="4690">
        <v>1.47</v>
      </c>
      <c r="D303" s="4690">
        <v>4.79</v>
      </c>
      <c r="E303" s="4690">
        <v>3.3200000000000003</v>
      </c>
      <c r="F303" s="4704">
        <v>5</v>
      </c>
      <c r="G303" s="4705"/>
      <c r="H303" s="4706"/>
      <c r="I303" s="4703"/>
      <c r="J303" s="4703"/>
      <c r="K303" s="4709">
        <v>44743</v>
      </c>
      <c r="L303" s="4710"/>
      <c r="M303" s="4707"/>
    </row>
    <row r="304" spans="1:13" ht="20.100000000000001" customHeight="1">
      <c r="A304" s="4717" t="s">
        <v>22886</v>
      </c>
      <c r="B304" s="4703" t="s">
        <v>22173</v>
      </c>
      <c r="C304" s="4690">
        <v>0</v>
      </c>
      <c r="D304" s="4690">
        <v>1.86</v>
      </c>
      <c r="E304" s="4690">
        <v>1.86</v>
      </c>
      <c r="F304" s="4704">
        <v>5</v>
      </c>
      <c r="G304" s="4705"/>
      <c r="H304" s="4706"/>
      <c r="I304" s="4703"/>
      <c r="J304" s="4703"/>
      <c r="K304" s="4709">
        <v>44743</v>
      </c>
      <c r="L304" s="4710"/>
      <c r="M304" s="4707"/>
    </row>
    <row r="305" spans="1:13" ht="20.100000000000001" customHeight="1">
      <c r="A305" s="4717" t="s">
        <v>22887</v>
      </c>
      <c r="B305" s="4703" t="s">
        <v>22174</v>
      </c>
      <c r="C305" s="4690">
        <v>0</v>
      </c>
      <c r="D305" s="4690">
        <v>1.02</v>
      </c>
      <c r="E305" s="4690">
        <v>1.02</v>
      </c>
      <c r="F305" s="4704">
        <v>5</v>
      </c>
      <c r="G305" s="4705"/>
      <c r="H305" s="4706"/>
      <c r="I305" s="4703"/>
      <c r="J305" s="4703"/>
      <c r="K305" s="4709">
        <v>44743</v>
      </c>
      <c r="L305" s="4710"/>
      <c r="M305" s="4707"/>
    </row>
    <row r="306" spans="1:13" ht="20.100000000000001" customHeight="1">
      <c r="A306" s="4717" t="s">
        <v>22888</v>
      </c>
      <c r="B306" s="4703" t="s">
        <v>22175</v>
      </c>
      <c r="C306" s="4690">
        <v>0</v>
      </c>
      <c r="D306" s="4690">
        <v>0.56999999999999995</v>
      </c>
      <c r="E306" s="4690">
        <v>0.56999999999999995</v>
      </c>
      <c r="F306" s="4704">
        <v>5</v>
      </c>
      <c r="G306" s="4705"/>
      <c r="H306" s="4706"/>
      <c r="I306" s="4703"/>
      <c r="J306" s="4703"/>
      <c r="K306" s="4709">
        <v>44743</v>
      </c>
      <c r="L306" s="4710"/>
      <c r="M306" s="4707"/>
    </row>
    <row r="307" spans="1:13" ht="20.100000000000001" customHeight="1">
      <c r="A307" s="4717" t="s">
        <v>22889</v>
      </c>
      <c r="B307" s="4703" t="s">
        <v>22176</v>
      </c>
      <c r="C307" s="4690">
        <v>0</v>
      </c>
      <c r="D307" s="4690">
        <v>0.12</v>
      </c>
      <c r="E307" s="4690">
        <v>0.12</v>
      </c>
      <c r="F307" s="4704">
        <v>5</v>
      </c>
      <c r="G307" s="4705"/>
      <c r="H307" s="4706"/>
      <c r="I307" s="4703"/>
      <c r="J307" s="4703"/>
      <c r="K307" s="4709">
        <v>44743</v>
      </c>
      <c r="L307" s="4710"/>
      <c r="M307" s="4707"/>
    </row>
    <row r="308" spans="1:13" ht="20.100000000000001" customHeight="1">
      <c r="A308" s="4717" t="s">
        <v>22890</v>
      </c>
      <c r="B308" s="4703"/>
      <c r="C308" s="4690">
        <v>0</v>
      </c>
      <c r="D308" s="4690">
        <v>0.05</v>
      </c>
      <c r="E308" s="4690">
        <v>0.05</v>
      </c>
      <c r="F308" s="4704">
        <v>5</v>
      </c>
      <c r="G308" s="4705"/>
      <c r="H308" s="4706"/>
      <c r="I308" s="4703"/>
      <c r="J308" s="4703"/>
      <c r="K308" s="4709">
        <v>44743</v>
      </c>
      <c r="L308" s="4710"/>
      <c r="M308" s="4707"/>
    </row>
    <row r="309" spans="1:13" ht="20.100000000000001" customHeight="1">
      <c r="A309" s="4717" t="s">
        <v>22891</v>
      </c>
      <c r="B309" s="4703" t="s">
        <v>22177</v>
      </c>
      <c r="C309" s="4690">
        <v>0</v>
      </c>
      <c r="D309" s="4690">
        <v>1.29</v>
      </c>
      <c r="E309" s="4698">
        <v>1.29</v>
      </c>
      <c r="F309" s="4704">
        <v>5</v>
      </c>
      <c r="G309" s="4705"/>
      <c r="H309" s="4706"/>
      <c r="I309" s="4703"/>
      <c r="J309" s="4703"/>
      <c r="K309" s="4709">
        <v>44743</v>
      </c>
      <c r="L309" s="4710"/>
      <c r="M309" s="4707"/>
    </row>
    <row r="310" spans="1:13" ht="20.100000000000001" customHeight="1">
      <c r="A310" s="4717" t="s">
        <v>22892</v>
      </c>
      <c r="B310" s="4703" t="s">
        <v>22178</v>
      </c>
      <c r="C310" s="4690">
        <v>0</v>
      </c>
      <c r="D310" s="4690">
        <v>1.41</v>
      </c>
      <c r="E310" s="4690">
        <v>1.41</v>
      </c>
      <c r="F310" s="4704">
        <v>5</v>
      </c>
      <c r="G310" s="4705"/>
      <c r="H310" s="4706"/>
      <c r="I310" s="4703"/>
      <c r="J310" s="4703"/>
      <c r="K310" s="4709">
        <v>44743</v>
      </c>
      <c r="L310" s="4710"/>
      <c r="M310" s="4707"/>
    </row>
    <row r="311" spans="1:13" ht="20.100000000000001" customHeight="1">
      <c r="A311" s="4717" t="s">
        <v>22893</v>
      </c>
      <c r="B311" s="4703" t="s">
        <v>22179</v>
      </c>
      <c r="C311" s="4690">
        <v>0</v>
      </c>
      <c r="D311" s="4690">
        <v>0.23</v>
      </c>
      <c r="E311" s="4690">
        <v>0.23</v>
      </c>
      <c r="F311" s="4704">
        <v>5</v>
      </c>
      <c r="G311" s="4705"/>
      <c r="H311" s="4706"/>
      <c r="I311" s="4703"/>
      <c r="J311" s="4703"/>
      <c r="K311" s="4709">
        <v>44743</v>
      </c>
      <c r="L311" s="4710"/>
      <c r="M311" s="4707"/>
    </row>
    <row r="312" spans="1:13" ht="20.100000000000001" customHeight="1">
      <c r="A312" s="4717" t="s">
        <v>22894</v>
      </c>
      <c r="B312" s="4703" t="s">
        <v>5835</v>
      </c>
      <c r="C312" s="4690">
        <v>0</v>
      </c>
      <c r="D312" s="4690">
        <v>0.73</v>
      </c>
      <c r="E312" s="4690">
        <v>0.73</v>
      </c>
      <c r="F312" s="4704">
        <v>5</v>
      </c>
      <c r="G312" s="4705"/>
      <c r="H312" s="4706"/>
      <c r="I312" s="4703"/>
      <c r="J312" s="4703"/>
      <c r="K312" s="4709">
        <v>44743</v>
      </c>
      <c r="L312" s="4710"/>
      <c r="M312" s="4707"/>
    </row>
    <row r="313" spans="1:13" ht="20.100000000000001" customHeight="1">
      <c r="A313" s="4717" t="s">
        <v>22895</v>
      </c>
      <c r="B313" s="4703" t="s">
        <v>5143</v>
      </c>
      <c r="C313" s="4690">
        <v>0</v>
      </c>
      <c r="D313" s="4690">
        <v>0.72</v>
      </c>
      <c r="E313" s="4690">
        <v>0.72</v>
      </c>
      <c r="F313" s="4704">
        <v>5</v>
      </c>
      <c r="G313" s="4705"/>
      <c r="H313" s="4706"/>
      <c r="I313" s="4703"/>
      <c r="J313" s="4703"/>
      <c r="K313" s="4709">
        <v>44743</v>
      </c>
      <c r="L313" s="4710"/>
      <c r="M313" s="4707"/>
    </row>
    <row r="314" spans="1:13" ht="20.100000000000001" customHeight="1">
      <c r="A314" s="4717" t="s">
        <v>22896</v>
      </c>
      <c r="B314" s="4703" t="s">
        <v>22180</v>
      </c>
      <c r="C314" s="4690">
        <v>0</v>
      </c>
      <c r="D314" s="4690">
        <v>0.6</v>
      </c>
      <c r="E314" s="4690">
        <v>0.6</v>
      </c>
      <c r="F314" s="4704">
        <v>5</v>
      </c>
      <c r="G314" s="4705"/>
      <c r="H314" s="4706"/>
      <c r="I314" s="4703"/>
      <c r="J314" s="4703"/>
      <c r="K314" s="4709">
        <v>44743</v>
      </c>
      <c r="L314" s="4710"/>
      <c r="M314" s="4707"/>
    </row>
    <row r="315" spans="1:13" ht="20.100000000000001" customHeight="1">
      <c r="A315" s="4717" t="s">
        <v>22897</v>
      </c>
      <c r="B315" s="4703" t="s">
        <v>22181</v>
      </c>
      <c r="C315" s="4690">
        <v>0</v>
      </c>
      <c r="D315" s="4690">
        <v>0.16</v>
      </c>
      <c r="E315" s="4690">
        <v>0.16</v>
      </c>
      <c r="F315" s="4704">
        <v>5</v>
      </c>
      <c r="G315" s="4705"/>
      <c r="H315" s="4706"/>
      <c r="I315" s="4703"/>
      <c r="J315" s="4703"/>
      <c r="K315" s="4709">
        <v>44743</v>
      </c>
      <c r="L315" s="4710"/>
      <c r="M315" s="4707"/>
    </row>
    <row r="316" spans="1:13" ht="20.100000000000001" customHeight="1">
      <c r="A316" s="4717" t="s">
        <v>22898</v>
      </c>
      <c r="B316" s="4703" t="s">
        <v>22182</v>
      </c>
      <c r="C316" s="4690">
        <v>0</v>
      </c>
      <c r="D316" s="4690">
        <v>1.1100000000000001</v>
      </c>
      <c r="E316" s="4690">
        <v>1.1100000000000001</v>
      </c>
      <c r="F316" s="4704">
        <v>5</v>
      </c>
      <c r="G316" s="4705"/>
      <c r="H316" s="4706"/>
      <c r="I316" s="4703"/>
      <c r="J316" s="4703"/>
      <c r="K316" s="4709">
        <v>44743</v>
      </c>
      <c r="L316" s="4710"/>
      <c r="M316" s="4707"/>
    </row>
    <row r="317" spans="1:13" ht="20.100000000000001" customHeight="1">
      <c r="A317" s="4717" t="s">
        <v>22899</v>
      </c>
      <c r="B317" s="4703"/>
      <c r="C317" s="4690">
        <v>0</v>
      </c>
      <c r="D317" s="4690">
        <v>0.42</v>
      </c>
      <c r="E317" s="4690">
        <v>0.42</v>
      </c>
      <c r="F317" s="4704">
        <v>5</v>
      </c>
      <c r="G317" s="4705"/>
      <c r="H317" s="4706"/>
      <c r="I317" s="4703"/>
      <c r="J317" s="4703"/>
      <c r="K317" s="4709">
        <v>44743</v>
      </c>
      <c r="L317" s="4710"/>
      <c r="M317" s="4707"/>
    </row>
    <row r="318" spans="1:13" ht="20.100000000000001" customHeight="1">
      <c r="A318" s="4717" t="s">
        <v>22900</v>
      </c>
      <c r="B318" s="4703" t="s">
        <v>22183</v>
      </c>
      <c r="C318" s="4690">
        <v>0</v>
      </c>
      <c r="D318" s="4690">
        <v>0.72</v>
      </c>
      <c r="E318" s="4690">
        <v>0.72</v>
      </c>
      <c r="F318" s="4704">
        <v>5</v>
      </c>
      <c r="G318" s="4705"/>
      <c r="H318" s="4706"/>
      <c r="I318" s="4703"/>
      <c r="J318" s="4703"/>
      <c r="K318" s="4709">
        <v>44743</v>
      </c>
      <c r="L318" s="4710"/>
      <c r="M318" s="4707"/>
    </row>
    <row r="319" spans="1:13" ht="20.100000000000001" customHeight="1">
      <c r="A319" s="4717" t="s">
        <v>22901</v>
      </c>
      <c r="B319" s="4703" t="s">
        <v>22184</v>
      </c>
      <c r="C319" s="4690">
        <v>0</v>
      </c>
      <c r="D319" s="4690">
        <v>1.1000000000000001</v>
      </c>
      <c r="E319" s="4690">
        <v>1.1000000000000001</v>
      </c>
      <c r="F319" s="4704">
        <v>5</v>
      </c>
      <c r="G319" s="4705"/>
      <c r="H319" s="4706"/>
      <c r="I319" s="4703"/>
      <c r="J319" s="4703"/>
      <c r="K319" s="4709">
        <v>44743</v>
      </c>
      <c r="L319" s="4710"/>
      <c r="M319" s="4707"/>
    </row>
    <row r="320" spans="1:13" ht="20.100000000000001" customHeight="1">
      <c r="A320" s="4717" t="s">
        <v>22902</v>
      </c>
      <c r="B320" s="4703" t="s">
        <v>22153</v>
      </c>
      <c r="C320" s="4690">
        <v>0</v>
      </c>
      <c r="D320" s="4690">
        <v>0.84</v>
      </c>
      <c r="E320" s="4690">
        <v>0.84</v>
      </c>
      <c r="F320" s="4704">
        <v>5</v>
      </c>
      <c r="G320" s="4705"/>
      <c r="H320" s="4706"/>
      <c r="I320" s="4703"/>
      <c r="J320" s="4703"/>
      <c r="K320" s="4709">
        <v>44743</v>
      </c>
      <c r="L320" s="4710"/>
      <c r="M320" s="4707"/>
    </row>
    <row r="321" spans="1:13" ht="20.100000000000001" customHeight="1">
      <c r="A321" s="4717" t="s">
        <v>22903</v>
      </c>
      <c r="B321" s="4703" t="s">
        <v>22185</v>
      </c>
      <c r="C321" s="4690">
        <v>0</v>
      </c>
      <c r="D321" s="4690">
        <v>1.25</v>
      </c>
      <c r="E321" s="4690">
        <v>1.25</v>
      </c>
      <c r="F321" s="4704">
        <v>5</v>
      </c>
      <c r="G321" s="4705"/>
      <c r="H321" s="4706"/>
      <c r="I321" s="4703"/>
      <c r="J321" s="4703"/>
      <c r="K321" s="4709">
        <v>44743</v>
      </c>
      <c r="L321" s="4710"/>
      <c r="M321" s="4707"/>
    </row>
    <row r="322" spans="1:13" ht="20.100000000000001" customHeight="1">
      <c r="A322" s="4717" t="s">
        <v>22904</v>
      </c>
      <c r="B322" s="4703" t="s">
        <v>5870</v>
      </c>
      <c r="C322" s="4690">
        <v>0</v>
      </c>
      <c r="D322" s="4690">
        <v>1.58</v>
      </c>
      <c r="E322" s="4690">
        <v>1.58</v>
      </c>
      <c r="F322" s="4704">
        <v>5</v>
      </c>
      <c r="G322" s="4705"/>
      <c r="H322" s="4706"/>
      <c r="I322" s="4703"/>
      <c r="J322" s="4703"/>
      <c r="K322" s="4709">
        <v>44743</v>
      </c>
      <c r="L322" s="4710"/>
      <c r="M322" s="4707"/>
    </row>
    <row r="323" spans="1:13" ht="20.100000000000001" customHeight="1">
      <c r="A323" s="4717" t="s">
        <v>22905</v>
      </c>
      <c r="B323" s="4703" t="s">
        <v>22186</v>
      </c>
      <c r="C323" s="4690">
        <v>0</v>
      </c>
      <c r="D323" s="4690">
        <v>1.31</v>
      </c>
      <c r="E323" s="4690">
        <v>1.31</v>
      </c>
      <c r="F323" s="4704">
        <v>5</v>
      </c>
      <c r="G323" s="4705"/>
      <c r="H323" s="4706"/>
      <c r="I323" s="4703"/>
      <c r="J323" s="4703"/>
      <c r="K323" s="4709">
        <v>44743</v>
      </c>
      <c r="L323" s="4710"/>
      <c r="M323" s="4707"/>
    </row>
    <row r="324" spans="1:13" ht="20.100000000000001" customHeight="1">
      <c r="A324" s="4717" t="s">
        <v>22906</v>
      </c>
      <c r="B324" s="4703" t="s">
        <v>22187</v>
      </c>
      <c r="C324" s="4690">
        <v>0</v>
      </c>
      <c r="D324" s="4690">
        <v>0.45</v>
      </c>
      <c r="E324" s="4690">
        <v>0.45</v>
      </c>
      <c r="F324" s="4704">
        <v>5</v>
      </c>
      <c r="G324" s="4705"/>
      <c r="H324" s="4706"/>
      <c r="I324" s="4703"/>
      <c r="J324" s="4703"/>
      <c r="K324" s="4709">
        <v>44743</v>
      </c>
      <c r="L324" s="4710"/>
      <c r="M324" s="4707"/>
    </row>
    <row r="325" spans="1:13" ht="20.100000000000001" customHeight="1">
      <c r="A325" s="4717" t="s">
        <v>22907</v>
      </c>
      <c r="B325" s="4703" t="s">
        <v>22188</v>
      </c>
      <c r="C325" s="4690">
        <v>0.26</v>
      </c>
      <c r="D325" s="4690">
        <v>1.54</v>
      </c>
      <c r="E325" s="4690">
        <v>1.28</v>
      </c>
      <c r="F325" s="4704">
        <v>5</v>
      </c>
      <c r="G325" s="4705"/>
      <c r="H325" s="4706"/>
      <c r="I325" s="4703"/>
      <c r="J325" s="4703"/>
      <c r="K325" s="4709">
        <v>44743</v>
      </c>
      <c r="L325" s="4710"/>
      <c r="M325" s="4707"/>
    </row>
    <row r="326" spans="1:13" ht="20.100000000000001" customHeight="1">
      <c r="A326" s="4717" t="s">
        <v>22908</v>
      </c>
      <c r="B326" s="4703" t="s">
        <v>22189</v>
      </c>
      <c r="C326" s="4690">
        <v>0</v>
      </c>
      <c r="D326" s="4690">
        <v>0.89</v>
      </c>
      <c r="E326" s="4690">
        <v>0.89</v>
      </c>
      <c r="F326" s="4704">
        <v>5</v>
      </c>
      <c r="G326" s="4705"/>
      <c r="H326" s="4706"/>
      <c r="I326" s="4703"/>
      <c r="J326" s="4703"/>
      <c r="K326" s="4709">
        <v>44743</v>
      </c>
      <c r="L326" s="4710"/>
      <c r="M326" s="4707"/>
    </row>
    <row r="327" spans="1:13" ht="20.100000000000001" customHeight="1">
      <c r="A327" s="4717" t="s">
        <v>22909</v>
      </c>
      <c r="B327" s="4703" t="s">
        <v>5932</v>
      </c>
      <c r="C327" s="4690">
        <v>0</v>
      </c>
      <c r="D327" s="4690">
        <v>0.27</v>
      </c>
      <c r="E327" s="4690">
        <v>0.27</v>
      </c>
      <c r="F327" s="4704">
        <v>5</v>
      </c>
      <c r="G327" s="4705"/>
      <c r="H327" s="4706"/>
      <c r="I327" s="4703"/>
      <c r="J327" s="4703"/>
      <c r="K327" s="4709">
        <v>44743</v>
      </c>
      <c r="L327" s="4710"/>
      <c r="M327" s="4707"/>
    </row>
    <row r="328" spans="1:13" ht="20.100000000000001" customHeight="1">
      <c r="A328" s="4717" t="s">
        <v>22910</v>
      </c>
      <c r="B328" s="4703" t="s">
        <v>2908</v>
      </c>
      <c r="C328" s="4690">
        <v>0</v>
      </c>
      <c r="D328" s="4690">
        <v>0.56999999999999995</v>
      </c>
      <c r="E328" s="4690">
        <v>0.56999999999999995</v>
      </c>
      <c r="F328" s="4704">
        <v>5</v>
      </c>
      <c r="G328" s="4705"/>
      <c r="H328" s="4706"/>
      <c r="I328" s="4703"/>
      <c r="J328" s="4703"/>
      <c r="K328" s="4709">
        <v>44743</v>
      </c>
      <c r="L328" s="4710"/>
      <c r="M328" s="4707"/>
    </row>
    <row r="329" spans="1:13" ht="20.100000000000001" customHeight="1">
      <c r="A329" s="4717" t="s">
        <v>22911</v>
      </c>
      <c r="B329" s="4703" t="s">
        <v>22190</v>
      </c>
      <c r="C329" s="4690">
        <v>0</v>
      </c>
      <c r="D329" s="4690">
        <v>0.77</v>
      </c>
      <c r="E329" s="4690">
        <v>0.77</v>
      </c>
      <c r="F329" s="4704">
        <v>5</v>
      </c>
      <c r="G329" s="4705"/>
      <c r="H329" s="4706"/>
      <c r="I329" s="4703"/>
      <c r="J329" s="4703"/>
      <c r="K329" s="4709">
        <v>44743</v>
      </c>
      <c r="L329" s="4710"/>
      <c r="M329" s="4707"/>
    </row>
    <row r="330" spans="1:13" ht="20.100000000000001" customHeight="1">
      <c r="A330" s="4717" t="s">
        <v>22912</v>
      </c>
      <c r="B330" s="4703" t="s">
        <v>22191</v>
      </c>
      <c r="C330" s="4690">
        <v>0</v>
      </c>
      <c r="D330" s="4690">
        <v>0.84</v>
      </c>
      <c r="E330" s="4690">
        <v>0.84</v>
      </c>
      <c r="F330" s="4704">
        <v>5</v>
      </c>
      <c r="G330" s="4705"/>
      <c r="H330" s="4706"/>
      <c r="I330" s="4703"/>
      <c r="J330" s="4703"/>
      <c r="K330" s="4709">
        <v>44743</v>
      </c>
      <c r="L330" s="4710"/>
      <c r="M330" s="4707"/>
    </row>
    <row r="331" spans="1:13" ht="20.100000000000001" customHeight="1">
      <c r="A331" s="4717" t="s">
        <v>22913</v>
      </c>
      <c r="B331" s="4703"/>
      <c r="C331" s="4690">
        <v>0</v>
      </c>
      <c r="D331" s="4690">
        <v>0.33</v>
      </c>
      <c r="E331" s="4690">
        <v>0.33</v>
      </c>
      <c r="F331" s="4704">
        <v>5</v>
      </c>
      <c r="G331" s="4705"/>
      <c r="H331" s="4706"/>
      <c r="I331" s="4703"/>
      <c r="J331" s="4703"/>
      <c r="K331" s="4709">
        <v>44743</v>
      </c>
      <c r="L331" s="4710"/>
      <c r="M331" s="4707"/>
    </row>
    <row r="332" spans="1:13" ht="20.100000000000001" customHeight="1">
      <c r="A332" s="4717" t="s">
        <v>22914</v>
      </c>
      <c r="B332" s="4703" t="s">
        <v>22192</v>
      </c>
      <c r="C332" s="4690">
        <v>0</v>
      </c>
      <c r="D332" s="4690">
        <v>0.98</v>
      </c>
      <c r="E332" s="4690">
        <v>0.98</v>
      </c>
      <c r="F332" s="4704">
        <v>5</v>
      </c>
      <c r="G332" s="4705"/>
      <c r="H332" s="4706"/>
      <c r="I332" s="4703"/>
      <c r="J332" s="4703"/>
      <c r="K332" s="4709">
        <v>44743</v>
      </c>
      <c r="L332" s="4710"/>
      <c r="M332" s="4707"/>
    </row>
    <row r="333" spans="1:13" ht="20.100000000000001" customHeight="1">
      <c r="A333" s="4717" t="s">
        <v>22915</v>
      </c>
      <c r="B333" s="4703" t="s">
        <v>22193</v>
      </c>
      <c r="C333" s="4690">
        <v>0</v>
      </c>
      <c r="D333" s="4690">
        <v>0.59</v>
      </c>
      <c r="E333" s="4690">
        <v>0.59</v>
      </c>
      <c r="F333" s="4704">
        <v>5</v>
      </c>
      <c r="G333" s="4705"/>
      <c r="H333" s="4706"/>
      <c r="I333" s="4703"/>
      <c r="J333" s="4703"/>
      <c r="K333" s="4709">
        <v>44743</v>
      </c>
      <c r="L333" s="4710"/>
      <c r="M333" s="4707"/>
    </row>
    <row r="334" spans="1:13" ht="20.100000000000001" customHeight="1">
      <c r="A334" s="4717" t="s">
        <v>22916</v>
      </c>
      <c r="B334" s="4703" t="s">
        <v>22194</v>
      </c>
      <c r="C334" s="4690">
        <v>0</v>
      </c>
      <c r="D334" s="4690">
        <v>0.35</v>
      </c>
      <c r="E334" s="4690">
        <v>0.35</v>
      </c>
      <c r="F334" s="4704">
        <v>5</v>
      </c>
      <c r="G334" s="4705"/>
      <c r="H334" s="4706"/>
      <c r="I334" s="4703"/>
      <c r="J334" s="4703"/>
      <c r="K334" s="4709">
        <v>44743</v>
      </c>
      <c r="L334" s="4710"/>
      <c r="M334" s="4707"/>
    </row>
    <row r="335" spans="1:13" ht="20.100000000000001" customHeight="1">
      <c r="A335" s="4717" t="s">
        <v>22917</v>
      </c>
      <c r="B335" s="4703" t="s">
        <v>22195</v>
      </c>
      <c r="C335" s="4690">
        <v>0</v>
      </c>
      <c r="D335" s="4690">
        <v>0.27</v>
      </c>
      <c r="E335" s="4690">
        <v>0.27</v>
      </c>
      <c r="F335" s="4704">
        <v>5</v>
      </c>
      <c r="G335" s="4705"/>
      <c r="H335" s="4706"/>
      <c r="I335" s="4703"/>
      <c r="J335" s="4703"/>
      <c r="K335" s="4709">
        <v>44743</v>
      </c>
      <c r="L335" s="4710"/>
      <c r="M335" s="4707"/>
    </row>
    <row r="336" spans="1:13" ht="20.100000000000001" customHeight="1">
      <c r="A336" s="4717" t="s">
        <v>22918</v>
      </c>
      <c r="B336" s="4703" t="s">
        <v>22196</v>
      </c>
      <c r="C336" s="4690">
        <v>0</v>
      </c>
      <c r="D336" s="4690">
        <v>0.48</v>
      </c>
      <c r="E336" s="4690">
        <v>0.48</v>
      </c>
      <c r="F336" s="4704">
        <v>5</v>
      </c>
      <c r="G336" s="4705"/>
      <c r="H336" s="4706"/>
      <c r="I336" s="4703"/>
      <c r="J336" s="4703"/>
      <c r="K336" s="4709">
        <v>44743</v>
      </c>
      <c r="L336" s="4710"/>
      <c r="M336" s="4707"/>
    </row>
    <row r="337" spans="1:13" ht="20.100000000000001" customHeight="1">
      <c r="A337" s="4717" t="s">
        <v>22919</v>
      </c>
      <c r="B337" s="4703" t="s">
        <v>22197</v>
      </c>
      <c r="C337" s="4690">
        <v>0</v>
      </c>
      <c r="D337" s="4690">
        <v>0.91</v>
      </c>
      <c r="E337" s="4690">
        <v>0.91</v>
      </c>
      <c r="F337" s="4704">
        <v>5</v>
      </c>
      <c r="G337" s="4705"/>
      <c r="H337" s="4706"/>
      <c r="I337" s="4703"/>
      <c r="J337" s="4703"/>
      <c r="K337" s="4709">
        <v>44743</v>
      </c>
      <c r="L337" s="4710"/>
      <c r="M337" s="4707"/>
    </row>
    <row r="338" spans="1:13" ht="20.100000000000001" customHeight="1">
      <c r="A338" s="4717" t="s">
        <v>22920</v>
      </c>
      <c r="B338" s="4703" t="s">
        <v>21747</v>
      </c>
      <c r="C338" s="4690">
        <v>0</v>
      </c>
      <c r="D338" s="4690">
        <v>0.49</v>
      </c>
      <c r="E338" s="4690">
        <v>0.49</v>
      </c>
      <c r="F338" s="4704">
        <v>5</v>
      </c>
      <c r="G338" s="4705"/>
      <c r="H338" s="4706"/>
      <c r="I338" s="4703"/>
      <c r="J338" s="4703"/>
      <c r="K338" s="4709">
        <v>44743</v>
      </c>
      <c r="L338" s="4710"/>
      <c r="M338" s="4707"/>
    </row>
    <row r="339" spans="1:13" ht="20.100000000000001" customHeight="1">
      <c r="A339" s="4717" t="s">
        <v>22921</v>
      </c>
      <c r="B339" s="4703" t="s">
        <v>22198</v>
      </c>
      <c r="C339" s="4690">
        <v>0</v>
      </c>
      <c r="D339" s="4690">
        <v>0.56999999999999995</v>
      </c>
      <c r="E339" s="4690">
        <v>0.56999999999999995</v>
      </c>
      <c r="F339" s="4704">
        <v>5</v>
      </c>
      <c r="G339" s="4705"/>
      <c r="H339" s="4706"/>
      <c r="I339" s="4703"/>
      <c r="J339" s="4703"/>
      <c r="K339" s="4709">
        <v>44743</v>
      </c>
      <c r="L339" s="4710"/>
      <c r="M339" s="4707"/>
    </row>
    <row r="340" spans="1:13" ht="20.100000000000001" customHeight="1">
      <c r="A340" s="4717" t="s">
        <v>22922</v>
      </c>
      <c r="B340" s="4703" t="s">
        <v>22199</v>
      </c>
      <c r="C340" s="4690">
        <v>0</v>
      </c>
      <c r="D340" s="4690">
        <v>0.32</v>
      </c>
      <c r="E340" s="4690">
        <v>0.32</v>
      </c>
      <c r="F340" s="4704">
        <v>5</v>
      </c>
      <c r="G340" s="4705"/>
      <c r="H340" s="4706"/>
      <c r="I340" s="4703"/>
      <c r="J340" s="4703"/>
      <c r="K340" s="4709">
        <v>44743</v>
      </c>
      <c r="L340" s="4710"/>
      <c r="M340" s="4707"/>
    </row>
    <row r="341" spans="1:13" ht="20.100000000000001" customHeight="1">
      <c r="A341" s="4717" t="s">
        <v>22923</v>
      </c>
      <c r="B341" s="4703" t="s">
        <v>22200</v>
      </c>
      <c r="C341" s="4690">
        <v>0</v>
      </c>
      <c r="D341" s="4690">
        <v>0.38</v>
      </c>
      <c r="E341" s="4690">
        <v>0.38</v>
      </c>
      <c r="F341" s="4704">
        <v>5</v>
      </c>
      <c r="G341" s="4705"/>
      <c r="H341" s="4706"/>
      <c r="I341" s="4703"/>
      <c r="J341" s="4703"/>
      <c r="K341" s="4709">
        <v>44743</v>
      </c>
      <c r="L341" s="4710"/>
      <c r="M341" s="4707"/>
    </row>
    <row r="342" spans="1:13" ht="20.100000000000001" customHeight="1">
      <c r="A342" s="4717" t="s">
        <v>22924</v>
      </c>
      <c r="B342" s="4703" t="s">
        <v>9367</v>
      </c>
      <c r="C342" s="4690">
        <v>0</v>
      </c>
      <c r="D342" s="4690">
        <v>0.48</v>
      </c>
      <c r="E342" s="4690">
        <v>0.48</v>
      </c>
      <c r="F342" s="4704">
        <v>5</v>
      </c>
      <c r="G342" s="4705"/>
      <c r="H342" s="4706"/>
      <c r="I342" s="4703"/>
      <c r="J342" s="4703"/>
      <c r="K342" s="4709">
        <v>44743</v>
      </c>
      <c r="L342" s="4710"/>
      <c r="M342" s="4707"/>
    </row>
    <row r="343" spans="1:13" ht="20.100000000000001" customHeight="1">
      <c r="A343" s="4717" t="s">
        <v>22925</v>
      </c>
      <c r="B343" s="4703" t="s">
        <v>22201</v>
      </c>
      <c r="C343" s="4690">
        <v>0</v>
      </c>
      <c r="D343" s="4690">
        <v>0.84</v>
      </c>
      <c r="E343" s="4690">
        <v>0.84</v>
      </c>
      <c r="F343" s="4704">
        <v>5</v>
      </c>
      <c r="G343" s="4705"/>
      <c r="H343" s="4706"/>
      <c r="I343" s="4703"/>
      <c r="J343" s="4703"/>
      <c r="K343" s="4709">
        <v>44743</v>
      </c>
      <c r="L343" s="4710"/>
      <c r="M343" s="4707"/>
    </row>
    <row r="344" spans="1:13" ht="20.100000000000001" customHeight="1">
      <c r="A344" s="4717" t="s">
        <v>22926</v>
      </c>
      <c r="B344" s="4703"/>
      <c r="C344" s="4690">
        <v>0</v>
      </c>
      <c r="D344" s="4690">
        <v>0.14000000000000001</v>
      </c>
      <c r="E344" s="4690">
        <v>0.14000000000000001</v>
      </c>
      <c r="F344" s="4704">
        <v>5</v>
      </c>
      <c r="G344" s="4705"/>
      <c r="H344" s="4706"/>
      <c r="I344" s="4703"/>
      <c r="J344" s="4703"/>
      <c r="K344" s="4709">
        <v>44743</v>
      </c>
      <c r="L344" s="4710"/>
      <c r="M344" s="4707"/>
    </row>
    <row r="345" spans="1:13" ht="20.100000000000001" customHeight="1">
      <c r="A345" s="4717" t="s">
        <v>22927</v>
      </c>
      <c r="B345" s="4703" t="s">
        <v>4889</v>
      </c>
      <c r="C345" s="4690">
        <v>0</v>
      </c>
      <c r="D345" s="4690">
        <v>0.14000000000000001</v>
      </c>
      <c r="E345" s="4690">
        <v>0.14000000000000001</v>
      </c>
      <c r="F345" s="4704">
        <v>5</v>
      </c>
      <c r="G345" s="4705"/>
      <c r="H345" s="4706"/>
      <c r="I345" s="4703"/>
      <c r="J345" s="4703"/>
      <c r="K345" s="4709">
        <v>44743</v>
      </c>
      <c r="L345" s="4710"/>
      <c r="M345" s="4707"/>
    </row>
    <row r="346" spans="1:13" ht="20.100000000000001" customHeight="1">
      <c r="A346" s="4717" t="s">
        <v>22928</v>
      </c>
      <c r="B346" s="4703"/>
      <c r="C346" s="4690">
        <v>0</v>
      </c>
      <c r="D346" s="4690">
        <v>0.1</v>
      </c>
      <c r="E346" s="4690">
        <v>0.1</v>
      </c>
      <c r="F346" s="4704">
        <v>5</v>
      </c>
      <c r="G346" s="4705"/>
      <c r="H346" s="4706"/>
      <c r="I346" s="4703"/>
      <c r="J346" s="4703"/>
      <c r="K346" s="4709">
        <v>44743</v>
      </c>
      <c r="L346" s="4710"/>
      <c r="M346" s="4707"/>
    </row>
    <row r="347" spans="1:13" ht="20.100000000000001" customHeight="1">
      <c r="A347" s="4717" t="s">
        <v>22929</v>
      </c>
      <c r="B347" s="4703" t="s">
        <v>22202</v>
      </c>
      <c r="C347" s="4690">
        <v>0</v>
      </c>
      <c r="D347" s="4690">
        <v>1.07</v>
      </c>
      <c r="E347" s="4690">
        <v>1.07</v>
      </c>
      <c r="F347" s="4704">
        <v>5</v>
      </c>
      <c r="G347" s="4705"/>
      <c r="H347" s="4706"/>
      <c r="I347" s="4703"/>
      <c r="J347" s="4703"/>
      <c r="K347" s="4709">
        <v>44743</v>
      </c>
      <c r="L347" s="4710"/>
      <c r="M347" s="4707"/>
    </row>
    <row r="348" spans="1:13" ht="20.100000000000001" customHeight="1">
      <c r="A348" s="4717" t="s">
        <v>22930</v>
      </c>
      <c r="B348" s="4703" t="s">
        <v>22203</v>
      </c>
      <c r="C348" s="4690">
        <v>0</v>
      </c>
      <c r="D348" s="4690">
        <v>0.3</v>
      </c>
      <c r="E348" s="4690">
        <v>0.3</v>
      </c>
      <c r="F348" s="4704">
        <v>5</v>
      </c>
      <c r="G348" s="4705"/>
      <c r="H348" s="4706"/>
      <c r="I348" s="4703"/>
      <c r="J348" s="4703"/>
      <c r="K348" s="4709">
        <v>44743</v>
      </c>
      <c r="L348" s="4710"/>
      <c r="M348" s="4707"/>
    </row>
    <row r="349" spans="1:13" ht="20.100000000000001" customHeight="1">
      <c r="A349" s="4717" t="s">
        <v>22931</v>
      </c>
      <c r="B349" s="4703" t="s">
        <v>22204</v>
      </c>
      <c r="C349" s="4690">
        <v>0</v>
      </c>
      <c r="D349" s="4690">
        <v>0.31</v>
      </c>
      <c r="E349" s="4690">
        <v>0.31</v>
      </c>
      <c r="F349" s="4704">
        <v>5</v>
      </c>
      <c r="G349" s="4705"/>
      <c r="H349" s="4706"/>
      <c r="I349" s="4703"/>
      <c r="J349" s="4703"/>
      <c r="K349" s="4709">
        <v>44743</v>
      </c>
      <c r="L349" s="4710"/>
      <c r="M349" s="4707"/>
    </row>
    <row r="350" spans="1:13" ht="20.100000000000001" customHeight="1">
      <c r="A350" s="4717" t="s">
        <v>22932</v>
      </c>
      <c r="B350" s="4703" t="s">
        <v>22205</v>
      </c>
      <c r="C350" s="4690">
        <v>0</v>
      </c>
      <c r="D350" s="4690">
        <v>2.58</v>
      </c>
      <c r="E350" s="4690">
        <v>2.58</v>
      </c>
      <c r="F350" s="4704">
        <v>5</v>
      </c>
      <c r="G350" s="4705"/>
      <c r="H350" s="4706"/>
      <c r="I350" s="4703"/>
      <c r="J350" s="4703"/>
      <c r="K350" s="4709">
        <v>44743</v>
      </c>
      <c r="L350" s="4710"/>
      <c r="M350" s="4707"/>
    </row>
    <row r="351" spans="1:13" ht="20.100000000000001" customHeight="1">
      <c r="A351" s="4717" t="s">
        <v>22933</v>
      </c>
      <c r="B351" s="4703" t="s">
        <v>22206</v>
      </c>
      <c r="C351" s="4690">
        <v>0</v>
      </c>
      <c r="D351" s="4690">
        <v>0.28999999999999998</v>
      </c>
      <c r="E351" s="4690">
        <v>0.28999999999999998</v>
      </c>
      <c r="F351" s="4704">
        <v>5</v>
      </c>
      <c r="G351" s="4705"/>
      <c r="H351" s="4706"/>
      <c r="I351" s="4703"/>
      <c r="J351" s="4703"/>
      <c r="K351" s="4709">
        <v>44743</v>
      </c>
      <c r="L351" s="4710"/>
      <c r="M351" s="4707"/>
    </row>
    <row r="352" spans="1:13" ht="20.100000000000001" customHeight="1">
      <c r="A352" s="4717" t="s">
        <v>22934</v>
      </c>
      <c r="B352" s="4703" t="s">
        <v>22207</v>
      </c>
      <c r="C352" s="4690">
        <v>0</v>
      </c>
      <c r="D352" s="4690">
        <v>0.51</v>
      </c>
      <c r="E352" s="4690">
        <v>0.51</v>
      </c>
      <c r="F352" s="4704">
        <v>5</v>
      </c>
      <c r="G352" s="4705"/>
      <c r="H352" s="4706"/>
      <c r="I352" s="4703"/>
      <c r="J352" s="4703"/>
      <c r="K352" s="4709">
        <v>44743</v>
      </c>
      <c r="L352" s="4710"/>
      <c r="M352" s="4707"/>
    </row>
    <row r="353" spans="1:13" ht="20.100000000000001" customHeight="1">
      <c r="A353" s="4717" t="s">
        <v>22935</v>
      </c>
      <c r="B353" s="4703"/>
      <c r="C353" s="4690">
        <v>0</v>
      </c>
      <c r="D353" s="4690">
        <v>0.45</v>
      </c>
      <c r="E353" s="4690">
        <v>0.45</v>
      </c>
      <c r="F353" s="4704">
        <v>5</v>
      </c>
      <c r="G353" s="4705"/>
      <c r="H353" s="4706"/>
      <c r="I353" s="4703"/>
      <c r="J353" s="4703"/>
      <c r="K353" s="4709">
        <v>44743</v>
      </c>
      <c r="L353" s="4710"/>
      <c r="M353" s="4707"/>
    </row>
    <row r="354" spans="1:13" ht="20.100000000000001" customHeight="1">
      <c r="A354" s="4717" t="s">
        <v>22936</v>
      </c>
      <c r="B354" s="4703" t="s">
        <v>22208</v>
      </c>
      <c r="C354" s="4690">
        <v>0</v>
      </c>
      <c r="D354" s="4690">
        <v>0.54</v>
      </c>
      <c r="E354" s="4690">
        <v>0.54</v>
      </c>
      <c r="F354" s="4704">
        <v>5</v>
      </c>
      <c r="G354" s="4705"/>
      <c r="H354" s="4706"/>
      <c r="I354" s="4703"/>
      <c r="J354" s="4703"/>
      <c r="K354" s="4709">
        <v>44743</v>
      </c>
      <c r="L354" s="4710"/>
      <c r="M354" s="4707"/>
    </row>
    <row r="355" spans="1:13" ht="20.100000000000001" customHeight="1">
      <c r="A355" s="4717" t="s">
        <v>22937</v>
      </c>
      <c r="B355" s="4703" t="s">
        <v>22209</v>
      </c>
      <c r="C355" s="4690">
        <v>0</v>
      </c>
      <c r="D355" s="4690">
        <v>0.36</v>
      </c>
      <c r="E355" s="4690">
        <v>0.36</v>
      </c>
      <c r="F355" s="4704">
        <v>5</v>
      </c>
      <c r="G355" s="4705"/>
      <c r="H355" s="4706"/>
      <c r="I355" s="4703"/>
      <c r="J355" s="4703"/>
      <c r="K355" s="4709">
        <v>44743</v>
      </c>
      <c r="L355" s="4710"/>
      <c r="M355" s="4707"/>
    </row>
    <row r="356" spans="1:13" ht="20.100000000000001" customHeight="1">
      <c r="A356" s="4717" t="s">
        <v>22938</v>
      </c>
      <c r="B356" s="4703"/>
      <c r="C356" s="4690">
        <v>0</v>
      </c>
      <c r="D356" s="4690">
        <v>0.12</v>
      </c>
      <c r="E356" s="4690">
        <v>0.12</v>
      </c>
      <c r="F356" s="4704">
        <v>5</v>
      </c>
      <c r="G356" s="4705"/>
      <c r="H356" s="4706"/>
      <c r="I356" s="4703"/>
      <c r="J356" s="4703"/>
      <c r="K356" s="4709">
        <v>44743</v>
      </c>
      <c r="L356" s="4710"/>
      <c r="M356" s="4707"/>
    </row>
    <row r="357" spans="1:13" ht="20.100000000000001" customHeight="1">
      <c r="A357" s="4717" t="s">
        <v>22939</v>
      </c>
      <c r="B357" s="4703"/>
      <c r="C357" s="4690">
        <v>0</v>
      </c>
      <c r="D357" s="4690">
        <v>0.06</v>
      </c>
      <c r="E357" s="4690">
        <v>0.06</v>
      </c>
      <c r="F357" s="4704">
        <v>5</v>
      </c>
      <c r="G357" s="4705"/>
      <c r="H357" s="4706"/>
      <c r="I357" s="4703"/>
      <c r="J357" s="4703"/>
      <c r="K357" s="4709">
        <v>44743</v>
      </c>
      <c r="L357" s="4710"/>
      <c r="M357" s="4707"/>
    </row>
    <row r="358" spans="1:13" ht="20.100000000000001" customHeight="1">
      <c r="A358" s="4717" t="s">
        <v>22940</v>
      </c>
      <c r="B358" s="4703"/>
      <c r="C358" s="4690">
        <v>0</v>
      </c>
      <c r="D358" s="4690">
        <v>0.08</v>
      </c>
      <c r="E358" s="4690">
        <v>0.08</v>
      </c>
      <c r="F358" s="4704">
        <v>5</v>
      </c>
      <c r="G358" s="4705"/>
      <c r="H358" s="4706"/>
      <c r="I358" s="4703"/>
      <c r="J358" s="4703"/>
      <c r="K358" s="4709">
        <v>44743</v>
      </c>
      <c r="L358" s="4710"/>
      <c r="M358" s="4707"/>
    </row>
    <row r="359" spans="1:13" ht="20.100000000000001" customHeight="1">
      <c r="A359" s="4717" t="s">
        <v>22941</v>
      </c>
      <c r="B359" s="4703" t="s">
        <v>22210</v>
      </c>
      <c r="C359" s="4690">
        <v>0</v>
      </c>
      <c r="D359" s="4690">
        <v>1.48</v>
      </c>
      <c r="E359" s="4690">
        <v>1.48</v>
      </c>
      <c r="F359" s="4704">
        <v>5</v>
      </c>
      <c r="G359" s="4705"/>
      <c r="H359" s="4706"/>
      <c r="I359" s="4703"/>
      <c r="J359" s="4703"/>
      <c r="K359" s="4709">
        <v>44743</v>
      </c>
      <c r="L359" s="4710"/>
      <c r="M359" s="4707"/>
    </row>
    <row r="360" spans="1:13" ht="20.100000000000001" customHeight="1">
      <c r="A360" s="4717" t="s">
        <v>22942</v>
      </c>
      <c r="B360" s="4703" t="s">
        <v>22211</v>
      </c>
      <c r="C360" s="4690">
        <v>0</v>
      </c>
      <c r="D360" s="4690">
        <v>0.17</v>
      </c>
      <c r="E360" s="4690">
        <v>0.17</v>
      </c>
      <c r="F360" s="4704">
        <v>5</v>
      </c>
      <c r="G360" s="4705"/>
      <c r="H360" s="4706"/>
      <c r="I360" s="4703"/>
      <c r="J360" s="4703"/>
      <c r="K360" s="4709">
        <v>44743</v>
      </c>
      <c r="L360" s="4710"/>
      <c r="M360" s="4707"/>
    </row>
    <row r="361" spans="1:13" ht="20.100000000000001" customHeight="1">
      <c r="A361" s="4717" t="s">
        <v>22943</v>
      </c>
      <c r="B361" s="4703" t="s">
        <v>22212</v>
      </c>
      <c r="C361" s="4690">
        <v>0</v>
      </c>
      <c r="D361" s="4690">
        <v>0.22</v>
      </c>
      <c r="E361" s="4690">
        <v>0.22</v>
      </c>
      <c r="F361" s="4704">
        <v>5</v>
      </c>
      <c r="G361" s="4705"/>
      <c r="H361" s="4706"/>
      <c r="I361" s="4703"/>
      <c r="J361" s="4703"/>
      <c r="K361" s="4709">
        <v>44743</v>
      </c>
      <c r="L361" s="4710"/>
      <c r="M361" s="4707"/>
    </row>
    <row r="362" spans="1:13" ht="20.100000000000001" customHeight="1">
      <c r="A362" s="4717" t="s">
        <v>22944</v>
      </c>
      <c r="B362" s="4703" t="s">
        <v>22213</v>
      </c>
      <c r="C362" s="4690">
        <v>0</v>
      </c>
      <c r="D362" s="4690">
        <v>2.86</v>
      </c>
      <c r="E362" s="4690">
        <v>2.86</v>
      </c>
      <c r="F362" s="4704">
        <v>5</v>
      </c>
      <c r="G362" s="4705"/>
      <c r="H362" s="4706"/>
      <c r="I362" s="4703"/>
      <c r="J362" s="4703"/>
      <c r="K362" s="4709">
        <v>44743</v>
      </c>
      <c r="L362" s="4710"/>
      <c r="M362" s="4707"/>
    </row>
    <row r="363" spans="1:13" ht="20.100000000000001" customHeight="1">
      <c r="A363" s="4717" t="s">
        <v>22945</v>
      </c>
      <c r="B363" s="4703" t="s">
        <v>5842</v>
      </c>
      <c r="C363" s="4690">
        <v>0</v>
      </c>
      <c r="D363" s="4690">
        <v>0.6</v>
      </c>
      <c r="E363" s="4690">
        <v>0.6</v>
      </c>
      <c r="F363" s="4704">
        <v>5</v>
      </c>
      <c r="G363" s="4705"/>
      <c r="H363" s="4706"/>
      <c r="I363" s="4703"/>
      <c r="J363" s="4703"/>
      <c r="K363" s="4709">
        <v>44743</v>
      </c>
      <c r="L363" s="4710"/>
      <c r="M363" s="4707"/>
    </row>
    <row r="364" spans="1:13" ht="20.100000000000001" customHeight="1">
      <c r="A364" s="4717" t="s">
        <v>22946</v>
      </c>
      <c r="B364" s="4703" t="s">
        <v>22176</v>
      </c>
      <c r="C364" s="4690">
        <v>0</v>
      </c>
      <c r="D364" s="4690">
        <v>0.21</v>
      </c>
      <c r="E364" s="4690">
        <v>0.21</v>
      </c>
      <c r="F364" s="4704">
        <v>5</v>
      </c>
      <c r="G364" s="4705"/>
      <c r="H364" s="4706"/>
      <c r="I364" s="4703"/>
      <c r="J364" s="4703"/>
      <c r="K364" s="4709">
        <v>44743</v>
      </c>
      <c r="L364" s="4710"/>
      <c r="M364" s="4707"/>
    </row>
    <row r="365" spans="1:13" ht="20.100000000000001" customHeight="1">
      <c r="A365" s="4717" t="s">
        <v>22947</v>
      </c>
      <c r="B365" s="4703" t="s">
        <v>22214</v>
      </c>
      <c r="C365" s="4690">
        <v>0</v>
      </c>
      <c r="D365" s="4690">
        <v>0.31</v>
      </c>
      <c r="E365" s="4690">
        <v>0.31</v>
      </c>
      <c r="F365" s="4704">
        <v>5</v>
      </c>
      <c r="G365" s="4705"/>
      <c r="H365" s="4706"/>
      <c r="I365" s="4703"/>
      <c r="J365" s="4703"/>
      <c r="K365" s="4709">
        <v>44743</v>
      </c>
      <c r="L365" s="4710"/>
      <c r="M365" s="4707"/>
    </row>
    <row r="366" spans="1:13" ht="20.100000000000001" customHeight="1">
      <c r="A366" s="4717" t="s">
        <v>22948</v>
      </c>
      <c r="B366" s="4703" t="s">
        <v>22215</v>
      </c>
      <c r="C366" s="4690">
        <v>0</v>
      </c>
      <c r="D366" s="4690">
        <v>0.21</v>
      </c>
      <c r="E366" s="4690">
        <v>0.21</v>
      </c>
      <c r="F366" s="4704">
        <v>5</v>
      </c>
      <c r="G366" s="4705"/>
      <c r="H366" s="4706"/>
      <c r="I366" s="4703"/>
      <c r="J366" s="4703"/>
      <c r="K366" s="4709">
        <v>44743</v>
      </c>
      <c r="L366" s="4710"/>
      <c r="M366" s="4707"/>
    </row>
    <row r="367" spans="1:13" ht="20.100000000000001" customHeight="1">
      <c r="A367" s="4717" t="s">
        <v>22949</v>
      </c>
      <c r="B367" s="4703" t="s">
        <v>22216</v>
      </c>
      <c r="C367" s="4690">
        <v>0</v>
      </c>
      <c r="D367" s="4690">
        <v>0.09</v>
      </c>
      <c r="E367" s="4690">
        <v>0.09</v>
      </c>
      <c r="F367" s="4704">
        <v>5</v>
      </c>
      <c r="G367" s="4705"/>
      <c r="H367" s="4706"/>
      <c r="I367" s="4703"/>
      <c r="J367" s="4703"/>
      <c r="K367" s="4709">
        <v>44743</v>
      </c>
      <c r="L367" s="4710"/>
      <c r="M367" s="4707"/>
    </row>
    <row r="368" spans="1:13" ht="20.100000000000001" customHeight="1">
      <c r="A368" s="4717" t="s">
        <v>22950</v>
      </c>
      <c r="B368" s="4703" t="s">
        <v>22217</v>
      </c>
      <c r="C368" s="4690">
        <v>0</v>
      </c>
      <c r="D368" s="4690">
        <v>0.55000000000000004</v>
      </c>
      <c r="E368" s="4690">
        <v>0.55000000000000004</v>
      </c>
      <c r="F368" s="4704">
        <v>5</v>
      </c>
      <c r="G368" s="4705"/>
      <c r="H368" s="4706"/>
      <c r="I368" s="4703"/>
      <c r="J368" s="4703"/>
      <c r="K368" s="4709">
        <v>44743</v>
      </c>
      <c r="L368" s="4710"/>
      <c r="M368" s="4707"/>
    </row>
    <row r="369" spans="1:13" ht="20.100000000000001" customHeight="1">
      <c r="A369" s="4717" t="s">
        <v>22951</v>
      </c>
      <c r="B369" s="4703" t="s">
        <v>22218</v>
      </c>
      <c r="C369" s="4690">
        <v>0</v>
      </c>
      <c r="D369" s="4690">
        <v>0.34</v>
      </c>
      <c r="E369" s="4690">
        <v>0.34</v>
      </c>
      <c r="F369" s="4704">
        <v>5</v>
      </c>
      <c r="G369" s="4705"/>
      <c r="H369" s="4706"/>
      <c r="I369" s="4703"/>
      <c r="J369" s="4703"/>
      <c r="K369" s="4709">
        <v>44743</v>
      </c>
      <c r="L369" s="4710"/>
      <c r="M369" s="4707"/>
    </row>
    <row r="370" spans="1:13" ht="20.100000000000001" customHeight="1">
      <c r="A370" s="4717" t="s">
        <v>22952</v>
      </c>
      <c r="B370" s="4703" t="s">
        <v>22219</v>
      </c>
      <c r="C370" s="4690">
        <v>0</v>
      </c>
      <c r="D370" s="4690">
        <v>0.17</v>
      </c>
      <c r="E370" s="4690">
        <v>0.17</v>
      </c>
      <c r="F370" s="4704">
        <v>5</v>
      </c>
      <c r="G370" s="4705"/>
      <c r="H370" s="4706"/>
      <c r="I370" s="4703"/>
      <c r="J370" s="4703"/>
      <c r="K370" s="4709">
        <v>44743</v>
      </c>
      <c r="L370" s="4710"/>
      <c r="M370" s="4707"/>
    </row>
    <row r="371" spans="1:13" ht="20.100000000000001" customHeight="1">
      <c r="A371" s="4717" t="s">
        <v>22953</v>
      </c>
      <c r="B371" s="4703" t="s">
        <v>22220</v>
      </c>
      <c r="C371" s="4690">
        <v>0</v>
      </c>
      <c r="D371" s="4690">
        <v>0.45</v>
      </c>
      <c r="E371" s="4690">
        <v>0.45</v>
      </c>
      <c r="F371" s="4704">
        <v>5</v>
      </c>
      <c r="G371" s="4705"/>
      <c r="H371" s="4706"/>
      <c r="I371" s="4703"/>
      <c r="J371" s="4703"/>
      <c r="K371" s="4709">
        <v>44743</v>
      </c>
      <c r="L371" s="4710"/>
      <c r="M371" s="4707"/>
    </row>
    <row r="372" spans="1:13" ht="20.100000000000001" customHeight="1">
      <c r="A372" s="4717" t="s">
        <v>22954</v>
      </c>
      <c r="B372" s="4703" t="s">
        <v>22221</v>
      </c>
      <c r="C372" s="4690">
        <v>0</v>
      </c>
      <c r="D372" s="4690">
        <v>0.46</v>
      </c>
      <c r="E372" s="4690">
        <v>0.46</v>
      </c>
      <c r="F372" s="4704">
        <v>5</v>
      </c>
      <c r="G372" s="4705"/>
      <c r="H372" s="4706"/>
      <c r="I372" s="4703"/>
      <c r="J372" s="4703"/>
      <c r="K372" s="4709">
        <v>44743</v>
      </c>
      <c r="L372" s="4710"/>
      <c r="M372" s="4707"/>
    </row>
    <row r="373" spans="1:13" ht="20.100000000000001" customHeight="1">
      <c r="A373" s="4717" t="s">
        <v>22955</v>
      </c>
      <c r="B373" s="4703" t="s">
        <v>22222</v>
      </c>
      <c r="C373" s="4690">
        <v>0</v>
      </c>
      <c r="D373" s="4690">
        <v>0.44</v>
      </c>
      <c r="E373" s="4690">
        <v>0.44</v>
      </c>
      <c r="F373" s="4704">
        <v>5</v>
      </c>
      <c r="G373" s="4705"/>
      <c r="H373" s="4706"/>
      <c r="I373" s="4703"/>
      <c r="J373" s="4703"/>
      <c r="K373" s="4709">
        <v>44743</v>
      </c>
      <c r="L373" s="4710"/>
      <c r="M373" s="4707"/>
    </row>
    <row r="374" spans="1:13" ht="20.100000000000001" customHeight="1">
      <c r="A374" s="4717" t="s">
        <v>22956</v>
      </c>
      <c r="B374" s="4703" t="s">
        <v>22223</v>
      </c>
      <c r="C374" s="4690">
        <v>0</v>
      </c>
      <c r="D374" s="4690">
        <v>2.1800000000000002</v>
      </c>
      <c r="E374" s="4690">
        <v>2.1800000000000002</v>
      </c>
      <c r="F374" s="4704">
        <v>5</v>
      </c>
      <c r="G374" s="4705"/>
      <c r="H374" s="4706"/>
      <c r="I374" s="4703"/>
      <c r="J374" s="4703"/>
      <c r="K374" s="4709">
        <v>44743</v>
      </c>
      <c r="L374" s="4710"/>
      <c r="M374" s="4707"/>
    </row>
    <row r="375" spans="1:13" ht="20.100000000000001" customHeight="1">
      <c r="A375" s="4717" t="s">
        <v>22957</v>
      </c>
      <c r="B375" s="4703"/>
      <c r="C375" s="4690">
        <v>1.1299999999999999</v>
      </c>
      <c r="D375" s="4690">
        <v>1.31</v>
      </c>
      <c r="E375" s="4690">
        <v>0.18000000000000016</v>
      </c>
      <c r="F375" s="4704">
        <v>5</v>
      </c>
      <c r="G375" s="4705"/>
      <c r="H375" s="4706"/>
      <c r="I375" s="4703"/>
      <c r="J375" s="4703"/>
      <c r="K375" s="4709">
        <v>44743</v>
      </c>
      <c r="L375" s="4710"/>
      <c r="M375" s="4707"/>
    </row>
    <row r="376" spans="1:13" ht="20.100000000000001" customHeight="1">
      <c r="A376" s="4717" t="s">
        <v>22958</v>
      </c>
      <c r="B376" s="4703"/>
      <c r="C376" s="4690">
        <v>0</v>
      </c>
      <c r="D376" s="4690">
        <v>0.08</v>
      </c>
      <c r="E376" s="4690">
        <v>0.08</v>
      </c>
      <c r="F376" s="4704">
        <v>5</v>
      </c>
      <c r="G376" s="4705"/>
      <c r="H376" s="4706"/>
      <c r="I376" s="4703"/>
      <c r="J376" s="4703"/>
      <c r="K376" s="4709">
        <v>44743</v>
      </c>
      <c r="L376" s="4710"/>
      <c r="M376" s="4707"/>
    </row>
    <row r="377" spans="1:13" ht="20.100000000000001" customHeight="1">
      <c r="A377" s="4717" t="s">
        <v>22959</v>
      </c>
      <c r="B377" s="4703" t="s">
        <v>22224</v>
      </c>
      <c r="C377" s="4690">
        <v>0</v>
      </c>
      <c r="D377" s="4690">
        <v>7.0000000000000007E-2</v>
      </c>
      <c r="E377" s="4690">
        <v>7.0000000000000007E-2</v>
      </c>
      <c r="F377" s="4704">
        <v>5</v>
      </c>
      <c r="G377" s="4705"/>
      <c r="H377" s="4706"/>
      <c r="I377" s="4703"/>
      <c r="J377" s="4703"/>
      <c r="K377" s="4709">
        <v>44743</v>
      </c>
      <c r="L377" s="4710"/>
      <c r="M377" s="4707"/>
    </row>
    <row r="378" spans="1:13" ht="20.100000000000001" customHeight="1">
      <c r="A378" s="4717" t="s">
        <v>22959</v>
      </c>
      <c r="B378" s="4703" t="s">
        <v>22224</v>
      </c>
      <c r="C378" s="4690">
        <v>0</v>
      </c>
      <c r="D378" s="4690">
        <v>0.28000000000000003</v>
      </c>
      <c r="E378" s="4690">
        <v>0.28000000000000003</v>
      </c>
      <c r="F378" s="4704">
        <v>5</v>
      </c>
      <c r="G378" s="4705"/>
      <c r="H378" s="4706"/>
      <c r="I378" s="4703"/>
      <c r="J378" s="4703"/>
      <c r="K378" s="4709">
        <v>44743</v>
      </c>
      <c r="L378" s="4710"/>
      <c r="M378" s="4707"/>
    </row>
    <row r="379" spans="1:13" ht="20.100000000000001" customHeight="1">
      <c r="A379" s="4717" t="s">
        <v>22960</v>
      </c>
      <c r="B379" s="4703" t="s">
        <v>22197</v>
      </c>
      <c r="C379" s="4690">
        <v>0</v>
      </c>
      <c r="D379" s="4690">
        <v>0.39</v>
      </c>
      <c r="E379" s="4690">
        <v>0.39</v>
      </c>
      <c r="F379" s="4704">
        <v>5</v>
      </c>
      <c r="G379" s="4705"/>
      <c r="H379" s="4706"/>
      <c r="I379" s="4703"/>
      <c r="J379" s="4703"/>
      <c r="K379" s="4709">
        <v>44743</v>
      </c>
      <c r="L379" s="4710"/>
      <c r="M379" s="4707"/>
    </row>
    <row r="380" spans="1:13" ht="20.100000000000001" customHeight="1">
      <c r="A380" s="4717" t="s">
        <v>22961</v>
      </c>
      <c r="B380" s="4703" t="s">
        <v>22225</v>
      </c>
      <c r="C380" s="4690">
        <v>0</v>
      </c>
      <c r="D380" s="4690">
        <v>0.04</v>
      </c>
      <c r="E380" s="4690">
        <v>0.04</v>
      </c>
      <c r="F380" s="4704">
        <v>5</v>
      </c>
      <c r="G380" s="4705"/>
      <c r="H380" s="4706"/>
      <c r="I380" s="4703"/>
      <c r="J380" s="4703"/>
      <c r="K380" s="4709">
        <v>44743</v>
      </c>
      <c r="L380" s="4710"/>
      <c r="M380" s="4707"/>
    </row>
    <row r="381" spans="1:13" ht="20.100000000000001" customHeight="1">
      <c r="A381" s="4717" t="s">
        <v>22961</v>
      </c>
      <c r="B381" s="4703" t="s">
        <v>22225</v>
      </c>
      <c r="C381" s="4690">
        <v>0</v>
      </c>
      <c r="D381" s="4690">
        <v>0.3</v>
      </c>
      <c r="E381" s="4690">
        <v>0.3</v>
      </c>
      <c r="F381" s="4704">
        <v>5</v>
      </c>
      <c r="G381" s="4705"/>
      <c r="H381" s="4706"/>
      <c r="I381" s="4703"/>
      <c r="J381" s="4703"/>
      <c r="K381" s="4709">
        <v>44743</v>
      </c>
      <c r="L381" s="4710"/>
      <c r="M381" s="4707"/>
    </row>
    <row r="382" spans="1:13" ht="20.100000000000001" customHeight="1">
      <c r="A382" s="4717" t="s">
        <v>22962</v>
      </c>
      <c r="B382" s="4703" t="s">
        <v>22086</v>
      </c>
      <c r="C382" s="4690">
        <v>0</v>
      </c>
      <c r="D382" s="4690">
        <v>0.32</v>
      </c>
      <c r="E382" s="4690">
        <v>0.32</v>
      </c>
      <c r="F382" s="4704">
        <v>5</v>
      </c>
      <c r="G382" s="4705"/>
      <c r="H382" s="4706"/>
      <c r="I382" s="4703"/>
      <c r="J382" s="4703"/>
      <c r="K382" s="4709">
        <v>44743</v>
      </c>
      <c r="L382" s="4710"/>
      <c r="M382" s="4707"/>
    </row>
    <row r="383" spans="1:13" ht="20.100000000000001" customHeight="1">
      <c r="A383" s="4717" t="s">
        <v>22963</v>
      </c>
      <c r="B383" s="4703" t="s">
        <v>22226</v>
      </c>
      <c r="C383" s="4690">
        <v>0</v>
      </c>
      <c r="D383" s="4690">
        <v>0.19</v>
      </c>
      <c r="E383" s="4690">
        <v>0.19</v>
      </c>
      <c r="F383" s="4704">
        <v>5</v>
      </c>
      <c r="G383" s="4705"/>
      <c r="H383" s="4706"/>
      <c r="I383" s="4703"/>
      <c r="J383" s="4703"/>
      <c r="K383" s="4709">
        <v>44743</v>
      </c>
      <c r="L383" s="4710"/>
      <c r="M383" s="4707"/>
    </row>
    <row r="384" spans="1:13" ht="20.100000000000001" customHeight="1">
      <c r="A384" s="4717" t="s">
        <v>22964</v>
      </c>
      <c r="B384" s="4703" t="s">
        <v>22227</v>
      </c>
      <c r="C384" s="4690">
        <v>0</v>
      </c>
      <c r="D384" s="4690">
        <v>0.12</v>
      </c>
      <c r="E384" s="4690">
        <v>0.12</v>
      </c>
      <c r="F384" s="4704">
        <v>5</v>
      </c>
      <c r="G384" s="4705"/>
      <c r="H384" s="4706"/>
      <c r="I384" s="4703"/>
      <c r="J384" s="4703"/>
      <c r="K384" s="4709">
        <v>44743</v>
      </c>
      <c r="L384" s="4710"/>
      <c r="M384" s="4707"/>
    </row>
    <row r="385" spans="1:13" ht="20.100000000000001" customHeight="1">
      <c r="A385" s="4717" t="s">
        <v>22965</v>
      </c>
      <c r="B385" s="4703" t="s">
        <v>22228</v>
      </c>
      <c r="C385" s="4690">
        <v>0</v>
      </c>
      <c r="D385" s="4690">
        <v>0.13</v>
      </c>
      <c r="E385" s="4690">
        <v>0.13</v>
      </c>
      <c r="F385" s="4704">
        <v>5</v>
      </c>
      <c r="G385" s="4705"/>
      <c r="H385" s="4706"/>
      <c r="I385" s="4703"/>
      <c r="J385" s="4703"/>
      <c r="K385" s="4709">
        <v>44743</v>
      </c>
      <c r="L385" s="4710"/>
      <c r="M385" s="4707"/>
    </row>
    <row r="386" spans="1:13" ht="20.100000000000001" customHeight="1">
      <c r="A386" s="4717" t="s">
        <v>22966</v>
      </c>
      <c r="B386" s="4703"/>
      <c r="C386" s="4690">
        <v>0</v>
      </c>
      <c r="D386" s="4690">
        <v>0.05</v>
      </c>
      <c r="E386" s="4690">
        <v>0.05</v>
      </c>
      <c r="F386" s="4704">
        <v>5</v>
      </c>
      <c r="G386" s="4705"/>
      <c r="H386" s="4706"/>
      <c r="I386" s="4703"/>
      <c r="J386" s="4703"/>
      <c r="K386" s="4709">
        <v>44743</v>
      </c>
      <c r="L386" s="4710"/>
      <c r="M386" s="4707"/>
    </row>
    <row r="387" spans="1:13" ht="20.100000000000001" customHeight="1">
      <c r="A387" s="4717" t="s">
        <v>22967</v>
      </c>
      <c r="B387" s="4703" t="s">
        <v>22229</v>
      </c>
      <c r="C387" s="4690">
        <v>0</v>
      </c>
      <c r="D387" s="4690">
        <v>0.46</v>
      </c>
      <c r="E387" s="4690">
        <v>0.46</v>
      </c>
      <c r="F387" s="4704">
        <v>5</v>
      </c>
      <c r="G387" s="4705"/>
      <c r="H387" s="4706"/>
      <c r="I387" s="4703"/>
      <c r="J387" s="4703"/>
      <c r="K387" s="4709">
        <v>44743</v>
      </c>
      <c r="L387" s="4710"/>
      <c r="M387" s="4707"/>
    </row>
    <row r="388" spans="1:13" ht="20.100000000000001" customHeight="1">
      <c r="A388" s="4717" t="s">
        <v>22968</v>
      </c>
      <c r="B388" s="4703" t="s">
        <v>22230</v>
      </c>
      <c r="C388" s="4690">
        <v>0</v>
      </c>
      <c r="D388" s="4690">
        <v>0.5</v>
      </c>
      <c r="E388" s="4690">
        <v>0.5</v>
      </c>
      <c r="F388" s="4704">
        <v>5</v>
      </c>
      <c r="G388" s="4705"/>
      <c r="H388" s="4706"/>
      <c r="I388" s="4703"/>
      <c r="J388" s="4703"/>
      <c r="K388" s="4709">
        <v>44743</v>
      </c>
      <c r="L388" s="4710"/>
      <c r="M388" s="4707"/>
    </row>
    <row r="389" spans="1:13" ht="20.100000000000001" customHeight="1">
      <c r="A389" s="4717" t="s">
        <v>22969</v>
      </c>
      <c r="B389" s="4703"/>
      <c r="C389" s="4690">
        <v>0</v>
      </c>
      <c r="D389" s="4690">
        <v>0.76</v>
      </c>
      <c r="E389" s="4690">
        <v>0.76</v>
      </c>
      <c r="F389" s="4704">
        <v>5</v>
      </c>
      <c r="G389" s="4705"/>
      <c r="H389" s="4706"/>
      <c r="I389" s="4703"/>
      <c r="J389" s="4703"/>
      <c r="K389" s="4709">
        <v>44743</v>
      </c>
      <c r="L389" s="4710"/>
      <c r="M389" s="4707"/>
    </row>
    <row r="390" spans="1:13" ht="20.100000000000001" customHeight="1">
      <c r="A390" s="4716" t="s">
        <v>21606</v>
      </c>
      <c r="B390" s="4703"/>
      <c r="C390" s="4697">
        <v>30.62</v>
      </c>
      <c r="D390" s="4697">
        <v>32.909999999999997</v>
      </c>
      <c r="E390" s="4697">
        <v>2.2899999999999956</v>
      </c>
      <c r="F390" s="4704">
        <v>1</v>
      </c>
      <c r="G390" s="4705"/>
      <c r="H390" s="4706"/>
      <c r="I390" s="4703"/>
      <c r="J390" s="4703"/>
      <c r="K390" s="4709">
        <v>45108</v>
      </c>
      <c r="L390" s="4710"/>
      <c r="M390" s="4707"/>
    </row>
    <row r="391" spans="1:13" ht="20.100000000000001" customHeight="1">
      <c r="A391" s="4716" t="s">
        <v>509</v>
      </c>
      <c r="B391" s="4703"/>
      <c r="C391" s="4697">
        <v>0</v>
      </c>
      <c r="D391" s="4697">
        <v>1.66</v>
      </c>
      <c r="E391" s="4697">
        <v>1.66</v>
      </c>
      <c r="F391" s="4704">
        <v>1</v>
      </c>
      <c r="G391" s="4705"/>
      <c r="H391" s="4706"/>
      <c r="I391" s="4703"/>
      <c r="J391" s="4703"/>
      <c r="K391" s="4709">
        <v>45108</v>
      </c>
      <c r="L391" s="4710"/>
      <c r="M391" s="4707"/>
    </row>
    <row r="392" spans="1:13" ht="20.100000000000001" customHeight="1">
      <c r="A392" s="4716" t="s">
        <v>21799</v>
      </c>
      <c r="B392" s="4703"/>
      <c r="C392" s="4697">
        <v>4</v>
      </c>
      <c r="D392" s="4697">
        <v>14.35</v>
      </c>
      <c r="E392" s="4697">
        <f>D392-C392</f>
        <v>10.35</v>
      </c>
      <c r="F392" s="4704">
        <v>1</v>
      </c>
      <c r="G392" s="4705"/>
      <c r="H392" s="4706"/>
      <c r="I392" s="4703"/>
      <c r="J392" s="4703"/>
      <c r="K392" s="4709">
        <v>45108</v>
      </c>
      <c r="L392" s="4710"/>
      <c r="M392" s="4707" t="s">
        <v>22724</v>
      </c>
    </row>
    <row r="393" spans="1:13" ht="20.100000000000001" customHeight="1">
      <c r="A393" s="4716" t="s">
        <v>21800</v>
      </c>
      <c r="B393" s="4703"/>
      <c r="C393" s="4697">
        <v>0</v>
      </c>
      <c r="D393" s="4697">
        <v>8</v>
      </c>
      <c r="E393" s="4697">
        <v>8</v>
      </c>
      <c r="F393" s="4704">
        <v>1</v>
      </c>
      <c r="G393" s="4705"/>
      <c r="H393" s="4706"/>
      <c r="I393" s="4703"/>
      <c r="J393" s="4703"/>
      <c r="K393" s="4709">
        <v>45108</v>
      </c>
      <c r="L393" s="4710"/>
      <c r="M393" s="4707"/>
    </row>
    <row r="394" spans="1:13" ht="20.100000000000001" customHeight="1">
      <c r="A394" s="4716" t="s">
        <v>3365</v>
      </c>
      <c r="B394" s="4703"/>
      <c r="C394" s="4697">
        <v>35.76</v>
      </c>
      <c r="D394" s="4697">
        <v>44.59</v>
      </c>
      <c r="E394" s="4697">
        <v>8.8300000000000054</v>
      </c>
      <c r="F394" s="4704">
        <v>1</v>
      </c>
      <c r="G394" s="4705"/>
      <c r="H394" s="4706"/>
      <c r="I394" s="4703"/>
      <c r="J394" s="4703"/>
      <c r="K394" s="4709">
        <v>45108</v>
      </c>
      <c r="L394" s="4710"/>
      <c r="M394" s="4707"/>
    </row>
    <row r="395" spans="1:13" ht="20.100000000000001" customHeight="1">
      <c r="A395" s="4715" t="s">
        <v>1537</v>
      </c>
      <c r="B395" s="4703"/>
      <c r="C395" s="4697">
        <v>4.03</v>
      </c>
      <c r="D395" s="4697">
        <v>13.97</v>
      </c>
      <c r="E395" s="4697">
        <v>9.9400000000000013</v>
      </c>
      <c r="F395" s="4704">
        <v>1</v>
      </c>
      <c r="G395" s="4705"/>
      <c r="H395" s="4706"/>
      <c r="I395" s="4703"/>
      <c r="J395" s="4703"/>
      <c r="K395" s="4709">
        <v>45108</v>
      </c>
      <c r="L395" s="4710"/>
      <c r="M395" s="4707"/>
    </row>
    <row r="396" spans="1:13" ht="20.100000000000001" customHeight="1">
      <c r="A396" s="4715" t="s">
        <v>1537</v>
      </c>
      <c r="B396" s="4703"/>
      <c r="C396" s="4697">
        <v>0</v>
      </c>
      <c r="D396" s="4697">
        <v>4.03</v>
      </c>
      <c r="E396" s="4697">
        <v>4.03</v>
      </c>
      <c r="F396" s="4704">
        <v>1</v>
      </c>
      <c r="G396" s="4705"/>
      <c r="H396" s="4706"/>
      <c r="I396" s="4703"/>
      <c r="J396" s="4703"/>
      <c r="K396" s="4709">
        <v>45108</v>
      </c>
      <c r="L396" s="4710"/>
      <c r="M396" s="4707"/>
    </row>
    <row r="397" spans="1:13" ht="20.100000000000001" customHeight="1">
      <c r="A397" s="4716" t="s">
        <v>1658</v>
      </c>
      <c r="B397" s="4703"/>
      <c r="C397" s="4697">
        <v>19.52</v>
      </c>
      <c r="D397" s="4697">
        <v>20.41</v>
      </c>
      <c r="E397" s="4697">
        <v>0.89000000000000057</v>
      </c>
      <c r="F397" s="4704">
        <v>1</v>
      </c>
      <c r="G397" s="4705"/>
      <c r="H397" s="4706"/>
      <c r="I397" s="4703"/>
      <c r="J397" s="4703"/>
      <c r="K397" s="4709">
        <v>45108</v>
      </c>
      <c r="L397" s="4710"/>
      <c r="M397" s="4707"/>
    </row>
    <row r="398" spans="1:13" ht="20.100000000000001" customHeight="1">
      <c r="A398" s="4715" t="s">
        <v>21801</v>
      </c>
      <c r="B398" s="4703"/>
      <c r="C398" s="4697">
        <v>0</v>
      </c>
      <c r="D398" s="4697">
        <v>4.6500000000000004</v>
      </c>
      <c r="E398" s="4697">
        <v>4.6500000000000004</v>
      </c>
      <c r="F398" s="4704">
        <v>1</v>
      </c>
      <c r="G398" s="4705"/>
      <c r="H398" s="4706"/>
      <c r="I398" s="4703"/>
      <c r="J398" s="4703"/>
      <c r="K398" s="4709">
        <v>45108</v>
      </c>
      <c r="L398" s="4710"/>
      <c r="M398" s="4707"/>
    </row>
    <row r="399" spans="1:13" ht="20.100000000000001" customHeight="1">
      <c r="A399" s="4715" t="s">
        <v>21801</v>
      </c>
      <c r="B399" s="4703"/>
      <c r="C399" s="4697">
        <v>0</v>
      </c>
      <c r="D399" s="4697">
        <v>0.9</v>
      </c>
      <c r="E399" s="4697">
        <v>0.9</v>
      </c>
      <c r="F399" s="4704">
        <v>1</v>
      </c>
      <c r="G399" s="4705"/>
      <c r="H399" s="4706"/>
      <c r="I399" s="4703"/>
      <c r="J399" s="4703"/>
      <c r="K399" s="4709">
        <v>45108</v>
      </c>
      <c r="L399" s="4710"/>
      <c r="M399" s="4707"/>
    </row>
    <row r="400" spans="1:13" ht="20.100000000000001" customHeight="1">
      <c r="A400" s="4716" t="s">
        <v>21802</v>
      </c>
      <c r="B400" s="4703"/>
      <c r="C400" s="4697">
        <v>0</v>
      </c>
      <c r="D400" s="4697">
        <v>0.09</v>
      </c>
      <c r="E400" s="4697">
        <v>0.09</v>
      </c>
      <c r="F400" s="4704">
        <v>1</v>
      </c>
      <c r="G400" s="4705"/>
      <c r="H400" s="4706"/>
      <c r="I400" s="4703"/>
      <c r="J400" s="4703"/>
      <c r="K400" s="4709">
        <v>45108</v>
      </c>
      <c r="L400" s="4710"/>
      <c r="M400" s="4707"/>
    </row>
    <row r="401" spans="1:13" ht="20.100000000000001" customHeight="1">
      <c r="A401" s="4716" t="s">
        <v>21803</v>
      </c>
      <c r="B401" s="4703"/>
      <c r="C401" s="4697">
        <v>0</v>
      </c>
      <c r="D401" s="4697">
        <v>0.27</v>
      </c>
      <c r="E401" s="4697">
        <v>0.27</v>
      </c>
      <c r="F401" s="4704">
        <v>1</v>
      </c>
      <c r="G401" s="4705"/>
      <c r="H401" s="4706"/>
      <c r="I401" s="4703"/>
      <c r="J401" s="4703"/>
      <c r="K401" s="4709">
        <v>45108</v>
      </c>
      <c r="L401" s="4710"/>
      <c r="M401" s="4707"/>
    </row>
    <row r="402" spans="1:13" ht="20.100000000000001" customHeight="1">
      <c r="A402" s="4715" t="s">
        <v>21804</v>
      </c>
      <c r="B402" s="4703"/>
      <c r="C402" s="4697">
        <v>0</v>
      </c>
      <c r="D402" s="4697">
        <v>0.3</v>
      </c>
      <c r="E402" s="4697">
        <v>0.3</v>
      </c>
      <c r="F402" s="4704">
        <v>1</v>
      </c>
      <c r="G402" s="4705"/>
      <c r="H402" s="4706"/>
      <c r="I402" s="4703"/>
      <c r="J402" s="4703"/>
      <c r="K402" s="4709">
        <v>45108</v>
      </c>
      <c r="L402" s="4710"/>
      <c r="M402" s="4707"/>
    </row>
    <row r="403" spans="1:13" ht="20.100000000000001" customHeight="1">
      <c r="A403" s="4716" t="s">
        <v>21805</v>
      </c>
      <c r="B403" s="4703" t="s">
        <v>21806</v>
      </c>
      <c r="C403" s="4697">
        <v>0</v>
      </c>
      <c r="D403" s="4697">
        <v>0.13</v>
      </c>
      <c r="E403" s="4697">
        <v>0.13</v>
      </c>
      <c r="F403" s="4704">
        <v>1</v>
      </c>
      <c r="G403" s="4705"/>
      <c r="H403" s="4706"/>
      <c r="I403" s="4703"/>
      <c r="J403" s="4703"/>
      <c r="K403" s="4709">
        <v>45108</v>
      </c>
      <c r="L403" s="4710"/>
      <c r="M403" s="4707"/>
    </row>
    <row r="404" spans="1:13" ht="20.100000000000001" customHeight="1">
      <c r="A404" s="4715" t="s">
        <v>21807</v>
      </c>
      <c r="B404" s="4703"/>
      <c r="C404" s="4697">
        <v>0</v>
      </c>
      <c r="D404" s="4697">
        <v>0.12</v>
      </c>
      <c r="E404" s="4697">
        <v>0.12</v>
      </c>
      <c r="F404" s="4704">
        <v>1</v>
      </c>
      <c r="G404" s="4705"/>
      <c r="H404" s="4706"/>
      <c r="I404" s="4703"/>
      <c r="J404" s="4703"/>
      <c r="K404" s="4709">
        <v>45108</v>
      </c>
      <c r="L404" s="4710"/>
      <c r="M404" s="4707"/>
    </row>
    <row r="405" spans="1:13" ht="20.100000000000001" customHeight="1">
      <c r="A405" s="4716" t="s">
        <v>21808</v>
      </c>
      <c r="B405" s="4703"/>
      <c r="C405" s="4697">
        <v>0</v>
      </c>
      <c r="D405" s="4697">
        <v>0.33</v>
      </c>
      <c r="E405" s="4697">
        <v>0.33</v>
      </c>
      <c r="F405" s="4704">
        <v>1</v>
      </c>
      <c r="G405" s="4705"/>
      <c r="H405" s="4706"/>
      <c r="I405" s="4703"/>
      <c r="J405" s="4703"/>
      <c r="K405" s="4709">
        <v>45108</v>
      </c>
      <c r="L405" s="4709"/>
      <c r="M405" s="4707"/>
    </row>
    <row r="406" spans="1:13" ht="20.100000000000001" customHeight="1">
      <c r="A406" s="4715" t="s">
        <v>21809</v>
      </c>
      <c r="B406" s="4703" t="s">
        <v>21810</v>
      </c>
      <c r="C406" s="4697">
        <v>0</v>
      </c>
      <c r="D406" s="4697">
        <v>0.17</v>
      </c>
      <c r="E406" s="4697">
        <v>0.17</v>
      </c>
      <c r="F406" s="4704">
        <v>1</v>
      </c>
      <c r="G406" s="4705"/>
      <c r="H406" s="4706"/>
      <c r="I406" s="4703"/>
      <c r="J406" s="4703"/>
      <c r="K406" s="4709">
        <v>45108</v>
      </c>
      <c r="L406" s="4709"/>
      <c r="M406" s="4707"/>
    </row>
    <row r="407" spans="1:13" ht="20.100000000000001" customHeight="1">
      <c r="A407" s="4715" t="s">
        <v>21811</v>
      </c>
      <c r="B407" s="4703"/>
      <c r="C407" s="4697">
        <v>0</v>
      </c>
      <c r="D407" s="4697">
        <v>0.92</v>
      </c>
      <c r="E407" s="4697">
        <v>0.92</v>
      </c>
      <c r="F407" s="4704">
        <v>1</v>
      </c>
      <c r="G407" s="4705"/>
      <c r="H407" s="4706"/>
      <c r="I407" s="4703"/>
      <c r="J407" s="4703"/>
      <c r="K407" s="4709">
        <v>45108</v>
      </c>
      <c r="L407" s="4710"/>
      <c r="M407" s="4707"/>
    </row>
    <row r="408" spans="1:13" ht="20.100000000000001" customHeight="1">
      <c r="A408" s="4715" t="s">
        <v>21812</v>
      </c>
      <c r="B408" s="4703"/>
      <c r="C408" s="4697">
        <v>1.33</v>
      </c>
      <c r="D408" s="4697">
        <v>3.14</v>
      </c>
      <c r="E408" s="4697">
        <v>1.81</v>
      </c>
      <c r="F408" s="4704">
        <v>1</v>
      </c>
      <c r="G408" s="4705"/>
      <c r="H408" s="4706"/>
      <c r="I408" s="4703"/>
      <c r="J408" s="4703"/>
      <c r="K408" s="4709">
        <v>45108</v>
      </c>
      <c r="L408" s="4710"/>
      <c r="M408" s="4707"/>
    </row>
    <row r="409" spans="1:13" ht="20.100000000000001" customHeight="1">
      <c r="A409" s="4716" t="s">
        <v>21813</v>
      </c>
      <c r="B409" s="4703"/>
      <c r="C409" s="4697">
        <v>0</v>
      </c>
      <c r="D409" s="4697">
        <v>0.79</v>
      </c>
      <c r="E409" s="4697">
        <v>0.79</v>
      </c>
      <c r="F409" s="4704">
        <v>1</v>
      </c>
      <c r="G409" s="4705"/>
      <c r="H409" s="4706"/>
      <c r="I409" s="4703"/>
      <c r="J409" s="4703"/>
      <c r="K409" s="4709">
        <v>45108</v>
      </c>
      <c r="L409" s="4710"/>
      <c r="M409" s="4707"/>
    </row>
    <row r="410" spans="1:13" ht="20.100000000000001" customHeight="1">
      <c r="A410" s="4716" t="s">
        <v>21814</v>
      </c>
      <c r="B410" s="4703" t="s">
        <v>21815</v>
      </c>
      <c r="C410" s="4697">
        <v>0</v>
      </c>
      <c r="D410" s="4697">
        <v>1.35</v>
      </c>
      <c r="E410" s="4697">
        <v>1.35</v>
      </c>
      <c r="F410" s="4704">
        <v>1</v>
      </c>
      <c r="G410" s="4705"/>
      <c r="H410" s="4706"/>
      <c r="I410" s="4703"/>
      <c r="J410" s="4703"/>
      <c r="K410" s="4709">
        <v>45108</v>
      </c>
      <c r="L410" s="4710"/>
      <c r="M410" s="4707"/>
    </row>
    <row r="411" spans="1:13" ht="20.100000000000001" customHeight="1">
      <c r="A411" s="4716" t="s">
        <v>21816</v>
      </c>
      <c r="B411" s="4703" t="s">
        <v>21817</v>
      </c>
      <c r="C411" s="4697">
        <v>0</v>
      </c>
      <c r="D411" s="4697">
        <v>1.8</v>
      </c>
      <c r="E411" s="4697">
        <v>1.8</v>
      </c>
      <c r="F411" s="4704">
        <v>1</v>
      </c>
      <c r="G411" s="4705"/>
      <c r="H411" s="4706"/>
      <c r="I411" s="4703"/>
      <c r="J411" s="4703"/>
      <c r="K411" s="4709">
        <v>45108</v>
      </c>
      <c r="L411" s="4710"/>
      <c r="M411" s="4707"/>
    </row>
    <row r="412" spans="1:13" ht="20.100000000000001" customHeight="1">
      <c r="A412" s="4716" t="s">
        <v>21818</v>
      </c>
      <c r="B412" s="4703"/>
      <c r="C412" s="4697">
        <v>2.5299999999999998</v>
      </c>
      <c r="D412" s="4697">
        <v>2.81</v>
      </c>
      <c r="E412" s="4697">
        <v>0.28000000000000025</v>
      </c>
      <c r="F412" s="4704">
        <v>1</v>
      </c>
      <c r="G412" s="4705"/>
      <c r="H412" s="4706"/>
      <c r="I412" s="4703"/>
      <c r="J412" s="4703"/>
      <c r="K412" s="4709">
        <v>45108</v>
      </c>
      <c r="L412" s="4710"/>
      <c r="M412" s="4707"/>
    </row>
    <row r="413" spans="1:13" ht="20.100000000000001" customHeight="1">
      <c r="A413" s="4716" t="s">
        <v>21819</v>
      </c>
      <c r="B413" s="4703"/>
      <c r="C413" s="4697">
        <v>0</v>
      </c>
      <c r="D413" s="4697">
        <v>0.15</v>
      </c>
      <c r="E413" s="4697">
        <v>0.15</v>
      </c>
      <c r="F413" s="4704">
        <v>1</v>
      </c>
      <c r="G413" s="4705"/>
      <c r="H413" s="4706"/>
      <c r="I413" s="4703"/>
      <c r="J413" s="4703"/>
      <c r="K413" s="4709">
        <v>45108</v>
      </c>
      <c r="L413" s="4710"/>
      <c r="M413" s="4707"/>
    </row>
    <row r="414" spans="1:13" ht="20.100000000000001" customHeight="1">
      <c r="A414" s="4715" t="s">
        <v>21820</v>
      </c>
      <c r="B414" s="4703"/>
      <c r="C414" s="4697">
        <v>0</v>
      </c>
      <c r="D414" s="4697">
        <v>0.2</v>
      </c>
      <c r="E414" s="4697">
        <v>0.2</v>
      </c>
      <c r="F414" s="4704">
        <v>1</v>
      </c>
      <c r="G414" s="4705"/>
      <c r="H414" s="4706"/>
      <c r="I414" s="4703"/>
      <c r="J414" s="4703"/>
      <c r="K414" s="4709">
        <v>45108</v>
      </c>
      <c r="L414" s="4710"/>
      <c r="M414" s="4707"/>
    </row>
    <row r="415" spans="1:13" ht="20.100000000000001" customHeight="1">
      <c r="A415" s="4715" t="s">
        <v>21821</v>
      </c>
      <c r="B415" s="4703"/>
      <c r="C415" s="4697">
        <v>0</v>
      </c>
      <c r="D415" s="4697">
        <v>0.11</v>
      </c>
      <c r="E415" s="4697">
        <v>0.11</v>
      </c>
      <c r="F415" s="4704">
        <v>1</v>
      </c>
      <c r="G415" s="4705"/>
      <c r="H415" s="4706"/>
      <c r="I415" s="4703"/>
      <c r="J415" s="4703"/>
      <c r="K415" s="4709">
        <v>45108</v>
      </c>
      <c r="L415" s="4710"/>
      <c r="M415" s="4707"/>
    </row>
    <row r="416" spans="1:13" ht="20.100000000000001" customHeight="1">
      <c r="A416" s="4715" t="s">
        <v>21822</v>
      </c>
      <c r="B416" s="4703" t="s">
        <v>21823</v>
      </c>
      <c r="C416" s="4697">
        <v>0</v>
      </c>
      <c r="D416" s="4697">
        <v>0.1</v>
      </c>
      <c r="E416" s="4697">
        <v>0.1</v>
      </c>
      <c r="F416" s="4704">
        <v>1</v>
      </c>
      <c r="G416" s="4705"/>
      <c r="H416" s="4706"/>
      <c r="I416" s="4703"/>
      <c r="J416" s="4703"/>
      <c r="K416" s="4709">
        <v>45108</v>
      </c>
      <c r="L416" s="4710"/>
      <c r="M416" s="4707"/>
    </row>
    <row r="417" spans="1:13" ht="20.100000000000001" customHeight="1">
      <c r="A417" s="4716" t="s">
        <v>21824</v>
      </c>
      <c r="B417" s="4703" t="s">
        <v>5836</v>
      </c>
      <c r="C417" s="4697">
        <v>0</v>
      </c>
      <c r="D417" s="4697">
        <v>0.16</v>
      </c>
      <c r="E417" s="4697">
        <v>0.16</v>
      </c>
      <c r="F417" s="4704">
        <v>1</v>
      </c>
      <c r="G417" s="4705"/>
      <c r="H417" s="4706"/>
      <c r="I417" s="4703"/>
      <c r="J417" s="4703"/>
      <c r="K417" s="4709">
        <v>45108</v>
      </c>
      <c r="L417" s="4710"/>
      <c r="M417" s="4707"/>
    </row>
    <row r="418" spans="1:13" ht="20.100000000000001" customHeight="1">
      <c r="A418" s="4715" t="s">
        <v>21825</v>
      </c>
      <c r="B418" s="4703" t="s">
        <v>21826</v>
      </c>
      <c r="C418" s="4697">
        <v>0</v>
      </c>
      <c r="D418" s="4697">
        <v>0.68</v>
      </c>
      <c r="E418" s="4697">
        <v>0.68</v>
      </c>
      <c r="F418" s="4704">
        <v>1</v>
      </c>
      <c r="G418" s="4705"/>
      <c r="H418" s="4706"/>
      <c r="I418" s="4703"/>
      <c r="J418" s="4703"/>
      <c r="K418" s="4709">
        <v>45108</v>
      </c>
      <c r="L418" s="4710"/>
      <c r="M418" s="4707"/>
    </row>
    <row r="419" spans="1:13" ht="20.100000000000001" customHeight="1">
      <c r="A419" s="4715" t="s">
        <v>21827</v>
      </c>
      <c r="B419" s="4703" t="s">
        <v>21828</v>
      </c>
      <c r="C419" s="4697">
        <v>0</v>
      </c>
      <c r="D419" s="4697">
        <v>0.21</v>
      </c>
      <c r="E419" s="4697">
        <v>0.21</v>
      </c>
      <c r="F419" s="4704">
        <v>1</v>
      </c>
      <c r="G419" s="4705"/>
      <c r="H419" s="4706"/>
      <c r="I419" s="4703"/>
      <c r="J419" s="4703"/>
      <c r="K419" s="4709">
        <v>45108</v>
      </c>
      <c r="L419" s="4710"/>
      <c r="M419" s="4707"/>
    </row>
    <row r="420" spans="1:13" ht="20.100000000000001" customHeight="1">
      <c r="A420" s="4715" t="s">
        <v>21829</v>
      </c>
      <c r="B420" s="4703" t="s">
        <v>21830</v>
      </c>
      <c r="C420" s="4697">
        <v>0</v>
      </c>
      <c r="D420" s="4697">
        <v>0.06</v>
      </c>
      <c r="E420" s="4697">
        <v>0.06</v>
      </c>
      <c r="F420" s="4704">
        <v>1</v>
      </c>
      <c r="G420" s="4705"/>
      <c r="H420" s="4706"/>
      <c r="I420" s="4703"/>
      <c r="J420" s="4703"/>
      <c r="K420" s="4709">
        <v>45108</v>
      </c>
      <c r="L420" s="4710"/>
      <c r="M420" s="4707"/>
    </row>
    <row r="421" spans="1:13" ht="20.100000000000001" customHeight="1">
      <c r="A421" s="4715" t="s">
        <v>21831</v>
      </c>
      <c r="B421" s="4703" t="s">
        <v>21830</v>
      </c>
      <c r="C421" s="4697">
        <v>0</v>
      </c>
      <c r="D421" s="4697">
        <v>7.0000000000000007E-2</v>
      </c>
      <c r="E421" s="4697">
        <v>7.0000000000000007E-2</v>
      </c>
      <c r="F421" s="4704">
        <v>1</v>
      </c>
      <c r="G421" s="4705"/>
      <c r="H421" s="4706"/>
      <c r="I421" s="4703"/>
      <c r="J421" s="4703"/>
      <c r="K421" s="4709">
        <v>45108</v>
      </c>
      <c r="L421" s="4710"/>
      <c r="M421" s="4707"/>
    </row>
    <row r="422" spans="1:13" ht="20.100000000000001" customHeight="1">
      <c r="A422" s="4715" t="s">
        <v>21832</v>
      </c>
      <c r="B422" s="4703"/>
      <c r="C422" s="4697">
        <v>0</v>
      </c>
      <c r="D422" s="4697">
        <v>0.08</v>
      </c>
      <c r="E422" s="4697">
        <v>0.08</v>
      </c>
      <c r="F422" s="4704">
        <v>1</v>
      </c>
      <c r="G422" s="4705"/>
      <c r="H422" s="4706"/>
      <c r="I422" s="4703"/>
      <c r="J422" s="4703"/>
      <c r="K422" s="4709">
        <v>45108</v>
      </c>
      <c r="L422" s="4710"/>
      <c r="M422" s="4707"/>
    </row>
    <row r="423" spans="1:13" ht="20.100000000000001" customHeight="1">
      <c r="A423" s="4715" t="s">
        <v>21833</v>
      </c>
      <c r="B423" s="4703" t="s">
        <v>21834</v>
      </c>
      <c r="C423" s="4697">
        <v>0.02</v>
      </c>
      <c r="D423" s="4697">
        <v>0.33</v>
      </c>
      <c r="E423" s="4697">
        <v>0.31</v>
      </c>
      <c r="F423" s="4704">
        <v>1</v>
      </c>
      <c r="G423" s="4705"/>
      <c r="H423" s="4706"/>
      <c r="I423" s="4703"/>
      <c r="J423" s="4703"/>
      <c r="K423" s="4709">
        <v>45108</v>
      </c>
      <c r="L423" s="4710"/>
      <c r="M423" s="4707"/>
    </row>
    <row r="424" spans="1:13" ht="20.100000000000001" customHeight="1">
      <c r="A424" s="4716" t="s">
        <v>21835</v>
      </c>
      <c r="B424" s="4703" t="s">
        <v>21836</v>
      </c>
      <c r="C424" s="4697">
        <v>0.03</v>
      </c>
      <c r="D424" s="4697">
        <v>0.33</v>
      </c>
      <c r="E424" s="4697">
        <v>0.30000000000000004</v>
      </c>
      <c r="F424" s="4704">
        <v>1</v>
      </c>
      <c r="G424" s="4705"/>
      <c r="H424" s="4706"/>
      <c r="I424" s="4703"/>
      <c r="J424" s="4703"/>
      <c r="K424" s="4709">
        <v>45108</v>
      </c>
      <c r="L424" s="4710"/>
      <c r="M424" s="4707"/>
    </row>
    <row r="425" spans="1:13" ht="20.100000000000001" customHeight="1">
      <c r="A425" s="4715" t="s">
        <v>21837</v>
      </c>
      <c r="B425" s="4703" t="s">
        <v>21838</v>
      </c>
      <c r="C425" s="4697">
        <v>0</v>
      </c>
      <c r="D425" s="4697">
        <v>0.41</v>
      </c>
      <c r="E425" s="4697">
        <v>0.41</v>
      </c>
      <c r="F425" s="4704">
        <v>1</v>
      </c>
      <c r="G425" s="4705"/>
      <c r="H425" s="4706"/>
      <c r="I425" s="4703"/>
      <c r="J425" s="4703"/>
      <c r="K425" s="4709">
        <v>45108</v>
      </c>
      <c r="L425" s="4710"/>
      <c r="M425" s="4707"/>
    </row>
    <row r="426" spans="1:13" ht="20.100000000000001" customHeight="1">
      <c r="A426" s="4715" t="s">
        <v>21839</v>
      </c>
      <c r="B426" s="4703"/>
      <c r="C426" s="4697">
        <v>0</v>
      </c>
      <c r="D426" s="4697">
        <v>0.42</v>
      </c>
      <c r="E426" s="4697">
        <v>0.42</v>
      </c>
      <c r="F426" s="4704">
        <v>1</v>
      </c>
      <c r="G426" s="4705"/>
      <c r="H426" s="4706"/>
      <c r="I426" s="4703"/>
      <c r="J426" s="4703"/>
      <c r="K426" s="4709">
        <v>45108</v>
      </c>
      <c r="L426" s="4710"/>
      <c r="M426" s="4707"/>
    </row>
    <row r="427" spans="1:13" ht="20.100000000000001" customHeight="1">
      <c r="A427" s="4716" t="s">
        <v>21840</v>
      </c>
      <c r="B427" s="4703" t="s">
        <v>2904</v>
      </c>
      <c r="C427" s="4697">
        <v>0</v>
      </c>
      <c r="D427" s="4697">
        <v>1.03</v>
      </c>
      <c r="E427" s="4697">
        <v>1.03</v>
      </c>
      <c r="F427" s="4704">
        <v>1</v>
      </c>
      <c r="G427" s="4705"/>
      <c r="H427" s="4706"/>
      <c r="I427" s="4703"/>
      <c r="J427" s="4703"/>
      <c r="K427" s="4709">
        <v>45108</v>
      </c>
      <c r="L427" s="4710"/>
      <c r="M427" s="4707"/>
    </row>
    <row r="428" spans="1:13" ht="20.100000000000001" customHeight="1">
      <c r="A428" s="4716" t="s">
        <v>21841</v>
      </c>
      <c r="B428" s="4703" t="s">
        <v>21842</v>
      </c>
      <c r="C428" s="4697">
        <v>0</v>
      </c>
      <c r="D428" s="4697">
        <v>2.17</v>
      </c>
      <c r="E428" s="4697">
        <v>2.17</v>
      </c>
      <c r="F428" s="4704">
        <v>1</v>
      </c>
      <c r="G428" s="4705"/>
      <c r="H428" s="4706"/>
      <c r="I428" s="4703"/>
      <c r="J428" s="4703"/>
      <c r="K428" s="4709">
        <v>45108</v>
      </c>
      <c r="L428" s="4710"/>
      <c r="M428" s="4707"/>
    </row>
    <row r="429" spans="1:13" ht="20.100000000000001" customHeight="1">
      <c r="A429" s="4716" t="s">
        <v>21843</v>
      </c>
      <c r="B429" s="4703" t="s">
        <v>11335</v>
      </c>
      <c r="C429" s="4697">
        <v>0</v>
      </c>
      <c r="D429" s="4697">
        <v>4.47</v>
      </c>
      <c r="E429" s="4697">
        <v>4.47</v>
      </c>
      <c r="F429" s="4704">
        <v>1</v>
      </c>
      <c r="G429" s="4705"/>
      <c r="H429" s="4706"/>
      <c r="I429" s="4703"/>
      <c r="J429" s="4703"/>
      <c r="K429" s="4709">
        <v>45108</v>
      </c>
      <c r="L429" s="4710"/>
      <c r="M429" s="4707"/>
    </row>
    <row r="430" spans="1:13" ht="20.100000000000001" customHeight="1">
      <c r="A430" s="4716" t="s">
        <v>21843</v>
      </c>
      <c r="B430" s="4703" t="s">
        <v>11335</v>
      </c>
      <c r="C430" s="4697">
        <v>4.57</v>
      </c>
      <c r="D430" s="4697">
        <v>6.35</v>
      </c>
      <c r="E430" s="4697">
        <v>1.7799999999999994</v>
      </c>
      <c r="F430" s="4704">
        <v>1</v>
      </c>
      <c r="G430" s="4705"/>
      <c r="H430" s="4706"/>
      <c r="I430" s="4703"/>
      <c r="J430" s="4703"/>
      <c r="K430" s="4709">
        <v>45108</v>
      </c>
      <c r="L430" s="4710"/>
      <c r="M430" s="4707"/>
    </row>
    <row r="431" spans="1:13" ht="20.100000000000001" customHeight="1">
      <c r="A431" s="4715" t="s">
        <v>21844</v>
      </c>
      <c r="B431" s="4703" t="s">
        <v>21845</v>
      </c>
      <c r="C431" s="4697">
        <v>0</v>
      </c>
      <c r="D431" s="4697">
        <v>0.49</v>
      </c>
      <c r="E431" s="4697">
        <v>0.49</v>
      </c>
      <c r="F431" s="4704">
        <v>1</v>
      </c>
      <c r="G431" s="4705"/>
      <c r="H431" s="4706"/>
      <c r="I431" s="4703"/>
      <c r="J431" s="4703"/>
      <c r="K431" s="4709">
        <v>45108</v>
      </c>
      <c r="L431" s="4710"/>
      <c r="M431" s="4707"/>
    </row>
    <row r="432" spans="1:13" ht="20.100000000000001" customHeight="1">
      <c r="A432" s="4716" t="s">
        <v>21846</v>
      </c>
      <c r="B432" s="4703"/>
      <c r="C432" s="4697">
        <v>0</v>
      </c>
      <c r="D432" s="4697">
        <v>7.0000000000000007E-2</v>
      </c>
      <c r="E432" s="4697">
        <v>7.0000000000000007E-2</v>
      </c>
      <c r="F432" s="4704">
        <v>1</v>
      </c>
      <c r="G432" s="4705"/>
      <c r="H432" s="4706"/>
      <c r="I432" s="4703"/>
      <c r="J432" s="4703"/>
      <c r="K432" s="4709">
        <v>45108</v>
      </c>
      <c r="L432" s="4710"/>
      <c r="M432" s="4707"/>
    </row>
    <row r="433" spans="1:13" ht="20.100000000000001" customHeight="1">
      <c r="A433" s="4716" t="s">
        <v>21847</v>
      </c>
      <c r="B433" s="4703" t="s">
        <v>21848</v>
      </c>
      <c r="C433" s="4697">
        <v>0</v>
      </c>
      <c r="D433" s="4697">
        <v>0.22</v>
      </c>
      <c r="E433" s="4697">
        <v>0.22</v>
      </c>
      <c r="F433" s="4704">
        <v>1</v>
      </c>
      <c r="G433" s="4705"/>
      <c r="H433" s="4706"/>
      <c r="I433" s="4703"/>
      <c r="J433" s="4703"/>
      <c r="K433" s="4709">
        <v>45108</v>
      </c>
      <c r="L433" s="4710"/>
      <c r="M433" s="4707"/>
    </row>
    <row r="434" spans="1:13" ht="20.100000000000001" customHeight="1">
      <c r="A434" s="4716" t="s">
        <v>21849</v>
      </c>
      <c r="B434" s="4703" t="s">
        <v>21850</v>
      </c>
      <c r="C434" s="4697">
        <v>0</v>
      </c>
      <c r="D434" s="4697">
        <v>0.88</v>
      </c>
      <c r="E434" s="4697">
        <v>0.88</v>
      </c>
      <c r="F434" s="4704">
        <v>1</v>
      </c>
      <c r="G434" s="4705"/>
      <c r="H434" s="4706"/>
      <c r="I434" s="4703"/>
      <c r="J434" s="4703"/>
      <c r="K434" s="4709">
        <v>45108</v>
      </c>
      <c r="L434" s="4710"/>
      <c r="M434" s="4707"/>
    </row>
    <row r="435" spans="1:13" ht="20.100000000000001" customHeight="1">
      <c r="A435" s="4716" t="s">
        <v>21851</v>
      </c>
      <c r="B435" s="4703" t="s">
        <v>21852</v>
      </c>
      <c r="C435" s="4697">
        <v>0</v>
      </c>
      <c r="D435" s="4697">
        <v>0.61</v>
      </c>
      <c r="E435" s="4697">
        <v>0.61</v>
      </c>
      <c r="F435" s="4704">
        <v>1</v>
      </c>
      <c r="G435" s="4705"/>
      <c r="H435" s="4706"/>
      <c r="I435" s="4703"/>
      <c r="J435" s="4703"/>
      <c r="K435" s="4709">
        <v>45108</v>
      </c>
      <c r="L435" s="4710"/>
      <c r="M435" s="4707"/>
    </row>
    <row r="436" spans="1:13" ht="20.100000000000001" customHeight="1">
      <c r="A436" s="4715" t="s">
        <v>21853</v>
      </c>
      <c r="B436" s="4703" t="s">
        <v>21854</v>
      </c>
      <c r="C436" s="4697">
        <v>0</v>
      </c>
      <c r="D436" s="4697">
        <v>0.28000000000000003</v>
      </c>
      <c r="E436" s="4697">
        <v>0.28000000000000003</v>
      </c>
      <c r="F436" s="4704">
        <v>1</v>
      </c>
      <c r="G436" s="4705"/>
      <c r="H436" s="4706"/>
      <c r="I436" s="4703"/>
      <c r="J436" s="4703"/>
      <c r="K436" s="4709">
        <v>45108</v>
      </c>
      <c r="L436" s="4710"/>
      <c r="M436" s="4707"/>
    </row>
    <row r="437" spans="1:13" ht="20.100000000000001" customHeight="1">
      <c r="A437" s="4716" t="s">
        <v>21855</v>
      </c>
      <c r="B437" s="4703" t="s">
        <v>21856</v>
      </c>
      <c r="C437" s="4697">
        <v>0</v>
      </c>
      <c r="D437" s="4697">
        <v>0.51</v>
      </c>
      <c r="E437" s="4697">
        <v>0.51</v>
      </c>
      <c r="F437" s="4704">
        <v>1</v>
      </c>
      <c r="G437" s="4705"/>
      <c r="H437" s="4706"/>
      <c r="I437" s="4703"/>
      <c r="J437" s="4703"/>
      <c r="K437" s="4709">
        <v>45108</v>
      </c>
      <c r="L437" s="4710"/>
      <c r="M437" s="4707"/>
    </row>
    <row r="438" spans="1:13" ht="20.100000000000001" customHeight="1">
      <c r="A438" s="4715" t="s">
        <v>21857</v>
      </c>
      <c r="B438" s="4703" t="s">
        <v>21858</v>
      </c>
      <c r="C438" s="4697">
        <v>0</v>
      </c>
      <c r="D438" s="4697">
        <v>2.15</v>
      </c>
      <c r="E438" s="4697">
        <v>2.15</v>
      </c>
      <c r="F438" s="4704">
        <v>1</v>
      </c>
      <c r="G438" s="4705"/>
      <c r="H438" s="4706"/>
      <c r="I438" s="4703"/>
      <c r="J438" s="4703"/>
      <c r="K438" s="4709">
        <v>45108</v>
      </c>
      <c r="L438" s="4710"/>
      <c r="M438" s="4707"/>
    </row>
    <row r="439" spans="1:13" ht="20.100000000000001" customHeight="1">
      <c r="A439" s="4715" t="s">
        <v>21859</v>
      </c>
      <c r="B439" s="4703" t="s">
        <v>21860</v>
      </c>
      <c r="C439" s="4697">
        <v>0.03</v>
      </c>
      <c r="D439" s="4697">
        <v>1.19</v>
      </c>
      <c r="E439" s="4697">
        <v>1.1599999999999999</v>
      </c>
      <c r="F439" s="4704">
        <v>1</v>
      </c>
      <c r="G439" s="4705"/>
      <c r="H439" s="4706"/>
      <c r="I439" s="4703"/>
      <c r="J439" s="4703"/>
      <c r="K439" s="4709">
        <v>45108</v>
      </c>
      <c r="L439" s="4710"/>
      <c r="M439" s="4707"/>
    </row>
    <row r="440" spans="1:13" ht="20.100000000000001" customHeight="1">
      <c r="A440" s="4716" t="s">
        <v>21861</v>
      </c>
      <c r="B440" s="4703" t="s">
        <v>21862</v>
      </c>
      <c r="C440" s="4697">
        <v>0</v>
      </c>
      <c r="D440" s="4697">
        <v>0.76</v>
      </c>
      <c r="E440" s="4697">
        <v>0.76</v>
      </c>
      <c r="F440" s="4704">
        <v>1</v>
      </c>
      <c r="G440" s="4705"/>
      <c r="H440" s="4706"/>
      <c r="I440" s="4703"/>
      <c r="J440" s="4703"/>
      <c r="K440" s="4709">
        <v>45108</v>
      </c>
      <c r="L440" s="4710"/>
      <c r="M440" s="4707"/>
    </row>
    <row r="441" spans="1:13" ht="20.100000000000001" customHeight="1">
      <c r="A441" s="4716" t="s">
        <v>21863</v>
      </c>
      <c r="B441" s="4703"/>
      <c r="C441" s="4697">
        <v>0</v>
      </c>
      <c r="D441" s="4697">
        <v>0.43</v>
      </c>
      <c r="E441" s="4697">
        <v>0.43</v>
      </c>
      <c r="F441" s="4704">
        <v>1</v>
      </c>
      <c r="G441" s="4705"/>
      <c r="H441" s="4706"/>
      <c r="I441" s="4703"/>
      <c r="J441" s="4703"/>
      <c r="K441" s="4709">
        <v>45108</v>
      </c>
      <c r="L441" s="4710"/>
      <c r="M441" s="4707"/>
    </row>
    <row r="442" spans="1:13" ht="20.100000000000001" customHeight="1">
      <c r="A442" s="4715" t="s">
        <v>21864</v>
      </c>
      <c r="B442" s="4703" t="s">
        <v>2046</v>
      </c>
      <c r="C442" s="4697">
        <v>0</v>
      </c>
      <c r="D442" s="4697">
        <v>1.08</v>
      </c>
      <c r="E442" s="4697">
        <v>1.08</v>
      </c>
      <c r="F442" s="4704">
        <v>1</v>
      </c>
      <c r="G442" s="4705"/>
      <c r="H442" s="4706"/>
      <c r="I442" s="4703"/>
      <c r="J442" s="4703"/>
      <c r="K442" s="4709">
        <v>45108</v>
      </c>
      <c r="L442" s="4710"/>
      <c r="M442" s="4707"/>
    </row>
    <row r="443" spans="1:13" ht="20.100000000000001" customHeight="1">
      <c r="A443" s="4715" t="s">
        <v>21865</v>
      </c>
      <c r="B443" s="4703" t="s">
        <v>21866</v>
      </c>
      <c r="C443" s="4697">
        <v>1.7</v>
      </c>
      <c r="D443" s="4697">
        <v>4.3499999999999996</v>
      </c>
      <c r="E443" s="4697">
        <v>2.6499999999999995</v>
      </c>
      <c r="F443" s="4704">
        <v>1</v>
      </c>
      <c r="G443" s="4705"/>
      <c r="H443" s="4706"/>
      <c r="I443" s="4703"/>
      <c r="J443" s="4703"/>
      <c r="K443" s="4709">
        <v>45108</v>
      </c>
      <c r="L443" s="4710"/>
      <c r="M443" s="4707"/>
    </row>
    <row r="444" spans="1:13" ht="20.100000000000001" customHeight="1">
      <c r="A444" s="4716" t="s">
        <v>21867</v>
      </c>
      <c r="B444" s="4703" t="s">
        <v>21868</v>
      </c>
      <c r="C444" s="4697">
        <v>0</v>
      </c>
      <c r="D444" s="4697">
        <v>0.72</v>
      </c>
      <c r="E444" s="4697">
        <v>0.72</v>
      </c>
      <c r="F444" s="4704">
        <v>1</v>
      </c>
      <c r="G444" s="4705"/>
      <c r="H444" s="4706"/>
      <c r="I444" s="4703"/>
      <c r="J444" s="4703"/>
      <c r="K444" s="4709">
        <v>45108</v>
      </c>
      <c r="L444" s="4710"/>
      <c r="M444" s="4707"/>
    </row>
    <row r="445" spans="1:13" ht="20.100000000000001" customHeight="1">
      <c r="A445" s="4716" t="s">
        <v>21869</v>
      </c>
      <c r="B445" s="4703" t="s">
        <v>21870</v>
      </c>
      <c r="C445" s="4697">
        <v>0</v>
      </c>
      <c r="D445" s="4697">
        <v>0.85</v>
      </c>
      <c r="E445" s="4697">
        <v>0.85</v>
      </c>
      <c r="F445" s="4704">
        <v>1</v>
      </c>
      <c r="G445" s="4705"/>
      <c r="H445" s="4706"/>
      <c r="I445" s="4703"/>
      <c r="J445" s="4703"/>
      <c r="K445" s="4709">
        <v>45108</v>
      </c>
      <c r="L445" s="4710"/>
      <c r="M445" s="4707"/>
    </row>
    <row r="446" spans="1:13" ht="20.100000000000001" customHeight="1">
      <c r="A446" s="4716" t="s">
        <v>21871</v>
      </c>
      <c r="B446" s="4703" t="s">
        <v>21872</v>
      </c>
      <c r="C446" s="4697">
        <v>0</v>
      </c>
      <c r="D446" s="4697">
        <v>1.82</v>
      </c>
      <c r="E446" s="4697">
        <v>1.82</v>
      </c>
      <c r="F446" s="4704">
        <v>1</v>
      </c>
      <c r="G446" s="4705"/>
      <c r="H446" s="4706"/>
      <c r="I446" s="4703"/>
      <c r="J446" s="4703"/>
      <c r="K446" s="4709">
        <v>45108</v>
      </c>
      <c r="L446" s="4710"/>
      <c r="M446" s="4707"/>
    </row>
    <row r="447" spans="1:13" ht="20.100000000000001" customHeight="1">
      <c r="A447" s="4716" t="s">
        <v>21873</v>
      </c>
      <c r="B447" s="4703" t="s">
        <v>21874</v>
      </c>
      <c r="C447" s="4697">
        <v>0.71</v>
      </c>
      <c r="D447" s="4697">
        <v>1.17</v>
      </c>
      <c r="E447" s="4697">
        <v>0.45999999999999996</v>
      </c>
      <c r="F447" s="4704">
        <v>1</v>
      </c>
      <c r="G447" s="4705"/>
      <c r="H447" s="4706"/>
      <c r="I447" s="4703"/>
      <c r="J447" s="4703"/>
      <c r="K447" s="4709">
        <v>45108</v>
      </c>
      <c r="L447" s="4710"/>
      <c r="M447" s="4707"/>
    </row>
    <row r="448" spans="1:13" ht="20.100000000000001" customHeight="1">
      <c r="A448" s="4716" t="s">
        <v>21875</v>
      </c>
      <c r="B448" s="4703" t="s">
        <v>21876</v>
      </c>
      <c r="C448" s="4697">
        <v>0</v>
      </c>
      <c r="D448" s="4697">
        <v>1.95</v>
      </c>
      <c r="E448" s="4697">
        <v>1.95</v>
      </c>
      <c r="F448" s="4704">
        <v>1</v>
      </c>
      <c r="G448" s="4705"/>
      <c r="H448" s="4706"/>
      <c r="I448" s="4703"/>
      <c r="J448" s="4703"/>
      <c r="K448" s="4709">
        <v>45108</v>
      </c>
      <c r="L448" s="4710"/>
      <c r="M448" s="4707"/>
    </row>
    <row r="449" spans="1:13" ht="20.100000000000001" customHeight="1">
      <c r="A449" s="4716" t="s">
        <v>21877</v>
      </c>
      <c r="B449" s="4703" t="s">
        <v>21878</v>
      </c>
      <c r="C449" s="4697">
        <v>0</v>
      </c>
      <c r="D449" s="4697">
        <v>2.83</v>
      </c>
      <c r="E449" s="4697">
        <v>2.83</v>
      </c>
      <c r="F449" s="4704">
        <v>1</v>
      </c>
      <c r="G449" s="4705"/>
      <c r="H449" s="4706"/>
      <c r="I449" s="4703"/>
      <c r="J449" s="4703"/>
      <c r="K449" s="4709">
        <v>45108</v>
      </c>
      <c r="L449" s="4710"/>
      <c r="M449" s="4707"/>
    </row>
    <row r="450" spans="1:13" ht="20.100000000000001" customHeight="1">
      <c r="A450" s="4715" t="s">
        <v>21879</v>
      </c>
      <c r="B450" s="4703" t="s">
        <v>21880</v>
      </c>
      <c r="C450" s="4697">
        <v>0</v>
      </c>
      <c r="D450" s="4697">
        <v>2.89</v>
      </c>
      <c r="E450" s="4697">
        <v>2.89</v>
      </c>
      <c r="F450" s="4704">
        <v>1</v>
      </c>
      <c r="G450" s="4705"/>
      <c r="H450" s="4706"/>
      <c r="I450" s="4703"/>
      <c r="J450" s="4703"/>
      <c r="K450" s="4709">
        <v>45108</v>
      </c>
      <c r="L450" s="4710"/>
      <c r="M450" s="4707"/>
    </row>
    <row r="451" spans="1:13" ht="20.100000000000001" customHeight="1">
      <c r="A451" s="4718" t="s">
        <v>21881</v>
      </c>
      <c r="B451" s="4703" t="s">
        <v>21882</v>
      </c>
      <c r="C451" s="4697">
        <v>0</v>
      </c>
      <c r="D451" s="4697">
        <v>2.1800000000000002</v>
      </c>
      <c r="E451" s="4697">
        <v>2.1800000000000002</v>
      </c>
      <c r="F451" s="4704">
        <v>1</v>
      </c>
      <c r="G451" s="4705"/>
      <c r="H451" s="4706"/>
      <c r="I451" s="4703"/>
      <c r="J451" s="4703"/>
      <c r="K451" s="4709">
        <v>45108</v>
      </c>
      <c r="L451" s="4710"/>
      <c r="M451" s="4707"/>
    </row>
    <row r="452" spans="1:13" ht="20.100000000000001" customHeight="1">
      <c r="A452" s="4715" t="s">
        <v>21883</v>
      </c>
      <c r="B452" s="4703" t="s">
        <v>21884</v>
      </c>
      <c r="C452" s="4697">
        <v>0</v>
      </c>
      <c r="D452" s="4697">
        <v>3.78</v>
      </c>
      <c r="E452" s="4697">
        <v>3.78</v>
      </c>
      <c r="F452" s="4704">
        <v>1</v>
      </c>
      <c r="G452" s="4705"/>
      <c r="H452" s="4706"/>
      <c r="I452" s="4703"/>
      <c r="J452" s="4703"/>
      <c r="K452" s="4709">
        <v>45108</v>
      </c>
      <c r="L452" s="4710"/>
      <c r="M452" s="4707"/>
    </row>
    <row r="453" spans="1:13" ht="20.100000000000001" customHeight="1">
      <c r="A453" s="4718" t="s">
        <v>21883</v>
      </c>
      <c r="B453" s="4703" t="s">
        <v>21884</v>
      </c>
      <c r="C453" s="4697">
        <v>3.78</v>
      </c>
      <c r="D453" s="4697">
        <v>8.01</v>
      </c>
      <c r="E453" s="4697">
        <v>4.2300000000000004</v>
      </c>
      <c r="F453" s="4704">
        <v>1</v>
      </c>
      <c r="G453" s="4705"/>
      <c r="H453" s="4706"/>
      <c r="I453" s="4703"/>
      <c r="J453" s="4703"/>
      <c r="K453" s="4709">
        <v>45108</v>
      </c>
      <c r="L453" s="4710"/>
      <c r="M453" s="4707"/>
    </row>
    <row r="454" spans="1:13" ht="20.100000000000001" customHeight="1">
      <c r="A454" s="4716" t="s">
        <v>21885</v>
      </c>
      <c r="B454" s="4703" t="s">
        <v>21886</v>
      </c>
      <c r="C454" s="4697">
        <v>1.36</v>
      </c>
      <c r="D454" s="4697">
        <v>1.89</v>
      </c>
      <c r="E454" s="4697">
        <v>0.5299999999999998</v>
      </c>
      <c r="F454" s="4704">
        <v>1</v>
      </c>
      <c r="G454" s="4705"/>
      <c r="H454" s="4706"/>
      <c r="I454" s="4703"/>
      <c r="J454" s="4703"/>
      <c r="K454" s="4709">
        <v>45108</v>
      </c>
      <c r="L454" s="4710"/>
      <c r="M454" s="4707"/>
    </row>
    <row r="455" spans="1:13" ht="20.100000000000001" customHeight="1">
      <c r="A455" s="4716" t="s">
        <v>21887</v>
      </c>
      <c r="B455" s="4703" t="s">
        <v>21888</v>
      </c>
      <c r="C455" s="4697">
        <v>0</v>
      </c>
      <c r="D455" s="4697">
        <v>1.94</v>
      </c>
      <c r="E455" s="4697">
        <v>1.94</v>
      </c>
      <c r="F455" s="4704">
        <v>1</v>
      </c>
      <c r="G455" s="4705"/>
      <c r="H455" s="4706"/>
      <c r="I455" s="4703"/>
      <c r="J455" s="4703"/>
      <c r="K455" s="4709">
        <v>45108</v>
      </c>
      <c r="L455" s="4710"/>
      <c r="M455" s="4707"/>
    </row>
    <row r="456" spans="1:13" ht="20.100000000000001" customHeight="1">
      <c r="A456" s="4716" t="s">
        <v>21889</v>
      </c>
      <c r="B456" s="4703" t="s">
        <v>21890</v>
      </c>
      <c r="C456" s="4697">
        <v>0</v>
      </c>
      <c r="D456" s="4697">
        <v>4.33</v>
      </c>
      <c r="E456" s="4697">
        <v>4.33</v>
      </c>
      <c r="F456" s="4704">
        <v>1</v>
      </c>
      <c r="G456" s="4705"/>
      <c r="H456" s="4706"/>
      <c r="I456" s="4703"/>
      <c r="J456" s="4703"/>
      <c r="K456" s="4709">
        <v>45108</v>
      </c>
      <c r="L456" s="4710"/>
      <c r="M456" s="4707"/>
    </row>
    <row r="457" spans="1:13" ht="20.100000000000001" customHeight="1">
      <c r="A457" s="4716" t="s">
        <v>21891</v>
      </c>
      <c r="B457" s="4703" t="s">
        <v>21892</v>
      </c>
      <c r="C457" s="4697">
        <v>0</v>
      </c>
      <c r="D457" s="4697">
        <v>3.02</v>
      </c>
      <c r="E457" s="4697">
        <v>3.02</v>
      </c>
      <c r="F457" s="4704">
        <v>1</v>
      </c>
      <c r="G457" s="4705"/>
      <c r="H457" s="4706"/>
      <c r="I457" s="4703"/>
      <c r="J457" s="4703"/>
      <c r="K457" s="4709">
        <v>45108</v>
      </c>
      <c r="L457" s="4710"/>
      <c r="M457" s="4707"/>
    </row>
    <row r="458" spans="1:13" ht="20.100000000000001" customHeight="1">
      <c r="A458" s="4716" t="s">
        <v>21893</v>
      </c>
      <c r="B458" s="4703" t="s">
        <v>21894</v>
      </c>
      <c r="C458" s="4697">
        <v>3.28</v>
      </c>
      <c r="D458" s="4697">
        <v>5.07</v>
      </c>
      <c r="E458" s="4697">
        <v>1.7900000000000005</v>
      </c>
      <c r="F458" s="4704">
        <v>1</v>
      </c>
      <c r="G458" s="4705"/>
      <c r="H458" s="4706"/>
      <c r="I458" s="4703"/>
      <c r="J458" s="4703"/>
      <c r="K458" s="4709">
        <v>45108</v>
      </c>
      <c r="L458" s="4710"/>
      <c r="M458" s="4707"/>
    </row>
    <row r="459" spans="1:13" ht="20.100000000000001" customHeight="1">
      <c r="A459" s="4716" t="s">
        <v>21895</v>
      </c>
      <c r="B459" s="4703"/>
      <c r="C459" s="4697">
        <v>0</v>
      </c>
      <c r="D459" s="4697">
        <v>0.67</v>
      </c>
      <c r="E459" s="4697">
        <v>0.67</v>
      </c>
      <c r="F459" s="4704">
        <v>1</v>
      </c>
      <c r="G459" s="4705"/>
      <c r="H459" s="4706"/>
      <c r="I459" s="4703"/>
      <c r="J459" s="4703"/>
      <c r="K459" s="4709">
        <v>45108</v>
      </c>
      <c r="L459" s="4710"/>
      <c r="M459" s="4707"/>
    </row>
    <row r="460" spans="1:13" ht="20.100000000000001" customHeight="1">
      <c r="A460" s="4715" t="s">
        <v>21895</v>
      </c>
      <c r="B460" s="4703"/>
      <c r="C460" s="4697">
        <v>0</v>
      </c>
      <c r="D460" s="4697">
        <v>0.06</v>
      </c>
      <c r="E460" s="4697">
        <v>0.06</v>
      </c>
      <c r="F460" s="4704">
        <v>1</v>
      </c>
      <c r="G460" s="4705"/>
      <c r="H460" s="4706"/>
      <c r="I460" s="4703"/>
      <c r="J460" s="4703"/>
      <c r="K460" s="4709">
        <v>45108</v>
      </c>
      <c r="L460" s="4710"/>
      <c r="M460" s="4707"/>
    </row>
    <row r="461" spans="1:13" ht="20.100000000000001" customHeight="1">
      <c r="A461" s="4716" t="s">
        <v>21896</v>
      </c>
      <c r="B461" s="4703" t="s">
        <v>21897</v>
      </c>
      <c r="C461" s="4697">
        <v>0</v>
      </c>
      <c r="D461" s="4697">
        <v>3.92</v>
      </c>
      <c r="E461" s="4697">
        <v>3.92</v>
      </c>
      <c r="F461" s="4704">
        <v>1</v>
      </c>
      <c r="G461" s="4705"/>
      <c r="H461" s="4706"/>
      <c r="I461" s="4703"/>
      <c r="J461" s="4703"/>
      <c r="K461" s="4709">
        <v>45108</v>
      </c>
      <c r="L461" s="4710"/>
      <c r="M461" s="4707"/>
    </row>
    <row r="462" spans="1:13" ht="20.100000000000001" customHeight="1">
      <c r="A462" s="4716" t="s">
        <v>21898</v>
      </c>
      <c r="B462" s="4703" t="s">
        <v>21899</v>
      </c>
      <c r="C462" s="4697">
        <v>0</v>
      </c>
      <c r="D462" s="4697">
        <v>2.4</v>
      </c>
      <c r="E462" s="4697">
        <v>2.4</v>
      </c>
      <c r="F462" s="4704">
        <v>1</v>
      </c>
      <c r="G462" s="4705"/>
      <c r="H462" s="4706"/>
      <c r="I462" s="4703"/>
      <c r="J462" s="4703"/>
      <c r="K462" s="4709">
        <v>45108</v>
      </c>
      <c r="L462" s="4710"/>
      <c r="M462" s="4707"/>
    </row>
    <row r="463" spans="1:13" ht="20.100000000000001" customHeight="1">
      <c r="A463" s="4716" t="s">
        <v>21900</v>
      </c>
      <c r="B463" s="4703" t="s">
        <v>21901</v>
      </c>
      <c r="C463" s="4697">
        <v>0</v>
      </c>
      <c r="D463" s="4697">
        <v>3.4</v>
      </c>
      <c r="E463" s="4697">
        <v>3.4</v>
      </c>
      <c r="F463" s="4704">
        <v>1</v>
      </c>
      <c r="G463" s="4705"/>
      <c r="H463" s="4706"/>
      <c r="I463" s="4703"/>
      <c r="J463" s="4703"/>
      <c r="K463" s="4709">
        <v>45108</v>
      </c>
      <c r="L463" s="4710"/>
      <c r="M463" s="4707"/>
    </row>
    <row r="464" spans="1:13" ht="20.100000000000001" customHeight="1">
      <c r="A464" s="4715" t="s">
        <v>21902</v>
      </c>
      <c r="B464" s="4703"/>
      <c r="C464" s="4697">
        <v>0</v>
      </c>
      <c r="D464" s="4697">
        <v>0.04</v>
      </c>
      <c r="E464" s="4697">
        <v>0.04</v>
      </c>
      <c r="F464" s="4704">
        <v>1</v>
      </c>
      <c r="G464" s="4705"/>
      <c r="H464" s="4706"/>
      <c r="I464" s="4703"/>
      <c r="J464" s="4703"/>
      <c r="K464" s="4709">
        <v>45108</v>
      </c>
      <c r="L464" s="4710"/>
      <c r="M464" s="4707"/>
    </row>
    <row r="465" spans="1:13" ht="20.100000000000001" customHeight="1">
      <c r="A465" s="4715" t="s">
        <v>21903</v>
      </c>
      <c r="B465" s="4703"/>
      <c r="C465" s="4697">
        <v>0</v>
      </c>
      <c r="D465" s="4697">
        <v>0.03</v>
      </c>
      <c r="E465" s="4697">
        <v>0.03</v>
      </c>
      <c r="F465" s="4704">
        <v>1</v>
      </c>
      <c r="G465" s="4705"/>
      <c r="H465" s="4706"/>
      <c r="I465" s="4703"/>
      <c r="J465" s="4703"/>
      <c r="K465" s="4709">
        <v>45108</v>
      </c>
      <c r="L465" s="4710"/>
      <c r="M465" s="4707"/>
    </row>
    <row r="466" spans="1:13" ht="20.100000000000001" customHeight="1">
      <c r="A466" s="4716" t="s">
        <v>21904</v>
      </c>
      <c r="B466" s="4703"/>
      <c r="C466" s="4697">
        <v>0</v>
      </c>
      <c r="D466" s="4697">
        <v>0.06</v>
      </c>
      <c r="E466" s="4697">
        <v>0.06</v>
      </c>
      <c r="F466" s="4704">
        <v>1</v>
      </c>
      <c r="G466" s="4705"/>
      <c r="H466" s="4706"/>
      <c r="I466" s="4703"/>
      <c r="J466" s="4703"/>
      <c r="K466" s="4709">
        <v>45108</v>
      </c>
      <c r="L466" s="4710"/>
      <c r="M466" s="4707"/>
    </row>
    <row r="467" spans="1:13" ht="20.100000000000001" customHeight="1">
      <c r="A467" s="4715" t="s">
        <v>21905</v>
      </c>
      <c r="B467" s="4703"/>
      <c r="C467" s="4697">
        <v>0</v>
      </c>
      <c r="D467" s="4697">
        <v>0.03</v>
      </c>
      <c r="E467" s="4697">
        <v>0.03</v>
      </c>
      <c r="F467" s="4704">
        <v>1</v>
      </c>
      <c r="G467" s="4705"/>
      <c r="H467" s="4706"/>
      <c r="I467" s="4703"/>
      <c r="J467" s="4703"/>
      <c r="K467" s="4709">
        <v>45108</v>
      </c>
      <c r="L467" s="4710"/>
      <c r="M467" s="4707"/>
    </row>
    <row r="468" spans="1:13" ht="20.100000000000001" customHeight="1">
      <c r="A468" s="4716" t="s">
        <v>21906</v>
      </c>
      <c r="B468" s="4703"/>
      <c r="C468" s="4697">
        <v>0</v>
      </c>
      <c r="D468" s="4697">
        <v>0.03</v>
      </c>
      <c r="E468" s="4697">
        <v>0.03</v>
      </c>
      <c r="F468" s="4704">
        <v>1</v>
      </c>
      <c r="G468" s="4705"/>
      <c r="H468" s="4706"/>
      <c r="I468" s="4703"/>
      <c r="J468" s="4703"/>
      <c r="K468" s="4709">
        <v>45108</v>
      </c>
      <c r="L468" s="4710"/>
      <c r="M468" s="4707"/>
    </row>
    <row r="469" spans="1:13" ht="20.100000000000001" customHeight="1">
      <c r="A469" s="4715" t="s">
        <v>21907</v>
      </c>
      <c r="B469" s="4703"/>
      <c r="C469" s="4697">
        <v>0</v>
      </c>
      <c r="D469" s="4697">
        <v>0.04</v>
      </c>
      <c r="E469" s="4697">
        <v>0.04</v>
      </c>
      <c r="F469" s="4704">
        <v>1</v>
      </c>
      <c r="G469" s="4705"/>
      <c r="H469" s="4706"/>
      <c r="I469" s="4703"/>
      <c r="J469" s="4703"/>
      <c r="K469" s="4709">
        <v>45108</v>
      </c>
      <c r="L469" s="4710"/>
      <c r="M469" s="4707"/>
    </row>
    <row r="470" spans="1:13" ht="20.100000000000001" customHeight="1">
      <c r="A470" s="4715" t="s">
        <v>21908</v>
      </c>
      <c r="B470" s="4703"/>
      <c r="C470" s="4697">
        <v>0</v>
      </c>
      <c r="D470" s="4697">
        <v>0.36</v>
      </c>
      <c r="E470" s="4697">
        <v>0.36</v>
      </c>
      <c r="F470" s="4704">
        <v>1</v>
      </c>
      <c r="G470" s="4705"/>
      <c r="H470" s="4706"/>
      <c r="I470" s="4703"/>
      <c r="J470" s="4703"/>
      <c r="K470" s="4709">
        <v>45108</v>
      </c>
      <c r="L470" s="4710"/>
      <c r="M470" s="4707"/>
    </row>
    <row r="471" spans="1:13" ht="20.100000000000001" customHeight="1">
      <c r="A471" s="4715" t="s">
        <v>21909</v>
      </c>
      <c r="B471" s="4703"/>
      <c r="C471" s="4697">
        <v>0</v>
      </c>
      <c r="D471" s="4697">
        <v>7.0000000000000007E-2</v>
      </c>
      <c r="E471" s="4697">
        <v>7.0000000000000007E-2</v>
      </c>
      <c r="F471" s="4704">
        <v>1</v>
      </c>
      <c r="G471" s="4705"/>
      <c r="H471" s="4706"/>
      <c r="I471" s="4703"/>
      <c r="J471" s="4703"/>
      <c r="K471" s="4709">
        <v>45108</v>
      </c>
      <c r="L471" s="4710"/>
      <c r="M471" s="4707"/>
    </row>
    <row r="472" spans="1:13" ht="20.100000000000001" customHeight="1">
      <c r="A472" s="4716" t="s">
        <v>21910</v>
      </c>
      <c r="B472" s="4703"/>
      <c r="C472" s="4697">
        <v>0</v>
      </c>
      <c r="D472" s="4697">
        <v>0.2</v>
      </c>
      <c r="E472" s="4697">
        <v>0.2</v>
      </c>
      <c r="F472" s="4704">
        <v>1</v>
      </c>
      <c r="G472" s="4705"/>
      <c r="H472" s="4706"/>
      <c r="I472" s="4703"/>
      <c r="J472" s="4703"/>
      <c r="K472" s="4709">
        <v>45108</v>
      </c>
      <c r="L472" s="4710"/>
      <c r="M472" s="4707"/>
    </row>
    <row r="473" spans="1:13" ht="20.100000000000001" customHeight="1">
      <c r="A473" s="4715" t="s">
        <v>21911</v>
      </c>
      <c r="B473" s="4703"/>
      <c r="C473" s="4697">
        <v>0</v>
      </c>
      <c r="D473" s="4697">
        <v>0.18</v>
      </c>
      <c r="E473" s="4697">
        <v>0.18</v>
      </c>
      <c r="F473" s="4704">
        <v>1</v>
      </c>
      <c r="G473" s="4705"/>
      <c r="H473" s="4706"/>
      <c r="I473" s="4703"/>
      <c r="J473" s="4703"/>
      <c r="K473" s="4709">
        <v>45108</v>
      </c>
      <c r="L473" s="4710"/>
      <c r="M473" s="4707"/>
    </row>
    <row r="474" spans="1:13" ht="20.100000000000001" customHeight="1">
      <c r="A474" s="4715" t="s">
        <v>21912</v>
      </c>
      <c r="B474" s="4703"/>
      <c r="C474" s="4697">
        <v>0</v>
      </c>
      <c r="D474" s="4697">
        <v>0.18</v>
      </c>
      <c r="E474" s="4697">
        <v>0.18</v>
      </c>
      <c r="F474" s="4704">
        <v>1</v>
      </c>
      <c r="G474" s="4705"/>
      <c r="H474" s="4706"/>
      <c r="I474" s="4703"/>
      <c r="J474" s="4703"/>
      <c r="K474" s="4709">
        <v>45108</v>
      </c>
      <c r="L474" s="4710"/>
      <c r="M474" s="4707"/>
    </row>
    <row r="475" spans="1:13" ht="20.100000000000001" customHeight="1">
      <c r="A475" s="4715" t="s">
        <v>21913</v>
      </c>
      <c r="B475" s="4703"/>
      <c r="C475" s="4697">
        <v>0</v>
      </c>
      <c r="D475" s="4697">
        <v>0.28999999999999998</v>
      </c>
      <c r="E475" s="4697">
        <v>0.28999999999999998</v>
      </c>
      <c r="F475" s="4704">
        <v>1</v>
      </c>
      <c r="G475" s="4705"/>
      <c r="H475" s="4706"/>
      <c r="I475" s="4703"/>
      <c r="J475" s="4703"/>
      <c r="K475" s="4709">
        <v>45108</v>
      </c>
      <c r="L475" s="4710"/>
      <c r="M475" s="4707"/>
    </row>
    <row r="476" spans="1:13" ht="20.100000000000001" customHeight="1">
      <c r="A476" s="4716" t="s">
        <v>21914</v>
      </c>
      <c r="B476" s="4703"/>
      <c r="C476" s="4697">
        <v>0</v>
      </c>
      <c r="D476" s="4697">
        <v>0.35000000000000003</v>
      </c>
      <c r="E476" s="4697">
        <v>0.35000000000000003</v>
      </c>
      <c r="F476" s="4704">
        <v>1</v>
      </c>
      <c r="G476" s="4705"/>
      <c r="H476" s="4706"/>
      <c r="I476" s="4703"/>
      <c r="J476" s="4703"/>
      <c r="K476" s="4709">
        <v>45108</v>
      </c>
      <c r="L476" s="4710"/>
      <c r="M476" s="4707"/>
    </row>
    <row r="477" spans="1:13" ht="20.100000000000001" customHeight="1">
      <c r="A477" s="4716" t="s">
        <v>21915</v>
      </c>
      <c r="B477" s="4703"/>
      <c r="C477" s="4697">
        <v>0</v>
      </c>
      <c r="D477" s="4697">
        <v>0.19</v>
      </c>
      <c r="E477" s="4697">
        <v>0.19</v>
      </c>
      <c r="F477" s="4704">
        <v>1</v>
      </c>
      <c r="G477" s="4705"/>
      <c r="H477" s="4706"/>
      <c r="I477" s="4703"/>
      <c r="J477" s="4703"/>
      <c r="K477" s="4709">
        <v>45108</v>
      </c>
      <c r="L477" s="4710"/>
      <c r="M477" s="4707"/>
    </row>
    <row r="478" spans="1:13" ht="20.100000000000001" customHeight="1">
      <c r="A478" s="4715" t="s">
        <v>21916</v>
      </c>
      <c r="B478" s="4703"/>
      <c r="C478" s="4697">
        <v>0</v>
      </c>
      <c r="D478" s="4697">
        <v>0.19</v>
      </c>
      <c r="E478" s="4697">
        <v>0.19</v>
      </c>
      <c r="F478" s="4704">
        <v>1</v>
      </c>
      <c r="G478" s="4705"/>
      <c r="H478" s="4706"/>
      <c r="I478" s="4703"/>
      <c r="J478" s="4703"/>
      <c r="K478" s="4709">
        <v>45108</v>
      </c>
      <c r="L478" s="4710"/>
      <c r="M478" s="4707"/>
    </row>
    <row r="479" spans="1:13" ht="20.100000000000001" customHeight="1">
      <c r="A479" s="4715" t="s">
        <v>21917</v>
      </c>
      <c r="B479" s="4703"/>
      <c r="C479" s="4697">
        <v>0</v>
      </c>
      <c r="D479" s="4697">
        <v>0.23</v>
      </c>
      <c r="E479" s="4697">
        <v>0.23</v>
      </c>
      <c r="F479" s="4704">
        <v>1</v>
      </c>
      <c r="G479" s="4705"/>
      <c r="H479" s="4706"/>
      <c r="I479" s="4703"/>
      <c r="J479" s="4703"/>
      <c r="K479" s="4709">
        <v>45108</v>
      </c>
      <c r="L479" s="4710"/>
      <c r="M479" s="4707"/>
    </row>
    <row r="480" spans="1:13" ht="20.100000000000001" customHeight="1">
      <c r="A480" s="4716" t="s">
        <v>21918</v>
      </c>
      <c r="B480" s="4703"/>
      <c r="C480" s="4697">
        <v>0</v>
      </c>
      <c r="D480" s="4697">
        <v>0.2</v>
      </c>
      <c r="E480" s="4697">
        <v>0.2</v>
      </c>
      <c r="F480" s="4704">
        <v>1</v>
      </c>
      <c r="G480" s="4705"/>
      <c r="H480" s="4706"/>
      <c r="I480" s="4703"/>
      <c r="J480" s="4703"/>
      <c r="K480" s="4709">
        <v>45108</v>
      </c>
      <c r="L480" s="4710"/>
      <c r="M480" s="4707"/>
    </row>
    <row r="481" spans="1:13" ht="20.100000000000001" customHeight="1">
      <c r="A481" s="4716" t="s">
        <v>21919</v>
      </c>
      <c r="B481" s="4703"/>
      <c r="C481" s="4697">
        <v>0</v>
      </c>
      <c r="D481" s="4697">
        <v>0.17</v>
      </c>
      <c r="E481" s="4697">
        <v>0.17</v>
      </c>
      <c r="F481" s="4704">
        <v>1</v>
      </c>
      <c r="G481" s="4705"/>
      <c r="H481" s="4706"/>
      <c r="I481" s="4703"/>
      <c r="J481" s="4703"/>
      <c r="K481" s="4709">
        <v>45108</v>
      </c>
      <c r="L481" s="4710"/>
      <c r="M481" s="4707"/>
    </row>
    <row r="482" spans="1:13" ht="20.100000000000001" customHeight="1">
      <c r="A482" s="4715" t="s">
        <v>21920</v>
      </c>
      <c r="B482" s="4703"/>
      <c r="C482" s="4697">
        <v>0</v>
      </c>
      <c r="D482" s="4697">
        <v>0.27</v>
      </c>
      <c r="E482" s="4697">
        <v>0.27</v>
      </c>
      <c r="F482" s="4704">
        <v>1</v>
      </c>
      <c r="G482" s="4705"/>
      <c r="H482" s="4706"/>
      <c r="I482" s="4703"/>
      <c r="J482" s="4703"/>
      <c r="K482" s="4709">
        <v>45108</v>
      </c>
      <c r="L482" s="4710"/>
      <c r="M482" s="4707"/>
    </row>
    <row r="483" spans="1:13" ht="20.100000000000001" customHeight="1">
      <c r="A483" s="4715" t="s">
        <v>21921</v>
      </c>
      <c r="B483" s="4703"/>
      <c r="C483" s="4697">
        <v>0</v>
      </c>
      <c r="D483" s="4697">
        <v>0.27</v>
      </c>
      <c r="E483" s="4697">
        <v>0.27</v>
      </c>
      <c r="F483" s="4704">
        <v>1</v>
      </c>
      <c r="G483" s="4705"/>
      <c r="H483" s="4706"/>
      <c r="I483" s="4703"/>
      <c r="J483" s="4703"/>
      <c r="K483" s="4709">
        <v>45108</v>
      </c>
      <c r="L483" s="4710"/>
      <c r="M483" s="4707"/>
    </row>
    <row r="484" spans="1:13" ht="20.100000000000001" customHeight="1">
      <c r="A484" s="4715" t="s">
        <v>21922</v>
      </c>
      <c r="B484" s="4703"/>
      <c r="C484" s="4697">
        <v>0</v>
      </c>
      <c r="D484" s="4697">
        <v>0.16</v>
      </c>
      <c r="E484" s="4697">
        <v>0.16</v>
      </c>
      <c r="F484" s="4704">
        <v>1</v>
      </c>
      <c r="G484" s="4705"/>
      <c r="H484" s="4706"/>
      <c r="I484" s="4703"/>
      <c r="J484" s="4703"/>
      <c r="K484" s="4709">
        <v>45108</v>
      </c>
      <c r="L484" s="4710"/>
      <c r="M484" s="4707"/>
    </row>
    <row r="485" spans="1:13" ht="20.100000000000001" customHeight="1">
      <c r="A485" s="4715" t="s">
        <v>21923</v>
      </c>
      <c r="B485" s="4703"/>
      <c r="C485" s="4697">
        <v>0</v>
      </c>
      <c r="D485" s="4697">
        <v>0.26</v>
      </c>
      <c r="E485" s="4697">
        <v>0.26</v>
      </c>
      <c r="F485" s="4704">
        <v>1</v>
      </c>
      <c r="G485" s="4705"/>
      <c r="H485" s="4706"/>
      <c r="I485" s="4703"/>
      <c r="J485" s="4703"/>
      <c r="K485" s="4709">
        <v>45108</v>
      </c>
      <c r="L485" s="4710"/>
      <c r="M485" s="4707"/>
    </row>
    <row r="486" spans="1:13" ht="20.100000000000001" customHeight="1">
      <c r="A486" s="4715" t="s">
        <v>21924</v>
      </c>
      <c r="B486" s="4703"/>
      <c r="C486" s="4697">
        <v>0</v>
      </c>
      <c r="D486" s="4697">
        <v>0.13</v>
      </c>
      <c r="E486" s="4697">
        <v>0.13</v>
      </c>
      <c r="F486" s="4704">
        <v>1</v>
      </c>
      <c r="G486" s="4705"/>
      <c r="H486" s="4706"/>
      <c r="I486" s="4703"/>
      <c r="J486" s="4703"/>
      <c r="K486" s="4709">
        <v>45108</v>
      </c>
      <c r="L486" s="4710"/>
      <c r="M486" s="4707"/>
    </row>
    <row r="487" spans="1:13" ht="20.100000000000001" customHeight="1">
      <c r="A487" s="4715" t="s">
        <v>21925</v>
      </c>
      <c r="B487" s="4703"/>
      <c r="C487" s="4697">
        <v>0</v>
      </c>
      <c r="D487" s="4697">
        <v>0.17</v>
      </c>
      <c r="E487" s="4697">
        <v>0.17</v>
      </c>
      <c r="F487" s="4704">
        <v>1</v>
      </c>
      <c r="G487" s="4705"/>
      <c r="H487" s="4706"/>
      <c r="I487" s="4703"/>
      <c r="J487" s="4703"/>
      <c r="K487" s="4709">
        <v>45108</v>
      </c>
      <c r="L487" s="4710"/>
      <c r="M487" s="4707"/>
    </row>
    <row r="488" spans="1:13" ht="20.100000000000001" customHeight="1">
      <c r="A488" s="4716" t="s">
        <v>21926</v>
      </c>
      <c r="B488" s="4703"/>
      <c r="C488" s="4697">
        <v>0</v>
      </c>
      <c r="D488" s="4697">
        <v>0.1</v>
      </c>
      <c r="E488" s="4697">
        <v>0.1</v>
      </c>
      <c r="F488" s="4704">
        <v>1</v>
      </c>
      <c r="G488" s="4705"/>
      <c r="H488" s="4706"/>
      <c r="I488" s="4703"/>
      <c r="J488" s="4703"/>
      <c r="K488" s="4709">
        <v>45108</v>
      </c>
      <c r="L488" s="4710"/>
      <c r="M488" s="4707"/>
    </row>
    <row r="489" spans="1:13" ht="20.100000000000001" customHeight="1">
      <c r="A489" s="4717" t="s">
        <v>22309</v>
      </c>
      <c r="B489" s="4703"/>
      <c r="C489" s="4690">
        <v>0</v>
      </c>
      <c r="D489" s="4690">
        <v>0.14000000000000001</v>
      </c>
      <c r="E489" s="4690">
        <v>0.14000000000000001</v>
      </c>
      <c r="F489" s="4704">
        <v>1</v>
      </c>
      <c r="G489" s="4705"/>
      <c r="H489" s="4706"/>
      <c r="I489" s="4703"/>
      <c r="J489" s="4703"/>
      <c r="K489" s="4709">
        <v>45108</v>
      </c>
      <c r="L489" s="4710"/>
      <c r="M489" s="4707"/>
    </row>
    <row r="490" spans="1:13" ht="20.100000000000001" customHeight="1">
      <c r="A490" s="4717" t="s">
        <v>21606</v>
      </c>
      <c r="B490" s="4703"/>
      <c r="C490" s="4690">
        <v>0</v>
      </c>
      <c r="D490" s="4690">
        <v>3.52</v>
      </c>
      <c r="E490" s="4690">
        <v>3.52</v>
      </c>
      <c r="F490" s="4704">
        <v>6</v>
      </c>
      <c r="G490" s="4705"/>
      <c r="H490" s="4706"/>
      <c r="I490" s="4703"/>
      <c r="J490" s="4703"/>
      <c r="K490" s="4709">
        <v>45108</v>
      </c>
      <c r="L490" s="4710"/>
      <c r="M490" s="4707"/>
    </row>
    <row r="491" spans="1:13" ht="20.100000000000001" customHeight="1">
      <c r="A491" s="4717" t="s">
        <v>21606</v>
      </c>
      <c r="B491" s="4703"/>
      <c r="C491" s="4690">
        <v>16.82</v>
      </c>
      <c r="D491" s="4690">
        <v>30.62</v>
      </c>
      <c r="E491" s="4690">
        <v>13.8</v>
      </c>
      <c r="F491" s="4704">
        <v>6</v>
      </c>
      <c r="G491" s="4705"/>
      <c r="H491" s="4706"/>
      <c r="I491" s="4703"/>
      <c r="J491" s="4703"/>
      <c r="K491" s="4709">
        <v>45108</v>
      </c>
      <c r="L491" s="4710"/>
      <c r="M491" s="4707"/>
    </row>
    <row r="492" spans="1:13" ht="20.100000000000001" customHeight="1">
      <c r="A492" s="4717" t="s">
        <v>1738</v>
      </c>
      <c r="B492" s="4703"/>
      <c r="C492" s="4690">
        <v>16.739999999999998</v>
      </c>
      <c r="D492" s="4690">
        <v>34.659999999999997</v>
      </c>
      <c r="E492" s="4690">
        <v>22.66</v>
      </c>
      <c r="F492" s="4704">
        <v>6</v>
      </c>
      <c r="G492" s="4705"/>
      <c r="H492" s="4706"/>
      <c r="I492" s="4703"/>
      <c r="J492" s="4703"/>
      <c r="K492" s="4709">
        <v>45108</v>
      </c>
      <c r="L492" s="4710"/>
      <c r="M492" s="4707" t="s">
        <v>22724</v>
      </c>
    </row>
    <row r="493" spans="1:13" ht="20.100000000000001" customHeight="1">
      <c r="A493" s="4717" t="s">
        <v>509</v>
      </c>
      <c r="B493" s="4703"/>
      <c r="C493" s="4690">
        <v>37.31</v>
      </c>
      <c r="D493" s="4690">
        <v>38.049999999999997</v>
      </c>
      <c r="E493" s="4690">
        <v>0.73999999999999488</v>
      </c>
      <c r="F493" s="4704">
        <v>6</v>
      </c>
      <c r="G493" s="4705"/>
      <c r="H493" s="4706"/>
      <c r="I493" s="4703"/>
      <c r="J493" s="4703"/>
      <c r="K493" s="4709">
        <v>45108</v>
      </c>
      <c r="L493" s="4710"/>
      <c r="M493" s="4707"/>
    </row>
    <row r="494" spans="1:13" ht="20.100000000000001" customHeight="1">
      <c r="A494" s="4717" t="s">
        <v>1537</v>
      </c>
      <c r="B494" s="4703"/>
      <c r="C494" s="4690">
        <v>0</v>
      </c>
      <c r="D494" s="4690">
        <v>4.03</v>
      </c>
      <c r="E494" s="4690">
        <v>4.03</v>
      </c>
      <c r="F494" s="4704">
        <v>6</v>
      </c>
      <c r="G494" s="4705"/>
      <c r="H494" s="4706"/>
      <c r="I494" s="4703"/>
      <c r="J494" s="4703"/>
      <c r="K494" s="4709">
        <v>45108</v>
      </c>
      <c r="L494" s="4710"/>
      <c r="M494" s="4707"/>
    </row>
    <row r="495" spans="1:13" ht="20.100000000000001" customHeight="1">
      <c r="A495" s="4717" t="s">
        <v>1658</v>
      </c>
      <c r="B495" s="4703"/>
      <c r="C495" s="4690">
        <v>9.9499999999999993</v>
      </c>
      <c r="D495" s="4690">
        <v>19.52</v>
      </c>
      <c r="E495" s="4690">
        <v>9.57</v>
      </c>
      <c r="F495" s="4704">
        <v>6</v>
      </c>
      <c r="G495" s="4705"/>
      <c r="H495" s="4706"/>
      <c r="I495" s="4703"/>
      <c r="J495" s="4703"/>
      <c r="K495" s="4709">
        <v>45108</v>
      </c>
      <c r="L495" s="4710"/>
      <c r="M495" s="4707"/>
    </row>
    <row r="496" spans="1:13" ht="20.100000000000001" customHeight="1">
      <c r="A496" s="4717" t="s">
        <v>12390</v>
      </c>
      <c r="B496" s="4703"/>
      <c r="C496" s="4690">
        <v>12.62</v>
      </c>
      <c r="D496" s="4690">
        <v>13.2</v>
      </c>
      <c r="E496" s="4690">
        <v>0.58000000000000007</v>
      </c>
      <c r="F496" s="4704">
        <v>6</v>
      </c>
      <c r="G496" s="4705"/>
      <c r="H496" s="4706"/>
      <c r="I496" s="4703"/>
      <c r="J496" s="4703"/>
      <c r="K496" s="4709">
        <v>45108</v>
      </c>
      <c r="L496" s="4710"/>
      <c r="M496" s="4707"/>
    </row>
    <row r="497" spans="1:13" ht="20.100000000000001" customHeight="1">
      <c r="A497" s="4717" t="s">
        <v>22362</v>
      </c>
      <c r="B497" s="4703" t="s">
        <v>21640</v>
      </c>
      <c r="C497" s="4690">
        <v>0.05</v>
      </c>
      <c r="D497" s="4690">
        <v>1.86</v>
      </c>
      <c r="E497" s="4690">
        <v>1.81</v>
      </c>
      <c r="F497" s="4704">
        <v>6</v>
      </c>
      <c r="G497" s="4705"/>
      <c r="H497" s="4706"/>
      <c r="I497" s="4703"/>
      <c r="J497" s="4703"/>
      <c r="K497" s="4709">
        <v>45108</v>
      </c>
      <c r="L497" s="4710"/>
      <c r="M497" s="4707"/>
    </row>
    <row r="498" spans="1:13" ht="20.100000000000001" customHeight="1">
      <c r="A498" s="4717" t="s">
        <v>22860</v>
      </c>
      <c r="B498" s="4703" t="s">
        <v>22150</v>
      </c>
      <c r="C498" s="4690">
        <v>0</v>
      </c>
      <c r="D498" s="4690">
        <v>3.34</v>
      </c>
      <c r="E498" s="4690">
        <v>3.34</v>
      </c>
      <c r="F498" s="4704">
        <v>6</v>
      </c>
      <c r="G498" s="4705"/>
      <c r="H498" s="4706"/>
      <c r="I498" s="4703"/>
      <c r="J498" s="4703"/>
      <c r="K498" s="4709">
        <v>45108</v>
      </c>
      <c r="L498" s="4710"/>
      <c r="M498" s="4707"/>
    </row>
    <row r="499" spans="1:13" ht="20.100000000000001" customHeight="1">
      <c r="A499" s="4717" t="s">
        <v>22970</v>
      </c>
      <c r="B499" s="4703" t="s">
        <v>22231</v>
      </c>
      <c r="C499" s="4690">
        <v>0</v>
      </c>
      <c r="D499" s="4690">
        <v>8.01</v>
      </c>
      <c r="E499" s="4690">
        <v>8.01</v>
      </c>
      <c r="F499" s="4704">
        <v>6</v>
      </c>
      <c r="G499" s="4705"/>
      <c r="H499" s="4706"/>
      <c r="I499" s="4703"/>
      <c r="J499" s="4703"/>
      <c r="K499" s="4709">
        <v>45108</v>
      </c>
      <c r="L499" s="4710"/>
      <c r="M499" s="4707"/>
    </row>
    <row r="500" spans="1:13" ht="20.100000000000001" customHeight="1">
      <c r="A500" s="4717" t="s">
        <v>22971</v>
      </c>
      <c r="B500" s="4703" t="s">
        <v>22232</v>
      </c>
      <c r="C500" s="4690">
        <v>0</v>
      </c>
      <c r="D500" s="4690">
        <v>1.05</v>
      </c>
      <c r="E500" s="4690">
        <v>1.05</v>
      </c>
      <c r="F500" s="4704">
        <v>6</v>
      </c>
      <c r="G500" s="4705"/>
      <c r="H500" s="4706"/>
      <c r="I500" s="4703"/>
      <c r="J500" s="4703"/>
      <c r="K500" s="4709">
        <v>45108</v>
      </c>
      <c r="L500" s="4710"/>
      <c r="M500" s="4707"/>
    </row>
    <row r="501" spans="1:13" ht="20.100000000000001" customHeight="1">
      <c r="A501" s="4717" t="s">
        <v>22972</v>
      </c>
      <c r="B501" s="4703" t="s">
        <v>22233</v>
      </c>
      <c r="C501" s="4690">
        <v>0</v>
      </c>
      <c r="D501" s="4690">
        <v>5.47</v>
      </c>
      <c r="E501" s="4690">
        <v>5.47</v>
      </c>
      <c r="F501" s="4704">
        <v>6</v>
      </c>
      <c r="G501" s="4705"/>
      <c r="H501" s="4706"/>
      <c r="I501" s="4703"/>
      <c r="J501" s="4703"/>
      <c r="K501" s="4709">
        <v>45108</v>
      </c>
      <c r="L501" s="4710"/>
      <c r="M501" s="4707"/>
    </row>
    <row r="502" spans="1:13" ht="20.100000000000001" customHeight="1">
      <c r="A502" s="4717" t="s">
        <v>22973</v>
      </c>
      <c r="B502" s="4703" t="s">
        <v>21929</v>
      </c>
      <c r="C502" s="4690">
        <v>7.33</v>
      </c>
      <c r="D502" s="4690">
        <v>7.71</v>
      </c>
      <c r="E502" s="4690">
        <v>0.37999999999999989</v>
      </c>
      <c r="F502" s="4704">
        <v>6</v>
      </c>
      <c r="G502" s="4705"/>
      <c r="H502" s="4706"/>
      <c r="I502" s="4703"/>
      <c r="J502" s="4703"/>
      <c r="K502" s="4709">
        <v>45108</v>
      </c>
      <c r="L502" s="4710"/>
      <c r="M502" s="4707"/>
    </row>
    <row r="503" spans="1:13" ht="20.100000000000001" customHeight="1">
      <c r="A503" s="4717" t="s">
        <v>22974</v>
      </c>
      <c r="B503" s="4703" t="s">
        <v>22234</v>
      </c>
      <c r="C503" s="4690">
        <v>0</v>
      </c>
      <c r="D503" s="4690">
        <v>2.91</v>
      </c>
      <c r="E503" s="4690">
        <v>2.91</v>
      </c>
      <c r="F503" s="4704">
        <v>6</v>
      </c>
      <c r="G503" s="4705"/>
      <c r="H503" s="4706"/>
      <c r="I503" s="4703"/>
      <c r="J503" s="4703"/>
      <c r="K503" s="4709">
        <v>45108</v>
      </c>
      <c r="L503" s="4710"/>
      <c r="M503" s="4707"/>
    </row>
    <row r="504" spans="1:13" ht="20.100000000000001" customHeight="1">
      <c r="A504" s="4717" t="s">
        <v>22864</v>
      </c>
      <c r="B504" s="4703" t="s">
        <v>22154</v>
      </c>
      <c r="C504" s="4690">
        <v>4.05</v>
      </c>
      <c r="D504" s="4690">
        <v>5.57</v>
      </c>
      <c r="E504" s="4690">
        <v>1.5200000000000005</v>
      </c>
      <c r="F504" s="4704">
        <v>6</v>
      </c>
      <c r="G504" s="4705"/>
      <c r="H504" s="4706"/>
      <c r="I504" s="4703"/>
      <c r="J504" s="4703"/>
      <c r="K504" s="4709">
        <v>45108</v>
      </c>
      <c r="L504" s="4710"/>
      <c r="M504" s="4707"/>
    </row>
    <row r="505" spans="1:13" ht="20.100000000000001" customHeight="1">
      <c r="A505" s="4717" t="s">
        <v>22975</v>
      </c>
      <c r="B505" s="4703" t="s">
        <v>22235</v>
      </c>
      <c r="C505" s="4690">
        <v>2.41</v>
      </c>
      <c r="D505" s="4690">
        <v>11.04</v>
      </c>
      <c r="E505" s="4690">
        <v>8.629999999999999</v>
      </c>
      <c r="F505" s="4704">
        <v>6</v>
      </c>
      <c r="G505" s="4705"/>
      <c r="H505" s="4706"/>
      <c r="I505" s="4703"/>
      <c r="J505" s="4703"/>
      <c r="K505" s="4709">
        <v>45108</v>
      </c>
      <c r="L505" s="4710"/>
      <c r="M505" s="4707"/>
    </row>
    <row r="506" spans="1:13" ht="20.100000000000001" customHeight="1">
      <c r="A506" s="4717" t="s">
        <v>22865</v>
      </c>
      <c r="B506" s="4703" t="s">
        <v>9535</v>
      </c>
      <c r="C506" s="4690">
        <v>0</v>
      </c>
      <c r="D506" s="4690">
        <v>3.81</v>
      </c>
      <c r="E506" s="4690">
        <v>3.81</v>
      </c>
      <c r="F506" s="4704">
        <v>6</v>
      </c>
      <c r="G506" s="4705"/>
      <c r="H506" s="4706"/>
      <c r="I506" s="4703"/>
      <c r="J506" s="4703"/>
      <c r="K506" s="4709">
        <v>45108</v>
      </c>
      <c r="L506" s="4710"/>
      <c r="M506" s="4707"/>
    </row>
    <row r="507" spans="1:13" ht="20.100000000000001" customHeight="1">
      <c r="A507" s="4717" t="s">
        <v>22976</v>
      </c>
      <c r="B507" s="4703" t="s">
        <v>17371</v>
      </c>
      <c r="C507" s="4690">
        <v>0</v>
      </c>
      <c r="D507" s="4690">
        <v>1.87</v>
      </c>
      <c r="E507" s="4690">
        <v>1.87</v>
      </c>
      <c r="F507" s="4704">
        <v>6</v>
      </c>
      <c r="G507" s="4705"/>
      <c r="H507" s="4706"/>
      <c r="I507" s="4703"/>
      <c r="J507" s="4703"/>
      <c r="K507" s="4709">
        <v>45108</v>
      </c>
      <c r="L507" s="4710"/>
      <c r="M507" s="4707"/>
    </row>
    <row r="508" spans="1:13" ht="20.100000000000001" customHeight="1">
      <c r="A508" s="4717" t="s">
        <v>22976</v>
      </c>
      <c r="B508" s="4703" t="s">
        <v>17371</v>
      </c>
      <c r="C508" s="4690">
        <v>2.39</v>
      </c>
      <c r="D508" s="4690">
        <v>2.54</v>
      </c>
      <c r="E508" s="4690">
        <v>0.14999999999999991</v>
      </c>
      <c r="F508" s="4704">
        <v>6</v>
      </c>
      <c r="G508" s="4705"/>
      <c r="H508" s="4706"/>
      <c r="I508" s="4703"/>
      <c r="J508" s="4703"/>
      <c r="K508" s="4709">
        <v>45108</v>
      </c>
      <c r="L508" s="4710"/>
      <c r="M508" s="4707"/>
    </row>
    <row r="509" spans="1:13" ht="20.100000000000001" customHeight="1">
      <c r="A509" s="4717" t="s">
        <v>22977</v>
      </c>
      <c r="B509" s="4703" t="s">
        <v>22236</v>
      </c>
      <c r="C509" s="4690">
        <v>0</v>
      </c>
      <c r="D509" s="4690">
        <v>1.87</v>
      </c>
      <c r="E509" s="4690">
        <v>1.87</v>
      </c>
      <c r="F509" s="4704">
        <v>6</v>
      </c>
      <c r="G509" s="4705"/>
      <c r="H509" s="4706"/>
      <c r="I509" s="4703"/>
      <c r="J509" s="4703"/>
      <c r="K509" s="4709">
        <v>45108</v>
      </c>
      <c r="L509" s="4710"/>
      <c r="M509" s="4707"/>
    </row>
    <row r="510" spans="1:13" ht="20.100000000000001" customHeight="1">
      <c r="A510" s="4717" t="s">
        <v>22978</v>
      </c>
      <c r="B510" s="4703" t="s">
        <v>22237</v>
      </c>
      <c r="C510" s="4690">
        <v>0</v>
      </c>
      <c r="D510" s="4690">
        <v>4.71</v>
      </c>
      <c r="E510" s="4690">
        <v>4.71</v>
      </c>
      <c r="F510" s="4704">
        <v>6</v>
      </c>
      <c r="G510" s="4705"/>
      <c r="H510" s="4706"/>
      <c r="I510" s="4703"/>
      <c r="J510" s="4703"/>
      <c r="K510" s="4709">
        <v>45108</v>
      </c>
      <c r="L510" s="4710"/>
      <c r="M510" s="4707"/>
    </row>
    <row r="511" spans="1:13" ht="20.100000000000001" customHeight="1">
      <c r="A511" s="4717" t="s">
        <v>22979</v>
      </c>
      <c r="B511" s="4703" t="s">
        <v>22238</v>
      </c>
      <c r="C511" s="4690">
        <v>0.86</v>
      </c>
      <c r="D511" s="4690">
        <v>3.56</v>
      </c>
      <c r="E511" s="4690">
        <v>2.7</v>
      </c>
      <c r="F511" s="4704">
        <v>6</v>
      </c>
      <c r="G511" s="4705"/>
      <c r="H511" s="4706"/>
      <c r="I511" s="4703"/>
      <c r="J511" s="4703"/>
      <c r="K511" s="4709">
        <v>45108</v>
      </c>
      <c r="L511" s="4710"/>
      <c r="M511" s="4707"/>
    </row>
    <row r="512" spans="1:13" ht="20.100000000000001" customHeight="1">
      <c r="A512" s="4717" t="s">
        <v>22980</v>
      </c>
      <c r="B512" s="4703" t="s">
        <v>22239</v>
      </c>
      <c r="C512" s="4690">
        <v>0</v>
      </c>
      <c r="D512" s="4690">
        <v>3.23</v>
      </c>
      <c r="E512" s="4690">
        <v>3.23</v>
      </c>
      <c r="F512" s="4704">
        <v>6</v>
      </c>
      <c r="G512" s="4705"/>
      <c r="H512" s="4706"/>
      <c r="I512" s="4703"/>
      <c r="J512" s="4703"/>
      <c r="K512" s="4709">
        <v>45108</v>
      </c>
      <c r="L512" s="4710"/>
      <c r="M512" s="4707"/>
    </row>
    <row r="513" spans="1:13" ht="20.100000000000001" customHeight="1">
      <c r="A513" s="4717" t="s">
        <v>22981</v>
      </c>
      <c r="B513" s="4703" t="s">
        <v>8235</v>
      </c>
      <c r="C513" s="4690">
        <v>0</v>
      </c>
      <c r="D513" s="4690">
        <v>1</v>
      </c>
      <c r="E513" s="4690">
        <v>1</v>
      </c>
      <c r="F513" s="4704">
        <v>6</v>
      </c>
      <c r="G513" s="4705"/>
      <c r="H513" s="4706"/>
      <c r="I513" s="4703"/>
      <c r="J513" s="4703"/>
      <c r="K513" s="4709">
        <v>45108</v>
      </c>
      <c r="L513" s="4710"/>
      <c r="M513" s="4707"/>
    </row>
    <row r="514" spans="1:13" ht="20.100000000000001" customHeight="1">
      <c r="A514" s="4717" t="s">
        <v>22982</v>
      </c>
      <c r="B514" s="4703" t="s">
        <v>22240</v>
      </c>
      <c r="C514" s="4690">
        <v>3.3</v>
      </c>
      <c r="D514" s="4690">
        <v>5.43</v>
      </c>
      <c r="E514" s="4690">
        <v>2.13</v>
      </c>
      <c r="F514" s="4704">
        <v>6</v>
      </c>
      <c r="G514" s="4705"/>
      <c r="H514" s="4706"/>
      <c r="I514" s="4703"/>
      <c r="J514" s="4703"/>
      <c r="K514" s="4709">
        <v>45108</v>
      </c>
      <c r="L514" s="4710"/>
      <c r="M514" s="4707"/>
    </row>
    <row r="515" spans="1:13" ht="20.100000000000001" customHeight="1">
      <c r="A515" s="4717" t="s">
        <v>22983</v>
      </c>
      <c r="B515" s="4703" t="s">
        <v>15351</v>
      </c>
      <c r="C515" s="4690">
        <v>0</v>
      </c>
      <c r="D515" s="4690">
        <v>3.56</v>
      </c>
      <c r="E515" s="4690">
        <v>3.56</v>
      </c>
      <c r="F515" s="4704">
        <v>6</v>
      </c>
      <c r="G515" s="4705"/>
      <c r="H515" s="4706"/>
      <c r="I515" s="4703"/>
      <c r="J515" s="4703"/>
      <c r="K515" s="4709">
        <v>45108</v>
      </c>
      <c r="L515" s="4710"/>
      <c r="M515" s="4707"/>
    </row>
    <row r="516" spans="1:13" ht="20.100000000000001" customHeight="1">
      <c r="A516" s="4717" t="s">
        <v>22984</v>
      </c>
      <c r="B516" s="4703" t="s">
        <v>22241</v>
      </c>
      <c r="C516" s="4690">
        <v>0</v>
      </c>
      <c r="D516" s="4690">
        <v>1.2</v>
      </c>
      <c r="E516" s="4690">
        <v>1.2</v>
      </c>
      <c r="F516" s="4704">
        <v>6</v>
      </c>
      <c r="G516" s="4705"/>
      <c r="H516" s="4706"/>
      <c r="I516" s="4703"/>
      <c r="J516" s="4703"/>
      <c r="K516" s="4709">
        <v>45108</v>
      </c>
      <c r="L516" s="4710"/>
      <c r="M516" s="4707"/>
    </row>
    <row r="517" spans="1:13" ht="20.100000000000001" customHeight="1">
      <c r="A517" s="4717" t="s">
        <v>22985</v>
      </c>
      <c r="B517" s="4703" t="s">
        <v>22242</v>
      </c>
      <c r="C517" s="4690">
        <v>0</v>
      </c>
      <c r="D517" s="4690">
        <v>0.98</v>
      </c>
      <c r="E517" s="4690">
        <v>0.98</v>
      </c>
      <c r="F517" s="4704">
        <v>6</v>
      </c>
      <c r="G517" s="4705"/>
      <c r="H517" s="4706"/>
      <c r="I517" s="4703"/>
      <c r="J517" s="4703"/>
      <c r="K517" s="4709">
        <v>45108</v>
      </c>
      <c r="L517" s="4710"/>
      <c r="M517" s="4707"/>
    </row>
    <row r="518" spans="1:13" ht="20.100000000000001" customHeight="1">
      <c r="A518" s="4717" t="s">
        <v>22986</v>
      </c>
      <c r="B518" s="4703" t="s">
        <v>22243</v>
      </c>
      <c r="C518" s="4690">
        <v>0</v>
      </c>
      <c r="D518" s="4690">
        <v>1.4</v>
      </c>
      <c r="E518" s="4690">
        <v>1.4</v>
      </c>
      <c r="F518" s="4704">
        <v>6</v>
      </c>
      <c r="G518" s="4705"/>
      <c r="H518" s="4706"/>
      <c r="I518" s="4703"/>
      <c r="J518" s="4703"/>
      <c r="K518" s="4709">
        <v>45108</v>
      </c>
      <c r="L518" s="4710"/>
      <c r="M518" s="4707"/>
    </row>
    <row r="519" spans="1:13" ht="20.100000000000001" customHeight="1">
      <c r="A519" s="4717" t="s">
        <v>22987</v>
      </c>
      <c r="B519" s="4703" t="s">
        <v>22244</v>
      </c>
      <c r="C519" s="4690">
        <v>0</v>
      </c>
      <c r="D519" s="4690">
        <v>5.89</v>
      </c>
      <c r="E519" s="4690">
        <v>5.89</v>
      </c>
      <c r="F519" s="4704">
        <v>6</v>
      </c>
      <c r="G519" s="4705"/>
      <c r="H519" s="4706"/>
      <c r="I519" s="4703"/>
      <c r="J519" s="4703"/>
      <c r="K519" s="4709">
        <v>45108</v>
      </c>
      <c r="L519" s="4710"/>
      <c r="M519" s="4707"/>
    </row>
    <row r="520" spans="1:13" ht="20.100000000000001" customHeight="1">
      <c r="A520" s="4717" t="s">
        <v>22987</v>
      </c>
      <c r="B520" s="4703" t="s">
        <v>22244</v>
      </c>
      <c r="C520" s="4690">
        <v>8.4700000000000006</v>
      </c>
      <c r="D520" s="4690">
        <v>11.5</v>
      </c>
      <c r="E520" s="4690">
        <v>3.0299999999999994</v>
      </c>
      <c r="F520" s="4704">
        <v>6</v>
      </c>
      <c r="G520" s="4705"/>
      <c r="H520" s="4706"/>
      <c r="I520" s="4703"/>
      <c r="J520" s="4703"/>
      <c r="K520" s="4709">
        <v>45108</v>
      </c>
      <c r="L520" s="4710"/>
      <c r="M520" s="4707"/>
    </row>
    <row r="521" spans="1:13" ht="20.100000000000001" customHeight="1">
      <c r="A521" s="4717" t="s">
        <v>22988</v>
      </c>
      <c r="B521" s="4703" t="s">
        <v>21678</v>
      </c>
      <c r="C521" s="4690">
        <v>0</v>
      </c>
      <c r="D521" s="4690">
        <v>2.77</v>
      </c>
      <c r="E521" s="4690">
        <v>2.77</v>
      </c>
      <c r="F521" s="4704">
        <v>6</v>
      </c>
      <c r="G521" s="4705"/>
      <c r="H521" s="4706"/>
      <c r="I521" s="4703"/>
      <c r="J521" s="4703"/>
      <c r="K521" s="4709">
        <v>45108</v>
      </c>
      <c r="L521" s="4710"/>
      <c r="M521" s="4707"/>
    </row>
    <row r="522" spans="1:13" ht="20.100000000000001" customHeight="1">
      <c r="A522" s="4717" t="s">
        <v>22989</v>
      </c>
      <c r="B522" s="4703" t="s">
        <v>22245</v>
      </c>
      <c r="C522" s="4690">
        <v>0</v>
      </c>
      <c r="D522" s="4690">
        <v>2.1</v>
      </c>
      <c r="E522" s="4690">
        <v>2.1</v>
      </c>
      <c r="F522" s="4704">
        <v>6</v>
      </c>
      <c r="G522" s="4705"/>
      <c r="H522" s="4706"/>
      <c r="I522" s="4703"/>
      <c r="J522" s="4703"/>
      <c r="K522" s="4709">
        <v>45108</v>
      </c>
      <c r="L522" s="4710"/>
      <c r="M522" s="4707"/>
    </row>
    <row r="523" spans="1:13" ht="20.100000000000001" customHeight="1">
      <c r="A523" s="4717" t="s">
        <v>22990</v>
      </c>
      <c r="B523" s="4703" t="s">
        <v>22246</v>
      </c>
      <c r="C523" s="4690">
        <v>0</v>
      </c>
      <c r="D523" s="4690">
        <v>3.26</v>
      </c>
      <c r="E523" s="4690">
        <v>3.26</v>
      </c>
      <c r="F523" s="4704">
        <v>6</v>
      </c>
      <c r="G523" s="4705"/>
      <c r="H523" s="4706"/>
      <c r="I523" s="4703"/>
      <c r="J523" s="4703"/>
      <c r="K523" s="4709">
        <v>45108</v>
      </c>
      <c r="L523" s="4710"/>
      <c r="M523" s="4707"/>
    </row>
    <row r="524" spans="1:13" ht="20.100000000000001" customHeight="1">
      <c r="A524" s="4717" t="s">
        <v>22991</v>
      </c>
      <c r="B524" s="4703" t="s">
        <v>22247</v>
      </c>
      <c r="C524" s="4690">
        <v>0</v>
      </c>
      <c r="D524" s="4690">
        <v>1.48</v>
      </c>
      <c r="E524" s="4690">
        <v>1.48</v>
      </c>
      <c r="F524" s="4704">
        <v>6</v>
      </c>
      <c r="G524" s="4705"/>
      <c r="H524" s="4706"/>
      <c r="I524" s="4703"/>
      <c r="J524" s="4703"/>
      <c r="K524" s="4709">
        <v>45108</v>
      </c>
      <c r="L524" s="4710"/>
      <c r="M524" s="4707"/>
    </row>
    <row r="525" spans="1:13" ht="20.100000000000001" customHeight="1">
      <c r="A525" s="4717" t="s">
        <v>22992</v>
      </c>
      <c r="B525" s="4703" t="s">
        <v>22248</v>
      </c>
      <c r="C525" s="4690">
        <v>0</v>
      </c>
      <c r="D525" s="4690">
        <v>2.06</v>
      </c>
      <c r="E525" s="4690">
        <v>2.06</v>
      </c>
      <c r="F525" s="4704">
        <v>6</v>
      </c>
      <c r="G525" s="4705"/>
      <c r="H525" s="4706"/>
      <c r="I525" s="4703"/>
      <c r="J525" s="4703"/>
      <c r="K525" s="4709">
        <v>45108</v>
      </c>
      <c r="L525" s="4710"/>
      <c r="M525" s="4707"/>
    </row>
    <row r="526" spans="1:13" ht="20.100000000000001" customHeight="1">
      <c r="A526" s="4717" t="s">
        <v>22993</v>
      </c>
      <c r="B526" s="4703" t="s">
        <v>22249</v>
      </c>
      <c r="C526" s="4690">
        <v>0</v>
      </c>
      <c r="D526" s="4690">
        <v>1.71</v>
      </c>
      <c r="E526" s="4690">
        <v>1.71</v>
      </c>
      <c r="F526" s="4704">
        <v>6</v>
      </c>
      <c r="G526" s="4705"/>
      <c r="H526" s="4706"/>
      <c r="I526" s="4703"/>
      <c r="J526" s="4703"/>
      <c r="K526" s="4709">
        <v>45108</v>
      </c>
      <c r="L526" s="4710"/>
      <c r="M526" s="4707"/>
    </row>
    <row r="527" spans="1:13" ht="20.100000000000001" customHeight="1">
      <c r="A527" s="4717" t="s">
        <v>22994</v>
      </c>
      <c r="B527" s="4703" t="s">
        <v>22250</v>
      </c>
      <c r="C527" s="4690">
        <v>0</v>
      </c>
      <c r="D527" s="4690">
        <v>1.02</v>
      </c>
      <c r="E527" s="4690">
        <v>1.02</v>
      </c>
      <c r="F527" s="4704">
        <v>6</v>
      </c>
      <c r="G527" s="4705"/>
      <c r="H527" s="4706"/>
      <c r="I527" s="4703"/>
      <c r="J527" s="4703"/>
      <c r="K527" s="4709">
        <v>45108</v>
      </c>
      <c r="L527" s="4710"/>
      <c r="M527" s="4707"/>
    </row>
    <row r="528" spans="1:13" ht="20.100000000000001" customHeight="1">
      <c r="A528" s="4717" t="s">
        <v>22995</v>
      </c>
      <c r="B528" s="4703"/>
      <c r="C528" s="4690">
        <v>0</v>
      </c>
      <c r="D528" s="4690">
        <v>0.21</v>
      </c>
      <c r="E528" s="4690">
        <v>0.21</v>
      </c>
      <c r="F528" s="4704">
        <v>6</v>
      </c>
      <c r="G528" s="4705"/>
      <c r="H528" s="4706"/>
      <c r="I528" s="4703"/>
      <c r="J528" s="4703"/>
      <c r="K528" s="4709">
        <v>45108</v>
      </c>
      <c r="L528" s="4710"/>
      <c r="M528" s="4707"/>
    </row>
    <row r="529" spans="1:13" ht="20.100000000000001" customHeight="1">
      <c r="A529" s="4717" t="s">
        <v>22995</v>
      </c>
      <c r="B529" s="4703"/>
      <c r="C529" s="4690">
        <v>0.92</v>
      </c>
      <c r="D529" s="4690">
        <v>1.1100000000000001</v>
      </c>
      <c r="E529" s="4690">
        <v>0.19000000000000006</v>
      </c>
      <c r="F529" s="4704">
        <v>6</v>
      </c>
      <c r="G529" s="4705"/>
      <c r="H529" s="4706"/>
      <c r="I529" s="4703"/>
      <c r="J529" s="4703"/>
      <c r="K529" s="4709">
        <v>45108</v>
      </c>
      <c r="L529" s="4710"/>
      <c r="M529" s="4707"/>
    </row>
    <row r="530" spans="1:13" ht="20.100000000000001" customHeight="1">
      <c r="A530" s="4717" t="s">
        <v>22996</v>
      </c>
      <c r="B530" s="4703" t="s">
        <v>22251</v>
      </c>
      <c r="C530" s="4690">
        <v>0</v>
      </c>
      <c r="D530" s="4690">
        <v>3.01</v>
      </c>
      <c r="E530" s="4690">
        <v>3.01</v>
      </c>
      <c r="F530" s="4704">
        <v>6</v>
      </c>
      <c r="G530" s="4705"/>
      <c r="H530" s="4706"/>
      <c r="I530" s="4703"/>
      <c r="J530" s="4703"/>
      <c r="K530" s="4709">
        <v>45108</v>
      </c>
      <c r="L530" s="4710"/>
      <c r="M530" s="4707"/>
    </row>
    <row r="531" spans="1:13" ht="20.100000000000001" customHeight="1">
      <c r="A531" s="4717" t="s">
        <v>22997</v>
      </c>
      <c r="B531" s="4703" t="s">
        <v>22252</v>
      </c>
      <c r="C531" s="4690">
        <v>0</v>
      </c>
      <c r="D531" s="4690">
        <v>4.72</v>
      </c>
      <c r="E531" s="4690">
        <v>4.72</v>
      </c>
      <c r="F531" s="4704">
        <v>6</v>
      </c>
      <c r="G531" s="4705"/>
      <c r="H531" s="4706"/>
      <c r="I531" s="4703"/>
      <c r="J531" s="4703"/>
      <c r="K531" s="4709">
        <v>45108</v>
      </c>
      <c r="L531" s="4710"/>
      <c r="M531" s="4707"/>
    </row>
    <row r="532" spans="1:13" ht="20.100000000000001" customHeight="1">
      <c r="A532" s="4717" t="s">
        <v>22998</v>
      </c>
      <c r="B532" s="4703" t="s">
        <v>22241</v>
      </c>
      <c r="C532" s="4690">
        <v>0</v>
      </c>
      <c r="D532" s="4690">
        <v>2.29</v>
      </c>
      <c r="E532" s="4690">
        <v>2.29</v>
      </c>
      <c r="F532" s="4704">
        <v>6</v>
      </c>
      <c r="G532" s="4705"/>
      <c r="H532" s="4706"/>
      <c r="I532" s="4703"/>
      <c r="J532" s="4703"/>
      <c r="K532" s="4709">
        <v>45108</v>
      </c>
      <c r="L532" s="4710"/>
      <c r="M532" s="4707"/>
    </row>
    <row r="533" spans="1:13" ht="20.100000000000001" customHeight="1">
      <c r="A533" s="4717" t="s">
        <v>22999</v>
      </c>
      <c r="B533" s="4703" t="s">
        <v>22253</v>
      </c>
      <c r="C533" s="4690">
        <v>0.86</v>
      </c>
      <c r="D533" s="4690">
        <v>1.98</v>
      </c>
      <c r="E533" s="4690">
        <v>1.1200000000000001</v>
      </c>
      <c r="F533" s="4704">
        <v>6</v>
      </c>
      <c r="G533" s="4705"/>
      <c r="H533" s="4706"/>
      <c r="I533" s="4703"/>
      <c r="J533" s="4703"/>
      <c r="K533" s="4709">
        <v>45108</v>
      </c>
      <c r="L533" s="4710"/>
      <c r="M533" s="4707"/>
    </row>
    <row r="534" spans="1:13" ht="20.100000000000001" customHeight="1">
      <c r="A534" s="4717" t="s">
        <v>23000</v>
      </c>
      <c r="B534" s="4703" t="s">
        <v>22254</v>
      </c>
      <c r="C534" s="4690">
        <v>0</v>
      </c>
      <c r="D534" s="4690">
        <v>1.51</v>
      </c>
      <c r="E534" s="4690">
        <v>1.51</v>
      </c>
      <c r="F534" s="4704">
        <v>6</v>
      </c>
      <c r="G534" s="4705"/>
      <c r="H534" s="4706"/>
      <c r="I534" s="4703"/>
      <c r="J534" s="4703"/>
      <c r="K534" s="4709">
        <v>45108</v>
      </c>
      <c r="L534" s="4710"/>
      <c r="M534" s="4707"/>
    </row>
    <row r="535" spans="1:13" ht="20.100000000000001" customHeight="1">
      <c r="A535" s="4717" t="s">
        <v>23001</v>
      </c>
      <c r="B535" s="4703" t="s">
        <v>15351</v>
      </c>
      <c r="C535" s="4690">
        <v>0</v>
      </c>
      <c r="D535" s="4690">
        <v>1</v>
      </c>
      <c r="E535" s="4690">
        <v>1</v>
      </c>
      <c r="F535" s="4704">
        <v>6</v>
      </c>
      <c r="G535" s="4705"/>
      <c r="H535" s="4706"/>
      <c r="I535" s="4703"/>
      <c r="J535" s="4703"/>
      <c r="K535" s="4709">
        <v>45108</v>
      </c>
      <c r="L535" s="4710"/>
      <c r="M535" s="4707"/>
    </row>
    <row r="536" spans="1:13" ht="20.100000000000001" customHeight="1">
      <c r="A536" s="4717" t="s">
        <v>23002</v>
      </c>
      <c r="B536" s="4703" t="s">
        <v>21932</v>
      </c>
      <c r="C536" s="4690">
        <v>0</v>
      </c>
      <c r="D536" s="4690">
        <v>0.43</v>
      </c>
      <c r="E536" s="4690">
        <v>0.43</v>
      </c>
      <c r="F536" s="4704">
        <v>6</v>
      </c>
      <c r="G536" s="4705"/>
      <c r="H536" s="4706"/>
      <c r="I536" s="4703"/>
      <c r="J536" s="4703"/>
      <c r="K536" s="4709">
        <v>45108</v>
      </c>
      <c r="L536" s="4710"/>
      <c r="M536" s="4707"/>
    </row>
    <row r="537" spans="1:13" ht="20.100000000000001" customHeight="1">
      <c r="A537" s="4717" t="s">
        <v>23003</v>
      </c>
      <c r="B537" s="4703"/>
      <c r="C537" s="4690">
        <v>0</v>
      </c>
      <c r="D537" s="4690">
        <v>0.37</v>
      </c>
      <c r="E537" s="4690">
        <v>0.37</v>
      </c>
      <c r="F537" s="4704">
        <v>6</v>
      </c>
      <c r="G537" s="4705"/>
      <c r="H537" s="4706"/>
      <c r="I537" s="4703"/>
      <c r="J537" s="4703"/>
      <c r="K537" s="4709">
        <v>45108</v>
      </c>
      <c r="L537" s="4710"/>
      <c r="M537" s="4707"/>
    </row>
    <row r="538" spans="1:13" ht="20.100000000000001" customHeight="1">
      <c r="A538" s="4717" t="s">
        <v>22900</v>
      </c>
      <c r="B538" s="4703" t="s">
        <v>22183</v>
      </c>
      <c r="C538" s="4690">
        <v>0.72</v>
      </c>
      <c r="D538" s="4690">
        <v>1.33</v>
      </c>
      <c r="E538" s="4690">
        <v>0.6100000000000001</v>
      </c>
      <c r="F538" s="4704">
        <v>6</v>
      </c>
      <c r="G538" s="4705"/>
      <c r="H538" s="4706"/>
      <c r="I538" s="4703"/>
      <c r="J538" s="4703"/>
      <c r="K538" s="4709">
        <v>45108</v>
      </c>
      <c r="L538" s="4710"/>
      <c r="M538" s="4707"/>
    </row>
    <row r="539" spans="1:13" ht="20.100000000000001" customHeight="1">
      <c r="A539" s="4717" t="s">
        <v>23004</v>
      </c>
      <c r="B539" s="4703"/>
      <c r="C539" s="4690">
        <v>0</v>
      </c>
      <c r="D539" s="4690">
        <v>0.17</v>
      </c>
      <c r="E539" s="4690">
        <v>0.17</v>
      </c>
      <c r="F539" s="4704">
        <v>6</v>
      </c>
      <c r="G539" s="4705"/>
      <c r="H539" s="4706"/>
      <c r="I539" s="4703"/>
      <c r="J539" s="4703"/>
      <c r="K539" s="4709">
        <v>45108</v>
      </c>
      <c r="L539" s="4710"/>
      <c r="M539" s="4707"/>
    </row>
    <row r="540" spans="1:13" ht="20.100000000000001" customHeight="1">
      <c r="A540" s="4717" t="s">
        <v>23005</v>
      </c>
      <c r="B540" s="4703" t="s">
        <v>22255</v>
      </c>
      <c r="C540" s="4690">
        <v>0</v>
      </c>
      <c r="D540" s="4690">
        <v>0.47</v>
      </c>
      <c r="E540" s="4690">
        <v>0.47</v>
      </c>
      <c r="F540" s="4704">
        <v>6</v>
      </c>
      <c r="G540" s="4705"/>
      <c r="H540" s="4706"/>
      <c r="I540" s="4703"/>
      <c r="J540" s="4703"/>
      <c r="K540" s="4709">
        <v>45108</v>
      </c>
      <c r="L540" s="4710"/>
      <c r="M540" s="4707"/>
    </row>
    <row r="541" spans="1:13" ht="20.100000000000001" customHeight="1">
      <c r="A541" s="4717" t="s">
        <v>23006</v>
      </c>
      <c r="B541" s="4703"/>
      <c r="C541" s="4690">
        <v>0</v>
      </c>
      <c r="D541" s="4690">
        <v>0.06</v>
      </c>
      <c r="E541" s="4690">
        <v>0.06</v>
      </c>
      <c r="F541" s="4704">
        <v>6</v>
      </c>
      <c r="G541" s="4705"/>
      <c r="H541" s="4706"/>
      <c r="I541" s="4703"/>
      <c r="J541" s="4703"/>
      <c r="K541" s="4709">
        <v>45108</v>
      </c>
      <c r="L541" s="4710"/>
      <c r="M541" s="4707"/>
    </row>
    <row r="542" spans="1:13" ht="20.100000000000001" customHeight="1">
      <c r="A542" s="4717" t="s">
        <v>23007</v>
      </c>
      <c r="B542" s="4703" t="s">
        <v>21763</v>
      </c>
      <c r="C542" s="4690">
        <v>0</v>
      </c>
      <c r="D542" s="4690">
        <v>0.48</v>
      </c>
      <c r="E542" s="4690">
        <v>0.48</v>
      </c>
      <c r="F542" s="4704">
        <v>6</v>
      </c>
      <c r="G542" s="4705"/>
      <c r="H542" s="4706"/>
      <c r="I542" s="4703"/>
      <c r="J542" s="4703"/>
      <c r="K542" s="4709">
        <v>45108</v>
      </c>
      <c r="L542" s="4710"/>
      <c r="M542" s="4707"/>
    </row>
    <row r="543" spans="1:13" ht="20.100000000000001" customHeight="1">
      <c r="A543" s="4717" t="s">
        <v>23008</v>
      </c>
      <c r="B543" s="4703" t="s">
        <v>22256</v>
      </c>
      <c r="C543" s="4690">
        <v>0.23</v>
      </c>
      <c r="D543" s="4690">
        <v>1.46</v>
      </c>
      <c r="E543" s="4690">
        <v>1.23</v>
      </c>
      <c r="F543" s="4704">
        <v>6</v>
      </c>
      <c r="G543" s="4705"/>
      <c r="H543" s="4706"/>
      <c r="I543" s="4703"/>
      <c r="J543" s="4703"/>
      <c r="K543" s="4709">
        <v>45108</v>
      </c>
      <c r="L543" s="4710"/>
      <c r="M543" s="4707"/>
    </row>
    <row r="544" spans="1:13" ht="20.100000000000001" customHeight="1">
      <c r="A544" s="4717" t="s">
        <v>23009</v>
      </c>
      <c r="B544" s="4703" t="s">
        <v>22257</v>
      </c>
      <c r="C544" s="4690">
        <v>0</v>
      </c>
      <c r="D544" s="4690">
        <v>1.4</v>
      </c>
      <c r="E544" s="4690">
        <v>1.4</v>
      </c>
      <c r="F544" s="4704">
        <v>6</v>
      </c>
      <c r="G544" s="4705"/>
      <c r="H544" s="4706"/>
      <c r="I544" s="4703"/>
      <c r="J544" s="4703"/>
      <c r="K544" s="4709">
        <v>45108</v>
      </c>
      <c r="L544" s="4710"/>
      <c r="M544" s="4707"/>
    </row>
    <row r="545" spans="1:13" ht="20.100000000000001" customHeight="1">
      <c r="A545" s="4717" t="s">
        <v>23010</v>
      </c>
      <c r="B545" s="4703" t="s">
        <v>84</v>
      </c>
      <c r="C545" s="4690">
        <v>0</v>
      </c>
      <c r="D545" s="4690">
        <v>0.54</v>
      </c>
      <c r="E545" s="4690">
        <v>0.54</v>
      </c>
      <c r="F545" s="4704">
        <v>6</v>
      </c>
      <c r="G545" s="4705"/>
      <c r="H545" s="4706"/>
      <c r="I545" s="4703"/>
      <c r="J545" s="4703"/>
      <c r="K545" s="4709">
        <v>45108</v>
      </c>
      <c r="L545" s="4710"/>
      <c r="M545" s="4707"/>
    </row>
    <row r="546" spans="1:13" ht="20.100000000000001" customHeight="1">
      <c r="A546" s="4717" t="s">
        <v>23011</v>
      </c>
      <c r="B546" s="4703" t="s">
        <v>22258</v>
      </c>
      <c r="C546" s="4690">
        <v>0</v>
      </c>
      <c r="D546" s="4690">
        <v>0.13</v>
      </c>
      <c r="E546" s="4690">
        <v>0.13</v>
      </c>
      <c r="F546" s="4704">
        <v>6</v>
      </c>
      <c r="G546" s="4705"/>
      <c r="H546" s="4706"/>
      <c r="I546" s="4703"/>
      <c r="J546" s="4703"/>
      <c r="K546" s="4709">
        <v>45108</v>
      </c>
      <c r="L546" s="4710"/>
      <c r="M546" s="4707"/>
    </row>
    <row r="547" spans="1:13" ht="20.100000000000001" customHeight="1">
      <c r="A547" s="4717" t="s">
        <v>23012</v>
      </c>
      <c r="B547" s="4703" t="s">
        <v>22259</v>
      </c>
      <c r="C547" s="4690">
        <v>0</v>
      </c>
      <c r="D547" s="4690">
        <v>0.28000000000000003</v>
      </c>
      <c r="E547" s="4690">
        <v>0.28000000000000003</v>
      </c>
      <c r="F547" s="4704">
        <v>6</v>
      </c>
      <c r="G547" s="4705"/>
      <c r="H547" s="4706"/>
      <c r="I547" s="4703"/>
      <c r="J547" s="4703"/>
      <c r="K547" s="4709">
        <v>45108</v>
      </c>
      <c r="L547" s="4710"/>
      <c r="M547" s="4707"/>
    </row>
    <row r="548" spans="1:13" ht="20.100000000000001" customHeight="1">
      <c r="A548" s="4717" t="s">
        <v>23013</v>
      </c>
      <c r="B548" s="4703" t="s">
        <v>22260</v>
      </c>
      <c r="C548" s="4690">
        <v>0</v>
      </c>
      <c r="D548" s="4690">
        <v>0.28000000000000003</v>
      </c>
      <c r="E548" s="4690">
        <v>0.28000000000000003</v>
      </c>
      <c r="F548" s="4704">
        <v>6</v>
      </c>
      <c r="G548" s="4705"/>
      <c r="H548" s="4706"/>
      <c r="I548" s="4703"/>
      <c r="J548" s="4703"/>
      <c r="K548" s="4709">
        <v>45108</v>
      </c>
      <c r="L548" s="4710"/>
      <c r="M548" s="4707"/>
    </row>
    <row r="549" spans="1:13" ht="20.100000000000001" customHeight="1">
      <c r="A549" s="4717" t="s">
        <v>23014</v>
      </c>
      <c r="B549" s="4703" t="s">
        <v>22261</v>
      </c>
      <c r="C549" s="4690">
        <v>3.49</v>
      </c>
      <c r="D549" s="4690">
        <v>4.28</v>
      </c>
      <c r="E549" s="4690">
        <v>0.79</v>
      </c>
      <c r="F549" s="4704">
        <v>6</v>
      </c>
      <c r="G549" s="4705"/>
      <c r="H549" s="4706"/>
      <c r="I549" s="4703"/>
      <c r="J549" s="4703"/>
      <c r="K549" s="4709">
        <v>45108</v>
      </c>
      <c r="L549" s="4710"/>
      <c r="M549" s="4707"/>
    </row>
    <row r="550" spans="1:13" ht="20.100000000000001" customHeight="1">
      <c r="A550" s="4717" t="s">
        <v>23015</v>
      </c>
      <c r="B550" s="4703" t="s">
        <v>22262</v>
      </c>
      <c r="C550" s="4690">
        <v>0</v>
      </c>
      <c r="D550" s="4690">
        <v>2.72</v>
      </c>
      <c r="E550" s="4690">
        <v>2.72</v>
      </c>
      <c r="F550" s="4704">
        <v>6</v>
      </c>
      <c r="G550" s="4705"/>
      <c r="H550" s="4706"/>
      <c r="I550" s="4703"/>
      <c r="J550" s="4703"/>
      <c r="K550" s="4709">
        <v>45108</v>
      </c>
      <c r="L550" s="4710"/>
      <c r="M550" s="4707"/>
    </row>
    <row r="551" spans="1:13" ht="20.100000000000001" customHeight="1">
      <c r="A551" s="4717" t="s">
        <v>23016</v>
      </c>
      <c r="B551" s="4703" t="s">
        <v>22263</v>
      </c>
      <c r="C551" s="4690">
        <v>0</v>
      </c>
      <c r="D551" s="4690">
        <v>1.59</v>
      </c>
      <c r="E551" s="4690">
        <v>1.59</v>
      </c>
      <c r="F551" s="4704">
        <v>6</v>
      </c>
      <c r="G551" s="4705"/>
      <c r="H551" s="4706"/>
      <c r="I551" s="4703"/>
      <c r="J551" s="4703"/>
      <c r="K551" s="4709">
        <v>45108</v>
      </c>
      <c r="L551" s="4710"/>
      <c r="M551" s="4707"/>
    </row>
    <row r="552" spans="1:13" ht="20.100000000000001" customHeight="1">
      <c r="A552" s="4717" t="s">
        <v>23017</v>
      </c>
      <c r="B552" s="4703" t="s">
        <v>408</v>
      </c>
      <c r="C552" s="4690">
        <v>0</v>
      </c>
      <c r="D552" s="4690">
        <v>0.36</v>
      </c>
      <c r="E552" s="4690">
        <v>0.36</v>
      </c>
      <c r="F552" s="4704">
        <v>6</v>
      </c>
      <c r="G552" s="4705"/>
      <c r="H552" s="4706"/>
      <c r="I552" s="4703"/>
      <c r="J552" s="4703"/>
      <c r="K552" s="4709">
        <v>45108</v>
      </c>
      <c r="L552" s="4710"/>
      <c r="M552" s="4707"/>
    </row>
    <row r="553" spans="1:13" ht="20.100000000000001" customHeight="1">
      <c r="A553" s="4717" t="s">
        <v>23018</v>
      </c>
      <c r="B553" s="4703" t="s">
        <v>22264</v>
      </c>
      <c r="C553" s="4690">
        <v>0</v>
      </c>
      <c r="D553" s="4690">
        <v>0.19</v>
      </c>
      <c r="E553" s="4690">
        <v>0.19</v>
      </c>
      <c r="F553" s="4704">
        <v>6</v>
      </c>
      <c r="G553" s="4705"/>
      <c r="H553" s="4706"/>
      <c r="I553" s="4703"/>
      <c r="J553" s="4703"/>
      <c r="K553" s="4709">
        <v>45108</v>
      </c>
      <c r="L553" s="4710"/>
      <c r="M553" s="4707"/>
    </row>
    <row r="554" spans="1:13" ht="20.100000000000001" customHeight="1">
      <c r="A554" s="4717" t="s">
        <v>23019</v>
      </c>
      <c r="B554" s="4703" t="s">
        <v>22265</v>
      </c>
      <c r="C554" s="4690">
        <v>0</v>
      </c>
      <c r="D554" s="4690">
        <v>0.98</v>
      </c>
      <c r="E554" s="4690">
        <v>0.98</v>
      </c>
      <c r="F554" s="4704">
        <v>6</v>
      </c>
      <c r="G554" s="4705"/>
      <c r="H554" s="4706"/>
      <c r="I554" s="4703"/>
      <c r="J554" s="4703"/>
      <c r="K554" s="4709">
        <v>45108</v>
      </c>
      <c r="L554" s="4710"/>
      <c r="M554" s="4707"/>
    </row>
    <row r="555" spans="1:13" ht="20.100000000000001" customHeight="1">
      <c r="A555" s="4717" t="s">
        <v>23020</v>
      </c>
      <c r="B555" s="4703" t="s">
        <v>5942</v>
      </c>
      <c r="C555" s="4690">
        <v>0</v>
      </c>
      <c r="D555" s="4690">
        <v>0.71</v>
      </c>
      <c r="E555" s="4690">
        <v>0.71</v>
      </c>
      <c r="F555" s="4704">
        <v>6</v>
      </c>
      <c r="G555" s="4705"/>
      <c r="H555" s="4706"/>
      <c r="I555" s="4703"/>
      <c r="J555" s="4703"/>
      <c r="K555" s="4709">
        <v>45108</v>
      </c>
      <c r="L555" s="4710"/>
      <c r="M555" s="4707"/>
    </row>
    <row r="556" spans="1:13" ht="20.100000000000001" customHeight="1">
      <c r="A556" s="4717" t="s">
        <v>23021</v>
      </c>
      <c r="B556" s="4703" t="s">
        <v>22266</v>
      </c>
      <c r="C556" s="4690">
        <v>0</v>
      </c>
      <c r="D556" s="4690">
        <v>0.35</v>
      </c>
      <c r="E556" s="4690">
        <v>0.35</v>
      </c>
      <c r="F556" s="4704">
        <v>6</v>
      </c>
      <c r="G556" s="4705"/>
      <c r="H556" s="4706"/>
      <c r="I556" s="4703"/>
      <c r="J556" s="4703"/>
      <c r="K556" s="4709">
        <v>45108</v>
      </c>
      <c r="L556" s="4710"/>
      <c r="M556" s="4707"/>
    </row>
    <row r="557" spans="1:13" ht="20.100000000000001" customHeight="1">
      <c r="A557" s="4717" t="s">
        <v>23022</v>
      </c>
      <c r="B557" s="4703" t="s">
        <v>22267</v>
      </c>
      <c r="C557" s="4690">
        <v>0</v>
      </c>
      <c r="D557" s="4690">
        <v>0.32</v>
      </c>
      <c r="E557" s="4690">
        <v>0.32</v>
      </c>
      <c r="F557" s="4704">
        <v>6</v>
      </c>
      <c r="G557" s="4705"/>
      <c r="H557" s="4706"/>
      <c r="I557" s="4703"/>
      <c r="J557" s="4703"/>
      <c r="K557" s="4709">
        <v>45108</v>
      </c>
      <c r="L557" s="4710"/>
      <c r="M557" s="4707"/>
    </row>
    <row r="558" spans="1:13" ht="20.100000000000001" customHeight="1">
      <c r="A558" s="4717" t="s">
        <v>23023</v>
      </c>
      <c r="B558" s="4703" t="s">
        <v>22176</v>
      </c>
      <c r="C558" s="4690">
        <v>0</v>
      </c>
      <c r="D558" s="4690">
        <v>0.45</v>
      </c>
      <c r="E558" s="4690">
        <v>0.45</v>
      </c>
      <c r="F558" s="4704">
        <v>6</v>
      </c>
      <c r="G558" s="4705"/>
      <c r="H558" s="4706"/>
      <c r="I558" s="4703"/>
      <c r="J558" s="4703"/>
      <c r="K558" s="4709">
        <v>45108</v>
      </c>
      <c r="L558" s="4710"/>
      <c r="M558" s="4707"/>
    </row>
    <row r="559" spans="1:13" ht="20.100000000000001" customHeight="1">
      <c r="A559" s="4717" t="s">
        <v>23024</v>
      </c>
      <c r="B559" s="4703" t="s">
        <v>22268</v>
      </c>
      <c r="C559" s="4690">
        <v>0</v>
      </c>
      <c r="D559" s="4690">
        <v>0.42</v>
      </c>
      <c r="E559" s="4690">
        <v>0.42</v>
      </c>
      <c r="F559" s="4704">
        <v>6</v>
      </c>
      <c r="G559" s="4705"/>
      <c r="H559" s="4706"/>
      <c r="I559" s="4703"/>
      <c r="J559" s="4703"/>
      <c r="K559" s="4709">
        <v>45108</v>
      </c>
      <c r="L559" s="4710"/>
      <c r="M559" s="4707"/>
    </row>
    <row r="560" spans="1:13" ht="20.100000000000001" customHeight="1">
      <c r="A560" s="4717" t="s">
        <v>23025</v>
      </c>
      <c r="B560" s="4703" t="s">
        <v>22269</v>
      </c>
      <c r="C560" s="4690">
        <v>0</v>
      </c>
      <c r="D560" s="4690">
        <v>0.47</v>
      </c>
      <c r="E560" s="4690">
        <v>0.47</v>
      </c>
      <c r="F560" s="4704">
        <v>6</v>
      </c>
      <c r="G560" s="4705"/>
      <c r="H560" s="4706"/>
      <c r="I560" s="4703"/>
      <c r="J560" s="4703"/>
      <c r="K560" s="4709">
        <v>45108</v>
      </c>
      <c r="L560" s="4710"/>
      <c r="M560" s="4707"/>
    </row>
    <row r="561" spans="1:13" ht="20.100000000000001" customHeight="1">
      <c r="A561" s="4717" t="s">
        <v>23026</v>
      </c>
      <c r="B561" s="4703" t="s">
        <v>5834</v>
      </c>
      <c r="C561" s="4690">
        <v>0</v>
      </c>
      <c r="D561" s="4690">
        <v>0.83</v>
      </c>
      <c r="E561" s="4690">
        <v>0.83</v>
      </c>
      <c r="F561" s="4704">
        <v>6</v>
      </c>
      <c r="G561" s="4705"/>
      <c r="H561" s="4706"/>
      <c r="I561" s="4703"/>
      <c r="J561" s="4703"/>
      <c r="K561" s="4709">
        <v>45108</v>
      </c>
      <c r="L561" s="4710"/>
      <c r="M561" s="4707"/>
    </row>
    <row r="562" spans="1:13" ht="20.100000000000001" customHeight="1">
      <c r="A562" s="4717" t="s">
        <v>23027</v>
      </c>
      <c r="B562" s="4703" t="s">
        <v>22270</v>
      </c>
      <c r="C562" s="4690">
        <v>0</v>
      </c>
      <c r="D562" s="4690">
        <v>2.6</v>
      </c>
      <c r="E562" s="4690">
        <v>2.6</v>
      </c>
      <c r="F562" s="4704">
        <v>6</v>
      </c>
      <c r="G562" s="4705"/>
      <c r="H562" s="4706"/>
      <c r="I562" s="4703"/>
      <c r="J562" s="4703"/>
      <c r="K562" s="4709">
        <v>45108</v>
      </c>
      <c r="L562" s="4710"/>
      <c r="M562" s="4707"/>
    </row>
    <row r="563" spans="1:13" ht="20.100000000000001" customHeight="1">
      <c r="A563" s="4717" t="s">
        <v>23028</v>
      </c>
      <c r="B563" s="4703" t="s">
        <v>22271</v>
      </c>
      <c r="C563" s="4690">
        <v>0</v>
      </c>
      <c r="D563" s="4690">
        <v>0.71</v>
      </c>
      <c r="E563" s="4690">
        <v>0.71</v>
      </c>
      <c r="F563" s="4704">
        <v>6</v>
      </c>
      <c r="G563" s="4705"/>
      <c r="H563" s="4706"/>
      <c r="I563" s="4703"/>
      <c r="J563" s="4703"/>
      <c r="K563" s="4709">
        <v>45108</v>
      </c>
      <c r="L563" s="4710"/>
      <c r="M563" s="4707"/>
    </row>
    <row r="564" spans="1:13" ht="20.100000000000001" customHeight="1">
      <c r="A564" s="4717" t="s">
        <v>23029</v>
      </c>
      <c r="B564" s="4703" t="s">
        <v>21689</v>
      </c>
      <c r="C564" s="4690">
        <v>0</v>
      </c>
      <c r="D564" s="4690">
        <v>0.62</v>
      </c>
      <c r="E564" s="4690">
        <v>0.62</v>
      </c>
      <c r="F564" s="4704">
        <v>6</v>
      </c>
      <c r="G564" s="4705"/>
      <c r="H564" s="4706"/>
      <c r="I564" s="4703"/>
      <c r="J564" s="4703"/>
      <c r="K564" s="4709">
        <v>45108</v>
      </c>
      <c r="L564" s="4710"/>
      <c r="M564" s="4707"/>
    </row>
    <row r="565" spans="1:13" ht="20.100000000000001" customHeight="1">
      <c r="A565" s="4717" t="s">
        <v>23030</v>
      </c>
      <c r="B565" s="4703" t="s">
        <v>22272</v>
      </c>
      <c r="C565" s="4690">
        <v>0</v>
      </c>
      <c r="D565" s="4690">
        <v>0.06</v>
      </c>
      <c r="E565" s="4690">
        <v>0.06</v>
      </c>
      <c r="F565" s="4704">
        <v>6</v>
      </c>
      <c r="G565" s="4705"/>
      <c r="H565" s="4706"/>
      <c r="I565" s="4703"/>
      <c r="J565" s="4703"/>
      <c r="K565" s="4709">
        <v>45108</v>
      </c>
      <c r="L565" s="4710"/>
      <c r="M565" s="4707"/>
    </row>
    <row r="566" spans="1:13" ht="20.100000000000001" customHeight="1">
      <c r="A566" s="4717" t="s">
        <v>23031</v>
      </c>
      <c r="B566" s="4703" t="s">
        <v>17848</v>
      </c>
      <c r="C566" s="4690">
        <v>0</v>
      </c>
      <c r="D566" s="4690">
        <v>0.36</v>
      </c>
      <c r="E566" s="4690">
        <v>0.36</v>
      </c>
      <c r="F566" s="4704">
        <v>6</v>
      </c>
      <c r="G566" s="4705"/>
      <c r="H566" s="4706"/>
      <c r="I566" s="4703"/>
      <c r="J566" s="4703"/>
      <c r="K566" s="4709">
        <v>45108</v>
      </c>
      <c r="L566" s="4710"/>
      <c r="M566" s="4707"/>
    </row>
    <row r="567" spans="1:13" ht="20.100000000000001" customHeight="1">
      <c r="A567" s="4717" t="s">
        <v>23032</v>
      </c>
      <c r="B567" s="4703" t="s">
        <v>5851</v>
      </c>
      <c r="C567" s="4690">
        <v>0</v>
      </c>
      <c r="D567" s="4690">
        <v>0.28999999999999998</v>
      </c>
      <c r="E567" s="4690">
        <v>0.28999999999999998</v>
      </c>
      <c r="F567" s="4704">
        <v>6</v>
      </c>
      <c r="G567" s="4705"/>
      <c r="H567" s="4706"/>
      <c r="I567" s="4703"/>
      <c r="J567" s="4703"/>
      <c r="K567" s="4709">
        <v>45108</v>
      </c>
      <c r="L567" s="4710"/>
      <c r="M567" s="4707"/>
    </row>
    <row r="568" spans="1:13" ht="20.100000000000001" customHeight="1">
      <c r="A568" s="4717" t="s">
        <v>23033</v>
      </c>
      <c r="B568" s="4703"/>
      <c r="C568" s="4690">
        <v>0</v>
      </c>
      <c r="D568" s="4690">
        <v>0.32</v>
      </c>
      <c r="E568" s="4690">
        <v>0.32</v>
      </c>
      <c r="F568" s="4704">
        <v>6</v>
      </c>
      <c r="G568" s="4705"/>
      <c r="H568" s="4706"/>
      <c r="I568" s="4703"/>
      <c r="J568" s="4703"/>
      <c r="K568" s="4709">
        <v>45108</v>
      </c>
      <c r="L568" s="4710"/>
      <c r="M568" s="4707"/>
    </row>
    <row r="569" spans="1:13" ht="20.100000000000001" customHeight="1">
      <c r="A569" s="4717" t="s">
        <v>23034</v>
      </c>
      <c r="B569" s="4703" t="s">
        <v>22273</v>
      </c>
      <c r="C569" s="4690">
        <v>0</v>
      </c>
      <c r="D569" s="4690">
        <v>1.95</v>
      </c>
      <c r="E569" s="4690">
        <v>1.95</v>
      </c>
      <c r="F569" s="4704">
        <v>6</v>
      </c>
      <c r="G569" s="4705"/>
      <c r="H569" s="4706"/>
      <c r="I569" s="4703"/>
      <c r="J569" s="4703"/>
      <c r="K569" s="4709">
        <v>45108</v>
      </c>
      <c r="L569" s="4710"/>
      <c r="M569" s="4707"/>
    </row>
    <row r="570" spans="1:13" ht="20.100000000000001" customHeight="1">
      <c r="A570" s="4717" t="s">
        <v>23035</v>
      </c>
      <c r="B570" s="4703" t="s">
        <v>22274</v>
      </c>
      <c r="C570" s="4690">
        <v>0</v>
      </c>
      <c r="D570" s="4690">
        <v>0.36</v>
      </c>
      <c r="E570" s="4690">
        <v>0.36</v>
      </c>
      <c r="F570" s="4704">
        <v>6</v>
      </c>
      <c r="G570" s="4705"/>
      <c r="H570" s="4706"/>
      <c r="I570" s="4703"/>
      <c r="J570" s="4703"/>
      <c r="K570" s="4709">
        <v>45108</v>
      </c>
      <c r="L570" s="4710"/>
      <c r="M570" s="4707"/>
    </row>
    <row r="571" spans="1:13" ht="20.100000000000001" customHeight="1">
      <c r="A571" s="4717" t="s">
        <v>23036</v>
      </c>
      <c r="B571" s="4703" t="s">
        <v>22275</v>
      </c>
      <c r="C571" s="4690">
        <v>0</v>
      </c>
      <c r="D571" s="4690">
        <v>0.24</v>
      </c>
      <c r="E571" s="4690">
        <v>0.24</v>
      </c>
      <c r="F571" s="4704">
        <v>6</v>
      </c>
      <c r="G571" s="4705"/>
      <c r="H571" s="4706"/>
      <c r="I571" s="4703"/>
      <c r="J571" s="4703"/>
      <c r="K571" s="4709">
        <v>45108</v>
      </c>
      <c r="L571" s="4710"/>
      <c r="M571" s="4707"/>
    </row>
    <row r="572" spans="1:13" ht="20.100000000000001" customHeight="1">
      <c r="A572" s="4717" t="s">
        <v>23037</v>
      </c>
      <c r="B572" s="4703"/>
      <c r="C572" s="4690">
        <v>0</v>
      </c>
      <c r="D572" s="4690">
        <v>0.37</v>
      </c>
      <c r="E572" s="4690">
        <v>0.37</v>
      </c>
      <c r="F572" s="4704">
        <v>6</v>
      </c>
      <c r="G572" s="4705"/>
      <c r="H572" s="4706"/>
      <c r="I572" s="4703"/>
      <c r="J572" s="4703"/>
      <c r="K572" s="4709">
        <v>45108</v>
      </c>
      <c r="L572" s="4710"/>
      <c r="M572" s="4707"/>
    </row>
    <row r="573" spans="1:13" ht="20.100000000000001" customHeight="1">
      <c r="A573" s="4717" t="s">
        <v>23038</v>
      </c>
      <c r="B573" s="4703" t="s">
        <v>21707</v>
      </c>
      <c r="C573" s="4690">
        <v>0</v>
      </c>
      <c r="D573" s="4690">
        <v>0.41</v>
      </c>
      <c r="E573" s="4690">
        <v>0.41</v>
      </c>
      <c r="F573" s="4704">
        <v>6</v>
      </c>
      <c r="G573" s="4705"/>
      <c r="H573" s="4706"/>
      <c r="I573" s="4703"/>
      <c r="J573" s="4703"/>
      <c r="K573" s="4709">
        <v>45108</v>
      </c>
      <c r="L573" s="4710"/>
      <c r="M573" s="4707"/>
    </row>
    <row r="574" spans="1:13" ht="20.100000000000001" customHeight="1">
      <c r="A574" s="4717" t="s">
        <v>23039</v>
      </c>
      <c r="B574" s="4703" t="s">
        <v>22276</v>
      </c>
      <c r="C574" s="4690">
        <v>0</v>
      </c>
      <c r="D574" s="4690">
        <v>0.19</v>
      </c>
      <c r="E574" s="4690">
        <v>0.19</v>
      </c>
      <c r="F574" s="4704">
        <v>6</v>
      </c>
      <c r="G574" s="4705"/>
      <c r="H574" s="4706"/>
      <c r="I574" s="4703"/>
      <c r="J574" s="4703"/>
      <c r="K574" s="4709">
        <v>45108</v>
      </c>
      <c r="L574" s="4710"/>
      <c r="M574" s="4707"/>
    </row>
    <row r="575" spans="1:13" ht="20.100000000000001" customHeight="1">
      <c r="A575" s="4717" t="s">
        <v>23040</v>
      </c>
      <c r="B575" s="4703" t="s">
        <v>22277</v>
      </c>
      <c r="C575" s="4690">
        <v>0</v>
      </c>
      <c r="D575" s="4690">
        <v>0.38</v>
      </c>
      <c r="E575" s="4690">
        <v>0.38</v>
      </c>
      <c r="F575" s="4704">
        <v>6</v>
      </c>
      <c r="G575" s="4705"/>
      <c r="H575" s="4706"/>
      <c r="I575" s="4703"/>
      <c r="J575" s="4703"/>
      <c r="K575" s="4709">
        <v>45108</v>
      </c>
      <c r="L575" s="4710"/>
      <c r="M575" s="4707"/>
    </row>
    <row r="576" spans="1:13" ht="20.100000000000001" customHeight="1">
      <c r="A576" s="4717" t="s">
        <v>23041</v>
      </c>
      <c r="B576" s="4703" t="s">
        <v>21682</v>
      </c>
      <c r="C576" s="4690">
        <v>0</v>
      </c>
      <c r="D576" s="4690">
        <v>0.32</v>
      </c>
      <c r="E576" s="4690">
        <v>0.32</v>
      </c>
      <c r="F576" s="4704">
        <v>6</v>
      </c>
      <c r="G576" s="4705"/>
      <c r="H576" s="4706"/>
      <c r="I576" s="4703"/>
      <c r="J576" s="4703"/>
      <c r="K576" s="4709">
        <v>45108</v>
      </c>
      <c r="L576" s="4710"/>
      <c r="M576" s="4707"/>
    </row>
    <row r="577" spans="1:13" ht="20.100000000000001" customHeight="1">
      <c r="A577" s="4717" t="s">
        <v>23042</v>
      </c>
      <c r="B577" s="4703" t="s">
        <v>22278</v>
      </c>
      <c r="C577" s="4690">
        <v>0</v>
      </c>
      <c r="D577" s="4690">
        <v>0.32</v>
      </c>
      <c r="E577" s="4690">
        <v>0.32</v>
      </c>
      <c r="F577" s="4704">
        <v>6</v>
      </c>
      <c r="G577" s="4705"/>
      <c r="H577" s="4706"/>
      <c r="I577" s="4703"/>
      <c r="J577" s="4703"/>
      <c r="K577" s="4709">
        <v>45108</v>
      </c>
      <c r="L577" s="4710"/>
      <c r="M577" s="4707"/>
    </row>
    <row r="578" spans="1:13" ht="20.100000000000001" customHeight="1">
      <c r="A578" s="4717" t="s">
        <v>23043</v>
      </c>
      <c r="B578" s="4703" t="s">
        <v>673</v>
      </c>
      <c r="C578" s="4690">
        <v>0</v>
      </c>
      <c r="D578" s="4690">
        <v>1.04</v>
      </c>
      <c r="E578" s="4690">
        <v>1.04</v>
      </c>
      <c r="F578" s="4704">
        <v>6</v>
      </c>
      <c r="G578" s="4705"/>
      <c r="H578" s="4706"/>
      <c r="I578" s="4703"/>
      <c r="J578" s="4703"/>
      <c r="K578" s="4709">
        <v>45108</v>
      </c>
      <c r="L578" s="4710"/>
      <c r="M578" s="4707"/>
    </row>
    <row r="579" spans="1:13" ht="20.100000000000001" customHeight="1">
      <c r="A579" s="4717" t="s">
        <v>23044</v>
      </c>
      <c r="B579" s="4703"/>
      <c r="C579" s="4690">
        <v>0</v>
      </c>
      <c r="D579" s="4690">
        <v>0.08</v>
      </c>
      <c r="E579" s="4690">
        <v>0.08</v>
      </c>
      <c r="F579" s="4704">
        <v>6</v>
      </c>
      <c r="G579" s="4705"/>
      <c r="H579" s="4706"/>
      <c r="I579" s="4703"/>
      <c r="J579" s="4703"/>
      <c r="K579" s="4709">
        <v>45108</v>
      </c>
      <c r="L579" s="4710"/>
      <c r="M579" s="4707"/>
    </row>
    <row r="580" spans="1:13" ht="20.100000000000001" customHeight="1">
      <c r="A580" s="4717" t="s">
        <v>23045</v>
      </c>
      <c r="B580" s="4703"/>
      <c r="C580" s="4690">
        <v>0</v>
      </c>
      <c r="D580" s="4690">
        <v>0.11</v>
      </c>
      <c r="E580" s="4690">
        <v>0.11</v>
      </c>
      <c r="F580" s="4704">
        <v>6</v>
      </c>
      <c r="G580" s="4705"/>
      <c r="H580" s="4706"/>
      <c r="I580" s="4703"/>
      <c r="J580" s="4703"/>
      <c r="K580" s="4709">
        <v>45108</v>
      </c>
      <c r="L580" s="4710"/>
      <c r="M580" s="4707"/>
    </row>
    <row r="581" spans="1:13" ht="20.100000000000001" customHeight="1">
      <c r="A581" s="4717" t="s">
        <v>23046</v>
      </c>
      <c r="B581" s="4703"/>
      <c r="C581" s="4690">
        <v>0</v>
      </c>
      <c r="D581" s="4690">
        <v>0.03</v>
      </c>
      <c r="E581" s="4690">
        <v>0.03</v>
      </c>
      <c r="F581" s="4704">
        <v>6</v>
      </c>
      <c r="G581" s="4705"/>
      <c r="H581" s="4706"/>
      <c r="I581" s="4703"/>
      <c r="J581" s="4703"/>
      <c r="K581" s="4709">
        <v>45108</v>
      </c>
      <c r="L581" s="4710"/>
      <c r="M581" s="4707"/>
    </row>
    <row r="582" spans="1:13" ht="20.100000000000001" customHeight="1">
      <c r="A582" s="4717" t="s">
        <v>23047</v>
      </c>
      <c r="B582" s="4703" t="s">
        <v>1657</v>
      </c>
      <c r="C582" s="4690">
        <v>0</v>
      </c>
      <c r="D582" s="4690">
        <v>0.65</v>
      </c>
      <c r="E582" s="4690">
        <v>0.65</v>
      </c>
      <c r="F582" s="4704">
        <v>6</v>
      </c>
      <c r="G582" s="4705"/>
      <c r="H582" s="4706"/>
      <c r="I582" s="4703"/>
      <c r="J582" s="4703"/>
      <c r="K582" s="4709">
        <v>45108</v>
      </c>
      <c r="L582" s="4710"/>
      <c r="M582" s="4707"/>
    </row>
    <row r="583" spans="1:13" ht="20.100000000000001" customHeight="1">
      <c r="A583" s="4717" t="s">
        <v>23048</v>
      </c>
      <c r="B583" s="4703" t="s">
        <v>22233</v>
      </c>
      <c r="C583" s="4690">
        <v>0</v>
      </c>
      <c r="D583" s="4690">
        <v>1.01</v>
      </c>
      <c r="E583" s="4690">
        <v>1.01</v>
      </c>
      <c r="F583" s="4704">
        <v>6</v>
      </c>
      <c r="G583" s="4705"/>
      <c r="H583" s="4706"/>
      <c r="I583" s="4703"/>
      <c r="J583" s="4703"/>
      <c r="K583" s="4709">
        <v>45108</v>
      </c>
      <c r="L583" s="4710"/>
      <c r="M583" s="4707"/>
    </row>
    <row r="584" spans="1:13" ht="20.100000000000001" customHeight="1">
      <c r="A584" s="4717" t="s">
        <v>23049</v>
      </c>
      <c r="B584" s="4703"/>
      <c r="C584" s="4690">
        <v>0</v>
      </c>
      <c r="D584" s="4690">
        <v>0.81</v>
      </c>
      <c r="E584" s="4690">
        <v>0.81</v>
      </c>
      <c r="F584" s="4704">
        <v>6</v>
      </c>
      <c r="G584" s="4705"/>
      <c r="H584" s="4706"/>
      <c r="I584" s="4703"/>
      <c r="J584" s="4703"/>
      <c r="K584" s="4709">
        <v>45108</v>
      </c>
      <c r="L584" s="4710"/>
      <c r="M584" s="4707"/>
    </row>
    <row r="585" spans="1:13" ht="20.100000000000001" customHeight="1">
      <c r="A585" s="4717" t="s">
        <v>23050</v>
      </c>
      <c r="B585" s="4703" t="s">
        <v>22279</v>
      </c>
      <c r="C585" s="4690">
        <v>0</v>
      </c>
      <c r="D585" s="4690">
        <v>3.48</v>
      </c>
      <c r="E585" s="4690">
        <v>3.48</v>
      </c>
      <c r="F585" s="4704">
        <v>6</v>
      </c>
      <c r="G585" s="4705"/>
      <c r="H585" s="4706"/>
      <c r="I585" s="4703"/>
      <c r="J585" s="4703"/>
      <c r="K585" s="4709">
        <v>45108</v>
      </c>
      <c r="L585" s="4710"/>
      <c r="M585" s="4707"/>
    </row>
    <row r="586" spans="1:13" ht="20.100000000000001" customHeight="1">
      <c r="A586" s="4717" t="s">
        <v>23051</v>
      </c>
      <c r="B586" s="4703"/>
      <c r="C586" s="4690">
        <v>0</v>
      </c>
      <c r="D586" s="4690">
        <v>0.21</v>
      </c>
      <c r="E586" s="4690">
        <v>0.21</v>
      </c>
      <c r="F586" s="4704">
        <v>6</v>
      </c>
      <c r="G586" s="4705"/>
      <c r="H586" s="4706"/>
      <c r="I586" s="4703"/>
      <c r="J586" s="4703"/>
      <c r="K586" s="4709">
        <v>45108</v>
      </c>
      <c r="L586" s="4710"/>
      <c r="M586" s="4707"/>
    </row>
    <row r="587" spans="1:13" ht="20.100000000000001" customHeight="1">
      <c r="A587" s="4717" t="s">
        <v>23052</v>
      </c>
      <c r="B587" s="4703"/>
      <c r="C587" s="4690">
        <v>0</v>
      </c>
      <c r="D587" s="4690">
        <v>0.12</v>
      </c>
      <c r="E587" s="4690">
        <v>0.12</v>
      </c>
      <c r="F587" s="4704">
        <v>6</v>
      </c>
      <c r="G587" s="4705"/>
      <c r="H587" s="4706"/>
      <c r="I587" s="4703"/>
      <c r="J587" s="4703"/>
      <c r="K587" s="4709">
        <v>45108</v>
      </c>
      <c r="L587" s="4710"/>
      <c r="M587" s="4707"/>
    </row>
    <row r="588" spans="1:13" ht="20.100000000000001" customHeight="1">
      <c r="A588" s="4717" t="s">
        <v>23053</v>
      </c>
      <c r="B588" s="4703"/>
      <c r="C588" s="4690">
        <v>0</v>
      </c>
      <c r="D588" s="4690">
        <v>0.26</v>
      </c>
      <c r="E588" s="4690">
        <v>0.26</v>
      </c>
      <c r="F588" s="4704">
        <v>6</v>
      </c>
      <c r="G588" s="4705"/>
      <c r="H588" s="4706"/>
      <c r="I588" s="4703"/>
      <c r="J588" s="4703"/>
      <c r="K588" s="4709">
        <v>45108</v>
      </c>
      <c r="L588" s="4710"/>
      <c r="M588" s="4707"/>
    </row>
    <row r="589" spans="1:13" ht="20.100000000000001" customHeight="1">
      <c r="A589" s="4717" t="s">
        <v>23054</v>
      </c>
      <c r="B589" s="4703"/>
      <c r="C589" s="4690">
        <v>0</v>
      </c>
      <c r="D589" s="4690">
        <v>0.27</v>
      </c>
      <c r="E589" s="4690">
        <v>0.27</v>
      </c>
      <c r="F589" s="4704">
        <v>6</v>
      </c>
      <c r="G589" s="4705"/>
      <c r="H589" s="4706"/>
      <c r="I589" s="4703"/>
      <c r="J589" s="4703"/>
      <c r="K589" s="4709">
        <v>45108</v>
      </c>
      <c r="L589" s="4710"/>
      <c r="M589" s="4707"/>
    </row>
    <row r="590" spans="1:13" ht="20.100000000000001" customHeight="1">
      <c r="A590" s="4717" t="s">
        <v>23055</v>
      </c>
      <c r="B590" s="4703"/>
      <c r="C590" s="4690">
        <v>0</v>
      </c>
      <c r="D590" s="4690">
        <v>0.25</v>
      </c>
      <c r="E590" s="4690">
        <v>0.25</v>
      </c>
      <c r="F590" s="4704">
        <v>6</v>
      </c>
      <c r="G590" s="4705"/>
      <c r="H590" s="4706"/>
      <c r="I590" s="4703"/>
      <c r="J590" s="4703"/>
      <c r="K590" s="4709">
        <v>45108</v>
      </c>
      <c r="L590" s="4710"/>
      <c r="M590" s="4707"/>
    </row>
    <row r="591" spans="1:13" ht="20.100000000000001" customHeight="1">
      <c r="A591" s="4717" t="s">
        <v>23056</v>
      </c>
      <c r="B591" s="4703" t="s">
        <v>22280</v>
      </c>
      <c r="C591" s="4690">
        <v>0</v>
      </c>
      <c r="D591" s="4690">
        <v>0.5</v>
      </c>
      <c r="E591" s="4690">
        <v>0.5</v>
      </c>
      <c r="F591" s="4704">
        <v>6</v>
      </c>
      <c r="G591" s="4705"/>
      <c r="H591" s="4706"/>
      <c r="I591" s="4703"/>
      <c r="J591" s="4703"/>
      <c r="K591" s="4709">
        <v>45108</v>
      </c>
      <c r="L591" s="4710"/>
      <c r="M591" s="4707"/>
    </row>
    <row r="592" spans="1:13" ht="20.100000000000001" customHeight="1">
      <c r="A592" s="4717" t="s">
        <v>23057</v>
      </c>
      <c r="B592" s="4703" t="s">
        <v>22281</v>
      </c>
      <c r="C592" s="4690">
        <v>0</v>
      </c>
      <c r="D592" s="4690">
        <v>0.22</v>
      </c>
      <c r="E592" s="4690">
        <v>0.22</v>
      </c>
      <c r="F592" s="4704">
        <v>6</v>
      </c>
      <c r="G592" s="4705"/>
      <c r="H592" s="4706"/>
      <c r="I592" s="4703"/>
      <c r="J592" s="4703"/>
      <c r="K592" s="4709">
        <v>45108</v>
      </c>
      <c r="L592" s="4710"/>
      <c r="M592" s="4707"/>
    </row>
    <row r="593" spans="1:13" ht="20.100000000000001" customHeight="1">
      <c r="A593" s="4717" t="s">
        <v>23058</v>
      </c>
      <c r="B593" s="4703" t="s">
        <v>22282</v>
      </c>
      <c r="C593" s="4690">
        <v>0</v>
      </c>
      <c r="D593" s="4690">
        <v>0.23</v>
      </c>
      <c r="E593" s="4690">
        <v>0.23</v>
      </c>
      <c r="F593" s="4704">
        <v>6</v>
      </c>
      <c r="G593" s="4705"/>
      <c r="H593" s="4706"/>
      <c r="I593" s="4703"/>
      <c r="J593" s="4703"/>
      <c r="K593" s="4709">
        <v>45108</v>
      </c>
      <c r="L593" s="4710"/>
      <c r="M593" s="4707"/>
    </row>
    <row r="594" spans="1:13" ht="20.100000000000001" customHeight="1">
      <c r="A594" s="4717" t="s">
        <v>23059</v>
      </c>
      <c r="B594" s="4703" t="s">
        <v>22283</v>
      </c>
      <c r="C594" s="4690">
        <v>0</v>
      </c>
      <c r="D594" s="4690">
        <v>0.17</v>
      </c>
      <c r="E594" s="4690">
        <v>0.17</v>
      </c>
      <c r="F594" s="4704">
        <v>6</v>
      </c>
      <c r="G594" s="4705"/>
      <c r="H594" s="4706"/>
      <c r="I594" s="4703"/>
      <c r="J594" s="4703"/>
      <c r="K594" s="4709">
        <v>45108</v>
      </c>
      <c r="L594" s="4710"/>
      <c r="M594" s="4707"/>
    </row>
    <row r="595" spans="1:13" ht="20.100000000000001" customHeight="1">
      <c r="A595" s="4717" t="s">
        <v>23060</v>
      </c>
      <c r="B595" s="4703" t="s">
        <v>22284</v>
      </c>
      <c r="C595" s="4690">
        <v>0</v>
      </c>
      <c r="D595" s="4690">
        <v>0.41</v>
      </c>
      <c r="E595" s="4690">
        <v>0.41</v>
      </c>
      <c r="F595" s="4704">
        <v>6</v>
      </c>
      <c r="G595" s="4705"/>
      <c r="H595" s="4706"/>
      <c r="I595" s="4703"/>
      <c r="J595" s="4703"/>
      <c r="K595" s="4709">
        <v>45108</v>
      </c>
      <c r="L595" s="4710"/>
      <c r="M595" s="4707"/>
    </row>
    <row r="596" spans="1:13" ht="20.100000000000001" customHeight="1">
      <c r="A596" s="4717" t="s">
        <v>23061</v>
      </c>
      <c r="B596" s="4703" t="s">
        <v>22285</v>
      </c>
      <c r="C596" s="4690">
        <v>0</v>
      </c>
      <c r="D596" s="4690">
        <v>0.3</v>
      </c>
      <c r="E596" s="4690">
        <v>0.3</v>
      </c>
      <c r="F596" s="4704">
        <v>6</v>
      </c>
      <c r="G596" s="4705"/>
      <c r="H596" s="4706"/>
      <c r="I596" s="4703"/>
      <c r="J596" s="4703"/>
      <c r="K596" s="4709">
        <v>45108</v>
      </c>
      <c r="L596" s="4710"/>
      <c r="M596" s="4707"/>
    </row>
    <row r="597" spans="1:13" ht="20.100000000000001" customHeight="1">
      <c r="A597" s="4717" t="s">
        <v>23062</v>
      </c>
      <c r="B597" s="4703" t="s">
        <v>22286</v>
      </c>
      <c r="C597" s="4690">
        <v>0</v>
      </c>
      <c r="D597" s="4690">
        <v>0.3</v>
      </c>
      <c r="E597" s="4690">
        <v>0.3</v>
      </c>
      <c r="F597" s="4704">
        <v>6</v>
      </c>
      <c r="G597" s="4705"/>
      <c r="H597" s="4706"/>
      <c r="I597" s="4703"/>
      <c r="J597" s="4703"/>
      <c r="K597" s="4709">
        <v>45108</v>
      </c>
      <c r="L597" s="4710"/>
      <c r="M597" s="4707"/>
    </row>
    <row r="598" spans="1:13" ht="20.100000000000001" customHeight="1">
      <c r="A598" s="4717" t="s">
        <v>23063</v>
      </c>
      <c r="B598" s="4703" t="s">
        <v>22287</v>
      </c>
      <c r="C598" s="4690">
        <v>0</v>
      </c>
      <c r="D598" s="4690">
        <v>0.46</v>
      </c>
      <c r="E598" s="4690">
        <v>0.46</v>
      </c>
      <c r="F598" s="4704">
        <v>6</v>
      </c>
      <c r="G598" s="4705"/>
      <c r="H598" s="4706"/>
      <c r="I598" s="4703"/>
      <c r="J598" s="4703"/>
      <c r="K598" s="4709">
        <v>45108</v>
      </c>
      <c r="L598" s="4709"/>
      <c r="M598" s="4707"/>
    </row>
    <row r="599" spans="1:13" ht="20.100000000000001" customHeight="1">
      <c r="A599" s="4717" t="s">
        <v>23064</v>
      </c>
      <c r="B599" s="4703" t="s">
        <v>22288</v>
      </c>
      <c r="C599" s="4690">
        <v>0</v>
      </c>
      <c r="D599" s="4690">
        <v>0.2</v>
      </c>
      <c r="E599" s="4690">
        <v>0.2</v>
      </c>
      <c r="F599" s="4704">
        <v>6</v>
      </c>
      <c r="G599" s="4705"/>
      <c r="H599" s="4706"/>
      <c r="I599" s="4703"/>
      <c r="J599" s="4703"/>
      <c r="K599" s="4709">
        <v>45108</v>
      </c>
      <c r="L599" s="4709"/>
      <c r="M599" s="4707"/>
    </row>
    <row r="600" spans="1:13" ht="20.100000000000001" customHeight="1">
      <c r="A600" s="4717" t="s">
        <v>23065</v>
      </c>
      <c r="B600" s="4703" t="s">
        <v>22289</v>
      </c>
      <c r="C600" s="4690">
        <v>0</v>
      </c>
      <c r="D600" s="4690">
        <v>0.31</v>
      </c>
      <c r="E600" s="4690">
        <v>0.31</v>
      </c>
      <c r="F600" s="4704">
        <v>6</v>
      </c>
      <c r="G600" s="4705"/>
      <c r="H600" s="4706"/>
      <c r="I600" s="4703"/>
      <c r="J600" s="4703"/>
      <c r="K600" s="4709">
        <v>45108</v>
      </c>
      <c r="L600" s="4709"/>
      <c r="M600" s="4707"/>
    </row>
    <row r="601" spans="1:13" ht="20.100000000000001" customHeight="1">
      <c r="A601" s="4717" t="s">
        <v>23066</v>
      </c>
      <c r="B601" s="4703" t="s">
        <v>22290</v>
      </c>
      <c r="C601" s="4690">
        <v>0</v>
      </c>
      <c r="D601" s="4690">
        <v>1.34</v>
      </c>
      <c r="E601" s="4690">
        <v>1.34</v>
      </c>
      <c r="F601" s="4704">
        <v>6</v>
      </c>
      <c r="G601" s="4705"/>
      <c r="H601" s="4706"/>
      <c r="I601" s="4703"/>
      <c r="J601" s="4703"/>
      <c r="K601" s="4709">
        <v>45108</v>
      </c>
      <c r="L601" s="4709"/>
      <c r="M601" s="4707"/>
    </row>
    <row r="602" spans="1:13" ht="20.100000000000001" customHeight="1">
      <c r="A602" s="4717" t="s">
        <v>23067</v>
      </c>
      <c r="B602" s="4703" t="s">
        <v>22291</v>
      </c>
      <c r="C602" s="4690">
        <v>0</v>
      </c>
      <c r="D602" s="4690">
        <v>0.28999999999999998</v>
      </c>
      <c r="E602" s="4690">
        <v>0.28999999999999998</v>
      </c>
      <c r="F602" s="4704">
        <v>6</v>
      </c>
      <c r="G602" s="4705"/>
      <c r="H602" s="4706"/>
      <c r="I602" s="4703"/>
      <c r="J602" s="4703"/>
      <c r="K602" s="4709">
        <v>45108</v>
      </c>
      <c r="L602" s="4710"/>
      <c r="M602" s="4707"/>
    </row>
    <row r="603" spans="1:13" ht="20.100000000000001" customHeight="1">
      <c r="A603" s="4717" t="s">
        <v>23068</v>
      </c>
      <c r="B603" s="4703"/>
      <c r="C603" s="4690">
        <v>0</v>
      </c>
      <c r="D603" s="4690">
        <v>0.27</v>
      </c>
      <c r="E603" s="4690">
        <v>0.27</v>
      </c>
      <c r="F603" s="4704">
        <v>6</v>
      </c>
      <c r="G603" s="4705"/>
      <c r="H603" s="4706"/>
      <c r="I603" s="4703"/>
      <c r="J603" s="4703"/>
      <c r="K603" s="4709">
        <v>45108</v>
      </c>
      <c r="L603" s="4710"/>
      <c r="M603" s="4707"/>
    </row>
    <row r="604" spans="1:13" ht="20.100000000000001" customHeight="1">
      <c r="A604" s="4717" t="s">
        <v>23069</v>
      </c>
      <c r="B604" s="4703" t="s">
        <v>22292</v>
      </c>
      <c r="C604" s="4690">
        <v>0</v>
      </c>
      <c r="D604" s="4690">
        <v>0.12</v>
      </c>
      <c r="E604" s="4690">
        <v>0.12</v>
      </c>
      <c r="F604" s="4704">
        <v>6</v>
      </c>
      <c r="G604" s="4705"/>
      <c r="H604" s="4706"/>
      <c r="I604" s="4703"/>
      <c r="J604" s="4703"/>
      <c r="K604" s="4709">
        <v>45108</v>
      </c>
      <c r="L604" s="4710"/>
      <c r="M604" s="4707"/>
    </row>
    <row r="605" spans="1:13" ht="20.100000000000001" customHeight="1">
      <c r="A605" s="4717" t="s">
        <v>23070</v>
      </c>
      <c r="B605" s="4703" t="s">
        <v>22293</v>
      </c>
      <c r="C605" s="4690">
        <v>0</v>
      </c>
      <c r="D605" s="4690">
        <v>0.09</v>
      </c>
      <c r="E605" s="4690">
        <v>0.09</v>
      </c>
      <c r="F605" s="4704">
        <v>6</v>
      </c>
      <c r="G605" s="4705"/>
      <c r="H605" s="4706"/>
      <c r="I605" s="4703"/>
      <c r="J605" s="4703"/>
      <c r="K605" s="4709">
        <v>45108</v>
      </c>
      <c r="L605" s="4710"/>
      <c r="M605" s="4707"/>
    </row>
    <row r="606" spans="1:13" ht="20.100000000000001" customHeight="1">
      <c r="A606" s="4717" t="s">
        <v>23071</v>
      </c>
      <c r="B606" s="4703"/>
      <c r="C606" s="4690">
        <v>0</v>
      </c>
      <c r="D606" s="4690">
        <v>7.0000000000000007E-2</v>
      </c>
      <c r="E606" s="4690">
        <v>7.0000000000000007E-2</v>
      </c>
      <c r="F606" s="4704">
        <v>6</v>
      </c>
      <c r="G606" s="4705"/>
      <c r="H606" s="4706"/>
      <c r="I606" s="4703"/>
      <c r="J606" s="4703"/>
      <c r="K606" s="4709">
        <v>45108</v>
      </c>
      <c r="L606" s="4710"/>
      <c r="M606" s="4707"/>
    </row>
    <row r="607" spans="1:13" ht="20.100000000000001" customHeight="1">
      <c r="A607" s="4717" t="s">
        <v>23072</v>
      </c>
      <c r="B607" s="4703" t="s">
        <v>22294</v>
      </c>
      <c r="C607" s="4690">
        <v>0</v>
      </c>
      <c r="D607" s="4690">
        <v>0.12</v>
      </c>
      <c r="E607" s="4690">
        <v>0.12</v>
      </c>
      <c r="F607" s="4704">
        <v>6</v>
      </c>
      <c r="G607" s="4705"/>
      <c r="H607" s="4706"/>
      <c r="I607" s="4703"/>
      <c r="J607" s="4703"/>
      <c r="K607" s="4709">
        <v>45108</v>
      </c>
      <c r="L607" s="4710"/>
      <c r="M607" s="4707"/>
    </row>
    <row r="608" spans="1:13" ht="20.100000000000001" customHeight="1">
      <c r="A608" s="4717" t="s">
        <v>23073</v>
      </c>
      <c r="B608" s="4703" t="s">
        <v>22295</v>
      </c>
      <c r="C608" s="4690">
        <v>0</v>
      </c>
      <c r="D608" s="4690">
        <v>0.18</v>
      </c>
      <c r="E608" s="4690">
        <v>0.18</v>
      </c>
      <c r="F608" s="4704">
        <v>6</v>
      </c>
      <c r="G608" s="4705"/>
      <c r="H608" s="4706"/>
      <c r="I608" s="4703"/>
      <c r="J608" s="4703"/>
      <c r="K608" s="4709">
        <v>45108</v>
      </c>
      <c r="L608" s="4710"/>
      <c r="M608" s="4707"/>
    </row>
    <row r="609" spans="1:13" ht="20.100000000000001" customHeight="1">
      <c r="A609" s="4717" t="s">
        <v>23074</v>
      </c>
      <c r="B609" s="4703" t="s">
        <v>22296</v>
      </c>
      <c r="C609" s="4690">
        <v>0</v>
      </c>
      <c r="D609" s="4690">
        <v>0.18</v>
      </c>
      <c r="E609" s="4690">
        <v>0.18</v>
      </c>
      <c r="F609" s="4704">
        <v>6</v>
      </c>
      <c r="G609" s="4705"/>
      <c r="H609" s="4706"/>
      <c r="I609" s="4703"/>
      <c r="J609" s="4703"/>
      <c r="K609" s="4709">
        <v>45108</v>
      </c>
      <c r="L609" s="4710"/>
      <c r="M609" s="4707"/>
    </row>
    <row r="610" spans="1:13" ht="20.100000000000001" customHeight="1">
      <c r="A610" s="4717" t="s">
        <v>23075</v>
      </c>
      <c r="B610" s="4703" t="s">
        <v>22257</v>
      </c>
      <c r="C610" s="4690">
        <v>0</v>
      </c>
      <c r="D610" s="4690">
        <v>0.19</v>
      </c>
      <c r="E610" s="4690">
        <v>0.19</v>
      </c>
      <c r="F610" s="4704">
        <v>6</v>
      </c>
      <c r="G610" s="4705"/>
      <c r="H610" s="4706"/>
      <c r="I610" s="4703"/>
      <c r="J610" s="4703"/>
      <c r="K610" s="4709">
        <v>45108</v>
      </c>
      <c r="L610" s="4710"/>
      <c r="M610" s="4707"/>
    </row>
    <row r="611" spans="1:13" ht="20.100000000000001" customHeight="1">
      <c r="A611" s="4717" t="s">
        <v>23076</v>
      </c>
      <c r="B611" s="4703" t="s">
        <v>22297</v>
      </c>
      <c r="C611" s="4690">
        <v>0</v>
      </c>
      <c r="D611" s="4690">
        <v>0.31</v>
      </c>
      <c r="E611" s="4690">
        <v>0.31</v>
      </c>
      <c r="F611" s="4704">
        <v>6</v>
      </c>
      <c r="G611" s="4705"/>
      <c r="H611" s="4706"/>
      <c r="I611" s="4703"/>
      <c r="J611" s="4703"/>
      <c r="K611" s="4709">
        <v>45108</v>
      </c>
      <c r="L611" s="4710"/>
      <c r="M611" s="4707"/>
    </row>
    <row r="612" spans="1:13" ht="20.100000000000001" customHeight="1">
      <c r="A612" s="4717" t="s">
        <v>23077</v>
      </c>
      <c r="B612" s="4703" t="s">
        <v>22298</v>
      </c>
      <c r="C612" s="4690">
        <v>0</v>
      </c>
      <c r="D612" s="4690">
        <v>0.27</v>
      </c>
      <c r="E612" s="4690">
        <v>0.27</v>
      </c>
      <c r="F612" s="4704">
        <v>6</v>
      </c>
      <c r="G612" s="4705"/>
      <c r="H612" s="4706"/>
      <c r="I612" s="4703"/>
      <c r="J612" s="4703"/>
      <c r="K612" s="4709">
        <v>45108</v>
      </c>
      <c r="L612" s="4710"/>
      <c r="M612" s="4707"/>
    </row>
    <row r="613" spans="1:13" ht="20.100000000000001" customHeight="1">
      <c r="A613" s="4717" t="s">
        <v>23078</v>
      </c>
      <c r="B613" s="4703" t="s">
        <v>7006</v>
      </c>
      <c r="C613" s="4690">
        <v>0</v>
      </c>
      <c r="D613" s="4690">
        <v>1.5</v>
      </c>
      <c r="E613" s="4690">
        <v>1.5</v>
      </c>
      <c r="F613" s="4704">
        <v>6</v>
      </c>
      <c r="G613" s="4705"/>
      <c r="H613" s="4706"/>
      <c r="I613" s="4703"/>
      <c r="J613" s="4703"/>
      <c r="K613" s="4709">
        <v>45108</v>
      </c>
      <c r="L613" s="4710"/>
      <c r="M613" s="4707"/>
    </row>
    <row r="614" spans="1:13" ht="20.100000000000001" customHeight="1">
      <c r="A614" s="4717" t="s">
        <v>23079</v>
      </c>
      <c r="B614" s="4703" t="s">
        <v>22299</v>
      </c>
      <c r="C614" s="4690">
        <v>0</v>
      </c>
      <c r="D614" s="4690">
        <v>0.43</v>
      </c>
      <c r="E614" s="4690">
        <v>0.43</v>
      </c>
      <c r="F614" s="4704">
        <v>6</v>
      </c>
      <c r="G614" s="4705"/>
      <c r="H614" s="4706"/>
      <c r="I614" s="4703"/>
      <c r="J614" s="4703"/>
      <c r="K614" s="4709">
        <v>45108</v>
      </c>
      <c r="L614" s="4710"/>
      <c r="M614" s="4707"/>
    </row>
    <row r="615" spans="1:13" ht="20.100000000000001" customHeight="1">
      <c r="A615" s="4717" t="s">
        <v>23080</v>
      </c>
      <c r="B615" s="4703" t="s">
        <v>22300</v>
      </c>
      <c r="C615" s="4690">
        <v>0</v>
      </c>
      <c r="D615" s="4690">
        <v>1.02</v>
      </c>
      <c r="E615" s="4690">
        <v>1.02</v>
      </c>
      <c r="F615" s="4704">
        <v>6</v>
      </c>
      <c r="G615" s="4705"/>
      <c r="H615" s="4706"/>
      <c r="I615" s="4703"/>
      <c r="J615" s="4703"/>
      <c r="K615" s="4709">
        <v>45108</v>
      </c>
      <c r="L615" s="4710"/>
      <c r="M615" s="4707"/>
    </row>
    <row r="616" spans="1:13" ht="20.100000000000001" customHeight="1">
      <c r="A616" s="4717" t="s">
        <v>23081</v>
      </c>
      <c r="B616" s="4703" t="s">
        <v>22301</v>
      </c>
      <c r="C616" s="4690">
        <v>0</v>
      </c>
      <c r="D616" s="4690">
        <v>0.68</v>
      </c>
      <c r="E616" s="4690">
        <v>0.68</v>
      </c>
      <c r="F616" s="4704">
        <v>6</v>
      </c>
      <c r="G616" s="4705"/>
      <c r="H616" s="4706"/>
      <c r="I616" s="4703"/>
      <c r="J616" s="4703"/>
      <c r="K616" s="4709">
        <v>45108</v>
      </c>
      <c r="L616" s="4710"/>
      <c r="M616" s="4707"/>
    </row>
    <row r="617" spans="1:13" ht="20.100000000000001" customHeight="1">
      <c r="A617" s="4717" t="s">
        <v>23082</v>
      </c>
      <c r="B617" s="4703" t="s">
        <v>22302</v>
      </c>
      <c r="C617" s="4690">
        <v>0</v>
      </c>
      <c r="D617" s="4690">
        <v>0.16</v>
      </c>
      <c r="E617" s="4690">
        <v>0.16</v>
      </c>
      <c r="F617" s="4704">
        <v>6</v>
      </c>
      <c r="G617" s="4705"/>
      <c r="H617" s="4706"/>
      <c r="I617" s="4703"/>
      <c r="J617" s="4703"/>
      <c r="K617" s="4709">
        <v>45108</v>
      </c>
      <c r="L617" s="4710"/>
      <c r="M617" s="4707"/>
    </row>
    <row r="618" spans="1:13" ht="20.100000000000001" customHeight="1">
      <c r="A618" s="4717" t="s">
        <v>23083</v>
      </c>
      <c r="B618" s="4703" t="s">
        <v>22303</v>
      </c>
      <c r="C618" s="4690">
        <v>0</v>
      </c>
      <c r="D618" s="4690">
        <v>1.74</v>
      </c>
      <c r="E618" s="4690">
        <v>1.74</v>
      </c>
      <c r="F618" s="4704">
        <v>6</v>
      </c>
      <c r="G618" s="4705"/>
      <c r="H618" s="4706"/>
      <c r="I618" s="4703"/>
      <c r="J618" s="4703"/>
      <c r="K618" s="4709">
        <v>45108</v>
      </c>
      <c r="L618" s="4710"/>
      <c r="M618" s="4707"/>
    </row>
    <row r="619" spans="1:13" ht="20.100000000000001" customHeight="1">
      <c r="A619" s="4717" t="s">
        <v>23084</v>
      </c>
      <c r="B619" s="4703" t="s">
        <v>22302</v>
      </c>
      <c r="C619" s="4690">
        <v>0</v>
      </c>
      <c r="D619" s="4690">
        <v>0.32</v>
      </c>
      <c r="E619" s="4690">
        <v>0.32</v>
      </c>
      <c r="F619" s="4704">
        <v>6</v>
      </c>
      <c r="G619" s="4705"/>
      <c r="H619" s="4706"/>
      <c r="I619" s="4703"/>
      <c r="J619" s="4703"/>
      <c r="K619" s="4709">
        <v>45108</v>
      </c>
      <c r="L619" s="4710"/>
      <c r="M619" s="4707"/>
    </row>
    <row r="620" spans="1:13" ht="20.100000000000001" customHeight="1">
      <c r="A620" s="4717" t="s">
        <v>23085</v>
      </c>
      <c r="B620" s="4703" t="s">
        <v>22304</v>
      </c>
      <c r="C620" s="4690">
        <v>0</v>
      </c>
      <c r="D620" s="4690">
        <v>0.28000000000000003</v>
      </c>
      <c r="E620" s="4690">
        <v>0.28000000000000003</v>
      </c>
      <c r="F620" s="4704">
        <v>6</v>
      </c>
      <c r="G620" s="4705"/>
      <c r="H620" s="4706"/>
      <c r="I620" s="4703"/>
      <c r="J620" s="4703"/>
      <c r="K620" s="4709">
        <v>45108</v>
      </c>
      <c r="L620" s="4710"/>
      <c r="M620" s="4707"/>
    </row>
    <row r="621" spans="1:13" ht="20.100000000000001" customHeight="1">
      <c r="A621" s="4717" t="s">
        <v>23086</v>
      </c>
      <c r="B621" s="4703" t="s">
        <v>22305</v>
      </c>
      <c r="C621" s="4690">
        <v>0</v>
      </c>
      <c r="D621" s="4690">
        <v>0.33</v>
      </c>
      <c r="E621" s="4690">
        <v>0.33</v>
      </c>
      <c r="F621" s="4704">
        <v>6</v>
      </c>
      <c r="G621" s="4705"/>
      <c r="H621" s="4706"/>
      <c r="I621" s="4703"/>
      <c r="J621" s="4703"/>
      <c r="K621" s="4709">
        <v>45108</v>
      </c>
      <c r="L621" s="4710"/>
      <c r="M621" s="4707"/>
    </row>
    <row r="622" spans="1:13" ht="20.100000000000001" customHeight="1">
      <c r="A622" s="4717" t="s">
        <v>23087</v>
      </c>
      <c r="B622" s="4703" t="s">
        <v>22306</v>
      </c>
      <c r="C622" s="4690">
        <v>0</v>
      </c>
      <c r="D622" s="4690">
        <v>0.26</v>
      </c>
      <c r="E622" s="4690">
        <v>0.26</v>
      </c>
      <c r="F622" s="4704">
        <v>6</v>
      </c>
      <c r="G622" s="4705"/>
      <c r="H622" s="4706"/>
      <c r="I622" s="4703"/>
      <c r="J622" s="4703"/>
      <c r="K622" s="4709">
        <v>45108</v>
      </c>
      <c r="L622" s="4710"/>
      <c r="M622" s="4707"/>
    </row>
    <row r="623" spans="1:13" ht="20.100000000000001" customHeight="1">
      <c r="A623" s="4717" t="s">
        <v>23088</v>
      </c>
      <c r="B623" s="4703"/>
      <c r="C623" s="4690">
        <v>0</v>
      </c>
      <c r="D623" s="4690">
        <v>0.03</v>
      </c>
      <c r="E623" s="4690">
        <v>0.03</v>
      </c>
      <c r="F623" s="4704">
        <v>6</v>
      </c>
      <c r="G623" s="4705"/>
      <c r="H623" s="4706"/>
      <c r="I623" s="4703"/>
      <c r="J623" s="4703"/>
      <c r="K623" s="4709">
        <v>45108</v>
      </c>
      <c r="L623" s="4710"/>
      <c r="M623" s="4707"/>
    </row>
    <row r="624" spans="1:13" ht="20.100000000000001" customHeight="1">
      <c r="A624" s="4717" t="s">
        <v>23089</v>
      </c>
      <c r="B624" s="4703"/>
      <c r="C624" s="4690">
        <v>0</v>
      </c>
      <c r="D624" s="4690">
        <v>0.87</v>
      </c>
      <c r="E624" s="4690">
        <v>0.87</v>
      </c>
      <c r="F624" s="4704">
        <v>6</v>
      </c>
      <c r="G624" s="4705"/>
      <c r="H624" s="4706"/>
      <c r="I624" s="4703"/>
      <c r="J624" s="4703"/>
      <c r="K624" s="4709">
        <v>45108</v>
      </c>
      <c r="L624" s="4710"/>
      <c r="M624" s="4707"/>
    </row>
    <row r="625" spans="1:13" ht="20.100000000000001" customHeight="1">
      <c r="A625" s="4717" t="s">
        <v>23090</v>
      </c>
      <c r="B625" s="4703"/>
      <c r="C625" s="4690">
        <v>0</v>
      </c>
      <c r="D625" s="4690">
        <v>0.5</v>
      </c>
      <c r="E625" s="4690">
        <v>0.5</v>
      </c>
      <c r="F625" s="4704">
        <v>6</v>
      </c>
      <c r="G625" s="4705"/>
      <c r="H625" s="4706"/>
      <c r="I625" s="4703"/>
      <c r="J625" s="4703"/>
      <c r="K625" s="4709">
        <v>45108</v>
      </c>
      <c r="L625" s="4710"/>
      <c r="M625" s="4707"/>
    </row>
    <row r="626" spans="1:13" ht="20.100000000000001" customHeight="1">
      <c r="A626" s="4717" t="s">
        <v>23091</v>
      </c>
      <c r="B626" s="4703"/>
      <c r="C626" s="4690">
        <v>0</v>
      </c>
      <c r="D626" s="4690">
        <v>0.4</v>
      </c>
      <c r="E626" s="4690">
        <v>0.4</v>
      </c>
      <c r="F626" s="4704">
        <v>6</v>
      </c>
      <c r="G626" s="4705"/>
      <c r="H626" s="4706"/>
      <c r="I626" s="4703"/>
      <c r="J626" s="4703"/>
      <c r="K626" s="4709">
        <v>45108</v>
      </c>
      <c r="L626" s="4710"/>
      <c r="M626" s="4707"/>
    </row>
    <row r="627" spans="1:13" ht="20.100000000000001" customHeight="1">
      <c r="A627" s="4717" t="s">
        <v>23092</v>
      </c>
      <c r="B627" s="4703"/>
      <c r="C627" s="4690">
        <v>1.51</v>
      </c>
      <c r="D627" s="4690">
        <v>1.65</v>
      </c>
      <c r="E627" s="4690">
        <v>0.1399999999999999</v>
      </c>
      <c r="F627" s="4704">
        <v>6</v>
      </c>
      <c r="G627" s="4705"/>
      <c r="H627" s="4706"/>
      <c r="I627" s="4703"/>
      <c r="J627" s="4703"/>
      <c r="K627" s="4709">
        <v>45108</v>
      </c>
      <c r="L627" s="4710"/>
      <c r="M627" s="4707"/>
    </row>
    <row r="628" spans="1:13" ht="20.100000000000001" customHeight="1">
      <c r="A628" s="4717" t="s">
        <v>22307</v>
      </c>
      <c r="B628" s="4703"/>
      <c r="C628" s="4690">
        <v>0</v>
      </c>
      <c r="D628" s="4690">
        <v>7.0000000000000007E-2</v>
      </c>
      <c r="E628" s="4690">
        <v>7.0000000000000007E-2</v>
      </c>
      <c r="F628" s="4704">
        <v>6</v>
      </c>
      <c r="G628" s="4705"/>
      <c r="H628" s="4706"/>
      <c r="I628" s="4703"/>
      <c r="J628" s="4703"/>
      <c r="K628" s="4709">
        <v>45108</v>
      </c>
      <c r="L628" s="4710"/>
      <c r="M628" s="4707"/>
    </row>
    <row r="629" spans="1:13" ht="20.100000000000001" customHeight="1">
      <c r="A629" s="4717" t="s">
        <v>22308</v>
      </c>
      <c r="B629" s="4703"/>
      <c r="C629" s="4690">
        <v>0</v>
      </c>
      <c r="D629" s="4690">
        <v>0.15</v>
      </c>
      <c r="E629" s="4690">
        <v>0.15</v>
      </c>
      <c r="F629" s="4704">
        <v>6</v>
      </c>
      <c r="G629" s="4705"/>
      <c r="H629" s="4706"/>
      <c r="I629" s="4703"/>
      <c r="J629" s="4703"/>
      <c r="K629" s="4709">
        <v>45108</v>
      </c>
      <c r="L629" s="4710"/>
      <c r="M629" s="4707"/>
    </row>
    <row r="630" spans="1:13" ht="20.100000000000001" customHeight="1">
      <c r="A630" s="4717" t="s">
        <v>21614</v>
      </c>
      <c r="B630" s="4703"/>
      <c r="C630" s="4690">
        <v>0</v>
      </c>
      <c r="D630" s="4690">
        <v>0.16</v>
      </c>
      <c r="E630" s="4690">
        <v>0.16</v>
      </c>
      <c r="F630" s="4704">
        <v>6</v>
      </c>
      <c r="G630" s="4705"/>
      <c r="H630" s="4706"/>
      <c r="I630" s="4703"/>
      <c r="J630" s="4703"/>
      <c r="K630" s="4709">
        <v>45108</v>
      </c>
      <c r="L630" s="4710"/>
      <c r="M630" s="4707"/>
    </row>
    <row r="631" spans="1:13" ht="20.100000000000001" customHeight="1">
      <c r="A631" s="4716" t="s">
        <v>21606</v>
      </c>
      <c r="B631" s="4703"/>
      <c r="C631" s="4697">
        <v>2.2000000000000002</v>
      </c>
      <c r="D631" s="4697">
        <v>6.53</v>
      </c>
      <c r="E631" s="4697">
        <v>4.33</v>
      </c>
      <c r="F631" s="4704">
        <v>2</v>
      </c>
      <c r="G631" s="4705"/>
      <c r="H631" s="4706"/>
      <c r="I631" s="4703"/>
      <c r="J631" s="4703"/>
      <c r="K631" s="4709">
        <v>45474</v>
      </c>
      <c r="L631" s="4710"/>
      <c r="M631" s="4707"/>
    </row>
    <row r="632" spans="1:13" ht="20.100000000000001" customHeight="1">
      <c r="A632" s="4716" t="s">
        <v>21606</v>
      </c>
      <c r="B632" s="4703"/>
      <c r="C632" s="4697">
        <v>16.82</v>
      </c>
      <c r="D632" s="4697">
        <v>28.7</v>
      </c>
      <c r="E632" s="4697">
        <v>11.879999999999999</v>
      </c>
      <c r="F632" s="4704">
        <v>2</v>
      </c>
      <c r="G632" s="4705"/>
      <c r="H632" s="4706"/>
      <c r="I632" s="4703"/>
      <c r="J632" s="4703"/>
      <c r="K632" s="4709">
        <v>45474</v>
      </c>
      <c r="L632" s="4710"/>
      <c r="M632" s="4707"/>
    </row>
    <row r="633" spans="1:13" ht="20.100000000000001" customHeight="1">
      <c r="A633" s="4716" t="s">
        <v>1738</v>
      </c>
      <c r="B633" s="4703"/>
      <c r="C633" s="4697">
        <v>0</v>
      </c>
      <c r="D633" s="4697">
        <v>9.86</v>
      </c>
      <c r="E633" s="4697">
        <v>9.86</v>
      </c>
      <c r="F633" s="4704">
        <v>2</v>
      </c>
      <c r="G633" s="4705"/>
      <c r="H633" s="4706"/>
      <c r="I633" s="4703"/>
      <c r="J633" s="4703"/>
      <c r="K633" s="4709">
        <v>45474</v>
      </c>
      <c r="L633" s="4710"/>
      <c r="M633" s="4707" t="s">
        <v>22724</v>
      </c>
    </row>
    <row r="634" spans="1:13" ht="20.100000000000001" customHeight="1">
      <c r="A634" s="4716" t="s">
        <v>509</v>
      </c>
      <c r="B634" s="4703"/>
      <c r="C634" s="4697">
        <v>0</v>
      </c>
      <c r="D634" s="4697">
        <v>0.18</v>
      </c>
      <c r="E634" s="4697">
        <v>0.18</v>
      </c>
      <c r="F634" s="4704">
        <v>2</v>
      </c>
      <c r="G634" s="4705"/>
      <c r="H634" s="4706"/>
      <c r="I634" s="4703"/>
      <c r="J634" s="4703"/>
      <c r="K634" s="4709">
        <v>45474</v>
      </c>
      <c r="L634" s="4710"/>
      <c r="M634" s="4707"/>
    </row>
    <row r="635" spans="1:13" ht="20.100000000000001" customHeight="1">
      <c r="A635" s="4715" t="s">
        <v>509</v>
      </c>
      <c r="B635" s="4703"/>
      <c r="C635" s="4697">
        <v>1.66</v>
      </c>
      <c r="D635" s="4697">
        <v>13.84</v>
      </c>
      <c r="E635" s="4697">
        <v>12.18</v>
      </c>
      <c r="F635" s="4704">
        <v>2</v>
      </c>
      <c r="G635" s="4705"/>
      <c r="H635" s="4706"/>
      <c r="I635" s="4703"/>
      <c r="J635" s="4703"/>
      <c r="K635" s="4709">
        <v>45474</v>
      </c>
      <c r="L635" s="4710"/>
      <c r="M635" s="4707"/>
    </row>
    <row r="636" spans="1:13" ht="20.100000000000001" customHeight="1">
      <c r="A636" s="4716" t="s">
        <v>553</v>
      </c>
      <c r="B636" s="4703"/>
      <c r="C636" s="4697">
        <v>0.43</v>
      </c>
      <c r="D636" s="4697">
        <v>1.53</v>
      </c>
      <c r="E636" s="4697">
        <v>1.1000000000000001</v>
      </c>
      <c r="F636" s="4704">
        <v>2</v>
      </c>
      <c r="G636" s="4705"/>
      <c r="H636" s="4706"/>
      <c r="I636" s="4703"/>
      <c r="J636" s="4703"/>
      <c r="K636" s="4709">
        <v>45474</v>
      </c>
      <c r="L636" s="4710"/>
      <c r="M636" s="4707"/>
    </row>
    <row r="637" spans="1:13" ht="20.100000000000001" customHeight="1">
      <c r="A637" s="4715" t="s">
        <v>553</v>
      </c>
      <c r="B637" s="4703"/>
      <c r="C637" s="4697">
        <v>2.76</v>
      </c>
      <c r="D637" s="4697">
        <v>5</v>
      </c>
      <c r="E637" s="4697">
        <v>2.2400000000000002</v>
      </c>
      <c r="F637" s="4704">
        <v>2</v>
      </c>
      <c r="G637" s="4705"/>
      <c r="H637" s="4706"/>
      <c r="I637" s="4703"/>
      <c r="J637" s="4703"/>
      <c r="K637" s="4709">
        <v>45474</v>
      </c>
      <c r="L637" s="4710"/>
      <c r="M637" s="4707"/>
    </row>
    <row r="638" spans="1:13" ht="20.100000000000001" customHeight="1">
      <c r="A638" s="4715" t="s">
        <v>3365</v>
      </c>
      <c r="B638" s="4703"/>
      <c r="C638" s="4697">
        <v>16.84</v>
      </c>
      <c r="D638" s="4697">
        <v>33.78</v>
      </c>
      <c r="E638" s="4697">
        <v>16.940000000000001</v>
      </c>
      <c r="F638" s="4704">
        <v>2</v>
      </c>
      <c r="G638" s="4705"/>
      <c r="H638" s="4706"/>
      <c r="I638" s="4703"/>
      <c r="J638" s="4703"/>
      <c r="K638" s="4709">
        <v>45474</v>
      </c>
      <c r="L638" s="4710"/>
      <c r="M638" s="4707"/>
    </row>
    <row r="639" spans="1:13" ht="20.100000000000001" customHeight="1">
      <c r="A639" s="4716" t="s">
        <v>3365</v>
      </c>
      <c r="B639" s="4703"/>
      <c r="C639" s="4697">
        <v>31.18</v>
      </c>
      <c r="D639" s="4697">
        <v>33.78</v>
      </c>
      <c r="E639" s="4697">
        <v>2.6000000000000014</v>
      </c>
      <c r="F639" s="4704">
        <v>2</v>
      </c>
      <c r="G639" s="4705"/>
      <c r="H639" s="4706"/>
      <c r="I639" s="4703"/>
      <c r="J639" s="4703"/>
      <c r="K639" s="4709">
        <v>45474</v>
      </c>
      <c r="L639" s="4710"/>
      <c r="M639" s="4707"/>
    </row>
    <row r="640" spans="1:13" ht="20.100000000000001" customHeight="1">
      <c r="A640" s="4716" t="s">
        <v>21799</v>
      </c>
      <c r="B640" s="4703"/>
      <c r="C640" s="4697">
        <v>0</v>
      </c>
      <c r="D640" s="4697">
        <v>4</v>
      </c>
      <c r="E640" s="4697">
        <f>D640-C640</f>
        <v>4</v>
      </c>
      <c r="F640" s="4704">
        <v>2</v>
      </c>
      <c r="G640" s="4705"/>
      <c r="H640" s="4706"/>
      <c r="I640" s="4703"/>
      <c r="J640" s="4703"/>
      <c r="K640" s="4709">
        <v>45474</v>
      </c>
      <c r="L640" s="4710"/>
      <c r="M640" s="4707" t="s">
        <v>22724</v>
      </c>
    </row>
    <row r="641" spans="1:13" ht="20.100000000000001" customHeight="1">
      <c r="A641" s="4716" t="s">
        <v>22714</v>
      </c>
      <c r="B641" s="4703" t="s">
        <v>21640</v>
      </c>
      <c r="C641" s="4697">
        <v>7.58</v>
      </c>
      <c r="D641" s="4697">
        <v>12.02</v>
      </c>
      <c r="E641" s="4697">
        <v>4.4399999999999995</v>
      </c>
      <c r="F641" s="4704">
        <v>2</v>
      </c>
      <c r="G641" s="4705"/>
      <c r="H641" s="4706"/>
      <c r="I641" s="4703"/>
      <c r="J641" s="4703"/>
      <c r="K641" s="4709">
        <v>45474</v>
      </c>
      <c r="L641" s="4710"/>
      <c r="M641" s="4707"/>
    </row>
    <row r="642" spans="1:13" ht="20.100000000000001" customHeight="1">
      <c r="A642" s="4715" t="s">
        <v>22715</v>
      </c>
      <c r="B642" s="4703" t="s">
        <v>21928</v>
      </c>
      <c r="C642" s="4697">
        <v>0</v>
      </c>
      <c r="D642" s="4697">
        <v>1.86</v>
      </c>
      <c r="E642" s="4697">
        <v>1.86</v>
      </c>
      <c r="F642" s="4704">
        <v>2</v>
      </c>
      <c r="G642" s="4705"/>
      <c r="H642" s="4706"/>
      <c r="I642" s="4703"/>
      <c r="J642" s="4703"/>
      <c r="K642" s="4709">
        <v>45474</v>
      </c>
      <c r="L642" s="4710"/>
      <c r="M642" s="4707"/>
    </row>
    <row r="643" spans="1:13" ht="20.100000000000001" customHeight="1">
      <c r="A643" s="4715" t="s">
        <v>22716</v>
      </c>
      <c r="B643" s="4703"/>
      <c r="C643" s="4697">
        <v>0</v>
      </c>
      <c r="D643" s="4697">
        <v>0.8</v>
      </c>
      <c r="E643" s="4697">
        <v>0.8</v>
      </c>
      <c r="F643" s="4704">
        <v>2</v>
      </c>
      <c r="G643" s="4705"/>
      <c r="H643" s="4706"/>
      <c r="I643" s="4703"/>
      <c r="J643" s="4703"/>
      <c r="K643" s="4709">
        <v>45474</v>
      </c>
      <c r="L643" s="4710"/>
      <c r="M643" s="4707"/>
    </row>
    <row r="644" spans="1:13" ht="20.100000000000001" customHeight="1">
      <c r="A644" s="4716" t="s">
        <v>22717</v>
      </c>
      <c r="B644" s="4703" t="s">
        <v>21929</v>
      </c>
      <c r="C644" s="4697">
        <v>1.1100000000000001</v>
      </c>
      <c r="D644" s="4697">
        <v>7.71</v>
      </c>
      <c r="E644" s="4697">
        <v>6.6</v>
      </c>
      <c r="F644" s="4704">
        <v>2</v>
      </c>
      <c r="G644" s="4705"/>
      <c r="H644" s="4706"/>
      <c r="I644" s="4703"/>
      <c r="J644" s="4703"/>
      <c r="K644" s="4709">
        <v>45474</v>
      </c>
      <c r="L644" s="4710"/>
      <c r="M644" s="4707"/>
    </row>
    <row r="645" spans="1:13" ht="20.100000000000001" customHeight="1">
      <c r="A645" s="4716" t="s">
        <v>22718</v>
      </c>
      <c r="B645" s="4703" t="s">
        <v>21930</v>
      </c>
      <c r="C645" s="4697">
        <v>0.15</v>
      </c>
      <c r="D645" s="4697">
        <v>13.12</v>
      </c>
      <c r="E645" s="4697">
        <v>12.969999999999999</v>
      </c>
      <c r="F645" s="4704">
        <v>2</v>
      </c>
      <c r="G645" s="4705"/>
      <c r="H645" s="4706"/>
      <c r="I645" s="4703"/>
      <c r="J645" s="4703"/>
      <c r="K645" s="4709">
        <v>45474</v>
      </c>
      <c r="L645" s="4710"/>
      <c r="M645" s="4707"/>
    </row>
    <row r="646" spans="1:13" ht="20.100000000000001" customHeight="1">
      <c r="A646" s="4716" t="s">
        <v>22719</v>
      </c>
      <c r="B646" s="4703" t="s">
        <v>15343</v>
      </c>
      <c r="C646" s="4697">
        <v>0</v>
      </c>
      <c r="D646" s="4697">
        <v>4.5</v>
      </c>
      <c r="E646" s="4697">
        <v>4.5</v>
      </c>
      <c r="F646" s="4704">
        <v>2</v>
      </c>
      <c r="G646" s="4705"/>
      <c r="H646" s="4706"/>
      <c r="I646" s="4703"/>
      <c r="J646" s="4703"/>
      <c r="K646" s="4709">
        <v>45474</v>
      </c>
      <c r="L646" s="4710"/>
      <c r="M646" s="4707"/>
    </row>
    <row r="647" spans="1:13" ht="20.100000000000001" customHeight="1">
      <c r="A647" s="4716" t="s">
        <v>22720</v>
      </c>
      <c r="B647" s="4703" t="s">
        <v>21931</v>
      </c>
      <c r="C647" s="4697">
        <v>0</v>
      </c>
      <c r="D647" s="4697">
        <v>4.04</v>
      </c>
      <c r="E647" s="4697">
        <v>4.04</v>
      </c>
      <c r="F647" s="4704">
        <v>2</v>
      </c>
      <c r="G647" s="4705"/>
      <c r="H647" s="4706"/>
      <c r="I647" s="4703"/>
      <c r="J647" s="4703"/>
      <c r="K647" s="4709">
        <v>45474</v>
      </c>
      <c r="L647" s="4710"/>
      <c r="M647" s="4707"/>
    </row>
    <row r="648" spans="1:13" ht="20.100000000000001" customHeight="1">
      <c r="A648" s="4715" t="s">
        <v>22547</v>
      </c>
      <c r="B648" s="4703" t="s">
        <v>21932</v>
      </c>
      <c r="C648" s="4697">
        <v>0</v>
      </c>
      <c r="D648" s="4697">
        <v>1.19</v>
      </c>
      <c r="E648" s="4697">
        <v>1.19</v>
      </c>
      <c r="F648" s="4704">
        <v>2</v>
      </c>
      <c r="G648" s="4705"/>
      <c r="H648" s="4706"/>
      <c r="I648" s="4703"/>
      <c r="J648" s="4703"/>
      <c r="K648" s="4709">
        <v>45474</v>
      </c>
      <c r="L648" s="4710"/>
      <c r="M648" s="4707"/>
    </row>
    <row r="649" spans="1:13" ht="20.100000000000001" customHeight="1">
      <c r="A649" s="4715" t="s">
        <v>22548</v>
      </c>
      <c r="B649" s="4703" t="s">
        <v>21933</v>
      </c>
      <c r="C649" s="4697">
        <v>0</v>
      </c>
      <c r="D649" s="4697">
        <v>0.94</v>
      </c>
      <c r="E649" s="4697">
        <v>0.94</v>
      </c>
      <c r="F649" s="4704">
        <v>2</v>
      </c>
      <c r="G649" s="4705"/>
      <c r="H649" s="4706"/>
      <c r="I649" s="4703"/>
      <c r="J649" s="4703"/>
      <c r="K649" s="4709">
        <v>45474</v>
      </c>
      <c r="L649" s="4710"/>
      <c r="M649" s="4707"/>
    </row>
    <row r="650" spans="1:13" ht="20.100000000000001" customHeight="1">
      <c r="A650" s="4715" t="s">
        <v>22549</v>
      </c>
      <c r="B650" s="4703" t="s">
        <v>21935</v>
      </c>
      <c r="C650" s="4697">
        <v>0</v>
      </c>
      <c r="D650" s="4697">
        <v>0.51</v>
      </c>
      <c r="E650" s="4697">
        <v>0.51</v>
      </c>
      <c r="F650" s="4704">
        <v>2</v>
      </c>
      <c r="G650" s="4705"/>
      <c r="H650" s="4706"/>
      <c r="I650" s="4703"/>
      <c r="J650" s="4703"/>
      <c r="K650" s="4709">
        <v>45474</v>
      </c>
      <c r="L650" s="4710"/>
      <c r="M650" s="4707"/>
    </row>
    <row r="651" spans="1:13" ht="20.100000000000001" customHeight="1">
      <c r="A651" s="4715" t="s">
        <v>22550</v>
      </c>
      <c r="B651" s="4703" t="s">
        <v>21936</v>
      </c>
      <c r="C651" s="4697">
        <v>0</v>
      </c>
      <c r="D651" s="4697">
        <v>1.56</v>
      </c>
      <c r="E651" s="4697">
        <v>1.56</v>
      </c>
      <c r="F651" s="4704">
        <v>2</v>
      </c>
      <c r="G651" s="4705"/>
      <c r="H651" s="4706"/>
      <c r="I651" s="4703"/>
      <c r="J651" s="4703"/>
      <c r="K651" s="4709">
        <v>45474</v>
      </c>
      <c r="L651" s="4710"/>
      <c r="M651" s="4707"/>
    </row>
    <row r="652" spans="1:13" ht="20.100000000000001" customHeight="1">
      <c r="A652" s="4715" t="s">
        <v>22551</v>
      </c>
      <c r="B652" s="4703" t="s">
        <v>21656</v>
      </c>
      <c r="C652" s="4697">
        <v>0</v>
      </c>
      <c r="D652" s="4697">
        <v>1.62</v>
      </c>
      <c r="E652" s="4697">
        <v>1.62</v>
      </c>
      <c r="F652" s="4704">
        <v>2</v>
      </c>
      <c r="G652" s="4705"/>
      <c r="H652" s="4706"/>
      <c r="I652" s="4703"/>
      <c r="J652" s="4703"/>
      <c r="K652" s="4709">
        <v>45474</v>
      </c>
      <c r="L652" s="4710"/>
      <c r="M652" s="4707"/>
    </row>
    <row r="653" spans="1:13" ht="20.100000000000001" customHeight="1">
      <c r="A653" s="4715" t="s">
        <v>22552</v>
      </c>
      <c r="B653" s="4703" t="s">
        <v>21659</v>
      </c>
      <c r="C653" s="4697">
        <v>2.44</v>
      </c>
      <c r="D653" s="4697">
        <v>3.01</v>
      </c>
      <c r="E653" s="4697">
        <v>0.56999999999999984</v>
      </c>
      <c r="F653" s="4704">
        <v>2</v>
      </c>
      <c r="G653" s="4705"/>
      <c r="H653" s="4706"/>
      <c r="I653" s="4703"/>
      <c r="J653" s="4703"/>
      <c r="K653" s="4709">
        <v>45474</v>
      </c>
      <c r="L653" s="4710"/>
      <c r="M653" s="4707"/>
    </row>
    <row r="654" spans="1:13" ht="20.100000000000001" customHeight="1">
      <c r="A654" s="4715" t="s">
        <v>22553</v>
      </c>
      <c r="B654" s="4703" t="s">
        <v>21938</v>
      </c>
      <c r="C654" s="4697">
        <v>0</v>
      </c>
      <c r="D654" s="4697">
        <v>0.4</v>
      </c>
      <c r="E654" s="4697">
        <v>0.4</v>
      </c>
      <c r="F654" s="4704">
        <v>2</v>
      </c>
      <c r="G654" s="4705"/>
      <c r="H654" s="4706"/>
      <c r="I654" s="4703"/>
      <c r="J654" s="4703"/>
      <c r="K654" s="4709">
        <v>45474</v>
      </c>
      <c r="L654" s="4710"/>
      <c r="M654" s="4707"/>
    </row>
    <row r="655" spans="1:13" ht="20.100000000000001" customHeight="1">
      <c r="A655" s="4715" t="s">
        <v>22554</v>
      </c>
      <c r="B655" s="4703" t="s">
        <v>21939</v>
      </c>
      <c r="C655" s="4697">
        <v>0</v>
      </c>
      <c r="D655" s="4697">
        <v>0.84</v>
      </c>
      <c r="E655" s="4697">
        <v>0.84</v>
      </c>
      <c r="F655" s="4704">
        <v>2</v>
      </c>
      <c r="G655" s="4705"/>
      <c r="H655" s="4706"/>
      <c r="I655" s="4703"/>
      <c r="J655" s="4703"/>
      <c r="K655" s="4709">
        <v>45474</v>
      </c>
      <c r="L655" s="4710"/>
      <c r="M655" s="4707"/>
    </row>
    <row r="656" spans="1:13" ht="20.100000000000001" customHeight="1">
      <c r="A656" s="4715" t="s">
        <v>22555</v>
      </c>
      <c r="B656" s="4703" t="s">
        <v>21941</v>
      </c>
      <c r="C656" s="4697">
        <v>1.87</v>
      </c>
      <c r="D656" s="4697">
        <v>3.28</v>
      </c>
      <c r="E656" s="4697">
        <v>1.4099999999999997</v>
      </c>
      <c r="F656" s="4704">
        <v>2</v>
      </c>
      <c r="G656" s="4705" t="s">
        <v>1738</v>
      </c>
      <c r="H656" s="4706">
        <v>1.82</v>
      </c>
      <c r="I656" s="4703" t="s">
        <v>22723</v>
      </c>
      <c r="J656" s="4703">
        <v>3.29</v>
      </c>
      <c r="K656" s="4709">
        <v>45474</v>
      </c>
      <c r="L656" s="4710"/>
      <c r="M656" s="4707" t="s">
        <v>22724</v>
      </c>
    </row>
    <row r="657" spans="1:13" ht="20.100000000000001" customHeight="1">
      <c r="A657" s="4716" t="s">
        <v>22556</v>
      </c>
      <c r="B657" s="4703" t="s">
        <v>21942</v>
      </c>
      <c r="C657" s="4697">
        <v>0</v>
      </c>
      <c r="D657" s="4697">
        <v>1.88</v>
      </c>
      <c r="E657" s="4697">
        <v>1.88</v>
      </c>
      <c r="F657" s="4704">
        <v>2</v>
      </c>
      <c r="G657" s="4705"/>
      <c r="H657" s="4706"/>
      <c r="I657" s="4703"/>
      <c r="J657" s="4703"/>
      <c r="K657" s="4709">
        <v>45474</v>
      </c>
      <c r="L657" s="4710"/>
      <c r="M657" s="4707"/>
    </row>
    <row r="658" spans="1:13" ht="20.100000000000001" customHeight="1">
      <c r="A658" s="4716" t="s">
        <v>22557</v>
      </c>
      <c r="B658" s="4703"/>
      <c r="C658" s="4697">
        <v>0</v>
      </c>
      <c r="D658" s="4697">
        <v>0.5</v>
      </c>
      <c r="E658" s="4697">
        <v>0.5</v>
      </c>
      <c r="F658" s="4704">
        <v>2</v>
      </c>
      <c r="G658" s="4705"/>
      <c r="H658" s="4706"/>
      <c r="I658" s="4703"/>
      <c r="J658" s="4703"/>
      <c r="K658" s="4709">
        <v>45474</v>
      </c>
      <c r="L658" s="4710"/>
      <c r="M658" s="4707"/>
    </row>
    <row r="659" spans="1:13" ht="20.100000000000001" customHeight="1">
      <c r="A659" s="4715" t="s">
        <v>22558</v>
      </c>
      <c r="B659" s="4703" t="s">
        <v>21943</v>
      </c>
      <c r="C659" s="4697">
        <v>7.5999999999999998E-2</v>
      </c>
      <c r="D659" s="4697">
        <v>0.33600000000000002</v>
      </c>
      <c r="E659" s="4697">
        <v>0.26</v>
      </c>
      <c r="F659" s="4704">
        <v>2</v>
      </c>
      <c r="G659" s="4705"/>
      <c r="H659" s="4706"/>
      <c r="I659" s="4703"/>
      <c r="J659" s="4703"/>
      <c r="K659" s="4709">
        <v>45474</v>
      </c>
      <c r="L659" s="4710"/>
      <c r="M659" s="4707"/>
    </row>
    <row r="660" spans="1:13" ht="20.100000000000001" customHeight="1">
      <c r="A660" s="4716" t="s">
        <v>22559</v>
      </c>
      <c r="B660" s="4703" t="s">
        <v>21944</v>
      </c>
      <c r="C660" s="4697">
        <v>0.05</v>
      </c>
      <c r="D660" s="4697">
        <v>0.32</v>
      </c>
      <c r="E660" s="4697">
        <v>0.27</v>
      </c>
      <c r="F660" s="4704">
        <v>2</v>
      </c>
      <c r="G660" s="4705"/>
      <c r="H660" s="4706"/>
      <c r="I660" s="4703"/>
      <c r="J660" s="4703"/>
      <c r="K660" s="4709">
        <v>45474</v>
      </c>
      <c r="L660" s="4710"/>
      <c r="M660" s="4707"/>
    </row>
    <row r="661" spans="1:13" ht="20.100000000000001" customHeight="1">
      <c r="A661" s="4715" t="s">
        <v>22560</v>
      </c>
      <c r="B661" s="4703" t="s">
        <v>408</v>
      </c>
      <c r="C661" s="4697">
        <v>0</v>
      </c>
      <c r="D661" s="4697">
        <v>0.41</v>
      </c>
      <c r="E661" s="4697">
        <v>0.41</v>
      </c>
      <c r="F661" s="4704">
        <v>2</v>
      </c>
      <c r="G661" s="4705"/>
      <c r="H661" s="4706"/>
      <c r="I661" s="4703"/>
      <c r="J661" s="4703"/>
      <c r="K661" s="4709">
        <v>45474</v>
      </c>
      <c r="L661" s="4710"/>
      <c r="M661" s="4707"/>
    </row>
    <row r="662" spans="1:13" ht="20.100000000000001" customHeight="1">
      <c r="A662" s="4715" t="s">
        <v>22561</v>
      </c>
      <c r="B662" s="4703" t="s">
        <v>21945</v>
      </c>
      <c r="C662" s="4697">
        <v>0</v>
      </c>
      <c r="D662" s="4697">
        <v>0.1</v>
      </c>
      <c r="E662" s="4697">
        <v>0.1</v>
      </c>
      <c r="F662" s="4704">
        <v>2</v>
      </c>
      <c r="G662" s="4705"/>
      <c r="H662" s="4706"/>
      <c r="I662" s="4703"/>
      <c r="J662" s="4703"/>
      <c r="K662" s="4709">
        <v>45474</v>
      </c>
      <c r="L662" s="4710"/>
      <c r="M662" s="4707"/>
    </row>
    <row r="663" spans="1:13" ht="20.100000000000001" customHeight="1">
      <c r="A663" s="4715" t="s">
        <v>22562</v>
      </c>
      <c r="B663" s="4703" t="s">
        <v>21946</v>
      </c>
      <c r="C663" s="4697">
        <v>0</v>
      </c>
      <c r="D663" s="4697">
        <v>4.0199999999999996</v>
      </c>
      <c r="E663" s="4697">
        <v>4.0199999999999996</v>
      </c>
      <c r="F663" s="4704">
        <v>2</v>
      </c>
      <c r="G663" s="4705" t="s">
        <v>22725</v>
      </c>
      <c r="H663" s="4706">
        <v>1.52</v>
      </c>
      <c r="I663" s="4703" t="s">
        <v>22726</v>
      </c>
      <c r="J663" s="4703">
        <v>2.95</v>
      </c>
      <c r="K663" s="4709">
        <v>45474</v>
      </c>
      <c r="L663" s="4710"/>
      <c r="M663" s="4707" t="s">
        <v>22724</v>
      </c>
    </row>
    <row r="664" spans="1:13" ht="20.100000000000001" customHeight="1">
      <c r="A664" s="4716" t="s">
        <v>22563</v>
      </c>
      <c r="B664" s="4703" t="s">
        <v>21947</v>
      </c>
      <c r="C664" s="4697">
        <v>0</v>
      </c>
      <c r="D664" s="4697">
        <v>1.04</v>
      </c>
      <c r="E664" s="4697">
        <v>1.04</v>
      </c>
      <c r="F664" s="4704">
        <v>2</v>
      </c>
      <c r="G664" s="4705"/>
      <c r="H664" s="4706"/>
      <c r="I664" s="4703"/>
      <c r="J664" s="4703"/>
      <c r="K664" s="4709">
        <v>45474</v>
      </c>
      <c r="L664" s="4710"/>
      <c r="M664" s="4707"/>
    </row>
    <row r="665" spans="1:13" ht="20.100000000000001" customHeight="1">
      <c r="A665" s="4716" t="s">
        <v>22564</v>
      </c>
      <c r="B665" s="4703" t="s">
        <v>21948</v>
      </c>
      <c r="C665" s="4697">
        <v>0.48</v>
      </c>
      <c r="D665" s="4697">
        <v>2.74</v>
      </c>
      <c r="E665" s="4697">
        <v>2.2600000000000002</v>
      </c>
      <c r="F665" s="4704">
        <v>2</v>
      </c>
      <c r="G665" s="4705"/>
      <c r="H665" s="4706"/>
      <c r="I665" s="4703"/>
      <c r="J665" s="4703"/>
      <c r="K665" s="4709">
        <v>45474</v>
      </c>
      <c r="L665" s="4710"/>
      <c r="M665" s="4707"/>
    </row>
    <row r="666" spans="1:13" ht="20.100000000000001" customHeight="1">
      <c r="A666" s="4718" t="s">
        <v>22565</v>
      </c>
      <c r="B666" s="4703" t="s">
        <v>21949</v>
      </c>
      <c r="C666" s="4697">
        <v>0</v>
      </c>
      <c r="D666" s="4697">
        <v>1.01</v>
      </c>
      <c r="E666" s="4697">
        <v>1.01</v>
      </c>
      <c r="F666" s="4704">
        <v>2</v>
      </c>
      <c r="G666" s="4705"/>
      <c r="H666" s="4706"/>
      <c r="I666" s="4703"/>
      <c r="J666" s="4703"/>
      <c r="K666" s="4709">
        <v>45474</v>
      </c>
      <c r="L666" s="4710"/>
      <c r="M666" s="4707"/>
    </row>
    <row r="667" spans="1:13" ht="20.100000000000001" customHeight="1">
      <c r="A667" s="4715" t="s">
        <v>22566</v>
      </c>
      <c r="B667" s="4703" t="s">
        <v>8235</v>
      </c>
      <c r="C667" s="4697">
        <v>0</v>
      </c>
      <c r="D667" s="4697">
        <v>0.17</v>
      </c>
      <c r="E667" s="4697">
        <v>0.17</v>
      </c>
      <c r="F667" s="4704">
        <v>2</v>
      </c>
      <c r="G667" s="4705"/>
      <c r="H667" s="4706"/>
      <c r="I667" s="4703"/>
      <c r="J667" s="4703"/>
      <c r="K667" s="4709">
        <v>45474</v>
      </c>
      <c r="L667" s="4710"/>
      <c r="M667" s="4707"/>
    </row>
    <row r="668" spans="1:13" ht="20.100000000000001" customHeight="1">
      <c r="A668" s="4718" t="s">
        <v>22567</v>
      </c>
      <c r="B668" s="4703" t="s">
        <v>13295</v>
      </c>
      <c r="C668" s="4697">
        <v>0</v>
      </c>
      <c r="D668" s="4697">
        <v>0.12</v>
      </c>
      <c r="E668" s="4697">
        <v>0.12</v>
      </c>
      <c r="F668" s="4704">
        <v>2</v>
      </c>
      <c r="G668" s="4705"/>
      <c r="H668" s="4706"/>
      <c r="I668" s="4703"/>
      <c r="J668" s="4703"/>
      <c r="K668" s="4709">
        <v>45474</v>
      </c>
      <c r="L668" s="4710"/>
      <c r="M668" s="4707"/>
    </row>
    <row r="669" spans="1:13" ht="20.100000000000001" customHeight="1">
      <c r="A669" s="4716" t="s">
        <v>22568</v>
      </c>
      <c r="B669" s="4703"/>
      <c r="C669" s="4697">
        <v>0</v>
      </c>
      <c r="D669" s="4697">
        <v>0.28000000000000003</v>
      </c>
      <c r="E669" s="4697">
        <v>0.28000000000000003</v>
      </c>
      <c r="F669" s="4704">
        <v>2</v>
      </c>
      <c r="G669" s="4705"/>
      <c r="H669" s="4706"/>
      <c r="I669" s="4703"/>
      <c r="J669" s="4703"/>
      <c r="K669" s="4709">
        <v>45474</v>
      </c>
      <c r="L669" s="4710"/>
      <c r="M669" s="4707"/>
    </row>
    <row r="670" spans="1:13" ht="20.100000000000001" customHeight="1">
      <c r="A670" s="4716" t="s">
        <v>22569</v>
      </c>
      <c r="B670" s="4703" t="s">
        <v>21950</v>
      </c>
      <c r="C670" s="4697">
        <v>0</v>
      </c>
      <c r="D670" s="4697">
        <v>0.2</v>
      </c>
      <c r="E670" s="4697">
        <v>0.2</v>
      </c>
      <c r="F670" s="4704">
        <v>2</v>
      </c>
      <c r="G670" s="4705"/>
      <c r="H670" s="4706"/>
      <c r="I670" s="4703"/>
      <c r="J670" s="4703"/>
      <c r="K670" s="4709">
        <v>45474</v>
      </c>
      <c r="L670" s="4710"/>
      <c r="M670" s="4707"/>
    </row>
    <row r="671" spans="1:13" ht="20.100000000000001" customHeight="1">
      <c r="A671" s="4716" t="s">
        <v>22570</v>
      </c>
      <c r="B671" s="4703" t="s">
        <v>21951</v>
      </c>
      <c r="C671" s="4697">
        <v>0</v>
      </c>
      <c r="D671" s="4697">
        <v>0.75</v>
      </c>
      <c r="E671" s="4697">
        <v>0.75</v>
      </c>
      <c r="F671" s="4704">
        <v>2</v>
      </c>
      <c r="G671" s="4705"/>
      <c r="H671" s="4706"/>
      <c r="I671" s="4703"/>
      <c r="J671" s="4703"/>
      <c r="K671" s="4709">
        <v>45474</v>
      </c>
      <c r="L671" s="4710"/>
      <c r="M671" s="4707"/>
    </row>
    <row r="672" spans="1:13" ht="20.100000000000001" customHeight="1">
      <c r="A672" s="4716" t="s">
        <v>22571</v>
      </c>
      <c r="B672" s="4703"/>
      <c r="C672" s="4697">
        <v>0</v>
      </c>
      <c r="D672" s="4697">
        <v>0.17</v>
      </c>
      <c r="E672" s="4697">
        <v>0.17</v>
      </c>
      <c r="F672" s="4704">
        <v>2</v>
      </c>
      <c r="G672" s="4705"/>
      <c r="H672" s="4706"/>
      <c r="I672" s="4703"/>
      <c r="J672" s="4703"/>
      <c r="K672" s="4709">
        <v>45474</v>
      </c>
      <c r="L672" s="4710"/>
      <c r="M672" s="4707"/>
    </row>
    <row r="673" spans="1:13" ht="20.100000000000001" customHeight="1">
      <c r="A673" s="4716" t="s">
        <v>22572</v>
      </c>
      <c r="B673" s="4703"/>
      <c r="C673" s="4697">
        <v>0</v>
      </c>
      <c r="D673" s="4697">
        <v>0.26</v>
      </c>
      <c r="E673" s="4697">
        <v>0.26</v>
      </c>
      <c r="F673" s="4704">
        <v>2</v>
      </c>
      <c r="G673" s="4705"/>
      <c r="H673" s="4706"/>
      <c r="I673" s="4703"/>
      <c r="J673" s="4703"/>
      <c r="K673" s="4709">
        <v>45474</v>
      </c>
      <c r="L673" s="4710"/>
      <c r="M673" s="4707"/>
    </row>
    <row r="674" spans="1:13" ht="20.100000000000001" customHeight="1">
      <c r="A674" s="4716" t="s">
        <v>22573</v>
      </c>
      <c r="B674" s="4703"/>
      <c r="C674" s="4697">
        <v>0</v>
      </c>
      <c r="D674" s="4697">
        <v>0.41</v>
      </c>
      <c r="E674" s="4697">
        <v>0.41</v>
      </c>
      <c r="F674" s="4704">
        <v>2</v>
      </c>
      <c r="G674" s="4705"/>
      <c r="H674" s="4706"/>
      <c r="I674" s="4703"/>
      <c r="J674" s="4703"/>
      <c r="K674" s="4709">
        <v>45474</v>
      </c>
      <c r="L674" s="4710"/>
      <c r="M674" s="4707"/>
    </row>
    <row r="675" spans="1:13" ht="20.100000000000001" customHeight="1">
      <c r="A675" s="4715" t="s">
        <v>22574</v>
      </c>
      <c r="B675" s="4703" t="s">
        <v>21952</v>
      </c>
      <c r="C675" s="4697">
        <v>0</v>
      </c>
      <c r="D675" s="4697">
        <v>0.96</v>
      </c>
      <c r="E675" s="4697">
        <v>0.96</v>
      </c>
      <c r="F675" s="4704">
        <v>2</v>
      </c>
      <c r="G675" s="4705"/>
      <c r="H675" s="4706"/>
      <c r="I675" s="4703"/>
      <c r="J675" s="4703"/>
      <c r="K675" s="4709">
        <v>45474</v>
      </c>
      <c r="L675" s="4710"/>
      <c r="M675" s="4707"/>
    </row>
    <row r="676" spans="1:13" ht="20.100000000000001" customHeight="1">
      <c r="A676" s="4716" t="s">
        <v>22575</v>
      </c>
      <c r="B676" s="4703" t="s">
        <v>21953</v>
      </c>
      <c r="C676" s="4697">
        <v>0</v>
      </c>
      <c r="D676" s="4697">
        <v>0.23</v>
      </c>
      <c r="E676" s="4697">
        <v>0.23</v>
      </c>
      <c r="F676" s="4704">
        <v>2</v>
      </c>
      <c r="G676" s="4705"/>
      <c r="H676" s="4706"/>
      <c r="I676" s="4703"/>
      <c r="J676" s="4703"/>
      <c r="K676" s="4709">
        <v>45474</v>
      </c>
      <c r="L676" s="4710"/>
      <c r="M676" s="4707"/>
    </row>
    <row r="677" spans="1:13" ht="20.100000000000001" customHeight="1">
      <c r="A677" s="4716" t="s">
        <v>22576</v>
      </c>
      <c r="B677" s="4703"/>
      <c r="C677" s="4697">
        <v>0</v>
      </c>
      <c r="D677" s="4697">
        <v>0.17</v>
      </c>
      <c r="E677" s="4697">
        <v>0.17</v>
      </c>
      <c r="F677" s="4704">
        <v>2</v>
      </c>
      <c r="G677" s="4705"/>
      <c r="H677" s="4706"/>
      <c r="I677" s="4703"/>
      <c r="J677" s="4703"/>
      <c r="K677" s="4709">
        <v>45474</v>
      </c>
      <c r="L677" s="4710"/>
      <c r="M677" s="4707"/>
    </row>
    <row r="678" spans="1:13" ht="20.100000000000001" customHeight="1">
      <c r="A678" s="4716" t="s">
        <v>22577</v>
      </c>
      <c r="B678" s="4703"/>
      <c r="C678" s="4697">
        <v>0</v>
      </c>
      <c r="D678" s="4697">
        <v>0.31</v>
      </c>
      <c r="E678" s="4697">
        <v>0.31</v>
      </c>
      <c r="F678" s="4704">
        <v>2</v>
      </c>
      <c r="G678" s="4705"/>
      <c r="H678" s="4706"/>
      <c r="I678" s="4703"/>
      <c r="J678" s="4703"/>
      <c r="K678" s="4709">
        <v>45474</v>
      </c>
      <c r="L678" s="4710"/>
      <c r="M678" s="4707"/>
    </row>
    <row r="679" spans="1:13" ht="20.100000000000001" customHeight="1">
      <c r="A679" s="4715" t="s">
        <v>22578</v>
      </c>
      <c r="B679" s="4703" t="s">
        <v>21954</v>
      </c>
      <c r="C679" s="4697">
        <v>0</v>
      </c>
      <c r="D679" s="4697">
        <v>8.4</v>
      </c>
      <c r="E679" s="4697">
        <v>8.4</v>
      </c>
      <c r="F679" s="4704">
        <v>2</v>
      </c>
      <c r="G679" s="4705"/>
      <c r="H679" s="4706"/>
      <c r="I679" s="4703"/>
      <c r="J679" s="4703"/>
      <c r="K679" s="4709">
        <v>45474</v>
      </c>
      <c r="L679" s="4710"/>
      <c r="M679" s="4707"/>
    </row>
    <row r="680" spans="1:13" ht="20.100000000000001" customHeight="1">
      <c r="A680" s="4715" t="s">
        <v>22579</v>
      </c>
      <c r="B680" s="4703"/>
      <c r="C680" s="4697">
        <v>0</v>
      </c>
      <c r="D680" s="4697">
        <v>0.24</v>
      </c>
      <c r="E680" s="4697">
        <v>0.24</v>
      </c>
      <c r="F680" s="4704">
        <v>2</v>
      </c>
      <c r="G680" s="4705"/>
      <c r="H680" s="4706"/>
      <c r="I680" s="4703"/>
      <c r="J680" s="4703"/>
      <c r="K680" s="4709">
        <v>45474</v>
      </c>
      <c r="L680" s="4710"/>
      <c r="M680" s="4707"/>
    </row>
    <row r="681" spans="1:13" ht="20.100000000000001" customHeight="1">
      <c r="A681" s="4716" t="s">
        <v>22580</v>
      </c>
      <c r="B681" s="4703" t="s">
        <v>21955</v>
      </c>
      <c r="C681" s="4697">
        <v>0</v>
      </c>
      <c r="D681" s="4697">
        <v>1.26</v>
      </c>
      <c r="E681" s="4697">
        <v>1.26</v>
      </c>
      <c r="F681" s="4704">
        <v>2</v>
      </c>
      <c r="G681" s="4705"/>
      <c r="H681" s="4706"/>
      <c r="I681" s="4703"/>
      <c r="J681" s="4703"/>
      <c r="K681" s="4709">
        <v>45474</v>
      </c>
      <c r="L681" s="4710"/>
      <c r="M681" s="4707"/>
    </row>
    <row r="682" spans="1:13" ht="20.100000000000001" customHeight="1">
      <c r="A682" s="4715" t="s">
        <v>22581</v>
      </c>
      <c r="B682" s="4703" t="s">
        <v>21956</v>
      </c>
      <c r="C682" s="4697">
        <v>0.03</v>
      </c>
      <c r="D682" s="4697">
        <v>0.28000000000000003</v>
      </c>
      <c r="E682" s="4697">
        <v>0.25</v>
      </c>
      <c r="F682" s="4704">
        <v>2</v>
      </c>
      <c r="G682" s="4705"/>
      <c r="H682" s="4706"/>
      <c r="I682" s="4703"/>
      <c r="J682" s="4703"/>
      <c r="K682" s="4709">
        <v>45474</v>
      </c>
      <c r="L682" s="4710"/>
      <c r="M682" s="4707"/>
    </row>
    <row r="683" spans="1:13" ht="20.100000000000001" customHeight="1">
      <c r="A683" s="4716" t="s">
        <v>22582</v>
      </c>
      <c r="B683" s="4703" t="s">
        <v>21690</v>
      </c>
      <c r="C683" s="4697">
        <v>0.51</v>
      </c>
      <c r="D683" s="4697">
        <v>1.42</v>
      </c>
      <c r="E683" s="4697">
        <v>0.90999999999999992</v>
      </c>
      <c r="F683" s="4704">
        <v>2</v>
      </c>
      <c r="G683" s="4705"/>
      <c r="H683" s="4706"/>
      <c r="I683" s="4703"/>
      <c r="J683" s="4703"/>
      <c r="K683" s="4709">
        <v>45474</v>
      </c>
      <c r="L683" s="4710"/>
      <c r="M683" s="4707"/>
    </row>
    <row r="684" spans="1:13" ht="20.100000000000001" customHeight="1">
      <c r="A684" s="4715" t="s">
        <v>22583</v>
      </c>
      <c r="B684" s="4703"/>
      <c r="C684" s="4697">
        <v>0</v>
      </c>
      <c r="D684" s="4697">
        <v>1.27</v>
      </c>
      <c r="E684" s="4697">
        <v>1.27</v>
      </c>
      <c r="F684" s="4704">
        <v>2</v>
      </c>
      <c r="G684" s="4705"/>
      <c r="H684" s="4706"/>
      <c r="I684" s="4703"/>
      <c r="J684" s="4703"/>
      <c r="K684" s="4709">
        <v>45474</v>
      </c>
      <c r="L684" s="4710"/>
      <c r="M684" s="4707"/>
    </row>
    <row r="685" spans="1:13" ht="20.100000000000001" customHeight="1">
      <c r="A685" s="4715" t="s">
        <v>22584</v>
      </c>
      <c r="B685" s="4703" t="s">
        <v>21957</v>
      </c>
      <c r="C685" s="4697">
        <v>0</v>
      </c>
      <c r="D685" s="4697">
        <v>1.32</v>
      </c>
      <c r="E685" s="4697">
        <v>1.32</v>
      </c>
      <c r="F685" s="4704">
        <v>2</v>
      </c>
      <c r="G685" s="4705"/>
      <c r="H685" s="4706"/>
      <c r="I685" s="4703"/>
      <c r="J685" s="4703"/>
      <c r="K685" s="4709">
        <v>45474</v>
      </c>
      <c r="L685" s="4710"/>
      <c r="M685" s="4707"/>
    </row>
    <row r="686" spans="1:13" ht="20.100000000000001" customHeight="1">
      <c r="A686" s="4715" t="s">
        <v>22585</v>
      </c>
      <c r="B686" s="4703"/>
      <c r="C686" s="4697">
        <v>0</v>
      </c>
      <c r="D686" s="4697">
        <v>0.19</v>
      </c>
      <c r="E686" s="4697">
        <v>0.19</v>
      </c>
      <c r="F686" s="4704">
        <v>2</v>
      </c>
      <c r="G686" s="4705"/>
      <c r="H686" s="4706"/>
      <c r="I686" s="4703"/>
      <c r="J686" s="4703"/>
      <c r="K686" s="4709">
        <v>45474</v>
      </c>
      <c r="L686" s="4710"/>
      <c r="M686" s="4707"/>
    </row>
    <row r="687" spans="1:13" ht="20.100000000000001" customHeight="1">
      <c r="A687" s="4716" t="s">
        <v>22586</v>
      </c>
      <c r="B687" s="4703" t="s">
        <v>21958</v>
      </c>
      <c r="C687" s="4697">
        <v>0</v>
      </c>
      <c r="D687" s="4697">
        <v>0.4</v>
      </c>
      <c r="E687" s="4697">
        <v>0.4</v>
      </c>
      <c r="F687" s="4704">
        <v>2</v>
      </c>
      <c r="G687" s="4705"/>
      <c r="H687" s="4706"/>
      <c r="I687" s="4703"/>
      <c r="J687" s="4703"/>
      <c r="K687" s="4709">
        <v>45474</v>
      </c>
      <c r="L687" s="4710"/>
      <c r="M687" s="4707"/>
    </row>
    <row r="688" spans="1:13" ht="20.100000000000001" customHeight="1">
      <c r="A688" s="4715" t="s">
        <v>22587</v>
      </c>
      <c r="B688" s="4703" t="s">
        <v>21959</v>
      </c>
      <c r="C688" s="4697">
        <v>0</v>
      </c>
      <c r="D688" s="4697">
        <v>0.24</v>
      </c>
      <c r="E688" s="4697">
        <v>0.24</v>
      </c>
      <c r="F688" s="4704">
        <v>2</v>
      </c>
      <c r="G688" s="4705"/>
      <c r="H688" s="4706"/>
      <c r="I688" s="4703"/>
      <c r="J688" s="4703"/>
      <c r="K688" s="4709">
        <v>45474</v>
      </c>
      <c r="L688" s="4710"/>
      <c r="M688" s="4707"/>
    </row>
    <row r="689" spans="1:13" ht="20.100000000000001" customHeight="1">
      <c r="A689" s="4715" t="s">
        <v>22587</v>
      </c>
      <c r="B689" s="4703" t="s">
        <v>21959</v>
      </c>
      <c r="C689" s="4697">
        <v>0</v>
      </c>
      <c r="D689" s="4697">
        <v>0.12</v>
      </c>
      <c r="E689" s="4697">
        <v>0.12</v>
      </c>
      <c r="F689" s="4704">
        <v>2</v>
      </c>
      <c r="G689" s="4705"/>
      <c r="H689" s="4706"/>
      <c r="I689" s="4703"/>
      <c r="J689" s="4703"/>
      <c r="K689" s="4709">
        <v>45474</v>
      </c>
      <c r="L689" s="4710"/>
      <c r="M689" s="4707"/>
    </row>
    <row r="690" spans="1:13" ht="20.100000000000001" customHeight="1">
      <c r="A690" s="4715" t="s">
        <v>22588</v>
      </c>
      <c r="B690" s="4703"/>
      <c r="C690" s="4697">
        <v>0</v>
      </c>
      <c r="D690" s="4697">
        <v>0.26</v>
      </c>
      <c r="E690" s="4697">
        <v>0.26</v>
      </c>
      <c r="F690" s="4704">
        <v>2</v>
      </c>
      <c r="G690" s="4705"/>
      <c r="H690" s="4706"/>
      <c r="I690" s="4703"/>
      <c r="J690" s="4703"/>
      <c r="K690" s="4709">
        <v>45474</v>
      </c>
      <c r="L690" s="4710"/>
      <c r="M690" s="4707"/>
    </row>
    <row r="691" spans="1:13" ht="20.100000000000001" customHeight="1">
      <c r="A691" s="4716" t="s">
        <v>22589</v>
      </c>
      <c r="B691" s="4703"/>
      <c r="C691" s="4697">
        <v>0</v>
      </c>
      <c r="D691" s="4697">
        <v>7.0000000000000007E-2</v>
      </c>
      <c r="E691" s="4697">
        <v>7.0000000000000007E-2</v>
      </c>
      <c r="F691" s="4704">
        <v>2</v>
      </c>
      <c r="G691" s="4705"/>
      <c r="H691" s="4706"/>
      <c r="I691" s="4703"/>
      <c r="J691" s="4703"/>
      <c r="K691" s="4709">
        <v>45474</v>
      </c>
      <c r="L691" s="4710"/>
      <c r="M691" s="4707"/>
    </row>
    <row r="692" spans="1:13" ht="20.100000000000001" customHeight="1">
      <c r="A692" s="4716" t="s">
        <v>22590</v>
      </c>
      <c r="B692" s="4703"/>
      <c r="C692" s="4697">
        <v>0</v>
      </c>
      <c r="D692" s="4697">
        <v>0.13</v>
      </c>
      <c r="E692" s="4697">
        <v>0.13</v>
      </c>
      <c r="F692" s="4704">
        <v>2</v>
      </c>
      <c r="G692" s="4705"/>
      <c r="H692" s="4706"/>
      <c r="I692" s="4703"/>
      <c r="J692" s="4703"/>
      <c r="K692" s="4709">
        <v>45474</v>
      </c>
      <c r="L692" s="4710"/>
      <c r="M692" s="4707"/>
    </row>
    <row r="693" spans="1:13" ht="20.100000000000001" customHeight="1">
      <c r="A693" s="4715" t="s">
        <v>22591</v>
      </c>
      <c r="B693" s="4703" t="s">
        <v>21960</v>
      </c>
      <c r="C693" s="4697">
        <v>0</v>
      </c>
      <c r="D693" s="4697">
        <v>1.43</v>
      </c>
      <c r="E693" s="4697">
        <v>1.43</v>
      </c>
      <c r="F693" s="4704">
        <v>2</v>
      </c>
      <c r="G693" s="4705"/>
      <c r="H693" s="4706"/>
      <c r="I693" s="4703"/>
      <c r="J693" s="4703"/>
      <c r="K693" s="4709">
        <v>45474</v>
      </c>
      <c r="L693" s="4710"/>
      <c r="M693" s="4707"/>
    </row>
    <row r="694" spans="1:13" ht="20.100000000000001" customHeight="1">
      <c r="A694" s="4715" t="s">
        <v>22592</v>
      </c>
      <c r="B694" s="4703" t="s">
        <v>21961</v>
      </c>
      <c r="C694" s="4697">
        <v>0</v>
      </c>
      <c r="D694" s="4697">
        <v>1.39</v>
      </c>
      <c r="E694" s="4697">
        <v>1.39</v>
      </c>
      <c r="F694" s="4704">
        <v>2</v>
      </c>
      <c r="G694" s="4705"/>
      <c r="H694" s="4706"/>
      <c r="I694" s="4703"/>
      <c r="J694" s="4703"/>
      <c r="K694" s="4709">
        <v>45474</v>
      </c>
      <c r="L694" s="4710"/>
      <c r="M694" s="4707"/>
    </row>
    <row r="695" spans="1:13" ht="20.100000000000001" customHeight="1">
      <c r="A695" s="4716" t="s">
        <v>22593</v>
      </c>
      <c r="B695" s="4703" t="s">
        <v>21962</v>
      </c>
      <c r="C695" s="4697">
        <v>0</v>
      </c>
      <c r="D695" s="4697">
        <v>1.28</v>
      </c>
      <c r="E695" s="4697">
        <v>1.28</v>
      </c>
      <c r="F695" s="4704">
        <v>2</v>
      </c>
      <c r="G695" s="4705"/>
      <c r="H695" s="4706"/>
      <c r="I695" s="4703"/>
      <c r="J695" s="4703"/>
      <c r="K695" s="4709">
        <v>45474</v>
      </c>
      <c r="L695" s="4710"/>
      <c r="M695" s="4707"/>
    </row>
    <row r="696" spans="1:13" ht="20.100000000000001" customHeight="1">
      <c r="A696" s="4715" t="s">
        <v>22594</v>
      </c>
      <c r="B696" s="4703" t="s">
        <v>21964</v>
      </c>
      <c r="C696" s="4697">
        <v>0</v>
      </c>
      <c r="D696" s="4697">
        <v>0.18</v>
      </c>
      <c r="E696" s="4697">
        <v>0.18</v>
      </c>
      <c r="F696" s="4704">
        <v>2</v>
      </c>
      <c r="G696" s="4705"/>
      <c r="H696" s="4706"/>
      <c r="I696" s="4703"/>
      <c r="J696" s="4703"/>
      <c r="K696" s="4709">
        <v>45474</v>
      </c>
      <c r="L696" s="4710"/>
      <c r="M696" s="4707"/>
    </row>
    <row r="697" spans="1:13" ht="20.100000000000001" customHeight="1">
      <c r="A697" s="4715" t="s">
        <v>22595</v>
      </c>
      <c r="B697" s="4703" t="s">
        <v>21965</v>
      </c>
      <c r="C697" s="4697">
        <v>0</v>
      </c>
      <c r="D697" s="4697">
        <v>0.23</v>
      </c>
      <c r="E697" s="4697">
        <v>0.23</v>
      </c>
      <c r="F697" s="4704">
        <v>2</v>
      </c>
      <c r="G697" s="4705"/>
      <c r="H697" s="4706"/>
      <c r="I697" s="4703"/>
      <c r="J697" s="4703"/>
      <c r="K697" s="4709">
        <v>45474</v>
      </c>
      <c r="L697" s="4710"/>
      <c r="M697" s="4707"/>
    </row>
    <row r="698" spans="1:13" ht="20.100000000000001" customHeight="1">
      <c r="A698" s="4715" t="s">
        <v>22596</v>
      </c>
      <c r="B698" s="4703" t="s">
        <v>21966</v>
      </c>
      <c r="C698" s="4697">
        <v>0</v>
      </c>
      <c r="D698" s="4697">
        <v>0.1</v>
      </c>
      <c r="E698" s="4697">
        <v>0.1</v>
      </c>
      <c r="F698" s="4704">
        <v>2</v>
      </c>
      <c r="G698" s="4705"/>
      <c r="H698" s="4706"/>
      <c r="I698" s="4703"/>
      <c r="J698" s="4703"/>
      <c r="K698" s="4709">
        <v>45474</v>
      </c>
      <c r="L698" s="4710"/>
      <c r="M698" s="4707"/>
    </row>
    <row r="699" spans="1:13" ht="20.100000000000001" customHeight="1">
      <c r="A699" s="4715" t="s">
        <v>22597</v>
      </c>
      <c r="B699" s="4703" t="s">
        <v>21967</v>
      </c>
      <c r="C699" s="4697">
        <v>0</v>
      </c>
      <c r="D699" s="4697">
        <v>0.55000000000000004</v>
      </c>
      <c r="E699" s="4697">
        <v>0.55000000000000004</v>
      </c>
      <c r="F699" s="4704">
        <v>2</v>
      </c>
      <c r="G699" s="4705"/>
      <c r="H699" s="4706"/>
      <c r="I699" s="4703"/>
      <c r="J699" s="4703"/>
      <c r="K699" s="4709">
        <v>45474</v>
      </c>
      <c r="L699" s="4710"/>
      <c r="M699" s="4707"/>
    </row>
    <row r="700" spans="1:13" ht="20.100000000000001" customHeight="1">
      <c r="A700" s="4715" t="s">
        <v>22598</v>
      </c>
      <c r="B700" s="4703"/>
      <c r="C700" s="4697">
        <v>0</v>
      </c>
      <c r="D700" s="4697">
        <v>0.25</v>
      </c>
      <c r="E700" s="4697">
        <v>0.25</v>
      </c>
      <c r="F700" s="4704">
        <v>2</v>
      </c>
      <c r="G700" s="4705"/>
      <c r="H700" s="4706"/>
      <c r="I700" s="4703"/>
      <c r="J700" s="4703"/>
      <c r="K700" s="4709">
        <v>45474</v>
      </c>
      <c r="L700" s="4710"/>
      <c r="M700" s="4707"/>
    </row>
    <row r="701" spans="1:13" ht="20.100000000000001" customHeight="1">
      <c r="A701" s="4716" t="s">
        <v>22599</v>
      </c>
      <c r="B701" s="4703"/>
      <c r="C701" s="4697">
        <v>0</v>
      </c>
      <c r="D701" s="4697">
        <v>0.13</v>
      </c>
      <c r="E701" s="4697">
        <v>0.13</v>
      </c>
      <c r="F701" s="4704">
        <v>2</v>
      </c>
      <c r="G701" s="4705"/>
      <c r="H701" s="4706"/>
      <c r="I701" s="4703"/>
      <c r="J701" s="4703"/>
      <c r="K701" s="4709">
        <v>45474</v>
      </c>
      <c r="L701" s="4710"/>
      <c r="M701" s="4707"/>
    </row>
    <row r="702" spans="1:13" ht="20.100000000000001" customHeight="1">
      <c r="A702" s="4716" t="s">
        <v>22600</v>
      </c>
      <c r="B702" s="4703"/>
      <c r="C702" s="4697">
        <v>0</v>
      </c>
      <c r="D702" s="4697">
        <v>0.57999999999999996</v>
      </c>
      <c r="E702" s="4697">
        <v>0.57999999999999996</v>
      </c>
      <c r="F702" s="4704">
        <v>2</v>
      </c>
      <c r="G702" s="4705"/>
      <c r="H702" s="4706"/>
      <c r="I702" s="4703"/>
      <c r="J702" s="4703"/>
      <c r="K702" s="4709">
        <v>45474</v>
      </c>
      <c r="L702" s="4710"/>
      <c r="M702" s="4707"/>
    </row>
    <row r="703" spans="1:13" ht="20.100000000000001" customHeight="1">
      <c r="A703" s="4716" t="s">
        <v>22601</v>
      </c>
      <c r="B703" s="4703" t="s">
        <v>21968</v>
      </c>
      <c r="C703" s="4697">
        <v>0</v>
      </c>
      <c r="D703" s="4697">
        <v>0.2</v>
      </c>
      <c r="E703" s="4697">
        <v>0.2</v>
      </c>
      <c r="F703" s="4704">
        <v>2</v>
      </c>
      <c r="G703" s="4705"/>
      <c r="H703" s="4706"/>
      <c r="I703" s="4703"/>
      <c r="J703" s="4703"/>
      <c r="K703" s="4709">
        <v>45474</v>
      </c>
      <c r="L703" s="4710"/>
      <c r="M703" s="4707"/>
    </row>
    <row r="704" spans="1:13" ht="20.100000000000001" customHeight="1">
      <c r="A704" s="4716" t="s">
        <v>22602</v>
      </c>
      <c r="B704" s="4703" t="s">
        <v>21969</v>
      </c>
      <c r="C704" s="4697">
        <v>0</v>
      </c>
      <c r="D704" s="4697">
        <v>0.28999999999999998</v>
      </c>
      <c r="E704" s="4697">
        <v>0.28999999999999998</v>
      </c>
      <c r="F704" s="4704">
        <v>2</v>
      </c>
      <c r="G704" s="4705"/>
      <c r="H704" s="4706"/>
      <c r="I704" s="4703"/>
      <c r="J704" s="4703"/>
      <c r="K704" s="4709">
        <v>45474</v>
      </c>
      <c r="L704" s="4710"/>
      <c r="M704" s="4707"/>
    </row>
    <row r="705" spans="1:13" ht="20.100000000000001" customHeight="1">
      <c r="A705" s="4715" t="s">
        <v>22603</v>
      </c>
      <c r="B705" s="4703"/>
      <c r="C705" s="4697">
        <v>0</v>
      </c>
      <c r="D705" s="4697">
        <v>0.37</v>
      </c>
      <c r="E705" s="4697">
        <v>0.37</v>
      </c>
      <c r="F705" s="4704">
        <v>2</v>
      </c>
      <c r="G705" s="4705"/>
      <c r="H705" s="4706"/>
      <c r="I705" s="4703"/>
      <c r="J705" s="4703"/>
      <c r="K705" s="4709">
        <v>45474</v>
      </c>
      <c r="L705" s="4710"/>
      <c r="M705" s="4707"/>
    </row>
    <row r="706" spans="1:13" ht="20.100000000000001" customHeight="1">
      <c r="A706" s="4716" t="s">
        <v>22604</v>
      </c>
      <c r="B706" s="4703"/>
      <c r="C706" s="4697">
        <v>0</v>
      </c>
      <c r="D706" s="4697">
        <v>0.56000000000000005</v>
      </c>
      <c r="E706" s="4697">
        <v>0.56000000000000005</v>
      </c>
      <c r="F706" s="4704">
        <v>2</v>
      </c>
      <c r="G706" s="4705"/>
      <c r="H706" s="4706"/>
      <c r="I706" s="4703"/>
      <c r="J706" s="4703"/>
      <c r="K706" s="4709">
        <v>45474</v>
      </c>
      <c r="L706" s="4710"/>
      <c r="M706" s="4707"/>
    </row>
    <row r="707" spans="1:13" ht="20.100000000000001" customHeight="1">
      <c r="A707" s="4715" t="s">
        <v>22605</v>
      </c>
      <c r="B707" s="4703" t="s">
        <v>21970</v>
      </c>
      <c r="C707" s="4697">
        <v>0</v>
      </c>
      <c r="D707" s="4697">
        <v>0.15</v>
      </c>
      <c r="E707" s="4697">
        <v>0.15</v>
      </c>
      <c r="F707" s="4704">
        <v>2</v>
      </c>
      <c r="G707" s="4705"/>
      <c r="H707" s="4706"/>
      <c r="I707" s="4703"/>
      <c r="J707" s="4703"/>
      <c r="K707" s="4709">
        <v>45474</v>
      </c>
      <c r="L707" s="4710"/>
      <c r="M707" s="4707"/>
    </row>
    <row r="708" spans="1:13" ht="20.100000000000001" customHeight="1">
      <c r="A708" s="4715" t="s">
        <v>22606</v>
      </c>
      <c r="B708" s="4703" t="s">
        <v>15342</v>
      </c>
      <c r="C708" s="4697">
        <v>1.18</v>
      </c>
      <c r="D708" s="4697">
        <v>1.74</v>
      </c>
      <c r="E708" s="4697">
        <v>0.56000000000000005</v>
      </c>
      <c r="F708" s="4704">
        <v>2</v>
      </c>
      <c r="G708" s="4705"/>
      <c r="H708" s="4706"/>
      <c r="I708" s="4703"/>
      <c r="J708" s="4703"/>
      <c r="K708" s="4709">
        <v>45474</v>
      </c>
      <c r="L708" s="4710"/>
      <c r="M708" s="4707"/>
    </row>
    <row r="709" spans="1:13" ht="20.100000000000001" customHeight="1">
      <c r="A709" s="4716" t="s">
        <v>22607</v>
      </c>
      <c r="B709" s="4703" t="s">
        <v>21971</v>
      </c>
      <c r="C709" s="4697">
        <v>0</v>
      </c>
      <c r="D709" s="4697">
        <v>0.1</v>
      </c>
      <c r="E709" s="4697">
        <v>0.1</v>
      </c>
      <c r="F709" s="4704">
        <v>2</v>
      </c>
      <c r="G709" s="4705"/>
      <c r="H709" s="4706"/>
      <c r="I709" s="4703"/>
      <c r="J709" s="4703"/>
      <c r="K709" s="4709">
        <v>45474</v>
      </c>
      <c r="L709" s="4710"/>
      <c r="M709" s="4707"/>
    </row>
    <row r="710" spans="1:13" ht="20.100000000000001" customHeight="1">
      <c r="A710" s="4715" t="s">
        <v>22608</v>
      </c>
      <c r="B710" s="4703" t="s">
        <v>21972</v>
      </c>
      <c r="C710" s="4697">
        <v>0</v>
      </c>
      <c r="D710" s="4697">
        <v>0.27</v>
      </c>
      <c r="E710" s="4697">
        <v>0.27</v>
      </c>
      <c r="F710" s="4704">
        <v>2</v>
      </c>
      <c r="G710" s="4705"/>
      <c r="H710" s="4706"/>
      <c r="I710" s="4703"/>
      <c r="J710" s="4703"/>
      <c r="K710" s="4709">
        <v>45474</v>
      </c>
      <c r="L710" s="4710"/>
      <c r="M710" s="4707"/>
    </row>
    <row r="711" spans="1:13" ht="20.100000000000001" customHeight="1">
      <c r="A711" s="4716" t="s">
        <v>22609</v>
      </c>
      <c r="B711" s="4703" t="s">
        <v>21973</v>
      </c>
      <c r="C711" s="4697">
        <v>0</v>
      </c>
      <c r="D711" s="4697">
        <v>0.14000000000000001</v>
      </c>
      <c r="E711" s="4697">
        <v>0.14000000000000001</v>
      </c>
      <c r="F711" s="4704">
        <v>2</v>
      </c>
      <c r="G711" s="4705"/>
      <c r="H711" s="4706"/>
      <c r="I711" s="4703"/>
      <c r="J711" s="4703"/>
      <c r="K711" s="4709">
        <v>45474</v>
      </c>
      <c r="L711" s="4710"/>
      <c r="M711" s="4707"/>
    </row>
    <row r="712" spans="1:13" ht="20.100000000000001" customHeight="1">
      <c r="A712" s="4715" t="s">
        <v>22610</v>
      </c>
      <c r="B712" s="4703"/>
      <c r="C712" s="4697">
        <v>0</v>
      </c>
      <c r="D712" s="4697">
        <v>0.54</v>
      </c>
      <c r="E712" s="4697">
        <v>0.54</v>
      </c>
      <c r="F712" s="4704">
        <v>2</v>
      </c>
      <c r="G712" s="4705"/>
      <c r="H712" s="4706"/>
      <c r="I712" s="4703"/>
      <c r="J712" s="4703"/>
      <c r="K712" s="4709">
        <v>45474</v>
      </c>
      <c r="L712" s="4710"/>
      <c r="M712" s="4707"/>
    </row>
    <row r="713" spans="1:13" ht="20.100000000000001" customHeight="1">
      <c r="A713" s="4716" t="s">
        <v>22611</v>
      </c>
      <c r="B713" s="4703"/>
      <c r="C713" s="4697">
        <v>0</v>
      </c>
      <c r="D713" s="4697">
        <v>0.22</v>
      </c>
      <c r="E713" s="4697">
        <v>0.22</v>
      </c>
      <c r="F713" s="4704">
        <v>2</v>
      </c>
      <c r="G713" s="4705"/>
      <c r="H713" s="4706"/>
      <c r="I713" s="4703"/>
      <c r="J713" s="4703"/>
      <c r="K713" s="4709">
        <v>45474</v>
      </c>
      <c r="L713" s="4710"/>
      <c r="M713" s="4707"/>
    </row>
    <row r="714" spans="1:13" ht="20.100000000000001" customHeight="1">
      <c r="A714" s="4715" t="s">
        <v>22612</v>
      </c>
      <c r="B714" s="4703" t="s">
        <v>21974</v>
      </c>
      <c r="C714" s="4697">
        <v>0</v>
      </c>
      <c r="D714" s="4697">
        <v>0.42</v>
      </c>
      <c r="E714" s="4697">
        <v>0.42</v>
      </c>
      <c r="F714" s="4704">
        <v>2</v>
      </c>
      <c r="G714" s="4705"/>
      <c r="H714" s="4706"/>
      <c r="I714" s="4703"/>
      <c r="J714" s="4703"/>
      <c r="K714" s="4709">
        <v>45474</v>
      </c>
      <c r="L714" s="4710"/>
      <c r="M714" s="4707"/>
    </row>
    <row r="715" spans="1:13" ht="20.100000000000001" customHeight="1">
      <c r="A715" s="4715" t="s">
        <v>22613</v>
      </c>
      <c r="B715" s="4703"/>
      <c r="C715" s="4697">
        <v>0</v>
      </c>
      <c r="D715" s="4697">
        <v>0.46</v>
      </c>
      <c r="E715" s="4697">
        <v>0.46</v>
      </c>
      <c r="F715" s="4704">
        <v>2</v>
      </c>
      <c r="G715" s="4705"/>
      <c r="H715" s="4706"/>
      <c r="I715" s="4703"/>
      <c r="J715" s="4703"/>
      <c r="K715" s="4709">
        <v>45474</v>
      </c>
      <c r="L715" s="4710"/>
      <c r="M715" s="4707"/>
    </row>
    <row r="716" spans="1:13" ht="20.100000000000001" customHeight="1">
      <c r="A716" s="4715" t="s">
        <v>22614</v>
      </c>
      <c r="B716" s="4703"/>
      <c r="C716" s="4697">
        <v>0</v>
      </c>
      <c r="D716" s="4697">
        <v>0.25</v>
      </c>
      <c r="E716" s="4697">
        <v>0.25</v>
      </c>
      <c r="F716" s="4704">
        <v>2</v>
      </c>
      <c r="G716" s="4705"/>
      <c r="H716" s="4706"/>
      <c r="I716" s="4703"/>
      <c r="J716" s="4703"/>
      <c r="K716" s="4709">
        <v>45474</v>
      </c>
      <c r="L716" s="4710"/>
      <c r="M716" s="4707"/>
    </row>
    <row r="717" spans="1:13" ht="20.100000000000001" customHeight="1">
      <c r="A717" s="4716" t="s">
        <v>22615</v>
      </c>
      <c r="B717" s="4703"/>
      <c r="C717" s="4697">
        <v>0</v>
      </c>
      <c r="D717" s="4697">
        <v>0.28000000000000003</v>
      </c>
      <c r="E717" s="4697">
        <v>0.28000000000000003</v>
      </c>
      <c r="F717" s="4704">
        <v>2</v>
      </c>
      <c r="G717" s="4705"/>
      <c r="H717" s="4706"/>
      <c r="I717" s="4703"/>
      <c r="J717" s="4703"/>
      <c r="K717" s="4709">
        <v>45474</v>
      </c>
      <c r="L717" s="4710"/>
      <c r="M717" s="4707"/>
    </row>
    <row r="718" spans="1:13" ht="20.100000000000001" customHeight="1">
      <c r="A718" s="4716" t="s">
        <v>22616</v>
      </c>
      <c r="B718" s="4703"/>
      <c r="C718" s="4697">
        <v>0</v>
      </c>
      <c r="D718" s="4697">
        <v>0.3</v>
      </c>
      <c r="E718" s="4697">
        <v>0.3</v>
      </c>
      <c r="F718" s="4704">
        <v>2</v>
      </c>
      <c r="G718" s="4705"/>
      <c r="H718" s="4706"/>
      <c r="I718" s="4703"/>
      <c r="J718" s="4703"/>
      <c r="K718" s="4709">
        <v>45474</v>
      </c>
      <c r="L718" s="4710"/>
      <c r="M718" s="4707"/>
    </row>
    <row r="719" spans="1:13" ht="20.100000000000001" customHeight="1">
      <c r="A719" s="4716" t="s">
        <v>22617</v>
      </c>
      <c r="B719" s="4703"/>
      <c r="C719" s="4697">
        <v>0</v>
      </c>
      <c r="D719" s="4697">
        <v>0.2</v>
      </c>
      <c r="E719" s="4697">
        <v>0.2</v>
      </c>
      <c r="F719" s="4704">
        <v>2</v>
      </c>
      <c r="G719" s="4705"/>
      <c r="H719" s="4706"/>
      <c r="I719" s="4703"/>
      <c r="J719" s="4703"/>
      <c r="K719" s="4709">
        <v>45474</v>
      </c>
      <c r="L719" s="4710"/>
      <c r="M719" s="4707"/>
    </row>
    <row r="720" spans="1:13" ht="20.100000000000001" customHeight="1">
      <c r="A720" s="4716" t="s">
        <v>22618</v>
      </c>
      <c r="B720" s="4703" t="s">
        <v>21975</v>
      </c>
      <c r="C720" s="4697">
        <v>0</v>
      </c>
      <c r="D720" s="4697">
        <v>0.3</v>
      </c>
      <c r="E720" s="4697">
        <v>0.3</v>
      </c>
      <c r="F720" s="4704">
        <v>2</v>
      </c>
      <c r="G720" s="4705"/>
      <c r="H720" s="4706"/>
      <c r="I720" s="4703"/>
      <c r="J720" s="4703"/>
      <c r="K720" s="4709">
        <v>45474</v>
      </c>
      <c r="L720" s="4710"/>
      <c r="M720" s="4707"/>
    </row>
    <row r="721" spans="1:13" ht="20.100000000000001" customHeight="1">
      <c r="A721" s="4715" t="s">
        <v>22619</v>
      </c>
      <c r="B721" s="4703" t="s">
        <v>21976</v>
      </c>
      <c r="C721" s="4697">
        <v>0</v>
      </c>
      <c r="D721" s="4697">
        <v>0.33</v>
      </c>
      <c r="E721" s="4697">
        <v>0.33</v>
      </c>
      <c r="F721" s="4704">
        <v>2</v>
      </c>
      <c r="G721" s="4705"/>
      <c r="H721" s="4706"/>
      <c r="I721" s="4703"/>
      <c r="J721" s="4703"/>
      <c r="K721" s="4709">
        <v>45474</v>
      </c>
      <c r="L721" s="4710"/>
      <c r="M721" s="4707"/>
    </row>
    <row r="722" spans="1:13" ht="20.100000000000001" customHeight="1">
      <c r="A722" s="4715" t="s">
        <v>22620</v>
      </c>
      <c r="B722" s="4703" t="s">
        <v>14346</v>
      </c>
      <c r="C722" s="4697">
        <v>0</v>
      </c>
      <c r="D722" s="4697">
        <v>0.44</v>
      </c>
      <c r="E722" s="4697">
        <v>0.44</v>
      </c>
      <c r="F722" s="4704">
        <v>2</v>
      </c>
      <c r="G722" s="4705"/>
      <c r="H722" s="4706"/>
      <c r="I722" s="4703"/>
      <c r="J722" s="4703"/>
      <c r="K722" s="4709">
        <v>45474</v>
      </c>
      <c r="L722" s="4710"/>
      <c r="M722" s="4707"/>
    </row>
    <row r="723" spans="1:13" ht="20.100000000000001" customHeight="1">
      <c r="A723" s="4715" t="s">
        <v>22621</v>
      </c>
      <c r="B723" s="4703" t="s">
        <v>21977</v>
      </c>
      <c r="C723" s="4697">
        <v>0</v>
      </c>
      <c r="D723" s="4697">
        <v>0.59</v>
      </c>
      <c r="E723" s="4697">
        <v>0.59</v>
      </c>
      <c r="F723" s="4704">
        <v>2</v>
      </c>
      <c r="G723" s="4705"/>
      <c r="H723" s="4706"/>
      <c r="I723" s="4703"/>
      <c r="J723" s="4703"/>
      <c r="K723" s="4709">
        <v>45474</v>
      </c>
      <c r="L723" s="4710"/>
      <c r="M723" s="4707"/>
    </row>
    <row r="724" spans="1:13" ht="20.100000000000001" customHeight="1">
      <c r="A724" s="4716" t="s">
        <v>22622</v>
      </c>
      <c r="B724" s="4703"/>
      <c r="C724" s="4697">
        <v>0</v>
      </c>
      <c r="D724" s="4697">
        <v>0.09</v>
      </c>
      <c r="E724" s="4697">
        <v>0.09</v>
      </c>
      <c r="F724" s="4704">
        <v>2</v>
      </c>
      <c r="G724" s="4705"/>
      <c r="H724" s="4706"/>
      <c r="I724" s="4703"/>
      <c r="J724" s="4703"/>
      <c r="K724" s="4709">
        <v>45474</v>
      </c>
      <c r="L724" s="4710"/>
      <c r="M724" s="4707"/>
    </row>
    <row r="725" spans="1:13" ht="20.100000000000001" customHeight="1">
      <c r="A725" s="4715" t="s">
        <v>22623</v>
      </c>
      <c r="B725" s="4703" t="s">
        <v>21745</v>
      </c>
      <c r="C725" s="4697">
        <v>0</v>
      </c>
      <c r="D725" s="4697">
        <v>0.2</v>
      </c>
      <c r="E725" s="4697">
        <v>0.2</v>
      </c>
      <c r="F725" s="4704">
        <v>2</v>
      </c>
      <c r="G725" s="4705"/>
      <c r="H725" s="4706"/>
      <c r="I725" s="4703"/>
      <c r="J725" s="4703"/>
      <c r="K725" s="4709">
        <v>45474</v>
      </c>
      <c r="L725" s="4710"/>
      <c r="M725" s="4707"/>
    </row>
    <row r="726" spans="1:13" ht="20.100000000000001" customHeight="1">
      <c r="A726" s="4715" t="s">
        <v>22624</v>
      </c>
      <c r="B726" s="4703"/>
      <c r="C726" s="4697">
        <v>0</v>
      </c>
      <c r="D726" s="4697">
        <v>0.11</v>
      </c>
      <c r="E726" s="4697">
        <v>0.11</v>
      </c>
      <c r="F726" s="4704">
        <v>2</v>
      </c>
      <c r="G726" s="4705"/>
      <c r="H726" s="4706"/>
      <c r="I726" s="4703"/>
      <c r="J726" s="4703"/>
      <c r="K726" s="4709">
        <v>45474</v>
      </c>
      <c r="L726" s="4710"/>
      <c r="M726" s="4707"/>
    </row>
    <row r="727" spans="1:13" ht="20.100000000000001" customHeight="1">
      <c r="A727" s="4715" t="s">
        <v>22625</v>
      </c>
      <c r="B727" s="4703"/>
      <c r="C727" s="4697">
        <v>0.13</v>
      </c>
      <c r="D727" s="4697">
        <v>0.91</v>
      </c>
      <c r="E727" s="4697">
        <v>0.78</v>
      </c>
      <c r="F727" s="4704">
        <v>2</v>
      </c>
      <c r="G727" s="4705"/>
      <c r="H727" s="4706"/>
      <c r="I727" s="4703"/>
      <c r="J727" s="4703"/>
      <c r="K727" s="4709">
        <v>45474</v>
      </c>
      <c r="L727" s="4710"/>
      <c r="M727" s="4707"/>
    </row>
    <row r="728" spans="1:13" ht="20.100000000000001" customHeight="1">
      <c r="A728" s="4715" t="s">
        <v>22626</v>
      </c>
      <c r="B728" s="4703"/>
      <c r="C728" s="4697">
        <v>0</v>
      </c>
      <c r="D728" s="4697">
        <v>0.21</v>
      </c>
      <c r="E728" s="4697">
        <v>0.21</v>
      </c>
      <c r="F728" s="4704">
        <v>2</v>
      </c>
      <c r="G728" s="4705"/>
      <c r="H728" s="4706"/>
      <c r="I728" s="4703"/>
      <c r="J728" s="4703"/>
      <c r="K728" s="4709">
        <v>45474</v>
      </c>
      <c r="L728" s="4710"/>
      <c r="M728" s="4707"/>
    </row>
    <row r="729" spans="1:13" ht="20.100000000000001" customHeight="1">
      <c r="A729" s="4715" t="s">
        <v>22627</v>
      </c>
      <c r="B729" s="4703" t="s">
        <v>21979</v>
      </c>
      <c r="C729" s="4697">
        <v>0</v>
      </c>
      <c r="D729" s="4697">
        <v>2.1</v>
      </c>
      <c r="E729" s="4697">
        <v>2.1</v>
      </c>
      <c r="F729" s="4704">
        <v>2</v>
      </c>
      <c r="G729" s="4705"/>
      <c r="H729" s="4706"/>
      <c r="I729" s="4703"/>
      <c r="J729" s="4703"/>
      <c r="K729" s="4709">
        <v>45474</v>
      </c>
      <c r="L729" s="4710"/>
      <c r="M729" s="4707"/>
    </row>
    <row r="730" spans="1:13" ht="20.100000000000001" customHeight="1">
      <c r="A730" s="4716" t="s">
        <v>22628</v>
      </c>
      <c r="B730" s="4703"/>
      <c r="C730" s="4697">
        <v>0</v>
      </c>
      <c r="D730" s="4697">
        <v>0.43</v>
      </c>
      <c r="E730" s="4697">
        <v>0.43</v>
      </c>
      <c r="F730" s="4704">
        <v>2</v>
      </c>
      <c r="G730" s="4705"/>
      <c r="H730" s="4706"/>
      <c r="I730" s="4703"/>
      <c r="J730" s="4703"/>
      <c r="K730" s="4709">
        <v>45474</v>
      </c>
      <c r="L730" s="4710"/>
      <c r="M730" s="4707"/>
    </row>
    <row r="731" spans="1:13" ht="20.100000000000001" customHeight="1">
      <c r="A731" s="4715" t="s">
        <v>22629</v>
      </c>
      <c r="B731" s="4703" t="s">
        <v>5834</v>
      </c>
      <c r="C731" s="4697">
        <v>0</v>
      </c>
      <c r="D731" s="4697">
        <v>0.2</v>
      </c>
      <c r="E731" s="4697">
        <v>0.2</v>
      </c>
      <c r="F731" s="4704">
        <v>2</v>
      </c>
      <c r="G731" s="4705"/>
      <c r="H731" s="4706"/>
      <c r="I731" s="4703"/>
      <c r="J731" s="4703"/>
      <c r="K731" s="4709">
        <v>45474</v>
      </c>
      <c r="L731" s="4710"/>
      <c r="M731" s="4707"/>
    </row>
    <row r="732" spans="1:13" ht="20.100000000000001" customHeight="1">
      <c r="A732" s="4715" t="s">
        <v>22630</v>
      </c>
      <c r="B732" s="4703" t="s">
        <v>21980</v>
      </c>
      <c r="C732" s="4697">
        <v>0</v>
      </c>
      <c r="D732" s="4697">
        <v>0.61</v>
      </c>
      <c r="E732" s="4697">
        <v>0.61</v>
      </c>
      <c r="F732" s="4704">
        <v>2</v>
      </c>
      <c r="G732" s="4705"/>
      <c r="H732" s="4706"/>
      <c r="I732" s="4703"/>
      <c r="J732" s="4703"/>
      <c r="K732" s="4709">
        <v>45474</v>
      </c>
      <c r="L732" s="4710"/>
      <c r="M732" s="4707"/>
    </row>
    <row r="733" spans="1:13" ht="20.100000000000001" customHeight="1">
      <c r="A733" s="4716" t="s">
        <v>22631</v>
      </c>
      <c r="B733" s="4703" t="s">
        <v>21981</v>
      </c>
      <c r="C733" s="4697">
        <v>0</v>
      </c>
      <c r="D733" s="4697">
        <v>0.37</v>
      </c>
      <c r="E733" s="4697">
        <v>0.37</v>
      </c>
      <c r="F733" s="4704">
        <v>2</v>
      </c>
      <c r="G733" s="4705"/>
      <c r="H733" s="4706"/>
      <c r="I733" s="4703"/>
      <c r="J733" s="4703"/>
      <c r="K733" s="4709">
        <v>45474</v>
      </c>
      <c r="L733" s="4710"/>
      <c r="M733" s="4707"/>
    </row>
    <row r="734" spans="1:13" ht="20.100000000000001" customHeight="1">
      <c r="A734" s="4716" t="s">
        <v>22632</v>
      </c>
      <c r="B734" s="4703"/>
      <c r="C734" s="4697">
        <v>0</v>
      </c>
      <c r="D734" s="4697">
        <v>0.37</v>
      </c>
      <c r="E734" s="4697">
        <v>0.37</v>
      </c>
      <c r="F734" s="4704">
        <v>2</v>
      </c>
      <c r="G734" s="4705"/>
      <c r="H734" s="4706"/>
      <c r="I734" s="4703"/>
      <c r="J734" s="4703"/>
      <c r="K734" s="4709">
        <v>45474</v>
      </c>
      <c r="L734" s="4710"/>
      <c r="M734" s="4707"/>
    </row>
    <row r="735" spans="1:13" ht="20.100000000000001" customHeight="1">
      <c r="A735" s="4716" t="s">
        <v>22633</v>
      </c>
      <c r="B735" s="4703"/>
      <c r="C735" s="4697">
        <v>0.14000000000000001</v>
      </c>
      <c r="D735" s="4697">
        <v>0.43</v>
      </c>
      <c r="E735" s="4697">
        <v>0.28999999999999998</v>
      </c>
      <c r="F735" s="4704">
        <v>2</v>
      </c>
      <c r="G735" s="4705"/>
      <c r="H735" s="4706"/>
      <c r="I735" s="4703"/>
      <c r="J735" s="4703"/>
      <c r="K735" s="4709">
        <v>45474</v>
      </c>
      <c r="L735" s="4710"/>
      <c r="M735" s="4707"/>
    </row>
    <row r="736" spans="1:13" ht="20.100000000000001" customHeight="1">
      <c r="A736" s="4716" t="s">
        <v>22634</v>
      </c>
      <c r="B736" s="4703"/>
      <c r="C736" s="4697">
        <v>0</v>
      </c>
      <c r="D736" s="4697">
        <v>0.84</v>
      </c>
      <c r="E736" s="4697">
        <v>0.84</v>
      </c>
      <c r="F736" s="4704">
        <v>2</v>
      </c>
      <c r="G736" s="4705"/>
      <c r="H736" s="4706"/>
      <c r="I736" s="4703"/>
      <c r="J736" s="4703"/>
      <c r="K736" s="4709">
        <v>45474</v>
      </c>
      <c r="L736" s="4710"/>
      <c r="M736" s="4707"/>
    </row>
    <row r="737" spans="1:13" ht="20.100000000000001" customHeight="1">
      <c r="A737" s="4715" t="s">
        <v>22635</v>
      </c>
      <c r="B737" s="4703" t="s">
        <v>5850</v>
      </c>
      <c r="C737" s="4697">
        <v>0</v>
      </c>
      <c r="D737" s="4697">
        <v>0.18</v>
      </c>
      <c r="E737" s="4697">
        <v>0.18</v>
      </c>
      <c r="F737" s="4704">
        <v>2</v>
      </c>
      <c r="G737" s="4705"/>
      <c r="H737" s="4706"/>
      <c r="I737" s="4703"/>
      <c r="J737" s="4703"/>
      <c r="K737" s="4709">
        <v>45474</v>
      </c>
      <c r="L737" s="4710"/>
      <c r="M737" s="4707"/>
    </row>
    <row r="738" spans="1:13" ht="20.100000000000001" customHeight="1">
      <c r="A738" s="4716" t="s">
        <v>22636</v>
      </c>
      <c r="B738" s="4703"/>
      <c r="C738" s="4697">
        <v>0</v>
      </c>
      <c r="D738" s="4697">
        <v>0.25</v>
      </c>
      <c r="E738" s="4697">
        <v>0.25</v>
      </c>
      <c r="F738" s="4704">
        <v>2</v>
      </c>
      <c r="G738" s="4705"/>
      <c r="H738" s="4706"/>
      <c r="I738" s="4703"/>
      <c r="J738" s="4703"/>
      <c r="K738" s="4709">
        <v>45474</v>
      </c>
      <c r="L738" s="4710"/>
      <c r="M738" s="4707"/>
    </row>
    <row r="739" spans="1:13" ht="20.100000000000001" customHeight="1">
      <c r="A739" s="4716" t="s">
        <v>22637</v>
      </c>
      <c r="B739" s="4703" t="s">
        <v>21982</v>
      </c>
      <c r="C739" s="4697">
        <v>0</v>
      </c>
      <c r="D739" s="4697">
        <v>0.95</v>
      </c>
      <c r="E739" s="4697">
        <v>0.95</v>
      </c>
      <c r="F739" s="4704">
        <v>2</v>
      </c>
      <c r="G739" s="4705"/>
      <c r="H739" s="4706"/>
      <c r="I739" s="4703"/>
      <c r="J739" s="4703"/>
      <c r="K739" s="4709">
        <v>45474</v>
      </c>
      <c r="L739" s="4710"/>
      <c r="M739" s="4707"/>
    </row>
    <row r="740" spans="1:13" ht="20.100000000000001" customHeight="1">
      <c r="A740" s="4716" t="s">
        <v>22638</v>
      </c>
      <c r="B740" s="4703"/>
      <c r="C740" s="4697">
        <v>0</v>
      </c>
      <c r="D740" s="4697">
        <v>0.3</v>
      </c>
      <c r="E740" s="4697">
        <v>0.3</v>
      </c>
      <c r="F740" s="4704">
        <v>2</v>
      </c>
      <c r="G740" s="4705"/>
      <c r="H740" s="4706"/>
      <c r="I740" s="4703"/>
      <c r="J740" s="4703"/>
      <c r="K740" s="4709">
        <v>45474</v>
      </c>
      <c r="L740" s="4710"/>
      <c r="M740" s="4707"/>
    </row>
    <row r="741" spans="1:13" ht="20.100000000000001" customHeight="1">
      <c r="A741" s="4716" t="s">
        <v>22639</v>
      </c>
      <c r="B741" s="4703"/>
      <c r="C741" s="4697">
        <v>0</v>
      </c>
      <c r="D741" s="4697">
        <v>0.13</v>
      </c>
      <c r="E741" s="4697">
        <v>0.13</v>
      </c>
      <c r="F741" s="4704">
        <v>2</v>
      </c>
      <c r="G741" s="4705"/>
      <c r="H741" s="4706"/>
      <c r="I741" s="4703"/>
      <c r="J741" s="4703"/>
      <c r="K741" s="4709">
        <v>45474</v>
      </c>
      <c r="L741" s="4710"/>
      <c r="M741" s="4707"/>
    </row>
    <row r="742" spans="1:13" ht="20.100000000000001" customHeight="1">
      <c r="A742" s="4717" t="s">
        <v>22640</v>
      </c>
      <c r="B742" s="4703" t="s">
        <v>21983</v>
      </c>
      <c r="C742" s="4690">
        <v>0</v>
      </c>
      <c r="D742" s="4690">
        <v>0.46</v>
      </c>
      <c r="E742" s="4690">
        <v>0.46</v>
      </c>
      <c r="F742" s="4704">
        <v>2</v>
      </c>
      <c r="G742" s="4705"/>
      <c r="H742" s="4706"/>
      <c r="I742" s="4703"/>
      <c r="J742" s="4703"/>
      <c r="K742" s="4709">
        <v>45474</v>
      </c>
      <c r="L742" s="4710"/>
      <c r="M742" s="4707"/>
    </row>
    <row r="743" spans="1:13" ht="20.100000000000001" customHeight="1">
      <c r="A743" s="4717" t="s">
        <v>22641</v>
      </c>
      <c r="B743" s="4703" t="s">
        <v>21984</v>
      </c>
      <c r="C743" s="4690">
        <v>0</v>
      </c>
      <c r="D743" s="4690">
        <v>0.44</v>
      </c>
      <c r="E743" s="4690">
        <v>0.44</v>
      </c>
      <c r="F743" s="4704">
        <v>2</v>
      </c>
      <c r="G743" s="4705"/>
      <c r="H743" s="4706"/>
      <c r="I743" s="4703"/>
      <c r="J743" s="4703"/>
      <c r="K743" s="4709">
        <v>45474</v>
      </c>
      <c r="L743" s="4710"/>
      <c r="M743" s="4707"/>
    </row>
    <row r="744" spans="1:13" ht="20.100000000000001" customHeight="1">
      <c r="A744" s="4717" t="s">
        <v>22642</v>
      </c>
      <c r="B744" s="4703" t="s">
        <v>21985</v>
      </c>
      <c r="C744" s="4690">
        <v>0</v>
      </c>
      <c r="D744" s="4690">
        <v>0.55000000000000004</v>
      </c>
      <c r="E744" s="4690">
        <v>0.55000000000000004</v>
      </c>
      <c r="F744" s="4704">
        <v>2</v>
      </c>
      <c r="G744" s="4705"/>
      <c r="H744" s="4706"/>
      <c r="I744" s="4703"/>
      <c r="J744" s="4703"/>
      <c r="K744" s="4709">
        <v>45474</v>
      </c>
      <c r="L744" s="4710"/>
      <c r="M744" s="4707"/>
    </row>
    <row r="745" spans="1:13" ht="20.100000000000001" customHeight="1">
      <c r="A745" s="4717" t="s">
        <v>22643</v>
      </c>
      <c r="B745" s="4703" t="s">
        <v>21986</v>
      </c>
      <c r="C745" s="4690">
        <v>0</v>
      </c>
      <c r="D745" s="4690">
        <v>0.84</v>
      </c>
      <c r="E745" s="4690">
        <v>0.84</v>
      </c>
      <c r="F745" s="4704">
        <v>2</v>
      </c>
      <c r="G745" s="4705"/>
      <c r="H745" s="4706"/>
      <c r="I745" s="4703"/>
      <c r="J745" s="4703"/>
      <c r="K745" s="4709">
        <v>45474</v>
      </c>
      <c r="L745" s="4710"/>
      <c r="M745" s="4707"/>
    </row>
    <row r="746" spans="1:13" ht="20.100000000000001" customHeight="1">
      <c r="A746" s="4717" t="s">
        <v>22644</v>
      </c>
      <c r="B746" s="4703" t="s">
        <v>21987</v>
      </c>
      <c r="C746" s="4690">
        <v>0.72</v>
      </c>
      <c r="D746" s="4690">
        <v>2.2799999999999998</v>
      </c>
      <c r="E746" s="4690">
        <v>1.5599999999999998</v>
      </c>
      <c r="F746" s="4704">
        <v>2</v>
      </c>
      <c r="G746" s="4705"/>
      <c r="H746" s="4706"/>
      <c r="I746" s="4703"/>
      <c r="J746" s="4703"/>
      <c r="K746" s="4709">
        <v>45474</v>
      </c>
      <c r="L746" s="4710"/>
      <c r="M746" s="4707"/>
    </row>
    <row r="747" spans="1:13" ht="20.100000000000001" customHeight="1">
      <c r="A747" s="4717" t="s">
        <v>22645</v>
      </c>
      <c r="B747" s="4703"/>
      <c r="C747" s="4690">
        <v>0</v>
      </c>
      <c r="D747" s="4690">
        <v>0.16</v>
      </c>
      <c r="E747" s="4690">
        <v>0.16</v>
      </c>
      <c r="F747" s="4704">
        <v>2</v>
      </c>
      <c r="G747" s="4705"/>
      <c r="H747" s="4706"/>
      <c r="I747" s="4703"/>
      <c r="J747" s="4703"/>
      <c r="K747" s="4709">
        <v>45474</v>
      </c>
      <c r="L747" s="4710"/>
      <c r="M747" s="4707"/>
    </row>
    <row r="748" spans="1:13" ht="20.100000000000001" customHeight="1">
      <c r="A748" s="4717" t="s">
        <v>22646</v>
      </c>
      <c r="B748" s="4703" t="s">
        <v>21988</v>
      </c>
      <c r="C748" s="4690">
        <v>0</v>
      </c>
      <c r="D748" s="4690">
        <v>2.2000000000000002</v>
      </c>
      <c r="E748" s="4690">
        <v>2.2000000000000002</v>
      </c>
      <c r="F748" s="4704">
        <v>2</v>
      </c>
      <c r="G748" s="4705"/>
      <c r="H748" s="4706"/>
      <c r="I748" s="4703"/>
      <c r="J748" s="4703"/>
      <c r="K748" s="4709">
        <v>45474</v>
      </c>
      <c r="L748" s="4710"/>
      <c r="M748" s="4707"/>
    </row>
    <row r="749" spans="1:13" ht="20.100000000000001" customHeight="1">
      <c r="A749" s="4717" t="s">
        <v>22647</v>
      </c>
      <c r="B749" s="4703" t="s">
        <v>21989</v>
      </c>
      <c r="C749" s="4690">
        <v>0</v>
      </c>
      <c r="D749" s="4690">
        <v>0.52</v>
      </c>
      <c r="E749" s="4690">
        <v>0.52</v>
      </c>
      <c r="F749" s="4704">
        <v>2</v>
      </c>
      <c r="G749" s="4705"/>
      <c r="H749" s="4706"/>
      <c r="I749" s="4703"/>
      <c r="J749" s="4703"/>
      <c r="K749" s="4709">
        <v>45474</v>
      </c>
      <c r="L749" s="4710"/>
      <c r="M749" s="4707"/>
    </row>
    <row r="750" spans="1:13" ht="20.100000000000001" customHeight="1">
      <c r="A750" s="4717" t="s">
        <v>22647</v>
      </c>
      <c r="B750" s="4703" t="s">
        <v>21989</v>
      </c>
      <c r="C750" s="4690">
        <v>0</v>
      </c>
      <c r="D750" s="4690">
        <v>0.23</v>
      </c>
      <c r="E750" s="4690">
        <v>0.23</v>
      </c>
      <c r="F750" s="4704">
        <v>2</v>
      </c>
      <c r="G750" s="4705"/>
      <c r="H750" s="4706"/>
      <c r="I750" s="4703"/>
      <c r="J750" s="4703"/>
      <c r="K750" s="4709">
        <v>45474</v>
      </c>
      <c r="L750" s="4710"/>
      <c r="M750" s="4707"/>
    </row>
    <row r="751" spans="1:13" ht="20.100000000000001" customHeight="1">
      <c r="A751" s="4717" t="s">
        <v>22648</v>
      </c>
      <c r="B751" s="4703" t="s">
        <v>21990</v>
      </c>
      <c r="C751" s="4690">
        <v>0</v>
      </c>
      <c r="D751" s="4690">
        <v>0.65</v>
      </c>
      <c r="E751" s="4690">
        <v>0.65</v>
      </c>
      <c r="F751" s="4704">
        <v>2</v>
      </c>
      <c r="G751" s="4705"/>
      <c r="H751" s="4706"/>
      <c r="I751" s="4703"/>
      <c r="J751" s="4703"/>
      <c r="K751" s="4709">
        <v>45474</v>
      </c>
      <c r="L751" s="4710"/>
      <c r="M751" s="4707"/>
    </row>
    <row r="752" spans="1:13" ht="20.100000000000001" customHeight="1">
      <c r="A752" s="4717" t="s">
        <v>22649</v>
      </c>
      <c r="B752" s="4703"/>
      <c r="C752" s="4690">
        <v>0</v>
      </c>
      <c r="D752" s="4690">
        <v>0.3</v>
      </c>
      <c r="E752" s="4690">
        <v>0.3</v>
      </c>
      <c r="F752" s="4704">
        <v>2</v>
      </c>
      <c r="G752" s="4705"/>
      <c r="H752" s="4706"/>
      <c r="I752" s="4703"/>
      <c r="J752" s="4703"/>
      <c r="K752" s="4709">
        <v>45474</v>
      </c>
      <c r="L752" s="4710"/>
      <c r="M752" s="4707"/>
    </row>
    <row r="753" spans="1:13" ht="20.100000000000001" customHeight="1">
      <c r="A753" s="4717" t="s">
        <v>22650</v>
      </c>
      <c r="B753" s="4703" t="s">
        <v>21991</v>
      </c>
      <c r="C753" s="4690">
        <v>0</v>
      </c>
      <c r="D753" s="4690">
        <v>0.48</v>
      </c>
      <c r="E753" s="4690">
        <v>0.48</v>
      </c>
      <c r="F753" s="4704">
        <v>2</v>
      </c>
      <c r="G753" s="4705"/>
      <c r="H753" s="4706"/>
      <c r="I753" s="4703"/>
      <c r="J753" s="4703"/>
      <c r="K753" s="4709">
        <v>45474</v>
      </c>
      <c r="L753" s="4710"/>
      <c r="M753" s="4707"/>
    </row>
    <row r="754" spans="1:13" ht="20.100000000000001" customHeight="1">
      <c r="A754" s="4717" t="s">
        <v>22651</v>
      </c>
      <c r="B754" s="4703"/>
      <c r="C754" s="4690">
        <v>0</v>
      </c>
      <c r="D754" s="4690">
        <v>0.7</v>
      </c>
      <c r="E754" s="4690">
        <v>0.7</v>
      </c>
      <c r="F754" s="4704">
        <v>2</v>
      </c>
      <c r="G754" s="4705"/>
      <c r="H754" s="4706"/>
      <c r="I754" s="4703"/>
      <c r="J754" s="4703"/>
      <c r="K754" s="4709">
        <v>45474</v>
      </c>
      <c r="L754" s="4710"/>
      <c r="M754" s="4707"/>
    </row>
    <row r="755" spans="1:13" ht="20.100000000000001" customHeight="1">
      <c r="A755" s="4717" t="s">
        <v>22652</v>
      </c>
      <c r="B755" s="4703" t="s">
        <v>21992</v>
      </c>
      <c r="C755" s="4690">
        <v>0</v>
      </c>
      <c r="D755" s="4690">
        <v>0.51</v>
      </c>
      <c r="E755" s="4690">
        <v>0.51</v>
      </c>
      <c r="F755" s="4704">
        <v>2</v>
      </c>
      <c r="G755" s="4705"/>
      <c r="H755" s="4706"/>
      <c r="I755" s="4703"/>
      <c r="J755" s="4703"/>
      <c r="K755" s="4709">
        <v>45474</v>
      </c>
      <c r="L755" s="4710"/>
      <c r="M755" s="4707"/>
    </row>
    <row r="756" spans="1:13" ht="20.100000000000001" customHeight="1">
      <c r="A756" s="4717" t="s">
        <v>22653</v>
      </c>
      <c r="B756" s="4703" t="s">
        <v>21993</v>
      </c>
      <c r="C756" s="4690">
        <v>0</v>
      </c>
      <c r="D756" s="4690">
        <v>0.12</v>
      </c>
      <c r="E756" s="4690">
        <v>0.12</v>
      </c>
      <c r="F756" s="4704">
        <v>2</v>
      </c>
      <c r="G756" s="4705"/>
      <c r="H756" s="4706"/>
      <c r="I756" s="4703"/>
      <c r="J756" s="4703"/>
      <c r="K756" s="4709">
        <v>45474</v>
      </c>
      <c r="L756" s="4710"/>
      <c r="M756" s="4707"/>
    </row>
    <row r="757" spans="1:13" ht="20.100000000000001" customHeight="1">
      <c r="A757" s="4717" t="s">
        <v>22654</v>
      </c>
      <c r="B757" s="4703"/>
      <c r="C757" s="4690">
        <v>0</v>
      </c>
      <c r="D757" s="4690">
        <v>0.28000000000000003</v>
      </c>
      <c r="E757" s="4690">
        <v>0.28000000000000003</v>
      </c>
      <c r="F757" s="4704">
        <v>2</v>
      </c>
      <c r="G757" s="4705"/>
      <c r="H757" s="4706"/>
      <c r="I757" s="4703"/>
      <c r="J757" s="4703"/>
      <c r="K757" s="4709">
        <v>45474</v>
      </c>
      <c r="L757" s="4710"/>
      <c r="M757" s="4707"/>
    </row>
    <row r="758" spans="1:13" ht="20.100000000000001" customHeight="1">
      <c r="A758" s="4717" t="s">
        <v>22655</v>
      </c>
      <c r="B758" s="4703"/>
      <c r="C758" s="4690">
        <v>0</v>
      </c>
      <c r="D758" s="4690">
        <v>7.0000000000000007E-2</v>
      </c>
      <c r="E758" s="4690">
        <v>7.0000000000000007E-2</v>
      </c>
      <c r="F758" s="4704">
        <v>2</v>
      </c>
      <c r="G758" s="4705"/>
      <c r="H758" s="4706"/>
      <c r="I758" s="4703"/>
      <c r="J758" s="4703"/>
      <c r="K758" s="4709">
        <v>45474</v>
      </c>
      <c r="L758" s="4710"/>
      <c r="M758" s="4707"/>
    </row>
    <row r="759" spans="1:13" ht="20.100000000000001" customHeight="1">
      <c r="A759" s="4717" t="s">
        <v>22656</v>
      </c>
      <c r="B759" s="4703"/>
      <c r="C759" s="4690">
        <v>0</v>
      </c>
      <c r="D759" s="4690">
        <v>0.06</v>
      </c>
      <c r="E759" s="4690">
        <v>0.06</v>
      </c>
      <c r="F759" s="4704">
        <v>2</v>
      </c>
      <c r="G759" s="4705"/>
      <c r="H759" s="4706"/>
      <c r="I759" s="4703"/>
      <c r="J759" s="4703"/>
      <c r="K759" s="4709">
        <v>45474</v>
      </c>
      <c r="L759" s="4710"/>
      <c r="M759" s="4707"/>
    </row>
    <row r="760" spans="1:13" ht="20.100000000000001" customHeight="1">
      <c r="A760" s="4717" t="s">
        <v>22657</v>
      </c>
      <c r="B760" s="4703" t="s">
        <v>21994</v>
      </c>
      <c r="C760" s="4690">
        <v>0</v>
      </c>
      <c r="D760" s="4690">
        <v>0.16</v>
      </c>
      <c r="E760" s="4690">
        <v>0.16</v>
      </c>
      <c r="F760" s="4704">
        <v>2</v>
      </c>
      <c r="G760" s="4705"/>
      <c r="H760" s="4706"/>
      <c r="I760" s="4703"/>
      <c r="J760" s="4703"/>
      <c r="K760" s="4709">
        <v>45474</v>
      </c>
      <c r="L760" s="4710"/>
      <c r="M760" s="4707"/>
    </row>
    <row r="761" spans="1:13" ht="20.100000000000001" customHeight="1">
      <c r="A761" s="4717" t="s">
        <v>22658</v>
      </c>
      <c r="B761" s="4703" t="s">
        <v>16966</v>
      </c>
      <c r="C761" s="4690">
        <v>0</v>
      </c>
      <c r="D761" s="4690">
        <v>0.21</v>
      </c>
      <c r="E761" s="4690">
        <v>0.21</v>
      </c>
      <c r="F761" s="4704">
        <v>2</v>
      </c>
      <c r="G761" s="4705"/>
      <c r="H761" s="4706"/>
      <c r="I761" s="4703"/>
      <c r="J761" s="4703"/>
      <c r="K761" s="4709">
        <v>45474</v>
      </c>
      <c r="L761" s="4710"/>
      <c r="M761" s="4707"/>
    </row>
    <row r="762" spans="1:13" ht="20.100000000000001" customHeight="1">
      <c r="A762" s="4717" t="s">
        <v>22659</v>
      </c>
      <c r="B762" s="4703" t="s">
        <v>21995</v>
      </c>
      <c r="C762" s="4690">
        <v>0</v>
      </c>
      <c r="D762" s="4690">
        <v>0.49</v>
      </c>
      <c r="E762" s="4690">
        <v>0.49</v>
      </c>
      <c r="F762" s="4704">
        <v>2</v>
      </c>
      <c r="G762" s="4705"/>
      <c r="H762" s="4706"/>
      <c r="I762" s="4703"/>
      <c r="J762" s="4703"/>
      <c r="K762" s="4709">
        <v>45474</v>
      </c>
      <c r="L762" s="4710"/>
      <c r="M762" s="4707"/>
    </row>
    <row r="763" spans="1:13" ht="20.100000000000001" customHeight="1">
      <c r="A763" s="4717" t="s">
        <v>22660</v>
      </c>
      <c r="B763" s="4703"/>
      <c r="C763" s="4690">
        <v>0</v>
      </c>
      <c r="D763" s="4690">
        <v>0.15</v>
      </c>
      <c r="E763" s="4690">
        <v>0.15</v>
      </c>
      <c r="F763" s="4704">
        <v>2</v>
      </c>
      <c r="G763" s="4705"/>
      <c r="H763" s="4706"/>
      <c r="I763" s="4703"/>
      <c r="J763" s="4703"/>
      <c r="K763" s="4709">
        <v>45474</v>
      </c>
      <c r="L763" s="4710"/>
      <c r="M763" s="4707"/>
    </row>
    <row r="764" spans="1:13" ht="20.100000000000001" customHeight="1">
      <c r="A764" s="4717" t="s">
        <v>22661</v>
      </c>
      <c r="B764" s="4703"/>
      <c r="C764" s="4690">
        <v>0</v>
      </c>
      <c r="D764" s="4690">
        <v>0.09</v>
      </c>
      <c r="E764" s="4690">
        <v>0.09</v>
      </c>
      <c r="F764" s="4704">
        <v>2</v>
      </c>
      <c r="G764" s="4705"/>
      <c r="H764" s="4706"/>
      <c r="I764" s="4703"/>
      <c r="J764" s="4703"/>
      <c r="K764" s="4709">
        <v>45474</v>
      </c>
      <c r="L764" s="4710"/>
      <c r="M764" s="4707"/>
    </row>
    <row r="765" spans="1:13" ht="20.100000000000001" customHeight="1">
      <c r="A765" s="4717" t="s">
        <v>22662</v>
      </c>
      <c r="B765" s="4703" t="s">
        <v>21996</v>
      </c>
      <c r="C765" s="4690">
        <v>0</v>
      </c>
      <c r="D765" s="4690">
        <v>1.33</v>
      </c>
      <c r="E765" s="4690">
        <v>1.33</v>
      </c>
      <c r="F765" s="4704">
        <v>2</v>
      </c>
      <c r="G765" s="4705"/>
      <c r="H765" s="4706"/>
      <c r="I765" s="4703"/>
      <c r="J765" s="4703"/>
      <c r="K765" s="4709">
        <v>45474</v>
      </c>
      <c r="L765" s="4710"/>
      <c r="M765" s="4707"/>
    </row>
    <row r="766" spans="1:13" ht="20.100000000000001" customHeight="1">
      <c r="A766" s="4717" t="s">
        <v>22663</v>
      </c>
      <c r="B766" s="4703" t="s">
        <v>21997</v>
      </c>
      <c r="C766" s="4690">
        <v>0</v>
      </c>
      <c r="D766" s="4690">
        <v>0.28000000000000003</v>
      </c>
      <c r="E766" s="4690">
        <v>0.28000000000000003</v>
      </c>
      <c r="F766" s="4704">
        <v>2</v>
      </c>
      <c r="G766" s="4705"/>
      <c r="H766" s="4706"/>
      <c r="I766" s="4703"/>
      <c r="J766" s="4703"/>
      <c r="K766" s="4709">
        <v>45474</v>
      </c>
      <c r="L766" s="4710"/>
      <c r="M766" s="4707"/>
    </row>
    <row r="767" spans="1:13" ht="20.100000000000001" customHeight="1">
      <c r="A767" s="4717" t="s">
        <v>22664</v>
      </c>
      <c r="B767" s="4703" t="s">
        <v>21998</v>
      </c>
      <c r="C767" s="4690">
        <v>0</v>
      </c>
      <c r="D767" s="4690">
        <v>0.41</v>
      </c>
      <c r="E767" s="4690">
        <v>0.41</v>
      </c>
      <c r="F767" s="4704">
        <v>2</v>
      </c>
      <c r="G767" s="4705"/>
      <c r="H767" s="4706"/>
      <c r="I767" s="4703"/>
      <c r="J767" s="4703"/>
      <c r="K767" s="4709">
        <v>45474</v>
      </c>
      <c r="L767" s="4710"/>
      <c r="M767" s="4707"/>
    </row>
    <row r="768" spans="1:13" ht="20.100000000000001" customHeight="1">
      <c r="A768" s="4717" t="s">
        <v>22665</v>
      </c>
      <c r="B768" s="4703" t="s">
        <v>21999</v>
      </c>
      <c r="C768" s="4690">
        <v>0</v>
      </c>
      <c r="D768" s="4690">
        <v>0.08</v>
      </c>
      <c r="E768" s="4690">
        <v>0.08</v>
      </c>
      <c r="F768" s="4704">
        <v>2</v>
      </c>
      <c r="G768" s="4705"/>
      <c r="H768" s="4706"/>
      <c r="I768" s="4703"/>
      <c r="J768" s="4703"/>
      <c r="K768" s="4709">
        <v>45474</v>
      </c>
      <c r="L768" s="4710"/>
      <c r="M768" s="4707"/>
    </row>
    <row r="769" spans="1:13" ht="20.100000000000001" customHeight="1">
      <c r="A769" s="4717" t="s">
        <v>22666</v>
      </c>
      <c r="B769" s="4703" t="s">
        <v>22000</v>
      </c>
      <c r="C769" s="4690">
        <v>0</v>
      </c>
      <c r="D769" s="4690">
        <v>0.15</v>
      </c>
      <c r="E769" s="4690">
        <v>0.15</v>
      </c>
      <c r="F769" s="4704">
        <v>2</v>
      </c>
      <c r="G769" s="4705"/>
      <c r="H769" s="4706"/>
      <c r="I769" s="4703"/>
      <c r="J769" s="4703"/>
      <c r="K769" s="4709">
        <v>45474</v>
      </c>
      <c r="L769" s="4710"/>
      <c r="M769" s="4707"/>
    </row>
    <row r="770" spans="1:13" ht="20.100000000000001" customHeight="1">
      <c r="A770" s="4717" t="s">
        <v>22667</v>
      </c>
      <c r="B770" s="4703" t="s">
        <v>22001</v>
      </c>
      <c r="C770" s="4690">
        <v>0</v>
      </c>
      <c r="D770" s="4690">
        <v>0.26</v>
      </c>
      <c r="E770" s="4690">
        <v>0.26</v>
      </c>
      <c r="F770" s="4704">
        <v>2</v>
      </c>
      <c r="G770" s="4705"/>
      <c r="H770" s="4706"/>
      <c r="I770" s="4703"/>
      <c r="J770" s="4703"/>
      <c r="K770" s="4709">
        <v>45474</v>
      </c>
      <c r="L770" s="4710"/>
      <c r="M770" s="4707"/>
    </row>
    <row r="771" spans="1:13" ht="20.100000000000001" customHeight="1">
      <c r="A771" s="4717" t="s">
        <v>22668</v>
      </c>
      <c r="B771" s="4703" t="s">
        <v>22002</v>
      </c>
      <c r="C771" s="4690">
        <v>0</v>
      </c>
      <c r="D771" s="4690">
        <v>0.13</v>
      </c>
      <c r="E771" s="4690">
        <v>0.13</v>
      </c>
      <c r="F771" s="4704">
        <v>2</v>
      </c>
      <c r="G771" s="4705"/>
      <c r="H771" s="4706"/>
      <c r="I771" s="4703"/>
      <c r="J771" s="4703"/>
      <c r="K771" s="4709">
        <v>45474</v>
      </c>
      <c r="L771" s="4710"/>
      <c r="M771" s="4707"/>
    </row>
    <row r="772" spans="1:13" ht="20.100000000000001" customHeight="1">
      <c r="A772" s="4717" t="s">
        <v>22669</v>
      </c>
      <c r="B772" s="4703"/>
      <c r="C772" s="4690">
        <v>0</v>
      </c>
      <c r="D772" s="4690">
        <v>0.35</v>
      </c>
      <c r="E772" s="4690">
        <v>0.35</v>
      </c>
      <c r="F772" s="4704">
        <v>2</v>
      </c>
      <c r="G772" s="4705"/>
      <c r="H772" s="4706"/>
      <c r="I772" s="4703"/>
      <c r="J772" s="4703"/>
      <c r="K772" s="4709">
        <v>45474</v>
      </c>
      <c r="L772" s="4710"/>
      <c r="M772" s="4707"/>
    </row>
    <row r="773" spans="1:13" ht="20.100000000000001" customHeight="1">
      <c r="A773" s="4717" t="s">
        <v>22670</v>
      </c>
      <c r="B773" s="4703" t="s">
        <v>22003</v>
      </c>
      <c r="C773" s="4690">
        <v>0</v>
      </c>
      <c r="D773" s="4690">
        <v>0.1</v>
      </c>
      <c r="E773" s="4690">
        <v>0.1</v>
      </c>
      <c r="F773" s="4704">
        <v>2</v>
      </c>
      <c r="G773" s="4705"/>
      <c r="H773" s="4706"/>
      <c r="I773" s="4703"/>
      <c r="J773" s="4703"/>
      <c r="K773" s="4709">
        <v>45474</v>
      </c>
      <c r="L773" s="4710"/>
      <c r="M773" s="4707"/>
    </row>
    <row r="774" spans="1:13" ht="20.100000000000001" customHeight="1">
      <c r="A774" s="4717" t="s">
        <v>22671</v>
      </c>
      <c r="B774" s="4703" t="s">
        <v>22004</v>
      </c>
      <c r="C774" s="4690">
        <v>0</v>
      </c>
      <c r="D774" s="4690">
        <v>0.53</v>
      </c>
      <c r="E774" s="4690">
        <v>0.53</v>
      </c>
      <c r="F774" s="4704">
        <v>2</v>
      </c>
      <c r="G774" s="4705"/>
      <c r="H774" s="4706"/>
      <c r="I774" s="4703"/>
      <c r="J774" s="4703"/>
      <c r="K774" s="4709">
        <v>45474</v>
      </c>
      <c r="L774" s="4710"/>
      <c r="M774" s="4707"/>
    </row>
    <row r="775" spans="1:13" ht="20.100000000000001" customHeight="1">
      <c r="A775" s="4717" t="s">
        <v>22672</v>
      </c>
      <c r="B775" s="4703" t="s">
        <v>22005</v>
      </c>
      <c r="C775" s="4690">
        <v>0</v>
      </c>
      <c r="D775" s="4690">
        <v>0.66</v>
      </c>
      <c r="E775" s="4690">
        <v>0.66</v>
      </c>
      <c r="F775" s="4704">
        <v>2</v>
      </c>
      <c r="G775" s="4705"/>
      <c r="H775" s="4706"/>
      <c r="I775" s="4703"/>
      <c r="J775" s="4703"/>
      <c r="K775" s="4709">
        <v>45474</v>
      </c>
      <c r="L775" s="4710"/>
      <c r="M775" s="4707"/>
    </row>
    <row r="776" spans="1:13" ht="20.100000000000001" customHeight="1">
      <c r="A776" s="4717" t="s">
        <v>22673</v>
      </c>
      <c r="B776" s="4703" t="s">
        <v>21978</v>
      </c>
      <c r="C776" s="4690">
        <v>0</v>
      </c>
      <c r="D776" s="4690">
        <v>0.12</v>
      </c>
      <c r="E776" s="4690">
        <v>0.12</v>
      </c>
      <c r="F776" s="4704">
        <v>2</v>
      </c>
      <c r="G776" s="4705"/>
      <c r="H776" s="4706"/>
      <c r="I776" s="4703"/>
      <c r="J776" s="4703"/>
      <c r="K776" s="4709">
        <v>45474</v>
      </c>
      <c r="L776" s="4710"/>
      <c r="M776" s="4707"/>
    </row>
    <row r="777" spans="1:13" ht="20.100000000000001" customHeight="1">
      <c r="A777" s="4717" t="s">
        <v>22674</v>
      </c>
      <c r="B777" s="4703" t="s">
        <v>22006</v>
      </c>
      <c r="C777" s="4690">
        <v>0</v>
      </c>
      <c r="D777" s="4690">
        <v>0.28999999999999998</v>
      </c>
      <c r="E777" s="4690">
        <v>0.28999999999999998</v>
      </c>
      <c r="F777" s="4704">
        <v>2</v>
      </c>
      <c r="G777" s="4705"/>
      <c r="H777" s="4706"/>
      <c r="I777" s="4703"/>
      <c r="J777" s="4703"/>
      <c r="K777" s="4709">
        <v>45474</v>
      </c>
      <c r="L777" s="4710"/>
      <c r="M777" s="4707"/>
    </row>
    <row r="778" spans="1:13" ht="20.100000000000001" customHeight="1">
      <c r="A778" s="4717" t="s">
        <v>22675</v>
      </c>
      <c r="B778" s="4703" t="s">
        <v>22007</v>
      </c>
      <c r="C778" s="4690">
        <v>0</v>
      </c>
      <c r="D778" s="4690">
        <v>7.0000000000000007E-2</v>
      </c>
      <c r="E778" s="4690">
        <v>7.0000000000000007E-2</v>
      </c>
      <c r="F778" s="4704">
        <v>2</v>
      </c>
      <c r="G778" s="4705"/>
      <c r="H778" s="4706"/>
      <c r="I778" s="4703"/>
      <c r="J778" s="4703"/>
      <c r="K778" s="4709">
        <v>45474</v>
      </c>
      <c r="L778" s="4710"/>
      <c r="M778" s="4707"/>
    </row>
    <row r="779" spans="1:13" ht="20.100000000000001" customHeight="1">
      <c r="A779" s="4717" t="s">
        <v>22676</v>
      </c>
      <c r="B779" s="4703" t="s">
        <v>22008</v>
      </c>
      <c r="C779" s="4690">
        <v>0</v>
      </c>
      <c r="D779" s="4690">
        <v>0.15</v>
      </c>
      <c r="E779" s="4690">
        <v>0.15</v>
      </c>
      <c r="F779" s="4704">
        <v>2</v>
      </c>
      <c r="G779" s="4705"/>
      <c r="H779" s="4706"/>
      <c r="I779" s="4703"/>
      <c r="J779" s="4703"/>
      <c r="K779" s="4709">
        <v>45474</v>
      </c>
      <c r="L779" s="4710"/>
      <c r="M779" s="4707"/>
    </row>
    <row r="780" spans="1:13" ht="20.100000000000001" customHeight="1">
      <c r="A780" s="4717" t="s">
        <v>22677</v>
      </c>
      <c r="B780" s="4703"/>
      <c r="C780" s="4690">
        <v>0</v>
      </c>
      <c r="D780" s="4690">
        <v>0.33</v>
      </c>
      <c r="E780" s="4690">
        <v>0.33</v>
      </c>
      <c r="F780" s="4704">
        <v>2</v>
      </c>
      <c r="G780" s="4705"/>
      <c r="H780" s="4706"/>
      <c r="I780" s="4703"/>
      <c r="J780" s="4703"/>
      <c r="K780" s="4709">
        <v>45474</v>
      </c>
      <c r="L780" s="4710"/>
      <c r="M780" s="4707"/>
    </row>
    <row r="781" spans="1:13" ht="20.100000000000001" customHeight="1">
      <c r="A781" s="4717" t="s">
        <v>22678</v>
      </c>
      <c r="B781" s="4703" t="s">
        <v>22009</v>
      </c>
      <c r="C781" s="4690">
        <v>0</v>
      </c>
      <c r="D781" s="4690">
        <v>0.19</v>
      </c>
      <c r="E781" s="4690">
        <v>0.19</v>
      </c>
      <c r="F781" s="4704">
        <v>2</v>
      </c>
      <c r="G781" s="4705"/>
      <c r="H781" s="4706"/>
      <c r="I781" s="4703"/>
      <c r="J781" s="4703"/>
      <c r="K781" s="4709">
        <v>45474</v>
      </c>
      <c r="L781" s="4710"/>
      <c r="M781" s="4707"/>
    </row>
    <row r="782" spans="1:13" ht="20.100000000000001" customHeight="1">
      <c r="A782" s="4717" t="s">
        <v>22679</v>
      </c>
      <c r="B782" s="4703" t="s">
        <v>1017</v>
      </c>
      <c r="C782" s="4690">
        <v>0</v>
      </c>
      <c r="D782" s="4690">
        <v>0.45</v>
      </c>
      <c r="E782" s="4690">
        <v>0.45</v>
      </c>
      <c r="F782" s="4704">
        <v>2</v>
      </c>
      <c r="G782" s="4705"/>
      <c r="H782" s="4706"/>
      <c r="I782" s="4703"/>
      <c r="J782" s="4703"/>
      <c r="K782" s="4709">
        <v>45474</v>
      </c>
      <c r="L782" s="4710"/>
      <c r="M782" s="4707"/>
    </row>
    <row r="783" spans="1:13" ht="20.100000000000001" customHeight="1">
      <c r="A783" s="4717" t="s">
        <v>22680</v>
      </c>
      <c r="B783" s="4703" t="s">
        <v>22010</v>
      </c>
      <c r="C783" s="4690">
        <v>0</v>
      </c>
      <c r="D783" s="4690">
        <v>0.47</v>
      </c>
      <c r="E783" s="4690">
        <v>0.47</v>
      </c>
      <c r="F783" s="4704">
        <v>2</v>
      </c>
      <c r="G783" s="4705"/>
      <c r="H783" s="4706"/>
      <c r="I783" s="4703"/>
      <c r="J783" s="4703"/>
      <c r="K783" s="4709">
        <v>45474</v>
      </c>
      <c r="L783" s="4710"/>
      <c r="M783" s="4707"/>
    </row>
    <row r="784" spans="1:13" ht="20.100000000000001" customHeight="1">
      <c r="A784" s="4717" t="s">
        <v>22681</v>
      </c>
      <c r="B784" s="4703" t="s">
        <v>22011</v>
      </c>
      <c r="C784" s="4690">
        <v>0</v>
      </c>
      <c r="D784" s="4690">
        <v>0.35</v>
      </c>
      <c r="E784" s="4690">
        <v>0.35</v>
      </c>
      <c r="F784" s="4704">
        <v>2</v>
      </c>
      <c r="G784" s="4705"/>
      <c r="H784" s="4706"/>
      <c r="I784" s="4703"/>
      <c r="J784" s="4703"/>
      <c r="K784" s="4709">
        <v>45474</v>
      </c>
      <c r="L784" s="4710"/>
      <c r="M784" s="4707"/>
    </row>
    <row r="785" spans="1:13" ht="20.100000000000001" customHeight="1">
      <c r="A785" s="4717" t="s">
        <v>22682</v>
      </c>
      <c r="B785" s="4703" t="s">
        <v>22012</v>
      </c>
      <c r="C785" s="4690">
        <v>0</v>
      </c>
      <c r="D785" s="4690">
        <v>0.28000000000000003</v>
      </c>
      <c r="E785" s="4690">
        <v>0.28000000000000003</v>
      </c>
      <c r="F785" s="4704">
        <v>2</v>
      </c>
      <c r="G785" s="4705"/>
      <c r="H785" s="4706"/>
      <c r="I785" s="4703"/>
      <c r="J785" s="4703"/>
      <c r="K785" s="4709">
        <v>45474</v>
      </c>
      <c r="L785" s="4710"/>
      <c r="M785" s="4707"/>
    </row>
    <row r="786" spans="1:13" ht="20.100000000000001" customHeight="1">
      <c r="A786" s="4717" t="s">
        <v>22683</v>
      </c>
      <c r="B786" s="4703" t="s">
        <v>22013</v>
      </c>
      <c r="C786" s="4690">
        <v>0</v>
      </c>
      <c r="D786" s="4690">
        <v>0.1</v>
      </c>
      <c r="E786" s="4690">
        <v>0.1</v>
      </c>
      <c r="F786" s="4704">
        <v>2</v>
      </c>
      <c r="G786" s="4705"/>
      <c r="H786" s="4706"/>
      <c r="I786" s="4703"/>
      <c r="J786" s="4703"/>
      <c r="K786" s="4709">
        <v>45474</v>
      </c>
      <c r="L786" s="4710"/>
      <c r="M786" s="4707"/>
    </row>
    <row r="787" spans="1:13" ht="20.100000000000001" customHeight="1">
      <c r="A787" s="4717" t="s">
        <v>22684</v>
      </c>
      <c r="B787" s="4703" t="s">
        <v>22014</v>
      </c>
      <c r="C787" s="4690">
        <v>0</v>
      </c>
      <c r="D787" s="4690">
        <v>0.11</v>
      </c>
      <c r="E787" s="4690">
        <v>0.11</v>
      </c>
      <c r="F787" s="4704">
        <v>2</v>
      </c>
      <c r="G787" s="4705"/>
      <c r="H787" s="4706"/>
      <c r="I787" s="4703"/>
      <c r="J787" s="4703"/>
      <c r="K787" s="4709">
        <v>45474</v>
      </c>
      <c r="L787" s="4710"/>
      <c r="M787" s="4707"/>
    </row>
    <row r="788" spans="1:13" ht="20.100000000000001" customHeight="1">
      <c r="A788" s="4717" t="s">
        <v>22685</v>
      </c>
      <c r="B788" s="4703" t="s">
        <v>22015</v>
      </c>
      <c r="C788" s="4690">
        <v>0</v>
      </c>
      <c r="D788" s="4690">
        <v>0.11</v>
      </c>
      <c r="E788" s="4690">
        <v>0.11</v>
      </c>
      <c r="F788" s="4704">
        <v>2</v>
      </c>
      <c r="G788" s="4705"/>
      <c r="H788" s="4706"/>
      <c r="I788" s="4703"/>
      <c r="J788" s="4703"/>
      <c r="K788" s="4709">
        <v>45474</v>
      </c>
      <c r="L788" s="4710"/>
      <c r="M788" s="4707"/>
    </row>
    <row r="789" spans="1:13" ht="20.100000000000001" customHeight="1">
      <c r="A789" s="4717" t="s">
        <v>22686</v>
      </c>
      <c r="B789" s="4703" t="s">
        <v>22016</v>
      </c>
      <c r="C789" s="4690">
        <v>0</v>
      </c>
      <c r="D789" s="4690">
        <v>0.64</v>
      </c>
      <c r="E789" s="4690">
        <v>0.64</v>
      </c>
      <c r="F789" s="4704">
        <v>2</v>
      </c>
      <c r="G789" s="4705"/>
      <c r="H789" s="4706"/>
      <c r="I789" s="4703"/>
      <c r="J789" s="4703"/>
      <c r="K789" s="4709">
        <v>45474</v>
      </c>
      <c r="L789" s="4710"/>
      <c r="M789" s="4707"/>
    </row>
    <row r="790" spans="1:13" ht="20.100000000000001" customHeight="1">
      <c r="A790" s="4717" t="s">
        <v>22687</v>
      </c>
      <c r="B790" s="4703" t="s">
        <v>22017</v>
      </c>
      <c r="C790" s="4690">
        <v>0</v>
      </c>
      <c r="D790" s="4690">
        <v>0.1</v>
      </c>
      <c r="E790" s="4690">
        <v>0.1</v>
      </c>
      <c r="F790" s="4704">
        <v>2</v>
      </c>
      <c r="G790" s="4705"/>
      <c r="H790" s="4706"/>
      <c r="I790" s="4703"/>
      <c r="J790" s="4703"/>
      <c r="K790" s="4709">
        <v>45474</v>
      </c>
      <c r="L790" s="4710"/>
      <c r="M790" s="4707"/>
    </row>
    <row r="791" spans="1:13" ht="20.100000000000001" customHeight="1">
      <c r="A791" s="4717" t="s">
        <v>22688</v>
      </c>
      <c r="B791" s="4703" t="s">
        <v>22018</v>
      </c>
      <c r="C791" s="4690">
        <v>0</v>
      </c>
      <c r="D791" s="4690">
        <v>0.18</v>
      </c>
      <c r="E791" s="4690">
        <v>0.18</v>
      </c>
      <c r="F791" s="4704">
        <v>2</v>
      </c>
      <c r="G791" s="4705"/>
      <c r="H791" s="4706"/>
      <c r="I791" s="4703"/>
      <c r="J791" s="4703"/>
      <c r="K791" s="4709">
        <v>45474</v>
      </c>
      <c r="L791" s="4710"/>
      <c r="M791" s="4707"/>
    </row>
    <row r="792" spans="1:13" ht="20.100000000000001" customHeight="1">
      <c r="A792" s="4717" t="s">
        <v>22689</v>
      </c>
      <c r="B792" s="4703" t="s">
        <v>22019</v>
      </c>
      <c r="C792" s="4690">
        <v>0</v>
      </c>
      <c r="D792" s="4690">
        <v>0.3</v>
      </c>
      <c r="E792" s="4690">
        <v>0.3</v>
      </c>
      <c r="F792" s="4704">
        <v>2</v>
      </c>
      <c r="G792" s="4705"/>
      <c r="H792" s="4706"/>
      <c r="I792" s="4703"/>
      <c r="J792" s="4703"/>
      <c r="K792" s="4709">
        <v>45474</v>
      </c>
      <c r="L792" s="4710"/>
      <c r="M792" s="4707"/>
    </row>
    <row r="793" spans="1:13" ht="20.100000000000001" customHeight="1">
      <c r="A793" s="4717" t="s">
        <v>22690</v>
      </c>
      <c r="B793" s="4703" t="s">
        <v>22020</v>
      </c>
      <c r="C793" s="4690">
        <v>0</v>
      </c>
      <c r="D793" s="4690">
        <v>0.26</v>
      </c>
      <c r="E793" s="4690">
        <v>0.26</v>
      </c>
      <c r="F793" s="4704">
        <v>2</v>
      </c>
      <c r="G793" s="4705"/>
      <c r="H793" s="4706"/>
      <c r="I793" s="4703"/>
      <c r="J793" s="4703"/>
      <c r="K793" s="4709">
        <v>45474</v>
      </c>
      <c r="L793" s="4710"/>
      <c r="M793" s="4707"/>
    </row>
    <row r="794" spans="1:13" ht="20.100000000000001" customHeight="1">
      <c r="A794" s="4717" t="s">
        <v>22691</v>
      </c>
      <c r="B794" s="4703" t="s">
        <v>22021</v>
      </c>
      <c r="C794" s="4690">
        <v>0</v>
      </c>
      <c r="D794" s="4690">
        <v>0.11</v>
      </c>
      <c r="E794" s="4690">
        <v>0.11</v>
      </c>
      <c r="F794" s="4704">
        <v>2</v>
      </c>
      <c r="G794" s="4705"/>
      <c r="H794" s="4706"/>
      <c r="I794" s="4703"/>
      <c r="J794" s="4703"/>
      <c r="K794" s="4709">
        <v>45474</v>
      </c>
      <c r="L794" s="4710"/>
      <c r="M794" s="4707"/>
    </row>
    <row r="795" spans="1:13" ht="20.100000000000001" customHeight="1">
      <c r="A795" s="4717" t="s">
        <v>22692</v>
      </c>
      <c r="B795" s="4703" t="s">
        <v>14353</v>
      </c>
      <c r="C795" s="4690">
        <v>0</v>
      </c>
      <c r="D795" s="4690">
        <v>0.33</v>
      </c>
      <c r="E795" s="4690">
        <v>0.33</v>
      </c>
      <c r="F795" s="4704">
        <v>2</v>
      </c>
      <c r="G795" s="4705"/>
      <c r="H795" s="4706"/>
      <c r="I795" s="4703"/>
      <c r="J795" s="4703"/>
      <c r="K795" s="4709">
        <v>45474</v>
      </c>
      <c r="L795" s="4710"/>
      <c r="M795" s="4707"/>
    </row>
    <row r="796" spans="1:13" ht="20.100000000000001" customHeight="1">
      <c r="A796" s="4717" t="s">
        <v>22693</v>
      </c>
      <c r="B796" s="4703" t="s">
        <v>22022</v>
      </c>
      <c r="C796" s="4690">
        <v>0</v>
      </c>
      <c r="D796" s="4690">
        <v>0.18</v>
      </c>
      <c r="E796" s="4690">
        <v>0.18</v>
      </c>
      <c r="F796" s="4704">
        <v>2</v>
      </c>
      <c r="G796" s="4705"/>
      <c r="H796" s="4706"/>
      <c r="I796" s="4703"/>
      <c r="J796" s="4703"/>
      <c r="K796" s="4709">
        <v>45474</v>
      </c>
      <c r="L796" s="4710"/>
      <c r="M796" s="4707"/>
    </row>
    <row r="797" spans="1:13" ht="20.100000000000001" customHeight="1">
      <c r="A797" s="4717" t="s">
        <v>22694</v>
      </c>
      <c r="B797" s="4703" t="s">
        <v>22023</v>
      </c>
      <c r="C797" s="4690">
        <v>0</v>
      </c>
      <c r="D797" s="4690">
        <v>0.26</v>
      </c>
      <c r="E797" s="4690">
        <v>0.26</v>
      </c>
      <c r="F797" s="4704">
        <v>2</v>
      </c>
      <c r="G797" s="4705"/>
      <c r="H797" s="4706"/>
      <c r="I797" s="4703"/>
      <c r="J797" s="4703"/>
      <c r="K797" s="4709">
        <v>45474</v>
      </c>
      <c r="L797" s="4710"/>
      <c r="M797" s="4707"/>
    </row>
    <row r="798" spans="1:13" ht="20.100000000000001" customHeight="1">
      <c r="A798" s="4717" t="s">
        <v>22695</v>
      </c>
      <c r="B798" s="4703" t="s">
        <v>22024</v>
      </c>
      <c r="C798" s="4690">
        <v>0</v>
      </c>
      <c r="D798" s="4690">
        <v>0.15</v>
      </c>
      <c r="E798" s="4690">
        <v>0.15</v>
      </c>
      <c r="F798" s="4704">
        <v>2</v>
      </c>
      <c r="G798" s="4705"/>
      <c r="H798" s="4706"/>
      <c r="I798" s="4703"/>
      <c r="J798" s="4703"/>
      <c r="K798" s="4709">
        <v>45474</v>
      </c>
      <c r="L798" s="4710"/>
      <c r="M798" s="4707"/>
    </row>
    <row r="799" spans="1:13" ht="20.100000000000001" customHeight="1">
      <c r="A799" s="4717" t="s">
        <v>22696</v>
      </c>
      <c r="B799" s="4703" t="s">
        <v>22025</v>
      </c>
      <c r="C799" s="4690">
        <v>0</v>
      </c>
      <c r="D799" s="4690">
        <v>1.31</v>
      </c>
      <c r="E799" s="4690">
        <v>1.31</v>
      </c>
      <c r="F799" s="4704">
        <v>2</v>
      </c>
      <c r="G799" s="4705"/>
      <c r="H799" s="4706"/>
      <c r="I799" s="4703"/>
      <c r="J799" s="4703"/>
      <c r="K799" s="4709">
        <v>45474</v>
      </c>
      <c r="L799" s="4710"/>
      <c r="M799" s="4707"/>
    </row>
    <row r="800" spans="1:13" ht="20.100000000000001" customHeight="1">
      <c r="A800" s="4717" t="s">
        <v>22697</v>
      </c>
      <c r="B800" s="4703"/>
      <c r="C800" s="4690">
        <v>0</v>
      </c>
      <c r="D800" s="4690">
        <v>0.12</v>
      </c>
      <c r="E800" s="4690">
        <v>0.12</v>
      </c>
      <c r="F800" s="4704">
        <v>2</v>
      </c>
      <c r="G800" s="4705"/>
      <c r="H800" s="4706"/>
      <c r="I800" s="4703"/>
      <c r="J800" s="4703"/>
      <c r="K800" s="4709">
        <v>45474</v>
      </c>
      <c r="L800" s="4710"/>
      <c r="M800" s="4707"/>
    </row>
    <row r="801" spans="1:13" ht="20.100000000000001" customHeight="1">
      <c r="A801" s="4717" t="s">
        <v>22698</v>
      </c>
      <c r="B801" s="4703"/>
      <c r="C801" s="4690">
        <v>0</v>
      </c>
      <c r="D801" s="4690">
        <v>0.14000000000000001</v>
      </c>
      <c r="E801" s="4690">
        <v>0.14000000000000001</v>
      </c>
      <c r="F801" s="4704">
        <v>2</v>
      </c>
      <c r="G801" s="4705"/>
      <c r="H801" s="4706"/>
      <c r="I801" s="4703"/>
      <c r="J801" s="4703"/>
      <c r="K801" s="4709">
        <v>45474</v>
      </c>
      <c r="L801" s="4710"/>
      <c r="M801" s="4707"/>
    </row>
    <row r="802" spans="1:13" ht="20.100000000000001" customHeight="1">
      <c r="A802" s="4717" t="s">
        <v>22699</v>
      </c>
      <c r="B802" s="4703" t="s">
        <v>22026</v>
      </c>
      <c r="C802" s="4690">
        <v>0</v>
      </c>
      <c r="D802" s="4690">
        <v>0.42</v>
      </c>
      <c r="E802" s="4690">
        <v>0.42</v>
      </c>
      <c r="F802" s="4704">
        <v>2</v>
      </c>
      <c r="G802" s="4705"/>
      <c r="H802" s="4706"/>
      <c r="I802" s="4703"/>
      <c r="J802" s="4703"/>
      <c r="K802" s="4709">
        <v>45474</v>
      </c>
      <c r="L802" s="4710"/>
      <c r="M802" s="4707"/>
    </row>
    <row r="803" spans="1:13" ht="20.100000000000001" customHeight="1">
      <c r="A803" s="4717" t="s">
        <v>22700</v>
      </c>
      <c r="B803" s="4703"/>
      <c r="C803" s="4690">
        <v>0</v>
      </c>
      <c r="D803" s="4690">
        <v>0.25</v>
      </c>
      <c r="E803" s="4690">
        <v>0.25</v>
      </c>
      <c r="F803" s="4704">
        <v>2</v>
      </c>
      <c r="G803" s="4705"/>
      <c r="H803" s="4706"/>
      <c r="I803" s="4703"/>
      <c r="J803" s="4703"/>
      <c r="K803" s="4709">
        <v>45474</v>
      </c>
      <c r="L803" s="4710"/>
      <c r="M803" s="4707"/>
    </row>
    <row r="804" spans="1:13" ht="20.100000000000001" customHeight="1">
      <c r="A804" s="4717" t="s">
        <v>22701</v>
      </c>
      <c r="B804" s="4703" t="s">
        <v>22007</v>
      </c>
      <c r="C804" s="4690">
        <v>0</v>
      </c>
      <c r="D804" s="4690">
        <v>2.12</v>
      </c>
      <c r="E804" s="4690">
        <v>2.12</v>
      </c>
      <c r="F804" s="4704">
        <v>2</v>
      </c>
      <c r="G804" s="4705"/>
      <c r="H804" s="4706"/>
      <c r="I804" s="4703"/>
      <c r="J804" s="4703"/>
      <c r="K804" s="4709">
        <v>45474</v>
      </c>
      <c r="L804" s="4710"/>
      <c r="M804" s="4707"/>
    </row>
    <row r="805" spans="1:13" ht="20.100000000000001" customHeight="1">
      <c r="A805" s="4717" t="s">
        <v>22702</v>
      </c>
      <c r="B805" s="4703" t="s">
        <v>22027</v>
      </c>
      <c r="C805" s="4690">
        <v>0</v>
      </c>
      <c r="D805" s="4690">
        <v>1.08</v>
      </c>
      <c r="E805" s="4690">
        <v>1.08</v>
      </c>
      <c r="F805" s="4704">
        <v>2</v>
      </c>
      <c r="G805" s="4705"/>
      <c r="H805" s="4706"/>
      <c r="I805" s="4703"/>
      <c r="J805" s="4703"/>
      <c r="K805" s="4709">
        <v>45474</v>
      </c>
      <c r="L805" s="4710"/>
      <c r="M805" s="4707"/>
    </row>
    <row r="806" spans="1:13" ht="20.100000000000001" customHeight="1">
      <c r="A806" s="4717" t="s">
        <v>22703</v>
      </c>
      <c r="B806" s="4703" t="s">
        <v>22028</v>
      </c>
      <c r="C806" s="4690">
        <v>0</v>
      </c>
      <c r="D806" s="4690">
        <v>0.86</v>
      </c>
      <c r="E806" s="4690">
        <v>0.86</v>
      </c>
      <c r="F806" s="4704">
        <v>2</v>
      </c>
      <c r="G806" s="4705"/>
      <c r="H806" s="4706"/>
      <c r="I806" s="4703"/>
      <c r="J806" s="4703"/>
      <c r="K806" s="4709">
        <v>45474</v>
      </c>
      <c r="L806" s="4710"/>
      <c r="M806" s="4707"/>
    </row>
    <row r="807" spans="1:13" ht="20.100000000000001" customHeight="1">
      <c r="A807" s="4717" t="s">
        <v>22704</v>
      </c>
      <c r="B807" s="4703" t="s">
        <v>22029</v>
      </c>
      <c r="C807" s="4690">
        <v>0</v>
      </c>
      <c r="D807" s="4690">
        <v>0.57999999999999996</v>
      </c>
      <c r="E807" s="4690">
        <v>0.57999999999999996</v>
      </c>
      <c r="F807" s="4704">
        <v>2</v>
      </c>
      <c r="G807" s="4705"/>
      <c r="H807" s="4706"/>
      <c r="I807" s="4703"/>
      <c r="J807" s="4703"/>
      <c r="K807" s="4709">
        <v>45474</v>
      </c>
      <c r="L807" s="4710"/>
      <c r="M807" s="4707"/>
    </row>
    <row r="808" spans="1:13" ht="20.100000000000001" customHeight="1">
      <c r="A808" s="4717" t="s">
        <v>22705</v>
      </c>
      <c r="B808" s="4703" t="s">
        <v>22031</v>
      </c>
      <c r="C808" s="4690">
        <v>0</v>
      </c>
      <c r="D808" s="4690">
        <v>0.34</v>
      </c>
      <c r="E808" s="4690">
        <v>0.34</v>
      </c>
      <c r="F808" s="4704">
        <v>2</v>
      </c>
      <c r="G808" s="4705"/>
      <c r="H808" s="4706"/>
      <c r="I808" s="4703"/>
      <c r="J808" s="4703"/>
      <c r="K808" s="4709">
        <v>45474</v>
      </c>
      <c r="L808" s="4710"/>
      <c r="M808" s="4707"/>
    </row>
    <row r="809" spans="1:13" ht="20.100000000000001" customHeight="1">
      <c r="A809" s="4717" t="s">
        <v>22706</v>
      </c>
      <c r="B809" s="4703" t="s">
        <v>21678</v>
      </c>
      <c r="C809" s="4690">
        <v>0</v>
      </c>
      <c r="D809" s="4690">
        <v>0.25</v>
      </c>
      <c r="E809" s="4690">
        <v>0.25</v>
      </c>
      <c r="F809" s="4704">
        <v>2</v>
      </c>
      <c r="G809" s="4705"/>
      <c r="H809" s="4706"/>
      <c r="I809" s="4703"/>
      <c r="J809" s="4703"/>
      <c r="K809" s="4709">
        <v>45474</v>
      </c>
      <c r="L809" s="4710"/>
      <c r="M809" s="4707"/>
    </row>
    <row r="810" spans="1:13" ht="20.100000000000001" customHeight="1">
      <c r="A810" s="4717" t="s">
        <v>22707</v>
      </c>
      <c r="B810" s="4703" t="s">
        <v>22032</v>
      </c>
      <c r="C810" s="4690">
        <v>0</v>
      </c>
      <c r="D810" s="4690">
        <v>0.46</v>
      </c>
      <c r="E810" s="4690">
        <v>0.46</v>
      </c>
      <c r="F810" s="4704">
        <v>2</v>
      </c>
      <c r="G810" s="4705"/>
      <c r="H810" s="4706"/>
      <c r="I810" s="4703"/>
      <c r="J810" s="4703"/>
      <c r="K810" s="4709">
        <v>45474</v>
      </c>
      <c r="L810" s="4710"/>
      <c r="M810" s="4707"/>
    </row>
    <row r="811" spans="1:13" ht="20.100000000000001" customHeight="1">
      <c r="A811" s="4717" t="s">
        <v>22708</v>
      </c>
      <c r="B811" s="4703" t="s">
        <v>22033</v>
      </c>
      <c r="C811" s="4690">
        <v>0</v>
      </c>
      <c r="D811" s="4690">
        <v>0.63</v>
      </c>
      <c r="E811" s="4690">
        <v>0.63</v>
      </c>
      <c r="F811" s="4704">
        <v>2</v>
      </c>
      <c r="G811" s="4705"/>
      <c r="H811" s="4706"/>
      <c r="I811" s="4703"/>
      <c r="J811" s="4703"/>
      <c r="K811" s="4709">
        <v>45474</v>
      </c>
      <c r="L811" s="4710"/>
      <c r="M811" s="4707"/>
    </row>
    <row r="812" spans="1:13" ht="20.100000000000001" customHeight="1">
      <c r="A812" s="4717" t="s">
        <v>22709</v>
      </c>
      <c r="B812" s="4703" t="s">
        <v>22034</v>
      </c>
      <c r="C812" s="4690">
        <v>0</v>
      </c>
      <c r="D812" s="4690">
        <v>0.14000000000000001</v>
      </c>
      <c r="E812" s="4690">
        <v>0.14000000000000001</v>
      </c>
      <c r="F812" s="4704">
        <v>2</v>
      </c>
      <c r="G812" s="4705"/>
      <c r="H812" s="4706"/>
      <c r="I812" s="4703"/>
      <c r="J812" s="4703"/>
      <c r="K812" s="4709">
        <v>45474</v>
      </c>
      <c r="L812" s="4710"/>
      <c r="M812" s="4707"/>
    </row>
    <row r="813" spans="1:13" ht="20.100000000000001" customHeight="1">
      <c r="A813" s="4717" t="s">
        <v>22710</v>
      </c>
      <c r="B813" s="4703" t="s">
        <v>22035</v>
      </c>
      <c r="C813" s="4690">
        <v>0</v>
      </c>
      <c r="D813" s="4690">
        <v>0.14000000000000001</v>
      </c>
      <c r="E813" s="4690">
        <v>0.14000000000000001</v>
      </c>
      <c r="F813" s="4704">
        <v>2</v>
      </c>
      <c r="G813" s="4705"/>
      <c r="H813" s="4706"/>
      <c r="I813" s="4703"/>
      <c r="J813" s="4703"/>
      <c r="K813" s="4709">
        <v>45474</v>
      </c>
      <c r="L813" s="4710"/>
      <c r="M813" s="4707"/>
    </row>
    <row r="814" spans="1:13" ht="20.100000000000001" customHeight="1">
      <c r="A814" s="4717" t="s">
        <v>22711</v>
      </c>
      <c r="B814" s="4703" t="s">
        <v>22036</v>
      </c>
      <c r="C814" s="4690">
        <v>0</v>
      </c>
      <c r="D814" s="4690">
        <v>0.1</v>
      </c>
      <c r="E814" s="4690">
        <v>0.1</v>
      </c>
      <c r="F814" s="4704">
        <v>2</v>
      </c>
      <c r="G814" s="4705"/>
      <c r="H814" s="4706"/>
      <c r="I814" s="4703"/>
      <c r="J814" s="4703"/>
      <c r="K814" s="4709">
        <v>45474</v>
      </c>
      <c r="L814" s="4710"/>
      <c r="M814" s="4707"/>
    </row>
    <row r="815" spans="1:13" ht="20.100000000000001" customHeight="1">
      <c r="A815" s="4717" t="s">
        <v>22712</v>
      </c>
      <c r="B815" s="4703" t="s">
        <v>22037</v>
      </c>
      <c r="C815" s="4690">
        <v>0</v>
      </c>
      <c r="D815" s="4690">
        <v>0.13</v>
      </c>
      <c r="E815" s="4690">
        <v>0.13</v>
      </c>
      <c r="F815" s="4704">
        <v>2</v>
      </c>
      <c r="G815" s="4705"/>
      <c r="H815" s="4706"/>
      <c r="I815" s="4703"/>
      <c r="J815" s="4703"/>
      <c r="K815" s="4709">
        <v>45474</v>
      </c>
      <c r="L815" s="4710"/>
      <c r="M815" s="4707"/>
    </row>
    <row r="816" spans="1:13" ht="20.100000000000001" customHeight="1">
      <c r="A816" s="4717" t="s">
        <v>22713</v>
      </c>
      <c r="B816" s="4703" t="s">
        <v>22038</v>
      </c>
      <c r="C816" s="4690">
        <v>0</v>
      </c>
      <c r="D816" s="4690">
        <v>0.12</v>
      </c>
      <c r="E816" s="4690">
        <v>0.12</v>
      </c>
      <c r="F816" s="4704">
        <v>2</v>
      </c>
      <c r="G816" s="4705"/>
      <c r="H816" s="4706"/>
      <c r="I816" s="4703"/>
      <c r="J816" s="4703"/>
      <c r="K816" s="4709">
        <v>45474</v>
      </c>
      <c r="L816" s="4710"/>
      <c r="M816" s="4707"/>
    </row>
    <row r="817" spans="1:13" ht="20.100000000000001" customHeight="1">
      <c r="A817" s="4717" t="s">
        <v>22515</v>
      </c>
      <c r="B817" s="4703" t="s">
        <v>22039</v>
      </c>
      <c r="C817" s="4690">
        <v>0</v>
      </c>
      <c r="D817" s="4690">
        <v>0.48</v>
      </c>
      <c r="E817" s="4690">
        <v>0.48</v>
      </c>
      <c r="F817" s="4704">
        <v>2</v>
      </c>
      <c r="G817" s="4705"/>
      <c r="H817" s="4706"/>
      <c r="I817" s="4703"/>
      <c r="J817" s="4703"/>
      <c r="K817" s="4709">
        <v>45474</v>
      </c>
      <c r="L817" s="4710"/>
      <c r="M817" s="4707"/>
    </row>
    <row r="818" spans="1:13" ht="20.100000000000001" customHeight="1">
      <c r="A818" s="4717" t="s">
        <v>22516</v>
      </c>
      <c r="B818" s="4703"/>
      <c r="C818" s="4690">
        <v>0</v>
      </c>
      <c r="D818" s="4690">
        <v>0.51</v>
      </c>
      <c r="E818" s="4690">
        <v>0.51</v>
      </c>
      <c r="F818" s="4704">
        <v>2</v>
      </c>
      <c r="G818" s="4705"/>
      <c r="H818" s="4706"/>
      <c r="I818" s="4703"/>
      <c r="J818" s="4703"/>
      <c r="K818" s="4709">
        <v>45474</v>
      </c>
      <c r="L818" s="4710"/>
      <c r="M818" s="4707"/>
    </row>
    <row r="819" spans="1:13" ht="20.100000000000001" customHeight="1">
      <c r="A819" s="4717" t="s">
        <v>22517</v>
      </c>
      <c r="B819" s="4703" t="s">
        <v>22040</v>
      </c>
      <c r="C819" s="4690">
        <v>0</v>
      </c>
      <c r="D819" s="4690">
        <v>0.72</v>
      </c>
      <c r="E819" s="4690">
        <v>0.72</v>
      </c>
      <c r="F819" s="4704">
        <v>2</v>
      </c>
      <c r="G819" s="4705"/>
      <c r="H819" s="4706"/>
      <c r="I819" s="4703"/>
      <c r="J819" s="4703"/>
      <c r="K819" s="4709">
        <v>45474</v>
      </c>
      <c r="L819" s="4710"/>
      <c r="M819" s="4707"/>
    </row>
    <row r="820" spans="1:13" ht="20.100000000000001" customHeight="1">
      <c r="A820" s="4717" t="s">
        <v>22518</v>
      </c>
      <c r="B820" s="4703" t="s">
        <v>22041</v>
      </c>
      <c r="C820" s="4690">
        <v>0</v>
      </c>
      <c r="D820" s="4690">
        <v>0.26</v>
      </c>
      <c r="E820" s="4690">
        <v>0.26</v>
      </c>
      <c r="F820" s="4704">
        <v>2</v>
      </c>
      <c r="G820" s="4705"/>
      <c r="H820" s="4706"/>
      <c r="I820" s="4703"/>
      <c r="J820" s="4703"/>
      <c r="K820" s="4709">
        <v>45474</v>
      </c>
      <c r="L820" s="4710"/>
      <c r="M820" s="4707"/>
    </row>
    <row r="821" spans="1:13" ht="20.100000000000001" customHeight="1">
      <c r="A821" s="4717" t="s">
        <v>22519</v>
      </c>
      <c r="B821" s="4703" t="s">
        <v>22042</v>
      </c>
      <c r="C821" s="4690">
        <v>0</v>
      </c>
      <c r="D821" s="4690">
        <v>0.49</v>
      </c>
      <c r="E821" s="4690">
        <v>0.49</v>
      </c>
      <c r="F821" s="4704">
        <v>2</v>
      </c>
      <c r="G821" s="4705"/>
      <c r="H821" s="4706"/>
      <c r="I821" s="4703"/>
      <c r="J821" s="4703"/>
      <c r="K821" s="4709">
        <v>45474</v>
      </c>
      <c r="L821" s="4710"/>
      <c r="M821" s="4707"/>
    </row>
    <row r="822" spans="1:13" ht="20.100000000000001" customHeight="1">
      <c r="A822" s="4717" t="s">
        <v>22520</v>
      </c>
      <c r="B822" s="4703" t="s">
        <v>22043</v>
      </c>
      <c r="C822" s="4690">
        <v>0</v>
      </c>
      <c r="D822" s="4690">
        <v>0.12</v>
      </c>
      <c r="E822" s="4690">
        <v>0.12</v>
      </c>
      <c r="F822" s="4704">
        <v>2</v>
      </c>
      <c r="G822" s="4705"/>
      <c r="H822" s="4706"/>
      <c r="I822" s="4703"/>
      <c r="J822" s="4703"/>
      <c r="K822" s="4709">
        <v>45474</v>
      </c>
      <c r="L822" s="4710"/>
      <c r="M822" s="4707"/>
    </row>
    <row r="823" spans="1:13" ht="20.100000000000001" customHeight="1">
      <c r="A823" s="4717" t="s">
        <v>22521</v>
      </c>
      <c r="B823" s="4703" t="s">
        <v>22044</v>
      </c>
      <c r="C823" s="4690">
        <v>0</v>
      </c>
      <c r="D823" s="4690">
        <v>7.0000000000000007E-2</v>
      </c>
      <c r="E823" s="4690">
        <v>7.0000000000000007E-2</v>
      </c>
      <c r="F823" s="4704">
        <v>2</v>
      </c>
      <c r="G823" s="4705"/>
      <c r="H823" s="4706"/>
      <c r="I823" s="4703"/>
      <c r="J823" s="4703"/>
      <c r="K823" s="4709">
        <v>45474</v>
      </c>
      <c r="L823" s="4710"/>
      <c r="M823" s="4707"/>
    </row>
    <row r="824" spans="1:13" ht="20.100000000000001" customHeight="1">
      <c r="A824" s="4717" t="s">
        <v>22522</v>
      </c>
      <c r="B824" s="4703" t="s">
        <v>22045</v>
      </c>
      <c r="C824" s="4690">
        <v>0</v>
      </c>
      <c r="D824" s="4690">
        <v>0.11</v>
      </c>
      <c r="E824" s="4690">
        <v>0.11</v>
      </c>
      <c r="F824" s="4704">
        <v>2</v>
      </c>
      <c r="G824" s="4705"/>
      <c r="H824" s="4706"/>
      <c r="I824" s="4703"/>
      <c r="J824" s="4703"/>
      <c r="K824" s="4709">
        <v>45474</v>
      </c>
      <c r="L824" s="4710"/>
      <c r="M824" s="4707"/>
    </row>
    <row r="825" spans="1:13" ht="20.100000000000001" customHeight="1">
      <c r="A825" s="4717" t="s">
        <v>22522</v>
      </c>
      <c r="B825" s="4703" t="s">
        <v>22045</v>
      </c>
      <c r="C825" s="4690">
        <v>0</v>
      </c>
      <c r="D825" s="4690">
        <v>0.05</v>
      </c>
      <c r="E825" s="4690">
        <v>0.05</v>
      </c>
      <c r="F825" s="4704">
        <v>2</v>
      </c>
      <c r="G825" s="4705"/>
      <c r="H825" s="4706"/>
      <c r="I825" s="4703"/>
      <c r="J825" s="4703"/>
      <c r="K825" s="4709">
        <v>45474</v>
      </c>
      <c r="L825" s="4710"/>
      <c r="M825" s="4707"/>
    </row>
    <row r="826" spans="1:13" ht="20.100000000000001" customHeight="1">
      <c r="A826" s="4717" t="s">
        <v>22523</v>
      </c>
      <c r="B826" s="4703" t="s">
        <v>22046</v>
      </c>
      <c r="C826" s="4690">
        <v>0</v>
      </c>
      <c r="D826" s="4690">
        <v>0.34</v>
      </c>
      <c r="E826" s="4690">
        <v>0.34</v>
      </c>
      <c r="F826" s="4704">
        <v>2</v>
      </c>
      <c r="G826" s="4705"/>
      <c r="H826" s="4706"/>
      <c r="I826" s="4703"/>
      <c r="J826" s="4703"/>
      <c r="K826" s="4709">
        <v>45474</v>
      </c>
      <c r="L826" s="4710"/>
      <c r="M826" s="4707"/>
    </row>
    <row r="827" spans="1:13" ht="20.100000000000001" customHeight="1">
      <c r="A827" s="4717" t="s">
        <v>22524</v>
      </c>
      <c r="B827" s="4703" t="s">
        <v>22047</v>
      </c>
      <c r="C827" s="4690">
        <v>0</v>
      </c>
      <c r="D827" s="4690">
        <v>0.57999999999999996</v>
      </c>
      <c r="E827" s="4690">
        <v>0.57999999999999996</v>
      </c>
      <c r="F827" s="4704">
        <v>2</v>
      </c>
      <c r="G827" s="4705"/>
      <c r="H827" s="4706"/>
      <c r="I827" s="4703"/>
      <c r="J827" s="4703"/>
      <c r="K827" s="4709">
        <v>45474</v>
      </c>
      <c r="L827" s="4710"/>
      <c r="M827" s="4707"/>
    </row>
    <row r="828" spans="1:13" s="3917" customFormat="1" ht="20.100000000000001" customHeight="1">
      <c r="A828" s="4717" t="s">
        <v>22524</v>
      </c>
      <c r="B828" s="4703" t="s">
        <v>22047</v>
      </c>
      <c r="C828" s="4690">
        <v>0</v>
      </c>
      <c r="D828" s="4690">
        <v>0.12</v>
      </c>
      <c r="E828" s="4698">
        <v>0.12</v>
      </c>
      <c r="F828" s="4704">
        <v>2</v>
      </c>
      <c r="G828" s="4705"/>
      <c r="H828" s="4706"/>
      <c r="I828" s="4703"/>
      <c r="J828" s="4703"/>
      <c r="K828" s="4709">
        <v>45474</v>
      </c>
      <c r="L828" s="4710"/>
      <c r="M828" s="4707"/>
    </row>
    <row r="829" spans="1:13" ht="20.100000000000001" customHeight="1">
      <c r="A829" s="4717" t="s">
        <v>22524</v>
      </c>
      <c r="B829" s="4703" t="s">
        <v>22047</v>
      </c>
      <c r="C829" s="4690">
        <v>0</v>
      </c>
      <c r="D829" s="4690">
        <v>0.05</v>
      </c>
      <c r="E829" s="4690">
        <v>0.05</v>
      </c>
      <c r="F829" s="4704">
        <v>2</v>
      </c>
      <c r="G829" s="4705"/>
      <c r="H829" s="4706"/>
      <c r="I829" s="4703"/>
      <c r="J829" s="4703"/>
      <c r="K829" s="4709">
        <v>45474</v>
      </c>
      <c r="L829" s="4710"/>
      <c r="M829" s="4707"/>
    </row>
    <row r="830" spans="1:13" ht="20.100000000000001" customHeight="1">
      <c r="A830" s="4717" t="s">
        <v>22525</v>
      </c>
      <c r="B830" s="4703" t="s">
        <v>22048</v>
      </c>
      <c r="C830" s="4690">
        <v>0</v>
      </c>
      <c r="D830" s="4690">
        <v>0.23</v>
      </c>
      <c r="E830" s="4690">
        <v>0.23</v>
      </c>
      <c r="F830" s="4704">
        <v>2</v>
      </c>
      <c r="G830" s="4705"/>
      <c r="H830" s="4706"/>
      <c r="I830" s="4703"/>
      <c r="J830" s="4703"/>
      <c r="K830" s="4709">
        <v>45474</v>
      </c>
      <c r="L830" s="4710"/>
      <c r="M830" s="4707"/>
    </row>
    <row r="831" spans="1:13" ht="20.100000000000001" customHeight="1">
      <c r="A831" s="4717" t="s">
        <v>22525</v>
      </c>
      <c r="B831" s="4703" t="s">
        <v>22048</v>
      </c>
      <c r="C831" s="4690">
        <v>0</v>
      </c>
      <c r="D831" s="4690">
        <v>0.03</v>
      </c>
      <c r="E831" s="4690">
        <v>0.03</v>
      </c>
      <c r="F831" s="4704">
        <v>2</v>
      </c>
      <c r="G831" s="4705"/>
      <c r="H831" s="4706"/>
      <c r="I831" s="4703"/>
      <c r="J831" s="4703"/>
      <c r="K831" s="4709">
        <v>45474</v>
      </c>
      <c r="L831" s="4709"/>
      <c r="M831" s="4707"/>
    </row>
    <row r="832" spans="1:13" ht="20.100000000000001" customHeight="1">
      <c r="A832" s="4717" t="s">
        <v>22526</v>
      </c>
      <c r="B832" s="4703" t="s">
        <v>22049</v>
      </c>
      <c r="C832" s="4690">
        <v>0</v>
      </c>
      <c r="D832" s="4690">
        <v>0.09</v>
      </c>
      <c r="E832" s="4690">
        <v>0.09</v>
      </c>
      <c r="F832" s="4704">
        <v>2</v>
      </c>
      <c r="G832" s="4705"/>
      <c r="H832" s="4706"/>
      <c r="I832" s="4703"/>
      <c r="J832" s="4703"/>
      <c r="K832" s="4709">
        <v>45474</v>
      </c>
      <c r="L832" s="4710"/>
      <c r="M832" s="4707"/>
    </row>
    <row r="833" spans="1:13" ht="20.100000000000001" customHeight="1">
      <c r="A833" s="4717" t="s">
        <v>22526</v>
      </c>
      <c r="B833" s="4703" t="s">
        <v>22049</v>
      </c>
      <c r="C833" s="4690">
        <v>0</v>
      </c>
      <c r="D833" s="4690">
        <v>0.01</v>
      </c>
      <c r="E833" s="4690">
        <v>0.01</v>
      </c>
      <c r="F833" s="4704">
        <v>2</v>
      </c>
      <c r="G833" s="4705"/>
      <c r="H833" s="4706"/>
      <c r="I833" s="4703"/>
      <c r="J833" s="4703"/>
      <c r="K833" s="4709">
        <v>45474</v>
      </c>
      <c r="L833" s="4710"/>
      <c r="M833" s="4707"/>
    </row>
    <row r="834" spans="1:13" ht="20.100000000000001" customHeight="1">
      <c r="A834" s="4717" t="s">
        <v>22527</v>
      </c>
      <c r="B834" s="4703" t="s">
        <v>22050</v>
      </c>
      <c r="C834" s="4690">
        <v>0</v>
      </c>
      <c r="D834" s="4690">
        <v>0.24</v>
      </c>
      <c r="E834" s="4690">
        <v>0.24</v>
      </c>
      <c r="F834" s="4704">
        <v>2</v>
      </c>
      <c r="G834" s="4705"/>
      <c r="H834" s="4706"/>
      <c r="I834" s="4703"/>
      <c r="J834" s="4703"/>
      <c r="K834" s="4709">
        <v>45474</v>
      </c>
      <c r="L834" s="4710"/>
      <c r="M834" s="4707"/>
    </row>
    <row r="835" spans="1:13" ht="20.100000000000001" customHeight="1">
      <c r="A835" s="4717" t="s">
        <v>22527</v>
      </c>
      <c r="B835" s="4703" t="s">
        <v>22050</v>
      </c>
      <c r="C835" s="4690">
        <v>0</v>
      </c>
      <c r="D835" s="4690">
        <v>0.05</v>
      </c>
      <c r="E835" s="4690">
        <v>0.05</v>
      </c>
      <c r="F835" s="4704">
        <v>2</v>
      </c>
      <c r="G835" s="4705"/>
      <c r="H835" s="4706"/>
      <c r="I835" s="4703"/>
      <c r="J835" s="4703"/>
      <c r="K835" s="4709">
        <v>45474</v>
      </c>
      <c r="L835" s="4710"/>
      <c r="M835" s="4707"/>
    </row>
    <row r="836" spans="1:13" ht="20.100000000000001" customHeight="1">
      <c r="A836" s="4717" t="s">
        <v>22528</v>
      </c>
      <c r="B836" s="4703" t="s">
        <v>22051</v>
      </c>
      <c r="C836" s="4690">
        <v>0</v>
      </c>
      <c r="D836" s="4690">
        <v>0.08</v>
      </c>
      <c r="E836" s="4690">
        <v>0.08</v>
      </c>
      <c r="F836" s="4704">
        <v>2</v>
      </c>
      <c r="G836" s="4705"/>
      <c r="H836" s="4706"/>
      <c r="I836" s="4703"/>
      <c r="J836" s="4703"/>
      <c r="K836" s="4709">
        <v>45474</v>
      </c>
      <c r="L836" s="4710"/>
      <c r="M836" s="4707"/>
    </row>
    <row r="837" spans="1:13" ht="20.100000000000001" customHeight="1">
      <c r="A837" s="4717" t="s">
        <v>22529</v>
      </c>
      <c r="B837" s="4703" t="s">
        <v>22052</v>
      </c>
      <c r="C837" s="4690">
        <v>0</v>
      </c>
      <c r="D837" s="4690">
        <v>0.1</v>
      </c>
      <c r="E837" s="4690">
        <v>0.1</v>
      </c>
      <c r="F837" s="4704">
        <v>2</v>
      </c>
      <c r="G837" s="4705"/>
      <c r="H837" s="4706"/>
      <c r="I837" s="4703"/>
      <c r="J837" s="4703"/>
      <c r="K837" s="4709">
        <v>45474</v>
      </c>
      <c r="L837" s="4710"/>
      <c r="M837" s="4707"/>
    </row>
    <row r="838" spans="1:13" ht="20.100000000000001" customHeight="1">
      <c r="A838" s="4717" t="s">
        <v>22530</v>
      </c>
      <c r="B838" s="4703" t="s">
        <v>22053</v>
      </c>
      <c r="C838" s="4690">
        <v>0</v>
      </c>
      <c r="D838" s="4690">
        <v>0.11</v>
      </c>
      <c r="E838" s="4690">
        <v>0.11</v>
      </c>
      <c r="F838" s="4704">
        <v>2</v>
      </c>
      <c r="G838" s="4705"/>
      <c r="H838" s="4706"/>
      <c r="I838" s="4703"/>
      <c r="J838" s="4703"/>
      <c r="K838" s="4709">
        <v>45474</v>
      </c>
      <c r="L838" s="4710"/>
      <c r="M838" s="4707"/>
    </row>
    <row r="839" spans="1:13" ht="20.100000000000001" customHeight="1">
      <c r="A839" s="4717" t="s">
        <v>22530</v>
      </c>
      <c r="B839" s="4703" t="s">
        <v>22053</v>
      </c>
      <c r="C839" s="4690">
        <v>0</v>
      </c>
      <c r="D839" s="4690">
        <v>0.04</v>
      </c>
      <c r="E839" s="4690">
        <v>0.04</v>
      </c>
      <c r="F839" s="4704">
        <v>2</v>
      </c>
      <c r="G839" s="4705"/>
      <c r="H839" s="4706"/>
      <c r="I839" s="4703"/>
      <c r="J839" s="4703"/>
      <c r="K839" s="4709">
        <v>45474</v>
      </c>
      <c r="L839" s="4710"/>
      <c r="M839" s="4707"/>
    </row>
    <row r="840" spans="1:13" ht="20.100000000000001" customHeight="1">
      <c r="A840" s="4717" t="s">
        <v>22531</v>
      </c>
      <c r="B840" s="4703" t="s">
        <v>22054</v>
      </c>
      <c r="C840" s="4690">
        <v>0</v>
      </c>
      <c r="D840" s="4690">
        <v>0.1</v>
      </c>
      <c r="E840" s="4690">
        <v>0.1</v>
      </c>
      <c r="F840" s="4704">
        <v>2</v>
      </c>
      <c r="G840" s="4705"/>
      <c r="H840" s="4706"/>
      <c r="I840" s="4703"/>
      <c r="J840" s="4703"/>
      <c r="K840" s="4709">
        <v>45474</v>
      </c>
      <c r="L840" s="4710"/>
      <c r="M840" s="4707"/>
    </row>
    <row r="841" spans="1:13" ht="20.100000000000001" customHeight="1">
      <c r="A841" s="4717" t="s">
        <v>22532</v>
      </c>
      <c r="B841" s="4703" t="s">
        <v>22055</v>
      </c>
      <c r="C841" s="4690">
        <v>0</v>
      </c>
      <c r="D841" s="4690">
        <v>0.95</v>
      </c>
      <c r="E841" s="4690">
        <v>0.95</v>
      </c>
      <c r="F841" s="4704">
        <v>2</v>
      </c>
      <c r="G841" s="4705"/>
      <c r="H841" s="4706"/>
      <c r="I841" s="4703"/>
      <c r="J841" s="4703"/>
      <c r="K841" s="4709">
        <v>45474</v>
      </c>
      <c r="L841" s="4710"/>
      <c r="M841" s="4707"/>
    </row>
    <row r="842" spans="1:13" ht="20.100000000000001" customHeight="1">
      <c r="A842" s="4717" t="s">
        <v>22533</v>
      </c>
      <c r="B842" s="4703"/>
      <c r="C842" s="4690">
        <v>0</v>
      </c>
      <c r="D842" s="4690">
        <v>0.06</v>
      </c>
      <c r="E842" s="4690">
        <v>0.06</v>
      </c>
      <c r="F842" s="4704">
        <v>2</v>
      </c>
      <c r="G842" s="4705"/>
      <c r="H842" s="4706"/>
      <c r="I842" s="4703"/>
      <c r="J842" s="4703"/>
      <c r="K842" s="4709">
        <v>45474</v>
      </c>
      <c r="L842" s="4710"/>
      <c r="M842" s="4707"/>
    </row>
    <row r="843" spans="1:13" ht="20.100000000000001" customHeight="1">
      <c r="A843" s="4717" t="s">
        <v>22534</v>
      </c>
      <c r="B843" s="4703" t="s">
        <v>21939</v>
      </c>
      <c r="C843" s="4690">
        <v>0</v>
      </c>
      <c r="D843" s="4690">
        <v>0.48</v>
      </c>
      <c r="E843" s="4690">
        <v>0.48</v>
      </c>
      <c r="F843" s="4704">
        <v>2</v>
      </c>
      <c r="G843" s="4705"/>
      <c r="H843" s="4706"/>
      <c r="I843" s="4703"/>
      <c r="J843" s="4703"/>
      <c r="K843" s="4709">
        <v>45474</v>
      </c>
      <c r="L843" s="4710"/>
      <c r="M843" s="4707"/>
    </row>
    <row r="844" spans="1:13" ht="20.100000000000001" customHeight="1">
      <c r="A844" s="4717" t="s">
        <v>22535</v>
      </c>
      <c r="B844" s="4703"/>
      <c r="C844" s="4690">
        <v>0</v>
      </c>
      <c r="D844" s="4690">
        <v>0.54</v>
      </c>
      <c r="E844" s="4690">
        <v>0.54</v>
      </c>
      <c r="F844" s="4704">
        <v>2</v>
      </c>
      <c r="G844" s="4705"/>
      <c r="H844" s="4706"/>
      <c r="I844" s="4703"/>
      <c r="J844" s="4703"/>
      <c r="K844" s="4709">
        <v>45474</v>
      </c>
      <c r="L844" s="4710"/>
      <c r="M844" s="4707"/>
    </row>
    <row r="845" spans="1:13" ht="20.100000000000001" customHeight="1">
      <c r="A845" s="4717" t="s">
        <v>22536</v>
      </c>
      <c r="B845" s="4703"/>
      <c r="C845" s="4690">
        <v>0</v>
      </c>
      <c r="D845" s="4690">
        <v>0.35</v>
      </c>
      <c r="E845" s="4690">
        <v>0.35</v>
      </c>
      <c r="F845" s="4704">
        <v>2</v>
      </c>
      <c r="G845" s="4705"/>
      <c r="H845" s="4706"/>
      <c r="I845" s="4703"/>
      <c r="J845" s="4703"/>
      <c r="K845" s="4709">
        <v>45474</v>
      </c>
      <c r="L845" s="4710"/>
      <c r="M845" s="4707"/>
    </row>
    <row r="846" spans="1:13" ht="20.100000000000001" customHeight="1">
      <c r="A846" s="4717" t="s">
        <v>22537</v>
      </c>
      <c r="B846" s="4703"/>
      <c r="C846" s="4690">
        <v>0</v>
      </c>
      <c r="D846" s="4690">
        <v>0.3</v>
      </c>
      <c r="E846" s="4690">
        <v>0.3</v>
      </c>
      <c r="F846" s="4704">
        <v>2</v>
      </c>
      <c r="G846" s="4705"/>
      <c r="H846" s="4706"/>
      <c r="I846" s="4703"/>
      <c r="J846" s="4703"/>
      <c r="K846" s="4709">
        <v>45474</v>
      </c>
      <c r="L846" s="4710"/>
      <c r="M846" s="4707"/>
    </row>
    <row r="847" spans="1:13" ht="20.100000000000001" customHeight="1">
      <c r="A847" s="4717" t="s">
        <v>22538</v>
      </c>
      <c r="B847" s="4703" t="s">
        <v>22056</v>
      </c>
      <c r="C847" s="4690">
        <v>0</v>
      </c>
      <c r="D847" s="4690">
        <v>0.3</v>
      </c>
      <c r="E847" s="4690">
        <v>0.3</v>
      </c>
      <c r="F847" s="4704">
        <v>2</v>
      </c>
      <c r="G847" s="4705"/>
      <c r="H847" s="4706"/>
      <c r="I847" s="4703"/>
      <c r="J847" s="4703"/>
      <c r="K847" s="4709">
        <v>45474</v>
      </c>
      <c r="L847" s="4710"/>
      <c r="M847" s="4707"/>
    </row>
    <row r="848" spans="1:13" ht="20.100000000000001" customHeight="1">
      <c r="A848" s="4717" t="s">
        <v>22539</v>
      </c>
      <c r="B848" s="4703" t="s">
        <v>22057</v>
      </c>
      <c r="C848" s="4690">
        <v>0</v>
      </c>
      <c r="D848" s="4690">
        <v>0.18</v>
      </c>
      <c r="E848" s="4690">
        <v>0.18</v>
      </c>
      <c r="F848" s="4704">
        <v>2</v>
      </c>
      <c r="G848" s="4705"/>
      <c r="H848" s="4706"/>
      <c r="I848" s="4703"/>
      <c r="J848" s="4703"/>
      <c r="K848" s="4709">
        <v>45474</v>
      </c>
      <c r="L848" s="4710"/>
      <c r="M848" s="4707"/>
    </row>
    <row r="849" spans="1:13" ht="20.100000000000001" customHeight="1">
      <c r="A849" s="4717" t="s">
        <v>22540</v>
      </c>
      <c r="B849" s="4703"/>
      <c r="C849" s="4690">
        <v>0</v>
      </c>
      <c r="D849" s="4690">
        <v>0.27</v>
      </c>
      <c r="E849" s="4690">
        <v>0.27</v>
      </c>
      <c r="F849" s="4704">
        <v>2</v>
      </c>
      <c r="G849" s="4705"/>
      <c r="H849" s="4706"/>
      <c r="I849" s="4703"/>
      <c r="J849" s="4703"/>
      <c r="K849" s="4709">
        <v>45474</v>
      </c>
      <c r="L849" s="4710"/>
      <c r="M849" s="4707"/>
    </row>
    <row r="850" spans="1:13" ht="20.100000000000001" customHeight="1">
      <c r="A850" s="4717" t="s">
        <v>22541</v>
      </c>
      <c r="B850" s="4703"/>
      <c r="C850" s="4690">
        <v>0</v>
      </c>
      <c r="D850" s="4690">
        <v>0.2</v>
      </c>
      <c r="E850" s="4690">
        <v>0.2</v>
      </c>
      <c r="F850" s="4704">
        <v>2</v>
      </c>
      <c r="G850" s="4705"/>
      <c r="H850" s="4706"/>
      <c r="I850" s="4703"/>
      <c r="J850" s="4703"/>
      <c r="K850" s="4709">
        <v>45474</v>
      </c>
      <c r="L850" s="4710"/>
      <c r="M850" s="4707"/>
    </row>
    <row r="851" spans="1:13" ht="20.100000000000001" customHeight="1">
      <c r="A851" s="4717" t="s">
        <v>22542</v>
      </c>
      <c r="B851" s="4703"/>
      <c r="C851" s="4690">
        <v>0</v>
      </c>
      <c r="D851" s="4690">
        <v>2.96</v>
      </c>
      <c r="E851" s="4690">
        <v>2.96</v>
      </c>
      <c r="F851" s="4704">
        <v>2</v>
      </c>
      <c r="G851" s="4705"/>
      <c r="H851" s="4706"/>
      <c r="I851" s="4703"/>
      <c r="J851" s="4703"/>
      <c r="K851" s="4709">
        <v>45474</v>
      </c>
      <c r="L851" s="4710"/>
      <c r="M851" s="4707"/>
    </row>
    <row r="852" spans="1:13" ht="20.100000000000001" customHeight="1">
      <c r="A852" s="4717" t="s">
        <v>22543</v>
      </c>
      <c r="B852" s="4703"/>
      <c r="C852" s="4690">
        <v>0</v>
      </c>
      <c r="D852" s="4690">
        <v>0.26</v>
      </c>
      <c r="E852" s="4690">
        <v>0.26</v>
      </c>
      <c r="F852" s="4704">
        <v>2</v>
      </c>
      <c r="G852" s="4705"/>
      <c r="H852" s="4706"/>
      <c r="I852" s="4703"/>
      <c r="J852" s="4703"/>
      <c r="K852" s="4709">
        <v>45474</v>
      </c>
      <c r="L852" s="4710"/>
      <c r="M852" s="4707"/>
    </row>
    <row r="853" spans="1:13" ht="20.100000000000001" customHeight="1">
      <c r="A853" s="4717" t="s">
        <v>22544</v>
      </c>
      <c r="B853" s="4703"/>
      <c r="C853" s="4690">
        <v>0.97</v>
      </c>
      <c r="D853" s="4690">
        <v>1.46</v>
      </c>
      <c r="E853" s="4690">
        <v>0.49</v>
      </c>
      <c r="F853" s="4704">
        <v>2</v>
      </c>
      <c r="G853" s="4705"/>
      <c r="H853" s="4706"/>
      <c r="I853" s="4703"/>
      <c r="J853" s="4703"/>
      <c r="K853" s="4709">
        <v>45474</v>
      </c>
      <c r="L853" s="4710"/>
      <c r="M853" s="4707"/>
    </row>
    <row r="854" spans="1:13" ht="20.100000000000001" customHeight="1">
      <c r="A854" s="4717" t="s">
        <v>22545</v>
      </c>
      <c r="B854" s="4703"/>
      <c r="C854" s="4690">
        <v>1.77</v>
      </c>
      <c r="D854" s="4690">
        <v>1.88</v>
      </c>
      <c r="E854" s="4690">
        <v>0.10999999999999988</v>
      </c>
      <c r="F854" s="4704">
        <v>2</v>
      </c>
      <c r="G854" s="4705"/>
      <c r="H854" s="4706"/>
      <c r="I854" s="4703"/>
      <c r="J854" s="4703"/>
      <c r="K854" s="4709">
        <v>45474</v>
      </c>
      <c r="L854" s="4710"/>
      <c r="M854" s="4707"/>
    </row>
    <row r="855" spans="1:13" ht="20.100000000000001" customHeight="1">
      <c r="A855" s="4717" t="s">
        <v>22546</v>
      </c>
      <c r="B855" s="4703"/>
      <c r="C855" s="4690">
        <v>0.31</v>
      </c>
      <c r="D855" s="4690">
        <v>0.73</v>
      </c>
      <c r="E855" s="4690">
        <v>0.42</v>
      </c>
      <c r="F855" s="4704">
        <v>2</v>
      </c>
      <c r="G855" s="4705"/>
      <c r="H855" s="4706"/>
      <c r="I855" s="4703"/>
      <c r="J855" s="4703"/>
      <c r="K855" s="4709">
        <v>45474</v>
      </c>
      <c r="L855" s="4710"/>
      <c r="M855" s="4707"/>
    </row>
    <row r="856" spans="1:13" ht="20.100000000000001" customHeight="1">
      <c r="A856" s="4717" t="s">
        <v>22058</v>
      </c>
      <c r="B856" s="4703" t="s">
        <v>22721</v>
      </c>
      <c r="C856" s="4690">
        <v>0</v>
      </c>
      <c r="D856" s="4690">
        <v>0.05</v>
      </c>
      <c r="E856" s="4690">
        <v>0.05</v>
      </c>
      <c r="F856" s="4704">
        <v>2</v>
      </c>
      <c r="G856" s="4705"/>
      <c r="H856" s="4706"/>
      <c r="I856" s="4703"/>
      <c r="J856" s="4703"/>
      <c r="K856" s="4709">
        <v>45474</v>
      </c>
      <c r="L856" s="4710"/>
      <c r="M856" s="4707"/>
    </row>
    <row r="857" spans="1:13" ht="20.100000000000001" customHeight="1">
      <c r="A857" s="4717" t="s">
        <v>22059</v>
      </c>
      <c r="B857" s="4703" t="s">
        <v>22721</v>
      </c>
      <c r="C857" s="4690">
        <v>0</v>
      </c>
      <c r="D857" s="4690">
        <v>0.03</v>
      </c>
      <c r="E857" s="4690">
        <v>0.03</v>
      </c>
      <c r="F857" s="4704">
        <v>2</v>
      </c>
      <c r="G857" s="4705"/>
      <c r="H857" s="4706"/>
      <c r="I857" s="4703"/>
      <c r="J857" s="4703"/>
      <c r="K857" s="4709">
        <v>45474</v>
      </c>
      <c r="L857" s="4710"/>
      <c r="M857" s="4707"/>
    </row>
    <row r="858" spans="1:13" ht="20.100000000000001" customHeight="1">
      <c r="A858" s="4717" t="s">
        <v>22060</v>
      </c>
      <c r="B858" s="4703" t="s">
        <v>22721</v>
      </c>
      <c r="C858" s="4690">
        <v>0</v>
      </c>
      <c r="D858" s="4690">
        <v>0.05</v>
      </c>
      <c r="E858" s="4690">
        <v>0.05</v>
      </c>
      <c r="F858" s="4704">
        <v>2</v>
      </c>
      <c r="G858" s="4705"/>
      <c r="H858" s="4706"/>
      <c r="I858" s="4703"/>
      <c r="J858" s="4703"/>
      <c r="K858" s="4709">
        <v>45474</v>
      </c>
      <c r="L858" s="4710"/>
      <c r="M858" s="4707"/>
    </row>
    <row r="859" spans="1:13" ht="20.100000000000001" customHeight="1">
      <c r="A859" s="4717" t="s">
        <v>22061</v>
      </c>
      <c r="B859" s="4703" t="s">
        <v>22721</v>
      </c>
      <c r="C859" s="4690">
        <v>0</v>
      </c>
      <c r="D859" s="4690">
        <v>0.03</v>
      </c>
      <c r="E859" s="4690">
        <v>0.03</v>
      </c>
      <c r="F859" s="4704">
        <v>2</v>
      </c>
      <c r="G859" s="4705"/>
      <c r="H859" s="4706"/>
      <c r="I859" s="4703"/>
      <c r="J859" s="4703"/>
      <c r="K859" s="4709">
        <v>45474</v>
      </c>
      <c r="L859" s="4710"/>
      <c r="M859" s="4707"/>
    </row>
    <row r="860" spans="1:13" ht="20.100000000000001" customHeight="1">
      <c r="A860" s="4717" t="s">
        <v>22062</v>
      </c>
      <c r="B860" s="4703" t="s">
        <v>22721</v>
      </c>
      <c r="C860" s="4690">
        <v>0</v>
      </c>
      <c r="D860" s="4690">
        <v>0.05</v>
      </c>
      <c r="E860" s="4690">
        <v>0.05</v>
      </c>
      <c r="F860" s="4704">
        <v>2</v>
      </c>
      <c r="G860" s="4705"/>
      <c r="H860" s="4706"/>
      <c r="I860" s="4703"/>
      <c r="J860" s="4703"/>
      <c r="K860" s="4709">
        <v>45474</v>
      </c>
      <c r="L860" s="4710"/>
      <c r="M860" s="4707"/>
    </row>
    <row r="861" spans="1:13" ht="20.100000000000001" customHeight="1">
      <c r="A861" s="4717" t="s">
        <v>22063</v>
      </c>
      <c r="B861" s="4703" t="s">
        <v>22721</v>
      </c>
      <c r="C861" s="4690">
        <v>0</v>
      </c>
      <c r="D861" s="4690">
        <v>0.04</v>
      </c>
      <c r="E861" s="4690">
        <v>0.04</v>
      </c>
      <c r="F861" s="4704">
        <v>2</v>
      </c>
      <c r="G861" s="4705"/>
      <c r="H861" s="4706"/>
      <c r="I861" s="4703"/>
      <c r="J861" s="4703"/>
      <c r="K861" s="4709">
        <v>45474</v>
      </c>
      <c r="L861" s="4710"/>
      <c r="M861" s="4707"/>
    </row>
    <row r="862" spans="1:13" ht="20.100000000000001" customHeight="1">
      <c r="A862" s="4717" t="s">
        <v>22064</v>
      </c>
      <c r="B862" s="4703" t="s">
        <v>22471</v>
      </c>
      <c r="C862" s="4690">
        <v>0</v>
      </c>
      <c r="D862" s="4690">
        <v>0.4</v>
      </c>
      <c r="E862" s="4690">
        <v>0.4</v>
      </c>
      <c r="F862" s="4704">
        <v>2</v>
      </c>
      <c r="G862" s="4705"/>
      <c r="H862" s="4706"/>
      <c r="I862" s="4703"/>
      <c r="J862" s="4703"/>
      <c r="K862" s="4709">
        <v>45474</v>
      </c>
      <c r="L862" s="4710"/>
      <c r="M862" s="4707"/>
    </row>
    <row r="863" spans="1:13" ht="20.100000000000001" customHeight="1">
      <c r="A863" s="4717" t="s">
        <v>22065</v>
      </c>
      <c r="B863" s="4703" t="s">
        <v>22471</v>
      </c>
      <c r="C863" s="4690">
        <v>0</v>
      </c>
      <c r="D863" s="4690">
        <v>0.24</v>
      </c>
      <c r="E863" s="4690">
        <v>0.24</v>
      </c>
      <c r="F863" s="4704">
        <v>2</v>
      </c>
      <c r="G863" s="4705"/>
      <c r="H863" s="4706"/>
      <c r="I863" s="4703"/>
      <c r="J863" s="4703"/>
      <c r="K863" s="4709">
        <v>45474</v>
      </c>
      <c r="L863" s="4710"/>
      <c r="M863" s="4707"/>
    </row>
    <row r="864" spans="1:13" ht="20.100000000000001" customHeight="1">
      <c r="A864" s="4717" t="s">
        <v>22066</v>
      </c>
      <c r="B864" s="4703" t="s">
        <v>22471</v>
      </c>
      <c r="C864" s="4690">
        <v>0</v>
      </c>
      <c r="D864" s="4690">
        <v>0.14000000000000001</v>
      </c>
      <c r="E864" s="4690">
        <v>0.14000000000000001</v>
      </c>
      <c r="F864" s="4704">
        <v>2</v>
      </c>
      <c r="G864" s="4705"/>
      <c r="H864" s="4706"/>
      <c r="I864" s="4703"/>
      <c r="J864" s="4703"/>
      <c r="K864" s="4709">
        <v>45474</v>
      </c>
      <c r="L864" s="4710"/>
      <c r="M864" s="4707"/>
    </row>
    <row r="865" spans="1:13" ht="20.100000000000001" customHeight="1">
      <c r="A865" s="4717" t="s">
        <v>22071</v>
      </c>
      <c r="B865" s="4703" t="s">
        <v>22471</v>
      </c>
      <c r="C865" s="4690">
        <v>0</v>
      </c>
      <c r="D865" s="4690">
        <v>0.25</v>
      </c>
      <c r="E865" s="4690">
        <v>0.25</v>
      </c>
      <c r="F865" s="4704">
        <v>2</v>
      </c>
      <c r="G865" s="4705"/>
      <c r="H865" s="4706"/>
      <c r="I865" s="4703"/>
      <c r="J865" s="4703"/>
      <c r="K865" s="4709">
        <v>45474</v>
      </c>
      <c r="L865" s="4710"/>
      <c r="M865" s="4707"/>
    </row>
    <row r="866" spans="1:13" ht="20.100000000000001" customHeight="1">
      <c r="A866" s="4717" t="s">
        <v>22072</v>
      </c>
      <c r="B866" s="4703" t="s">
        <v>22471</v>
      </c>
      <c r="C866" s="4690">
        <v>0</v>
      </c>
      <c r="D866" s="4690">
        <v>0.16</v>
      </c>
      <c r="E866" s="4690">
        <v>0.16</v>
      </c>
      <c r="F866" s="4704">
        <v>2</v>
      </c>
      <c r="G866" s="4705"/>
      <c r="H866" s="4706"/>
      <c r="I866" s="4703"/>
      <c r="J866" s="4703"/>
      <c r="K866" s="4709">
        <v>45474</v>
      </c>
      <c r="L866" s="4710"/>
      <c r="M866" s="4707"/>
    </row>
    <row r="867" spans="1:13" ht="20.100000000000001" customHeight="1">
      <c r="A867" s="4717" t="s">
        <v>22073</v>
      </c>
      <c r="B867" s="4703" t="s">
        <v>22471</v>
      </c>
      <c r="C867" s="4690">
        <v>0</v>
      </c>
      <c r="D867" s="4690">
        <v>0.26</v>
      </c>
      <c r="E867" s="4690">
        <v>0.26</v>
      </c>
      <c r="F867" s="4704">
        <v>2</v>
      </c>
      <c r="G867" s="4705"/>
      <c r="H867" s="4706"/>
      <c r="I867" s="4703"/>
      <c r="J867" s="4703"/>
      <c r="K867" s="4709">
        <v>45474</v>
      </c>
      <c r="L867" s="4710"/>
      <c r="M867" s="4707"/>
    </row>
    <row r="868" spans="1:13" ht="20.100000000000001" customHeight="1">
      <c r="A868" s="4717" t="s">
        <v>22074</v>
      </c>
      <c r="B868" s="4703" t="s">
        <v>22471</v>
      </c>
      <c r="C868" s="4690">
        <v>0</v>
      </c>
      <c r="D868" s="4690">
        <v>0.16</v>
      </c>
      <c r="E868" s="4690">
        <v>0.16</v>
      </c>
      <c r="F868" s="4704">
        <v>2</v>
      </c>
      <c r="G868" s="4705"/>
      <c r="H868" s="4706"/>
      <c r="I868" s="4703"/>
      <c r="J868" s="4703"/>
      <c r="K868" s="4709">
        <v>45474</v>
      </c>
      <c r="L868" s="4710"/>
      <c r="M868" s="4707"/>
    </row>
    <row r="869" spans="1:13" ht="20.100000000000001" customHeight="1">
      <c r="A869" s="4717" t="s">
        <v>22075</v>
      </c>
      <c r="B869" s="4703" t="s">
        <v>22471</v>
      </c>
      <c r="C869" s="4690">
        <v>0</v>
      </c>
      <c r="D869" s="4690">
        <v>0.19</v>
      </c>
      <c r="E869" s="4690">
        <v>0.19</v>
      </c>
      <c r="F869" s="4704">
        <v>2</v>
      </c>
      <c r="G869" s="4705"/>
      <c r="H869" s="4706"/>
      <c r="I869" s="4703"/>
      <c r="J869" s="4703"/>
      <c r="K869" s="4709">
        <v>45474</v>
      </c>
      <c r="L869" s="4710"/>
      <c r="M869" s="4707"/>
    </row>
    <row r="870" spans="1:13" ht="20.100000000000001" customHeight="1">
      <c r="A870" s="4717" t="s">
        <v>22076</v>
      </c>
      <c r="B870" s="4703" t="s">
        <v>22471</v>
      </c>
      <c r="C870" s="4690">
        <v>0</v>
      </c>
      <c r="D870" s="4690">
        <v>0.26</v>
      </c>
      <c r="E870" s="4690">
        <v>0.26</v>
      </c>
      <c r="F870" s="4704">
        <v>2</v>
      </c>
      <c r="G870" s="4705"/>
      <c r="H870" s="4706"/>
      <c r="I870" s="4703"/>
      <c r="J870" s="4703"/>
      <c r="K870" s="4709">
        <v>45474</v>
      </c>
      <c r="L870" s="4710"/>
      <c r="M870" s="4707"/>
    </row>
    <row r="871" spans="1:13" ht="20.100000000000001" customHeight="1">
      <c r="A871" s="4717" t="s">
        <v>22077</v>
      </c>
      <c r="B871" s="4703" t="s">
        <v>22471</v>
      </c>
      <c r="C871" s="4690">
        <v>0</v>
      </c>
      <c r="D871" s="4690">
        <v>0.15</v>
      </c>
      <c r="E871" s="4690">
        <v>0.15</v>
      </c>
      <c r="F871" s="4704">
        <v>2</v>
      </c>
      <c r="G871" s="4705"/>
      <c r="H871" s="4706"/>
      <c r="I871" s="4703"/>
      <c r="J871" s="4703"/>
      <c r="K871" s="4709">
        <v>45474</v>
      </c>
      <c r="L871" s="4710"/>
      <c r="M871" s="4707"/>
    </row>
    <row r="872" spans="1:13" ht="20.100000000000001" customHeight="1">
      <c r="A872" s="4717" t="s">
        <v>22078</v>
      </c>
      <c r="B872" s="4703" t="s">
        <v>22471</v>
      </c>
      <c r="C872" s="4690">
        <v>0</v>
      </c>
      <c r="D872" s="4690">
        <v>0.33</v>
      </c>
      <c r="E872" s="4690">
        <v>0.33</v>
      </c>
      <c r="F872" s="4704">
        <v>2</v>
      </c>
      <c r="G872" s="4705"/>
      <c r="H872" s="4706"/>
      <c r="I872" s="4703"/>
      <c r="J872" s="4703"/>
      <c r="K872" s="4709">
        <v>45474</v>
      </c>
      <c r="L872" s="4710"/>
      <c r="M872" s="4707"/>
    </row>
    <row r="873" spans="1:13" ht="20.100000000000001" customHeight="1">
      <c r="A873" s="4717" t="s">
        <v>22079</v>
      </c>
      <c r="B873" s="4703" t="s">
        <v>22471</v>
      </c>
      <c r="C873" s="4690">
        <v>0</v>
      </c>
      <c r="D873" s="4690">
        <v>0.25</v>
      </c>
      <c r="E873" s="4690">
        <v>0.25</v>
      </c>
      <c r="F873" s="4704">
        <v>2</v>
      </c>
      <c r="G873" s="4705"/>
      <c r="H873" s="4706"/>
      <c r="I873" s="4703"/>
      <c r="J873" s="4703"/>
      <c r="K873" s="4709">
        <v>45474</v>
      </c>
      <c r="L873" s="4710"/>
      <c r="M873" s="4707"/>
    </row>
    <row r="874" spans="1:13" ht="20.100000000000001" customHeight="1">
      <c r="A874" s="4717" t="s">
        <v>22080</v>
      </c>
      <c r="B874" s="4703" t="s">
        <v>22471</v>
      </c>
      <c r="C874" s="4690">
        <v>0</v>
      </c>
      <c r="D874" s="4690">
        <v>0.24</v>
      </c>
      <c r="E874" s="4690">
        <v>0.24</v>
      </c>
      <c r="F874" s="4704">
        <v>2</v>
      </c>
      <c r="G874" s="4705"/>
      <c r="H874" s="4706"/>
      <c r="I874" s="4703"/>
      <c r="J874" s="4703"/>
      <c r="K874" s="4709">
        <v>45474</v>
      </c>
      <c r="L874" s="4710"/>
      <c r="M874" s="4707"/>
    </row>
    <row r="875" spans="1:13" ht="20.100000000000001" customHeight="1">
      <c r="A875" s="4717" t="s">
        <v>22081</v>
      </c>
      <c r="B875" s="4703" t="s">
        <v>22471</v>
      </c>
      <c r="C875" s="4690">
        <v>0</v>
      </c>
      <c r="D875" s="4690">
        <v>0.53</v>
      </c>
      <c r="E875" s="4690">
        <v>0.53</v>
      </c>
      <c r="F875" s="4704">
        <v>2</v>
      </c>
      <c r="G875" s="4705"/>
      <c r="H875" s="4706"/>
      <c r="I875" s="4703"/>
      <c r="J875" s="4703"/>
      <c r="K875" s="4709">
        <v>45474</v>
      </c>
      <c r="L875" s="4710"/>
      <c r="M875" s="4707"/>
    </row>
    <row r="876" spans="1:13" ht="20.100000000000001" customHeight="1">
      <c r="A876" s="4717" t="s">
        <v>22082</v>
      </c>
      <c r="B876" s="4703" t="s">
        <v>22471</v>
      </c>
      <c r="C876" s="4690">
        <v>0</v>
      </c>
      <c r="D876" s="4690">
        <v>0.24</v>
      </c>
      <c r="E876" s="4690">
        <v>0.24</v>
      </c>
      <c r="F876" s="4704">
        <v>2</v>
      </c>
      <c r="G876" s="4705"/>
      <c r="H876" s="4706"/>
      <c r="I876" s="4703"/>
      <c r="J876" s="4703"/>
      <c r="K876" s="4709">
        <v>45474</v>
      </c>
      <c r="L876" s="4710"/>
      <c r="M876" s="4707"/>
    </row>
    <row r="877" spans="1:13" ht="20.100000000000001" customHeight="1">
      <c r="A877" s="4728" t="s">
        <v>22489</v>
      </c>
      <c r="B877" s="4721" t="s">
        <v>21648</v>
      </c>
      <c r="C877" s="4729">
        <v>0</v>
      </c>
      <c r="D877" s="4729">
        <v>0.22</v>
      </c>
      <c r="E877" s="4729">
        <v>0.22</v>
      </c>
      <c r="F877" s="4722">
        <v>3</v>
      </c>
      <c r="G877" s="4723"/>
      <c r="H877" s="4724"/>
      <c r="I877" s="4721"/>
      <c r="J877" s="4721"/>
      <c r="K877" s="4725">
        <v>45839</v>
      </c>
      <c r="L877" s="4726"/>
      <c r="M877" s="4727"/>
    </row>
    <row r="878" spans="1:13" ht="20.100000000000001" customHeight="1">
      <c r="A878" s="4728" t="s">
        <v>22490</v>
      </c>
      <c r="B878" s="4721" t="s">
        <v>21776</v>
      </c>
      <c r="C878" s="4729">
        <v>0</v>
      </c>
      <c r="D878" s="4729">
        <v>0.51</v>
      </c>
      <c r="E878" s="4729">
        <v>0.51</v>
      </c>
      <c r="F878" s="4722">
        <v>3</v>
      </c>
      <c r="G878" s="4723"/>
      <c r="H878" s="4724"/>
      <c r="I878" s="4721"/>
      <c r="J878" s="4721"/>
      <c r="K878" s="4725">
        <v>45839</v>
      </c>
      <c r="L878" s="4726"/>
      <c r="M878" s="4727"/>
    </row>
    <row r="879" spans="1:13" ht="20.100000000000001" customHeight="1">
      <c r="A879" s="4728" t="s">
        <v>21607</v>
      </c>
      <c r="B879" s="4721"/>
      <c r="C879" s="4729">
        <v>12.36</v>
      </c>
      <c r="D879" s="4729">
        <v>30.34</v>
      </c>
      <c r="E879" s="4729">
        <v>17.98</v>
      </c>
      <c r="F879" s="4722">
        <v>3</v>
      </c>
      <c r="G879" s="4723"/>
      <c r="H879" s="4724"/>
      <c r="I879" s="4721"/>
      <c r="J879" s="4721"/>
      <c r="K879" s="4725">
        <v>45839</v>
      </c>
      <c r="L879" s="4726"/>
      <c r="M879" s="4727"/>
    </row>
    <row r="880" spans="1:13" ht="20.100000000000001" customHeight="1">
      <c r="A880" s="4728" t="s">
        <v>22488</v>
      </c>
      <c r="B880" s="4721" t="s">
        <v>21644</v>
      </c>
      <c r="C880" s="4729">
        <v>0</v>
      </c>
      <c r="D880" s="4729">
        <v>2.79</v>
      </c>
      <c r="E880" s="4729">
        <v>2.79</v>
      </c>
      <c r="F880" s="4722">
        <v>3</v>
      </c>
      <c r="G880" s="4723"/>
      <c r="H880" s="4724"/>
      <c r="I880" s="4721"/>
      <c r="J880" s="4721"/>
      <c r="K880" s="4725">
        <v>45839</v>
      </c>
      <c r="L880" s="4726"/>
      <c r="M880" s="4727"/>
    </row>
    <row r="881" spans="1:13" ht="20.100000000000001" customHeight="1">
      <c r="A881" s="4728" t="s">
        <v>22730</v>
      </c>
      <c r="B881" s="4721" t="s">
        <v>21656</v>
      </c>
      <c r="C881" s="4729">
        <v>0</v>
      </c>
      <c r="D881" s="4729">
        <v>1.06</v>
      </c>
      <c r="E881" s="4729">
        <v>1.06</v>
      </c>
      <c r="F881" s="4722">
        <v>3</v>
      </c>
      <c r="G881" s="4723"/>
      <c r="H881" s="4724"/>
      <c r="I881" s="4721"/>
      <c r="J881" s="4721"/>
      <c r="K881" s="4725">
        <v>45839</v>
      </c>
      <c r="L881" s="4726"/>
      <c r="M881" s="4727"/>
    </row>
    <row r="882" spans="1:13" ht="20.100000000000001" customHeight="1">
      <c r="A882" s="4717" t="s">
        <v>22487</v>
      </c>
      <c r="B882" s="4703" t="s">
        <v>21638</v>
      </c>
      <c r="C882" s="4690">
        <v>0.14000000000000001</v>
      </c>
      <c r="D882" s="4690">
        <v>11.84</v>
      </c>
      <c r="E882" s="4690">
        <v>11.7</v>
      </c>
      <c r="F882" s="4704">
        <v>3</v>
      </c>
      <c r="G882" s="4705"/>
      <c r="H882" s="4706"/>
      <c r="I882" s="4703"/>
      <c r="J882" s="4703"/>
      <c r="K882" s="4725">
        <v>45839</v>
      </c>
      <c r="L882" s="4710"/>
      <c r="M882" s="4707"/>
    </row>
    <row r="883" spans="1:13" ht="20.100000000000001" customHeight="1">
      <c r="A883" s="4717" t="s">
        <v>10778</v>
      </c>
      <c r="B883" s="4703"/>
      <c r="C883" s="4690">
        <v>0</v>
      </c>
      <c r="D883" s="4690">
        <v>6.9</v>
      </c>
      <c r="E883" s="4690">
        <v>6.9</v>
      </c>
      <c r="F883" s="4704">
        <v>3</v>
      </c>
      <c r="G883" s="4705"/>
      <c r="H883" s="4706"/>
      <c r="I883" s="4703"/>
      <c r="J883" s="4703"/>
      <c r="K883" s="4725">
        <v>45839</v>
      </c>
      <c r="L883" s="4710"/>
      <c r="M883" s="4707"/>
    </row>
    <row r="884" spans="1:13" ht="20.100000000000001" customHeight="1">
      <c r="A884" s="4717" t="s">
        <v>22473</v>
      </c>
      <c r="B884" s="4703" t="s">
        <v>21639</v>
      </c>
      <c r="C884" s="4690">
        <v>0</v>
      </c>
      <c r="D884" s="4690">
        <v>6.4</v>
      </c>
      <c r="E884" s="4690">
        <v>6.4</v>
      </c>
      <c r="F884" s="4704">
        <v>3</v>
      </c>
      <c r="G884" s="4705"/>
      <c r="H884" s="4706"/>
      <c r="I884" s="4703"/>
      <c r="J884" s="4703"/>
      <c r="K884" s="4725">
        <v>45839</v>
      </c>
      <c r="L884" s="4710"/>
      <c r="M884" s="4707"/>
    </row>
    <row r="885" spans="1:13" ht="20.100000000000001" customHeight="1">
      <c r="A885" s="4717" t="s">
        <v>22474</v>
      </c>
      <c r="B885" s="4703" t="s">
        <v>21642</v>
      </c>
      <c r="C885" s="4690">
        <v>0.25</v>
      </c>
      <c r="D885" s="4690">
        <v>2.4500000000000002</v>
      </c>
      <c r="E885" s="4690">
        <v>2.2000000000000002</v>
      </c>
      <c r="F885" s="4704">
        <v>3</v>
      </c>
      <c r="G885" s="4705"/>
      <c r="H885" s="4706"/>
      <c r="I885" s="4703"/>
      <c r="J885" s="4703"/>
      <c r="K885" s="4725">
        <v>45839</v>
      </c>
      <c r="L885" s="4710"/>
      <c r="M885" s="4707"/>
    </row>
    <row r="886" spans="1:13" ht="20.100000000000001" customHeight="1">
      <c r="A886" s="4717" t="s">
        <v>22475</v>
      </c>
      <c r="B886" s="4703" t="s">
        <v>104</v>
      </c>
      <c r="C886" s="4690">
        <v>0</v>
      </c>
      <c r="D886" s="4690">
        <v>1.02</v>
      </c>
      <c r="E886" s="4690">
        <v>1.02</v>
      </c>
      <c r="F886" s="4704">
        <v>3</v>
      </c>
      <c r="G886" s="4705"/>
      <c r="H886" s="4706"/>
      <c r="I886" s="4703"/>
      <c r="J886" s="4703"/>
      <c r="K886" s="4725">
        <v>45839</v>
      </c>
      <c r="L886" s="4710"/>
      <c r="M886" s="4707"/>
    </row>
    <row r="887" spans="1:13" ht="20.100000000000001" customHeight="1">
      <c r="A887" s="4717" t="s">
        <v>22476</v>
      </c>
      <c r="B887" s="4703" t="s">
        <v>21665</v>
      </c>
      <c r="C887" s="4690">
        <v>0.14000000000000001</v>
      </c>
      <c r="D887" s="4690">
        <v>0.22</v>
      </c>
      <c r="E887" s="4690">
        <v>7.9999999999999988E-2</v>
      </c>
      <c r="F887" s="4704">
        <v>3</v>
      </c>
      <c r="G887" s="4705"/>
      <c r="H887" s="4706"/>
      <c r="I887" s="4703"/>
      <c r="J887" s="4703"/>
      <c r="K887" s="4725">
        <v>45839</v>
      </c>
      <c r="L887" s="4710"/>
      <c r="M887" s="4707"/>
    </row>
    <row r="888" spans="1:13" ht="20.100000000000001" customHeight="1">
      <c r="A888" s="4717" t="s">
        <v>22477</v>
      </c>
      <c r="B888" s="4703" t="s">
        <v>21673</v>
      </c>
      <c r="C888" s="4690">
        <v>0</v>
      </c>
      <c r="D888" s="4690">
        <v>1.02</v>
      </c>
      <c r="E888" s="4690">
        <v>1.02</v>
      </c>
      <c r="F888" s="4704">
        <v>3</v>
      </c>
      <c r="G888" s="4705"/>
      <c r="H888" s="4706"/>
      <c r="I888" s="4703"/>
      <c r="J888" s="4703"/>
      <c r="K888" s="4725">
        <v>45839</v>
      </c>
      <c r="L888" s="4710"/>
      <c r="M888" s="4707"/>
    </row>
    <row r="889" spans="1:13" ht="20.100000000000001" customHeight="1">
      <c r="A889" s="4717" t="s">
        <v>22478</v>
      </c>
      <c r="B889" s="4703" t="s">
        <v>21674</v>
      </c>
      <c r="C889" s="4690">
        <v>0</v>
      </c>
      <c r="D889" s="4690">
        <v>1.59</v>
      </c>
      <c r="E889" s="4690">
        <v>1.59</v>
      </c>
      <c r="F889" s="4704">
        <v>3</v>
      </c>
      <c r="G889" s="4705"/>
      <c r="H889" s="4706"/>
      <c r="I889" s="4703"/>
      <c r="J889" s="4703"/>
      <c r="K889" s="4725">
        <v>45839</v>
      </c>
      <c r="L889" s="4710"/>
      <c r="M889" s="4707"/>
    </row>
    <row r="890" spans="1:13" ht="20.100000000000001" customHeight="1">
      <c r="A890" s="4717" t="s">
        <v>22479</v>
      </c>
      <c r="B890" s="4703" t="s">
        <v>21680</v>
      </c>
      <c r="C890" s="4690">
        <v>0</v>
      </c>
      <c r="D890" s="4690">
        <v>0.06</v>
      </c>
      <c r="E890" s="4690">
        <v>0.06</v>
      </c>
      <c r="F890" s="4704">
        <v>3</v>
      </c>
      <c r="G890" s="4705"/>
      <c r="H890" s="4706"/>
      <c r="I890" s="4703"/>
      <c r="J890" s="4703"/>
      <c r="K890" s="4725">
        <v>45839</v>
      </c>
      <c r="L890" s="4710"/>
      <c r="M890" s="4707"/>
    </row>
    <row r="891" spans="1:13" ht="20.100000000000001" customHeight="1">
      <c r="A891" s="4717" t="s">
        <v>22480</v>
      </c>
      <c r="B891" s="4703" t="s">
        <v>21681</v>
      </c>
      <c r="C891" s="4690">
        <v>0</v>
      </c>
      <c r="D891" s="4690">
        <v>0.11</v>
      </c>
      <c r="E891" s="4690">
        <v>0.11</v>
      </c>
      <c r="F891" s="4704">
        <v>3</v>
      </c>
      <c r="G891" s="4705"/>
      <c r="H891" s="4706"/>
      <c r="I891" s="4703"/>
      <c r="J891" s="4703"/>
      <c r="K891" s="4725">
        <v>45839</v>
      </c>
      <c r="L891" s="4710"/>
      <c r="M891" s="4707"/>
    </row>
    <row r="892" spans="1:13" ht="20.100000000000001" customHeight="1">
      <c r="A892" s="4717" t="s">
        <v>22481</v>
      </c>
      <c r="B892" s="4703" t="s">
        <v>21690</v>
      </c>
      <c r="C892" s="4690">
        <v>0</v>
      </c>
      <c r="D892" s="4690">
        <v>1.42</v>
      </c>
      <c r="E892" s="4690">
        <v>1.42</v>
      </c>
      <c r="F892" s="4704">
        <v>3</v>
      </c>
      <c r="G892" s="4705"/>
      <c r="H892" s="4706"/>
      <c r="I892" s="4703"/>
      <c r="J892" s="4703"/>
      <c r="K892" s="4725">
        <v>45839</v>
      </c>
      <c r="L892" s="4710"/>
      <c r="M892" s="4707"/>
    </row>
    <row r="893" spans="1:13" ht="20.100000000000001" customHeight="1">
      <c r="A893" s="4717" t="s">
        <v>22482</v>
      </c>
      <c r="B893" s="4703" t="s">
        <v>21692</v>
      </c>
      <c r="C893" s="4690">
        <v>0</v>
      </c>
      <c r="D893" s="4690">
        <v>2.4900000000000002</v>
      </c>
      <c r="E893" s="4690">
        <v>2.4900000000000002</v>
      </c>
      <c r="F893" s="4704">
        <v>3</v>
      </c>
      <c r="G893" s="4705"/>
      <c r="H893" s="4706"/>
      <c r="I893" s="4703"/>
      <c r="J893" s="4703"/>
      <c r="K893" s="4725">
        <v>45839</v>
      </c>
      <c r="L893" s="4710"/>
      <c r="M893" s="4707"/>
    </row>
    <row r="894" spans="1:13" ht="20.100000000000001" customHeight="1">
      <c r="A894" s="4717" t="s">
        <v>22483</v>
      </c>
      <c r="B894" s="4703" t="s">
        <v>21696</v>
      </c>
      <c r="C894" s="4690">
        <v>0</v>
      </c>
      <c r="D894" s="4690">
        <v>0.92</v>
      </c>
      <c r="E894" s="4690">
        <v>0.92</v>
      </c>
      <c r="F894" s="4704">
        <v>3</v>
      </c>
      <c r="G894" s="4705"/>
      <c r="H894" s="4706"/>
      <c r="I894" s="4703"/>
      <c r="J894" s="4703"/>
      <c r="K894" s="4725">
        <v>45839</v>
      </c>
      <c r="L894" s="4710"/>
      <c r="M894" s="4707"/>
    </row>
    <row r="895" spans="1:13" ht="20.100000000000001" customHeight="1">
      <c r="A895" s="4717" t="s">
        <v>22484</v>
      </c>
      <c r="B895" s="4703" t="s">
        <v>21699</v>
      </c>
      <c r="C895" s="4690">
        <v>0.6</v>
      </c>
      <c r="D895" s="4690">
        <v>1.92</v>
      </c>
      <c r="E895" s="4690">
        <v>1.3199999999999998</v>
      </c>
      <c r="F895" s="4704">
        <v>3</v>
      </c>
      <c r="G895" s="4705"/>
      <c r="H895" s="4706"/>
      <c r="I895" s="4703"/>
      <c r="J895" s="4703"/>
      <c r="K895" s="4725">
        <v>45839</v>
      </c>
      <c r="L895" s="4710"/>
      <c r="M895" s="4707"/>
    </row>
    <row r="896" spans="1:13" ht="20.100000000000001" customHeight="1">
      <c r="A896" s="4717" t="s">
        <v>22485</v>
      </c>
      <c r="B896" s="4703" t="s">
        <v>21700</v>
      </c>
      <c r="C896" s="4690">
        <v>0</v>
      </c>
      <c r="D896" s="4690">
        <v>0.15</v>
      </c>
      <c r="E896" s="4690">
        <v>0.15</v>
      </c>
      <c r="F896" s="4704">
        <v>3</v>
      </c>
      <c r="G896" s="4705"/>
      <c r="H896" s="4706"/>
      <c r="I896" s="4703"/>
      <c r="J896" s="4703"/>
      <c r="K896" s="4725">
        <v>45839</v>
      </c>
      <c r="L896" s="4710"/>
      <c r="M896" s="4707"/>
    </row>
    <row r="897" spans="1:13" ht="20.100000000000001" customHeight="1">
      <c r="A897" s="4717" t="s">
        <v>22486</v>
      </c>
      <c r="B897" s="4703" t="s">
        <v>21701</v>
      </c>
      <c r="C897" s="4690">
        <v>0</v>
      </c>
      <c r="D897" s="4690">
        <v>0.04</v>
      </c>
      <c r="E897" s="4690">
        <v>0.04</v>
      </c>
      <c r="F897" s="4704">
        <v>3</v>
      </c>
      <c r="G897" s="4705"/>
      <c r="H897" s="4706"/>
      <c r="I897" s="4703"/>
      <c r="J897" s="4703"/>
      <c r="K897" s="4725">
        <v>45839</v>
      </c>
      <c r="L897" s="4710"/>
      <c r="M897" s="4707"/>
    </row>
    <row r="898" spans="1:13" ht="20.100000000000001" customHeight="1">
      <c r="A898" s="4717" t="s">
        <v>10768</v>
      </c>
      <c r="B898" s="4703"/>
      <c r="C898" s="4690">
        <v>0</v>
      </c>
      <c r="D898" s="4690">
        <v>16.46</v>
      </c>
      <c r="E898" s="4690">
        <v>16.46</v>
      </c>
      <c r="F898" s="4704">
        <v>3</v>
      </c>
      <c r="G898" s="4705"/>
      <c r="H898" s="4706"/>
      <c r="I898" s="4703"/>
      <c r="J898" s="4703"/>
      <c r="K898" s="4725">
        <v>45839</v>
      </c>
      <c r="L898" s="4710"/>
      <c r="M898" s="4707"/>
    </row>
    <row r="899" spans="1:13" ht="20.100000000000001" customHeight="1">
      <c r="A899" s="4728" t="s">
        <v>22472</v>
      </c>
      <c r="B899" s="4721" t="s">
        <v>22729</v>
      </c>
      <c r="C899" s="4729">
        <v>0</v>
      </c>
      <c r="D899" s="4729">
        <v>11.58</v>
      </c>
      <c r="E899" s="4729">
        <v>11.58</v>
      </c>
      <c r="F899" s="4722">
        <v>3</v>
      </c>
      <c r="G899" s="4723"/>
      <c r="H899" s="4724"/>
      <c r="I899" s="4721"/>
      <c r="J899" s="4721"/>
      <c r="K899" s="4725">
        <v>45839</v>
      </c>
      <c r="L899" s="4726"/>
      <c r="M899" s="4727"/>
    </row>
    <row r="900" spans="1:13" ht="20.100000000000001" customHeight="1">
      <c r="A900" s="4728" t="s">
        <v>21606</v>
      </c>
      <c r="B900" s="4721"/>
      <c r="C900" s="4729">
        <v>0</v>
      </c>
      <c r="D900" s="4729">
        <v>2.2000000000000002</v>
      </c>
      <c r="E900" s="4729">
        <v>2.2000000000000002</v>
      </c>
      <c r="F900" s="4722">
        <v>3</v>
      </c>
      <c r="G900" s="4723"/>
      <c r="H900" s="4724"/>
      <c r="I900" s="4721"/>
      <c r="J900" s="4721"/>
      <c r="K900" s="4725">
        <v>45839</v>
      </c>
      <c r="L900" s="4726"/>
      <c r="M900" s="4727"/>
    </row>
    <row r="901" spans="1:13" ht="20.100000000000001" customHeight="1">
      <c r="A901" s="4717" t="s">
        <v>22731</v>
      </c>
      <c r="B901" s="4703" t="s">
        <v>21641</v>
      </c>
      <c r="C901" s="4690">
        <v>0</v>
      </c>
      <c r="D901" s="4690">
        <v>1.5</v>
      </c>
      <c r="E901" s="4690">
        <v>1.5</v>
      </c>
      <c r="F901" s="4704">
        <v>3</v>
      </c>
      <c r="G901" s="4705"/>
      <c r="H901" s="4706"/>
      <c r="I901" s="4703"/>
      <c r="J901" s="4703"/>
      <c r="K901" s="4709">
        <v>45839</v>
      </c>
      <c r="L901" s="4710"/>
      <c r="M901" s="4707"/>
    </row>
    <row r="902" spans="1:13" ht="20.100000000000001" customHeight="1">
      <c r="A902" s="4717" t="s">
        <v>22732</v>
      </c>
      <c r="B902" s="4703" t="s">
        <v>21651</v>
      </c>
      <c r="C902" s="4690">
        <v>5.39</v>
      </c>
      <c r="D902" s="4690">
        <v>8.5399999999999991</v>
      </c>
      <c r="E902" s="4690">
        <v>3.1499999999999995</v>
      </c>
      <c r="F902" s="4704">
        <v>3</v>
      </c>
      <c r="G902" s="4705"/>
      <c r="H902" s="4706"/>
      <c r="I902" s="4703"/>
      <c r="J902" s="4703"/>
      <c r="K902" s="4709">
        <v>45839</v>
      </c>
      <c r="L902" s="4710"/>
      <c r="M902" s="4707"/>
    </row>
    <row r="903" spans="1:13" ht="20.100000000000001" customHeight="1">
      <c r="A903" s="4717" t="s">
        <v>22733</v>
      </c>
      <c r="B903" s="4703" t="s">
        <v>21656</v>
      </c>
      <c r="C903" s="4690">
        <v>1.62</v>
      </c>
      <c r="D903" s="4690">
        <v>2.0699999999999998</v>
      </c>
      <c r="E903" s="4690">
        <v>0.44999999999999973</v>
      </c>
      <c r="F903" s="4704">
        <v>3</v>
      </c>
      <c r="G903" s="4705"/>
      <c r="H903" s="4706"/>
      <c r="I903" s="4703"/>
      <c r="J903" s="4703"/>
      <c r="K903" s="4709">
        <v>45839</v>
      </c>
      <c r="L903" s="4710"/>
      <c r="M903" s="4707"/>
    </row>
    <row r="904" spans="1:13" ht="20.100000000000001" customHeight="1">
      <c r="A904" s="4717" t="s">
        <v>22734</v>
      </c>
      <c r="B904" s="4703" t="s">
        <v>21683</v>
      </c>
      <c r="C904" s="4690">
        <v>0</v>
      </c>
      <c r="D904" s="4690">
        <v>0.74</v>
      </c>
      <c r="E904" s="4690">
        <v>0.74</v>
      </c>
      <c r="F904" s="4704">
        <v>3</v>
      </c>
      <c r="G904" s="4705"/>
      <c r="H904" s="4706"/>
      <c r="I904" s="4703"/>
      <c r="J904" s="4703"/>
      <c r="K904" s="4709">
        <v>45839</v>
      </c>
      <c r="L904" s="4710"/>
      <c r="M904" s="4707"/>
    </row>
    <row r="905" spans="1:13" ht="20.100000000000001" customHeight="1">
      <c r="A905" s="4717" t="s">
        <v>22735</v>
      </c>
      <c r="B905" s="4703" t="s">
        <v>21684</v>
      </c>
      <c r="C905" s="4690">
        <v>0.25</v>
      </c>
      <c r="D905" s="4690">
        <v>1.22</v>
      </c>
      <c r="E905" s="4690">
        <v>0.97</v>
      </c>
      <c r="F905" s="4704">
        <v>3</v>
      </c>
      <c r="G905" s="4705"/>
      <c r="H905" s="4706"/>
      <c r="I905" s="4703"/>
      <c r="J905" s="4703"/>
      <c r="K905" s="4709">
        <v>45839</v>
      </c>
      <c r="L905" s="4710"/>
      <c r="M905" s="4707"/>
    </row>
    <row r="906" spans="1:13" ht="20.100000000000001" customHeight="1">
      <c r="A906" s="4717" t="s">
        <v>22736</v>
      </c>
      <c r="B906" s="4703" t="s">
        <v>21685</v>
      </c>
      <c r="C906" s="4690">
        <v>0</v>
      </c>
      <c r="D906" s="4690">
        <v>0.22</v>
      </c>
      <c r="E906" s="4690">
        <v>0.22</v>
      </c>
      <c r="F906" s="4704">
        <v>3</v>
      </c>
      <c r="G906" s="4705"/>
      <c r="H906" s="4706"/>
      <c r="I906" s="4703"/>
      <c r="J906" s="4703"/>
      <c r="K906" s="4709">
        <v>45839</v>
      </c>
      <c r="L906" s="4710"/>
      <c r="M906" s="4707"/>
    </row>
    <row r="907" spans="1:13" ht="20.100000000000001" customHeight="1">
      <c r="A907" s="4717" t="s">
        <v>22737</v>
      </c>
      <c r="B907" s="4703" t="s">
        <v>21706</v>
      </c>
      <c r="C907" s="4690">
        <v>0</v>
      </c>
      <c r="D907" s="4690">
        <v>0.19</v>
      </c>
      <c r="E907" s="4690">
        <v>0.19</v>
      </c>
      <c r="F907" s="4704">
        <v>3</v>
      </c>
      <c r="G907" s="4705"/>
      <c r="H907" s="4706"/>
      <c r="I907" s="4703"/>
      <c r="J907" s="4703"/>
      <c r="K907" s="4709">
        <v>45839</v>
      </c>
      <c r="L907" s="4710"/>
      <c r="M907" s="4707"/>
    </row>
    <row r="908" spans="1:13" ht="20.100000000000001" customHeight="1">
      <c r="A908" s="4717" t="s">
        <v>22738</v>
      </c>
      <c r="B908" s="4703" t="s">
        <v>21709</v>
      </c>
      <c r="C908" s="4690">
        <v>0</v>
      </c>
      <c r="D908" s="4690">
        <v>2.73</v>
      </c>
      <c r="E908" s="4690">
        <v>2.73</v>
      </c>
      <c r="F908" s="4704">
        <v>3</v>
      </c>
      <c r="G908" s="4705"/>
      <c r="H908" s="4706"/>
      <c r="I908" s="4703"/>
      <c r="J908" s="4703"/>
      <c r="K908" s="4709">
        <v>45839</v>
      </c>
      <c r="L908" s="4710"/>
      <c r="M908" s="4707"/>
    </row>
    <row r="909" spans="1:13" ht="20.100000000000001" customHeight="1">
      <c r="A909" s="4717" t="s">
        <v>22739</v>
      </c>
      <c r="B909" s="4703" t="s">
        <v>21716</v>
      </c>
      <c r="C909" s="4690">
        <v>1.36</v>
      </c>
      <c r="D909" s="4690">
        <v>2.2200000000000002</v>
      </c>
      <c r="E909" s="4690">
        <v>0.8600000000000001</v>
      </c>
      <c r="F909" s="4704">
        <v>3</v>
      </c>
      <c r="G909" s="4705"/>
      <c r="H909" s="4706"/>
      <c r="I909" s="4703"/>
      <c r="J909" s="4703"/>
      <c r="K909" s="4709">
        <v>45839</v>
      </c>
      <c r="L909" s="4710"/>
      <c r="M909" s="4707"/>
    </row>
    <row r="910" spans="1:13" ht="20.100000000000001" customHeight="1">
      <c r="A910" s="4717" t="s">
        <v>22740</v>
      </c>
      <c r="B910" s="4703" t="s">
        <v>21722</v>
      </c>
      <c r="C910" s="4690">
        <v>0</v>
      </c>
      <c r="D910" s="4690">
        <v>0.52</v>
      </c>
      <c r="E910" s="4690">
        <v>0.52</v>
      </c>
      <c r="F910" s="4704">
        <v>3</v>
      </c>
      <c r="G910" s="4705"/>
      <c r="H910" s="4706"/>
      <c r="I910" s="4703"/>
      <c r="J910" s="4703"/>
      <c r="K910" s="4709">
        <v>45839</v>
      </c>
      <c r="L910" s="4710"/>
      <c r="M910" s="4707"/>
    </row>
    <row r="911" spans="1:13" ht="20.100000000000001" customHeight="1">
      <c r="A911" s="4717" t="s">
        <v>22741</v>
      </c>
      <c r="B911" s="4703" t="s">
        <v>21723</v>
      </c>
      <c r="C911" s="4690">
        <v>0</v>
      </c>
      <c r="D911" s="4690">
        <v>0.15</v>
      </c>
      <c r="E911" s="4690">
        <v>0.15</v>
      </c>
      <c r="F911" s="4704">
        <v>3</v>
      </c>
      <c r="G911" s="4705"/>
      <c r="H911" s="4706"/>
      <c r="I911" s="4703"/>
      <c r="J911" s="4703"/>
      <c r="K911" s="4709">
        <v>45839</v>
      </c>
      <c r="L911" s="4710"/>
      <c r="M911" s="4707"/>
    </row>
    <row r="912" spans="1:13" ht="20.100000000000001" customHeight="1">
      <c r="A912" s="4717" t="s">
        <v>22742</v>
      </c>
      <c r="B912" s="4703" t="s">
        <v>21724</v>
      </c>
      <c r="C912" s="4690">
        <v>0</v>
      </c>
      <c r="D912" s="4690">
        <v>0.14000000000000001</v>
      </c>
      <c r="E912" s="4690">
        <v>0.14000000000000001</v>
      </c>
      <c r="F912" s="4704">
        <v>3</v>
      </c>
      <c r="G912" s="4705"/>
      <c r="H912" s="4706"/>
      <c r="I912" s="4703"/>
      <c r="J912" s="4703"/>
      <c r="K912" s="4709">
        <v>45839</v>
      </c>
      <c r="L912" s="4710"/>
      <c r="M912" s="4707"/>
    </row>
    <row r="913" spans="1:13" ht="20.100000000000001" customHeight="1">
      <c r="A913" s="4717" t="s">
        <v>22742</v>
      </c>
      <c r="B913" s="4703" t="s">
        <v>21724</v>
      </c>
      <c r="C913" s="4690">
        <v>0</v>
      </c>
      <c r="D913" s="4690">
        <v>0.16</v>
      </c>
      <c r="E913" s="4690">
        <v>0.16</v>
      </c>
      <c r="F913" s="4704">
        <v>3</v>
      </c>
      <c r="G913" s="4705"/>
      <c r="H913" s="4706"/>
      <c r="I913" s="4703"/>
      <c r="J913" s="4703"/>
      <c r="K913" s="4709">
        <v>45839</v>
      </c>
      <c r="L913" s="4710"/>
      <c r="M913" s="4707"/>
    </row>
    <row r="914" spans="1:13" ht="20.100000000000001" customHeight="1">
      <c r="A914" s="4717" t="s">
        <v>22743</v>
      </c>
      <c r="B914" s="4703" t="s">
        <v>21732</v>
      </c>
      <c r="C914" s="4690">
        <v>0</v>
      </c>
      <c r="D914" s="4690">
        <v>0.8</v>
      </c>
      <c r="E914" s="4690">
        <v>0.8</v>
      </c>
      <c r="F914" s="4704">
        <v>3</v>
      </c>
      <c r="G914" s="4705"/>
      <c r="H914" s="4706"/>
      <c r="I914" s="4703"/>
      <c r="J914" s="4703"/>
      <c r="K914" s="4709">
        <v>45839</v>
      </c>
      <c r="L914" s="4710"/>
      <c r="M914" s="4707"/>
    </row>
    <row r="915" spans="1:13" ht="20.100000000000001" customHeight="1">
      <c r="A915" s="4717" t="s">
        <v>22744</v>
      </c>
      <c r="B915" s="4703" t="s">
        <v>21733</v>
      </c>
      <c r="C915" s="4690">
        <v>0</v>
      </c>
      <c r="D915" s="4690">
        <v>0.33</v>
      </c>
      <c r="E915" s="4690">
        <v>0.33</v>
      </c>
      <c r="F915" s="4704">
        <v>3</v>
      </c>
      <c r="G915" s="4705"/>
      <c r="H915" s="4706"/>
      <c r="I915" s="4703"/>
      <c r="J915" s="4703"/>
      <c r="K915" s="4709">
        <v>45839</v>
      </c>
      <c r="L915" s="4710"/>
      <c r="M915" s="4707"/>
    </row>
    <row r="916" spans="1:13" ht="20.100000000000001" customHeight="1">
      <c r="A916" s="4717" t="s">
        <v>22745</v>
      </c>
      <c r="B916" s="4703" t="s">
        <v>21735</v>
      </c>
      <c r="C916" s="4690">
        <v>0</v>
      </c>
      <c r="D916" s="4690">
        <v>0.35</v>
      </c>
      <c r="E916" s="4690">
        <v>0.35</v>
      </c>
      <c r="F916" s="4704">
        <v>3</v>
      </c>
      <c r="G916" s="4705"/>
      <c r="H916" s="4706"/>
      <c r="I916" s="4703"/>
      <c r="J916" s="4703"/>
      <c r="K916" s="4709">
        <v>45839</v>
      </c>
      <c r="L916" s="4710"/>
      <c r="M916" s="4707"/>
    </row>
    <row r="917" spans="1:13" ht="20.100000000000001" customHeight="1">
      <c r="A917" s="4717" t="s">
        <v>22746</v>
      </c>
      <c r="B917" s="4703" t="s">
        <v>21739</v>
      </c>
      <c r="C917" s="4690">
        <v>0</v>
      </c>
      <c r="D917" s="4690">
        <v>0.27</v>
      </c>
      <c r="E917" s="4690">
        <v>0.27</v>
      </c>
      <c r="F917" s="4704">
        <v>3</v>
      </c>
      <c r="G917" s="4705"/>
      <c r="H917" s="4706"/>
      <c r="I917" s="4703"/>
      <c r="J917" s="4703"/>
      <c r="K917" s="4709">
        <v>45839</v>
      </c>
      <c r="L917" s="4710"/>
      <c r="M917" s="4707"/>
    </row>
    <row r="918" spans="1:13" ht="20.100000000000001" customHeight="1">
      <c r="A918" s="4717" t="s">
        <v>22747</v>
      </c>
      <c r="B918" s="4703" t="s">
        <v>21742</v>
      </c>
      <c r="C918" s="4690">
        <v>0</v>
      </c>
      <c r="D918" s="4690">
        <v>2.2200000000000002</v>
      </c>
      <c r="E918" s="4690">
        <v>2.2200000000000002</v>
      </c>
      <c r="F918" s="4704">
        <v>3</v>
      </c>
      <c r="G918" s="4705"/>
      <c r="H918" s="4706"/>
      <c r="I918" s="4703"/>
      <c r="J918" s="4703"/>
      <c r="K918" s="4709">
        <v>45839</v>
      </c>
      <c r="L918" s="4710"/>
      <c r="M918" s="4707"/>
    </row>
    <row r="919" spans="1:13" ht="20.100000000000001" customHeight="1">
      <c r="A919" s="4717" t="s">
        <v>22748</v>
      </c>
      <c r="B919" s="4703" t="s">
        <v>21747</v>
      </c>
      <c r="C919" s="4690">
        <v>0</v>
      </c>
      <c r="D919" s="4690">
        <v>0.16</v>
      </c>
      <c r="E919" s="4690">
        <v>0.16</v>
      </c>
      <c r="F919" s="4704">
        <v>3</v>
      </c>
      <c r="G919" s="4705"/>
      <c r="H919" s="4706"/>
      <c r="I919" s="4703"/>
      <c r="J919" s="4703"/>
      <c r="K919" s="4709">
        <v>45839</v>
      </c>
      <c r="L919" s="4710"/>
      <c r="M919" s="4707"/>
    </row>
    <row r="920" spans="1:13" ht="20.100000000000001" customHeight="1">
      <c r="A920" s="4717" t="s">
        <v>22749</v>
      </c>
      <c r="B920" s="4703" t="s">
        <v>21748</v>
      </c>
      <c r="C920" s="4690">
        <v>0</v>
      </c>
      <c r="D920" s="4690">
        <v>0.39</v>
      </c>
      <c r="E920" s="4690">
        <v>0.39</v>
      </c>
      <c r="F920" s="4704">
        <v>3</v>
      </c>
      <c r="G920" s="4705"/>
      <c r="H920" s="4706"/>
      <c r="I920" s="4703"/>
      <c r="J920" s="4703"/>
      <c r="K920" s="4709">
        <v>45839</v>
      </c>
      <c r="L920" s="4710"/>
      <c r="M920" s="4707"/>
    </row>
    <row r="921" spans="1:13" ht="20.100000000000001" customHeight="1">
      <c r="A921" s="4717" t="s">
        <v>22750</v>
      </c>
      <c r="B921" s="4703" t="s">
        <v>21749</v>
      </c>
      <c r="C921" s="4690">
        <v>0</v>
      </c>
      <c r="D921" s="4690">
        <v>0.38</v>
      </c>
      <c r="E921" s="4690">
        <v>0.38</v>
      </c>
      <c r="F921" s="4704">
        <v>3</v>
      </c>
      <c r="G921" s="4705"/>
      <c r="H921" s="4706"/>
      <c r="I921" s="4703"/>
      <c r="J921" s="4703"/>
      <c r="K921" s="4709">
        <v>45839</v>
      </c>
      <c r="L921" s="4710"/>
      <c r="M921" s="4707"/>
    </row>
    <row r="922" spans="1:13" ht="20.100000000000001" customHeight="1">
      <c r="A922" s="4717" t="s">
        <v>22751</v>
      </c>
      <c r="B922" s="4703" t="s">
        <v>21750</v>
      </c>
      <c r="C922" s="4690">
        <v>0</v>
      </c>
      <c r="D922" s="4690">
        <v>0.33</v>
      </c>
      <c r="E922" s="4690">
        <v>0.33</v>
      </c>
      <c r="F922" s="4704">
        <v>3</v>
      </c>
      <c r="G922" s="4705"/>
      <c r="H922" s="4706"/>
      <c r="I922" s="4703"/>
      <c r="J922" s="4703"/>
      <c r="K922" s="4709">
        <v>45839</v>
      </c>
      <c r="L922" s="4710"/>
      <c r="M922" s="4707"/>
    </row>
    <row r="923" spans="1:13" ht="20.100000000000001" customHeight="1">
      <c r="A923" s="4717" t="s">
        <v>22752</v>
      </c>
      <c r="B923" s="4703" t="s">
        <v>21751</v>
      </c>
      <c r="C923" s="4690">
        <v>0</v>
      </c>
      <c r="D923" s="4690">
        <v>0.27</v>
      </c>
      <c r="E923" s="4690">
        <v>0.27</v>
      </c>
      <c r="F923" s="4704">
        <v>3</v>
      </c>
      <c r="G923" s="4705"/>
      <c r="H923" s="4706"/>
      <c r="I923" s="4703"/>
      <c r="J923" s="4703"/>
      <c r="K923" s="4709">
        <v>45839</v>
      </c>
      <c r="L923" s="4710"/>
      <c r="M923" s="4707"/>
    </row>
    <row r="924" spans="1:13" ht="20.100000000000001" customHeight="1">
      <c r="A924" s="4717" t="s">
        <v>22753</v>
      </c>
      <c r="B924" s="4703" t="s">
        <v>21753</v>
      </c>
      <c r="C924" s="4690">
        <v>0</v>
      </c>
      <c r="D924" s="4690">
        <v>0.44</v>
      </c>
      <c r="E924" s="4690">
        <v>0.44</v>
      </c>
      <c r="F924" s="4704">
        <v>3</v>
      </c>
      <c r="G924" s="4705"/>
      <c r="H924" s="4706"/>
      <c r="I924" s="4703"/>
      <c r="J924" s="4703"/>
      <c r="K924" s="4709">
        <v>45839</v>
      </c>
      <c r="L924" s="4710"/>
      <c r="M924" s="4707"/>
    </row>
    <row r="925" spans="1:13" ht="20.100000000000001" customHeight="1">
      <c r="A925" s="4717" t="s">
        <v>22754</v>
      </c>
      <c r="B925" s="4703" t="s">
        <v>21754</v>
      </c>
      <c r="C925" s="4690">
        <v>0</v>
      </c>
      <c r="D925" s="4690">
        <v>0.19</v>
      </c>
      <c r="E925" s="4690">
        <v>0.19</v>
      </c>
      <c r="F925" s="4704">
        <v>3</v>
      </c>
      <c r="G925" s="4705"/>
      <c r="H925" s="4706"/>
      <c r="I925" s="4703"/>
      <c r="J925" s="4703"/>
      <c r="K925" s="4709">
        <v>45839</v>
      </c>
      <c r="L925" s="4710"/>
      <c r="M925" s="4707"/>
    </row>
    <row r="926" spans="1:13" ht="20.100000000000001" customHeight="1">
      <c r="A926" s="4717" t="s">
        <v>22755</v>
      </c>
      <c r="B926" s="4703" t="s">
        <v>21756</v>
      </c>
      <c r="C926" s="4690">
        <v>0</v>
      </c>
      <c r="D926" s="4690">
        <v>0.17</v>
      </c>
      <c r="E926" s="4690">
        <v>0.17</v>
      </c>
      <c r="F926" s="4704">
        <v>3</v>
      </c>
      <c r="G926" s="4705"/>
      <c r="H926" s="4706"/>
      <c r="I926" s="4703"/>
      <c r="J926" s="4703"/>
      <c r="K926" s="4709">
        <v>45839</v>
      </c>
      <c r="L926" s="4710"/>
      <c r="M926" s="4707"/>
    </row>
    <row r="927" spans="1:13" ht="20.100000000000001" customHeight="1">
      <c r="A927" s="4717" t="s">
        <v>22756</v>
      </c>
      <c r="B927" s="4703" t="s">
        <v>21757</v>
      </c>
      <c r="C927" s="4690">
        <v>0</v>
      </c>
      <c r="D927" s="4690">
        <v>0.39</v>
      </c>
      <c r="E927" s="4690">
        <v>0.39</v>
      </c>
      <c r="F927" s="4704">
        <v>3</v>
      </c>
      <c r="G927" s="4705"/>
      <c r="H927" s="4706"/>
      <c r="I927" s="4703"/>
      <c r="J927" s="4703"/>
      <c r="K927" s="4709">
        <v>45839</v>
      </c>
      <c r="L927" s="4710"/>
      <c r="M927" s="4707"/>
    </row>
    <row r="928" spans="1:13" ht="20.100000000000001" customHeight="1">
      <c r="A928" s="4717" t="s">
        <v>22756</v>
      </c>
      <c r="B928" s="4703" t="s">
        <v>21757</v>
      </c>
      <c r="C928" s="4690">
        <v>0</v>
      </c>
      <c r="D928" s="4690">
        <v>0.05</v>
      </c>
      <c r="E928" s="4690">
        <v>0.05</v>
      </c>
      <c r="F928" s="4704">
        <v>3</v>
      </c>
      <c r="G928" s="4705"/>
      <c r="H928" s="4706"/>
      <c r="I928" s="4703"/>
      <c r="J928" s="4703"/>
      <c r="K928" s="4709">
        <v>45839</v>
      </c>
      <c r="L928" s="4710"/>
      <c r="M928" s="4707"/>
    </row>
    <row r="929" spans="1:13" ht="20.100000000000001" customHeight="1">
      <c r="A929" s="4717" t="s">
        <v>22757</v>
      </c>
      <c r="B929" s="4703" t="s">
        <v>21763</v>
      </c>
      <c r="C929" s="4690">
        <v>0</v>
      </c>
      <c r="D929" s="4690">
        <v>0.3</v>
      </c>
      <c r="E929" s="4690">
        <v>0.3</v>
      </c>
      <c r="F929" s="4704">
        <v>3</v>
      </c>
      <c r="G929" s="4705"/>
      <c r="H929" s="4706"/>
      <c r="I929" s="4703"/>
      <c r="J929" s="4703"/>
      <c r="K929" s="4709">
        <v>45839</v>
      </c>
      <c r="L929" s="4710"/>
      <c r="M929" s="4707"/>
    </row>
    <row r="930" spans="1:13" ht="20.100000000000001" customHeight="1">
      <c r="A930" s="4717" t="s">
        <v>22758</v>
      </c>
      <c r="B930" s="4703" t="s">
        <v>21766</v>
      </c>
      <c r="C930" s="4690">
        <v>0</v>
      </c>
      <c r="D930" s="4690">
        <v>0.38</v>
      </c>
      <c r="E930" s="4690">
        <v>0.38</v>
      </c>
      <c r="F930" s="4704">
        <v>3</v>
      </c>
      <c r="G930" s="4705"/>
      <c r="H930" s="4706"/>
      <c r="I930" s="4703"/>
      <c r="J930" s="4703"/>
      <c r="K930" s="4709">
        <v>45839</v>
      </c>
      <c r="L930" s="4710"/>
      <c r="M930" s="4707"/>
    </row>
    <row r="931" spans="1:13" ht="20.100000000000001" customHeight="1">
      <c r="A931" s="4717" t="s">
        <v>22759</v>
      </c>
      <c r="B931" s="4703" t="s">
        <v>21769</v>
      </c>
      <c r="C931" s="4690">
        <v>0</v>
      </c>
      <c r="D931" s="4690">
        <v>0.35</v>
      </c>
      <c r="E931" s="4690">
        <v>0.35</v>
      </c>
      <c r="F931" s="4704">
        <v>3</v>
      </c>
      <c r="G931" s="4705"/>
      <c r="H931" s="4706"/>
      <c r="I931" s="4703"/>
      <c r="J931" s="4703"/>
      <c r="K931" s="4709">
        <v>45839</v>
      </c>
      <c r="L931" s="4710"/>
      <c r="M931" s="4707"/>
    </row>
    <row r="932" spans="1:13" ht="20.100000000000001" customHeight="1">
      <c r="A932" s="4717" t="s">
        <v>22760</v>
      </c>
      <c r="B932" s="4703" t="s">
        <v>21770</v>
      </c>
      <c r="C932" s="4690">
        <v>0</v>
      </c>
      <c r="D932" s="4690">
        <v>0.13</v>
      </c>
      <c r="E932" s="4690">
        <v>0.13</v>
      </c>
      <c r="F932" s="4704">
        <v>3</v>
      </c>
      <c r="G932" s="4705"/>
      <c r="H932" s="4706"/>
      <c r="I932" s="4703"/>
      <c r="J932" s="4703"/>
      <c r="K932" s="4709">
        <v>45839</v>
      </c>
      <c r="L932" s="4710"/>
      <c r="M932" s="4707"/>
    </row>
    <row r="933" spans="1:13" ht="20.100000000000001" customHeight="1">
      <c r="A933" s="4717" t="s">
        <v>22761</v>
      </c>
      <c r="B933" s="4703" t="s">
        <v>21771</v>
      </c>
      <c r="C933" s="4690">
        <v>0</v>
      </c>
      <c r="D933" s="4690">
        <v>0.3</v>
      </c>
      <c r="E933" s="4690">
        <v>0.3</v>
      </c>
      <c r="F933" s="4704">
        <v>3</v>
      </c>
      <c r="G933" s="4705"/>
      <c r="H933" s="4706"/>
      <c r="I933" s="4703"/>
      <c r="J933" s="4703"/>
      <c r="K933" s="4709">
        <v>45839</v>
      </c>
      <c r="L933" s="4710"/>
      <c r="M933" s="4707"/>
    </row>
    <row r="934" spans="1:13" ht="20.100000000000001" customHeight="1">
      <c r="A934" s="4717" t="s">
        <v>22762</v>
      </c>
      <c r="B934" s="4703" t="s">
        <v>21772</v>
      </c>
      <c r="C934" s="4690">
        <v>0</v>
      </c>
      <c r="D934" s="4690">
        <v>0.16</v>
      </c>
      <c r="E934" s="4690">
        <v>0.16</v>
      </c>
      <c r="F934" s="4704">
        <v>3</v>
      </c>
      <c r="G934" s="4705"/>
      <c r="H934" s="4706"/>
      <c r="I934" s="4703"/>
      <c r="J934" s="4703"/>
      <c r="K934" s="4709">
        <v>45839</v>
      </c>
      <c r="L934" s="4710"/>
      <c r="M934" s="4707"/>
    </row>
    <row r="935" spans="1:13" ht="20.100000000000001" customHeight="1">
      <c r="A935" s="4717" t="s">
        <v>22763</v>
      </c>
      <c r="B935" s="4703" t="s">
        <v>21773</v>
      </c>
      <c r="C935" s="4690">
        <v>0</v>
      </c>
      <c r="D935" s="4690">
        <v>0.09</v>
      </c>
      <c r="E935" s="4690">
        <v>0.09</v>
      </c>
      <c r="F935" s="4704">
        <v>3</v>
      </c>
      <c r="G935" s="4705"/>
      <c r="H935" s="4706"/>
      <c r="I935" s="4703"/>
      <c r="J935" s="4703"/>
      <c r="K935" s="4709">
        <v>45839</v>
      </c>
      <c r="L935" s="4710"/>
      <c r="M935" s="4707"/>
    </row>
    <row r="936" spans="1:13" ht="20.100000000000001" customHeight="1">
      <c r="A936" s="4717" t="s">
        <v>22764</v>
      </c>
      <c r="B936" s="4703" t="s">
        <v>21775</v>
      </c>
      <c r="C936" s="4690">
        <v>0</v>
      </c>
      <c r="D936" s="4690">
        <v>0.18</v>
      </c>
      <c r="E936" s="4690">
        <v>0.18</v>
      </c>
      <c r="F936" s="4704">
        <v>3</v>
      </c>
      <c r="G936" s="4705"/>
      <c r="H936" s="4706"/>
      <c r="I936" s="4703"/>
      <c r="J936" s="4703"/>
      <c r="K936" s="4709">
        <v>45839</v>
      </c>
      <c r="L936" s="4710"/>
      <c r="M936" s="4707"/>
    </row>
    <row r="937" spans="1:13" ht="20.100000000000001" customHeight="1">
      <c r="A937" s="4717" t="s">
        <v>22765</v>
      </c>
      <c r="B937" s="4703" t="s">
        <v>21779</v>
      </c>
      <c r="C937" s="4690">
        <v>0</v>
      </c>
      <c r="D937" s="4690">
        <v>2.57</v>
      </c>
      <c r="E937" s="4690">
        <v>2.57</v>
      </c>
      <c r="F937" s="4704">
        <v>3</v>
      </c>
      <c r="G937" s="4705" t="s">
        <v>10768</v>
      </c>
      <c r="H937" s="4706">
        <v>0</v>
      </c>
      <c r="I937" s="4703" t="s">
        <v>22722</v>
      </c>
      <c r="J937" s="4703">
        <v>2.57</v>
      </c>
      <c r="K937" s="4709">
        <v>45839</v>
      </c>
      <c r="L937" s="4710"/>
      <c r="M937" s="4707" t="s">
        <v>22724</v>
      </c>
    </row>
    <row r="938" spans="1:13" ht="20.100000000000001" customHeight="1">
      <c r="A938" s="4717" t="s">
        <v>22766</v>
      </c>
      <c r="B938" s="4703" t="s">
        <v>21780</v>
      </c>
      <c r="C938" s="4690">
        <v>0</v>
      </c>
      <c r="D938" s="4690">
        <v>0.33</v>
      </c>
      <c r="E938" s="4690">
        <v>0.33</v>
      </c>
      <c r="F938" s="4704">
        <v>3</v>
      </c>
      <c r="G938" s="4705"/>
      <c r="H938" s="4706"/>
      <c r="I938" s="4703"/>
      <c r="J938" s="4703"/>
      <c r="K938" s="4709">
        <v>45839</v>
      </c>
      <c r="L938" s="4710"/>
      <c r="M938" s="4707"/>
    </row>
    <row r="939" spans="1:13" ht="20.100000000000001" customHeight="1">
      <c r="A939" s="4717" t="s">
        <v>22767</v>
      </c>
      <c r="B939" s="4703" t="s">
        <v>21784</v>
      </c>
      <c r="C939" s="4690">
        <v>0</v>
      </c>
      <c r="D939" s="4690">
        <v>0.2</v>
      </c>
      <c r="E939" s="4690">
        <v>0.2</v>
      </c>
      <c r="F939" s="4704">
        <v>3</v>
      </c>
      <c r="G939" s="4705"/>
      <c r="H939" s="4706"/>
      <c r="I939" s="4703"/>
      <c r="J939" s="4703"/>
      <c r="K939" s="4709">
        <v>45839</v>
      </c>
      <c r="L939" s="4710"/>
      <c r="M939" s="4707"/>
    </row>
    <row r="940" spans="1:13" ht="20.100000000000001" customHeight="1">
      <c r="A940" s="4717" t="s">
        <v>22768</v>
      </c>
      <c r="B940" s="4703" t="s">
        <v>21785</v>
      </c>
      <c r="C940" s="4690">
        <v>0</v>
      </c>
      <c r="D940" s="4690">
        <v>0.76</v>
      </c>
      <c r="E940" s="4690">
        <v>0.76</v>
      </c>
      <c r="F940" s="4704">
        <v>3</v>
      </c>
      <c r="G940" s="4705"/>
      <c r="H940" s="4706"/>
      <c r="I940" s="4703"/>
      <c r="J940" s="4703"/>
      <c r="K940" s="4709">
        <v>45839</v>
      </c>
      <c r="L940" s="4710"/>
      <c r="M940" s="4707"/>
    </row>
    <row r="941" spans="1:13" ht="20.100000000000001" customHeight="1">
      <c r="A941" s="4717" t="s">
        <v>22769</v>
      </c>
      <c r="B941" s="4703" t="s">
        <v>21786</v>
      </c>
      <c r="C941" s="4690">
        <v>0</v>
      </c>
      <c r="D941" s="4690">
        <v>0.4</v>
      </c>
      <c r="E941" s="4690">
        <v>0.4</v>
      </c>
      <c r="F941" s="4704">
        <v>3</v>
      </c>
      <c r="G941" s="4705"/>
      <c r="H941" s="4706"/>
      <c r="I941" s="4703"/>
      <c r="J941" s="4703"/>
      <c r="K941" s="4709">
        <v>45839</v>
      </c>
      <c r="L941" s="4710"/>
      <c r="M941" s="4707"/>
    </row>
    <row r="942" spans="1:13" ht="20.100000000000001" customHeight="1">
      <c r="A942" s="4717" t="s">
        <v>22770</v>
      </c>
      <c r="B942" s="4703" t="s">
        <v>21788</v>
      </c>
      <c r="C942" s="4690">
        <v>0</v>
      </c>
      <c r="D942" s="4690">
        <v>3.72</v>
      </c>
      <c r="E942" s="4690">
        <v>3.72</v>
      </c>
      <c r="F942" s="4704">
        <v>3</v>
      </c>
      <c r="G942" s="4705"/>
      <c r="H942" s="4706"/>
      <c r="I942" s="4703"/>
      <c r="J942" s="4703"/>
      <c r="K942" s="4709">
        <v>45839</v>
      </c>
      <c r="L942" s="4710"/>
      <c r="M942" s="4707"/>
    </row>
    <row r="943" spans="1:13" ht="20.100000000000001" customHeight="1">
      <c r="A943" s="4717" t="s">
        <v>22770</v>
      </c>
      <c r="B943" s="4703" t="s">
        <v>21788</v>
      </c>
      <c r="C943" s="4690">
        <v>3.72</v>
      </c>
      <c r="D943" s="4690">
        <v>3.83</v>
      </c>
      <c r="E943" s="4690">
        <v>0.10999999999999988</v>
      </c>
      <c r="F943" s="4704">
        <v>3</v>
      </c>
      <c r="G943" s="4705"/>
      <c r="H943" s="4706"/>
      <c r="I943" s="4703"/>
      <c r="J943" s="4703"/>
      <c r="K943" s="4709">
        <v>45839</v>
      </c>
      <c r="L943" s="4710"/>
      <c r="M943" s="4707"/>
    </row>
    <row r="944" spans="1:13" ht="20.100000000000001" customHeight="1">
      <c r="A944" s="4717" t="s">
        <v>22771</v>
      </c>
      <c r="B944" s="4703" t="s">
        <v>21789</v>
      </c>
      <c r="C944" s="4690">
        <v>0</v>
      </c>
      <c r="D944" s="4690">
        <v>1.08</v>
      </c>
      <c r="E944" s="4690">
        <v>1.08</v>
      </c>
      <c r="F944" s="4704">
        <v>3</v>
      </c>
      <c r="G944" s="4705"/>
      <c r="H944" s="4706"/>
      <c r="I944" s="4703"/>
      <c r="J944" s="4703"/>
      <c r="K944" s="4709">
        <v>45839</v>
      </c>
      <c r="L944" s="4710"/>
      <c r="M944" s="4707"/>
    </row>
    <row r="945" spans="1:13" ht="20.100000000000001" customHeight="1">
      <c r="A945" s="4717" t="s">
        <v>22772</v>
      </c>
      <c r="B945" s="4703" t="s">
        <v>21791</v>
      </c>
      <c r="C945" s="4690">
        <v>0</v>
      </c>
      <c r="D945" s="4690">
        <v>0.65</v>
      </c>
      <c r="E945" s="4690">
        <v>0.65</v>
      </c>
      <c r="F945" s="4704">
        <v>3</v>
      </c>
      <c r="G945" s="4705"/>
      <c r="H945" s="4706"/>
      <c r="I945" s="4703"/>
      <c r="J945" s="4703"/>
      <c r="K945" s="4709">
        <v>45839</v>
      </c>
      <c r="L945" s="4710"/>
      <c r="M945" s="4707"/>
    </row>
    <row r="946" spans="1:13" ht="20.100000000000001" customHeight="1">
      <c r="A946" s="4717" t="s">
        <v>22773</v>
      </c>
      <c r="B946" s="4703" t="s">
        <v>21792</v>
      </c>
      <c r="C946" s="4690">
        <v>0</v>
      </c>
      <c r="D946" s="4690">
        <v>0.27</v>
      </c>
      <c r="E946" s="4690">
        <v>0.27</v>
      </c>
      <c r="F946" s="4704">
        <v>3</v>
      </c>
      <c r="G946" s="4705"/>
      <c r="H946" s="4706"/>
      <c r="I946" s="4703"/>
      <c r="J946" s="4703"/>
      <c r="K946" s="4709">
        <v>45839</v>
      </c>
      <c r="L946" s="4710"/>
      <c r="M946" s="4707"/>
    </row>
    <row r="947" spans="1:13" ht="20.100000000000001" customHeight="1">
      <c r="A947" s="4717" t="s">
        <v>22774</v>
      </c>
      <c r="B947" s="4703" t="s">
        <v>21793</v>
      </c>
      <c r="C947" s="4690">
        <v>0</v>
      </c>
      <c r="D947" s="4690">
        <v>0.15</v>
      </c>
      <c r="E947" s="4690">
        <v>0.15</v>
      </c>
      <c r="F947" s="4704">
        <v>3</v>
      </c>
      <c r="G947" s="4705"/>
      <c r="H947" s="4706"/>
      <c r="I947" s="4703"/>
      <c r="J947" s="4703"/>
      <c r="K947" s="4709">
        <v>45839</v>
      </c>
      <c r="L947" s="4710"/>
      <c r="M947" s="4707"/>
    </row>
    <row r="948" spans="1:13" ht="20.100000000000001" customHeight="1">
      <c r="A948" s="4717" t="s">
        <v>22775</v>
      </c>
      <c r="B948" s="4703"/>
      <c r="C948" s="4690">
        <v>0</v>
      </c>
      <c r="D948" s="4690">
        <v>0.1</v>
      </c>
      <c r="E948" s="4690">
        <v>0.1</v>
      </c>
      <c r="F948" s="4704">
        <v>3</v>
      </c>
      <c r="G948" s="4705"/>
      <c r="H948" s="4706"/>
      <c r="I948" s="4703"/>
      <c r="J948" s="4703"/>
      <c r="K948" s="4709">
        <v>45839</v>
      </c>
      <c r="L948" s="4710"/>
      <c r="M948" s="4707"/>
    </row>
    <row r="949" spans="1:13" ht="20.100000000000001" customHeight="1">
      <c r="A949" s="4717" t="s">
        <v>22776</v>
      </c>
      <c r="B949" s="4703" t="s">
        <v>21795</v>
      </c>
      <c r="C949" s="4690">
        <v>0</v>
      </c>
      <c r="D949" s="4690">
        <v>0.56000000000000005</v>
      </c>
      <c r="E949" s="4690">
        <v>0.56000000000000005</v>
      </c>
      <c r="F949" s="4704">
        <v>3</v>
      </c>
      <c r="G949" s="4705"/>
      <c r="H949" s="4706"/>
      <c r="I949" s="4703"/>
      <c r="J949" s="4703"/>
      <c r="K949" s="4709">
        <v>45839</v>
      </c>
      <c r="L949" s="4710"/>
      <c r="M949" s="4707"/>
    </row>
    <row r="950" spans="1:13" ht="20.100000000000001" customHeight="1">
      <c r="A950" s="4717" t="s">
        <v>22777</v>
      </c>
      <c r="B950" s="4703" t="s">
        <v>21796</v>
      </c>
      <c r="C950" s="4690">
        <v>0</v>
      </c>
      <c r="D950" s="4690">
        <v>0.64</v>
      </c>
      <c r="E950" s="4690">
        <v>0.64</v>
      </c>
      <c r="F950" s="4704">
        <v>3</v>
      </c>
      <c r="G950" s="4705"/>
      <c r="H950" s="4706"/>
      <c r="I950" s="4703"/>
      <c r="J950" s="4703"/>
      <c r="K950" s="4709">
        <v>45839</v>
      </c>
      <c r="L950" s="4710"/>
      <c r="M950" s="4707"/>
    </row>
    <row r="951" spans="1:13" ht="20.100000000000001" customHeight="1">
      <c r="A951" s="4717" t="s">
        <v>22778</v>
      </c>
      <c r="B951" s="4703" t="s">
        <v>21797</v>
      </c>
      <c r="C951" s="4690">
        <v>0.32</v>
      </c>
      <c r="D951" s="4690">
        <v>0.36</v>
      </c>
      <c r="E951" s="4690">
        <v>3.999999999999998E-2</v>
      </c>
      <c r="F951" s="4704">
        <v>3</v>
      </c>
      <c r="G951" s="4705"/>
      <c r="H951" s="4706"/>
      <c r="I951" s="4703"/>
      <c r="J951" s="4703"/>
      <c r="K951" s="4709">
        <v>45839</v>
      </c>
      <c r="L951" s="4710"/>
      <c r="M951" s="4707"/>
    </row>
    <row r="952" spans="1:13" ht="20.100000000000001" customHeight="1">
      <c r="A952" s="4717" t="s">
        <v>22779</v>
      </c>
      <c r="B952" s="4703" t="s">
        <v>21745</v>
      </c>
      <c r="C952" s="4690">
        <v>0</v>
      </c>
      <c r="D952" s="4690">
        <v>1.25</v>
      </c>
      <c r="E952" s="4690">
        <v>1.25</v>
      </c>
      <c r="F952" s="4704">
        <v>3</v>
      </c>
      <c r="G952" s="4705"/>
      <c r="H952" s="4706"/>
      <c r="I952" s="4703"/>
      <c r="J952" s="4703"/>
      <c r="K952" s="4709">
        <v>45839</v>
      </c>
      <c r="L952" s="4710"/>
      <c r="M952" s="4707"/>
    </row>
    <row r="953" spans="1:13" ht="20.100000000000001" customHeight="1">
      <c r="A953" s="4717" t="s">
        <v>22780</v>
      </c>
      <c r="B953" s="4703" t="s">
        <v>21798</v>
      </c>
      <c r="C953" s="4690">
        <v>0</v>
      </c>
      <c r="D953" s="4690">
        <v>0.1</v>
      </c>
      <c r="E953" s="4690">
        <v>0.1</v>
      </c>
      <c r="F953" s="4704">
        <v>3</v>
      </c>
      <c r="G953" s="4705"/>
      <c r="H953" s="4706"/>
      <c r="I953" s="4703"/>
      <c r="J953" s="4703"/>
      <c r="K953" s="4709">
        <v>45839</v>
      </c>
      <c r="L953" s="4710"/>
      <c r="M953" s="4707"/>
    </row>
    <row r="954" spans="1:13" ht="20.100000000000001" customHeight="1">
      <c r="A954" s="4717" t="s">
        <v>22781</v>
      </c>
      <c r="B954" s="4703" t="s">
        <v>1997</v>
      </c>
      <c r="C954" s="4690">
        <v>0</v>
      </c>
      <c r="D954" s="4690">
        <v>0.53</v>
      </c>
      <c r="E954" s="4690">
        <v>0.53</v>
      </c>
      <c r="F954" s="4704">
        <v>3</v>
      </c>
      <c r="G954" s="4705"/>
      <c r="H954" s="4706"/>
      <c r="I954" s="4703"/>
      <c r="J954" s="4703"/>
      <c r="K954" s="4709">
        <v>45839</v>
      </c>
      <c r="L954" s="4710"/>
      <c r="M954" s="4707"/>
    </row>
    <row r="955" spans="1:13" ht="20.100000000000001" customHeight="1">
      <c r="A955" s="4717" t="s">
        <v>22782</v>
      </c>
      <c r="B955" s="4703" t="s">
        <v>21660</v>
      </c>
      <c r="C955" s="4690">
        <v>0</v>
      </c>
      <c r="D955" s="4690">
        <v>0.64</v>
      </c>
      <c r="E955" s="4690">
        <v>0.64</v>
      </c>
      <c r="F955" s="4704">
        <v>3</v>
      </c>
      <c r="G955" s="4705"/>
      <c r="H955" s="4706"/>
      <c r="I955" s="4703"/>
      <c r="J955" s="4703"/>
      <c r="K955" s="4709">
        <v>45839</v>
      </c>
      <c r="L955" s="4710"/>
      <c r="M955" s="4707"/>
    </row>
    <row r="956" spans="1:13" ht="20.100000000000001" customHeight="1">
      <c r="A956" s="4717" t="s">
        <v>21608</v>
      </c>
      <c r="B956" s="4703" t="s">
        <v>22721</v>
      </c>
      <c r="C956" s="4690">
        <v>0</v>
      </c>
      <c r="D956" s="4690">
        <v>0.06</v>
      </c>
      <c r="E956" s="4690">
        <v>0.06</v>
      </c>
      <c r="F956" s="4704">
        <v>3</v>
      </c>
      <c r="G956" s="4705"/>
      <c r="H956" s="4706"/>
      <c r="I956" s="4703"/>
      <c r="J956" s="4703"/>
      <c r="K956" s="4709">
        <v>45839</v>
      </c>
      <c r="L956" s="4710"/>
      <c r="M956" s="4707"/>
    </row>
    <row r="957" spans="1:13" ht="20.100000000000001" customHeight="1">
      <c r="A957" s="4717" t="s">
        <v>21609</v>
      </c>
      <c r="B957" s="4703" t="s">
        <v>22721</v>
      </c>
      <c r="C957" s="4690">
        <v>0</v>
      </c>
      <c r="D957" s="4690">
        <v>0.05</v>
      </c>
      <c r="E957" s="4690">
        <v>0.05</v>
      </c>
      <c r="F957" s="4704">
        <v>3</v>
      </c>
      <c r="G957" s="4705"/>
      <c r="H957" s="4706"/>
      <c r="I957" s="4703"/>
      <c r="J957" s="4703"/>
      <c r="K957" s="4709">
        <v>45839</v>
      </c>
      <c r="L957" s="4710"/>
      <c r="M957" s="4707"/>
    </row>
    <row r="958" spans="1:13" ht="20.100000000000001" customHeight="1">
      <c r="A958" s="4717" t="s">
        <v>21610</v>
      </c>
      <c r="B958" s="4703" t="s">
        <v>22721</v>
      </c>
      <c r="C958" s="4690">
        <v>0</v>
      </c>
      <c r="D958" s="4690">
        <v>0.04</v>
      </c>
      <c r="E958" s="4690">
        <v>0.04</v>
      </c>
      <c r="F958" s="4704">
        <v>3</v>
      </c>
      <c r="G958" s="4705"/>
      <c r="H958" s="4706"/>
      <c r="I958" s="4703"/>
      <c r="J958" s="4703"/>
      <c r="K958" s="4709">
        <v>45839</v>
      </c>
      <c r="L958" s="4710"/>
      <c r="M958" s="4707"/>
    </row>
    <row r="959" spans="1:13" ht="20.100000000000001" customHeight="1">
      <c r="A959" s="4717" t="s">
        <v>21611</v>
      </c>
      <c r="B959" s="4703" t="s">
        <v>22721</v>
      </c>
      <c r="C959" s="4690">
        <v>0</v>
      </c>
      <c r="D959" s="4690">
        <v>0.05</v>
      </c>
      <c r="E959" s="4690">
        <v>0.05</v>
      </c>
      <c r="F959" s="4704">
        <v>3</v>
      </c>
      <c r="G959" s="4705"/>
      <c r="H959" s="4706"/>
      <c r="I959" s="4703"/>
      <c r="J959" s="4703"/>
      <c r="K959" s="4709">
        <v>45839</v>
      </c>
      <c r="L959" s="4710"/>
      <c r="M959" s="4707"/>
    </row>
    <row r="960" spans="1:13" ht="20.100000000000001" customHeight="1">
      <c r="A960" s="4717" t="s">
        <v>21612</v>
      </c>
      <c r="B960" s="4703" t="s">
        <v>22471</v>
      </c>
      <c r="C960" s="4690">
        <v>0</v>
      </c>
      <c r="D960" s="4690">
        <v>0.16</v>
      </c>
      <c r="E960" s="4690">
        <v>0.16</v>
      </c>
      <c r="F960" s="4704">
        <v>3</v>
      </c>
      <c r="G960" s="4705"/>
      <c r="H960" s="4706"/>
      <c r="I960" s="4703"/>
      <c r="J960" s="4703"/>
      <c r="K960" s="4709">
        <v>45839</v>
      </c>
      <c r="L960" s="4710"/>
      <c r="M960" s="4707"/>
    </row>
    <row r="961" spans="1:13" ht="20.100000000000001" customHeight="1">
      <c r="A961" s="4717" t="s">
        <v>21613</v>
      </c>
      <c r="B961" s="4703" t="s">
        <v>22471</v>
      </c>
      <c r="C961" s="4690">
        <v>0</v>
      </c>
      <c r="D961" s="4690">
        <v>0.70000000000000007</v>
      </c>
      <c r="E961" s="4690">
        <v>0.70000000000000007</v>
      </c>
      <c r="F961" s="4704">
        <v>3</v>
      </c>
      <c r="G961" s="4705"/>
      <c r="H961" s="4706"/>
      <c r="I961" s="4703"/>
      <c r="J961" s="4703"/>
      <c r="K961" s="4709">
        <v>45839</v>
      </c>
      <c r="L961" s="4710"/>
      <c r="M961" s="4707"/>
    </row>
    <row r="962" spans="1:13" ht="20.100000000000001" customHeight="1">
      <c r="A962" s="4717" t="s">
        <v>21614</v>
      </c>
      <c r="B962" s="4703" t="s">
        <v>22471</v>
      </c>
      <c r="C962" s="4690">
        <v>0</v>
      </c>
      <c r="D962" s="4690">
        <v>0.16</v>
      </c>
      <c r="E962" s="4690">
        <v>0.16</v>
      </c>
      <c r="F962" s="4704">
        <v>3</v>
      </c>
      <c r="G962" s="4705"/>
      <c r="H962" s="4706"/>
      <c r="I962" s="4703"/>
      <c r="J962" s="4703"/>
      <c r="K962" s="4709">
        <v>45839</v>
      </c>
      <c r="L962" s="4710"/>
      <c r="M962" s="4707"/>
    </row>
    <row r="963" spans="1:13" ht="20.100000000000001" customHeight="1">
      <c r="A963" s="4717" t="s">
        <v>21622</v>
      </c>
      <c r="B963" s="4703" t="s">
        <v>22471</v>
      </c>
      <c r="C963" s="4690">
        <v>0</v>
      </c>
      <c r="D963" s="4690">
        <v>0.28000000000000003</v>
      </c>
      <c r="E963" s="4690">
        <v>0.28000000000000003</v>
      </c>
      <c r="F963" s="4704">
        <v>3</v>
      </c>
      <c r="G963" s="4705"/>
      <c r="H963" s="4706"/>
      <c r="I963" s="4703"/>
      <c r="J963" s="4703"/>
      <c r="K963" s="4709">
        <v>45839</v>
      </c>
      <c r="L963" s="4710"/>
      <c r="M963" s="4707"/>
    </row>
    <row r="964" spans="1:13" ht="20.100000000000001" customHeight="1">
      <c r="A964" s="4717" t="s">
        <v>21631</v>
      </c>
      <c r="B964" s="4703" t="s">
        <v>22471</v>
      </c>
      <c r="C964" s="4690">
        <v>0</v>
      </c>
      <c r="D964" s="4690">
        <v>0.53</v>
      </c>
      <c r="E964" s="4690">
        <v>0.53</v>
      </c>
      <c r="F964" s="4704">
        <v>3</v>
      </c>
      <c r="G964" s="4705"/>
      <c r="H964" s="4706"/>
      <c r="I964" s="4703"/>
      <c r="J964" s="4703"/>
      <c r="K964" s="4709">
        <v>45839</v>
      </c>
      <c r="L964" s="4710"/>
      <c r="M964" s="4707"/>
    </row>
    <row r="965" spans="1:13" ht="20.100000000000001" customHeight="1">
      <c r="A965" s="4717" t="s">
        <v>21632</v>
      </c>
      <c r="B965" s="4703" t="s">
        <v>22471</v>
      </c>
      <c r="C965" s="4690">
        <v>0</v>
      </c>
      <c r="D965" s="4690">
        <v>0.2</v>
      </c>
      <c r="E965" s="4690">
        <v>0.2</v>
      </c>
      <c r="F965" s="4704">
        <v>3</v>
      </c>
      <c r="G965" s="4705"/>
      <c r="H965" s="4706"/>
      <c r="I965" s="4703"/>
      <c r="J965" s="4703"/>
      <c r="K965" s="4709">
        <v>45839</v>
      </c>
      <c r="L965" s="4710"/>
      <c r="M965" s="4707"/>
    </row>
    <row r="966" spans="1:13" ht="20.100000000000001" customHeight="1">
      <c r="A966" s="4717" t="s">
        <v>21633</v>
      </c>
      <c r="B966" s="4703" t="s">
        <v>22471</v>
      </c>
      <c r="C966" s="4690">
        <v>0</v>
      </c>
      <c r="D966" s="4690">
        <v>0.39</v>
      </c>
      <c r="E966" s="4690">
        <v>0.39</v>
      </c>
      <c r="F966" s="4704">
        <v>3</v>
      </c>
      <c r="G966" s="4705"/>
      <c r="H966" s="4706"/>
      <c r="I966" s="4703"/>
      <c r="J966" s="4703"/>
      <c r="K966" s="4709">
        <v>45839</v>
      </c>
      <c r="L966" s="4710"/>
      <c r="M966" s="4707"/>
    </row>
    <row r="967" spans="1:13" ht="20.100000000000001" customHeight="1">
      <c r="A967" s="4717" t="s">
        <v>21634</v>
      </c>
      <c r="B967" s="4703" t="s">
        <v>22471</v>
      </c>
      <c r="C967" s="4690">
        <v>0</v>
      </c>
      <c r="D967" s="4690">
        <v>0.15</v>
      </c>
      <c r="E967" s="4690">
        <v>0.15</v>
      </c>
      <c r="F967" s="4704">
        <v>3</v>
      </c>
      <c r="G967" s="4705"/>
      <c r="H967" s="4706"/>
      <c r="I967" s="4703"/>
      <c r="J967" s="4703"/>
      <c r="K967" s="4709">
        <v>45839</v>
      </c>
      <c r="L967" s="4710"/>
      <c r="M967" s="4707"/>
    </row>
    <row r="968" spans="1:13" ht="20.100000000000001" customHeight="1">
      <c r="A968" s="4728" t="s">
        <v>22378</v>
      </c>
      <c r="B968" s="4721" t="s">
        <v>15340</v>
      </c>
      <c r="C968" s="4729">
        <v>0</v>
      </c>
      <c r="D968" s="4729">
        <v>3.16</v>
      </c>
      <c r="E968" s="4729">
        <v>3.16</v>
      </c>
      <c r="F968" s="4722">
        <v>3</v>
      </c>
      <c r="G968" s="4723"/>
      <c r="H968" s="4724"/>
      <c r="I968" s="4721"/>
      <c r="J968" s="4721"/>
      <c r="K968" s="4709">
        <v>45839</v>
      </c>
      <c r="L968" s="4726"/>
      <c r="M968" s="4727"/>
    </row>
    <row r="969" spans="1:13" ht="20.100000000000001" customHeight="1" thickBot="1">
      <c r="A969" s="5307" t="s">
        <v>21606</v>
      </c>
      <c r="B969" s="5308"/>
      <c r="C969" s="5309">
        <v>0</v>
      </c>
      <c r="D969" s="5309">
        <v>14.03</v>
      </c>
      <c r="E969" s="5309">
        <v>14.03</v>
      </c>
      <c r="F969" s="5310">
        <v>3</v>
      </c>
      <c r="G969" s="5311"/>
      <c r="H969" s="5312"/>
      <c r="I969" s="5308"/>
      <c r="J969" s="5308"/>
      <c r="K969" s="4711">
        <v>45839</v>
      </c>
      <c r="L969" s="5313"/>
      <c r="M969" s="5314"/>
    </row>
    <row r="970" spans="1:13">
      <c r="K970" s="680"/>
    </row>
    <row r="971" spans="1:13">
      <c r="K971" s="680"/>
    </row>
    <row r="972" spans="1:13">
      <c r="K972" s="680"/>
    </row>
  </sheetData>
  <autoFilter ref="A6:M969">
    <filterColumn colId="6" showButton="0"/>
    <filterColumn colId="8" showButton="0"/>
  </autoFilter>
  <sortState ref="A8:M969">
    <sortCondition ref="K8:K969"/>
    <sortCondition ref="F8:F969"/>
  </sortState>
  <customSheetViews>
    <customSheetView guid="{79AD5FB7-84BA-40F8-B93E-7F6D3F799515}">
      <selection activeCell="H19" sqref="H19"/>
      <pageMargins left="0.7" right="0.7" top="0.75" bottom="0.75" header="0.3" footer="0.3"/>
      <pageSetup orientation="portrait" r:id="rId1"/>
    </customSheetView>
    <customSheetView guid="{A3593EDC-2197-4283-B58F-E8F46865F6B0}">
      <selection activeCell="D29" sqref="D29"/>
      <pageMargins left="0.7" right="0.7" top="0.75" bottom="0.75" header="0.3" footer="0.3"/>
      <pageSetup orientation="portrait" r:id="rId2"/>
    </customSheetView>
    <customSheetView guid="{39DE2760-0BFC-4719-B1E4-380C3A7079FC}" topLeftCell="B1">
      <selection activeCell="M3" sqref="M3"/>
      <pageMargins left="0.7" right="0.7" top="0.75" bottom="0.75" header="0.3" footer="0.3"/>
    </customSheetView>
    <customSheetView guid="{6CF4F969-58DE-4028-9DCC-C6E713BA1EE8}">
      <selection activeCell="A3" sqref="A3:XFD3"/>
      <pageMargins left="0.7" right="0.7" top="0.75" bottom="0.75" header="0.3" footer="0.3"/>
    </customSheetView>
    <customSheetView guid="{854D26F6-556C-4832-93A1-027DC2E7489A}">
      <selection activeCell="A3" sqref="A3:XFD3"/>
      <pageMargins left="0.7" right="0.7" top="0.75" bottom="0.75" header="0.3" footer="0.3"/>
    </customSheetView>
    <customSheetView guid="{1187C2EC-E8C1-47BD-824F-A093AEDCF8A3}">
      <selection activeCell="M3" sqref="M3"/>
      <pageMargins left="0.7" right="0.7" top="0.75" bottom="0.75" header="0.3" footer="0.3"/>
    </customSheetView>
    <customSheetView guid="{56D62996-4B64-4559-A57F-952A7719E60C}">
      <selection activeCell="M3" sqref="M3"/>
      <pageMargins left="0.7" right="0.7" top="0.75" bottom="0.75" header="0.3" footer="0.3"/>
    </customSheetView>
    <customSheetView guid="{D38925AC-49E8-4240-B4C4-15DDEAD2A52A}" showPageBreaks="1" printArea="1">
      <selection activeCell="A3" sqref="A3:XFD3"/>
      <pageMargins left="0.7" right="0.7" top="0.75" bottom="0.75" header="0.3" footer="0.3"/>
      <pageSetup orientation="landscape" r:id="rId3"/>
    </customSheetView>
    <customSheetView guid="{BBB634EE-F2D2-401C-80C5-834C06C8684E}">
      <selection activeCell="A3" sqref="A3:XFD3"/>
      <pageMargins left="0.7" right="0.7" top="0.75" bottom="0.75" header="0.3" footer="0.3"/>
      <pageSetup orientation="landscape" r:id="rId4"/>
    </customSheetView>
    <customSheetView guid="{2C5FEC20-E906-4956-A88D-6EAAC0747B30}" showPageBreaks="1" printArea="1">
      <selection activeCell="A3" sqref="A3:XFD3"/>
      <pageMargins left="0.7" right="0.7" top="0.75" bottom="0.75" header="0.3" footer="0.3"/>
      <pageSetup orientation="landscape" r:id="rId5"/>
    </customSheetView>
    <customSheetView guid="{F9A994EF-45B5-4EB9-AA72-BA8C2214CFE1}">
      <selection activeCell="M3" sqref="M3"/>
      <pageMargins left="0.7" right="0.7" top="0.75" bottom="0.75" header="0.3" footer="0.3"/>
    </customSheetView>
    <customSheetView guid="{600A9694-21CC-48F1-9DA2-8C0E3E8B5FA0}">
      <selection activeCell="M3" sqref="M3"/>
      <pageMargins left="0.7" right="0.7" top="0.75" bottom="0.75" header="0.3" footer="0.3"/>
    </customSheetView>
    <customSheetView guid="{344E436F-251D-4C51-AB7E-9264FEC9FA05}" showPageBreaks="1" topLeftCell="B1">
      <selection activeCell="J35" sqref="J35"/>
      <pageMargins left="0.7" right="0.7" top="0.75" bottom="0.75" header="0.3" footer="0.3"/>
      <pageSetup orientation="portrait" r:id="rId6"/>
    </customSheetView>
    <customSheetView guid="{0546D35D-D495-4ABF-8CD5-906F9854F6B9}">
      <selection activeCell="J35" sqref="J35"/>
      <pageMargins left="0.7" right="0.7" top="0.75" bottom="0.75" header="0.3" footer="0.3"/>
      <pageSetup orientation="portrait" r:id="rId7"/>
    </customSheetView>
    <customSheetView guid="{58D92D3D-F9DC-4070-8DAB-284558C682C9}">
      <selection activeCell="M3" sqref="M3"/>
      <pageMargins left="0.7" right="0.7" top="0.75" bottom="0.75" header="0.3" footer="0.3"/>
    </customSheetView>
    <customSheetView guid="{DD0AAC79-0110-4B1B-BB25-2C4FE9ED31F4}">
      <selection activeCell="J35" sqref="J35"/>
      <pageMargins left="0.7" right="0.7" top="0.75" bottom="0.75" header="0.3" footer="0.3"/>
      <pageSetup orientation="portrait" r:id="rId8"/>
    </customSheetView>
    <customSheetView guid="{423EC763-4105-4509-B307-318A5394E372}">
      <selection activeCell="A3" sqref="A3:XFD3"/>
      <pageMargins left="0.7" right="0.7" top="0.75" bottom="0.75" header="0.3" footer="0.3"/>
      <pageSetup orientation="portrait" r:id="rId9"/>
    </customSheetView>
    <customSheetView guid="{7FDB354D-BBFC-467C-9214-DEA80979E90C}">
      <selection activeCell="A3" sqref="A3:XFD3"/>
      <pageMargins left="0.7" right="0.7" top="0.75" bottom="0.75" header="0.3" footer="0.3"/>
      <pageSetup orientation="portrait" r:id="rId10"/>
    </customSheetView>
    <customSheetView guid="{B98680F5-9992-4B15-9195-313E46832CE7}">
      <selection activeCell="A3" sqref="A3:XFD3"/>
      <pageMargins left="0.7" right="0.7" top="0.75" bottom="0.75" header="0.3" footer="0.3"/>
      <pageSetup orientation="portrait" r:id="rId11"/>
    </customSheetView>
    <customSheetView guid="{2CAD6BBA-D926-4B66-9703-7E419ED6E99E}" showPageBreaks="1">
      <selection activeCell="A3" sqref="A3:XFD3"/>
      <pageMargins left="0.7" right="0.7" top="0.75" bottom="0.75" header="0.3" footer="0.3"/>
      <pageSetup orientation="portrait" r:id="rId12"/>
    </customSheetView>
    <customSheetView guid="{64C3C58B-5EDF-4A0D-9A08-4E76AD2C2831}">
      <selection activeCell="M3" sqref="M3"/>
      <pageMargins left="0.7" right="0.7" top="0.75" bottom="0.75" header="0.3" footer="0.3"/>
      <pageSetup orientation="portrait" r:id="rId13"/>
    </customSheetView>
    <customSheetView guid="{23935FAA-2CC8-4E3D-A833-6D530319EE28}">
      <pageMargins left="0.7" right="0.7" top="0.75" bottom="0.75" header="0.3" footer="0.3"/>
    </customSheetView>
    <customSheetView guid="{E7B49325-7A41-4A22-9EA5-2C4D363DA8F1}">
      <pageMargins left="0.7" right="0.7" top="0.75" bottom="0.75" header="0.3" footer="0.3"/>
    </customSheetView>
    <customSheetView guid="{FAC928FB-1728-4FB7-8ECE-85A8DE4D0ADF}">
      <pageMargins left="0.7" right="0.7" top="0.75" bottom="0.75" header="0.3" footer="0.3"/>
    </customSheetView>
    <customSheetView guid="{8C4D76D8-AA45-48E9-9804-BEEAA7B08B03}">
      <pageMargins left="0.7" right="0.7" top="0.75" bottom="0.75" header="0.3" footer="0.3"/>
    </customSheetView>
    <customSheetView guid="{862ECE3E-CBCF-4644-8210-D1EDA2099D3A}">
      <pageMargins left="0.7" right="0.7" top="0.75" bottom="0.75" header="0.3" footer="0.3"/>
    </customSheetView>
    <customSheetView guid="{EE1B2E10-D8FD-451C-B1E1-0B98F6A560DF}">
      <pageMargins left="0.7" right="0.7" top="0.75" bottom="0.75" header="0.3" footer="0.3"/>
    </customSheetView>
    <customSheetView guid="{7964114C-CB29-4D99-9806-CFB993D96184}">
      <pageMargins left="0.7" right="0.7" top="0.75" bottom="0.75" header="0.3" footer="0.3"/>
    </customSheetView>
    <customSheetView guid="{A7CCEAC1-D48B-40D0-9479-364198DE80EF}">
      <pageMargins left="0.7" right="0.7" top="0.75" bottom="0.75" header="0.3" footer="0.3"/>
    </customSheetView>
    <customSheetView guid="{68F5884F-4969-4575-BF13-5CC01FC32956}">
      <pageMargins left="0.7" right="0.7" top="0.75" bottom="0.75" header="0.3" footer="0.3"/>
    </customSheetView>
    <customSheetView guid="{29758B78-03D3-4D8E-AD37-F25D1BDCFD7B}">
      <pageMargins left="0.7" right="0.7" top="0.75" bottom="0.75" header="0.3" footer="0.3"/>
    </customSheetView>
    <customSheetView guid="{DE99B454-ED50-4848-ADC8-212B34E74919}">
      <pageMargins left="0.7" right="0.7" top="0.75" bottom="0.75" header="0.3" footer="0.3"/>
    </customSheetView>
    <customSheetView guid="{8CB2D929-C7E4-4180-B163-8A2824806B17}">
      <pageMargins left="0.7" right="0.7" top="0.75" bottom="0.75" header="0.3" footer="0.3"/>
    </customSheetView>
    <customSheetView guid="{34D85203-2D51-4355-8027-8019AB86EBCF}">
      <pageMargins left="0.7" right="0.7" top="0.75" bottom="0.75" header="0.3" footer="0.3"/>
    </customSheetView>
    <customSheetView guid="{89CCDF41-F1C9-4313-9F31-D107B3C76DDB}" topLeftCell="B1">
      <pageMargins left="0.7" right="0.7" top="0.75" bottom="0.75" header="0.3" footer="0.3"/>
    </customSheetView>
    <customSheetView guid="{726AD29E-1BFF-4E2F-9960-EE7743278367}">
      <pageMargins left="0.7" right="0.7" top="0.75" bottom="0.75" header="0.3" footer="0.3"/>
    </customSheetView>
    <customSheetView guid="{2F42E84F-7DBF-4A75-A7B3-62028DAEBF1A}">
      <pageMargins left="0.7" right="0.7" top="0.75" bottom="0.75" header="0.3" footer="0.3"/>
    </customSheetView>
    <customSheetView guid="{2B685D48-0292-4AA7-9819-853B2AEC1DD4}">
      <pageMargins left="0.7" right="0.7" top="0.75" bottom="0.75" header="0.3" footer="0.3"/>
    </customSheetView>
    <customSheetView guid="{4B0AA991-6767-4D57-B414-24103CB6BBB4}">
      <pageMargins left="0.7" right="0.7" top="0.75" bottom="0.75" header="0.3" footer="0.3"/>
    </customSheetView>
    <customSheetView guid="{8E86F10A-A699-45F6-98BE-FE12C92DC001}">
      <pageMargins left="0.7" right="0.7" top="0.75" bottom="0.75" header="0.3" footer="0.3"/>
    </customSheetView>
    <customSheetView guid="{47F7A3CE-B782-485F-A003-C143096A6054}">
      <pageMargins left="0.7" right="0.7" top="0.75" bottom="0.75" header="0.3" footer="0.3"/>
    </customSheetView>
    <customSheetView guid="{39B6890E-9E43-4C41-84C2-BE54C196CF6B}">
      <pageMargins left="0.7" right="0.7" top="0.75" bottom="0.75" header="0.3" footer="0.3"/>
    </customSheetView>
    <customSheetView guid="{5C12847A-1A36-4653-8A29-4B40BE88BC31}">
      <pageMargins left="0.7" right="0.7" top="0.75" bottom="0.75" header="0.3" footer="0.3"/>
    </customSheetView>
    <customSheetView guid="{72622A5F-562A-4F46-80A6-FB340FA923E4}">
      <pageMargins left="0.7" right="0.7" top="0.75" bottom="0.75" header="0.3" footer="0.3"/>
    </customSheetView>
    <customSheetView guid="{3A3E5217-495A-42D4-92E9-DBDDFA0133B2}">
      <pageMargins left="0.7" right="0.7" top="0.75" bottom="0.75" header="0.3" footer="0.3"/>
    </customSheetView>
    <customSheetView guid="{60CB8EE4-B91C-4012-A081-CCBA186E6839}" topLeftCell="B1">
      <pageMargins left="0.7" right="0.7" top="0.75" bottom="0.75" header="0.3" footer="0.3"/>
    </customSheetView>
    <customSheetView guid="{B8A5C91A-AD33-4DF4-A694-672D147217B5}">
      <pageMargins left="0.7" right="0.7" top="0.75" bottom="0.75" header="0.3" footer="0.3"/>
    </customSheetView>
    <customSheetView guid="{6A065346-6EC6-4D7F-9DF7-3658D614503A}">
      <pageMargins left="0.7" right="0.7" top="0.75" bottom="0.75" header="0.3" footer="0.3"/>
    </customSheetView>
    <customSheetView guid="{6BC667A8-B269-4F56-A803-5E4093D12764}">
      <pageMargins left="0.7" right="0.7" top="0.75" bottom="0.75" header="0.3" footer="0.3"/>
    </customSheetView>
    <customSheetView guid="{4075A10A-29EA-4A39-8C87-92C314459964}">
      <pageMargins left="0.7" right="0.7" top="0.75" bottom="0.75" header="0.3" footer="0.3"/>
    </customSheetView>
    <customSheetView guid="{D07D711A-BCB9-4378-B863-4CB7EB1E0F9F}">
      <pageMargins left="0.7" right="0.7" top="0.75" bottom="0.75" header="0.3" footer="0.3"/>
    </customSheetView>
    <customSheetView guid="{CE3A1CF7-6A47-4ED0-B4C6-D84228F6384A}">
      <pageMargins left="0.7" right="0.7" top="0.75" bottom="0.75" header="0.3" footer="0.3"/>
    </customSheetView>
    <customSheetView guid="{A6CAB246-C66C-4430-B883-E3AB4CA85CD3}">
      <selection activeCell="A3" sqref="A3:XFD3"/>
      <pageMargins left="0.7" right="0.7" top="0.75" bottom="0.75" header="0.3" footer="0.3"/>
      <pageSetup orientation="landscape" r:id="rId14"/>
    </customSheetView>
    <customSheetView guid="{A1494558-1040-4A63-BC7C-D39B992B3E56}" showPageBreaks="1">
      <selection activeCell="A3" sqref="A3:XFD3"/>
      <pageMargins left="0.7" right="0.7" top="0.75" bottom="0.75" header="0.3" footer="0.3"/>
      <pageSetup orientation="portrait" r:id="rId15"/>
    </customSheetView>
    <customSheetView guid="{1D116760-CC87-4F16-87B4-C7A61320F480}" topLeftCell="C1">
      <selection activeCell="J35" sqref="J35"/>
      <pageMargins left="0.7" right="0.7" top="0.75" bottom="0.75" header="0.3" footer="0.3"/>
      <pageSetup orientation="landscape" r:id="rId16"/>
    </customSheetView>
    <customSheetView guid="{0CF2EC10-BDE2-491E-A077-01A8E5B1EBEC}" showPageBreaks="1">
      <selection activeCell="J35" sqref="J35"/>
      <pageMargins left="0.7" right="0.7" top="0.75" bottom="0.75" header="0.3" footer="0.3"/>
      <pageSetup orientation="portrait" r:id="rId17"/>
    </customSheetView>
    <customSheetView guid="{F88BCD3F-34B6-43CB-BC45-E51462EBF67F}">
      <selection activeCell="M3" sqref="M3"/>
      <pageMargins left="0.7" right="0.7" top="0.75" bottom="0.75" header="0.3" footer="0.3"/>
    </customSheetView>
    <customSheetView guid="{1749D216-7950-497C-B39A-63FBE4D03B8C}">
      <selection activeCell="M3" sqref="M3"/>
      <pageMargins left="0.7" right="0.7" top="0.75" bottom="0.75" header="0.3" footer="0.3"/>
    </customSheetView>
    <customSheetView guid="{7FA40027-7B17-499A-B359-A5EF5225CCED}" showPageBreaks="1">
      <selection activeCell="C32" sqref="C32"/>
      <pageMargins left="0.7" right="0.7" top="0.75" bottom="0.75" header="0.3" footer="0.3"/>
      <pageSetup orientation="portrait" r:id="rId18"/>
    </customSheetView>
    <customSheetView guid="{34D72504-BFF0-4EA8-8FC8-7543DC9590F6}">
      <selection activeCell="C32" sqref="C32"/>
      <pageMargins left="0.7" right="0.7" top="0.75" bottom="0.75" header="0.3" footer="0.3"/>
    </customSheetView>
    <customSheetView guid="{72F1F4A7-FA3D-4AAA-B9F7-0B7CBCF937A0}">
      <selection activeCell="J35" sqref="J35"/>
      <pageMargins left="0.7" right="0.7" top="0.75" bottom="0.75" header="0.3" footer="0.3"/>
    </customSheetView>
    <customSheetView guid="{08FE8395-D523-42C1-83CE-E79D67FD8F6E}" topLeftCell="A10">
      <selection activeCell="C32" sqref="C32"/>
      <pageMargins left="0.7" right="0.7" top="0.75" bottom="0.75" header="0.3" footer="0.3"/>
      <pageSetup orientation="portrait" r:id="rId19"/>
    </customSheetView>
    <customSheetView guid="{1CAAE197-33E6-4BF2-B4DE-FDE07E8BBF88}" showPageBreaks="1" printArea="1">
      <selection activeCell="A3" sqref="A3:XFD3"/>
      <pageMargins left="0.7" right="0.7" top="0.75" bottom="0.75" header="0.3" footer="0.3"/>
      <pageSetup orientation="landscape" r:id="rId20"/>
    </customSheetView>
    <customSheetView guid="{0B1CD487-A10E-47AA-97E1-782E43B555C4}">
      <selection activeCell="A3" sqref="A3:XFD3"/>
      <pageMargins left="0.7" right="0.7" top="0.75" bottom="0.75" header="0.3" footer="0.3"/>
      <pageSetup orientation="portrait" r:id="rId21"/>
    </customSheetView>
    <customSheetView guid="{AF97F53F-CC36-44C1-9ECD-DF5129B3E6B5}">
      <selection activeCell="A3" sqref="A3:XFD3"/>
      <pageMargins left="0.7" right="0.7" top="0.75" bottom="0.75" header="0.3" footer="0.3"/>
    </customSheetView>
    <customSheetView guid="{FD6F7CAF-FB1E-4C3B-BC17-A805CA3477EF}" showPageBreaks="1">
      <selection activeCell="M3" sqref="M3"/>
      <pageMargins left="0.7" right="0.7" top="0.75" bottom="0.75" header="0.3" footer="0.3"/>
      <pageSetup orientation="portrait" r:id="rId22"/>
    </customSheetView>
    <customSheetView guid="{FEDC4AFF-A1F9-4866-BED0-75319FE928CF}">
      <selection activeCell="M3" sqref="M3"/>
      <pageMargins left="0.7" right="0.7" top="0.75" bottom="0.75" header="0.3" footer="0.3"/>
    </customSheetView>
    <customSheetView guid="{BB41729E-AA2B-4B78-BC0A-1EFA069D5CFD}" showPageBreaks="1" printArea="1">
      <selection activeCell="A3" sqref="A3:XFD3"/>
      <pageMargins left="0.7" right="0.7" top="0.75" bottom="0.75" header="0.3" footer="0.3"/>
      <pageSetup orientation="landscape" r:id="rId23"/>
    </customSheetView>
    <customSheetView guid="{7BB95B6A-5E37-4CAE-AF7D-1CC701D075E8}" showPageBreaks="1" printArea="1">
      <selection activeCell="A3" sqref="A3:XFD3"/>
      <pageMargins left="0.7" right="0.7" top="0.75" bottom="0.75" header="0.3" footer="0.3"/>
      <pageSetup orientation="landscape" r:id="rId24"/>
    </customSheetView>
    <customSheetView guid="{2EC062F0-5386-4865-B10E-AAA41383D77F}">
      <selection activeCell="A3" sqref="A3:XFD3"/>
      <pageMargins left="0.7" right="0.7" top="0.75" bottom="0.75" header="0.3" footer="0.3"/>
      <pageSetup orientation="landscape" r:id="rId25"/>
    </customSheetView>
    <customSheetView guid="{FC2532A6-77E2-4AF9-9A45-F247B0588659}" showPageBreaks="1">
      <selection activeCell="M3" sqref="M3"/>
      <pageMargins left="0.7" right="0.7" top="0.75" bottom="0.75" header="0.3" footer="0.3"/>
      <pageSetup paperSize="0" orientation="portrait" r:id="rId26"/>
    </customSheetView>
    <customSheetView guid="{A44DAB59-BE7A-4333-A5F2-74C8918F30B6}">
      <selection activeCell="C32" sqref="C32"/>
      <pageMargins left="0.7" right="0.7" top="0.75" bottom="0.75" header="0.3" footer="0.3"/>
    </customSheetView>
    <customSheetView guid="{03AFFCA8-9E14-4DB5-84F7-C730BD68291C}">
      <selection activeCell="H19" sqref="H19"/>
      <pageMargins left="0.7" right="0.7" top="0.75" bottom="0.75" header="0.3" footer="0.3"/>
      <pageSetup orientation="portrait" r:id="rId27"/>
    </customSheetView>
    <customSheetView guid="{EC76EB35-067C-4DE7-B07A-226A5E409E79}">
      <selection activeCell="M3" sqref="M3"/>
      <pageMargins left="0.7" right="0.7" top="0.75" bottom="0.75" header="0.3" footer="0.3"/>
    </customSheetView>
    <customSheetView guid="{983A23DD-8020-461E-A6F4-2AEC4ED7324C}">
      <selection activeCell="J35" sqref="J35"/>
      <pageMargins left="0.7" right="0.7" top="0.75" bottom="0.75" header="0.3" footer="0.3"/>
    </customSheetView>
    <customSheetView guid="{D3731BF5-0429-4443-9A8C-8B29EB0DB856}" topLeftCell="B1">
      <selection activeCell="M3" sqref="M3"/>
      <pageMargins left="0.7" right="0.7" top="0.75" bottom="0.75" header="0.3" footer="0.3"/>
    </customSheetView>
    <customSheetView guid="{A530EBA0-4EDF-47E2-8165-36150308EFE0}" topLeftCell="B1">
      <selection activeCell="M3" sqref="M3"/>
      <pageMargins left="0.7" right="0.7" top="0.75" bottom="0.75" header="0.3" footer="0.3"/>
    </customSheetView>
    <customSheetView guid="{FE9B4351-E79D-4254-BAB9-133F96438B1B}">
      <selection activeCell="H19" sqref="H19"/>
      <pageMargins left="0.7" right="0.7" top="0.75" bottom="0.75" header="0.3" footer="0.3"/>
      <pageSetup orientation="portrait" r:id="rId28"/>
    </customSheetView>
    <customSheetView guid="{CA9519B9-3429-4BE9-9E5D-F85393E6AD13}">
      <selection activeCell="H19" sqref="H19"/>
      <pageMargins left="0.7" right="0.7" top="0.75" bottom="0.75" header="0.3" footer="0.3"/>
      <pageSetup orientation="portrait" r:id="rId29"/>
    </customSheetView>
  </customSheetViews>
  <mergeCells count="24">
    <mergeCell ref="A1:O1"/>
    <mergeCell ref="A2:B2"/>
    <mergeCell ref="C2:F2"/>
    <mergeCell ref="K2:L2"/>
    <mergeCell ref="K3:L3"/>
    <mergeCell ref="N2:O2"/>
    <mergeCell ref="N3:O3"/>
    <mergeCell ref="C3:F3"/>
    <mergeCell ref="A3:B3"/>
    <mergeCell ref="A5:F5"/>
    <mergeCell ref="G5:J5"/>
    <mergeCell ref="G3:H3"/>
    <mergeCell ref="I3:J3"/>
    <mergeCell ref="A4:O4"/>
    <mergeCell ref="Q2:R2"/>
    <mergeCell ref="O16:O19"/>
    <mergeCell ref="G6:H6"/>
    <mergeCell ref="I6:J6"/>
    <mergeCell ref="K5:M5"/>
    <mergeCell ref="K6:K7"/>
    <mergeCell ref="L6:L7"/>
    <mergeCell ref="G2:H2"/>
    <mergeCell ref="I2:J2"/>
    <mergeCell ref="M6:M7"/>
  </mergeCells>
  <pageMargins left="0.7" right="0.7" top="0.75" bottom="0.75" header="0.3" footer="0.3"/>
  <pageSetup orientation="portrait" r:id="rId30"/>
  <drawing r:id="rId3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pageSetUpPr fitToPage="1"/>
  </sheetPr>
  <dimension ref="A1:T1147"/>
  <sheetViews>
    <sheetView topLeftCell="A150" zoomScaleNormal="100" workbookViewId="0">
      <selection activeCell="F1136" sqref="F1136"/>
    </sheetView>
  </sheetViews>
  <sheetFormatPr defaultRowHeight="15"/>
  <cols>
    <col min="1" max="1" width="9.42578125" customWidth="1"/>
    <col min="3" max="3" width="21.5703125" style="4866" customWidth="1"/>
    <col min="5" max="5" width="19" style="4866" customWidth="1"/>
    <col min="6" max="6" width="21.42578125" style="4866" customWidth="1"/>
    <col min="7" max="8" width="9.42578125" style="4866"/>
    <col min="9" max="9" width="20.5703125" style="4866" customWidth="1"/>
    <col min="10" max="10" width="9.42578125" style="4866"/>
    <col min="11" max="11" width="12.42578125" style="4866" customWidth="1"/>
    <col min="12" max="12" width="11.42578125" customWidth="1"/>
    <col min="13" max="13" width="13.42578125" customWidth="1"/>
  </cols>
  <sheetData>
    <row r="1" spans="1:14" ht="19.5" thickBot="1">
      <c r="A1" s="293" t="s">
        <v>19968</v>
      </c>
      <c r="B1" s="4215"/>
      <c r="C1" s="4867"/>
      <c r="D1" s="4215"/>
      <c r="E1" s="4867"/>
      <c r="F1" s="4867"/>
      <c r="G1" s="4867"/>
      <c r="H1" s="4867"/>
      <c r="I1" s="4867"/>
      <c r="J1" s="4867"/>
      <c r="K1" s="4867"/>
      <c r="L1" s="247"/>
    </row>
    <row r="2" spans="1:14" ht="15.75">
      <c r="A2" s="248"/>
      <c r="B2" s="250" t="s">
        <v>0</v>
      </c>
      <c r="C2" s="4869"/>
      <c r="D2" s="248" t="s">
        <v>9</v>
      </c>
      <c r="E2" s="4868"/>
      <c r="F2" s="4869"/>
      <c r="G2" s="4870" t="s">
        <v>10</v>
      </c>
      <c r="H2" s="4868"/>
      <c r="I2" s="4868"/>
      <c r="J2" s="4870"/>
      <c r="K2" s="4868"/>
      <c r="L2" s="520"/>
      <c r="M2" s="410"/>
    </row>
    <row r="3" spans="1:14" ht="45">
      <c r="A3" s="53" t="s">
        <v>7</v>
      </c>
      <c r="B3" s="55" t="s">
        <v>1</v>
      </c>
      <c r="C3" s="54" t="s">
        <v>2</v>
      </c>
      <c r="D3" s="53" t="s">
        <v>3</v>
      </c>
      <c r="E3" s="56" t="s">
        <v>4</v>
      </c>
      <c r="F3" s="54" t="s">
        <v>5</v>
      </c>
      <c r="G3" s="53" t="s">
        <v>6</v>
      </c>
      <c r="H3" s="56" t="s">
        <v>4</v>
      </c>
      <c r="I3" s="54" t="s">
        <v>2</v>
      </c>
      <c r="J3" s="57" t="s">
        <v>8</v>
      </c>
      <c r="K3" s="56" t="s">
        <v>14</v>
      </c>
      <c r="L3" s="56" t="s">
        <v>2065</v>
      </c>
      <c r="M3" s="512" t="s">
        <v>2301</v>
      </c>
    </row>
    <row r="4" spans="1:14" hidden="1">
      <c r="A4" s="58">
        <v>5</v>
      </c>
      <c r="B4" s="59" t="s">
        <v>39</v>
      </c>
      <c r="C4" s="4889" t="s">
        <v>75</v>
      </c>
      <c r="D4" s="60">
        <v>0.28999999999999998</v>
      </c>
      <c r="E4" s="4885" t="s">
        <v>76</v>
      </c>
      <c r="F4" s="4889" t="s">
        <v>77</v>
      </c>
      <c r="G4" s="62">
        <v>13.79</v>
      </c>
      <c r="H4" s="4885" t="s">
        <v>23</v>
      </c>
      <c r="I4" s="4889" t="s">
        <v>126</v>
      </c>
      <c r="J4" s="4877">
        <v>13.5</v>
      </c>
      <c r="K4" s="4871">
        <v>41091</v>
      </c>
      <c r="L4" s="521">
        <v>41318</v>
      </c>
      <c r="M4" s="513"/>
      <c r="N4" s="63"/>
    </row>
    <row r="5" spans="1:14" hidden="1">
      <c r="A5" s="58">
        <v>5</v>
      </c>
      <c r="B5" s="59" t="s">
        <v>71</v>
      </c>
      <c r="C5" s="4889" t="s">
        <v>78</v>
      </c>
      <c r="D5" s="62">
        <v>0</v>
      </c>
      <c r="E5" s="4885" t="s">
        <v>23</v>
      </c>
      <c r="F5" s="4889" t="s">
        <v>79</v>
      </c>
      <c r="G5" s="60">
        <v>1.91</v>
      </c>
      <c r="H5" s="4885" t="s">
        <v>80</v>
      </c>
      <c r="I5" s="4889" t="s">
        <v>81</v>
      </c>
      <c r="J5" s="4877">
        <v>1.91</v>
      </c>
      <c r="K5" s="4872">
        <v>41318</v>
      </c>
      <c r="L5" s="521">
        <v>41318</v>
      </c>
      <c r="M5" s="513"/>
    </row>
    <row r="6" spans="1:14" hidden="1">
      <c r="A6" s="58">
        <v>5</v>
      </c>
      <c r="B6" s="59" t="s">
        <v>72</v>
      </c>
      <c r="C6" s="4889" t="s">
        <v>82</v>
      </c>
      <c r="D6" s="62">
        <v>0</v>
      </c>
      <c r="E6" s="4885" t="s">
        <v>23</v>
      </c>
      <c r="F6" s="4889" t="s">
        <v>79</v>
      </c>
      <c r="G6" s="62">
        <v>4.71</v>
      </c>
      <c r="H6" s="4885" t="s">
        <v>83</v>
      </c>
      <c r="I6" s="4889" t="s">
        <v>84</v>
      </c>
      <c r="J6" s="4878">
        <v>4.71</v>
      </c>
      <c r="K6" s="4873">
        <v>41318</v>
      </c>
      <c r="L6" s="521">
        <v>41318</v>
      </c>
      <c r="M6" s="513"/>
    </row>
    <row r="7" spans="1:14" hidden="1">
      <c r="A7" s="58">
        <v>5</v>
      </c>
      <c r="B7" s="59" t="s">
        <v>73</v>
      </c>
      <c r="C7" s="4889" t="s">
        <v>85</v>
      </c>
      <c r="D7" s="60">
        <v>0</v>
      </c>
      <c r="E7" s="4885" t="s">
        <v>23</v>
      </c>
      <c r="F7" s="4889" t="s">
        <v>79</v>
      </c>
      <c r="G7" s="60">
        <v>2.71</v>
      </c>
      <c r="H7" s="4885" t="s">
        <v>39</v>
      </c>
      <c r="I7" s="4889" t="s">
        <v>75</v>
      </c>
      <c r="J7" s="4877">
        <v>2.71</v>
      </c>
      <c r="K7" s="4872">
        <v>41381</v>
      </c>
      <c r="L7" s="521">
        <v>41383</v>
      </c>
      <c r="M7" s="513"/>
    </row>
    <row r="8" spans="1:14" hidden="1">
      <c r="A8" s="58">
        <v>5</v>
      </c>
      <c r="B8" s="59" t="s">
        <v>74</v>
      </c>
      <c r="C8" s="4889" t="s">
        <v>86</v>
      </c>
      <c r="D8" s="62">
        <v>0</v>
      </c>
      <c r="E8" s="4885" t="s">
        <v>87</v>
      </c>
      <c r="F8" s="4889" t="s">
        <v>88</v>
      </c>
      <c r="G8" s="60">
        <v>5.82</v>
      </c>
      <c r="H8" s="4885" t="s">
        <v>39</v>
      </c>
      <c r="I8" s="4889" t="s">
        <v>75</v>
      </c>
      <c r="J8" s="4877">
        <v>5.82</v>
      </c>
      <c r="K8" s="4871">
        <v>41309</v>
      </c>
      <c r="L8" s="521">
        <v>41347</v>
      </c>
      <c r="M8" s="513"/>
      <c r="N8" s="63"/>
    </row>
    <row r="9" spans="1:14" hidden="1">
      <c r="A9" s="58">
        <v>5</v>
      </c>
      <c r="B9" s="59" t="s">
        <v>87</v>
      </c>
      <c r="C9" s="4889" t="s">
        <v>88</v>
      </c>
      <c r="D9" s="62">
        <v>0.49</v>
      </c>
      <c r="E9" s="4885" t="s">
        <v>23</v>
      </c>
      <c r="F9" s="4889" t="s">
        <v>89</v>
      </c>
      <c r="G9" s="62">
        <v>8.1</v>
      </c>
      <c r="H9" s="4885" t="s">
        <v>23</v>
      </c>
      <c r="I9" s="4889" t="s">
        <v>79</v>
      </c>
      <c r="J9" s="4878">
        <v>7.61</v>
      </c>
      <c r="K9" s="4873">
        <v>41366</v>
      </c>
      <c r="L9" s="521">
        <v>41380</v>
      </c>
      <c r="M9" s="513"/>
    </row>
    <row r="10" spans="1:14" hidden="1">
      <c r="A10" s="64">
        <v>5</v>
      </c>
      <c r="B10" s="65" t="s">
        <v>92</v>
      </c>
      <c r="C10" s="4890" t="s">
        <v>90</v>
      </c>
      <c r="D10" s="66">
        <v>0</v>
      </c>
      <c r="E10" s="4886" t="s">
        <v>21</v>
      </c>
      <c r="F10" s="4890" t="s">
        <v>91</v>
      </c>
      <c r="G10" s="67">
        <v>2.15</v>
      </c>
      <c r="H10" s="4885" t="s">
        <v>72</v>
      </c>
      <c r="I10" s="4890" t="s">
        <v>82</v>
      </c>
      <c r="J10" s="4879">
        <v>2.15</v>
      </c>
      <c r="K10" s="4873">
        <v>41318</v>
      </c>
      <c r="L10" s="521">
        <v>41318</v>
      </c>
      <c r="M10" s="513"/>
    </row>
    <row r="11" spans="1:14" hidden="1">
      <c r="A11" s="58">
        <v>5</v>
      </c>
      <c r="B11" s="59" t="s">
        <v>93</v>
      </c>
      <c r="C11" s="4889" t="s">
        <v>94</v>
      </c>
      <c r="D11" s="60">
        <v>0</v>
      </c>
      <c r="E11" s="4885" t="s">
        <v>39</v>
      </c>
      <c r="F11" s="4889" t="s">
        <v>75</v>
      </c>
      <c r="G11" s="60">
        <v>2.25</v>
      </c>
      <c r="H11" s="4885" t="s">
        <v>39</v>
      </c>
      <c r="I11" s="4889" t="s">
        <v>75</v>
      </c>
      <c r="J11" s="4877">
        <v>2.25</v>
      </c>
      <c r="K11" s="4872">
        <v>41414</v>
      </c>
      <c r="L11" s="521">
        <v>41184</v>
      </c>
      <c r="M11" s="513"/>
    </row>
    <row r="12" spans="1:14" hidden="1">
      <c r="A12" s="58">
        <v>5</v>
      </c>
      <c r="B12" s="59" t="s">
        <v>95</v>
      </c>
      <c r="C12" s="4889" t="s">
        <v>96</v>
      </c>
      <c r="D12" s="62">
        <v>0</v>
      </c>
      <c r="E12" s="4885" t="s">
        <v>74</v>
      </c>
      <c r="F12" s="4889" t="s">
        <v>86</v>
      </c>
      <c r="G12" s="60">
        <v>3.24</v>
      </c>
      <c r="H12" s="4885" t="s">
        <v>39</v>
      </c>
      <c r="I12" s="4889" t="s">
        <v>75</v>
      </c>
      <c r="J12" s="4877">
        <v>3.24</v>
      </c>
      <c r="K12" s="4871">
        <v>41352</v>
      </c>
      <c r="L12" s="521">
        <v>41362</v>
      </c>
      <c r="M12" s="513"/>
      <c r="N12" s="63"/>
    </row>
    <row r="13" spans="1:14" hidden="1">
      <c r="A13" s="58">
        <v>5</v>
      </c>
      <c r="B13" s="59" t="s">
        <v>97</v>
      </c>
      <c r="C13" s="4889" t="s">
        <v>98</v>
      </c>
      <c r="D13" s="62">
        <v>4.57</v>
      </c>
      <c r="E13" s="4885" t="s">
        <v>39</v>
      </c>
      <c r="F13" s="4889" t="s">
        <v>75</v>
      </c>
      <c r="G13" s="62">
        <v>4.59</v>
      </c>
      <c r="H13" s="4885" t="s">
        <v>23</v>
      </c>
      <c r="I13" s="4889" t="s">
        <v>89</v>
      </c>
      <c r="J13" s="4877">
        <v>0.02</v>
      </c>
      <c r="K13" s="4873">
        <v>41306</v>
      </c>
      <c r="L13" s="521">
        <v>41306</v>
      </c>
      <c r="M13" s="513"/>
    </row>
    <row r="14" spans="1:14" hidden="1">
      <c r="A14" s="58">
        <v>5</v>
      </c>
      <c r="B14" s="59" t="s">
        <v>97</v>
      </c>
      <c r="C14" s="4889" t="s">
        <v>98</v>
      </c>
      <c r="D14" s="60">
        <v>5.52</v>
      </c>
      <c r="E14" s="4885" t="s">
        <v>23</v>
      </c>
      <c r="F14" s="4889" t="s">
        <v>89</v>
      </c>
      <c r="G14" s="60">
        <v>7.17</v>
      </c>
      <c r="H14" s="4885" t="s">
        <v>74</v>
      </c>
      <c r="I14" s="4889" t="s">
        <v>86</v>
      </c>
      <c r="J14" s="4877">
        <v>1.65</v>
      </c>
      <c r="K14" s="4873">
        <v>41302</v>
      </c>
      <c r="L14" s="521">
        <v>41306</v>
      </c>
      <c r="M14" s="513"/>
    </row>
    <row r="15" spans="1:14" hidden="1">
      <c r="A15" s="58">
        <v>5</v>
      </c>
      <c r="B15" s="59" t="s">
        <v>99</v>
      </c>
      <c r="C15" s="4889" t="s">
        <v>100</v>
      </c>
      <c r="D15" s="62">
        <v>0</v>
      </c>
      <c r="E15" s="4885" t="s">
        <v>95</v>
      </c>
      <c r="F15" s="4889" t="s">
        <v>96</v>
      </c>
      <c r="G15" s="62">
        <v>1.29</v>
      </c>
      <c r="H15" s="4885" t="s">
        <v>74</v>
      </c>
      <c r="I15" s="4889" t="s">
        <v>86</v>
      </c>
      <c r="J15" s="4878">
        <v>1.29</v>
      </c>
      <c r="K15" s="4873">
        <v>41318</v>
      </c>
      <c r="L15" s="521">
        <v>41318</v>
      </c>
      <c r="M15" s="513"/>
    </row>
    <row r="16" spans="1:14" hidden="1">
      <c r="A16" s="58">
        <v>5</v>
      </c>
      <c r="B16" s="59" t="s">
        <v>101</v>
      </c>
      <c r="C16" s="4889" t="s">
        <v>102</v>
      </c>
      <c r="D16" s="68">
        <v>0</v>
      </c>
      <c r="E16" s="4885" t="s">
        <v>23</v>
      </c>
      <c r="F16" s="4889" t="s">
        <v>79</v>
      </c>
      <c r="G16" s="60">
        <v>2.39</v>
      </c>
      <c r="H16" s="4885" t="s">
        <v>93</v>
      </c>
      <c r="I16" s="4889" t="s">
        <v>94</v>
      </c>
      <c r="J16" s="4878">
        <v>2.39</v>
      </c>
      <c r="K16" s="4871">
        <v>41421</v>
      </c>
      <c r="L16" s="521">
        <v>41184</v>
      </c>
      <c r="M16" s="513"/>
      <c r="N16" s="63"/>
    </row>
    <row r="17" spans="1:20" hidden="1">
      <c r="A17" s="58">
        <v>5</v>
      </c>
      <c r="B17" s="59" t="s">
        <v>103</v>
      </c>
      <c r="C17" s="4889" t="s">
        <v>104</v>
      </c>
      <c r="D17" s="62">
        <v>0</v>
      </c>
      <c r="E17" s="4885" t="s">
        <v>23</v>
      </c>
      <c r="F17" s="4889" t="s">
        <v>79</v>
      </c>
      <c r="G17" s="60">
        <v>0.59</v>
      </c>
      <c r="H17" s="4885" t="s">
        <v>87</v>
      </c>
      <c r="I17" s="4889" t="s">
        <v>88</v>
      </c>
      <c r="J17" s="4877">
        <v>0.59</v>
      </c>
      <c r="K17" s="4872">
        <v>41338</v>
      </c>
      <c r="L17" s="521">
        <v>41338</v>
      </c>
      <c r="M17" s="513"/>
    </row>
    <row r="18" spans="1:20" hidden="1">
      <c r="A18" s="58">
        <v>5</v>
      </c>
      <c r="B18" s="59" t="s">
        <v>105</v>
      </c>
      <c r="C18" s="4889" t="s">
        <v>106</v>
      </c>
      <c r="D18" s="62">
        <v>0.71</v>
      </c>
      <c r="E18" s="4885" t="s">
        <v>87</v>
      </c>
      <c r="F18" s="4889" t="s">
        <v>88</v>
      </c>
      <c r="G18" s="62">
        <v>2.89</v>
      </c>
      <c r="H18" s="4885" t="s">
        <v>71</v>
      </c>
      <c r="I18" s="4889" t="s">
        <v>78</v>
      </c>
      <c r="J18" s="4878">
        <v>2.1800000000000002</v>
      </c>
      <c r="K18" s="4873">
        <v>41318</v>
      </c>
      <c r="L18" s="521">
        <v>41318</v>
      </c>
      <c r="M18" s="513"/>
    </row>
    <row r="19" spans="1:20" hidden="1">
      <c r="A19" s="58">
        <v>5</v>
      </c>
      <c r="B19" s="59" t="s">
        <v>107</v>
      </c>
      <c r="C19" s="4889" t="s">
        <v>108</v>
      </c>
      <c r="D19" s="60">
        <v>0</v>
      </c>
      <c r="E19" s="4885" t="s">
        <v>101</v>
      </c>
      <c r="F19" s="4889" t="s">
        <v>102</v>
      </c>
      <c r="G19" s="60">
        <v>1.94</v>
      </c>
      <c r="H19" s="4885" t="s">
        <v>71</v>
      </c>
      <c r="I19" s="4889" t="s">
        <v>78</v>
      </c>
      <c r="J19" s="4877">
        <v>1.94</v>
      </c>
      <c r="K19" s="4873">
        <v>41428</v>
      </c>
      <c r="L19" s="521">
        <v>41184</v>
      </c>
      <c r="M19" s="513"/>
    </row>
    <row r="20" spans="1:20" hidden="1">
      <c r="A20" s="58">
        <v>5</v>
      </c>
      <c r="B20" s="59" t="s">
        <v>109</v>
      </c>
      <c r="C20" s="4889" t="s">
        <v>110</v>
      </c>
      <c r="D20" s="62">
        <v>0</v>
      </c>
      <c r="E20" s="4885" t="s">
        <v>105</v>
      </c>
      <c r="F20" s="4889" t="s">
        <v>106</v>
      </c>
      <c r="G20" s="60">
        <v>0.94</v>
      </c>
      <c r="H20" s="4885" t="s">
        <v>23</v>
      </c>
      <c r="I20" s="4889" t="s">
        <v>79</v>
      </c>
      <c r="J20" s="4877">
        <v>0.94</v>
      </c>
      <c r="K20" s="4871">
        <v>41318</v>
      </c>
      <c r="L20" s="521">
        <v>41318</v>
      </c>
      <c r="M20" s="513"/>
      <c r="N20" s="63"/>
    </row>
    <row r="21" spans="1:20" hidden="1">
      <c r="A21" s="58">
        <v>5</v>
      </c>
      <c r="B21" s="59" t="s">
        <v>111</v>
      </c>
      <c r="C21" s="4889" t="s">
        <v>112</v>
      </c>
      <c r="D21" s="62">
        <v>0</v>
      </c>
      <c r="E21" s="4885" t="s">
        <v>39</v>
      </c>
      <c r="F21" s="4889" t="s">
        <v>75</v>
      </c>
      <c r="G21" s="62">
        <v>1.71</v>
      </c>
      <c r="H21" s="4885" t="s">
        <v>87</v>
      </c>
      <c r="I21" s="4889" t="s">
        <v>88</v>
      </c>
      <c r="J21" s="4878">
        <v>1.71</v>
      </c>
      <c r="K21" s="4872">
        <v>41373</v>
      </c>
      <c r="L21" s="521">
        <v>41375</v>
      </c>
      <c r="M21" s="513"/>
    </row>
    <row r="22" spans="1:20" hidden="1">
      <c r="A22" s="58">
        <v>5</v>
      </c>
      <c r="B22" s="59" t="s">
        <v>113</v>
      </c>
      <c r="C22" s="4889" t="s">
        <v>114</v>
      </c>
      <c r="D22" s="62">
        <v>0</v>
      </c>
      <c r="E22" s="4885" t="s">
        <v>72</v>
      </c>
      <c r="F22" s="4889" t="s">
        <v>82</v>
      </c>
      <c r="G22" s="62">
        <v>1.82</v>
      </c>
      <c r="H22" s="4885" t="s">
        <v>74</v>
      </c>
      <c r="I22" s="4889" t="s">
        <v>86</v>
      </c>
      <c r="J22" s="4878">
        <v>1.82</v>
      </c>
      <c r="K22" s="4872">
        <v>41347</v>
      </c>
      <c r="L22" s="521">
        <v>41351</v>
      </c>
      <c r="M22" s="513"/>
    </row>
    <row r="23" spans="1:20" hidden="1">
      <c r="A23" s="64">
        <v>5</v>
      </c>
      <c r="B23" s="65" t="s">
        <v>115</v>
      </c>
      <c r="C23" s="4890" t="s">
        <v>116</v>
      </c>
      <c r="D23" s="66">
        <v>0</v>
      </c>
      <c r="E23" s="4886" t="s">
        <v>73</v>
      </c>
      <c r="F23" s="4890" t="s">
        <v>85</v>
      </c>
      <c r="G23" s="67">
        <v>3</v>
      </c>
      <c r="H23" s="4885" t="s">
        <v>103</v>
      </c>
      <c r="I23" s="4890" t="s">
        <v>104</v>
      </c>
      <c r="J23" s="4879">
        <v>3</v>
      </c>
      <c r="K23" s="4872">
        <v>41326</v>
      </c>
      <c r="L23" s="521">
        <v>41336</v>
      </c>
      <c r="M23" s="513"/>
    </row>
    <row r="24" spans="1:20" hidden="1">
      <c r="A24" s="58">
        <v>5</v>
      </c>
      <c r="B24" s="59" t="s">
        <v>117</v>
      </c>
      <c r="C24" s="4889" t="s">
        <v>118</v>
      </c>
      <c r="D24" s="60">
        <v>1.23</v>
      </c>
      <c r="E24" s="4885" t="s">
        <v>23</v>
      </c>
      <c r="F24" s="4889" t="s">
        <v>89</v>
      </c>
      <c r="G24" s="60">
        <v>2.37</v>
      </c>
      <c r="H24" s="4885" t="s">
        <v>39</v>
      </c>
      <c r="I24" s="4889" t="s">
        <v>75</v>
      </c>
      <c r="J24" s="4877">
        <v>1.1399999999999999</v>
      </c>
      <c r="K24" s="4872">
        <v>41358</v>
      </c>
      <c r="L24" s="521">
        <v>41360</v>
      </c>
      <c r="M24" s="513"/>
    </row>
    <row r="25" spans="1:20" hidden="1">
      <c r="A25" s="58">
        <v>5</v>
      </c>
      <c r="B25" s="59" t="s">
        <v>119</v>
      </c>
      <c r="C25" s="4889" t="s">
        <v>120</v>
      </c>
      <c r="D25" s="62">
        <v>0</v>
      </c>
      <c r="E25" s="4885" t="s">
        <v>92</v>
      </c>
      <c r="F25" s="4889" t="s">
        <v>90</v>
      </c>
      <c r="G25" s="60">
        <v>1.03</v>
      </c>
      <c r="H25" s="4885" t="s">
        <v>121</v>
      </c>
      <c r="I25" s="4889" t="s">
        <v>122</v>
      </c>
      <c r="J25" s="4877">
        <v>1.03</v>
      </c>
      <c r="K25" s="4871">
        <v>41318</v>
      </c>
      <c r="L25" s="521">
        <v>41318</v>
      </c>
      <c r="M25" s="513"/>
      <c r="N25" s="63"/>
    </row>
    <row r="26" spans="1:20" hidden="1">
      <c r="A26" s="58">
        <v>5</v>
      </c>
      <c r="B26" s="59" t="s">
        <v>123</v>
      </c>
      <c r="C26" s="4889" t="s">
        <v>102</v>
      </c>
      <c r="D26" s="62">
        <v>0</v>
      </c>
      <c r="E26" s="4885" t="s">
        <v>39</v>
      </c>
      <c r="F26" s="4889" t="s">
        <v>75</v>
      </c>
      <c r="G26" s="60">
        <v>1.08</v>
      </c>
      <c r="H26" s="4885" t="s">
        <v>101</v>
      </c>
      <c r="I26" s="4889" t="s">
        <v>102</v>
      </c>
      <c r="J26" s="4877">
        <v>1.08</v>
      </c>
      <c r="K26" s="4873">
        <v>41318</v>
      </c>
      <c r="L26" s="521">
        <v>41318</v>
      </c>
      <c r="M26" s="513"/>
    </row>
    <row r="27" spans="1:20" hidden="1">
      <c r="A27" s="58">
        <v>5</v>
      </c>
      <c r="B27" s="59" t="s">
        <v>121</v>
      </c>
      <c r="C27" s="4889" t="s">
        <v>120</v>
      </c>
      <c r="D27" s="60">
        <v>0</v>
      </c>
      <c r="E27" s="4885" t="s">
        <v>119</v>
      </c>
      <c r="F27" s="4889" t="s">
        <v>122</v>
      </c>
      <c r="G27" s="60">
        <v>0.79</v>
      </c>
      <c r="H27" s="4885" t="s">
        <v>23</v>
      </c>
      <c r="I27" s="4889" t="s">
        <v>79</v>
      </c>
      <c r="J27" s="4877">
        <v>0.79</v>
      </c>
      <c r="K27" s="4872">
        <v>41318</v>
      </c>
      <c r="L27" s="521">
        <v>41318</v>
      </c>
      <c r="M27" s="513"/>
    </row>
    <row r="28" spans="1:20" hidden="1">
      <c r="A28" s="58">
        <v>5</v>
      </c>
      <c r="B28" s="59" t="s">
        <v>124</v>
      </c>
      <c r="C28" s="4889" t="s">
        <v>125</v>
      </c>
      <c r="D28" s="62">
        <v>0</v>
      </c>
      <c r="E28" s="4885" t="s">
        <v>39</v>
      </c>
      <c r="F28" s="4889" t="s">
        <v>75</v>
      </c>
      <c r="G28" s="60">
        <v>0.27</v>
      </c>
      <c r="H28" s="4885" t="s">
        <v>23</v>
      </c>
      <c r="I28" s="4889" t="s">
        <v>89</v>
      </c>
      <c r="J28" s="4877">
        <v>0.27</v>
      </c>
      <c r="K28" s="4871">
        <v>41318</v>
      </c>
      <c r="L28" s="521">
        <v>41318</v>
      </c>
      <c r="M28" s="513"/>
      <c r="N28" s="63"/>
    </row>
    <row r="29" spans="1:20" hidden="1">
      <c r="A29" s="58">
        <v>5</v>
      </c>
      <c r="B29" s="59" t="s">
        <v>303</v>
      </c>
      <c r="C29" s="4889" t="s">
        <v>77</v>
      </c>
      <c r="D29" s="60">
        <v>0</v>
      </c>
      <c r="E29" s="4885" t="s">
        <v>303</v>
      </c>
      <c r="F29" s="4889" t="s">
        <v>1681</v>
      </c>
      <c r="G29" s="60">
        <v>14.75</v>
      </c>
      <c r="H29" s="4885" t="s">
        <v>23</v>
      </c>
      <c r="I29" s="4889" t="s">
        <v>1682</v>
      </c>
      <c r="J29" s="4880">
        <v>14.75</v>
      </c>
      <c r="K29" s="4872">
        <v>41499</v>
      </c>
      <c r="L29" s="106">
        <v>41527</v>
      </c>
      <c r="M29" s="514"/>
    </row>
    <row r="30" spans="1:20" hidden="1">
      <c r="A30" s="58">
        <v>5</v>
      </c>
      <c r="B30" s="59" t="s">
        <v>71</v>
      </c>
      <c r="C30" s="4889" t="s">
        <v>78</v>
      </c>
      <c r="D30" s="62">
        <v>2.37</v>
      </c>
      <c r="E30" s="4885" t="s">
        <v>1709</v>
      </c>
      <c r="F30" s="4889" t="s">
        <v>1710</v>
      </c>
      <c r="G30" s="62">
        <v>4.96</v>
      </c>
      <c r="H30" s="4885" t="s">
        <v>303</v>
      </c>
      <c r="I30" s="4889" t="s">
        <v>77</v>
      </c>
      <c r="J30" s="4881">
        <v>2.59</v>
      </c>
      <c r="K30" s="4873">
        <v>41530</v>
      </c>
      <c r="L30" s="106">
        <v>41527</v>
      </c>
      <c r="M30" s="514"/>
    </row>
    <row r="31" spans="1:20" hidden="1">
      <c r="A31" s="64">
        <v>5</v>
      </c>
      <c r="B31" s="65" t="s">
        <v>1683</v>
      </c>
      <c r="C31" s="4890" t="s">
        <v>86</v>
      </c>
      <c r="D31" s="66">
        <v>0</v>
      </c>
      <c r="E31" s="4886" t="s">
        <v>303</v>
      </c>
      <c r="F31" s="4890" t="s">
        <v>77</v>
      </c>
      <c r="G31" s="67">
        <v>6.68</v>
      </c>
      <c r="H31" s="4886" t="s">
        <v>39</v>
      </c>
      <c r="I31" s="4890" t="s">
        <v>75</v>
      </c>
      <c r="J31" s="4879">
        <v>6.68</v>
      </c>
      <c r="K31" s="4874">
        <v>41530</v>
      </c>
      <c r="L31" s="522">
        <v>41544</v>
      </c>
      <c r="M31" s="515"/>
      <c r="N31" s="40"/>
      <c r="O31" s="40"/>
      <c r="P31" s="40"/>
      <c r="Q31" s="40"/>
      <c r="R31" s="40"/>
      <c r="S31" s="40"/>
      <c r="T31" s="40"/>
    </row>
    <row r="32" spans="1:20" hidden="1">
      <c r="A32" s="64">
        <v>5</v>
      </c>
      <c r="B32" s="65" t="s">
        <v>73</v>
      </c>
      <c r="C32" s="4890" t="s">
        <v>85</v>
      </c>
      <c r="D32" s="66">
        <v>2.71</v>
      </c>
      <c r="E32" s="4886" t="s">
        <v>39</v>
      </c>
      <c r="F32" s="4890" t="s">
        <v>75</v>
      </c>
      <c r="G32" s="67">
        <v>7.16</v>
      </c>
      <c r="H32" s="4886" t="s">
        <v>303</v>
      </c>
      <c r="I32" s="4890" t="s">
        <v>77</v>
      </c>
      <c r="J32" s="4882">
        <v>4.45</v>
      </c>
      <c r="K32" s="4874">
        <v>41530</v>
      </c>
      <c r="L32" s="522">
        <v>41569</v>
      </c>
      <c r="M32" s="515"/>
      <c r="N32" s="40"/>
      <c r="O32" s="40"/>
      <c r="P32" s="40"/>
      <c r="Q32" s="40"/>
      <c r="R32" s="40"/>
      <c r="S32" s="40"/>
      <c r="T32" s="40"/>
    </row>
    <row r="33" spans="1:20" hidden="1">
      <c r="A33" s="64">
        <v>5</v>
      </c>
      <c r="B33" s="65" t="s">
        <v>1684</v>
      </c>
      <c r="C33" s="4890" t="s">
        <v>1708</v>
      </c>
      <c r="D33" s="66">
        <v>0</v>
      </c>
      <c r="E33" s="4886" t="s">
        <v>21</v>
      </c>
      <c r="F33" s="4890" t="s">
        <v>91</v>
      </c>
      <c r="G33" s="67">
        <v>10.06</v>
      </c>
      <c r="H33" s="4886" t="s">
        <v>39</v>
      </c>
      <c r="I33" s="4890" t="s">
        <v>75</v>
      </c>
      <c r="J33" s="4882">
        <v>10.06</v>
      </c>
      <c r="K33" s="4874">
        <v>41560</v>
      </c>
      <c r="L33" s="522">
        <v>41611</v>
      </c>
      <c r="M33" s="516"/>
      <c r="N33" s="40"/>
      <c r="O33" s="40"/>
      <c r="P33" s="40"/>
      <c r="Q33" s="40"/>
      <c r="R33" s="40"/>
      <c r="S33" s="40"/>
      <c r="T33" s="40"/>
    </row>
    <row r="34" spans="1:20" hidden="1">
      <c r="A34" s="64">
        <v>5</v>
      </c>
      <c r="B34" s="65" t="s">
        <v>1685</v>
      </c>
      <c r="C34" s="4890" t="s">
        <v>1707</v>
      </c>
      <c r="D34" s="66">
        <v>0</v>
      </c>
      <c r="E34" s="4886" t="s">
        <v>71</v>
      </c>
      <c r="F34" s="4890" t="s">
        <v>78</v>
      </c>
      <c r="G34" s="67">
        <v>1.31</v>
      </c>
      <c r="H34" s="4886" t="s">
        <v>303</v>
      </c>
      <c r="I34" s="4890" t="s">
        <v>77</v>
      </c>
      <c r="J34" s="4882">
        <v>1.31</v>
      </c>
      <c r="K34" s="4874">
        <v>41591</v>
      </c>
      <c r="L34" s="522">
        <v>41613</v>
      </c>
      <c r="M34" s="516"/>
      <c r="N34" s="40"/>
      <c r="O34" s="40"/>
      <c r="P34" s="40"/>
      <c r="Q34" s="40"/>
      <c r="R34" s="40"/>
      <c r="S34" s="40"/>
      <c r="T34" s="40"/>
    </row>
    <row r="35" spans="1:20" hidden="1">
      <c r="A35" s="64">
        <v>5</v>
      </c>
      <c r="B35" s="65" t="s">
        <v>1686</v>
      </c>
      <c r="C35" s="4890" t="s">
        <v>644</v>
      </c>
      <c r="D35" s="66">
        <v>3.89</v>
      </c>
      <c r="E35" s="4886" t="s">
        <v>23</v>
      </c>
      <c r="F35" s="4890" t="s">
        <v>1711</v>
      </c>
      <c r="G35" s="67">
        <v>5.34</v>
      </c>
      <c r="H35" s="4886" t="s">
        <v>21</v>
      </c>
      <c r="I35" s="4890" t="s">
        <v>91</v>
      </c>
      <c r="J35" s="4882">
        <v>1.45</v>
      </c>
      <c r="K35" s="4874">
        <v>41579</v>
      </c>
      <c r="L35" s="522">
        <v>41614</v>
      </c>
      <c r="M35" s="516"/>
      <c r="N35" s="40"/>
      <c r="O35" s="40"/>
      <c r="P35" s="40"/>
      <c r="Q35" s="40"/>
      <c r="R35" s="40"/>
      <c r="S35" s="40"/>
      <c r="T35" s="40"/>
    </row>
    <row r="36" spans="1:20" hidden="1">
      <c r="A36" s="58">
        <v>5</v>
      </c>
      <c r="B36" s="59" t="s">
        <v>97</v>
      </c>
      <c r="C36" s="4889" t="s">
        <v>1706</v>
      </c>
      <c r="D36" s="62">
        <v>0</v>
      </c>
      <c r="E36" s="4885" t="s">
        <v>1684</v>
      </c>
      <c r="F36" s="4889" t="s">
        <v>1708</v>
      </c>
      <c r="G36" s="60">
        <v>4.53</v>
      </c>
      <c r="H36" s="4885" t="s">
        <v>39</v>
      </c>
      <c r="I36" s="4889" t="s">
        <v>75</v>
      </c>
      <c r="J36" s="4881">
        <v>4.53</v>
      </c>
      <c r="K36" s="4871">
        <v>41640</v>
      </c>
      <c r="L36" s="577">
        <v>41723</v>
      </c>
      <c r="M36" s="517"/>
      <c r="N36" s="17"/>
    </row>
    <row r="37" spans="1:20" hidden="1">
      <c r="A37" s="58">
        <v>5</v>
      </c>
      <c r="B37" s="59" t="s">
        <v>1687</v>
      </c>
      <c r="C37" s="4889" t="s">
        <v>1705</v>
      </c>
      <c r="D37" s="60">
        <v>0</v>
      </c>
      <c r="E37" s="4885" t="s">
        <v>1693</v>
      </c>
      <c r="F37" s="4889" t="s">
        <v>1699</v>
      </c>
      <c r="G37" s="60">
        <v>1.96</v>
      </c>
      <c r="H37" s="4885" t="s">
        <v>1685</v>
      </c>
      <c r="I37" s="4889" t="s">
        <v>1707</v>
      </c>
      <c r="J37" s="4880">
        <v>1.96</v>
      </c>
      <c r="K37" s="4872">
        <v>41640</v>
      </c>
      <c r="L37" s="577">
        <v>41730</v>
      </c>
      <c r="M37" s="518"/>
    </row>
    <row r="38" spans="1:20" hidden="1">
      <c r="A38" s="58">
        <v>5</v>
      </c>
      <c r="B38" s="59" t="s">
        <v>1688</v>
      </c>
      <c r="C38" s="4889" t="s">
        <v>1704</v>
      </c>
      <c r="D38" s="62">
        <v>0</v>
      </c>
      <c r="E38" s="4885" t="s">
        <v>39</v>
      </c>
      <c r="F38" s="4889" t="s">
        <v>75</v>
      </c>
      <c r="G38" s="62">
        <v>1.94</v>
      </c>
      <c r="H38" s="4885" t="s">
        <v>1684</v>
      </c>
      <c r="I38" s="4889" t="s">
        <v>1708</v>
      </c>
      <c r="J38" s="4881">
        <v>1.94</v>
      </c>
      <c r="K38" s="4873">
        <v>41640</v>
      </c>
      <c r="L38" s="577">
        <v>41733</v>
      </c>
      <c r="M38" s="518"/>
    </row>
    <row r="39" spans="1:20" hidden="1">
      <c r="A39" s="58">
        <v>5</v>
      </c>
      <c r="B39" s="59" t="s">
        <v>1689</v>
      </c>
      <c r="C39" s="4889" t="s">
        <v>1703</v>
      </c>
      <c r="D39" s="62">
        <v>0</v>
      </c>
      <c r="E39" s="4885" t="s">
        <v>39</v>
      </c>
      <c r="F39" s="4889" t="s">
        <v>75</v>
      </c>
      <c r="G39" s="60">
        <v>0.95</v>
      </c>
      <c r="H39" s="4885" t="s">
        <v>71</v>
      </c>
      <c r="I39" s="4889" t="s">
        <v>78</v>
      </c>
      <c r="J39" s="4880">
        <v>0.95</v>
      </c>
      <c r="K39" s="4871">
        <v>41671</v>
      </c>
      <c r="L39" s="577">
        <v>41738</v>
      </c>
      <c r="M39" s="517"/>
      <c r="N39" s="17"/>
    </row>
    <row r="40" spans="1:20" hidden="1">
      <c r="A40" s="58">
        <v>5</v>
      </c>
      <c r="B40" s="59" t="s">
        <v>1690</v>
      </c>
      <c r="C40" s="4889" t="s">
        <v>1702</v>
      </c>
      <c r="D40" s="62">
        <v>0</v>
      </c>
      <c r="E40" s="4885" t="s">
        <v>39</v>
      </c>
      <c r="F40" s="4889" t="s">
        <v>75</v>
      </c>
      <c r="G40" s="60">
        <v>0.54</v>
      </c>
      <c r="H40" s="4885" t="s">
        <v>23</v>
      </c>
      <c r="I40" s="4889" t="s">
        <v>89</v>
      </c>
      <c r="J40" s="4880">
        <v>0.54</v>
      </c>
      <c r="K40" s="4873">
        <v>41672</v>
      </c>
      <c r="L40" s="577">
        <v>41738</v>
      </c>
      <c r="M40" s="518"/>
    </row>
    <row r="41" spans="1:20" hidden="1">
      <c r="A41" s="58">
        <v>5</v>
      </c>
      <c r="B41" s="59" t="s">
        <v>1691</v>
      </c>
      <c r="C41" s="4889" t="s">
        <v>1701</v>
      </c>
      <c r="D41" s="60">
        <v>0</v>
      </c>
      <c r="E41" s="4885" t="s">
        <v>73</v>
      </c>
      <c r="F41" s="4889" t="s">
        <v>85</v>
      </c>
      <c r="G41" s="60">
        <v>2.0299999999999998</v>
      </c>
      <c r="H41" s="4885" t="s">
        <v>1684</v>
      </c>
      <c r="I41" s="4889" t="s">
        <v>1708</v>
      </c>
      <c r="J41" s="4877">
        <v>2.0299999999999998</v>
      </c>
      <c r="K41" s="4872">
        <v>41671</v>
      </c>
      <c r="L41" s="577">
        <v>41745</v>
      </c>
      <c r="M41" s="518"/>
    </row>
    <row r="42" spans="1:20" hidden="1">
      <c r="A42" s="64">
        <v>5</v>
      </c>
      <c r="B42" s="59" t="s">
        <v>1692</v>
      </c>
      <c r="C42" s="4891" t="s">
        <v>1700</v>
      </c>
      <c r="D42" s="62">
        <v>0</v>
      </c>
      <c r="E42" s="4885" t="s">
        <v>21</v>
      </c>
      <c r="F42" s="4891" t="s">
        <v>91</v>
      </c>
      <c r="G42" s="62">
        <v>0.08</v>
      </c>
      <c r="H42" s="4885" t="s">
        <v>23</v>
      </c>
      <c r="I42" s="4891" t="s">
        <v>89</v>
      </c>
      <c r="J42" s="4878">
        <v>0.08</v>
      </c>
      <c r="K42" s="4873">
        <v>41699</v>
      </c>
      <c r="L42" s="577">
        <v>41761</v>
      </c>
      <c r="M42" s="518"/>
    </row>
    <row r="43" spans="1:20" hidden="1">
      <c r="A43" s="64">
        <v>5</v>
      </c>
      <c r="B43" s="59" t="s">
        <v>1693</v>
      </c>
      <c r="C43" s="4891" t="s">
        <v>1699</v>
      </c>
      <c r="D43" s="62">
        <v>1.71</v>
      </c>
      <c r="E43" s="4885" t="s">
        <v>39</v>
      </c>
      <c r="F43" s="4891" t="s">
        <v>75</v>
      </c>
      <c r="G43" s="62">
        <v>3.9</v>
      </c>
      <c r="H43" s="4885" t="s">
        <v>1687</v>
      </c>
      <c r="I43" s="4891" t="s">
        <v>1705</v>
      </c>
      <c r="J43" s="4881">
        <v>2.19</v>
      </c>
      <c r="K43" s="4873">
        <v>41699</v>
      </c>
      <c r="L43" s="577">
        <v>41757</v>
      </c>
      <c r="M43" s="518"/>
    </row>
    <row r="44" spans="1:20" hidden="1">
      <c r="A44" s="58">
        <v>5</v>
      </c>
      <c r="B44" s="59" t="s">
        <v>1694</v>
      </c>
      <c r="C44" s="4889" t="s">
        <v>1698</v>
      </c>
      <c r="D44" s="62">
        <v>0</v>
      </c>
      <c r="E44" s="4885" t="s">
        <v>39</v>
      </c>
      <c r="F44" s="4889" t="s">
        <v>75</v>
      </c>
      <c r="G44" s="60">
        <v>0.45</v>
      </c>
      <c r="H44" s="4885" t="s">
        <v>23</v>
      </c>
      <c r="I44" s="4889" t="s">
        <v>89</v>
      </c>
      <c r="J44" s="4880">
        <v>0.45</v>
      </c>
      <c r="K44" s="4871">
        <v>41699</v>
      </c>
      <c r="L44" s="577">
        <v>41758</v>
      </c>
      <c r="M44" s="517"/>
      <c r="N44" s="17"/>
    </row>
    <row r="45" spans="1:20" hidden="1">
      <c r="A45" s="64">
        <v>5</v>
      </c>
      <c r="B45" s="59" t="s">
        <v>1695</v>
      </c>
      <c r="C45" s="4891" t="s">
        <v>758</v>
      </c>
      <c r="D45" s="62">
        <v>0</v>
      </c>
      <c r="E45" s="4885" t="s">
        <v>21</v>
      </c>
      <c r="F45" s="4891" t="s">
        <v>91</v>
      </c>
      <c r="G45" s="62">
        <v>0.69</v>
      </c>
      <c r="H45" s="4885" t="s">
        <v>23</v>
      </c>
      <c r="I45" s="4891" t="s">
        <v>19</v>
      </c>
      <c r="J45" s="4881">
        <v>0.69</v>
      </c>
      <c r="K45" s="4873">
        <v>41730</v>
      </c>
      <c r="L45" s="577">
        <v>41761</v>
      </c>
      <c r="M45" s="518"/>
    </row>
    <row r="46" spans="1:20" hidden="1">
      <c r="A46" s="58">
        <v>5</v>
      </c>
      <c r="B46" s="59" t="s">
        <v>1696</v>
      </c>
      <c r="C46" s="4889" t="s">
        <v>1697</v>
      </c>
      <c r="D46" s="62">
        <v>0</v>
      </c>
      <c r="E46" s="4885" t="s">
        <v>39</v>
      </c>
      <c r="F46" s="4889" t="s">
        <v>75</v>
      </c>
      <c r="G46" s="60">
        <v>0.5</v>
      </c>
      <c r="H46" s="4885" t="s">
        <v>23</v>
      </c>
      <c r="I46" s="4889" t="s">
        <v>89</v>
      </c>
      <c r="J46" s="4880">
        <v>0.5</v>
      </c>
      <c r="K46" s="4871">
        <v>41730</v>
      </c>
      <c r="L46" s="577">
        <v>41760</v>
      </c>
      <c r="M46" s="517"/>
      <c r="N46" s="17"/>
    </row>
    <row r="47" spans="1:20" hidden="1">
      <c r="A47" s="64">
        <v>5</v>
      </c>
      <c r="B47" s="65" t="s">
        <v>37</v>
      </c>
      <c r="C47" s="4890" t="s">
        <v>5442</v>
      </c>
      <c r="D47" s="66">
        <v>0</v>
      </c>
      <c r="E47" s="4886" t="s">
        <v>37</v>
      </c>
      <c r="F47" s="4890" t="s">
        <v>5443</v>
      </c>
      <c r="G47" s="67">
        <v>17.05</v>
      </c>
      <c r="H47" s="4885" t="s">
        <v>303</v>
      </c>
      <c r="I47" s="4890" t="s">
        <v>77</v>
      </c>
      <c r="J47" s="4882">
        <v>34.1</v>
      </c>
      <c r="K47" s="4873">
        <v>41896</v>
      </c>
      <c r="L47" s="521">
        <v>41936</v>
      </c>
      <c r="M47" s="518"/>
    </row>
    <row r="48" spans="1:20" hidden="1">
      <c r="A48" s="58">
        <v>5</v>
      </c>
      <c r="B48" s="59" t="s">
        <v>71</v>
      </c>
      <c r="C48" s="4889" t="s">
        <v>78</v>
      </c>
      <c r="D48" s="60">
        <v>4.6900000000000004</v>
      </c>
      <c r="E48" s="4885" t="s">
        <v>303</v>
      </c>
      <c r="F48" s="4889" t="s">
        <v>77</v>
      </c>
      <c r="G48" s="60">
        <v>17.579999999999998</v>
      </c>
      <c r="H48" s="4885" t="s">
        <v>71</v>
      </c>
      <c r="I48" s="4889" t="s">
        <v>5443</v>
      </c>
      <c r="J48" s="4877">
        <v>25.78</v>
      </c>
      <c r="K48" s="4873">
        <v>41926</v>
      </c>
      <c r="L48" s="521">
        <v>41940</v>
      </c>
      <c r="M48" s="518"/>
    </row>
    <row r="49" spans="1:13" s="395" customFormat="1" ht="15.75" hidden="1" thickBot="1">
      <c r="A49" s="874">
        <v>5</v>
      </c>
      <c r="B49" s="875" t="s">
        <v>4955</v>
      </c>
      <c r="C49" s="4892" t="s">
        <v>5444</v>
      </c>
      <c r="D49" s="876">
        <v>0</v>
      </c>
      <c r="E49" s="4887" t="s">
        <v>4955</v>
      </c>
      <c r="F49" s="4892" t="s">
        <v>1681</v>
      </c>
      <c r="G49" s="876">
        <v>2.2599999999999998</v>
      </c>
      <c r="H49" s="4887" t="s">
        <v>4955</v>
      </c>
      <c r="I49" s="4892" t="s">
        <v>5445</v>
      </c>
      <c r="J49" s="347">
        <v>4.5199999999999996</v>
      </c>
      <c r="K49" s="4875">
        <v>41957</v>
      </c>
      <c r="L49" s="878">
        <v>41953</v>
      </c>
      <c r="M49" s="519"/>
    </row>
    <row r="50" spans="1:13" s="395" customFormat="1" hidden="1">
      <c r="A50" s="879">
        <v>5</v>
      </c>
      <c r="B50" s="880" t="s">
        <v>5446</v>
      </c>
      <c r="C50" s="4893" t="s">
        <v>817</v>
      </c>
      <c r="D50" s="881">
        <v>0</v>
      </c>
      <c r="E50" s="4888" t="s">
        <v>5447</v>
      </c>
      <c r="F50" s="4893" t="s">
        <v>5450</v>
      </c>
      <c r="G50" s="882">
        <v>1.46</v>
      </c>
      <c r="H50" s="4888" t="s">
        <v>4955</v>
      </c>
      <c r="I50" s="4893" t="s">
        <v>5444</v>
      </c>
      <c r="J50" s="4883">
        <v>2.92</v>
      </c>
      <c r="K50" s="4876">
        <v>41944</v>
      </c>
      <c r="L50" s="883">
        <v>41954</v>
      </c>
      <c r="M50" s="632"/>
    </row>
    <row r="51" spans="1:13" s="395" customFormat="1" hidden="1">
      <c r="A51" s="879">
        <v>5</v>
      </c>
      <c r="B51" s="880" t="s">
        <v>5449</v>
      </c>
      <c r="C51" s="4893" t="s">
        <v>5448</v>
      </c>
      <c r="D51" s="881">
        <v>0</v>
      </c>
      <c r="E51" s="4888" t="s">
        <v>5447</v>
      </c>
      <c r="F51" s="4893" t="s">
        <v>5450</v>
      </c>
      <c r="G51" s="882">
        <v>7.79</v>
      </c>
      <c r="H51" s="4888" t="s">
        <v>5451</v>
      </c>
      <c r="I51" s="4893" t="s">
        <v>5452</v>
      </c>
      <c r="J51" s="4883">
        <v>15.58</v>
      </c>
      <c r="K51" s="4876">
        <v>41974</v>
      </c>
      <c r="L51" s="883">
        <v>41977</v>
      </c>
      <c r="M51" s="632"/>
    </row>
    <row r="52" spans="1:13" s="395" customFormat="1" hidden="1">
      <c r="A52" s="879">
        <v>5</v>
      </c>
      <c r="B52" s="880" t="s">
        <v>5451</v>
      </c>
      <c r="C52" s="4893" t="s">
        <v>85</v>
      </c>
      <c r="D52" s="881">
        <v>0</v>
      </c>
      <c r="E52" s="4888" t="s">
        <v>37</v>
      </c>
      <c r="F52" s="4893" t="s">
        <v>5442</v>
      </c>
      <c r="G52" s="882">
        <v>10.57</v>
      </c>
      <c r="H52" s="4888" t="s">
        <v>303</v>
      </c>
      <c r="I52" s="4893" t="s">
        <v>77</v>
      </c>
      <c r="J52" s="4883">
        <v>21.14</v>
      </c>
      <c r="K52" s="4876">
        <v>42005</v>
      </c>
      <c r="L52" s="883">
        <v>42033</v>
      </c>
      <c r="M52" s="632"/>
    </row>
    <row r="53" spans="1:13" s="395" customFormat="1" hidden="1">
      <c r="A53" s="879">
        <v>5</v>
      </c>
      <c r="B53" s="880" t="s">
        <v>5453</v>
      </c>
      <c r="C53" s="4893" t="s">
        <v>5454</v>
      </c>
      <c r="D53" s="881">
        <v>0</v>
      </c>
      <c r="E53" s="4888" t="s">
        <v>5447</v>
      </c>
      <c r="F53" s="4893" t="s">
        <v>5450</v>
      </c>
      <c r="G53" s="882">
        <v>5.21</v>
      </c>
      <c r="H53" s="4888" t="s">
        <v>71</v>
      </c>
      <c r="I53" s="4893" t="s">
        <v>78</v>
      </c>
      <c r="J53" s="4883">
        <v>10.42</v>
      </c>
      <c r="K53" s="4876">
        <v>42064</v>
      </c>
      <c r="L53" s="883">
        <v>42430</v>
      </c>
      <c r="M53" s="632"/>
    </row>
    <row r="54" spans="1:13" s="395" customFormat="1" hidden="1">
      <c r="A54" s="879">
        <v>5</v>
      </c>
      <c r="B54" s="880" t="s">
        <v>5447</v>
      </c>
      <c r="C54" s="4893" t="s">
        <v>5450</v>
      </c>
      <c r="D54" s="881">
        <v>0</v>
      </c>
      <c r="E54" s="4888" t="s">
        <v>303</v>
      </c>
      <c r="F54" s="4893" t="s">
        <v>77</v>
      </c>
      <c r="G54" s="882">
        <v>9.39</v>
      </c>
      <c r="H54" s="4888" t="s">
        <v>23</v>
      </c>
      <c r="I54" s="4893" t="s">
        <v>5445</v>
      </c>
      <c r="J54" s="4883">
        <v>18.78</v>
      </c>
      <c r="K54" s="4876">
        <v>42125</v>
      </c>
      <c r="L54" s="883">
        <v>42535</v>
      </c>
      <c r="M54" s="632"/>
    </row>
    <row r="55" spans="1:13" s="395" customFormat="1" hidden="1">
      <c r="A55" s="879">
        <v>5</v>
      </c>
      <c r="B55" s="880" t="s">
        <v>5455</v>
      </c>
      <c r="C55" s="4893" t="s">
        <v>2575</v>
      </c>
      <c r="D55" s="881">
        <v>0</v>
      </c>
      <c r="E55" s="4888" t="s">
        <v>37</v>
      </c>
      <c r="F55" s="4893" t="s">
        <v>5442</v>
      </c>
      <c r="G55" s="882">
        <v>6.67</v>
      </c>
      <c r="H55" s="4888" t="s">
        <v>5451</v>
      </c>
      <c r="I55" s="4893" t="s">
        <v>5452</v>
      </c>
      <c r="J55" s="4883">
        <v>13.34</v>
      </c>
      <c r="K55" s="4876">
        <v>42036</v>
      </c>
      <c r="L55" s="883">
        <v>42143</v>
      </c>
      <c r="M55" s="632"/>
    </row>
    <row r="56" spans="1:13" s="395" customFormat="1" hidden="1">
      <c r="A56" s="879">
        <v>5</v>
      </c>
      <c r="B56" s="880" t="s">
        <v>5456</v>
      </c>
      <c r="C56" s="4893" t="s">
        <v>5457</v>
      </c>
      <c r="D56" s="881">
        <v>0</v>
      </c>
      <c r="E56" s="4888" t="s">
        <v>37</v>
      </c>
      <c r="F56" s="4893" t="s">
        <v>5442</v>
      </c>
      <c r="G56" s="882">
        <v>7.43</v>
      </c>
      <c r="H56" s="4888" t="s">
        <v>303</v>
      </c>
      <c r="I56" s="4893" t="s">
        <v>77</v>
      </c>
      <c r="J56" s="4883">
        <v>14.86</v>
      </c>
      <c r="K56" s="4876">
        <v>42064</v>
      </c>
      <c r="L56" s="883">
        <v>42181</v>
      </c>
      <c r="M56" s="632"/>
    </row>
    <row r="57" spans="1:13" s="395" customFormat="1" hidden="1">
      <c r="A57" s="879">
        <v>5</v>
      </c>
      <c r="B57" s="880" t="s">
        <v>5458</v>
      </c>
      <c r="C57" s="4893" t="s">
        <v>5459</v>
      </c>
      <c r="D57" s="882">
        <v>3.35</v>
      </c>
      <c r="E57" s="4888" t="s">
        <v>37</v>
      </c>
      <c r="F57" s="4893" t="s">
        <v>5442</v>
      </c>
      <c r="G57" s="881">
        <v>5.9</v>
      </c>
      <c r="H57" s="4888" t="s">
        <v>5455</v>
      </c>
      <c r="I57" s="4893" t="s">
        <v>2575</v>
      </c>
      <c r="J57" s="4884">
        <v>5.0999999999999996</v>
      </c>
      <c r="K57" s="4876">
        <v>42036</v>
      </c>
      <c r="L57" s="883">
        <v>42129</v>
      </c>
      <c r="M57" s="632"/>
    </row>
    <row r="58" spans="1:13" s="395" customFormat="1" hidden="1">
      <c r="A58" s="879">
        <v>5</v>
      </c>
      <c r="B58" s="880" t="s">
        <v>5460</v>
      </c>
      <c r="C58" s="4893" t="s">
        <v>5461</v>
      </c>
      <c r="D58" s="881">
        <v>0</v>
      </c>
      <c r="E58" s="4888" t="s">
        <v>5447</v>
      </c>
      <c r="F58" s="4893" t="s">
        <v>5450</v>
      </c>
      <c r="G58" s="882">
        <v>6.56</v>
      </c>
      <c r="H58" s="4888" t="s">
        <v>37</v>
      </c>
      <c r="I58" s="4893" t="s">
        <v>5442</v>
      </c>
      <c r="J58" s="4883">
        <v>13.12</v>
      </c>
      <c r="K58" s="4876">
        <v>42064</v>
      </c>
      <c r="L58" s="883">
        <v>42181</v>
      </c>
      <c r="M58" s="632"/>
    </row>
    <row r="59" spans="1:13" s="395" customFormat="1" hidden="1">
      <c r="A59" s="879">
        <v>5</v>
      </c>
      <c r="B59" s="880" t="s">
        <v>5462</v>
      </c>
      <c r="C59" s="4893" t="s">
        <v>5463</v>
      </c>
      <c r="D59" s="881">
        <v>0</v>
      </c>
      <c r="E59" s="4888" t="s">
        <v>5453</v>
      </c>
      <c r="F59" s="4893" t="s">
        <v>5454</v>
      </c>
      <c r="G59" s="882">
        <v>1.25</v>
      </c>
      <c r="H59" s="4888" t="s">
        <v>37</v>
      </c>
      <c r="I59" s="4893" t="s">
        <v>5442</v>
      </c>
      <c r="J59" s="4884">
        <v>2.5</v>
      </c>
      <c r="K59" s="4876">
        <v>42095</v>
      </c>
      <c r="L59" s="883">
        <v>42430</v>
      </c>
      <c r="M59" s="632"/>
    </row>
    <row r="60" spans="1:13" s="395" customFormat="1" hidden="1">
      <c r="A60" s="879">
        <v>5</v>
      </c>
      <c r="B60" s="880" t="s">
        <v>5464</v>
      </c>
      <c r="C60" s="4893" t="s">
        <v>5465</v>
      </c>
      <c r="D60" s="881">
        <v>0</v>
      </c>
      <c r="E60" s="4888" t="s">
        <v>5453</v>
      </c>
      <c r="F60" s="4893" t="s">
        <v>5454</v>
      </c>
      <c r="G60" s="882">
        <v>1.35</v>
      </c>
      <c r="H60" s="4888" t="s">
        <v>5462</v>
      </c>
      <c r="I60" s="4893" t="s">
        <v>5463</v>
      </c>
      <c r="J60" s="4884">
        <v>2.7</v>
      </c>
      <c r="K60" s="4876">
        <v>42095</v>
      </c>
      <c r="L60" s="883">
        <v>42479</v>
      </c>
      <c r="M60" s="632"/>
    </row>
    <row r="61" spans="1:13" s="395" customFormat="1" hidden="1">
      <c r="A61" s="879">
        <v>5</v>
      </c>
      <c r="B61" s="880" t="s">
        <v>5466</v>
      </c>
      <c r="C61" s="4893" t="s">
        <v>5467</v>
      </c>
      <c r="D61" s="881">
        <v>0</v>
      </c>
      <c r="E61" s="4888" t="s">
        <v>5453</v>
      </c>
      <c r="F61" s="4893" t="s">
        <v>5454</v>
      </c>
      <c r="G61" s="881">
        <v>3.1</v>
      </c>
      <c r="H61" s="4888" t="s">
        <v>5449</v>
      </c>
      <c r="I61" s="4893" t="s">
        <v>5448</v>
      </c>
      <c r="J61" s="4884">
        <v>6.2</v>
      </c>
      <c r="K61" s="4876">
        <v>42095</v>
      </c>
      <c r="L61" s="883">
        <v>42507</v>
      </c>
      <c r="M61" s="632"/>
    </row>
    <row r="62" spans="1:13" s="395" customFormat="1" hidden="1">
      <c r="A62" s="879">
        <v>5</v>
      </c>
      <c r="B62" s="880" t="s">
        <v>5468</v>
      </c>
      <c r="C62" s="4893" t="s">
        <v>5469</v>
      </c>
      <c r="D62" s="881">
        <v>0</v>
      </c>
      <c r="E62" s="4888" t="s">
        <v>5460</v>
      </c>
      <c r="F62" s="4893" t="s">
        <v>5461</v>
      </c>
      <c r="G62" s="882">
        <v>0.13</v>
      </c>
      <c r="H62" s="4888" t="s">
        <v>5460</v>
      </c>
      <c r="I62" s="4893" t="s">
        <v>5461</v>
      </c>
      <c r="J62" s="4883">
        <v>0.26</v>
      </c>
      <c r="K62" s="4876">
        <v>42064</v>
      </c>
      <c r="L62" s="883"/>
      <c r="M62" s="632"/>
    </row>
    <row r="63" spans="1:13" s="395" customFormat="1" hidden="1">
      <c r="A63" s="879">
        <v>5</v>
      </c>
      <c r="B63" s="880" t="s">
        <v>5470</v>
      </c>
      <c r="C63" s="4893" t="s">
        <v>5471</v>
      </c>
      <c r="D63" s="882">
        <v>2.2400000000000002</v>
      </c>
      <c r="E63" s="4888" t="s">
        <v>71</v>
      </c>
      <c r="F63" s="4893" t="s">
        <v>78</v>
      </c>
      <c r="G63" s="882">
        <v>3.65</v>
      </c>
      <c r="H63" s="4888" t="s">
        <v>5447</v>
      </c>
      <c r="I63" s="4893" t="s">
        <v>5450</v>
      </c>
      <c r="J63" s="4883">
        <v>2.82</v>
      </c>
      <c r="K63" s="4876">
        <v>42125</v>
      </c>
      <c r="L63" s="883">
        <v>42534</v>
      </c>
      <c r="M63" s="632"/>
    </row>
    <row r="64" spans="1:13" s="395" customFormat="1" hidden="1">
      <c r="A64" s="879">
        <v>5</v>
      </c>
      <c r="B64" s="880" t="s">
        <v>5472</v>
      </c>
      <c r="C64" s="4893" t="s">
        <v>5473</v>
      </c>
      <c r="D64" s="881">
        <v>0</v>
      </c>
      <c r="E64" s="4888" t="s">
        <v>303</v>
      </c>
      <c r="F64" s="4893" t="s">
        <v>77</v>
      </c>
      <c r="G64" s="882">
        <v>2.39</v>
      </c>
      <c r="H64" s="4888" t="s">
        <v>5455</v>
      </c>
      <c r="I64" s="4893" t="s">
        <v>2575</v>
      </c>
      <c r="J64" s="4884">
        <v>5.0999999999999996</v>
      </c>
      <c r="K64" s="4876">
        <v>42036</v>
      </c>
      <c r="L64" s="883">
        <v>42102</v>
      </c>
      <c r="M64" s="632"/>
    </row>
    <row r="65" spans="1:13" s="395" customFormat="1" hidden="1">
      <c r="A65" s="879">
        <v>5</v>
      </c>
      <c r="B65" s="880" t="s">
        <v>5474</v>
      </c>
      <c r="C65" s="4893" t="s">
        <v>5471</v>
      </c>
      <c r="D65" s="882">
        <v>0.87</v>
      </c>
      <c r="E65" s="4888" t="s">
        <v>5456</v>
      </c>
      <c r="F65" s="4893" t="s">
        <v>5457</v>
      </c>
      <c r="G65" s="882">
        <v>2.16</v>
      </c>
      <c r="H65" s="4888" t="s">
        <v>5475</v>
      </c>
      <c r="I65" s="4893" t="s">
        <v>5476</v>
      </c>
      <c r="J65" s="4883">
        <v>2.58</v>
      </c>
      <c r="K65" s="4876">
        <v>42125</v>
      </c>
      <c r="L65" s="883">
        <v>42214</v>
      </c>
      <c r="M65" s="632"/>
    </row>
    <row r="66" spans="1:13" s="395" customFormat="1" hidden="1">
      <c r="A66" s="879">
        <v>5</v>
      </c>
      <c r="B66" s="880" t="s">
        <v>5475</v>
      </c>
      <c r="C66" s="4893" t="s">
        <v>5476</v>
      </c>
      <c r="D66" s="882">
        <v>4.4400000000000004</v>
      </c>
      <c r="E66" s="4888" t="s">
        <v>23</v>
      </c>
      <c r="F66" s="4893" t="s">
        <v>89</v>
      </c>
      <c r="G66" s="882">
        <v>5.04</v>
      </c>
      <c r="H66" s="4888" t="s">
        <v>5474</v>
      </c>
      <c r="I66" s="4893" t="s">
        <v>5471</v>
      </c>
      <c r="J66" s="4884">
        <v>1.2</v>
      </c>
      <c r="K66" s="4876">
        <v>42125</v>
      </c>
      <c r="L66" s="883">
        <v>42208</v>
      </c>
      <c r="M66" s="632"/>
    </row>
    <row r="67" spans="1:13" s="395" customFormat="1" hidden="1">
      <c r="A67" s="879">
        <v>5</v>
      </c>
      <c r="B67" s="880" t="s">
        <v>5475</v>
      </c>
      <c r="C67" s="4893" t="s">
        <v>5476</v>
      </c>
      <c r="D67" s="882">
        <v>6.44</v>
      </c>
      <c r="E67" s="4888" t="s">
        <v>23</v>
      </c>
      <c r="F67" s="4893" t="s">
        <v>89</v>
      </c>
      <c r="G67" s="882">
        <v>7.44</v>
      </c>
      <c r="H67" s="4888" t="s">
        <v>5451</v>
      </c>
      <c r="I67" s="4893" t="s">
        <v>5452</v>
      </c>
      <c r="J67" s="4884">
        <v>2</v>
      </c>
      <c r="K67" s="4876">
        <v>42156</v>
      </c>
      <c r="L67" s="883">
        <v>42212</v>
      </c>
      <c r="M67" s="632"/>
    </row>
    <row r="68" spans="1:13" s="395" customFormat="1" hidden="1">
      <c r="A68" s="879">
        <v>5</v>
      </c>
      <c r="B68" s="880" t="s">
        <v>5477</v>
      </c>
      <c r="C68" s="4893" t="s">
        <v>5478</v>
      </c>
      <c r="D68" s="881">
        <v>0</v>
      </c>
      <c r="E68" s="4888" t="s">
        <v>5479</v>
      </c>
      <c r="F68" s="4893" t="s">
        <v>5480</v>
      </c>
      <c r="G68" s="882">
        <v>0.88</v>
      </c>
      <c r="H68" s="4888" t="s">
        <v>5447</v>
      </c>
      <c r="I68" s="4893" t="s">
        <v>5450</v>
      </c>
      <c r="J68" s="4883">
        <v>1.76</v>
      </c>
      <c r="K68" s="4876">
        <v>42095</v>
      </c>
      <c r="L68" s="883">
        <v>42534</v>
      </c>
      <c r="M68" s="632"/>
    </row>
    <row r="69" spans="1:13" s="395" customFormat="1" hidden="1">
      <c r="A69" s="879">
        <v>5</v>
      </c>
      <c r="B69" s="880" t="s">
        <v>5481</v>
      </c>
      <c r="C69" s="4893" t="s">
        <v>5482</v>
      </c>
      <c r="D69" s="881">
        <v>0</v>
      </c>
      <c r="E69" s="4888" t="s">
        <v>5460</v>
      </c>
      <c r="F69" s="4893" t="s">
        <v>5461</v>
      </c>
      <c r="G69" s="882">
        <v>3.29</v>
      </c>
      <c r="H69" s="4888" t="s">
        <v>5483</v>
      </c>
      <c r="I69" s="4893" t="s">
        <v>5484</v>
      </c>
      <c r="J69" s="4883">
        <v>6.58</v>
      </c>
      <c r="K69" s="4876">
        <v>42064</v>
      </c>
      <c r="L69" s="883">
        <v>42220</v>
      </c>
      <c r="M69" s="632"/>
    </row>
    <row r="70" spans="1:13" s="395" customFormat="1" hidden="1">
      <c r="A70" s="879">
        <v>5</v>
      </c>
      <c r="B70" s="880" t="s">
        <v>5485</v>
      </c>
      <c r="C70" s="4893" t="s">
        <v>5486</v>
      </c>
      <c r="D70" s="881">
        <v>0</v>
      </c>
      <c r="E70" s="4888" t="s">
        <v>71</v>
      </c>
      <c r="F70" s="4893" t="s">
        <v>78</v>
      </c>
      <c r="G70" s="882">
        <v>3.49</v>
      </c>
      <c r="H70" s="4888" t="s">
        <v>5456</v>
      </c>
      <c r="I70" s="4893" t="s">
        <v>5457</v>
      </c>
      <c r="J70" s="4883">
        <v>6.98</v>
      </c>
      <c r="K70" s="4876">
        <v>42064</v>
      </c>
      <c r="L70" s="883">
        <v>42172</v>
      </c>
      <c r="M70" s="632"/>
    </row>
    <row r="71" spans="1:13" s="395" customFormat="1" hidden="1">
      <c r="A71" s="879">
        <v>5</v>
      </c>
      <c r="B71" s="880" t="s">
        <v>5487</v>
      </c>
      <c r="C71" s="4893" t="s">
        <v>5488</v>
      </c>
      <c r="D71" s="881">
        <v>0</v>
      </c>
      <c r="E71" s="4888" t="s">
        <v>5456</v>
      </c>
      <c r="F71" s="4893" t="s">
        <v>5457</v>
      </c>
      <c r="G71" s="882">
        <v>2.23</v>
      </c>
      <c r="H71" s="4888" t="s">
        <v>89</v>
      </c>
      <c r="I71" s="4893"/>
      <c r="J71" s="4883">
        <v>4.46</v>
      </c>
      <c r="K71" s="4876">
        <v>42156</v>
      </c>
      <c r="L71" s="883">
        <v>42206</v>
      </c>
      <c r="M71" s="632"/>
    </row>
    <row r="72" spans="1:13" s="395" customFormat="1" hidden="1">
      <c r="A72" s="879">
        <v>5</v>
      </c>
      <c r="B72" s="880" t="s">
        <v>5489</v>
      </c>
      <c r="C72" s="4893" t="s">
        <v>5490</v>
      </c>
      <c r="D72" s="881">
        <v>0</v>
      </c>
      <c r="E72" s="4888" t="s">
        <v>5466</v>
      </c>
      <c r="F72" s="4893" t="s">
        <v>5467</v>
      </c>
      <c r="G72" s="881">
        <v>0.8</v>
      </c>
      <c r="H72" s="4888" t="s">
        <v>5447</v>
      </c>
      <c r="I72" s="4893" t="s">
        <v>5450</v>
      </c>
      <c r="J72" s="4884">
        <v>1.6</v>
      </c>
      <c r="K72" s="4876">
        <v>42095</v>
      </c>
      <c r="L72" s="883">
        <v>42534</v>
      </c>
      <c r="M72" s="632"/>
    </row>
    <row r="73" spans="1:13" s="395" customFormat="1" hidden="1">
      <c r="A73" s="879">
        <v>5</v>
      </c>
      <c r="B73" s="880" t="s">
        <v>5491</v>
      </c>
      <c r="C73" s="4893" t="s">
        <v>5492</v>
      </c>
      <c r="D73" s="881">
        <v>0</v>
      </c>
      <c r="E73" s="4888" t="s">
        <v>5475</v>
      </c>
      <c r="F73" s="4893" t="s">
        <v>5476</v>
      </c>
      <c r="G73" s="882">
        <v>0.88</v>
      </c>
      <c r="H73" s="4888" t="s">
        <v>5456</v>
      </c>
      <c r="I73" s="4893" t="s">
        <v>5457</v>
      </c>
      <c r="J73" s="4883">
        <v>1.76</v>
      </c>
      <c r="K73" s="4876">
        <v>42125</v>
      </c>
      <c r="L73" s="883">
        <v>42207</v>
      </c>
      <c r="M73" s="632"/>
    </row>
    <row r="74" spans="1:13" s="395" customFormat="1" hidden="1">
      <c r="A74" s="879">
        <v>5</v>
      </c>
      <c r="B74" s="880" t="s">
        <v>5493</v>
      </c>
      <c r="C74" s="4893" t="s">
        <v>5494</v>
      </c>
      <c r="D74" s="881">
        <v>0</v>
      </c>
      <c r="E74" s="4888" t="s">
        <v>5472</v>
      </c>
      <c r="F74" s="4893" t="s">
        <v>5473</v>
      </c>
      <c r="G74" s="882">
        <v>0.16</v>
      </c>
      <c r="H74" s="4888" t="s">
        <v>19</v>
      </c>
      <c r="I74" s="4893" t="s">
        <v>19</v>
      </c>
      <c r="J74" s="4883">
        <v>0.32</v>
      </c>
      <c r="K74" s="4876">
        <v>42036</v>
      </c>
      <c r="L74" s="883">
        <v>42102</v>
      </c>
      <c r="M74" s="632"/>
    </row>
    <row r="75" spans="1:13" s="395" customFormat="1" hidden="1">
      <c r="A75" s="879">
        <v>5</v>
      </c>
      <c r="B75" s="880" t="s">
        <v>5483</v>
      </c>
      <c r="C75" s="4893" t="s">
        <v>5484</v>
      </c>
      <c r="D75" s="881">
        <v>0</v>
      </c>
      <c r="E75" s="4888" t="s">
        <v>5481</v>
      </c>
      <c r="F75" s="4893" t="s">
        <v>5482</v>
      </c>
      <c r="G75" s="882">
        <v>0.99</v>
      </c>
      <c r="H75" s="4888" t="s">
        <v>5453</v>
      </c>
      <c r="I75" s="4893" t="s">
        <v>5454</v>
      </c>
      <c r="J75" s="4883">
        <v>1.98</v>
      </c>
      <c r="K75" s="4876">
        <v>42064</v>
      </c>
      <c r="L75" s="883">
        <v>42222</v>
      </c>
      <c r="M75" s="632"/>
    </row>
    <row r="76" spans="1:13" s="395" customFormat="1" hidden="1">
      <c r="A76" s="879">
        <v>5</v>
      </c>
      <c r="B76" s="880" t="s">
        <v>5479</v>
      </c>
      <c r="C76" s="4893" t="s">
        <v>5480</v>
      </c>
      <c r="D76" s="881">
        <v>0</v>
      </c>
      <c r="E76" s="4888" t="s">
        <v>5495</v>
      </c>
      <c r="F76" s="4893" t="s">
        <v>5450</v>
      </c>
      <c r="G76" s="882">
        <v>0.83</v>
      </c>
      <c r="H76" s="4888" t="s">
        <v>4955</v>
      </c>
      <c r="I76" s="4893" t="s">
        <v>5444</v>
      </c>
      <c r="J76" s="4883">
        <v>1.66</v>
      </c>
      <c r="K76" s="4876">
        <v>42125</v>
      </c>
      <c r="L76" s="883">
        <v>42534</v>
      </c>
      <c r="M76" s="632"/>
    </row>
    <row r="77" spans="1:13" s="395" customFormat="1" hidden="1">
      <c r="A77" s="879">
        <v>5</v>
      </c>
      <c r="B77" s="880" t="s">
        <v>5496</v>
      </c>
      <c r="C77" s="4893" t="s">
        <v>5497</v>
      </c>
      <c r="D77" s="881">
        <v>0</v>
      </c>
      <c r="E77" s="4888" t="s">
        <v>71</v>
      </c>
      <c r="F77" s="4893" t="s">
        <v>78</v>
      </c>
      <c r="G77" s="881">
        <v>1</v>
      </c>
      <c r="H77" s="4888" t="s">
        <v>296</v>
      </c>
      <c r="I77" s="4893" t="s">
        <v>1711</v>
      </c>
      <c r="J77" s="4884">
        <v>2</v>
      </c>
      <c r="K77" s="4876">
        <v>42156</v>
      </c>
      <c r="L77" s="883">
        <v>42544</v>
      </c>
      <c r="M77" s="632"/>
    </row>
    <row r="78" spans="1:13" s="395" customFormat="1" hidden="1">
      <c r="A78" s="879">
        <v>5</v>
      </c>
      <c r="B78" s="880" t="s">
        <v>5498</v>
      </c>
      <c r="C78" s="4893" t="s">
        <v>5499</v>
      </c>
      <c r="D78" s="881">
        <v>0</v>
      </c>
      <c r="E78" s="4888" t="s">
        <v>5456</v>
      </c>
      <c r="F78" s="4893" t="s">
        <v>5457</v>
      </c>
      <c r="G78" s="882">
        <v>0.16</v>
      </c>
      <c r="H78" s="4888" t="s">
        <v>296</v>
      </c>
      <c r="I78" s="4893" t="s">
        <v>1711</v>
      </c>
      <c r="J78" s="4883">
        <v>0.32</v>
      </c>
      <c r="K78" s="4876">
        <v>42156</v>
      </c>
      <c r="L78" s="883">
        <v>42544</v>
      </c>
      <c r="M78" s="632"/>
    </row>
    <row r="79" spans="1:13" s="395" customFormat="1" hidden="1">
      <c r="A79" s="879">
        <v>5</v>
      </c>
      <c r="B79" s="880" t="s">
        <v>5500</v>
      </c>
      <c r="C79" s="4893" t="s">
        <v>5501</v>
      </c>
      <c r="D79" s="881">
        <v>0</v>
      </c>
      <c r="E79" s="4888" t="s">
        <v>119</v>
      </c>
      <c r="F79" s="4893" t="s">
        <v>2575</v>
      </c>
      <c r="G79" s="882">
        <v>0.69</v>
      </c>
      <c r="H79" s="4888" t="s">
        <v>296</v>
      </c>
      <c r="I79" s="4893" t="s">
        <v>1711</v>
      </c>
      <c r="J79" s="4883">
        <v>1.38</v>
      </c>
      <c r="K79" s="4876">
        <v>42036</v>
      </c>
      <c r="L79" s="883">
        <v>42047</v>
      </c>
      <c r="M79" s="632"/>
    </row>
    <row r="80" spans="1:13" s="395" customFormat="1" hidden="1">
      <c r="A80" s="879">
        <v>5</v>
      </c>
      <c r="B80" s="880" t="s">
        <v>5502</v>
      </c>
      <c r="C80" s="4893" t="s">
        <v>5503</v>
      </c>
      <c r="D80" s="881">
        <v>0</v>
      </c>
      <c r="E80" s="4888" t="s">
        <v>5504</v>
      </c>
      <c r="F80" s="4893" t="s">
        <v>5505</v>
      </c>
      <c r="G80" s="882">
        <v>0.18</v>
      </c>
      <c r="H80" s="4888" t="s">
        <v>5506</v>
      </c>
      <c r="I80" s="4893" t="s">
        <v>19</v>
      </c>
      <c r="J80" s="4883">
        <v>0.36</v>
      </c>
      <c r="K80" s="4876">
        <v>42156</v>
      </c>
      <c r="L80" s="883">
        <v>42544</v>
      </c>
      <c r="M80" s="632"/>
    </row>
    <row r="81" spans="1:14" s="395" customFormat="1" hidden="1">
      <c r="A81" s="1717" t="s">
        <v>19967</v>
      </c>
      <c r="B81" s="1721" t="s">
        <v>199</v>
      </c>
      <c r="C81" s="4202" t="s">
        <v>75</v>
      </c>
      <c r="D81" s="2685">
        <v>0.28999999999999998</v>
      </c>
      <c r="E81" s="638" t="s">
        <v>355</v>
      </c>
      <c r="F81" s="638" t="s">
        <v>77</v>
      </c>
      <c r="G81" s="873">
        <v>13.79</v>
      </c>
      <c r="H81" s="4216" t="s">
        <v>19969</v>
      </c>
      <c r="I81" s="638" t="s">
        <v>82</v>
      </c>
      <c r="J81" s="4217">
        <f>SUM(G81,D81)</f>
        <v>14.079999999999998</v>
      </c>
      <c r="K81" s="4218">
        <v>43922</v>
      </c>
      <c r="L81" s="4218"/>
      <c r="M81" s="4219"/>
    </row>
    <row r="82" spans="1:14" s="395" customFormat="1" hidden="1">
      <c r="A82" s="1717" t="s">
        <v>19967</v>
      </c>
      <c r="B82" s="1721" t="s">
        <v>5669</v>
      </c>
      <c r="C82" s="4202" t="s">
        <v>78</v>
      </c>
      <c r="D82" s="873">
        <v>0</v>
      </c>
      <c r="E82" s="638" t="s">
        <v>1659</v>
      </c>
      <c r="F82" s="638" t="s">
        <v>1659</v>
      </c>
      <c r="G82" s="873">
        <v>1.91</v>
      </c>
      <c r="H82" s="4216" t="s">
        <v>199</v>
      </c>
      <c r="I82" s="638" t="s">
        <v>75</v>
      </c>
      <c r="J82" s="4217">
        <f t="shared" ref="J82:J116" si="0">SUM(G82,D82)</f>
        <v>1.91</v>
      </c>
      <c r="K82" s="4218">
        <v>43983</v>
      </c>
      <c r="L82" s="4218"/>
      <c r="M82" s="4219"/>
    </row>
    <row r="83" spans="1:14" s="395" customFormat="1" hidden="1">
      <c r="A83" s="1717" t="s">
        <v>19967</v>
      </c>
      <c r="B83" s="1721" t="s">
        <v>19969</v>
      </c>
      <c r="C83" s="4202" t="s">
        <v>82</v>
      </c>
      <c r="D83" s="1721">
        <v>0</v>
      </c>
      <c r="E83" s="1721" t="s">
        <v>1659</v>
      </c>
      <c r="F83" s="1721" t="s">
        <v>1659</v>
      </c>
      <c r="G83" s="1721">
        <v>4.71</v>
      </c>
      <c r="H83" s="1721" t="s">
        <v>199</v>
      </c>
      <c r="I83" s="1721" t="s">
        <v>75</v>
      </c>
      <c r="J83" s="4217">
        <f t="shared" si="0"/>
        <v>4.71</v>
      </c>
      <c r="K83" s="4220">
        <v>43922</v>
      </c>
      <c r="L83" s="1721"/>
      <c r="M83" s="1721"/>
    </row>
    <row r="84" spans="1:14" hidden="1">
      <c r="A84" s="1717" t="s">
        <v>19967</v>
      </c>
      <c r="B84" s="1721" t="s">
        <v>183</v>
      </c>
      <c r="C84" s="4202" t="s">
        <v>85</v>
      </c>
      <c r="D84" s="1721">
        <v>0</v>
      </c>
      <c r="E84" s="1721" t="s">
        <v>1659</v>
      </c>
      <c r="F84" s="1721" t="s">
        <v>1659</v>
      </c>
      <c r="G84" s="1721">
        <v>2.71</v>
      </c>
      <c r="H84" s="1721" t="s">
        <v>199</v>
      </c>
      <c r="I84" s="1721" t="s">
        <v>75</v>
      </c>
      <c r="J84" s="4217">
        <f t="shared" si="0"/>
        <v>2.71</v>
      </c>
      <c r="K84" s="4220">
        <v>43890</v>
      </c>
      <c r="L84" s="1721"/>
      <c r="M84" s="1721"/>
      <c r="N84" s="17"/>
    </row>
    <row r="85" spans="1:14" hidden="1">
      <c r="A85" s="1717" t="s">
        <v>19967</v>
      </c>
      <c r="B85" s="1721" t="s">
        <v>184</v>
      </c>
      <c r="C85" s="4202" t="s">
        <v>86</v>
      </c>
      <c r="D85" s="1721">
        <v>0</v>
      </c>
      <c r="E85" s="1721" t="s">
        <v>243</v>
      </c>
      <c r="F85" s="1721" t="s">
        <v>88</v>
      </c>
      <c r="G85" s="1721">
        <v>5.82</v>
      </c>
      <c r="H85" s="1721" t="s">
        <v>199</v>
      </c>
      <c r="I85" s="1721" t="s">
        <v>75</v>
      </c>
      <c r="J85" s="4217">
        <f t="shared" si="0"/>
        <v>5.82</v>
      </c>
      <c r="K85" s="1721"/>
      <c r="L85" s="4220">
        <v>43748</v>
      </c>
      <c r="M85" s="1721" t="s">
        <v>1237</v>
      </c>
    </row>
    <row r="86" spans="1:14" hidden="1">
      <c r="A86" s="1717" t="s">
        <v>19967</v>
      </c>
      <c r="B86" s="1721" t="s">
        <v>243</v>
      </c>
      <c r="C86" s="4202" t="s">
        <v>88</v>
      </c>
      <c r="D86" s="1721">
        <v>0.49</v>
      </c>
      <c r="E86" s="1721" t="s">
        <v>19970</v>
      </c>
      <c r="F86" s="1721" t="s">
        <v>88</v>
      </c>
      <c r="G86" s="1721">
        <v>8.1</v>
      </c>
      <c r="H86" s="1721" t="s">
        <v>243</v>
      </c>
      <c r="I86" s="1721" t="s">
        <v>1711</v>
      </c>
      <c r="J86" s="4217">
        <f t="shared" si="0"/>
        <v>8.59</v>
      </c>
      <c r="K86" s="1721"/>
      <c r="L86" s="4220">
        <v>43788</v>
      </c>
      <c r="M86" s="1721" t="s">
        <v>1237</v>
      </c>
    </row>
    <row r="87" spans="1:14" hidden="1">
      <c r="A87" s="1717" t="s">
        <v>19967</v>
      </c>
      <c r="B87" s="1721" t="s">
        <v>240</v>
      </c>
      <c r="C87" s="4202" t="s">
        <v>90</v>
      </c>
      <c r="D87" s="1721">
        <v>0</v>
      </c>
      <c r="E87" s="1721" t="s">
        <v>12826</v>
      </c>
      <c r="F87" s="1721" t="s">
        <v>91</v>
      </c>
      <c r="G87" s="1721">
        <v>2.15</v>
      </c>
      <c r="H87" s="1721" t="s">
        <v>19969</v>
      </c>
      <c r="I87" s="1721" t="s">
        <v>82</v>
      </c>
      <c r="J87" s="4217">
        <f t="shared" si="0"/>
        <v>2.15</v>
      </c>
      <c r="K87" s="1721"/>
      <c r="L87" s="4220">
        <v>43727</v>
      </c>
      <c r="M87" s="1721" t="s">
        <v>1237</v>
      </c>
    </row>
    <row r="88" spans="1:14" hidden="1">
      <c r="A88" s="1717" t="s">
        <v>19967</v>
      </c>
      <c r="B88" s="1721" t="s">
        <v>414</v>
      </c>
      <c r="C88" s="4202" t="s">
        <v>19971</v>
      </c>
      <c r="D88" s="1721">
        <v>0</v>
      </c>
      <c r="E88" s="1721" t="s">
        <v>199</v>
      </c>
      <c r="F88" s="1721" t="s">
        <v>75</v>
      </c>
      <c r="G88" s="1721">
        <v>2.25</v>
      </c>
      <c r="H88" s="1721" t="s">
        <v>414</v>
      </c>
      <c r="I88" s="1721" t="s">
        <v>1711</v>
      </c>
      <c r="J88" s="4217">
        <f t="shared" si="0"/>
        <v>2.25</v>
      </c>
      <c r="K88" s="1721"/>
      <c r="L88" s="4220">
        <v>43790</v>
      </c>
      <c r="M88" s="1721" t="s">
        <v>1237</v>
      </c>
    </row>
    <row r="89" spans="1:14" hidden="1">
      <c r="A89" s="1717" t="s">
        <v>19967</v>
      </c>
      <c r="B89" s="1721" t="s">
        <v>280</v>
      </c>
      <c r="C89" s="4202" t="s">
        <v>96</v>
      </c>
      <c r="D89" s="1721">
        <v>0</v>
      </c>
      <c r="E89" s="1721" t="s">
        <v>184</v>
      </c>
      <c r="F89" s="1721" t="s">
        <v>86</v>
      </c>
      <c r="G89" s="1721">
        <v>3.24</v>
      </c>
      <c r="H89" s="1721" t="s">
        <v>199</v>
      </c>
      <c r="I89" s="1721" t="s">
        <v>75</v>
      </c>
      <c r="J89" s="4217">
        <f t="shared" si="0"/>
        <v>3.24</v>
      </c>
      <c r="K89" s="1721"/>
      <c r="L89" s="4220">
        <v>43749</v>
      </c>
      <c r="M89" s="1721" t="s">
        <v>1237</v>
      </c>
    </row>
    <row r="90" spans="1:14" hidden="1">
      <c r="A90" s="1717" t="s">
        <v>19967</v>
      </c>
      <c r="B90" s="1721" t="s">
        <v>52</v>
      </c>
      <c r="C90" s="4202" t="s">
        <v>19972</v>
      </c>
      <c r="D90" s="1721">
        <v>4.57</v>
      </c>
      <c r="E90" s="1721" t="s">
        <v>13621</v>
      </c>
      <c r="F90" s="1721" t="s">
        <v>13621</v>
      </c>
      <c r="G90" s="1721">
        <v>4.59</v>
      </c>
      <c r="H90" s="1721" t="s">
        <v>13621</v>
      </c>
      <c r="I90" s="1721" t="s">
        <v>13621</v>
      </c>
      <c r="J90" s="4217">
        <f t="shared" si="0"/>
        <v>9.16</v>
      </c>
      <c r="K90" s="4220">
        <v>43871</v>
      </c>
      <c r="L90" s="1721"/>
      <c r="M90" s="1721"/>
    </row>
    <row r="91" spans="1:14" hidden="1">
      <c r="A91" s="1717" t="s">
        <v>19967</v>
      </c>
      <c r="B91" s="1721" t="s">
        <v>52</v>
      </c>
      <c r="C91" s="4202" t="s">
        <v>19972</v>
      </c>
      <c r="D91" s="1721">
        <v>5.52</v>
      </c>
      <c r="E91" s="1721" t="s">
        <v>13621</v>
      </c>
      <c r="F91" s="1721" t="s">
        <v>13621</v>
      </c>
      <c r="G91" s="1721">
        <v>7.17</v>
      </c>
      <c r="H91" s="1721" t="s">
        <v>13621</v>
      </c>
      <c r="I91" s="1721" t="s">
        <v>13621</v>
      </c>
      <c r="J91" s="4217">
        <f t="shared" si="0"/>
        <v>12.69</v>
      </c>
      <c r="K91" s="4220">
        <v>43871</v>
      </c>
      <c r="L91" s="1721"/>
      <c r="M91" s="1721"/>
    </row>
    <row r="92" spans="1:14" hidden="1">
      <c r="A92" s="1717" t="s">
        <v>19967</v>
      </c>
      <c r="B92" s="1721" t="s">
        <v>1465</v>
      </c>
      <c r="C92" s="4202" t="s">
        <v>100</v>
      </c>
      <c r="D92" s="1721">
        <v>0</v>
      </c>
      <c r="E92" s="1721" t="s">
        <v>280</v>
      </c>
      <c r="F92" s="1721" t="s">
        <v>96</v>
      </c>
      <c r="G92" s="1721">
        <v>1.29</v>
      </c>
      <c r="H92" s="1721" t="s">
        <v>184</v>
      </c>
      <c r="I92" s="1721" t="s">
        <v>86</v>
      </c>
      <c r="J92" s="4217">
        <f t="shared" si="0"/>
        <v>1.29</v>
      </c>
      <c r="K92" s="1721"/>
      <c r="L92" s="4220">
        <v>43790</v>
      </c>
      <c r="M92" s="1721" t="s">
        <v>1237</v>
      </c>
    </row>
    <row r="93" spans="1:14" hidden="1">
      <c r="A93" s="1717" t="s">
        <v>19967</v>
      </c>
      <c r="B93" s="1721" t="s">
        <v>438</v>
      </c>
      <c r="C93" s="4202" t="s">
        <v>102</v>
      </c>
      <c r="D93" s="1721">
        <v>0</v>
      </c>
      <c r="E93" s="1721" t="s">
        <v>615</v>
      </c>
      <c r="F93" s="1721" t="s">
        <v>19973</v>
      </c>
      <c r="G93" s="1721">
        <v>2.39</v>
      </c>
      <c r="H93" s="1721" t="s">
        <v>199</v>
      </c>
      <c r="I93" s="1721" t="s">
        <v>75</v>
      </c>
      <c r="J93" s="4217">
        <f t="shared" si="0"/>
        <v>2.39</v>
      </c>
      <c r="K93" s="1721"/>
      <c r="L93" s="4220">
        <v>43790</v>
      </c>
      <c r="M93" s="1721" t="s">
        <v>1237</v>
      </c>
    </row>
    <row r="94" spans="1:14" hidden="1">
      <c r="A94" s="1717" t="s">
        <v>19967</v>
      </c>
      <c r="B94" s="1721" t="s">
        <v>211</v>
      </c>
      <c r="C94" s="4202" t="s">
        <v>104</v>
      </c>
      <c r="D94" s="1721">
        <v>0</v>
      </c>
      <c r="E94" s="1721" t="s">
        <v>243</v>
      </c>
      <c r="F94" s="1721" t="s">
        <v>88</v>
      </c>
      <c r="G94" s="1721">
        <v>0.59</v>
      </c>
      <c r="H94" s="1721" t="s">
        <v>211</v>
      </c>
      <c r="I94" s="1721" t="s">
        <v>1659</v>
      </c>
      <c r="J94" s="4217">
        <f t="shared" si="0"/>
        <v>0.59</v>
      </c>
      <c r="K94" s="1721"/>
      <c r="L94" s="4220">
        <v>43763</v>
      </c>
      <c r="M94" s="1721" t="s">
        <v>1237</v>
      </c>
    </row>
    <row r="95" spans="1:14" hidden="1">
      <c r="A95" s="1717" t="s">
        <v>19967</v>
      </c>
      <c r="B95" s="1721" t="s">
        <v>1425</v>
      </c>
      <c r="C95" s="4202" t="s">
        <v>106</v>
      </c>
      <c r="D95" s="1721">
        <v>0.71</v>
      </c>
      <c r="E95" s="1721" t="s">
        <v>1425</v>
      </c>
      <c r="F95" s="1721" t="s">
        <v>106</v>
      </c>
      <c r="G95" s="1721">
        <v>2.1800000000000002</v>
      </c>
      <c r="H95" s="1721" t="s">
        <v>5669</v>
      </c>
      <c r="I95" s="1721" t="s">
        <v>78</v>
      </c>
      <c r="J95" s="4217">
        <f t="shared" si="0"/>
        <v>2.89</v>
      </c>
      <c r="K95" s="1721"/>
      <c r="L95" s="4220">
        <v>43790</v>
      </c>
      <c r="M95" s="1721" t="s">
        <v>1237</v>
      </c>
    </row>
    <row r="96" spans="1:14" hidden="1">
      <c r="A96" s="1717" t="s">
        <v>19967</v>
      </c>
      <c r="B96" s="1721" t="s">
        <v>615</v>
      </c>
      <c r="C96" s="4202" t="s">
        <v>108</v>
      </c>
      <c r="D96" s="1721">
        <v>0</v>
      </c>
      <c r="E96" s="1721" t="s">
        <v>5669</v>
      </c>
      <c r="F96" s="1721" t="s">
        <v>78</v>
      </c>
      <c r="G96" s="1721">
        <v>1.94</v>
      </c>
      <c r="H96" s="1721" t="s">
        <v>438</v>
      </c>
      <c r="I96" s="1721" t="s">
        <v>20104</v>
      </c>
      <c r="J96" s="4217">
        <f t="shared" si="0"/>
        <v>1.94</v>
      </c>
      <c r="K96" s="1721"/>
      <c r="L96" s="1721"/>
      <c r="M96" s="1721"/>
    </row>
    <row r="97" spans="1:13" hidden="1">
      <c r="A97" s="1717" t="s">
        <v>19967</v>
      </c>
      <c r="B97" s="1721" t="s">
        <v>547</v>
      </c>
      <c r="C97" s="4202" t="s">
        <v>110</v>
      </c>
      <c r="D97" s="1721">
        <v>0</v>
      </c>
      <c r="E97" s="1721" t="s">
        <v>1425</v>
      </c>
      <c r="F97" s="1721" t="s">
        <v>106</v>
      </c>
      <c r="G97" s="1721">
        <v>0.94</v>
      </c>
      <c r="H97" s="1721" t="s">
        <v>547</v>
      </c>
      <c r="I97" s="1721" t="s">
        <v>1659</v>
      </c>
      <c r="J97" s="4217">
        <f t="shared" si="0"/>
        <v>0.94</v>
      </c>
      <c r="K97" s="1721"/>
      <c r="L97" s="4220">
        <v>43790</v>
      </c>
      <c r="M97" s="1721" t="s">
        <v>1237</v>
      </c>
    </row>
    <row r="98" spans="1:13" hidden="1">
      <c r="A98" s="1717" t="s">
        <v>19967</v>
      </c>
      <c r="B98" s="1721" t="s">
        <v>3055</v>
      </c>
      <c r="C98" s="4202" t="s">
        <v>112</v>
      </c>
      <c r="D98" s="1721">
        <v>0</v>
      </c>
      <c r="E98" s="1721" t="s">
        <v>199</v>
      </c>
      <c r="F98" s="1721" t="s">
        <v>75</v>
      </c>
      <c r="G98" s="1721">
        <v>1.71</v>
      </c>
      <c r="H98" s="1721" t="s">
        <v>243</v>
      </c>
      <c r="I98" s="1721" t="s">
        <v>88</v>
      </c>
      <c r="J98" s="4217">
        <f t="shared" si="0"/>
        <v>1.71</v>
      </c>
      <c r="K98" s="1721"/>
      <c r="L98" s="4220">
        <v>43783</v>
      </c>
      <c r="M98" s="1721" t="s">
        <v>1237</v>
      </c>
    </row>
    <row r="99" spans="1:13" hidden="1">
      <c r="A99" s="1717" t="s">
        <v>19967</v>
      </c>
      <c r="B99" s="1721" t="s">
        <v>6371</v>
      </c>
      <c r="C99" s="4202" t="s">
        <v>114</v>
      </c>
      <c r="D99" s="1721">
        <v>0</v>
      </c>
      <c r="E99" s="1721" t="s">
        <v>19969</v>
      </c>
      <c r="F99" s="1721" t="s">
        <v>82</v>
      </c>
      <c r="G99" s="1721">
        <v>1.82</v>
      </c>
      <c r="H99" s="1721" t="s">
        <v>184</v>
      </c>
      <c r="I99" s="1721" t="s">
        <v>86</v>
      </c>
      <c r="J99" s="4217">
        <f t="shared" si="0"/>
        <v>1.82</v>
      </c>
      <c r="K99" s="1721"/>
      <c r="L99" s="4220">
        <v>43738</v>
      </c>
      <c r="M99" s="1721" t="s">
        <v>1237</v>
      </c>
    </row>
    <row r="100" spans="1:13" hidden="1">
      <c r="A100" s="1717" t="s">
        <v>19967</v>
      </c>
      <c r="B100" s="1721" t="s">
        <v>2943</v>
      </c>
      <c r="C100" s="4202" t="s">
        <v>116</v>
      </c>
      <c r="D100" s="1721">
        <v>0</v>
      </c>
      <c r="E100" s="1721" t="s">
        <v>183</v>
      </c>
      <c r="F100" s="1721" t="s">
        <v>85</v>
      </c>
      <c r="G100" s="1721">
        <v>3</v>
      </c>
      <c r="H100" s="1721" t="s">
        <v>211</v>
      </c>
      <c r="I100" s="1721" t="s">
        <v>104</v>
      </c>
      <c r="J100" s="4217">
        <f t="shared" si="0"/>
        <v>3</v>
      </c>
      <c r="K100" s="1721"/>
      <c r="L100" s="4220">
        <v>43774</v>
      </c>
      <c r="M100" s="1721" t="s">
        <v>1237</v>
      </c>
    </row>
    <row r="101" spans="1:13" hidden="1">
      <c r="A101" s="1717" t="s">
        <v>19967</v>
      </c>
      <c r="B101" s="1721" t="s">
        <v>540</v>
      </c>
      <c r="C101" s="4202" t="s">
        <v>118</v>
      </c>
      <c r="D101" s="1721">
        <v>1.23</v>
      </c>
      <c r="E101" s="1721" t="s">
        <v>540</v>
      </c>
      <c r="F101" s="1721" t="s">
        <v>20105</v>
      </c>
      <c r="G101" s="1721">
        <v>2.09</v>
      </c>
      <c r="H101" s="1721" t="s">
        <v>199</v>
      </c>
      <c r="I101" s="1721" t="s">
        <v>75</v>
      </c>
      <c r="J101" s="4217">
        <f t="shared" si="0"/>
        <v>3.32</v>
      </c>
      <c r="K101" s="4220">
        <v>43952</v>
      </c>
      <c r="L101" s="1721"/>
      <c r="M101" s="1721"/>
    </row>
    <row r="102" spans="1:13" hidden="1">
      <c r="A102" s="1717" t="s">
        <v>19967</v>
      </c>
      <c r="B102" s="1721" t="s">
        <v>745</v>
      </c>
      <c r="C102" s="4202" t="s">
        <v>120</v>
      </c>
      <c r="D102" s="1721">
        <v>0</v>
      </c>
      <c r="E102" s="1721" t="s">
        <v>240</v>
      </c>
      <c r="F102" s="1721" t="s">
        <v>20106</v>
      </c>
      <c r="G102" s="1721">
        <v>1.03</v>
      </c>
      <c r="H102" s="1721" t="s">
        <v>1139</v>
      </c>
      <c r="I102" s="1721"/>
      <c r="J102" s="4217">
        <f>SUM(G102,D102)</f>
        <v>1.03</v>
      </c>
      <c r="K102" s="4220">
        <v>43959</v>
      </c>
      <c r="L102" s="1721"/>
      <c r="M102" s="1721"/>
    </row>
    <row r="103" spans="1:13" hidden="1">
      <c r="A103" s="1717" t="s">
        <v>19967</v>
      </c>
      <c r="B103" s="1721" t="s">
        <v>8198</v>
      </c>
      <c r="C103" s="4202" t="s">
        <v>102</v>
      </c>
      <c r="D103" s="1721">
        <v>0</v>
      </c>
      <c r="E103" s="1721" t="s">
        <v>199</v>
      </c>
      <c r="F103" s="1721" t="s">
        <v>75</v>
      </c>
      <c r="G103" s="1721">
        <v>1.08</v>
      </c>
      <c r="H103" s="1721" t="s">
        <v>438</v>
      </c>
      <c r="I103" s="1721" t="s">
        <v>102</v>
      </c>
      <c r="J103" s="4217">
        <f t="shared" si="0"/>
        <v>1.08</v>
      </c>
      <c r="K103" s="4220">
        <v>43959</v>
      </c>
      <c r="L103" s="1721"/>
      <c r="M103" s="1721"/>
    </row>
    <row r="104" spans="1:13" hidden="1">
      <c r="A104" s="1717" t="s">
        <v>19967</v>
      </c>
      <c r="B104" s="1721" t="s">
        <v>1139</v>
      </c>
      <c r="C104" s="4202" t="s">
        <v>120</v>
      </c>
      <c r="D104" s="1721">
        <v>0</v>
      </c>
      <c r="E104" s="1721" t="s">
        <v>745</v>
      </c>
      <c r="F104" s="1721" t="s">
        <v>120</v>
      </c>
      <c r="G104" s="1721">
        <v>0.79</v>
      </c>
      <c r="H104" s="1721" t="s">
        <v>1139</v>
      </c>
      <c r="I104" s="1721" t="s">
        <v>1659</v>
      </c>
      <c r="J104" s="4217">
        <f t="shared" si="0"/>
        <v>0.79</v>
      </c>
      <c r="K104" s="4220">
        <v>43992</v>
      </c>
      <c r="L104" s="1721"/>
      <c r="M104" s="1721"/>
    </row>
    <row r="105" spans="1:13" hidden="1">
      <c r="A105" s="1717" t="s">
        <v>19967</v>
      </c>
      <c r="B105" s="1721" t="s">
        <v>13821</v>
      </c>
      <c r="C105" s="4202" t="s">
        <v>125</v>
      </c>
      <c r="D105" s="1721">
        <v>0</v>
      </c>
      <c r="E105" s="1721" t="s">
        <v>199</v>
      </c>
      <c r="F105" s="1721" t="s">
        <v>75</v>
      </c>
      <c r="G105" s="1721">
        <v>0.27</v>
      </c>
      <c r="H105" s="1721" t="s">
        <v>13621</v>
      </c>
      <c r="I105" s="1721" t="s">
        <v>13621</v>
      </c>
      <c r="J105" s="4217">
        <f t="shared" si="0"/>
        <v>0.27</v>
      </c>
      <c r="K105" s="4220">
        <v>43900</v>
      </c>
      <c r="L105" s="1721"/>
      <c r="M105" s="1721"/>
    </row>
    <row r="106" spans="1:13" hidden="1">
      <c r="A106" s="1717" t="s">
        <v>19967</v>
      </c>
      <c r="B106" s="1721" t="s">
        <v>1726</v>
      </c>
      <c r="C106" s="4202" t="s">
        <v>20107</v>
      </c>
      <c r="D106" s="1721">
        <v>0</v>
      </c>
      <c r="E106" s="1721" t="s">
        <v>280</v>
      </c>
      <c r="F106" s="1721" t="s">
        <v>96</v>
      </c>
      <c r="G106" s="1721">
        <v>1.44</v>
      </c>
      <c r="H106" s="1721" t="s">
        <v>13621</v>
      </c>
      <c r="I106" s="1721" t="s">
        <v>13621</v>
      </c>
      <c r="J106" s="4217">
        <f t="shared" si="0"/>
        <v>1.44</v>
      </c>
      <c r="K106" s="1721"/>
      <c r="L106" s="4220">
        <v>43760</v>
      </c>
      <c r="M106" s="1721" t="s">
        <v>1237</v>
      </c>
    </row>
    <row r="107" spans="1:13" hidden="1">
      <c r="A107" s="1717" t="s">
        <v>19967</v>
      </c>
      <c r="B107" s="1721" t="s">
        <v>719</v>
      </c>
      <c r="C107" s="4202" t="s">
        <v>20108</v>
      </c>
      <c r="D107" s="1721">
        <v>0</v>
      </c>
      <c r="E107" s="1721" t="s">
        <v>5669</v>
      </c>
      <c r="F107" s="1721" t="s">
        <v>78</v>
      </c>
      <c r="G107" s="1721">
        <v>0.55000000000000004</v>
      </c>
      <c r="H107" s="1721" t="s">
        <v>5669</v>
      </c>
      <c r="I107" s="1721" t="s">
        <v>78</v>
      </c>
      <c r="J107" s="4217">
        <f t="shared" si="0"/>
        <v>0.55000000000000004</v>
      </c>
      <c r="K107" s="1721"/>
      <c r="L107" s="4220">
        <v>43790</v>
      </c>
      <c r="M107" s="1721" t="s">
        <v>1237</v>
      </c>
    </row>
    <row r="108" spans="1:13" hidden="1">
      <c r="A108" s="1717" t="s">
        <v>19967</v>
      </c>
      <c r="B108" s="1721" t="s">
        <v>530</v>
      </c>
      <c r="C108" s="4202" t="s">
        <v>20109</v>
      </c>
      <c r="D108" s="1721">
        <v>0</v>
      </c>
      <c r="E108" s="1721" t="s">
        <v>5669</v>
      </c>
      <c r="F108" s="1721" t="s">
        <v>78</v>
      </c>
      <c r="G108" s="1721">
        <v>0.11</v>
      </c>
      <c r="H108" s="1721" t="s">
        <v>719</v>
      </c>
      <c r="I108" s="1721" t="s">
        <v>20108</v>
      </c>
      <c r="J108" s="4217">
        <f t="shared" si="0"/>
        <v>0.11</v>
      </c>
      <c r="K108" s="1721"/>
      <c r="L108" s="4220">
        <v>43790</v>
      </c>
      <c r="M108" s="1721" t="s">
        <v>1237</v>
      </c>
    </row>
    <row r="109" spans="1:13" hidden="1">
      <c r="A109" s="1717" t="s">
        <v>19967</v>
      </c>
      <c r="B109" s="1721" t="s">
        <v>1167</v>
      </c>
      <c r="C109" s="4202" t="s">
        <v>20110</v>
      </c>
      <c r="D109" s="1721">
        <v>0</v>
      </c>
      <c r="E109" s="1721" t="s">
        <v>5669</v>
      </c>
      <c r="F109" s="1721" t="s">
        <v>78</v>
      </c>
      <c r="G109" s="1721">
        <v>0.14000000000000001</v>
      </c>
      <c r="H109" s="1721" t="s">
        <v>719</v>
      </c>
      <c r="I109" s="1721" t="s">
        <v>20108</v>
      </c>
      <c r="J109" s="4217">
        <f t="shared" si="0"/>
        <v>0.14000000000000001</v>
      </c>
      <c r="K109" s="1721"/>
      <c r="L109" s="4220">
        <v>43790</v>
      </c>
      <c r="M109" s="1721" t="s">
        <v>1237</v>
      </c>
    </row>
    <row r="110" spans="1:13" hidden="1">
      <c r="A110" s="1717" t="s">
        <v>19967</v>
      </c>
      <c r="B110" s="1721" t="s">
        <v>19279</v>
      </c>
      <c r="C110" s="4202" t="s">
        <v>20111</v>
      </c>
      <c r="D110" s="1721">
        <v>0</v>
      </c>
      <c r="E110" s="1721" t="s">
        <v>20112</v>
      </c>
      <c r="F110" s="1721" t="s">
        <v>78</v>
      </c>
      <c r="G110" s="1721">
        <v>0.09</v>
      </c>
      <c r="H110" s="1721" t="s">
        <v>719</v>
      </c>
      <c r="I110" s="1721" t="s">
        <v>20108</v>
      </c>
      <c r="J110" s="4217">
        <f t="shared" si="0"/>
        <v>0.09</v>
      </c>
      <c r="K110" s="1721"/>
      <c r="L110" s="4220">
        <v>43790</v>
      </c>
      <c r="M110" s="1721" t="s">
        <v>1237</v>
      </c>
    </row>
    <row r="111" spans="1:13" hidden="1">
      <c r="A111" s="1717" t="s">
        <v>19967</v>
      </c>
      <c r="B111" s="1721" t="s">
        <v>728</v>
      </c>
      <c r="C111" s="4202" t="s">
        <v>20114</v>
      </c>
      <c r="D111" s="1721">
        <v>0</v>
      </c>
      <c r="E111" s="1721" t="s">
        <v>728</v>
      </c>
      <c r="F111" s="1721" t="s">
        <v>19</v>
      </c>
      <c r="G111" s="1721">
        <v>0.38</v>
      </c>
      <c r="H111" s="1721" t="s">
        <v>728</v>
      </c>
      <c r="I111" s="1721" t="s">
        <v>13621</v>
      </c>
      <c r="J111" s="4217">
        <f t="shared" si="0"/>
        <v>0.38</v>
      </c>
      <c r="K111" s="1721"/>
      <c r="L111" s="4220">
        <v>43790</v>
      </c>
      <c r="M111" s="1721" t="s">
        <v>1237</v>
      </c>
    </row>
    <row r="112" spans="1:13" hidden="1">
      <c r="A112" s="1717" t="s">
        <v>19967</v>
      </c>
      <c r="B112" s="1721" t="s">
        <v>3886</v>
      </c>
      <c r="C112" s="4202" t="s">
        <v>5197</v>
      </c>
      <c r="D112" s="1721">
        <v>0</v>
      </c>
      <c r="E112" s="1721" t="s">
        <v>728</v>
      </c>
      <c r="F112" s="1721" t="s">
        <v>20115</v>
      </c>
      <c r="G112" s="1721">
        <v>0.09</v>
      </c>
      <c r="H112" s="1721" t="s">
        <v>190</v>
      </c>
      <c r="I112" s="1721" t="s">
        <v>20116</v>
      </c>
      <c r="J112" s="4217">
        <f t="shared" si="0"/>
        <v>0.09</v>
      </c>
      <c r="K112" s="1721"/>
      <c r="L112" s="4220">
        <v>43790</v>
      </c>
      <c r="M112" s="1721" t="s">
        <v>1237</v>
      </c>
    </row>
    <row r="113" spans="1:13" hidden="1">
      <c r="A113" s="1717" t="s">
        <v>19967</v>
      </c>
      <c r="B113" s="1721" t="s">
        <v>429</v>
      </c>
      <c r="C113" s="4202" t="s">
        <v>2243</v>
      </c>
      <c r="D113" s="1721">
        <v>0</v>
      </c>
      <c r="E113" s="1721" t="s">
        <v>728</v>
      </c>
      <c r="F113" s="1721" t="s">
        <v>20115</v>
      </c>
      <c r="G113" s="1721">
        <v>0.13</v>
      </c>
      <c r="H113" s="1721" t="s">
        <v>429</v>
      </c>
      <c r="I113" s="1721" t="s">
        <v>19</v>
      </c>
      <c r="J113" s="4217">
        <f t="shared" si="0"/>
        <v>0.13</v>
      </c>
      <c r="K113" s="1721"/>
      <c r="L113" s="4220">
        <v>43790</v>
      </c>
      <c r="M113" s="1721" t="s">
        <v>1237</v>
      </c>
    </row>
    <row r="114" spans="1:13" hidden="1">
      <c r="A114" s="1717" t="s">
        <v>19967</v>
      </c>
      <c r="B114" s="1721" t="s">
        <v>383</v>
      </c>
      <c r="C114" s="4202" t="s">
        <v>20113</v>
      </c>
      <c r="D114" s="1721">
        <v>0</v>
      </c>
      <c r="E114" s="1721" t="s">
        <v>728</v>
      </c>
      <c r="F114" s="1721" t="s">
        <v>20115</v>
      </c>
      <c r="G114" s="1721">
        <v>0.33</v>
      </c>
      <c r="H114" s="1721" t="s">
        <v>383</v>
      </c>
      <c r="I114" s="1721" t="s">
        <v>19</v>
      </c>
      <c r="J114" s="4217">
        <f t="shared" si="0"/>
        <v>0.33</v>
      </c>
      <c r="K114" s="1721"/>
      <c r="L114" s="4220">
        <v>43790</v>
      </c>
      <c r="M114" s="1721" t="s">
        <v>1237</v>
      </c>
    </row>
    <row r="115" spans="1:13" hidden="1">
      <c r="A115" s="1717" t="s">
        <v>19967</v>
      </c>
      <c r="B115" s="1721" t="s">
        <v>190</v>
      </c>
      <c r="C115" s="4202" t="s">
        <v>20116</v>
      </c>
      <c r="D115" s="1721">
        <v>0</v>
      </c>
      <c r="E115" s="1721" t="s">
        <v>728</v>
      </c>
      <c r="F115" s="1721" t="s">
        <v>20115</v>
      </c>
      <c r="G115" s="1721">
        <v>0.19</v>
      </c>
      <c r="H115" s="1721" t="s">
        <v>738</v>
      </c>
      <c r="I115" s="1721" t="s">
        <v>19</v>
      </c>
      <c r="J115" s="4217">
        <f t="shared" si="0"/>
        <v>0.19</v>
      </c>
      <c r="K115" s="1721"/>
      <c r="L115" s="4220">
        <v>43790</v>
      </c>
      <c r="M115" s="1721" t="s">
        <v>1237</v>
      </c>
    </row>
    <row r="116" spans="1:13" hidden="1">
      <c r="A116" s="1717" t="s">
        <v>19967</v>
      </c>
      <c r="B116" s="1721" t="s">
        <v>546</v>
      </c>
      <c r="C116" s="4202" t="s">
        <v>20117</v>
      </c>
      <c r="D116" s="1721">
        <v>0</v>
      </c>
      <c r="E116" s="1721" t="s">
        <v>728</v>
      </c>
      <c r="F116" s="1721" t="s">
        <v>20115</v>
      </c>
      <c r="G116" s="1721">
        <v>0.08</v>
      </c>
      <c r="H116" s="1721" t="s">
        <v>546</v>
      </c>
      <c r="I116" s="1721" t="s">
        <v>19</v>
      </c>
      <c r="J116" s="4217">
        <f t="shared" si="0"/>
        <v>0.08</v>
      </c>
      <c r="K116" s="1721"/>
      <c r="L116" s="4220">
        <v>43790</v>
      </c>
      <c r="M116" s="1721" t="s">
        <v>1237</v>
      </c>
    </row>
    <row r="117" spans="1:13" ht="15.75">
      <c r="A117" s="1717" t="s">
        <v>19967</v>
      </c>
      <c r="B117" s="443" t="s">
        <v>23126</v>
      </c>
      <c r="C117" s="443" t="s">
        <v>23126</v>
      </c>
      <c r="D117" s="443" t="s">
        <v>23126</v>
      </c>
      <c r="E117" s="443" t="s">
        <v>23126</v>
      </c>
      <c r="F117" s="443" t="s">
        <v>23126</v>
      </c>
      <c r="G117" s="443" t="s">
        <v>23126</v>
      </c>
      <c r="H117" s="443" t="s">
        <v>23126</v>
      </c>
      <c r="I117" s="443" t="s">
        <v>23126</v>
      </c>
      <c r="J117" s="443" t="s">
        <v>23126</v>
      </c>
      <c r="K117" s="443" t="s">
        <v>23126</v>
      </c>
      <c r="L117" s="443" t="s">
        <v>23126</v>
      </c>
      <c r="M117" s="443"/>
    </row>
    <row r="118" spans="1:13">
      <c r="A118" s="1717" t="s">
        <v>19967</v>
      </c>
      <c r="B118" s="4824" t="s">
        <v>12826</v>
      </c>
      <c r="C118" s="1721" t="s">
        <v>23125</v>
      </c>
      <c r="D118" s="1717">
        <v>0</v>
      </c>
      <c r="E118" s="1721" t="s">
        <v>12826</v>
      </c>
      <c r="F118" s="1721" t="s">
        <v>91</v>
      </c>
      <c r="G118" s="1721">
        <v>10.49</v>
      </c>
      <c r="H118" s="1721" t="s">
        <v>12826</v>
      </c>
      <c r="I118" s="1721" t="s">
        <v>376</v>
      </c>
      <c r="J118" s="1721">
        <v>20.98</v>
      </c>
      <c r="K118" s="4827">
        <v>44398</v>
      </c>
      <c r="L118" s="1721"/>
      <c r="M118" s="1721"/>
    </row>
    <row r="119" spans="1:13">
      <c r="A119" s="1717" t="s">
        <v>19967</v>
      </c>
      <c r="B119" s="4825" t="s">
        <v>355</v>
      </c>
      <c r="C119" s="1721" t="s">
        <v>23127</v>
      </c>
      <c r="D119" s="1717">
        <v>17.62</v>
      </c>
      <c r="E119" s="1721" t="s">
        <v>3071</v>
      </c>
      <c r="F119" s="1721" t="s">
        <v>23128</v>
      </c>
      <c r="G119" s="1721">
        <v>19.12</v>
      </c>
      <c r="H119" s="1721" t="s">
        <v>355</v>
      </c>
      <c r="I119" s="1721" t="s">
        <v>376</v>
      </c>
      <c r="J119" s="1721">
        <v>3</v>
      </c>
      <c r="K119" s="4827">
        <v>44398</v>
      </c>
      <c r="L119" s="1721"/>
      <c r="M119" s="1721"/>
    </row>
    <row r="120" spans="1:13">
      <c r="A120" s="1717" t="s">
        <v>19967</v>
      </c>
      <c r="B120" s="4825" t="s">
        <v>53</v>
      </c>
      <c r="C120" s="1721" t="s">
        <v>23129</v>
      </c>
      <c r="D120" s="1717">
        <v>0</v>
      </c>
      <c r="E120" s="1721" t="s">
        <v>56</v>
      </c>
      <c r="F120" s="1721" t="s">
        <v>23130</v>
      </c>
      <c r="G120" s="1721">
        <v>3.32</v>
      </c>
      <c r="H120" s="1721" t="s">
        <v>53</v>
      </c>
      <c r="I120" s="1721" t="s">
        <v>376</v>
      </c>
      <c r="J120" s="1721">
        <v>6.64</v>
      </c>
      <c r="K120" s="4827">
        <v>44398</v>
      </c>
      <c r="L120" s="1721"/>
      <c r="M120" s="1721"/>
    </row>
    <row r="121" spans="1:13">
      <c r="A121" s="1717" t="s">
        <v>19967</v>
      </c>
      <c r="B121" s="4825" t="s">
        <v>245</v>
      </c>
      <c r="C121" s="1721" t="s">
        <v>23131</v>
      </c>
      <c r="D121" s="1717">
        <v>1.75</v>
      </c>
      <c r="E121" s="1721" t="s">
        <v>12826</v>
      </c>
      <c r="F121" s="1721" t="s">
        <v>23125</v>
      </c>
      <c r="G121" s="1721">
        <v>6.6</v>
      </c>
      <c r="H121" s="1721" t="s">
        <v>245</v>
      </c>
      <c r="I121" s="1721" t="s">
        <v>33</v>
      </c>
      <c r="J121" s="1721">
        <v>9.6999999999999993</v>
      </c>
      <c r="K121" s="4827">
        <v>44398</v>
      </c>
      <c r="L121" s="1721"/>
      <c r="M121" s="1721"/>
    </row>
    <row r="122" spans="1:13">
      <c r="A122" s="1717" t="s">
        <v>19967</v>
      </c>
      <c r="B122" s="4825" t="s">
        <v>207</v>
      </c>
      <c r="C122" s="1721" t="s">
        <v>23132</v>
      </c>
      <c r="D122" s="1717">
        <v>0</v>
      </c>
      <c r="E122" s="1721" t="s">
        <v>53</v>
      </c>
      <c r="F122" s="1721" t="s">
        <v>23129</v>
      </c>
      <c r="G122" s="1721">
        <v>0.85</v>
      </c>
      <c r="H122" s="1721" t="s">
        <v>207</v>
      </c>
      <c r="I122" s="1721" t="s">
        <v>376</v>
      </c>
      <c r="J122" s="1721">
        <v>1.7</v>
      </c>
      <c r="K122" s="4827">
        <v>44429</v>
      </c>
      <c r="L122" s="1721"/>
      <c r="M122" s="1721"/>
    </row>
    <row r="123" spans="1:13">
      <c r="A123" s="1717" t="s">
        <v>19967</v>
      </c>
      <c r="B123" s="4825" t="s">
        <v>207</v>
      </c>
      <c r="C123" s="1721" t="s">
        <v>23132</v>
      </c>
      <c r="D123" s="1717">
        <v>3.04</v>
      </c>
      <c r="E123" s="1721" t="s">
        <v>245</v>
      </c>
      <c r="F123" s="1721" t="s">
        <v>23131</v>
      </c>
      <c r="G123" s="1721">
        <v>5.12</v>
      </c>
      <c r="H123" s="1721" t="s">
        <v>11388</v>
      </c>
      <c r="I123" s="1721" t="s">
        <v>23133</v>
      </c>
      <c r="J123" s="1721">
        <v>3.44</v>
      </c>
      <c r="K123" s="4827">
        <v>44429</v>
      </c>
      <c r="L123" s="1721"/>
      <c r="M123" s="1721"/>
    </row>
    <row r="124" spans="1:13">
      <c r="A124" s="1717" t="s">
        <v>19967</v>
      </c>
      <c r="B124" s="4825" t="s">
        <v>22</v>
      </c>
      <c r="C124" s="1721" t="s">
        <v>23134</v>
      </c>
      <c r="D124" s="1717">
        <v>0</v>
      </c>
      <c r="E124" s="1721" t="s">
        <v>12826</v>
      </c>
      <c r="F124" s="1721" t="s">
        <v>23125</v>
      </c>
      <c r="G124" s="1721">
        <v>1.68</v>
      </c>
      <c r="H124" s="1721" t="s">
        <v>56</v>
      </c>
      <c r="I124" s="1721" t="s">
        <v>23130</v>
      </c>
      <c r="J124" s="1721">
        <v>3.36</v>
      </c>
      <c r="K124" s="4827">
        <v>44429</v>
      </c>
      <c r="L124" s="1717"/>
      <c r="M124" s="1717"/>
    </row>
    <row r="125" spans="1:13">
      <c r="A125" s="1717" t="s">
        <v>19967</v>
      </c>
      <c r="B125" s="4825" t="s">
        <v>56</v>
      </c>
      <c r="C125" s="1721" t="s">
        <v>23130</v>
      </c>
      <c r="D125" s="1717">
        <v>0</v>
      </c>
      <c r="E125" s="1721" t="s">
        <v>355</v>
      </c>
      <c r="F125" s="1721" t="s">
        <v>23127</v>
      </c>
      <c r="G125" s="1721">
        <v>13.53</v>
      </c>
      <c r="H125" s="1721" t="s">
        <v>56</v>
      </c>
      <c r="I125" s="1721" t="s">
        <v>376</v>
      </c>
      <c r="J125" s="1721">
        <v>27.06</v>
      </c>
      <c r="K125" s="4827">
        <v>44429</v>
      </c>
      <c r="L125" s="1717"/>
      <c r="M125" s="1717"/>
    </row>
    <row r="126" spans="1:13">
      <c r="A126" s="1717" t="s">
        <v>19967</v>
      </c>
      <c r="B126" s="4825" t="s">
        <v>186</v>
      </c>
      <c r="C126" s="1721" t="s">
        <v>9057</v>
      </c>
      <c r="D126" s="1717">
        <v>0</v>
      </c>
      <c r="E126" s="1721" t="s">
        <v>23135</v>
      </c>
      <c r="F126" s="1721" t="s">
        <v>23125</v>
      </c>
      <c r="G126" s="1721">
        <v>3.86</v>
      </c>
      <c r="H126" s="1721" t="s">
        <v>742</v>
      </c>
      <c r="I126" s="1721" t="s">
        <v>23136</v>
      </c>
      <c r="J126" s="1721">
        <v>7.72</v>
      </c>
      <c r="K126" s="4827">
        <v>44460</v>
      </c>
      <c r="L126" s="1717"/>
      <c r="M126" s="1717"/>
    </row>
    <row r="127" spans="1:13">
      <c r="A127" s="1717" t="s">
        <v>19967</v>
      </c>
      <c r="B127" s="4825" t="s">
        <v>739</v>
      </c>
      <c r="C127" s="1721" t="s">
        <v>1538</v>
      </c>
      <c r="D127" s="1717">
        <v>3.89</v>
      </c>
      <c r="E127" s="1721" t="s">
        <v>2779</v>
      </c>
      <c r="F127" s="1721" t="s">
        <v>23137</v>
      </c>
      <c r="G127" s="1721">
        <v>6.14</v>
      </c>
      <c r="H127" s="1721" t="s">
        <v>739</v>
      </c>
      <c r="I127" s="1721" t="s">
        <v>9261</v>
      </c>
      <c r="J127" s="1721">
        <v>4.5</v>
      </c>
      <c r="K127" s="4827">
        <v>44460</v>
      </c>
      <c r="L127" s="1717"/>
      <c r="M127" s="1717"/>
    </row>
    <row r="128" spans="1:13">
      <c r="A128" s="1717" t="s">
        <v>19967</v>
      </c>
      <c r="B128" s="4825" t="s">
        <v>721</v>
      </c>
      <c r="C128" s="1721" t="s">
        <v>23130</v>
      </c>
      <c r="D128" s="1717">
        <v>6.72</v>
      </c>
      <c r="E128" s="1721" t="s">
        <v>355</v>
      </c>
      <c r="F128" s="1721" t="s">
        <v>23127</v>
      </c>
      <c r="G128" s="1721">
        <v>8.19</v>
      </c>
      <c r="H128" s="1721" t="s">
        <v>2310</v>
      </c>
      <c r="I128" s="1721" t="s">
        <v>23130</v>
      </c>
      <c r="J128" s="1721">
        <v>2.94</v>
      </c>
      <c r="K128" s="4827">
        <v>44460</v>
      </c>
      <c r="L128" s="1717"/>
      <c r="M128" s="1717"/>
    </row>
    <row r="129" spans="1:13">
      <c r="A129" s="1717" t="s">
        <v>19967</v>
      </c>
      <c r="B129" s="4825" t="s">
        <v>742</v>
      </c>
      <c r="C129" s="1721" t="s">
        <v>23136</v>
      </c>
      <c r="D129" s="1717">
        <v>0</v>
      </c>
      <c r="E129" s="1721" t="s">
        <v>12826</v>
      </c>
      <c r="F129" s="1721" t="s">
        <v>23125</v>
      </c>
      <c r="G129" s="1721">
        <v>3.43</v>
      </c>
      <c r="H129" s="1721" t="s">
        <v>56</v>
      </c>
      <c r="I129" s="1721" t="s">
        <v>23130</v>
      </c>
      <c r="J129" s="1721">
        <v>6.86</v>
      </c>
      <c r="K129" s="4827">
        <v>44460</v>
      </c>
      <c r="L129" s="1717"/>
      <c r="M129" s="1717"/>
    </row>
    <row r="130" spans="1:13">
      <c r="A130" s="1717" t="s">
        <v>19967</v>
      </c>
      <c r="B130" s="4825" t="s">
        <v>1232</v>
      </c>
      <c r="C130" s="1721" t="s">
        <v>23138</v>
      </c>
      <c r="D130" s="1717">
        <v>0</v>
      </c>
      <c r="E130" s="1721" t="s">
        <v>12826</v>
      </c>
      <c r="F130" s="1721" t="s">
        <v>23125</v>
      </c>
      <c r="G130" s="1721">
        <v>2.87</v>
      </c>
      <c r="H130" s="1721" t="s">
        <v>11388</v>
      </c>
      <c r="I130" s="1721" t="s">
        <v>23133</v>
      </c>
      <c r="J130" s="1721">
        <v>5.74</v>
      </c>
      <c r="K130" s="4827">
        <v>44460</v>
      </c>
      <c r="L130" s="1717"/>
      <c r="M130" s="1717"/>
    </row>
    <row r="131" spans="1:13">
      <c r="A131" s="1717" t="s">
        <v>19967</v>
      </c>
      <c r="B131" s="4825" t="s">
        <v>251</v>
      </c>
      <c r="C131" s="1721" t="s">
        <v>23139</v>
      </c>
      <c r="D131" s="1717">
        <v>0</v>
      </c>
      <c r="E131" s="1721" t="s">
        <v>56</v>
      </c>
      <c r="F131" s="1721" t="s">
        <v>23130</v>
      </c>
      <c r="G131" s="1721">
        <v>0.44</v>
      </c>
      <c r="H131" s="1721" t="s">
        <v>251</v>
      </c>
      <c r="I131" s="1721" t="s">
        <v>23139</v>
      </c>
      <c r="J131" s="1721">
        <v>0.88</v>
      </c>
      <c r="K131" s="4827">
        <v>44460</v>
      </c>
      <c r="L131" s="1717"/>
      <c r="M131" s="1717"/>
    </row>
    <row r="132" spans="1:13">
      <c r="A132" s="1717" t="s">
        <v>19967</v>
      </c>
      <c r="B132" s="4825" t="s">
        <v>11388</v>
      </c>
      <c r="C132" s="1721" t="s">
        <v>23133</v>
      </c>
      <c r="D132" s="1717">
        <v>0</v>
      </c>
      <c r="E132" s="1721" t="s">
        <v>245</v>
      </c>
      <c r="F132" s="1721" t="s">
        <v>23131</v>
      </c>
      <c r="G132" s="1721">
        <v>2.37</v>
      </c>
      <c r="H132" s="1721" t="s">
        <v>12826</v>
      </c>
      <c r="I132" s="1721" t="s">
        <v>23125</v>
      </c>
      <c r="J132" s="1721">
        <v>4.74</v>
      </c>
      <c r="K132" s="4827">
        <v>44460</v>
      </c>
      <c r="L132" s="1717"/>
      <c r="M132" s="1717"/>
    </row>
    <row r="133" spans="1:13">
      <c r="A133" s="1717" t="s">
        <v>19967</v>
      </c>
      <c r="B133" s="4825" t="s">
        <v>706</v>
      </c>
      <c r="C133" s="1721" t="s">
        <v>23140</v>
      </c>
      <c r="D133" s="1717">
        <v>0</v>
      </c>
      <c r="E133" s="1721" t="s">
        <v>19969</v>
      </c>
      <c r="F133" s="1721" t="s">
        <v>2670</v>
      </c>
      <c r="G133" s="1721">
        <v>0.36</v>
      </c>
      <c r="H133" s="1721" t="s">
        <v>19969</v>
      </c>
      <c r="I133" s="1721" t="s">
        <v>2670</v>
      </c>
      <c r="J133" s="1721">
        <v>0.72</v>
      </c>
      <c r="K133" s="4827">
        <v>44460</v>
      </c>
      <c r="L133" s="1717"/>
      <c r="M133" s="1717"/>
    </row>
    <row r="134" spans="1:13">
      <c r="A134" s="1717" t="s">
        <v>19967</v>
      </c>
      <c r="B134" s="4825" t="s">
        <v>369</v>
      </c>
      <c r="C134" s="1721" t="s">
        <v>23141</v>
      </c>
      <c r="D134" s="1717">
        <v>0</v>
      </c>
      <c r="E134" s="1721" t="s">
        <v>19969</v>
      </c>
      <c r="F134" s="1721" t="s">
        <v>2670</v>
      </c>
      <c r="G134" s="1721">
        <v>1.03</v>
      </c>
      <c r="H134" s="1721" t="s">
        <v>199</v>
      </c>
      <c r="I134" s="1721" t="s">
        <v>23142</v>
      </c>
      <c r="J134" s="1721">
        <v>2.06</v>
      </c>
      <c r="K134" s="4827">
        <v>44460</v>
      </c>
      <c r="L134" s="1717"/>
      <c r="M134" s="1717"/>
    </row>
    <row r="135" spans="1:13">
      <c r="A135" s="1717" t="s">
        <v>19967</v>
      </c>
      <c r="B135" s="4825" t="s">
        <v>51</v>
      </c>
      <c r="C135" s="1721" t="s">
        <v>23143</v>
      </c>
      <c r="D135" s="1717">
        <v>0</v>
      </c>
      <c r="E135" s="1721" t="s">
        <v>56</v>
      </c>
      <c r="F135" s="1721" t="s">
        <v>23130</v>
      </c>
      <c r="G135" s="1721">
        <v>0.82</v>
      </c>
      <c r="H135" s="1721" t="s">
        <v>51</v>
      </c>
      <c r="I135" s="1721" t="s">
        <v>23143</v>
      </c>
      <c r="J135" s="1721">
        <v>1.64</v>
      </c>
      <c r="K135" s="4827">
        <v>44460</v>
      </c>
      <c r="L135" s="1717"/>
      <c r="M135" s="1717"/>
    </row>
    <row r="136" spans="1:13">
      <c r="A136" s="1717" t="s">
        <v>19967</v>
      </c>
      <c r="B136" s="4825" t="s">
        <v>2946</v>
      </c>
      <c r="C136" s="1721" t="s">
        <v>23144</v>
      </c>
      <c r="D136" s="1717">
        <v>0</v>
      </c>
      <c r="E136" s="1721" t="s">
        <v>12826</v>
      </c>
      <c r="F136" s="1721" t="s">
        <v>23125</v>
      </c>
      <c r="G136" s="1721">
        <v>1.55</v>
      </c>
      <c r="H136" s="1721" t="s">
        <v>186</v>
      </c>
      <c r="I136" s="1721" t="s">
        <v>9057</v>
      </c>
      <c r="J136" s="1721">
        <v>3.1</v>
      </c>
      <c r="K136" s="4827">
        <v>44460</v>
      </c>
      <c r="L136" s="1717"/>
      <c r="M136" s="1717"/>
    </row>
    <row r="137" spans="1:13">
      <c r="A137" s="1717" t="s">
        <v>19967</v>
      </c>
      <c r="B137" s="4825" t="s">
        <v>5926</v>
      </c>
      <c r="C137" s="1721" t="s">
        <v>23145</v>
      </c>
      <c r="D137" s="1717">
        <v>0</v>
      </c>
      <c r="E137" s="1721" t="s">
        <v>199</v>
      </c>
      <c r="F137" s="1721" t="s">
        <v>23142</v>
      </c>
      <c r="G137" s="1721">
        <v>1.96</v>
      </c>
      <c r="H137" s="1721" t="s">
        <v>56</v>
      </c>
      <c r="I137" s="1721" t="s">
        <v>23130</v>
      </c>
      <c r="J137" s="1721">
        <v>3.92</v>
      </c>
      <c r="K137" s="4827">
        <v>44490</v>
      </c>
      <c r="L137" s="1717"/>
      <c r="M137" s="1717"/>
    </row>
    <row r="138" spans="1:13">
      <c r="A138" s="1717" t="s">
        <v>19967</v>
      </c>
      <c r="B138" s="4825" t="s">
        <v>23146</v>
      </c>
      <c r="C138" s="1721" t="s">
        <v>23147</v>
      </c>
      <c r="D138" s="1717">
        <v>0</v>
      </c>
      <c r="E138" s="1721" t="s">
        <v>12826</v>
      </c>
      <c r="F138" s="1721" t="s">
        <v>23125</v>
      </c>
      <c r="G138" s="1721">
        <v>0.18</v>
      </c>
      <c r="H138" s="1721" t="s">
        <v>23146</v>
      </c>
      <c r="I138" s="1721" t="s">
        <v>23147</v>
      </c>
      <c r="J138" s="1721">
        <v>0.36</v>
      </c>
      <c r="K138" s="4827">
        <v>44490</v>
      </c>
      <c r="L138" s="1717"/>
      <c r="M138" s="1717"/>
    </row>
    <row r="139" spans="1:13">
      <c r="A139" s="1717" t="s">
        <v>19967</v>
      </c>
      <c r="B139" s="4825" t="s">
        <v>14593</v>
      </c>
      <c r="C139" s="1721" t="s">
        <v>23147</v>
      </c>
      <c r="D139" s="1717">
        <v>0</v>
      </c>
      <c r="E139" s="1721" t="s">
        <v>23146</v>
      </c>
      <c r="F139" s="1721" t="s">
        <v>23147</v>
      </c>
      <c r="G139" s="1721">
        <v>0.18</v>
      </c>
      <c r="H139" s="1721" t="s">
        <v>14593</v>
      </c>
      <c r="I139" s="1721" t="s">
        <v>9261</v>
      </c>
      <c r="J139" s="1721">
        <v>0.36</v>
      </c>
      <c r="K139" s="4827">
        <v>44490</v>
      </c>
      <c r="L139" s="1717"/>
      <c r="M139" s="1717"/>
    </row>
    <row r="140" spans="1:13">
      <c r="A140" s="1717" t="s">
        <v>19967</v>
      </c>
      <c r="B140" s="4825" t="s">
        <v>7046</v>
      </c>
      <c r="C140" s="1721" t="s">
        <v>23148</v>
      </c>
      <c r="D140" s="1717">
        <v>0</v>
      </c>
      <c r="E140" s="1721" t="s">
        <v>7046</v>
      </c>
      <c r="F140" s="1721" t="s">
        <v>23148</v>
      </c>
      <c r="G140" s="1721">
        <v>0.3</v>
      </c>
      <c r="H140" s="1721" t="s">
        <v>7046</v>
      </c>
      <c r="I140" s="1721" t="s">
        <v>23148</v>
      </c>
      <c r="J140" s="1721">
        <v>0.6</v>
      </c>
      <c r="K140" s="4827">
        <v>44490</v>
      </c>
      <c r="L140" s="1717"/>
      <c r="M140" s="1717"/>
    </row>
    <row r="141" spans="1:13">
      <c r="A141" s="1717" t="s">
        <v>19967</v>
      </c>
      <c r="B141" s="4825" t="s">
        <v>10268</v>
      </c>
      <c r="C141" s="1721" t="s">
        <v>23149</v>
      </c>
      <c r="D141" s="1717">
        <v>0</v>
      </c>
      <c r="E141" s="1721" t="s">
        <v>22</v>
      </c>
      <c r="F141" s="1721" t="s">
        <v>23134</v>
      </c>
      <c r="G141" s="1721">
        <v>0.17</v>
      </c>
      <c r="H141" s="1721" t="s">
        <v>11388</v>
      </c>
      <c r="I141" s="1721" t="s">
        <v>23134</v>
      </c>
      <c r="J141" s="1721">
        <v>0.34</v>
      </c>
      <c r="K141" s="4827">
        <v>44490</v>
      </c>
      <c r="L141" s="1717"/>
      <c r="M141" s="1717"/>
    </row>
    <row r="142" spans="1:13">
      <c r="A142" s="1717" t="s">
        <v>19967</v>
      </c>
      <c r="B142" s="4825" t="s">
        <v>800</v>
      </c>
      <c r="C142" s="1721" t="s">
        <v>23150</v>
      </c>
      <c r="D142" s="1717">
        <v>0</v>
      </c>
      <c r="E142" s="1721" t="s">
        <v>19969</v>
      </c>
      <c r="F142" s="1721" t="s">
        <v>2670</v>
      </c>
      <c r="G142" s="1721">
        <v>0.45</v>
      </c>
      <c r="H142" s="1721" t="s">
        <v>800</v>
      </c>
      <c r="I142" s="1721" t="s">
        <v>23150</v>
      </c>
      <c r="J142" s="1721">
        <v>0.9</v>
      </c>
      <c r="K142" s="4827">
        <v>44490</v>
      </c>
      <c r="L142" s="1717"/>
      <c r="M142" s="1717"/>
    </row>
    <row r="143" spans="1:13">
      <c r="A143" s="1717" t="s">
        <v>19967</v>
      </c>
      <c r="B143" s="4825" t="s">
        <v>19969</v>
      </c>
      <c r="C143" s="1721" t="s">
        <v>2670</v>
      </c>
      <c r="D143" s="1717">
        <v>5.08</v>
      </c>
      <c r="E143" s="1721" t="s">
        <v>199</v>
      </c>
      <c r="F143" s="1721" t="s">
        <v>23142</v>
      </c>
      <c r="G143" s="1721">
        <v>10.47</v>
      </c>
      <c r="H143" s="1721" t="s">
        <v>19969</v>
      </c>
      <c r="I143" s="1721" t="s">
        <v>376</v>
      </c>
      <c r="J143" s="1721">
        <v>9.34</v>
      </c>
      <c r="K143" s="4827">
        <v>44490</v>
      </c>
      <c r="L143" s="1717"/>
      <c r="M143" s="1717"/>
    </row>
    <row r="144" spans="1:13">
      <c r="A144" s="1717" t="s">
        <v>19967</v>
      </c>
      <c r="B144" s="4825" t="s">
        <v>816</v>
      </c>
      <c r="C144" s="1721" t="s">
        <v>23149</v>
      </c>
      <c r="D144" s="1717">
        <v>0</v>
      </c>
      <c r="E144" s="1721" t="s">
        <v>12826</v>
      </c>
      <c r="F144" s="1721" t="s">
        <v>23125</v>
      </c>
      <c r="G144" s="1721">
        <v>1.8</v>
      </c>
      <c r="H144" s="1721" t="s">
        <v>11388</v>
      </c>
      <c r="I144" s="1721" t="s">
        <v>23134</v>
      </c>
      <c r="J144" s="1721">
        <v>3.6</v>
      </c>
      <c r="K144" s="4827">
        <v>44490</v>
      </c>
      <c r="L144" s="1717"/>
      <c r="M144" s="1717"/>
    </row>
    <row r="145" spans="1:13">
      <c r="A145" s="1717" t="s">
        <v>19967</v>
      </c>
      <c r="B145" s="4826" t="s">
        <v>722</v>
      </c>
      <c r="C145" s="1721" t="s">
        <v>23151</v>
      </c>
      <c r="D145" s="1717">
        <v>0</v>
      </c>
      <c r="E145" s="1721" t="s">
        <v>355</v>
      </c>
      <c r="F145" s="1721" t="s">
        <v>23127</v>
      </c>
      <c r="G145" s="1721">
        <v>0.89</v>
      </c>
      <c r="H145" s="1721" t="s">
        <v>722</v>
      </c>
      <c r="I145" s="1721" t="s">
        <v>9261</v>
      </c>
      <c r="J145" s="1721">
        <v>1.78</v>
      </c>
      <c r="K145" s="4827">
        <v>44521</v>
      </c>
      <c r="L145" s="1717"/>
      <c r="M145" s="1717"/>
    </row>
    <row r="146" spans="1:13">
      <c r="A146" s="1717" t="s">
        <v>19967</v>
      </c>
      <c r="B146" s="4826" t="s">
        <v>14529</v>
      </c>
      <c r="C146" s="1721" t="s">
        <v>23152</v>
      </c>
      <c r="D146" s="1717">
        <v>0</v>
      </c>
      <c r="E146" s="1721" t="s">
        <v>355</v>
      </c>
      <c r="F146" s="1721" t="s">
        <v>23127</v>
      </c>
      <c r="G146" s="1721">
        <v>0.09</v>
      </c>
      <c r="H146" s="1721" t="s">
        <v>722</v>
      </c>
      <c r="I146" s="1721" t="s">
        <v>23153</v>
      </c>
      <c r="J146" s="1721">
        <v>0.18</v>
      </c>
      <c r="K146" s="4827">
        <v>44521</v>
      </c>
      <c r="L146" s="1717"/>
      <c r="M146" s="1717"/>
    </row>
    <row r="147" spans="1:13">
      <c r="A147" s="1717" t="s">
        <v>19967</v>
      </c>
      <c r="B147" s="4826" t="s">
        <v>2396</v>
      </c>
      <c r="C147" s="1721" t="s">
        <v>23154</v>
      </c>
      <c r="D147" s="427">
        <v>0</v>
      </c>
      <c r="E147" s="1721" t="s">
        <v>23155</v>
      </c>
      <c r="F147" s="1721" t="s">
        <v>23127</v>
      </c>
      <c r="G147" s="1721">
        <v>0.1</v>
      </c>
      <c r="H147" s="1721" t="s">
        <v>722</v>
      </c>
      <c r="I147" s="1721" t="s">
        <v>23153</v>
      </c>
      <c r="J147" s="1721">
        <v>0.2</v>
      </c>
      <c r="K147" s="4827">
        <v>44521</v>
      </c>
      <c r="L147" s="1717"/>
      <c r="M147" s="1717"/>
    </row>
    <row r="148" spans="1:13">
      <c r="A148" s="1717" t="s">
        <v>19967</v>
      </c>
      <c r="B148" s="4826" t="s">
        <v>215</v>
      </c>
      <c r="C148" s="1721" t="s">
        <v>23156</v>
      </c>
      <c r="D148" s="1717">
        <v>0</v>
      </c>
      <c r="E148" s="1721" t="s">
        <v>722</v>
      </c>
      <c r="F148" s="1721" t="s">
        <v>23153</v>
      </c>
      <c r="G148" s="1721">
        <v>0.2</v>
      </c>
      <c r="H148" s="1721" t="s">
        <v>871</v>
      </c>
      <c r="I148" s="1721" t="s">
        <v>23157</v>
      </c>
      <c r="J148" s="1721">
        <v>0.4</v>
      </c>
      <c r="K148" s="4827">
        <v>44521</v>
      </c>
      <c r="L148" s="1717"/>
      <c r="M148" s="1717"/>
    </row>
    <row r="149" spans="1:13">
      <c r="A149" s="1717" t="s">
        <v>19967</v>
      </c>
      <c r="B149" s="4826" t="s">
        <v>1168</v>
      </c>
      <c r="C149" s="1721" t="s">
        <v>23158</v>
      </c>
      <c r="D149" s="1717">
        <v>0</v>
      </c>
      <c r="E149" s="1721" t="s">
        <v>722</v>
      </c>
      <c r="F149" s="1721" t="s">
        <v>23153</v>
      </c>
      <c r="G149" s="1721">
        <v>0.26</v>
      </c>
      <c r="H149" s="1721" t="s">
        <v>169</v>
      </c>
      <c r="I149" s="1721" t="s">
        <v>23159</v>
      </c>
      <c r="J149" s="1721">
        <v>0.52</v>
      </c>
      <c r="K149" s="4827">
        <v>44521</v>
      </c>
      <c r="L149" s="1717"/>
      <c r="M149" s="1717"/>
    </row>
    <row r="150" spans="1:13">
      <c r="A150" s="1717" t="s">
        <v>19967</v>
      </c>
      <c r="B150" s="4826" t="s">
        <v>389</v>
      </c>
      <c r="C150" s="1721" t="s">
        <v>23160</v>
      </c>
      <c r="D150" s="1717">
        <v>0</v>
      </c>
      <c r="E150" s="1721" t="s">
        <v>1183</v>
      </c>
      <c r="F150" s="1721" t="s">
        <v>23161</v>
      </c>
      <c r="G150" s="1721">
        <v>0.24</v>
      </c>
      <c r="H150" s="1721" t="s">
        <v>389</v>
      </c>
      <c r="I150" s="1721" t="s">
        <v>23160</v>
      </c>
      <c r="J150" s="1721">
        <v>0.48</v>
      </c>
      <c r="K150" s="4827">
        <v>44521</v>
      </c>
      <c r="L150" s="1717"/>
      <c r="M150" s="1717"/>
    </row>
    <row r="151" spans="1:13">
      <c r="A151" s="1717" t="s">
        <v>19967</v>
      </c>
      <c r="B151" s="4826" t="s">
        <v>1183</v>
      </c>
      <c r="C151" s="1721" t="s">
        <v>23161</v>
      </c>
      <c r="D151" s="1717">
        <v>0</v>
      </c>
      <c r="E151" s="1721" t="s">
        <v>2310</v>
      </c>
      <c r="F151" s="1721" t="s">
        <v>23130</v>
      </c>
      <c r="G151" s="1721">
        <v>0.28999999999999998</v>
      </c>
      <c r="H151" s="1721" t="s">
        <v>169</v>
      </c>
      <c r="I151" s="1721" t="s">
        <v>23159</v>
      </c>
      <c r="J151" s="1721">
        <v>0.57999999999999996</v>
      </c>
      <c r="K151" s="4827">
        <v>44521</v>
      </c>
      <c r="L151" s="1717"/>
      <c r="M151" s="1717"/>
    </row>
    <row r="152" spans="1:13">
      <c r="A152" s="1717" t="s">
        <v>19967</v>
      </c>
      <c r="B152" s="4826" t="s">
        <v>169</v>
      </c>
      <c r="C152" s="1721" t="s">
        <v>23159</v>
      </c>
      <c r="D152" s="1717">
        <v>0</v>
      </c>
      <c r="E152" s="1721" t="s">
        <v>1168</v>
      </c>
      <c r="F152" s="1721" t="s">
        <v>23158</v>
      </c>
      <c r="G152" s="1721">
        <v>0.53</v>
      </c>
      <c r="H152" s="1721" t="s">
        <v>5233</v>
      </c>
      <c r="I152" s="1721" t="s">
        <v>23162</v>
      </c>
      <c r="J152" s="1721">
        <v>1.06</v>
      </c>
      <c r="K152" s="4827">
        <v>44521</v>
      </c>
      <c r="L152" s="1717"/>
      <c r="M152" s="1717"/>
    </row>
    <row r="153" spans="1:13">
      <c r="A153" s="1717" t="s">
        <v>19967</v>
      </c>
      <c r="B153" s="4826" t="s">
        <v>151</v>
      </c>
      <c r="C153" s="1721" t="s">
        <v>13418</v>
      </c>
      <c r="D153" s="1717">
        <v>2.1</v>
      </c>
      <c r="E153" s="1721" t="s">
        <v>186</v>
      </c>
      <c r="F153" s="1721" t="s">
        <v>9057</v>
      </c>
      <c r="G153" s="1721">
        <v>2.79</v>
      </c>
      <c r="H153" s="1721" t="s">
        <v>151</v>
      </c>
      <c r="I153" s="1721" t="s">
        <v>9261</v>
      </c>
      <c r="J153" s="1721">
        <v>1.38</v>
      </c>
      <c r="K153" s="4827">
        <v>44521</v>
      </c>
      <c r="L153" s="1717"/>
      <c r="M153" s="1717"/>
    </row>
    <row r="154" spans="1:13">
      <c r="A154" s="1717" t="s">
        <v>19967</v>
      </c>
      <c r="B154" s="4826" t="s">
        <v>706</v>
      </c>
      <c r="C154" s="1721" t="s">
        <v>23140</v>
      </c>
      <c r="D154" s="1717">
        <v>0</v>
      </c>
      <c r="E154" s="1721" t="s">
        <v>23163</v>
      </c>
      <c r="F154" s="1721" t="s">
        <v>2670</v>
      </c>
      <c r="G154" s="1721">
        <v>0.36</v>
      </c>
      <c r="H154" s="1721" t="s">
        <v>23163</v>
      </c>
      <c r="I154" s="1721" t="s">
        <v>2670</v>
      </c>
      <c r="J154" s="1721">
        <v>0.72</v>
      </c>
      <c r="K154" s="4827">
        <v>44521</v>
      </c>
      <c r="L154" s="1717"/>
      <c r="M154" s="1717"/>
    </row>
    <row r="155" spans="1:13">
      <c r="A155" s="1717" t="s">
        <v>19967</v>
      </c>
      <c r="B155" s="4826" t="s">
        <v>1676</v>
      </c>
      <c r="C155" s="1721" t="s">
        <v>23164</v>
      </c>
      <c r="D155" s="1717">
        <v>0</v>
      </c>
      <c r="E155" s="1721" t="s">
        <v>786</v>
      </c>
      <c r="F155" s="1721" t="s">
        <v>23165</v>
      </c>
      <c r="G155" s="1721">
        <v>0.5</v>
      </c>
      <c r="H155" s="1721" t="s">
        <v>1676</v>
      </c>
      <c r="I155" s="1721" t="s">
        <v>33</v>
      </c>
      <c r="J155" s="1721">
        <v>1</v>
      </c>
      <c r="K155" s="4827">
        <v>44551</v>
      </c>
      <c r="L155" s="1717"/>
      <c r="M155" s="1717"/>
    </row>
    <row r="156" spans="1:13">
      <c r="A156" s="1717" t="s">
        <v>19967</v>
      </c>
      <c r="B156" s="4826" t="s">
        <v>129</v>
      </c>
      <c r="C156" s="1721" t="s">
        <v>23166</v>
      </c>
      <c r="D156" s="1717">
        <v>0</v>
      </c>
      <c r="E156" s="1721" t="s">
        <v>199</v>
      </c>
      <c r="F156" s="1721" t="s">
        <v>23142</v>
      </c>
      <c r="G156" s="1721">
        <v>0.33</v>
      </c>
      <c r="H156" s="1721" t="s">
        <v>1640</v>
      </c>
      <c r="I156" s="1721" t="s">
        <v>4892</v>
      </c>
      <c r="J156" s="1721">
        <v>0.66</v>
      </c>
      <c r="K156" s="4827">
        <v>44551</v>
      </c>
      <c r="L156" s="1717"/>
      <c r="M156" s="1717"/>
    </row>
    <row r="157" spans="1:13">
      <c r="A157" s="1717" t="s">
        <v>19967</v>
      </c>
      <c r="B157" s="4826" t="s">
        <v>1640</v>
      </c>
      <c r="C157" s="1721" t="s">
        <v>4892</v>
      </c>
      <c r="D157" s="1717">
        <v>0</v>
      </c>
      <c r="E157" s="1721" t="s">
        <v>278</v>
      </c>
      <c r="F157" s="1721" t="s">
        <v>23167</v>
      </c>
      <c r="G157" s="1721">
        <v>0.14000000000000001</v>
      </c>
      <c r="H157" s="1721" t="s">
        <v>129</v>
      </c>
      <c r="I157" s="1721" t="s">
        <v>23168</v>
      </c>
      <c r="J157" s="1721">
        <v>0.28000000000000003</v>
      </c>
      <c r="K157" s="4827">
        <v>44551</v>
      </c>
      <c r="L157" s="1717"/>
      <c r="M157" s="1717"/>
    </row>
    <row r="158" spans="1:13">
      <c r="A158" s="1717" t="s">
        <v>19967</v>
      </c>
      <c r="B158" s="4826" t="s">
        <v>11855</v>
      </c>
      <c r="C158" s="1721" t="s">
        <v>23169</v>
      </c>
      <c r="D158" s="1717">
        <v>0</v>
      </c>
      <c r="E158" s="1721" t="s">
        <v>278</v>
      </c>
      <c r="F158" s="1721" t="s">
        <v>23167</v>
      </c>
      <c r="G158" s="1721">
        <v>0.18</v>
      </c>
      <c r="H158" s="1721" t="s">
        <v>299</v>
      </c>
      <c r="I158" s="1721" t="s">
        <v>23170</v>
      </c>
      <c r="J158" s="1721">
        <v>0.36</v>
      </c>
      <c r="K158" s="4827">
        <v>44551</v>
      </c>
      <c r="L158" s="1717"/>
      <c r="M158" s="1717"/>
    </row>
    <row r="159" spans="1:13">
      <c r="A159" s="1717" t="s">
        <v>19967</v>
      </c>
      <c r="B159" s="4826" t="s">
        <v>368</v>
      </c>
      <c r="C159" s="1721" t="s">
        <v>23171</v>
      </c>
      <c r="D159" s="1717">
        <v>0</v>
      </c>
      <c r="E159" s="1721" t="s">
        <v>278</v>
      </c>
      <c r="F159" s="1721" t="s">
        <v>23167</v>
      </c>
      <c r="G159" s="1721">
        <v>0.18</v>
      </c>
      <c r="H159" s="1721" t="s">
        <v>129</v>
      </c>
      <c r="I159" s="1721" t="s">
        <v>23168</v>
      </c>
      <c r="J159" s="1721">
        <v>0.36</v>
      </c>
      <c r="K159" s="4827">
        <v>44551</v>
      </c>
      <c r="L159" s="1717"/>
      <c r="M159" s="1717"/>
    </row>
    <row r="160" spans="1:13">
      <c r="A160" s="1717" t="s">
        <v>19967</v>
      </c>
      <c r="B160" s="4826" t="s">
        <v>299</v>
      </c>
      <c r="C160" s="1721" t="s">
        <v>23170</v>
      </c>
      <c r="D160" s="1717">
        <v>0</v>
      </c>
      <c r="E160" s="1721" t="s">
        <v>199</v>
      </c>
      <c r="F160" s="1721" t="s">
        <v>23142</v>
      </c>
      <c r="G160" s="1721">
        <v>0.37</v>
      </c>
      <c r="H160" s="1721" t="s">
        <v>299</v>
      </c>
      <c r="I160" s="1721" t="s">
        <v>33</v>
      </c>
      <c r="J160" s="1721">
        <v>0.74</v>
      </c>
      <c r="K160" s="4827">
        <v>44551</v>
      </c>
      <c r="L160" s="1717"/>
      <c r="M160" s="1717"/>
    </row>
    <row r="161" spans="1:13">
      <c r="A161" s="1717" t="s">
        <v>19967</v>
      </c>
      <c r="B161" s="4826" t="s">
        <v>278</v>
      </c>
      <c r="C161" s="1721" t="s">
        <v>23167</v>
      </c>
      <c r="D161" s="1717">
        <v>0</v>
      </c>
      <c r="E161" s="1721" t="s">
        <v>23172</v>
      </c>
      <c r="F161" s="1721" t="s">
        <v>23142</v>
      </c>
      <c r="G161" s="1721">
        <v>0.4</v>
      </c>
      <c r="H161" s="1721" t="s">
        <v>278</v>
      </c>
      <c r="I161" s="1721" t="s">
        <v>33</v>
      </c>
      <c r="J161" s="1721">
        <v>0.8</v>
      </c>
      <c r="K161" s="4827">
        <v>44551</v>
      </c>
      <c r="L161" s="1717"/>
      <c r="M161" s="1717"/>
    </row>
    <row r="162" spans="1:13">
      <c r="A162" s="1717" t="s">
        <v>19967</v>
      </c>
      <c r="B162" s="4826" t="s">
        <v>41</v>
      </c>
      <c r="C162" s="1721" t="s">
        <v>23173</v>
      </c>
      <c r="D162" s="1717">
        <v>0</v>
      </c>
      <c r="E162" s="1721" t="s">
        <v>23135</v>
      </c>
      <c r="F162" s="1721" t="s">
        <v>23125</v>
      </c>
      <c r="G162" s="1721">
        <v>0.17</v>
      </c>
      <c r="H162" s="1721" t="s">
        <v>278</v>
      </c>
      <c r="I162" s="1721" t="s">
        <v>23174</v>
      </c>
      <c r="J162" s="1721">
        <v>0.34</v>
      </c>
      <c r="K162" s="4827">
        <v>44551</v>
      </c>
      <c r="L162" s="1717"/>
      <c r="M162" s="1717"/>
    </row>
    <row r="163" spans="1:13">
      <c r="A163" s="1717" t="s">
        <v>19967</v>
      </c>
      <c r="B163" s="4826" t="s">
        <v>7152</v>
      </c>
      <c r="C163" s="1721" t="s">
        <v>23175</v>
      </c>
      <c r="D163" s="1717">
        <v>0</v>
      </c>
      <c r="E163" s="1721" t="s">
        <v>12826</v>
      </c>
      <c r="F163" s="1721" t="s">
        <v>23125</v>
      </c>
      <c r="G163" s="1721">
        <v>0.18</v>
      </c>
      <c r="H163" s="1721" t="s">
        <v>278</v>
      </c>
      <c r="I163" s="1721" t="s">
        <v>23167</v>
      </c>
      <c r="J163" s="1721">
        <v>0.36</v>
      </c>
      <c r="K163" s="4827">
        <v>44551</v>
      </c>
      <c r="L163" s="1717"/>
      <c r="M163" s="1717"/>
    </row>
    <row r="164" spans="1:13">
      <c r="A164" s="1717" t="s">
        <v>19967</v>
      </c>
      <c r="B164" s="4826" t="s">
        <v>1079</v>
      </c>
      <c r="C164" s="1721" t="s">
        <v>11862</v>
      </c>
      <c r="D164" s="1717">
        <v>0</v>
      </c>
      <c r="E164" s="1721" t="s">
        <v>199</v>
      </c>
      <c r="F164" s="1721" t="s">
        <v>23142</v>
      </c>
      <c r="G164" s="1721">
        <v>0.4</v>
      </c>
      <c r="H164" s="1721" t="s">
        <v>1079</v>
      </c>
      <c r="I164" s="1721" t="s">
        <v>33</v>
      </c>
      <c r="J164" s="1721">
        <v>0.4</v>
      </c>
      <c r="K164" s="4827">
        <v>44551</v>
      </c>
      <c r="L164" s="1717"/>
      <c r="M164" s="1717"/>
    </row>
    <row r="165" spans="1:13">
      <c r="A165" s="1717" t="s">
        <v>19967</v>
      </c>
      <c r="B165" s="4826" t="s">
        <v>564</v>
      </c>
      <c r="C165" s="1721" t="s">
        <v>23176</v>
      </c>
      <c r="D165" s="1717">
        <v>0</v>
      </c>
      <c r="E165" s="1721" t="s">
        <v>1079</v>
      </c>
      <c r="F165" s="1721" t="s">
        <v>11862</v>
      </c>
      <c r="G165" s="1721">
        <v>0.55000000000000004</v>
      </c>
      <c r="H165" s="1721" t="s">
        <v>564</v>
      </c>
      <c r="I165" s="1721" t="s">
        <v>33</v>
      </c>
      <c r="J165" s="1721">
        <v>1.1000000000000001</v>
      </c>
      <c r="K165" s="4827">
        <v>44551</v>
      </c>
      <c r="L165" s="1717"/>
      <c r="M165" s="1717"/>
    </row>
    <row r="166" spans="1:13" ht="15.75" thickBot="1">
      <c r="A166" s="1717" t="s">
        <v>19967</v>
      </c>
      <c r="B166" s="4826" t="s">
        <v>3073</v>
      </c>
      <c r="C166" s="1721" t="s">
        <v>23177</v>
      </c>
      <c r="D166" s="1717">
        <v>0</v>
      </c>
      <c r="E166" s="1721" t="s">
        <v>12826</v>
      </c>
      <c r="F166" s="1721" t="s">
        <v>23125</v>
      </c>
      <c r="G166" s="1721">
        <v>0.5</v>
      </c>
      <c r="H166" s="1721" t="s">
        <v>3073</v>
      </c>
      <c r="I166" s="4894" t="s">
        <v>33</v>
      </c>
      <c r="J166" s="4894">
        <v>1</v>
      </c>
      <c r="K166" s="4827">
        <v>44551</v>
      </c>
      <c r="L166" s="1717"/>
      <c r="M166" s="1717"/>
    </row>
    <row r="167" spans="1:13" ht="15.75" thickBot="1">
      <c r="A167" s="4896"/>
      <c r="B167" s="4896"/>
      <c r="C167" s="4894"/>
      <c r="D167" s="4896"/>
      <c r="E167" s="4894"/>
      <c r="F167" s="4894"/>
      <c r="G167" s="4894"/>
      <c r="H167" s="4894"/>
      <c r="I167" s="4897" t="s">
        <v>1242</v>
      </c>
      <c r="J167" s="4898">
        <f>SUM(J118:J166)</f>
        <v>150.90000000000003</v>
      </c>
      <c r="K167" s="4894"/>
      <c r="L167" s="4896"/>
      <c r="M167" s="4896"/>
    </row>
    <row r="168" spans="1:13" ht="15.75" thickBot="1">
      <c r="A168" s="4899"/>
      <c r="B168" s="4899"/>
      <c r="C168" s="4895"/>
      <c r="D168" s="4899"/>
      <c r="E168" s="4895"/>
      <c r="F168" s="4895"/>
      <c r="G168" s="4895"/>
      <c r="H168" s="4895"/>
      <c r="I168" s="4895"/>
      <c r="J168" s="4895"/>
      <c r="K168" s="4895"/>
      <c r="L168" s="4899"/>
      <c r="M168" s="1288"/>
    </row>
    <row r="169" spans="1:13">
      <c r="A169" s="4066"/>
      <c r="B169" s="4066"/>
      <c r="C169" s="1231"/>
      <c r="D169" s="4066"/>
      <c r="E169" s="1231"/>
      <c r="F169" s="1231"/>
      <c r="G169" s="1231"/>
      <c r="H169" s="1231"/>
      <c r="I169" s="1231"/>
      <c r="J169" s="1231"/>
      <c r="K169" s="1231"/>
      <c r="L169" s="4066"/>
      <c r="M169" s="4066"/>
    </row>
    <row r="170" spans="1:13">
      <c r="A170" s="1717"/>
      <c r="B170" s="1717"/>
      <c r="C170" s="1721"/>
      <c r="D170" s="1717"/>
      <c r="E170" s="1721"/>
      <c r="F170" s="1721"/>
      <c r="G170" s="1721"/>
      <c r="H170" s="1721"/>
      <c r="I170" s="1721"/>
      <c r="J170" s="1721"/>
      <c r="K170" s="1721"/>
      <c r="L170" s="1717"/>
      <c r="M170" s="1717"/>
    </row>
    <row r="171" spans="1:13">
      <c r="A171" s="1717"/>
      <c r="B171" s="1717"/>
      <c r="C171" s="1721"/>
      <c r="D171" s="1717"/>
      <c r="E171" s="1721"/>
      <c r="F171" s="1721"/>
      <c r="G171" s="1721"/>
      <c r="H171" s="1721"/>
      <c r="I171" s="1721"/>
      <c r="J171" s="1721"/>
      <c r="K171" s="1721"/>
      <c r="L171" s="1717"/>
      <c r="M171" s="1717"/>
    </row>
    <row r="172" spans="1:13">
      <c r="A172" s="1717"/>
      <c r="B172" s="1717"/>
      <c r="C172" s="1721"/>
      <c r="D172" s="1717"/>
      <c r="E172" s="1721"/>
      <c r="F172" s="1721"/>
      <c r="G172" s="1721"/>
      <c r="H172" s="1721"/>
      <c r="I172" s="1721"/>
      <c r="J172" s="1721"/>
      <c r="K172" s="1721"/>
      <c r="L172" s="1717"/>
      <c r="M172" s="1717"/>
    </row>
    <row r="173" spans="1:13">
      <c r="A173" s="1717"/>
      <c r="B173" s="1717"/>
      <c r="C173" s="1721"/>
      <c r="D173" s="1717"/>
      <c r="E173" s="1721"/>
      <c r="F173" s="1721"/>
      <c r="G173" s="1721"/>
      <c r="H173" s="1721"/>
      <c r="I173" s="1721"/>
      <c r="J173" s="1721"/>
      <c r="K173" s="1721"/>
      <c r="L173" s="1717"/>
      <c r="M173" s="1717"/>
    </row>
    <row r="174" spans="1:13">
      <c r="A174" s="1717"/>
      <c r="B174" s="1717"/>
      <c r="C174" s="1721"/>
      <c r="D174" s="1717"/>
      <c r="E174" s="1721"/>
      <c r="F174" s="1721"/>
      <c r="G174" s="1721"/>
      <c r="H174" s="1721"/>
      <c r="I174" s="1721"/>
      <c r="J174" s="1721"/>
      <c r="K174" s="1721"/>
      <c r="L174" s="1717"/>
      <c r="M174" s="1717"/>
    </row>
    <row r="175" spans="1:13">
      <c r="A175" s="1717"/>
      <c r="B175" s="1717"/>
      <c r="C175" s="1721"/>
      <c r="D175" s="1717"/>
      <c r="E175" s="1721"/>
      <c r="F175" s="1721"/>
      <c r="G175" s="1721"/>
      <c r="H175" s="1721"/>
      <c r="I175" s="1721"/>
      <c r="J175" s="1721"/>
      <c r="K175" s="1721"/>
      <c r="L175" s="1717"/>
      <c r="M175" s="1717"/>
    </row>
    <row r="176" spans="1:13">
      <c r="A176" s="1717"/>
      <c r="B176" s="1717"/>
      <c r="C176" s="1721"/>
      <c r="D176" s="1717"/>
      <c r="E176" s="1721"/>
      <c r="F176" s="1721"/>
      <c r="G176" s="1721"/>
      <c r="H176" s="1721"/>
      <c r="I176" s="1721"/>
      <c r="J176" s="1721"/>
      <c r="K176" s="1721"/>
      <c r="L176" s="1717"/>
      <c r="M176" s="1717"/>
    </row>
    <row r="177" spans="1:13">
      <c r="A177" s="1717"/>
      <c r="B177" s="1717"/>
      <c r="C177" s="1721"/>
      <c r="D177" s="1717"/>
      <c r="E177" s="1721"/>
      <c r="F177" s="1721"/>
      <c r="G177" s="1721"/>
      <c r="H177" s="1721"/>
      <c r="I177" s="1721"/>
      <c r="J177" s="1721"/>
      <c r="K177" s="1721"/>
      <c r="L177" s="1717"/>
      <c r="M177" s="1717"/>
    </row>
    <row r="178" spans="1:13">
      <c r="A178" s="1717"/>
      <c r="B178" s="1717"/>
      <c r="C178" s="1721"/>
      <c r="D178" s="1717"/>
      <c r="E178" s="1721"/>
      <c r="F178" s="1721"/>
      <c r="G178" s="1721"/>
      <c r="H178" s="1721"/>
      <c r="I178" s="1721"/>
      <c r="J178" s="1721"/>
      <c r="K178" s="1721"/>
      <c r="L178" s="1717"/>
      <c r="M178" s="1717"/>
    </row>
    <row r="179" spans="1:13">
      <c r="A179" s="1717"/>
      <c r="B179" s="1717"/>
      <c r="C179" s="1721"/>
      <c r="D179" s="1717"/>
      <c r="E179" s="1721"/>
      <c r="F179" s="1721"/>
      <c r="G179" s="1721"/>
      <c r="H179" s="1721"/>
      <c r="I179" s="1721"/>
      <c r="J179" s="1721"/>
      <c r="K179" s="1721"/>
      <c r="L179" s="1717"/>
      <c r="M179" s="1717"/>
    </row>
    <row r="180" spans="1:13">
      <c r="A180" s="1717"/>
      <c r="B180" s="1717"/>
      <c r="C180" s="1721"/>
      <c r="D180" s="1717"/>
      <c r="E180" s="1721"/>
      <c r="F180" s="1721"/>
      <c r="G180" s="1721"/>
      <c r="H180" s="1721"/>
      <c r="I180" s="1721"/>
      <c r="J180" s="1721"/>
      <c r="K180" s="1721"/>
      <c r="L180" s="1717"/>
      <c r="M180" s="1717"/>
    </row>
    <row r="181" spans="1:13">
      <c r="A181" s="1717"/>
      <c r="B181" s="1717"/>
      <c r="C181" s="1721"/>
      <c r="D181" s="1717"/>
      <c r="E181" s="1721"/>
      <c r="F181" s="1721"/>
      <c r="G181" s="1721"/>
      <c r="H181" s="1721"/>
      <c r="I181" s="1721"/>
      <c r="J181" s="1721"/>
      <c r="K181" s="1721"/>
      <c r="L181" s="1717"/>
      <c r="M181" s="1717"/>
    </row>
    <row r="182" spans="1:13">
      <c r="A182" s="1717"/>
      <c r="B182" s="1717"/>
      <c r="C182" s="1721"/>
      <c r="D182" s="1717"/>
      <c r="E182" s="1721"/>
      <c r="F182" s="1721"/>
      <c r="G182" s="1721"/>
      <c r="H182" s="1721"/>
      <c r="I182" s="1721"/>
      <c r="J182" s="1721"/>
      <c r="K182" s="1721"/>
      <c r="L182" s="1717"/>
      <c r="M182" s="1717"/>
    </row>
    <row r="183" spans="1:13">
      <c r="A183" s="1717"/>
      <c r="B183" s="1717"/>
      <c r="C183" s="1721"/>
      <c r="D183" s="1717"/>
      <c r="E183" s="1721"/>
      <c r="F183" s="1721"/>
      <c r="G183" s="1721"/>
      <c r="H183" s="1721"/>
      <c r="I183" s="1721"/>
      <c r="J183" s="1721"/>
      <c r="K183" s="1721"/>
      <c r="L183" s="1717"/>
      <c r="M183" s="1717"/>
    </row>
    <row r="184" spans="1:13">
      <c r="A184" s="1717"/>
      <c r="B184" s="1717"/>
      <c r="C184" s="1717"/>
      <c r="D184" s="1717"/>
      <c r="E184" s="1717"/>
      <c r="F184" s="1717"/>
      <c r="G184" s="1717"/>
      <c r="H184" s="1717"/>
      <c r="I184" s="1717"/>
      <c r="J184" s="1717"/>
      <c r="K184" s="1717"/>
      <c r="L184" s="1717"/>
      <c r="M184" s="1717"/>
    </row>
    <row r="185" spans="1:13">
      <c r="A185" s="1717"/>
      <c r="B185" s="1717"/>
      <c r="C185" s="1717"/>
      <c r="D185" s="1717"/>
      <c r="E185" s="1717"/>
      <c r="F185" s="1717"/>
      <c r="G185" s="1717"/>
      <c r="H185" s="1717"/>
      <c r="I185" s="1717"/>
      <c r="J185" s="1717"/>
      <c r="K185" s="1717"/>
      <c r="L185" s="1717"/>
      <c r="M185" s="1717"/>
    </row>
    <row r="186" spans="1:13">
      <c r="A186" s="1717"/>
      <c r="B186" s="1717"/>
      <c r="C186" s="1717"/>
      <c r="D186" s="1717"/>
      <c r="E186" s="1717"/>
      <c r="F186" s="1717"/>
      <c r="G186" s="1717"/>
      <c r="H186" s="1717"/>
      <c r="I186" s="1717"/>
      <c r="J186" s="1717"/>
      <c r="K186" s="1717"/>
      <c r="L186" s="1717"/>
      <c r="M186" s="1717"/>
    </row>
    <row r="187" spans="1:13">
      <c r="A187" s="1717"/>
      <c r="B187" s="1717"/>
      <c r="C187" s="1717"/>
      <c r="D187" s="1717"/>
      <c r="E187" s="1717"/>
      <c r="F187" s="1717"/>
      <c r="G187" s="1717"/>
      <c r="H187" s="1717"/>
      <c r="I187" s="1717"/>
      <c r="J187" s="1717"/>
      <c r="K187" s="1717"/>
      <c r="L187" s="1717"/>
      <c r="M187" s="1717"/>
    </row>
    <row r="188" spans="1:13">
      <c r="A188" s="1717"/>
      <c r="B188" s="1717"/>
      <c r="C188" s="1717"/>
      <c r="D188" s="1717"/>
      <c r="E188" s="1717"/>
      <c r="F188" s="1717"/>
      <c r="G188" s="1717"/>
      <c r="H188" s="1717"/>
      <c r="I188" s="1717"/>
      <c r="J188" s="1717"/>
      <c r="K188" s="1717"/>
      <c r="L188" s="1717"/>
      <c r="M188" s="1717"/>
    </row>
    <row r="189" spans="1:13">
      <c r="A189" s="1717"/>
      <c r="B189" s="1717"/>
      <c r="C189" s="1717"/>
      <c r="D189" s="1717"/>
      <c r="E189" s="1717"/>
      <c r="F189" s="1717"/>
      <c r="G189" s="1717"/>
      <c r="H189" s="1717"/>
      <c r="I189" s="1717"/>
      <c r="J189" s="1717"/>
      <c r="K189" s="1717"/>
      <c r="L189" s="1717"/>
      <c r="M189" s="1717"/>
    </row>
    <row r="190" spans="1:13">
      <c r="A190" s="1717"/>
      <c r="B190" s="1717"/>
      <c r="C190" s="1717"/>
      <c r="D190" s="1717"/>
      <c r="E190" s="1717"/>
      <c r="F190" s="1717"/>
      <c r="G190" s="1717"/>
      <c r="H190" s="1717"/>
      <c r="I190" s="1717"/>
      <c r="J190" s="1717"/>
      <c r="K190" s="1717"/>
      <c r="L190" s="1717"/>
      <c r="M190" s="1717"/>
    </row>
    <row r="191" spans="1:13">
      <c r="A191" s="1717"/>
      <c r="B191" s="1717"/>
      <c r="C191" s="1717"/>
      <c r="D191" s="1717"/>
      <c r="E191" s="1717"/>
      <c r="F191" s="1717"/>
      <c r="G191" s="1717"/>
      <c r="H191" s="1717"/>
      <c r="I191" s="1717"/>
      <c r="J191" s="1717"/>
      <c r="K191" s="1717"/>
      <c r="L191" s="1717"/>
      <c r="M191" s="1717"/>
    </row>
    <row r="192" spans="1:13">
      <c r="A192" s="1717"/>
      <c r="B192" s="1717"/>
      <c r="C192" s="1717"/>
      <c r="D192" s="1717"/>
      <c r="E192" s="1717"/>
      <c r="F192" s="1717"/>
      <c r="G192" s="1717"/>
      <c r="H192" s="1717"/>
      <c r="I192" s="1717"/>
      <c r="J192" s="1717"/>
      <c r="K192" s="1717"/>
      <c r="L192" s="1717"/>
      <c r="M192" s="1717"/>
    </row>
    <row r="193" spans="1:13">
      <c r="A193" s="1717"/>
      <c r="B193" s="1717"/>
      <c r="C193" s="1717"/>
      <c r="D193" s="1717"/>
      <c r="E193" s="1717"/>
      <c r="F193" s="1717"/>
      <c r="G193" s="1717"/>
      <c r="H193" s="1717"/>
      <c r="I193" s="1717"/>
      <c r="J193" s="1717"/>
      <c r="K193" s="1717"/>
      <c r="L193" s="1717"/>
      <c r="M193" s="1717"/>
    </row>
    <row r="194" spans="1:13">
      <c r="A194" s="1717"/>
      <c r="B194" s="1717"/>
      <c r="C194" s="1717"/>
      <c r="D194" s="1717"/>
      <c r="E194" s="1717"/>
      <c r="F194" s="1717"/>
      <c r="G194" s="1717"/>
      <c r="H194" s="1717"/>
      <c r="I194" s="1717"/>
      <c r="J194" s="1717"/>
      <c r="K194" s="1717"/>
      <c r="L194" s="1717"/>
      <c r="M194" s="1717"/>
    </row>
    <row r="195" spans="1:13">
      <c r="A195" s="1717"/>
      <c r="B195" s="1717"/>
      <c r="C195" s="1717"/>
      <c r="D195" s="1717"/>
      <c r="E195" s="1717"/>
      <c r="F195" s="1717"/>
      <c r="G195" s="1717"/>
      <c r="H195" s="1717"/>
      <c r="I195" s="1717"/>
      <c r="J195" s="1717"/>
      <c r="K195" s="1717"/>
      <c r="L195" s="1717"/>
      <c r="M195" s="1717"/>
    </row>
    <row r="196" spans="1:13">
      <c r="A196" s="1717"/>
      <c r="B196" s="1717"/>
      <c r="C196" s="1717"/>
      <c r="D196" s="1717"/>
      <c r="E196" s="1717"/>
      <c r="F196" s="1717"/>
      <c r="G196" s="1717"/>
      <c r="H196" s="1717"/>
      <c r="I196" s="1717"/>
      <c r="J196" s="1717"/>
      <c r="K196" s="1717"/>
      <c r="L196" s="1717"/>
      <c r="M196" s="1717"/>
    </row>
    <row r="197" spans="1:13">
      <c r="A197" s="1717"/>
      <c r="B197" s="1717"/>
      <c r="C197" s="1717"/>
      <c r="D197" s="1717"/>
      <c r="E197" s="1717"/>
      <c r="F197" s="1717"/>
      <c r="G197" s="1717"/>
      <c r="H197" s="1717"/>
      <c r="I197" s="1717"/>
      <c r="J197" s="1717"/>
      <c r="K197" s="1717"/>
      <c r="L197" s="1717"/>
      <c r="M197" s="1717"/>
    </row>
    <row r="198" spans="1:13">
      <c r="A198" s="1717"/>
      <c r="B198" s="1717"/>
      <c r="C198" s="1717"/>
      <c r="D198" s="1717"/>
      <c r="E198" s="1717"/>
      <c r="F198" s="1717"/>
      <c r="G198" s="1717"/>
      <c r="H198" s="1717"/>
      <c r="I198" s="1717"/>
      <c r="J198" s="1717"/>
      <c r="K198" s="1717"/>
      <c r="L198" s="1717"/>
      <c r="M198" s="1717"/>
    </row>
    <row r="199" spans="1:13">
      <c r="A199" s="1717"/>
      <c r="B199" s="1717"/>
      <c r="C199" s="1717"/>
      <c r="D199" s="1717"/>
      <c r="E199" s="1717"/>
      <c r="F199" s="1717"/>
      <c r="G199" s="1717"/>
      <c r="H199" s="1717"/>
      <c r="I199" s="1717"/>
      <c r="J199" s="1717"/>
      <c r="K199" s="1717"/>
      <c r="L199" s="1717"/>
      <c r="M199" s="1717"/>
    </row>
    <row r="200" spans="1:13">
      <c r="A200" s="1717"/>
      <c r="B200" s="1717"/>
      <c r="C200" s="1717"/>
      <c r="D200" s="1717"/>
      <c r="E200" s="1717"/>
      <c r="F200" s="1717"/>
      <c r="G200" s="1717"/>
      <c r="H200" s="1717"/>
      <c r="I200" s="1717"/>
      <c r="J200" s="1717"/>
      <c r="K200" s="1717"/>
      <c r="L200" s="1717"/>
      <c r="M200" s="1717"/>
    </row>
    <row r="201" spans="1:13">
      <c r="A201" s="1717"/>
      <c r="B201" s="1717"/>
      <c r="C201" s="1717"/>
      <c r="D201" s="1717"/>
      <c r="E201" s="1717"/>
      <c r="F201" s="1717"/>
      <c r="G201" s="1717"/>
      <c r="H201" s="1717"/>
      <c r="I201" s="1717"/>
      <c r="J201" s="1717"/>
      <c r="K201" s="1717"/>
      <c r="L201" s="1717"/>
      <c r="M201" s="1717"/>
    </row>
    <row r="202" spans="1:13">
      <c r="A202" s="1717"/>
      <c r="B202" s="1717"/>
      <c r="C202" s="1717"/>
      <c r="D202" s="1717"/>
      <c r="E202" s="1717"/>
      <c r="F202" s="1717"/>
      <c r="G202" s="1717"/>
      <c r="H202" s="1717"/>
      <c r="I202" s="1717"/>
      <c r="J202" s="1717"/>
      <c r="K202" s="1717"/>
      <c r="L202" s="1717"/>
      <c r="M202" s="1717"/>
    </row>
    <row r="203" spans="1:13">
      <c r="A203" s="1717"/>
      <c r="B203" s="1717"/>
      <c r="C203" s="1717"/>
      <c r="D203" s="1717"/>
      <c r="E203" s="1717"/>
      <c r="F203" s="1717"/>
      <c r="G203" s="1717"/>
      <c r="H203" s="1717"/>
      <c r="I203" s="1717"/>
      <c r="J203" s="1717"/>
      <c r="K203" s="1717"/>
      <c r="L203" s="1717"/>
      <c r="M203" s="1717"/>
    </row>
    <row r="204" spans="1:13">
      <c r="A204" s="1717"/>
      <c r="B204" s="1717"/>
      <c r="C204" s="1717"/>
      <c r="D204" s="1717"/>
      <c r="E204" s="1717"/>
      <c r="F204" s="1717"/>
      <c r="G204" s="1717"/>
      <c r="H204" s="1717"/>
      <c r="I204" s="1717"/>
      <c r="J204" s="1717"/>
      <c r="K204" s="1717"/>
      <c r="L204" s="1717"/>
      <c r="M204" s="1717"/>
    </row>
    <row r="205" spans="1:13">
      <c r="A205" s="1717"/>
      <c r="B205" s="1717"/>
      <c r="C205" s="1717"/>
      <c r="D205" s="1717"/>
      <c r="E205" s="1717"/>
      <c r="F205" s="1717"/>
      <c r="G205" s="1717"/>
      <c r="H205" s="1717"/>
      <c r="I205" s="1717"/>
      <c r="J205" s="1717"/>
      <c r="K205" s="1717"/>
      <c r="L205" s="1717"/>
      <c r="M205" s="1717"/>
    </row>
    <row r="206" spans="1:13">
      <c r="A206" s="1717"/>
      <c r="B206" s="1717"/>
      <c r="C206" s="1717"/>
      <c r="D206" s="1717"/>
      <c r="E206" s="1717"/>
      <c r="F206" s="1717"/>
      <c r="G206" s="1717"/>
      <c r="H206" s="1717"/>
      <c r="I206" s="1717"/>
      <c r="J206" s="1717"/>
      <c r="K206" s="1717"/>
      <c r="L206" s="1717"/>
      <c r="M206" s="1717"/>
    </row>
    <row r="207" spans="1:13">
      <c r="A207" s="1717"/>
      <c r="B207" s="1717"/>
      <c r="C207" s="1717"/>
      <c r="D207" s="1717"/>
      <c r="E207" s="1717"/>
      <c r="F207" s="1717"/>
      <c r="G207" s="1717"/>
      <c r="H207" s="1717"/>
      <c r="I207" s="1717"/>
      <c r="J207" s="1717"/>
      <c r="K207" s="1717"/>
      <c r="L207" s="1717"/>
      <c r="M207" s="1717"/>
    </row>
    <row r="208" spans="1:13">
      <c r="A208" s="1717"/>
      <c r="B208" s="1717"/>
      <c r="C208" s="1717"/>
      <c r="D208" s="1717"/>
      <c r="E208" s="1717"/>
      <c r="F208" s="1717"/>
      <c r="G208" s="1717"/>
      <c r="H208" s="1717"/>
      <c r="I208" s="1717"/>
      <c r="J208" s="1717"/>
      <c r="K208" s="1717"/>
      <c r="L208" s="1717"/>
      <c r="M208" s="1717"/>
    </row>
    <row r="209" spans="1:13">
      <c r="A209" s="1717"/>
      <c r="B209" s="1717"/>
      <c r="C209" s="1717"/>
      <c r="D209" s="1717"/>
      <c r="E209" s="1717"/>
      <c r="F209" s="1717"/>
      <c r="G209" s="1717"/>
      <c r="H209" s="1717"/>
      <c r="I209" s="1717"/>
      <c r="J209" s="1717"/>
      <c r="K209" s="1717"/>
      <c r="L209" s="1717"/>
      <c r="M209" s="1717"/>
    </row>
    <row r="210" spans="1:13">
      <c r="A210" s="1717"/>
      <c r="B210" s="1717"/>
      <c r="C210" s="1717"/>
      <c r="D210" s="1717"/>
      <c r="E210" s="1717"/>
      <c r="F210" s="1717"/>
      <c r="G210" s="1717"/>
      <c r="H210" s="1717"/>
      <c r="I210" s="1717"/>
      <c r="J210" s="1717"/>
      <c r="K210" s="1717"/>
      <c r="L210" s="1717"/>
      <c r="M210" s="1717"/>
    </row>
    <row r="211" spans="1:13">
      <c r="A211" s="1717"/>
      <c r="B211" s="1717"/>
      <c r="C211" s="1717"/>
      <c r="D211" s="1717"/>
      <c r="E211" s="1717"/>
      <c r="F211" s="1717"/>
      <c r="G211" s="1717"/>
      <c r="H211" s="1717"/>
      <c r="I211" s="1717"/>
      <c r="J211" s="1717"/>
      <c r="K211" s="1717"/>
      <c r="L211" s="1717"/>
      <c r="M211" s="1717"/>
    </row>
    <row r="212" spans="1:13">
      <c r="A212" s="1717"/>
      <c r="B212" s="1717"/>
      <c r="C212" s="1717"/>
      <c r="D212" s="1717"/>
      <c r="E212" s="1717"/>
      <c r="F212" s="1717"/>
      <c r="G212" s="1717"/>
      <c r="H212" s="1717"/>
      <c r="I212" s="1717"/>
      <c r="J212" s="1717"/>
      <c r="K212" s="1717"/>
      <c r="L212" s="1717"/>
      <c r="M212" s="1717"/>
    </row>
    <row r="213" spans="1:13">
      <c r="A213" s="1717"/>
      <c r="B213" s="1717"/>
      <c r="C213" s="1717"/>
      <c r="D213" s="1717"/>
      <c r="E213" s="1717"/>
      <c r="F213" s="1717"/>
      <c r="G213" s="1717"/>
      <c r="H213" s="1717"/>
      <c r="I213" s="1717"/>
      <c r="J213" s="1717"/>
      <c r="K213" s="1717"/>
      <c r="L213" s="1717"/>
      <c r="M213" s="1717"/>
    </row>
    <row r="214" spans="1:13">
      <c r="A214" s="1717"/>
      <c r="B214" s="1717"/>
      <c r="C214" s="1717"/>
      <c r="D214" s="1717"/>
      <c r="E214" s="1717"/>
      <c r="F214" s="1717"/>
      <c r="G214" s="1717"/>
      <c r="H214" s="1717"/>
      <c r="I214" s="1717"/>
      <c r="J214" s="1717"/>
      <c r="K214" s="1717"/>
      <c r="L214" s="1717"/>
      <c r="M214" s="1717"/>
    </row>
    <row r="215" spans="1:13">
      <c r="A215" s="1717"/>
      <c r="B215" s="1717"/>
      <c r="C215" s="1717"/>
      <c r="D215" s="1717"/>
      <c r="E215" s="1717"/>
      <c r="F215" s="1717"/>
      <c r="G215" s="1717"/>
      <c r="H215" s="1717"/>
      <c r="I215" s="1717"/>
      <c r="J215" s="1717"/>
      <c r="K215" s="1717"/>
      <c r="L215" s="1717"/>
      <c r="M215" s="1717"/>
    </row>
    <row r="216" spans="1:13">
      <c r="A216" s="1717"/>
      <c r="B216" s="1717"/>
      <c r="C216" s="1717"/>
      <c r="D216" s="1717"/>
      <c r="E216" s="1717"/>
      <c r="F216" s="1717"/>
      <c r="G216" s="1717"/>
      <c r="H216" s="1717"/>
      <c r="I216" s="1717"/>
      <c r="J216" s="1717"/>
      <c r="K216" s="1717"/>
      <c r="L216" s="1717"/>
      <c r="M216" s="1717"/>
    </row>
    <row r="217" spans="1:13">
      <c r="A217" s="1717"/>
      <c r="B217" s="1717"/>
      <c r="C217" s="1717"/>
      <c r="D217" s="1717"/>
      <c r="E217" s="1717"/>
      <c r="F217" s="1717"/>
      <c r="G217" s="1717"/>
      <c r="H217" s="1717"/>
      <c r="I217" s="1717"/>
      <c r="J217" s="1717"/>
      <c r="K217" s="1717"/>
      <c r="L217" s="1717"/>
      <c r="M217" s="1717"/>
    </row>
    <row r="218" spans="1:13">
      <c r="A218" s="1717"/>
      <c r="B218" s="1717"/>
      <c r="C218" s="1717"/>
      <c r="D218" s="1717"/>
      <c r="E218" s="1717"/>
      <c r="F218" s="1717"/>
      <c r="G218" s="1717"/>
      <c r="H218" s="1717"/>
      <c r="I218" s="1717"/>
      <c r="J218" s="1717"/>
      <c r="K218" s="1717"/>
      <c r="L218" s="1717"/>
      <c r="M218" s="1717"/>
    </row>
    <row r="219" spans="1:13">
      <c r="A219" s="1717"/>
      <c r="B219" s="1717"/>
      <c r="C219" s="1717"/>
      <c r="D219" s="1717"/>
      <c r="E219" s="1717"/>
      <c r="F219" s="1717"/>
      <c r="G219" s="1717"/>
      <c r="H219" s="1717"/>
      <c r="I219" s="1717"/>
      <c r="J219" s="1717"/>
      <c r="K219" s="1717"/>
      <c r="L219" s="1717"/>
      <c r="M219" s="1717"/>
    </row>
    <row r="220" spans="1:13">
      <c r="A220" s="1717"/>
      <c r="B220" s="1717"/>
      <c r="C220" s="1717"/>
      <c r="D220" s="1717"/>
      <c r="E220" s="1717"/>
      <c r="F220" s="1717"/>
      <c r="G220" s="1717"/>
      <c r="H220" s="1717"/>
      <c r="I220" s="1717"/>
      <c r="J220" s="1717"/>
      <c r="K220" s="1717"/>
      <c r="L220" s="1717"/>
      <c r="M220" s="1717"/>
    </row>
    <row r="221" spans="1:13">
      <c r="A221" s="1717"/>
      <c r="B221" s="1717"/>
      <c r="C221" s="1717"/>
      <c r="D221" s="1717"/>
      <c r="E221" s="1717"/>
      <c r="F221" s="1717"/>
      <c r="G221" s="1717"/>
      <c r="H221" s="1717"/>
      <c r="I221" s="1717"/>
      <c r="J221" s="1717"/>
      <c r="K221" s="1717"/>
      <c r="L221" s="1717"/>
      <c r="M221" s="1717"/>
    </row>
    <row r="222" spans="1:13">
      <c r="A222" s="1717"/>
      <c r="B222" s="1717"/>
      <c r="C222" s="1717"/>
      <c r="D222" s="1717"/>
      <c r="E222" s="1717"/>
      <c r="F222" s="1717"/>
      <c r="G222" s="1717"/>
      <c r="H222" s="1717"/>
      <c r="I222" s="1717"/>
      <c r="J222" s="1717"/>
      <c r="K222" s="1717"/>
      <c r="L222" s="1717"/>
      <c r="M222" s="1717"/>
    </row>
    <row r="223" spans="1:13">
      <c r="A223" s="1717"/>
      <c r="B223" s="1717"/>
      <c r="C223" s="1717"/>
      <c r="D223" s="1717"/>
      <c r="E223" s="1717"/>
      <c r="F223" s="1717"/>
      <c r="G223" s="1717"/>
      <c r="H223" s="1717"/>
      <c r="I223" s="1717"/>
      <c r="J223" s="1717"/>
      <c r="K223" s="1717"/>
      <c r="L223" s="1717"/>
      <c r="M223" s="1717"/>
    </row>
    <row r="224" spans="1:13">
      <c r="A224" s="1717"/>
      <c r="B224" s="1717"/>
      <c r="C224" s="1717"/>
      <c r="D224" s="1717"/>
      <c r="E224" s="1717"/>
      <c r="F224" s="1717"/>
      <c r="G224" s="1717"/>
      <c r="H224" s="1717"/>
      <c r="I224" s="1717"/>
      <c r="J224" s="1717"/>
      <c r="K224" s="1717"/>
      <c r="L224" s="1717"/>
      <c r="M224" s="1717"/>
    </row>
    <row r="225" spans="1:13">
      <c r="A225" s="1717"/>
      <c r="B225" s="1717"/>
      <c r="C225" s="1717"/>
      <c r="D225" s="1717"/>
      <c r="E225" s="1717"/>
      <c r="F225" s="1717"/>
      <c r="G225" s="1717"/>
      <c r="H225" s="1717"/>
      <c r="I225" s="1717"/>
      <c r="J225" s="1717"/>
      <c r="K225" s="1717"/>
      <c r="L225" s="1717"/>
      <c r="M225" s="1717"/>
    </row>
    <row r="226" spans="1:13">
      <c r="A226" s="1717"/>
      <c r="B226" s="1717"/>
      <c r="C226" s="1717"/>
      <c r="D226" s="1717"/>
      <c r="E226" s="1717"/>
      <c r="F226" s="1717"/>
      <c r="G226" s="1717"/>
      <c r="H226" s="1717"/>
      <c r="I226" s="1717"/>
      <c r="J226" s="1717"/>
      <c r="K226" s="1717"/>
      <c r="L226" s="1717"/>
      <c r="M226" s="1717"/>
    </row>
    <row r="227" spans="1:13">
      <c r="A227" s="1717"/>
      <c r="B227" s="1717"/>
      <c r="C227" s="1717"/>
      <c r="D227" s="1717"/>
      <c r="E227" s="1717"/>
      <c r="F227" s="1717"/>
      <c r="G227" s="1717"/>
      <c r="H227" s="1717"/>
      <c r="I227" s="1717"/>
      <c r="J227" s="1717"/>
      <c r="K227" s="1717"/>
      <c r="L227" s="1717"/>
      <c r="M227" s="1717"/>
    </row>
    <row r="228" spans="1:13">
      <c r="A228" s="1717"/>
      <c r="B228" s="1717"/>
      <c r="C228" s="1717"/>
      <c r="D228" s="1717"/>
      <c r="E228" s="1717"/>
      <c r="F228" s="1717"/>
      <c r="G228" s="1717"/>
      <c r="H228" s="1717"/>
      <c r="I228" s="1717"/>
      <c r="J228" s="1717"/>
      <c r="K228" s="1717"/>
      <c r="L228" s="1717"/>
      <c r="M228" s="1717"/>
    </row>
    <row r="229" spans="1:13">
      <c r="A229" s="1717"/>
      <c r="B229" s="1717"/>
      <c r="C229" s="1717"/>
      <c r="D229" s="1717"/>
      <c r="E229" s="1717"/>
      <c r="F229" s="1717"/>
      <c r="G229" s="1717"/>
      <c r="H229" s="1717"/>
      <c r="I229" s="1717"/>
      <c r="J229" s="1717"/>
      <c r="K229" s="1717"/>
      <c r="L229" s="1717"/>
      <c r="M229" s="1717"/>
    </row>
    <row r="230" spans="1:13">
      <c r="A230" s="1717"/>
      <c r="B230" s="1717"/>
      <c r="C230" s="1717"/>
      <c r="D230" s="1717"/>
      <c r="E230" s="1717"/>
      <c r="F230" s="1717"/>
      <c r="G230" s="1717"/>
      <c r="H230" s="1717"/>
      <c r="I230" s="1717"/>
      <c r="J230" s="1717"/>
      <c r="K230" s="1717"/>
      <c r="L230" s="1717"/>
      <c r="M230" s="1717"/>
    </row>
    <row r="231" spans="1:13">
      <c r="A231" s="1717"/>
      <c r="B231" s="1717"/>
      <c r="C231" s="1717"/>
      <c r="D231" s="1717"/>
      <c r="E231" s="1717"/>
      <c r="F231" s="1717"/>
      <c r="G231" s="1717"/>
      <c r="H231" s="1717"/>
      <c r="I231" s="1717"/>
      <c r="J231" s="1717"/>
      <c r="K231" s="1717"/>
      <c r="L231" s="1717"/>
      <c r="M231" s="1717"/>
    </row>
    <row r="232" spans="1:13">
      <c r="A232" s="1717"/>
      <c r="B232" s="1717"/>
      <c r="C232" s="1717"/>
      <c r="D232" s="1717"/>
      <c r="E232" s="1717"/>
      <c r="F232" s="1717"/>
      <c r="G232" s="1717"/>
      <c r="H232" s="1717"/>
      <c r="I232" s="1717"/>
      <c r="J232" s="1717"/>
      <c r="K232" s="1717"/>
      <c r="L232" s="1717"/>
      <c r="M232" s="1717"/>
    </row>
    <row r="233" spans="1:13">
      <c r="A233" s="1717"/>
      <c r="B233" s="1717"/>
      <c r="C233" s="1717"/>
      <c r="D233" s="1717"/>
      <c r="E233" s="1717"/>
      <c r="F233" s="1717"/>
      <c r="G233" s="1717"/>
      <c r="H233" s="1717"/>
      <c r="I233" s="1717"/>
      <c r="J233" s="1717"/>
      <c r="K233" s="1717"/>
      <c r="L233" s="1717"/>
      <c r="M233" s="1717"/>
    </row>
    <row r="234" spans="1:13">
      <c r="A234" s="1717"/>
      <c r="B234" s="1717"/>
      <c r="C234" s="1717"/>
      <c r="D234" s="1717"/>
      <c r="E234" s="1717"/>
      <c r="F234" s="1717"/>
      <c r="G234" s="1717"/>
      <c r="H234" s="1717"/>
      <c r="I234" s="1717"/>
      <c r="J234" s="1717"/>
      <c r="K234" s="1717"/>
      <c r="L234" s="1717"/>
      <c r="M234" s="1717"/>
    </row>
    <row r="235" spans="1:13">
      <c r="A235" s="1717"/>
      <c r="B235" s="1717"/>
      <c r="C235" s="1717"/>
      <c r="D235" s="1717"/>
      <c r="E235" s="1717"/>
      <c r="F235" s="1717"/>
      <c r="G235" s="1717"/>
      <c r="H235" s="1717"/>
      <c r="I235" s="1717"/>
      <c r="J235" s="1717"/>
      <c r="K235" s="1717"/>
      <c r="L235" s="1717"/>
      <c r="M235" s="1717"/>
    </row>
    <row r="236" spans="1:13">
      <c r="A236" s="1717"/>
      <c r="B236" s="1717"/>
      <c r="C236" s="1717"/>
      <c r="D236" s="1717"/>
      <c r="E236" s="1717"/>
      <c r="F236" s="1717"/>
      <c r="G236" s="1717"/>
      <c r="H236" s="1717"/>
      <c r="I236" s="1717"/>
      <c r="J236" s="1717"/>
      <c r="K236" s="1717"/>
      <c r="L236" s="1717"/>
      <c r="M236" s="1717"/>
    </row>
    <row r="237" spans="1:13">
      <c r="A237" s="1717"/>
      <c r="B237" s="1717"/>
      <c r="C237" s="1717"/>
      <c r="D237" s="1717"/>
      <c r="E237" s="1717"/>
      <c r="F237" s="1717"/>
      <c r="G237" s="1717"/>
      <c r="H237" s="1717"/>
      <c r="I237" s="1717"/>
      <c r="J237" s="1717"/>
      <c r="K237" s="1717"/>
      <c r="L237" s="1717"/>
      <c r="M237" s="1717"/>
    </row>
    <row r="238" spans="1:13">
      <c r="A238" s="1717"/>
      <c r="B238" s="1717"/>
      <c r="C238" s="1717"/>
      <c r="D238" s="1717"/>
      <c r="E238" s="1717"/>
      <c r="F238" s="1717"/>
      <c r="G238" s="1717"/>
      <c r="H238" s="1717"/>
      <c r="I238" s="1717"/>
      <c r="J238" s="1717"/>
      <c r="K238" s="1717"/>
      <c r="L238" s="1717"/>
      <c r="M238" s="1717"/>
    </row>
    <row r="239" spans="1:13">
      <c r="A239" s="1717"/>
      <c r="B239" s="1717"/>
      <c r="C239" s="1717"/>
      <c r="D239" s="1717"/>
      <c r="E239" s="1717"/>
      <c r="F239" s="1717"/>
      <c r="G239" s="1717"/>
      <c r="H239" s="1717"/>
      <c r="I239" s="1717"/>
      <c r="J239" s="1717"/>
      <c r="K239" s="1717"/>
      <c r="L239" s="1717"/>
      <c r="M239" s="1717"/>
    </row>
    <row r="240" spans="1:13">
      <c r="A240" s="1717"/>
      <c r="B240" s="1717"/>
      <c r="C240" s="1717"/>
      <c r="D240" s="1717"/>
      <c r="E240" s="1717"/>
      <c r="F240" s="1717"/>
      <c r="G240" s="1717"/>
      <c r="H240" s="1717"/>
      <c r="I240" s="1717"/>
      <c r="J240" s="1717"/>
      <c r="K240" s="1717"/>
      <c r="L240" s="1717"/>
      <c r="M240" s="1717"/>
    </row>
    <row r="241" spans="1:13">
      <c r="A241" s="1717"/>
      <c r="B241" s="1717"/>
      <c r="C241" s="1717"/>
      <c r="D241" s="1717"/>
      <c r="E241" s="1717"/>
      <c r="F241" s="1717"/>
      <c r="G241" s="1717"/>
      <c r="H241" s="1717"/>
      <c r="I241" s="1717"/>
      <c r="J241" s="1717"/>
      <c r="K241" s="1717"/>
      <c r="L241" s="1717"/>
      <c r="M241" s="1717"/>
    </row>
    <row r="242" spans="1:13">
      <c r="A242" s="1717"/>
      <c r="B242" s="1717"/>
      <c r="C242" s="1717"/>
      <c r="D242" s="1717"/>
      <c r="E242" s="1717"/>
      <c r="F242" s="1717"/>
      <c r="G242" s="1717"/>
      <c r="H242" s="1717"/>
      <c r="I242" s="1717"/>
      <c r="J242" s="1717"/>
      <c r="K242" s="1717"/>
      <c r="L242" s="1717"/>
      <c r="M242" s="1717"/>
    </row>
    <row r="243" spans="1:13">
      <c r="A243" s="1717"/>
      <c r="B243" s="1717"/>
      <c r="C243" s="1717"/>
      <c r="D243" s="1717"/>
      <c r="E243" s="1717"/>
      <c r="F243" s="1717"/>
      <c r="G243" s="1717"/>
      <c r="H243" s="1717"/>
      <c r="I243" s="1717"/>
      <c r="J243" s="1717"/>
      <c r="K243" s="1717"/>
      <c r="L243" s="1717"/>
      <c r="M243" s="1717"/>
    </row>
    <row r="244" spans="1:13">
      <c r="A244" s="1717"/>
      <c r="B244" s="1717"/>
      <c r="C244" s="1717"/>
      <c r="D244" s="1717"/>
      <c r="E244" s="1717"/>
      <c r="F244" s="1717"/>
      <c r="G244" s="1717"/>
      <c r="H244" s="1717"/>
      <c r="I244" s="1717"/>
      <c r="J244" s="1717"/>
      <c r="K244" s="1717"/>
      <c r="L244" s="1717"/>
      <c r="M244" s="1717"/>
    </row>
    <row r="245" spans="1:13">
      <c r="A245" s="1717"/>
      <c r="B245" s="1717"/>
      <c r="C245" s="1717"/>
      <c r="D245" s="1717"/>
      <c r="E245" s="1717"/>
      <c r="F245" s="1717"/>
      <c r="G245" s="1717"/>
      <c r="H245" s="1717"/>
      <c r="I245" s="1717"/>
      <c r="J245" s="1717"/>
      <c r="K245" s="1717"/>
      <c r="L245" s="1717"/>
      <c r="M245" s="1717"/>
    </row>
    <row r="246" spans="1:13">
      <c r="A246" s="1717"/>
      <c r="B246" s="1717"/>
      <c r="C246" s="1717"/>
      <c r="D246" s="1717"/>
      <c r="E246" s="1717"/>
      <c r="F246" s="1717"/>
      <c r="G246" s="1717"/>
      <c r="H246" s="1717"/>
      <c r="I246" s="1717"/>
      <c r="J246" s="1717"/>
      <c r="K246" s="1717"/>
      <c r="L246" s="1717"/>
      <c r="M246" s="1717"/>
    </row>
    <row r="247" spans="1:13">
      <c r="A247" s="1717"/>
      <c r="B247" s="1717"/>
      <c r="C247" s="1717"/>
      <c r="D247" s="1717"/>
      <c r="E247" s="1717"/>
      <c r="F247" s="1717"/>
      <c r="G247" s="1717"/>
      <c r="H247" s="1717"/>
      <c r="I247" s="1717"/>
      <c r="J247" s="1717"/>
      <c r="K247" s="1717"/>
      <c r="L247" s="1717"/>
      <c r="M247" s="1717"/>
    </row>
    <row r="248" spans="1:13">
      <c r="A248" s="1717"/>
      <c r="B248" s="1717"/>
      <c r="C248" s="1717"/>
      <c r="D248" s="1717"/>
      <c r="E248" s="1717"/>
      <c r="F248" s="1717"/>
      <c r="G248" s="1717"/>
      <c r="H248" s="1717"/>
      <c r="I248" s="1717"/>
      <c r="J248" s="1717"/>
      <c r="K248" s="1717"/>
      <c r="L248" s="1717"/>
      <c r="M248" s="1717"/>
    </row>
    <row r="249" spans="1:13">
      <c r="A249" s="1717"/>
      <c r="B249" s="1717"/>
      <c r="C249" s="1717"/>
      <c r="D249" s="1717"/>
      <c r="E249" s="1717"/>
      <c r="F249" s="1717"/>
      <c r="G249" s="1717"/>
      <c r="H249" s="1717"/>
      <c r="I249" s="1717"/>
      <c r="J249" s="1717"/>
      <c r="K249" s="1717"/>
      <c r="L249" s="1717"/>
      <c r="M249" s="1717"/>
    </row>
    <row r="250" spans="1:13">
      <c r="A250" s="1717"/>
      <c r="B250" s="1717"/>
      <c r="C250" s="1717"/>
      <c r="D250" s="1717"/>
      <c r="E250" s="1717"/>
      <c r="F250" s="1717"/>
      <c r="G250" s="1717"/>
      <c r="H250" s="1717"/>
      <c r="I250" s="1717"/>
      <c r="J250" s="1717"/>
      <c r="K250" s="1717"/>
      <c r="L250" s="1717"/>
      <c r="M250" s="1717"/>
    </row>
    <row r="251" spans="1:13">
      <c r="A251" s="1717"/>
      <c r="B251" s="1717"/>
      <c r="C251" s="1717"/>
      <c r="D251" s="1717"/>
      <c r="E251" s="1717"/>
      <c r="F251" s="1717"/>
      <c r="G251" s="1717"/>
      <c r="H251" s="1717"/>
      <c r="I251" s="1717"/>
      <c r="J251" s="1717"/>
      <c r="K251" s="1717"/>
      <c r="L251" s="1717"/>
      <c r="M251" s="1717"/>
    </row>
    <row r="252" spans="1:13">
      <c r="A252" s="1717"/>
      <c r="B252" s="1717"/>
      <c r="C252" s="1717"/>
      <c r="D252" s="1717"/>
      <c r="E252" s="1717"/>
      <c r="F252" s="1717"/>
      <c r="G252" s="1717"/>
      <c r="H252" s="1717"/>
      <c r="I252" s="1717"/>
      <c r="J252" s="1717"/>
      <c r="K252" s="1717"/>
      <c r="L252" s="1717"/>
      <c r="M252" s="1717"/>
    </row>
    <row r="253" spans="1:13">
      <c r="A253" s="1717"/>
      <c r="B253" s="1717"/>
      <c r="C253" s="1717"/>
      <c r="D253" s="1717"/>
      <c r="E253" s="1717"/>
      <c r="F253" s="1717"/>
      <c r="G253" s="1717"/>
      <c r="H253" s="1717"/>
      <c r="I253" s="1717"/>
      <c r="J253" s="1717"/>
      <c r="K253" s="1717"/>
      <c r="L253" s="1717"/>
      <c r="M253" s="1717"/>
    </row>
    <row r="254" spans="1:13">
      <c r="A254" s="1717"/>
      <c r="B254" s="1717"/>
      <c r="C254" s="1717"/>
      <c r="D254" s="1717"/>
      <c r="E254" s="1717"/>
      <c r="F254" s="1717"/>
      <c r="G254" s="1717"/>
      <c r="H254" s="1717"/>
      <c r="I254" s="1717"/>
      <c r="J254" s="1717"/>
      <c r="K254" s="1717"/>
      <c r="L254" s="1717"/>
      <c r="M254" s="1717"/>
    </row>
    <row r="255" spans="1:13">
      <c r="A255" s="1717"/>
      <c r="B255" s="1717"/>
      <c r="C255" s="1717"/>
      <c r="D255" s="1717"/>
      <c r="E255" s="1717"/>
      <c r="F255" s="1717"/>
      <c r="G255" s="1717"/>
      <c r="H255" s="1717"/>
      <c r="I255" s="1717"/>
      <c r="J255" s="1717"/>
      <c r="K255" s="1717"/>
      <c r="L255" s="1717"/>
      <c r="M255" s="1717"/>
    </row>
    <row r="256" spans="1:13">
      <c r="A256" s="1717"/>
      <c r="B256" s="1717"/>
      <c r="C256" s="1717"/>
      <c r="D256" s="1717"/>
      <c r="E256" s="1717"/>
      <c r="F256" s="1717"/>
      <c r="G256" s="1717"/>
      <c r="H256" s="1717"/>
      <c r="I256" s="1717"/>
      <c r="J256" s="1717"/>
      <c r="K256" s="1717"/>
      <c r="L256" s="1717"/>
      <c r="M256" s="1717"/>
    </row>
    <row r="257" spans="1:13">
      <c r="A257" s="1717"/>
      <c r="B257" s="1717"/>
      <c r="C257" s="1717"/>
      <c r="D257" s="1717"/>
      <c r="E257" s="1717"/>
      <c r="F257" s="1717"/>
      <c r="G257" s="1717"/>
      <c r="H257" s="1717"/>
      <c r="I257" s="1717"/>
      <c r="J257" s="1717"/>
      <c r="K257" s="1717"/>
      <c r="L257" s="1717"/>
      <c r="M257" s="1717"/>
    </row>
    <row r="258" spans="1:13">
      <c r="A258" s="1717"/>
      <c r="B258" s="1717"/>
      <c r="C258" s="1717"/>
      <c r="D258" s="1717"/>
      <c r="E258" s="1717"/>
      <c r="F258" s="1717"/>
      <c r="G258" s="1717"/>
      <c r="H258" s="1717"/>
      <c r="I258" s="1717"/>
      <c r="J258" s="1717"/>
      <c r="K258" s="1717"/>
      <c r="L258" s="1717"/>
      <c r="M258" s="1717"/>
    </row>
    <row r="259" spans="1:13">
      <c r="A259" s="1717"/>
      <c r="B259" s="1717"/>
      <c r="C259" s="1717"/>
      <c r="D259" s="1717"/>
      <c r="E259" s="1717"/>
      <c r="F259" s="1717"/>
      <c r="G259" s="1717"/>
      <c r="H259" s="1717"/>
      <c r="I259" s="1717"/>
      <c r="J259" s="1717"/>
      <c r="K259" s="1717"/>
      <c r="L259" s="1717"/>
      <c r="M259" s="1717"/>
    </row>
    <row r="260" spans="1:13">
      <c r="A260" s="1717"/>
      <c r="B260" s="1717"/>
      <c r="C260" s="1717"/>
      <c r="D260" s="1717"/>
      <c r="E260" s="1717"/>
      <c r="F260" s="1717"/>
      <c r="G260" s="1717"/>
      <c r="H260" s="1717"/>
      <c r="I260" s="1717"/>
      <c r="J260" s="1717"/>
      <c r="K260" s="1717"/>
      <c r="L260" s="1717"/>
      <c r="M260" s="1717"/>
    </row>
    <row r="261" spans="1:13">
      <c r="A261" s="1717"/>
      <c r="B261" s="1717"/>
      <c r="C261" s="1717"/>
      <c r="D261" s="1717"/>
      <c r="E261" s="1717"/>
      <c r="F261" s="1717"/>
      <c r="G261" s="1717"/>
      <c r="H261" s="1717"/>
      <c r="I261" s="1717"/>
      <c r="J261" s="1717"/>
      <c r="K261" s="1717"/>
      <c r="L261" s="1717"/>
      <c r="M261" s="1717"/>
    </row>
    <row r="262" spans="1:13">
      <c r="A262" s="1717"/>
      <c r="B262" s="1717"/>
      <c r="C262" s="1717"/>
      <c r="D262" s="1717"/>
      <c r="E262" s="1717"/>
      <c r="F262" s="1717"/>
      <c r="G262" s="1717"/>
      <c r="H262" s="1717"/>
      <c r="I262" s="1717"/>
      <c r="J262" s="1717"/>
      <c r="K262" s="1717"/>
      <c r="L262" s="1717"/>
      <c r="M262" s="1717"/>
    </row>
    <row r="263" spans="1:13">
      <c r="A263" s="1717"/>
      <c r="B263" s="1717"/>
      <c r="C263" s="1717"/>
      <c r="D263" s="1717"/>
      <c r="E263" s="1717"/>
      <c r="F263" s="1717"/>
      <c r="G263" s="1717"/>
      <c r="H263" s="1717"/>
      <c r="I263" s="1717"/>
      <c r="J263" s="1717"/>
      <c r="K263" s="1717"/>
      <c r="L263" s="1717"/>
      <c r="M263" s="1717"/>
    </row>
    <row r="264" spans="1:13">
      <c r="A264" s="1717"/>
      <c r="B264" s="1717"/>
      <c r="C264" s="1717"/>
      <c r="D264" s="1717"/>
      <c r="E264" s="1717"/>
      <c r="F264" s="1717"/>
      <c r="G264" s="1717"/>
      <c r="H264" s="1717"/>
      <c r="I264" s="1717"/>
      <c r="J264" s="1717"/>
      <c r="K264" s="1717"/>
      <c r="L264" s="1717"/>
      <c r="M264" s="1717"/>
    </row>
    <row r="265" spans="1:13">
      <c r="A265" s="1717"/>
      <c r="B265" s="1717"/>
      <c r="C265" s="1717"/>
      <c r="D265" s="1717"/>
      <c r="E265" s="1717"/>
      <c r="F265" s="1717"/>
      <c r="G265" s="1717"/>
      <c r="H265" s="1717"/>
      <c r="I265" s="1717"/>
      <c r="J265" s="1717"/>
      <c r="K265" s="1717"/>
      <c r="L265" s="1717"/>
      <c r="M265" s="1717"/>
    </row>
    <row r="266" spans="1:13">
      <c r="A266" s="1717"/>
      <c r="B266" s="1717"/>
      <c r="C266" s="1717"/>
      <c r="D266" s="1717"/>
      <c r="E266" s="1717"/>
      <c r="F266" s="1717"/>
      <c r="G266" s="1717"/>
      <c r="H266" s="1717"/>
      <c r="I266" s="1717"/>
      <c r="J266" s="1717"/>
      <c r="K266" s="1717"/>
      <c r="L266" s="1717"/>
      <c r="M266" s="1717"/>
    </row>
    <row r="267" spans="1:13">
      <c r="A267" s="1717"/>
      <c r="B267" s="1717"/>
      <c r="C267" s="1717"/>
      <c r="D267" s="1717"/>
      <c r="E267" s="1717"/>
      <c r="F267" s="1717"/>
      <c r="G267" s="1717"/>
      <c r="H267" s="1717"/>
      <c r="I267" s="1717"/>
      <c r="J267" s="1717"/>
      <c r="K267" s="1717"/>
      <c r="L267" s="1717"/>
      <c r="M267" s="1717"/>
    </row>
    <row r="268" spans="1:13">
      <c r="A268" s="1717"/>
      <c r="B268" s="1717"/>
      <c r="C268" s="1717"/>
      <c r="D268" s="1717"/>
      <c r="E268" s="1717"/>
      <c r="F268" s="1717"/>
      <c r="G268" s="1717"/>
      <c r="H268" s="1717"/>
      <c r="I268" s="1717"/>
      <c r="J268" s="1717"/>
      <c r="K268" s="1717"/>
      <c r="L268" s="1717"/>
      <c r="M268" s="1717"/>
    </row>
    <row r="269" spans="1:13">
      <c r="A269" s="1717"/>
      <c r="B269" s="1717"/>
      <c r="C269" s="1717"/>
      <c r="D269" s="1717"/>
      <c r="E269" s="1717"/>
      <c r="F269" s="1717"/>
      <c r="G269" s="1717"/>
      <c r="H269" s="1717"/>
      <c r="I269" s="1717"/>
      <c r="J269" s="1717"/>
      <c r="K269" s="1717"/>
      <c r="L269" s="1717"/>
      <c r="M269" s="1717"/>
    </row>
    <row r="270" spans="1:13">
      <c r="A270" s="1717"/>
      <c r="B270" s="1717"/>
      <c r="C270" s="1717"/>
      <c r="D270" s="1717"/>
      <c r="E270" s="1717"/>
      <c r="F270" s="1717"/>
      <c r="G270" s="1717"/>
      <c r="H270" s="1717"/>
      <c r="I270" s="1717"/>
      <c r="J270" s="1717"/>
      <c r="K270" s="1717"/>
      <c r="L270" s="1717"/>
      <c r="M270" s="1717"/>
    </row>
    <row r="271" spans="1:13">
      <c r="A271" s="1717"/>
      <c r="B271" s="1717"/>
      <c r="C271" s="1717"/>
      <c r="D271" s="1717"/>
      <c r="E271" s="1717"/>
      <c r="F271" s="1717"/>
      <c r="G271" s="1717"/>
      <c r="H271" s="1717"/>
      <c r="I271" s="1717"/>
      <c r="J271" s="1717"/>
      <c r="K271" s="1717"/>
      <c r="L271" s="1717"/>
      <c r="M271" s="1717"/>
    </row>
    <row r="272" spans="1:13">
      <c r="A272" s="1717"/>
      <c r="B272" s="1717"/>
      <c r="C272" s="1717"/>
      <c r="D272" s="1717"/>
      <c r="E272" s="1717"/>
      <c r="F272" s="1717"/>
      <c r="G272" s="1717"/>
      <c r="H272" s="1717"/>
      <c r="I272" s="1717"/>
      <c r="J272" s="1717"/>
      <c r="K272" s="1717"/>
      <c r="L272" s="1717"/>
      <c r="M272" s="1717"/>
    </row>
    <row r="273" spans="1:13">
      <c r="A273" s="1717"/>
      <c r="B273" s="1717"/>
      <c r="C273" s="1717"/>
      <c r="D273" s="1717"/>
      <c r="E273" s="1717"/>
      <c r="F273" s="1717"/>
      <c r="G273" s="1717"/>
      <c r="H273" s="1717"/>
      <c r="I273" s="1717"/>
      <c r="J273" s="1717"/>
      <c r="K273" s="1717"/>
      <c r="L273" s="1717"/>
      <c r="M273" s="1717"/>
    </row>
    <row r="274" spans="1:13">
      <c r="A274" s="1717"/>
      <c r="B274" s="1717"/>
      <c r="C274" s="1717"/>
      <c r="D274" s="1717"/>
      <c r="E274" s="1717"/>
      <c r="F274" s="1717"/>
      <c r="G274" s="1717"/>
      <c r="H274" s="1717"/>
      <c r="I274" s="1717"/>
      <c r="J274" s="1717"/>
      <c r="K274" s="1717"/>
      <c r="L274" s="1717"/>
      <c r="M274" s="1717"/>
    </row>
    <row r="275" spans="1:13">
      <c r="A275" s="1717"/>
      <c r="B275" s="1717"/>
      <c r="C275" s="1717"/>
      <c r="D275" s="1717"/>
      <c r="E275" s="1717"/>
      <c r="F275" s="1717"/>
      <c r="G275" s="1717"/>
      <c r="H275" s="1717"/>
      <c r="I275" s="1717"/>
      <c r="J275" s="1717"/>
      <c r="K275" s="1717"/>
      <c r="L275" s="1717"/>
      <c r="M275" s="1717"/>
    </row>
    <row r="276" spans="1:13">
      <c r="A276" s="1717"/>
      <c r="B276" s="1717"/>
      <c r="C276" s="1717"/>
      <c r="D276" s="1717"/>
      <c r="E276" s="1717"/>
      <c r="F276" s="1717"/>
      <c r="G276" s="1717"/>
      <c r="H276" s="1717"/>
      <c r="I276" s="1717"/>
      <c r="J276" s="1717"/>
      <c r="K276" s="1717"/>
      <c r="L276" s="1717"/>
      <c r="M276" s="1717"/>
    </row>
    <row r="277" spans="1:13">
      <c r="A277" s="1717"/>
      <c r="B277" s="1717"/>
      <c r="C277" s="1717"/>
      <c r="D277" s="1717"/>
      <c r="E277" s="1717"/>
      <c r="F277" s="1717"/>
      <c r="G277" s="1717"/>
      <c r="H277" s="1717"/>
      <c r="I277" s="1717"/>
      <c r="J277" s="1717"/>
      <c r="K277" s="1717"/>
      <c r="L277" s="1717"/>
      <c r="M277" s="1717"/>
    </row>
    <row r="278" spans="1:13">
      <c r="A278" s="1717"/>
      <c r="B278" s="1717"/>
      <c r="C278" s="1717"/>
      <c r="D278" s="1717"/>
      <c r="E278" s="1717"/>
      <c r="F278" s="1717"/>
      <c r="G278" s="1717"/>
      <c r="H278" s="1717"/>
      <c r="I278" s="1717"/>
      <c r="J278" s="1717"/>
      <c r="K278" s="1717"/>
      <c r="L278" s="1717"/>
      <c r="M278" s="1717"/>
    </row>
    <row r="279" spans="1:13">
      <c r="A279" s="1717"/>
      <c r="B279" s="1717"/>
      <c r="C279" s="1717"/>
      <c r="D279" s="1717"/>
      <c r="E279" s="1717"/>
      <c r="F279" s="1717"/>
      <c r="G279" s="1717"/>
      <c r="H279" s="1717"/>
      <c r="I279" s="1717"/>
      <c r="J279" s="1717"/>
      <c r="K279" s="1717"/>
      <c r="L279" s="1717"/>
      <c r="M279" s="1717"/>
    </row>
    <row r="280" spans="1:13">
      <c r="A280" s="1717"/>
      <c r="B280" s="1717"/>
      <c r="C280" s="1717"/>
      <c r="D280" s="1717"/>
      <c r="E280" s="1717"/>
      <c r="F280" s="1717"/>
      <c r="G280" s="1717"/>
      <c r="H280" s="1717"/>
      <c r="I280" s="1717"/>
      <c r="J280" s="1717"/>
      <c r="K280" s="1717"/>
      <c r="L280" s="1717"/>
      <c r="M280" s="1717"/>
    </row>
    <row r="281" spans="1:13">
      <c r="A281" s="1717"/>
      <c r="B281" s="1717"/>
      <c r="C281" s="1717"/>
      <c r="D281" s="1717"/>
      <c r="E281" s="1717"/>
      <c r="F281" s="1717"/>
      <c r="G281" s="1717"/>
      <c r="H281" s="1717"/>
      <c r="I281" s="1717"/>
      <c r="J281" s="1717"/>
      <c r="K281" s="1717"/>
      <c r="L281" s="1717"/>
      <c r="M281" s="1717"/>
    </row>
    <row r="282" spans="1:13">
      <c r="A282" s="1717"/>
      <c r="B282" s="1717"/>
      <c r="C282" s="1717"/>
      <c r="D282" s="1717"/>
      <c r="E282" s="1717"/>
      <c r="F282" s="1717"/>
      <c r="G282" s="1717"/>
      <c r="H282" s="1717"/>
      <c r="I282" s="1717"/>
      <c r="J282" s="1717"/>
      <c r="K282" s="1717"/>
      <c r="L282" s="1717"/>
      <c r="M282" s="1717"/>
    </row>
    <row r="283" spans="1:13">
      <c r="A283" s="1717"/>
      <c r="B283" s="1717"/>
      <c r="C283" s="1717"/>
      <c r="D283" s="1717"/>
      <c r="E283" s="1717"/>
      <c r="F283" s="1717"/>
      <c r="G283" s="1717"/>
      <c r="H283" s="1717"/>
      <c r="I283" s="1717"/>
      <c r="J283" s="1717"/>
      <c r="K283" s="1717"/>
      <c r="L283" s="1717"/>
      <c r="M283" s="1717"/>
    </row>
    <row r="284" spans="1:13">
      <c r="A284" s="1717"/>
      <c r="B284" s="1717"/>
      <c r="C284" s="1717"/>
      <c r="D284" s="1717"/>
      <c r="E284" s="1717"/>
      <c r="F284" s="1717"/>
      <c r="G284" s="1717"/>
      <c r="H284" s="1717"/>
      <c r="I284" s="1717"/>
      <c r="J284" s="1717"/>
      <c r="K284" s="1717"/>
      <c r="L284" s="1717"/>
      <c r="M284" s="1717"/>
    </row>
    <row r="285" spans="1:13">
      <c r="A285" s="1717"/>
      <c r="B285" s="1717"/>
      <c r="C285" s="1717"/>
      <c r="D285" s="1717"/>
      <c r="E285" s="1717"/>
      <c r="F285" s="1717"/>
      <c r="G285" s="1717"/>
      <c r="H285" s="1717"/>
      <c r="I285" s="1717"/>
      <c r="J285" s="1717"/>
      <c r="K285" s="1717"/>
      <c r="L285" s="1717"/>
      <c r="M285" s="1717"/>
    </row>
    <row r="286" spans="1:13">
      <c r="A286" s="1717"/>
      <c r="B286" s="1717"/>
      <c r="C286" s="1717"/>
      <c r="D286" s="1717"/>
      <c r="E286" s="1717"/>
      <c r="F286" s="1717"/>
      <c r="G286" s="1717"/>
      <c r="H286" s="1717"/>
      <c r="I286" s="1717"/>
      <c r="J286" s="1717"/>
      <c r="K286" s="1717"/>
      <c r="L286" s="1717"/>
      <c r="M286" s="1717"/>
    </row>
    <row r="287" spans="1:13">
      <c r="A287" s="1717"/>
      <c r="B287" s="1717"/>
      <c r="C287" s="1717"/>
      <c r="D287" s="1717"/>
      <c r="E287" s="1717"/>
      <c r="F287" s="1717"/>
      <c r="G287" s="1717"/>
      <c r="H287" s="1717"/>
      <c r="I287" s="1717"/>
      <c r="J287" s="1717"/>
      <c r="K287" s="1717"/>
      <c r="L287" s="1717"/>
      <c r="M287" s="1717"/>
    </row>
    <row r="288" spans="1:13">
      <c r="A288" s="1717"/>
      <c r="B288" s="1717"/>
      <c r="C288" s="1717"/>
      <c r="D288" s="1717"/>
      <c r="E288" s="1717"/>
      <c r="F288" s="1717"/>
      <c r="G288" s="1717"/>
      <c r="H288" s="1717"/>
      <c r="I288" s="1717"/>
      <c r="J288" s="1717"/>
      <c r="K288" s="1717"/>
      <c r="L288" s="1717"/>
      <c r="M288" s="1717"/>
    </row>
    <row r="289" spans="1:13">
      <c r="A289" s="1717"/>
      <c r="B289" s="1717"/>
      <c r="C289" s="1717"/>
      <c r="D289" s="1717"/>
      <c r="E289" s="1717"/>
      <c r="F289" s="1717"/>
      <c r="G289" s="1717"/>
      <c r="H289" s="1717"/>
      <c r="I289" s="1717"/>
      <c r="J289" s="1717"/>
      <c r="K289" s="1717"/>
      <c r="L289" s="1717"/>
      <c r="M289" s="1717"/>
    </row>
    <row r="290" spans="1:13">
      <c r="A290" s="1717"/>
      <c r="B290" s="1717"/>
      <c r="C290" s="1717"/>
      <c r="D290" s="1717"/>
      <c r="E290" s="1717"/>
      <c r="F290" s="1717"/>
      <c r="G290" s="1717"/>
      <c r="H290" s="1717"/>
      <c r="I290" s="1717"/>
      <c r="J290" s="1717"/>
      <c r="K290" s="1717"/>
      <c r="L290" s="1717"/>
      <c r="M290" s="1717"/>
    </row>
    <row r="291" spans="1:13">
      <c r="A291" s="1717"/>
      <c r="B291" s="1717"/>
      <c r="C291" s="1717"/>
      <c r="D291" s="1717"/>
      <c r="E291" s="1717"/>
      <c r="F291" s="1717"/>
      <c r="G291" s="1717"/>
      <c r="H291" s="1717"/>
      <c r="I291" s="1717"/>
      <c r="J291" s="1717"/>
      <c r="K291" s="1717"/>
      <c r="L291" s="1717"/>
      <c r="M291" s="1717"/>
    </row>
    <row r="292" spans="1:13">
      <c r="A292" s="1717"/>
      <c r="B292" s="1717"/>
      <c r="C292" s="1717"/>
      <c r="D292" s="1717"/>
      <c r="E292" s="1717"/>
      <c r="F292" s="1717"/>
      <c r="G292" s="1717"/>
      <c r="H292" s="1717"/>
      <c r="I292" s="1717"/>
      <c r="J292" s="1717"/>
      <c r="K292" s="1717"/>
      <c r="L292" s="1717"/>
      <c r="M292" s="1717"/>
    </row>
    <row r="293" spans="1:13">
      <c r="A293" s="1717"/>
      <c r="B293" s="1717"/>
      <c r="C293" s="1717"/>
      <c r="D293" s="1717"/>
      <c r="E293" s="1717"/>
      <c r="F293" s="1717"/>
      <c r="G293" s="1717"/>
      <c r="H293" s="1717"/>
      <c r="I293" s="1717"/>
      <c r="J293" s="1717"/>
      <c r="K293" s="1717"/>
      <c r="L293" s="1717"/>
      <c r="M293" s="1717"/>
    </row>
    <row r="294" spans="1:13">
      <c r="A294" s="1717"/>
      <c r="B294" s="1717"/>
      <c r="C294" s="1717"/>
      <c r="D294" s="1717"/>
      <c r="E294" s="1717"/>
      <c r="F294" s="1717"/>
      <c r="G294" s="1717"/>
      <c r="H294" s="1717"/>
      <c r="I294" s="1717"/>
      <c r="J294" s="1717"/>
      <c r="K294" s="1717"/>
      <c r="L294" s="1717"/>
      <c r="M294" s="1717"/>
    </row>
    <row r="295" spans="1:13">
      <c r="A295" s="1717"/>
      <c r="B295" s="1717"/>
      <c r="C295" s="1717"/>
      <c r="D295" s="1717"/>
      <c r="E295" s="1717"/>
      <c r="F295" s="1717"/>
      <c r="G295" s="1717"/>
      <c r="H295" s="1717"/>
      <c r="I295" s="1717"/>
      <c r="J295" s="1717"/>
      <c r="K295" s="1717"/>
      <c r="L295" s="1717"/>
      <c r="M295" s="1717"/>
    </row>
    <row r="296" spans="1:13">
      <c r="A296" s="1717"/>
      <c r="B296" s="1717"/>
      <c r="C296" s="1717"/>
      <c r="D296" s="1717"/>
      <c r="E296" s="1717"/>
      <c r="F296" s="1717"/>
      <c r="G296" s="1717"/>
      <c r="H296" s="1717"/>
      <c r="I296" s="1717"/>
      <c r="J296" s="1717"/>
      <c r="K296" s="1717"/>
      <c r="L296" s="1717"/>
      <c r="M296" s="1717"/>
    </row>
    <row r="297" spans="1:13">
      <c r="A297" s="1717"/>
      <c r="B297" s="1717"/>
      <c r="C297" s="1717"/>
      <c r="D297" s="1717"/>
      <c r="E297" s="1717"/>
      <c r="F297" s="1717"/>
      <c r="G297" s="1717"/>
      <c r="H297" s="1717"/>
      <c r="I297" s="1717"/>
      <c r="J297" s="1717"/>
      <c r="K297" s="1717"/>
      <c r="L297" s="1717"/>
      <c r="M297" s="1717"/>
    </row>
    <row r="298" spans="1:13">
      <c r="A298" s="1717"/>
      <c r="B298" s="1717"/>
      <c r="C298" s="1717"/>
      <c r="D298" s="1717"/>
      <c r="E298" s="1717"/>
      <c r="F298" s="1717"/>
      <c r="G298" s="1717"/>
      <c r="H298" s="1717"/>
      <c r="I298" s="1717"/>
      <c r="J298" s="1717"/>
      <c r="K298" s="1717"/>
      <c r="L298" s="1717"/>
      <c r="M298" s="1717"/>
    </row>
    <row r="299" spans="1:13">
      <c r="A299" s="1717"/>
      <c r="B299" s="1717"/>
      <c r="C299" s="1717"/>
      <c r="D299" s="1717"/>
      <c r="E299" s="1717"/>
      <c r="F299" s="1717"/>
      <c r="G299" s="1717"/>
      <c r="H299" s="1717"/>
      <c r="I299" s="1717"/>
      <c r="J299" s="1717"/>
      <c r="K299" s="1717"/>
      <c r="L299" s="1717"/>
      <c r="M299" s="1717"/>
    </row>
    <row r="300" spans="1:13">
      <c r="A300" s="1717"/>
      <c r="B300" s="1717"/>
      <c r="C300" s="1717"/>
      <c r="D300" s="1717"/>
      <c r="E300" s="1717"/>
      <c r="F300" s="1717"/>
      <c r="G300" s="1717"/>
      <c r="H300" s="1717"/>
      <c r="I300" s="1717"/>
      <c r="J300" s="1717"/>
      <c r="K300" s="1717"/>
      <c r="L300" s="1717"/>
      <c r="M300" s="1717"/>
    </row>
    <row r="301" spans="1:13">
      <c r="A301" s="1717"/>
      <c r="B301" s="1717"/>
      <c r="C301" s="1717"/>
      <c r="D301" s="1717"/>
      <c r="E301" s="1717"/>
      <c r="F301" s="1717"/>
      <c r="G301" s="1717"/>
      <c r="H301" s="1717"/>
      <c r="I301" s="1717"/>
      <c r="J301" s="1717"/>
      <c r="K301" s="1717"/>
      <c r="L301" s="1717"/>
      <c r="M301" s="1717"/>
    </row>
    <row r="302" spans="1:13">
      <c r="A302" s="1717"/>
      <c r="B302" s="1717"/>
      <c r="C302" s="1717"/>
      <c r="D302" s="1717"/>
      <c r="E302" s="1717"/>
      <c r="F302" s="1717"/>
      <c r="G302" s="1717"/>
      <c r="H302" s="1717"/>
      <c r="I302" s="1717"/>
      <c r="J302" s="1717"/>
      <c r="K302" s="1717"/>
      <c r="L302" s="1717"/>
      <c r="M302" s="1717"/>
    </row>
    <row r="303" spans="1:13">
      <c r="A303" s="1717"/>
      <c r="B303" s="1717"/>
      <c r="C303" s="1717"/>
      <c r="D303" s="1717"/>
      <c r="E303" s="1717"/>
      <c r="F303" s="1717"/>
      <c r="G303" s="1717"/>
      <c r="H303" s="1717"/>
      <c r="I303" s="1717"/>
      <c r="J303" s="1717"/>
      <c r="K303" s="1717"/>
      <c r="L303" s="1717"/>
      <c r="M303" s="1717"/>
    </row>
    <row r="304" spans="1:13">
      <c r="A304" s="1717"/>
      <c r="B304" s="1717"/>
      <c r="C304" s="1717"/>
      <c r="D304" s="1717"/>
      <c r="E304" s="1717"/>
      <c r="F304" s="1717"/>
      <c r="G304" s="1717"/>
      <c r="H304" s="1717"/>
      <c r="I304" s="1717"/>
      <c r="J304" s="1717"/>
      <c r="K304" s="1717"/>
      <c r="L304" s="1717"/>
      <c r="M304" s="1717"/>
    </row>
    <row r="305" spans="1:13">
      <c r="A305" s="1717"/>
      <c r="B305" s="1717"/>
      <c r="C305" s="1717"/>
      <c r="D305" s="1717"/>
      <c r="E305" s="1717"/>
      <c r="F305" s="1717"/>
      <c r="G305" s="1717"/>
      <c r="H305" s="1717"/>
      <c r="I305" s="1717"/>
      <c r="J305" s="1717"/>
      <c r="K305" s="1717"/>
      <c r="L305" s="1717"/>
      <c r="M305" s="1717"/>
    </row>
    <row r="306" spans="1:13">
      <c r="A306" s="1717"/>
      <c r="B306" s="1717"/>
      <c r="C306" s="1717"/>
      <c r="D306" s="1717"/>
      <c r="E306" s="1717"/>
      <c r="F306" s="1717"/>
      <c r="G306" s="1717"/>
      <c r="H306" s="1717"/>
      <c r="I306" s="1717"/>
      <c r="J306" s="1717"/>
      <c r="K306" s="1717"/>
      <c r="L306" s="1717"/>
      <c r="M306" s="1717"/>
    </row>
    <row r="307" spans="1:13">
      <c r="A307" s="1717"/>
      <c r="B307" s="1717"/>
      <c r="C307" s="1717"/>
      <c r="D307" s="1717"/>
      <c r="E307" s="1717"/>
      <c r="F307" s="1717"/>
      <c r="G307" s="1717"/>
      <c r="H307" s="1717"/>
      <c r="I307" s="1717"/>
      <c r="J307" s="1717"/>
      <c r="K307" s="1717"/>
      <c r="L307" s="1717"/>
      <c r="M307" s="1717"/>
    </row>
    <row r="308" spans="1:13">
      <c r="A308" s="1717"/>
      <c r="B308" s="1717"/>
      <c r="C308" s="1717"/>
      <c r="D308" s="1717"/>
      <c r="E308" s="1717"/>
      <c r="F308" s="1717"/>
      <c r="G308" s="1717"/>
      <c r="H308" s="1717"/>
      <c r="I308" s="1717"/>
      <c r="J308" s="1717"/>
      <c r="K308" s="1717"/>
      <c r="L308" s="1717"/>
      <c r="M308" s="1717"/>
    </row>
    <row r="309" spans="1:13">
      <c r="A309" s="1717"/>
      <c r="B309" s="1717"/>
      <c r="C309" s="1717"/>
      <c r="D309" s="1717"/>
      <c r="E309" s="1717"/>
      <c r="F309" s="1717"/>
      <c r="G309" s="1717"/>
      <c r="H309" s="1717"/>
      <c r="I309" s="1717"/>
      <c r="J309" s="1717"/>
      <c r="K309" s="1717"/>
      <c r="L309" s="1717"/>
      <c r="M309" s="1717"/>
    </row>
    <row r="310" spans="1:13">
      <c r="A310" s="1717"/>
      <c r="B310" s="1717"/>
      <c r="C310" s="1717"/>
      <c r="D310" s="1717"/>
      <c r="E310" s="1717"/>
      <c r="F310" s="1717"/>
      <c r="G310" s="1717"/>
      <c r="H310" s="1717"/>
      <c r="I310" s="1717"/>
      <c r="J310" s="1717"/>
      <c r="K310" s="1717"/>
      <c r="L310" s="1717"/>
      <c r="M310" s="1717"/>
    </row>
    <row r="311" spans="1:13">
      <c r="A311" s="1717"/>
      <c r="B311" s="1717"/>
      <c r="C311" s="1717"/>
      <c r="D311" s="1717"/>
      <c r="E311" s="1717"/>
      <c r="F311" s="1717"/>
      <c r="G311" s="1717"/>
      <c r="H311" s="1717"/>
      <c r="I311" s="1717"/>
      <c r="J311" s="1717"/>
      <c r="K311" s="1717"/>
      <c r="L311" s="1717"/>
      <c r="M311" s="1717"/>
    </row>
    <row r="312" spans="1:13">
      <c r="A312" s="1717"/>
      <c r="B312" s="1717"/>
      <c r="C312" s="1717"/>
      <c r="D312" s="1717"/>
      <c r="E312" s="1717"/>
      <c r="F312" s="1717"/>
      <c r="G312" s="1717"/>
      <c r="H312" s="1717"/>
      <c r="I312" s="1717"/>
      <c r="J312" s="1717"/>
      <c r="K312" s="1717"/>
      <c r="L312" s="1717"/>
      <c r="M312" s="1717"/>
    </row>
    <row r="313" spans="1:13">
      <c r="A313" s="1717"/>
      <c r="B313" s="1717"/>
      <c r="C313" s="1717"/>
      <c r="D313" s="1717"/>
      <c r="E313" s="1717"/>
      <c r="F313" s="1717"/>
      <c r="G313" s="1717"/>
      <c r="H313" s="1717"/>
      <c r="I313" s="1717"/>
      <c r="J313" s="1717"/>
      <c r="K313" s="1717"/>
      <c r="L313" s="1717"/>
      <c r="M313" s="1717"/>
    </row>
    <row r="314" spans="1:13">
      <c r="A314" s="1717"/>
      <c r="B314" s="1717"/>
      <c r="C314" s="1717"/>
      <c r="D314" s="1717"/>
      <c r="E314" s="1717"/>
      <c r="F314" s="1717"/>
      <c r="G314" s="1717"/>
      <c r="H314" s="1717"/>
      <c r="I314" s="1717"/>
      <c r="J314" s="1717"/>
      <c r="K314" s="1717"/>
      <c r="L314" s="1717"/>
      <c r="M314" s="1717"/>
    </row>
    <row r="315" spans="1:13">
      <c r="A315" s="1717"/>
      <c r="B315" s="1717"/>
      <c r="C315" s="1717"/>
      <c r="D315" s="1717"/>
      <c r="E315" s="1717"/>
      <c r="F315" s="1717"/>
      <c r="G315" s="1717"/>
      <c r="H315" s="1717"/>
      <c r="I315" s="1717"/>
      <c r="J315" s="1717"/>
      <c r="K315" s="1717"/>
      <c r="L315" s="1717"/>
      <c r="M315" s="1717"/>
    </row>
    <row r="316" spans="1:13">
      <c r="A316" s="1717"/>
      <c r="B316" s="1717"/>
      <c r="C316" s="1717"/>
      <c r="D316" s="1717"/>
      <c r="E316" s="1717"/>
      <c r="F316" s="1717"/>
      <c r="G316" s="1717"/>
      <c r="H316" s="1717"/>
      <c r="I316" s="1717"/>
      <c r="J316" s="1717"/>
      <c r="K316" s="1717"/>
      <c r="L316" s="1717"/>
      <c r="M316" s="1717"/>
    </row>
    <row r="317" spans="1:13">
      <c r="A317" s="1717"/>
      <c r="B317" s="1717"/>
      <c r="C317" s="1717"/>
      <c r="D317" s="1717"/>
      <c r="E317" s="1717"/>
      <c r="F317" s="1717"/>
      <c r="G317" s="1717"/>
      <c r="H317" s="1717"/>
      <c r="I317" s="1717"/>
      <c r="J317" s="1717"/>
      <c r="K317" s="1717"/>
      <c r="L317" s="1717"/>
      <c r="M317" s="1717"/>
    </row>
    <row r="318" spans="1:13">
      <c r="A318" s="1717"/>
      <c r="B318" s="1717"/>
      <c r="C318" s="1717"/>
      <c r="D318" s="1717"/>
      <c r="E318" s="1717"/>
      <c r="F318" s="1717"/>
      <c r="G318" s="1717"/>
      <c r="H318" s="1717"/>
      <c r="I318" s="1717"/>
      <c r="J318" s="1717"/>
      <c r="K318" s="1717"/>
      <c r="L318" s="1717"/>
      <c r="M318" s="1717"/>
    </row>
    <row r="319" spans="1:13">
      <c r="A319" s="1717"/>
      <c r="B319" s="1717"/>
      <c r="C319" s="1717"/>
      <c r="D319" s="1717"/>
      <c r="E319" s="1717"/>
      <c r="F319" s="1717"/>
      <c r="G319" s="1717"/>
      <c r="H319" s="1717"/>
      <c r="I319" s="1717"/>
      <c r="J319" s="1717"/>
      <c r="K319" s="1717"/>
      <c r="L319" s="1717"/>
      <c r="M319" s="1717"/>
    </row>
    <row r="320" spans="1:13">
      <c r="A320" s="1717"/>
      <c r="B320" s="1717"/>
      <c r="C320" s="1717"/>
      <c r="D320" s="1717"/>
      <c r="E320" s="1717"/>
      <c r="F320" s="1717"/>
      <c r="G320" s="1717"/>
      <c r="H320" s="1717"/>
      <c r="I320" s="1717"/>
      <c r="J320" s="1717"/>
      <c r="K320" s="1717"/>
      <c r="L320" s="1717"/>
      <c r="M320" s="1717"/>
    </row>
    <row r="321" spans="1:13">
      <c r="A321" s="1717"/>
      <c r="B321" s="1717"/>
      <c r="C321" s="1717"/>
      <c r="D321" s="1717"/>
      <c r="E321" s="1717"/>
      <c r="F321" s="1717"/>
      <c r="G321" s="1717"/>
      <c r="H321" s="1717"/>
      <c r="I321" s="1717"/>
      <c r="J321" s="1717"/>
      <c r="K321" s="1717"/>
      <c r="L321" s="1717"/>
      <c r="M321" s="1717"/>
    </row>
    <row r="322" spans="1:13">
      <c r="A322" s="1717"/>
      <c r="B322" s="1717"/>
      <c r="C322" s="1717"/>
      <c r="D322" s="1717"/>
      <c r="E322" s="1717"/>
      <c r="F322" s="1717"/>
      <c r="G322" s="1717"/>
      <c r="H322" s="1717"/>
      <c r="I322" s="1717"/>
      <c r="J322" s="1717"/>
      <c r="K322" s="1717"/>
      <c r="L322" s="1717"/>
      <c r="M322" s="1717"/>
    </row>
    <row r="323" spans="1:13">
      <c r="A323" s="1717"/>
      <c r="B323" s="1717"/>
      <c r="C323" s="1717"/>
      <c r="D323" s="1717"/>
      <c r="E323" s="1717"/>
      <c r="F323" s="1717"/>
      <c r="G323" s="1717"/>
      <c r="H323" s="1717"/>
      <c r="I323" s="1717"/>
      <c r="J323" s="1717"/>
      <c r="K323" s="1717"/>
      <c r="L323" s="1717"/>
      <c r="M323" s="1717"/>
    </row>
    <row r="324" spans="1:13">
      <c r="A324" s="1717"/>
      <c r="B324" s="1717"/>
      <c r="C324" s="1717"/>
      <c r="D324" s="1717"/>
      <c r="E324" s="1717"/>
      <c r="F324" s="1717"/>
      <c r="G324" s="1717"/>
      <c r="H324" s="1717"/>
      <c r="I324" s="1717"/>
      <c r="J324" s="1717"/>
      <c r="K324" s="1717"/>
      <c r="L324" s="1717"/>
      <c r="M324" s="1717"/>
    </row>
    <row r="325" spans="1:13">
      <c r="A325" s="1717"/>
      <c r="B325" s="1717"/>
      <c r="C325" s="1717"/>
      <c r="D325" s="1717"/>
      <c r="E325" s="1717"/>
      <c r="F325" s="1717"/>
      <c r="G325" s="1717"/>
      <c r="H325" s="1717"/>
      <c r="I325" s="1717"/>
      <c r="J325" s="1717"/>
      <c r="K325" s="1717"/>
      <c r="L325" s="1717"/>
      <c r="M325" s="1717"/>
    </row>
    <row r="326" spans="1:13">
      <c r="A326" s="1717"/>
      <c r="B326" s="1717"/>
      <c r="C326" s="1717"/>
      <c r="D326" s="1717"/>
      <c r="E326" s="1717"/>
      <c r="F326" s="1717"/>
      <c r="G326" s="1717"/>
      <c r="H326" s="1717"/>
      <c r="I326" s="1717"/>
      <c r="J326" s="1717"/>
      <c r="K326" s="1717"/>
      <c r="L326" s="1717"/>
      <c r="M326" s="1717"/>
    </row>
    <row r="327" spans="1:13">
      <c r="A327" s="1717"/>
      <c r="B327" s="1717"/>
      <c r="C327" s="1717"/>
      <c r="D327" s="1717"/>
      <c r="E327" s="1717"/>
      <c r="F327" s="1717"/>
      <c r="G327" s="1717"/>
      <c r="H327" s="1717"/>
      <c r="I327" s="1717"/>
      <c r="J327" s="1717"/>
      <c r="K327" s="1717"/>
      <c r="L327" s="1717"/>
      <c r="M327" s="1717"/>
    </row>
    <row r="328" spans="1:13">
      <c r="A328" s="1717"/>
      <c r="B328" s="1717"/>
      <c r="C328" s="1717"/>
      <c r="D328" s="1717"/>
      <c r="E328" s="1717"/>
      <c r="F328" s="1717"/>
      <c r="G328" s="1717"/>
      <c r="H328" s="1717"/>
      <c r="I328" s="1717"/>
      <c r="J328" s="1717"/>
      <c r="K328" s="1717"/>
      <c r="L328" s="1717"/>
      <c r="M328" s="1717"/>
    </row>
    <row r="329" spans="1:13">
      <c r="A329" s="1717"/>
      <c r="B329" s="1717"/>
      <c r="C329" s="1717"/>
      <c r="D329" s="1717"/>
      <c r="E329" s="1717"/>
      <c r="F329" s="1717"/>
      <c r="G329" s="1717"/>
      <c r="H329" s="1717"/>
      <c r="I329" s="1717"/>
      <c r="J329" s="1717"/>
      <c r="K329" s="1717"/>
      <c r="L329" s="1717"/>
      <c r="M329" s="1717"/>
    </row>
    <row r="330" spans="1:13">
      <c r="A330" s="1717"/>
      <c r="B330" s="1717"/>
      <c r="C330" s="1717"/>
      <c r="D330" s="1717"/>
      <c r="E330" s="1717"/>
      <c r="F330" s="1717"/>
      <c r="G330" s="1717"/>
      <c r="H330" s="1717"/>
      <c r="I330" s="1717"/>
      <c r="J330" s="1717"/>
      <c r="K330" s="1717"/>
      <c r="L330" s="1717"/>
      <c r="M330" s="1717"/>
    </row>
    <row r="331" spans="1:13">
      <c r="A331" s="1717"/>
      <c r="B331" s="1717"/>
      <c r="C331" s="1717"/>
      <c r="D331" s="1717"/>
      <c r="E331" s="1717"/>
      <c r="F331" s="1717"/>
      <c r="G331" s="1717"/>
      <c r="H331" s="1717"/>
      <c r="I331" s="1717"/>
      <c r="J331" s="1717"/>
      <c r="K331" s="1717"/>
      <c r="L331" s="1717"/>
      <c r="M331" s="1717"/>
    </row>
    <row r="332" spans="1:13">
      <c r="A332" s="1717"/>
      <c r="B332" s="1717"/>
      <c r="C332" s="1717"/>
      <c r="D332" s="1717"/>
      <c r="E332" s="1717"/>
      <c r="F332" s="1717"/>
      <c r="G332" s="1717"/>
      <c r="H332" s="1717"/>
      <c r="I332" s="1717"/>
      <c r="J332" s="1717"/>
      <c r="K332" s="1717"/>
      <c r="L332" s="1717"/>
      <c r="M332" s="1717"/>
    </row>
    <row r="333" spans="1:13">
      <c r="A333" s="1717"/>
      <c r="B333" s="1717"/>
      <c r="C333" s="1717"/>
      <c r="D333" s="1717"/>
      <c r="E333" s="1717"/>
      <c r="F333" s="1717"/>
      <c r="G333" s="1717"/>
      <c r="H333" s="1717"/>
      <c r="I333" s="1717"/>
      <c r="J333" s="1717"/>
      <c r="K333" s="1717"/>
      <c r="L333" s="1717"/>
      <c r="M333" s="1717"/>
    </row>
    <row r="334" spans="1:13">
      <c r="A334" s="1717"/>
      <c r="B334" s="1717"/>
      <c r="C334" s="1717"/>
      <c r="D334" s="1717"/>
      <c r="E334" s="1717"/>
      <c r="F334" s="1717"/>
      <c r="G334" s="1717"/>
      <c r="H334" s="1717"/>
      <c r="I334" s="1717"/>
      <c r="J334" s="1717"/>
      <c r="K334" s="1717"/>
      <c r="L334" s="1717"/>
      <c r="M334" s="1717"/>
    </row>
    <row r="335" spans="1:13">
      <c r="A335" s="1717"/>
      <c r="B335" s="1717"/>
      <c r="C335" s="1717"/>
      <c r="D335" s="1717"/>
      <c r="E335" s="1717"/>
      <c r="F335" s="1717"/>
      <c r="G335" s="1717"/>
      <c r="H335" s="1717"/>
      <c r="I335" s="1717"/>
      <c r="J335" s="1717"/>
      <c r="K335" s="1717"/>
      <c r="L335" s="1717"/>
      <c r="M335" s="1717"/>
    </row>
    <row r="336" spans="1:13">
      <c r="A336" s="1717"/>
      <c r="B336" s="1717"/>
      <c r="C336" s="1717"/>
      <c r="D336" s="1717"/>
      <c r="E336" s="1717"/>
      <c r="F336" s="1717"/>
      <c r="G336" s="1717"/>
      <c r="H336" s="1717"/>
      <c r="I336" s="1717"/>
      <c r="J336" s="1717"/>
      <c r="K336" s="1717"/>
      <c r="L336" s="1717"/>
      <c r="M336" s="1717"/>
    </row>
    <row r="337" spans="1:13">
      <c r="A337" s="1717"/>
      <c r="B337" s="1717"/>
      <c r="C337" s="1717"/>
      <c r="D337" s="1717"/>
      <c r="E337" s="1717"/>
      <c r="F337" s="1717"/>
      <c r="G337" s="1717"/>
      <c r="H337" s="1717"/>
      <c r="I337" s="1717"/>
      <c r="J337" s="1717"/>
      <c r="K337" s="1717"/>
      <c r="L337" s="1717"/>
      <c r="M337" s="1717"/>
    </row>
    <row r="338" spans="1:13">
      <c r="A338" s="1717"/>
      <c r="B338" s="1717"/>
      <c r="C338" s="1717"/>
      <c r="D338" s="1717"/>
      <c r="E338" s="1717"/>
      <c r="F338" s="1717"/>
      <c r="G338" s="1717"/>
      <c r="H338" s="1717"/>
      <c r="I338" s="1717"/>
      <c r="J338" s="1717"/>
      <c r="K338" s="1717"/>
      <c r="L338" s="1717"/>
      <c r="M338" s="1717"/>
    </row>
    <row r="339" spans="1:13">
      <c r="A339" s="1717"/>
      <c r="B339" s="1717"/>
      <c r="C339" s="1717"/>
      <c r="D339" s="1717"/>
      <c r="E339" s="1717"/>
      <c r="F339" s="1717"/>
      <c r="G339" s="1717"/>
      <c r="H339" s="1717"/>
      <c r="I339" s="1717"/>
      <c r="J339" s="1717"/>
      <c r="K339" s="1717"/>
      <c r="L339" s="1717"/>
      <c r="M339" s="1717"/>
    </row>
    <row r="340" spans="1:13">
      <c r="A340" s="1717"/>
      <c r="B340" s="1717"/>
      <c r="C340" s="1717"/>
      <c r="D340" s="1717"/>
      <c r="E340" s="1717"/>
      <c r="F340" s="1717"/>
      <c r="G340" s="1717"/>
      <c r="H340" s="1717"/>
      <c r="I340" s="1717"/>
      <c r="J340" s="1717"/>
      <c r="K340" s="1717"/>
      <c r="L340" s="1717"/>
      <c r="M340" s="1717"/>
    </row>
    <row r="341" spans="1:13">
      <c r="A341" s="1717"/>
      <c r="B341" s="1717"/>
      <c r="C341" s="1717"/>
      <c r="D341" s="1717"/>
      <c r="E341" s="1717"/>
      <c r="F341" s="1717"/>
      <c r="G341" s="1717"/>
      <c r="H341" s="1717"/>
      <c r="I341" s="1717"/>
      <c r="J341" s="1717"/>
      <c r="K341" s="1717"/>
      <c r="L341" s="1717"/>
      <c r="M341" s="1717"/>
    </row>
    <row r="342" spans="1:13">
      <c r="A342" s="1717"/>
      <c r="B342" s="1717"/>
      <c r="C342" s="1717"/>
      <c r="D342" s="1717"/>
      <c r="E342" s="1717"/>
      <c r="F342" s="1717"/>
      <c r="G342" s="1717"/>
      <c r="H342" s="1717"/>
      <c r="I342" s="1717"/>
      <c r="J342" s="1717"/>
      <c r="K342" s="1717"/>
      <c r="L342" s="1717"/>
      <c r="M342" s="1717"/>
    </row>
    <row r="343" spans="1:13">
      <c r="A343" s="1717"/>
      <c r="B343" s="1717"/>
      <c r="C343" s="1717"/>
      <c r="D343" s="1717"/>
      <c r="E343" s="1717"/>
      <c r="F343" s="1717"/>
      <c r="G343" s="1717"/>
      <c r="H343" s="1717"/>
      <c r="I343" s="1717"/>
      <c r="J343" s="1717"/>
      <c r="K343" s="1717"/>
      <c r="L343" s="1717"/>
      <c r="M343" s="1717"/>
    </row>
    <row r="344" spans="1:13">
      <c r="A344" s="1717"/>
      <c r="B344" s="1717"/>
      <c r="C344" s="1717"/>
      <c r="D344" s="1717"/>
      <c r="E344" s="1717"/>
      <c r="F344" s="1717"/>
      <c r="G344" s="1717"/>
      <c r="H344" s="1717"/>
      <c r="I344" s="1717"/>
      <c r="J344" s="1717"/>
      <c r="K344" s="1717"/>
      <c r="L344" s="1717"/>
      <c r="M344" s="1717"/>
    </row>
    <row r="345" spans="1:13">
      <c r="A345" s="1717"/>
      <c r="B345" s="1717"/>
      <c r="C345" s="1717"/>
      <c r="D345" s="1717"/>
      <c r="E345" s="1717"/>
      <c r="F345" s="1717"/>
      <c r="G345" s="1717"/>
      <c r="H345" s="1717"/>
      <c r="I345" s="1717"/>
      <c r="J345" s="1717"/>
      <c r="K345" s="1717"/>
      <c r="L345" s="1717"/>
      <c r="M345" s="1717"/>
    </row>
    <row r="346" spans="1:13">
      <c r="A346" s="1717"/>
      <c r="B346" s="1717"/>
      <c r="C346" s="1717"/>
      <c r="D346" s="1717"/>
      <c r="E346" s="1717"/>
      <c r="F346" s="1717"/>
      <c r="G346" s="1717"/>
      <c r="H346" s="1717"/>
      <c r="I346" s="1717"/>
      <c r="J346" s="1717"/>
      <c r="K346" s="1717"/>
      <c r="L346" s="1717"/>
      <c r="M346" s="1717"/>
    </row>
    <row r="347" spans="1:13">
      <c r="A347" s="1717"/>
      <c r="B347" s="1717"/>
      <c r="C347" s="1717"/>
      <c r="D347" s="1717"/>
      <c r="E347" s="1717"/>
      <c r="F347" s="1717"/>
      <c r="G347" s="1717"/>
      <c r="H347" s="1717"/>
      <c r="I347" s="1717"/>
      <c r="J347" s="1717"/>
      <c r="K347" s="1717"/>
      <c r="L347" s="1717"/>
      <c r="M347" s="1717"/>
    </row>
    <row r="348" spans="1:13">
      <c r="A348" s="1717"/>
      <c r="B348" s="1717"/>
      <c r="C348" s="1717"/>
      <c r="D348" s="1717"/>
      <c r="E348" s="1717"/>
      <c r="F348" s="1717"/>
      <c r="G348" s="1717"/>
      <c r="H348" s="1717"/>
      <c r="I348" s="1717"/>
      <c r="J348" s="1717"/>
      <c r="K348" s="1717"/>
      <c r="L348" s="1717"/>
      <c r="M348" s="1717"/>
    </row>
    <row r="349" spans="1:13">
      <c r="A349" s="1717"/>
      <c r="B349" s="1717"/>
      <c r="C349" s="1717"/>
      <c r="D349" s="1717"/>
      <c r="E349" s="1717"/>
      <c r="F349" s="1717"/>
      <c r="G349" s="1717"/>
      <c r="H349" s="1717"/>
      <c r="I349" s="1717"/>
      <c r="J349" s="1717"/>
      <c r="K349" s="1717"/>
      <c r="L349" s="1717"/>
      <c r="M349" s="1717"/>
    </row>
    <row r="350" spans="1:13">
      <c r="A350" s="1717"/>
      <c r="B350" s="1717"/>
      <c r="C350" s="1717"/>
      <c r="D350" s="1717"/>
      <c r="E350" s="1717"/>
      <c r="F350" s="1717"/>
      <c r="G350" s="1717"/>
      <c r="H350" s="1717"/>
      <c r="I350" s="1717"/>
      <c r="J350" s="1717"/>
      <c r="K350" s="1717"/>
      <c r="L350" s="1717"/>
      <c r="M350" s="1717"/>
    </row>
    <row r="351" spans="1:13">
      <c r="A351" s="1717"/>
      <c r="B351" s="1717"/>
      <c r="C351" s="1717"/>
      <c r="D351" s="1717"/>
      <c r="E351" s="1717"/>
      <c r="F351" s="1717"/>
      <c r="G351" s="1717"/>
      <c r="H351" s="1717"/>
      <c r="I351" s="1717"/>
      <c r="J351" s="1717"/>
      <c r="K351" s="1717"/>
      <c r="L351" s="1717"/>
      <c r="M351" s="1717"/>
    </row>
    <row r="352" spans="1:13">
      <c r="A352" s="1717"/>
      <c r="B352" s="1717"/>
      <c r="C352" s="1717"/>
      <c r="D352" s="1717"/>
      <c r="E352" s="1717"/>
      <c r="F352" s="1717"/>
      <c r="G352" s="1717"/>
      <c r="H352" s="1717"/>
      <c r="I352" s="1717"/>
      <c r="J352" s="1717"/>
      <c r="K352" s="1717"/>
      <c r="L352" s="1717"/>
      <c r="M352" s="1717"/>
    </row>
    <row r="353" spans="1:13">
      <c r="A353" s="1717"/>
      <c r="B353" s="1717"/>
      <c r="C353" s="1717"/>
      <c r="D353" s="1717"/>
      <c r="E353" s="1717"/>
      <c r="F353" s="1717"/>
      <c r="G353" s="1717"/>
      <c r="H353" s="1717"/>
      <c r="I353" s="1717"/>
      <c r="J353" s="1717"/>
      <c r="K353" s="1717"/>
      <c r="L353" s="1717"/>
      <c r="M353" s="1717"/>
    </row>
    <row r="354" spans="1:13">
      <c r="A354" s="1717"/>
      <c r="B354" s="1717"/>
      <c r="C354" s="1717"/>
      <c r="D354" s="1717"/>
      <c r="E354" s="1717"/>
      <c r="F354" s="1717"/>
      <c r="G354" s="1717"/>
      <c r="H354" s="1717"/>
      <c r="I354" s="1717"/>
      <c r="J354" s="1717"/>
      <c r="K354" s="1717"/>
      <c r="L354" s="1717"/>
      <c r="M354" s="1717"/>
    </row>
    <row r="355" spans="1:13">
      <c r="A355" s="1717"/>
      <c r="B355" s="1717"/>
      <c r="C355" s="1717"/>
      <c r="D355" s="1717"/>
      <c r="E355" s="1717"/>
      <c r="F355" s="1717"/>
      <c r="G355" s="1717"/>
      <c r="H355" s="1717"/>
      <c r="I355" s="1717"/>
      <c r="J355" s="1717"/>
      <c r="K355" s="1717"/>
      <c r="L355" s="1717"/>
      <c r="M355" s="1717"/>
    </row>
    <row r="356" spans="1:13">
      <c r="A356" s="1717"/>
      <c r="B356" s="1717"/>
      <c r="C356" s="1717"/>
      <c r="D356" s="1717"/>
      <c r="E356" s="1717"/>
      <c r="F356" s="1717"/>
      <c r="G356" s="1717"/>
      <c r="H356" s="1717"/>
      <c r="I356" s="1717"/>
      <c r="J356" s="1717"/>
      <c r="K356" s="1717"/>
      <c r="L356" s="1717"/>
      <c r="M356" s="1717"/>
    </row>
    <row r="357" spans="1:13">
      <c r="A357" s="1717"/>
      <c r="B357" s="1717"/>
      <c r="C357" s="1717"/>
      <c r="D357" s="1717"/>
      <c r="E357" s="1717"/>
      <c r="F357" s="1717"/>
      <c r="G357" s="1717"/>
      <c r="H357" s="1717"/>
      <c r="I357" s="1717"/>
      <c r="J357" s="1717"/>
      <c r="K357" s="1717"/>
      <c r="L357" s="1717"/>
      <c r="M357" s="1717"/>
    </row>
    <row r="358" spans="1:13">
      <c r="A358" s="1717"/>
      <c r="B358" s="1717"/>
      <c r="C358" s="1717"/>
      <c r="D358" s="1717"/>
      <c r="E358" s="1717"/>
      <c r="F358" s="1717"/>
      <c r="G358" s="1717"/>
      <c r="H358" s="1717"/>
      <c r="I358" s="1717"/>
      <c r="J358" s="1717"/>
      <c r="K358" s="1717"/>
      <c r="L358" s="1717"/>
      <c r="M358" s="1717"/>
    </row>
    <row r="359" spans="1:13">
      <c r="A359" s="1717"/>
      <c r="B359" s="1717"/>
      <c r="C359" s="1717"/>
      <c r="D359" s="1717"/>
      <c r="E359" s="1717"/>
      <c r="F359" s="1717"/>
      <c r="G359" s="1717"/>
      <c r="H359" s="1717"/>
      <c r="I359" s="1717"/>
      <c r="J359" s="1717"/>
      <c r="K359" s="1717"/>
      <c r="L359" s="1717"/>
      <c r="M359" s="1717"/>
    </row>
    <row r="360" spans="1:13">
      <c r="A360" s="1717"/>
      <c r="B360" s="1717"/>
      <c r="C360" s="1717"/>
      <c r="D360" s="1717"/>
      <c r="E360" s="1717"/>
      <c r="F360" s="1717"/>
      <c r="G360" s="1717"/>
      <c r="H360" s="1717"/>
      <c r="I360" s="1717"/>
      <c r="J360" s="1717"/>
      <c r="K360" s="1717"/>
      <c r="L360" s="1717"/>
      <c r="M360" s="1717"/>
    </row>
    <row r="361" spans="1:13">
      <c r="A361" s="1717"/>
      <c r="B361" s="1717"/>
      <c r="C361" s="1717"/>
      <c r="D361" s="1717"/>
      <c r="E361" s="1717"/>
      <c r="F361" s="1717"/>
      <c r="G361" s="1717"/>
      <c r="H361" s="1717"/>
      <c r="I361" s="1717"/>
      <c r="J361" s="1717"/>
      <c r="K361" s="1717"/>
      <c r="L361" s="1717"/>
      <c r="M361" s="1717"/>
    </row>
    <row r="362" spans="1:13">
      <c r="A362" s="1717"/>
      <c r="B362" s="1717"/>
      <c r="C362" s="1717"/>
      <c r="D362" s="1717"/>
      <c r="E362" s="1717"/>
      <c r="F362" s="1717"/>
      <c r="G362" s="1717"/>
      <c r="H362" s="1717"/>
      <c r="I362" s="1717"/>
      <c r="J362" s="1717"/>
      <c r="K362" s="1717"/>
      <c r="L362" s="1717"/>
      <c r="M362" s="1717"/>
    </row>
    <row r="363" spans="1:13">
      <c r="A363" s="1717"/>
      <c r="B363" s="1717"/>
      <c r="C363" s="1717"/>
      <c r="D363" s="1717"/>
      <c r="E363" s="1717"/>
      <c r="F363" s="1717"/>
      <c r="G363" s="1717"/>
      <c r="H363" s="1717"/>
      <c r="I363" s="1717"/>
      <c r="J363" s="1717"/>
      <c r="K363" s="1717"/>
      <c r="L363" s="1717"/>
      <c r="M363" s="1717"/>
    </row>
    <row r="364" spans="1:13">
      <c r="A364" s="1717"/>
      <c r="B364" s="1717"/>
      <c r="C364" s="1717"/>
      <c r="D364" s="1717"/>
      <c r="E364" s="1717"/>
      <c r="F364" s="1717"/>
      <c r="G364" s="1717"/>
      <c r="H364" s="1717"/>
      <c r="I364" s="1717"/>
      <c r="J364" s="1717"/>
      <c r="K364" s="1717"/>
      <c r="L364" s="1717"/>
      <c r="M364" s="1717"/>
    </row>
    <row r="365" spans="1:13">
      <c r="A365" s="1717"/>
      <c r="B365" s="1717"/>
      <c r="C365" s="1717"/>
      <c r="D365" s="1717"/>
      <c r="E365" s="1717"/>
      <c r="F365" s="1717"/>
      <c r="G365" s="1717"/>
      <c r="H365" s="1717"/>
      <c r="I365" s="1717"/>
      <c r="J365" s="1717"/>
      <c r="K365" s="1717"/>
      <c r="L365" s="1717"/>
      <c r="M365" s="1717"/>
    </row>
    <row r="366" spans="1:13">
      <c r="A366" s="1717"/>
      <c r="B366" s="1717"/>
      <c r="C366" s="1717"/>
      <c r="D366" s="1717"/>
      <c r="E366" s="1717"/>
      <c r="F366" s="1717"/>
      <c r="G366" s="1717"/>
      <c r="H366" s="1717"/>
      <c r="I366" s="1717"/>
      <c r="J366" s="1717"/>
      <c r="K366" s="1717"/>
      <c r="L366" s="1717"/>
      <c r="M366" s="1717"/>
    </row>
    <row r="367" spans="1:13">
      <c r="A367" s="1717"/>
      <c r="B367" s="1717"/>
      <c r="C367" s="1717"/>
      <c r="D367" s="1717"/>
      <c r="E367" s="1717"/>
      <c r="F367" s="1717"/>
      <c r="G367" s="1717"/>
      <c r="H367" s="1717"/>
      <c r="I367" s="1717"/>
      <c r="J367" s="1717"/>
      <c r="K367" s="1717"/>
      <c r="L367" s="1717"/>
      <c r="M367" s="1717"/>
    </row>
    <row r="368" spans="1:13">
      <c r="A368" s="1717"/>
      <c r="B368" s="1717"/>
      <c r="C368" s="1717"/>
      <c r="D368" s="1717"/>
      <c r="E368" s="1717"/>
      <c r="F368" s="1717"/>
      <c r="G368" s="1717"/>
      <c r="H368" s="1717"/>
      <c r="I368" s="1717"/>
      <c r="J368" s="1717"/>
      <c r="K368" s="1717"/>
      <c r="L368" s="1717"/>
      <c r="M368" s="1717"/>
    </row>
    <row r="369" spans="1:13">
      <c r="A369" s="1717"/>
      <c r="B369" s="1717"/>
      <c r="C369" s="1717"/>
      <c r="D369" s="1717"/>
      <c r="E369" s="1717"/>
      <c r="F369" s="1717"/>
      <c r="G369" s="1717"/>
      <c r="H369" s="1717"/>
      <c r="I369" s="1717"/>
      <c r="J369" s="1717"/>
      <c r="K369" s="1717"/>
      <c r="L369" s="1717"/>
      <c r="M369" s="1717"/>
    </row>
    <row r="370" spans="1:13">
      <c r="A370" s="1717"/>
      <c r="B370" s="1717"/>
      <c r="C370" s="1717"/>
      <c r="D370" s="1717"/>
      <c r="E370" s="1717"/>
      <c r="F370" s="1717"/>
      <c r="G370" s="1717"/>
      <c r="H370" s="1717"/>
      <c r="I370" s="1717"/>
      <c r="J370" s="1717"/>
      <c r="K370" s="1717"/>
      <c r="L370" s="1717"/>
      <c r="M370" s="1717"/>
    </row>
    <row r="371" spans="1:13">
      <c r="A371" s="1717"/>
      <c r="B371" s="1717"/>
      <c r="C371" s="1717"/>
      <c r="D371" s="1717"/>
      <c r="E371" s="1717"/>
      <c r="F371" s="1717"/>
      <c r="G371" s="1717"/>
      <c r="H371" s="1717"/>
      <c r="I371" s="1717"/>
      <c r="J371" s="1717"/>
      <c r="K371" s="1717"/>
      <c r="L371" s="1717"/>
      <c r="M371" s="1717"/>
    </row>
    <row r="372" spans="1:13">
      <c r="A372" s="1717"/>
      <c r="B372" s="1717"/>
      <c r="C372" s="1717"/>
      <c r="D372" s="1717"/>
      <c r="E372" s="1717"/>
      <c r="F372" s="1717"/>
      <c r="G372" s="1717"/>
      <c r="H372" s="1717"/>
      <c r="I372" s="1717"/>
      <c r="J372" s="1717"/>
      <c r="K372" s="1717"/>
      <c r="L372" s="1717"/>
      <c r="M372" s="1717"/>
    </row>
    <row r="373" spans="1:13">
      <c r="A373" s="1717"/>
      <c r="B373" s="1717"/>
      <c r="C373" s="1717"/>
      <c r="D373" s="1717"/>
      <c r="E373" s="1717"/>
      <c r="F373" s="1717"/>
      <c r="G373" s="1717"/>
      <c r="H373" s="1717"/>
      <c r="I373" s="1717"/>
      <c r="J373" s="1717"/>
      <c r="K373" s="1717"/>
      <c r="L373" s="1717"/>
      <c r="M373" s="1717"/>
    </row>
    <row r="374" spans="1:13">
      <c r="A374" s="1717"/>
      <c r="B374" s="1717"/>
      <c r="C374" s="1717"/>
      <c r="D374" s="1717"/>
      <c r="E374" s="1717"/>
      <c r="F374" s="1717"/>
      <c r="G374" s="1717"/>
      <c r="H374" s="1717"/>
      <c r="I374" s="1717"/>
      <c r="J374" s="1717"/>
      <c r="K374" s="1717"/>
      <c r="L374" s="1717"/>
      <c r="M374" s="1717"/>
    </row>
    <row r="375" spans="1:13">
      <c r="A375" s="1717"/>
      <c r="B375" s="1717"/>
      <c r="C375" s="1717"/>
      <c r="D375" s="1717"/>
      <c r="E375" s="1717"/>
      <c r="F375" s="1717"/>
      <c r="G375" s="1717"/>
      <c r="H375" s="1717"/>
      <c r="I375" s="1717"/>
      <c r="J375" s="1717"/>
      <c r="K375" s="1717"/>
      <c r="L375" s="1717"/>
      <c r="M375" s="1717"/>
    </row>
    <row r="376" spans="1:13">
      <c r="A376" s="1717"/>
      <c r="B376" s="1717"/>
      <c r="C376" s="1717"/>
      <c r="D376" s="1717"/>
      <c r="E376" s="1717"/>
      <c r="F376" s="1717"/>
      <c r="G376" s="1717"/>
      <c r="H376" s="1717"/>
      <c r="I376" s="1717"/>
      <c r="J376" s="1717"/>
      <c r="K376" s="1717"/>
      <c r="L376" s="1717"/>
      <c r="M376" s="1717"/>
    </row>
    <row r="377" spans="1:13">
      <c r="A377" s="1717"/>
      <c r="B377" s="1717"/>
      <c r="C377" s="1717"/>
      <c r="D377" s="1717"/>
      <c r="E377" s="1717"/>
      <c r="F377" s="1717"/>
      <c r="G377" s="1717"/>
      <c r="H377" s="1717"/>
      <c r="I377" s="1717"/>
      <c r="J377" s="1717"/>
      <c r="K377" s="1717"/>
      <c r="L377" s="1717"/>
      <c r="M377" s="1717"/>
    </row>
    <row r="378" spans="1:13">
      <c r="A378" s="1717"/>
      <c r="B378" s="1717"/>
      <c r="C378" s="1717"/>
      <c r="D378" s="1717"/>
      <c r="E378" s="1717"/>
      <c r="F378" s="1717"/>
      <c r="G378" s="1717"/>
      <c r="H378" s="1717"/>
      <c r="I378" s="1717"/>
      <c r="J378" s="1717"/>
      <c r="K378" s="1717"/>
      <c r="L378" s="1717"/>
      <c r="M378" s="1717"/>
    </row>
    <row r="379" spans="1:13">
      <c r="A379" s="1717"/>
      <c r="B379" s="1717"/>
      <c r="C379" s="1717"/>
      <c r="D379" s="1717"/>
      <c r="E379" s="1717"/>
      <c r="F379" s="1717"/>
      <c r="G379" s="1717"/>
      <c r="H379" s="1717"/>
      <c r="I379" s="1717"/>
      <c r="J379" s="1717"/>
      <c r="K379" s="1717"/>
      <c r="L379" s="1717"/>
      <c r="M379" s="1717"/>
    </row>
    <row r="380" spans="1:13">
      <c r="A380" s="1717"/>
      <c r="B380" s="1717"/>
      <c r="C380" s="1717"/>
      <c r="D380" s="1717"/>
      <c r="E380" s="1717"/>
      <c r="F380" s="1717"/>
      <c r="G380" s="1717"/>
      <c r="H380" s="1717"/>
      <c r="I380" s="1717"/>
      <c r="J380" s="1717"/>
      <c r="K380" s="1717"/>
      <c r="L380" s="1717"/>
      <c r="M380" s="1717"/>
    </row>
    <row r="381" spans="1:13">
      <c r="A381" s="1717"/>
      <c r="B381" s="1717"/>
      <c r="C381" s="1717"/>
      <c r="D381" s="1717"/>
      <c r="E381" s="1717"/>
      <c r="F381" s="1717"/>
      <c r="G381" s="1717"/>
      <c r="H381" s="1717"/>
      <c r="I381" s="1717"/>
      <c r="J381" s="1717"/>
      <c r="K381" s="1717"/>
      <c r="L381" s="1717"/>
      <c r="M381" s="1717"/>
    </row>
    <row r="382" spans="1:13">
      <c r="A382" s="1717"/>
      <c r="B382" s="1717"/>
      <c r="C382" s="1717"/>
      <c r="D382" s="1717"/>
      <c r="E382" s="1717"/>
      <c r="F382" s="1717"/>
      <c r="G382" s="1717"/>
      <c r="H382" s="1717"/>
      <c r="I382" s="1717"/>
      <c r="J382" s="1717"/>
      <c r="K382" s="1717"/>
      <c r="L382" s="1717"/>
      <c r="M382" s="1717"/>
    </row>
    <row r="383" spans="1:13">
      <c r="A383" s="1717"/>
      <c r="B383" s="1717"/>
      <c r="C383" s="1717"/>
      <c r="D383" s="1717"/>
      <c r="E383" s="1717"/>
      <c r="F383" s="1717"/>
      <c r="G383" s="1717"/>
      <c r="H383" s="1717"/>
      <c r="I383" s="1717"/>
      <c r="J383" s="1717"/>
      <c r="K383" s="1717"/>
      <c r="L383" s="1717"/>
      <c r="M383" s="1717"/>
    </row>
    <row r="384" spans="1:13">
      <c r="A384" s="1717"/>
      <c r="B384" s="1717"/>
      <c r="C384" s="1717"/>
      <c r="D384" s="1717"/>
      <c r="E384" s="1717"/>
      <c r="F384" s="1717"/>
      <c r="G384" s="1717"/>
      <c r="H384" s="1717"/>
      <c r="I384" s="1717"/>
      <c r="J384" s="1717"/>
      <c r="K384" s="1717"/>
      <c r="L384" s="1717"/>
      <c r="M384" s="1717"/>
    </row>
    <row r="385" spans="1:13">
      <c r="A385" s="1717"/>
      <c r="B385" s="1717"/>
      <c r="C385" s="1717"/>
      <c r="D385" s="1717"/>
      <c r="E385" s="1717"/>
      <c r="F385" s="1717"/>
      <c r="G385" s="1717"/>
      <c r="H385" s="1717"/>
      <c r="I385" s="1717"/>
      <c r="J385" s="1717"/>
      <c r="K385" s="1717"/>
      <c r="L385" s="1717"/>
      <c r="M385" s="1717"/>
    </row>
    <row r="386" spans="1:13">
      <c r="A386" s="1717"/>
      <c r="B386" s="1717"/>
      <c r="C386" s="1717"/>
      <c r="D386" s="1717"/>
      <c r="E386" s="1717"/>
      <c r="F386" s="1717"/>
      <c r="G386" s="1717"/>
      <c r="H386" s="1717"/>
      <c r="I386" s="1717"/>
      <c r="J386" s="1717"/>
      <c r="K386" s="1717"/>
      <c r="L386" s="1717"/>
      <c r="M386" s="1717"/>
    </row>
    <row r="387" spans="1:13">
      <c r="A387" s="1717"/>
      <c r="B387" s="1717"/>
      <c r="C387" s="1717"/>
      <c r="D387" s="1717"/>
      <c r="E387" s="1717"/>
      <c r="F387" s="1717"/>
      <c r="G387" s="1717"/>
      <c r="H387" s="1717"/>
      <c r="I387" s="1717"/>
      <c r="J387" s="1717"/>
      <c r="K387" s="1717"/>
      <c r="L387" s="1717"/>
      <c r="M387" s="1717"/>
    </row>
    <row r="388" spans="1:13">
      <c r="A388" s="1717"/>
      <c r="B388" s="1717"/>
      <c r="C388" s="1717"/>
      <c r="D388" s="1717"/>
      <c r="E388" s="1717"/>
      <c r="F388" s="1717"/>
      <c r="G388" s="1717"/>
      <c r="H388" s="1717"/>
      <c r="I388" s="1717"/>
      <c r="J388" s="1717"/>
      <c r="K388" s="1717"/>
      <c r="L388" s="1717"/>
      <c r="M388" s="1717"/>
    </row>
    <row r="389" spans="1:13">
      <c r="A389" s="1717"/>
      <c r="B389" s="1717"/>
      <c r="C389" s="1717"/>
      <c r="D389" s="1717"/>
      <c r="E389" s="1717"/>
      <c r="F389" s="1717"/>
      <c r="G389" s="1717"/>
      <c r="H389" s="1717"/>
      <c r="I389" s="1717"/>
      <c r="J389" s="1717"/>
      <c r="K389" s="1717"/>
      <c r="L389" s="1717"/>
      <c r="M389" s="1717"/>
    </row>
    <row r="390" spans="1:13">
      <c r="A390" s="1717"/>
      <c r="B390" s="1717"/>
      <c r="C390" s="1717"/>
      <c r="D390" s="1717"/>
      <c r="E390" s="1717"/>
      <c r="F390" s="1717"/>
      <c r="G390" s="1717"/>
      <c r="H390" s="1717"/>
      <c r="I390" s="1717"/>
      <c r="J390" s="1717"/>
      <c r="K390" s="1717"/>
      <c r="L390" s="1717"/>
      <c r="M390" s="1717"/>
    </row>
    <row r="391" spans="1:13">
      <c r="A391" s="1717"/>
      <c r="B391" s="1717"/>
      <c r="C391" s="1717"/>
      <c r="D391" s="1717"/>
      <c r="E391" s="1717"/>
      <c r="F391" s="1717"/>
      <c r="G391" s="1717"/>
      <c r="H391" s="1717"/>
      <c r="I391" s="1717"/>
      <c r="J391" s="1717"/>
      <c r="K391" s="1717"/>
      <c r="L391" s="1717"/>
      <c r="M391" s="1717"/>
    </row>
    <row r="392" spans="1:13">
      <c r="A392" s="1717"/>
      <c r="B392" s="1717"/>
      <c r="C392" s="1717"/>
      <c r="D392" s="1717"/>
      <c r="E392" s="1717"/>
      <c r="F392" s="1717"/>
      <c r="G392" s="1717"/>
      <c r="H392" s="1717"/>
      <c r="I392" s="1717"/>
      <c r="J392" s="1717"/>
      <c r="K392" s="1717"/>
      <c r="L392" s="1717"/>
      <c r="M392" s="1717"/>
    </row>
    <row r="393" spans="1:13">
      <c r="A393" s="1717"/>
      <c r="B393" s="1717"/>
      <c r="C393" s="1717"/>
      <c r="D393" s="1717"/>
      <c r="E393" s="1717"/>
      <c r="F393" s="1717"/>
      <c r="G393" s="1717"/>
      <c r="H393" s="1717"/>
      <c r="I393" s="1717"/>
      <c r="J393" s="1717"/>
      <c r="K393" s="1717"/>
      <c r="L393" s="1717"/>
      <c r="M393" s="1717"/>
    </row>
    <row r="394" spans="1:13">
      <c r="A394" s="1717"/>
      <c r="B394" s="1717"/>
      <c r="C394" s="1717"/>
      <c r="D394" s="1717"/>
      <c r="E394" s="1717"/>
      <c r="F394" s="1717"/>
      <c r="G394" s="1717"/>
      <c r="H394" s="1717"/>
      <c r="I394" s="1717"/>
      <c r="J394" s="1717"/>
      <c r="K394" s="1717"/>
      <c r="L394" s="1717"/>
      <c r="M394" s="1717"/>
    </row>
    <row r="395" spans="1:13">
      <c r="A395" s="1717"/>
      <c r="B395" s="1717"/>
      <c r="C395" s="1717"/>
      <c r="D395" s="1717"/>
      <c r="E395" s="1717"/>
      <c r="F395" s="1717"/>
      <c r="G395" s="1717"/>
      <c r="H395" s="1717"/>
      <c r="I395" s="1717"/>
      <c r="J395" s="1717"/>
      <c r="K395" s="1717"/>
      <c r="L395" s="1717"/>
      <c r="M395" s="1717"/>
    </row>
    <row r="396" spans="1:13">
      <c r="A396" s="1717"/>
      <c r="B396" s="1717"/>
      <c r="C396" s="1717"/>
      <c r="D396" s="1717"/>
      <c r="E396" s="1717"/>
      <c r="F396" s="1717"/>
      <c r="G396" s="1717"/>
      <c r="H396" s="1717"/>
      <c r="I396" s="1717"/>
      <c r="J396" s="1717"/>
      <c r="K396" s="1717"/>
      <c r="L396" s="1717"/>
      <c r="M396" s="1717"/>
    </row>
    <row r="397" spans="1:13">
      <c r="A397" s="1717"/>
      <c r="B397" s="1717"/>
      <c r="C397" s="1717"/>
      <c r="D397" s="1717"/>
      <c r="E397" s="1717"/>
      <c r="F397" s="1717"/>
      <c r="G397" s="1717"/>
      <c r="H397" s="1717"/>
      <c r="I397" s="1717"/>
      <c r="J397" s="1717"/>
      <c r="K397" s="1717"/>
      <c r="L397" s="1717"/>
      <c r="M397" s="1717"/>
    </row>
    <row r="398" spans="1:13">
      <c r="A398" s="1717"/>
      <c r="B398" s="1717"/>
      <c r="C398" s="1717"/>
      <c r="D398" s="1717"/>
      <c r="E398" s="1717"/>
      <c r="F398" s="1717"/>
      <c r="G398" s="1717"/>
      <c r="H398" s="1717"/>
      <c r="I398" s="1717"/>
      <c r="J398" s="1717"/>
      <c r="K398" s="1717"/>
      <c r="L398" s="1717"/>
      <c r="M398" s="1717"/>
    </row>
    <row r="399" spans="1:13">
      <c r="A399" s="1717"/>
      <c r="B399" s="1717"/>
      <c r="C399" s="1717"/>
      <c r="D399" s="1717"/>
      <c r="E399" s="1717"/>
      <c r="F399" s="1717"/>
      <c r="G399" s="1717"/>
      <c r="H399" s="1717"/>
      <c r="I399" s="1717"/>
      <c r="J399" s="1717"/>
      <c r="K399" s="1717"/>
      <c r="L399" s="1717"/>
      <c r="M399" s="1717"/>
    </row>
    <row r="400" spans="1:13">
      <c r="A400" s="1717"/>
      <c r="B400" s="1717"/>
      <c r="C400" s="1717"/>
      <c r="D400" s="1717"/>
      <c r="E400" s="1717"/>
      <c r="F400" s="1717"/>
      <c r="G400" s="1717"/>
      <c r="H400" s="1717"/>
      <c r="I400" s="1717"/>
      <c r="J400" s="1717"/>
      <c r="K400" s="1717"/>
      <c r="L400" s="1717"/>
      <c r="M400" s="1717"/>
    </row>
    <row r="401" spans="1:13">
      <c r="A401" s="1717"/>
      <c r="B401" s="1717"/>
      <c r="C401" s="1717"/>
      <c r="D401" s="1717"/>
      <c r="E401" s="1717"/>
      <c r="F401" s="1717"/>
      <c r="G401" s="1717"/>
      <c r="H401" s="1717"/>
      <c r="I401" s="1717"/>
      <c r="J401" s="1717"/>
      <c r="K401" s="1717"/>
      <c r="L401" s="1717"/>
      <c r="M401" s="1717"/>
    </row>
    <row r="402" spans="1:13">
      <c r="A402" s="1717"/>
      <c r="B402" s="1717"/>
      <c r="C402" s="1717"/>
      <c r="D402" s="1717"/>
      <c r="E402" s="1717"/>
      <c r="F402" s="1717"/>
      <c r="G402" s="1717"/>
      <c r="H402" s="1717"/>
      <c r="I402" s="1717"/>
      <c r="J402" s="1717"/>
      <c r="K402" s="1717"/>
      <c r="L402" s="1717"/>
      <c r="M402" s="1717"/>
    </row>
    <row r="403" spans="1:13">
      <c r="A403" s="1717"/>
      <c r="B403" s="1717"/>
      <c r="C403" s="1717"/>
      <c r="D403" s="1717"/>
      <c r="E403" s="1717"/>
      <c r="F403" s="1717"/>
      <c r="G403" s="1717"/>
      <c r="H403" s="1717"/>
      <c r="I403" s="1717"/>
      <c r="J403" s="1717"/>
      <c r="K403" s="1717"/>
      <c r="L403" s="1717"/>
      <c r="M403" s="1717"/>
    </row>
    <row r="404" spans="1:13">
      <c r="A404" s="1717"/>
      <c r="B404" s="1717"/>
      <c r="C404" s="1717"/>
      <c r="D404" s="1717"/>
      <c r="E404" s="1717"/>
      <c r="F404" s="1717"/>
      <c r="G404" s="1717"/>
      <c r="H404" s="1717"/>
      <c r="I404" s="1717"/>
      <c r="J404" s="1717"/>
      <c r="K404" s="1717"/>
      <c r="L404" s="1717"/>
      <c r="M404" s="1717"/>
    </row>
    <row r="405" spans="1:13">
      <c r="A405" s="1717"/>
      <c r="B405" s="1717"/>
      <c r="C405" s="1717"/>
      <c r="D405" s="1717"/>
      <c r="E405" s="1717"/>
      <c r="F405" s="1717"/>
      <c r="G405" s="1717"/>
      <c r="H405" s="1717"/>
      <c r="I405" s="1717"/>
      <c r="J405" s="1717"/>
      <c r="K405" s="1717"/>
      <c r="L405" s="1717"/>
      <c r="M405" s="1717"/>
    </row>
    <row r="406" spans="1:13">
      <c r="A406" s="1717"/>
      <c r="B406" s="1717"/>
      <c r="C406" s="1717"/>
      <c r="D406" s="1717"/>
      <c r="E406" s="1717"/>
      <c r="F406" s="1717"/>
      <c r="G406" s="1717"/>
      <c r="H406" s="1717"/>
      <c r="I406" s="1717"/>
      <c r="J406" s="1717"/>
      <c r="K406" s="1717"/>
      <c r="L406" s="1717"/>
      <c r="M406" s="1717"/>
    </row>
    <row r="407" spans="1:13">
      <c r="A407" s="1717"/>
      <c r="B407" s="1717"/>
      <c r="C407" s="1717"/>
      <c r="D407" s="1717"/>
      <c r="E407" s="1717"/>
      <c r="F407" s="1717"/>
      <c r="G407" s="1717"/>
      <c r="H407" s="1717"/>
      <c r="I407" s="1717"/>
      <c r="J407" s="1717"/>
      <c r="K407" s="1717"/>
      <c r="L407" s="1717"/>
      <c r="M407" s="1717"/>
    </row>
    <row r="408" spans="1:13">
      <c r="A408" s="1717"/>
      <c r="B408" s="1717"/>
      <c r="C408" s="1717"/>
      <c r="D408" s="1717"/>
      <c r="E408" s="1717"/>
      <c r="F408" s="1717"/>
      <c r="G408" s="1717"/>
      <c r="H408" s="1717"/>
      <c r="I408" s="1717"/>
      <c r="J408" s="1717"/>
      <c r="K408" s="1717"/>
      <c r="L408" s="1717"/>
      <c r="M408" s="1717"/>
    </row>
    <row r="409" spans="1:13">
      <c r="A409" s="1717"/>
      <c r="B409" s="1717"/>
      <c r="C409" s="1717"/>
      <c r="D409" s="1717"/>
      <c r="E409" s="1717"/>
      <c r="F409" s="1717"/>
      <c r="G409" s="1717"/>
      <c r="H409" s="1717"/>
      <c r="I409" s="1717"/>
      <c r="J409" s="1717"/>
      <c r="K409" s="1717"/>
      <c r="L409" s="1717"/>
      <c r="M409" s="1717"/>
    </row>
    <row r="410" spans="1:13">
      <c r="A410" s="1717"/>
      <c r="B410" s="1717"/>
      <c r="C410" s="1717"/>
      <c r="D410" s="1717"/>
      <c r="E410" s="1717"/>
      <c r="F410" s="1717"/>
      <c r="G410" s="1717"/>
      <c r="H410" s="1717"/>
      <c r="I410" s="1717"/>
      <c r="J410" s="1717"/>
      <c r="K410" s="1717"/>
      <c r="L410" s="1717"/>
      <c r="M410" s="1717"/>
    </row>
    <row r="411" spans="1:13">
      <c r="A411" s="1717"/>
      <c r="B411" s="1717"/>
      <c r="C411" s="1717"/>
      <c r="D411" s="1717"/>
      <c r="E411" s="1717"/>
      <c r="F411" s="1717"/>
      <c r="G411" s="1717"/>
      <c r="H411" s="1717"/>
      <c r="I411" s="1717"/>
      <c r="J411" s="1717"/>
      <c r="K411" s="1717"/>
      <c r="L411" s="1717"/>
      <c r="M411" s="1717"/>
    </row>
    <row r="412" spans="1:13">
      <c r="A412" s="1717"/>
      <c r="B412" s="1717"/>
      <c r="C412" s="1717"/>
      <c r="D412" s="1717"/>
      <c r="E412" s="1717"/>
      <c r="F412" s="1717"/>
      <c r="G412" s="1717"/>
      <c r="H412" s="1717"/>
      <c r="I412" s="1717"/>
      <c r="J412" s="1717"/>
      <c r="K412" s="1717"/>
      <c r="L412" s="1717"/>
      <c r="M412" s="1717"/>
    </row>
    <row r="413" spans="1:13">
      <c r="A413" s="1717"/>
      <c r="B413" s="1717"/>
      <c r="C413" s="1717"/>
      <c r="D413" s="1717"/>
      <c r="E413" s="1717"/>
      <c r="F413" s="1717"/>
      <c r="G413" s="1717"/>
      <c r="H413" s="1717"/>
      <c r="I413" s="1717"/>
      <c r="J413" s="1717"/>
      <c r="K413" s="1717"/>
      <c r="L413" s="1717"/>
      <c r="M413" s="1717"/>
    </row>
    <row r="414" spans="1:13">
      <c r="A414" s="1717"/>
      <c r="B414" s="1717"/>
      <c r="C414" s="1717"/>
      <c r="D414" s="1717"/>
      <c r="E414" s="1717"/>
      <c r="F414" s="1717"/>
      <c r="G414" s="1717"/>
      <c r="H414" s="1717"/>
      <c r="I414" s="1717"/>
      <c r="J414" s="1717"/>
      <c r="K414" s="1717"/>
      <c r="L414" s="1717"/>
      <c r="M414" s="1717"/>
    </row>
    <row r="415" spans="1:13">
      <c r="A415" s="1717"/>
      <c r="B415" s="1717"/>
      <c r="C415" s="1717"/>
      <c r="D415" s="1717"/>
      <c r="E415" s="1717"/>
      <c r="F415" s="1717"/>
      <c r="G415" s="1717"/>
      <c r="H415" s="1717"/>
      <c r="I415" s="1717"/>
      <c r="J415" s="1717"/>
      <c r="K415" s="1717"/>
      <c r="L415" s="1717"/>
      <c r="M415" s="1717"/>
    </row>
    <row r="416" spans="1:13">
      <c r="A416" s="1717"/>
      <c r="B416" s="1717"/>
      <c r="C416" s="1717"/>
      <c r="D416" s="1717"/>
      <c r="E416" s="1717"/>
      <c r="F416" s="1717"/>
      <c r="G416" s="1717"/>
      <c r="H416" s="1717"/>
      <c r="I416" s="1717"/>
      <c r="J416" s="1717"/>
      <c r="K416" s="1717"/>
      <c r="L416" s="1717"/>
      <c r="M416" s="1717"/>
    </row>
    <row r="417" spans="1:13">
      <c r="A417" s="1717"/>
      <c r="B417" s="1717"/>
      <c r="C417" s="1717"/>
      <c r="D417" s="1717"/>
      <c r="E417" s="1717"/>
      <c r="F417" s="1717"/>
      <c r="G417" s="1717"/>
      <c r="H417" s="1717"/>
      <c r="I417" s="1717"/>
      <c r="J417" s="1717"/>
      <c r="K417" s="1717"/>
      <c r="L417" s="1717"/>
      <c r="M417" s="1717"/>
    </row>
    <row r="418" spans="1:13">
      <c r="A418" s="1717"/>
      <c r="B418" s="1717"/>
      <c r="C418" s="1717"/>
      <c r="D418" s="1717"/>
      <c r="E418" s="1717"/>
      <c r="F418" s="1717"/>
      <c r="G418" s="1717"/>
      <c r="H418" s="1717"/>
      <c r="I418" s="1717"/>
      <c r="J418" s="1717"/>
      <c r="K418" s="1717"/>
      <c r="L418" s="1717"/>
      <c r="M418" s="1717"/>
    </row>
    <row r="419" spans="1:13">
      <c r="A419" s="1717"/>
      <c r="B419" s="1717"/>
      <c r="C419" s="1717"/>
      <c r="D419" s="1717"/>
      <c r="E419" s="1717"/>
      <c r="F419" s="1717"/>
      <c r="G419" s="1717"/>
      <c r="H419" s="1717"/>
      <c r="I419" s="1717"/>
      <c r="J419" s="1717"/>
      <c r="K419" s="1717"/>
      <c r="L419" s="1717"/>
      <c r="M419" s="1717"/>
    </row>
    <row r="420" spans="1:13">
      <c r="A420" s="1717"/>
      <c r="B420" s="1717"/>
      <c r="C420" s="1717"/>
      <c r="D420" s="1717"/>
      <c r="E420" s="1717"/>
      <c r="F420" s="1717"/>
      <c r="G420" s="1717"/>
      <c r="H420" s="1717"/>
      <c r="I420" s="1717"/>
      <c r="J420" s="1717"/>
      <c r="K420" s="1717"/>
      <c r="L420" s="1717"/>
      <c r="M420" s="1717"/>
    </row>
    <row r="421" spans="1:13">
      <c r="A421" s="1717"/>
      <c r="B421" s="1717"/>
      <c r="C421" s="1717"/>
      <c r="D421" s="1717"/>
      <c r="E421" s="1717"/>
      <c r="F421" s="1717"/>
      <c r="G421" s="1717"/>
      <c r="H421" s="1717"/>
      <c r="I421" s="1717"/>
      <c r="J421" s="1717"/>
      <c r="K421" s="1717"/>
      <c r="L421" s="1717"/>
      <c r="M421" s="1717"/>
    </row>
    <row r="422" spans="1:13">
      <c r="A422" s="1717"/>
      <c r="B422" s="1717"/>
      <c r="C422" s="1717"/>
      <c r="D422" s="1717"/>
      <c r="E422" s="1717"/>
      <c r="F422" s="1717"/>
      <c r="G422" s="1717"/>
      <c r="H422" s="1717"/>
      <c r="I422" s="1717"/>
      <c r="J422" s="1717"/>
      <c r="K422" s="1717"/>
      <c r="L422" s="1717"/>
      <c r="M422" s="1717"/>
    </row>
    <row r="423" spans="1:13">
      <c r="A423" s="1717"/>
      <c r="B423" s="1717"/>
      <c r="C423" s="1717"/>
      <c r="D423" s="1717"/>
      <c r="E423" s="1717"/>
      <c r="F423" s="1717"/>
      <c r="G423" s="1717"/>
      <c r="H423" s="1717"/>
      <c r="I423" s="1717"/>
      <c r="J423" s="1717"/>
      <c r="K423" s="1717"/>
      <c r="L423" s="1717"/>
      <c r="M423" s="1717"/>
    </row>
    <row r="424" spans="1:13">
      <c r="A424" s="1717"/>
      <c r="B424" s="1717"/>
      <c r="C424" s="1717"/>
      <c r="D424" s="1717"/>
      <c r="E424" s="1717"/>
      <c r="F424" s="1717"/>
      <c r="G424" s="1717"/>
      <c r="H424" s="1717"/>
      <c r="I424" s="1717"/>
      <c r="J424" s="1717"/>
      <c r="K424" s="1717"/>
      <c r="L424" s="1717"/>
      <c r="M424" s="1717"/>
    </row>
    <row r="425" spans="1:13">
      <c r="A425" s="1717"/>
      <c r="B425" s="1717"/>
      <c r="C425" s="1717"/>
      <c r="D425" s="1717"/>
      <c r="E425" s="1717"/>
      <c r="F425" s="1717"/>
      <c r="G425" s="1717"/>
      <c r="H425" s="1717"/>
      <c r="I425" s="1717"/>
      <c r="J425" s="1717"/>
      <c r="K425" s="1717"/>
      <c r="L425" s="1717"/>
      <c r="M425" s="1717"/>
    </row>
    <row r="426" spans="1:13">
      <c r="A426" s="1717"/>
      <c r="B426" s="1717"/>
      <c r="C426" s="1717"/>
      <c r="D426" s="1717"/>
      <c r="E426" s="1717"/>
      <c r="F426" s="1717"/>
      <c r="G426" s="1717"/>
      <c r="H426" s="1717"/>
      <c r="I426" s="1717"/>
      <c r="J426" s="1717"/>
      <c r="K426" s="1717"/>
      <c r="L426" s="1717"/>
      <c r="M426" s="1717"/>
    </row>
    <row r="427" spans="1:13">
      <c r="A427" s="1717"/>
      <c r="B427" s="1717"/>
      <c r="C427" s="1717"/>
      <c r="D427" s="1717"/>
      <c r="E427" s="1717"/>
      <c r="F427" s="1717"/>
      <c r="G427" s="1717"/>
      <c r="H427" s="1717"/>
      <c r="I427" s="1717"/>
      <c r="J427" s="1717"/>
      <c r="K427" s="1717"/>
      <c r="L427" s="1717"/>
      <c r="M427" s="1717"/>
    </row>
    <row r="428" spans="1:13">
      <c r="A428" s="1717"/>
      <c r="B428" s="1717"/>
      <c r="C428" s="1717"/>
      <c r="D428" s="1717"/>
      <c r="E428" s="1717"/>
      <c r="F428" s="1717"/>
      <c r="G428" s="1717"/>
      <c r="H428" s="1717"/>
      <c r="I428" s="1717"/>
      <c r="J428" s="1717"/>
      <c r="K428" s="1717"/>
      <c r="L428" s="1717"/>
      <c r="M428" s="1717"/>
    </row>
    <row r="429" spans="1:13">
      <c r="A429" s="1717"/>
      <c r="B429" s="1717"/>
      <c r="C429" s="1717"/>
      <c r="D429" s="1717"/>
      <c r="E429" s="1717"/>
      <c r="F429" s="1717"/>
      <c r="G429" s="1717"/>
      <c r="H429" s="1717"/>
      <c r="I429" s="1717"/>
      <c r="J429" s="1717"/>
      <c r="K429" s="1717"/>
      <c r="L429" s="1717"/>
      <c r="M429" s="1717"/>
    </row>
    <row r="430" spans="1:13">
      <c r="A430" s="1717"/>
      <c r="B430" s="1717"/>
      <c r="C430" s="1717"/>
      <c r="D430" s="1717"/>
      <c r="E430" s="1717"/>
      <c r="F430" s="1717"/>
      <c r="G430" s="1717"/>
      <c r="H430" s="1717"/>
      <c r="I430" s="1717"/>
      <c r="J430" s="1717"/>
      <c r="K430" s="1717"/>
      <c r="L430" s="1717"/>
      <c r="M430" s="1717"/>
    </row>
    <row r="431" spans="1:13">
      <c r="A431" s="1717"/>
      <c r="B431" s="1717"/>
      <c r="C431" s="1717"/>
      <c r="D431" s="1717"/>
      <c r="E431" s="1717"/>
      <c r="F431" s="1717"/>
      <c r="G431" s="1717"/>
      <c r="H431" s="1717"/>
      <c r="I431" s="1717"/>
      <c r="J431" s="1717"/>
      <c r="K431" s="1717"/>
      <c r="L431" s="1717"/>
      <c r="M431" s="1717"/>
    </row>
    <row r="432" spans="1:13">
      <c r="A432" s="1717"/>
      <c r="B432" s="1717"/>
      <c r="C432" s="1717"/>
      <c r="D432" s="1717"/>
      <c r="E432" s="1717"/>
      <c r="F432" s="1717"/>
      <c r="G432" s="1717"/>
      <c r="H432" s="1717"/>
      <c r="I432" s="1717"/>
      <c r="J432" s="1717"/>
      <c r="K432" s="1717"/>
      <c r="L432" s="1717"/>
      <c r="M432" s="1717"/>
    </row>
    <row r="433" spans="1:13">
      <c r="A433" s="1717"/>
      <c r="B433" s="1717"/>
      <c r="C433" s="1717"/>
      <c r="D433" s="1717"/>
      <c r="E433" s="1717"/>
      <c r="F433" s="1717"/>
      <c r="G433" s="1717"/>
      <c r="H433" s="1717"/>
      <c r="I433" s="1717"/>
      <c r="J433" s="1717"/>
      <c r="K433" s="1717"/>
      <c r="L433" s="1717"/>
      <c r="M433" s="1717"/>
    </row>
    <row r="434" spans="1:13">
      <c r="A434" s="1717"/>
      <c r="B434" s="1717"/>
      <c r="C434" s="1717"/>
      <c r="D434" s="1717"/>
      <c r="E434" s="1717"/>
      <c r="F434" s="1717"/>
      <c r="G434" s="1717"/>
      <c r="H434" s="1717"/>
      <c r="I434" s="1717"/>
      <c r="J434" s="1717"/>
      <c r="K434" s="1717"/>
      <c r="L434" s="1717"/>
      <c r="M434" s="1717"/>
    </row>
    <row r="435" spans="1:13">
      <c r="A435" s="1717"/>
      <c r="B435" s="1717"/>
      <c r="C435" s="1717"/>
      <c r="D435" s="1717"/>
      <c r="E435" s="1717"/>
      <c r="F435" s="1717"/>
      <c r="G435" s="1717"/>
      <c r="H435" s="1717"/>
      <c r="I435" s="1717"/>
      <c r="J435" s="1717"/>
      <c r="K435" s="1717"/>
      <c r="L435" s="1717"/>
      <c r="M435" s="1717"/>
    </row>
    <row r="436" spans="1:13">
      <c r="A436" s="1717"/>
      <c r="B436" s="1717"/>
      <c r="C436" s="1717"/>
      <c r="D436" s="1717"/>
      <c r="E436" s="1717"/>
      <c r="F436" s="1717"/>
      <c r="G436" s="1717"/>
      <c r="H436" s="1717"/>
      <c r="I436" s="1717"/>
      <c r="J436" s="1717"/>
      <c r="K436" s="1717"/>
      <c r="L436" s="1717"/>
      <c r="M436" s="1717"/>
    </row>
    <row r="437" spans="1:13">
      <c r="A437" s="1717"/>
      <c r="B437" s="1717"/>
      <c r="C437" s="1717"/>
      <c r="D437" s="1717"/>
      <c r="E437" s="1717"/>
      <c r="F437" s="1717"/>
      <c r="G437" s="1717"/>
      <c r="H437" s="1717"/>
      <c r="I437" s="1717"/>
      <c r="J437" s="1717"/>
      <c r="K437" s="1717"/>
      <c r="L437" s="1717"/>
      <c r="M437" s="1717"/>
    </row>
    <row r="438" spans="1:13">
      <c r="A438" s="1717"/>
      <c r="B438" s="1717"/>
      <c r="C438" s="1717"/>
      <c r="D438" s="1717"/>
      <c r="E438" s="1717"/>
      <c r="F438" s="1717"/>
      <c r="G438" s="1717"/>
      <c r="H438" s="1717"/>
      <c r="I438" s="1717"/>
      <c r="J438" s="1717"/>
      <c r="K438" s="1717"/>
      <c r="L438" s="1717"/>
      <c r="M438" s="1717"/>
    </row>
    <row r="439" spans="1:13">
      <c r="A439" s="1717"/>
      <c r="B439" s="1717"/>
      <c r="C439" s="1717"/>
      <c r="D439" s="1717"/>
      <c r="E439" s="1717"/>
      <c r="F439" s="1717"/>
      <c r="G439" s="1717"/>
      <c r="H439" s="1717"/>
      <c r="I439" s="1717"/>
      <c r="J439" s="1717"/>
      <c r="K439" s="1717"/>
      <c r="L439" s="1717"/>
      <c r="M439" s="1717"/>
    </row>
    <row r="440" spans="1:13">
      <c r="A440" s="1717"/>
      <c r="B440" s="1717"/>
      <c r="C440" s="1717"/>
      <c r="D440" s="1717"/>
      <c r="E440" s="1717"/>
      <c r="F440" s="1717"/>
      <c r="G440" s="1717"/>
      <c r="H440" s="1717"/>
      <c r="I440" s="1717"/>
      <c r="J440" s="1717"/>
      <c r="K440" s="1717"/>
      <c r="L440" s="1717"/>
      <c r="M440" s="1717"/>
    </row>
    <row r="441" spans="1:13">
      <c r="A441" s="1717"/>
      <c r="B441" s="1717"/>
      <c r="C441" s="1717"/>
      <c r="D441" s="1717"/>
      <c r="E441" s="1717"/>
      <c r="F441" s="1717"/>
      <c r="G441" s="1717"/>
      <c r="H441" s="1717"/>
      <c r="I441" s="1717"/>
      <c r="J441" s="1717"/>
      <c r="K441" s="1717"/>
      <c r="L441" s="1717"/>
      <c r="M441" s="1717"/>
    </row>
    <row r="442" spans="1:13">
      <c r="A442" s="1717"/>
      <c r="B442" s="1717"/>
      <c r="C442" s="1717"/>
      <c r="D442" s="1717"/>
      <c r="E442" s="1717"/>
      <c r="F442" s="1717"/>
      <c r="G442" s="1717"/>
      <c r="H442" s="1717"/>
      <c r="I442" s="1717"/>
      <c r="J442" s="1717"/>
      <c r="K442" s="1717"/>
      <c r="L442" s="1717"/>
      <c r="M442" s="1717"/>
    </row>
    <row r="443" spans="1:13">
      <c r="A443" s="1717"/>
      <c r="B443" s="1717"/>
      <c r="C443" s="1717"/>
      <c r="D443" s="1717"/>
      <c r="E443" s="1717"/>
      <c r="F443" s="1717"/>
      <c r="G443" s="1717"/>
      <c r="H443" s="1717"/>
      <c r="I443" s="1717"/>
      <c r="J443" s="1717"/>
      <c r="K443" s="1717"/>
      <c r="L443" s="1717"/>
      <c r="M443" s="1717"/>
    </row>
    <row r="444" spans="1:13">
      <c r="A444" s="1717"/>
      <c r="B444" s="1717"/>
      <c r="C444" s="1717"/>
      <c r="D444" s="1717"/>
      <c r="E444" s="1717"/>
      <c r="F444" s="1717"/>
      <c r="G444" s="1717"/>
      <c r="H444" s="1717"/>
      <c r="I444" s="1717"/>
      <c r="J444" s="1717"/>
      <c r="K444" s="1717"/>
      <c r="L444" s="1717"/>
      <c r="M444" s="1717"/>
    </row>
    <row r="445" spans="1:13">
      <c r="A445" s="1717"/>
      <c r="B445" s="1717"/>
      <c r="C445" s="1717"/>
      <c r="D445" s="1717"/>
      <c r="E445" s="1717"/>
      <c r="F445" s="1717"/>
      <c r="G445" s="1717"/>
      <c r="H445" s="1717"/>
      <c r="I445" s="1717"/>
      <c r="J445" s="1717"/>
      <c r="K445" s="1717"/>
      <c r="L445" s="1717"/>
      <c r="M445" s="1717"/>
    </row>
    <row r="446" spans="1:13">
      <c r="A446" s="1717"/>
      <c r="B446" s="1717"/>
      <c r="C446" s="1717"/>
      <c r="D446" s="1717"/>
      <c r="E446" s="1717"/>
      <c r="F446" s="1717"/>
      <c r="G446" s="1717"/>
      <c r="H446" s="1717"/>
      <c r="I446" s="1717"/>
      <c r="J446" s="1717"/>
      <c r="K446" s="1717"/>
      <c r="L446" s="1717"/>
      <c r="M446" s="1717"/>
    </row>
    <row r="447" spans="1:13">
      <c r="A447" s="1717"/>
      <c r="B447" s="1717"/>
      <c r="C447" s="1717"/>
      <c r="D447" s="1717"/>
      <c r="E447" s="1717"/>
      <c r="F447" s="1717"/>
      <c r="G447" s="1717"/>
      <c r="H447" s="1717"/>
      <c r="I447" s="1717"/>
      <c r="J447" s="1717"/>
      <c r="K447" s="1717"/>
      <c r="L447" s="1717"/>
      <c r="M447" s="1717"/>
    </row>
    <row r="448" spans="1:13">
      <c r="A448" s="1717"/>
      <c r="B448" s="1717"/>
      <c r="C448" s="1717"/>
      <c r="D448" s="1717"/>
      <c r="E448" s="1717"/>
      <c r="F448" s="1717"/>
      <c r="G448" s="1717"/>
      <c r="H448" s="1717"/>
      <c r="I448" s="1717"/>
      <c r="J448" s="1717"/>
      <c r="K448" s="1717"/>
      <c r="L448" s="1717"/>
      <c r="M448" s="1717"/>
    </row>
    <row r="449" spans="1:13">
      <c r="A449" s="1717"/>
      <c r="B449" s="1717"/>
      <c r="C449" s="1717"/>
      <c r="D449" s="1717"/>
      <c r="E449" s="1717"/>
      <c r="F449" s="1717"/>
      <c r="G449" s="1717"/>
      <c r="H449" s="1717"/>
      <c r="I449" s="1717"/>
      <c r="J449" s="1717"/>
      <c r="K449" s="1717"/>
      <c r="L449" s="1717"/>
      <c r="M449" s="1717"/>
    </row>
    <row r="450" spans="1:13">
      <c r="A450" s="1717"/>
      <c r="B450" s="1717"/>
      <c r="C450" s="1717"/>
      <c r="D450" s="1717"/>
      <c r="E450" s="1717"/>
      <c r="F450" s="1717"/>
      <c r="G450" s="1717"/>
      <c r="H450" s="1717"/>
      <c r="I450" s="1717"/>
      <c r="J450" s="1717"/>
      <c r="K450" s="1717"/>
      <c r="L450" s="1717"/>
      <c r="M450" s="1717"/>
    </row>
    <row r="451" spans="1:13">
      <c r="A451" s="1717"/>
      <c r="B451" s="1717"/>
      <c r="C451" s="1717"/>
      <c r="D451" s="1717"/>
      <c r="E451" s="1717"/>
      <c r="F451" s="1717"/>
      <c r="G451" s="1717"/>
      <c r="H451" s="1717"/>
      <c r="I451" s="1717"/>
      <c r="J451" s="1717"/>
      <c r="K451" s="1717"/>
      <c r="L451" s="1717"/>
      <c r="M451" s="1717"/>
    </row>
    <row r="452" spans="1:13">
      <c r="A452" s="1717"/>
      <c r="B452" s="1717"/>
      <c r="C452" s="1717"/>
      <c r="D452" s="1717"/>
      <c r="E452" s="1717"/>
      <c r="F452" s="1717"/>
      <c r="G452" s="1717"/>
      <c r="H452" s="1717"/>
      <c r="I452" s="1717"/>
      <c r="J452" s="1717"/>
      <c r="K452" s="1717"/>
      <c r="L452" s="1717"/>
      <c r="M452" s="1717"/>
    </row>
    <row r="453" spans="1:13">
      <c r="A453" s="1717"/>
      <c r="B453" s="1717"/>
      <c r="C453" s="1717"/>
      <c r="D453" s="1717"/>
      <c r="E453" s="1717"/>
      <c r="F453" s="1717"/>
      <c r="G453" s="1717"/>
      <c r="H453" s="1717"/>
      <c r="I453" s="1717"/>
      <c r="J453" s="1717"/>
      <c r="K453" s="1717"/>
      <c r="L453" s="1717"/>
      <c r="M453" s="1717"/>
    </row>
    <row r="454" spans="1:13">
      <c r="A454" s="1717"/>
      <c r="B454" s="1717"/>
      <c r="C454" s="1717"/>
      <c r="D454" s="1717"/>
      <c r="E454" s="1717"/>
      <c r="F454" s="1717"/>
      <c r="G454" s="1717"/>
      <c r="H454" s="1717"/>
      <c r="I454" s="1717"/>
      <c r="J454" s="1717"/>
      <c r="K454" s="1717"/>
      <c r="L454" s="1717"/>
      <c r="M454" s="1717"/>
    </row>
    <row r="455" spans="1:13">
      <c r="A455" s="1717"/>
      <c r="B455" s="1717"/>
      <c r="C455" s="1717"/>
      <c r="D455" s="1717"/>
      <c r="E455" s="1717"/>
      <c r="F455" s="1717"/>
      <c r="G455" s="1717"/>
      <c r="H455" s="1717"/>
      <c r="I455" s="1717"/>
      <c r="J455" s="1717"/>
      <c r="K455" s="1717"/>
      <c r="L455" s="1717"/>
      <c r="M455" s="1717"/>
    </row>
    <row r="456" spans="1:13">
      <c r="A456" s="1717"/>
      <c r="B456" s="1717"/>
      <c r="C456" s="1717"/>
      <c r="D456" s="1717"/>
      <c r="E456" s="1717"/>
      <c r="F456" s="1717"/>
      <c r="G456" s="1717"/>
      <c r="H456" s="1717"/>
      <c r="I456" s="1717"/>
      <c r="J456" s="1717"/>
      <c r="K456" s="1717"/>
      <c r="L456" s="1717"/>
      <c r="M456" s="1717"/>
    </row>
    <row r="457" spans="1:13">
      <c r="A457" s="1717"/>
      <c r="B457" s="1717"/>
      <c r="C457" s="1717"/>
      <c r="D457" s="1717"/>
      <c r="E457" s="1717"/>
      <c r="F457" s="1717"/>
      <c r="G457" s="1717"/>
      <c r="H457" s="1717"/>
      <c r="I457" s="1717"/>
      <c r="J457" s="1717"/>
      <c r="K457" s="1717"/>
      <c r="L457" s="1717"/>
      <c r="M457" s="1717"/>
    </row>
    <row r="458" spans="1:13">
      <c r="A458" s="1717"/>
      <c r="B458" s="1717"/>
      <c r="C458" s="1717"/>
      <c r="D458" s="1717"/>
      <c r="E458" s="1717"/>
      <c r="F458" s="1717"/>
      <c r="G458" s="1717"/>
      <c r="H458" s="1717"/>
      <c r="I458" s="1717"/>
      <c r="J458" s="1717"/>
      <c r="K458" s="1717"/>
      <c r="L458" s="1717"/>
      <c r="M458" s="1717"/>
    </row>
    <row r="459" spans="1:13">
      <c r="A459" s="1717"/>
      <c r="B459" s="1717"/>
      <c r="C459" s="1717"/>
      <c r="D459" s="1717"/>
      <c r="E459" s="1717"/>
      <c r="F459" s="1717"/>
      <c r="G459" s="1717"/>
      <c r="H459" s="1717"/>
      <c r="I459" s="1717"/>
      <c r="J459" s="1717"/>
      <c r="K459" s="1717"/>
      <c r="L459" s="1717"/>
      <c r="M459" s="1717"/>
    </row>
    <row r="460" spans="1:13">
      <c r="A460" s="1717"/>
      <c r="B460" s="1717"/>
      <c r="C460" s="1717"/>
      <c r="D460" s="1717"/>
      <c r="E460" s="1717"/>
      <c r="F460" s="1717"/>
      <c r="G460" s="1717"/>
      <c r="H460" s="1717"/>
      <c r="I460" s="1717"/>
      <c r="J460" s="1717"/>
      <c r="K460" s="1717"/>
      <c r="L460" s="1717"/>
      <c r="M460" s="1717"/>
    </row>
    <row r="461" spans="1:13">
      <c r="A461" s="1717"/>
      <c r="B461" s="1717"/>
      <c r="C461" s="1717"/>
      <c r="D461" s="1717"/>
      <c r="E461" s="1717"/>
      <c r="F461" s="1717"/>
      <c r="G461" s="1717"/>
      <c r="H461" s="1717"/>
      <c r="I461" s="1717"/>
      <c r="J461" s="1717"/>
      <c r="K461" s="1717"/>
      <c r="L461" s="1717"/>
      <c r="M461" s="1717"/>
    </row>
    <row r="462" spans="1:13">
      <c r="A462" s="1717"/>
      <c r="B462" s="1717"/>
      <c r="C462" s="1717"/>
      <c r="D462" s="1717"/>
      <c r="E462" s="1717"/>
      <c r="F462" s="1717"/>
      <c r="G462" s="1717"/>
      <c r="H462" s="1717"/>
      <c r="I462" s="1717"/>
      <c r="J462" s="1717"/>
      <c r="K462" s="1717"/>
      <c r="L462" s="1717"/>
      <c r="M462" s="1717"/>
    </row>
    <row r="463" spans="1:13">
      <c r="A463" s="1717"/>
      <c r="B463" s="1717"/>
      <c r="C463" s="1717"/>
      <c r="D463" s="1717"/>
      <c r="E463" s="1717"/>
      <c r="F463" s="1717"/>
      <c r="G463" s="1717"/>
      <c r="H463" s="1717"/>
      <c r="I463" s="1717"/>
      <c r="J463" s="1717"/>
      <c r="K463" s="1717"/>
      <c r="L463" s="1717"/>
      <c r="M463" s="1717"/>
    </row>
    <row r="464" spans="1:13">
      <c r="A464" s="1717"/>
      <c r="B464" s="1717"/>
      <c r="C464" s="1717"/>
      <c r="D464" s="1717"/>
      <c r="E464" s="1717"/>
      <c r="F464" s="1717"/>
      <c r="G464" s="1717"/>
      <c r="H464" s="1717"/>
      <c r="I464" s="1717"/>
      <c r="J464" s="1717"/>
      <c r="K464" s="1717"/>
      <c r="L464" s="1717"/>
      <c r="M464" s="1717"/>
    </row>
    <row r="465" spans="1:13">
      <c r="A465" s="1717"/>
      <c r="B465" s="1717"/>
      <c r="C465" s="1717"/>
      <c r="D465" s="1717"/>
      <c r="E465" s="1717"/>
      <c r="F465" s="1717"/>
      <c r="G465" s="1717"/>
      <c r="H465" s="1717"/>
      <c r="I465" s="1717"/>
      <c r="J465" s="1717"/>
      <c r="K465" s="1717"/>
      <c r="L465" s="1717"/>
      <c r="M465" s="1717"/>
    </row>
    <row r="466" spans="1:13">
      <c r="A466" s="1717"/>
      <c r="B466" s="1717"/>
      <c r="C466" s="1717"/>
      <c r="D466" s="1717"/>
      <c r="E466" s="1717"/>
      <c r="F466" s="1717"/>
      <c r="G466" s="1717"/>
      <c r="H466" s="1717"/>
      <c r="I466" s="1717"/>
      <c r="J466" s="1717"/>
      <c r="K466" s="1717"/>
      <c r="L466" s="1717"/>
      <c r="M466" s="1717"/>
    </row>
    <row r="467" spans="1:13">
      <c r="A467" s="1717"/>
      <c r="B467" s="1717"/>
      <c r="C467" s="1717"/>
      <c r="D467" s="1717"/>
      <c r="E467" s="1717"/>
      <c r="F467" s="1717"/>
      <c r="G467" s="1717"/>
      <c r="H467" s="1717"/>
      <c r="I467" s="1717"/>
      <c r="J467" s="1717"/>
      <c r="K467" s="1717"/>
      <c r="L467" s="1717"/>
      <c r="M467" s="1717"/>
    </row>
    <row r="468" spans="1:13">
      <c r="A468" s="1717"/>
      <c r="B468" s="1717"/>
      <c r="C468" s="1717"/>
      <c r="D468" s="1717"/>
      <c r="E468" s="1717"/>
      <c r="F468" s="1717"/>
      <c r="G468" s="1717"/>
      <c r="H468" s="1717"/>
      <c r="I468" s="1717"/>
      <c r="J468" s="1717"/>
      <c r="K468" s="1717"/>
      <c r="L468" s="1717"/>
      <c r="M468" s="1717"/>
    </row>
    <row r="469" spans="1:13">
      <c r="A469" s="1717"/>
      <c r="B469" s="1717"/>
      <c r="C469" s="1717"/>
      <c r="D469" s="1717"/>
      <c r="E469" s="1717"/>
      <c r="F469" s="1717"/>
      <c r="G469" s="1717"/>
      <c r="H469" s="1717"/>
      <c r="I469" s="1717"/>
      <c r="J469" s="1717"/>
      <c r="K469" s="1717"/>
      <c r="L469" s="1717"/>
      <c r="M469" s="1717"/>
    </row>
    <row r="470" spans="1:13">
      <c r="A470" s="1717"/>
      <c r="B470" s="1717"/>
      <c r="C470" s="1717"/>
      <c r="D470" s="1717"/>
      <c r="E470" s="1717"/>
      <c r="F470" s="1717"/>
      <c r="G470" s="1717"/>
      <c r="H470" s="1717"/>
      <c r="I470" s="1717"/>
      <c r="J470" s="1717"/>
      <c r="K470" s="1717"/>
      <c r="L470" s="1717"/>
      <c r="M470" s="1717"/>
    </row>
    <row r="471" spans="1:13">
      <c r="A471" s="1717"/>
      <c r="B471" s="1717"/>
      <c r="C471" s="1717"/>
      <c r="D471" s="1717"/>
      <c r="E471" s="1717"/>
      <c r="F471" s="1717"/>
      <c r="G471" s="1717"/>
      <c r="H471" s="1717"/>
      <c r="I471" s="1717"/>
      <c r="J471" s="1717"/>
      <c r="K471" s="1717"/>
      <c r="L471" s="1717"/>
      <c r="M471" s="1717"/>
    </row>
    <row r="472" spans="1:13">
      <c r="A472" s="1717"/>
      <c r="B472" s="1717"/>
      <c r="C472" s="1717"/>
      <c r="D472" s="1717"/>
      <c r="E472" s="1717"/>
      <c r="F472" s="1717"/>
      <c r="G472" s="1717"/>
      <c r="H472" s="1717"/>
      <c r="I472" s="1717"/>
      <c r="J472" s="1717"/>
      <c r="K472" s="1717"/>
      <c r="L472" s="1717"/>
      <c r="M472" s="1717"/>
    </row>
    <row r="473" spans="1:13">
      <c r="A473" s="1717"/>
      <c r="B473" s="1717"/>
      <c r="C473" s="1717"/>
      <c r="D473" s="1717"/>
      <c r="E473" s="1717"/>
      <c r="F473" s="1717"/>
      <c r="G473" s="1717"/>
      <c r="H473" s="1717"/>
      <c r="I473" s="1717"/>
      <c r="J473" s="1717"/>
      <c r="K473" s="1717"/>
      <c r="L473" s="1717"/>
      <c r="M473" s="1717"/>
    </row>
    <row r="474" spans="1:13">
      <c r="A474" s="1717"/>
      <c r="B474" s="1717"/>
      <c r="C474" s="1717"/>
      <c r="D474" s="1717"/>
      <c r="E474" s="1717"/>
      <c r="F474" s="1717"/>
      <c r="G474" s="1717"/>
      <c r="H474" s="1717"/>
      <c r="I474" s="1717"/>
      <c r="J474" s="1717"/>
      <c r="K474" s="1717"/>
      <c r="L474" s="1717"/>
      <c r="M474" s="1717"/>
    </row>
    <row r="475" spans="1:13">
      <c r="A475" s="1717"/>
      <c r="B475" s="1717"/>
      <c r="C475" s="1717"/>
      <c r="D475" s="1717"/>
      <c r="E475" s="1717"/>
      <c r="F475" s="1717"/>
      <c r="G475" s="1717"/>
      <c r="H475" s="1717"/>
      <c r="I475" s="1717"/>
      <c r="J475" s="1717"/>
      <c r="K475" s="1717"/>
      <c r="L475" s="1717"/>
      <c r="M475" s="1717"/>
    </row>
    <row r="476" spans="1:13">
      <c r="A476" s="1717"/>
      <c r="B476" s="1717"/>
      <c r="C476" s="1717"/>
      <c r="D476" s="1717"/>
      <c r="E476" s="1717"/>
      <c r="F476" s="1717"/>
      <c r="G476" s="1717"/>
      <c r="H476" s="1717"/>
      <c r="I476" s="1717"/>
      <c r="J476" s="1717"/>
      <c r="K476" s="1717"/>
      <c r="L476" s="1717"/>
      <c r="M476" s="1717"/>
    </row>
    <row r="477" spans="1:13">
      <c r="A477" s="1717"/>
      <c r="B477" s="1717"/>
      <c r="C477" s="1717"/>
      <c r="D477" s="1717"/>
      <c r="E477" s="1717"/>
      <c r="F477" s="1717"/>
      <c r="G477" s="1717"/>
      <c r="H477" s="1717"/>
      <c r="I477" s="1717"/>
      <c r="J477" s="1717"/>
      <c r="K477" s="1717"/>
      <c r="L477" s="1717"/>
      <c r="M477" s="1717"/>
    </row>
    <row r="478" spans="1:13">
      <c r="A478" s="1717"/>
      <c r="B478" s="1717"/>
      <c r="C478" s="1717"/>
      <c r="D478" s="1717"/>
      <c r="E478" s="1717"/>
      <c r="F478" s="1717"/>
      <c r="G478" s="1717"/>
      <c r="H478" s="1717"/>
      <c r="I478" s="1717"/>
      <c r="J478" s="1717"/>
      <c r="K478" s="1717"/>
      <c r="L478" s="1717"/>
      <c r="M478" s="1717"/>
    </row>
    <row r="479" spans="1:13">
      <c r="A479" s="1717"/>
      <c r="B479" s="1717"/>
      <c r="C479" s="1717"/>
      <c r="D479" s="1717"/>
      <c r="E479" s="1717"/>
      <c r="F479" s="1717"/>
      <c r="G479" s="1717"/>
      <c r="H479" s="1717"/>
      <c r="I479" s="1717"/>
      <c r="J479" s="1717"/>
      <c r="K479" s="1717"/>
      <c r="L479" s="1717"/>
      <c r="M479" s="1717"/>
    </row>
    <row r="480" spans="1:13">
      <c r="A480" s="1717"/>
      <c r="B480" s="1717"/>
      <c r="C480" s="1717"/>
      <c r="D480" s="1717"/>
      <c r="E480" s="1717"/>
      <c r="F480" s="1717"/>
      <c r="G480" s="1717"/>
      <c r="H480" s="1717"/>
      <c r="I480" s="1717"/>
      <c r="J480" s="1717"/>
      <c r="K480" s="1717"/>
      <c r="L480" s="1717"/>
      <c r="M480" s="1717"/>
    </row>
    <row r="481" spans="1:13">
      <c r="A481" s="1717"/>
      <c r="B481" s="1717"/>
      <c r="C481" s="1717"/>
      <c r="D481" s="1717"/>
      <c r="E481" s="1717"/>
      <c r="F481" s="1717"/>
      <c r="G481" s="1717"/>
      <c r="H481" s="1717"/>
      <c r="I481" s="1717"/>
      <c r="J481" s="1717"/>
      <c r="K481" s="1717"/>
      <c r="L481" s="1717"/>
      <c r="M481" s="1717"/>
    </row>
    <row r="482" spans="1:13">
      <c r="A482" s="1717"/>
      <c r="B482" s="1717"/>
      <c r="C482" s="1717"/>
      <c r="D482" s="1717"/>
      <c r="E482" s="1717"/>
      <c r="F482" s="1717"/>
      <c r="G482" s="1717"/>
      <c r="H482" s="1717"/>
      <c r="I482" s="1717"/>
      <c r="J482" s="1717"/>
      <c r="K482" s="1717"/>
      <c r="L482" s="1717"/>
      <c r="M482" s="1717"/>
    </row>
    <row r="483" spans="1:13">
      <c r="A483" s="1717"/>
      <c r="B483" s="1717"/>
      <c r="C483" s="1717"/>
      <c r="D483" s="1717"/>
      <c r="E483" s="1717"/>
      <c r="F483" s="1717"/>
      <c r="G483" s="1717"/>
      <c r="H483" s="1717"/>
      <c r="I483" s="1717"/>
      <c r="J483" s="1717"/>
      <c r="K483" s="1717"/>
      <c r="L483" s="1717"/>
      <c r="M483" s="1717"/>
    </row>
    <row r="484" spans="1:13">
      <c r="A484" s="1717"/>
      <c r="B484" s="1717"/>
      <c r="C484" s="1717"/>
      <c r="D484" s="1717"/>
      <c r="E484" s="1717"/>
      <c r="F484" s="1717"/>
      <c r="G484" s="1717"/>
      <c r="H484" s="1717"/>
      <c r="I484" s="1717"/>
      <c r="J484" s="1717"/>
      <c r="K484" s="1717"/>
      <c r="L484" s="1717"/>
      <c r="M484" s="1717"/>
    </row>
    <row r="485" spans="1:13">
      <c r="A485" s="1717"/>
      <c r="B485" s="1717"/>
      <c r="C485" s="1717"/>
      <c r="D485" s="1717"/>
      <c r="E485" s="1717"/>
      <c r="F485" s="1717"/>
      <c r="G485" s="1717"/>
      <c r="H485" s="1717"/>
      <c r="I485" s="1717"/>
      <c r="J485" s="1717"/>
      <c r="K485" s="1717"/>
      <c r="L485" s="1717"/>
      <c r="M485" s="1717"/>
    </row>
    <row r="486" spans="1:13">
      <c r="A486" s="1717"/>
      <c r="B486" s="1717"/>
      <c r="C486" s="1717"/>
      <c r="D486" s="1717"/>
      <c r="E486" s="1717"/>
      <c r="F486" s="1717"/>
      <c r="G486" s="1717"/>
      <c r="H486" s="1717"/>
      <c r="I486" s="1717"/>
      <c r="J486" s="1717"/>
      <c r="K486" s="1717"/>
      <c r="L486" s="1717"/>
      <c r="M486" s="1717"/>
    </row>
    <row r="487" spans="1:13">
      <c r="A487" s="1717"/>
      <c r="B487" s="1717"/>
      <c r="C487" s="1717"/>
      <c r="D487" s="1717"/>
      <c r="E487" s="1717"/>
      <c r="F487" s="1717"/>
      <c r="G487" s="1717"/>
      <c r="H487" s="1717"/>
      <c r="I487" s="1717"/>
      <c r="J487" s="1717"/>
      <c r="K487" s="1717"/>
      <c r="L487" s="1717"/>
      <c r="M487" s="1717"/>
    </row>
    <row r="488" spans="1:13">
      <c r="A488" s="1717"/>
      <c r="B488" s="1717"/>
      <c r="C488" s="1717"/>
      <c r="D488" s="1717"/>
      <c r="E488" s="1717"/>
      <c r="F488" s="1717"/>
      <c r="G488" s="1717"/>
      <c r="H488" s="1717"/>
      <c r="I488" s="1717"/>
      <c r="J488" s="1717"/>
      <c r="K488" s="1717"/>
      <c r="L488" s="1717"/>
      <c r="M488" s="1717"/>
    </row>
    <row r="489" spans="1:13">
      <c r="A489" s="1717"/>
      <c r="B489" s="1717"/>
      <c r="C489" s="1717"/>
      <c r="D489" s="1717"/>
      <c r="E489" s="1717"/>
      <c r="F489" s="1717"/>
      <c r="G489" s="1717"/>
      <c r="H489" s="1717"/>
      <c r="I489" s="1717"/>
      <c r="J489" s="1717"/>
      <c r="K489" s="1717"/>
      <c r="L489" s="1717"/>
      <c r="M489" s="1717"/>
    </row>
    <row r="490" spans="1:13">
      <c r="A490" s="1717"/>
      <c r="B490" s="1717"/>
      <c r="C490" s="1717"/>
      <c r="D490" s="1717"/>
      <c r="E490" s="1717"/>
      <c r="F490" s="1717"/>
      <c r="G490" s="1717"/>
      <c r="H490" s="1717"/>
      <c r="I490" s="1717"/>
      <c r="J490" s="1717"/>
      <c r="K490" s="1717"/>
      <c r="L490" s="1717"/>
      <c r="M490" s="1717"/>
    </row>
    <row r="491" spans="1:13">
      <c r="A491" s="1717"/>
      <c r="B491" s="1717"/>
      <c r="C491" s="1717"/>
      <c r="D491" s="1717"/>
      <c r="E491" s="1717"/>
      <c r="F491" s="1717"/>
      <c r="G491" s="1717"/>
      <c r="H491" s="1717"/>
      <c r="I491" s="1717"/>
      <c r="J491" s="1717"/>
      <c r="K491" s="1717"/>
      <c r="L491" s="1717"/>
      <c r="M491" s="1717"/>
    </row>
    <row r="492" spans="1:13">
      <c r="A492" s="1717"/>
      <c r="B492" s="1717"/>
      <c r="C492" s="1717"/>
      <c r="D492" s="1717"/>
      <c r="E492" s="1717"/>
      <c r="F492" s="1717"/>
      <c r="G492" s="1717"/>
      <c r="H492" s="1717"/>
      <c r="I492" s="1717"/>
      <c r="J492" s="1717"/>
      <c r="K492" s="1717"/>
      <c r="L492" s="1717"/>
      <c r="M492" s="1717"/>
    </row>
    <row r="493" spans="1:13">
      <c r="A493" s="1717"/>
      <c r="B493" s="1717"/>
      <c r="C493" s="1717"/>
      <c r="D493" s="1717"/>
      <c r="E493" s="1717"/>
      <c r="F493" s="1717"/>
      <c r="G493" s="1717"/>
      <c r="H493" s="1717"/>
      <c r="I493" s="1717"/>
      <c r="J493" s="1717"/>
      <c r="K493" s="1717"/>
      <c r="L493" s="1717"/>
      <c r="M493" s="1717"/>
    </row>
    <row r="494" spans="1:13">
      <c r="A494" s="1717"/>
      <c r="B494" s="1717"/>
      <c r="C494" s="1717"/>
      <c r="D494" s="1717"/>
      <c r="E494" s="1717"/>
      <c r="F494" s="1717"/>
      <c r="G494" s="1717"/>
      <c r="H494" s="1717"/>
      <c r="I494" s="1717"/>
      <c r="J494" s="1717"/>
      <c r="K494" s="1717"/>
      <c r="L494" s="1717"/>
      <c r="M494" s="1717"/>
    </row>
    <row r="495" spans="1:13">
      <c r="A495" s="1717"/>
      <c r="B495" s="1717"/>
      <c r="C495" s="1717"/>
      <c r="D495" s="1717"/>
      <c r="E495" s="1717"/>
      <c r="F495" s="1717"/>
      <c r="G495" s="1717"/>
      <c r="H495" s="1717"/>
      <c r="I495" s="1717"/>
      <c r="J495" s="1717"/>
      <c r="K495" s="1717"/>
      <c r="L495" s="1717"/>
      <c r="M495" s="1717"/>
    </row>
    <row r="496" spans="1:13">
      <c r="A496" s="1717"/>
      <c r="B496" s="1717"/>
      <c r="C496" s="1717"/>
      <c r="D496" s="1717"/>
      <c r="E496" s="1717"/>
      <c r="F496" s="1717"/>
      <c r="G496" s="1717"/>
      <c r="H496" s="1717"/>
      <c r="I496" s="1717"/>
      <c r="J496" s="1717"/>
      <c r="K496" s="1717"/>
      <c r="L496" s="1717"/>
      <c r="M496" s="1717"/>
    </row>
    <row r="497" spans="1:13">
      <c r="A497" s="1717"/>
      <c r="B497" s="1717"/>
      <c r="C497" s="1717"/>
      <c r="D497" s="1717"/>
      <c r="E497" s="1717"/>
      <c r="F497" s="1717"/>
      <c r="G497" s="1717"/>
      <c r="H497" s="1717"/>
      <c r="I497" s="1717"/>
      <c r="J497" s="1717"/>
      <c r="K497" s="1717"/>
      <c r="L497" s="1717"/>
      <c r="M497" s="1717"/>
    </row>
    <row r="498" spans="1:13">
      <c r="A498" s="1717"/>
      <c r="B498" s="1717"/>
      <c r="C498" s="1717"/>
      <c r="D498" s="1717"/>
      <c r="E498" s="1717"/>
      <c r="F498" s="1717"/>
      <c r="G498" s="1717"/>
      <c r="H498" s="1717"/>
      <c r="I498" s="1717"/>
      <c r="J498" s="1717"/>
      <c r="K498" s="1717"/>
      <c r="L498" s="1717"/>
      <c r="M498" s="1717"/>
    </row>
    <row r="499" spans="1:13">
      <c r="A499" s="1717"/>
      <c r="B499" s="1717"/>
      <c r="C499" s="1717"/>
      <c r="D499" s="1717"/>
      <c r="E499" s="1717"/>
      <c r="F499" s="1717"/>
      <c r="G499" s="1717"/>
      <c r="H499" s="1717"/>
      <c r="I499" s="1717"/>
      <c r="J499" s="1717"/>
      <c r="K499" s="1717"/>
      <c r="L499" s="1717"/>
      <c r="M499" s="1717"/>
    </row>
    <row r="500" spans="1:13">
      <c r="A500" s="1717"/>
      <c r="B500" s="1717"/>
      <c r="C500" s="1717"/>
      <c r="D500" s="1717"/>
      <c r="E500" s="1717"/>
      <c r="F500" s="1717"/>
      <c r="G500" s="1717"/>
      <c r="H500" s="1717"/>
      <c r="I500" s="1717"/>
      <c r="J500" s="1717"/>
      <c r="K500" s="1717"/>
      <c r="L500" s="1717"/>
      <c r="M500" s="1717"/>
    </row>
    <row r="501" spans="1:13">
      <c r="A501" s="1717"/>
      <c r="B501" s="1717"/>
      <c r="C501" s="1717"/>
      <c r="D501" s="1717"/>
      <c r="E501" s="1717"/>
      <c r="F501" s="1717"/>
      <c r="G501" s="1717"/>
      <c r="H501" s="1717"/>
      <c r="I501" s="1717"/>
      <c r="J501" s="1717"/>
      <c r="K501" s="1717"/>
      <c r="L501" s="1717"/>
      <c r="M501" s="1717"/>
    </row>
    <row r="502" spans="1:13">
      <c r="A502" s="1717"/>
      <c r="B502" s="1717"/>
      <c r="C502" s="1717"/>
      <c r="D502" s="1717"/>
      <c r="E502" s="1717"/>
      <c r="F502" s="1717"/>
      <c r="G502" s="1717"/>
      <c r="H502" s="1717"/>
      <c r="I502" s="1717"/>
      <c r="J502" s="1717"/>
      <c r="K502" s="1717"/>
      <c r="L502" s="1717"/>
      <c r="M502" s="1717"/>
    </row>
    <row r="503" spans="1:13">
      <c r="A503" s="1717"/>
      <c r="B503" s="1717"/>
      <c r="C503" s="1717"/>
      <c r="D503" s="1717"/>
      <c r="E503" s="1717"/>
      <c r="F503" s="1717"/>
      <c r="G503" s="1717"/>
      <c r="H503" s="1717"/>
      <c r="I503" s="1717"/>
      <c r="J503" s="1717"/>
      <c r="K503" s="1717"/>
      <c r="L503" s="1717"/>
      <c r="M503" s="1717"/>
    </row>
    <row r="504" spans="1:13">
      <c r="A504" s="1717"/>
      <c r="B504" s="1717"/>
      <c r="C504" s="1717"/>
      <c r="D504" s="1717"/>
      <c r="E504" s="1717"/>
      <c r="F504" s="1717"/>
      <c r="G504" s="1717"/>
      <c r="H504" s="1717"/>
      <c r="I504" s="1717"/>
      <c r="J504" s="1717"/>
      <c r="K504" s="1717"/>
      <c r="L504" s="1717"/>
      <c r="M504" s="1717"/>
    </row>
    <row r="505" spans="1:13">
      <c r="A505" s="1717"/>
      <c r="B505" s="1717"/>
      <c r="C505" s="1717"/>
      <c r="D505" s="1717"/>
      <c r="E505" s="1717"/>
      <c r="F505" s="1717"/>
      <c r="G505" s="1717"/>
      <c r="H505" s="1717"/>
      <c r="I505" s="1717"/>
      <c r="J505" s="1717"/>
      <c r="K505" s="1717"/>
      <c r="L505" s="1717"/>
      <c r="M505" s="1717"/>
    </row>
    <row r="506" spans="1:13">
      <c r="A506" s="1717"/>
      <c r="B506" s="1717"/>
      <c r="C506" s="1717"/>
      <c r="D506" s="1717"/>
      <c r="E506" s="1717"/>
      <c r="F506" s="1717"/>
      <c r="G506" s="1717"/>
      <c r="H506" s="1717"/>
      <c r="I506" s="1717"/>
      <c r="J506" s="1717"/>
      <c r="K506" s="1717"/>
      <c r="L506" s="1717"/>
      <c r="M506" s="1717"/>
    </row>
    <row r="507" spans="1:13">
      <c r="A507" s="1717"/>
      <c r="B507" s="1717"/>
      <c r="C507" s="1717"/>
      <c r="D507" s="1717"/>
      <c r="E507" s="1717"/>
      <c r="F507" s="1717"/>
      <c r="G507" s="1717"/>
      <c r="H507" s="1717"/>
      <c r="I507" s="1717"/>
      <c r="J507" s="1717"/>
      <c r="K507" s="1717"/>
      <c r="L507" s="1717"/>
      <c r="M507" s="1717"/>
    </row>
    <row r="508" spans="1:13">
      <c r="A508" s="1717"/>
      <c r="B508" s="1717"/>
      <c r="C508" s="1717"/>
      <c r="D508" s="1717"/>
      <c r="E508" s="1717"/>
      <c r="F508" s="1717"/>
      <c r="G508" s="1717"/>
      <c r="H508" s="1717"/>
      <c r="I508" s="1717"/>
      <c r="J508" s="1717"/>
      <c r="K508" s="1717"/>
      <c r="L508" s="1717"/>
      <c r="M508" s="1717"/>
    </row>
    <row r="509" spans="1:13">
      <c r="A509" s="1717"/>
      <c r="B509" s="1717"/>
      <c r="C509" s="1717"/>
      <c r="D509" s="1717"/>
      <c r="E509" s="1717"/>
      <c r="F509" s="1717"/>
      <c r="G509" s="1717"/>
      <c r="H509" s="1717"/>
      <c r="I509" s="1717"/>
      <c r="J509" s="1717"/>
      <c r="K509" s="1717"/>
      <c r="L509" s="1717"/>
      <c r="M509" s="1717"/>
    </row>
    <row r="510" spans="1:13">
      <c r="A510" s="1717"/>
      <c r="B510" s="1717"/>
      <c r="C510" s="1717"/>
      <c r="D510" s="1717"/>
      <c r="E510" s="1717"/>
      <c r="F510" s="1717"/>
      <c r="G510" s="1717"/>
      <c r="H510" s="1717"/>
      <c r="I510" s="1717"/>
      <c r="J510" s="1717"/>
      <c r="K510" s="1717"/>
      <c r="L510" s="1717"/>
      <c r="M510" s="1717"/>
    </row>
    <row r="511" spans="1:13">
      <c r="A511" s="1717"/>
      <c r="B511" s="1717"/>
      <c r="C511" s="1717"/>
      <c r="D511" s="1717"/>
      <c r="E511" s="1717"/>
      <c r="F511" s="1717"/>
      <c r="G511" s="1717"/>
      <c r="H511" s="1717"/>
      <c r="I511" s="1717"/>
      <c r="J511" s="1717"/>
      <c r="K511" s="1717"/>
      <c r="L511" s="1717"/>
      <c r="M511" s="1717"/>
    </row>
    <row r="512" spans="1:13">
      <c r="A512" s="1717"/>
      <c r="B512" s="1717"/>
      <c r="C512" s="1717"/>
      <c r="D512" s="1717"/>
      <c r="E512" s="1717"/>
      <c r="F512" s="1717"/>
      <c r="G512" s="1717"/>
      <c r="H512" s="1717"/>
      <c r="I512" s="1717"/>
      <c r="J512" s="1717"/>
      <c r="K512" s="1717"/>
      <c r="L512" s="1717"/>
      <c r="M512" s="1717"/>
    </row>
    <row r="513" spans="1:13">
      <c r="A513" s="1717"/>
      <c r="B513" s="1717"/>
      <c r="C513" s="1717"/>
      <c r="D513" s="1717"/>
      <c r="E513" s="1717"/>
      <c r="F513" s="1717"/>
      <c r="G513" s="1717"/>
      <c r="H513" s="1717"/>
      <c r="I513" s="1717"/>
      <c r="J513" s="1717"/>
      <c r="K513" s="1717"/>
      <c r="L513" s="1717"/>
      <c r="M513" s="1717"/>
    </row>
    <row r="514" spans="1:13">
      <c r="A514" s="1717"/>
      <c r="B514" s="1717"/>
      <c r="C514" s="1717"/>
      <c r="D514" s="1717"/>
      <c r="E514" s="1717"/>
      <c r="F514" s="1717"/>
      <c r="G514" s="1717"/>
      <c r="H514" s="1717"/>
      <c r="I514" s="1717"/>
      <c r="J514" s="1717"/>
      <c r="K514" s="1717"/>
      <c r="L514" s="1717"/>
      <c r="M514" s="1717"/>
    </row>
    <row r="515" spans="1:13">
      <c r="A515" s="1717"/>
      <c r="B515" s="1717"/>
      <c r="C515" s="1717"/>
      <c r="D515" s="1717"/>
      <c r="E515" s="1717"/>
      <c r="F515" s="1717"/>
      <c r="G515" s="1717"/>
      <c r="H515" s="1717"/>
      <c r="I515" s="1717"/>
      <c r="J515" s="1717"/>
      <c r="K515" s="1717"/>
      <c r="L515" s="1717"/>
      <c r="M515" s="1717"/>
    </row>
    <row r="516" spans="1:13">
      <c r="A516" s="1717"/>
      <c r="B516" s="1717"/>
      <c r="C516" s="1717"/>
      <c r="D516" s="1717"/>
      <c r="E516" s="1717"/>
      <c r="F516" s="1717"/>
      <c r="G516" s="1717"/>
      <c r="H516" s="1717"/>
      <c r="I516" s="1717"/>
      <c r="J516" s="1717"/>
      <c r="K516" s="1717"/>
      <c r="L516" s="1717"/>
      <c r="M516" s="1717"/>
    </row>
    <row r="517" spans="1:13">
      <c r="A517" s="1717"/>
      <c r="B517" s="1717"/>
      <c r="C517" s="1717"/>
      <c r="D517" s="1717"/>
      <c r="E517" s="1717"/>
      <c r="F517" s="1717"/>
      <c r="G517" s="1717"/>
      <c r="H517" s="1717"/>
      <c r="I517" s="1717"/>
      <c r="J517" s="1717"/>
      <c r="K517" s="1717"/>
      <c r="L517" s="1717"/>
      <c r="M517" s="1717"/>
    </row>
    <row r="518" spans="1:13">
      <c r="A518" s="1717"/>
      <c r="B518" s="1717"/>
      <c r="C518" s="1717"/>
      <c r="D518" s="1717"/>
      <c r="E518" s="1717"/>
      <c r="F518" s="1717"/>
      <c r="G518" s="1717"/>
      <c r="H518" s="1717"/>
      <c r="I518" s="1717"/>
      <c r="J518" s="1717"/>
      <c r="K518" s="1717"/>
      <c r="L518" s="1717"/>
      <c r="M518" s="1717"/>
    </row>
    <row r="519" spans="1:13">
      <c r="A519" s="1717"/>
      <c r="B519" s="1717"/>
      <c r="C519" s="1717"/>
      <c r="D519" s="1717"/>
      <c r="E519" s="1717"/>
      <c r="F519" s="1717"/>
      <c r="G519" s="1717"/>
      <c r="H519" s="1717"/>
      <c r="I519" s="1717"/>
      <c r="J519" s="1717"/>
      <c r="K519" s="1717"/>
      <c r="L519" s="1717"/>
      <c r="M519" s="1717"/>
    </row>
    <row r="520" spans="1:13">
      <c r="A520" s="1717"/>
      <c r="B520" s="1717"/>
      <c r="C520" s="1717"/>
      <c r="D520" s="1717"/>
      <c r="E520" s="1717"/>
      <c r="F520" s="1717"/>
      <c r="G520" s="1717"/>
      <c r="H520" s="1717"/>
      <c r="I520" s="1717"/>
      <c r="J520" s="1717"/>
      <c r="K520" s="1717"/>
      <c r="L520" s="1717"/>
      <c r="M520" s="1717"/>
    </row>
    <row r="521" spans="1:13">
      <c r="A521" s="1717"/>
      <c r="B521" s="1717"/>
      <c r="C521" s="1717"/>
      <c r="D521" s="1717"/>
      <c r="E521" s="1717"/>
      <c r="F521" s="1717"/>
      <c r="G521" s="1717"/>
      <c r="H521" s="1717"/>
      <c r="I521" s="1717"/>
      <c r="J521" s="1717"/>
      <c r="K521" s="1717"/>
      <c r="L521" s="1717"/>
      <c r="M521" s="1717"/>
    </row>
    <row r="522" spans="1:13">
      <c r="A522" s="1717"/>
      <c r="B522" s="1717"/>
      <c r="C522" s="1717"/>
      <c r="D522" s="1717"/>
      <c r="E522" s="1717"/>
      <c r="F522" s="1717"/>
      <c r="G522" s="1717"/>
      <c r="H522" s="1717"/>
      <c r="I522" s="1717"/>
      <c r="J522" s="1717"/>
      <c r="K522" s="1717"/>
      <c r="L522" s="1717"/>
      <c r="M522" s="1717"/>
    </row>
    <row r="523" spans="1:13">
      <c r="A523" s="1717"/>
      <c r="B523" s="1717"/>
      <c r="C523" s="1717"/>
      <c r="D523" s="1717"/>
      <c r="E523" s="1717"/>
      <c r="F523" s="1717"/>
      <c r="G523" s="1717"/>
      <c r="H523" s="1717"/>
      <c r="I523" s="1717"/>
      <c r="J523" s="1717"/>
      <c r="K523" s="1717"/>
      <c r="L523" s="1717"/>
      <c r="M523" s="1717"/>
    </row>
    <row r="524" spans="1:13">
      <c r="A524" s="1717"/>
      <c r="B524" s="1717"/>
      <c r="C524" s="1717"/>
      <c r="D524" s="1717"/>
      <c r="E524" s="1717"/>
      <c r="F524" s="1717"/>
      <c r="G524" s="1717"/>
      <c r="H524" s="1717"/>
      <c r="I524" s="1717"/>
      <c r="J524" s="1717"/>
      <c r="K524" s="1717"/>
      <c r="L524" s="1717"/>
      <c r="M524" s="1717"/>
    </row>
    <row r="525" spans="1:13">
      <c r="A525" s="1717"/>
      <c r="B525" s="1717"/>
      <c r="C525" s="1717"/>
      <c r="D525" s="1717"/>
      <c r="E525" s="1717"/>
      <c r="F525" s="1717"/>
      <c r="G525" s="1717"/>
      <c r="H525" s="1717"/>
      <c r="I525" s="1717"/>
      <c r="J525" s="1717"/>
      <c r="K525" s="1717"/>
      <c r="L525" s="1717"/>
      <c r="M525" s="1717"/>
    </row>
    <row r="526" spans="1:13">
      <c r="A526" s="1717"/>
      <c r="B526" s="1717"/>
      <c r="C526" s="1717"/>
      <c r="D526" s="1717"/>
      <c r="E526" s="1717"/>
      <c r="F526" s="1717"/>
      <c r="G526" s="1717"/>
      <c r="H526" s="1717"/>
      <c r="I526" s="1717"/>
      <c r="J526" s="1717"/>
      <c r="K526" s="1717"/>
      <c r="L526" s="1717"/>
      <c r="M526" s="1717"/>
    </row>
    <row r="527" spans="1:13">
      <c r="A527" s="1717"/>
      <c r="B527" s="1717"/>
      <c r="C527" s="1717"/>
      <c r="D527" s="1717"/>
      <c r="E527" s="1717"/>
      <c r="F527" s="1717"/>
      <c r="G527" s="1717"/>
      <c r="H527" s="1717"/>
      <c r="I527" s="1717"/>
      <c r="J527" s="1717"/>
      <c r="K527" s="1717"/>
      <c r="L527" s="1717"/>
      <c r="M527" s="1717"/>
    </row>
    <row r="528" spans="1:13">
      <c r="A528" s="1717"/>
      <c r="B528" s="1717"/>
      <c r="C528" s="1717"/>
      <c r="D528" s="1717"/>
      <c r="E528" s="1717"/>
      <c r="F528" s="1717"/>
      <c r="G528" s="1717"/>
      <c r="H528" s="1717"/>
      <c r="I528" s="1717"/>
      <c r="J528" s="1717"/>
      <c r="K528" s="1717"/>
      <c r="L528" s="1717"/>
      <c r="M528" s="1717"/>
    </row>
    <row r="529" spans="1:13">
      <c r="A529" s="1717"/>
      <c r="B529" s="1717"/>
      <c r="C529" s="1717"/>
      <c r="D529" s="1717"/>
      <c r="E529" s="1717"/>
      <c r="F529" s="1717"/>
      <c r="G529" s="1717"/>
      <c r="H529" s="1717"/>
      <c r="I529" s="1717"/>
      <c r="J529" s="1717"/>
      <c r="K529" s="1717"/>
      <c r="L529" s="1717"/>
      <c r="M529" s="1717"/>
    </row>
    <row r="530" spans="1:13">
      <c r="A530" s="1717"/>
      <c r="B530" s="1717"/>
      <c r="C530" s="1717"/>
      <c r="D530" s="1717"/>
      <c r="E530" s="1717"/>
      <c r="F530" s="1717"/>
      <c r="G530" s="1717"/>
      <c r="H530" s="1717"/>
      <c r="I530" s="1717"/>
      <c r="J530" s="1717"/>
      <c r="K530" s="1717"/>
      <c r="L530" s="1717"/>
      <c r="M530" s="1717"/>
    </row>
    <row r="531" spans="1:13">
      <c r="A531" s="1717"/>
      <c r="B531" s="1717"/>
      <c r="C531" s="1717"/>
      <c r="D531" s="1717"/>
      <c r="E531" s="1717"/>
      <c r="F531" s="1717"/>
      <c r="G531" s="1717"/>
      <c r="H531" s="1717"/>
      <c r="I531" s="1717"/>
      <c r="J531" s="1717"/>
      <c r="K531" s="1717"/>
      <c r="L531" s="1717"/>
      <c r="M531" s="1717"/>
    </row>
    <row r="532" spans="1:13">
      <c r="A532" s="1717"/>
      <c r="B532" s="1717"/>
      <c r="C532" s="1717"/>
      <c r="D532" s="1717"/>
      <c r="E532" s="1717"/>
      <c r="F532" s="1717"/>
      <c r="G532" s="1717"/>
      <c r="H532" s="1717"/>
      <c r="I532" s="1717"/>
      <c r="J532" s="1717"/>
      <c r="K532" s="1717"/>
      <c r="L532" s="1717"/>
      <c r="M532" s="1717"/>
    </row>
    <row r="533" spans="1:13">
      <c r="A533" s="1717"/>
      <c r="B533" s="1717"/>
      <c r="C533" s="1717"/>
      <c r="D533" s="1717"/>
      <c r="E533" s="1717"/>
      <c r="F533" s="1717"/>
      <c r="G533" s="1717"/>
      <c r="H533" s="1717"/>
      <c r="I533" s="1717"/>
      <c r="J533" s="1717"/>
      <c r="K533" s="1717"/>
      <c r="L533" s="1717"/>
      <c r="M533" s="1717"/>
    </row>
    <row r="534" spans="1:13">
      <c r="A534" s="1717"/>
      <c r="B534" s="1717"/>
      <c r="C534" s="1717"/>
      <c r="D534" s="1717"/>
      <c r="E534" s="1717"/>
      <c r="F534" s="1717"/>
      <c r="G534" s="1717"/>
      <c r="H534" s="1717"/>
      <c r="I534" s="1717"/>
      <c r="J534" s="1717"/>
      <c r="K534" s="1717"/>
      <c r="L534" s="1717"/>
      <c r="M534" s="1717"/>
    </row>
    <row r="535" spans="1:13">
      <c r="A535" s="1717"/>
      <c r="B535" s="1717"/>
      <c r="C535" s="1717"/>
      <c r="D535" s="1717"/>
      <c r="E535" s="1717"/>
      <c r="F535" s="1717"/>
      <c r="G535" s="1717"/>
      <c r="H535" s="1717"/>
      <c r="I535" s="1717"/>
      <c r="J535" s="1717"/>
      <c r="K535" s="1717"/>
      <c r="L535" s="1717"/>
      <c r="M535" s="1717"/>
    </row>
    <row r="536" spans="1:13">
      <c r="A536" s="1717"/>
      <c r="B536" s="1717"/>
      <c r="C536" s="1717"/>
      <c r="D536" s="1717"/>
      <c r="E536" s="1717"/>
      <c r="F536" s="1717"/>
      <c r="G536" s="1717"/>
      <c r="H536" s="1717"/>
      <c r="I536" s="1717"/>
      <c r="J536" s="1717"/>
      <c r="K536" s="1717"/>
      <c r="L536" s="1717"/>
      <c r="M536" s="1717"/>
    </row>
    <row r="537" spans="1:13">
      <c r="A537" s="1717"/>
      <c r="B537" s="1717"/>
      <c r="C537" s="1717"/>
      <c r="D537" s="1717"/>
      <c r="E537" s="1717"/>
      <c r="F537" s="1717"/>
      <c r="G537" s="1717"/>
      <c r="H537" s="1717"/>
      <c r="I537" s="1717"/>
      <c r="J537" s="1717"/>
      <c r="K537" s="1717"/>
      <c r="L537" s="1717"/>
      <c r="M537" s="1717"/>
    </row>
    <row r="538" spans="1:13">
      <c r="A538" s="1717"/>
      <c r="B538" s="1717"/>
      <c r="C538" s="1717"/>
      <c r="D538" s="1717"/>
      <c r="E538" s="1717"/>
      <c r="F538" s="1717"/>
      <c r="G538" s="1717"/>
      <c r="H538" s="1717"/>
      <c r="I538" s="1717"/>
      <c r="J538" s="1717"/>
      <c r="K538" s="1717"/>
      <c r="L538" s="1717"/>
      <c r="M538" s="1717"/>
    </row>
    <row r="539" spans="1:13">
      <c r="A539" s="1717"/>
      <c r="B539" s="1717"/>
      <c r="C539" s="1717"/>
      <c r="D539" s="1717"/>
      <c r="E539" s="1717"/>
      <c r="F539" s="1717"/>
      <c r="G539" s="1717"/>
      <c r="H539" s="1717"/>
      <c r="I539" s="1717"/>
      <c r="J539" s="1717"/>
      <c r="K539" s="1717"/>
      <c r="L539" s="1717"/>
      <c r="M539" s="1717"/>
    </row>
    <row r="540" spans="1:13">
      <c r="A540" s="1717"/>
      <c r="B540" s="1717"/>
      <c r="C540" s="1717"/>
      <c r="D540" s="1717"/>
      <c r="E540" s="1717"/>
      <c r="F540" s="1717"/>
      <c r="G540" s="1717"/>
      <c r="H540" s="1717"/>
      <c r="I540" s="1717"/>
      <c r="J540" s="1717"/>
      <c r="K540" s="1717"/>
      <c r="L540" s="1717"/>
      <c r="M540" s="1717"/>
    </row>
    <row r="541" spans="1:13">
      <c r="A541" s="1717"/>
      <c r="B541" s="1717"/>
      <c r="C541" s="1717"/>
      <c r="D541" s="1717"/>
      <c r="E541" s="1717"/>
      <c r="F541" s="1717"/>
      <c r="G541" s="1717"/>
      <c r="H541" s="1717"/>
      <c r="I541" s="1717"/>
      <c r="J541" s="1717"/>
      <c r="K541" s="1717"/>
      <c r="L541" s="1717"/>
      <c r="M541" s="1717"/>
    </row>
    <row r="542" spans="1:13">
      <c r="A542" s="1717"/>
      <c r="B542" s="1717"/>
      <c r="C542" s="1717"/>
      <c r="D542" s="1717"/>
      <c r="E542" s="1717"/>
      <c r="F542" s="1717"/>
      <c r="G542" s="1717"/>
      <c r="H542" s="1717"/>
      <c r="I542" s="1717"/>
      <c r="J542" s="1717"/>
      <c r="K542" s="1717"/>
      <c r="L542" s="1717"/>
      <c r="M542" s="1717"/>
    </row>
    <row r="543" spans="1:13">
      <c r="A543" s="1717"/>
      <c r="B543" s="1717"/>
      <c r="C543" s="1717"/>
      <c r="D543" s="1717"/>
      <c r="E543" s="1717"/>
      <c r="F543" s="1717"/>
      <c r="G543" s="1717"/>
      <c r="H543" s="1717"/>
      <c r="I543" s="1717"/>
      <c r="J543" s="1717"/>
      <c r="K543" s="1717"/>
      <c r="L543" s="1717"/>
      <c r="M543" s="1717"/>
    </row>
    <row r="544" spans="1:13">
      <c r="A544" s="1717"/>
      <c r="B544" s="1717"/>
      <c r="C544" s="1717"/>
      <c r="D544" s="1717"/>
      <c r="E544" s="1717"/>
      <c r="F544" s="1717"/>
      <c r="G544" s="1717"/>
      <c r="H544" s="1717"/>
      <c r="I544" s="1717"/>
      <c r="J544" s="1717"/>
      <c r="K544" s="1717"/>
      <c r="L544" s="1717"/>
      <c r="M544" s="1717"/>
    </row>
    <row r="545" spans="1:13">
      <c r="A545" s="1717"/>
      <c r="B545" s="1717"/>
      <c r="C545" s="1717"/>
      <c r="D545" s="1717"/>
      <c r="E545" s="1717"/>
      <c r="F545" s="1717"/>
      <c r="G545" s="1717"/>
      <c r="H545" s="1717"/>
      <c r="I545" s="1717"/>
      <c r="J545" s="1717"/>
      <c r="K545" s="1717"/>
      <c r="L545" s="1717"/>
      <c r="M545" s="1717"/>
    </row>
    <row r="546" spans="1:13">
      <c r="A546" s="1717"/>
      <c r="B546" s="1717"/>
      <c r="C546" s="1717"/>
      <c r="D546" s="1717"/>
      <c r="E546" s="1717"/>
      <c r="F546" s="1717"/>
      <c r="G546" s="1717"/>
      <c r="H546" s="1717"/>
      <c r="I546" s="1717"/>
      <c r="J546" s="1717"/>
      <c r="K546" s="1717"/>
      <c r="L546" s="1717"/>
      <c r="M546" s="1717"/>
    </row>
    <row r="547" spans="1:13">
      <c r="A547" s="1717"/>
      <c r="B547" s="1717"/>
      <c r="C547" s="1717"/>
      <c r="D547" s="1717"/>
      <c r="E547" s="1717"/>
      <c r="F547" s="1717"/>
      <c r="G547" s="1717"/>
      <c r="H547" s="1717"/>
      <c r="I547" s="1717"/>
      <c r="J547" s="1717"/>
      <c r="K547" s="1717"/>
      <c r="L547" s="1717"/>
      <c r="M547" s="1717"/>
    </row>
    <row r="548" spans="1:13">
      <c r="A548" s="1717"/>
      <c r="B548" s="1717"/>
      <c r="C548" s="1717"/>
      <c r="D548" s="1717"/>
      <c r="E548" s="1717"/>
      <c r="F548" s="1717"/>
      <c r="G548" s="1717"/>
      <c r="H548" s="1717"/>
      <c r="I548" s="1717"/>
      <c r="J548" s="1717"/>
      <c r="K548" s="1717"/>
      <c r="L548" s="1717"/>
      <c r="M548" s="1717"/>
    </row>
    <row r="549" spans="1:13">
      <c r="A549" s="1717"/>
      <c r="B549" s="1717"/>
      <c r="C549" s="1717"/>
      <c r="D549" s="1717"/>
      <c r="E549" s="1717"/>
      <c r="F549" s="1717"/>
      <c r="G549" s="1717"/>
      <c r="H549" s="1717"/>
      <c r="I549" s="1717"/>
      <c r="J549" s="1717"/>
      <c r="K549" s="1717"/>
      <c r="L549" s="1717"/>
      <c r="M549" s="1717"/>
    </row>
    <row r="550" spans="1:13">
      <c r="A550" s="1717"/>
      <c r="B550" s="1717"/>
      <c r="C550" s="1717"/>
      <c r="D550" s="1717"/>
      <c r="E550" s="1717"/>
      <c r="F550" s="1717"/>
      <c r="G550" s="1717"/>
      <c r="H550" s="1717"/>
      <c r="I550" s="1717"/>
      <c r="J550" s="1717"/>
      <c r="K550" s="1717"/>
      <c r="L550" s="1717"/>
      <c r="M550" s="1717"/>
    </row>
    <row r="551" spans="1:13">
      <c r="A551" s="1717"/>
      <c r="B551" s="1717"/>
      <c r="C551" s="1717"/>
      <c r="D551" s="1717"/>
      <c r="E551" s="1717"/>
      <c r="F551" s="1717"/>
      <c r="G551" s="1717"/>
      <c r="H551" s="1717"/>
      <c r="I551" s="1717"/>
      <c r="J551" s="1717"/>
      <c r="K551" s="1717"/>
      <c r="L551" s="1717"/>
      <c r="M551" s="1717"/>
    </row>
    <row r="552" spans="1:13">
      <c r="A552" s="1717"/>
      <c r="B552" s="1717"/>
      <c r="C552" s="1717"/>
      <c r="D552" s="1717"/>
      <c r="E552" s="1717"/>
      <c r="F552" s="1717"/>
      <c r="G552" s="1717"/>
      <c r="H552" s="1717"/>
      <c r="I552" s="1717"/>
      <c r="J552" s="1717"/>
      <c r="K552" s="1717"/>
      <c r="L552" s="1717"/>
      <c r="M552" s="1717"/>
    </row>
    <row r="553" spans="1:13">
      <c r="A553" s="1717"/>
      <c r="B553" s="1717"/>
      <c r="C553" s="1717"/>
      <c r="D553" s="1717"/>
      <c r="E553" s="1717"/>
      <c r="F553" s="1717"/>
      <c r="G553" s="1717"/>
      <c r="H553" s="1717"/>
      <c r="I553" s="1717"/>
      <c r="J553" s="1717"/>
      <c r="K553" s="1717"/>
      <c r="L553" s="1717"/>
      <c r="M553" s="1717"/>
    </row>
    <row r="554" spans="1:13">
      <c r="A554" s="1717"/>
      <c r="B554" s="1717"/>
      <c r="C554" s="1717"/>
      <c r="D554" s="1717"/>
      <c r="E554" s="1717"/>
      <c r="F554" s="1717"/>
      <c r="G554" s="1717"/>
      <c r="H554" s="1717"/>
      <c r="I554" s="1717"/>
      <c r="J554" s="1717"/>
      <c r="K554" s="1717"/>
      <c r="L554" s="1717"/>
      <c r="M554" s="1717"/>
    </row>
    <row r="555" spans="1:13">
      <c r="A555" s="1717"/>
      <c r="B555" s="1717"/>
      <c r="C555" s="1717"/>
      <c r="D555" s="1717"/>
      <c r="E555" s="1717"/>
      <c r="F555" s="1717"/>
      <c r="G555" s="1717"/>
      <c r="H555" s="1717"/>
      <c r="I555" s="1717"/>
      <c r="J555" s="1717"/>
      <c r="K555" s="1717"/>
      <c r="L555" s="1717"/>
      <c r="M555" s="1717"/>
    </row>
    <row r="556" spans="1:13">
      <c r="A556" s="1717"/>
      <c r="B556" s="1717"/>
      <c r="C556" s="1717"/>
      <c r="D556" s="1717"/>
      <c r="E556" s="1717"/>
      <c r="F556" s="1717"/>
      <c r="G556" s="1717"/>
      <c r="H556" s="1717"/>
      <c r="I556" s="1717"/>
      <c r="J556" s="1717"/>
      <c r="K556" s="1717"/>
      <c r="L556" s="1717"/>
      <c r="M556" s="1717"/>
    </row>
    <row r="557" spans="1:13">
      <c r="A557" s="1717"/>
      <c r="B557" s="1717"/>
      <c r="C557" s="1717"/>
      <c r="D557" s="1717"/>
      <c r="E557" s="1717"/>
      <c r="F557" s="1717"/>
      <c r="G557" s="1717"/>
      <c r="H557" s="1717"/>
      <c r="I557" s="1717"/>
      <c r="J557" s="1717"/>
      <c r="K557" s="1717"/>
      <c r="L557" s="1717"/>
      <c r="M557" s="1717"/>
    </row>
    <row r="558" spans="1:13">
      <c r="A558" s="1717"/>
      <c r="B558" s="1717"/>
      <c r="C558" s="1717"/>
      <c r="D558" s="1717"/>
      <c r="E558" s="1717"/>
      <c r="F558" s="1717"/>
      <c r="G558" s="1717"/>
      <c r="H558" s="1717"/>
      <c r="I558" s="1717"/>
      <c r="J558" s="1717"/>
      <c r="K558" s="1717"/>
      <c r="L558" s="1717"/>
      <c r="M558" s="1717"/>
    </row>
    <row r="559" spans="1:13">
      <c r="A559" s="1717"/>
      <c r="B559" s="1717"/>
      <c r="C559" s="1717"/>
      <c r="D559" s="1717"/>
      <c r="E559" s="1717"/>
      <c r="F559" s="1717"/>
      <c r="G559" s="1717"/>
      <c r="H559" s="1717"/>
      <c r="I559" s="1717"/>
      <c r="J559" s="1717"/>
      <c r="K559" s="1717"/>
      <c r="L559" s="1717"/>
      <c r="M559" s="1717"/>
    </row>
    <row r="560" spans="1:13">
      <c r="A560" s="1717"/>
      <c r="B560" s="1717"/>
      <c r="C560" s="1717"/>
      <c r="D560" s="1717"/>
      <c r="E560" s="1717"/>
      <c r="F560" s="1717"/>
      <c r="G560" s="1717"/>
      <c r="H560" s="1717"/>
      <c r="I560" s="1717"/>
      <c r="J560" s="1717"/>
      <c r="K560" s="1717"/>
      <c r="L560" s="1717"/>
      <c r="M560" s="1717"/>
    </row>
    <row r="561" spans="1:13">
      <c r="A561" s="1717"/>
      <c r="B561" s="1717"/>
      <c r="C561" s="1717"/>
      <c r="D561" s="1717"/>
      <c r="E561" s="1717"/>
      <c r="F561" s="1717"/>
      <c r="G561" s="1717"/>
      <c r="H561" s="1717"/>
      <c r="I561" s="1717"/>
      <c r="J561" s="1717"/>
      <c r="K561" s="1717"/>
      <c r="L561" s="1717"/>
      <c r="M561" s="1717"/>
    </row>
    <row r="562" spans="1:13">
      <c r="A562" s="1717"/>
      <c r="B562" s="1717"/>
      <c r="C562" s="1717"/>
      <c r="D562" s="1717"/>
      <c r="E562" s="1717"/>
      <c r="F562" s="1717"/>
      <c r="G562" s="1717"/>
      <c r="H562" s="1717"/>
      <c r="I562" s="1717"/>
      <c r="J562" s="1717"/>
      <c r="K562" s="1717"/>
      <c r="L562" s="1717"/>
      <c r="M562" s="1717"/>
    </row>
    <row r="563" spans="1:13">
      <c r="A563" s="1717"/>
      <c r="B563" s="1717"/>
      <c r="C563" s="1717"/>
      <c r="D563" s="1717"/>
      <c r="E563" s="1717"/>
      <c r="F563" s="1717"/>
      <c r="G563" s="1717"/>
      <c r="H563" s="1717"/>
      <c r="I563" s="1717"/>
      <c r="J563" s="1717"/>
      <c r="K563" s="1717"/>
      <c r="L563" s="1717"/>
      <c r="M563" s="1717"/>
    </row>
    <row r="564" spans="1:13">
      <c r="A564" s="1717"/>
      <c r="B564" s="1717"/>
      <c r="C564" s="1717"/>
      <c r="D564" s="1717"/>
      <c r="E564" s="1717"/>
      <c r="F564" s="1717"/>
      <c r="G564" s="1717"/>
      <c r="H564" s="1717"/>
      <c r="I564" s="1717"/>
      <c r="J564" s="1717"/>
      <c r="K564" s="1717"/>
      <c r="L564" s="1717"/>
      <c r="M564" s="1717"/>
    </row>
    <row r="565" spans="1:13">
      <c r="A565" s="1717"/>
      <c r="B565" s="1717"/>
      <c r="C565" s="1717"/>
      <c r="D565" s="1717"/>
      <c r="E565" s="1717"/>
      <c r="F565" s="1717"/>
      <c r="G565" s="1717"/>
      <c r="H565" s="1717"/>
      <c r="I565" s="1717"/>
      <c r="J565" s="1717"/>
      <c r="K565" s="1717"/>
      <c r="L565" s="1717"/>
      <c r="M565" s="1717"/>
    </row>
    <row r="566" spans="1:13">
      <c r="A566" s="1717"/>
      <c r="B566" s="1717"/>
      <c r="C566" s="1717"/>
      <c r="D566" s="1717"/>
      <c r="E566" s="1717"/>
      <c r="F566" s="1717"/>
      <c r="G566" s="1717"/>
      <c r="H566" s="1717"/>
      <c r="I566" s="1717"/>
      <c r="J566" s="1717"/>
      <c r="K566" s="1717"/>
      <c r="L566" s="1717"/>
      <c r="M566" s="1717"/>
    </row>
    <row r="567" spans="1:13">
      <c r="A567" s="1717"/>
      <c r="B567" s="1717"/>
      <c r="C567" s="1717"/>
      <c r="D567" s="1717"/>
      <c r="E567" s="1717"/>
      <c r="F567" s="1717"/>
      <c r="G567" s="1717"/>
      <c r="H567" s="1717"/>
      <c r="I567" s="1717"/>
      <c r="J567" s="1717"/>
      <c r="K567" s="1717"/>
      <c r="L567" s="1717"/>
      <c r="M567" s="1717"/>
    </row>
    <row r="568" spans="1:13">
      <c r="A568" s="1717"/>
      <c r="B568" s="1717"/>
      <c r="C568" s="1717"/>
      <c r="D568" s="1717"/>
      <c r="E568" s="1717"/>
      <c r="F568" s="1717"/>
      <c r="G568" s="1717"/>
      <c r="H568" s="1717"/>
      <c r="I568" s="1717"/>
      <c r="J568" s="1717"/>
      <c r="K568" s="1717"/>
      <c r="L568" s="1717"/>
      <c r="M568" s="1717"/>
    </row>
    <row r="569" spans="1:13">
      <c r="A569" s="1717"/>
      <c r="B569" s="1717"/>
      <c r="C569" s="1717"/>
      <c r="D569" s="1717"/>
      <c r="E569" s="1717"/>
      <c r="F569" s="1717"/>
      <c r="G569" s="1717"/>
      <c r="H569" s="1717"/>
      <c r="I569" s="1717"/>
      <c r="J569" s="1717"/>
      <c r="K569" s="1717"/>
      <c r="L569" s="1717"/>
      <c r="M569" s="1717"/>
    </row>
    <row r="570" spans="1:13">
      <c r="A570" s="1717"/>
      <c r="B570" s="1717"/>
      <c r="C570" s="1717"/>
      <c r="D570" s="1717"/>
      <c r="E570" s="1717"/>
      <c r="F570" s="1717"/>
      <c r="G570" s="1717"/>
      <c r="H570" s="1717"/>
      <c r="I570" s="1717"/>
      <c r="J570" s="1717"/>
      <c r="K570" s="1717"/>
      <c r="L570" s="1717"/>
      <c r="M570" s="1717"/>
    </row>
    <row r="571" spans="1:13">
      <c r="A571" s="1717"/>
      <c r="B571" s="1717"/>
      <c r="C571" s="1717"/>
      <c r="D571" s="1717"/>
      <c r="E571" s="1717"/>
      <c r="F571" s="1717"/>
      <c r="G571" s="1717"/>
      <c r="H571" s="1717"/>
      <c r="I571" s="1717"/>
      <c r="J571" s="1717"/>
      <c r="K571" s="1717"/>
      <c r="L571" s="1717"/>
      <c r="M571" s="1717"/>
    </row>
    <row r="572" spans="1:13">
      <c r="A572" s="1717"/>
      <c r="B572" s="1717"/>
      <c r="C572" s="1717"/>
      <c r="D572" s="1717"/>
      <c r="E572" s="1717"/>
      <c r="F572" s="1717"/>
      <c r="G572" s="1717"/>
      <c r="H572" s="1717"/>
      <c r="I572" s="1717"/>
      <c r="J572" s="1717"/>
      <c r="K572" s="1717"/>
      <c r="L572" s="1717"/>
      <c r="M572" s="1717"/>
    </row>
    <row r="573" spans="1:13">
      <c r="A573" s="1717"/>
      <c r="B573" s="1717"/>
      <c r="C573" s="1717"/>
      <c r="D573" s="1717"/>
      <c r="E573" s="1717"/>
      <c r="F573" s="1717"/>
      <c r="G573" s="1717"/>
      <c r="H573" s="1717"/>
      <c r="I573" s="1717"/>
      <c r="J573" s="1717"/>
      <c r="K573" s="1717"/>
      <c r="L573" s="1717"/>
      <c r="M573" s="1717"/>
    </row>
    <row r="574" spans="1:13">
      <c r="A574" s="1717"/>
      <c r="B574" s="1717"/>
      <c r="C574" s="1717"/>
      <c r="D574" s="1717"/>
      <c r="E574" s="1717"/>
      <c r="F574" s="1717"/>
      <c r="G574" s="1717"/>
      <c r="H574" s="1717"/>
      <c r="I574" s="1717"/>
      <c r="J574" s="1717"/>
      <c r="K574" s="1717"/>
      <c r="L574" s="1717"/>
      <c r="M574" s="1717"/>
    </row>
    <row r="575" spans="1:13">
      <c r="A575" s="1717"/>
      <c r="B575" s="1717"/>
      <c r="C575" s="1717"/>
      <c r="D575" s="1717"/>
      <c r="E575" s="1717"/>
      <c r="F575" s="1717"/>
      <c r="G575" s="1717"/>
      <c r="H575" s="1717"/>
      <c r="I575" s="1717"/>
      <c r="J575" s="1717"/>
      <c r="K575" s="1717"/>
      <c r="L575" s="1717"/>
      <c r="M575" s="1717"/>
    </row>
    <row r="576" spans="1:13">
      <c r="A576" s="1717"/>
      <c r="B576" s="1717"/>
      <c r="C576" s="1717"/>
      <c r="D576" s="1717"/>
      <c r="E576" s="1717"/>
      <c r="F576" s="1717"/>
      <c r="G576" s="1717"/>
      <c r="H576" s="1717"/>
      <c r="I576" s="1717"/>
      <c r="J576" s="1717"/>
      <c r="K576" s="1717"/>
      <c r="L576" s="1717"/>
      <c r="M576" s="1717"/>
    </row>
    <row r="577" spans="1:13">
      <c r="A577" s="1717"/>
      <c r="B577" s="1717"/>
      <c r="C577" s="1717"/>
      <c r="D577" s="1717"/>
      <c r="E577" s="1717"/>
      <c r="F577" s="1717"/>
      <c r="G577" s="1717"/>
      <c r="H577" s="1717"/>
      <c r="I577" s="1717"/>
      <c r="J577" s="1717"/>
      <c r="K577" s="1717"/>
      <c r="L577" s="1717"/>
      <c r="M577" s="1717"/>
    </row>
    <row r="578" spans="1:13">
      <c r="A578" s="1717"/>
      <c r="B578" s="1717"/>
      <c r="C578" s="1717"/>
      <c r="D578" s="1717"/>
      <c r="E578" s="1717"/>
      <c r="F578" s="1717"/>
      <c r="G578" s="1717"/>
      <c r="H578" s="1717"/>
      <c r="I578" s="1717"/>
      <c r="J578" s="1717"/>
      <c r="K578" s="1717"/>
      <c r="L578" s="1717"/>
      <c r="M578" s="1717"/>
    </row>
    <row r="579" spans="1:13">
      <c r="A579" s="1717"/>
      <c r="B579" s="1717"/>
      <c r="C579" s="1717"/>
      <c r="D579" s="1717"/>
      <c r="E579" s="1717"/>
      <c r="F579" s="1717"/>
      <c r="G579" s="1717"/>
      <c r="H579" s="1717"/>
      <c r="I579" s="1717"/>
      <c r="J579" s="1717"/>
      <c r="K579" s="1717"/>
      <c r="L579" s="1717"/>
      <c r="M579" s="1717"/>
    </row>
    <row r="580" spans="1:13">
      <c r="A580" s="1717"/>
      <c r="B580" s="1717"/>
      <c r="C580" s="1717"/>
      <c r="D580" s="1717"/>
      <c r="E580" s="1717"/>
      <c r="F580" s="1717"/>
      <c r="G580" s="1717"/>
      <c r="H580" s="1717"/>
      <c r="I580" s="1717"/>
      <c r="J580" s="1717"/>
      <c r="K580" s="1717"/>
      <c r="L580" s="1717"/>
      <c r="M580" s="1717"/>
    </row>
    <row r="581" spans="1:13">
      <c r="A581" s="1717"/>
      <c r="B581" s="1717"/>
      <c r="C581" s="1717"/>
      <c r="D581" s="1717"/>
      <c r="E581" s="1717"/>
      <c r="F581" s="1717"/>
      <c r="G581" s="1717"/>
      <c r="H581" s="1717"/>
      <c r="I581" s="1717"/>
      <c r="J581" s="1717"/>
      <c r="K581" s="1717"/>
      <c r="L581" s="1717"/>
      <c r="M581" s="1717"/>
    </row>
    <row r="582" spans="1:13">
      <c r="A582" s="1717"/>
      <c r="B582" s="1717"/>
      <c r="C582" s="1717"/>
      <c r="D582" s="1717"/>
      <c r="E582" s="1717"/>
      <c r="F582" s="1717"/>
      <c r="G582" s="1717"/>
      <c r="H582" s="1717"/>
      <c r="I582" s="1717"/>
      <c r="J582" s="1717"/>
      <c r="K582" s="1717"/>
      <c r="L582" s="1717"/>
      <c r="M582" s="1717"/>
    </row>
    <row r="583" spans="1:13">
      <c r="A583" s="1717"/>
      <c r="B583" s="1717"/>
      <c r="C583" s="1717"/>
      <c r="D583" s="1717"/>
      <c r="E583" s="1717"/>
      <c r="F583" s="1717"/>
      <c r="G583" s="1717"/>
      <c r="H583" s="1717"/>
      <c r="I583" s="1717"/>
      <c r="J583" s="1717"/>
      <c r="K583" s="1717"/>
      <c r="L583" s="1717"/>
      <c r="M583" s="1717"/>
    </row>
    <row r="584" spans="1:13">
      <c r="A584" s="1717"/>
      <c r="B584" s="1717"/>
      <c r="C584" s="1717"/>
      <c r="D584" s="1717"/>
      <c r="E584" s="1717"/>
      <c r="F584" s="1717"/>
      <c r="G584" s="1717"/>
      <c r="H584" s="1717"/>
      <c r="I584" s="1717"/>
      <c r="J584" s="1717"/>
      <c r="K584" s="1717"/>
      <c r="L584" s="1717"/>
      <c r="M584" s="1717"/>
    </row>
    <row r="585" spans="1:13">
      <c r="A585" s="1717"/>
      <c r="B585" s="1717"/>
      <c r="C585" s="1717"/>
      <c r="D585" s="1717"/>
      <c r="E585" s="1717"/>
      <c r="F585" s="1717"/>
      <c r="G585" s="1717"/>
      <c r="H585" s="1717"/>
      <c r="I585" s="1717"/>
      <c r="J585" s="1717"/>
      <c r="K585" s="1717"/>
      <c r="L585" s="1717"/>
      <c r="M585" s="1717"/>
    </row>
    <row r="586" spans="1:13">
      <c r="A586" s="1717"/>
      <c r="B586" s="1717"/>
      <c r="C586" s="1717"/>
      <c r="D586" s="1717"/>
      <c r="E586" s="1717"/>
      <c r="F586" s="1717"/>
      <c r="G586" s="1717"/>
      <c r="H586" s="1717"/>
      <c r="I586" s="1717"/>
      <c r="J586" s="1717"/>
      <c r="K586" s="1717"/>
      <c r="L586" s="1717"/>
      <c r="M586" s="1717"/>
    </row>
    <row r="587" spans="1:13">
      <c r="A587" s="1717"/>
      <c r="B587" s="1717"/>
      <c r="C587" s="1717"/>
      <c r="D587" s="1717"/>
      <c r="E587" s="1717"/>
      <c r="F587" s="1717"/>
      <c r="G587" s="1717"/>
      <c r="H587" s="1717"/>
      <c r="I587" s="1717"/>
      <c r="J587" s="1717"/>
      <c r="K587" s="1717"/>
      <c r="L587" s="1717"/>
      <c r="M587" s="1717"/>
    </row>
    <row r="588" spans="1:13">
      <c r="A588" s="1717"/>
      <c r="B588" s="1717"/>
      <c r="C588" s="1717"/>
      <c r="D588" s="1717"/>
      <c r="E588" s="1717"/>
      <c r="F588" s="1717"/>
      <c r="G588" s="1717"/>
      <c r="H588" s="1717"/>
      <c r="I588" s="1717"/>
      <c r="J588" s="1717"/>
      <c r="K588" s="1717"/>
      <c r="L588" s="1717"/>
      <c r="M588" s="1717"/>
    </row>
    <row r="589" spans="1:13">
      <c r="A589" s="1717"/>
      <c r="B589" s="1717"/>
      <c r="C589" s="1717"/>
      <c r="D589" s="1717"/>
      <c r="E589" s="1717"/>
      <c r="F589" s="1717"/>
      <c r="G589" s="1717"/>
      <c r="H589" s="1717"/>
      <c r="I589" s="1717"/>
      <c r="J589" s="1717"/>
      <c r="K589" s="1717"/>
      <c r="L589" s="1717"/>
      <c r="M589" s="1717"/>
    </row>
    <row r="590" spans="1:13">
      <c r="A590" s="1717"/>
      <c r="B590" s="1717"/>
      <c r="C590" s="1717"/>
      <c r="D590" s="1717"/>
      <c r="E590" s="1717"/>
      <c r="F590" s="1717"/>
      <c r="G590" s="1717"/>
      <c r="H590" s="1717"/>
      <c r="I590" s="1717"/>
      <c r="J590" s="1717"/>
      <c r="K590" s="1717"/>
      <c r="L590" s="1717"/>
      <c r="M590" s="1717"/>
    </row>
    <row r="591" spans="1:13">
      <c r="A591" s="1717"/>
      <c r="B591" s="1717"/>
      <c r="C591" s="1717"/>
      <c r="D591" s="1717"/>
      <c r="E591" s="1717"/>
      <c r="F591" s="1717"/>
      <c r="G591" s="1717"/>
      <c r="H591" s="1717"/>
      <c r="I591" s="1717"/>
      <c r="J591" s="1717"/>
      <c r="K591" s="1717"/>
      <c r="L591" s="1717"/>
      <c r="M591" s="1717"/>
    </row>
    <row r="592" spans="1:13">
      <c r="A592" s="1717"/>
      <c r="B592" s="1717"/>
      <c r="C592" s="1717"/>
      <c r="D592" s="1717"/>
      <c r="E592" s="1717"/>
      <c r="F592" s="1717"/>
      <c r="G592" s="1717"/>
      <c r="H592" s="1717"/>
      <c r="I592" s="1717"/>
      <c r="J592" s="1717"/>
      <c r="K592" s="1717"/>
      <c r="L592" s="1717"/>
      <c r="M592" s="1717"/>
    </row>
    <row r="593" spans="1:13">
      <c r="A593" s="1717"/>
      <c r="B593" s="1717"/>
      <c r="C593" s="1717"/>
      <c r="D593" s="1717"/>
      <c r="E593" s="1717"/>
      <c r="F593" s="1717"/>
      <c r="G593" s="1717"/>
      <c r="H593" s="1717"/>
      <c r="I593" s="1717"/>
      <c r="J593" s="1717"/>
      <c r="K593" s="1717"/>
      <c r="L593" s="1717"/>
      <c r="M593" s="1717"/>
    </row>
    <row r="594" spans="1:13">
      <c r="A594" s="1717"/>
      <c r="B594" s="1717"/>
      <c r="C594" s="1717"/>
      <c r="D594" s="1717"/>
      <c r="E594" s="1717"/>
      <c r="F594" s="1717"/>
      <c r="G594" s="1717"/>
      <c r="H594" s="1717"/>
      <c r="I594" s="1717"/>
      <c r="J594" s="1717"/>
      <c r="K594" s="1717"/>
      <c r="L594" s="1717"/>
      <c r="M594" s="1717"/>
    </row>
    <row r="595" spans="1:13">
      <c r="A595" s="1717"/>
      <c r="B595" s="1717"/>
      <c r="C595" s="1717"/>
      <c r="D595" s="1717"/>
      <c r="E595" s="1717"/>
      <c r="F595" s="1717"/>
      <c r="G595" s="1717"/>
      <c r="H595" s="1717"/>
      <c r="I595" s="1717"/>
      <c r="J595" s="1717"/>
      <c r="K595" s="1717"/>
      <c r="L595" s="1717"/>
      <c r="M595" s="1717"/>
    </row>
    <row r="596" spans="1:13">
      <c r="A596" s="1717"/>
      <c r="B596" s="1717"/>
      <c r="C596" s="1717"/>
      <c r="D596" s="1717"/>
      <c r="E596" s="1717"/>
      <c r="F596" s="1717"/>
      <c r="G596" s="1717"/>
      <c r="H596" s="1717"/>
      <c r="I596" s="1717"/>
      <c r="J596" s="1717"/>
      <c r="K596" s="1717"/>
      <c r="L596" s="1717"/>
      <c r="M596" s="1717"/>
    </row>
    <row r="597" spans="1:13">
      <c r="A597" s="1717"/>
      <c r="B597" s="1717"/>
      <c r="C597" s="1717"/>
      <c r="D597" s="1717"/>
      <c r="E597" s="1717"/>
      <c r="F597" s="1717"/>
      <c r="G597" s="1717"/>
      <c r="H597" s="1717"/>
      <c r="I597" s="1717"/>
      <c r="J597" s="1717"/>
      <c r="K597" s="1717"/>
      <c r="L597" s="1717"/>
      <c r="M597" s="1717"/>
    </row>
    <row r="598" spans="1:13">
      <c r="A598" s="1717"/>
      <c r="B598" s="1717"/>
      <c r="C598" s="1717"/>
      <c r="D598" s="1717"/>
      <c r="E598" s="1717"/>
      <c r="F598" s="1717"/>
      <c r="G598" s="1717"/>
      <c r="H598" s="1717"/>
      <c r="I598" s="1717"/>
      <c r="J598" s="1717"/>
      <c r="K598" s="1717"/>
      <c r="L598" s="1717"/>
      <c r="M598" s="1717"/>
    </row>
    <row r="599" spans="1:13">
      <c r="A599" s="1717"/>
      <c r="B599" s="1717"/>
      <c r="C599" s="1717"/>
      <c r="D599" s="1717"/>
      <c r="E599" s="1717"/>
      <c r="F599" s="1717"/>
      <c r="G599" s="1717"/>
      <c r="H599" s="1717"/>
      <c r="I599" s="1717"/>
      <c r="J599" s="1717"/>
      <c r="K599" s="1717"/>
      <c r="L599" s="1717"/>
      <c r="M599" s="1717"/>
    </row>
    <row r="600" spans="1:13">
      <c r="A600" s="1717"/>
      <c r="B600" s="1717"/>
      <c r="C600" s="1717"/>
      <c r="D600" s="1717"/>
      <c r="E600" s="1717"/>
      <c r="F600" s="1717"/>
      <c r="G600" s="1717"/>
      <c r="H600" s="1717"/>
      <c r="I600" s="1717"/>
      <c r="J600" s="1717"/>
      <c r="K600" s="1717"/>
      <c r="L600" s="1717"/>
      <c r="M600" s="1717"/>
    </row>
    <row r="601" spans="1:13">
      <c r="A601" s="1717"/>
      <c r="B601" s="1717"/>
      <c r="C601" s="1717"/>
      <c r="D601" s="1717"/>
      <c r="E601" s="1717"/>
      <c r="F601" s="1717"/>
      <c r="G601" s="1717"/>
      <c r="H601" s="1717"/>
      <c r="I601" s="1717"/>
      <c r="J601" s="1717"/>
      <c r="K601" s="1717"/>
      <c r="L601" s="1717"/>
      <c r="M601" s="1717"/>
    </row>
    <row r="602" spans="1:13">
      <c r="A602" s="1717"/>
      <c r="B602" s="1717"/>
      <c r="C602" s="1717"/>
      <c r="D602" s="1717"/>
      <c r="E602" s="1717"/>
      <c r="F602" s="1717"/>
      <c r="G602" s="1717"/>
      <c r="H602" s="1717"/>
      <c r="I602" s="1717"/>
      <c r="J602" s="1717"/>
      <c r="K602" s="1717"/>
      <c r="L602" s="1717"/>
      <c r="M602" s="1717"/>
    </row>
    <row r="603" spans="1:13">
      <c r="A603" s="1717"/>
      <c r="B603" s="1717"/>
      <c r="C603" s="1717"/>
      <c r="D603" s="1717"/>
      <c r="E603" s="1717"/>
      <c r="F603" s="1717"/>
      <c r="G603" s="1717"/>
      <c r="H603" s="1717"/>
      <c r="I603" s="1717"/>
      <c r="J603" s="1717"/>
      <c r="K603" s="1717"/>
      <c r="L603" s="1717"/>
      <c r="M603" s="1717"/>
    </row>
    <row r="604" spans="1:13">
      <c r="A604" s="1717"/>
      <c r="B604" s="1717"/>
      <c r="C604" s="1717"/>
      <c r="D604" s="1717"/>
      <c r="E604" s="1717"/>
      <c r="F604" s="1717"/>
      <c r="G604" s="1717"/>
      <c r="H604" s="1717"/>
      <c r="I604" s="1717"/>
      <c r="J604" s="1717"/>
      <c r="K604" s="1717"/>
      <c r="L604" s="1717"/>
      <c r="M604" s="1717"/>
    </row>
    <row r="605" spans="1:13">
      <c r="A605" s="1717"/>
      <c r="B605" s="1717"/>
      <c r="C605" s="1717"/>
      <c r="D605" s="1717"/>
      <c r="E605" s="1717"/>
      <c r="F605" s="1717"/>
      <c r="G605" s="1717"/>
      <c r="H605" s="1717"/>
      <c r="I605" s="1717"/>
      <c r="J605" s="1717"/>
      <c r="K605" s="1717"/>
      <c r="L605" s="1717"/>
      <c r="M605" s="1717"/>
    </row>
    <row r="606" spans="1:13">
      <c r="A606" s="1717"/>
      <c r="B606" s="1717"/>
      <c r="C606" s="1717"/>
      <c r="D606" s="1717"/>
      <c r="E606" s="1717"/>
      <c r="F606" s="1717"/>
      <c r="G606" s="1717"/>
      <c r="H606" s="1717"/>
      <c r="I606" s="1717"/>
      <c r="J606" s="1717"/>
      <c r="K606" s="1717"/>
      <c r="L606" s="1717"/>
      <c r="M606" s="1717"/>
    </row>
    <row r="607" spans="1:13">
      <c r="A607" s="1717"/>
      <c r="B607" s="1717"/>
      <c r="C607" s="1717"/>
      <c r="D607" s="1717"/>
      <c r="E607" s="1717"/>
      <c r="F607" s="1717"/>
      <c r="G607" s="1717"/>
      <c r="H607" s="1717"/>
      <c r="I607" s="1717"/>
      <c r="J607" s="1717"/>
      <c r="K607" s="1717"/>
      <c r="L607" s="1717"/>
      <c r="M607" s="1717"/>
    </row>
    <row r="608" spans="1:13">
      <c r="A608" s="1717"/>
      <c r="B608" s="1717"/>
      <c r="C608" s="1717"/>
      <c r="D608" s="1717"/>
      <c r="E608" s="1717"/>
      <c r="F608" s="1717"/>
      <c r="G608" s="1717"/>
      <c r="H608" s="1717"/>
      <c r="I608" s="1717"/>
      <c r="J608" s="1717"/>
      <c r="K608" s="1717"/>
      <c r="L608" s="1717"/>
      <c r="M608" s="1717"/>
    </row>
    <row r="609" spans="1:13">
      <c r="A609" s="1717"/>
      <c r="B609" s="1717"/>
      <c r="C609" s="1717"/>
      <c r="D609" s="1717"/>
      <c r="E609" s="1717"/>
      <c r="F609" s="1717"/>
      <c r="G609" s="1717"/>
      <c r="H609" s="1717"/>
      <c r="I609" s="1717"/>
      <c r="J609" s="1717"/>
      <c r="K609" s="1717"/>
      <c r="L609" s="1717"/>
      <c r="M609" s="1717"/>
    </row>
    <row r="610" spans="1:13">
      <c r="A610" s="1717"/>
      <c r="B610" s="1717"/>
      <c r="C610" s="1717"/>
      <c r="D610" s="1717"/>
      <c r="E610" s="1717"/>
      <c r="F610" s="1717"/>
      <c r="G610" s="1717"/>
      <c r="H610" s="1717"/>
      <c r="I610" s="1717"/>
      <c r="J610" s="1717"/>
      <c r="K610" s="1717"/>
      <c r="L610" s="1717"/>
      <c r="M610" s="1717"/>
    </row>
    <row r="611" spans="1:13">
      <c r="A611" s="1717"/>
      <c r="B611" s="1717"/>
      <c r="C611" s="1717"/>
      <c r="D611" s="1717"/>
      <c r="E611" s="1717"/>
      <c r="F611" s="1717"/>
      <c r="G611" s="1717"/>
      <c r="H611" s="1717"/>
      <c r="I611" s="1717"/>
      <c r="J611" s="1717"/>
      <c r="K611" s="1717"/>
      <c r="L611" s="1717"/>
      <c r="M611" s="1717"/>
    </row>
    <row r="612" spans="1:13">
      <c r="A612" s="1717"/>
      <c r="B612" s="1717"/>
      <c r="C612" s="1717"/>
      <c r="D612" s="1717"/>
      <c r="E612" s="1717"/>
      <c r="F612" s="1717"/>
      <c r="G612" s="1717"/>
      <c r="H612" s="1717"/>
      <c r="I612" s="1717"/>
      <c r="J612" s="1717"/>
      <c r="K612" s="1717"/>
      <c r="L612" s="1717"/>
      <c r="M612" s="1717"/>
    </row>
    <row r="613" spans="1:13">
      <c r="A613" s="1717"/>
      <c r="B613" s="1717"/>
      <c r="C613" s="1717"/>
      <c r="D613" s="1717"/>
      <c r="E613" s="1717"/>
      <c r="F613" s="1717"/>
      <c r="G613" s="1717"/>
      <c r="H613" s="1717"/>
      <c r="I613" s="1717"/>
      <c r="J613" s="1717"/>
      <c r="K613" s="1717"/>
      <c r="L613" s="1717"/>
      <c r="M613" s="1717"/>
    </row>
    <row r="614" spans="1:13">
      <c r="A614" s="1717"/>
      <c r="B614" s="1717"/>
      <c r="C614" s="1717"/>
      <c r="D614" s="1717"/>
      <c r="E614" s="1717"/>
      <c r="F614" s="1717"/>
      <c r="G614" s="1717"/>
      <c r="H614" s="1717"/>
      <c r="I614" s="1717"/>
      <c r="J614" s="1717"/>
      <c r="K614" s="1717"/>
      <c r="L614" s="1717"/>
      <c r="M614" s="1717"/>
    </row>
    <row r="615" spans="1:13">
      <c r="A615" s="1717"/>
      <c r="B615" s="1717"/>
      <c r="C615" s="1717"/>
      <c r="D615" s="1717"/>
      <c r="E615" s="1717"/>
      <c r="F615" s="1717"/>
      <c r="G615" s="1717"/>
      <c r="H615" s="1717"/>
      <c r="I615" s="1717"/>
      <c r="J615" s="1717"/>
      <c r="K615" s="1717"/>
      <c r="L615" s="1717"/>
      <c r="M615" s="1717"/>
    </row>
    <row r="616" spans="1:13">
      <c r="A616" s="1717"/>
      <c r="B616" s="1717"/>
      <c r="C616" s="1717"/>
      <c r="D616" s="1717"/>
      <c r="E616" s="1717"/>
      <c r="F616" s="1717"/>
      <c r="G616" s="1717"/>
      <c r="H616" s="1717"/>
      <c r="I616" s="1717"/>
      <c r="J616" s="1717"/>
      <c r="K616" s="1717"/>
      <c r="L616" s="1717"/>
      <c r="M616" s="1717"/>
    </row>
    <row r="617" spans="1:13">
      <c r="A617" s="1717"/>
      <c r="B617" s="1717"/>
      <c r="C617" s="1717"/>
      <c r="D617" s="1717"/>
      <c r="E617" s="1717"/>
      <c r="F617" s="1717"/>
      <c r="G617" s="1717"/>
      <c r="H617" s="1717"/>
      <c r="I617" s="1717"/>
      <c r="J617" s="1717"/>
      <c r="K617" s="1717"/>
      <c r="L617" s="1717"/>
      <c r="M617" s="1717"/>
    </row>
    <row r="618" spans="1:13">
      <c r="A618" s="1717"/>
      <c r="B618" s="1717"/>
      <c r="C618" s="1717"/>
      <c r="D618" s="1717"/>
      <c r="E618" s="1717"/>
      <c r="F618" s="1717"/>
      <c r="G618" s="1717"/>
      <c r="H618" s="1717"/>
      <c r="I618" s="1717"/>
      <c r="J618" s="1717"/>
      <c r="K618" s="1717"/>
      <c r="L618" s="1717"/>
      <c r="M618" s="1717"/>
    </row>
    <row r="619" spans="1:13">
      <c r="A619" s="1717"/>
      <c r="B619" s="1717"/>
      <c r="C619" s="1717"/>
      <c r="D619" s="1717"/>
      <c r="E619" s="1717"/>
      <c r="F619" s="1717"/>
      <c r="G619" s="1717"/>
      <c r="H619" s="1717"/>
      <c r="I619" s="1717"/>
      <c r="J619" s="1717"/>
      <c r="K619" s="1717"/>
      <c r="L619" s="1717"/>
      <c r="M619" s="1717"/>
    </row>
    <row r="620" spans="1:13">
      <c r="A620" s="1717"/>
      <c r="B620" s="1717"/>
      <c r="C620" s="1717"/>
      <c r="D620" s="1717"/>
      <c r="E620" s="1717"/>
      <c r="F620" s="1717"/>
      <c r="G620" s="1717"/>
      <c r="H620" s="1717"/>
      <c r="I620" s="1717"/>
      <c r="J620" s="1717"/>
      <c r="K620" s="1717"/>
      <c r="L620" s="1717"/>
      <c r="M620" s="1717"/>
    </row>
    <row r="621" spans="1:13">
      <c r="A621" s="1717"/>
      <c r="B621" s="1717"/>
      <c r="C621" s="1717"/>
      <c r="D621" s="1717"/>
      <c r="E621" s="1717"/>
      <c r="F621" s="1717"/>
      <c r="G621" s="1717"/>
      <c r="H621" s="1717"/>
      <c r="I621" s="1717"/>
      <c r="J621" s="1717"/>
      <c r="K621" s="1717"/>
      <c r="L621" s="1717"/>
      <c r="M621" s="1717"/>
    </row>
    <row r="622" spans="1:13">
      <c r="A622" s="1717"/>
      <c r="B622" s="1717"/>
      <c r="C622" s="1717"/>
      <c r="D622" s="1717"/>
      <c r="E622" s="1717"/>
      <c r="F622" s="1717"/>
      <c r="G622" s="1717"/>
      <c r="H622" s="1717"/>
      <c r="I622" s="1717"/>
      <c r="J622" s="1717"/>
      <c r="K622" s="1717"/>
      <c r="L622" s="1717"/>
      <c r="M622" s="1717"/>
    </row>
    <row r="623" spans="1:13">
      <c r="A623" s="1717"/>
      <c r="B623" s="1717"/>
      <c r="C623" s="1717"/>
      <c r="D623" s="1717"/>
      <c r="E623" s="1717"/>
      <c r="F623" s="1717"/>
      <c r="G623" s="1717"/>
      <c r="H623" s="1717"/>
      <c r="I623" s="1717"/>
      <c r="J623" s="1717"/>
      <c r="K623" s="1717"/>
      <c r="L623" s="1717"/>
      <c r="M623" s="1717"/>
    </row>
    <row r="624" spans="1:13">
      <c r="A624" s="1717"/>
      <c r="B624" s="1717"/>
      <c r="C624" s="1717"/>
      <c r="D624" s="1717"/>
      <c r="E624" s="1717"/>
      <c r="F624" s="1717"/>
      <c r="G624" s="1717"/>
      <c r="H624" s="1717"/>
      <c r="I624" s="1717"/>
      <c r="J624" s="1717"/>
      <c r="K624" s="1717"/>
      <c r="L624" s="1717"/>
      <c r="M624" s="1717"/>
    </row>
    <row r="625" spans="1:13">
      <c r="A625" s="1717"/>
      <c r="B625" s="1717"/>
      <c r="C625" s="1717"/>
      <c r="D625" s="1717"/>
      <c r="E625" s="1717"/>
      <c r="F625" s="1717"/>
      <c r="G625" s="1717"/>
      <c r="H625" s="1717"/>
      <c r="I625" s="1717"/>
      <c r="J625" s="1717"/>
      <c r="K625" s="1717"/>
      <c r="L625" s="1717"/>
      <c r="M625" s="1717"/>
    </row>
    <row r="626" spans="1:13">
      <c r="A626" s="1717"/>
      <c r="B626" s="1717"/>
      <c r="C626" s="1717"/>
      <c r="D626" s="1717"/>
      <c r="E626" s="1717"/>
      <c r="F626" s="1717"/>
      <c r="G626" s="1717"/>
      <c r="H626" s="1717"/>
      <c r="I626" s="1717"/>
      <c r="J626" s="1717"/>
      <c r="K626" s="1717"/>
      <c r="L626" s="1717"/>
      <c r="M626" s="1717"/>
    </row>
    <row r="627" spans="1:13">
      <c r="A627" s="1717"/>
      <c r="B627" s="1717"/>
      <c r="C627" s="1717"/>
      <c r="D627" s="1717"/>
      <c r="E627" s="1717"/>
      <c r="F627" s="1717"/>
      <c r="G627" s="1717"/>
      <c r="H627" s="1717"/>
      <c r="I627" s="1717"/>
      <c r="J627" s="1717"/>
      <c r="K627" s="1717"/>
      <c r="L627" s="1717"/>
      <c r="M627" s="1717"/>
    </row>
    <row r="628" spans="1:13">
      <c r="A628" s="1717"/>
      <c r="B628" s="1717"/>
      <c r="C628" s="1717"/>
      <c r="D628" s="1717"/>
      <c r="E628" s="1717"/>
      <c r="F628" s="1717"/>
      <c r="G628" s="1717"/>
      <c r="H628" s="1717"/>
      <c r="I628" s="1717"/>
      <c r="J628" s="1717"/>
      <c r="K628" s="1717"/>
      <c r="L628" s="1717"/>
      <c r="M628" s="1717"/>
    </row>
    <row r="629" spans="1:13">
      <c r="A629" s="1717"/>
      <c r="B629" s="1717"/>
      <c r="C629" s="1717"/>
      <c r="D629" s="1717"/>
      <c r="E629" s="1717"/>
      <c r="F629" s="1717"/>
      <c r="G629" s="1717"/>
      <c r="H629" s="1717"/>
      <c r="I629" s="1717"/>
      <c r="J629" s="1717"/>
      <c r="K629" s="1717"/>
      <c r="L629" s="1717"/>
      <c r="M629" s="1717"/>
    </row>
    <row r="630" spans="1:13">
      <c r="A630" s="1717"/>
      <c r="B630" s="1717"/>
      <c r="C630" s="1717"/>
      <c r="D630" s="1717"/>
      <c r="E630" s="1717"/>
      <c r="F630" s="1717"/>
      <c r="G630" s="1717"/>
      <c r="H630" s="1717"/>
      <c r="I630" s="1717"/>
      <c r="J630" s="1717"/>
      <c r="K630" s="1717"/>
      <c r="L630" s="1717"/>
      <c r="M630" s="1717"/>
    </row>
    <row r="631" spans="1:13">
      <c r="A631" s="1717"/>
      <c r="B631" s="1717"/>
      <c r="C631" s="1717"/>
      <c r="D631" s="1717"/>
      <c r="E631" s="1717"/>
      <c r="F631" s="1717"/>
      <c r="G631" s="1717"/>
      <c r="H631" s="1717"/>
      <c r="I631" s="1717"/>
      <c r="J631" s="1717"/>
      <c r="K631" s="1717"/>
      <c r="L631" s="1717"/>
      <c r="M631" s="1717"/>
    </row>
    <row r="632" spans="1:13">
      <c r="A632" s="1717"/>
      <c r="B632" s="1717"/>
      <c r="C632" s="1717"/>
      <c r="D632" s="1717"/>
      <c r="E632" s="1717"/>
      <c r="F632" s="1717"/>
      <c r="G632" s="1717"/>
      <c r="H632" s="1717"/>
      <c r="I632" s="1717"/>
      <c r="J632" s="1717"/>
      <c r="K632" s="1717"/>
      <c r="L632" s="1717"/>
      <c r="M632" s="1717"/>
    </row>
    <row r="633" spans="1:13">
      <c r="A633" s="1717"/>
      <c r="B633" s="1717"/>
      <c r="C633" s="1717"/>
      <c r="D633" s="1717"/>
      <c r="E633" s="1717"/>
      <c r="F633" s="1717"/>
      <c r="G633" s="1717"/>
      <c r="H633" s="1717"/>
      <c r="I633" s="1717"/>
      <c r="J633" s="1717"/>
      <c r="K633" s="1717"/>
      <c r="L633" s="1717"/>
      <c r="M633" s="1717"/>
    </row>
    <row r="634" spans="1:13">
      <c r="A634" s="1717"/>
      <c r="B634" s="1717"/>
      <c r="C634" s="1717"/>
      <c r="D634" s="1717"/>
      <c r="E634" s="1717"/>
      <c r="F634" s="1717"/>
      <c r="G634" s="1717"/>
      <c r="H634" s="1717"/>
      <c r="I634" s="1717"/>
      <c r="J634" s="1717"/>
      <c r="K634" s="1717"/>
      <c r="L634" s="1717"/>
      <c r="M634" s="1717"/>
    </row>
    <row r="635" spans="1:13">
      <c r="A635" s="1717"/>
      <c r="B635" s="1717"/>
      <c r="C635" s="1717"/>
      <c r="D635" s="1717"/>
      <c r="E635" s="1717"/>
      <c r="F635" s="1717"/>
      <c r="G635" s="1717"/>
      <c r="H635" s="1717"/>
      <c r="I635" s="1717"/>
      <c r="J635" s="1717"/>
      <c r="K635" s="1717"/>
      <c r="L635" s="1717"/>
      <c r="M635" s="1717"/>
    </row>
    <row r="636" spans="1:13">
      <c r="A636" s="1717"/>
      <c r="B636" s="1717"/>
      <c r="C636" s="1717"/>
      <c r="D636" s="1717"/>
      <c r="E636" s="1717"/>
      <c r="F636" s="1717"/>
      <c r="G636" s="1717"/>
      <c r="H636" s="1717"/>
      <c r="I636" s="1717"/>
      <c r="J636" s="1717"/>
      <c r="K636" s="1717"/>
      <c r="L636" s="1717"/>
      <c r="M636" s="1717"/>
    </row>
    <row r="637" spans="1:13">
      <c r="A637" s="1717"/>
      <c r="B637" s="1717"/>
      <c r="C637" s="1717"/>
      <c r="D637" s="1717"/>
      <c r="E637" s="1717"/>
      <c r="F637" s="1717"/>
      <c r="G637" s="1717"/>
      <c r="H637" s="1717"/>
      <c r="I637" s="1717"/>
      <c r="J637" s="1717"/>
      <c r="K637" s="1717"/>
      <c r="L637" s="1717"/>
      <c r="M637" s="1717"/>
    </row>
    <row r="638" spans="1:13">
      <c r="A638" s="1717"/>
      <c r="B638" s="1717"/>
      <c r="C638" s="1717"/>
      <c r="D638" s="1717"/>
      <c r="E638" s="1717"/>
      <c r="F638" s="1717"/>
      <c r="G638" s="1717"/>
      <c r="H638" s="1717"/>
      <c r="I638" s="1717"/>
      <c r="J638" s="1717"/>
      <c r="K638" s="1717"/>
      <c r="L638" s="1717"/>
      <c r="M638" s="1717"/>
    </row>
    <row r="639" spans="1:13">
      <c r="A639" s="1717"/>
      <c r="B639" s="1717"/>
      <c r="C639" s="1717"/>
      <c r="D639" s="1717"/>
      <c r="E639" s="1717"/>
      <c r="F639" s="1717"/>
      <c r="G639" s="1717"/>
      <c r="H639" s="1717"/>
      <c r="I639" s="1717"/>
      <c r="J639" s="1717"/>
      <c r="K639" s="1717"/>
      <c r="L639" s="1717"/>
      <c r="M639" s="1717"/>
    </row>
    <row r="640" spans="1:13">
      <c r="A640" s="1717"/>
      <c r="B640" s="1717"/>
      <c r="C640" s="1717"/>
      <c r="D640" s="1717"/>
      <c r="E640" s="1717"/>
      <c r="F640" s="1717"/>
      <c r="G640" s="1717"/>
      <c r="H640" s="1717"/>
      <c r="I640" s="1717"/>
      <c r="J640" s="1717"/>
      <c r="K640" s="1717"/>
      <c r="L640" s="1717"/>
      <c r="M640" s="1717"/>
    </row>
    <row r="641" spans="1:13">
      <c r="A641" s="1717"/>
      <c r="B641" s="1717"/>
      <c r="C641" s="1717"/>
      <c r="D641" s="1717"/>
      <c r="E641" s="1717"/>
      <c r="F641" s="1717"/>
      <c r="G641" s="1717"/>
      <c r="H641" s="1717"/>
      <c r="I641" s="1717"/>
      <c r="J641" s="1717"/>
      <c r="K641" s="1717"/>
      <c r="L641" s="1717"/>
      <c r="M641" s="1717"/>
    </row>
    <row r="642" spans="1:13">
      <c r="A642" s="1717"/>
      <c r="B642" s="1717"/>
      <c r="C642" s="1717"/>
      <c r="D642" s="1717"/>
      <c r="E642" s="1717"/>
      <c r="F642" s="1717"/>
      <c r="G642" s="1717"/>
      <c r="H642" s="1717"/>
      <c r="I642" s="1717"/>
      <c r="J642" s="1717"/>
      <c r="K642" s="1717"/>
      <c r="L642" s="1717"/>
      <c r="M642" s="1717"/>
    </row>
    <row r="643" spans="1:13">
      <c r="A643" s="1717"/>
      <c r="B643" s="1717"/>
      <c r="C643" s="1717"/>
      <c r="D643" s="1717"/>
      <c r="E643" s="1717"/>
      <c r="F643" s="1717"/>
      <c r="G643" s="1717"/>
      <c r="H643" s="1717"/>
      <c r="I643" s="1717"/>
      <c r="J643" s="1717"/>
      <c r="K643" s="1717"/>
      <c r="L643" s="1717"/>
      <c r="M643" s="1717"/>
    </row>
    <row r="644" spans="1:13">
      <c r="A644" s="1717"/>
      <c r="B644" s="1717"/>
      <c r="C644" s="1717"/>
      <c r="D644" s="1717"/>
      <c r="E644" s="1717"/>
      <c r="F644" s="1717"/>
      <c r="G644" s="1717"/>
      <c r="H644" s="1717"/>
      <c r="I644" s="1717"/>
      <c r="J644" s="1717"/>
      <c r="K644" s="1717"/>
      <c r="L644" s="1717"/>
      <c r="M644" s="1717"/>
    </row>
    <row r="645" spans="1:13">
      <c r="A645" s="1717"/>
      <c r="B645" s="1717"/>
      <c r="C645" s="1717"/>
      <c r="D645" s="1717"/>
      <c r="E645" s="1717"/>
      <c r="F645" s="1717"/>
      <c r="G645" s="1717"/>
      <c r="H645" s="1717"/>
      <c r="I645" s="1717"/>
      <c r="J645" s="1717"/>
      <c r="K645" s="1717"/>
      <c r="L645" s="1717"/>
      <c r="M645" s="1717"/>
    </row>
    <row r="646" spans="1:13">
      <c r="A646" s="1717"/>
      <c r="B646" s="1717"/>
      <c r="C646" s="1717"/>
      <c r="D646" s="1717"/>
      <c r="E646" s="1717"/>
      <c r="F646" s="1717"/>
      <c r="G646" s="1717"/>
      <c r="H646" s="1717"/>
      <c r="I646" s="1717"/>
      <c r="J646" s="1717"/>
      <c r="K646" s="1717"/>
      <c r="L646" s="1717"/>
      <c r="M646" s="1717"/>
    </row>
    <row r="647" spans="1:13">
      <c r="A647" s="1717"/>
      <c r="B647" s="1717"/>
      <c r="C647" s="1717"/>
      <c r="D647" s="1717"/>
      <c r="E647" s="1717"/>
      <c r="F647" s="1717"/>
      <c r="G647" s="1717"/>
      <c r="H647" s="1717"/>
      <c r="I647" s="1717"/>
      <c r="J647" s="1717"/>
      <c r="K647" s="1717"/>
      <c r="L647" s="1717"/>
      <c r="M647" s="1717"/>
    </row>
    <row r="648" spans="1:13">
      <c r="A648" s="1717"/>
      <c r="B648" s="1717"/>
      <c r="C648" s="1717"/>
      <c r="D648" s="1717"/>
      <c r="E648" s="1717"/>
      <c r="F648" s="1717"/>
      <c r="G648" s="1717"/>
      <c r="H648" s="1717"/>
      <c r="I648" s="1717"/>
      <c r="J648" s="1717"/>
      <c r="K648" s="1717"/>
      <c r="L648" s="1717"/>
      <c r="M648" s="1717"/>
    </row>
    <row r="649" spans="1:13">
      <c r="A649" s="1717"/>
      <c r="B649" s="1717"/>
      <c r="C649" s="1717"/>
      <c r="D649" s="1717"/>
      <c r="E649" s="1717"/>
      <c r="F649" s="1717"/>
      <c r="G649" s="1717"/>
      <c r="H649" s="1717"/>
      <c r="I649" s="1717"/>
      <c r="J649" s="1717"/>
      <c r="K649" s="1717"/>
      <c r="L649" s="1717"/>
      <c r="M649" s="1717"/>
    </row>
    <row r="650" spans="1:13">
      <c r="A650" s="1717"/>
      <c r="B650" s="1717"/>
      <c r="C650" s="1717"/>
      <c r="D650" s="1717"/>
      <c r="E650" s="1717"/>
      <c r="F650" s="1717"/>
      <c r="G650" s="1717"/>
      <c r="H650" s="1717"/>
      <c r="I650" s="1717"/>
      <c r="J650" s="1717"/>
      <c r="K650" s="1717"/>
      <c r="L650" s="1717"/>
      <c r="M650" s="1717"/>
    </row>
    <row r="651" spans="1:13">
      <c r="A651" s="1717"/>
      <c r="B651" s="1717"/>
      <c r="C651" s="1717"/>
      <c r="D651" s="1717"/>
      <c r="E651" s="1717"/>
      <c r="F651" s="1717"/>
      <c r="G651" s="1717"/>
      <c r="H651" s="1717"/>
      <c r="I651" s="1717"/>
      <c r="J651" s="1717"/>
      <c r="K651" s="1717"/>
      <c r="L651" s="1717"/>
      <c r="M651" s="1717"/>
    </row>
    <row r="652" spans="1:13">
      <c r="A652" s="1717"/>
      <c r="B652" s="1717"/>
      <c r="C652" s="1717"/>
      <c r="D652" s="1717"/>
      <c r="E652" s="1717"/>
      <c r="F652" s="1717"/>
      <c r="G652" s="1717"/>
      <c r="H652" s="1717"/>
      <c r="I652" s="1717"/>
      <c r="J652" s="1717"/>
      <c r="K652" s="1717"/>
      <c r="L652" s="1717"/>
      <c r="M652" s="1717"/>
    </row>
    <row r="653" spans="1:13">
      <c r="A653" s="1717"/>
      <c r="B653" s="1717"/>
      <c r="C653" s="1717"/>
      <c r="D653" s="1717"/>
      <c r="E653" s="1717"/>
      <c r="F653" s="1717"/>
      <c r="G653" s="1717"/>
      <c r="H653" s="1717"/>
      <c r="I653" s="1717"/>
      <c r="J653" s="1717"/>
      <c r="K653" s="1717"/>
      <c r="L653" s="1717"/>
      <c r="M653" s="1717"/>
    </row>
    <row r="654" spans="1:13">
      <c r="A654" s="1717"/>
      <c r="B654" s="1717"/>
      <c r="C654" s="1717"/>
      <c r="D654" s="1717"/>
      <c r="E654" s="1717"/>
      <c r="F654" s="1717"/>
      <c r="G654" s="1717"/>
      <c r="H654" s="1717"/>
      <c r="I654" s="1717"/>
      <c r="J654" s="1717"/>
      <c r="K654" s="1717"/>
      <c r="L654" s="1717"/>
      <c r="M654" s="1717"/>
    </row>
    <row r="655" spans="1:13">
      <c r="A655" s="1717"/>
      <c r="B655" s="1717"/>
      <c r="C655" s="1717"/>
      <c r="D655" s="1717"/>
      <c r="E655" s="1717"/>
      <c r="F655" s="1717"/>
      <c r="G655" s="1717"/>
      <c r="H655" s="1717"/>
      <c r="I655" s="1717"/>
      <c r="J655" s="1717"/>
      <c r="K655" s="1717"/>
      <c r="L655" s="1717"/>
      <c r="M655" s="1717"/>
    </row>
    <row r="656" spans="1:13">
      <c r="A656" s="1717"/>
      <c r="B656" s="1717"/>
      <c r="C656" s="1717"/>
      <c r="D656" s="1717"/>
      <c r="E656" s="1717"/>
      <c r="F656" s="1717"/>
      <c r="G656" s="1717"/>
      <c r="H656" s="1717"/>
      <c r="I656" s="1717"/>
      <c r="J656" s="1717"/>
      <c r="K656" s="1717"/>
      <c r="L656" s="1717"/>
      <c r="M656" s="1717"/>
    </row>
    <row r="657" spans="1:13">
      <c r="A657" s="1717"/>
      <c r="B657" s="1717"/>
      <c r="C657" s="1717"/>
      <c r="D657" s="1717"/>
      <c r="E657" s="1717"/>
      <c r="F657" s="1717"/>
      <c r="G657" s="1717"/>
      <c r="H657" s="1717"/>
      <c r="I657" s="1717"/>
      <c r="J657" s="1717"/>
      <c r="K657" s="1717"/>
      <c r="L657" s="1717"/>
      <c r="M657" s="1717"/>
    </row>
    <row r="658" spans="1:13">
      <c r="A658" s="1717"/>
      <c r="B658" s="1717"/>
      <c r="C658" s="1717"/>
      <c r="D658" s="1717"/>
      <c r="E658" s="1717"/>
      <c r="F658" s="1717"/>
      <c r="G658" s="1717"/>
      <c r="H658" s="1717"/>
      <c r="I658" s="1717"/>
      <c r="J658" s="1717"/>
      <c r="K658" s="1717"/>
      <c r="L658" s="1717"/>
      <c r="M658" s="1717"/>
    </row>
    <row r="659" spans="1:13">
      <c r="A659" s="1717"/>
      <c r="B659" s="1717"/>
      <c r="C659" s="1717"/>
      <c r="D659" s="1717"/>
      <c r="E659" s="1717"/>
      <c r="F659" s="1717"/>
      <c r="G659" s="1717"/>
      <c r="H659" s="1717"/>
      <c r="I659" s="1717"/>
      <c r="J659" s="1717"/>
      <c r="K659" s="1717"/>
      <c r="L659" s="1717"/>
      <c r="M659" s="1717"/>
    </row>
    <row r="660" spans="1:13">
      <c r="A660" s="1717"/>
      <c r="B660" s="1717"/>
      <c r="C660" s="1717"/>
      <c r="D660" s="1717"/>
      <c r="E660" s="1717"/>
      <c r="F660" s="1717"/>
      <c r="G660" s="1717"/>
      <c r="H660" s="1717"/>
      <c r="I660" s="1717"/>
      <c r="J660" s="1717"/>
      <c r="K660" s="1717"/>
      <c r="L660" s="1717"/>
      <c r="M660" s="1717"/>
    </row>
    <row r="661" spans="1:13">
      <c r="A661" s="1717"/>
      <c r="B661" s="1717"/>
      <c r="C661" s="1717"/>
      <c r="D661" s="1717"/>
      <c r="E661" s="1717"/>
      <c r="F661" s="1717"/>
      <c r="G661" s="1717"/>
      <c r="H661" s="1717"/>
      <c r="I661" s="1717"/>
      <c r="J661" s="1717"/>
      <c r="K661" s="1717"/>
      <c r="L661" s="1717"/>
      <c r="M661" s="1717"/>
    </row>
    <row r="662" spans="1:13">
      <c r="A662" s="1717"/>
      <c r="B662" s="1717"/>
      <c r="C662" s="1717"/>
      <c r="D662" s="1717"/>
      <c r="E662" s="1717"/>
      <c r="F662" s="1717"/>
      <c r="G662" s="1717"/>
      <c r="H662" s="1717"/>
      <c r="I662" s="1717"/>
      <c r="J662" s="1717"/>
      <c r="K662" s="1717"/>
      <c r="L662" s="1717"/>
      <c r="M662" s="1717"/>
    </row>
    <row r="663" spans="1:13">
      <c r="A663" s="1717"/>
      <c r="B663" s="1717"/>
      <c r="C663" s="1717"/>
      <c r="D663" s="1717"/>
      <c r="E663" s="1717"/>
      <c r="F663" s="1717"/>
      <c r="G663" s="1717"/>
      <c r="H663" s="1717"/>
      <c r="I663" s="1717"/>
      <c r="J663" s="1717"/>
      <c r="K663" s="1717"/>
      <c r="L663" s="1717"/>
      <c r="M663" s="1717"/>
    </row>
    <row r="664" spans="1:13">
      <c r="A664" s="1717"/>
      <c r="B664" s="1717"/>
      <c r="C664" s="1717"/>
      <c r="D664" s="1717"/>
      <c r="E664" s="1717"/>
      <c r="F664" s="1717"/>
      <c r="G664" s="1717"/>
      <c r="H664" s="1717"/>
      <c r="I664" s="1717"/>
      <c r="J664" s="1717"/>
      <c r="K664" s="1717"/>
      <c r="L664" s="1717"/>
      <c r="M664" s="1717"/>
    </row>
    <row r="665" spans="1:13">
      <c r="A665" s="1717"/>
      <c r="B665" s="1717"/>
      <c r="C665" s="1717"/>
      <c r="D665" s="1717"/>
      <c r="E665" s="1717"/>
      <c r="F665" s="1717"/>
      <c r="G665" s="1717"/>
      <c r="H665" s="1717"/>
      <c r="I665" s="1717"/>
      <c r="J665" s="1717"/>
      <c r="K665" s="1717"/>
      <c r="L665" s="1717"/>
      <c r="M665" s="1717"/>
    </row>
    <row r="666" spans="1:13">
      <c r="A666" s="1717"/>
      <c r="B666" s="1717"/>
      <c r="C666" s="1717"/>
      <c r="D666" s="1717"/>
      <c r="E666" s="1717"/>
      <c r="F666" s="1717"/>
      <c r="G666" s="1717"/>
      <c r="H666" s="1717"/>
      <c r="I666" s="1717"/>
      <c r="J666" s="1717"/>
      <c r="K666" s="1717"/>
      <c r="L666" s="1717"/>
      <c r="M666" s="1717"/>
    </row>
    <row r="667" spans="1:13">
      <c r="A667" s="1717"/>
      <c r="B667" s="1717"/>
      <c r="C667" s="1717"/>
      <c r="D667" s="1717"/>
      <c r="E667" s="1717"/>
      <c r="F667" s="1717"/>
      <c r="G667" s="1717"/>
      <c r="H667" s="1717"/>
      <c r="I667" s="1717"/>
      <c r="J667" s="1717"/>
      <c r="K667" s="1717"/>
      <c r="L667" s="1717"/>
      <c r="M667" s="1717"/>
    </row>
    <row r="668" spans="1:13">
      <c r="A668" s="1717"/>
      <c r="B668" s="1717"/>
      <c r="C668" s="1717"/>
      <c r="D668" s="1717"/>
      <c r="E668" s="1717"/>
      <c r="F668" s="1717"/>
      <c r="G668" s="1717"/>
      <c r="H668" s="1717"/>
      <c r="I668" s="1717"/>
      <c r="J668" s="1717"/>
      <c r="K668" s="1717"/>
      <c r="L668" s="1717"/>
      <c r="M668" s="1717"/>
    </row>
    <row r="669" spans="1:13">
      <c r="A669" s="1717"/>
      <c r="B669" s="1717"/>
      <c r="C669" s="1717"/>
      <c r="D669" s="1717"/>
      <c r="E669" s="1717"/>
      <c r="F669" s="1717"/>
      <c r="G669" s="1717"/>
      <c r="H669" s="1717"/>
      <c r="I669" s="1717"/>
      <c r="J669" s="1717"/>
      <c r="K669" s="1717"/>
      <c r="L669" s="1717"/>
      <c r="M669" s="1717"/>
    </row>
    <row r="670" spans="1:13">
      <c r="A670" s="1717"/>
      <c r="B670" s="1717"/>
      <c r="C670" s="1717"/>
      <c r="D670" s="1717"/>
      <c r="E670" s="1717"/>
      <c r="F670" s="1717"/>
      <c r="G670" s="1717"/>
      <c r="H670" s="1717"/>
      <c r="I670" s="1717"/>
      <c r="J670" s="1717"/>
      <c r="K670" s="1717"/>
      <c r="L670" s="1717"/>
      <c r="M670" s="1717"/>
    </row>
    <row r="671" spans="1:13">
      <c r="A671" s="1717"/>
      <c r="B671" s="1717"/>
      <c r="C671" s="1717"/>
      <c r="D671" s="1717"/>
      <c r="E671" s="1717"/>
      <c r="F671" s="1717"/>
      <c r="G671" s="1717"/>
      <c r="H671" s="1717"/>
      <c r="I671" s="1717"/>
      <c r="J671" s="1717"/>
      <c r="K671" s="1717"/>
      <c r="L671" s="1717"/>
      <c r="M671" s="1717"/>
    </row>
    <row r="672" spans="1:13">
      <c r="A672" s="1717"/>
      <c r="B672" s="1717"/>
      <c r="C672" s="1717"/>
      <c r="D672" s="1717"/>
      <c r="E672" s="1717"/>
      <c r="F672" s="1717"/>
      <c r="G672" s="1717"/>
      <c r="H672" s="1717"/>
      <c r="I672" s="1717"/>
      <c r="J672" s="1717"/>
      <c r="K672" s="1717"/>
      <c r="L672" s="1717"/>
      <c r="M672" s="1717"/>
    </row>
    <row r="673" spans="1:13">
      <c r="A673" s="1717"/>
      <c r="B673" s="1717"/>
      <c r="C673" s="1717"/>
      <c r="D673" s="1717"/>
      <c r="E673" s="1717"/>
      <c r="F673" s="1717"/>
      <c r="G673" s="1717"/>
      <c r="H673" s="1717"/>
      <c r="I673" s="1717"/>
      <c r="J673" s="1717"/>
      <c r="K673" s="1717"/>
      <c r="L673" s="1717"/>
      <c r="M673" s="1717"/>
    </row>
    <row r="674" spans="1:13">
      <c r="A674" s="1717"/>
      <c r="B674" s="1717"/>
      <c r="C674" s="1717"/>
      <c r="D674" s="1717"/>
      <c r="E674" s="1717"/>
      <c r="F674" s="1717"/>
      <c r="G674" s="1717"/>
      <c r="H674" s="1717"/>
      <c r="I674" s="1717"/>
      <c r="J674" s="1717"/>
      <c r="K674" s="1717"/>
      <c r="L674" s="1717"/>
      <c r="M674" s="1717"/>
    </row>
    <row r="675" spans="1:13">
      <c r="A675" s="1717"/>
      <c r="B675" s="1717"/>
      <c r="C675" s="1717"/>
      <c r="D675" s="1717"/>
      <c r="E675" s="1717"/>
      <c r="F675" s="1717"/>
      <c r="G675" s="1717"/>
      <c r="H675" s="1717"/>
      <c r="I675" s="1717"/>
      <c r="J675" s="1717"/>
      <c r="K675" s="1717"/>
      <c r="L675" s="1717"/>
      <c r="M675" s="1717"/>
    </row>
    <row r="676" spans="1:13">
      <c r="A676" s="1717"/>
      <c r="B676" s="1717"/>
      <c r="C676" s="1717"/>
      <c r="D676" s="1717"/>
      <c r="E676" s="1717"/>
      <c r="F676" s="1717"/>
      <c r="G676" s="1717"/>
      <c r="H676" s="1717"/>
      <c r="I676" s="1717"/>
      <c r="J676" s="1717"/>
      <c r="K676" s="1717"/>
      <c r="L676" s="1717"/>
      <c r="M676" s="1717"/>
    </row>
    <row r="677" spans="1:13">
      <c r="A677" s="1717"/>
      <c r="B677" s="1717"/>
      <c r="C677" s="1717"/>
      <c r="D677" s="1717"/>
      <c r="E677" s="1717"/>
      <c r="F677" s="1717"/>
      <c r="G677" s="1717"/>
      <c r="H677" s="1717"/>
      <c r="I677" s="1717"/>
      <c r="J677" s="1717"/>
      <c r="K677" s="1717"/>
      <c r="L677" s="1717"/>
      <c r="M677" s="1717"/>
    </row>
    <row r="678" spans="1:13">
      <c r="A678" s="1717"/>
      <c r="B678" s="1717"/>
      <c r="C678" s="1717"/>
      <c r="D678" s="1717"/>
      <c r="E678" s="1717"/>
      <c r="F678" s="1717"/>
      <c r="G678" s="1717"/>
      <c r="H678" s="1717"/>
      <c r="I678" s="1717"/>
      <c r="J678" s="1717"/>
      <c r="K678" s="1717"/>
      <c r="L678" s="1717"/>
      <c r="M678" s="1717"/>
    </row>
    <row r="679" spans="1:13">
      <c r="A679" s="1717"/>
      <c r="B679" s="1717"/>
      <c r="C679" s="1717"/>
      <c r="D679" s="1717"/>
      <c r="E679" s="1717"/>
      <c r="F679" s="1717"/>
      <c r="G679" s="1717"/>
      <c r="H679" s="1717"/>
      <c r="I679" s="1717"/>
      <c r="J679" s="1717"/>
      <c r="K679" s="1717"/>
      <c r="L679" s="1717"/>
      <c r="M679" s="1717"/>
    </row>
    <row r="680" spans="1:13">
      <c r="A680" s="1717"/>
      <c r="B680" s="1717"/>
      <c r="C680" s="1717"/>
      <c r="D680" s="1717"/>
      <c r="E680" s="1717"/>
      <c r="F680" s="1717"/>
      <c r="G680" s="1717"/>
      <c r="H680" s="1717"/>
      <c r="I680" s="1717"/>
      <c r="J680" s="1717"/>
      <c r="K680" s="1717"/>
      <c r="L680" s="1717"/>
      <c r="M680" s="1717"/>
    </row>
    <row r="681" spans="1:13">
      <c r="A681" s="1717"/>
      <c r="B681" s="1717"/>
      <c r="C681" s="1717"/>
      <c r="D681" s="1717"/>
      <c r="E681" s="1717"/>
      <c r="F681" s="1717"/>
      <c r="G681" s="1717"/>
      <c r="H681" s="1717"/>
      <c r="I681" s="1717"/>
      <c r="J681" s="1717"/>
      <c r="K681" s="1717"/>
      <c r="L681" s="1717"/>
      <c r="M681" s="1717"/>
    </row>
    <row r="682" spans="1:13">
      <c r="A682" s="1717"/>
      <c r="B682" s="1717"/>
      <c r="C682" s="1717"/>
      <c r="D682" s="1717"/>
      <c r="E682" s="1717"/>
      <c r="F682" s="1717"/>
      <c r="G682" s="1717"/>
      <c r="H682" s="1717"/>
      <c r="I682" s="1717"/>
      <c r="J682" s="1717"/>
      <c r="K682" s="1717"/>
      <c r="L682" s="1717"/>
      <c r="M682" s="1717"/>
    </row>
    <row r="683" spans="1:13">
      <c r="A683" s="1717"/>
      <c r="B683" s="1717"/>
      <c r="C683" s="1717"/>
      <c r="D683" s="1717"/>
      <c r="E683" s="1717"/>
      <c r="F683" s="1717"/>
      <c r="G683" s="1717"/>
      <c r="H683" s="1717"/>
      <c r="I683" s="1717"/>
      <c r="J683" s="1717"/>
      <c r="K683" s="1717"/>
      <c r="L683" s="1717"/>
      <c r="M683" s="1717"/>
    </row>
    <row r="684" spans="1:13">
      <c r="A684" s="1717"/>
      <c r="B684" s="1717"/>
      <c r="C684" s="1717"/>
      <c r="D684" s="1717"/>
      <c r="E684" s="1717"/>
      <c r="F684" s="1717"/>
      <c r="G684" s="1717"/>
      <c r="H684" s="1717"/>
      <c r="I684" s="1717"/>
      <c r="J684" s="1717"/>
      <c r="K684" s="1717"/>
      <c r="L684" s="1717"/>
      <c r="M684" s="1717"/>
    </row>
    <row r="685" spans="1:13">
      <c r="A685" s="1717"/>
      <c r="B685" s="1717"/>
      <c r="C685" s="1717"/>
      <c r="D685" s="1717"/>
      <c r="E685" s="1717"/>
      <c r="F685" s="1717"/>
      <c r="G685" s="1717"/>
      <c r="H685" s="1717"/>
      <c r="I685" s="1717"/>
      <c r="J685" s="1717"/>
      <c r="K685" s="1717"/>
      <c r="L685" s="1717"/>
      <c r="M685" s="1717"/>
    </row>
    <row r="686" spans="1:13">
      <c r="A686" s="1717"/>
      <c r="B686" s="1717"/>
      <c r="C686" s="1717"/>
      <c r="D686" s="1717"/>
      <c r="E686" s="1717"/>
      <c r="F686" s="1717"/>
      <c r="G686" s="1717"/>
      <c r="H686" s="1717"/>
      <c r="I686" s="1717"/>
      <c r="J686" s="1717"/>
      <c r="K686" s="1717"/>
      <c r="L686" s="1717"/>
      <c r="M686" s="1717"/>
    </row>
    <row r="687" spans="1:13">
      <c r="A687" s="1717"/>
      <c r="B687" s="1717"/>
      <c r="C687" s="1717"/>
      <c r="D687" s="1717"/>
      <c r="E687" s="1717"/>
      <c r="F687" s="1717"/>
      <c r="G687" s="1717"/>
      <c r="H687" s="1717"/>
      <c r="I687" s="1717"/>
      <c r="J687" s="1717"/>
      <c r="K687" s="1717"/>
      <c r="L687" s="1717"/>
      <c r="M687" s="1717"/>
    </row>
    <row r="688" spans="1:13">
      <c r="A688" s="1717"/>
      <c r="B688" s="1717"/>
      <c r="C688" s="1717"/>
      <c r="D688" s="1717"/>
      <c r="E688" s="1717"/>
      <c r="F688" s="1717"/>
      <c r="G688" s="1717"/>
      <c r="H688" s="1717"/>
      <c r="I688" s="1717"/>
      <c r="J688" s="1717"/>
      <c r="K688" s="1717"/>
      <c r="L688" s="1717"/>
      <c r="M688" s="1717"/>
    </row>
    <row r="689" spans="1:13">
      <c r="A689" s="1717"/>
      <c r="B689" s="1717"/>
      <c r="C689" s="1717"/>
      <c r="D689" s="1717"/>
      <c r="E689" s="1717"/>
      <c r="F689" s="1717"/>
      <c r="G689" s="1717"/>
      <c r="H689" s="1717"/>
      <c r="I689" s="1717"/>
      <c r="J689" s="1717"/>
      <c r="K689" s="1717"/>
      <c r="L689" s="1717"/>
      <c r="M689" s="1717"/>
    </row>
    <row r="690" spans="1:13">
      <c r="A690" s="1717"/>
      <c r="B690" s="1717"/>
      <c r="C690" s="1717"/>
      <c r="D690" s="1717"/>
      <c r="E690" s="1717"/>
      <c r="F690" s="1717"/>
      <c r="G690" s="1717"/>
      <c r="H690" s="1717"/>
      <c r="I690" s="1717"/>
      <c r="J690" s="1717"/>
      <c r="K690" s="1717"/>
      <c r="L690" s="1717"/>
      <c r="M690" s="1717"/>
    </row>
    <row r="691" spans="1:13">
      <c r="A691" s="1717"/>
      <c r="B691" s="1717"/>
      <c r="C691" s="1717"/>
      <c r="D691" s="1717"/>
      <c r="E691" s="1717"/>
      <c r="F691" s="1717"/>
      <c r="G691" s="1717"/>
      <c r="H691" s="1717"/>
      <c r="I691" s="1717"/>
      <c r="J691" s="1717"/>
      <c r="K691" s="1717"/>
      <c r="L691" s="1717"/>
      <c r="M691" s="1717"/>
    </row>
    <row r="692" spans="1:13">
      <c r="A692" s="1717"/>
      <c r="B692" s="1717"/>
      <c r="C692" s="1717"/>
      <c r="D692" s="1717"/>
      <c r="E692" s="1717"/>
      <c r="F692" s="1717"/>
      <c r="G692" s="1717"/>
      <c r="H692" s="1717"/>
      <c r="I692" s="1717"/>
      <c r="J692" s="1717"/>
      <c r="K692" s="1717"/>
      <c r="L692" s="1717"/>
      <c r="M692" s="1717"/>
    </row>
    <row r="693" spans="1:13">
      <c r="A693" s="1717"/>
      <c r="B693" s="1717"/>
      <c r="C693" s="1717"/>
      <c r="D693" s="1717"/>
      <c r="E693" s="1717"/>
      <c r="F693" s="1717"/>
      <c r="G693" s="1717"/>
      <c r="H693" s="1717"/>
      <c r="I693" s="1717"/>
      <c r="J693" s="1717"/>
      <c r="K693" s="1717"/>
      <c r="L693" s="1717"/>
      <c r="M693" s="1717"/>
    </row>
    <row r="694" spans="1:13">
      <c r="A694" s="1717"/>
      <c r="B694" s="1717"/>
      <c r="C694" s="1717"/>
      <c r="D694" s="1717"/>
      <c r="E694" s="1717"/>
      <c r="F694" s="1717"/>
      <c r="G694" s="1717"/>
      <c r="H694" s="1717"/>
      <c r="I694" s="1717"/>
      <c r="J694" s="1717"/>
      <c r="K694" s="1717"/>
      <c r="L694" s="1717"/>
      <c r="M694" s="1717"/>
    </row>
    <row r="695" spans="1:13">
      <c r="A695" s="1717"/>
      <c r="B695" s="1717"/>
      <c r="C695" s="1717"/>
      <c r="D695" s="1717"/>
      <c r="E695" s="1717"/>
      <c r="F695" s="1717"/>
      <c r="G695" s="1717"/>
      <c r="H695" s="1717"/>
      <c r="I695" s="1717"/>
      <c r="J695" s="1717"/>
      <c r="K695" s="1717"/>
      <c r="L695" s="1717"/>
      <c r="M695" s="1717"/>
    </row>
    <row r="696" spans="1:13">
      <c r="A696" s="1717"/>
      <c r="B696" s="1717"/>
      <c r="C696" s="1717"/>
      <c r="D696" s="1717"/>
      <c r="E696" s="1717"/>
      <c r="F696" s="1717"/>
      <c r="G696" s="1717"/>
      <c r="H696" s="1717"/>
      <c r="I696" s="1717"/>
      <c r="J696" s="1717"/>
      <c r="K696" s="1717"/>
      <c r="L696" s="1717"/>
      <c r="M696" s="1717"/>
    </row>
    <row r="697" spans="1:13">
      <c r="A697" s="1717"/>
      <c r="B697" s="1717"/>
      <c r="C697" s="1717"/>
      <c r="D697" s="1717"/>
      <c r="E697" s="1717"/>
      <c r="F697" s="1717"/>
      <c r="G697" s="1717"/>
      <c r="H697" s="1717"/>
      <c r="I697" s="1717"/>
      <c r="J697" s="1717"/>
      <c r="K697" s="1717"/>
      <c r="L697" s="1717"/>
      <c r="M697" s="1717"/>
    </row>
    <row r="698" spans="1:13">
      <c r="A698" s="1717"/>
      <c r="B698" s="1717"/>
      <c r="C698" s="1717"/>
      <c r="D698" s="1717"/>
      <c r="E698" s="1717"/>
      <c r="F698" s="1717"/>
      <c r="G698" s="1717"/>
      <c r="H698" s="1717"/>
      <c r="I698" s="1717"/>
      <c r="J698" s="1717"/>
      <c r="K698" s="1717"/>
      <c r="L698" s="1717"/>
      <c r="M698" s="1717"/>
    </row>
    <row r="699" spans="1:13">
      <c r="A699" s="1717"/>
      <c r="B699" s="1717"/>
      <c r="C699" s="1717"/>
      <c r="D699" s="1717"/>
      <c r="E699" s="1717"/>
      <c r="F699" s="1717"/>
      <c r="G699" s="1717"/>
      <c r="H699" s="1717"/>
      <c r="I699" s="1717"/>
      <c r="J699" s="1717"/>
      <c r="K699" s="1717"/>
      <c r="L699" s="1717"/>
      <c r="M699" s="1717"/>
    </row>
    <row r="700" spans="1:13">
      <c r="A700" s="1717"/>
      <c r="B700" s="1717"/>
      <c r="C700" s="1717"/>
      <c r="D700" s="1717"/>
      <c r="E700" s="1717"/>
      <c r="F700" s="1717"/>
      <c r="G700" s="1717"/>
      <c r="H700" s="1717"/>
      <c r="I700" s="1717"/>
      <c r="J700" s="1717"/>
      <c r="K700" s="1717"/>
      <c r="L700" s="1717"/>
      <c r="M700" s="1717"/>
    </row>
    <row r="701" spans="1:13">
      <c r="A701" s="1717"/>
      <c r="B701" s="1717"/>
      <c r="C701" s="1717"/>
      <c r="D701" s="1717"/>
      <c r="E701" s="1717"/>
      <c r="F701" s="1717"/>
      <c r="G701" s="1717"/>
      <c r="H701" s="1717"/>
      <c r="I701" s="1717"/>
      <c r="J701" s="1717"/>
      <c r="K701" s="1717"/>
      <c r="L701" s="1717"/>
      <c r="M701" s="1717"/>
    </row>
    <row r="702" spans="1:13">
      <c r="A702" s="1717"/>
      <c r="B702" s="1717"/>
      <c r="C702" s="1717"/>
      <c r="D702" s="1717"/>
      <c r="E702" s="1717"/>
      <c r="F702" s="1717"/>
      <c r="G702" s="1717"/>
      <c r="H702" s="1717"/>
      <c r="I702" s="1717"/>
      <c r="J702" s="1717"/>
      <c r="K702" s="1717"/>
      <c r="L702" s="1717"/>
      <c r="M702" s="1717"/>
    </row>
    <row r="703" spans="1:13">
      <c r="A703" s="1717"/>
      <c r="B703" s="1717"/>
      <c r="C703" s="1717"/>
      <c r="D703" s="1717"/>
      <c r="E703" s="1717"/>
      <c r="F703" s="1717"/>
      <c r="G703" s="1717"/>
      <c r="H703" s="1717"/>
      <c r="I703" s="1717"/>
      <c r="J703" s="1717"/>
      <c r="K703" s="1717"/>
      <c r="L703" s="1717"/>
      <c r="M703" s="1717"/>
    </row>
    <row r="704" spans="1:13">
      <c r="A704" s="1717"/>
      <c r="B704" s="1717"/>
      <c r="C704" s="1717"/>
      <c r="D704" s="1717"/>
      <c r="E704" s="1717"/>
      <c r="F704" s="1717"/>
      <c r="G704" s="1717"/>
      <c r="H704" s="1717"/>
      <c r="I704" s="1717"/>
      <c r="J704" s="1717"/>
      <c r="K704" s="1717"/>
      <c r="L704" s="1717"/>
      <c r="M704" s="1717"/>
    </row>
    <row r="705" spans="1:13">
      <c r="A705" s="1717"/>
      <c r="B705" s="1717"/>
      <c r="C705" s="1717"/>
      <c r="D705" s="1717"/>
      <c r="E705" s="1717"/>
      <c r="F705" s="1717"/>
      <c r="G705" s="1717"/>
      <c r="H705" s="1717"/>
      <c r="I705" s="1717"/>
      <c r="J705" s="1717"/>
      <c r="K705" s="1717"/>
      <c r="L705" s="1717"/>
      <c r="M705" s="1717"/>
    </row>
    <row r="706" spans="1:13">
      <c r="A706" s="1717"/>
      <c r="B706" s="1717"/>
      <c r="C706" s="1717"/>
      <c r="D706" s="1717"/>
      <c r="E706" s="1717"/>
      <c r="F706" s="1717"/>
      <c r="G706" s="1717"/>
      <c r="H706" s="1717"/>
      <c r="I706" s="1717"/>
      <c r="J706" s="1717"/>
      <c r="K706" s="1717"/>
      <c r="L706" s="1717"/>
      <c r="M706" s="1717"/>
    </row>
    <row r="707" spans="1:13">
      <c r="A707" s="1717"/>
      <c r="B707" s="1717"/>
      <c r="C707" s="1717"/>
      <c r="D707" s="1717"/>
      <c r="E707" s="1717"/>
      <c r="F707" s="1717"/>
      <c r="G707" s="1717"/>
      <c r="H707" s="1717"/>
      <c r="I707" s="1717"/>
      <c r="J707" s="1717"/>
      <c r="K707" s="1717"/>
      <c r="L707" s="1717"/>
      <c r="M707" s="1717"/>
    </row>
    <row r="708" spans="1:13">
      <c r="A708" s="1717"/>
      <c r="B708" s="1717"/>
      <c r="C708" s="1717"/>
      <c r="D708" s="1717"/>
      <c r="E708" s="1717"/>
      <c r="F708" s="1717"/>
      <c r="G708" s="1717"/>
      <c r="H708" s="1717"/>
      <c r="I708" s="1717"/>
      <c r="J708" s="1717"/>
      <c r="K708" s="1717"/>
      <c r="L708" s="1717"/>
      <c r="M708" s="1717"/>
    </row>
    <row r="709" spans="1:13">
      <c r="A709" s="1717"/>
      <c r="B709" s="1717"/>
      <c r="C709" s="1717"/>
      <c r="D709" s="1717"/>
      <c r="E709" s="1717"/>
      <c r="F709" s="1717"/>
      <c r="G709" s="1717"/>
      <c r="H709" s="1717"/>
      <c r="I709" s="1717"/>
      <c r="J709" s="1717"/>
      <c r="K709" s="1717"/>
      <c r="L709" s="1717"/>
      <c r="M709" s="1717"/>
    </row>
    <row r="710" spans="1:13">
      <c r="A710" s="1717"/>
      <c r="B710" s="1717"/>
      <c r="C710" s="1717"/>
      <c r="D710" s="1717"/>
      <c r="E710" s="1717"/>
      <c r="F710" s="1717"/>
      <c r="G710" s="1717"/>
      <c r="H710" s="1717"/>
      <c r="I710" s="1717"/>
      <c r="J710" s="1717"/>
      <c r="K710" s="1717"/>
      <c r="L710" s="1717"/>
      <c r="M710" s="1717"/>
    </row>
    <row r="711" spans="1:13">
      <c r="A711" s="1717"/>
      <c r="B711" s="1717"/>
      <c r="C711" s="1717"/>
      <c r="D711" s="1717"/>
      <c r="E711" s="1717"/>
      <c r="F711" s="1717"/>
      <c r="G711" s="1717"/>
      <c r="H711" s="1717"/>
      <c r="I711" s="1717"/>
      <c r="J711" s="1717"/>
      <c r="K711" s="1717"/>
      <c r="L711" s="1717"/>
      <c r="M711" s="1717"/>
    </row>
    <row r="712" spans="1:13">
      <c r="A712" s="1717"/>
      <c r="B712" s="1717"/>
      <c r="C712" s="1717"/>
      <c r="D712" s="1717"/>
      <c r="E712" s="1717"/>
      <c r="F712" s="1717"/>
      <c r="G712" s="1717"/>
      <c r="H712" s="1717"/>
      <c r="I712" s="1717"/>
      <c r="J712" s="1717"/>
      <c r="K712" s="1717"/>
      <c r="L712" s="1717"/>
      <c r="M712" s="1717"/>
    </row>
    <row r="713" spans="1:13">
      <c r="A713" s="1717"/>
      <c r="B713" s="1717"/>
      <c r="C713" s="1717"/>
      <c r="D713" s="1717"/>
      <c r="E713" s="1717"/>
      <c r="F713" s="1717"/>
      <c r="G713" s="1717"/>
      <c r="H713" s="1717"/>
      <c r="I713" s="1717"/>
      <c r="J713" s="1717"/>
      <c r="K713" s="1717"/>
      <c r="L713" s="1717"/>
      <c r="M713" s="1717"/>
    </row>
    <row r="714" spans="1:13">
      <c r="A714" s="1717"/>
      <c r="B714" s="1717"/>
      <c r="C714" s="1717"/>
      <c r="D714" s="1717"/>
      <c r="E714" s="1717"/>
      <c r="F714" s="1717"/>
      <c r="G714" s="1717"/>
      <c r="H714" s="1717"/>
      <c r="I714" s="1717"/>
      <c r="J714" s="1717"/>
      <c r="K714" s="1717"/>
      <c r="L714" s="1717"/>
      <c r="M714" s="1717"/>
    </row>
    <row r="715" spans="1:13">
      <c r="A715" s="1717"/>
      <c r="B715" s="1717"/>
      <c r="C715" s="1717"/>
      <c r="D715" s="1717"/>
      <c r="E715" s="1717"/>
      <c r="F715" s="1717"/>
      <c r="G715" s="1717"/>
      <c r="H715" s="1717"/>
      <c r="I715" s="1717"/>
      <c r="J715" s="1717"/>
      <c r="K715" s="1717"/>
      <c r="L715" s="1717"/>
      <c r="M715" s="1717"/>
    </row>
    <row r="716" spans="1:13">
      <c r="A716" s="1717"/>
      <c r="B716" s="1717"/>
      <c r="C716" s="1717"/>
      <c r="D716" s="1717"/>
      <c r="E716" s="1717"/>
      <c r="F716" s="1717"/>
      <c r="G716" s="1717"/>
      <c r="H716" s="1717"/>
      <c r="I716" s="1717"/>
      <c r="J716" s="1717"/>
      <c r="K716" s="1717"/>
      <c r="L716" s="1717"/>
      <c r="M716" s="1717"/>
    </row>
    <row r="717" spans="1:13">
      <c r="A717" s="1717"/>
      <c r="B717" s="1717"/>
      <c r="C717" s="1717"/>
      <c r="D717" s="1717"/>
      <c r="E717" s="1717"/>
      <c r="F717" s="1717"/>
      <c r="G717" s="1717"/>
      <c r="H717" s="1717"/>
      <c r="I717" s="1717"/>
      <c r="J717" s="1717"/>
      <c r="K717" s="1717"/>
      <c r="L717" s="1717"/>
      <c r="M717" s="1717"/>
    </row>
    <row r="718" spans="1:13">
      <c r="A718" s="1717"/>
      <c r="B718" s="1717"/>
      <c r="C718" s="1717"/>
      <c r="D718" s="1717"/>
      <c r="E718" s="1717"/>
      <c r="F718" s="1717"/>
      <c r="G718" s="1717"/>
      <c r="H718" s="1717"/>
      <c r="I718" s="1717"/>
      <c r="J718" s="1717"/>
      <c r="K718" s="1717"/>
      <c r="L718" s="1717"/>
      <c r="M718" s="1717"/>
    </row>
    <row r="719" spans="1:13">
      <c r="A719" s="1717"/>
      <c r="B719" s="1717"/>
      <c r="C719" s="1717"/>
      <c r="D719" s="1717"/>
      <c r="E719" s="1717"/>
      <c r="F719" s="1717"/>
      <c r="G719" s="1717"/>
      <c r="H719" s="1717"/>
      <c r="I719" s="1717"/>
      <c r="J719" s="1717"/>
      <c r="K719" s="1717"/>
      <c r="L719" s="1717"/>
      <c r="M719" s="1717"/>
    </row>
    <row r="720" spans="1:13">
      <c r="A720" s="1717"/>
      <c r="B720" s="1717"/>
      <c r="C720" s="1717"/>
      <c r="D720" s="1717"/>
      <c r="E720" s="1717"/>
      <c r="F720" s="1717"/>
      <c r="G720" s="1717"/>
      <c r="H720" s="1717"/>
      <c r="I720" s="1717"/>
      <c r="J720" s="1717"/>
      <c r="K720" s="1717"/>
      <c r="L720" s="1717"/>
      <c r="M720" s="1717"/>
    </row>
    <row r="721" spans="1:13">
      <c r="A721" s="1717"/>
      <c r="B721" s="1717"/>
      <c r="C721" s="1717"/>
      <c r="D721" s="1717"/>
      <c r="E721" s="1717"/>
      <c r="F721" s="1717"/>
      <c r="G721" s="1717"/>
      <c r="H721" s="1717"/>
      <c r="I721" s="1717"/>
      <c r="J721" s="1717"/>
      <c r="K721" s="1717"/>
      <c r="L721" s="1717"/>
      <c r="M721" s="1717"/>
    </row>
    <row r="722" spans="1:13">
      <c r="A722" s="1717"/>
      <c r="B722" s="1717"/>
      <c r="C722" s="1717"/>
      <c r="D722" s="1717"/>
      <c r="E722" s="1717"/>
      <c r="F722" s="1717"/>
      <c r="G722" s="1717"/>
      <c r="H722" s="1717"/>
      <c r="I722" s="1717"/>
      <c r="J722" s="1717"/>
      <c r="K722" s="1717"/>
      <c r="L722" s="1717"/>
      <c r="M722" s="1717"/>
    </row>
    <row r="723" spans="1:13">
      <c r="A723" s="1717"/>
      <c r="B723" s="1717"/>
      <c r="C723" s="1717"/>
      <c r="D723" s="1717"/>
      <c r="E723" s="1717"/>
      <c r="F723" s="1717"/>
      <c r="G723" s="1717"/>
      <c r="H723" s="1717"/>
      <c r="I723" s="1717"/>
      <c r="J723" s="1717"/>
      <c r="K723" s="1717"/>
      <c r="L723" s="1717"/>
      <c r="M723" s="1717"/>
    </row>
    <row r="724" spans="1:13">
      <c r="A724" s="1717"/>
      <c r="B724" s="1717"/>
      <c r="C724" s="1717"/>
      <c r="D724" s="1717"/>
      <c r="E724" s="1717"/>
      <c r="F724" s="1717"/>
      <c r="G724" s="1717"/>
      <c r="H724" s="1717"/>
      <c r="I724" s="1717"/>
      <c r="J724" s="1717"/>
      <c r="K724" s="1717"/>
      <c r="L724" s="1717"/>
      <c r="M724" s="1717"/>
    </row>
    <row r="725" spans="1:13">
      <c r="A725" s="1717"/>
      <c r="B725" s="1717"/>
      <c r="C725" s="1717"/>
      <c r="D725" s="1717"/>
      <c r="E725" s="1717"/>
      <c r="F725" s="1717"/>
      <c r="G725" s="1717"/>
      <c r="H725" s="1717"/>
      <c r="I725" s="1717"/>
      <c r="J725" s="1717"/>
      <c r="K725" s="1717"/>
      <c r="L725" s="1717"/>
      <c r="M725" s="1717"/>
    </row>
    <row r="726" spans="1:13">
      <c r="A726" s="1717"/>
      <c r="B726" s="1717"/>
      <c r="C726" s="1717"/>
      <c r="D726" s="1717"/>
      <c r="E726" s="1717"/>
      <c r="F726" s="1717"/>
      <c r="G726" s="1717"/>
      <c r="H726" s="1717"/>
      <c r="I726" s="1717"/>
      <c r="J726" s="1717"/>
      <c r="K726" s="1717"/>
      <c r="L726" s="1717"/>
      <c r="M726" s="1717"/>
    </row>
    <row r="727" spans="1:13">
      <c r="A727" s="1717"/>
      <c r="B727" s="1717"/>
      <c r="C727" s="1717"/>
      <c r="D727" s="1717"/>
      <c r="E727" s="1717"/>
      <c r="F727" s="1717"/>
      <c r="G727" s="1717"/>
      <c r="H727" s="1717"/>
      <c r="I727" s="1717"/>
      <c r="J727" s="1717"/>
      <c r="K727" s="1717"/>
      <c r="L727" s="1717"/>
      <c r="M727" s="1717"/>
    </row>
    <row r="728" spans="1:13">
      <c r="A728" s="1717"/>
      <c r="B728" s="1717"/>
      <c r="C728" s="1717"/>
      <c r="D728" s="1717"/>
      <c r="E728" s="1717"/>
      <c r="F728" s="1717"/>
      <c r="G728" s="1717"/>
      <c r="H728" s="1717"/>
      <c r="I728" s="1717"/>
      <c r="J728" s="1717"/>
      <c r="K728" s="1717"/>
      <c r="L728" s="1717"/>
      <c r="M728" s="1717"/>
    </row>
    <row r="729" spans="1:13">
      <c r="A729" s="1717"/>
      <c r="B729" s="1717"/>
      <c r="C729" s="1717"/>
      <c r="D729" s="1717"/>
      <c r="E729" s="1717"/>
      <c r="F729" s="1717"/>
      <c r="G729" s="1717"/>
      <c r="H729" s="1717"/>
      <c r="I729" s="1717"/>
      <c r="J729" s="1717"/>
      <c r="K729" s="1717"/>
      <c r="L729" s="1717"/>
      <c r="M729" s="1717"/>
    </row>
    <row r="730" spans="1:13">
      <c r="A730" s="1717"/>
      <c r="B730" s="1717"/>
      <c r="C730" s="1717"/>
      <c r="D730" s="1717"/>
      <c r="E730" s="1717"/>
      <c r="F730" s="1717"/>
      <c r="G730" s="1717"/>
      <c r="H730" s="1717"/>
      <c r="I730" s="1717"/>
      <c r="J730" s="1717"/>
      <c r="K730" s="1717"/>
      <c r="L730" s="1717"/>
      <c r="M730" s="1717"/>
    </row>
    <row r="731" spans="1:13">
      <c r="A731" s="1717"/>
      <c r="B731" s="1717"/>
      <c r="C731" s="1717"/>
      <c r="D731" s="1717"/>
      <c r="E731" s="1717"/>
      <c r="F731" s="1717"/>
      <c r="G731" s="1717"/>
      <c r="H731" s="1717"/>
      <c r="I731" s="1717"/>
      <c r="J731" s="1717"/>
      <c r="K731" s="1717"/>
      <c r="L731" s="1717"/>
      <c r="M731" s="1717"/>
    </row>
    <row r="732" spans="1:13">
      <c r="A732" s="1717"/>
      <c r="B732" s="1717"/>
      <c r="C732" s="1717"/>
      <c r="D732" s="1717"/>
      <c r="E732" s="1717"/>
      <c r="F732" s="1717"/>
      <c r="G732" s="1717"/>
      <c r="H732" s="1717"/>
      <c r="I732" s="1717"/>
      <c r="J732" s="1717"/>
      <c r="K732" s="1717"/>
      <c r="L732" s="1717"/>
      <c r="M732" s="1717"/>
    </row>
    <row r="733" spans="1:13">
      <c r="A733" s="1717"/>
      <c r="B733" s="1717"/>
      <c r="C733" s="1717"/>
      <c r="D733" s="1717"/>
      <c r="E733" s="1717"/>
      <c r="F733" s="1717"/>
      <c r="G733" s="1717"/>
      <c r="H733" s="1717"/>
      <c r="I733" s="1717"/>
      <c r="J733" s="1717"/>
      <c r="K733" s="1717"/>
      <c r="L733" s="1717"/>
      <c r="M733" s="1717"/>
    </row>
    <row r="734" spans="1:13">
      <c r="A734" s="1717"/>
      <c r="B734" s="1717"/>
      <c r="C734" s="1717"/>
      <c r="D734" s="1717"/>
      <c r="E734" s="1717"/>
      <c r="F734" s="1717"/>
      <c r="G734" s="1717"/>
      <c r="H734" s="1717"/>
      <c r="I734" s="1717"/>
      <c r="J734" s="1717"/>
      <c r="K734" s="1717"/>
      <c r="L734" s="1717"/>
      <c r="M734" s="1717"/>
    </row>
    <row r="735" spans="1:13">
      <c r="A735" s="1717"/>
      <c r="B735" s="1717"/>
      <c r="C735" s="1717"/>
      <c r="D735" s="1717"/>
      <c r="E735" s="1717"/>
      <c r="F735" s="1717"/>
      <c r="G735" s="1717"/>
      <c r="H735" s="1717"/>
      <c r="I735" s="1717"/>
      <c r="J735" s="1717"/>
      <c r="K735" s="1717"/>
      <c r="L735" s="1717"/>
      <c r="M735" s="1717"/>
    </row>
    <row r="736" spans="1:13">
      <c r="A736" s="1717"/>
      <c r="B736" s="1717"/>
      <c r="C736" s="1717"/>
      <c r="D736" s="1717"/>
      <c r="E736" s="1717"/>
      <c r="F736" s="1717"/>
      <c r="G736" s="1717"/>
      <c r="H736" s="1717"/>
      <c r="I736" s="1717"/>
      <c r="J736" s="1717"/>
      <c r="K736" s="1717"/>
      <c r="L736" s="1717"/>
      <c r="M736" s="1717"/>
    </row>
    <row r="737" spans="1:13">
      <c r="A737" s="1717"/>
      <c r="B737" s="1717"/>
      <c r="C737" s="1717"/>
      <c r="D737" s="1717"/>
      <c r="E737" s="1717"/>
      <c r="F737" s="1717"/>
      <c r="G737" s="1717"/>
      <c r="H737" s="1717"/>
      <c r="I737" s="1717"/>
      <c r="J737" s="1717"/>
      <c r="K737" s="1717"/>
      <c r="L737" s="1717"/>
      <c r="M737" s="1717"/>
    </row>
    <row r="738" spans="1:13">
      <c r="A738" s="1717"/>
      <c r="B738" s="1717"/>
      <c r="C738" s="1717"/>
      <c r="D738" s="1717"/>
      <c r="E738" s="1717"/>
      <c r="F738" s="1717"/>
      <c r="G738" s="1717"/>
      <c r="H738" s="1717"/>
      <c r="I738" s="1717"/>
      <c r="J738" s="1717"/>
      <c r="K738" s="1717"/>
      <c r="L738" s="1717"/>
      <c r="M738" s="1717"/>
    </row>
    <row r="739" spans="1:13">
      <c r="A739" s="1717"/>
      <c r="B739" s="1717"/>
      <c r="C739" s="1717"/>
      <c r="D739" s="1717"/>
      <c r="E739" s="1717"/>
      <c r="F739" s="1717"/>
      <c r="G739" s="1717"/>
      <c r="H739" s="1717"/>
      <c r="I739" s="1717"/>
      <c r="J739" s="1717"/>
      <c r="K739" s="1717"/>
      <c r="L739" s="1717"/>
      <c r="M739" s="1717"/>
    </row>
    <row r="740" spans="1:13">
      <c r="A740" s="1717"/>
      <c r="B740" s="1717"/>
      <c r="C740" s="1717"/>
      <c r="D740" s="1717"/>
      <c r="E740" s="1717"/>
      <c r="F740" s="1717"/>
      <c r="G740" s="1717"/>
      <c r="H740" s="1717"/>
      <c r="I740" s="1717"/>
      <c r="J740" s="1717"/>
      <c r="K740" s="1717"/>
      <c r="L740" s="1717"/>
      <c r="M740" s="1717"/>
    </row>
    <row r="741" spans="1:13">
      <c r="A741" s="1717"/>
      <c r="B741" s="1717"/>
      <c r="C741" s="1717"/>
      <c r="D741" s="1717"/>
      <c r="E741" s="1717"/>
      <c r="F741" s="1717"/>
      <c r="G741" s="1717"/>
      <c r="H741" s="1717"/>
      <c r="I741" s="1717"/>
      <c r="J741" s="1717"/>
      <c r="K741" s="1717"/>
      <c r="L741" s="1717"/>
      <c r="M741" s="1717"/>
    </row>
    <row r="742" spans="1:13">
      <c r="A742" s="1717"/>
      <c r="B742" s="1717"/>
      <c r="C742" s="1717"/>
      <c r="D742" s="1717"/>
      <c r="E742" s="1717"/>
      <c r="F742" s="1717"/>
      <c r="G742" s="1717"/>
      <c r="H742" s="1717"/>
      <c r="I742" s="1717"/>
      <c r="J742" s="1717"/>
      <c r="K742" s="1717"/>
      <c r="L742" s="1717"/>
      <c r="M742" s="1717"/>
    </row>
    <row r="743" spans="1:13">
      <c r="A743" s="1717"/>
      <c r="B743" s="1717"/>
      <c r="C743" s="1717"/>
      <c r="D743" s="1717"/>
      <c r="E743" s="1717"/>
      <c r="F743" s="1717"/>
      <c r="G743" s="1717"/>
      <c r="H743" s="1717"/>
      <c r="I743" s="1717"/>
      <c r="J743" s="1717"/>
      <c r="K743" s="1717"/>
      <c r="L743" s="1717"/>
      <c r="M743" s="1717"/>
    </row>
    <row r="744" spans="1:13">
      <c r="A744" s="1717"/>
      <c r="B744" s="1717"/>
      <c r="C744" s="1717"/>
      <c r="D744" s="1717"/>
      <c r="E744" s="1717"/>
      <c r="F744" s="1717"/>
      <c r="G744" s="1717"/>
      <c r="H744" s="1717"/>
      <c r="I744" s="1717"/>
      <c r="J744" s="1717"/>
      <c r="K744" s="1717"/>
      <c r="L744" s="1717"/>
      <c r="M744" s="1717"/>
    </row>
    <row r="745" spans="1:13">
      <c r="A745" s="1717"/>
      <c r="B745" s="1717"/>
      <c r="C745" s="1717"/>
      <c r="D745" s="1717"/>
      <c r="E745" s="1717"/>
      <c r="F745" s="1717"/>
      <c r="G745" s="1717"/>
      <c r="H745" s="1717"/>
      <c r="I745" s="1717"/>
      <c r="J745" s="1717"/>
      <c r="K745" s="1717"/>
      <c r="L745" s="1717"/>
      <c r="M745" s="1717"/>
    </row>
    <row r="746" spans="1:13">
      <c r="A746" s="1717"/>
      <c r="B746" s="1717"/>
      <c r="C746" s="1717"/>
      <c r="D746" s="1717"/>
      <c r="E746" s="1717"/>
      <c r="F746" s="1717"/>
      <c r="G746" s="1717"/>
      <c r="H746" s="1717"/>
      <c r="I746" s="1717"/>
      <c r="J746" s="1717"/>
      <c r="K746" s="1717"/>
      <c r="L746" s="1717"/>
      <c r="M746" s="1717"/>
    </row>
    <row r="747" spans="1:13">
      <c r="A747" s="1717"/>
      <c r="B747" s="1717"/>
      <c r="C747" s="1717"/>
      <c r="D747" s="1717"/>
      <c r="E747" s="1717"/>
      <c r="F747" s="1717"/>
      <c r="G747" s="1717"/>
      <c r="H747" s="1717"/>
      <c r="I747" s="1717"/>
      <c r="J747" s="1717"/>
      <c r="K747" s="1717"/>
      <c r="L747" s="1717"/>
      <c r="M747" s="1717"/>
    </row>
    <row r="748" spans="1:13">
      <c r="A748" s="1717"/>
      <c r="B748" s="1717"/>
      <c r="C748" s="1717"/>
      <c r="D748" s="1717"/>
      <c r="E748" s="1717"/>
      <c r="F748" s="1717"/>
      <c r="G748" s="1717"/>
      <c r="H748" s="1717"/>
      <c r="I748" s="1717"/>
      <c r="J748" s="1717"/>
      <c r="K748" s="1717"/>
      <c r="L748" s="1717"/>
      <c r="M748" s="1717"/>
    </row>
    <row r="749" spans="1:13">
      <c r="A749" s="1717"/>
      <c r="B749" s="1717"/>
      <c r="C749" s="1717"/>
      <c r="D749" s="1717"/>
      <c r="E749" s="1717"/>
      <c r="F749" s="1717"/>
      <c r="G749" s="1717"/>
      <c r="H749" s="1717"/>
      <c r="I749" s="1717"/>
      <c r="J749" s="1717"/>
      <c r="K749" s="1717"/>
      <c r="L749" s="1717"/>
      <c r="M749" s="1717"/>
    </row>
    <row r="750" spans="1:13">
      <c r="A750" s="1717"/>
      <c r="B750" s="1717"/>
      <c r="C750" s="1717"/>
      <c r="D750" s="1717"/>
      <c r="E750" s="1717"/>
      <c r="F750" s="1717"/>
      <c r="G750" s="1717"/>
      <c r="H750" s="1717"/>
      <c r="I750" s="1717"/>
      <c r="J750" s="1717"/>
      <c r="K750" s="1717"/>
      <c r="L750" s="1717"/>
      <c r="M750" s="1717"/>
    </row>
    <row r="751" spans="1:13">
      <c r="A751" s="1717"/>
      <c r="B751" s="1717"/>
      <c r="C751" s="1717"/>
      <c r="D751" s="1717"/>
      <c r="E751" s="1717"/>
      <c r="F751" s="1717"/>
      <c r="G751" s="1717"/>
      <c r="H751" s="1717"/>
      <c r="I751" s="1717"/>
      <c r="J751" s="1717"/>
      <c r="K751" s="1717"/>
      <c r="L751" s="1717"/>
      <c r="M751" s="1717"/>
    </row>
    <row r="752" spans="1:13">
      <c r="A752" s="1717"/>
      <c r="B752" s="1717"/>
      <c r="C752" s="1717"/>
      <c r="D752" s="1717"/>
      <c r="E752" s="1717"/>
      <c r="F752" s="1717"/>
      <c r="G752" s="1717"/>
      <c r="H752" s="1717"/>
      <c r="I752" s="1717"/>
      <c r="J752" s="1717"/>
      <c r="K752" s="1717"/>
      <c r="L752" s="1717"/>
      <c r="M752" s="1717"/>
    </row>
    <row r="753" spans="1:13">
      <c r="A753" s="1717"/>
      <c r="B753" s="1717"/>
      <c r="C753" s="1717"/>
      <c r="D753" s="1717"/>
      <c r="E753" s="1717"/>
      <c r="F753" s="1717"/>
      <c r="G753" s="1717"/>
      <c r="H753" s="1717"/>
      <c r="I753" s="1717"/>
      <c r="J753" s="1717"/>
      <c r="K753" s="1717"/>
      <c r="L753" s="1717"/>
      <c r="M753" s="1717"/>
    </row>
    <row r="754" spans="1:13">
      <c r="A754" s="1717"/>
      <c r="B754" s="1717"/>
      <c r="C754" s="1717"/>
      <c r="D754" s="1717"/>
      <c r="E754" s="1717"/>
      <c r="F754" s="1717"/>
      <c r="G754" s="1717"/>
      <c r="H754" s="1717"/>
      <c r="I754" s="1717"/>
      <c r="J754" s="1717"/>
      <c r="K754" s="1717"/>
      <c r="L754" s="1717"/>
      <c r="M754" s="1717"/>
    </row>
    <row r="755" spans="1:13">
      <c r="A755" s="1717"/>
      <c r="B755" s="1717"/>
      <c r="C755" s="1717"/>
      <c r="D755" s="1717"/>
      <c r="E755" s="1717"/>
      <c r="F755" s="1717"/>
      <c r="G755" s="1717"/>
      <c r="H755" s="1717"/>
      <c r="I755" s="1717"/>
      <c r="J755" s="1717"/>
      <c r="K755" s="1717"/>
      <c r="L755" s="1717"/>
      <c r="M755" s="1717"/>
    </row>
    <row r="756" spans="1:13">
      <c r="A756" s="1717"/>
      <c r="B756" s="1717"/>
      <c r="C756" s="1717"/>
      <c r="D756" s="1717"/>
      <c r="E756" s="1717"/>
      <c r="F756" s="1717"/>
      <c r="G756" s="1717"/>
      <c r="H756" s="1717"/>
      <c r="I756" s="1717"/>
      <c r="J756" s="1717"/>
      <c r="K756" s="1717"/>
      <c r="L756" s="1717"/>
      <c r="M756" s="1717"/>
    </row>
    <row r="757" spans="1:13">
      <c r="A757" s="1717"/>
      <c r="B757" s="1717"/>
      <c r="C757" s="1717"/>
      <c r="D757" s="1717"/>
      <c r="E757" s="1717"/>
      <c r="F757" s="1717"/>
      <c r="G757" s="1717"/>
      <c r="H757" s="1717"/>
      <c r="I757" s="1717"/>
      <c r="J757" s="1717"/>
      <c r="K757" s="1717"/>
      <c r="L757" s="1717"/>
      <c r="M757" s="1717"/>
    </row>
    <row r="758" spans="1:13">
      <c r="A758" s="1717"/>
      <c r="B758" s="1717"/>
      <c r="C758" s="1717"/>
      <c r="D758" s="1717"/>
      <c r="E758" s="1717"/>
      <c r="F758" s="1717"/>
      <c r="G758" s="1717"/>
      <c r="H758" s="1717"/>
      <c r="I758" s="1717"/>
      <c r="J758" s="1717"/>
      <c r="K758" s="1717"/>
      <c r="L758" s="1717"/>
      <c r="M758" s="1717"/>
    </row>
    <row r="759" spans="1:13">
      <c r="A759" s="1717"/>
      <c r="B759" s="1717"/>
      <c r="C759" s="1717"/>
      <c r="D759" s="1717"/>
      <c r="E759" s="1717"/>
      <c r="F759" s="1717"/>
      <c r="G759" s="1717"/>
      <c r="H759" s="1717"/>
      <c r="I759" s="1717"/>
      <c r="J759" s="1717"/>
      <c r="K759" s="1717"/>
      <c r="L759" s="1717"/>
      <c r="M759" s="1717"/>
    </row>
    <row r="760" spans="1:13">
      <c r="A760" s="1717"/>
      <c r="B760" s="1717"/>
      <c r="C760" s="1717"/>
      <c r="D760" s="1717"/>
      <c r="E760" s="1717"/>
      <c r="F760" s="1717"/>
      <c r="G760" s="1717"/>
      <c r="H760" s="1717"/>
      <c r="I760" s="1717"/>
      <c r="J760" s="1717"/>
      <c r="K760" s="1717"/>
      <c r="L760" s="1717"/>
      <c r="M760" s="1717"/>
    </row>
    <row r="761" spans="1:13">
      <c r="A761" s="1717"/>
      <c r="B761" s="1717"/>
      <c r="C761" s="1717"/>
      <c r="D761" s="1717"/>
      <c r="E761" s="1717"/>
      <c r="F761" s="1717"/>
      <c r="G761" s="1717"/>
      <c r="H761" s="1717"/>
      <c r="I761" s="1717"/>
      <c r="J761" s="1717"/>
      <c r="K761" s="1717"/>
      <c r="L761" s="1717"/>
      <c r="M761" s="1717"/>
    </row>
    <row r="762" spans="1:13">
      <c r="A762" s="1717"/>
      <c r="B762" s="1717"/>
      <c r="C762" s="1717"/>
      <c r="D762" s="1717"/>
      <c r="E762" s="1717"/>
      <c r="F762" s="1717"/>
      <c r="G762" s="1717"/>
      <c r="H762" s="1717"/>
      <c r="I762" s="1717"/>
      <c r="J762" s="1717"/>
      <c r="K762" s="1717"/>
      <c r="L762" s="1717"/>
      <c r="M762" s="1717"/>
    </row>
    <row r="763" spans="1:13">
      <c r="A763" s="1717"/>
      <c r="B763" s="1717"/>
      <c r="C763" s="1717"/>
      <c r="D763" s="1717"/>
      <c r="E763" s="1717"/>
      <c r="F763" s="1717"/>
      <c r="G763" s="1717"/>
      <c r="H763" s="1717"/>
      <c r="I763" s="1717"/>
      <c r="J763" s="1717"/>
      <c r="K763" s="1717"/>
      <c r="L763" s="1717"/>
      <c r="M763" s="1717"/>
    </row>
    <row r="764" spans="1:13">
      <c r="A764" s="1717"/>
      <c r="B764" s="1717"/>
      <c r="C764" s="1717"/>
      <c r="D764" s="1717"/>
      <c r="E764" s="1717"/>
      <c r="F764" s="1717"/>
      <c r="G764" s="1717"/>
      <c r="H764" s="1717"/>
      <c r="I764" s="1717"/>
      <c r="J764" s="1717"/>
      <c r="K764" s="1717"/>
      <c r="L764" s="1717"/>
      <c r="M764" s="1717"/>
    </row>
    <row r="765" spans="1:13">
      <c r="A765" s="1717"/>
      <c r="B765" s="1717"/>
      <c r="C765" s="1717"/>
      <c r="D765" s="1717"/>
      <c r="E765" s="1717"/>
      <c r="F765" s="1717"/>
      <c r="G765" s="1717"/>
      <c r="H765" s="1717"/>
      <c r="I765" s="1717"/>
      <c r="J765" s="1717"/>
      <c r="K765" s="1717"/>
      <c r="L765" s="1717"/>
      <c r="M765" s="1717"/>
    </row>
    <row r="766" spans="1:13">
      <c r="A766" s="1717"/>
      <c r="B766" s="1717"/>
      <c r="C766" s="1717"/>
      <c r="D766" s="1717"/>
      <c r="E766" s="1717"/>
      <c r="F766" s="1717"/>
      <c r="G766" s="1717"/>
      <c r="H766" s="1717"/>
      <c r="I766" s="1717"/>
      <c r="J766" s="1717"/>
      <c r="K766" s="1717"/>
      <c r="L766" s="1717"/>
      <c r="M766" s="1717"/>
    </row>
    <row r="767" spans="1:13">
      <c r="A767" s="1717"/>
      <c r="B767" s="1717"/>
      <c r="C767" s="1717"/>
      <c r="D767" s="1717"/>
      <c r="E767" s="1717"/>
      <c r="F767" s="1717"/>
      <c r="G767" s="1717"/>
      <c r="H767" s="1717"/>
      <c r="I767" s="1717"/>
      <c r="J767" s="1717"/>
      <c r="K767" s="1717"/>
      <c r="L767" s="1717"/>
      <c r="M767" s="1717"/>
    </row>
    <row r="768" spans="1:13">
      <c r="A768" s="1717"/>
      <c r="B768" s="1717"/>
      <c r="C768" s="1717"/>
      <c r="D768" s="1717"/>
      <c r="E768" s="1717"/>
      <c r="F768" s="1717"/>
      <c r="G768" s="1717"/>
      <c r="H768" s="1717"/>
      <c r="I768" s="1717"/>
      <c r="J768" s="1717"/>
      <c r="K768" s="1717"/>
      <c r="L768" s="1717"/>
      <c r="M768" s="1717"/>
    </row>
    <row r="769" spans="1:13">
      <c r="A769" s="1717"/>
      <c r="B769" s="1717"/>
      <c r="C769" s="1717"/>
      <c r="D769" s="1717"/>
      <c r="E769" s="1717"/>
      <c r="F769" s="1717"/>
      <c r="G769" s="1717"/>
      <c r="H769" s="1717"/>
      <c r="I769" s="1717"/>
      <c r="J769" s="1717"/>
      <c r="K769" s="1717"/>
      <c r="L769" s="1717"/>
      <c r="M769" s="1717"/>
    </row>
    <row r="770" spans="1:13">
      <c r="A770" s="1717"/>
      <c r="B770" s="1717"/>
      <c r="C770" s="1717"/>
      <c r="D770" s="1717"/>
      <c r="E770" s="1717"/>
      <c r="F770" s="1717"/>
      <c r="G770" s="1717"/>
      <c r="H770" s="1717"/>
      <c r="I770" s="1717"/>
      <c r="J770" s="1717"/>
      <c r="K770" s="1717"/>
      <c r="L770" s="1717"/>
      <c r="M770" s="1717"/>
    </row>
    <row r="771" spans="1:13">
      <c r="A771" s="1717"/>
      <c r="B771" s="1717"/>
      <c r="C771" s="1717"/>
      <c r="D771" s="1717"/>
      <c r="E771" s="1717"/>
      <c r="F771" s="1717"/>
      <c r="G771" s="1717"/>
      <c r="H771" s="1717"/>
      <c r="I771" s="1717"/>
      <c r="J771" s="1717"/>
      <c r="K771" s="1717"/>
      <c r="L771" s="1717"/>
      <c r="M771" s="1717"/>
    </row>
    <row r="772" spans="1:13">
      <c r="A772" s="1717"/>
      <c r="B772" s="1717"/>
      <c r="C772" s="1717"/>
      <c r="D772" s="1717"/>
      <c r="E772" s="1717"/>
      <c r="F772" s="1717"/>
      <c r="G772" s="1717"/>
      <c r="H772" s="1717"/>
      <c r="I772" s="1717"/>
      <c r="J772" s="1717"/>
      <c r="K772" s="1717"/>
      <c r="L772" s="1717"/>
      <c r="M772" s="1717"/>
    </row>
    <row r="773" spans="1:13">
      <c r="A773" s="1717"/>
      <c r="B773" s="1717"/>
      <c r="C773" s="1717"/>
      <c r="D773" s="1717"/>
      <c r="E773" s="1717"/>
      <c r="F773" s="1717"/>
      <c r="G773" s="1717"/>
      <c r="H773" s="1717"/>
      <c r="I773" s="1717"/>
      <c r="J773" s="1717"/>
      <c r="K773" s="1717"/>
      <c r="L773" s="1717"/>
      <c r="M773" s="1717"/>
    </row>
    <row r="774" spans="1:13">
      <c r="A774" s="1717"/>
      <c r="B774" s="1717"/>
      <c r="C774" s="1717"/>
      <c r="D774" s="1717"/>
      <c r="E774" s="1717"/>
      <c r="F774" s="1717"/>
      <c r="G774" s="1717"/>
      <c r="H774" s="1717"/>
      <c r="I774" s="1717"/>
      <c r="J774" s="1717"/>
      <c r="K774" s="1717"/>
      <c r="L774" s="1717"/>
      <c r="M774" s="1717"/>
    </row>
    <row r="775" spans="1:13">
      <c r="A775" s="1717"/>
      <c r="B775" s="1717"/>
      <c r="C775" s="1717"/>
      <c r="D775" s="1717"/>
      <c r="E775" s="1717"/>
      <c r="F775" s="1717"/>
      <c r="G775" s="1717"/>
      <c r="H775" s="1717"/>
      <c r="I775" s="1717"/>
      <c r="J775" s="1717"/>
      <c r="K775" s="1717"/>
      <c r="L775" s="1717"/>
      <c r="M775" s="1717"/>
    </row>
    <row r="776" spans="1:13">
      <c r="A776" s="1717"/>
      <c r="B776" s="1717"/>
      <c r="C776" s="1717"/>
      <c r="D776" s="1717"/>
      <c r="E776" s="1717"/>
      <c r="F776" s="1717"/>
      <c r="G776" s="1717"/>
      <c r="H776" s="1717"/>
      <c r="I776" s="1717"/>
      <c r="J776" s="1717"/>
      <c r="K776" s="1717"/>
      <c r="L776" s="1717"/>
      <c r="M776" s="1717"/>
    </row>
    <row r="777" spans="1:13">
      <c r="A777" s="1717"/>
      <c r="B777" s="1717"/>
      <c r="C777" s="1717"/>
      <c r="D777" s="1717"/>
      <c r="E777" s="1717"/>
      <c r="F777" s="1717"/>
      <c r="G777" s="1717"/>
      <c r="H777" s="1717"/>
      <c r="I777" s="1717"/>
      <c r="J777" s="1717"/>
      <c r="K777" s="1717"/>
      <c r="L777" s="1717"/>
      <c r="M777" s="1717"/>
    </row>
    <row r="778" spans="1:13">
      <c r="A778" s="1717"/>
      <c r="B778" s="1717"/>
      <c r="C778" s="1717"/>
      <c r="D778" s="1717"/>
      <c r="E778" s="1717"/>
      <c r="F778" s="1717"/>
      <c r="G778" s="1717"/>
      <c r="H778" s="1717"/>
      <c r="I778" s="1717"/>
      <c r="J778" s="1717"/>
      <c r="K778" s="1717"/>
      <c r="L778" s="1717"/>
      <c r="M778" s="1717"/>
    </row>
    <row r="779" spans="1:13">
      <c r="A779" s="1717"/>
      <c r="B779" s="1717"/>
      <c r="C779" s="1717"/>
      <c r="D779" s="1717"/>
      <c r="E779" s="1717"/>
      <c r="F779" s="1717"/>
      <c r="G779" s="1717"/>
      <c r="H779" s="1717"/>
      <c r="I779" s="1717"/>
      <c r="J779" s="1717"/>
      <c r="K779" s="1717"/>
      <c r="L779" s="1717"/>
      <c r="M779" s="1717"/>
    </row>
    <row r="780" spans="1:13">
      <c r="A780" s="1717"/>
      <c r="B780" s="1717"/>
      <c r="C780" s="1717"/>
      <c r="D780" s="1717"/>
      <c r="E780" s="1717"/>
      <c r="F780" s="1717"/>
      <c r="G780" s="1717"/>
      <c r="H780" s="1717"/>
      <c r="I780" s="1717"/>
      <c r="J780" s="1717"/>
      <c r="K780" s="1717"/>
      <c r="L780" s="1717"/>
      <c r="M780" s="1717"/>
    </row>
    <row r="781" spans="1:13">
      <c r="A781" s="1717"/>
      <c r="B781" s="1717"/>
      <c r="C781" s="1717"/>
      <c r="D781" s="1717"/>
      <c r="E781" s="1717"/>
      <c r="F781" s="1717"/>
      <c r="G781" s="1717"/>
      <c r="H781" s="1717"/>
      <c r="I781" s="1717"/>
      <c r="J781" s="1717"/>
      <c r="K781" s="1717"/>
      <c r="L781" s="1717"/>
      <c r="M781" s="1717"/>
    </row>
    <row r="782" spans="1:13">
      <c r="A782" s="1717"/>
      <c r="B782" s="1717"/>
      <c r="C782" s="1717"/>
      <c r="D782" s="1717"/>
      <c r="E782" s="1717"/>
      <c r="F782" s="1717"/>
      <c r="G782" s="1717"/>
      <c r="H782" s="1717"/>
      <c r="I782" s="1717"/>
      <c r="J782" s="1717"/>
      <c r="K782" s="1717"/>
      <c r="L782" s="1717"/>
      <c r="M782" s="1717"/>
    </row>
    <row r="783" spans="1:13">
      <c r="A783" s="1717"/>
      <c r="B783" s="1717"/>
      <c r="C783" s="1717"/>
      <c r="D783" s="1717"/>
      <c r="E783" s="1717"/>
      <c r="F783" s="1717"/>
      <c r="G783" s="1717"/>
      <c r="H783" s="1717"/>
      <c r="I783" s="1717"/>
      <c r="J783" s="1717"/>
      <c r="K783" s="1717"/>
      <c r="L783" s="1717"/>
      <c r="M783" s="1717"/>
    </row>
    <row r="784" spans="1:13">
      <c r="A784" s="1717"/>
      <c r="B784" s="1717"/>
      <c r="C784" s="1717"/>
      <c r="D784" s="1717"/>
      <c r="E784" s="1717"/>
      <c r="F784" s="1717"/>
      <c r="G784" s="1717"/>
      <c r="H784" s="1717"/>
      <c r="I784" s="1717"/>
      <c r="J784" s="1717"/>
      <c r="K784" s="1717"/>
      <c r="L784" s="1717"/>
      <c r="M784" s="1717"/>
    </row>
    <row r="785" spans="1:13">
      <c r="A785" s="1717"/>
      <c r="B785" s="1717"/>
      <c r="C785" s="1717"/>
      <c r="D785" s="1717"/>
      <c r="E785" s="1717"/>
      <c r="F785" s="1717"/>
      <c r="G785" s="1717"/>
      <c r="H785" s="1717"/>
      <c r="I785" s="1717"/>
      <c r="J785" s="1717"/>
      <c r="K785" s="1717"/>
      <c r="L785" s="1717"/>
      <c r="M785" s="1717"/>
    </row>
    <row r="786" spans="1:13">
      <c r="A786" s="1717"/>
      <c r="B786" s="1717"/>
      <c r="C786" s="1717"/>
      <c r="D786" s="1717"/>
      <c r="E786" s="1717"/>
      <c r="F786" s="1717"/>
      <c r="G786" s="1717"/>
      <c r="H786" s="1717"/>
      <c r="I786" s="1717"/>
      <c r="J786" s="1717"/>
      <c r="K786" s="1717"/>
      <c r="L786" s="1717"/>
      <c r="M786" s="1717"/>
    </row>
    <row r="787" spans="1:13">
      <c r="A787" s="1717"/>
      <c r="B787" s="1717"/>
      <c r="C787" s="1717"/>
      <c r="D787" s="1717"/>
      <c r="E787" s="1717"/>
      <c r="F787" s="1717"/>
      <c r="G787" s="1717"/>
      <c r="H787" s="1717"/>
      <c r="I787" s="1717"/>
      <c r="J787" s="1717"/>
      <c r="K787" s="1717"/>
      <c r="L787" s="1717"/>
      <c r="M787" s="1717"/>
    </row>
    <row r="788" spans="1:13">
      <c r="A788" s="1717"/>
      <c r="B788" s="1717"/>
      <c r="C788" s="1717"/>
      <c r="D788" s="1717"/>
      <c r="E788" s="1717"/>
      <c r="F788" s="1717"/>
      <c r="G788" s="1717"/>
      <c r="H788" s="1717"/>
      <c r="I788" s="1717"/>
      <c r="J788" s="1717"/>
      <c r="K788" s="1717"/>
      <c r="L788" s="1717"/>
      <c r="M788" s="1717"/>
    </row>
    <row r="789" spans="1:13">
      <c r="A789" s="1717"/>
      <c r="B789" s="1717"/>
      <c r="C789" s="1717"/>
      <c r="D789" s="1717"/>
      <c r="E789" s="1717"/>
      <c r="F789" s="1717"/>
      <c r="G789" s="1717"/>
      <c r="H789" s="1717"/>
      <c r="I789" s="1717"/>
      <c r="J789" s="1717"/>
      <c r="K789" s="1717"/>
      <c r="L789" s="1717"/>
      <c r="M789" s="1717"/>
    </row>
    <row r="790" spans="1:13">
      <c r="A790" s="1717"/>
      <c r="B790" s="1717"/>
      <c r="C790" s="1717"/>
      <c r="D790" s="1717"/>
      <c r="E790" s="1717"/>
      <c r="F790" s="1717"/>
      <c r="G790" s="1717"/>
      <c r="H790" s="1717"/>
      <c r="I790" s="1717"/>
      <c r="J790" s="1717"/>
      <c r="K790" s="1717"/>
      <c r="L790" s="1717"/>
      <c r="M790" s="1717"/>
    </row>
    <row r="791" spans="1:13">
      <c r="A791" s="1717"/>
      <c r="B791" s="1717"/>
      <c r="C791" s="1717"/>
      <c r="D791" s="1717"/>
      <c r="E791" s="1717"/>
      <c r="F791" s="1717"/>
      <c r="G791" s="1717"/>
      <c r="H791" s="1717"/>
      <c r="I791" s="1717"/>
      <c r="J791" s="1717"/>
      <c r="K791" s="1717"/>
      <c r="L791" s="1717"/>
      <c r="M791" s="1717"/>
    </row>
    <row r="792" spans="1:13">
      <c r="A792" s="1717"/>
      <c r="B792" s="1717"/>
      <c r="C792" s="1717"/>
      <c r="D792" s="1717"/>
      <c r="E792" s="1717"/>
      <c r="F792" s="1717"/>
      <c r="G792" s="1717"/>
      <c r="H792" s="1717"/>
      <c r="I792" s="1717"/>
      <c r="J792" s="1717"/>
      <c r="K792" s="1717"/>
      <c r="L792" s="1717"/>
      <c r="M792" s="1717"/>
    </row>
    <row r="793" spans="1:13">
      <c r="A793" s="1717"/>
      <c r="B793" s="1717"/>
      <c r="C793" s="1717"/>
      <c r="D793" s="1717"/>
      <c r="E793" s="1717"/>
      <c r="F793" s="1717"/>
      <c r="G793" s="1717"/>
      <c r="H793" s="1717"/>
      <c r="I793" s="1717"/>
      <c r="J793" s="1717"/>
      <c r="K793" s="1717"/>
      <c r="L793" s="1717"/>
      <c r="M793" s="1717"/>
    </row>
    <row r="794" spans="1:13">
      <c r="A794" s="1717"/>
      <c r="B794" s="1717"/>
      <c r="C794" s="1717"/>
      <c r="D794" s="1717"/>
      <c r="E794" s="1717"/>
      <c r="F794" s="1717"/>
      <c r="G794" s="1717"/>
      <c r="H794" s="1717"/>
      <c r="I794" s="1717"/>
      <c r="J794" s="1717"/>
      <c r="K794" s="1717"/>
      <c r="L794" s="1717"/>
      <c r="M794" s="1717"/>
    </row>
    <row r="795" spans="1:13">
      <c r="A795" s="1717"/>
      <c r="B795" s="1717"/>
      <c r="C795" s="1717"/>
      <c r="D795" s="1717"/>
      <c r="E795" s="1717"/>
      <c r="F795" s="1717"/>
      <c r="G795" s="1717"/>
      <c r="H795" s="1717"/>
      <c r="I795" s="1717"/>
      <c r="J795" s="1717"/>
      <c r="K795" s="1717"/>
      <c r="L795" s="1717"/>
      <c r="M795" s="1717"/>
    </row>
    <row r="796" spans="1:13">
      <c r="A796" s="1717"/>
      <c r="B796" s="1717"/>
      <c r="C796" s="1717"/>
      <c r="D796" s="1717"/>
      <c r="E796" s="1717"/>
      <c r="F796" s="1717"/>
      <c r="G796" s="1717"/>
      <c r="H796" s="1717"/>
      <c r="I796" s="1717"/>
      <c r="J796" s="1717"/>
      <c r="K796" s="1717"/>
      <c r="L796" s="1717"/>
      <c r="M796" s="1717"/>
    </row>
    <row r="797" spans="1:13">
      <c r="A797" s="1717"/>
      <c r="B797" s="1717"/>
      <c r="C797" s="1717"/>
      <c r="D797" s="1717"/>
      <c r="E797" s="1717"/>
      <c r="F797" s="1717"/>
      <c r="G797" s="1717"/>
      <c r="H797" s="1717"/>
      <c r="I797" s="1717"/>
      <c r="J797" s="1717"/>
      <c r="K797" s="1717"/>
      <c r="L797" s="1717"/>
      <c r="M797" s="1717"/>
    </row>
    <row r="798" spans="1:13">
      <c r="A798" s="1717"/>
      <c r="B798" s="1717"/>
      <c r="C798" s="1717"/>
      <c r="D798" s="1717"/>
      <c r="E798" s="1717"/>
      <c r="F798" s="1717"/>
      <c r="G798" s="1717"/>
      <c r="H798" s="1717"/>
      <c r="I798" s="1717"/>
      <c r="J798" s="1717"/>
      <c r="K798" s="1717"/>
      <c r="L798" s="1717"/>
      <c r="M798" s="1717"/>
    </row>
    <row r="799" spans="1:13">
      <c r="A799" s="1717"/>
      <c r="B799" s="1717"/>
      <c r="C799" s="1717"/>
      <c r="D799" s="1717"/>
      <c r="E799" s="1717"/>
      <c r="F799" s="1717"/>
      <c r="G799" s="1717"/>
      <c r="H799" s="1717"/>
      <c r="I799" s="1717"/>
      <c r="J799" s="1717"/>
      <c r="K799" s="1717"/>
      <c r="L799" s="1717"/>
      <c r="M799" s="1717"/>
    </row>
    <row r="800" spans="1:13">
      <c r="A800" s="1717"/>
      <c r="B800" s="1717"/>
      <c r="C800" s="1717"/>
      <c r="D800" s="1717"/>
      <c r="E800" s="1717"/>
      <c r="F800" s="1717"/>
      <c r="G800" s="1717"/>
      <c r="H800" s="1717"/>
      <c r="I800" s="1717"/>
      <c r="J800" s="1717"/>
      <c r="K800" s="1717"/>
      <c r="L800" s="1717"/>
      <c r="M800" s="1717"/>
    </row>
    <row r="801" spans="1:13">
      <c r="A801" s="1717"/>
      <c r="B801" s="1717"/>
      <c r="C801" s="1717"/>
      <c r="D801" s="1717"/>
      <c r="E801" s="1717"/>
      <c r="F801" s="1717"/>
      <c r="G801" s="1717"/>
      <c r="H801" s="1717"/>
      <c r="I801" s="1717"/>
      <c r="J801" s="1717"/>
      <c r="K801" s="1717"/>
      <c r="L801" s="1717"/>
      <c r="M801" s="1717"/>
    </row>
    <row r="802" spans="1:13">
      <c r="A802" s="1717"/>
      <c r="B802" s="1717"/>
      <c r="C802" s="1717"/>
      <c r="D802" s="1717"/>
      <c r="E802" s="1717"/>
      <c r="F802" s="1717"/>
      <c r="G802" s="1717"/>
      <c r="H802" s="1717"/>
      <c r="I802" s="1717"/>
      <c r="J802" s="1717"/>
      <c r="K802" s="1717"/>
      <c r="L802" s="1717"/>
      <c r="M802" s="1717"/>
    </row>
    <row r="803" spans="1:13">
      <c r="A803" s="1717"/>
      <c r="B803" s="1717"/>
      <c r="C803" s="1717"/>
      <c r="D803" s="1717"/>
      <c r="E803" s="1717"/>
      <c r="F803" s="1717"/>
      <c r="G803" s="1717"/>
      <c r="H803" s="1717"/>
      <c r="I803" s="1717"/>
      <c r="J803" s="1717"/>
      <c r="K803" s="1717"/>
      <c r="L803" s="1717"/>
      <c r="M803" s="1717"/>
    </row>
    <row r="804" spans="1:13">
      <c r="A804" s="1717"/>
      <c r="B804" s="1717"/>
      <c r="C804" s="1717"/>
      <c r="D804" s="1717"/>
      <c r="E804" s="1717"/>
      <c r="F804" s="1717"/>
      <c r="G804" s="1717"/>
      <c r="H804" s="1717"/>
      <c r="I804" s="1717"/>
      <c r="J804" s="1717"/>
      <c r="K804" s="1717"/>
      <c r="L804" s="1717"/>
      <c r="M804" s="1717"/>
    </row>
    <row r="805" spans="1:13">
      <c r="A805" s="1717"/>
      <c r="B805" s="1717"/>
      <c r="C805" s="1717"/>
      <c r="D805" s="1717"/>
      <c r="E805" s="1717"/>
      <c r="F805" s="1717"/>
      <c r="G805" s="1717"/>
      <c r="H805" s="1717"/>
      <c r="I805" s="1717"/>
      <c r="J805" s="1717"/>
      <c r="K805" s="1717"/>
      <c r="L805" s="1717"/>
      <c r="M805" s="1717"/>
    </row>
    <row r="806" spans="1:13">
      <c r="A806" s="1717"/>
      <c r="B806" s="1717"/>
      <c r="C806" s="1717"/>
      <c r="D806" s="1717"/>
      <c r="E806" s="1717"/>
      <c r="F806" s="1717"/>
      <c r="G806" s="1717"/>
      <c r="H806" s="1717"/>
      <c r="I806" s="1717"/>
      <c r="J806" s="1717"/>
      <c r="K806" s="1717"/>
      <c r="L806" s="1717"/>
      <c r="M806" s="1717"/>
    </row>
    <row r="807" spans="1:13">
      <c r="A807" s="1717"/>
      <c r="B807" s="1717"/>
      <c r="C807" s="1717"/>
      <c r="D807" s="1717"/>
      <c r="E807" s="1717"/>
      <c r="F807" s="1717"/>
      <c r="G807" s="1717"/>
      <c r="H807" s="1717"/>
      <c r="I807" s="1717"/>
      <c r="J807" s="1717"/>
      <c r="K807" s="1717"/>
      <c r="L807" s="1717"/>
      <c r="M807" s="1717"/>
    </row>
    <row r="808" spans="1:13">
      <c r="A808" s="1717"/>
      <c r="B808" s="1717"/>
      <c r="C808" s="1717"/>
      <c r="D808" s="1717"/>
      <c r="E808" s="1717"/>
      <c r="F808" s="1717"/>
      <c r="G808" s="1717"/>
      <c r="H808" s="1717"/>
      <c r="I808" s="1717"/>
      <c r="J808" s="1717"/>
      <c r="K808" s="1717"/>
      <c r="L808" s="1717"/>
      <c r="M808" s="1717"/>
    </row>
    <row r="809" spans="1:13">
      <c r="A809" s="1717"/>
      <c r="B809" s="1717"/>
      <c r="C809" s="1717"/>
      <c r="D809" s="1717"/>
      <c r="E809" s="1717"/>
      <c r="F809" s="1717"/>
      <c r="G809" s="1717"/>
      <c r="H809" s="1717"/>
      <c r="I809" s="1717"/>
      <c r="J809" s="1717"/>
      <c r="K809" s="1717"/>
      <c r="L809" s="1717"/>
      <c r="M809" s="1717"/>
    </row>
    <row r="810" spans="1:13">
      <c r="A810" s="1717"/>
      <c r="B810" s="1717"/>
      <c r="C810" s="1717"/>
      <c r="D810" s="1717"/>
      <c r="E810" s="1717"/>
      <c r="F810" s="1717"/>
      <c r="G810" s="1717"/>
      <c r="H810" s="1717"/>
      <c r="I810" s="1717"/>
      <c r="J810" s="1717"/>
      <c r="K810" s="1717"/>
      <c r="L810" s="1717"/>
      <c r="M810" s="1717"/>
    </row>
    <row r="811" spans="1:13">
      <c r="A811" s="1717"/>
      <c r="B811" s="1717"/>
      <c r="C811" s="1717"/>
      <c r="D811" s="1717"/>
      <c r="E811" s="1717"/>
      <c r="F811" s="1717"/>
      <c r="G811" s="1717"/>
      <c r="H811" s="1717"/>
      <c r="I811" s="1717"/>
      <c r="J811" s="1717"/>
      <c r="K811" s="1717"/>
      <c r="L811" s="1717"/>
      <c r="M811" s="1717"/>
    </row>
    <row r="812" spans="1:13">
      <c r="A812" s="1717"/>
      <c r="B812" s="1717"/>
      <c r="C812" s="1717"/>
      <c r="D812" s="1717"/>
      <c r="E812" s="1717"/>
      <c r="F812" s="1717"/>
      <c r="G812" s="1717"/>
      <c r="H812" s="1717"/>
      <c r="I812" s="1717"/>
      <c r="J812" s="1717"/>
      <c r="K812" s="1717"/>
      <c r="L812" s="1717"/>
      <c r="M812" s="1717"/>
    </row>
    <row r="813" spans="1:13">
      <c r="A813" s="1717"/>
      <c r="B813" s="1717"/>
      <c r="C813" s="1717"/>
      <c r="D813" s="1717"/>
      <c r="E813" s="1717"/>
      <c r="F813" s="1717"/>
      <c r="G813" s="1717"/>
      <c r="H813" s="1717"/>
      <c r="I813" s="1717"/>
      <c r="J813" s="1717"/>
      <c r="K813" s="1717"/>
      <c r="L813" s="1717"/>
      <c r="M813" s="1717"/>
    </row>
    <row r="814" spans="1:13">
      <c r="A814" s="1717"/>
      <c r="B814" s="1717"/>
      <c r="C814" s="1717"/>
      <c r="D814" s="1717"/>
      <c r="E814" s="1717"/>
      <c r="F814" s="1717"/>
      <c r="G814" s="1717"/>
      <c r="H814" s="1717"/>
      <c r="I814" s="1717"/>
      <c r="J814" s="1717"/>
      <c r="K814" s="1717"/>
      <c r="L814" s="1717"/>
      <c r="M814" s="1717"/>
    </row>
    <row r="815" spans="1:13">
      <c r="A815" s="1717"/>
      <c r="B815" s="1717"/>
      <c r="C815" s="1717"/>
      <c r="D815" s="1717"/>
      <c r="E815" s="1717"/>
      <c r="F815" s="1717"/>
      <c r="G815" s="1717"/>
      <c r="H815" s="1717"/>
      <c r="I815" s="1717"/>
      <c r="J815" s="1717"/>
      <c r="K815" s="1717"/>
      <c r="L815" s="1717"/>
      <c r="M815" s="1717"/>
    </row>
    <row r="816" spans="1:13">
      <c r="A816" s="1717"/>
      <c r="B816" s="1717"/>
      <c r="C816" s="1717"/>
      <c r="D816" s="1717"/>
      <c r="E816" s="1717"/>
      <c r="F816" s="1717"/>
      <c r="G816" s="1717"/>
      <c r="H816" s="1717"/>
      <c r="I816" s="1717"/>
      <c r="J816" s="1717"/>
      <c r="K816" s="1717"/>
      <c r="L816" s="1717"/>
      <c r="M816" s="1717"/>
    </row>
    <row r="817" spans="1:13">
      <c r="A817" s="1717"/>
      <c r="B817" s="1717"/>
      <c r="C817" s="1717"/>
      <c r="D817" s="1717"/>
      <c r="E817" s="1717"/>
      <c r="F817" s="1717"/>
      <c r="G817" s="1717"/>
      <c r="H817" s="1717"/>
      <c r="I817" s="1717"/>
      <c r="J817" s="1717"/>
      <c r="K817" s="1717"/>
      <c r="L817" s="1717"/>
      <c r="M817" s="1717"/>
    </row>
    <row r="818" spans="1:13">
      <c r="A818" s="1717"/>
      <c r="B818" s="1717"/>
      <c r="C818" s="1717"/>
      <c r="D818" s="1717"/>
      <c r="E818" s="1717"/>
      <c r="F818" s="1717"/>
      <c r="G818" s="1717"/>
      <c r="H818" s="1717"/>
      <c r="I818" s="1717"/>
      <c r="J818" s="1717"/>
      <c r="K818" s="1717"/>
      <c r="L818" s="1717"/>
      <c r="M818" s="1717"/>
    </row>
    <row r="819" spans="1:13">
      <c r="A819" s="1717"/>
      <c r="B819" s="1717"/>
      <c r="C819" s="1717"/>
      <c r="D819" s="1717"/>
      <c r="E819" s="1717"/>
      <c r="F819" s="1717"/>
      <c r="G819" s="1717"/>
      <c r="H819" s="1717"/>
      <c r="I819" s="1717"/>
      <c r="J819" s="1717"/>
      <c r="K819" s="1717"/>
      <c r="L819" s="1717"/>
      <c r="M819" s="1717"/>
    </row>
    <row r="820" spans="1:13">
      <c r="A820" s="1717"/>
      <c r="B820" s="1717"/>
      <c r="C820" s="1717"/>
      <c r="D820" s="1717"/>
      <c r="E820" s="1717"/>
      <c r="F820" s="1717"/>
      <c r="G820" s="1717"/>
      <c r="H820" s="1717"/>
      <c r="I820" s="1717"/>
      <c r="J820" s="1717"/>
      <c r="K820" s="1717"/>
      <c r="L820" s="1717"/>
      <c r="M820" s="1717"/>
    </row>
    <row r="821" spans="1:13">
      <c r="A821" s="1717"/>
      <c r="B821" s="1717"/>
      <c r="C821" s="1717"/>
      <c r="D821" s="1717"/>
      <c r="E821" s="1717"/>
      <c r="F821" s="1717"/>
      <c r="G821" s="1717"/>
      <c r="H821" s="1717"/>
      <c r="I821" s="1717"/>
      <c r="J821" s="1717"/>
      <c r="K821" s="1717"/>
      <c r="L821" s="1717"/>
      <c r="M821" s="1717"/>
    </row>
    <row r="822" spans="1:13">
      <c r="A822" s="1717"/>
      <c r="B822" s="1717"/>
      <c r="C822" s="1717"/>
      <c r="D822" s="1717"/>
      <c r="E822" s="1717"/>
      <c r="F822" s="1717"/>
      <c r="G822" s="1717"/>
      <c r="H822" s="1717"/>
      <c r="I822" s="1717"/>
      <c r="J822" s="1717"/>
      <c r="K822" s="1717"/>
      <c r="L822" s="1717"/>
      <c r="M822" s="1717"/>
    </row>
    <row r="823" spans="1:13">
      <c r="A823" s="1717"/>
      <c r="B823" s="1717"/>
      <c r="C823" s="1717"/>
      <c r="D823" s="1717"/>
      <c r="E823" s="1717"/>
      <c r="F823" s="1717"/>
      <c r="G823" s="1717"/>
      <c r="H823" s="1717"/>
      <c r="I823" s="1717"/>
      <c r="J823" s="1717"/>
      <c r="K823" s="1717"/>
      <c r="L823" s="1717"/>
      <c r="M823" s="1717"/>
    </row>
    <row r="824" spans="1:13">
      <c r="A824" s="1717"/>
      <c r="B824" s="1717"/>
      <c r="C824" s="1717"/>
      <c r="D824" s="1717"/>
      <c r="E824" s="1717"/>
      <c r="F824" s="1717"/>
      <c r="G824" s="1717"/>
      <c r="H824" s="1717"/>
      <c r="I824" s="1717"/>
      <c r="J824" s="1717"/>
      <c r="K824" s="1717"/>
      <c r="L824" s="1717"/>
      <c r="M824" s="1717"/>
    </row>
    <row r="825" spans="1:13">
      <c r="A825" s="1717"/>
      <c r="B825" s="1717"/>
      <c r="C825" s="1717"/>
      <c r="D825" s="1717"/>
      <c r="E825" s="1717"/>
      <c r="F825" s="1717"/>
      <c r="G825" s="1717"/>
      <c r="H825" s="1717"/>
      <c r="I825" s="1717"/>
      <c r="J825" s="1717"/>
      <c r="K825" s="1717"/>
      <c r="L825" s="1717"/>
      <c r="M825" s="1717"/>
    </row>
    <row r="826" spans="1:13">
      <c r="A826" s="1717"/>
      <c r="B826" s="1717"/>
      <c r="C826" s="1717"/>
      <c r="D826" s="1717"/>
      <c r="E826" s="1717"/>
      <c r="F826" s="1717"/>
      <c r="G826" s="1717"/>
      <c r="H826" s="1717"/>
      <c r="I826" s="1717"/>
      <c r="J826" s="1717"/>
      <c r="K826" s="1717"/>
      <c r="L826" s="1717"/>
      <c r="M826" s="1717"/>
    </row>
    <row r="827" spans="1:13">
      <c r="A827" s="1717"/>
      <c r="B827" s="1717"/>
      <c r="C827" s="1717"/>
      <c r="D827" s="1717"/>
      <c r="E827" s="1717"/>
      <c r="F827" s="1717"/>
      <c r="G827" s="1717"/>
      <c r="H827" s="1717"/>
      <c r="I827" s="1717"/>
      <c r="J827" s="1717"/>
      <c r="K827" s="1717"/>
      <c r="L827" s="1717"/>
      <c r="M827" s="1717"/>
    </row>
    <row r="828" spans="1:13">
      <c r="A828" s="1717"/>
      <c r="B828" s="1717"/>
      <c r="C828" s="1717"/>
      <c r="D828" s="1717"/>
      <c r="E828" s="1717"/>
      <c r="F828" s="1717"/>
      <c r="G828" s="1717"/>
      <c r="H828" s="1717"/>
      <c r="I828" s="1717"/>
      <c r="J828" s="1717"/>
      <c r="K828" s="1717"/>
      <c r="L828" s="1717"/>
      <c r="M828" s="1717"/>
    </row>
    <row r="829" spans="1:13">
      <c r="A829" s="1717"/>
      <c r="B829" s="1717"/>
      <c r="C829" s="1717"/>
      <c r="D829" s="1717"/>
      <c r="E829" s="1717"/>
      <c r="F829" s="1717"/>
      <c r="G829" s="1717"/>
      <c r="H829" s="1717"/>
      <c r="I829" s="1717"/>
      <c r="J829" s="1717"/>
      <c r="K829" s="1717"/>
      <c r="L829" s="1717"/>
      <c r="M829" s="1717"/>
    </row>
    <row r="830" spans="1:13">
      <c r="A830" s="1717"/>
      <c r="B830" s="1717"/>
      <c r="C830" s="1717"/>
      <c r="D830" s="1717"/>
      <c r="E830" s="1717"/>
      <c r="F830" s="1717"/>
      <c r="G830" s="1717"/>
      <c r="H830" s="1717"/>
      <c r="I830" s="1717"/>
      <c r="J830" s="1717"/>
      <c r="K830" s="1717"/>
      <c r="L830" s="1717"/>
      <c r="M830" s="1717"/>
    </row>
    <row r="831" spans="1:13">
      <c r="A831" s="1717"/>
      <c r="B831" s="1717"/>
      <c r="C831" s="1717"/>
      <c r="D831" s="1717"/>
      <c r="E831" s="1717"/>
      <c r="F831" s="1717"/>
      <c r="G831" s="1717"/>
      <c r="H831" s="1717"/>
      <c r="I831" s="1717"/>
      <c r="J831" s="1717"/>
      <c r="K831" s="1717"/>
      <c r="L831" s="1717"/>
      <c r="M831" s="1717"/>
    </row>
    <row r="832" spans="1:13">
      <c r="A832" s="1717"/>
      <c r="B832" s="1717"/>
      <c r="C832" s="1717"/>
      <c r="D832" s="1717"/>
      <c r="E832" s="1717"/>
      <c r="F832" s="1717"/>
      <c r="G832" s="1717"/>
      <c r="H832" s="1717"/>
      <c r="I832" s="1717"/>
      <c r="J832" s="1717"/>
      <c r="K832" s="1717"/>
      <c r="L832" s="1717"/>
      <c r="M832" s="1717"/>
    </row>
    <row r="833" spans="1:13">
      <c r="A833" s="1717"/>
      <c r="B833" s="1717"/>
      <c r="C833" s="1717"/>
      <c r="D833" s="1717"/>
      <c r="E833" s="1717"/>
      <c r="F833" s="1717"/>
      <c r="G833" s="1717"/>
      <c r="H833" s="1717"/>
      <c r="I833" s="1717"/>
      <c r="J833" s="1717"/>
      <c r="K833" s="1717"/>
      <c r="L833" s="1717"/>
      <c r="M833" s="1717"/>
    </row>
    <row r="834" spans="1:13">
      <c r="A834" s="1717"/>
      <c r="B834" s="1717"/>
      <c r="C834" s="1717"/>
      <c r="D834" s="1717"/>
      <c r="E834" s="1717"/>
      <c r="F834" s="1717"/>
      <c r="G834" s="1717"/>
      <c r="H834" s="1717"/>
      <c r="I834" s="1717"/>
      <c r="J834" s="1717"/>
      <c r="K834" s="1717"/>
      <c r="L834" s="1717"/>
      <c r="M834" s="1717"/>
    </row>
    <row r="835" spans="1:13">
      <c r="A835" s="1717"/>
      <c r="B835" s="1717"/>
      <c r="C835" s="1717"/>
      <c r="D835" s="1717"/>
      <c r="E835" s="1717"/>
      <c r="F835" s="1717"/>
      <c r="G835" s="1717"/>
      <c r="H835" s="1717"/>
      <c r="I835" s="1717"/>
      <c r="J835" s="1717"/>
      <c r="K835" s="1717"/>
      <c r="L835" s="1717"/>
      <c r="M835" s="1717"/>
    </row>
    <row r="836" spans="1:13">
      <c r="A836" s="1717"/>
      <c r="B836" s="1717"/>
      <c r="C836" s="1717"/>
      <c r="D836" s="1717"/>
      <c r="E836" s="1717"/>
      <c r="F836" s="1717"/>
      <c r="G836" s="1717"/>
      <c r="H836" s="1717"/>
      <c r="I836" s="1717"/>
      <c r="J836" s="1717"/>
      <c r="K836" s="1717"/>
      <c r="L836" s="1717"/>
      <c r="M836" s="1717"/>
    </row>
    <row r="837" spans="1:13">
      <c r="A837" s="1717"/>
      <c r="B837" s="1717"/>
      <c r="C837" s="1717"/>
      <c r="D837" s="1717"/>
      <c r="E837" s="1717"/>
      <c r="F837" s="1717"/>
      <c r="G837" s="1717"/>
      <c r="H837" s="1717"/>
      <c r="I837" s="1717"/>
      <c r="J837" s="1717"/>
      <c r="K837" s="1717"/>
      <c r="L837" s="1717"/>
      <c r="M837" s="1717"/>
    </row>
    <row r="838" spans="1:13">
      <c r="A838" s="1717"/>
      <c r="B838" s="1717"/>
      <c r="C838" s="1717"/>
      <c r="D838" s="1717"/>
      <c r="E838" s="1717"/>
      <c r="F838" s="1717"/>
      <c r="G838" s="1717"/>
      <c r="H838" s="1717"/>
      <c r="I838" s="1717"/>
      <c r="J838" s="1717"/>
      <c r="K838" s="1717"/>
      <c r="L838" s="1717"/>
      <c r="M838" s="1717"/>
    </row>
    <row r="839" spans="1:13">
      <c r="A839" s="1717"/>
      <c r="B839" s="1717"/>
      <c r="C839" s="1717"/>
      <c r="D839" s="1717"/>
      <c r="E839" s="1717"/>
      <c r="F839" s="1717"/>
      <c r="G839" s="1717"/>
      <c r="H839" s="1717"/>
      <c r="I839" s="1717"/>
      <c r="J839" s="1717"/>
      <c r="K839" s="1717"/>
      <c r="L839" s="1717"/>
      <c r="M839" s="1717"/>
    </row>
    <row r="840" spans="1:13">
      <c r="A840" s="1717"/>
      <c r="B840" s="1717"/>
      <c r="C840" s="1717"/>
      <c r="D840" s="1717"/>
      <c r="E840" s="1717"/>
      <c r="F840" s="1717"/>
      <c r="G840" s="1717"/>
      <c r="H840" s="1717"/>
      <c r="I840" s="1717"/>
      <c r="J840" s="1717"/>
      <c r="K840" s="1717"/>
      <c r="L840" s="1717"/>
      <c r="M840" s="1717"/>
    </row>
    <row r="841" spans="1:13">
      <c r="A841" s="1717"/>
      <c r="B841" s="1717"/>
      <c r="C841" s="1717"/>
      <c r="D841" s="1717"/>
      <c r="E841" s="1717"/>
      <c r="F841" s="1717"/>
      <c r="G841" s="1717"/>
      <c r="H841" s="1717"/>
      <c r="I841" s="1717"/>
      <c r="J841" s="1717"/>
      <c r="K841" s="1717"/>
      <c r="L841" s="1717"/>
      <c r="M841" s="1717"/>
    </row>
    <row r="842" spans="1:13">
      <c r="A842" s="1717"/>
      <c r="B842" s="1717"/>
      <c r="C842" s="1717"/>
      <c r="D842" s="1717"/>
      <c r="E842" s="1717"/>
      <c r="F842" s="1717"/>
      <c r="G842" s="1717"/>
      <c r="H842" s="1717"/>
      <c r="I842" s="1717"/>
      <c r="J842" s="1717"/>
      <c r="K842" s="1717"/>
      <c r="L842" s="1717"/>
      <c r="M842" s="1717"/>
    </row>
    <row r="843" spans="1:13">
      <c r="A843" s="1717"/>
      <c r="B843" s="1717"/>
      <c r="C843" s="1717"/>
      <c r="D843" s="1717"/>
      <c r="E843" s="1717"/>
      <c r="F843" s="1717"/>
      <c r="G843" s="1717"/>
      <c r="H843" s="1717"/>
      <c r="I843" s="1717"/>
      <c r="J843" s="1717"/>
      <c r="K843" s="1717"/>
      <c r="L843" s="1717"/>
      <c r="M843" s="1717"/>
    </row>
    <row r="844" spans="1:13">
      <c r="A844" s="1717"/>
      <c r="B844" s="1717"/>
      <c r="C844" s="1717"/>
      <c r="D844" s="1717"/>
      <c r="E844" s="1717"/>
      <c r="F844" s="1717"/>
      <c r="G844" s="1717"/>
      <c r="H844" s="1717"/>
      <c r="I844" s="1717"/>
      <c r="J844" s="1717"/>
      <c r="K844" s="1717"/>
      <c r="L844" s="1717"/>
      <c r="M844" s="1717"/>
    </row>
    <row r="845" spans="1:13">
      <c r="A845" s="1717"/>
      <c r="B845" s="1717"/>
      <c r="C845" s="1717"/>
      <c r="D845" s="1717"/>
      <c r="E845" s="1717"/>
      <c r="F845" s="1717"/>
      <c r="G845" s="1717"/>
      <c r="H845" s="1717"/>
      <c r="I845" s="1717"/>
      <c r="J845" s="1717"/>
      <c r="K845" s="1717"/>
      <c r="L845" s="1717"/>
      <c r="M845" s="1717"/>
    </row>
    <row r="846" spans="1:13">
      <c r="A846" s="1717"/>
      <c r="B846" s="1717"/>
      <c r="C846" s="1717"/>
      <c r="D846" s="1717"/>
      <c r="E846" s="1717"/>
      <c r="F846" s="1717"/>
      <c r="G846" s="1717"/>
      <c r="H846" s="1717"/>
      <c r="I846" s="1717"/>
      <c r="J846" s="1717"/>
      <c r="K846" s="1717"/>
      <c r="L846" s="1717"/>
      <c r="M846" s="1717"/>
    </row>
    <row r="847" spans="1:13">
      <c r="A847" s="1717"/>
      <c r="B847" s="1717"/>
      <c r="C847" s="1717"/>
      <c r="D847" s="1717"/>
      <c r="E847" s="1717"/>
      <c r="F847" s="1717"/>
      <c r="G847" s="1717"/>
      <c r="H847" s="1717"/>
      <c r="I847" s="1717"/>
      <c r="J847" s="1717"/>
      <c r="K847" s="1717"/>
      <c r="L847" s="1717"/>
      <c r="M847" s="1717"/>
    </row>
    <row r="848" spans="1:13">
      <c r="A848" s="1717"/>
      <c r="B848" s="1717"/>
      <c r="C848" s="1717"/>
      <c r="D848" s="1717"/>
      <c r="E848" s="1717"/>
      <c r="F848" s="1717"/>
      <c r="G848" s="1717"/>
      <c r="H848" s="1717"/>
      <c r="I848" s="1717"/>
      <c r="J848" s="1717"/>
      <c r="K848" s="1717"/>
      <c r="L848" s="1717"/>
      <c r="M848" s="1717"/>
    </row>
    <row r="849" spans="1:13">
      <c r="A849" s="1717"/>
      <c r="B849" s="1717"/>
      <c r="C849" s="1717"/>
      <c r="D849" s="1717"/>
      <c r="E849" s="1717"/>
      <c r="F849" s="1717"/>
      <c r="G849" s="1717"/>
      <c r="H849" s="1717"/>
      <c r="I849" s="1717"/>
      <c r="J849" s="1717"/>
      <c r="K849" s="1717"/>
      <c r="L849" s="1717"/>
      <c r="M849" s="1717"/>
    </row>
    <row r="850" spans="1:13">
      <c r="A850" s="1717"/>
      <c r="B850" s="1717"/>
      <c r="C850" s="1717"/>
      <c r="D850" s="1717"/>
      <c r="E850" s="1717"/>
      <c r="F850" s="1717"/>
      <c r="G850" s="1717"/>
      <c r="H850" s="1717"/>
      <c r="I850" s="1717"/>
      <c r="J850" s="1717"/>
      <c r="K850" s="1717"/>
      <c r="L850" s="1717"/>
      <c r="M850" s="1717"/>
    </row>
    <row r="851" spans="1:13">
      <c r="A851" s="1717"/>
      <c r="B851" s="1717"/>
      <c r="C851" s="1717"/>
      <c r="D851" s="1717"/>
      <c r="E851" s="1717"/>
      <c r="F851" s="1717"/>
      <c r="G851" s="1717"/>
      <c r="H851" s="1717"/>
      <c r="I851" s="1717"/>
      <c r="J851" s="1717"/>
      <c r="K851" s="1717"/>
      <c r="L851" s="1717"/>
      <c r="M851" s="1717"/>
    </row>
    <row r="852" spans="1:13">
      <c r="A852" s="1717"/>
      <c r="B852" s="1717"/>
      <c r="C852" s="1717"/>
      <c r="D852" s="1717"/>
      <c r="E852" s="1717"/>
      <c r="F852" s="1717"/>
      <c r="G852" s="1717"/>
      <c r="H852" s="1717"/>
      <c r="I852" s="1717"/>
      <c r="J852" s="1717"/>
      <c r="K852" s="1717"/>
      <c r="L852" s="1717"/>
      <c r="M852" s="1717"/>
    </row>
    <row r="853" spans="1:13">
      <c r="A853" s="1717"/>
      <c r="B853" s="1717"/>
      <c r="C853" s="1717"/>
      <c r="D853" s="1717"/>
      <c r="E853" s="1717"/>
      <c r="F853" s="1717"/>
      <c r="G853" s="1717"/>
      <c r="H853" s="1717"/>
      <c r="I853" s="1717"/>
      <c r="J853" s="1717"/>
      <c r="K853" s="1717"/>
      <c r="L853" s="1717"/>
      <c r="M853" s="1717"/>
    </row>
    <row r="854" spans="1:13">
      <c r="A854" s="1717"/>
      <c r="B854" s="1717"/>
      <c r="C854" s="1717"/>
      <c r="D854" s="1717"/>
      <c r="E854" s="1717"/>
      <c r="F854" s="1717"/>
      <c r="G854" s="1717"/>
      <c r="H854" s="1717"/>
      <c r="I854" s="1717"/>
      <c r="J854" s="1717"/>
      <c r="K854" s="1717"/>
      <c r="L854" s="1717"/>
      <c r="M854" s="1717"/>
    </row>
    <row r="855" spans="1:13">
      <c r="A855" s="1717"/>
      <c r="B855" s="1717"/>
      <c r="C855" s="1717"/>
      <c r="D855" s="1717"/>
      <c r="E855" s="1717"/>
      <c r="F855" s="1717"/>
      <c r="G855" s="1717"/>
      <c r="H855" s="1717"/>
      <c r="I855" s="1717"/>
      <c r="J855" s="1717"/>
      <c r="K855" s="1717"/>
      <c r="L855" s="1717"/>
      <c r="M855" s="1717"/>
    </row>
    <row r="856" spans="1:13">
      <c r="A856" s="1717"/>
      <c r="B856" s="1717"/>
      <c r="C856" s="1717"/>
      <c r="D856" s="1717"/>
      <c r="E856" s="1717"/>
      <c r="F856" s="1717"/>
      <c r="G856" s="1717"/>
      <c r="H856" s="1717"/>
      <c r="I856" s="1717"/>
      <c r="J856" s="1717"/>
      <c r="K856" s="1717"/>
      <c r="L856" s="1717"/>
      <c r="M856" s="1717"/>
    </row>
    <row r="857" spans="1:13">
      <c r="A857" s="1717"/>
      <c r="B857" s="1717"/>
      <c r="C857" s="1717"/>
      <c r="D857" s="1717"/>
      <c r="E857" s="1717"/>
      <c r="F857" s="1717"/>
      <c r="G857" s="1717"/>
      <c r="H857" s="1717"/>
      <c r="I857" s="1717"/>
      <c r="J857" s="1717"/>
      <c r="K857" s="1717"/>
      <c r="L857" s="1717"/>
      <c r="M857" s="1717"/>
    </row>
    <row r="858" spans="1:13">
      <c r="A858" s="1717"/>
      <c r="B858" s="1717"/>
      <c r="C858" s="1717"/>
      <c r="D858" s="1717"/>
      <c r="E858" s="1717"/>
      <c r="F858" s="1717"/>
      <c r="G858" s="1717"/>
      <c r="H858" s="1717"/>
      <c r="I858" s="1717"/>
      <c r="J858" s="1717"/>
      <c r="K858" s="1717"/>
      <c r="L858" s="1717"/>
      <c r="M858" s="1717"/>
    </row>
    <row r="859" spans="1:13">
      <c r="A859" s="1717"/>
      <c r="B859" s="1717"/>
      <c r="C859" s="1717"/>
      <c r="D859" s="1717"/>
      <c r="E859" s="1717"/>
      <c r="F859" s="1717"/>
      <c r="G859" s="1717"/>
      <c r="H859" s="1717"/>
      <c r="I859" s="1717"/>
      <c r="J859" s="1717"/>
      <c r="K859" s="1717"/>
      <c r="L859" s="1717"/>
      <c r="M859" s="1717"/>
    </row>
    <row r="860" spans="1:13">
      <c r="A860" s="1717"/>
      <c r="B860" s="1717"/>
      <c r="C860" s="1717"/>
      <c r="D860" s="1717"/>
      <c r="E860" s="1717"/>
      <c r="F860" s="1717"/>
      <c r="G860" s="1717"/>
      <c r="H860" s="1717"/>
      <c r="I860" s="1717"/>
      <c r="J860" s="1717"/>
      <c r="K860" s="1717"/>
      <c r="L860" s="1717"/>
      <c r="M860" s="1717"/>
    </row>
    <row r="861" spans="1:13">
      <c r="A861" s="1717"/>
      <c r="B861" s="1717"/>
      <c r="C861" s="1717"/>
      <c r="D861" s="1717"/>
      <c r="E861" s="1717"/>
      <c r="F861" s="1717"/>
      <c r="G861" s="1717"/>
      <c r="H861" s="1717"/>
      <c r="I861" s="1717"/>
      <c r="J861" s="1717"/>
      <c r="K861" s="1717"/>
      <c r="L861" s="1717"/>
      <c r="M861" s="1717"/>
    </row>
    <row r="862" spans="1:13">
      <c r="A862" s="1717"/>
      <c r="B862" s="1717"/>
      <c r="C862" s="1717"/>
      <c r="D862" s="1717"/>
      <c r="E862" s="1717"/>
      <c r="F862" s="1717"/>
      <c r="G862" s="1717"/>
      <c r="H862" s="1717"/>
      <c r="I862" s="1717"/>
      <c r="J862" s="1717"/>
      <c r="K862" s="1717"/>
      <c r="L862" s="1717"/>
      <c r="M862" s="1717"/>
    </row>
    <row r="863" spans="1:13">
      <c r="A863" s="1717"/>
      <c r="B863" s="1717"/>
      <c r="C863" s="1717"/>
      <c r="D863" s="1717"/>
      <c r="E863" s="1717"/>
      <c r="F863" s="1717"/>
      <c r="G863" s="1717"/>
      <c r="H863" s="1717"/>
      <c r="I863" s="1717"/>
      <c r="J863" s="1717"/>
      <c r="K863" s="1717"/>
      <c r="L863" s="1717"/>
      <c r="M863" s="1717"/>
    </row>
    <row r="864" spans="1:13">
      <c r="A864" s="1717"/>
      <c r="B864" s="1717"/>
      <c r="C864" s="1717"/>
      <c r="D864" s="1717"/>
      <c r="E864" s="1717"/>
      <c r="F864" s="1717"/>
      <c r="G864" s="1717"/>
      <c r="H864" s="1717"/>
      <c r="I864" s="1717"/>
      <c r="J864" s="1717"/>
      <c r="K864" s="1717"/>
      <c r="L864" s="1717"/>
      <c r="M864" s="1717"/>
    </row>
    <row r="865" spans="1:13">
      <c r="A865" s="1717"/>
      <c r="B865" s="1717"/>
      <c r="C865" s="1717"/>
      <c r="D865" s="1717"/>
      <c r="E865" s="1717"/>
      <c r="F865" s="1717"/>
      <c r="G865" s="1717"/>
      <c r="H865" s="1717"/>
      <c r="I865" s="1717"/>
      <c r="J865" s="1717"/>
      <c r="K865" s="1717"/>
      <c r="L865" s="1717"/>
      <c r="M865" s="1717"/>
    </row>
    <row r="866" spans="1:13">
      <c r="A866" s="1717"/>
      <c r="B866" s="1717"/>
      <c r="C866" s="1717"/>
      <c r="D866" s="1717"/>
      <c r="E866" s="1717"/>
      <c r="F866" s="1717"/>
      <c r="G866" s="1717"/>
      <c r="H866" s="1717"/>
      <c r="I866" s="1717"/>
      <c r="J866" s="1717"/>
      <c r="K866" s="1717"/>
      <c r="L866" s="1717"/>
      <c r="M866" s="1717"/>
    </row>
    <row r="867" spans="1:13">
      <c r="A867" s="1717"/>
      <c r="B867" s="1717"/>
      <c r="C867" s="1717"/>
      <c r="D867" s="1717"/>
      <c r="E867" s="1717"/>
      <c r="F867" s="1717"/>
      <c r="G867" s="1717"/>
      <c r="H867" s="1717"/>
      <c r="I867" s="1717"/>
      <c r="J867" s="1717"/>
      <c r="K867" s="1717"/>
      <c r="L867" s="1717"/>
      <c r="M867" s="1717"/>
    </row>
    <row r="868" spans="1:13">
      <c r="A868" s="1717"/>
      <c r="B868" s="1717"/>
      <c r="C868" s="1717"/>
      <c r="D868" s="1717"/>
      <c r="E868" s="1717"/>
      <c r="F868" s="1717"/>
      <c r="G868" s="1717"/>
      <c r="H868" s="1717"/>
      <c r="I868" s="1717"/>
      <c r="J868" s="1717"/>
      <c r="K868" s="1717"/>
      <c r="L868" s="1717"/>
      <c r="M868" s="1717"/>
    </row>
    <row r="869" spans="1:13">
      <c r="A869" s="1717"/>
      <c r="B869" s="1717"/>
      <c r="C869" s="1717"/>
      <c r="D869" s="1717"/>
      <c r="E869" s="1717"/>
      <c r="F869" s="1717"/>
      <c r="G869" s="1717"/>
      <c r="H869" s="1717"/>
      <c r="I869" s="1717"/>
      <c r="J869" s="1717"/>
      <c r="K869" s="1717"/>
      <c r="L869" s="1717"/>
      <c r="M869" s="1717"/>
    </row>
    <row r="870" spans="1:13">
      <c r="A870" s="1717"/>
      <c r="B870" s="1717"/>
      <c r="C870" s="1717"/>
      <c r="D870" s="1717"/>
      <c r="E870" s="1717"/>
      <c r="F870" s="1717"/>
      <c r="G870" s="1717"/>
      <c r="H870" s="1717"/>
      <c r="I870" s="1717"/>
      <c r="J870" s="1717"/>
      <c r="K870" s="1717"/>
      <c r="L870" s="1717"/>
      <c r="M870" s="1717"/>
    </row>
    <row r="871" spans="1:13">
      <c r="A871" s="1717"/>
      <c r="B871" s="1717"/>
      <c r="C871" s="1717"/>
      <c r="D871" s="1717"/>
      <c r="E871" s="1717"/>
      <c r="F871" s="1717"/>
      <c r="G871" s="1717"/>
      <c r="H871" s="1717"/>
      <c r="I871" s="1717"/>
      <c r="J871" s="1717"/>
      <c r="K871" s="1717"/>
      <c r="L871" s="1717"/>
      <c r="M871" s="1717"/>
    </row>
    <row r="872" spans="1:13">
      <c r="A872" s="1717"/>
      <c r="B872" s="1717"/>
      <c r="C872" s="1717"/>
      <c r="D872" s="1717"/>
      <c r="E872" s="1717"/>
      <c r="F872" s="1717"/>
      <c r="G872" s="1717"/>
      <c r="H872" s="1717"/>
      <c r="I872" s="1717"/>
      <c r="J872" s="1717"/>
      <c r="K872" s="1717"/>
      <c r="L872" s="1717"/>
      <c r="M872" s="1717"/>
    </row>
    <row r="873" spans="1:13">
      <c r="A873" s="1717"/>
      <c r="B873" s="1717"/>
      <c r="C873" s="1717"/>
      <c r="D873" s="1717"/>
      <c r="E873" s="1717"/>
      <c r="F873" s="1717"/>
      <c r="G873" s="1717"/>
      <c r="H873" s="1717"/>
      <c r="I873" s="1717"/>
      <c r="J873" s="1717"/>
      <c r="K873" s="1717"/>
      <c r="L873" s="1717"/>
      <c r="M873" s="1717"/>
    </row>
    <row r="874" spans="1:13">
      <c r="A874" s="1717"/>
      <c r="B874" s="1717"/>
      <c r="C874" s="1717"/>
      <c r="D874" s="1717"/>
      <c r="E874" s="1717"/>
      <c r="F874" s="1717"/>
      <c r="G874" s="1717"/>
      <c r="H874" s="1717"/>
      <c r="I874" s="1717"/>
      <c r="J874" s="1717"/>
      <c r="K874" s="1717"/>
      <c r="L874" s="1717"/>
      <c r="M874" s="1717"/>
    </row>
    <row r="875" spans="1:13">
      <c r="A875" s="1717"/>
      <c r="B875" s="1717"/>
      <c r="C875" s="1717"/>
      <c r="D875" s="1717"/>
      <c r="E875" s="1717"/>
      <c r="F875" s="1717"/>
      <c r="G875" s="1717"/>
      <c r="H875" s="1717"/>
      <c r="I875" s="1717"/>
      <c r="J875" s="1717"/>
      <c r="K875" s="1717"/>
      <c r="L875" s="1717"/>
      <c r="M875" s="1717"/>
    </row>
    <row r="876" spans="1:13">
      <c r="A876" s="1717"/>
      <c r="B876" s="1717"/>
      <c r="C876" s="1717"/>
      <c r="D876" s="1717"/>
      <c r="E876" s="1717"/>
      <c r="F876" s="1717"/>
      <c r="G876" s="1717"/>
      <c r="H876" s="1717"/>
      <c r="I876" s="1717"/>
      <c r="J876" s="1717"/>
      <c r="K876" s="1717"/>
      <c r="L876" s="1717"/>
      <c r="M876" s="1717"/>
    </row>
    <row r="877" spans="1:13">
      <c r="A877" s="1717"/>
      <c r="B877" s="1717"/>
      <c r="C877" s="1717"/>
      <c r="D877" s="1717"/>
      <c r="E877" s="1717"/>
      <c r="F877" s="1717"/>
      <c r="G877" s="1717"/>
      <c r="H877" s="1717"/>
      <c r="I877" s="1717"/>
      <c r="J877" s="1717"/>
      <c r="K877" s="1717"/>
      <c r="L877" s="1717"/>
      <c r="M877" s="1717"/>
    </row>
    <row r="878" spans="1:13">
      <c r="A878" s="1717"/>
      <c r="B878" s="1717"/>
      <c r="C878" s="1717"/>
      <c r="D878" s="1717"/>
      <c r="E878" s="1717"/>
      <c r="F878" s="1717"/>
      <c r="G878" s="1717"/>
      <c r="H878" s="1717"/>
      <c r="I878" s="1717"/>
      <c r="J878" s="1717"/>
      <c r="K878" s="1717"/>
      <c r="L878" s="1717"/>
      <c r="M878" s="1717"/>
    </row>
    <row r="879" spans="1:13">
      <c r="A879" s="1717"/>
      <c r="B879" s="1717"/>
      <c r="C879" s="1717"/>
      <c r="D879" s="1717"/>
      <c r="E879" s="1717"/>
      <c r="F879" s="1717"/>
      <c r="G879" s="1717"/>
      <c r="H879" s="1717"/>
      <c r="I879" s="1717"/>
      <c r="J879" s="1717"/>
      <c r="K879" s="1717"/>
      <c r="L879" s="1717"/>
      <c r="M879" s="1717"/>
    </row>
    <row r="880" spans="1:13">
      <c r="A880" s="1717"/>
      <c r="B880" s="1717"/>
      <c r="C880" s="1717"/>
      <c r="D880" s="1717"/>
      <c r="E880" s="1717"/>
      <c r="F880" s="1717"/>
      <c r="G880" s="1717"/>
      <c r="H880" s="1717"/>
      <c r="I880" s="1717"/>
      <c r="J880" s="1717"/>
      <c r="K880" s="1717"/>
      <c r="L880" s="1717"/>
      <c r="M880" s="1717"/>
    </row>
    <row r="881" spans="1:13">
      <c r="A881" s="1717"/>
      <c r="B881" s="1717"/>
      <c r="C881" s="1717"/>
      <c r="D881" s="1717"/>
      <c r="E881" s="1717"/>
      <c r="F881" s="1717"/>
      <c r="G881" s="1717"/>
      <c r="H881" s="1717"/>
      <c r="I881" s="1717"/>
      <c r="J881" s="1717"/>
      <c r="K881" s="1717"/>
      <c r="L881" s="1717"/>
      <c r="M881" s="1717"/>
    </row>
    <row r="882" spans="1:13">
      <c r="A882" s="1717"/>
      <c r="B882" s="1717"/>
      <c r="C882" s="1717"/>
      <c r="D882" s="1717"/>
      <c r="E882" s="1717"/>
      <c r="F882" s="1717"/>
      <c r="G882" s="1717"/>
      <c r="H882" s="1717"/>
      <c r="I882" s="1717"/>
      <c r="J882" s="1717"/>
      <c r="K882" s="1717"/>
      <c r="L882" s="1717"/>
      <c r="M882" s="1717"/>
    </row>
    <row r="883" spans="1:13">
      <c r="A883" s="1717"/>
      <c r="B883" s="1717"/>
      <c r="C883" s="1717"/>
      <c r="D883" s="1717"/>
      <c r="E883" s="1717"/>
      <c r="F883" s="1717"/>
      <c r="G883" s="1717"/>
      <c r="H883" s="1717"/>
      <c r="I883" s="1717"/>
      <c r="J883" s="1717"/>
      <c r="K883" s="1717"/>
      <c r="L883" s="1717"/>
      <c r="M883" s="1717"/>
    </row>
    <row r="884" spans="1:13">
      <c r="A884" s="1717"/>
      <c r="B884" s="1717"/>
      <c r="C884" s="1717"/>
      <c r="D884" s="1717"/>
      <c r="E884" s="1717"/>
      <c r="F884" s="1717"/>
      <c r="G884" s="1717"/>
      <c r="H884" s="1717"/>
      <c r="I884" s="1717"/>
      <c r="J884" s="1717"/>
      <c r="K884" s="1717"/>
      <c r="L884" s="1717"/>
      <c r="M884" s="1717"/>
    </row>
    <row r="885" spans="1:13">
      <c r="A885" s="1717"/>
      <c r="B885" s="1717"/>
      <c r="C885" s="1717"/>
      <c r="D885" s="1717"/>
      <c r="E885" s="1717"/>
      <c r="F885" s="1717"/>
      <c r="G885" s="1717"/>
      <c r="H885" s="1717"/>
      <c r="I885" s="1717"/>
      <c r="J885" s="1717"/>
      <c r="K885" s="1717"/>
      <c r="L885" s="1717"/>
      <c r="M885" s="1717"/>
    </row>
    <row r="886" spans="1:13">
      <c r="A886" s="1717"/>
      <c r="B886" s="1717"/>
      <c r="C886" s="1717"/>
      <c r="D886" s="1717"/>
      <c r="E886" s="1717"/>
      <c r="F886" s="1717"/>
      <c r="G886" s="1717"/>
      <c r="H886" s="1717"/>
      <c r="I886" s="1717"/>
      <c r="J886" s="1717"/>
      <c r="K886" s="1717"/>
      <c r="L886" s="1717"/>
      <c r="M886" s="1717"/>
    </row>
    <row r="887" spans="1:13">
      <c r="A887" s="1717"/>
      <c r="B887" s="1717"/>
      <c r="C887" s="1717"/>
      <c r="D887" s="1717"/>
      <c r="E887" s="1717"/>
      <c r="F887" s="1717"/>
      <c r="G887" s="1717"/>
      <c r="H887" s="1717"/>
      <c r="I887" s="1717"/>
      <c r="J887" s="1717"/>
      <c r="K887" s="1717"/>
      <c r="L887" s="1717"/>
      <c r="M887" s="1717"/>
    </row>
    <row r="888" spans="1:13">
      <c r="A888" s="1717"/>
      <c r="B888" s="1717"/>
      <c r="C888" s="1717"/>
      <c r="D888" s="1717"/>
      <c r="E888" s="1717"/>
      <c r="F888" s="1717"/>
      <c r="G888" s="1717"/>
      <c r="H888" s="1717"/>
      <c r="I888" s="1717"/>
      <c r="J888" s="1717"/>
      <c r="K888" s="1717"/>
      <c r="L888" s="1717"/>
      <c r="M888" s="1717"/>
    </row>
    <row r="889" spans="1:13">
      <c r="A889" s="1717"/>
      <c r="B889" s="1717"/>
      <c r="C889" s="1717"/>
      <c r="D889" s="1717"/>
      <c r="E889" s="1717"/>
      <c r="F889" s="1717"/>
      <c r="G889" s="1717"/>
      <c r="H889" s="1717"/>
      <c r="I889" s="1717"/>
      <c r="J889" s="1717"/>
      <c r="K889" s="1717"/>
      <c r="L889" s="1717"/>
      <c r="M889" s="1717"/>
    </row>
    <row r="890" spans="1:13">
      <c r="A890" s="1717"/>
      <c r="B890" s="1717"/>
      <c r="C890" s="1717"/>
      <c r="D890" s="1717"/>
      <c r="E890" s="1717"/>
      <c r="F890" s="1717"/>
      <c r="G890" s="1717"/>
      <c r="H890" s="1717"/>
      <c r="I890" s="1717"/>
      <c r="J890" s="1717"/>
      <c r="K890" s="1717"/>
      <c r="L890" s="1717"/>
      <c r="M890" s="1717"/>
    </row>
    <row r="891" spans="1:13">
      <c r="A891" s="1717"/>
      <c r="B891" s="1717"/>
      <c r="C891" s="1717"/>
      <c r="D891" s="1717"/>
      <c r="E891" s="1717"/>
      <c r="F891" s="1717"/>
      <c r="G891" s="1717"/>
      <c r="H891" s="1717"/>
      <c r="I891" s="1717"/>
      <c r="J891" s="1717"/>
      <c r="K891" s="1717"/>
      <c r="L891" s="1717"/>
      <c r="M891" s="1717"/>
    </row>
    <row r="892" spans="1:13">
      <c r="A892" s="1717"/>
      <c r="B892" s="1717"/>
      <c r="C892" s="1717"/>
      <c r="D892" s="1717"/>
      <c r="E892" s="1717"/>
      <c r="F892" s="1717"/>
      <c r="G892" s="1717"/>
      <c r="H892" s="1717"/>
      <c r="I892" s="1717"/>
      <c r="J892" s="1717"/>
      <c r="K892" s="1717"/>
      <c r="L892" s="1717"/>
      <c r="M892" s="1717"/>
    </row>
    <row r="893" spans="1:13">
      <c r="A893" s="1717"/>
      <c r="B893" s="1717"/>
      <c r="C893" s="1717"/>
      <c r="D893" s="1717"/>
      <c r="E893" s="1717"/>
      <c r="F893" s="1717"/>
      <c r="G893" s="1717"/>
      <c r="H893" s="1717"/>
      <c r="I893" s="1717"/>
      <c r="J893" s="1717"/>
      <c r="K893" s="1717"/>
      <c r="L893" s="1717"/>
      <c r="M893" s="1717"/>
    </row>
    <row r="894" spans="1:13">
      <c r="A894" s="1717"/>
      <c r="B894" s="1717"/>
      <c r="C894" s="1717"/>
      <c r="D894" s="1717"/>
      <c r="E894" s="1717"/>
      <c r="F894" s="1717"/>
      <c r="G894" s="1717"/>
      <c r="H894" s="1717"/>
      <c r="I894" s="1717"/>
      <c r="J894" s="1717"/>
      <c r="K894" s="1717"/>
      <c r="L894" s="1717"/>
      <c r="M894" s="1717"/>
    </row>
    <row r="895" spans="1:13">
      <c r="A895" s="1717"/>
      <c r="B895" s="1717"/>
      <c r="C895" s="1717"/>
      <c r="D895" s="1717"/>
      <c r="E895" s="1717"/>
      <c r="F895" s="1717"/>
      <c r="G895" s="1717"/>
      <c r="H895" s="1717"/>
      <c r="I895" s="1717"/>
      <c r="J895" s="1717"/>
      <c r="K895" s="1717"/>
      <c r="L895" s="1717"/>
      <c r="M895" s="1717"/>
    </row>
    <row r="896" spans="1:13">
      <c r="A896" s="1717"/>
      <c r="B896" s="1717"/>
      <c r="C896" s="1717"/>
      <c r="D896" s="1717"/>
      <c r="E896" s="1717"/>
      <c r="F896" s="1717"/>
      <c r="G896" s="1717"/>
      <c r="H896" s="1717"/>
      <c r="I896" s="1717"/>
      <c r="J896" s="1717"/>
      <c r="K896" s="1717"/>
      <c r="L896" s="1717"/>
      <c r="M896" s="1717"/>
    </row>
    <row r="897" spans="1:13">
      <c r="A897" s="1717"/>
      <c r="B897" s="1717"/>
      <c r="C897" s="1717"/>
      <c r="D897" s="1717"/>
      <c r="E897" s="1717"/>
      <c r="F897" s="1717"/>
      <c r="G897" s="1717"/>
      <c r="H897" s="1717"/>
      <c r="I897" s="1717"/>
      <c r="J897" s="1717"/>
      <c r="K897" s="1717"/>
      <c r="L897" s="1717"/>
      <c r="M897" s="1717"/>
    </row>
    <row r="898" spans="1:13">
      <c r="A898" s="1717"/>
      <c r="B898" s="1717"/>
      <c r="C898" s="1717"/>
      <c r="D898" s="1717"/>
      <c r="E898" s="1717"/>
      <c r="F898" s="1717"/>
      <c r="G898" s="1717"/>
      <c r="H898" s="1717"/>
      <c r="I898" s="1717"/>
      <c r="J898" s="1717"/>
      <c r="K898" s="1717"/>
      <c r="L898" s="1717"/>
      <c r="M898" s="1717"/>
    </row>
    <row r="899" spans="1:13">
      <c r="A899" s="1717"/>
      <c r="B899" s="1717"/>
      <c r="C899" s="1717"/>
      <c r="D899" s="1717"/>
      <c r="E899" s="1717"/>
      <c r="F899" s="1717"/>
      <c r="G899" s="1717"/>
      <c r="H899" s="1717"/>
      <c r="I899" s="1717"/>
      <c r="J899" s="1717"/>
      <c r="K899" s="1717"/>
      <c r="L899" s="1717"/>
      <c r="M899" s="1717"/>
    </row>
    <row r="900" spans="1:13">
      <c r="A900" s="1717"/>
      <c r="B900" s="1717"/>
      <c r="C900" s="1717"/>
      <c r="D900" s="1717"/>
      <c r="E900" s="1717"/>
      <c r="F900" s="1717"/>
      <c r="G900" s="1717"/>
      <c r="H900" s="1717"/>
      <c r="I900" s="1717"/>
      <c r="J900" s="1717"/>
      <c r="K900" s="1717"/>
      <c r="L900" s="1717"/>
      <c r="M900" s="1717"/>
    </row>
    <row r="901" spans="1:13">
      <c r="A901" s="1717"/>
      <c r="B901" s="1717"/>
      <c r="C901" s="1717"/>
      <c r="D901" s="1717"/>
      <c r="E901" s="1717"/>
      <c r="F901" s="1717"/>
      <c r="G901" s="1717"/>
      <c r="H901" s="1717"/>
      <c r="I901" s="1717"/>
      <c r="J901" s="1717"/>
      <c r="K901" s="1717"/>
      <c r="L901" s="1717"/>
      <c r="M901" s="1717"/>
    </row>
    <row r="902" spans="1:13">
      <c r="A902" s="1717"/>
      <c r="B902" s="1717"/>
      <c r="C902" s="1717"/>
      <c r="D902" s="1717"/>
      <c r="E902" s="1717"/>
      <c r="F902" s="1717"/>
      <c r="G902" s="1717"/>
      <c r="H902" s="1717"/>
      <c r="I902" s="1717"/>
      <c r="J902" s="1717"/>
      <c r="K902" s="1717"/>
      <c r="L902" s="1717"/>
      <c r="M902" s="1717"/>
    </row>
    <row r="903" spans="1:13">
      <c r="A903" s="1717"/>
      <c r="B903" s="1717"/>
      <c r="C903" s="1717"/>
      <c r="D903" s="1717"/>
      <c r="E903" s="1717"/>
      <c r="F903" s="1717"/>
      <c r="G903" s="1717"/>
      <c r="H903" s="1717"/>
      <c r="I903" s="1717"/>
      <c r="J903" s="1717"/>
      <c r="K903" s="1717"/>
      <c r="L903" s="1717"/>
      <c r="M903" s="1717"/>
    </row>
    <row r="904" spans="1:13">
      <c r="A904" s="1717"/>
      <c r="B904" s="1717"/>
      <c r="C904" s="1717"/>
      <c r="D904" s="1717"/>
      <c r="E904" s="1717"/>
      <c r="F904" s="1717"/>
      <c r="G904" s="1717"/>
      <c r="H904" s="1717"/>
      <c r="I904" s="1717"/>
      <c r="J904" s="1717"/>
      <c r="K904" s="1717"/>
      <c r="L904" s="1717"/>
      <c r="M904" s="1717"/>
    </row>
    <row r="905" spans="1:13">
      <c r="A905" s="1717"/>
      <c r="B905" s="1717"/>
      <c r="C905" s="1717"/>
      <c r="D905" s="1717"/>
      <c r="E905" s="1717"/>
      <c r="F905" s="1717"/>
      <c r="G905" s="1717"/>
      <c r="H905" s="1717"/>
      <c r="I905" s="1717"/>
      <c r="J905" s="1717"/>
      <c r="K905" s="1717"/>
      <c r="L905" s="1717"/>
      <c r="M905" s="1717"/>
    </row>
    <row r="906" spans="1:13">
      <c r="A906" s="1717"/>
      <c r="B906" s="1717"/>
      <c r="C906" s="1717"/>
      <c r="D906" s="1717"/>
      <c r="E906" s="1717"/>
      <c r="F906" s="1717"/>
      <c r="G906" s="1717"/>
      <c r="H906" s="1717"/>
      <c r="I906" s="1717"/>
      <c r="J906" s="1717"/>
      <c r="K906" s="1717"/>
      <c r="L906" s="1717"/>
      <c r="M906" s="1717"/>
    </row>
    <row r="907" spans="1:13">
      <c r="A907" s="1717"/>
      <c r="B907" s="1717"/>
      <c r="C907" s="1717"/>
      <c r="D907" s="1717"/>
      <c r="E907" s="1717"/>
      <c r="F907" s="1717"/>
      <c r="G907" s="1717"/>
      <c r="H907" s="1717"/>
      <c r="I907" s="1717"/>
      <c r="J907" s="1717"/>
      <c r="K907" s="1717"/>
      <c r="L907" s="1717"/>
      <c r="M907" s="1717"/>
    </row>
    <row r="908" spans="1:13">
      <c r="A908" s="1717"/>
      <c r="B908" s="1717"/>
      <c r="C908" s="1717"/>
      <c r="D908" s="1717"/>
      <c r="E908" s="1717"/>
      <c r="F908" s="1717"/>
      <c r="G908" s="1717"/>
      <c r="H908" s="1717"/>
      <c r="I908" s="1717"/>
      <c r="J908" s="1717"/>
      <c r="K908" s="1717"/>
      <c r="L908" s="1717"/>
      <c r="M908" s="1717"/>
    </row>
    <row r="909" spans="1:13">
      <c r="A909" s="1717"/>
      <c r="B909" s="1717"/>
      <c r="C909" s="1717"/>
      <c r="D909" s="1717"/>
      <c r="E909" s="1717"/>
      <c r="F909" s="1717"/>
      <c r="G909" s="1717"/>
      <c r="H909" s="1717"/>
      <c r="I909" s="1717"/>
      <c r="J909" s="1717"/>
      <c r="K909" s="1717"/>
      <c r="L909" s="1717"/>
      <c r="M909" s="1717"/>
    </row>
    <row r="910" spans="1:13">
      <c r="A910" s="1717"/>
      <c r="B910" s="1717"/>
      <c r="C910" s="1717"/>
      <c r="D910" s="1717"/>
      <c r="E910" s="1717"/>
      <c r="F910" s="1717"/>
      <c r="G910" s="1717"/>
      <c r="H910" s="1717"/>
      <c r="I910" s="1717"/>
      <c r="J910" s="1717"/>
      <c r="K910" s="1717"/>
      <c r="L910" s="1717"/>
      <c r="M910" s="1717"/>
    </row>
    <row r="911" spans="1:13">
      <c r="A911" s="1717"/>
      <c r="B911" s="1717"/>
      <c r="C911" s="1717"/>
      <c r="D911" s="1717"/>
      <c r="E911" s="1717"/>
      <c r="F911" s="1717"/>
      <c r="G911" s="1717"/>
      <c r="H911" s="1717"/>
      <c r="I911" s="1717"/>
      <c r="J911" s="1717"/>
      <c r="K911" s="1717"/>
      <c r="L911" s="1717"/>
      <c r="M911" s="1717"/>
    </row>
    <row r="912" spans="1:13">
      <c r="A912" s="1717"/>
      <c r="B912" s="1717"/>
      <c r="C912" s="1717"/>
      <c r="D912" s="1717"/>
      <c r="E912" s="1717"/>
      <c r="F912" s="1717"/>
      <c r="G912" s="1717"/>
      <c r="H912" s="1717"/>
      <c r="I912" s="1717"/>
      <c r="J912" s="1717"/>
      <c r="K912" s="1717"/>
      <c r="L912" s="1717"/>
      <c r="M912" s="1717"/>
    </row>
    <row r="913" spans="1:13">
      <c r="A913" s="1717"/>
      <c r="B913" s="1717"/>
      <c r="C913" s="1717"/>
      <c r="D913" s="1717"/>
      <c r="E913" s="1717"/>
      <c r="F913" s="1717"/>
      <c r="G913" s="1717"/>
      <c r="H913" s="1717"/>
      <c r="I913" s="1717"/>
      <c r="J913" s="1717"/>
      <c r="K913" s="1717"/>
      <c r="L913" s="1717"/>
      <c r="M913" s="1717"/>
    </row>
    <row r="914" spans="1:13">
      <c r="A914" s="1717"/>
      <c r="B914" s="1717"/>
      <c r="C914" s="1717"/>
      <c r="D914" s="1717"/>
      <c r="E914" s="1717"/>
      <c r="F914" s="1717"/>
      <c r="G914" s="1717"/>
      <c r="H914" s="1717"/>
      <c r="I914" s="1717"/>
      <c r="J914" s="1717"/>
      <c r="K914" s="1717"/>
      <c r="L914" s="1717"/>
      <c r="M914" s="1717"/>
    </row>
    <row r="915" spans="1:13">
      <c r="A915" s="1717"/>
      <c r="B915" s="1717"/>
      <c r="C915" s="1717"/>
      <c r="D915" s="1717"/>
      <c r="E915" s="1717"/>
      <c r="F915" s="1717"/>
      <c r="G915" s="1717"/>
      <c r="H915" s="1717"/>
      <c r="I915" s="1717"/>
      <c r="J915" s="1717"/>
      <c r="K915" s="1717"/>
      <c r="L915" s="1717"/>
      <c r="M915" s="1717"/>
    </row>
    <row r="916" spans="1:13">
      <c r="A916" s="1717"/>
      <c r="B916" s="1717"/>
      <c r="C916" s="1717"/>
      <c r="D916" s="1717"/>
      <c r="E916" s="1717"/>
      <c r="F916" s="1717"/>
      <c r="G916" s="1717"/>
      <c r="H916" s="1717"/>
      <c r="I916" s="1717"/>
      <c r="J916" s="1717"/>
      <c r="K916" s="1717"/>
      <c r="L916" s="1717"/>
      <c r="M916" s="1717"/>
    </row>
    <row r="917" spans="1:13">
      <c r="A917" s="1717"/>
      <c r="B917" s="1717"/>
      <c r="C917" s="1717"/>
      <c r="D917" s="1717"/>
      <c r="E917" s="1717"/>
      <c r="F917" s="1717"/>
      <c r="G917" s="1717"/>
      <c r="H917" s="1717"/>
      <c r="I917" s="1717"/>
      <c r="J917" s="1717"/>
      <c r="K917" s="1717"/>
      <c r="L917" s="1717"/>
      <c r="M917" s="1717"/>
    </row>
    <row r="918" spans="1:13">
      <c r="A918" s="1717"/>
      <c r="B918" s="1717"/>
      <c r="C918" s="1717"/>
      <c r="D918" s="1717"/>
      <c r="E918" s="1717"/>
      <c r="F918" s="1717"/>
      <c r="G918" s="1717"/>
      <c r="H918" s="1717"/>
      <c r="I918" s="1717"/>
      <c r="J918" s="1717"/>
      <c r="K918" s="1717"/>
      <c r="L918" s="1717"/>
      <c r="M918" s="1717"/>
    </row>
    <row r="919" spans="1:13">
      <c r="A919" s="1717"/>
      <c r="B919" s="1717"/>
      <c r="C919" s="1717"/>
      <c r="D919" s="1717"/>
      <c r="E919" s="1717"/>
      <c r="F919" s="1717"/>
      <c r="G919" s="1717"/>
      <c r="H919" s="1717"/>
      <c r="I919" s="1717"/>
      <c r="J919" s="1717"/>
      <c r="K919" s="1717"/>
      <c r="L919" s="1717"/>
      <c r="M919" s="1717"/>
    </row>
    <row r="920" spans="1:13">
      <c r="A920" s="1717"/>
      <c r="B920" s="1717"/>
      <c r="C920" s="1717"/>
      <c r="D920" s="1717"/>
      <c r="E920" s="1717"/>
      <c r="F920" s="1717"/>
      <c r="G920" s="1717"/>
      <c r="H920" s="1717"/>
      <c r="I920" s="1717"/>
      <c r="J920" s="1717"/>
      <c r="K920" s="1717"/>
      <c r="L920" s="1717"/>
      <c r="M920" s="1717"/>
    </row>
    <row r="921" spans="1:13">
      <c r="A921" s="1717"/>
      <c r="B921" s="1717"/>
      <c r="C921" s="1717"/>
      <c r="D921" s="1717"/>
      <c r="E921" s="1717"/>
      <c r="F921" s="1717"/>
      <c r="G921" s="1717"/>
      <c r="H921" s="1717"/>
      <c r="I921" s="1717"/>
      <c r="J921" s="1717"/>
      <c r="K921" s="1717"/>
      <c r="L921" s="1717"/>
      <c r="M921" s="1717"/>
    </row>
    <row r="922" spans="1:13">
      <c r="A922" s="1717"/>
      <c r="B922" s="1717"/>
      <c r="C922" s="1717"/>
      <c r="D922" s="1717"/>
      <c r="E922" s="1717"/>
      <c r="F922" s="1717"/>
      <c r="G922" s="1717"/>
      <c r="H922" s="1717"/>
      <c r="I922" s="1717"/>
      <c r="J922" s="1717"/>
      <c r="K922" s="1717"/>
      <c r="L922" s="1717"/>
      <c r="M922" s="1717"/>
    </row>
    <row r="923" spans="1:13">
      <c r="A923" s="1717"/>
      <c r="B923" s="1717"/>
      <c r="C923" s="1717"/>
      <c r="D923" s="1717"/>
      <c r="E923" s="1717"/>
      <c r="F923" s="1717"/>
      <c r="G923" s="1717"/>
      <c r="H923" s="1717"/>
      <c r="I923" s="1717"/>
      <c r="J923" s="1717"/>
      <c r="K923" s="1717"/>
      <c r="L923" s="1717"/>
      <c r="M923" s="1717"/>
    </row>
    <row r="924" spans="1:13">
      <c r="A924" s="1717"/>
      <c r="B924" s="1717"/>
      <c r="C924" s="1717"/>
      <c r="D924" s="1717"/>
      <c r="E924" s="1717"/>
      <c r="F924" s="1717"/>
      <c r="G924" s="1717"/>
      <c r="H924" s="1717"/>
      <c r="I924" s="1717"/>
      <c r="J924" s="1717"/>
      <c r="K924" s="1717"/>
      <c r="L924" s="1717"/>
      <c r="M924" s="1717"/>
    </row>
    <row r="925" spans="1:13">
      <c r="A925" s="1717"/>
      <c r="B925" s="1717"/>
      <c r="C925" s="1717"/>
      <c r="D925" s="1717"/>
      <c r="E925" s="1717"/>
      <c r="F925" s="1717"/>
      <c r="G925" s="1717"/>
      <c r="H925" s="1717"/>
      <c r="I925" s="1717"/>
      <c r="J925" s="1717"/>
      <c r="K925" s="1717"/>
      <c r="L925" s="1717"/>
      <c r="M925" s="1717"/>
    </row>
    <row r="926" spans="1:13">
      <c r="A926" s="1717"/>
      <c r="B926" s="1717"/>
      <c r="C926" s="1717"/>
      <c r="D926" s="1717"/>
      <c r="E926" s="1717"/>
      <c r="F926" s="1717"/>
      <c r="G926" s="1717"/>
      <c r="H926" s="1717"/>
      <c r="I926" s="1717"/>
      <c r="J926" s="1717"/>
      <c r="K926" s="1717"/>
      <c r="L926" s="1717"/>
      <c r="M926" s="1717"/>
    </row>
    <row r="927" spans="1:13">
      <c r="A927" s="1717"/>
      <c r="B927" s="1717"/>
      <c r="C927" s="1717"/>
      <c r="D927" s="1717"/>
      <c r="E927" s="1717"/>
      <c r="F927" s="1717"/>
      <c r="G927" s="1717"/>
      <c r="H927" s="1717"/>
      <c r="I927" s="1717"/>
      <c r="J927" s="1717"/>
      <c r="K927" s="1717"/>
      <c r="L927" s="1717"/>
      <c r="M927" s="1717"/>
    </row>
    <row r="928" spans="1:13">
      <c r="A928" s="1717"/>
      <c r="B928" s="1717"/>
      <c r="C928" s="1717"/>
      <c r="D928" s="1717"/>
      <c r="E928" s="1717"/>
      <c r="F928" s="1717"/>
      <c r="G928" s="1717"/>
      <c r="H928" s="1717"/>
      <c r="I928" s="1717"/>
      <c r="J928" s="1717"/>
      <c r="K928" s="1717"/>
      <c r="L928" s="1717"/>
      <c r="M928" s="1717"/>
    </row>
    <row r="929" spans="1:13">
      <c r="A929" s="1717"/>
      <c r="B929" s="1717"/>
      <c r="C929" s="1717"/>
      <c r="D929" s="1717"/>
      <c r="E929" s="1717"/>
      <c r="F929" s="1717"/>
      <c r="G929" s="1717"/>
      <c r="H929" s="1717"/>
      <c r="I929" s="1717"/>
      <c r="J929" s="1717"/>
      <c r="K929" s="1717"/>
      <c r="L929" s="1717"/>
      <c r="M929" s="1717"/>
    </row>
    <row r="930" spans="1:13">
      <c r="A930" s="1717"/>
      <c r="B930" s="1717"/>
      <c r="C930" s="1717"/>
      <c r="D930" s="1717"/>
      <c r="E930" s="1717"/>
      <c r="F930" s="1717"/>
      <c r="G930" s="1717"/>
      <c r="H930" s="1717"/>
      <c r="I930" s="1717"/>
      <c r="J930" s="1717"/>
      <c r="K930" s="1717"/>
      <c r="L930" s="1717"/>
      <c r="M930" s="1717"/>
    </row>
    <row r="931" spans="1:13">
      <c r="A931" s="1717"/>
      <c r="B931" s="1717"/>
      <c r="C931" s="1717"/>
      <c r="D931" s="1717"/>
      <c r="E931" s="1717"/>
      <c r="F931" s="1717"/>
      <c r="G931" s="1717"/>
      <c r="H931" s="1717"/>
      <c r="I931" s="1717"/>
      <c r="J931" s="1717"/>
      <c r="K931" s="1717"/>
      <c r="L931" s="1717"/>
      <c r="M931" s="1717"/>
    </row>
    <row r="932" spans="1:13">
      <c r="A932" s="1717"/>
      <c r="B932" s="1717"/>
      <c r="C932" s="1717"/>
      <c r="D932" s="1717"/>
      <c r="E932" s="1717"/>
      <c r="F932" s="1717"/>
      <c r="G932" s="1717"/>
      <c r="H932" s="1717"/>
      <c r="I932" s="1717"/>
      <c r="J932" s="1717"/>
      <c r="K932" s="1717"/>
      <c r="L932" s="1717"/>
      <c r="M932" s="1717"/>
    </row>
    <row r="933" spans="1:13">
      <c r="A933" s="1717"/>
      <c r="B933" s="1717"/>
      <c r="C933" s="1717"/>
      <c r="D933" s="1717"/>
      <c r="E933" s="1717"/>
      <c r="F933" s="1717"/>
      <c r="G933" s="1717"/>
      <c r="H933" s="1717"/>
      <c r="I933" s="1717"/>
      <c r="J933" s="1717"/>
      <c r="K933" s="1717"/>
      <c r="L933" s="1717"/>
      <c r="M933" s="1717"/>
    </row>
    <row r="934" spans="1:13">
      <c r="A934" s="1717"/>
      <c r="B934" s="1717"/>
      <c r="C934" s="1717"/>
      <c r="D934" s="1717"/>
      <c r="E934" s="1717"/>
      <c r="F934" s="1717"/>
      <c r="G934" s="1717"/>
      <c r="H934" s="1717"/>
      <c r="I934" s="1717"/>
      <c r="J934" s="1717"/>
      <c r="K934" s="1717"/>
      <c r="L934" s="1717"/>
      <c r="M934" s="1717"/>
    </row>
    <row r="935" spans="1:13">
      <c r="A935" s="1717"/>
      <c r="B935" s="1717"/>
      <c r="C935" s="1717"/>
      <c r="D935" s="1717"/>
      <c r="E935" s="1717"/>
      <c r="F935" s="1717"/>
      <c r="G935" s="1717"/>
      <c r="H935" s="1717"/>
      <c r="I935" s="1717"/>
      <c r="J935" s="1717"/>
      <c r="K935" s="1717"/>
      <c r="L935" s="1717"/>
      <c r="M935" s="1717"/>
    </row>
    <row r="936" spans="1:13">
      <c r="A936" s="1717"/>
      <c r="B936" s="1717"/>
      <c r="C936" s="1717"/>
      <c r="D936" s="1717"/>
      <c r="E936" s="1717"/>
      <c r="F936" s="1717"/>
      <c r="G936" s="1717"/>
      <c r="H936" s="1717"/>
      <c r="I936" s="1717"/>
      <c r="J936" s="1717"/>
      <c r="K936" s="1717"/>
      <c r="L936" s="1717"/>
      <c r="M936" s="1717"/>
    </row>
    <row r="937" spans="1:13">
      <c r="A937" s="1717"/>
      <c r="B937" s="1717"/>
      <c r="C937" s="1717"/>
      <c r="D937" s="1717"/>
      <c r="E937" s="1717"/>
      <c r="F937" s="1717"/>
      <c r="G937" s="1717"/>
      <c r="H937" s="1717"/>
      <c r="I937" s="1717"/>
      <c r="J937" s="1717"/>
      <c r="K937" s="1717"/>
      <c r="L937" s="1717"/>
      <c r="M937" s="1717"/>
    </row>
    <row r="938" spans="1:13">
      <c r="A938" s="1717"/>
      <c r="B938" s="1717"/>
      <c r="C938" s="1717"/>
      <c r="D938" s="1717"/>
      <c r="E938" s="1717"/>
      <c r="F938" s="1717"/>
      <c r="G938" s="1717"/>
      <c r="H938" s="1717"/>
      <c r="I938" s="1717"/>
      <c r="J938" s="1717"/>
      <c r="K938" s="1717"/>
      <c r="L938" s="1717"/>
      <c r="M938" s="1717"/>
    </row>
    <row r="939" spans="1:13">
      <c r="A939" s="1717"/>
      <c r="B939" s="1717"/>
      <c r="C939" s="1717"/>
      <c r="D939" s="1717"/>
      <c r="E939" s="1717"/>
      <c r="F939" s="1717"/>
      <c r="G939" s="1717"/>
      <c r="H939" s="1717"/>
      <c r="I939" s="1717"/>
      <c r="J939" s="1717"/>
      <c r="K939" s="1717"/>
      <c r="L939" s="1717"/>
      <c r="M939" s="1717"/>
    </row>
    <row r="940" spans="1:13">
      <c r="A940" s="1717"/>
      <c r="B940" s="1717"/>
      <c r="C940" s="1717"/>
      <c r="D940" s="1717"/>
      <c r="E940" s="1717"/>
      <c r="F940" s="1717"/>
      <c r="G940" s="1717"/>
      <c r="H940" s="1717"/>
      <c r="I940" s="1717"/>
      <c r="J940" s="1717"/>
      <c r="K940" s="1717"/>
      <c r="L940" s="1717"/>
      <c r="M940" s="1717"/>
    </row>
    <row r="941" spans="1:13">
      <c r="A941" s="1717"/>
      <c r="B941" s="1717"/>
      <c r="C941" s="1717"/>
      <c r="D941" s="1717"/>
      <c r="E941" s="1717"/>
      <c r="F941" s="1717"/>
      <c r="G941" s="1717"/>
      <c r="H941" s="1717"/>
      <c r="I941" s="1717"/>
      <c r="J941" s="1717"/>
      <c r="K941" s="1717"/>
      <c r="L941" s="1717"/>
      <c r="M941" s="1717"/>
    </row>
    <row r="942" spans="1:13">
      <c r="A942" s="1717"/>
      <c r="B942" s="1717"/>
      <c r="C942" s="1717"/>
      <c r="D942" s="1717"/>
      <c r="E942" s="1717"/>
      <c r="F942" s="1717"/>
      <c r="G942" s="1717"/>
      <c r="H942" s="1717"/>
      <c r="I942" s="1717"/>
      <c r="J942" s="1717"/>
      <c r="K942" s="1717"/>
      <c r="L942" s="1717"/>
      <c r="M942" s="1717"/>
    </row>
    <row r="943" spans="1:13">
      <c r="A943" s="1717"/>
      <c r="B943" s="1717"/>
      <c r="C943" s="1717"/>
      <c r="D943" s="1717"/>
      <c r="E943" s="1717"/>
      <c r="F943" s="1717"/>
      <c r="G943" s="1717"/>
      <c r="H943" s="1717"/>
      <c r="I943" s="1717"/>
      <c r="J943" s="1717"/>
      <c r="K943" s="1717"/>
      <c r="L943" s="1717"/>
      <c r="M943" s="1717"/>
    </row>
    <row r="944" spans="1:13">
      <c r="A944" s="1717"/>
      <c r="B944" s="1717"/>
      <c r="C944" s="1717"/>
      <c r="D944" s="1717"/>
      <c r="E944" s="1717"/>
      <c r="F944" s="1717"/>
      <c r="G944" s="1717"/>
      <c r="H944" s="1717"/>
      <c r="I944" s="1717"/>
      <c r="J944" s="1717"/>
      <c r="K944" s="1717"/>
      <c r="L944" s="1717"/>
      <c r="M944" s="1717"/>
    </row>
    <row r="945" spans="1:13">
      <c r="A945" s="1717"/>
      <c r="B945" s="1717"/>
      <c r="C945" s="1717"/>
      <c r="D945" s="1717"/>
      <c r="E945" s="1717"/>
      <c r="F945" s="1717"/>
      <c r="G945" s="1717"/>
      <c r="H945" s="1717"/>
      <c r="I945" s="1717"/>
      <c r="J945" s="1717"/>
      <c r="K945" s="1717"/>
      <c r="L945" s="1717"/>
      <c r="M945" s="1717"/>
    </row>
    <row r="946" spans="1:13">
      <c r="A946" s="1717"/>
      <c r="B946" s="1717"/>
      <c r="C946" s="1717"/>
      <c r="D946" s="1717"/>
      <c r="E946" s="1717"/>
      <c r="F946" s="1717"/>
      <c r="G946" s="1717"/>
      <c r="H946" s="1717"/>
      <c r="I946" s="1717"/>
      <c r="J946" s="1717"/>
      <c r="K946" s="1717"/>
      <c r="L946" s="1717"/>
      <c r="M946" s="1717"/>
    </row>
    <row r="947" spans="1:13">
      <c r="A947" s="1717"/>
      <c r="B947" s="1717"/>
      <c r="C947" s="1717"/>
      <c r="D947" s="1717"/>
      <c r="E947" s="1717"/>
      <c r="F947" s="1717"/>
      <c r="G947" s="1717"/>
      <c r="H947" s="1717"/>
      <c r="I947" s="1717"/>
      <c r="J947" s="1717"/>
      <c r="K947" s="1717"/>
      <c r="L947" s="1717"/>
      <c r="M947" s="1717"/>
    </row>
    <row r="948" spans="1:13">
      <c r="A948" s="1717"/>
      <c r="B948" s="1717"/>
      <c r="C948" s="1717"/>
      <c r="D948" s="1717"/>
      <c r="E948" s="1717"/>
      <c r="F948" s="1717"/>
      <c r="G948" s="1717"/>
      <c r="H948" s="1717"/>
      <c r="I948" s="1717"/>
      <c r="J948" s="1717"/>
      <c r="K948" s="1717"/>
      <c r="L948" s="1717"/>
      <c r="M948" s="1717"/>
    </row>
    <row r="949" spans="1:13">
      <c r="A949" s="1717"/>
      <c r="B949" s="1717"/>
      <c r="C949" s="1717"/>
      <c r="D949" s="1717"/>
      <c r="E949" s="1717"/>
      <c r="F949" s="1717"/>
      <c r="G949" s="1717"/>
      <c r="H949" s="1717"/>
      <c r="I949" s="1717"/>
      <c r="J949" s="1717"/>
      <c r="K949" s="1717"/>
      <c r="L949" s="1717"/>
      <c r="M949" s="1717"/>
    </row>
    <row r="950" spans="1:13">
      <c r="A950" s="1717"/>
      <c r="B950" s="1717"/>
      <c r="C950" s="1717"/>
      <c r="D950" s="1717"/>
      <c r="E950" s="1717"/>
      <c r="F950" s="1717"/>
      <c r="G950" s="1717"/>
      <c r="H950" s="1717"/>
      <c r="I950" s="1717"/>
      <c r="J950" s="1717"/>
      <c r="K950" s="1717"/>
      <c r="L950" s="1717"/>
      <c r="M950" s="1717"/>
    </row>
    <row r="951" spans="1:13">
      <c r="A951" s="1717"/>
      <c r="B951" s="1717"/>
      <c r="C951" s="1717"/>
      <c r="D951" s="1717"/>
      <c r="E951" s="1717"/>
      <c r="F951" s="1717"/>
      <c r="G951" s="1717"/>
      <c r="H951" s="1717"/>
      <c r="I951" s="1717"/>
      <c r="J951" s="1717"/>
      <c r="K951" s="1717"/>
      <c r="L951" s="1717"/>
      <c r="M951" s="1717"/>
    </row>
    <row r="952" spans="1:13">
      <c r="A952" s="1717"/>
      <c r="B952" s="1717"/>
      <c r="C952" s="1717"/>
      <c r="D952" s="1717"/>
      <c r="E952" s="1717"/>
      <c r="F952" s="1717"/>
      <c r="G952" s="1717"/>
      <c r="H952" s="1717"/>
      <c r="I952" s="1717"/>
      <c r="J952" s="1717"/>
      <c r="K952" s="1717"/>
      <c r="L952" s="1717"/>
      <c r="M952" s="1717"/>
    </row>
    <row r="953" spans="1:13">
      <c r="A953" s="1717"/>
      <c r="B953" s="1717"/>
      <c r="C953" s="1717"/>
      <c r="D953" s="1717"/>
      <c r="E953" s="1717"/>
      <c r="F953" s="1717"/>
      <c r="G953" s="1717"/>
      <c r="H953" s="1717"/>
      <c r="I953" s="1717"/>
      <c r="J953" s="1717"/>
      <c r="K953" s="1717"/>
      <c r="L953" s="1717"/>
      <c r="M953" s="1717"/>
    </row>
    <row r="954" spans="1:13">
      <c r="A954" s="1717"/>
      <c r="B954" s="1717"/>
      <c r="C954" s="1717"/>
      <c r="D954" s="1717"/>
      <c r="E954" s="1717"/>
      <c r="F954" s="1717"/>
      <c r="G954" s="1717"/>
      <c r="H954" s="1717"/>
      <c r="I954" s="1717"/>
      <c r="J954" s="1717"/>
      <c r="K954" s="1717"/>
      <c r="L954" s="1717"/>
      <c r="M954" s="1717"/>
    </row>
    <row r="955" spans="1:13">
      <c r="A955" s="1717"/>
      <c r="B955" s="1717"/>
      <c r="C955" s="1717"/>
      <c r="D955" s="1717"/>
      <c r="E955" s="1717"/>
      <c r="F955" s="1717"/>
      <c r="G955" s="1717"/>
      <c r="H955" s="1717"/>
      <c r="I955" s="1717"/>
      <c r="J955" s="1717"/>
      <c r="K955" s="1717"/>
      <c r="L955" s="1717"/>
      <c r="M955" s="1717"/>
    </row>
    <row r="956" spans="1:13">
      <c r="A956" s="1717"/>
      <c r="B956" s="1717"/>
      <c r="C956" s="1717"/>
      <c r="D956" s="1717"/>
      <c r="E956" s="1717"/>
      <c r="F956" s="1717"/>
      <c r="G956" s="1717"/>
      <c r="H956" s="1717"/>
      <c r="I956" s="1717"/>
      <c r="J956" s="1717"/>
      <c r="K956" s="1717"/>
      <c r="L956" s="1717"/>
      <c r="M956" s="1717"/>
    </row>
    <row r="957" spans="1:13">
      <c r="A957" s="1717"/>
      <c r="B957" s="1717"/>
      <c r="C957" s="1717"/>
      <c r="D957" s="1717"/>
      <c r="E957" s="1717"/>
      <c r="F957" s="1717"/>
      <c r="G957" s="1717"/>
      <c r="H957" s="1717"/>
      <c r="I957" s="1717"/>
      <c r="J957" s="1717"/>
      <c r="K957" s="1717"/>
      <c r="L957" s="1717"/>
      <c r="M957" s="1717"/>
    </row>
    <row r="958" spans="1:13">
      <c r="A958" s="1717"/>
      <c r="B958" s="1717"/>
      <c r="C958" s="1717"/>
      <c r="D958" s="1717"/>
      <c r="E958" s="1717"/>
      <c r="F958" s="1717"/>
      <c r="G958" s="1717"/>
      <c r="H958" s="1717"/>
      <c r="I958" s="1717"/>
      <c r="J958" s="1717"/>
      <c r="K958" s="1717"/>
      <c r="L958" s="1717"/>
      <c r="M958" s="1717"/>
    </row>
    <row r="959" spans="1:13">
      <c r="A959" s="1717"/>
      <c r="B959" s="1717"/>
      <c r="C959" s="1717"/>
      <c r="D959" s="1717"/>
      <c r="E959" s="1717"/>
      <c r="F959" s="1717"/>
      <c r="G959" s="1717"/>
      <c r="H959" s="1717"/>
      <c r="I959" s="1717"/>
      <c r="J959" s="1717"/>
      <c r="K959" s="1717"/>
      <c r="L959" s="1717"/>
      <c r="M959" s="1717"/>
    </row>
    <row r="960" spans="1:13">
      <c r="A960" s="1717"/>
      <c r="B960" s="1717"/>
      <c r="C960" s="1717"/>
      <c r="D960" s="1717"/>
      <c r="E960" s="1717"/>
      <c r="F960" s="1717"/>
      <c r="G960" s="1717"/>
      <c r="H960" s="1717"/>
      <c r="I960" s="1717"/>
      <c r="J960" s="1717"/>
      <c r="K960" s="1717"/>
      <c r="L960" s="1717"/>
      <c r="M960" s="1717"/>
    </row>
    <row r="961" spans="1:13">
      <c r="A961" s="1717"/>
      <c r="B961" s="1717"/>
      <c r="C961" s="1717"/>
      <c r="D961" s="1717"/>
      <c r="E961" s="1717"/>
      <c r="F961" s="1717"/>
      <c r="G961" s="1717"/>
      <c r="H961" s="1717"/>
      <c r="I961" s="1717"/>
      <c r="J961" s="1717"/>
      <c r="K961" s="1717"/>
      <c r="L961" s="1717"/>
      <c r="M961" s="1717"/>
    </row>
    <row r="962" spans="1:13">
      <c r="A962" s="1717"/>
      <c r="B962" s="1717"/>
      <c r="C962" s="1717"/>
      <c r="D962" s="1717"/>
      <c r="E962" s="1717"/>
      <c r="F962" s="1717"/>
      <c r="G962" s="1717"/>
      <c r="H962" s="1717"/>
      <c r="I962" s="1717"/>
      <c r="J962" s="1717"/>
      <c r="K962" s="1717"/>
      <c r="L962" s="1717"/>
      <c r="M962" s="1717"/>
    </row>
    <row r="963" spans="1:13">
      <c r="A963" s="1717"/>
      <c r="B963" s="1717"/>
      <c r="C963" s="1717"/>
      <c r="D963" s="1717"/>
      <c r="E963" s="1717"/>
      <c r="F963" s="1717"/>
      <c r="G963" s="1717"/>
      <c r="H963" s="1717"/>
      <c r="I963" s="1717"/>
      <c r="J963" s="1717"/>
      <c r="K963" s="1717"/>
      <c r="L963" s="1717"/>
      <c r="M963" s="1717"/>
    </row>
    <row r="964" spans="1:13">
      <c r="A964" s="1717"/>
      <c r="B964" s="1717"/>
      <c r="C964" s="1717"/>
      <c r="D964" s="1717"/>
      <c r="E964" s="1717"/>
      <c r="F964" s="1717"/>
      <c r="G964" s="1717"/>
      <c r="H964" s="1717"/>
      <c r="I964" s="1717"/>
      <c r="J964" s="1717"/>
      <c r="K964" s="1717"/>
      <c r="L964" s="1717"/>
      <c r="M964" s="1717"/>
    </row>
    <row r="965" spans="1:13">
      <c r="A965" s="1717"/>
      <c r="B965" s="1717"/>
      <c r="C965" s="1717"/>
      <c r="D965" s="1717"/>
      <c r="E965" s="1717"/>
      <c r="F965" s="1717"/>
      <c r="G965" s="1717"/>
      <c r="H965" s="1717"/>
      <c r="I965" s="1717"/>
      <c r="J965" s="1717"/>
      <c r="K965" s="1717"/>
      <c r="L965" s="1717"/>
      <c r="M965" s="1717"/>
    </row>
    <row r="966" spans="1:13">
      <c r="A966" s="1717"/>
      <c r="B966" s="1717"/>
      <c r="C966" s="1717"/>
      <c r="D966" s="1717"/>
      <c r="E966" s="1717"/>
      <c r="F966" s="1717"/>
      <c r="G966" s="1717"/>
      <c r="H966" s="1717"/>
      <c r="I966" s="1717"/>
      <c r="J966" s="1717"/>
      <c r="K966" s="1717"/>
      <c r="L966" s="1717"/>
      <c r="M966" s="1717"/>
    </row>
    <row r="967" spans="1:13">
      <c r="A967" s="1717"/>
      <c r="B967" s="1717"/>
      <c r="C967" s="1717"/>
      <c r="D967" s="1717"/>
      <c r="E967" s="1717"/>
      <c r="F967" s="1717"/>
      <c r="G967" s="1717"/>
      <c r="H967" s="1717"/>
      <c r="I967" s="1717"/>
      <c r="J967" s="1717"/>
      <c r="K967" s="1717"/>
      <c r="L967" s="1717"/>
      <c r="M967" s="1717"/>
    </row>
    <row r="968" spans="1:13">
      <c r="A968" s="1717"/>
      <c r="B968" s="1717"/>
      <c r="C968" s="1717"/>
      <c r="D968" s="1717"/>
      <c r="E968" s="1717"/>
      <c r="F968" s="1717"/>
      <c r="G968" s="1717"/>
      <c r="H968" s="1717"/>
      <c r="I968" s="1717"/>
      <c r="J968" s="1717"/>
      <c r="K968" s="1717"/>
      <c r="L968" s="1717"/>
      <c r="M968" s="1717"/>
    </row>
    <row r="969" spans="1:13">
      <c r="A969" s="1717"/>
      <c r="B969" s="1717"/>
      <c r="C969" s="1717"/>
      <c r="D969" s="1717"/>
      <c r="E969" s="1717"/>
      <c r="F969" s="1717"/>
      <c r="G969" s="1717"/>
      <c r="H969" s="1717"/>
      <c r="I969" s="1717"/>
      <c r="J969" s="1717"/>
      <c r="K969" s="1717"/>
      <c r="L969" s="1717"/>
      <c r="M969" s="1717"/>
    </row>
    <row r="970" spans="1:13">
      <c r="A970" s="1717"/>
      <c r="B970" s="1717"/>
      <c r="C970" s="1717"/>
      <c r="D970" s="1717"/>
      <c r="E970" s="1717"/>
      <c r="F970" s="1717"/>
      <c r="G970" s="1717"/>
      <c r="H970" s="1717"/>
      <c r="I970" s="1717"/>
      <c r="J970" s="1717"/>
      <c r="K970" s="1717"/>
      <c r="L970" s="1717"/>
      <c r="M970" s="1717"/>
    </row>
    <row r="971" spans="1:13">
      <c r="A971" s="1717"/>
      <c r="B971" s="1717"/>
      <c r="C971" s="1717"/>
      <c r="D971" s="1717"/>
      <c r="E971" s="1717"/>
      <c r="F971" s="1717"/>
      <c r="G971" s="1717"/>
      <c r="H971" s="1717"/>
      <c r="I971" s="1717"/>
      <c r="J971" s="1717"/>
      <c r="K971" s="1717"/>
      <c r="L971" s="1717"/>
      <c r="M971" s="1717"/>
    </row>
    <row r="972" spans="1:13">
      <c r="A972" s="1717"/>
      <c r="B972" s="1717"/>
      <c r="C972" s="1717"/>
      <c r="D972" s="1717"/>
      <c r="E972" s="1717"/>
      <c r="F972" s="1717"/>
      <c r="G972" s="1717"/>
      <c r="H972" s="1717"/>
      <c r="I972" s="1717"/>
      <c r="J972" s="1717"/>
      <c r="K972" s="1717"/>
      <c r="L972" s="1717"/>
      <c r="M972" s="1717"/>
    </row>
    <row r="973" spans="1:13">
      <c r="A973" s="1717"/>
      <c r="B973" s="1717"/>
      <c r="C973" s="1717"/>
      <c r="D973" s="1717"/>
      <c r="E973" s="1717"/>
      <c r="F973" s="1717"/>
      <c r="G973" s="1717"/>
      <c r="H973" s="1717"/>
      <c r="I973" s="1717"/>
      <c r="J973" s="1717"/>
      <c r="K973" s="1717"/>
      <c r="L973" s="1717"/>
      <c r="M973" s="1717"/>
    </row>
    <row r="974" spans="1:13">
      <c r="A974" s="1717"/>
      <c r="B974" s="1717"/>
      <c r="C974" s="1717"/>
      <c r="D974" s="1717"/>
      <c r="E974" s="1717"/>
      <c r="F974" s="1717"/>
      <c r="G974" s="1717"/>
      <c r="H974" s="1717"/>
      <c r="I974" s="1717"/>
      <c r="J974" s="1717"/>
      <c r="K974" s="1717"/>
      <c r="L974" s="1717"/>
      <c r="M974" s="1717"/>
    </row>
    <row r="975" spans="1:13">
      <c r="A975" s="1717"/>
      <c r="B975" s="1717"/>
      <c r="C975" s="1717"/>
      <c r="D975" s="1717"/>
      <c r="E975" s="1717"/>
      <c r="F975" s="1717"/>
      <c r="G975" s="1717"/>
      <c r="H975" s="1717"/>
      <c r="I975" s="1717"/>
      <c r="J975" s="1717"/>
      <c r="K975" s="1717"/>
      <c r="L975" s="1717"/>
      <c r="M975" s="1717"/>
    </row>
    <row r="976" spans="1:13">
      <c r="A976" s="1717"/>
      <c r="B976" s="1717"/>
      <c r="C976" s="1717"/>
      <c r="D976" s="1717"/>
      <c r="E976" s="1717"/>
      <c r="F976" s="1717"/>
      <c r="G976" s="1717"/>
      <c r="H976" s="1717"/>
      <c r="I976" s="1717"/>
      <c r="J976" s="1717"/>
      <c r="K976" s="1717"/>
      <c r="L976" s="1717"/>
      <c r="M976" s="1717"/>
    </row>
    <row r="977" spans="1:13">
      <c r="A977" s="1717"/>
      <c r="B977" s="1717"/>
      <c r="C977" s="1717"/>
      <c r="D977" s="1717"/>
      <c r="E977" s="1717"/>
      <c r="F977" s="1717"/>
      <c r="G977" s="1717"/>
      <c r="H977" s="1717"/>
      <c r="I977" s="1717"/>
      <c r="J977" s="1717"/>
      <c r="K977" s="1717"/>
      <c r="L977" s="1717"/>
      <c r="M977" s="1717"/>
    </row>
    <row r="978" spans="1:13">
      <c r="A978" s="1717"/>
      <c r="B978" s="1717"/>
      <c r="C978" s="1717"/>
      <c r="D978" s="1717"/>
      <c r="E978" s="1717"/>
      <c r="F978" s="1717"/>
      <c r="G978" s="1717"/>
      <c r="H978" s="1717"/>
      <c r="I978" s="1717"/>
      <c r="J978" s="1717"/>
      <c r="K978" s="1717"/>
      <c r="L978" s="1717"/>
      <c r="M978" s="1717"/>
    </row>
    <row r="979" spans="1:13">
      <c r="A979" s="1717"/>
      <c r="B979" s="1717"/>
      <c r="C979" s="1717"/>
      <c r="D979" s="1717"/>
      <c r="E979" s="1717"/>
      <c r="F979" s="1717"/>
      <c r="G979" s="1717"/>
      <c r="H979" s="1717"/>
      <c r="I979" s="1717"/>
      <c r="J979" s="1717"/>
      <c r="K979" s="1717"/>
      <c r="L979" s="1717"/>
      <c r="M979" s="1717"/>
    </row>
    <row r="980" spans="1:13">
      <c r="A980" s="1717"/>
      <c r="B980" s="1717"/>
      <c r="C980" s="1717"/>
      <c r="D980" s="1717"/>
      <c r="E980" s="1717"/>
      <c r="F980" s="1717"/>
      <c r="G980" s="1717"/>
      <c r="H980" s="1717"/>
      <c r="I980" s="1717"/>
      <c r="J980" s="1717"/>
      <c r="K980" s="1717"/>
      <c r="L980" s="1717"/>
      <c r="M980" s="1717"/>
    </row>
    <row r="981" spans="1:13">
      <c r="A981" s="1717"/>
      <c r="B981" s="1717"/>
      <c r="C981" s="1717"/>
      <c r="D981" s="1717"/>
      <c r="E981" s="1717"/>
      <c r="F981" s="1717"/>
      <c r="G981" s="1717"/>
      <c r="H981" s="1717"/>
      <c r="I981" s="1717"/>
      <c r="J981" s="1717"/>
      <c r="K981" s="1717"/>
      <c r="L981" s="1717"/>
      <c r="M981" s="1717"/>
    </row>
    <row r="982" spans="1:13">
      <c r="A982" s="1717"/>
      <c r="B982" s="1717"/>
      <c r="C982" s="1717"/>
      <c r="D982" s="1717"/>
      <c r="E982" s="1717"/>
      <c r="F982" s="1717"/>
      <c r="G982" s="1717"/>
      <c r="H982" s="1717"/>
      <c r="I982" s="1717"/>
      <c r="J982" s="1717"/>
      <c r="K982" s="1717"/>
      <c r="L982" s="1717"/>
      <c r="M982" s="1717"/>
    </row>
    <row r="983" spans="1:13">
      <c r="A983" s="1717"/>
      <c r="B983" s="1717"/>
      <c r="C983" s="1717"/>
      <c r="D983" s="1717"/>
      <c r="E983" s="1717"/>
      <c r="F983" s="1717"/>
      <c r="G983" s="1717"/>
      <c r="H983" s="1717"/>
      <c r="I983" s="1717"/>
      <c r="J983" s="1717"/>
      <c r="K983" s="1717"/>
      <c r="L983" s="1717"/>
      <c r="M983" s="1717"/>
    </row>
    <row r="984" spans="1:13">
      <c r="A984" s="1717"/>
      <c r="B984" s="1717"/>
      <c r="C984" s="1717"/>
      <c r="D984" s="1717"/>
      <c r="E984" s="1717"/>
      <c r="F984" s="1717"/>
      <c r="G984" s="1717"/>
      <c r="H984" s="1717"/>
      <c r="I984" s="1717"/>
      <c r="J984" s="1717"/>
      <c r="K984" s="1717"/>
      <c r="L984" s="1717"/>
      <c r="M984" s="1717"/>
    </row>
    <row r="985" spans="1:13">
      <c r="A985" s="1717"/>
      <c r="B985" s="1717"/>
      <c r="C985" s="1717"/>
      <c r="D985" s="1717"/>
      <c r="E985" s="1717"/>
      <c r="F985" s="1717"/>
      <c r="G985" s="1717"/>
      <c r="H985" s="1717"/>
      <c r="I985" s="1717"/>
      <c r="J985" s="1717"/>
      <c r="K985" s="1717"/>
      <c r="L985" s="1717"/>
      <c r="M985" s="1717"/>
    </row>
    <row r="986" spans="1:13">
      <c r="A986" s="1717"/>
      <c r="B986" s="1717"/>
      <c r="C986" s="1717"/>
      <c r="D986" s="1717"/>
      <c r="E986" s="1717"/>
      <c r="F986" s="1717"/>
      <c r="G986" s="1717"/>
      <c r="H986" s="1717"/>
      <c r="I986" s="1717"/>
      <c r="J986" s="1717"/>
      <c r="K986" s="1717"/>
      <c r="L986" s="1717"/>
      <c r="M986" s="1717"/>
    </row>
    <row r="987" spans="1:13">
      <c r="A987" s="1717"/>
      <c r="B987" s="1717"/>
      <c r="C987" s="1717"/>
      <c r="D987" s="1717"/>
      <c r="E987" s="1717"/>
      <c r="F987" s="1717"/>
      <c r="G987" s="1717"/>
      <c r="H987" s="1717"/>
      <c r="I987" s="1717"/>
      <c r="J987" s="1717"/>
      <c r="K987" s="1717"/>
      <c r="L987" s="1717"/>
      <c r="M987" s="1717"/>
    </row>
    <row r="988" spans="1:13">
      <c r="A988" s="1717"/>
      <c r="B988" s="1717"/>
      <c r="C988" s="1717"/>
      <c r="D988" s="1717"/>
      <c r="E988" s="1717"/>
      <c r="F988" s="1717"/>
      <c r="G988" s="1717"/>
      <c r="H988" s="1717"/>
      <c r="I988" s="1717"/>
      <c r="J988" s="1717"/>
      <c r="K988" s="1717"/>
      <c r="L988" s="1717"/>
      <c r="M988" s="1717"/>
    </row>
    <row r="989" spans="1:13">
      <c r="A989" s="1717"/>
      <c r="B989" s="1717"/>
      <c r="C989" s="1717"/>
      <c r="D989" s="1717"/>
      <c r="E989" s="1717"/>
      <c r="F989" s="1717"/>
      <c r="G989" s="1717"/>
      <c r="H989" s="1717"/>
      <c r="I989" s="1717"/>
      <c r="J989" s="1717"/>
      <c r="K989" s="1717"/>
      <c r="L989" s="1717"/>
      <c r="M989" s="1717"/>
    </row>
    <row r="990" spans="1:13">
      <c r="A990" s="1717"/>
      <c r="B990" s="1717"/>
      <c r="C990" s="1717"/>
      <c r="D990" s="1717"/>
      <c r="E990" s="1717"/>
      <c r="F990" s="1717"/>
      <c r="G990" s="1717"/>
      <c r="H990" s="1717"/>
      <c r="I990" s="1717"/>
      <c r="J990" s="1717"/>
      <c r="K990" s="1717"/>
      <c r="L990" s="1717"/>
      <c r="M990" s="1717"/>
    </row>
    <row r="991" spans="1:13">
      <c r="A991" s="1717"/>
      <c r="B991" s="1717"/>
      <c r="C991" s="1717"/>
      <c r="D991" s="1717"/>
      <c r="E991" s="1717"/>
      <c r="F991" s="1717"/>
      <c r="G991" s="1717"/>
      <c r="H991" s="1717"/>
      <c r="I991" s="1717"/>
      <c r="J991" s="1717"/>
      <c r="K991" s="1717"/>
      <c r="L991" s="1717"/>
      <c r="M991" s="1717"/>
    </row>
    <row r="992" spans="1:13">
      <c r="A992" s="1717"/>
      <c r="B992" s="1717"/>
      <c r="C992" s="1717"/>
      <c r="D992" s="1717"/>
      <c r="E992" s="1717"/>
      <c r="F992" s="1717"/>
      <c r="G992" s="1717"/>
      <c r="H992" s="1717"/>
      <c r="I992" s="1717"/>
      <c r="J992" s="1717"/>
      <c r="K992" s="1717"/>
      <c r="L992" s="1717"/>
      <c r="M992" s="1717"/>
    </row>
    <row r="993" spans="1:13">
      <c r="A993" s="1717"/>
      <c r="B993" s="1717"/>
      <c r="C993" s="1717"/>
      <c r="D993" s="1717"/>
      <c r="E993" s="1717"/>
      <c r="F993" s="1717"/>
      <c r="G993" s="1717"/>
      <c r="H993" s="1717"/>
      <c r="I993" s="1717"/>
      <c r="J993" s="1717"/>
      <c r="K993" s="1717"/>
      <c r="L993" s="1717"/>
      <c r="M993" s="1717"/>
    </row>
    <row r="994" spans="1:13">
      <c r="A994" s="1717"/>
      <c r="B994" s="1717"/>
      <c r="C994" s="1717"/>
      <c r="D994" s="1717"/>
      <c r="E994" s="1717"/>
      <c r="F994" s="1717"/>
      <c r="G994" s="1717"/>
      <c r="H994" s="1717"/>
      <c r="I994" s="1717"/>
      <c r="J994" s="1717"/>
      <c r="K994" s="1717"/>
      <c r="L994" s="1717"/>
      <c r="M994" s="1717"/>
    </row>
    <row r="995" spans="1:13">
      <c r="A995" s="1717"/>
      <c r="B995" s="1717"/>
      <c r="C995" s="1717"/>
      <c r="D995" s="1717"/>
      <c r="E995" s="1717"/>
      <c r="F995" s="1717"/>
      <c r="G995" s="1717"/>
      <c r="H995" s="1717"/>
      <c r="I995" s="1717"/>
      <c r="J995" s="1717"/>
      <c r="K995" s="1717"/>
      <c r="L995" s="1717"/>
      <c r="M995" s="1717"/>
    </row>
    <row r="996" spans="1:13">
      <c r="A996" s="1717"/>
      <c r="B996" s="1717"/>
      <c r="C996" s="1717"/>
      <c r="D996" s="1717"/>
      <c r="E996" s="1717"/>
      <c r="F996" s="1717"/>
      <c r="G996" s="1717"/>
      <c r="H996" s="1717"/>
      <c r="I996" s="1717"/>
      <c r="J996" s="1717"/>
      <c r="K996" s="1717"/>
      <c r="L996" s="1717"/>
      <c r="M996" s="1717"/>
    </row>
    <row r="997" spans="1:13">
      <c r="A997" s="1717"/>
      <c r="B997" s="1717"/>
      <c r="C997" s="1717"/>
      <c r="D997" s="1717"/>
      <c r="E997" s="1717"/>
      <c r="F997" s="1717"/>
      <c r="G997" s="1717"/>
      <c r="H997" s="1717"/>
      <c r="I997" s="1717"/>
      <c r="J997" s="1717"/>
      <c r="K997" s="1717"/>
      <c r="L997" s="1717"/>
      <c r="M997" s="1717"/>
    </row>
    <row r="998" spans="1:13">
      <c r="A998" s="1717"/>
      <c r="B998" s="1717"/>
      <c r="C998" s="1717"/>
      <c r="D998" s="1717"/>
      <c r="E998" s="1717"/>
      <c r="F998" s="1717"/>
      <c r="G998" s="1717"/>
      <c r="H998" s="1717"/>
      <c r="I998" s="1717"/>
      <c r="J998" s="1717"/>
      <c r="K998" s="1717"/>
      <c r="L998" s="1717"/>
      <c r="M998" s="1717"/>
    </row>
    <row r="999" spans="1:13">
      <c r="A999" s="1717"/>
      <c r="B999" s="1717"/>
      <c r="C999" s="1717"/>
      <c r="D999" s="1717"/>
      <c r="E999" s="1717"/>
      <c r="F999" s="1717"/>
      <c r="G999" s="1717"/>
      <c r="H999" s="1717"/>
      <c r="I999" s="1717"/>
      <c r="J999" s="1717"/>
      <c r="K999" s="1717"/>
      <c r="L999" s="1717"/>
      <c r="M999" s="1717"/>
    </row>
    <row r="1000" spans="1:13">
      <c r="A1000" s="1717"/>
      <c r="B1000" s="1717"/>
      <c r="C1000" s="1717"/>
      <c r="D1000" s="1717"/>
      <c r="E1000" s="1717"/>
      <c r="F1000" s="1717"/>
      <c r="G1000" s="1717"/>
      <c r="H1000" s="1717"/>
      <c r="I1000" s="1717"/>
      <c r="J1000" s="1717"/>
      <c r="K1000" s="1717"/>
      <c r="L1000" s="1717"/>
      <c r="M1000" s="1717"/>
    </row>
    <row r="1001" spans="1:13">
      <c r="A1001" s="1717"/>
      <c r="B1001" s="1717"/>
      <c r="C1001" s="1717"/>
      <c r="D1001" s="1717"/>
      <c r="E1001" s="1717"/>
      <c r="F1001" s="1717"/>
      <c r="G1001" s="1717"/>
      <c r="H1001" s="1717"/>
      <c r="I1001" s="1717"/>
      <c r="J1001" s="1717"/>
      <c r="K1001" s="1717"/>
      <c r="L1001" s="1717"/>
      <c r="M1001" s="1717"/>
    </row>
    <row r="1002" spans="1:13">
      <c r="A1002" s="1717"/>
      <c r="B1002" s="1717"/>
      <c r="C1002" s="1717"/>
      <c r="D1002" s="1717"/>
      <c r="E1002" s="1717"/>
      <c r="F1002" s="1717"/>
      <c r="G1002" s="1717"/>
      <c r="H1002" s="1717"/>
      <c r="I1002" s="1717"/>
      <c r="J1002" s="1717"/>
      <c r="K1002" s="1717"/>
      <c r="L1002" s="1717"/>
      <c r="M1002" s="1717"/>
    </row>
    <row r="1003" spans="1:13">
      <c r="A1003" s="1717"/>
      <c r="B1003" s="1717"/>
      <c r="C1003" s="1717"/>
      <c r="D1003" s="1717"/>
      <c r="E1003" s="1717"/>
      <c r="F1003" s="1717"/>
      <c r="G1003" s="1717"/>
      <c r="H1003" s="1717"/>
      <c r="I1003" s="1717"/>
      <c r="J1003" s="1717"/>
      <c r="K1003" s="1717"/>
      <c r="L1003" s="1717"/>
      <c r="M1003" s="1717"/>
    </row>
    <row r="1004" spans="1:13">
      <c r="A1004" s="1717"/>
      <c r="B1004" s="1717"/>
      <c r="C1004" s="1717"/>
      <c r="D1004" s="1717"/>
      <c r="E1004" s="1717"/>
      <c r="F1004" s="1717"/>
      <c r="G1004" s="1717"/>
      <c r="H1004" s="1717"/>
      <c r="I1004" s="1717"/>
      <c r="J1004" s="1717"/>
      <c r="K1004" s="1717"/>
      <c r="L1004" s="1717"/>
      <c r="M1004" s="1717"/>
    </row>
    <row r="1005" spans="1:13">
      <c r="A1005" s="1717"/>
      <c r="B1005" s="1717"/>
      <c r="C1005" s="1717"/>
      <c r="D1005" s="1717"/>
      <c r="E1005" s="1717"/>
      <c r="F1005" s="1717"/>
      <c r="G1005" s="1717"/>
      <c r="H1005" s="1717"/>
      <c r="I1005" s="1717"/>
      <c r="J1005" s="1717"/>
      <c r="K1005" s="1717"/>
      <c r="L1005" s="1717"/>
      <c r="M1005" s="1717"/>
    </row>
    <row r="1006" spans="1:13">
      <c r="A1006" s="1717"/>
      <c r="B1006" s="1717"/>
      <c r="C1006" s="1717"/>
      <c r="D1006" s="1717"/>
      <c r="E1006" s="1717"/>
      <c r="F1006" s="1717"/>
      <c r="G1006" s="1717"/>
      <c r="H1006" s="1717"/>
      <c r="I1006" s="1717"/>
      <c r="J1006" s="1717"/>
      <c r="K1006" s="1717"/>
      <c r="L1006" s="1717"/>
      <c r="M1006" s="1717"/>
    </row>
    <row r="1007" spans="1:13">
      <c r="A1007" s="1717"/>
      <c r="B1007" s="1717"/>
      <c r="C1007" s="1717"/>
      <c r="D1007" s="1717"/>
      <c r="E1007" s="1717"/>
      <c r="F1007" s="1717"/>
      <c r="G1007" s="1717"/>
      <c r="H1007" s="1717"/>
      <c r="I1007" s="1717"/>
      <c r="J1007" s="1717"/>
      <c r="K1007" s="1717"/>
      <c r="L1007" s="1717"/>
      <c r="M1007" s="1717"/>
    </row>
    <row r="1008" spans="1:13">
      <c r="A1008" s="1717"/>
      <c r="B1008" s="1717"/>
      <c r="C1008" s="1717"/>
      <c r="D1008" s="1717"/>
      <c r="E1008" s="1717"/>
      <c r="F1008" s="1717"/>
      <c r="G1008" s="1717"/>
      <c r="H1008" s="1717"/>
      <c r="I1008" s="1717"/>
      <c r="J1008" s="1717"/>
      <c r="K1008" s="1717"/>
      <c r="L1008" s="1717"/>
      <c r="M1008" s="1717"/>
    </row>
    <row r="1009" spans="1:13">
      <c r="A1009" s="1717"/>
      <c r="B1009" s="1717"/>
      <c r="C1009" s="1717"/>
      <c r="D1009" s="1717"/>
      <c r="E1009" s="1717"/>
      <c r="F1009" s="1717"/>
      <c r="G1009" s="1717"/>
      <c r="H1009" s="1717"/>
      <c r="I1009" s="1717"/>
      <c r="J1009" s="1717"/>
      <c r="K1009" s="1717"/>
      <c r="L1009" s="1717"/>
      <c r="M1009" s="1717"/>
    </row>
    <row r="1010" spans="1:13">
      <c r="A1010" s="1717"/>
      <c r="B1010" s="1717"/>
      <c r="C1010" s="1717"/>
      <c r="D1010" s="1717"/>
      <c r="E1010" s="1717"/>
      <c r="F1010" s="1717"/>
      <c r="G1010" s="1717"/>
      <c r="H1010" s="1717"/>
      <c r="I1010" s="1717"/>
      <c r="J1010" s="1717"/>
      <c r="K1010" s="1717"/>
      <c r="L1010" s="1717"/>
      <c r="M1010" s="1717"/>
    </row>
    <row r="1011" spans="1:13">
      <c r="A1011" s="1717"/>
      <c r="B1011" s="1717"/>
      <c r="C1011" s="1717"/>
      <c r="D1011" s="1717"/>
      <c r="E1011" s="1717"/>
      <c r="F1011" s="1717"/>
      <c r="G1011" s="1717"/>
      <c r="H1011" s="1717"/>
      <c r="I1011" s="1717"/>
      <c r="J1011" s="1717"/>
      <c r="K1011" s="1717"/>
      <c r="L1011" s="1717"/>
      <c r="M1011" s="1717"/>
    </row>
    <row r="1012" spans="1:13">
      <c r="A1012" s="1717"/>
      <c r="B1012" s="1717"/>
      <c r="C1012" s="1717"/>
      <c r="D1012" s="1717"/>
      <c r="E1012" s="1717"/>
      <c r="F1012" s="1717"/>
      <c r="G1012" s="1717"/>
      <c r="H1012" s="1717"/>
      <c r="I1012" s="1717"/>
      <c r="J1012" s="1717"/>
      <c r="K1012" s="1717"/>
      <c r="L1012" s="1717"/>
      <c r="M1012" s="1717"/>
    </row>
    <row r="1013" spans="1:13">
      <c r="A1013" s="1717"/>
      <c r="B1013" s="1717"/>
      <c r="C1013" s="1717"/>
      <c r="D1013" s="1717"/>
      <c r="E1013" s="1717"/>
      <c r="F1013" s="1717"/>
      <c r="G1013" s="1717"/>
      <c r="H1013" s="1717"/>
      <c r="I1013" s="1717"/>
      <c r="J1013" s="1717"/>
      <c r="K1013" s="1717"/>
      <c r="L1013" s="1717"/>
      <c r="M1013" s="1717"/>
    </row>
    <row r="1014" spans="1:13">
      <c r="A1014" s="1717"/>
      <c r="B1014" s="1717"/>
      <c r="C1014" s="1717"/>
      <c r="D1014" s="1717"/>
      <c r="E1014" s="1717"/>
      <c r="F1014" s="1717"/>
      <c r="G1014" s="1717"/>
      <c r="H1014" s="1717"/>
      <c r="I1014" s="1717"/>
      <c r="J1014" s="1717"/>
      <c r="K1014" s="1717"/>
      <c r="L1014" s="1717"/>
      <c r="M1014" s="1717"/>
    </row>
    <row r="1015" spans="1:13">
      <c r="A1015" s="1717"/>
      <c r="B1015" s="1717"/>
      <c r="C1015" s="1717"/>
      <c r="D1015" s="1717"/>
      <c r="E1015" s="1717"/>
      <c r="F1015" s="1717"/>
      <c r="G1015" s="1717"/>
      <c r="H1015" s="1717"/>
      <c r="I1015" s="1717"/>
      <c r="J1015" s="1717"/>
      <c r="K1015" s="1717"/>
      <c r="L1015" s="1717"/>
      <c r="M1015" s="1717"/>
    </row>
    <row r="1016" spans="1:13">
      <c r="A1016" s="1717"/>
      <c r="B1016" s="1717"/>
      <c r="C1016" s="1717"/>
      <c r="D1016" s="1717"/>
      <c r="E1016" s="1717"/>
      <c r="F1016" s="1717"/>
      <c r="G1016" s="1717"/>
      <c r="H1016" s="1717"/>
      <c r="I1016" s="1717"/>
      <c r="J1016" s="1717"/>
      <c r="K1016" s="1717"/>
      <c r="L1016" s="1717"/>
      <c r="M1016" s="1717"/>
    </row>
    <row r="1017" spans="1:13">
      <c r="A1017" s="1717"/>
      <c r="B1017" s="1717"/>
      <c r="C1017" s="1717"/>
      <c r="D1017" s="1717"/>
      <c r="E1017" s="1717"/>
      <c r="F1017" s="1717"/>
      <c r="G1017" s="1717"/>
      <c r="H1017" s="1717"/>
      <c r="I1017" s="1717"/>
      <c r="J1017" s="1717"/>
      <c r="K1017" s="1717"/>
      <c r="L1017" s="1717"/>
      <c r="M1017" s="1717"/>
    </row>
    <row r="1018" spans="1:13">
      <c r="A1018" s="1717"/>
      <c r="B1018" s="1717"/>
      <c r="C1018" s="1717"/>
      <c r="D1018" s="1717"/>
      <c r="E1018" s="1717"/>
      <c r="F1018" s="1717"/>
      <c r="G1018" s="1717"/>
      <c r="H1018" s="1717"/>
      <c r="I1018" s="1717"/>
      <c r="J1018" s="1717"/>
      <c r="K1018" s="1717"/>
      <c r="L1018" s="1717"/>
      <c r="M1018" s="1717"/>
    </row>
    <row r="1019" spans="1:13">
      <c r="A1019" s="1717"/>
      <c r="B1019" s="1717"/>
      <c r="C1019" s="1717"/>
      <c r="D1019" s="1717"/>
      <c r="E1019" s="1717"/>
      <c r="F1019" s="1717"/>
      <c r="G1019" s="1717"/>
      <c r="H1019" s="1717"/>
      <c r="I1019" s="1717"/>
      <c r="J1019" s="1717"/>
      <c r="K1019" s="1717"/>
      <c r="L1019" s="1717"/>
      <c r="M1019" s="1717"/>
    </row>
    <row r="1020" spans="1:13">
      <c r="A1020" s="1717"/>
      <c r="B1020" s="1717"/>
      <c r="C1020" s="1717"/>
      <c r="D1020" s="1717"/>
      <c r="E1020" s="1717"/>
      <c r="F1020" s="1717"/>
      <c r="G1020" s="1717"/>
      <c r="H1020" s="1717"/>
      <c r="I1020" s="1717"/>
      <c r="J1020" s="1717"/>
      <c r="K1020" s="1717"/>
      <c r="L1020" s="1717"/>
      <c r="M1020" s="1717"/>
    </row>
    <row r="1021" spans="1:13">
      <c r="A1021" s="1717"/>
      <c r="B1021" s="1717"/>
      <c r="C1021" s="1717"/>
      <c r="D1021" s="1717"/>
      <c r="E1021" s="1717"/>
      <c r="F1021" s="1717"/>
      <c r="G1021" s="1717"/>
      <c r="H1021" s="1717"/>
      <c r="I1021" s="1717"/>
      <c r="J1021" s="1717"/>
      <c r="K1021" s="1717"/>
      <c r="L1021" s="1717"/>
      <c r="M1021" s="1717"/>
    </row>
    <row r="1022" spans="1:13">
      <c r="A1022" s="1717"/>
      <c r="B1022" s="1717"/>
      <c r="C1022" s="1717"/>
      <c r="D1022" s="1717"/>
      <c r="E1022" s="1717"/>
      <c r="F1022" s="1717"/>
      <c r="G1022" s="1717"/>
      <c r="H1022" s="1717"/>
      <c r="I1022" s="1717"/>
      <c r="J1022" s="1717"/>
      <c r="K1022" s="1717"/>
      <c r="L1022" s="1717"/>
      <c r="M1022" s="1717"/>
    </row>
    <row r="1023" spans="1:13">
      <c r="A1023" s="1717"/>
      <c r="B1023" s="1717"/>
      <c r="C1023" s="1717"/>
      <c r="D1023" s="1717"/>
      <c r="E1023" s="1717"/>
      <c r="F1023" s="1717"/>
      <c r="G1023" s="1717"/>
      <c r="H1023" s="1717"/>
      <c r="I1023" s="1717"/>
      <c r="J1023" s="1717"/>
      <c r="K1023" s="1717"/>
      <c r="L1023" s="1717"/>
      <c r="M1023" s="1717"/>
    </row>
    <row r="1024" spans="1:13">
      <c r="A1024" s="1717"/>
      <c r="B1024" s="1717"/>
      <c r="C1024" s="1717"/>
      <c r="D1024" s="1717"/>
      <c r="E1024" s="1717"/>
      <c r="F1024" s="1717"/>
      <c r="G1024" s="1717"/>
      <c r="H1024" s="1717"/>
      <c r="I1024" s="1717"/>
      <c r="J1024" s="1717"/>
      <c r="K1024" s="1717"/>
      <c r="L1024" s="1717"/>
      <c r="M1024" s="1717"/>
    </row>
    <row r="1025" spans="1:13">
      <c r="A1025" s="1717"/>
      <c r="B1025" s="1717"/>
      <c r="C1025" s="1717"/>
      <c r="D1025" s="1717"/>
      <c r="E1025" s="1717"/>
      <c r="F1025" s="1717"/>
      <c r="G1025" s="1717"/>
      <c r="H1025" s="1717"/>
      <c r="I1025" s="1717"/>
      <c r="J1025" s="1717"/>
      <c r="K1025" s="1717"/>
      <c r="L1025" s="1717"/>
      <c r="M1025" s="1717"/>
    </row>
    <row r="1026" spans="1:13">
      <c r="A1026" s="1717"/>
      <c r="B1026" s="1717"/>
      <c r="C1026" s="1717"/>
      <c r="D1026" s="1717"/>
      <c r="E1026" s="1717"/>
      <c r="F1026" s="1717"/>
      <c r="G1026" s="1717"/>
      <c r="H1026" s="1717"/>
      <c r="I1026" s="1717"/>
      <c r="J1026" s="1717"/>
      <c r="K1026" s="1717"/>
      <c r="L1026" s="1717"/>
      <c r="M1026" s="1717"/>
    </row>
    <row r="1027" spans="1:13">
      <c r="A1027" s="1717"/>
      <c r="B1027" s="1717"/>
      <c r="C1027" s="1717"/>
      <c r="D1027" s="1717"/>
      <c r="E1027" s="1717"/>
      <c r="F1027" s="1717"/>
      <c r="G1027" s="1717"/>
      <c r="H1027" s="1717"/>
      <c r="I1027" s="1717"/>
      <c r="J1027" s="1717"/>
      <c r="K1027" s="1717"/>
      <c r="L1027" s="1717"/>
      <c r="M1027" s="1717"/>
    </row>
    <row r="1028" spans="1:13">
      <c r="A1028" s="1717"/>
      <c r="B1028" s="1717"/>
      <c r="C1028" s="1717"/>
      <c r="D1028" s="1717"/>
      <c r="E1028" s="1717"/>
      <c r="F1028" s="1717"/>
      <c r="G1028" s="1717"/>
      <c r="H1028" s="1717"/>
      <c r="I1028" s="1717"/>
      <c r="J1028" s="1717"/>
      <c r="K1028" s="1717"/>
      <c r="L1028" s="1717"/>
      <c r="M1028" s="1717"/>
    </row>
    <row r="1029" spans="1:13">
      <c r="A1029" s="1717"/>
      <c r="B1029" s="1717"/>
      <c r="C1029" s="1717"/>
      <c r="D1029" s="1717"/>
      <c r="E1029" s="1717"/>
      <c r="F1029" s="1717"/>
      <c r="G1029" s="1717"/>
      <c r="H1029" s="1717"/>
      <c r="I1029" s="1717"/>
      <c r="J1029" s="1717"/>
      <c r="K1029" s="1717"/>
      <c r="L1029" s="1717"/>
      <c r="M1029" s="1717"/>
    </row>
    <row r="1030" spans="1:13">
      <c r="A1030" s="1717"/>
      <c r="B1030" s="1717"/>
      <c r="C1030" s="1717"/>
      <c r="D1030" s="1717"/>
      <c r="E1030" s="1717"/>
      <c r="F1030" s="1717"/>
      <c r="G1030" s="1717"/>
      <c r="H1030" s="1717"/>
      <c r="I1030" s="1717"/>
      <c r="J1030" s="1717"/>
      <c r="K1030" s="1717"/>
      <c r="L1030" s="1717"/>
      <c r="M1030" s="1717"/>
    </row>
    <row r="1031" spans="1:13">
      <c r="A1031" s="1717"/>
      <c r="B1031" s="1717"/>
      <c r="C1031" s="1717"/>
      <c r="D1031" s="1717"/>
      <c r="E1031" s="1717"/>
      <c r="F1031" s="1717"/>
      <c r="G1031" s="1717"/>
      <c r="H1031" s="1717"/>
      <c r="I1031" s="1717"/>
      <c r="J1031" s="1717"/>
      <c r="K1031" s="1717"/>
      <c r="L1031" s="1717"/>
      <c r="M1031" s="1717"/>
    </row>
    <row r="1032" spans="1:13">
      <c r="A1032" s="1717"/>
      <c r="B1032" s="1717"/>
      <c r="C1032" s="1717"/>
      <c r="D1032" s="1717"/>
      <c r="E1032" s="1717"/>
      <c r="F1032" s="1717"/>
      <c r="G1032" s="1717"/>
      <c r="H1032" s="1717"/>
      <c r="I1032" s="1717"/>
      <c r="J1032" s="1717"/>
      <c r="K1032" s="1717"/>
      <c r="L1032" s="1717"/>
      <c r="M1032" s="1717"/>
    </row>
    <row r="1033" spans="1:13">
      <c r="A1033" s="1717"/>
      <c r="B1033" s="1717"/>
      <c r="C1033" s="1717"/>
      <c r="D1033" s="1717"/>
      <c r="E1033" s="1717"/>
      <c r="F1033" s="1717"/>
      <c r="G1033" s="1717"/>
      <c r="H1033" s="1717"/>
      <c r="I1033" s="1717"/>
      <c r="J1033" s="1717"/>
      <c r="K1033" s="1717"/>
      <c r="L1033" s="1717"/>
      <c r="M1033" s="1717"/>
    </row>
    <row r="1034" spans="1:13">
      <c r="A1034" s="1717"/>
      <c r="B1034" s="1717"/>
      <c r="C1034" s="1717"/>
      <c r="D1034" s="1717"/>
      <c r="E1034" s="1717"/>
      <c r="F1034" s="1717"/>
      <c r="G1034" s="1717"/>
      <c r="H1034" s="1717"/>
      <c r="I1034" s="1717"/>
      <c r="J1034" s="1717"/>
      <c r="K1034" s="1717"/>
      <c r="L1034" s="1717"/>
      <c r="M1034" s="1717"/>
    </row>
    <row r="1035" spans="1:13">
      <c r="A1035" s="1717"/>
      <c r="B1035" s="1717"/>
      <c r="C1035" s="1717"/>
      <c r="D1035" s="1717"/>
      <c r="E1035" s="1717"/>
      <c r="F1035" s="1717"/>
      <c r="G1035" s="1717"/>
      <c r="H1035" s="1717"/>
      <c r="I1035" s="1717"/>
      <c r="J1035" s="1717"/>
      <c r="K1035" s="1717"/>
      <c r="L1035" s="1717"/>
      <c r="M1035" s="1717"/>
    </row>
    <row r="1036" spans="1:13">
      <c r="A1036" s="1717"/>
      <c r="B1036" s="1717"/>
      <c r="C1036" s="1717"/>
      <c r="D1036" s="1717"/>
      <c r="E1036" s="1717"/>
      <c r="F1036" s="1717"/>
      <c r="G1036" s="1717"/>
      <c r="H1036" s="1717"/>
      <c r="I1036" s="1717"/>
      <c r="J1036" s="1717"/>
      <c r="K1036" s="1717"/>
      <c r="L1036" s="1717"/>
      <c r="M1036" s="1717"/>
    </row>
    <row r="1037" spans="1:13">
      <c r="A1037" s="1717"/>
      <c r="B1037" s="1717"/>
      <c r="C1037" s="1717"/>
      <c r="D1037" s="1717"/>
      <c r="E1037" s="1717"/>
      <c r="F1037" s="1717"/>
      <c r="G1037" s="1717"/>
      <c r="H1037" s="1717"/>
      <c r="I1037" s="1717"/>
      <c r="J1037" s="1717"/>
      <c r="K1037" s="1717"/>
      <c r="L1037" s="1717"/>
      <c r="M1037" s="1717"/>
    </row>
    <row r="1038" spans="1:13">
      <c r="A1038" s="1717"/>
      <c r="B1038" s="1717"/>
      <c r="C1038" s="1717"/>
      <c r="D1038" s="1717"/>
      <c r="E1038" s="1717"/>
      <c r="F1038" s="1717"/>
      <c r="G1038" s="1717"/>
      <c r="H1038" s="1717"/>
      <c r="I1038" s="1717"/>
      <c r="J1038" s="1717"/>
      <c r="K1038" s="1717"/>
      <c r="L1038" s="1717"/>
      <c r="M1038" s="1717"/>
    </row>
    <row r="1039" spans="1:13">
      <c r="A1039" s="1717"/>
      <c r="B1039" s="1717"/>
      <c r="C1039" s="1717"/>
      <c r="D1039" s="1717"/>
      <c r="E1039" s="1717"/>
      <c r="F1039" s="1717"/>
      <c r="G1039" s="1717"/>
      <c r="H1039" s="1717"/>
      <c r="I1039" s="1717"/>
      <c r="J1039" s="1717"/>
      <c r="K1039" s="1717"/>
      <c r="L1039" s="1717"/>
      <c r="M1039" s="1717"/>
    </row>
    <row r="1040" spans="1:13">
      <c r="A1040" s="1717"/>
      <c r="B1040" s="1717"/>
      <c r="C1040" s="1717"/>
      <c r="D1040" s="1717"/>
      <c r="E1040" s="1717"/>
      <c r="F1040" s="1717"/>
      <c r="G1040" s="1717"/>
      <c r="H1040" s="1717"/>
      <c r="I1040" s="1717"/>
      <c r="J1040" s="1717"/>
      <c r="K1040" s="1717"/>
      <c r="L1040" s="1717"/>
      <c r="M1040" s="1717"/>
    </row>
    <row r="1041" spans="1:13">
      <c r="A1041" s="1717"/>
      <c r="B1041" s="1717"/>
      <c r="C1041" s="1717"/>
      <c r="D1041" s="1717"/>
      <c r="E1041" s="1717"/>
      <c r="F1041" s="1717"/>
      <c r="G1041" s="1717"/>
      <c r="H1041" s="1717"/>
      <c r="I1041" s="1717"/>
      <c r="J1041" s="1717"/>
      <c r="K1041" s="1717"/>
      <c r="L1041" s="1717"/>
      <c r="M1041" s="1717"/>
    </row>
    <row r="1042" spans="1:13">
      <c r="A1042" s="1717"/>
      <c r="B1042" s="1717"/>
      <c r="C1042" s="1717"/>
      <c r="D1042" s="1717"/>
      <c r="E1042" s="1717"/>
      <c r="F1042" s="1717"/>
      <c r="G1042" s="1717"/>
      <c r="H1042" s="1717"/>
      <c r="I1042" s="1717"/>
      <c r="J1042" s="1717"/>
      <c r="K1042" s="1717"/>
      <c r="L1042" s="1717"/>
      <c r="M1042" s="1717"/>
    </row>
    <row r="1043" spans="1:13">
      <c r="A1043" s="1717"/>
      <c r="B1043" s="1717"/>
      <c r="C1043" s="1717"/>
      <c r="D1043" s="1717"/>
      <c r="E1043" s="1717"/>
      <c r="F1043" s="1717"/>
      <c r="G1043" s="1717"/>
      <c r="H1043" s="1717"/>
      <c r="I1043" s="1717"/>
      <c r="J1043" s="1717"/>
      <c r="K1043" s="1717"/>
      <c r="L1043" s="1717"/>
      <c r="M1043" s="1717"/>
    </row>
    <row r="1044" spans="1:13">
      <c r="A1044" s="1717"/>
      <c r="B1044" s="1717"/>
      <c r="C1044" s="1717"/>
      <c r="D1044" s="1717"/>
      <c r="E1044" s="1717"/>
      <c r="F1044" s="1717"/>
      <c r="G1044" s="1717"/>
      <c r="H1044" s="1717"/>
      <c r="I1044" s="1717"/>
      <c r="J1044" s="1717"/>
      <c r="K1044" s="1717"/>
      <c r="L1044" s="1717"/>
      <c r="M1044" s="1717"/>
    </row>
    <row r="1045" spans="1:13">
      <c r="A1045" s="1717"/>
      <c r="B1045" s="1717"/>
      <c r="C1045" s="1717"/>
      <c r="D1045" s="1717"/>
      <c r="E1045" s="1717"/>
      <c r="F1045" s="1717"/>
      <c r="G1045" s="1717"/>
      <c r="H1045" s="1717"/>
      <c r="I1045" s="1717"/>
      <c r="J1045" s="1717"/>
      <c r="K1045" s="1717"/>
      <c r="L1045" s="1717"/>
      <c r="M1045" s="1717"/>
    </row>
    <row r="1046" spans="1:13">
      <c r="A1046" s="1717"/>
      <c r="B1046" s="1717"/>
      <c r="C1046" s="1717"/>
      <c r="D1046" s="1717"/>
      <c r="E1046" s="1717"/>
      <c r="F1046" s="1717"/>
      <c r="G1046" s="1717"/>
      <c r="H1046" s="1717"/>
      <c r="I1046" s="1717"/>
      <c r="J1046" s="1717"/>
      <c r="K1046" s="1717"/>
      <c r="L1046" s="1717"/>
      <c r="M1046" s="1717"/>
    </row>
    <row r="1047" spans="1:13">
      <c r="A1047" s="1717"/>
      <c r="B1047" s="1717"/>
      <c r="C1047" s="1717"/>
      <c r="D1047" s="1717"/>
      <c r="E1047" s="1717"/>
      <c r="F1047" s="1717"/>
      <c r="G1047" s="1717"/>
      <c r="H1047" s="1717"/>
      <c r="I1047" s="1717"/>
      <c r="J1047" s="1717"/>
      <c r="K1047" s="1717"/>
      <c r="L1047" s="1717"/>
      <c r="M1047" s="1717"/>
    </row>
    <row r="1048" spans="1:13">
      <c r="A1048" s="1717"/>
      <c r="B1048" s="1717"/>
      <c r="C1048" s="1717"/>
      <c r="D1048" s="1717"/>
      <c r="E1048" s="1717"/>
      <c r="F1048" s="1717"/>
      <c r="G1048" s="1717"/>
      <c r="H1048" s="1717"/>
      <c r="I1048" s="1717"/>
      <c r="J1048" s="1717"/>
      <c r="K1048" s="1717"/>
      <c r="L1048" s="1717"/>
      <c r="M1048" s="1717"/>
    </row>
    <row r="1049" spans="1:13">
      <c r="A1049" s="1717"/>
      <c r="B1049" s="1717"/>
      <c r="C1049" s="1717"/>
      <c r="D1049" s="1717"/>
      <c r="E1049" s="1717"/>
      <c r="F1049" s="1717"/>
      <c r="G1049" s="1717"/>
      <c r="H1049" s="1717"/>
      <c r="I1049" s="1717"/>
      <c r="J1049" s="1717"/>
      <c r="K1049" s="1717"/>
      <c r="L1049" s="1717"/>
      <c r="M1049" s="1717"/>
    </row>
    <row r="1050" spans="1:13">
      <c r="A1050" s="1717"/>
      <c r="B1050" s="1717"/>
      <c r="C1050" s="1717"/>
      <c r="D1050" s="1717"/>
      <c r="E1050" s="1717"/>
      <c r="F1050" s="1717"/>
      <c r="G1050" s="1717"/>
      <c r="H1050" s="1717"/>
      <c r="I1050" s="1717"/>
      <c r="J1050" s="1717"/>
      <c r="K1050" s="1717"/>
      <c r="L1050" s="1717"/>
      <c r="M1050" s="1717"/>
    </row>
    <row r="1051" spans="1:13">
      <c r="A1051" s="1717"/>
      <c r="B1051" s="1717"/>
      <c r="C1051" s="1717"/>
      <c r="D1051" s="1717"/>
      <c r="E1051" s="1717"/>
      <c r="F1051" s="1717"/>
      <c r="G1051" s="1717"/>
      <c r="H1051" s="1717"/>
      <c r="I1051" s="1717"/>
      <c r="J1051" s="1717"/>
      <c r="K1051" s="1717"/>
      <c r="L1051" s="1717"/>
      <c r="M1051" s="1717"/>
    </row>
    <row r="1052" spans="1:13">
      <c r="A1052" s="1717"/>
      <c r="B1052" s="1717"/>
      <c r="C1052" s="1717"/>
      <c r="D1052" s="1717"/>
      <c r="E1052" s="1717"/>
      <c r="F1052" s="1717"/>
      <c r="G1052" s="1717"/>
      <c r="H1052" s="1717"/>
      <c r="I1052" s="1717"/>
      <c r="J1052" s="1717"/>
      <c r="K1052" s="1717"/>
      <c r="L1052" s="1717"/>
      <c r="M1052" s="1717"/>
    </row>
    <row r="1053" spans="1:13">
      <c r="A1053" s="1717"/>
      <c r="B1053" s="1717"/>
      <c r="C1053" s="1717"/>
      <c r="D1053" s="1717"/>
      <c r="E1053" s="1717"/>
      <c r="F1053" s="1717"/>
      <c r="G1053" s="1717"/>
      <c r="H1053" s="1717"/>
      <c r="I1053" s="1717"/>
      <c r="J1053" s="1717"/>
      <c r="K1053" s="1717"/>
      <c r="L1053" s="1717"/>
      <c r="M1053" s="1717"/>
    </row>
    <row r="1054" spans="1:13">
      <c r="A1054" s="1717"/>
      <c r="B1054" s="1717"/>
      <c r="C1054" s="1717"/>
      <c r="D1054" s="1717"/>
      <c r="E1054" s="1717"/>
      <c r="F1054" s="1717"/>
      <c r="G1054" s="1717"/>
      <c r="H1054" s="1717"/>
      <c r="I1054" s="1717"/>
      <c r="J1054" s="1717"/>
      <c r="K1054" s="1717"/>
      <c r="L1054" s="1717"/>
      <c r="M1054" s="1717"/>
    </row>
    <row r="1055" spans="1:13">
      <c r="A1055" s="1717"/>
      <c r="B1055" s="1717"/>
      <c r="C1055" s="1717"/>
      <c r="D1055" s="1717"/>
      <c r="E1055" s="1717"/>
      <c r="F1055" s="1717"/>
      <c r="G1055" s="1717"/>
      <c r="H1055" s="1717"/>
      <c r="I1055" s="1717"/>
      <c r="J1055" s="1717"/>
      <c r="K1055" s="1717"/>
      <c r="L1055" s="1717"/>
      <c r="M1055" s="1717"/>
    </row>
    <row r="1056" spans="1:13">
      <c r="A1056" s="1717"/>
      <c r="B1056" s="1717"/>
      <c r="C1056" s="1717"/>
      <c r="D1056" s="1717"/>
      <c r="E1056" s="1717"/>
      <c r="F1056" s="1717"/>
      <c r="G1056" s="1717"/>
      <c r="H1056" s="1717"/>
      <c r="I1056" s="1717"/>
      <c r="J1056" s="1717"/>
      <c r="K1056" s="1717"/>
      <c r="L1056" s="1717"/>
      <c r="M1056" s="1717"/>
    </row>
    <row r="1057" spans="1:13">
      <c r="A1057" s="1717"/>
      <c r="B1057" s="1717"/>
      <c r="C1057" s="1717"/>
      <c r="D1057" s="1717"/>
      <c r="E1057" s="1717"/>
      <c r="F1057" s="1717"/>
      <c r="G1057" s="1717"/>
      <c r="H1057" s="1717"/>
      <c r="I1057" s="1717"/>
      <c r="J1057" s="1717"/>
      <c r="K1057" s="1717"/>
      <c r="L1057" s="1717"/>
      <c r="M1057" s="1717"/>
    </row>
    <row r="1058" spans="1:13">
      <c r="A1058" s="1717"/>
      <c r="B1058" s="1717"/>
      <c r="C1058" s="1717"/>
      <c r="D1058" s="1717"/>
      <c r="E1058" s="1717"/>
      <c r="F1058" s="1717"/>
      <c r="G1058" s="1717"/>
      <c r="H1058" s="1717"/>
      <c r="I1058" s="1717"/>
      <c r="J1058" s="1717"/>
      <c r="K1058" s="1717"/>
      <c r="L1058" s="1717"/>
      <c r="M1058" s="1717"/>
    </row>
    <row r="1059" spans="1:13">
      <c r="A1059" s="1717"/>
      <c r="B1059" s="1717"/>
      <c r="C1059" s="1717"/>
      <c r="D1059" s="1717"/>
      <c r="E1059" s="1717"/>
      <c r="F1059" s="1717"/>
      <c r="G1059" s="1717"/>
      <c r="H1059" s="1717"/>
      <c r="I1059" s="1717"/>
      <c r="J1059" s="1717"/>
      <c r="K1059" s="1717"/>
      <c r="L1059" s="1717"/>
      <c r="M1059" s="1717"/>
    </row>
    <row r="1060" spans="1:13">
      <c r="A1060" s="1717"/>
      <c r="B1060" s="1717"/>
      <c r="C1060" s="1717"/>
      <c r="D1060" s="1717"/>
      <c r="E1060" s="1717"/>
      <c r="F1060" s="1717"/>
      <c r="G1060" s="1717"/>
      <c r="H1060" s="1717"/>
      <c r="I1060" s="1717"/>
      <c r="J1060" s="1717"/>
      <c r="K1060" s="1717"/>
      <c r="L1060" s="1717"/>
      <c r="M1060" s="1717"/>
    </row>
    <row r="1061" spans="1:13">
      <c r="A1061" s="1717"/>
      <c r="B1061" s="1717"/>
      <c r="C1061" s="1717"/>
      <c r="D1061" s="1717"/>
      <c r="E1061" s="1717"/>
      <c r="F1061" s="1717"/>
      <c r="G1061" s="1717"/>
      <c r="H1061" s="1717"/>
      <c r="I1061" s="1717"/>
      <c r="J1061" s="1717"/>
      <c r="K1061" s="1717"/>
      <c r="L1061" s="1717"/>
      <c r="M1061" s="1717"/>
    </row>
    <row r="1062" spans="1:13">
      <c r="A1062" s="1717"/>
      <c r="B1062" s="1717"/>
      <c r="C1062" s="1717"/>
      <c r="D1062" s="1717"/>
      <c r="E1062" s="1717"/>
      <c r="F1062" s="1717"/>
      <c r="G1062" s="1717"/>
      <c r="H1062" s="1717"/>
      <c r="I1062" s="1717"/>
      <c r="J1062" s="1717"/>
      <c r="K1062" s="1717"/>
      <c r="L1062" s="1717"/>
      <c r="M1062" s="1717"/>
    </row>
    <row r="1063" spans="1:13">
      <c r="A1063" s="1717"/>
      <c r="B1063" s="1717"/>
      <c r="C1063" s="1717"/>
      <c r="D1063" s="1717"/>
      <c r="E1063" s="1717"/>
      <c r="F1063" s="1717"/>
      <c r="G1063" s="1717"/>
      <c r="H1063" s="1717"/>
      <c r="I1063" s="1717"/>
      <c r="J1063" s="1717"/>
      <c r="K1063" s="1717"/>
      <c r="L1063" s="1717"/>
      <c r="M1063" s="1717"/>
    </row>
    <row r="1064" spans="1:13">
      <c r="A1064" s="1717"/>
      <c r="B1064" s="1717"/>
      <c r="C1064" s="1717"/>
      <c r="D1064" s="1717"/>
      <c r="E1064" s="1717"/>
      <c r="F1064" s="1717"/>
      <c r="G1064" s="1717"/>
      <c r="H1064" s="1717"/>
      <c r="I1064" s="1717"/>
      <c r="J1064" s="1717"/>
      <c r="K1064" s="1717"/>
      <c r="L1064" s="1717"/>
      <c r="M1064" s="1717"/>
    </row>
    <row r="1065" spans="1:13">
      <c r="A1065" s="1717"/>
      <c r="B1065" s="1717"/>
      <c r="C1065" s="1717"/>
      <c r="D1065" s="1717"/>
      <c r="E1065" s="1717"/>
      <c r="F1065" s="1717"/>
      <c r="G1065" s="1717"/>
      <c r="H1065" s="1717"/>
      <c r="I1065" s="1717"/>
      <c r="J1065" s="1717"/>
      <c r="K1065" s="1717"/>
      <c r="L1065" s="1717"/>
      <c r="M1065" s="1717"/>
    </row>
    <row r="1066" spans="1:13">
      <c r="A1066" s="1717"/>
      <c r="B1066" s="1717"/>
      <c r="C1066" s="1717"/>
      <c r="D1066" s="1717"/>
      <c r="E1066" s="1717"/>
      <c r="F1066" s="1717"/>
      <c r="G1066" s="1717"/>
      <c r="H1066" s="1717"/>
      <c r="I1066" s="1717"/>
      <c r="J1066" s="1717"/>
      <c r="K1066" s="1717"/>
      <c r="L1066" s="1717"/>
      <c r="M1066" s="1717"/>
    </row>
    <row r="1067" spans="1:13">
      <c r="A1067" s="1717"/>
      <c r="B1067" s="1717"/>
      <c r="C1067" s="1717"/>
      <c r="D1067" s="1717"/>
      <c r="E1067" s="1717"/>
      <c r="F1067" s="1717"/>
      <c r="G1067" s="1717"/>
      <c r="H1067" s="1717"/>
      <c r="I1067" s="1717"/>
      <c r="J1067" s="1717"/>
      <c r="K1067" s="1717"/>
      <c r="L1067" s="1717"/>
      <c r="M1067" s="1717"/>
    </row>
    <row r="1068" spans="1:13">
      <c r="A1068" s="1717"/>
      <c r="B1068" s="1717"/>
      <c r="C1068" s="1717"/>
      <c r="D1068" s="1717"/>
      <c r="E1068" s="1717"/>
      <c r="F1068" s="1717"/>
      <c r="G1068" s="1717"/>
      <c r="H1068" s="1717"/>
      <c r="I1068" s="1717"/>
      <c r="J1068" s="1717"/>
      <c r="K1068" s="1717"/>
      <c r="L1068" s="1717"/>
      <c r="M1068" s="1717"/>
    </row>
    <row r="1069" spans="1:13">
      <c r="A1069" s="1717"/>
      <c r="B1069" s="1717"/>
      <c r="C1069" s="1717"/>
      <c r="D1069" s="1717"/>
      <c r="E1069" s="1717"/>
      <c r="F1069" s="1717"/>
      <c r="G1069" s="1717"/>
      <c r="H1069" s="1717"/>
      <c r="I1069" s="1717"/>
      <c r="J1069" s="1717"/>
      <c r="K1069" s="1717"/>
      <c r="L1069" s="1717"/>
      <c r="M1069" s="1717"/>
    </row>
    <row r="1070" spans="1:13">
      <c r="A1070" s="1717"/>
      <c r="B1070" s="1717"/>
      <c r="C1070" s="1717"/>
      <c r="D1070" s="1717"/>
      <c r="E1070" s="1717"/>
      <c r="F1070" s="1717"/>
      <c r="G1070" s="1717"/>
      <c r="H1070" s="1717"/>
      <c r="I1070" s="1717"/>
      <c r="J1070" s="1717"/>
      <c r="K1070" s="1717"/>
      <c r="L1070" s="1717"/>
      <c r="M1070" s="1717"/>
    </row>
    <row r="1071" spans="1:13">
      <c r="A1071" s="1717"/>
      <c r="B1071" s="1717"/>
      <c r="C1071" s="1717"/>
      <c r="D1071" s="1717"/>
      <c r="E1071" s="1717"/>
      <c r="F1071" s="1717"/>
      <c r="G1071" s="1717"/>
      <c r="H1071" s="1717"/>
      <c r="I1071" s="1717"/>
      <c r="J1071" s="1717"/>
      <c r="K1071" s="1717"/>
      <c r="L1071" s="1717"/>
      <c r="M1071" s="1717"/>
    </row>
    <row r="1072" spans="1:13">
      <c r="A1072" s="1717"/>
      <c r="B1072" s="1717"/>
      <c r="C1072" s="1717"/>
      <c r="D1072" s="1717"/>
      <c r="E1072" s="1717"/>
      <c r="F1072" s="1717"/>
      <c r="G1072" s="1717"/>
      <c r="H1072" s="1717"/>
      <c r="I1072" s="1717"/>
      <c r="J1072" s="1717"/>
      <c r="K1072" s="1717"/>
      <c r="L1072" s="1717"/>
      <c r="M1072" s="1717"/>
    </row>
    <row r="1073" spans="1:13">
      <c r="A1073" s="1717"/>
      <c r="B1073" s="1717"/>
      <c r="C1073" s="1717"/>
      <c r="D1073" s="1717"/>
      <c r="E1073" s="1717"/>
      <c r="F1073" s="1717"/>
      <c r="G1073" s="1717"/>
      <c r="H1073" s="1717"/>
      <c r="I1073" s="1717"/>
      <c r="J1073" s="1717"/>
      <c r="K1073" s="1717"/>
      <c r="L1073" s="1717"/>
      <c r="M1073" s="1717"/>
    </row>
    <row r="1074" spans="1:13">
      <c r="A1074" s="1717"/>
      <c r="B1074" s="1717"/>
      <c r="C1074" s="1717"/>
      <c r="D1074" s="1717"/>
      <c r="E1074" s="1717"/>
      <c r="F1074" s="1717"/>
      <c r="G1074" s="1717"/>
      <c r="H1074" s="1717"/>
      <c r="I1074" s="1717"/>
      <c r="J1074" s="1717"/>
      <c r="K1074" s="1717"/>
      <c r="L1074" s="1717"/>
      <c r="M1074" s="1717"/>
    </row>
    <row r="1075" spans="1:13">
      <c r="A1075" s="1717"/>
      <c r="B1075" s="1717"/>
      <c r="C1075" s="1717"/>
      <c r="D1075" s="1717"/>
      <c r="E1075" s="1717"/>
      <c r="F1075" s="1717"/>
      <c r="G1075" s="1717"/>
      <c r="H1075" s="1717"/>
      <c r="I1075" s="1717"/>
      <c r="J1075" s="1717"/>
      <c r="K1075" s="1717"/>
      <c r="L1075" s="1717"/>
      <c r="M1075" s="1717"/>
    </row>
    <row r="1076" spans="1:13">
      <c r="A1076" s="1717"/>
      <c r="B1076" s="1717"/>
      <c r="C1076" s="1717"/>
      <c r="D1076" s="1717"/>
      <c r="E1076" s="1717"/>
      <c r="F1076" s="1717"/>
      <c r="G1076" s="1717"/>
      <c r="H1076" s="1717"/>
      <c r="I1076" s="1717"/>
      <c r="J1076" s="1717"/>
      <c r="K1076" s="1717"/>
      <c r="L1076" s="1717"/>
      <c r="M1076" s="1717"/>
    </row>
    <row r="1077" spans="1:13">
      <c r="A1077" s="1717"/>
      <c r="B1077" s="1717"/>
      <c r="C1077" s="1717"/>
      <c r="D1077" s="1717"/>
      <c r="E1077" s="1717"/>
      <c r="F1077" s="1717"/>
      <c r="G1077" s="1717"/>
      <c r="H1077" s="1717"/>
      <c r="I1077" s="1717"/>
      <c r="J1077" s="1717"/>
      <c r="K1077" s="1717"/>
      <c r="L1077" s="1717"/>
      <c r="M1077" s="1717"/>
    </row>
    <row r="1078" spans="1:13">
      <c r="A1078" s="1717"/>
      <c r="B1078" s="1717"/>
      <c r="C1078" s="1717"/>
      <c r="D1078" s="1717"/>
      <c r="E1078" s="1717"/>
      <c r="F1078" s="1717"/>
      <c r="G1078" s="1717"/>
      <c r="H1078" s="1717"/>
      <c r="I1078" s="1717"/>
      <c r="J1078" s="1717"/>
      <c r="K1078" s="1717"/>
      <c r="L1078" s="1717"/>
      <c r="M1078" s="1717"/>
    </row>
    <row r="1079" spans="1:13">
      <c r="A1079" s="1717"/>
      <c r="B1079" s="1717"/>
      <c r="C1079" s="1717"/>
      <c r="D1079" s="1717"/>
      <c r="E1079" s="1717"/>
      <c r="F1079" s="1717"/>
      <c r="G1079" s="1717"/>
      <c r="H1079" s="1717"/>
      <c r="I1079" s="1717"/>
      <c r="J1079" s="1717"/>
      <c r="K1079" s="1717"/>
      <c r="L1079" s="1717"/>
      <c r="M1079" s="1717"/>
    </row>
    <row r="1080" spans="1:13">
      <c r="A1080" s="1717"/>
      <c r="B1080" s="1717"/>
      <c r="C1080" s="1717"/>
      <c r="D1080" s="1717"/>
      <c r="E1080" s="1717"/>
      <c r="F1080" s="1717"/>
      <c r="G1080" s="1717"/>
      <c r="H1080" s="1717"/>
      <c r="I1080" s="1717"/>
      <c r="J1080" s="1717"/>
      <c r="K1080" s="1717"/>
      <c r="L1080" s="1717"/>
      <c r="M1080" s="1717"/>
    </row>
    <row r="1081" spans="1:13">
      <c r="A1081" s="1717"/>
      <c r="B1081" s="1717"/>
      <c r="C1081" s="1717"/>
      <c r="D1081" s="1717"/>
      <c r="E1081" s="1717"/>
      <c r="F1081" s="1717"/>
      <c r="G1081" s="1717"/>
      <c r="H1081" s="1717"/>
      <c r="I1081" s="1717"/>
      <c r="J1081" s="1717"/>
      <c r="K1081" s="1717"/>
      <c r="L1081" s="1717"/>
      <c r="M1081" s="1717"/>
    </row>
    <row r="1082" spans="1:13">
      <c r="A1082" s="1717"/>
      <c r="B1082" s="1717"/>
      <c r="C1082" s="1717"/>
      <c r="D1082" s="1717"/>
      <c r="E1082" s="1717"/>
      <c r="F1082" s="1717"/>
      <c r="G1082" s="1717"/>
      <c r="H1082" s="1717"/>
      <c r="I1082" s="1717"/>
      <c r="J1082" s="1717"/>
      <c r="K1082" s="1717"/>
      <c r="L1082" s="1717"/>
      <c r="M1082" s="1717"/>
    </row>
    <row r="1083" spans="1:13">
      <c r="A1083" s="1717"/>
      <c r="B1083" s="1717"/>
      <c r="C1083" s="1717"/>
      <c r="D1083" s="1717"/>
      <c r="E1083" s="1717"/>
      <c r="F1083" s="1717"/>
      <c r="G1083" s="1717"/>
      <c r="H1083" s="1717"/>
      <c r="I1083" s="1717"/>
      <c r="J1083" s="1717"/>
      <c r="K1083" s="1717"/>
      <c r="L1083" s="1717"/>
      <c r="M1083" s="1717"/>
    </row>
    <row r="1084" spans="1:13">
      <c r="A1084" s="1717"/>
      <c r="B1084" s="1717"/>
      <c r="C1084" s="1717"/>
      <c r="D1084" s="1717"/>
      <c r="E1084" s="1717"/>
      <c r="F1084" s="1717"/>
      <c r="G1084" s="1717"/>
      <c r="H1084" s="1717"/>
      <c r="I1084" s="1717"/>
      <c r="J1084" s="1717"/>
      <c r="K1084" s="1717"/>
      <c r="L1084" s="1717"/>
      <c r="M1084" s="1717"/>
    </row>
    <row r="1085" spans="1:13">
      <c r="A1085" s="1717"/>
      <c r="B1085" s="1717"/>
      <c r="C1085" s="1717"/>
      <c r="D1085" s="1717"/>
      <c r="E1085" s="1717"/>
      <c r="F1085" s="1717"/>
      <c r="G1085" s="1717"/>
      <c r="H1085" s="1717"/>
      <c r="I1085" s="1717"/>
      <c r="J1085" s="1717"/>
      <c r="K1085" s="1717"/>
      <c r="L1085" s="1717"/>
      <c r="M1085" s="1717"/>
    </row>
    <row r="1086" spans="1:13">
      <c r="A1086" s="1717"/>
      <c r="B1086" s="1717"/>
      <c r="C1086" s="1717"/>
      <c r="D1086" s="1717"/>
      <c r="E1086" s="1717"/>
      <c r="F1086" s="1717"/>
      <c r="G1086" s="1717"/>
      <c r="H1086" s="1717"/>
      <c r="I1086" s="1717"/>
      <c r="J1086" s="1717"/>
      <c r="K1086" s="1717"/>
      <c r="L1086" s="1717"/>
      <c r="M1086" s="1717"/>
    </row>
    <row r="1087" spans="1:13">
      <c r="A1087" s="1717"/>
      <c r="B1087" s="1717"/>
      <c r="C1087" s="1717"/>
      <c r="D1087" s="1717"/>
      <c r="E1087" s="1717"/>
      <c r="F1087" s="1717"/>
      <c r="G1087" s="1717"/>
      <c r="H1087" s="1717"/>
      <c r="I1087" s="1717"/>
      <c r="J1087" s="1717"/>
      <c r="K1087" s="1717"/>
      <c r="L1087" s="1717"/>
      <c r="M1087" s="1717"/>
    </row>
    <row r="1088" spans="1:13">
      <c r="A1088" s="1717"/>
      <c r="B1088" s="1717"/>
      <c r="C1088" s="1717"/>
      <c r="D1088" s="1717"/>
      <c r="E1088" s="1717"/>
      <c r="F1088" s="1717"/>
      <c r="G1088" s="1717"/>
      <c r="H1088" s="1717"/>
      <c r="I1088" s="1717"/>
      <c r="J1088" s="1717"/>
      <c r="K1088" s="1717"/>
      <c r="L1088" s="1717"/>
      <c r="M1088" s="1717"/>
    </row>
    <row r="1089" spans="1:13">
      <c r="A1089" s="1717"/>
      <c r="B1089" s="1717"/>
      <c r="C1089" s="1717"/>
      <c r="D1089" s="1717"/>
      <c r="E1089" s="1717"/>
      <c r="F1089" s="1717"/>
      <c r="G1089" s="1717"/>
      <c r="H1089" s="1717"/>
      <c r="I1089" s="1717"/>
      <c r="J1089" s="1717"/>
      <c r="K1089" s="1717"/>
      <c r="L1089" s="1717"/>
      <c r="M1089" s="1717"/>
    </row>
    <row r="1090" spans="1:13">
      <c r="A1090" s="1717"/>
      <c r="B1090" s="1717"/>
      <c r="C1090" s="1717"/>
      <c r="D1090" s="1717"/>
      <c r="E1090" s="1717"/>
      <c r="F1090" s="1717"/>
      <c r="G1090" s="1717"/>
      <c r="H1090" s="1717"/>
      <c r="I1090" s="1717"/>
      <c r="J1090" s="1717"/>
      <c r="K1090" s="1717"/>
      <c r="L1090" s="1717"/>
      <c r="M1090" s="1717"/>
    </row>
    <row r="1091" spans="1:13">
      <c r="A1091" s="1717"/>
      <c r="B1091" s="1717"/>
      <c r="C1091" s="1717"/>
      <c r="D1091" s="1717"/>
      <c r="E1091" s="1717"/>
      <c r="F1091" s="1717"/>
      <c r="G1091" s="1717"/>
      <c r="H1091" s="1717"/>
      <c r="I1091" s="1717"/>
      <c r="J1091" s="1717"/>
      <c r="K1091" s="1717"/>
      <c r="L1091" s="1717"/>
      <c r="M1091" s="1717"/>
    </row>
    <row r="1092" spans="1:13">
      <c r="A1092" s="1717"/>
      <c r="B1092" s="1717"/>
      <c r="C1092" s="1717"/>
      <c r="D1092" s="1717"/>
      <c r="E1092" s="1717"/>
      <c r="F1092" s="1717"/>
      <c r="G1092" s="1717"/>
      <c r="H1092" s="1717"/>
      <c r="I1092" s="1717"/>
      <c r="J1092" s="1717"/>
      <c r="K1092" s="1717"/>
      <c r="L1092" s="1717"/>
      <c r="M1092" s="1717"/>
    </row>
    <row r="1093" spans="1:13">
      <c r="A1093" s="1717"/>
      <c r="B1093" s="1717"/>
      <c r="C1093" s="1717"/>
      <c r="D1093" s="1717"/>
      <c r="E1093" s="1717"/>
      <c r="F1093" s="1717"/>
      <c r="G1093" s="1717"/>
      <c r="H1093" s="1717"/>
      <c r="I1093" s="1717"/>
      <c r="J1093" s="1717"/>
      <c r="K1093" s="1717"/>
      <c r="L1093" s="1717"/>
      <c r="M1093" s="1717"/>
    </row>
    <row r="1094" spans="1:13">
      <c r="A1094" s="1717"/>
      <c r="B1094" s="1717"/>
      <c r="C1094" s="1717"/>
      <c r="D1094" s="1717"/>
      <c r="E1094" s="1717"/>
      <c r="F1094" s="1717"/>
      <c r="G1094" s="1717"/>
      <c r="H1094" s="1717"/>
      <c r="I1094" s="1717"/>
      <c r="J1094" s="1717"/>
      <c r="K1094" s="1717"/>
      <c r="L1094" s="1717"/>
      <c r="M1094" s="1717"/>
    </row>
    <row r="1095" spans="1:13">
      <c r="A1095" s="1717"/>
      <c r="B1095" s="1717"/>
      <c r="C1095" s="1717"/>
      <c r="D1095" s="1717"/>
      <c r="E1095" s="1717"/>
      <c r="F1095" s="1717"/>
      <c r="G1095" s="1717"/>
      <c r="H1095" s="1717"/>
      <c r="I1095" s="1717"/>
      <c r="J1095" s="1717"/>
      <c r="K1095" s="1717"/>
      <c r="L1095" s="1717"/>
      <c r="M1095" s="1717"/>
    </row>
    <row r="1096" spans="1:13">
      <c r="A1096" s="1717"/>
      <c r="B1096" s="1717"/>
      <c r="C1096" s="1717"/>
      <c r="D1096" s="1717"/>
      <c r="E1096" s="1717"/>
      <c r="F1096" s="1717"/>
      <c r="G1096" s="1717"/>
      <c r="H1096" s="1717"/>
      <c r="I1096" s="1717"/>
      <c r="J1096" s="1717"/>
      <c r="K1096" s="1717"/>
      <c r="L1096" s="1717"/>
      <c r="M1096" s="1717"/>
    </row>
    <row r="1097" spans="1:13">
      <c r="A1097" s="1717"/>
      <c r="B1097" s="1717"/>
      <c r="C1097" s="1717"/>
      <c r="D1097" s="1717"/>
      <c r="E1097" s="1717"/>
      <c r="F1097" s="1717"/>
      <c r="G1097" s="1717"/>
      <c r="H1097" s="1717"/>
      <c r="I1097" s="1717"/>
      <c r="J1097" s="1717"/>
      <c r="K1097" s="1717"/>
      <c r="L1097" s="1717"/>
      <c r="M1097" s="1717"/>
    </row>
    <row r="1098" spans="1:13">
      <c r="A1098" s="1717"/>
      <c r="B1098" s="1717"/>
      <c r="C1098" s="1717"/>
      <c r="D1098" s="1717"/>
      <c r="E1098" s="1717"/>
      <c r="F1098" s="1717"/>
      <c r="G1098" s="1717"/>
      <c r="H1098" s="1717"/>
      <c r="I1098" s="1717"/>
      <c r="J1098" s="1717"/>
      <c r="K1098" s="1717"/>
      <c r="L1098" s="1717"/>
      <c r="M1098" s="1717"/>
    </row>
    <row r="1099" spans="1:13">
      <c r="A1099" s="1717"/>
      <c r="B1099" s="1717"/>
      <c r="C1099" s="1717"/>
      <c r="D1099" s="1717"/>
      <c r="E1099" s="1717"/>
      <c r="F1099" s="1717"/>
      <c r="G1099" s="1717"/>
      <c r="H1099" s="1717"/>
      <c r="I1099" s="1717"/>
      <c r="J1099" s="1717"/>
      <c r="K1099" s="1717"/>
      <c r="L1099" s="1717"/>
      <c r="M1099" s="1717"/>
    </row>
    <row r="1100" spans="1:13">
      <c r="A1100" s="1717"/>
      <c r="B1100" s="1717"/>
      <c r="C1100" s="1717"/>
      <c r="D1100" s="1717"/>
      <c r="E1100" s="1717"/>
      <c r="F1100" s="1717"/>
      <c r="G1100" s="1717"/>
      <c r="H1100" s="1717"/>
      <c r="I1100" s="1717"/>
      <c r="J1100" s="1717"/>
      <c r="K1100" s="1717"/>
      <c r="L1100" s="1717"/>
      <c r="M1100" s="1717"/>
    </row>
    <row r="1101" spans="1:13">
      <c r="A1101" s="1717"/>
      <c r="B1101" s="1717"/>
      <c r="C1101" s="1717"/>
      <c r="D1101" s="1717"/>
      <c r="E1101" s="1717"/>
      <c r="F1101" s="1717"/>
      <c r="G1101" s="1717"/>
      <c r="H1101" s="1717"/>
      <c r="I1101" s="1717"/>
      <c r="J1101" s="1717"/>
      <c r="K1101" s="1717"/>
      <c r="L1101" s="1717"/>
      <c r="M1101" s="1717"/>
    </row>
    <row r="1102" spans="1:13">
      <c r="A1102" s="1717"/>
      <c r="B1102" s="1717"/>
      <c r="C1102" s="1717"/>
      <c r="D1102" s="1717"/>
      <c r="E1102" s="1717"/>
      <c r="F1102" s="1717"/>
      <c r="G1102" s="1717"/>
      <c r="H1102" s="1717"/>
      <c r="I1102" s="1717"/>
      <c r="J1102" s="1717"/>
      <c r="K1102" s="1717"/>
      <c r="L1102" s="1717"/>
      <c r="M1102" s="1717"/>
    </row>
    <row r="1103" spans="1:13">
      <c r="A1103" s="1717"/>
      <c r="B1103" s="1717"/>
      <c r="C1103" s="1717"/>
      <c r="D1103" s="1717"/>
      <c r="E1103" s="1717"/>
      <c r="F1103" s="1717"/>
      <c r="G1103" s="1717"/>
      <c r="H1103" s="1717"/>
      <c r="I1103" s="1717"/>
      <c r="J1103" s="1717"/>
      <c r="K1103" s="1717"/>
      <c r="L1103" s="1717"/>
      <c r="M1103" s="1717"/>
    </row>
    <row r="1104" spans="1:13">
      <c r="A1104" s="1717"/>
      <c r="B1104" s="1717"/>
      <c r="C1104" s="1717"/>
      <c r="D1104" s="1717"/>
      <c r="E1104" s="1717"/>
      <c r="F1104" s="1717"/>
      <c r="G1104" s="1717"/>
      <c r="H1104" s="1717"/>
      <c r="I1104" s="1717"/>
      <c r="J1104" s="1717"/>
      <c r="K1104" s="1717"/>
      <c r="L1104" s="1717"/>
      <c r="M1104" s="1717"/>
    </row>
    <row r="1105" spans="1:13">
      <c r="A1105" s="1717"/>
      <c r="B1105" s="1717"/>
      <c r="C1105" s="1717"/>
      <c r="D1105" s="1717"/>
      <c r="E1105" s="1717"/>
      <c r="F1105" s="1717"/>
      <c r="G1105" s="1717"/>
      <c r="H1105" s="1717"/>
      <c r="I1105" s="1717"/>
      <c r="J1105" s="1717"/>
      <c r="K1105" s="1717"/>
      <c r="L1105" s="1717"/>
      <c r="M1105" s="1717"/>
    </row>
    <row r="1106" spans="1:13">
      <c r="A1106" s="1717"/>
      <c r="B1106" s="1717"/>
      <c r="C1106" s="1717"/>
      <c r="D1106" s="1717"/>
      <c r="E1106" s="1717"/>
      <c r="F1106" s="1717"/>
      <c r="G1106" s="1717"/>
      <c r="H1106" s="1717"/>
      <c r="I1106" s="1717"/>
      <c r="J1106" s="1717"/>
      <c r="K1106" s="1717"/>
      <c r="L1106" s="1717"/>
      <c r="M1106" s="1717"/>
    </row>
    <row r="1107" spans="1:13">
      <c r="A1107" s="1717"/>
      <c r="B1107" s="1717"/>
      <c r="C1107" s="1717"/>
      <c r="D1107" s="1717"/>
      <c r="E1107" s="1717"/>
      <c r="F1107" s="1717"/>
      <c r="G1107" s="1717"/>
      <c r="H1107" s="1717"/>
      <c r="I1107" s="1717"/>
      <c r="J1107" s="1717"/>
      <c r="K1107" s="1717"/>
      <c r="L1107" s="1717"/>
      <c r="M1107" s="1717"/>
    </row>
    <row r="1108" spans="1:13">
      <c r="A1108" s="1717"/>
      <c r="B1108" s="1717"/>
      <c r="C1108" s="1717"/>
      <c r="D1108" s="1717"/>
      <c r="E1108" s="1717"/>
      <c r="F1108" s="1717"/>
      <c r="G1108" s="1717"/>
      <c r="H1108" s="1717"/>
      <c r="I1108" s="1717"/>
      <c r="J1108" s="1717"/>
      <c r="K1108" s="1717"/>
      <c r="L1108" s="1717"/>
      <c r="M1108" s="1717"/>
    </row>
    <row r="1109" spans="1:13">
      <c r="A1109" s="1717"/>
      <c r="B1109" s="1717"/>
      <c r="C1109" s="1717"/>
      <c r="D1109" s="1717"/>
      <c r="E1109" s="1717"/>
      <c r="F1109" s="1717"/>
      <c r="G1109" s="1717"/>
      <c r="H1109" s="1717"/>
      <c r="I1109" s="1717"/>
      <c r="J1109" s="1717"/>
      <c r="K1109" s="1717"/>
      <c r="L1109" s="1717"/>
      <c r="M1109" s="1717"/>
    </row>
    <row r="1110" spans="1:13">
      <c r="A1110" s="1717"/>
      <c r="B1110" s="1717"/>
      <c r="C1110" s="1717"/>
      <c r="D1110" s="1717"/>
      <c r="E1110" s="1717"/>
      <c r="F1110" s="1717"/>
      <c r="G1110" s="1717"/>
      <c r="H1110" s="1717"/>
      <c r="I1110" s="1717"/>
      <c r="J1110" s="1717"/>
      <c r="K1110" s="1717"/>
      <c r="L1110" s="1717"/>
      <c r="M1110" s="1717"/>
    </row>
    <row r="1111" spans="1:13">
      <c r="A1111" s="1717"/>
      <c r="B1111" s="1717"/>
      <c r="C1111" s="1717"/>
      <c r="D1111" s="1717"/>
      <c r="E1111" s="1717"/>
      <c r="F1111" s="1717"/>
      <c r="G1111" s="1717"/>
      <c r="H1111" s="1717"/>
      <c r="I1111" s="1717"/>
      <c r="J1111" s="1717"/>
      <c r="K1111" s="1717"/>
      <c r="L1111" s="1717"/>
      <c r="M1111" s="1717"/>
    </row>
    <row r="1112" spans="1:13">
      <c r="A1112" s="1717"/>
      <c r="B1112" s="1717"/>
      <c r="C1112" s="1717"/>
      <c r="D1112" s="1717"/>
      <c r="E1112" s="1717"/>
      <c r="F1112" s="1717"/>
      <c r="G1112" s="1717"/>
      <c r="H1112" s="1717"/>
      <c r="I1112" s="1717"/>
      <c r="J1112" s="1717"/>
      <c r="K1112" s="1717"/>
      <c r="L1112" s="1717"/>
      <c r="M1112" s="1717"/>
    </row>
    <row r="1113" spans="1:13">
      <c r="A1113" s="1717"/>
      <c r="B1113" s="1717"/>
      <c r="C1113" s="1717"/>
      <c r="D1113" s="1717"/>
      <c r="E1113" s="1717"/>
      <c r="F1113" s="1717"/>
      <c r="G1113" s="1717"/>
      <c r="H1113" s="1717"/>
      <c r="I1113" s="1717"/>
      <c r="J1113" s="1717"/>
      <c r="K1113" s="1717"/>
      <c r="L1113" s="1717"/>
      <c r="M1113" s="1717"/>
    </row>
    <row r="1114" spans="1:13">
      <c r="A1114" s="1717"/>
      <c r="B1114" s="1717"/>
      <c r="C1114" s="1717"/>
      <c r="D1114" s="1717"/>
      <c r="E1114" s="1717"/>
      <c r="F1114" s="1717"/>
      <c r="G1114" s="1717"/>
      <c r="H1114" s="1717"/>
      <c r="I1114" s="1717"/>
      <c r="J1114" s="1717"/>
      <c r="K1114" s="1717"/>
      <c r="L1114" s="1717"/>
      <c r="M1114" s="1717"/>
    </row>
    <row r="1115" spans="1:13">
      <c r="A1115" s="1717"/>
      <c r="B1115" s="1717"/>
      <c r="C1115" s="1717"/>
      <c r="D1115" s="1717"/>
      <c r="E1115" s="1717"/>
      <c r="F1115" s="1717"/>
      <c r="G1115" s="1717"/>
      <c r="H1115" s="1717"/>
      <c r="I1115" s="1717"/>
      <c r="J1115" s="1717"/>
      <c r="K1115" s="1717"/>
      <c r="L1115" s="1717"/>
      <c r="M1115" s="1717"/>
    </row>
    <row r="1116" spans="1:13">
      <c r="A1116" s="1717"/>
      <c r="B1116" s="1717"/>
      <c r="C1116" s="1717"/>
      <c r="D1116" s="1717"/>
      <c r="E1116" s="1717"/>
      <c r="F1116" s="1717"/>
      <c r="G1116" s="1717"/>
      <c r="H1116" s="1717"/>
      <c r="I1116" s="1717"/>
      <c r="J1116" s="1717"/>
      <c r="K1116" s="1717"/>
      <c r="L1116" s="1717"/>
      <c r="M1116" s="1717"/>
    </row>
    <row r="1117" spans="1:13">
      <c r="A1117" s="1717"/>
      <c r="B1117" s="1717"/>
      <c r="C1117" s="1717"/>
      <c r="D1117" s="1717"/>
      <c r="E1117" s="1717"/>
      <c r="F1117" s="1717"/>
      <c r="G1117" s="1717"/>
      <c r="H1117" s="1717"/>
      <c r="I1117" s="1717"/>
      <c r="J1117" s="1717"/>
      <c r="K1117" s="1717"/>
      <c r="L1117" s="1717"/>
      <c r="M1117" s="1717"/>
    </row>
    <row r="1118" spans="1:13">
      <c r="A1118" s="1717"/>
      <c r="B1118" s="1717"/>
      <c r="C1118" s="1717"/>
      <c r="D1118" s="1717"/>
      <c r="E1118" s="1717"/>
      <c r="F1118" s="1717"/>
      <c r="G1118" s="1717"/>
      <c r="H1118" s="1717"/>
      <c r="I1118" s="1717"/>
      <c r="J1118" s="1717"/>
      <c r="K1118" s="1717"/>
      <c r="L1118" s="1717"/>
      <c r="M1118" s="1717"/>
    </row>
    <row r="1119" spans="1:13">
      <c r="A1119" s="1717"/>
      <c r="B1119" s="1717"/>
      <c r="C1119" s="1717"/>
      <c r="D1119" s="1717"/>
      <c r="E1119" s="1717"/>
      <c r="F1119" s="1717"/>
      <c r="G1119" s="1717"/>
      <c r="H1119" s="1717"/>
      <c r="I1119" s="1717"/>
      <c r="J1119" s="1717"/>
      <c r="K1119" s="1717"/>
      <c r="L1119" s="1717"/>
      <c r="M1119" s="1717"/>
    </row>
    <row r="1120" spans="1:13">
      <c r="A1120" s="1717"/>
      <c r="B1120" s="1717"/>
      <c r="C1120" s="1717"/>
      <c r="D1120" s="1717"/>
      <c r="E1120" s="1717"/>
      <c r="F1120" s="1717"/>
      <c r="G1120" s="1717"/>
      <c r="H1120" s="1717"/>
      <c r="I1120" s="1717"/>
      <c r="J1120" s="1717"/>
      <c r="K1120" s="1717"/>
      <c r="L1120" s="1717"/>
      <c r="M1120" s="1717"/>
    </row>
    <row r="1121" spans="1:13">
      <c r="A1121" s="1717"/>
      <c r="B1121" s="1717"/>
      <c r="C1121" s="1717"/>
      <c r="D1121" s="1717"/>
      <c r="E1121" s="1717"/>
      <c r="F1121" s="1717"/>
      <c r="G1121" s="1717"/>
      <c r="H1121" s="1717"/>
      <c r="I1121" s="1717"/>
      <c r="J1121" s="1717"/>
      <c r="K1121" s="1717"/>
      <c r="L1121" s="1717"/>
      <c r="M1121" s="1717"/>
    </row>
    <row r="1122" spans="1:13">
      <c r="A1122" s="1717"/>
      <c r="B1122" s="1717"/>
      <c r="C1122" s="1717"/>
      <c r="D1122" s="1717"/>
      <c r="E1122" s="1717"/>
      <c r="F1122" s="1717"/>
      <c r="G1122" s="1717"/>
      <c r="H1122" s="1717"/>
      <c r="I1122" s="1717"/>
      <c r="J1122" s="1717"/>
      <c r="K1122" s="1717"/>
      <c r="L1122" s="1717"/>
      <c r="M1122" s="1717"/>
    </row>
    <row r="1123" spans="1:13">
      <c r="A1123" s="1717"/>
      <c r="B1123" s="1717"/>
      <c r="C1123" s="1717"/>
      <c r="D1123" s="1717"/>
      <c r="E1123" s="1717"/>
      <c r="F1123" s="1717"/>
      <c r="G1123" s="1717"/>
      <c r="H1123" s="1717"/>
      <c r="I1123" s="1717"/>
      <c r="J1123" s="1717"/>
      <c r="K1123" s="1717"/>
      <c r="L1123" s="1717"/>
      <c r="M1123" s="1717"/>
    </row>
    <row r="1124" spans="1:13">
      <c r="A1124" s="1717"/>
      <c r="B1124" s="1717"/>
      <c r="C1124" s="1717"/>
      <c r="D1124" s="1717"/>
      <c r="E1124" s="1717"/>
      <c r="F1124" s="1717"/>
      <c r="G1124" s="1717"/>
      <c r="H1124" s="1717"/>
      <c r="I1124" s="1717"/>
      <c r="J1124" s="1717"/>
      <c r="K1124" s="1717"/>
      <c r="L1124" s="1717"/>
      <c r="M1124" s="1717"/>
    </row>
    <row r="1125" spans="1:13">
      <c r="A1125" s="1717"/>
      <c r="B1125" s="1717"/>
      <c r="C1125" s="1717"/>
      <c r="D1125" s="1717"/>
      <c r="E1125" s="1717"/>
      <c r="F1125" s="1717"/>
      <c r="G1125" s="1717"/>
      <c r="H1125" s="1717"/>
      <c r="I1125" s="1717"/>
      <c r="J1125" s="1717"/>
      <c r="K1125" s="1717"/>
      <c r="L1125" s="1717"/>
      <c r="M1125" s="1717"/>
    </row>
    <row r="1126" spans="1:13">
      <c r="A1126" s="1717"/>
      <c r="B1126" s="1717"/>
      <c r="C1126" s="1717"/>
      <c r="D1126" s="1717"/>
      <c r="E1126" s="1717"/>
      <c r="F1126" s="1717"/>
      <c r="G1126" s="1717"/>
      <c r="H1126" s="1717"/>
      <c r="I1126" s="1717"/>
      <c r="J1126" s="1717"/>
      <c r="K1126" s="1717"/>
      <c r="L1126" s="1717"/>
      <c r="M1126" s="1717"/>
    </row>
    <row r="1127" spans="1:13">
      <c r="A1127" s="1717"/>
      <c r="B1127" s="1717"/>
      <c r="C1127" s="1717"/>
      <c r="D1127" s="1717"/>
      <c r="E1127" s="1717"/>
      <c r="F1127" s="1717"/>
      <c r="G1127" s="1717"/>
      <c r="H1127" s="1717"/>
      <c r="I1127" s="1717"/>
      <c r="J1127" s="1717"/>
      <c r="K1127" s="1717"/>
      <c r="L1127" s="1717"/>
      <c r="M1127" s="1717"/>
    </row>
    <row r="1128" spans="1:13">
      <c r="A1128" s="1717"/>
      <c r="B1128" s="1717"/>
      <c r="C1128" s="1717"/>
      <c r="D1128" s="1717"/>
      <c r="E1128" s="1717"/>
      <c r="F1128" s="1717"/>
      <c r="G1128" s="1717"/>
      <c r="H1128" s="1717"/>
      <c r="I1128" s="1717"/>
      <c r="J1128" s="1717"/>
      <c r="K1128" s="1717"/>
      <c r="L1128" s="1717"/>
      <c r="M1128" s="1717"/>
    </row>
    <row r="1129" spans="1:13">
      <c r="A1129" s="1717"/>
      <c r="B1129" s="1717"/>
      <c r="C1129" s="1717"/>
      <c r="D1129" s="1717"/>
      <c r="E1129" s="1717"/>
      <c r="F1129" s="1717"/>
      <c r="G1129" s="1717"/>
      <c r="H1129" s="1717"/>
      <c r="I1129" s="1717"/>
      <c r="J1129" s="1717"/>
      <c r="K1129" s="1717"/>
      <c r="L1129" s="1717"/>
      <c r="M1129" s="1717"/>
    </row>
    <row r="1130" spans="1:13">
      <c r="A1130" s="1717"/>
      <c r="B1130" s="1717"/>
      <c r="C1130" s="1717"/>
      <c r="D1130" s="1717"/>
      <c r="E1130" s="1717"/>
      <c r="F1130" s="1717"/>
      <c r="G1130" s="1717"/>
      <c r="H1130" s="1717"/>
      <c r="I1130" s="1717"/>
      <c r="J1130" s="1717"/>
      <c r="K1130" s="1717"/>
      <c r="L1130" s="1717"/>
      <c r="M1130" s="1717"/>
    </row>
    <row r="1131" spans="1:13">
      <c r="A1131" s="1717"/>
      <c r="B1131" s="1717"/>
      <c r="C1131" s="1717"/>
      <c r="D1131" s="1717"/>
      <c r="E1131" s="1717"/>
      <c r="F1131" s="1717"/>
      <c r="G1131" s="1717"/>
      <c r="H1131" s="1717"/>
      <c r="I1131" s="1717"/>
      <c r="J1131" s="1717"/>
      <c r="K1131" s="1717"/>
      <c r="L1131" s="1717"/>
      <c r="M1131" s="1717"/>
    </row>
    <row r="1132" spans="1:13">
      <c r="A1132" s="1717"/>
      <c r="B1132" s="1717"/>
      <c r="C1132" s="1717"/>
      <c r="D1132" s="1717"/>
      <c r="E1132" s="1717"/>
      <c r="F1132" s="1717"/>
      <c r="G1132" s="1717"/>
      <c r="H1132" s="1717"/>
      <c r="I1132" s="1717"/>
      <c r="J1132" s="1717"/>
      <c r="K1132" s="1717"/>
      <c r="L1132" s="1717"/>
      <c r="M1132" s="1717"/>
    </row>
    <row r="1133" spans="1:13">
      <c r="A1133" s="1717"/>
      <c r="B1133" s="1717"/>
      <c r="C1133" s="1717"/>
      <c r="D1133" s="1717"/>
      <c r="E1133" s="1717"/>
      <c r="F1133" s="1717"/>
      <c r="G1133" s="1717"/>
      <c r="H1133" s="1717"/>
      <c r="I1133" s="1717"/>
      <c r="J1133" s="1717"/>
      <c r="K1133" s="1717"/>
      <c r="L1133" s="1717"/>
      <c r="M1133" s="1717"/>
    </row>
    <row r="1134" spans="1:13">
      <c r="A1134" s="1717"/>
      <c r="B1134" s="1717"/>
      <c r="C1134" s="1717"/>
      <c r="D1134" s="1717"/>
      <c r="E1134" s="1717"/>
      <c r="F1134" s="1717"/>
      <c r="G1134" s="1717"/>
      <c r="H1134" s="1717"/>
      <c r="I1134" s="1717"/>
      <c r="J1134" s="1717"/>
      <c r="K1134" s="1717"/>
      <c r="L1134" s="1717"/>
      <c r="M1134" s="1717"/>
    </row>
    <row r="1135" spans="1:13">
      <c r="A1135" s="1717"/>
      <c r="B1135" s="1717"/>
      <c r="C1135" s="1717"/>
      <c r="D1135" s="1717"/>
      <c r="E1135" s="1717"/>
      <c r="F1135" s="1717"/>
      <c r="G1135" s="1717"/>
      <c r="H1135" s="1717"/>
      <c r="I1135" s="1717"/>
      <c r="J1135" s="1717"/>
      <c r="K1135" s="1717"/>
      <c r="L1135" s="1717"/>
      <c r="M1135" s="1717"/>
    </row>
    <row r="1136" spans="1:13">
      <c r="A1136" s="1717"/>
      <c r="B1136" s="1717"/>
      <c r="C1136" s="1717"/>
      <c r="D1136" s="1717"/>
      <c r="E1136" s="1717"/>
      <c r="F1136" s="1717"/>
      <c r="G1136" s="1717"/>
      <c r="H1136" s="1717"/>
      <c r="I1136" s="1717"/>
      <c r="J1136" s="1717"/>
      <c r="K1136" s="1717"/>
      <c r="L1136" s="1717"/>
      <c r="M1136" s="1717"/>
    </row>
    <row r="1137" spans="1:13">
      <c r="A1137" s="1717"/>
      <c r="B1137" s="1717"/>
      <c r="C1137" s="1717"/>
      <c r="D1137" s="1717"/>
      <c r="E1137" s="1717"/>
      <c r="F1137" s="1717"/>
      <c r="G1137" s="1717"/>
      <c r="H1137" s="1717"/>
      <c r="I1137" s="1717"/>
      <c r="J1137" s="1717"/>
      <c r="K1137" s="1717"/>
      <c r="L1137" s="1717"/>
      <c r="M1137" s="1717"/>
    </row>
    <row r="1138" spans="1:13">
      <c r="A1138" s="1717"/>
      <c r="B1138" s="1717"/>
      <c r="C1138" s="1717"/>
      <c r="D1138" s="1717"/>
      <c r="E1138" s="1717"/>
      <c r="F1138" s="1717"/>
      <c r="G1138" s="1717"/>
      <c r="H1138" s="1717"/>
      <c r="I1138" s="1717"/>
      <c r="J1138" s="1717"/>
      <c r="K1138" s="1717"/>
      <c r="L1138" s="1717"/>
      <c r="M1138" s="1717"/>
    </row>
    <row r="1139" spans="1:13">
      <c r="A1139" s="1717"/>
      <c r="B1139" s="1717"/>
      <c r="C1139" s="1717"/>
      <c r="D1139" s="1717"/>
      <c r="E1139" s="1717"/>
      <c r="F1139" s="1717"/>
      <c r="G1139" s="1717"/>
      <c r="H1139" s="1717"/>
      <c r="I1139" s="1717"/>
      <c r="J1139" s="1717"/>
      <c r="K1139" s="1717"/>
      <c r="L1139" s="1717"/>
      <c r="M1139" s="1717"/>
    </row>
    <row r="1140" spans="1:13">
      <c r="A1140" s="1717"/>
      <c r="B1140" s="1717"/>
      <c r="C1140" s="1717"/>
      <c r="D1140" s="1717"/>
      <c r="E1140" s="1717"/>
      <c r="F1140" s="1717"/>
      <c r="G1140" s="1717"/>
      <c r="H1140" s="1717"/>
      <c r="I1140" s="1717"/>
      <c r="J1140" s="1717"/>
      <c r="K1140" s="1717"/>
      <c r="L1140" s="1717"/>
      <c r="M1140" s="1717"/>
    </row>
    <row r="1141" spans="1:13">
      <c r="A1141" s="1717"/>
      <c r="B1141" s="1717"/>
      <c r="C1141" s="1717"/>
      <c r="D1141" s="1717"/>
      <c r="E1141" s="1717"/>
      <c r="F1141" s="1717"/>
      <c r="G1141" s="1717"/>
      <c r="H1141" s="1717"/>
      <c r="I1141" s="1717"/>
      <c r="J1141" s="1717"/>
      <c r="K1141" s="1717"/>
      <c r="L1141" s="1717"/>
      <c r="M1141" s="1717"/>
    </row>
    <row r="1142" spans="1:13">
      <c r="A1142" s="1717"/>
      <c r="B1142" s="1717"/>
      <c r="C1142" s="1717"/>
      <c r="D1142" s="1717"/>
      <c r="E1142" s="1717"/>
      <c r="F1142" s="1717"/>
      <c r="G1142" s="1717"/>
      <c r="H1142" s="1717"/>
      <c r="I1142" s="1717"/>
      <c r="J1142" s="1717"/>
      <c r="K1142" s="1717"/>
      <c r="L1142" s="1717"/>
      <c r="M1142" s="1717"/>
    </row>
    <row r="1143" spans="1:13">
      <c r="A1143" s="1717"/>
      <c r="B1143" s="1717"/>
      <c r="C1143" s="1717"/>
      <c r="D1143" s="1717"/>
      <c r="E1143" s="1717"/>
      <c r="F1143" s="1717"/>
      <c r="G1143" s="1717"/>
      <c r="H1143" s="1717"/>
      <c r="I1143" s="1717"/>
      <c r="J1143" s="1717"/>
      <c r="K1143" s="1717"/>
      <c r="L1143" s="1717"/>
      <c r="M1143" s="1717"/>
    </row>
    <row r="1144" spans="1:13">
      <c r="A1144" s="1717"/>
      <c r="B1144" s="1717"/>
      <c r="C1144" s="1717"/>
      <c r="D1144" s="1717"/>
      <c r="E1144" s="1717"/>
      <c r="F1144" s="1717"/>
      <c r="G1144" s="1717"/>
      <c r="H1144" s="1717"/>
      <c r="I1144" s="1717"/>
      <c r="J1144" s="1717"/>
      <c r="K1144" s="1717"/>
      <c r="L1144" s="1717"/>
      <c r="M1144" s="1717"/>
    </row>
    <row r="1145" spans="1:13">
      <c r="A1145" s="1717"/>
      <c r="B1145" s="1717"/>
      <c r="C1145" s="1717"/>
      <c r="D1145" s="1717"/>
      <c r="E1145" s="1717"/>
      <c r="F1145" s="1717"/>
      <c r="G1145" s="1717"/>
      <c r="H1145" s="1717"/>
      <c r="I1145" s="1717"/>
      <c r="J1145" s="1717"/>
      <c r="K1145" s="1717"/>
      <c r="L1145" s="1717"/>
      <c r="M1145" s="1717"/>
    </row>
    <row r="1146" spans="1:13">
      <c r="A1146" s="1717"/>
      <c r="B1146" s="1717"/>
      <c r="C1146" s="1717"/>
      <c r="D1146" s="1717"/>
      <c r="E1146" s="1717"/>
      <c r="F1146" s="1717"/>
      <c r="G1146" s="1717"/>
      <c r="H1146" s="1717"/>
      <c r="I1146" s="1717"/>
      <c r="J1146" s="1717"/>
      <c r="K1146" s="1717"/>
      <c r="L1146" s="1717"/>
      <c r="M1146" s="1717"/>
    </row>
    <row r="1147" spans="1:13">
      <c r="A1147" s="1717"/>
      <c r="B1147" s="1717"/>
      <c r="C1147" s="1717"/>
      <c r="D1147" s="1717"/>
      <c r="E1147" s="1717"/>
      <c r="F1147" s="1717"/>
      <c r="G1147" s="1717"/>
      <c r="H1147" s="1717"/>
      <c r="I1147" s="1717"/>
      <c r="J1147" s="1717"/>
      <c r="K1147" s="1717"/>
      <c r="L1147" s="1717"/>
      <c r="M1147" s="1717"/>
    </row>
  </sheetData>
  <customSheetViews>
    <customSheetView guid="{79AD5FB7-84BA-40F8-B93E-7F6D3F799515}" topLeftCell="A61">
      <selection activeCell="Q74" sqref="Q74"/>
      <pageMargins left="0.7" right="0.7" top="0.75" bottom="0.75" header="0.3" footer="0.3"/>
      <pageSetup orientation="portrait" r:id="rId1"/>
    </customSheetView>
    <customSheetView guid="{A3593EDC-2197-4283-B58F-E8F46865F6B0}" topLeftCell="A61">
      <selection activeCell="Q74" sqref="Q74"/>
      <pageMargins left="0.7" right="0.7" top="0.75" bottom="0.75" header="0.3" footer="0.3"/>
      <pageSetup orientation="portrait" r:id="rId2"/>
    </customSheetView>
    <customSheetView guid="{39DE2760-0BFC-4719-B1E4-380C3A7079FC}">
      <selection activeCell="K29" sqref="K29"/>
      <pageMargins left="0.7" right="0.7" top="0.75" bottom="0.75" header="0.3" footer="0.3"/>
    </customSheetView>
    <customSheetView guid="{6CF4F969-58DE-4028-9DCC-C6E713BA1EE8}">
      <selection activeCell="N35" sqref="N35"/>
      <pageMargins left="0.7" right="0.7" top="0.75" bottom="0.75" header="0.3" footer="0.3"/>
    </customSheetView>
    <customSheetView guid="{854D26F6-556C-4832-93A1-027DC2E7489A}">
      <selection activeCell="P41" sqref="P41"/>
      <pageMargins left="0.7" right="0.7" top="0.75" bottom="0.75" header="0.3" footer="0.3"/>
    </customSheetView>
    <customSheetView guid="{1187C2EC-E8C1-47BD-824F-A093AEDCF8A3}" topLeftCell="A19">
      <selection activeCell="K29" sqref="K29"/>
      <pageMargins left="0.7" right="0.7" top="0.75" bottom="0.75" header="0.3" footer="0.3"/>
    </customSheetView>
    <customSheetView guid="{56D62996-4B64-4559-A57F-952A7719E60C}" topLeftCell="A19">
      <selection activeCell="K29" sqref="K29"/>
      <pageMargins left="0.7" right="0.7" top="0.75" bottom="0.75" header="0.3" footer="0.3"/>
    </customSheetView>
    <customSheetView guid="{D38925AC-49E8-4240-B4C4-15DDEAD2A52A}" topLeftCell="A19">
      <selection activeCell="N35" sqref="N35"/>
      <pageMargins left="0.7" right="0.7" top="0.75" bottom="0.75" header="0.3" footer="0.3"/>
    </customSheetView>
    <customSheetView guid="{BBB634EE-F2D2-401C-80C5-834C06C8684E}" topLeftCell="A19">
      <selection activeCell="N35" sqref="N35"/>
      <pageMargins left="0.7" right="0.7" top="0.75" bottom="0.75" header="0.3" footer="0.3"/>
    </customSheetView>
    <customSheetView guid="{2C5FEC20-E906-4956-A88D-6EAAC0747B30}" topLeftCell="A19">
      <selection activeCell="N35" sqref="N35"/>
      <pageMargins left="0.7" right="0.7" top="0.75" bottom="0.75" header="0.3" footer="0.3"/>
    </customSheetView>
    <customSheetView guid="{F9A994EF-45B5-4EB9-AA72-BA8C2214CFE1}">
      <selection activeCell="K29" sqref="K29"/>
      <pageMargins left="0.7" right="0.7" top="0.75" bottom="0.75" header="0.3" footer="0.3"/>
    </customSheetView>
    <customSheetView guid="{600A9694-21CC-48F1-9DA2-8C0E3E8B5FA0}">
      <selection activeCell="K29" sqref="K29"/>
      <pageMargins left="0.7" right="0.7" top="0.75" bottom="0.75" header="0.3" footer="0.3"/>
    </customSheetView>
    <customSheetView guid="{344E436F-251D-4C51-AB7E-9264FEC9FA05}">
      <selection activeCell="M36" sqref="M36"/>
      <pageMargins left="0.7" right="0.7" top="0.75" bottom="0.75" header="0.3" footer="0.3"/>
    </customSheetView>
    <customSheetView guid="{0546D35D-D495-4ABF-8CD5-906F9854F6B9}" topLeftCell="B1">
      <selection activeCell="M36" sqref="M36"/>
      <pageMargins left="0.7" right="0.7" top="0.75" bottom="0.75" header="0.3" footer="0.3"/>
    </customSheetView>
    <customSheetView guid="{58D92D3D-F9DC-4070-8DAB-284558C682C9}">
      <selection activeCell="K29" sqref="K29"/>
      <pageMargins left="0.7" right="0.7" top="0.75" bottom="0.75" header="0.3" footer="0.3"/>
    </customSheetView>
    <customSheetView guid="{DD0AAC79-0110-4B1B-BB25-2C4FE9ED31F4}" topLeftCell="B1">
      <selection activeCell="M36" sqref="M36"/>
      <pageMargins left="0.7" right="0.7" top="0.75" bottom="0.75" header="0.3" footer="0.3"/>
    </customSheetView>
    <customSheetView guid="{423EC763-4105-4509-B307-318A5394E372}">
      <selection activeCell="M45" sqref="M45"/>
      <pageMargins left="0.7" right="0.7" top="0.75" bottom="0.75" header="0.3" footer="0.3"/>
    </customSheetView>
    <customSheetView guid="{7FDB354D-BBFC-467C-9214-DEA80979E90C}">
      <selection activeCell="N35" sqref="N35"/>
      <pageMargins left="0.7" right="0.7" top="0.75" bottom="0.75" header="0.3" footer="0.3"/>
    </customSheetView>
    <customSheetView guid="{B98680F5-9992-4B15-9195-313E46832CE7}">
      <selection activeCell="N35" sqref="N35"/>
      <pageMargins left="0.7" right="0.7" top="0.75" bottom="0.75" header="0.3" footer="0.3"/>
    </customSheetView>
    <customSheetView guid="{2CAD6BBA-D926-4B66-9703-7E419ED6E99E}" topLeftCell="B1">
      <selection activeCell="N35" sqref="N35"/>
      <pageMargins left="0.7" right="0.7" top="0.75" bottom="0.75" header="0.3" footer="0.3"/>
    </customSheetView>
    <customSheetView guid="{64C3C58B-5EDF-4A0D-9A08-4E76AD2C2831}">
      <selection activeCell="K29" sqref="K29"/>
      <pageMargins left="0.7" right="0.7" top="0.75" bottom="0.75" header="0.3" footer="0.3"/>
    </customSheetView>
    <customSheetView guid="{23935FAA-2CC8-4E3D-A833-6D530319EE28}">
      <pageMargins left="0.7" right="0.7" top="0.75" bottom="0.75" header="0.3" footer="0.3"/>
    </customSheetView>
    <customSheetView guid="{E7B49325-7A41-4A22-9EA5-2C4D363DA8F1}">
      <pageMargins left="0.7" right="0.7" top="0.75" bottom="0.75" header="0.3" footer="0.3"/>
    </customSheetView>
    <customSheetView guid="{FAC928FB-1728-4FB7-8ECE-85A8DE4D0ADF}">
      <pageMargins left="0.7" right="0.7" top="0.75" bottom="0.75" header="0.3" footer="0.3"/>
    </customSheetView>
    <customSheetView guid="{8C4D76D8-AA45-48E9-9804-BEEAA7B08B03}">
      <pageMargins left="0.7" right="0.7" top="0.75" bottom="0.75" header="0.3" footer="0.3"/>
    </customSheetView>
    <customSheetView guid="{862ECE3E-CBCF-4644-8210-D1EDA2099D3A}">
      <pageMargins left="0.7" right="0.7" top="0.75" bottom="0.75" header="0.3" footer="0.3"/>
    </customSheetView>
    <customSheetView guid="{EE1B2E10-D8FD-451C-B1E1-0B98F6A560DF}" topLeftCell="B1">
      <pageMargins left="0.7" right="0.7" top="0.75" bottom="0.75" header="0.3" footer="0.3"/>
    </customSheetView>
    <customSheetView guid="{7964114C-CB29-4D99-9806-CFB993D96184}">
      <pageMargins left="0.7" right="0.7" top="0.75" bottom="0.75" header="0.3" footer="0.3"/>
    </customSheetView>
    <customSheetView guid="{A7CCEAC1-D48B-40D0-9479-364198DE80EF}">
      <pageMargins left="0.7" right="0.7" top="0.75" bottom="0.75" header="0.3" footer="0.3"/>
    </customSheetView>
    <customSheetView guid="{68F5884F-4969-4575-BF13-5CC01FC32956}">
      <pageMargins left="0.7" right="0.7" top="0.75" bottom="0.75" header="0.3" footer="0.3"/>
    </customSheetView>
    <customSheetView guid="{29758B78-03D3-4D8E-AD37-F25D1BDCFD7B}">
      <pageMargins left="0.7" right="0.7" top="0.75" bottom="0.75" header="0.3" footer="0.3"/>
    </customSheetView>
    <customSheetView guid="{DE99B454-ED50-4848-ADC8-212B34E74919}">
      <pageMargins left="0.7" right="0.7" top="0.75" bottom="0.75" header="0.3" footer="0.3"/>
    </customSheetView>
    <customSheetView guid="{8CB2D929-C7E4-4180-B163-8A2824806B17}">
      <pageMargins left="0.7" right="0.7" top="0.75" bottom="0.75" header="0.3" footer="0.3"/>
    </customSheetView>
    <customSheetView guid="{34D85203-2D51-4355-8027-8019AB86EBCF}">
      <pageMargins left="0.7" right="0.7" top="0.75" bottom="0.75" header="0.3" footer="0.3"/>
    </customSheetView>
    <customSheetView guid="{89CCDF41-F1C9-4313-9F31-D107B3C76DDB}">
      <pageMargins left="0.7" right="0.7" top="0.75" bottom="0.75" header="0.3" footer="0.3"/>
    </customSheetView>
    <customSheetView guid="{726AD29E-1BFF-4E2F-9960-EE7743278367}">
      <pageMargins left="0.7" right="0.7" top="0.75" bottom="0.75" header="0.3" footer="0.3"/>
    </customSheetView>
    <customSheetView guid="{2F42E84F-7DBF-4A75-A7B3-62028DAEBF1A}">
      <pageMargins left="0.7" right="0.7" top="0.75" bottom="0.75" header="0.3" footer="0.3"/>
    </customSheetView>
    <customSheetView guid="{2B685D48-0292-4AA7-9819-853B2AEC1DD4}">
      <pageMargins left="0.7" right="0.7" top="0.75" bottom="0.75" header="0.3" footer="0.3"/>
    </customSheetView>
    <customSheetView guid="{4B0AA991-6767-4D57-B414-24103CB6BBB4}">
      <pageMargins left="0.7" right="0.7" top="0.75" bottom="0.75" header="0.3" footer="0.3"/>
    </customSheetView>
    <customSheetView guid="{8E86F10A-A699-45F6-98BE-FE12C92DC001}">
      <pageMargins left="0.7" right="0.7" top="0.75" bottom="0.75" header="0.3" footer="0.3"/>
    </customSheetView>
    <customSheetView guid="{47F7A3CE-B782-485F-A003-C143096A6054}">
      <pageMargins left="0.7" right="0.7" top="0.75" bottom="0.75" header="0.3" footer="0.3"/>
    </customSheetView>
    <customSheetView guid="{39B6890E-9E43-4C41-84C2-BE54C196CF6B}">
      <pageMargins left="0.7" right="0.7" top="0.75" bottom="0.75" header="0.3" footer="0.3"/>
    </customSheetView>
    <customSheetView guid="{5C12847A-1A36-4653-8A29-4B40BE88BC31}">
      <pageMargins left="0.7" right="0.7" top="0.75" bottom="0.75" header="0.3" footer="0.3"/>
    </customSheetView>
    <customSheetView guid="{72622A5F-562A-4F46-80A6-FB340FA923E4}">
      <pageMargins left="0.7" right="0.7" top="0.75" bottom="0.75" header="0.3" footer="0.3"/>
    </customSheetView>
    <customSheetView guid="{3A3E5217-495A-42D4-92E9-DBDDFA0133B2}">
      <pageMargins left="0.7" right="0.7" top="0.75" bottom="0.75" header="0.3" footer="0.3"/>
    </customSheetView>
    <customSheetView guid="{60CB8EE4-B91C-4012-A081-CCBA186E6839}">
      <pageMargins left="0.7" right="0.7" top="0.75" bottom="0.75" header="0.3" footer="0.3"/>
    </customSheetView>
    <customSheetView guid="{B8A5C91A-AD33-4DF4-A694-672D147217B5}">
      <pageMargins left="0.7" right="0.7" top="0.75" bottom="0.75" header="0.3" footer="0.3"/>
    </customSheetView>
    <customSheetView guid="{6A065346-6EC6-4D7F-9DF7-3658D614503A}">
      <pageMargins left="0.7" right="0.7" top="0.75" bottom="0.75" header="0.3" footer="0.3"/>
    </customSheetView>
    <customSheetView guid="{6BC667A8-B269-4F56-A803-5E4093D12764}">
      <pageMargins left="0.7" right="0.7" top="0.75" bottom="0.75" header="0.3" footer="0.3"/>
    </customSheetView>
    <customSheetView guid="{4075A10A-29EA-4A39-8C87-92C314459964}">
      <pageMargins left="0.7" right="0.7" top="0.75" bottom="0.75" header="0.3" footer="0.3"/>
    </customSheetView>
    <customSheetView guid="{D07D711A-BCB9-4378-B863-4CB7EB1E0F9F}">
      <pageMargins left="0.7" right="0.7" top="0.75" bottom="0.75" header="0.3" footer="0.3"/>
    </customSheetView>
    <customSheetView guid="{CE3A1CF7-6A47-4ED0-B4C6-D84228F6384A}">
      <pageMargins left="0.7" right="0.7" top="0.75" bottom="0.75" header="0.3" footer="0.3"/>
    </customSheetView>
    <customSheetView guid="{A6CAB246-C66C-4430-B883-E3AB4CA85CD3}" topLeftCell="A19">
      <selection activeCell="N35" sqref="N35"/>
      <pageMargins left="0.7" right="0.7" top="0.75" bottom="0.75" header="0.3" footer="0.3"/>
    </customSheetView>
    <customSheetView guid="{A1494558-1040-4A63-BC7C-D39B992B3E56}">
      <selection activeCell="N35" sqref="N35"/>
      <pageMargins left="0.7" right="0.7" top="0.75" bottom="0.75" header="0.3" footer="0.3"/>
    </customSheetView>
    <customSheetView guid="{1D116760-CC87-4F16-87B4-C7A61320F480}" topLeftCell="A7">
      <selection activeCell="M36" sqref="M36"/>
      <pageMargins left="0.7" right="0.7" top="0.75" bottom="0.75" header="0.3" footer="0.3"/>
    </customSheetView>
    <customSheetView guid="{0CF2EC10-BDE2-491E-A077-01A8E5B1EBEC}" topLeftCell="B1">
      <selection activeCell="M36" sqref="M36"/>
      <pageMargins left="0.7" right="0.7" top="0.75" bottom="0.75" header="0.3" footer="0.3"/>
    </customSheetView>
    <customSheetView guid="{F88BCD3F-34B6-43CB-BC45-E51462EBF67F}" topLeftCell="A19">
      <selection activeCell="K29" sqref="K29"/>
      <pageMargins left="0.7" right="0.7" top="0.75" bottom="0.75" header="0.3" footer="0.3"/>
    </customSheetView>
    <customSheetView guid="{1749D216-7950-497C-B39A-63FBE4D03B8C}">
      <selection activeCell="K29" sqref="K29"/>
      <pageMargins left="0.7" right="0.7" top="0.75" bottom="0.75" header="0.3" footer="0.3"/>
    </customSheetView>
    <customSheetView guid="{7FA40027-7B17-499A-B359-A5EF5225CCED}">
      <selection activeCell="K29" sqref="K29"/>
      <pageMargins left="0.7" right="0.7" top="0.75" bottom="0.75" header="0.3" footer="0.3"/>
    </customSheetView>
    <customSheetView guid="{34D72504-BFF0-4EA8-8FC8-7543DC9590F6}">
      <selection activeCell="K29" sqref="K29"/>
      <pageMargins left="0.7" right="0.7" top="0.75" bottom="0.75" header="0.3" footer="0.3"/>
    </customSheetView>
    <customSheetView guid="{72F1F4A7-FA3D-4AAA-B9F7-0B7CBCF937A0}">
      <selection activeCell="M36" sqref="M36"/>
      <pageMargins left="0.7" right="0.7" top="0.75" bottom="0.75" header="0.3" footer="0.3"/>
    </customSheetView>
    <customSheetView guid="{08FE8395-D523-42C1-83CE-E79D67FD8F6E}">
      <selection activeCell="K29" sqref="K29"/>
      <pageMargins left="0.7" right="0.7" top="0.75" bottom="0.75" header="0.3" footer="0.3"/>
    </customSheetView>
    <customSheetView guid="{1CAAE197-33E6-4BF2-B4DE-FDE07E8BBF88}" topLeftCell="A19">
      <selection activeCell="N35" sqref="N35"/>
      <pageMargins left="0.7" right="0.7" top="0.75" bottom="0.75" header="0.3" footer="0.3"/>
    </customSheetView>
    <customSheetView guid="{0B1CD487-A10E-47AA-97E1-782E43B555C4}">
      <selection activeCell="N35" sqref="N35"/>
      <pageMargins left="0.7" right="0.7" top="0.75" bottom="0.75" header="0.3" footer="0.3"/>
    </customSheetView>
    <customSheetView guid="{AF97F53F-CC36-44C1-9ECD-DF5129B3E6B5}" topLeftCell="B1">
      <selection activeCell="N35" sqref="N35"/>
      <pageMargins left="0.7" right="0.7" top="0.75" bottom="0.75" header="0.3" footer="0.3"/>
    </customSheetView>
    <customSheetView guid="{FD6F7CAF-FB1E-4C3B-BC17-A805CA3477EF}">
      <selection activeCell="K29" sqref="K29"/>
      <pageMargins left="0.7" right="0.7" top="0.75" bottom="0.75" header="0.3" footer="0.3"/>
    </customSheetView>
    <customSheetView guid="{FEDC4AFF-A1F9-4866-BED0-75319FE928CF}">
      <selection activeCell="K29" sqref="K29"/>
      <pageMargins left="0.7" right="0.7" top="0.75" bottom="0.75" header="0.3" footer="0.3"/>
    </customSheetView>
    <customSheetView guid="{BB41729E-AA2B-4B78-BC0A-1EFA069D5CFD}" topLeftCell="A19">
      <selection activeCell="N35" sqref="N35"/>
      <pageMargins left="0.7" right="0.7" top="0.75" bottom="0.75" header="0.3" footer="0.3"/>
    </customSheetView>
    <customSheetView guid="{7BB95B6A-5E37-4CAE-AF7D-1CC701D075E8}" topLeftCell="A19">
      <selection activeCell="N35" sqref="N35"/>
      <pageMargins left="0.7" right="0.7" top="0.75" bottom="0.75" header="0.3" footer="0.3"/>
    </customSheetView>
    <customSheetView guid="{2EC062F0-5386-4865-B10E-AAA41383D77F}" topLeftCell="A19">
      <selection activeCell="N35" sqref="N35"/>
      <pageMargins left="0.7" right="0.7" top="0.75" bottom="0.75" header="0.3" footer="0.3"/>
    </customSheetView>
    <customSheetView guid="{FC2532A6-77E2-4AF9-9A45-F247B0588659}" topLeftCell="A10">
      <selection activeCell="K29" sqref="K29"/>
      <pageMargins left="0.7" right="0.7" top="0.75" bottom="0.75" header="0.3" footer="0.3"/>
      <pageSetup paperSize="0" orientation="portrait" r:id="rId3"/>
    </customSheetView>
    <customSheetView guid="{A44DAB59-BE7A-4333-A5F2-74C8918F30B6}">
      <selection activeCell="K29" sqref="K29"/>
      <pageMargins left="0.7" right="0.7" top="0.75" bottom="0.75" header="0.3" footer="0.3"/>
    </customSheetView>
    <customSheetView guid="{03AFFCA8-9E14-4DB5-84F7-C730BD68291C}" topLeftCell="A61">
      <selection activeCell="Q74" sqref="Q74"/>
      <pageMargins left="0.7" right="0.7" top="0.75" bottom="0.75" header="0.3" footer="0.3"/>
      <pageSetup orientation="portrait" r:id="rId4"/>
    </customSheetView>
    <customSheetView guid="{EC76EB35-067C-4DE7-B07A-226A5E409E79}" topLeftCell="A19">
      <selection activeCell="K29" sqref="K29"/>
      <pageMargins left="0.7" right="0.7" top="0.75" bottom="0.75" header="0.3" footer="0.3"/>
    </customSheetView>
    <customSheetView guid="{983A23DD-8020-461E-A6F4-2AEC4ED7324C}">
      <selection activeCell="M36" sqref="M36"/>
      <pageMargins left="0.7" right="0.7" top="0.75" bottom="0.75" header="0.3" footer="0.3"/>
    </customSheetView>
    <customSheetView guid="{D3731BF5-0429-4443-9A8C-8B29EB0DB856}">
      <selection activeCell="K29" sqref="K29"/>
      <pageMargins left="0.7" right="0.7" top="0.75" bottom="0.75" header="0.3" footer="0.3"/>
    </customSheetView>
    <customSheetView guid="{A530EBA0-4EDF-47E2-8165-36150308EFE0}">
      <selection activeCell="K29" sqref="K29"/>
      <pageMargins left="0.7" right="0.7" top="0.75" bottom="0.75" header="0.3" footer="0.3"/>
    </customSheetView>
    <customSheetView guid="{FE9B4351-E79D-4254-BAB9-133F96438B1B}" topLeftCell="A61">
      <selection activeCell="Q74" sqref="Q74"/>
      <pageMargins left="0.7" right="0.7" top="0.75" bottom="0.75" header="0.3" footer="0.3"/>
      <pageSetup orientation="portrait" r:id="rId5"/>
    </customSheetView>
    <customSheetView guid="{CA9519B9-3429-4BE9-9E5D-F85393E6AD13}" topLeftCell="A61">
      <selection activeCell="Q74" sqref="Q74"/>
      <pageMargins left="0.7" right="0.7" top="0.75" bottom="0.75" header="0.3" footer="0.3"/>
      <pageSetup orientation="portrait" r:id="rId6"/>
    </customSheetView>
  </customSheetViews>
  <pageMargins left="0.7" right="0.7" top="0.75" bottom="0.75" header="0.3" footer="0.3"/>
  <pageSetup scale="72" fitToHeight="0" orientation="landscape" r:id="rId7"/>
  <headerFooter>
    <oddHeader>&amp;C&amp;"-,Bold"&amp;14Bamberg Shoulder Plan
 Proposed Work</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pageSetUpPr fitToPage="1"/>
  </sheetPr>
  <dimension ref="A1:V49"/>
  <sheetViews>
    <sheetView topLeftCell="A20" workbookViewId="0">
      <selection activeCell="M40" sqref="M40"/>
    </sheetView>
  </sheetViews>
  <sheetFormatPr defaultRowHeight="15"/>
  <cols>
    <col min="4" max="4" width="15.42578125" customWidth="1"/>
    <col min="12" max="12" width="14.42578125" customWidth="1"/>
    <col min="13" max="13" width="14.42578125" style="395" customWidth="1"/>
    <col min="16" max="16" width="9.5703125" bestFit="1" customWidth="1"/>
  </cols>
  <sheetData>
    <row r="1" spans="1:16" ht="18.75">
      <c r="A1" s="409" t="s">
        <v>12</v>
      </c>
      <c r="B1" s="409"/>
      <c r="C1" s="409"/>
      <c r="D1" s="409"/>
      <c r="E1" s="409" t="s">
        <v>2294</v>
      </c>
      <c r="F1" s="409"/>
      <c r="G1" s="409"/>
      <c r="H1" s="409" t="s">
        <v>5390</v>
      </c>
      <c r="I1" s="409"/>
      <c r="J1" s="409"/>
      <c r="K1" s="409"/>
      <c r="L1" s="409"/>
      <c r="M1" s="409"/>
      <c r="N1" s="409"/>
    </row>
    <row r="2" spans="1:16" ht="15.75">
      <c r="A2" s="579"/>
      <c r="B2" s="410"/>
      <c r="C2" s="411" t="s">
        <v>0</v>
      </c>
      <c r="D2" s="410"/>
      <c r="E2" s="579" t="s">
        <v>9</v>
      </c>
      <c r="F2" s="411"/>
      <c r="G2" s="410"/>
      <c r="H2" s="579" t="s">
        <v>10</v>
      </c>
      <c r="I2" s="411"/>
      <c r="J2" s="411"/>
      <c r="K2" s="579"/>
      <c r="L2" s="411"/>
      <c r="M2" s="411"/>
      <c r="N2" s="410"/>
    </row>
    <row r="3" spans="1:16" ht="45">
      <c r="A3" s="397" t="s">
        <v>7</v>
      </c>
      <c r="B3" s="399" t="s">
        <v>13</v>
      </c>
      <c r="C3" s="402" t="s">
        <v>1</v>
      </c>
      <c r="D3" s="399" t="s">
        <v>2</v>
      </c>
      <c r="E3" s="397" t="s">
        <v>3</v>
      </c>
      <c r="F3" s="398" t="s">
        <v>4</v>
      </c>
      <c r="G3" s="399" t="s">
        <v>5</v>
      </c>
      <c r="H3" s="397" t="s">
        <v>6</v>
      </c>
      <c r="I3" s="398" t="s">
        <v>4</v>
      </c>
      <c r="J3" s="399" t="s">
        <v>2</v>
      </c>
      <c r="K3" s="405" t="s">
        <v>8</v>
      </c>
      <c r="L3" s="398" t="s">
        <v>14</v>
      </c>
      <c r="M3" s="201" t="s">
        <v>3156</v>
      </c>
      <c r="N3" s="399" t="s">
        <v>11</v>
      </c>
    </row>
    <row r="4" spans="1:16">
      <c r="A4" s="182" t="s">
        <v>20</v>
      </c>
      <c r="B4" s="403">
        <v>1</v>
      </c>
      <c r="C4" s="187" t="s">
        <v>71</v>
      </c>
      <c r="D4" s="396" t="s">
        <v>1882</v>
      </c>
      <c r="E4" s="189">
        <v>8</v>
      </c>
      <c r="F4" s="575" t="s">
        <v>1880</v>
      </c>
      <c r="G4" s="396" t="s">
        <v>23</v>
      </c>
      <c r="H4" s="190">
        <v>16.2</v>
      </c>
      <c r="I4" s="575" t="s">
        <v>5345</v>
      </c>
      <c r="J4" s="396" t="s">
        <v>23</v>
      </c>
      <c r="K4" s="194">
        <v>8.1999999999999993</v>
      </c>
      <c r="L4" s="104">
        <v>42120</v>
      </c>
      <c r="M4" s="511">
        <v>42117</v>
      </c>
      <c r="N4" s="41"/>
      <c r="O4" s="16"/>
      <c r="P4" s="447"/>
    </row>
    <row r="5" spans="1:16">
      <c r="A5" s="182" t="s">
        <v>20</v>
      </c>
      <c r="B5" s="192">
        <v>2</v>
      </c>
      <c r="C5" s="187">
        <v>340</v>
      </c>
      <c r="D5" s="183" t="s">
        <v>5346</v>
      </c>
      <c r="E5" s="190">
        <v>0</v>
      </c>
      <c r="F5" s="181" t="s">
        <v>71</v>
      </c>
      <c r="G5" s="183" t="s">
        <v>1882</v>
      </c>
      <c r="H5" s="189">
        <v>0.71</v>
      </c>
      <c r="I5" s="181" t="s">
        <v>71</v>
      </c>
      <c r="J5" s="183" t="s">
        <v>1882</v>
      </c>
      <c r="K5" s="194">
        <v>0.71</v>
      </c>
      <c r="L5" s="284" t="s">
        <v>6008</v>
      </c>
      <c r="M5" s="523">
        <v>42041</v>
      </c>
      <c r="N5" s="41"/>
    </row>
    <row r="6" spans="1:16">
      <c r="A6" s="182" t="s">
        <v>20</v>
      </c>
      <c r="B6" s="192">
        <v>3</v>
      </c>
      <c r="C6" s="187">
        <v>339</v>
      </c>
      <c r="D6" s="183" t="s">
        <v>5347</v>
      </c>
      <c r="E6" s="190">
        <v>0</v>
      </c>
      <c r="F6" s="181" t="s">
        <v>71</v>
      </c>
      <c r="G6" s="183" t="s">
        <v>1882</v>
      </c>
      <c r="H6" s="189">
        <v>0.27</v>
      </c>
      <c r="I6" s="181" t="s">
        <v>5348</v>
      </c>
      <c r="J6" s="183" t="s">
        <v>5349</v>
      </c>
      <c r="K6" s="194">
        <v>0.27</v>
      </c>
      <c r="L6" s="284" t="s">
        <v>6008</v>
      </c>
      <c r="M6" s="523">
        <v>42041</v>
      </c>
      <c r="N6" s="41"/>
    </row>
    <row r="7" spans="1:16">
      <c r="A7" s="182" t="s">
        <v>20</v>
      </c>
      <c r="B7" s="192">
        <v>4</v>
      </c>
      <c r="C7" s="187">
        <v>355</v>
      </c>
      <c r="D7" s="183" t="s">
        <v>5350</v>
      </c>
      <c r="E7" s="190">
        <v>1.02</v>
      </c>
      <c r="F7" s="181" t="s">
        <v>71</v>
      </c>
      <c r="G7" s="183" t="s">
        <v>1882</v>
      </c>
      <c r="H7" s="190">
        <v>2.19</v>
      </c>
      <c r="I7" s="181">
        <v>36</v>
      </c>
      <c r="J7" s="183" t="s">
        <v>1879</v>
      </c>
      <c r="K7" s="194">
        <v>1.17</v>
      </c>
      <c r="L7" s="284">
        <v>42139</v>
      </c>
      <c r="M7" s="511">
        <v>42139</v>
      </c>
      <c r="N7" s="498"/>
    </row>
    <row r="8" spans="1:16">
      <c r="A8" s="182" t="s">
        <v>20</v>
      </c>
      <c r="B8" s="403">
        <v>5</v>
      </c>
      <c r="C8" s="187">
        <v>401</v>
      </c>
      <c r="D8" s="396" t="s">
        <v>5351</v>
      </c>
      <c r="E8" s="189">
        <v>0.35</v>
      </c>
      <c r="F8" s="575">
        <v>355</v>
      </c>
      <c r="G8" s="396" t="s">
        <v>5352</v>
      </c>
      <c r="H8" s="189">
        <v>1.34</v>
      </c>
      <c r="I8" s="575">
        <v>120</v>
      </c>
      <c r="J8" s="396" t="s">
        <v>1881</v>
      </c>
      <c r="K8" s="194">
        <v>0.99</v>
      </c>
      <c r="L8" s="284">
        <v>42139</v>
      </c>
      <c r="M8" s="511">
        <v>42139</v>
      </c>
      <c r="N8" s="396"/>
      <c r="O8" s="16"/>
      <c r="P8" s="17"/>
    </row>
    <row r="9" spans="1:16">
      <c r="A9" s="182" t="s">
        <v>20</v>
      </c>
      <c r="B9" s="192">
        <v>6</v>
      </c>
      <c r="C9" s="187">
        <v>120</v>
      </c>
      <c r="D9" s="183" t="s">
        <v>1881</v>
      </c>
      <c r="E9" s="189">
        <v>0</v>
      </c>
      <c r="F9" s="181">
        <v>14</v>
      </c>
      <c r="G9" s="183" t="s">
        <v>748</v>
      </c>
      <c r="H9" s="189">
        <v>1.61</v>
      </c>
      <c r="I9" s="181">
        <v>36</v>
      </c>
      <c r="J9" s="183" t="s">
        <v>1879</v>
      </c>
      <c r="K9" s="195">
        <v>1.61</v>
      </c>
      <c r="L9" s="284">
        <v>42139</v>
      </c>
      <c r="M9" s="511">
        <v>42139</v>
      </c>
      <c r="N9" s="41"/>
    </row>
    <row r="10" spans="1:16">
      <c r="A10" s="182" t="s">
        <v>20</v>
      </c>
      <c r="B10" s="192">
        <v>7</v>
      </c>
      <c r="C10" s="187">
        <v>14</v>
      </c>
      <c r="D10" s="183" t="s">
        <v>748</v>
      </c>
      <c r="E10" s="190">
        <v>3.98</v>
      </c>
      <c r="F10" s="181">
        <v>36</v>
      </c>
      <c r="G10" s="183" t="s">
        <v>1879</v>
      </c>
      <c r="H10" s="190">
        <v>5.92</v>
      </c>
      <c r="I10" s="181" t="s">
        <v>71</v>
      </c>
      <c r="J10" s="183" t="s">
        <v>1882</v>
      </c>
      <c r="K10" s="195">
        <v>1.94</v>
      </c>
      <c r="L10" s="284">
        <v>42170</v>
      </c>
      <c r="M10" s="523">
        <v>42170</v>
      </c>
      <c r="N10" s="3"/>
    </row>
    <row r="11" spans="1:16">
      <c r="A11" s="182" t="s">
        <v>20</v>
      </c>
      <c r="B11" s="192">
        <v>8</v>
      </c>
      <c r="C11" s="187">
        <v>58</v>
      </c>
      <c r="D11" s="183" t="s">
        <v>5353</v>
      </c>
      <c r="E11" s="190">
        <v>0</v>
      </c>
      <c r="F11" s="181" t="s">
        <v>71</v>
      </c>
      <c r="G11" s="183" t="s">
        <v>1882</v>
      </c>
      <c r="H11" s="190">
        <v>3.3</v>
      </c>
      <c r="I11" s="181" t="s">
        <v>5354</v>
      </c>
      <c r="J11" s="183" t="s">
        <v>5349</v>
      </c>
      <c r="K11" s="195">
        <v>3.3</v>
      </c>
      <c r="L11" s="284">
        <v>42262</v>
      </c>
      <c r="M11" s="511">
        <v>42231</v>
      </c>
      <c r="N11" s="3"/>
    </row>
    <row r="12" spans="1:16">
      <c r="A12" s="182" t="s">
        <v>20</v>
      </c>
      <c r="B12" s="192">
        <v>9</v>
      </c>
      <c r="C12" s="187">
        <v>86</v>
      </c>
      <c r="D12" s="183" t="s">
        <v>5355</v>
      </c>
      <c r="E12" s="190">
        <v>0</v>
      </c>
      <c r="F12" s="181">
        <v>57</v>
      </c>
      <c r="G12" s="183" t="s">
        <v>5356</v>
      </c>
      <c r="H12" s="189">
        <v>3.28</v>
      </c>
      <c r="I12" s="181">
        <v>36</v>
      </c>
      <c r="J12" s="183" t="s">
        <v>1879</v>
      </c>
      <c r="K12" s="194">
        <v>3.28</v>
      </c>
      <c r="L12" s="284" t="s">
        <v>5389</v>
      </c>
      <c r="M12" s="523">
        <v>42262</v>
      </c>
      <c r="N12" s="42"/>
      <c r="O12" s="16"/>
      <c r="P12" s="17"/>
    </row>
    <row r="13" spans="1:16">
      <c r="A13" s="182" t="s">
        <v>20</v>
      </c>
      <c r="B13" s="192">
        <v>10</v>
      </c>
      <c r="C13" s="187">
        <v>57</v>
      </c>
      <c r="D13" s="183" t="s">
        <v>5357</v>
      </c>
      <c r="E13" s="189">
        <v>1.62</v>
      </c>
      <c r="F13" s="181" t="s">
        <v>71</v>
      </c>
      <c r="G13" s="183" t="s">
        <v>1882</v>
      </c>
      <c r="H13" s="189">
        <v>5.69</v>
      </c>
      <c r="I13" s="181" t="s">
        <v>3663</v>
      </c>
      <c r="J13" s="183" t="s">
        <v>5358</v>
      </c>
      <c r="K13" s="194">
        <v>4.07</v>
      </c>
      <c r="L13" s="284" t="s">
        <v>5389</v>
      </c>
      <c r="M13" s="523"/>
      <c r="N13" s="396"/>
    </row>
    <row r="14" spans="1:16">
      <c r="A14" s="182" t="s">
        <v>20</v>
      </c>
      <c r="B14" s="192">
        <v>11</v>
      </c>
      <c r="C14" s="187">
        <v>611</v>
      </c>
      <c r="D14" s="183" t="s">
        <v>5359</v>
      </c>
      <c r="E14" s="190">
        <v>0</v>
      </c>
      <c r="F14" s="181" t="s">
        <v>71</v>
      </c>
      <c r="G14" s="183" t="s">
        <v>1882</v>
      </c>
      <c r="H14" s="189">
        <v>0.62</v>
      </c>
      <c r="I14" s="181">
        <v>58</v>
      </c>
      <c r="J14" s="183" t="s">
        <v>5353</v>
      </c>
      <c r="K14" s="194">
        <v>0.62</v>
      </c>
      <c r="L14" s="284">
        <v>42323</v>
      </c>
      <c r="M14" s="523">
        <v>42370</v>
      </c>
      <c r="N14" s="3"/>
    </row>
    <row r="15" spans="1:16">
      <c r="A15" s="182" t="s">
        <v>20</v>
      </c>
      <c r="B15" s="192">
        <v>12</v>
      </c>
      <c r="C15" s="187">
        <v>537</v>
      </c>
      <c r="D15" s="183" t="s">
        <v>5360</v>
      </c>
      <c r="E15" s="189">
        <v>0</v>
      </c>
      <c r="F15" s="181">
        <v>58</v>
      </c>
      <c r="G15" s="183" t="s">
        <v>5353</v>
      </c>
      <c r="H15" s="189">
        <v>1.17</v>
      </c>
      <c r="I15" s="181">
        <v>86</v>
      </c>
      <c r="J15" s="183" t="s">
        <v>5361</v>
      </c>
      <c r="K15" s="194">
        <v>1.17</v>
      </c>
      <c r="L15" s="284">
        <v>42323</v>
      </c>
      <c r="M15" s="523"/>
      <c r="N15" s="3"/>
    </row>
    <row r="16" spans="1:16">
      <c r="A16" s="182" t="s">
        <v>20</v>
      </c>
      <c r="B16" s="192">
        <v>13</v>
      </c>
      <c r="C16" s="187">
        <v>603</v>
      </c>
      <c r="D16" s="183" t="s">
        <v>5361</v>
      </c>
      <c r="E16" s="190">
        <v>0</v>
      </c>
      <c r="F16" s="181">
        <v>86</v>
      </c>
      <c r="G16" s="183" t="s">
        <v>5361</v>
      </c>
      <c r="H16" s="190">
        <v>0.19</v>
      </c>
      <c r="I16" s="181" t="s">
        <v>5362</v>
      </c>
      <c r="J16" s="183" t="s">
        <v>1882</v>
      </c>
      <c r="K16" s="195">
        <v>0.19</v>
      </c>
      <c r="L16" s="284">
        <v>42323</v>
      </c>
      <c r="M16" s="523"/>
      <c r="N16" s="396"/>
      <c r="O16" s="16"/>
      <c r="P16" s="17"/>
    </row>
    <row r="17" spans="1:22">
      <c r="A17" s="182" t="s">
        <v>20</v>
      </c>
      <c r="B17" s="192">
        <v>14</v>
      </c>
      <c r="C17" s="187">
        <v>608</v>
      </c>
      <c r="D17" s="183" t="s">
        <v>5363</v>
      </c>
      <c r="E17" s="190">
        <v>0</v>
      </c>
      <c r="F17" s="181">
        <v>57</v>
      </c>
      <c r="G17" s="183" t="s">
        <v>5364</v>
      </c>
      <c r="H17" s="190">
        <v>1.75</v>
      </c>
      <c r="I17" s="181">
        <v>58</v>
      </c>
      <c r="J17" s="183" t="s">
        <v>5353</v>
      </c>
      <c r="K17" s="195">
        <v>1.75</v>
      </c>
      <c r="L17" s="284">
        <v>42323</v>
      </c>
      <c r="M17" s="523"/>
      <c r="N17" s="3"/>
    </row>
    <row r="18" spans="1:22">
      <c r="A18" s="182" t="s">
        <v>20</v>
      </c>
      <c r="B18" s="192">
        <v>15</v>
      </c>
      <c r="C18" s="187">
        <v>519</v>
      </c>
      <c r="D18" s="183" t="s">
        <v>5365</v>
      </c>
      <c r="E18" s="190">
        <v>0</v>
      </c>
      <c r="F18" s="181">
        <v>608</v>
      </c>
      <c r="G18" s="183" t="s">
        <v>5363</v>
      </c>
      <c r="H18" s="190">
        <v>0.93</v>
      </c>
      <c r="I18" s="181">
        <v>518</v>
      </c>
      <c r="J18" s="183" t="s">
        <v>5365</v>
      </c>
      <c r="K18" s="195">
        <v>0.93</v>
      </c>
      <c r="L18" s="284">
        <v>42323</v>
      </c>
      <c r="M18" s="523"/>
      <c r="N18" s="3"/>
    </row>
    <row r="19" spans="1:22">
      <c r="A19" s="182" t="s">
        <v>20</v>
      </c>
      <c r="B19" s="192">
        <v>16</v>
      </c>
      <c r="C19" s="187">
        <v>518</v>
      </c>
      <c r="D19" s="183" t="s">
        <v>5365</v>
      </c>
      <c r="E19" s="190">
        <v>0</v>
      </c>
      <c r="F19" s="181" t="s">
        <v>71</v>
      </c>
      <c r="G19" s="183" t="s">
        <v>1882</v>
      </c>
      <c r="H19" s="189">
        <v>0.49</v>
      </c>
      <c r="I19" s="181">
        <v>519</v>
      </c>
      <c r="J19" s="183" t="s">
        <v>5365</v>
      </c>
      <c r="K19" s="194">
        <v>0.49</v>
      </c>
      <c r="L19" s="284">
        <v>42323</v>
      </c>
      <c r="M19" s="523"/>
      <c r="N19" s="3"/>
    </row>
    <row r="20" spans="1:22">
      <c r="A20" s="182" t="s">
        <v>20</v>
      </c>
      <c r="B20" s="192">
        <v>17</v>
      </c>
      <c r="C20" s="187">
        <v>70</v>
      </c>
      <c r="D20" s="183" t="s">
        <v>5366</v>
      </c>
      <c r="E20" s="189">
        <v>0.43</v>
      </c>
      <c r="F20" s="181" t="s">
        <v>1880</v>
      </c>
      <c r="G20" s="183" t="s">
        <v>5349</v>
      </c>
      <c r="H20" s="189">
        <v>4.88</v>
      </c>
      <c r="I20" s="181">
        <v>69</v>
      </c>
      <c r="J20" s="183" t="s">
        <v>5367</v>
      </c>
      <c r="K20" s="194">
        <v>4.45</v>
      </c>
      <c r="L20" s="284">
        <v>42323</v>
      </c>
      <c r="M20" s="523"/>
      <c r="N20" s="396"/>
      <c r="O20" s="16"/>
      <c r="P20" s="17"/>
    </row>
    <row r="21" spans="1:22">
      <c r="A21" s="182" t="s">
        <v>20</v>
      </c>
      <c r="B21" s="192">
        <v>18</v>
      </c>
      <c r="C21" s="187">
        <v>607</v>
      </c>
      <c r="D21" s="183" t="s">
        <v>5368</v>
      </c>
      <c r="E21" s="190">
        <v>0</v>
      </c>
      <c r="F21" s="181" t="s">
        <v>5362</v>
      </c>
      <c r="G21" s="183" t="s">
        <v>1882</v>
      </c>
      <c r="H21" s="189">
        <v>4.88</v>
      </c>
      <c r="I21" s="181">
        <v>70</v>
      </c>
      <c r="J21" s="183" t="s">
        <v>5369</v>
      </c>
      <c r="K21" s="194">
        <v>1.95</v>
      </c>
      <c r="L21" s="284">
        <v>42353</v>
      </c>
      <c r="M21" s="523"/>
      <c r="N21" s="396"/>
    </row>
    <row r="22" spans="1:22">
      <c r="A22" s="182" t="s">
        <v>20</v>
      </c>
      <c r="B22" s="192">
        <v>19</v>
      </c>
      <c r="C22" s="187" t="s">
        <v>3663</v>
      </c>
      <c r="D22" s="183" t="s">
        <v>5358</v>
      </c>
      <c r="E22" s="189">
        <v>0</v>
      </c>
      <c r="F22" s="181" t="s">
        <v>40</v>
      </c>
      <c r="G22" s="183" t="s">
        <v>5370</v>
      </c>
      <c r="H22" s="189">
        <v>9.76</v>
      </c>
      <c r="I22" s="181" t="s">
        <v>5345</v>
      </c>
      <c r="J22" s="183" t="s">
        <v>5349</v>
      </c>
      <c r="K22" s="194">
        <v>9.76</v>
      </c>
      <c r="L22" s="284">
        <v>42353</v>
      </c>
      <c r="M22" s="523"/>
      <c r="N22" s="3"/>
    </row>
    <row r="23" spans="1:22">
      <c r="A23" s="182" t="s">
        <v>20</v>
      </c>
      <c r="B23" s="192">
        <v>20</v>
      </c>
      <c r="C23" s="187">
        <v>755</v>
      </c>
      <c r="D23" s="183" t="s">
        <v>5371</v>
      </c>
      <c r="E23" s="189">
        <v>0</v>
      </c>
      <c r="F23" s="181">
        <v>696</v>
      </c>
      <c r="G23" s="183" t="s">
        <v>5372</v>
      </c>
      <c r="H23" s="189">
        <v>0.27</v>
      </c>
      <c r="I23" s="181">
        <v>696</v>
      </c>
      <c r="J23" s="183" t="s">
        <v>5373</v>
      </c>
      <c r="K23" s="194">
        <v>0.27</v>
      </c>
      <c r="L23" s="284">
        <v>42384</v>
      </c>
      <c r="M23" s="523"/>
      <c r="N23" s="3"/>
    </row>
    <row r="24" spans="1:22">
      <c r="A24" s="182" t="s">
        <v>20</v>
      </c>
      <c r="B24" s="192">
        <v>21</v>
      </c>
      <c r="C24" s="187">
        <v>756</v>
      </c>
      <c r="D24" s="183" t="s">
        <v>5374</v>
      </c>
      <c r="E24" s="190">
        <v>0</v>
      </c>
      <c r="F24" s="181">
        <v>755</v>
      </c>
      <c r="G24" s="183" t="s">
        <v>5375</v>
      </c>
      <c r="H24" s="190">
        <v>0.15</v>
      </c>
      <c r="I24" s="181">
        <v>696</v>
      </c>
      <c r="J24" s="183" t="s">
        <v>5376</v>
      </c>
      <c r="K24" s="195">
        <v>0.15</v>
      </c>
      <c r="L24" s="284">
        <v>42384</v>
      </c>
      <c r="M24" s="523"/>
      <c r="N24" s="3"/>
    </row>
    <row r="25" spans="1:22">
      <c r="A25" s="182" t="s">
        <v>20</v>
      </c>
      <c r="B25" s="192">
        <v>22</v>
      </c>
      <c r="C25" s="187" t="s">
        <v>40</v>
      </c>
      <c r="D25" s="183" t="s">
        <v>5370</v>
      </c>
      <c r="E25" s="190">
        <v>15.54</v>
      </c>
      <c r="F25" s="181" t="s">
        <v>1880</v>
      </c>
      <c r="G25" s="183" t="s">
        <v>23</v>
      </c>
      <c r="H25" s="189">
        <v>23.16</v>
      </c>
      <c r="I25" s="181" t="s">
        <v>5345</v>
      </c>
      <c r="J25" s="183" t="s">
        <v>23</v>
      </c>
      <c r="K25" s="194">
        <v>7.62</v>
      </c>
      <c r="L25" s="284">
        <v>42384</v>
      </c>
      <c r="M25" s="523"/>
      <c r="N25" s="396"/>
      <c r="O25" s="16"/>
      <c r="P25" s="17"/>
    </row>
    <row r="26" spans="1:22">
      <c r="A26" s="182" t="s">
        <v>20</v>
      </c>
      <c r="B26" s="192">
        <v>23</v>
      </c>
      <c r="C26" s="187">
        <v>752</v>
      </c>
      <c r="D26" s="183" t="s">
        <v>5377</v>
      </c>
      <c r="E26" s="190">
        <v>0</v>
      </c>
      <c r="F26" s="181" t="s">
        <v>40</v>
      </c>
      <c r="G26" s="183" t="s">
        <v>5370</v>
      </c>
      <c r="H26" s="190">
        <v>0.1</v>
      </c>
      <c r="I26" s="181" t="s">
        <v>40</v>
      </c>
      <c r="J26" s="183" t="s">
        <v>5370</v>
      </c>
      <c r="K26" s="195">
        <v>0.1</v>
      </c>
      <c r="L26" s="284">
        <v>42415</v>
      </c>
      <c r="M26" s="523"/>
      <c r="N26" s="3"/>
    </row>
    <row r="27" spans="1:22">
      <c r="A27" s="182" t="s">
        <v>20</v>
      </c>
      <c r="B27" s="192">
        <v>24</v>
      </c>
      <c r="C27" s="187">
        <v>190</v>
      </c>
      <c r="D27" s="183" t="s">
        <v>5378</v>
      </c>
      <c r="E27" s="190">
        <v>0</v>
      </c>
      <c r="F27" s="181" t="s">
        <v>40</v>
      </c>
      <c r="G27" s="183" t="s">
        <v>5370</v>
      </c>
      <c r="H27" s="189">
        <v>1.55</v>
      </c>
      <c r="I27" s="181" t="s">
        <v>3663</v>
      </c>
      <c r="J27" s="183" t="s">
        <v>5358</v>
      </c>
      <c r="K27" s="194">
        <v>1.55</v>
      </c>
      <c r="L27" s="284">
        <v>42415</v>
      </c>
      <c r="M27" s="511"/>
      <c r="N27" s="396"/>
    </row>
    <row r="28" spans="1:22">
      <c r="A28" s="182" t="s">
        <v>20</v>
      </c>
      <c r="B28" s="192">
        <v>25</v>
      </c>
      <c r="C28" s="187">
        <v>39</v>
      </c>
      <c r="D28" s="183" t="s">
        <v>5379</v>
      </c>
      <c r="E28" s="190">
        <v>2.23</v>
      </c>
      <c r="F28" s="181" t="s">
        <v>136</v>
      </c>
      <c r="G28" s="183" t="s">
        <v>137</v>
      </c>
      <c r="H28" s="189">
        <v>11.94</v>
      </c>
      <c r="I28" s="181" t="s">
        <v>3663</v>
      </c>
      <c r="J28" s="183" t="s">
        <v>5358</v>
      </c>
      <c r="K28" s="194">
        <v>9.7100000000000009</v>
      </c>
      <c r="L28" s="284">
        <v>42415</v>
      </c>
      <c r="M28" s="523"/>
      <c r="N28" s="41"/>
      <c r="O28" s="16"/>
      <c r="P28" s="17"/>
    </row>
    <row r="29" spans="1:22">
      <c r="A29" s="182" t="s">
        <v>20</v>
      </c>
      <c r="B29" s="192">
        <v>26</v>
      </c>
      <c r="C29" s="187">
        <v>635</v>
      </c>
      <c r="D29" s="183" t="s">
        <v>5380</v>
      </c>
      <c r="E29" s="189">
        <v>0</v>
      </c>
      <c r="F29" s="181">
        <v>39</v>
      </c>
      <c r="G29" s="183" t="s">
        <v>5082</v>
      </c>
      <c r="H29" s="189">
        <v>1.42</v>
      </c>
      <c r="I29" s="181" t="s">
        <v>5348</v>
      </c>
      <c r="J29" s="183" t="s">
        <v>23</v>
      </c>
      <c r="K29" s="177">
        <v>1.42</v>
      </c>
      <c r="L29" s="198">
        <v>42110</v>
      </c>
      <c r="M29" s="523"/>
      <c r="N29" s="396"/>
    </row>
    <row r="30" spans="1:22">
      <c r="A30" s="182" t="s">
        <v>20</v>
      </c>
      <c r="B30" s="403">
        <v>27</v>
      </c>
      <c r="C30" s="187">
        <v>759</v>
      </c>
      <c r="D30" s="396" t="s">
        <v>5381</v>
      </c>
      <c r="E30" s="190">
        <v>0</v>
      </c>
      <c r="F30" s="575">
        <v>39</v>
      </c>
      <c r="G30" s="396" t="s">
        <v>5082</v>
      </c>
      <c r="H30" s="189">
        <v>1.6</v>
      </c>
      <c r="I30" s="575" t="s">
        <v>5345</v>
      </c>
      <c r="J30" s="396" t="s">
        <v>23</v>
      </c>
      <c r="K30" s="177">
        <v>1.6</v>
      </c>
      <c r="L30" s="198">
        <v>42110</v>
      </c>
      <c r="M30" s="523"/>
      <c r="N30" s="41"/>
    </row>
    <row r="31" spans="1:22">
      <c r="A31" s="182" t="s">
        <v>20</v>
      </c>
      <c r="B31" s="403">
        <v>28</v>
      </c>
      <c r="C31" s="187" t="s">
        <v>24</v>
      </c>
      <c r="D31" s="396" t="s">
        <v>5382</v>
      </c>
      <c r="E31" s="190">
        <v>0</v>
      </c>
      <c r="F31" s="575" t="s">
        <v>5345</v>
      </c>
      <c r="G31" s="396" t="s">
        <v>23</v>
      </c>
      <c r="H31" s="189">
        <v>6.95</v>
      </c>
      <c r="I31" s="575" t="s">
        <v>40</v>
      </c>
      <c r="J31" s="396" t="s">
        <v>5370</v>
      </c>
      <c r="K31" s="194">
        <v>6.95</v>
      </c>
      <c r="L31" s="198">
        <v>42110</v>
      </c>
      <c r="M31" s="523"/>
      <c r="N31" s="41"/>
      <c r="O31" s="40"/>
      <c r="P31" s="40"/>
      <c r="Q31" s="40"/>
      <c r="R31" s="40"/>
      <c r="S31" s="40"/>
      <c r="T31" s="40"/>
      <c r="U31" s="40"/>
      <c r="V31" s="40"/>
    </row>
    <row r="32" spans="1:22">
      <c r="A32" s="182" t="s">
        <v>20</v>
      </c>
      <c r="B32" s="403">
        <v>29</v>
      </c>
      <c r="C32" s="187">
        <v>696</v>
      </c>
      <c r="D32" s="396" t="s">
        <v>5383</v>
      </c>
      <c r="E32" s="190">
        <v>0</v>
      </c>
      <c r="F32" s="575" t="s">
        <v>3663</v>
      </c>
      <c r="G32" s="396" t="s">
        <v>5358</v>
      </c>
      <c r="H32" s="189">
        <v>0.82</v>
      </c>
      <c r="I32" s="575" t="s">
        <v>3663</v>
      </c>
      <c r="J32" s="396" t="s">
        <v>5358</v>
      </c>
      <c r="K32" s="177">
        <v>0.82</v>
      </c>
      <c r="L32" s="206">
        <v>42140</v>
      </c>
      <c r="M32" s="523"/>
      <c r="N32" s="42"/>
      <c r="O32" s="40"/>
      <c r="P32" s="40"/>
      <c r="Q32" s="40"/>
      <c r="R32" s="40"/>
      <c r="S32" s="40"/>
      <c r="T32" s="40"/>
      <c r="U32" s="40"/>
      <c r="V32" s="40"/>
    </row>
    <row r="33" spans="1:22">
      <c r="A33" s="11" t="s">
        <v>20</v>
      </c>
      <c r="B33" s="30">
        <v>30</v>
      </c>
      <c r="C33" s="20">
        <v>80</v>
      </c>
      <c r="D33" s="13" t="s">
        <v>5384</v>
      </c>
      <c r="E33" s="27">
        <v>0</v>
      </c>
      <c r="F33" s="9" t="s">
        <v>5385</v>
      </c>
      <c r="G33" s="13" t="s">
        <v>5370</v>
      </c>
      <c r="H33" s="28">
        <v>3.13</v>
      </c>
      <c r="I33" s="9" t="s">
        <v>24</v>
      </c>
      <c r="J33" s="13" t="s">
        <v>5382</v>
      </c>
      <c r="K33" s="33">
        <v>3.13</v>
      </c>
      <c r="L33" s="206">
        <v>42140</v>
      </c>
      <c r="M33" s="72"/>
      <c r="N33" s="42"/>
      <c r="O33" s="40"/>
      <c r="P33" s="40"/>
      <c r="Q33" s="40"/>
      <c r="R33" s="40"/>
      <c r="S33" s="40"/>
      <c r="T33" s="40"/>
      <c r="U33" s="40"/>
      <c r="V33" s="40"/>
    </row>
    <row r="34" spans="1:22">
      <c r="A34" s="11" t="s">
        <v>20</v>
      </c>
      <c r="B34" s="30">
        <v>31</v>
      </c>
      <c r="C34" s="20">
        <v>751</v>
      </c>
      <c r="D34" s="13" t="s">
        <v>5386</v>
      </c>
      <c r="E34" s="27">
        <v>0</v>
      </c>
      <c r="F34" s="9">
        <v>80</v>
      </c>
      <c r="G34" s="13" t="s">
        <v>5384</v>
      </c>
      <c r="H34" s="28">
        <v>0.63</v>
      </c>
      <c r="I34" s="9" t="s">
        <v>5348</v>
      </c>
      <c r="J34" s="13" t="s">
        <v>23</v>
      </c>
      <c r="K34" s="33">
        <v>0.63</v>
      </c>
      <c r="L34" s="206">
        <v>42140</v>
      </c>
      <c r="M34" s="322"/>
      <c r="N34" s="42"/>
      <c r="O34" s="40"/>
      <c r="P34" s="40"/>
      <c r="Q34" s="40"/>
      <c r="R34" s="40"/>
      <c r="S34" s="40"/>
      <c r="T34" s="40"/>
      <c r="U34" s="40"/>
      <c r="V34" s="40"/>
    </row>
    <row r="35" spans="1:22">
      <c r="A35" s="11" t="s">
        <v>20</v>
      </c>
      <c r="B35" s="30">
        <v>32</v>
      </c>
      <c r="C35" s="20">
        <v>741</v>
      </c>
      <c r="D35" s="13" t="s">
        <v>5387</v>
      </c>
      <c r="E35" s="27">
        <v>0</v>
      </c>
      <c r="F35" s="9">
        <v>39</v>
      </c>
      <c r="G35" s="13" t="s">
        <v>5388</v>
      </c>
      <c r="H35" s="28">
        <v>0.76</v>
      </c>
      <c r="I35" s="9" t="s">
        <v>5348</v>
      </c>
      <c r="J35" s="13" t="s">
        <v>23</v>
      </c>
      <c r="K35" s="33">
        <v>0.76</v>
      </c>
      <c r="L35" s="206">
        <v>42140</v>
      </c>
      <c r="M35" s="220"/>
      <c r="N35" s="42"/>
      <c r="O35" s="40"/>
      <c r="P35" s="40"/>
      <c r="Q35" s="40"/>
      <c r="R35" s="40"/>
      <c r="S35" s="40"/>
      <c r="T35" s="40"/>
      <c r="U35" s="40"/>
      <c r="V35" s="40"/>
    </row>
    <row r="36" spans="1:22">
      <c r="A36" s="2"/>
      <c r="B36" s="29">
        <v>1</v>
      </c>
      <c r="C36" s="19" t="s">
        <v>5542</v>
      </c>
      <c r="D36" s="3" t="s">
        <v>13141</v>
      </c>
      <c r="E36" s="24">
        <v>6.77</v>
      </c>
      <c r="F36" s="1" t="s">
        <v>13142</v>
      </c>
      <c r="G36" s="3" t="s">
        <v>3002</v>
      </c>
      <c r="H36" s="23">
        <v>13.7</v>
      </c>
      <c r="I36" s="1" t="s">
        <v>13143</v>
      </c>
      <c r="J36" s="3" t="s">
        <v>375</v>
      </c>
      <c r="K36" s="31">
        <v>6.93</v>
      </c>
      <c r="L36" s="180">
        <v>43040</v>
      </c>
      <c r="M36" s="203"/>
      <c r="N36" s="41"/>
      <c r="O36" s="16"/>
      <c r="P36" s="17"/>
    </row>
    <row r="37" spans="1:22">
      <c r="A37" s="2"/>
      <c r="B37" s="29">
        <v>2</v>
      </c>
      <c r="C37" s="19" t="s">
        <v>13144</v>
      </c>
      <c r="D37" s="3" t="s">
        <v>13145</v>
      </c>
      <c r="E37" s="23">
        <v>6.42</v>
      </c>
      <c r="F37" s="1" t="s">
        <v>13146</v>
      </c>
      <c r="G37" s="3"/>
      <c r="H37" s="23">
        <v>9.85</v>
      </c>
      <c r="I37" s="1" t="s">
        <v>5542</v>
      </c>
      <c r="J37" s="3"/>
      <c r="K37" s="37">
        <v>3.43</v>
      </c>
      <c r="L37" s="178">
        <v>43101</v>
      </c>
      <c r="M37" s="72"/>
      <c r="N37" s="3"/>
    </row>
    <row r="38" spans="1:22">
      <c r="A38" s="2"/>
      <c r="B38" s="29"/>
      <c r="C38" s="19"/>
      <c r="D38" s="3"/>
      <c r="E38" s="24"/>
      <c r="F38" s="1"/>
      <c r="G38" s="3"/>
      <c r="H38" s="24"/>
      <c r="I38" s="1"/>
      <c r="J38" s="3"/>
      <c r="K38" s="31"/>
      <c r="L38" s="1"/>
      <c r="M38" s="71"/>
      <c r="N38" s="3"/>
    </row>
    <row r="39" spans="1:22">
      <c r="A39" s="2"/>
      <c r="B39" s="29"/>
      <c r="C39" s="19"/>
      <c r="D39" s="3"/>
      <c r="E39" s="24"/>
      <c r="F39" s="1"/>
      <c r="G39" s="3"/>
      <c r="H39" s="23"/>
      <c r="I39" s="1"/>
      <c r="J39" s="3"/>
      <c r="K39" s="37"/>
      <c r="L39" s="38"/>
      <c r="M39" s="203"/>
      <c r="N39" s="41"/>
      <c r="O39" s="16"/>
      <c r="P39" s="17"/>
    </row>
    <row r="40" spans="1:22">
      <c r="A40" s="2"/>
      <c r="B40" s="29"/>
      <c r="C40" s="19"/>
      <c r="D40" s="3"/>
      <c r="E40" s="24"/>
      <c r="F40" s="1"/>
      <c r="G40" s="3"/>
      <c r="H40" s="23"/>
      <c r="I40" s="1"/>
      <c r="J40" s="3"/>
      <c r="K40" s="37"/>
      <c r="L40" s="1"/>
      <c r="M40" s="71"/>
      <c r="N40" s="3"/>
    </row>
    <row r="41" spans="1:22">
      <c r="A41" s="2"/>
      <c r="B41" s="29"/>
      <c r="C41" s="19"/>
      <c r="D41" s="3"/>
      <c r="E41" s="23"/>
      <c r="F41" s="1"/>
      <c r="G41" s="3"/>
      <c r="H41" s="23"/>
      <c r="I41" s="1"/>
      <c r="J41" s="3"/>
      <c r="K41" s="35"/>
      <c r="L41" s="9"/>
      <c r="M41" s="72"/>
      <c r="N41" s="3"/>
    </row>
    <row r="42" spans="1:22">
      <c r="A42" s="11"/>
      <c r="B42" s="29"/>
      <c r="C42" s="19"/>
      <c r="D42" s="10"/>
      <c r="E42" s="24"/>
      <c r="F42" s="1"/>
      <c r="G42" s="10"/>
      <c r="H42" s="24"/>
      <c r="I42" s="1"/>
      <c r="J42" s="10"/>
      <c r="K42" s="36"/>
      <c r="L42" s="1"/>
      <c r="M42" s="71"/>
      <c r="N42" s="3"/>
    </row>
    <row r="43" spans="1:22">
      <c r="A43" s="11"/>
      <c r="B43" s="29"/>
      <c r="C43" s="19"/>
      <c r="D43" s="10"/>
      <c r="E43" s="24"/>
      <c r="F43" s="1"/>
      <c r="G43" s="10"/>
      <c r="H43" s="24"/>
      <c r="I43" s="1"/>
      <c r="J43" s="10"/>
      <c r="K43" s="31"/>
      <c r="L43" s="1"/>
      <c r="M43" s="71"/>
      <c r="N43" s="3"/>
    </row>
    <row r="44" spans="1:22">
      <c r="A44" s="2"/>
      <c r="B44" s="29"/>
      <c r="C44" s="19"/>
      <c r="D44" s="3"/>
      <c r="E44" s="24"/>
      <c r="F44" s="1"/>
      <c r="G44" s="3"/>
      <c r="H44" s="23"/>
      <c r="I44" s="1"/>
      <c r="J44" s="3"/>
      <c r="K44" s="37"/>
      <c r="L44" s="38"/>
      <c r="M44" s="203"/>
      <c r="N44" s="41"/>
      <c r="O44" s="16"/>
      <c r="P44" s="17"/>
    </row>
    <row r="45" spans="1:22">
      <c r="A45" s="11"/>
      <c r="B45" s="29"/>
      <c r="C45" s="19"/>
      <c r="D45" s="10"/>
      <c r="E45" s="24"/>
      <c r="F45" s="1"/>
      <c r="G45" s="10"/>
      <c r="H45" s="24"/>
      <c r="I45" s="1"/>
      <c r="J45" s="10"/>
      <c r="K45" s="31"/>
      <c r="L45" s="1"/>
      <c r="M45" s="71"/>
      <c r="N45" s="3"/>
    </row>
    <row r="46" spans="1:22">
      <c r="A46" s="2"/>
      <c r="B46" s="29"/>
      <c r="C46" s="19"/>
      <c r="D46" s="3"/>
      <c r="E46" s="24"/>
      <c r="F46" s="1"/>
      <c r="G46" s="3"/>
      <c r="H46" s="23"/>
      <c r="I46" s="1"/>
      <c r="J46" s="3"/>
      <c r="K46" s="37"/>
      <c r="L46" s="38"/>
      <c r="M46" s="203"/>
      <c r="N46" s="41"/>
      <c r="O46" s="16"/>
      <c r="P46" s="17"/>
    </row>
    <row r="47" spans="1:22">
      <c r="A47" s="11"/>
      <c r="B47" s="30"/>
      <c r="C47" s="20"/>
      <c r="D47" s="13"/>
      <c r="E47" s="27"/>
      <c r="F47" s="9"/>
      <c r="G47" s="13"/>
      <c r="H47" s="28"/>
      <c r="I47" s="1"/>
      <c r="J47" s="13"/>
      <c r="K47" s="33"/>
      <c r="L47" s="1"/>
      <c r="M47" s="71"/>
      <c r="N47" s="3"/>
    </row>
    <row r="48" spans="1:22">
      <c r="A48" s="2"/>
      <c r="B48" s="29"/>
      <c r="C48" s="19"/>
      <c r="D48" s="3"/>
      <c r="E48" s="23"/>
      <c r="F48" s="1"/>
      <c r="G48" s="3"/>
      <c r="H48" s="23"/>
      <c r="I48" s="1"/>
      <c r="J48" s="3"/>
      <c r="K48" s="35"/>
      <c r="L48" s="1"/>
      <c r="M48" s="71"/>
      <c r="N48" s="3"/>
    </row>
    <row r="49" spans="1:16">
      <c r="A49" s="12"/>
      <c r="B49" s="46"/>
      <c r="C49" s="21"/>
      <c r="D49" s="14"/>
      <c r="E49" s="26"/>
      <c r="F49" s="15"/>
      <c r="G49" s="14"/>
      <c r="H49" s="26"/>
      <c r="I49" s="15"/>
      <c r="J49" s="14"/>
      <c r="K49" s="43"/>
      <c r="L49" s="44"/>
      <c r="M49" s="221"/>
      <c r="N49" s="45"/>
      <c r="O49" s="16"/>
      <c r="P49" s="17"/>
    </row>
  </sheetData>
  <sortState ref="A4:N32">
    <sortCondition ref="L4:L32"/>
  </sortState>
  <customSheetViews>
    <customSheetView guid="{79AD5FB7-84BA-40F8-B93E-7F6D3F799515}" fitToPage="1" topLeftCell="B1">
      <selection activeCell="M15" sqref="M15"/>
      <pageMargins left="0.7" right="0.7" top="0.75" bottom="0.75" header="0.3" footer="0.3"/>
      <pageSetup scale="86" fitToHeight="0" orientation="landscape" r:id="rId1"/>
    </customSheetView>
    <customSheetView guid="{A3593EDC-2197-4283-B58F-E8F46865F6B0}" fitToPage="1" topLeftCell="B1">
      <selection activeCell="M15" sqref="M15"/>
      <pageMargins left="0.7" right="0.7" top="0.75" bottom="0.75" header="0.3" footer="0.3"/>
      <pageSetup scale="86" fitToHeight="0" orientation="landscape" r:id="rId2"/>
    </customSheetView>
    <customSheetView guid="{39DE2760-0BFC-4719-B1E4-380C3A7079FC}">
      <selection activeCell="L4" sqref="L4"/>
      <pageMargins left="0.7" right="0.7" top="0.75" bottom="0.75" header="0.3" footer="0.3"/>
    </customSheetView>
    <customSheetView guid="{6CF4F969-58DE-4028-9DCC-C6E713BA1EE8}">
      <selection activeCell="L4" sqref="L4"/>
      <pageMargins left="0.7" right="0.7" top="0.75" bottom="0.75" header="0.3" footer="0.3"/>
    </customSheetView>
    <customSheetView guid="{854D26F6-556C-4832-93A1-027DC2E7489A}">
      <selection activeCell="L4" sqref="L4"/>
      <pageMargins left="0.7" right="0.7" top="0.75" bottom="0.75" header="0.3" footer="0.3"/>
    </customSheetView>
    <customSheetView guid="{1187C2EC-E8C1-47BD-824F-A093AEDCF8A3}" topLeftCell="A16">
      <selection activeCell="M15" sqref="M15"/>
      <pageMargins left="0.7" right="0.7" top="0.75" bottom="0.75" header="0.3" footer="0.3"/>
    </customSheetView>
    <customSheetView guid="{56D62996-4B64-4559-A57F-952A7719E60C}" topLeftCell="A16">
      <selection activeCell="M15" sqref="M15"/>
      <pageMargins left="0.7" right="0.7" top="0.75" bottom="0.75" header="0.3" footer="0.3"/>
    </customSheetView>
    <customSheetView guid="{D38925AC-49E8-4240-B4C4-15DDEAD2A52A}" topLeftCell="B4">
      <selection activeCell="O5" sqref="O5"/>
      <pageMargins left="0.7" right="0.7" top="0.75" bottom="0.75" header="0.3" footer="0.3"/>
    </customSheetView>
    <customSheetView guid="{BBB634EE-F2D2-401C-80C5-834C06C8684E}" topLeftCell="B4">
      <selection activeCell="O5" sqref="O5"/>
      <pageMargins left="0.7" right="0.7" top="0.75" bottom="0.75" header="0.3" footer="0.3"/>
    </customSheetView>
    <customSheetView guid="{2C5FEC20-E906-4956-A88D-6EAAC0747B30}" topLeftCell="B4">
      <selection activeCell="O5" sqref="O5"/>
      <pageMargins left="0.7" right="0.7" top="0.75" bottom="0.75" header="0.3" footer="0.3"/>
    </customSheetView>
    <customSheetView guid="{F9A994EF-45B5-4EB9-AA72-BA8C2214CFE1}">
      <selection activeCell="L4" sqref="L4"/>
      <pageMargins left="0.7" right="0.7" top="0.75" bottom="0.75" header="0.3" footer="0.3"/>
    </customSheetView>
    <customSheetView guid="{600A9694-21CC-48F1-9DA2-8C0E3E8B5FA0}">
      <selection activeCell="M19" sqref="M19"/>
      <pageMargins left="0.7" right="0.7" top="0.75" bottom="0.75" header="0.3" footer="0.3"/>
    </customSheetView>
    <customSheetView guid="{344E436F-251D-4C51-AB7E-9264FEC9FA05}">
      <selection activeCell="L4" sqref="L4"/>
      <pageMargins left="0.7" right="0.7" top="0.75" bottom="0.75" header="0.3" footer="0.3"/>
    </customSheetView>
    <customSheetView guid="{0546D35D-D495-4ABF-8CD5-906F9854F6B9}" fitToPage="1">
      <selection activeCell="L4" sqref="L4"/>
      <pageMargins left="0.7" right="0.7" top="0.75" bottom="0.75" header="0.3" footer="0.3"/>
      <pageSetup scale="74" fitToHeight="0" orientation="landscape" r:id="rId3"/>
    </customSheetView>
    <customSheetView guid="{58D92D3D-F9DC-4070-8DAB-284558C682C9}">
      <selection activeCell="L4" sqref="L4"/>
      <pageMargins left="0.7" right="0.7" top="0.75" bottom="0.75" header="0.3" footer="0.3"/>
    </customSheetView>
    <customSheetView guid="{DD0AAC79-0110-4B1B-BB25-2C4FE9ED31F4}" fitToPage="1">
      <selection activeCell="L4" sqref="L4"/>
      <pageMargins left="0.7" right="0.7" top="0.75" bottom="0.75" header="0.3" footer="0.3"/>
      <pageSetup scale="74" fitToHeight="0" orientation="landscape" r:id="rId4"/>
    </customSheetView>
    <customSheetView guid="{423EC763-4105-4509-B307-318A5394E372}">
      <selection activeCell="L4" sqref="L4"/>
      <pageMargins left="0.7" right="0.7" top="0.75" bottom="0.75" header="0.3" footer="0.3"/>
    </customSheetView>
    <customSheetView guid="{7FDB354D-BBFC-467C-9214-DEA80979E90C}">
      <selection activeCell="L4" sqref="L4"/>
      <pageMargins left="0.7" right="0.7" top="0.75" bottom="0.75" header="0.3" footer="0.3"/>
    </customSheetView>
    <customSheetView guid="{B98680F5-9992-4B15-9195-313E46832CE7}">
      <selection activeCell="L4" sqref="L4"/>
      <pageMargins left="0.7" right="0.7" top="0.75" bottom="0.75" header="0.3" footer="0.3"/>
    </customSheetView>
    <customSheetView guid="{2CAD6BBA-D926-4B66-9703-7E419ED6E99E}" fitToPage="1">
      <selection activeCell="L4" sqref="L4"/>
      <pageMargins left="0.7" right="0.7" top="0.75" bottom="0.75" header="0.3" footer="0.3"/>
      <pageSetup scale="98" fitToHeight="0" orientation="landscape" r:id="rId5"/>
    </customSheetView>
    <customSheetView guid="{64C3C58B-5EDF-4A0D-9A08-4E76AD2C2831}">
      <selection activeCell="M19" sqref="M19"/>
      <pageMargins left="0.7" right="0.7" top="0.75" bottom="0.75" header="0.3" footer="0.3"/>
      <pageSetup orientation="portrait" r:id="rId6"/>
    </customSheetView>
    <customSheetView guid="{23935FAA-2CC8-4E3D-A833-6D530319EE28}">
      <selection activeCell="L4" sqref="L4"/>
      <pageMargins left="0.7" right="0.7" top="0.75" bottom="0.75" header="0.3" footer="0.3"/>
    </customSheetView>
    <customSheetView guid="{E7B49325-7A41-4A22-9EA5-2C4D363DA8F1}">
      <selection activeCell="L4" sqref="L4"/>
      <pageMargins left="0.7" right="0.7" top="0.75" bottom="0.75" header="0.3" footer="0.3"/>
    </customSheetView>
    <customSheetView guid="{FAC928FB-1728-4FB7-8ECE-85A8DE4D0ADF}">
      <selection activeCell="L4" sqref="L4"/>
      <pageMargins left="0.7" right="0.7" top="0.75" bottom="0.75" header="0.3" footer="0.3"/>
    </customSheetView>
    <customSheetView guid="{8C4D76D8-AA45-48E9-9804-BEEAA7B08B03}">
      <selection activeCell="L4" sqref="L4"/>
      <pageMargins left="0.7" right="0.7" top="0.75" bottom="0.75" header="0.3" footer="0.3"/>
    </customSheetView>
    <customSheetView guid="{862ECE3E-CBCF-4644-8210-D1EDA2099D3A}">
      <selection activeCell="L4" sqref="L4"/>
      <pageMargins left="0.7" right="0.7" top="0.75" bottom="0.75" header="0.3" footer="0.3"/>
    </customSheetView>
    <customSheetView guid="{EE1B2E10-D8FD-451C-B1E1-0B98F6A560DF}" fitToPage="1">
      <selection activeCell="L4" sqref="L4"/>
      <pageMargins left="0.7" right="0.7" top="0.75" bottom="0.75" header="0.3" footer="0.3"/>
      <pageSetup scale="98" fitToHeight="0" orientation="landscape" r:id="rId7"/>
    </customSheetView>
    <customSheetView guid="{7964114C-CB29-4D99-9806-CFB993D96184}">
      <selection activeCell="L4" sqref="L4"/>
      <pageMargins left="0.7" right="0.7" top="0.75" bottom="0.75" header="0.3" footer="0.3"/>
    </customSheetView>
    <customSheetView guid="{A7CCEAC1-D48B-40D0-9479-364198DE80EF}">
      <selection activeCell="L4" sqref="L4"/>
      <pageMargins left="0.7" right="0.7" top="0.75" bottom="0.75" header="0.3" footer="0.3"/>
    </customSheetView>
    <customSheetView guid="{68F5884F-4969-4575-BF13-5CC01FC32956}">
      <selection activeCell="L4" sqref="L4"/>
      <pageMargins left="0.7" right="0.7" top="0.75" bottom="0.75" header="0.3" footer="0.3"/>
    </customSheetView>
    <customSheetView guid="{29758B78-03D3-4D8E-AD37-F25D1BDCFD7B}">
      <selection activeCell="L4" sqref="L4"/>
      <pageMargins left="0.7" right="0.7" top="0.75" bottom="0.75" header="0.3" footer="0.3"/>
    </customSheetView>
    <customSheetView guid="{DE99B454-ED50-4848-ADC8-212B34E74919}">
      <selection activeCell="L4" sqref="L4"/>
      <pageMargins left="0.7" right="0.7" top="0.75" bottom="0.75" header="0.3" footer="0.3"/>
    </customSheetView>
    <customSheetView guid="{8CB2D929-C7E4-4180-B163-8A2824806B17}">
      <selection activeCell="L4" sqref="L4"/>
      <pageMargins left="0.7" right="0.7" top="0.75" bottom="0.75" header="0.3" footer="0.3"/>
    </customSheetView>
    <customSheetView guid="{34D85203-2D51-4355-8027-8019AB86EBCF}">
      <selection activeCell="L4" sqref="L4"/>
      <pageMargins left="0.7" right="0.7" top="0.75" bottom="0.75" header="0.3" footer="0.3"/>
    </customSheetView>
    <customSheetView guid="{89CCDF41-F1C9-4313-9F31-D107B3C76DDB}">
      <selection activeCell="L4" sqref="L4"/>
      <pageMargins left="0.7" right="0.7" top="0.75" bottom="0.75" header="0.3" footer="0.3"/>
    </customSheetView>
    <customSheetView guid="{726AD29E-1BFF-4E2F-9960-EE7743278367}">
      <selection activeCell="L4" sqref="L4"/>
      <pageMargins left="0.7" right="0.7" top="0.75" bottom="0.75" header="0.3" footer="0.3"/>
    </customSheetView>
    <customSheetView guid="{2F42E84F-7DBF-4A75-A7B3-62028DAEBF1A}">
      <selection activeCell="L4" sqref="L4"/>
      <pageMargins left="0.7" right="0.7" top="0.75" bottom="0.75" header="0.3" footer="0.3"/>
    </customSheetView>
    <customSheetView guid="{2B685D48-0292-4AA7-9819-853B2AEC1DD4}">
      <selection activeCell="L4" sqref="L4"/>
      <pageMargins left="0.7" right="0.7" top="0.75" bottom="0.75" header="0.3" footer="0.3"/>
    </customSheetView>
    <customSheetView guid="{4B0AA991-6767-4D57-B414-24103CB6BBB4}">
      <pageMargins left="0.7" right="0.7" top="0.75" bottom="0.75" header="0.3" footer="0.3"/>
    </customSheetView>
    <customSheetView guid="{8E86F10A-A699-45F6-98BE-FE12C92DC001}">
      <pageMargins left="0.7" right="0.7" top="0.75" bottom="0.75" header="0.3" footer="0.3"/>
    </customSheetView>
    <customSheetView guid="{47F7A3CE-B782-485F-A003-C143096A6054}">
      <pageMargins left="0.7" right="0.7" top="0.75" bottom="0.75" header="0.3" footer="0.3"/>
    </customSheetView>
    <customSheetView guid="{39B6890E-9E43-4C41-84C2-BE54C196CF6B}">
      <pageMargins left="0.7" right="0.7" top="0.75" bottom="0.75" header="0.3" footer="0.3"/>
    </customSheetView>
    <customSheetView guid="{5C12847A-1A36-4653-8A29-4B40BE88BC31}">
      <selection activeCell="L4" sqref="L4"/>
      <pageMargins left="0.7" right="0.7" top="0.75" bottom="0.75" header="0.3" footer="0.3"/>
    </customSheetView>
    <customSheetView guid="{72622A5F-562A-4F46-80A6-FB340FA923E4}">
      <selection activeCell="L4" sqref="L4"/>
      <pageMargins left="0.7" right="0.7" top="0.75" bottom="0.75" header="0.3" footer="0.3"/>
    </customSheetView>
    <customSheetView guid="{3A3E5217-495A-42D4-92E9-DBDDFA0133B2}">
      <selection activeCell="L4" sqref="L4"/>
      <pageMargins left="0.7" right="0.7" top="0.75" bottom="0.75" header="0.3" footer="0.3"/>
    </customSheetView>
    <customSheetView guid="{60CB8EE4-B91C-4012-A081-CCBA186E6839}">
      <selection activeCell="L4" sqref="L4"/>
      <pageMargins left="0.7" right="0.7" top="0.75" bottom="0.75" header="0.3" footer="0.3"/>
    </customSheetView>
    <customSheetView guid="{B8A5C91A-AD33-4DF4-A694-672D147217B5}">
      <selection activeCell="L4" sqref="L4"/>
      <pageMargins left="0.7" right="0.7" top="0.75" bottom="0.75" header="0.3" footer="0.3"/>
    </customSheetView>
    <customSheetView guid="{6A065346-6EC6-4D7F-9DF7-3658D614503A}">
      <selection activeCell="L4" sqref="L4"/>
      <pageMargins left="0.7" right="0.7" top="0.75" bottom="0.75" header="0.3" footer="0.3"/>
    </customSheetView>
    <customSheetView guid="{6BC667A8-B269-4F56-A803-5E4093D12764}">
      <selection activeCell="L4" sqref="L4"/>
      <pageMargins left="0.7" right="0.7" top="0.75" bottom="0.75" header="0.3" footer="0.3"/>
    </customSheetView>
    <customSheetView guid="{4075A10A-29EA-4A39-8C87-92C314459964}">
      <selection activeCell="L4" sqref="L4"/>
      <pageMargins left="0.7" right="0.7" top="0.75" bottom="0.75" header="0.3" footer="0.3"/>
    </customSheetView>
    <customSheetView guid="{D07D711A-BCB9-4378-B863-4CB7EB1E0F9F}" fitToPage="1" topLeftCell="A16">
      <selection activeCell="M4" sqref="M4"/>
      <pageMargins left="0.7" right="0.7" top="0.75" bottom="0.75" header="0.3" footer="0.3"/>
      <pageSetup scale="98" fitToHeight="0" orientation="landscape" r:id="rId8"/>
    </customSheetView>
    <customSheetView guid="{CE3A1CF7-6A47-4ED0-B4C6-D84228F6384A}" fitToPage="1" topLeftCell="A16">
      <selection activeCell="M4" sqref="M4"/>
      <pageMargins left="0.7" right="0.7" top="0.75" bottom="0.75" header="0.3" footer="0.3"/>
      <pageSetup scale="98" fitToHeight="0" orientation="landscape" r:id="rId9"/>
    </customSheetView>
    <customSheetView guid="{A6CAB246-C66C-4430-B883-E3AB4CA85CD3}" topLeftCell="B4">
      <selection activeCell="O5" sqref="O5"/>
      <pageMargins left="0.7" right="0.7" top="0.75" bottom="0.75" header="0.3" footer="0.3"/>
    </customSheetView>
    <customSheetView guid="{A1494558-1040-4A63-BC7C-D39B992B3E56}">
      <selection activeCell="L4" sqref="L4"/>
      <pageMargins left="0.7" right="0.7" top="0.75" bottom="0.75" header="0.3" footer="0.3"/>
    </customSheetView>
    <customSheetView guid="{1D116760-CC87-4F16-87B4-C7A61320F480}" fitToPage="1">
      <selection activeCell="M28" sqref="M28"/>
      <pageMargins left="0.7" right="0.7" top="0.75" bottom="0.75" header="0.3" footer="0.3"/>
      <pageSetup scale="90" orientation="landscape" r:id="rId10"/>
    </customSheetView>
    <customSheetView guid="{0CF2EC10-BDE2-491E-A077-01A8E5B1EBEC}" showPageBreaks="1" fitToPage="1">
      <selection activeCell="L4" sqref="L4"/>
      <pageMargins left="0.7" right="0.7" top="0.75" bottom="0.75" header="0.3" footer="0.3"/>
      <pageSetup scale="74" fitToHeight="0" orientation="landscape" r:id="rId11"/>
    </customSheetView>
    <customSheetView guid="{F88BCD3F-34B6-43CB-BC45-E51462EBF67F}" topLeftCell="A16">
      <selection activeCell="M15" sqref="M15"/>
      <pageMargins left="0.7" right="0.7" top="0.75" bottom="0.75" header="0.3" footer="0.3"/>
    </customSheetView>
    <customSheetView guid="{1749D216-7950-497C-B39A-63FBE4D03B8C}" showPageBreaks="1" fitToPage="1">
      <selection activeCell="N16" sqref="N16"/>
      <pageMargins left="0.7" right="0.7" top="0.75" bottom="0.75" header="0.3" footer="0.3"/>
      <pageSetup scale="74" fitToHeight="0" orientation="landscape" r:id="rId12"/>
    </customSheetView>
    <customSheetView guid="{7FA40027-7B17-499A-B359-A5EF5225CCED}">
      <selection activeCell="M19" sqref="M19"/>
      <pageMargins left="0.7" right="0.7" top="0.75" bottom="0.75" header="0.3" footer="0.3"/>
    </customSheetView>
    <customSheetView guid="{34D72504-BFF0-4EA8-8FC8-7543DC9590F6}">
      <selection activeCell="M19" sqref="M19"/>
      <pageMargins left="0.7" right="0.7" top="0.75" bottom="0.75" header="0.3" footer="0.3"/>
    </customSheetView>
    <customSheetView guid="{72F1F4A7-FA3D-4AAA-B9F7-0B7CBCF937A0}">
      <selection activeCell="L4" sqref="L4"/>
      <pageMargins left="0.7" right="0.7" top="0.75" bottom="0.75" header="0.3" footer="0.3"/>
    </customSheetView>
    <customSheetView guid="{08FE8395-D523-42C1-83CE-E79D67FD8F6E}">
      <selection activeCell="M19" sqref="M19"/>
      <pageMargins left="0.7" right="0.7" top="0.75" bottom="0.75" header="0.3" footer="0.3"/>
    </customSheetView>
    <customSheetView guid="{1CAAE197-33E6-4BF2-B4DE-FDE07E8BBF88}" topLeftCell="B4">
      <selection activeCell="O5" sqref="O5"/>
      <pageMargins left="0.7" right="0.7" top="0.75" bottom="0.75" header="0.3" footer="0.3"/>
    </customSheetView>
    <customSheetView guid="{0B1CD487-A10E-47AA-97E1-782E43B555C4}">
      <selection activeCell="L4" sqref="L4"/>
      <pageMargins left="0.7" right="0.7" top="0.75" bottom="0.75" header="0.3" footer="0.3"/>
    </customSheetView>
    <customSheetView guid="{AF97F53F-CC36-44C1-9ECD-DF5129B3E6B5}" fitToPage="1" topLeftCell="A10">
      <selection activeCell="J38" sqref="J38"/>
      <pageMargins left="0.7" right="0.7" top="0.75" bottom="0.75" header="0.3" footer="0.3"/>
      <pageSetup scale="98" fitToHeight="0" orientation="landscape" r:id="rId13"/>
    </customSheetView>
    <customSheetView guid="{FD6F7CAF-FB1E-4C3B-BC17-A805CA3477EF}" showPageBreaks="1">
      <selection activeCell="L4" sqref="L4"/>
      <pageMargins left="0.7" right="0.7" top="0.75" bottom="0.75" header="0.3" footer="0.3"/>
      <pageSetup orientation="portrait" r:id="rId14"/>
    </customSheetView>
    <customSheetView guid="{FEDC4AFF-A1F9-4866-BED0-75319FE928CF}">
      <selection activeCell="L4" sqref="L4"/>
      <pageMargins left="0.7" right="0.7" top="0.75" bottom="0.75" header="0.3" footer="0.3"/>
    </customSheetView>
    <customSheetView guid="{BB41729E-AA2B-4B78-BC0A-1EFA069D5CFD}" topLeftCell="B4">
      <selection activeCell="O5" sqref="O5"/>
      <pageMargins left="0.7" right="0.7" top="0.75" bottom="0.75" header="0.3" footer="0.3"/>
    </customSheetView>
    <customSheetView guid="{7BB95B6A-5E37-4CAE-AF7D-1CC701D075E8}" topLeftCell="B4">
      <selection activeCell="O5" sqref="O5"/>
      <pageMargins left="0.7" right="0.7" top="0.75" bottom="0.75" header="0.3" footer="0.3"/>
    </customSheetView>
    <customSheetView guid="{2EC062F0-5386-4865-B10E-AAA41383D77F}" topLeftCell="B4">
      <selection activeCell="O5" sqref="O5"/>
      <pageMargins left="0.7" right="0.7" top="0.75" bottom="0.75" header="0.3" footer="0.3"/>
    </customSheetView>
    <customSheetView guid="{FC2532A6-77E2-4AF9-9A45-F247B0588659}" showPageBreaks="1" topLeftCell="B2">
      <selection activeCell="M19" sqref="M19"/>
      <pageMargins left="0.7" right="0.7" top="0.75" bottom="0.75" header="0.3" footer="0.3"/>
      <pageSetup paperSize="0" orientation="portrait" r:id="rId15"/>
    </customSheetView>
    <customSheetView guid="{A44DAB59-BE7A-4333-A5F2-74C8918F30B6}">
      <selection activeCell="L4" sqref="L4"/>
      <pageMargins left="0.7" right="0.7" top="0.75" bottom="0.75" header="0.3" footer="0.3"/>
    </customSheetView>
    <customSheetView guid="{03AFFCA8-9E14-4DB5-84F7-C730BD68291C}" fitToPage="1" topLeftCell="B1">
      <selection activeCell="M15" sqref="M15"/>
      <pageMargins left="0.7" right="0.7" top="0.75" bottom="0.75" header="0.3" footer="0.3"/>
      <pageSetup scale="86" fitToHeight="0" orientation="landscape" r:id="rId16"/>
    </customSheetView>
    <customSheetView guid="{EC76EB35-067C-4DE7-B07A-226A5E409E79}" topLeftCell="A16">
      <selection activeCell="M15" sqref="M15"/>
      <pageMargins left="0.7" right="0.7" top="0.75" bottom="0.75" header="0.3" footer="0.3"/>
    </customSheetView>
    <customSheetView guid="{983A23DD-8020-461E-A6F4-2AEC4ED7324C}">
      <selection activeCell="L4" sqref="L4"/>
      <pageMargins left="0.7" right="0.7" top="0.75" bottom="0.75" header="0.3" footer="0.3"/>
    </customSheetView>
    <customSheetView guid="{D3731BF5-0429-4443-9A8C-8B29EB0DB856}">
      <selection activeCell="L4" sqref="L4"/>
      <pageMargins left="0.7" right="0.7" top="0.75" bottom="0.75" header="0.3" footer="0.3"/>
    </customSheetView>
    <customSheetView guid="{A530EBA0-4EDF-47E2-8165-36150308EFE0}">
      <selection activeCell="L4" sqref="L4"/>
      <pageMargins left="0.7" right="0.7" top="0.75" bottom="0.75" header="0.3" footer="0.3"/>
    </customSheetView>
    <customSheetView guid="{FE9B4351-E79D-4254-BAB9-133F96438B1B}" fitToPage="1" topLeftCell="B1">
      <selection activeCell="M15" sqref="M15"/>
      <pageMargins left="0.7" right="0.7" top="0.75" bottom="0.75" header="0.3" footer="0.3"/>
      <pageSetup scale="86" fitToHeight="0" orientation="landscape" r:id="rId17"/>
    </customSheetView>
    <customSheetView guid="{CA9519B9-3429-4BE9-9E5D-F85393E6AD13}" fitToPage="1" topLeftCell="B1">
      <selection activeCell="M15" sqref="M15"/>
      <pageMargins left="0.7" right="0.7" top="0.75" bottom="0.75" header="0.3" footer="0.3"/>
      <pageSetup scale="86" fitToHeight="0" orientation="landscape" r:id="rId18"/>
    </customSheetView>
  </customSheetViews>
  <pageMargins left="0.7" right="0.7" top="0.75" bottom="0.75" header="0.3" footer="0.3"/>
  <pageSetup scale="84" fitToHeight="0" orientation="landscape" r:id="rId19"/>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
  <dimension ref="A1:N160"/>
  <sheetViews>
    <sheetView topLeftCell="A134" zoomScaleNormal="85" workbookViewId="0">
      <selection activeCell="J134" sqref="J134"/>
    </sheetView>
  </sheetViews>
  <sheetFormatPr defaultColWidth="9.42578125" defaultRowHeight="15"/>
  <cols>
    <col min="1" max="1" width="9.42578125" style="297" customWidth="1"/>
    <col min="2" max="2" width="4.42578125" style="297" customWidth="1"/>
    <col min="3" max="3" width="8.42578125" style="297" customWidth="1"/>
    <col min="4" max="4" width="24.5703125" style="301" customWidth="1"/>
    <col min="5" max="5" width="5.5703125" style="297" customWidth="1"/>
    <col min="6" max="6" width="9.42578125" style="297" customWidth="1"/>
    <col min="7" max="7" width="24.42578125" style="301" customWidth="1"/>
    <col min="8" max="8" width="7.42578125" style="297" customWidth="1"/>
    <col min="9" max="9" width="8.5703125" style="297" customWidth="1"/>
    <col min="10" max="10" width="22.5703125" style="301" customWidth="1"/>
    <col min="11" max="11" width="7.42578125" style="297" customWidth="1"/>
    <col min="12" max="12" width="21.42578125" style="297" customWidth="1"/>
    <col min="13" max="13" width="14.5703125" style="297" customWidth="1"/>
    <col min="14" max="14" width="23.5703125" style="301" customWidth="1"/>
    <col min="15" max="16384" width="9.42578125" style="297"/>
  </cols>
  <sheetData>
    <row r="1" spans="1:14" ht="15.75" thickBot="1">
      <c r="A1" s="300" t="s">
        <v>12</v>
      </c>
      <c r="B1" s="300"/>
      <c r="C1" s="300"/>
      <c r="D1" s="302"/>
      <c r="E1" s="300"/>
      <c r="F1" s="300"/>
      <c r="G1" s="302"/>
      <c r="H1" s="300"/>
      <c r="I1" s="300"/>
      <c r="J1" s="302"/>
      <c r="K1" s="300"/>
      <c r="L1" s="300"/>
      <c r="M1" s="300"/>
      <c r="N1" s="302"/>
    </row>
    <row r="2" spans="1:14">
      <c r="A2" s="304"/>
      <c r="B2" s="305"/>
      <c r="C2" s="305" t="s">
        <v>0</v>
      </c>
      <c r="D2" s="306"/>
      <c r="E2" s="305" t="s">
        <v>9</v>
      </c>
      <c r="F2" s="305"/>
      <c r="G2" s="306"/>
      <c r="H2" s="305" t="s">
        <v>10</v>
      </c>
      <c r="I2" s="305"/>
      <c r="J2" s="306"/>
      <c r="K2" s="305"/>
      <c r="L2" s="305"/>
      <c r="M2" s="524"/>
      <c r="N2" s="307"/>
    </row>
    <row r="3" spans="1:14" s="532" customFormat="1" ht="45">
      <c r="A3" s="528" t="s">
        <v>7</v>
      </c>
      <c r="B3" s="529" t="s">
        <v>13</v>
      </c>
      <c r="C3" s="529" t="s">
        <v>1</v>
      </c>
      <c r="D3" s="529" t="s">
        <v>2</v>
      </c>
      <c r="E3" s="529" t="s">
        <v>3</v>
      </c>
      <c r="F3" s="529" t="s">
        <v>4</v>
      </c>
      <c r="G3" s="529" t="s">
        <v>5</v>
      </c>
      <c r="H3" s="529" t="s">
        <v>6</v>
      </c>
      <c r="I3" s="529" t="s">
        <v>4</v>
      </c>
      <c r="J3" s="529" t="s">
        <v>2</v>
      </c>
      <c r="K3" s="529" t="s">
        <v>8</v>
      </c>
      <c r="L3" s="529" t="s">
        <v>14</v>
      </c>
      <c r="M3" s="530" t="s">
        <v>3156</v>
      </c>
      <c r="N3" s="531" t="s">
        <v>11</v>
      </c>
    </row>
    <row r="4" spans="1:14">
      <c r="A4" s="383" t="s">
        <v>231</v>
      </c>
      <c r="B4" s="384"/>
      <c r="C4" s="387">
        <v>3</v>
      </c>
      <c r="D4" s="387" t="s">
        <v>4726</v>
      </c>
      <c r="E4" s="385">
        <v>0</v>
      </c>
      <c r="F4" s="384"/>
      <c r="G4" s="384" t="s">
        <v>264</v>
      </c>
      <c r="H4" s="385">
        <v>0.8</v>
      </c>
      <c r="I4" s="384">
        <v>21</v>
      </c>
      <c r="J4" s="384" t="s">
        <v>3546</v>
      </c>
      <c r="K4" s="385">
        <v>0.8</v>
      </c>
      <c r="L4" s="384" t="s">
        <v>11905</v>
      </c>
      <c r="M4" s="622" t="s">
        <v>1743</v>
      </c>
      <c r="N4" s="386" t="s">
        <v>3317</v>
      </c>
    </row>
    <row r="5" spans="1:14">
      <c r="A5" s="383" t="s">
        <v>231</v>
      </c>
      <c r="B5" s="384"/>
      <c r="C5" s="384">
        <v>22</v>
      </c>
      <c r="D5" s="384" t="s">
        <v>3550</v>
      </c>
      <c r="E5" s="385">
        <v>4.37</v>
      </c>
      <c r="F5" s="384" t="s">
        <v>2571</v>
      </c>
      <c r="G5" s="384" t="s">
        <v>3547</v>
      </c>
      <c r="H5" s="385">
        <v>4.8899999999999997</v>
      </c>
      <c r="I5" s="384" t="s">
        <v>3549</v>
      </c>
      <c r="J5" s="384" t="s">
        <v>3548</v>
      </c>
      <c r="K5" s="385">
        <v>0.52</v>
      </c>
      <c r="L5" s="839" t="s">
        <v>4959</v>
      </c>
      <c r="M5" s="525" t="s">
        <v>1743</v>
      </c>
      <c r="N5" s="386" t="s">
        <v>3317</v>
      </c>
    </row>
    <row r="6" spans="1:14">
      <c r="A6" s="383" t="s">
        <v>231</v>
      </c>
      <c r="B6" s="384">
        <v>1</v>
      </c>
      <c r="C6" s="384">
        <v>40</v>
      </c>
      <c r="D6" s="299" t="s">
        <v>3316</v>
      </c>
      <c r="E6" s="385">
        <v>0</v>
      </c>
      <c r="F6" s="384">
        <v>802</v>
      </c>
      <c r="G6" s="384" t="s">
        <v>3315</v>
      </c>
      <c r="H6" s="385">
        <v>0.52</v>
      </c>
      <c r="I6" s="384">
        <v>20</v>
      </c>
      <c r="J6" s="384" t="s">
        <v>3314</v>
      </c>
      <c r="K6" s="385">
        <f>H6-E6</f>
        <v>0.52</v>
      </c>
      <c r="L6" s="384" t="s">
        <v>5200</v>
      </c>
      <c r="M6" s="525" t="s">
        <v>1743</v>
      </c>
      <c r="N6" s="386" t="s">
        <v>3317</v>
      </c>
    </row>
    <row r="7" spans="1:14">
      <c r="A7" s="298" t="s">
        <v>231</v>
      </c>
      <c r="B7" s="299">
        <v>3</v>
      </c>
      <c r="C7" s="295">
        <v>71</v>
      </c>
      <c r="D7" s="295" t="s">
        <v>4727</v>
      </c>
      <c r="E7" s="296">
        <v>0</v>
      </c>
      <c r="F7" s="295"/>
      <c r="G7" s="295" t="s">
        <v>19</v>
      </c>
      <c r="H7" s="296">
        <v>5.94</v>
      </c>
      <c r="I7" s="295"/>
      <c r="J7" s="295" t="s">
        <v>557</v>
      </c>
      <c r="K7" s="296">
        <f>H7-E7</f>
        <v>5.94</v>
      </c>
      <c r="L7" s="432">
        <v>41865</v>
      </c>
      <c r="M7" s="526" t="s">
        <v>1743</v>
      </c>
      <c r="N7" s="386" t="s">
        <v>2717</v>
      </c>
    </row>
    <row r="8" spans="1:14">
      <c r="A8" s="298" t="s">
        <v>231</v>
      </c>
      <c r="B8" s="299">
        <v>3</v>
      </c>
      <c r="C8" s="295">
        <v>74</v>
      </c>
      <c r="D8" s="295" t="s">
        <v>4728</v>
      </c>
      <c r="E8" s="296">
        <v>0</v>
      </c>
      <c r="F8" s="295" t="s">
        <v>232</v>
      </c>
      <c r="G8" s="295" t="s">
        <v>1961</v>
      </c>
      <c r="H8" s="296">
        <v>3.71</v>
      </c>
      <c r="I8" s="295"/>
      <c r="J8" s="295" t="s">
        <v>19</v>
      </c>
      <c r="K8" s="296">
        <f>H8-E8</f>
        <v>3.71</v>
      </c>
      <c r="L8" s="432">
        <v>42109</v>
      </c>
      <c r="M8" s="527" t="s">
        <v>1743</v>
      </c>
      <c r="N8" s="303" t="s">
        <v>3884</v>
      </c>
    </row>
    <row r="9" spans="1:14">
      <c r="A9" s="383" t="s">
        <v>231</v>
      </c>
      <c r="B9" s="384">
        <v>4</v>
      </c>
      <c r="C9" s="387">
        <v>111</v>
      </c>
      <c r="D9" s="387" t="s">
        <v>2566</v>
      </c>
      <c r="E9" s="385">
        <v>0</v>
      </c>
      <c r="F9" s="384">
        <v>33</v>
      </c>
      <c r="G9" s="384" t="s">
        <v>2567</v>
      </c>
      <c r="H9" s="385">
        <v>3.53</v>
      </c>
      <c r="I9" s="384">
        <v>481</v>
      </c>
      <c r="J9" s="384" t="s">
        <v>2568</v>
      </c>
      <c r="K9" s="385">
        <v>3.53</v>
      </c>
      <c r="L9" s="384" t="s">
        <v>4958</v>
      </c>
      <c r="M9" s="525" t="s">
        <v>1743</v>
      </c>
      <c r="N9" s="386" t="s">
        <v>2563</v>
      </c>
    </row>
    <row r="10" spans="1:14">
      <c r="A10" s="383" t="s">
        <v>231</v>
      </c>
      <c r="B10" s="384">
        <v>4</v>
      </c>
      <c r="C10" s="387">
        <v>115</v>
      </c>
      <c r="D10" s="387" t="s">
        <v>2569</v>
      </c>
      <c r="E10" s="385">
        <v>0</v>
      </c>
      <c r="F10" s="384">
        <v>77</v>
      </c>
      <c r="G10" s="384" t="s">
        <v>2570</v>
      </c>
      <c r="H10" s="385">
        <v>1.1100000000000001</v>
      </c>
      <c r="I10" s="384" t="s">
        <v>2571</v>
      </c>
      <c r="J10" s="384" t="s">
        <v>1962</v>
      </c>
      <c r="K10" s="385">
        <f>H10-E10</f>
        <v>1.1100000000000001</v>
      </c>
      <c r="L10" s="384" t="s">
        <v>6433</v>
      </c>
      <c r="M10" s="525" t="s">
        <v>1743</v>
      </c>
      <c r="N10" s="386" t="s">
        <v>2563</v>
      </c>
    </row>
    <row r="11" spans="1:14">
      <c r="A11" s="383" t="s">
        <v>231</v>
      </c>
      <c r="B11" s="384">
        <v>5</v>
      </c>
      <c r="C11" s="384">
        <v>149</v>
      </c>
      <c r="D11" s="384" t="s">
        <v>4699</v>
      </c>
      <c r="E11" s="385">
        <v>1.77</v>
      </c>
      <c r="F11" s="384" t="s">
        <v>2756</v>
      </c>
      <c r="G11" s="384" t="s">
        <v>2572</v>
      </c>
      <c r="H11" s="385">
        <v>3.05</v>
      </c>
      <c r="I11" s="384" t="s">
        <v>232</v>
      </c>
      <c r="J11" s="384" t="s">
        <v>1958</v>
      </c>
      <c r="K11" s="385">
        <f>H11-E11</f>
        <v>1.2799999999999998</v>
      </c>
      <c r="L11" s="384" t="s">
        <v>4958</v>
      </c>
      <c r="M11" s="525" t="s">
        <v>1743</v>
      </c>
      <c r="N11" s="386" t="s">
        <v>2563</v>
      </c>
    </row>
    <row r="12" spans="1:14">
      <c r="A12" s="383" t="s">
        <v>231</v>
      </c>
      <c r="B12" s="384"/>
      <c r="C12" s="384">
        <v>162</v>
      </c>
      <c r="D12" s="384" t="s">
        <v>4725</v>
      </c>
      <c r="E12" s="385">
        <v>0.33</v>
      </c>
      <c r="F12" s="384">
        <v>162</v>
      </c>
      <c r="G12" s="384" t="s">
        <v>3542</v>
      </c>
      <c r="H12" s="385">
        <v>0.67</v>
      </c>
      <c r="I12" s="384">
        <v>462</v>
      </c>
      <c r="J12" s="384" t="s">
        <v>3543</v>
      </c>
      <c r="K12" s="385">
        <v>0.34</v>
      </c>
      <c r="L12" s="384" t="s">
        <v>6433</v>
      </c>
      <c r="M12" s="525" t="s">
        <v>1743</v>
      </c>
      <c r="N12" s="386" t="s">
        <v>3317</v>
      </c>
    </row>
    <row r="13" spans="1:14">
      <c r="A13" s="383" t="s">
        <v>231</v>
      </c>
      <c r="B13" s="384">
        <v>6</v>
      </c>
      <c r="C13" s="384">
        <v>164</v>
      </c>
      <c r="D13" s="384" t="s">
        <v>4724</v>
      </c>
      <c r="E13" s="385">
        <v>0</v>
      </c>
      <c r="F13" s="384">
        <v>45</v>
      </c>
      <c r="G13" s="384" t="s">
        <v>2574</v>
      </c>
      <c r="H13" s="385">
        <v>0.7</v>
      </c>
      <c r="I13" s="384">
        <v>113</v>
      </c>
      <c r="J13" s="384" t="s">
        <v>2575</v>
      </c>
      <c r="K13" s="385">
        <v>0.7</v>
      </c>
      <c r="L13" s="384" t="s">
        <v>4958</v>
      </c>
      <c r="M13" s="525" t="s">
        <v>1743</v>
      </c>
      <c r="N13" s="386" t="s">
        <v>2563</v>
      </c>
    </row>
    <row r="14" spans="1:14">
      <c r="A14" s="383" t="s">
        <v>231</v>
      </c>
      <c r="B14" s="384"/>
      <c r="C14" s="384">
        <v>196</v>
      </c>
      <c r="D14" s="384" t="s">
        <v>4707</v>
      </c>
      <c r="E14" s="385">
        <v>0</v>
      </c>
      <c r="F14" s="384">
        <v>38</v>
      </c>
      <c r="G14" s="384" t="s">
        <v>2582</v>
      </c>
      <c r="H14" s="385">
        <v>1.1299999999999999</v>
      </c>
      <c r="I14" s="384">
        <v>38</v>
      </c>
      <c r="J14" s="384" t="s">
        <v>2582</v>
      </c>
      <c r="K14" s="385">
        <v>1.1299999999999999</v>
      </c>
      <c r="L14" s="384" t="s">
        <v>4592</v>
      </c>
      <c r="M14" s="622" t="s">
        <v>1743</v>
      </c>
      <c r="N14" s="386" t="s">
        <v>3554</v>
      </c>
    </row>
    <row r="15" spans="1:14">
      <c r="A15" s="383" t="s">
        <v>231</v>
      </c>
      <c r="B15" s="384">
        <v>7</v>
      </c>
      <c r="C15" s="387">
        <v>179</v>
      </c>
      <c r="D15" s="387" t="s">
        <v>2576</v>
      </c>
      <c r="E15" s="385">
        <v>0</v>
      </c>
      <c r="F15" s="384">
        <v>107</v>
      </c>
      <c r="G15" s="384" t="s">
        <v>2577</v>
      </c>
      <c r="H15" s="385">
        <v>0.19</v>
      </c>
      <c r="I15" s="384">
        <v>191</v>
      </c>
      <c r="J15" s="384" t="s">
        <v>2578</v>
      </c>
      <c r="K15" s="385">
        <v>0.19</v>
      </c>
      <c r="L15" s="384" t="s">
        <v>4958</v>
      </c>
      <c r="M15" s="525" t="s">
        <v>1743</v>
      </c>
      <c r="N15" s="386" t="s">
        <v>2563</v>
      </c>
    </row>
    <row r="16" spans="1:14" ht="30">
      <c r="A16" s="383" t="s">
        <v>231</v>
      </c>
      <c r="B16" s="384">
        <v>8</v>
      </c>
      <c r="C16" s="387">
        <v>199</v>
      </c>
      <c r="D16" s="387" t="s">
        <v>2579</v>
      </c>
      <c r="E16" s="385">
        <v>0</v>
      </c>
      <c r="F16" s="384">
        <v>13</v>
      </c>
      <c r="G16" s="384" t="s">
        <v>2573</v>
      </c>
      <c r="H16" s="385">
        <v>0.39</v>
      </c>
      <c r="I16" s="384">
        <v>13</v>
      </c>
      <c r="J16" s="384" t="s">
        <v>2573</v>
      </c>
      <c r="K16" s="385">
        <f>H16-E16</f>
        <v>0.39</v>
      </c>
      <c r="L16" s="384" t="s">
        <v>4958</v>
      </c>
      <c r="M16" s="525" t="s">
        <v>1743</v>
      </c>
      <c r="N16" s="386" t="s">
        <v>2563</v>
      </c>
    </row>
    <row r="17" spans="1:14">
      <c r="A17" s="383" t="s">
        <v>231</v>
      </c>
      <c r="B17" s="384">
        <v>2</v>
      </c>
      <c r="C17" s="387">
        <v>265</v>
      </c>
      <c r="D17" s="387" t="s">
        <v>3320</v>
      </c>
      <c r="E17" s="385">
        <v>0</v>
      </c>
      <c r="F17" s="384" t="s">
        <v>232</v>
      </c>
      <c r="G17" s="384" t="s">
        <v>1960</v>
      </c>
      <c r="H17" s="385">
        <v>1.24</v>
      </c>
      <c r="I17" s="384">
        <v>73</v>
      </c>
      <c r="J17" s="384" t="s">
        <v>3325</v>
      </c>
      <c r="K17" s="385">
        <f>H17-E17</f>
        <v>1.24</v>
      </c>
      <c r="L17" s="384" t="s">
        <v>5200</v>
      </c>
      <c r="M17" s="525" t="s">
        <v>1743</v>
      </c>
      <c r="N17" s="386" t="s">
        <v>3317</v>
      </c>
    </row>
    <row r="18" spans="1:14">
      <c r="A18" s="383" t="s">
        <v>231</v>
      </c>
      <c r="B18" s="384">
        <v>9</v>
      </c>
      <c r="C18" s="384">
        <v>269</v>
      </c>
      <c r="D18" s="384" t="s">
        <v>4723</v>
      </c>
      <c r="E18" s="385">
        <v>0</v>
      </c>
      <c r="F18" s="384">
        <v>271</v>
      </c>
      <c r="G18" s="384" t="s">
        <v>2580</v>
      </c>
      <c r="H18" s="385">
        <v>0.24</v>
      </c>
      <c r="I18" s="384"/>
      <c r="J18" s="384" t="s">
        <v>1959</v>
      </c>
      <c r="K18" s="385">
        <v>0.24</v>
      </c>
      <c r="L18" s="384" t="s">
        <v>4958</v>
      </c>
      <c r="M18" s="525" t="s">
        <v>1743</v>
      </c>
      <c r="N18" s="386" t="s">
        <v>2563</v>
      </c>
    </row>
    <row r="19" spans="1:14">
      <c r="A19" s="383" t="s">
        <v>231</v>
      </c>
      <c r="B19" s="384"/>
      <c r="C19" s="384">
        <v>273</v>
      </c>
      <c r="D19" s="384" t="s">
        <v>4722</v>
      </c>
      <c r="E19" s="385"/>
      <c r="F19" s="384"/>
      <c r="G19" s="384" t="s">
        <v>3552</v>
      </c>
      <c r="H19" s="385">
        <v>0.32</v>
      </c>
      <c r="I19" s="384">
        <v>159</v>
      </c>
      <c r="J19" s="384" t="s">
        <v>3553</v>
      </c>
      <c r="K19" s="385">
        <v>0.32</v>
      </c>
      <c r="L19" s="432">
        <v>41852</v>
      </c>
      <c r="M19" s="525" t="s">
        <v>1743</v>
      </c>
      <c r="N19" s="386" t="s">
        <v>3317</v>
      </c>
    </row>
    <row r="20" spans="1:14">
      <c r="A20" s="383" t="s">
        <v>231</v>
      </c>
      <c r="B20" s="384">
        <v>9</v>
      </c>
      <c r="C20" s="387">
        <v>301</v>
      </c>
      <c r="D20" s="387" t="s">
        <v>2581</v>
      </c>
      <c r="E20" s="385">
        <v>0</v>
      </c>
      <c r="F20" s="384">
        <v>38</v>
      </c>
      <c r="G20" s="384" t="s">
        <v>2582</v>
      </c>
      <c r="H20" s="385">
        <v>2.0299999999999998</v>
      </c>
      <c r="I20" s="384" t="s">
        <v>232</v>
      </c>
      <c r="J20" s="384" t="s">
        <v>1958</v>
      </c>
      <c r="K20" s="385">
        <f>H20-E20</f>
        <v>2.0299999999999998</v>
      </c>
      <c r="L20" s="384" t="s">
        <v>6433</v>
      </c>
      <c r="M20" s="525" t="s">
        <v>1743</v>
      </c>
      <c r="N20" s="386" t="s">
        <v>2563</v>
      </c>
    </row>
    <row r="21" spans="1:14">
      <c r="A21" s="383" t="s">
        <v>231</v>
      </c>
      <c r="B21" s="384">
        <v>9</v>
      </c>
      <c r="C21" s="387">
        <v>349</v>
      </c>
      <c r="D21" s="387" t="s">
        <v>2583</v>
      </c>
      <c r="E21" s="385">
        <v>0</v>
      </c>
      <c r="F21" s="384">
        <v>182</v>
      </c>
      <c r="G21" s="384" t="s">
        <v>2584</v>
      </c>
      <c r="H21" s="385">
        <v>0.15</v>
      </c>
      <c r="I21" s="384">
        <v>13</v>
      </c>
      <c r="J21" s="384" t="s">
        <v>2573</v>
      </c>
      <c r="K21" s="385">
        <v>0.15</v>
      </c>
      <c r="L21" s="384" t="s">
        <v>4958</v>
      </c>
      <c r="M21" s="525" t="s">
        <v>1743</v>
      </c>
      <c r="N21" s="386" t="s">
        <v>2563</v>
      </c>
    </row>
    <row r="22" spans="1:14">
      <c r="A22" s="383" t="s">
        <v>231</v>
      </c>
      <c r="B22" s="384">
        <v>10</v>
      </c>
      <c r="C22" s="388">
        <v>359</v>
      </c>
      <c r="D22" s="389" t="s">
        <v>2585</v>
      </c>
      <c r="E22" s="385">
        <v>0</v>
      </c>
      <c r="F22" s="384">
        <v>69</v>
      </c>
      <c r="G22" s="384" t="s">
        <v>2586</v>
      </c>
      <c r="H22" s="385">
        <v>0.05</v>
      </c>
      <c r="I22" s="384">
        <v>360</v>
      </c>
      <c r="J22" s="384" t="s">
        <v>2587</v>
      </c>
      <c r="K22" s="385">
        <f>H22-E22</f>
        <v>0.05</v>
      </c>
      <c r="L22" s="384" t="s">
        <v>4958</v>
      </c>
      <c r="M22" s="525" t="s">
        <v>1743</v>
      </c>
      <c r="N22" s="386" t="s">
        <v>2563</v>
      </c>
    </row>
    <row r="23" spans="1:14">
      <c r="A23" s="383" t="s">
        <v>231</v>
      </c>
      <c r="B23" s="384">
        <v>10</v>
      </c>
      <c r="C23" s="387">
        <v>360</v>
      </c>
      <c r="D23" s="387" t="s">
        <v>2588</v>
      </c>
      <c r="E23" s="385">
        <v>0</v>
      </c>
      <c r="F23" s="384">
        <v>359</v>
      </c>
      <c r="G23" s="387" t="s">
        <v>2585</v>
      </c>
      <c r="H23" s="385">
        <v>0.16</v>
      </c>
      <c r="I23" s="384">
        <v>361</v>
      </c>
      <c r="J23" s="387" t="s">
        <v>2589</v>
      </c>
      <c r="K23" s="385">
        <v>0.16</v>
      </c>
      <c r="L23" s="384" t="s">
        <v>4958</v>
      </c>
      <c r="M23" s="525" t="s">
        <v>1743</v>
      </c>
      <c r="N23" s="386" t="s">
        <v>2563</v>
      </c>
    </row>
    <row r="24" spans="1:14">
      <c r="A24" s="383" t="s">
        <v>231</v>
      </c>
      <c r="B24" s="384">
        <v>10</v>
      </c>
      <c r="C24" s="388">
        <v>361</v>
      </c>
      <c r="D24" s="389" t="s">
        <v>2589</v>
      </c>
      <c r="E24" s="385">
        <v>0</v>
      </c>
      <c r="F24" s="384">
        <v>69</v>
      </c>
      <c r="G24" s="384" t="s">
        <v>2586</v>
      </c>
      <c r="H24" s="385">
        <v>0.05</v>
      </c>
      <c r="I24" s="384">
        <v>360</v>
      </c>
      <c r="J24" s="389" t="s">
        <v>2588</v>
      </c>
      <c r="K24" s="385">
        <f>H24-E24</f>
        <v>0.05</v>
      </c>
      <c r="L24" s="384" t="s">
        <v>4958</v>
      </c>
      <c r="M24" s="525" t="s">
        <v>1743</v>
      </c>
      <c r="N24" s="386" t="s">
        <v>2563</v>
      </c>
    </row>
    <row r="25" spans="1:14">
      <c r="A25" s="383" t="s">
        <v>231</v>
      </c>
      <c r="B25" s="384">
        <v>10</v>
      </c>
      <c r="C25" s="387">
        <v>364</v>
      </c>
      <c r="D25" s="387" t="s">
        <v>2590</v>
      </c>
      <c r="E25" s="385">
        <v>0</v>
      </c>
      <c r="F25" s="384">
        <v>177</v>
      </c>
      <c r="G25" s="384" t="s">
        <v>2591</v>
      </c>
      <c r="H25" s="385">
        <v>0.14000000000000001</v>
      </c>
      <c r="I25" s="384">
        <v>69</v>
      </c>
      <c r="J25" s="384" t="s">
        <v>2586</v>
      </c>
      <c r="K25" s="385">
        <v>0.14000000000000001</v>
      </c>
      <c r="L25" s="384" t="s">
        <v>4958</v>
      </c>
      <c r="M25" s="525" t="s">
        <v>1743</v>
      </c>
      <c r="N25" s="386" t="s">
        <v>2563</v>
      </c>
    </row>
    <row r="26" spans="1:14">
      <c r="A26" s="383" t="s">
        <v>231</v>
      </c>
      <c r="B26" s="384">
        <v>11</v>
      </c>
      <c r="C26" s="388">
        <v>425</v>
      </c>
      <c r="D26" s="389" t="s">
        <v>2592</v>
      </c>
      <c r="E26" s="385">
        <v>0</v>
      </c>
      <c r="F26" s="384">
        <v>462</v>
      </c>
      <c r="G26" s="384" t="s">
        <v>2593</v>
      </c>
      <c r="H26" s="385">
        <v>0.28000000000000003</v>
      </c>
      <c r="I26" s="384">
        <v>423</v>
      </c>
      <c r="J26" s="384" t="s">
        <v>2594</v>
      </c>
      <c r="K26" s="385">
        <f>H26-E26</f>
        <v>0.28000000000000003</v>
      </c>
      <c r="L26" s="384" t="s">
        <v>4958</v>
      </c>
      <c r="M26" s="525" t="s">
        <v>1743</v>
      </c>
      <c r="N26" s="386" t="s">
        <v>2563</v>
      </c>
    </row>
    <row r="27" spans="1:14">
      <c r="A27" s="383" t="s">
        <v>231</v>
      </c>
      <c r="B27" s="384">
        <v>11</v>
      </c>
      <c r="C27" s="384">
        <v>471</v>
      </c>
      <c r="D27" s="384" t="s">
        <v>4721</v>
      </c>
      <c r="E27" s="385">
        <v>0</v>
      </c>
      <c r="F27" s="384">
        <v>45</v>
      </c>
      <c r="G27" s="384" t="s">
        <v>2574</v>
      </c>
      <c r="H27" s="385">
        <v>1.36</v>
      </c>
      <c r="I27" s="384">
        <v>113</v>
      </c>
      <c r="J27" s="384" t="s">
        <v>2595</v>
      </c>
      <c r="K27" s="385">
        <v>1.36</v>
      </c>
      <c r="L27" s="384" t="s">
        <v>6433</v>
      </c>
      <c r="M27" s="525" t="s">
        <v>1743</v>
      </c>
      <c r="N27" s="386" t="s">
        <v>2563</v>
      </c>
    </row>
    <row r="28" spans="1:14">
      <c r="A28" s="383" t="s">
        <v>231</v>
      </c>
      <c r="B28" s="384">
        <v>11</v>
      </c>
      <c r="C28" s="388">
        <v>488</v>
      </c>
      <c r="D28" s="389" t="s">
        <v>2596</v>
      </c>
      <c r="E28" s="385">
        <v>0</v>
      </c>
      <c r="F28" s="384" t="s">
        <v>2597</v>
      </c>
      <c r="G28" s="384" t="s">
        <v>60</v>
      </c>
      <c r="H28" s="385">
        <v>1.03</v>
      </c>
      <c r="I28" s="384">
        <v>256</v>
      </c>
      <c r="J28" s="384" t="s">
        <v>2598</v>
      </c>
      <c r="K28" s="385">
        <f t="shared" ref="K28:K35" si="0">H28-E28</f>
        <v>1.03</v>
      </c>
      <c r="L28" s="384" t="s">
        <v>4958</v>
      </c>
      <c r="M28" s="525" t="s">
        <v>1743</v>
      </c>
      <c r="N28" s="386" t="s">
        <v>2563</v>
      </c>
    </row>
    <row r="29" spans="1:14">
      <c r="A29" s="383" t="s">
        <v>231</v>
      </c>
      <c r="B29" s="384">
        <v>11</v>
      </c>
      <c r="C29" s="387">
        <v>493</v>
      </c>
      <c r="D29" s="387" t="s">
        <v>2599</v>
      </c>
      <c r="E29" s="385">
        <v>0</v>
      </c>
      <c r="F29" s="384" t="s">
        <v>232</v>
      </c>
      <c r="G29" s="384" t="s">
        <v>1961</v>
      </c>
      <c r="H29" s="385">
        <v>0.41</v>
      </c>
      <c r="I29" s="384">
        <v>492</v>
      </c>
      <c r="J29" s="384" t="s">
        <v>2600</v>
      </c>
      <c r="K29" s="385">
        <f t="shared" si="0"/>
        <v>0.41</v>
      </c>
      <c r="L29" s="384" t="s">
        <v>4958</v>
      </c>
      <c r="M29" s="525" t="s">
        <v>1743</v>
      </c>
      <c r="N29" s="386" t="s">
        <v>2563</v>
      </c>
    </row>
    <row r="30" spans="1:14">
      <c r="A30" s="383" t="s">
        <v>231</v>
      </c>
      <c r="B30" s="384">
        <v>1</v>
      </c>
      <c r="C30" s="387">
        <v>550</v>
      </c>
      <c r="D30" s="387" t="s">
        <v>3318</v>
      </c>
      <c r="E30" s="385">
        <v>0</v>
      </c>
      <c r="F30" s="384" t="s">
        <v>232</v>
      </c>
      <c r="G30" s="384" t="s">
        <v>3319</v>
      </c>
      <c r="H30" s="385">
        <v>1.0900000000000001</v>
      </c>
      <c r="I30" s="384"/>
      <c r="J30" s="384" t="s">
        <v>19</v>
      </c>
      <c r="K30" s="385">
        <f t="shared" si="0"/>
        <v>1.0900000000000001</v>
      </c>
      <c r="L30" s="384" t="s">
        <v>5200</v>
      </c>
      <c r="M30" s="525" t="s">
        <v>1743</v>
      </c>
      <c r="N30" s="386" t="s">
        <v>3317</v>
      </c>
    </row>
    <row r="31" spans="1:14">
      <c r="A31" s="383" t="s">
        <v>231</v>
      </c>
      <c r="B31" s="384">
        <v>12</v>
      </c>
      <c r="C31" s="384">
        <v>674</v>
      </c>
      <c r="D31" s="384" t="s">
        <v>4720</v>
      </c>
      <c r="E31" s="385">
        <v>0</v>
      </c>
      <c r="F31" s="384">
        <v>169</v>
      </c>
      <c r="G31" s="384" t="s">
        <v>2601</v>
      </c>
      <c r="H31" s="385">
        <v>0.46</v>
      </c>
      <c r="I31" s="384">
        <v>675</v>
      </c>
      <c r="J31" s="384" t="s">
        <v>2602</v>
      </c>
      <c r="K31" s="385">
        <f t="shared" si="0"/>
        <v>0.46</v>
      </c>
      <c r="L31" s="384" t="s">
        <v>6433</v>
      </c>
      <c r="M31" s="525" t="s">
        <v>1743</v>
      </c>
      <c r="N31" s="386" t="s">
        <v>2563</v>
      </c>
    </row>
    <row r="32" spans="1:14">
      <c r="A32" s="383" t="s">
        <v>231</v>
      </c>
      <c r="B32" s="384">
        <v>12</v>
      </c>
      <c r="C32" s="387">
        <v>675</v>
      </c>
      <c r="D32" s="384" t="s">
        <v>4720</v>
      </c>
      <c r="E32" s="385">
        <v>0</v>
      </c>
      <c r="F32" s="384">
        <v>169</v>
      </c>
      <c r="G32" s="384" t="s">
        <v>2601</v>
      </c>
      <c r="H32" s="385">
        <v>0.65</v>
      </c>
      <c r="I32" s="384">
        <v>674</v>
      </c>
      <c r="J32" s="384" t="s">
        <v>2602</v>
      </c>
      <c r="K32" s="385">
        <f t="shared" si="0"/>
        <v>0.65</v>
      </c>
      <c r="L32" s="384" t="s">
        <v>6433</v>
      </c>
      <c r="M32" s="525" t="s">
        <v>1743</v>
      </c>
      <c r="N32" s="386" t="s">
        <v>2563</v>
      </c>
    </row>
    <row r="33" spans="1:14">
      <c r="A33" s="383" t="s">
        <v>231</v>
      </c>
      <c r="B33" s="384"/>
      <c r="C33" s="384">
        <v>764</v>
      </c>
      <c r="D33" s="384" t="s">
        <v>4719</v>
      </c>
      <c r="E33" s="385">
        <v>0.34</v>
      </c>
      <c r="F33" s="384" t="s">
        <v>189</v>
      </c>
      <c r="G33" s="384" t="s">
        <v>2565</v>
      </c>
      <c r="H33" s="385">
        <v>1.01</v>
      </c>
      <c r="I33" s="384">
        <v>20</v>
      </c>
      <c r="J33" s="384" t="s">
        <v>3550</v>
      </c>
      <c r="K33" s="385">
        <f t="shared" si="0"/>
        <v>0.66999999999999993</v>
      </c>
      <c r="L33" s="384" t="s">
        <v>4958</v>
      </c>
      <c r="M33" s="525" t="s">
        <v>1743</v>
      </c>
      <c r="N33" s="386" t="s">
        <v>3317</v>
      </c>
    </row>
    <row r="34" spans="1:14">
      <c r="A34" s="383" t="s">
        <v>231</v>
      </c>
      <c r="B34" s="384">
        <v>2</v>
      </c>
      <c r="C34" s="387">
        <v>767</v>
      </c>
      <c r="D34" s="384" t="s">
        <v>3321</v>
      </c>
      <c r="E34" s="385">
        <v>0</v>
      </c>
      <c r="F34" s="384">
        <v>23</v>
      </c>
      <c r="G34" s="384" t="s">
        <v>3322</v>
      </c>
      <c r="H34" s="385">
        <v>1.36</v>
      </c>
      <c r="I34" s="384" t="s">
        <v>3324</v>
      </c>
      <c r="J34" s="384" t="s">
        <v>3323</v>
      </c>
      <c r="K34" s="385">
        <f t="shared" si="0"/>
        <v>1.36</v>
      </c>
      <c r="L34" s="384" t="s">
        <v>5200</v>
      </c>
      <c r="M34" s="525" t="s">
        <v>1743</v>
      </c>
      <c r="N34" s="386" t="s">
        <v>3317</v>
      </c>
    </row>
    <row r="35" spans="1:14">
      <c r="A35" s="383" t="s">
        <v>231</v>
      </c>
      <c r="B35" s="384">
        <v>12</v>
      </c>
      <c r="C35" s="387">
        <v>773</v>
      </c>
      <c r="D35" s="387" t="s">
        <v>2603</v>
      </c>
      <c r="E35" s="385">
        <v>0</v>
      </c>
      <c r="F35" s="384" t="s">
        <v>1535</v>
      </c>
      <c r="G35" s="384" t="s">
        <v>1963</v>
      </c>
      <c r="H35" s="385">
        <v>0.64</v>
      </c>
      <c r="I35" s="384"/>
      <c r="J35" s="384" t="s">
        <v>19</v>
      </c>
      <c r="K35" s="385">
        <f t="shared" si="0"/>
        <v>0.64</v>
      </c>
      <c r="L35" s="384" t="s">
        <v>5200</v>
      </c>
      <c r="M35" s="525" t="s">
        <v>1743</v>
      </c>
      <c r="N35" s="386" t="s">
        <v>2563</v>
      </c>
    </row>
    <row r="36" spans="1:14">
      <c r="A36" s="383" t="s">
        <v>231</v>
      </c>
      <c r="B36" s="384">
        <v>12</v>
      </c>
      <c r="C36" s="384">
        <v>794</v>
      </c>
      <c r="D36" s="384" t="s">
        <v>4729</v>
      </c>
      <c r="E36" s="385">
        <v>0</v>
      </c>
      <c r="F36" s="384">
        <v>673</v>
      </c>
      <c r="G36" s="384" t="s">
        <v>2604</v>
      </c>
      <c r="H36" s="385">
        <v>1.34</v>
      </c>
      <c r="I36" s="384"/>
      <c r="J36" s="384" t="s">
        <v>19</v>
      </c>
      <c r="K36" s="385">
        <v>1.34</v>
      </c>
      <c r="L36" s="384" t="s">
        <v>6433</v>
      </c>
      <c r="M36" s="525" t="s">
        <v>1743</v>
      </c>
      <c r="N36" s="386" t="s">
        <v>2563</v>
      </c>
    </row>
    <row r="37" spans="1:14">
      <c r="A37" s="383" t="s">
        <v>231</v>
      </c>
      <c r="B37" s="384"/>
      <c r="C37" s="384">
        <v>802</v>
      </c>
      <c r="D37" s="384" t="s">
        <v>3315</v>
      </c>
      <c r="E37" s="385">
        <v>0</v>
      </c>
      <c r="F37" s="384" t="s">
        <v>3551</v>
      </c>
      <c r="G37" s="384" t="s">
        <v>3544</v>
      </c>
      <c r="H37" s="385">
        <v>0.43</v>
      </c>
      <c r="I37" s="384" t="s">
        <v>2571</v>
      </c>
      <c r="J37" s="384" t="s">
        <v>3545</v>
      </c>
      <c r="K37" s="385">
        <v>0.43</v>
      </c>
      <c r="L37" s="384" t="s">
        <v>5200</v>
      </c>
      <c r="M37" s="525" t="s">
        <v>1743</v>
      </c>
      <c r="N37" s="386" t="s">
        <v>3317</v>
      </c>
    </row>
    <row r="38" spans="1:14">
      <c r="A38" s="383" t="s">
        <v>231</v>
      </c>
      <c r="B38" s="384"/>
      <c r="C38" s="384">
        <v>111</v>
      </c>
      <c r="D38" s="384" t="s">
        <v>2566</v>
      </c>
      <c r="E38" s="385">
        <v>0</v>
      </c>
      <c r="F38" s="384">
        <v>33</v>
      </c>
      <c r="G38" s="384" t="s">
        <v>2567</v>
      </c>
      <c r="H38" s="385">
        <v>1.6</v>
      </c>
      <c r="I38" s="384">
        <v>763</v>
      </c>
      <c r="J38" s="384" t="s">
        <v>3743</v>
      </c>
      <c r="K38" s="385">
        <v>1.6</v>
      </c>
      <c r="L38" s="384" t="s">
        <v>4958</v>
      </c>
      <c r="M38" s="622" t="s">
        <v>1743</v>
      </c>
      <c r="N38" s="386" t="s">
        <v>2717</v>
      </c>
    </row>
    <row r="39" spans="1:14">
      <c r="A39" s="383" t="s">
        <v>231</v>
      </c>
      <c r="B39" s="384"/>
      <c r="C39" s="384">
        <v>73</v>
      </c>
      <c r="D39" s="384" t="s">
        <v>3873</v>
      </c>
      <c r="E39" s="385">
        <v>0.64</v>
      </c>
      <c r="F39" s="384" t="s">
        <v>232</v>
      </c>
      <c r="G39" s="384" t="s">
        <v>3547</v>
      </c>
      <c r="H39" s="385">
        <v>1.54</v>
      </c>
      <c r="I39" s="384">
        <v>828</v>
      </c>
      <c r="J39" s="384" t="s">
        <v>3874</v>
      </c>
      <c r="K39" s="385">
        <v>1.54</v>
      </c>
      <c r="L39" s="384" t="s">
        <v>4958</v>
      </c>
      <c r="M39" s="622" t="s">
        <v>1743</v>
      </c>
      <c r="N39" s="386" t="s">
        <v>3317</v>
      </c>
    </row>
    <row r="40" spans="1:14">
      <c r="A40" s="383" t="s">
        <v>231</v>
      </c>
      <c r="B40" s="384"/>
      <c r="C40" s="384">
        <v>480</v>
      </c>
      <c r="D40" s="384" t="s">
        <v>4718</v>
      </c>
      <c r="E40" s="385">
        <v>0</v>
      </c>
      <c r="F40" s="384">
        <v>301</v>
      </c>
      <c r="G40" s="384" t="s">
        <v>4696</v>
      </c>
      <c r="H40" s="385">
        <v>0.6</v>
      </c>
      <c r="I40" s="384">
        <v>38</v>
      </c>
      <c r="J40" s="384" t="s">
        <v>2582</v>
      </c>
      <c r="K40" s="385">
        <v>0.6</v>
      </c>
      <c r="L40" s="384" t="s">
        <v>4958</v>
      </c>
      <c r="M40" s="622" t="s">
        <v>1743</v>
      </c>
      <c r="N40" s="386" t="s">
        <v>2717</v>
      </c>
    </row>
    <row r="41" spans="1:14">
      <c r="A41" s="383" t="s">
        <v>231</v>
      </c>
      <c r="B41" s="384"/>
      <c r="C41" s="384">
        <v>238</v>
      </c>
      <c r="D41" s="384" t="s">
        <v>4697</v>
      </c>
      <c r="E41" s="385">
        <v>0</v>
      </c>
      <c r="F41" s="384" t="s">
        <v>232</v>
      </c>
      <c r="G41" s="384" t="s">
        <v>1960</v>
      </c>
      <c r="H41" s="385">
        <v>2.5299999999999998</v>
      </c>
      <c r="I41" s="384">
        <v>43</v>
      </c>
      <c r="J41" s="384" t="s">
        <v>4698</v>
      </c>
      <c r="K41" s="385">
        <v>2.5299999999999998</v>
      </c>
      <c r="L41" s="384" t="s">
        <v>4958</v>
      </c>
      <c r="M41" s="622" t="s">
        <v>1743</v>
      </c>
      <c r="N41" s="386" t="s">
        <v>2717</v>
      </c>
    </row>
    <row r="42" spans="1:14">
      <c r="A42" s="383" t="s">
        <v>231</v>
      </c>
      <c r="B42" s="384"/>
      <c r="C42" s="384">
        <v>149</v>
      </c>
      <c r="D42" s="384" t="s">
        <v>4699</v>
      </c>
      <c r="E42" s="385">
        <v>1.77</v>
      </c>
      <c r="F42" s="384" t="s">
        <v>2756</v>
      </c>
      <c r="G42" s="384" t="s">
        <v>4699</v>
      </c>
      <c r="H42" s="385">
        <v>3.05</v>
      </c>
      <c r="I42" s="384" t="s">
        <v>232</v>
      </c>
      <c r="J42" s="384" t="s">
        <v>1958</v>
      </c>
      <c r="K42" s="385">
        <v>1.28</v>
      </c>
      <c r="L42" s="384" t="s">
        <v>4958</v>
      </c>
      <c r="M42" s="622" t="s">
        <v>1743</v>
      </c>
      <c r="N42" s="386" t="s">
        <v>2717</v>
      </c>
    </row>
    <row r="43" spans="1:14">
      <c r="A43" s="383" t="s">
        <v>231</v>
      </c>
      <c r="B43" s="384"/>
      <c r="C43" s="384">
        <v>237</v>
      </c>
      <c r="D43" s="384" t="s">
        <v>4700</v>
      </c>
      <c r="E43" s="385">
        <v>0</v>
      </c>
      <c r="F43" s="384">
        <v>38</v>
      </c>
      <c r="G43" s="384" t="s">
        <v>2582</v>
      </c>
      <c r="H43" s="385">
        <v>1.51</v>
      </c>
      <c r="I43" s="384"/>
      <c r="J43" s="384" t="s">
        <v>2756</v>
      </c>
      <c r="K43" s="385">
        <v>1.51</v>
      </c>
      <c r="L43" s="384" t="s">
        <v>4958</v>
      </c>
      <c r="M43" s="622" t="s">
        <v>1743</v>
      </c>
      <c r="N43" s="386" t="s">
        <v>2717</v>
      </c>
    </row>
    <row r="44" spans="1:14">
      <c r="A44" s="383" t="s">
        <v>231</v>
      </c>
      <c r="B44" s="384"/>
      <c r="C44" s="384">
        <v>196</v>
      </c>
      <c r="D44" s="384" t="s">
        <v>4707</v>
      </c>
      <c r="E44" s="385">
        <v>0</v>
      </c>
      <c r="F44" s="384">
        <v>38</v>
      </c>
      <c r="G44" s="384" t="s">
        <v>2582</v>
      </c>
      <c r="H44" s="385">
        <v>1.1299999999999999</v>
      </c>
      <c r="I44" s="384">
        <v>38</v>
      </c>
      <c r="J44" s="384" t="s">
        <v>2582</v>
      </c>
      <c r="K44" s="385">
        <v>1.1299999999999999</v>
      </c>
      <c r="L44" s="384" t="s">
        <v>4958</v>
      </c>
      <c r="M44" s="622" t="s">
        <v>1743</v>
      </c>
      <c r="N44" s="386" t="s">
        <v>2717</v>
      </c>
    </row>
    <row r="45" spans="1:14">
      <c r="A45" s="383" t="s">
        <v>231</v>
      </c>
      <c r="B45" s="384"/>
      <c r="C45" s="384">
        <v>578</v>
      </c>
      <c r="D45" s="384" t="s">
        <v>4706</v>
      </c>
      <c r="E45" s="385">
        <v>0</v>
      </c>
      <c r="F45" s="384">
        <v>577</v>
      </c>
      <c r="G45" s="384" t="s">
        <v>4708</v>
      </c>
      <c r="H45" s="385">
        <v>1.47</v>
      </c>
      <c r="I45" s="384">
        <v>577</v>
      </c>
      <c r="J45" s="384" t="s">
        <v>4708</v>
      </c>
      <c r="K45" s="385">
        <v>1.47</v>
      </c>
      <c r="L45" s="384" t="s">
        <v>4958</v>
      </c>
      <c r="M45" s="622" t="s">
        <v>1743</v>
      </c>
      <c r="N45" s="386" t="s">
        <v>2717</v>
      </c>
    </row>
    <row r="46" spans="1:14">
      <c r="A46" s="383" t="s">
        <v>231</v>
      </c>
      <c r="B46" s="384"/>
      <c r="C46" s="384">
        <v>662</v>
      </c>
      <c r="D46" s="384" t="s">
        <v>4709</v>
      </c>
      <c r="E46" s="385">
        <v>0</v>
      </c>
      <c r="F46" s="384"/>
      <c r="G46" s="384" t="s">
        <v>19</v>
      </c>
      <c r="H46" s="385">
        <v>1.56</v>
      </c>
      <c r="I46" s="384"/>
      <c r="J46" s="384" t="s">
        <v>19</v>
      </c>
      <c r="K46" s="385">
        <v>1.56</v>
      </c>
      <c r="L46" s="384" t="s">
        <v>4958</v>
      </c>
      <c r="M46" s="622" t="s">
        <v>1743</v>
      </c>
      <c r="N46" s="386" t="s">
        <v>2717</v>
      </c>
    </row>
    <row r="47" spans="1:14">
      <c r="A47" s="383" t="s">
        <v>231</v>
      </c>
      <c r="B47" s="384"/>
      <c r="C47" s="384">
        <v>664</v>
      </c>
      <c r="D47" s="384" t="s">
        <v>4710</v>
      </c>
      <c r="E47" s="385">
        <v>0</v>
      </c>
      <c r="F47" s="384">
        <v>662</v>
      </c>
      <c r="G47" s="384" t="s">
        <v>4709</v>
      </c>
      <c r="H47" s="385">
        <v>0.23</v>
      </c>
      <c r="I47" s="384"/>
      <c r="J47" s="384" t="s">
        <v>19</v>
      </c>
      <c r="K47" s="385">
        <v>0.23</v>
      </c>
      <c r="L47" s="384" t="s">
        <v>4958</v>
      </c>
      <c r="M47" s="622" t="s">
        <v>1743</v>
      </c>
      <c r="N47" s="386" t="s">
        <v>2717</v>
      </c>
    </row>
    <row r="48" spans="1:14">
      <c r="A48" s="383" t="s">
        <v>231</v>
      </c>
      <c r="B48" s="384"/>
      <c r="C48" s="384">
        <v>663</v>
      </c>
      <c r="D48" s="384" t="s">
        <v>4711</v>
      </c>
      <c r="E48" s="385">
        <v>0</v>
      </c>
      <c r="F48" s="384">
        <v>662</v>
      </c>
      <c r="G48" s="384" t="s">
        <v>4709</v>
      </c>
      <c r="H48" s="385">
        <v>0.31</v>
      </c>
      <c r="I48" s="384">
        <v>578</v>
      </c>
      <c r="J48" s="384" t="s">
        <v>4712</v>
      </c>
      <c r="K48" s="385">
        <v>0.31</v>
      </c>
      <c r="L48" s="384" t="s">
        <v>4958</v>
      </c>
      <c r="M48" s="622" t="s">
        <v>1743</v>
      </c>
      <c r="N48" s="386" t="s">
        <v>2717</v>
      </c>
    </row>
    <row r="49" spans="1:14">
      <c r="A49" s="383" t="s">
        <v>231</v>
      </c>
      <c r="B49" s="384"/>
      <c r="C49" s="384">
        <v>706</v>
      </c>
      <c r="D49" s="384" t="s">
        <v>4713</v>
      </c>
      <c r="E49" s="385">
        <v>0</v>
      </c>
      <c r="F49" s="384">
        <v>662</v>
      </c>
      <c r="G49" s="384" t="s">
        <v>4709</v>
      </c>
      <c r="H49" s="385">
        <v>0.14000000000000001</v>
      </c>
      <c r="I49" s="384">
        <v>663</v>
      </c>
      <c r="J49" s="384" t="s">
        <v>4711</v>
      </c>
      <c r="K49" s="385">
        <v>0.14000000000000001</v>
      </c>
      <c r="L49" s="384" t="s">
        <v>4958</v>
      </c>
      <c r="M49" s="622" t="s">
        <v>1743</v>
      </c>
      <c r="N49" s="386" t="s">
        <v>2717</v>
      </c>
    </row>
    <row r="50" spans="1:14">
      <c r="A50" s="383" t="s">
        <v>231</v>
      </c>
      <c r="B50" s="384"/>
      <c r="C50" s="384">
        <v>736</v>
      </c>
      <c r="D50" s="384" t="s">
        <v>4714</v>
      </c>
      <c r="E50" s="385">
        <v>0</v>
      </c>
      <c r="F50" s="384">
        <v>578</v>
      </c>
      <c r="G50" s="384" t="s">
        <v>4712</v>
      </c>
      <c r="H50" s="385">
        <v>1.1200000000000001</v>
      </c>
      <c r="I50" s="384" t="s">
        <v>4715</v>
      </c>
      <c r="J50" s="384" t="s">
        <v>4716</v>
      </c>
      <c r="K50" s="385">
        <v>1.1200000000000001</v>
      </c>
      <c r="L50" s="384" t="s">
        <v>4958</v>
      </c>
      <c r="M50" s="622" t="s">
        <v>1743</v>
      </c>
      <c r="N50" s="386" t="s">
        <v>2717</v>
      </c>
    </row>
    <row r="51" spans="1:14">
      <c r="A51" s="383" t="s">
        <v>231</v>
      </c>
      <c r="B51" s="384"/>
      <c r="C51" s="384">
        <v>803</v>
      </c>
      <c r="D51" s="384" t="s">
        <v>4717</v>
      </c>
      <c r="E51" s="385">
        <v>0</v>
      </c>
      <c r="F51" s="384">
        <v>578</v>
      </c>
      <c r="G51" s="384" t="s">
        <v>4712</v>
      </c>
      <c r="H51" s="385">
        <v>0.41</v>
      </c>
      <c r="I51" s="384"/>
      <c r="J51" s="384" t="s">
        <v>19</v>
      </c>
      <c r="K51" s="385">
        <v>0.41</v>
      </c>
      <c r="L51" s="384" t="s">
        <v>4958</v>
      </c>
      <c r="M51" s="622" t="s">
        <v>1743</v>
      </c>
      <c r="N51" s="386" t="s">
        <v>2717</v>
      </c>
    </row>
    <row r="52" spans="1:14">
      <c r="A52" s="383" t="s">
        <v>231</v>
      </c>
      <c r="B52" s="384"/>
      <c r="C52" s="384">
        <v>802</v>
      </c>
      <c r="D52" s="384" t="s">
        <v>3315</v>
      </c>
      <c r="E52" s="385">
        <v>1.07</v>
      </c>
      <c r="F52" s="384" t="s">
        <v>1965</v>
      </c>
      <c r="G52" s="384" t="s">
        <v>2565</v>
      </c>
      <c r="H52" s="385">
        <v>1.41</v>
      </c>
      <c r="I52" s="384">
        <v>589</v>
      </c>
      <c r="J52" s="384" t="s">
        <v>4994</v>
      </c>
      <c r="K52" s="385">
        <v>0.34</v>
      </c>
      <c r="L52" s="384" t="s">
        <v>5200</v>
      </c>
      <c r="M52" s="622" t="s">
        <v>1743</v>
      </c>
      <c r="N52" s="386" t="s">
        <v>4995</v>
      </c>
    </row>
    <row r="53" spans="1:14">
      <c r="A53" s="383" t="s">
        <v>231</v>
      </c>
      <c r="B53" s="384"/>
      <c r="C53" s="384">
        <v>19</v>
      </c>
      <c r="D53" s="384" t="s">
        <v>5202</v>
      </c>
      <c r="E53" s="385">
        <v>1.49</v>
      </c>
      <c r="F53" s="384" t="s">
        <v>1535</v>
      </c>
      <c r="G53" s="384" t="s">
        <v>1960</v>
      </c>
      <c r="H53" s="385">
        <v>3.25</v>
      </c>
      <c r="I53" s="384"/>
      <c r="J53" s="384" t="s">
        <v>557</v>
      </c>
      <c r="K53" s="385">
        <v>1.76</v>
      </c>
      <c r="L53" s="384" t="s">
        <v>5200</v>
      </c>
      <c r="M53" s="622" t="s">
        <v>1743</v>
      </c>
      <c r="N53" s="386" t="s">
        <v>4995</v>
      </c>
    </row>
    <row r="54" spans="1:14">
      <c r="A54" s="383" t="s">
        <v>231</v>
      </c>
      <c r="B54" s="384"/>
      <c r="C54" s="384">
        <v>813</v>
      </c>
      <c r="D54" s="384" t="s">
        <v>5201</v>
      </c>
      <c r="E54" s="385">
        <v>0</v>
      </c>
      <c r="F54" s="384" t="s">
        <v>4996</v>
      </c>
      <c r="G54" s="384" t="s">
        <v>2564</v>
      </c>
      <c r="H54" s="385">
        <v>0.34</v>
      </c>
      <c r="I54" s="384"/>
      <c r="J54" s="384" t="s">
        <v>19</v>
      </c>
      <c r="K54" s="385">
        <v>0.34</v>
      </c>
      <c r="L54" s="384" t="s">
        <v>6433</v>
      </c>
      <c r="M54" s="525" t="s">
        <v>1743</v>
      </c>
      <c r="N54" s="386" t="s">
        <v>4995</v>
      </c>
    </row>
    <row r="55" spans="1:14">
      <c r="A55" s="383" t="s">
        <v>231</v>
      </c>
      <c r="B55" s="384"/>
      <c r="C55" s="384">
        <v>287</v>
      </c>
      <c r="D55" s="384" t="s">
        <v>885</v>
      </c>
      <c r="E55" s="385">
        <v>0</v>
      </c>
      <c r="F55" s="384">
        <v>488</v>
      </c>
      <c r="G55" s="384" t="s">
        <v>2967</v>
      </c>
      <c r="H55" s="385">
        <v>1.79</v>
      </c>
      <c r="I55" s="384" t="s">
        <v>232</v>
      </c>
      <c r="J55" s="384" t="s">
        <v>3545</v>
      </c>
      <c r="K55" s="385">
        <v>1.79</v>
      </c>
      <c r="L55" s="384" t="s">
        <v>11275</v>
      </c>
      <c r="M55" s="525" t="s">
        <v>1743</v>
      </c>
      <c r="N55" s="386" t="s">
        <v>3317</v>
      </c>
    </row>
    <row r="56" spans="1:14">
      <c r="A56" s="383" t="s">
        <v>231</v>
      </c>
      <c r="B56" s="384"/>
      <c r="C56" s="384">
        <v>286</v>
      </c>
      <c r="D56" s="384" t="s">
        <v>5204</v>
      </c>
      <c r="E56" s="385">
        <v>0</v>
      </c>
      <c r="F56" s="384" t="s">
        <v>232</v>
      </c>
      <c r="G56" s="384" t="s">
        <v>3319</v>
      </c>
      <c r="H56" s="385">
        <v>0.45</v>
      </c>
      <c r="I56" s="384">
        <v>287</v>
      </c>
      <c r="J56" s="384" t="s">
        <v>5203</v>
      </c>
      <c r="K56" s="385">
        <v>0.45</v>
      </c>
      <c r="L56" s="384" t="s">
        <v>8839</v>
      </c>
      <c r="M56" s="525" t="s">
        <v>1743</v>
      </c>
      <c r="N56" s="386" t="s">
        <v>3317</v>
      </c>
    </row>
    <row r="57" spans="1:14">
      <c r="A57" s="383" t="s">
        <v>231</v>
      </c>
      <c r="B57" s="384"/>
      <c r="C57" s="384">
        <v>323</v>
      </c>
      <c r="D57" s="384" t="s">
        <v>5210</v>
      </c>
      <c r="E57" s="385">
        <v>0</v>
      </c>
      <c r="F57" s="384">
        <v>322</v>
      </c>
      <c r="G57" s="384" t="s">
        <v>5205</v>
      </c>
      <c r="H57" s="385">
        <v>0.54</v>
      </c>
      <c r="I57" s="384">
        <v>279</v>
      </c>
      <c r="J57" s="384" t="s">
        <v>5206</v>
      </c>
      <c r="K57" s="385">
        <v>0.54</v>
      </c>
      <c r="L57" s="384" t="s">
        <v>8839</v>
      </c>
      <c r="M57" s="525" t="s">
        <v>1743</v>
      </c>
      <c r="N57" s="386" t="s">
        <v>3317</v>
      </c>
    </row>
    <row r="58" spans="1:14">
      <c r="A58" s="383" t="s">
        <v>231</v>
      </c>
      <c r="B58" s="384"/>
      <c r="C58" s="384">
        <v>624</v>
      </c>
      <c r="D58" s="384" t="s">
        <v>3725</v>
      </c>
      <c r="E58" s="385">
        <v>0</v>
      </c>
      <c r="F58" s="384" t="s">
        <v>40</v>
      </c>
      <c r="G58" s="384" t="s">
        <v>5207</v>
      </c>
      <c r="H58" s="385">
        <v>0.97</v>
      </c>
      <c r="I58" s="384">
        <v>334</v>
      </c>
      <c r="J58" s="384" t="s">
        <v>1142</v>
      </c>
      <c r="K58" s="385">
        <v>0.97</v>
      </c>
      <c r="L58" s="384" t="s">
        <v>8839</v>
      </c>
      <c r="M58" s="525" t="s">
        <v>1743</v>
      </c>
      <c r="N58" s="386" t="s">
        <v>3317</v>
      </c>
    </row>
    <row r="59" spans="1:14">
      <c r="A59" s="383" t="s">
        <v>231</v>
      </c>
      <c r="B59" s="384"/>
      <c r="C59" s="384">
        <v>649</v>
      </c>
      <c r="D59" s="384" t="s">
        <v>5208</v>
      </c>
      <c r="E59" s="385">
        <v>0</v>
      </c>
      <c r="F59" s="384" t="s">
        <v>232</v>
      </c>
      <c r="G59" s="384" t="s">
        <v>3319</v>
      </c>
      <c r="H59" s="385">
        <v>0.33</v>
      </c>
      <c r="I59" s="384"/>
      <c r="J59" s="384" t="s">
        <v>19</v>
      </c>
      <c r="K59" s="385">
        <v>0.33</v>
      </c>
      <c r="L59" s="384" t="s">
        <v>8839</v>
      </c>
      <c r="M59" s="525" t="s">
        <v>1743</v>
      </c>
      <c r="N59" s="386" t="s">
        <v>3317</v>
      </c>
    </row>
    <row r="60" spans="1:14">
      <c r="A60" s="383" t="s">
        <v>231</v>
      </c>
      <c r="B60" s="384"/>
      <c r="C60" s="384">
        <v>750</v>
      </c>
      <c r="D60" s="384" t="s">
        <v>5211</v>
      </c>
      <c r="E60" s="385">
        <v>0</v>
      </c>
      <c r="F60" s="384" t="s">
        <v>5212</v>
      </c>
      <c r="G60" s="384" t="s">
        <v>5214</v>
      </c>
      <c r="H60" s="385">
        <v>2.3199999999999998</v>
      </c>
      <c r="I60" s="384">
        <v>72</v>
      </c>
      <c r="J60" s="384" t="s">
        <v>5213</v>
      </c>
      <c r="K60" s="385">
        <v>2.3199999999999998</v>
      </c>
      <c r="L60" s="384" t="s">
        <v>11905</v>
      </c>
      <c r="M60" s="525" t="s">
        <v>1743</v>
      </c>
      <c r="N60" s="386" t="s">
        <v>3317</v>
      </c>
    </row>
    <row r="61" spans="1:14">
      <c r="A61" s="383" t="s">
        <v>231</v>
      </c>
      <c r="B61" s="384"/>
      <c r="C61" s="384">
        <v>72</v>
      </c>
      <c r="D61" s="384" t="s">
        <v>5213</v>
      </c>
      <c r="E61" s="385">
        <v>0</v>
      </c>
      <c r="F61" s="384" t="s">
        <v>5212</v>
      </c>
      <c r="G61" s="384" t="s">
        <v>5214</v>
      </c>
      <c r="H61" s="385">
        <v>0.68</v>
      </c>
      <c r="I61" s="384">
        <v>785</v>
      </c>
      <c r="J61" s="384" t="s">
        <v>5215</v>
      </c>
      <c r="K61" s="385">
        <v>0.68</v>
      </c>
      <c r="L61" s="384" t="s">
        <v>15123</v>
      </c>
      <c r="M61" s="525" t="s">
        <v>1743</v>
      </c>
      <c r="N61" s="386" t="s">
        <v>3317</v>
      </c>
    </row>
    <row r="62" spans="1:14">
      <c r="A62" s="383" t="s">
        <v>231</v>
      </c>
      <c r="B62" s="384"/>
      <c r="C62" s="384">
        <v>294</v>
      </c>
      <c r="D62" s="384" t="s">
        <v>5209</v>
      </c>
      <c r="E62" s="385">
        <v>0</v>
      </c>
      <c r="F62" s="384" t="s">
        <v>40</v>
      </c>
      <c r="G62" s="384" t="s">
        <v>5207</v>
      </c>
      <c r="H62" s="385">
        <v>0.18</v>
      </c>
      <c r="I62" s="384"/>
      <c r="J62" s="384" t="s">
        <v>2756</v>
      </c>
      <c r="K62" s="385">
        <v>0.18</v>
      </c>
      <c r="L62" s="384" t="s">
        <v>15123</v>
      </c>
      <c r="M62" s="525" t="s">
        <v>1743</v>
      </c>
      <c r="N62" s="386" t="s">
        <v>3317</v>
      </c>
    </row>
    <row r="63" spans="1:14">
      <c r="A63" s="383" t="s">
        <v>231</v>
      </c>
      <c r="B63" s="384"/>
      <c r="C63" s="384">
        <v>294</v>
      </c>
      <c r="D63" s="384" t="s">
        <v>5209</v>
      </c>
      <c r="E63" s="385">
        <v>0.4</v>
      </c>
      <c r="F63" s="384" t="s">
        <v>40</v>
      </c>
      <c r="G63" s="384" t="s">
        <v>5207</v>
      </c>
      <c r="H63" s="385">
        <v>1.08</v>
      </c>
      <c r="I63" s="384">
        <v>482</v>
      </c>
      <c r="J63" s="384" t="s">
        <v>3726</v>
      </c>
      <c r="K63" s="385">
        <v>0.68</v>
      </c>
      <c r="L63" s="384" t="s">
        <v>15123</v>
      </c>
      <c r="M63" s="525" t="s">
        <v>1743</v>
      </c>
      <c r="N63" s="386" t="s">
        <v>3317</v>
      </c>
    </row>
    <row r="64" spans="1:14">
      <c r="A64" s="383" t="s">
        <v>231</v>
      </c>
      <c r="B64" s="384"/>
      <c r="C64" s="384">
        <v>263</v>
      </c>
      <c r="D64" s="384" t="s">
        <v>3163</v>
      </c>
      <c r="E64" s="385">
        <v>0.1</v>
      </c>
      <c r="F64" s="384">
        <v>40</v>
      </c>
      <c r="G64" s="384" t="s">
        <v>6495</v>
      </c>
      <c r="H64" s="385">
        <v>3.25</v>
      </c>
      <c r="I64" s="384">
        <v>73</v>
      </c>
      <c r="J64" s="384" t="s">
        <v>3325</v>
      </c>
      <c r="K64" s="385">
        <v>3.25</v>
      </c>
      <c r="L64" s="384" t="s">
        <v>8927</v>
      </c>
      <c r="M64" s="525" t="s">
        <v>1743</v>
      </c>
      <c r="N64" s="386" t="s">
        <v>2717</v>
      </c>
    </row>
    <row r="65" spans="1:14">
      <c r="A65" s="383" t="s">
        <v>231</v>
      </c>
      <c r="B65" s="384"/>
      <c r="C65" s="384">
        <v>33</v>
      </c>
      <c r="D65" s="384" t="s">
        <v>306</v>
      </c>
      <c r="E65" s="385">
        <v>0</v>
      </c>
      <c r="F65" s="384" t="s">
        <v>1535</v>
      </c>
      <c r="G65" s="384" t="s">
        <v>1963</v>
      </c>
      <c r="H65" s="385">
        <v>8.41</v>
      </c>
      <c r="I65" s="384">
        <v>900</v>
      </c>
      <c r="J65" s="384" t="s">
        <v>6518</v>
      </c>
      <c r="K65" s="385">
        <v>8.41</v>
      </c>
      <c r="L65" s="384" t="s">
        <v>9282</v>
      </c>
      <c r="M65" s="525" t="s">
        <v>1743</v>
      </c>
      <c r="N65" s="386" t="s">
        <v>4995</v>
      </c>
    </row>
    <row r="66" spans="1:14">
      <c r="A66" s="383" t="s">
        <v>231</v>
      </c>
      <c r="B66" s="384"/>
      <c r="C66" s="384">
        <v>770</v>
      </c>
      <c r="D66" s="384" t="s">
        <v>6497</v>
      </c>
      <c r="E66" s="385">
        <v>0</v>
      </c>
      <c r="F66" s="384" t="s">
        <v>232</v>
      </c>
      <c r="G66" s="384" t="s">
        <v>1960</v>
      </c>
      <c r="H66" s="385">
        <v>0.34</v>
      </c>
      <c r="I66" s="384">
        <v>520</v>
      </c>
      <c r="J66" s="384" t="s">
        <v>6496</v>
      </c>
      <c r="K66" s="385">
        <v>0.34</v>
      </c>
      <c r="L66" s="384" t="s">
        <v>15123</v>
      </c>
      <c r="M66" s="525" t="s">
        <v>1743</v>
      </c>
      <c r="N66" s="386" t="s">
        <v>4995</v>
      </c>
    </row>
    <row r="67" spans="1:14">
      <c r="A67" s="383" t="s">
        <v>231</v>
      </c>
      <c r="B67" s="384"/>
      <c r="C67" s="384">
        <v>766</v>
      </c>
      <c r="D67" s="384" t="s">
        <v>6498</v>
      </c>
      <c r="E67" s="385">
        <v>0</v>
      </c>
      <c r="F67" s="384" t="s">
        <v>232</v>
      </c>
      <c r="G67" s="384" t="s">
        <v>6514</v>
      </c>
      <c r="H67" s="385">
        <v>0.94</v>
      </c>
      <c r="I67" s="384" t="s">
        <v>6513</v>
      </c>
      <c r="J67" s="384" t="s">
        <v>1962</v>
      </c>
      <c r="K67" s="385">
        <v>0.94</v>
      </c>
      <c r="L67" s="384" t="s">
        <v>15123</v>
      </c>
      <c r="M67" s="525" t="s">
        <v>1743</v>
      </c>
      <c r="N67" s="386" t="s">
        <v>4995</v>
      </c>
    </row>
    <row r="68" spans="1:14">
      <c r="A68" s="383" t="s">
        <v>231</v>
      </c>
      <c r="B68" s="384"/>
      <c r="C68" s="384">
        <v>617</v>
      </c>
      <c r="D68" s="384" t="s">
        <v>6499</v>
      </c>
      <c r="E68" s="385">
        <v>0</v>
      </c>
      <c r="F68" s="384">
        <v>461</v>
      </c>
      <c r="G68" s="384" t="s">
        <v>6515</v>
      </c>
      <c r="H68" s="385">
        <v>0.63</v>
      </c>
      <c r="I68" s="384"/>
      <c r="J68" s="384" t="s">
        <v>19</v>
      </c>
      <c r="K68" s="385">
        <v>0.63</v>
      </c>
      <c r="L68" s="384" t="s">
        <v>11905</v>
      </c>
      <c r="M68" s="525" t="s">
        <v>1743</v>
      </c>
      <c r="N68" s="386" t="s">
        <v>4995</v>
      </c>
    </row>
    <row r="69" spans="1:14">
      <c r="A69" s="383" t="s">
        <v>231</v>
      </c>
      <c r="B69" s="384"/>
      <c r="C69" s="384">
        <v>618</v>
      </c>
      <c r="D69" s="384" t="s">
        <v>6500</v>
      </c>
      <c r="E69" s="385">
        <v>0</v>
      </c>
      <c r="F69" s="384">
        <v>617</v>
      </c>
      <c r="G69" s="384" t="s">
        <v>6516</v>
      </c>
      <c r="H69" s="385">
        <v>0.23</v>
      </c>
      <c r="I69" s="384"/>
      <c r="J69" s="384" t="s">
        <v>19</v>
      </c>
      <c r="K69" s="385">
        <v>0.23</v>
      </c>
      <c r="L69" s="384" t="s">
        <v>11905</v>
      </c>
      <c r="M69" s="525" t="s">
        <v>1743</v>
      </c>
      <c r="N69" s="386" t="s">
        <v>4995</v>
      </c>
    </row>
    <row r="70" spans="1:14">
      <c r="A70" s="383" t="s">
        <v>231</v>
      </c>
      <c r="B70" s="384"/>
      <c r="C70" s="384">
        <v>619</v>
      </c>
      <c r="D70" s="384" t="s">
        <v>6501</v>
      </c>
      <c r="E70" s="385">
        <v>0</v>
      </c>
      <c r="F70" s="384">
        <v>618</v>
      </c>
      <c r="G70" s="384" t="s">
        <v>6500</v>
      </c>
      <c r="H70" s="385">
        <v>0.12</v>
      </c>
      <c r="I70" s="384"/>
      <c r="J70" s="384" t="s">
        <v>19</v>
      </c>
      <c r="K70" s="385">
        <v>0.12</v>
      </c>
      <c r="L70" s="384" t="s">
        <v>11905</v>
      </c>
      <c r="M70" s="525" t="s">
        <v>1743</v>
      </c>
      <c r="N70" s="386" t="s">
        <v>4995</v>
      </c>
    </row>
    <row r="71" spans="1:14">
      <c r="A71" s="383" t="s">
        <v>231</v>
      </c>
      <c r="B71" s="384"/>
      <c r="C71" s="384">
        <v>238</v>
      </c>
      <c r="D71" s="384" t="s">
        <v>6502</v>
      </c>
      <c r="E71" s="385">
        <v>0</v>
      </c>
      <c r="F71" s="384" t="s">
        <v>232</v>
      </c>
      <c r="G71" s="384" t="s">
        <v>1960</v>
      </c>
      <c r="H71" s="385">
        <v>2.5299999999999998</v>
      </c>
      <c r="I71" s="384">
        <v>43</v>
      </c>
      <c r="J71" s="384" t="s">
        <v>4698</v>
      </c>
      <c r="K71" s="385">
        <v>2.5299999999999998</v>
      </c>
      <c r="L71" s="384" t="s">
        <v>11905</v>
      </c>
      <c r="M71" s="525" t="s">
        <v>1743</v>
      </c>
      <c r="N71" s="386" t="s">
        <v>4995</v>
      </c>
    </row>
    <row r="72" spans="1:14">
      <c r="A72" s="383" t="s">
        <v>231</v>
      </c>
      <c r="B72" s="384"/>
      <c r="C72" s="384">
        <v>47</v>
      </c>
      <c r="D72" s="384" t="s">
        <v>6503</v>
      </c>
      <c r="E72" s="385">
        <v>0.93</v>
      </c>
      <c r="F72" s="384">
        <v>19</v>
      </c>
      <c r="G72" s="384" t="s">
        <v>5202</v>
      </c>
      <c r="H72" s="385">
        <v>1.91</v>
      </c>
      <c r="I72" s="384">
        <v>59</v>
      </c>
      <c r="J72" s="384" t="s">
        <v>6510</v>
      </c>
      <c r="K72" s="385"/>
      <c r="L72" s="384" t="s">
        <v>12944</v>
      </c>
      <c r="M72" s="525" t="s">
        <v>1743</v>
      </c>
      <c r="N72" s="386" t="s">
        <v>4995</v>
      </c>
    </row>
    <row r="73" spans="1:14">
      <c r="A73" s="383" t="s">
        <v>231</v>
      </c>
      <c r="B73" s="384"/>
      <c r="C73" s="384">
        <v>668</v>
      </c>
      <c r="D73" s="384" t="s">
        <v>5997</v>
      </c>
      <c r="E73" s="385">
        <v>0</v>
      </c>
      <c r="F73" s="384">
        <v>481</v>
      </c>
      <c r="G73" s="384" t="s">
        <v>6521</v>
      </c>
      <c r="H73" s="385">
        <v>1.04</v>
      </c>
      <c r="I73" s="384" t="s">
        <v>1535</v>
      </c>
      <c r="J73" s="384" t="s">
        <v>2381</v>
      </c>
      <c r="K73" s="385">
        <v>1.04</v>
      </c>
      <c r="L73" s="384" t="s">
        <v>15123</v>
      </c>
      <c r="M73" s="525" t="s">
        <v>1743</v>
      </c>
      <c r="N73" s="386" t="s">
        <v>4995</v>
      </c>
    </row>
    <row r="74" spans="1:14">
      <c r="A74" s="383" t="s">
        <v>231</v>
      </c>
      <c r="B74" s="384"/>
      <c r="C74" s="384">
        <v>458</v>
      </c>
      <c r="D74" s="384" t="s">
        <v>6504</v>
      </c>
      <c r="E74" s="385">
        <v>0.37</v>
      </c>
      <c r="F74" s="384"/>
      <c r="G74" s="384"/>
      <c r="H74" s="385">
        <v>0.63</v>
      </c>
      <c r="I74" s="384"/>
      <c r="J74" s="384" t="s">
        <v>6517</v>
      </c>
      <c r="K74" s="385">
        <v>0.26</v>
      </c>
      <c r="L74" s="384" t="s">
        <v>11905</v>
      </c>
      <c r="M74" s="525" t="s">
        <v>1743</v>
      </c>
      <c r="N74" s="386" t="s">
        <v>4995</v>
      </c>
    </row>
    <row r="75" spans="1:14">
      <c r="A75" s="383" t="s">
        <v>231</v>
      </c>
      <c r="B75" s="384"/>
      <c r="C75" s="384">
        <v>546</v>
      </c>
      <c r="D75" s="384" t="s">
        <v>6505</v>
      </c>
      <c r="E75" s="385">
        <v>0</v>
      </c>
      <c r="F75" s="384" t="s">
        <v>232</v>
      </c>
      <c r="G75" s="384" t="s">
        <v>3319</v>
      </c>
      <c r="H75" s="385">
        <v>0.54</v>
      </c>
      <c r="I75" s="384">
        <v>710</v>
      </c>
      <c r="J75" s="384" t="s">
        <v>6519</v>
      </c>
      <c r="K75" s="385">
        <v>0.54</v>
      </c>
      <c r="L75" s="384" t="s">
        <v>15123</v>
      </c>
      <c r="M75" s="525" t="s">
        <v>1743</v>
      </c>
      <c r="N75" s="386" t="s">
        <v>4995</v>
      </c>
    </row>
    <row r="76" spans="1:14">
      <c r="A76" s="383" t="s">
        <v>231</v>
      </c>
      <c r="B76" s="384"/>
      <c r="C76" s="384">
        <v>623</v>
      </c>
      <c r="D76" s="384" t="s">
        <v>6506</v>
      </c>
      <c r="E76" s="385">
        <v>0</v>
      </c>
      <c r="F76" s="384">
        <v>71</v>
      </c>
      <c r="G76" s="384" t="s">
        <v>4727</v>
      </c>
      <c r="H76" s="385">
        <v>1.7</v>
      </c>
      <c r="I76" s="384">
        <v>697</v>
      </c>
      <c r="J76" s="384" t="s">
        <v>6511</v>
      </c>
      <c r="K76" s="385">
        <v>1.7</v>
      </c>
      <c r="L76" s="384" t="s">
        <v>15123</v>
      </c>
      <c r="M76" s="525" t="s">
        <v>1743</v>
      </c>
      <c r="N76" s="386" t="s">
        <v>3317</v>
      </c>
    </row>
    <row r="77" spans="1:14">
      <c r="A77" s="383" t="s">
        <v>231</v>
      </c>
      <c r="B77" s="384"/>
      <c r="C77" s="384">
        <v>478</v>
      </c>
      <c r="D77" s="384" t="s">
        <v>6507</v>
      </c>
      <c r="E77" s="385">
        <v>0</v>
      </c>
      <c r="F77" s="384">
        <v>161</v>
      </c>
      <c r="G77" s="384" t="s">
        <v>6520</v>
      </c>
      <c r="H77" s="385">
        <v>0.35</v>
      </c>
      <c r="I77" s="384"/>
      <c r="J77" s="384" t="s">
        <v>33</v>
      </c>
      <c r="K77" s="385">
        <v>0.35</v>
      </c>
      <c r="L77" s="384" t="s">
        <v>15123</v>
      </c>
      <c r="M77" s="525" t="s">
        <v>1743</v>
      </c>
      <c r="N77" s="386" t="s">
        <v>4995</v>
      </c>
    </row>
    <row r="78" spans="1:14">
      <c r="A78" s="383" t="s">
        <v>231</v>
      </c>
      <c r="B78" s="384"/>
      <c r="C78" s="384">
        <v>479</v>
      </c>
      <c r="D78" s="384" t="s">
        <v>6507</v>
      </c>
      <c r="E78" s="385">
        <v>0</v>
      </c>
      <c r="F78" s="384">
        <v>478</v>
      </c>
      <c r="G78" s="384" t="s">
        <v>6507</v>
      </c>
      <c r="H78" s="385">
        <v>0.26</v>
      </c>
      <c r="I78" s="384"/>
      <c r="J78" s="384" t="s">
        <v>33</v>
      </c>
      <c r="K78" s="385">
        <v>0.26</v>
      </c>
      <c r="L78" s="384" t="s">
        <v>15123</v>
      </c>
      <c r="M78" s="525" t="s">
        <v>1743</v>
      </c>
      <c r="N78" s="386" t="s">
        <v>4995</v>
      </c>
    </row>
    <row r="79" spans="1:14">
      <c r="A79" s="383" t="s">
        <v>231</v>
      </c>
      <c r="B79" s="384"/>
      <c r="C79" s="384">
        <v>763</v>
      </c>
      <c r="D79" s="384" t="s">
        <v>6508</v>
      </c>
      <c r="E79" s="385">
        <v>0</v>
      </c>
      <c r="F79" s="384">
        <v>111</v>
      </c>
      <c r="G79" s="384" t="s">
        <v>6512</v>
      </c>
      <c r="H79" s="385">
        <v>2.29</v>
      </c>
      <c r="I79" s="384">
        <v>111</v>
      </c>
      <c r="J79" s="384" t="s">
        <v>6512</v>
      </c>
      <c r="K79" s="385">
        <v>2.29</v>
      </c>
      <c r="L79" s="384" t="s">
        <v>15123</v>
      </c>
      <c r="M79" s="525" t="s">
        <v>1743</v>
      </c>
      <c r="N79" s="386" t="s">
        <v>4995</v>
      </c>
    </row>
    <row r="80" spans="1:14">
      <c r="A80" s="383" t="s">
        <v>231</v>
      </c>
      <c r="B80" s="384"/>
      <c r="C80" s="384">
        <v>641</v>
      </c>
      <c r="D80" s="384" t="s">
        <v>6509</v>
      </c>
      <c r="E80" s="385">
        <v>0</v>
      </c>
      <c r="F80" s="384">
        <v>77</v>
      </c>
      <c r="G80" s="384" t="s">
        <v>2570</v>
      </c>
      <c r="H80" s="385">
        <v>0.77</v>
      </c>
      <c r="I80" s="384"/>
      <c r="J80" s="384" t="s">
        <v>2756</v>
      </c>
      <c r="K80" s="385">
        <v>0.77</v>
      </c>
      <c r="L80" s="384" t="s">
        <v>15123</v>
      </c>
      <c r="M80" s="525" t="s">
        <v>1743</v>
      </c>
      <c r="N80" s="386" t="s">
        <v>4995</v>
      </c>
    </row>
    <row r="81" spans="1:14">
      <c r="A81" s="383" t="s">
        <v>231</v>
      </c>
      <c r="B81" s="384"/>
      <c r="C81" s="384">
        <v>86</v>
      </c>
      <c r="D81" s="384" t="s">
        <v>7120</v>
      </c>
      <c r="E81" s="385">
        <v>0.43</v>
      </c>
      <c r="F81" s="384" t="s">
        <v>7121</v>
      </c>
      <c r="G81" s="384" t="s">
        <v>7122</v>
      </c>
      <c r="H81" s="385">
        <v>2.4700000000000002</v>
      </c>
      <c r="I81" s="384" t="s">
        <v>232</v>
      </c>
      <c r="J81" s="384" t="s">
        <v>1958</v>
      </c>
      <c r="K81" s="385">
        <v>2.04</v>
      </c>
      <c r="L81" s="384" t="s">
        <v>11275</v>
      </c>
      <c r="M81" s="525" t="s">
        <v>1743</v>
      </c>
      <c r="N81" s="386" t="s">
        <v>3317</v>
      </c>
    </row>
    <row r="82" spans="1:14">
      <c r="A82" s="383" t="s">
        <v>231</v>
      </c>
      <c r="B82" s="384"/>
      <c r="C82" s="384">
        <v>589</v>
      </c>
      <c r="D82" s="384" t="s">
        <v>7123</v>
      </c>
      <c r="E82" s="385">
        <v>0</v>
      </c>
      <c r="F82" s="384">
        <v>20</v>
      </c>
      <c r="G82" s="384" t="s">
        <v>3550</v>
      </c>
      <c r="H82" s="385">
        <v>1.84</v>
      </c>
      <c r="I82" s="384">
        <v>23</v>
      </c>
      <c r="J82" s="384" t="s">
        <v>7124</v>
      </c>
      <c r="K82" s="385">
        <v>1.84</v>
      </c>
      <c r="L82" s="384" t="s">
        <v>11275</v>
      </c>
      <c r="M82" s="525" t="s">
        <v>1743</v>
      </c>
      <c r="N82" s="386" t="s">
        <v>3317</v>
      </c>
    </row>
    <row r="83" spans="1:14">
      <c r="A83" s="383" t="s">
        <v>231</v>
      </c>
      <c r="B83" s="384"/>
      <c r="C83" s="384">
        <v>163</v>
      </c>
      <c r="D83" s="384" t="s">
        <v>7125</v>
      </c>
      <c r="E83" s="385">
        <v>0.51</v>
      </c>
      <c r="F83" s="384">
        <v>120</v>
      </c>
      <c r="G83" s="384" t="s">
        <v>7126</v>
      </c>
      <c r="H83" s="385">
        <v>1.69</v>
      </c>
      <c r="I83" s="384">
        <v>13</v>
      </c>
      <c r="J83" s="384" t="s">
        <v>2553</v>
      </c>
      <c r="K83" s="385">
        <v>1.18</v>
      </c>
      <c r="L83" s="384" t="s">
        <v>15123</v>
      </c>
      <c r="M83" s="525" t="s">
        <v>1743</v>
      </c>
      <c r="N83" s="386" t="s">
        <v>3317</v>
      </c>
    </row>
    <row r="84" spans="1:14">
      <c r="A84" s="383" t="s">
        <v>231</v>
      </c>
      <c r="B84" s="384"/>
      <c r="C84" s="384">
        <v>23</v>
      </c>
      <c r="D84" s="384" t="s">
        <v>7127</v>
      </c>
      <c r="E84" s="385">
        <v>0</v>
      </c>
      <c r="F84" s="384">
        <v>128</v>
      </c>
      <c r="G84" s="384" t="s">
        <v>60</v>
      </c>
      <c r="H84" s="385">
        <v>1.28</v>
      </c>
      <c r="I84" s="384" t="s">
        <v>232</v>
      </c>
      <c r="J84" s="384" t="s">
        <v>3545</v>
      </c>
      <c r="K84" s="385">
        <v>1.28</v>
      </c>
      <c r="L84" s="384" t="s">
        <v>11275</v>
      </c>
      <c r="M84" s="525" t="s">
        <v>1743</v>
      </c>
      <c r="N84" s="386" t="s">
        <v>3317</v>
      </c>
    </row>
    <row r="85" spans="1:14">
      <c r="A85" s="383" t="s">
        <v>231</v>
      </c>
      <c r="B85" s="384"/>
      <c r="C85" s="384">
        <v>80</v>
      </c>
      <c r="D85" s="384" t="s">
        <v>3727</v>
      </c>
      <c r="E85" s="385"/>
      <c r="F85" s="384" t="s">
        <v>7131</v>
      </c>
      <c r="G85" s="384" t="s">
        <v>7129</v>
      </c>
      <c r="H85" s="385"/>
      <c r="I85" s="384"/>
      <c r="J85" s="384" t="s">
        <v>7130</v>
      </c>
      <c r="K85" s="385">
        <v>1</v>
      </c>
      <c r="L85" s="384" t="s">
        <v>15123</v>
      </c>
      <c r="M85" s="525" t="s">
        <v>1743</v>
      </c>
      <c r="N85" s="386" t="s">
        <v>3317</v>
      </c>
    </row>
    <row r="86" spans="1:14">
      <c r="A86" s="383" t="s">
        <v>231</v>
      </c>
      <c r="B86" s="384"/>
      <c r="C86" s="384">
        <v>624</v>
      </c>
      <c r="D86" s="384" t="s">
        <v>3725</v>
      </c>
      <c r="E86" s="385">
        <v>0</v>
      </c>
      <c r="F86" s="384" t="s">
        <v>7131</v>
      </c>
      <c r="G86" s="384" t="s">
        <v>5207</v>
      </c>
      <c r="H86" s="385">
        <v>0.97</v>
      </c>
      <c r="I86" s="384">
        <v>334</v>
      </c>
      <c r="J86" s="384" t="s">
        <v>7132</v>
      </c>
      <c r="K86" s="385">
        <v>0.97</v>
      </c>
      <c r="L86" s="384" t="s">
        <v>15123</v>
      </c>
      <c r="M86" s="525" t="s">
        <v>1743</v>
      </c>
      <c r="N86" s="386" t="s">
        <v>3317</v>
      </c>
    </row>
    <row r="87" spans="1:14">
      <c r="A87" s="383" t="s">
        <v>231</v>
      </c>
      <c r="B87" s="384"/>
      <c r="C87" s="384">
        <v>549</v>
      </c>
      <c r="D87" s="384" t="s">
        <v>7133</v>
      </c>
      <c r="E87" s="385">
        <v>0</v>
      </c>
      <c r="F87" s="384" t="s">
        <v>232</v>
      </c>
      <c r="G87" s="384" t="s">
        <v>1960</v>
      </c>
      <c r="H87" s="385">
        <v>1.07</v>
      </c>
      <c r="I87" s="384">
        <v>42</v>
      </c>
      <c r="J87" s="384" t="s">
        <v>7134</v>
      </c>
      <c r="K87" s="385">
        <v>1.07</v>
      </c>
      <c r="L87" s="384" t="s">
        <v>15123</v>
      </c>
      <c r="M87" s="525" t="s">
        <v>1743</v>
      </c>
      <c r="N87" s="386" t="s">
        <v>3317</v>
      </c>
    </row>
    <row r="88" spans="1:14">
      <c r="A88" s="383" t="s">
        <v>231</v>
      </c>
      <c r="B88" s="384"/>
      <c r="C88" s="384">
        <v>72</v>
      </c>
      <c r="D88" s="384" t="s">
        <v>5213</v>
      </c>
      <c r="E88" s="385">
        <v>3.21</v>
      </c>
      <c r="F88" s="384">
        <v>72</v>
      </c>
      <c r="G88" s="384" t="s">
        <v>5211</v>
      </c>
      <c r="H88" s="385">
        <v>4.5199999999999996</v>
      </c>
      <c r="I88" s="384">
        <v>258</v>
      </c>
      <c r="J88" s="384" t="s">
        <v>7135</v>
      </c>
      <c r="K88" s="385">
        <v>1.31</v>
      </c>
      <c r="L88" s="384" t="s">
        <v>11905</v>
      </c>
      <c r="M88" s="525" t="s">
        <v>1743</v>
      </c>
      <c r="N88" s="386" t="s">
        <v>3317</v>
      </c>
    </row>
    <row r="89" spans="1:14">
      <c r="A89" s="383" t="s">
        <v>231</v>
      </c>
      <c r="B89" s="384"/>
      <c r="C89" s="384">
        <v>171</v>
      </c>
      <c r="D89" s="384" t="s">
        <v>7136</v>
      </c>
      <c r="E89" s="385">
        <v>0</v>
      </c>
      <c r="F89" s="384" t="s">
        <v>7137</v>
      </c>
      <c r="G89" s="384" t="s">
        <v>7138</v>
      </c>
      <c r="H89" s="385">
        <v>0.49</v>
      </c>
      <c r="I89" s="384">
        <v>176</v>
      </c>
      <c r="J89" s="384" t="s">
        <v>7139</v>
      </c>
      <c r="K89" s="385">
        <v>0.49</v>
      </c>
      <c r="L89" s="384" t="s">
        <v>11275</v>
      </c>
      <c r="M89" s="525" t="s">
        <v>1743</v>
      </c>
      <c r="N89" s="386" t="s">
        <v>3317</v>
      </c>
    </row>
    <row r="90" spans="1:14">
      <c r="A90" s="383" t="s">
        <v>231</v>
      </c>
      <c r="B90" s="384"/>
      <c r="C90" s="384">
        <v>62</v>
      </c>
      <c r="D90" s="384" t="s">
        <v>7141</v>
      </c>
      <c r="E90" s="385">
        <v>0</v>
      </c>
      <c r="F90" s="384" t="s">
        <v>7137</v>
      </c>
      <c r="G90" s="384" t="s">
        <v>7142</v>
      </c>
      <c r="H90" s="385">
        <v>0.31</v>
      </c>
      <c r="I90" s="384">
        <v>101</v>
      </c>
      <c r="J90" s="384" t="s">
        <v>27</v>
      </c>
      <c r="K90" s="385">
        <v>0.31</v>
      </c>
      <c r="L90" s="384" t="s">
        <v>15123</v>
      </c>
      <c r="M90" s="525" t="s">
        <v>1743</v>
      </c>
      <c r="N90" s="386" t="s">
        <v>3317</v>
      </c>
    </row>
    <row r="91" spans="1:14">
      <c r="A91" s="383" t="s">
        <v>231</v>
      </c>
      <c r="B91" s="384"/>
      <c r="C91" s="384">
        <v>6</v>
      </c>
      <c r="D91" s="384" t="s">
        <v>7143</v>
      </c>
      <c r="E91" s="385">
        <v>0.4</v>
      </c>
      <c r="F91" s="384">
        <v>67</v>
      </c>
      <c r="G91" s="384" t="s">
        <v>7144</v>
      </c>
      <c r="H91" s="385">
        <v>0.71</v>
      </c>
      <c r="I91" s="384" t="s">
        <v>7146</v>
      </c>
      <c r="J91" s="384" t="s">
        <v>7145</v>
      </c>
      <c r="K91" s="385">
        <v>0.31</v>
      </c>
      <c r="L91" s="384" t="s">
        <v>11275</v>
      </c>
      <c r="M91" s="525" t="s">
        <v>1743</v>
      </c>
      <c r="N91" s="386" t="s">
        <v>3317</v>
      </c>
    </row>
    <row r="92" spans="1:14">
      <c r="A92" s="383" t="s">
        <v>231</v>
      </c>
      <c r="B92" s="384"/>
      <c r="C92" s="384">
        <v>110</v>
      </c>
      <c r="D92" s="384" t="s">
        <v>7147</v>
      </c>
      <c r="E92" s="385">
        <v>0.1</v>
      </c>
      <c r="F92" s="384" t="s">
        <v>7137</v>
      </c>
      <c r="G92" s="384" t="s">
        <v>7145</v>
      </c>
      <c r="H92" s="385">
        <v>0.28000000000000003</v>
      </c>
      <c r="I92" s="384">
        <v>133</v>
      </c>
      <c r="J92" s="384" t="s">
        <v>7148</v>
      </c>
      <c r="K92" s="385">
        <v>0.18</v>
      </c>
      <c r="L92" s="384" t="s">
        <v>11275</v>
      </c>
      <c r="M92" s="525" t="s">
        <v>1743</v>
      </c>
      <c r="N92" s="386" t="s">
        <v>3317</v>
      </c>
    </row>
    <row r="93" spans="1:14">
      <c r="A93" s="383" t="s">
        <v>231</v>
      </c>
      <c r="B93" s="384"/>
      <c r="C93" s="384">
        <v>100</v>
      </c>
      <c r="D93" s="384" t="s">
        <v>7149</v>
      </c>
      <c r="E93" s="385">
        <v>0.06</v>
      </c>
      <c r="F93" s="384">
        <v>110</v>
      </c>
      <c r="G93" s="384" t="s">
        <v>7150</v>
      </c>
      <c r="H93" s="385">
        <v>0.28999999999999998</v>
      </c>
      <c r="I93" s="384">
        <v>6</v>
      </c>
      <c r="J93" s="384" t="s">
        <v>7143</v>
      </c>
      <c r="K93" s="385">
        <v>0.23</v>
      </c>
      <c r="L93" s="384" t="s">
        <v>11905</v>
      </c>
      <c r="M93" s="525" t="s">
        <v>1743</v>
      </c>
      <c r="N93" s="386" t="s">
        <v>3317</v>
      </c>
    </row>
    <row r="94" spans="1:14">
      <c r="A94" s="383" t="s">
        <v>231</v>
      </c>
      <c r="B94" s="384"/>
      <c r="C94" s="384">
        <v>40</v>
      </c>
      <c r="D94" s="384" t="s">
        <v>7635</v>
      </c>
      <c r="E94" s="385">
        <v>0.52</v>
      </c>
      <c r="F94" s="384">
        <v>20</v>
      </c>
      <c r="G94" s="384" t="s">
        <v>3550</v>
      </c>
      <c r="H94" s="385">
        <v>3.42</v>
      </c>
      <c r="I94" s="384">
        <v>263</v>
      </c>
      <c r="J94" s="384" t="s">
        <v>7636</v>
      </c>
      <c r="K94" s="385">
        <v>2.9</v>
      </c>
      <c r="L94" s="384" t="s">
        <v>9282</v>
      </c>
      <c r="M94" s="525" t="s">
        <v>1743</v>
      </c>
      <c r="N94" s="386" t="s">
        <v>3317</v>
      </c>
    </row>
    <row r="95" spans="1:14">
      <c r="A95" s="383" t="s">
        <v>231</v>
      </c>
      <c r="B95" s="384"/>
      <c r="C95" s="384">
        <v>151</v>
      </c>
      <c r="D95" s="384" t="s">
        <v>7637</v>
      </c>
      <c r="E95" s="385">
        <v>0.21</v>
      </c>
      <c r="F95" s="384" t="s">
        <v>7638</v>
      </c>
      <c r="G95" s="384" t="s">
        <v>7145</v>
      </c>
      <c r="H95" s="385">
        <v>1.21</v>
      </c>
      <c r="I95" s="384">
        <v>159</v>
      </c>
      <c r="J95" s="384" t="s">
        <v>3553</v>
      </c>
      <c r="K95" s="385">
        <v>1</v>
      </c>
      <c r="L95" s="384" t="s">
        <v>15123</v>
      </c>
      <c r="M95" s="525" t="s">
        <v>1743</v>
      </c>
      <c r="N95" s="386" t="s">
        <v>3317</v>
      </c>
    </row>
    <row r="96" spans="1:14">
      <c r="A96" s="383" t="s">
        <v>231</v>
      </c>
      <c r="B96" s="384"/>
      <c r="C96" s="384">
        <v>256</v>
      </c>
      <c r="D96" s="384" t="s">
        <v>7639</v>
      </c>
      <c r="E96" s="385">
        <v>0</v>
      </c>
      <c r="F96" s="384" t="s">
        <v>3324</v>
      </c>
      <c r="G96" s="384" t="s">
        <v>60</v>
      </c>
      <c r="H96" s="385">
        <v>2.06</v>
      </c>
      <c r="I96" s="384">
        <v>23</v>
      </c>
      <c r="J96" s="384" t="s">
        <v>7124</v>
      </c>
      <c r="K96" s="385">
        <v>2.06</v>
      </c>
      <c r="L96" s="384" t="s">
        <v>8927</v>
      </c>
      <c r="M96" s="525" t="s">
        <v>1743</v>
      </c>
      <c r="N96" s="386" t="s">
        <v>3317</v>
      </c>
    </row>
    <row r="97" spans="1:14">
      <c r="A97" s="383" t="s">
        <v>231</v>
      </c>
      <c r="B97" s="384"/>
      <c r="C97" s="384">
        <v>20</v>
      </c>
      <c r="D97" s="384" t="s">
        <v>3550</v>
      </c>
      <c r="E97" s="385">
        <v>0</v>
      </c>
      <c r="F97" s="384" t="s">
        <v>232</v>
      </c>
      <c r="G97" s="384" t="s">
        <v>7128</v>
      </c>
      <c r="H97" s="385">
        <v>4.29</v>
      </c>
      <c r="I97" s="384" t="s">
        <v>1965</v>
      </c>
      <c r="J97" s="384" t="s">
        <v>7640</v>
      </c>
      <c r="K97" s="385">
        <v>4.29</v>
      </c>
      <c r="L97" s="384" t="s">
        <v>11275</v>
      </c>
      <c r="M97" s="525" t="s">
        <v>1743</v>
      </c>
      <c r="N97" s="386" t="s">
        <v>3317</v>
      </c>
    </row>
    <row r="98" spans="1:14">
      <c r="A98" s="383" t="s">
        <v>231</v>
      </c>
      <c r="B98" s="384"/>
      <c r="C98" s="384" t="s">
        <v>7641</v>
      </c>
      <c r="D98" s="384" t="s">
        <v>7642</v>
      </c>
      <c r="E98" s="385">
        <v>0</v>
      </c>
      <c r="F98" s="384" t="s">
        <v>7137</v>
      </c>
      <c r="G98" s="384" t="s">
        <v>7138</v>
      </c>
      <c r="H98" s="385">
        <v>0.62</v>
      </c>
      <c r="I98" s="384"/>
      <c r="J98" s="384" t="s">
        <v>7140</v>
      </c>
      <c r="K98" s="385">
        <v>0.62</v>
      </c>
      <c r="L98" s="384" t="s">
        <v>15123</v>
      </c>
      <c r="M98" s="525" t="s">
        <v>1743</v>
      </c>
      <c r="N98" s="386" t="s">
        <v>3317</v>
      </c>
    </row>
    <row r="99" spans="1:14">
      <c r="A99" s="383" t="s">
        <v>231</v>
      </c>
      <c r="B99" s="384"/>
      <c r="C99" s="384">
        <v>838</v>
      </c>
      <c r="D99" s="301" t="s">
        <v>7644</v>
      </c>
      <c r="E99" s="385">
        <v>0</v>
      </c>
      <c r="F99" s="384" t="s">
        <v>232</v>
      </c>
      <c r="G99" s="384" t="s">
        <v>6514</v>
      </c>
      <c r="H99" s="385">
        <v>1.37</v>
      </c>
      <c r="I99" s="384"/>
      <c r="J99" s="384" t="s">
        <v>7140</v>
      </c>
      <c r="K99" s="385">
        <v>1.37</v>
      </c>
      <c r="L99" s="384" t="s">
        <v>11275</v>
      </c>
      <c r="M99" s="525" t="s">
        <v>1743</v>
      </c>
      <c r="N99" s="386" t="s">
        <v>3317</v>
      </c>
    </row>
    <row r="100" spans="1:14">
      <c r="A100" s="383" t="s">
        <v>231</v>
      </c>
      <c r="B100" s="384"/>
      <c r="C100" s="384">
        <v>764</v>
      </c>
      <c r="D100" s="384" t="s">
        <v>4719</v>
      </c>
      <c r="E100" s="385">
        <v>0</v>
      </c>
      <c r="F100" s="384" t="s">
        <v>1965</v>
      </c>
      <c r="G100" s="384" t="s">
        <v>2565</v>
      </c>
      <c r="H100" s="385">
        <v>1.01</v>
      </c>
      <c r="I100" s="384">
        <v>20</v>
      </c>
      <c r="J100" s="384" t="s">
        <v>3550</v>
      </c>
      <c r="K100" s="385">
        <v>1.01</v>
      </c>
      <c r="L100" s="384" t="s">
        <v>11275</v>
      </c>
      <c r="M100" s="525" t="s">
        <v>1743</v>
      </c>
      <c r="N100" s="386" t="s">
        <v>3317</v>
      </c>
    </row>
    <row r="101" spans="1:14">
      <c r="A101" s="383" t="s">
        <v>231</v>
      </c>
      <c r="B101" s="384"/>
      <c r="C101" s="384">
        <v>427</v>
      </c>
      <c r="D101" s="384" t="s">
        <v>7645</v>
      </c>
      <c r="E101" s="385"/>
      <c r="F101" s="384">
        <v>13</v>
      </c>
      <c r="G101" s="384" t="s">
        <v>2573</v>
      </c>
      <c r="H101" s="385"/>
      <c r="I101" s="384" t="s">
        <v>2756</v>
      </c>
      <c r="J101" s="384" t="s">
        <v>7643</v>
      </c>
      <c r="K101" s="385"/>
      <c r="L101" s="384" t="s">
        <v>11275</v>
      </c>
      <c r="M101" s="525" t="s">
        <v>1743</v>
      </c>
      <c r="N101" s="386" t="s">
        <v>3317</v>
      </c>
    </row>
    <row r="102" spans="1:14">
      <c r="A102" s="383" t="s">
        <v>231</v>
      </c>
      <c r="B102" s="384"/>
      <c r="C102" s="384">
        <v>67</v>
      </c>
      <c r="D102" s="384" t="s">
        <v>7646</v>
      </c>
      <c r="E102" s="385">
        <v>0</v>
      </c>
      <c r="F102" s="384" t="s">
        <v>7137</v>
      </c>
      <c r="G102" s="384" t="s">
        <v>7138</v>
      </c>
      <c r="H102" s="385">
        <v>0.42</v>
      </c>
      <c r="I102" s="384">
        <v>6</v>
      </c>
      <c r="J102" s="384" t="s">
        <v>7143</v>
      </c>
      <c r="K102" s="385">
        <v>0.42</v>
      </c>
      <c r="L102" s="384" t="s">
        <v>11275</v>
      </c>
      <c r="M102" s="525" t="s">
        <v>1743</v>
      </c>
      <c r="N102" s="386" t="s">
        <v>3317</v>
      </c>
    </row>
    <row r="103" spans="1:14">
      <c r="A103" s="383" t="s">
        <v>231</v>
      </c>
      <c r="B103" s="384"/>
      <c r="C103" s="384">
        <v>651</v>
      </c>
      <c r="D103" s="384" t="s">
        <v>8840</v>
      </c>
      <c r="E103" s="385">
        <v>0</v>
      </c>
      <c r="F103" s="384" t="s">
        <v>232</v>
      </c>
      <c r="G103" s="384" t="s">
        <v>3319</v>
      </c>
      <c r="H103" s="385">
        <v>0.25</v>
      </c>
      <c r="I103" s="384"/>
      <c r="J103" s="384" t="s">
        <v>7140</v>
      </c>
      <c r="K103" s="385">
        <v>0.25</v>
      </c>
      <c r="L103" s="384" t="s">
        <v>11275</v>
      </c>
      <c r="M103" s="525" t="s">
        <v>1743</v>
      </c>
      <c r="N103" s="386" t="s">
        <v>3317</v>
      </c>
    </row>
    <row r="104" spans="1:14">
      <c r="A104" s="383" t="s">
        <v>231</v>
      </c>
      <c r="B104" s="384"/>
      <c r="C104" s="384">
        <v>71</v>
      </c>
      <c r="D104" s="384" t="s">
        <v>20175</v>
      </c>
      <c r="E104" s="385">
        <v>1.06</v>
      </c>
      <c r="F104" s="384" t="s">
        <v>232</v>
      </c>
      <c r="G104" s="384" t="s">
        <v>20176</v>
      </c>
      <c r="H104" s="385">
        <v>2.0699999999999998</v>
      </c>
      <c r="I104" s="384" t="s">
        <v>2756</v>
      </c>
      <c r="J104" s="384" t="s">
        <v>20177</v>
      </c>
      <c r="K104" s="385"/>
      <c r="L104" s="384" t="s">
        <v>22334</v>
      </c>
      <c r="M104" s="525" t="s">
        <v>1743</v>
      </c>
      <c r="N104" s="386" t="s">
        <v>3317</v>
      </c>
    </row>
    <row r="105" spans="1:14">
      <c r="A105" s="383" t="s">
        <v>231</v>
      </c>
      <c r="B105" s="384"/>
      <c r="C105" s="384">
        <v>107</v>
      </c>
      <c r="D105" s="384" t="s">
        <v>11959</v>
      </c>
      <c r="E105" s="385">
        <v>0.85</v>
      </c>
      <c r="F105" s="384" t="s">
        <v>7137</v>
      </c>
      <c r="G105" s="384" t="s">
        <v>7138</v>
      </c>
      <c r="H105" s="385">
        <v>1.32</v>
      </c>
      <c r="I105" s="384">
        <v>62</v>
      </c>
      <c r="J105" s="384" t="s">
        <v>20178</v>
      </c>
      <c r="K105" s="385"/>
      <c r="L105" s="384" t="s">
        <v>22334</v>
      </c>
      <c r="M105" s="525" t="s">
        <v>1743</v>
      </c>
      <c r="N105" s="386" t="s">
        <v>3317</v>
      </c>
    </row>
    <row r="106" spans="1:14">
      <c r="A106" s="383" t="s">
        <v>231</v>
      </c>
      <c r="B106" s="384"/>
      <c r="C106" s="384">
        <v>107</v>
      </c>
      <c r="D106" s="384" t="s">
        <v>7151</v>
      </c>
      <c r="E106" s="385">
        <v>0.41</v>
      </c>
      <c r="F106" s="384">
        <v>211</v>
      </c>
      <c r="G106" s="384" t="s">
        <v>20179</v>
      </c>
      <c r="H106" s="385">
        <v>0.85</v>
      </c>
      <c r="I106" s="384" t="s">
        <v>7137</v>
      </c>
      <c r="J106" s="384" t="s">
        <v>20180</v>
      </c>
      <c r="K106" s="385"/>
      <c r="L106" s="384" t="s">
        <v>22334</v>
      </c>
      <c r="M106" s="525" t="s">
        <v>1743</v>
      </c>
      <c r="N106" s="386" t="s">
        <v>3317</v>
      </c>
    </row>
    <row r="107" spans="1:14">
      <c r="A107" s="383" t="s">
        <v>231</v>
      </c>
      <c r="B107" s="384"/>
      <c r="C107" s="384">
        <v>50</v>
      </c>
      <c r="D107" s="384" t="s">
        <v>20181</v>
      </c>
      <c r="E107" s="385">
        <v>2.2400000000000002</v>
      </c>
      <c r="F107" s="384">
        <v>82</v>
      </c>
      <c r="G107" s="384" t="s">
        <v>20182</v>
      </c>
      <c r="H107" s="385">
        <v>2.95</v>
      </c>
      <c r="I107" s="384"/>
      <c r="J107" s="384" t="s">
        <v>33</v>
      </c>
      <c r="K107" s="385"/>
      <c r="L107" s="384" t="s">
        <v>23115</v>
      </c>
      <c r="M107" s="525"/>
      <c r="N107" s="386" t="s">
        <v>3317</v>
      </c>
    </row>
    <row r="108" spans="1:14">
      <c r="A108" s="383" t="s">
        <v>231</v>
      </c>
      <c r="B108" s="384"/>
      <c r="C108" s="384">
        <v>234</v>
      </c>
      <c r="D108" s="384" t="s">
        <v>20183</v>
      </c>
      <c r="E108" s="385">
        <v>0</v>
      </c>
      <c r="F108" s="384" t="s">
        <v>7137</v>
      </c>
      <c r="G108" s="384" t="s">
        <v>7138</v>
      </c>
      <c r="H108" s="385">
        <v>0.18</v>
      </c>
      <c r="I108" s="384" t="s">
        <v>1965</v>
      </c>
      <c r="J108" s="384" t="s">
        <v>7640</v>
      </c>
      <c r="K108" s="385">
        <v>0.18</v>
      </c>
      <c r="L108" s="384" t="s">
        <v>22334</v>
      </c>
      <c r="M108" s="525" t="s">
        <v>1743</v>
      </c>
      <c r="N108" s="386" t="s">
        <v>3317</v>
      </c>
    </row>
    <row r="109" spans="1:14">
      <c r="A109" s="383" t="s">
        <v>231</v>
      </c>
      <c r="B109" s="384"/>
      <c r="C109" s="384">
        <v>6</v>
      </c>
      <c r="D109" s="384" t="s">
        <v>3597</v>
      </c>
      <c r="E109" s="385">
        <v>0</v>
      </c>
      <c r="F109" s="384">
        <v>221</v>
      </c>
      <c r="G109" s="384" t="s">
        <v>20184</v>
      </c>
      <c r="H109" s="385">
        <v>0.4</v>
      </c>
      <c r="I109" s="384" t="s">
        <v>7146</v>
      </c>
      <c r="J109" s="384" t="s">
        <v>7145</v>
      </c>
      <c r="K109" s="385">
        <v>0.4</v>
      </c>
      <c r="L109" s="384" t="s">
        <v>22334</v>
      </c>
      <c r="M109" s="525" t="s">
        <v>1743</v>
      </c>
      <c r="N109" s="386" t="s">
        <v>3317</v>
      </c>
    </row>
    <row r="110" spans="1:14">
      <c r="A110" s="383" t="s">
        <v>231</v>
      </c>
      <c r="B110" s="384"/>
      <c r="C110" s="384" t="s">
        <v>4996</v>
      </c>
      <c r="D110" s="384" t="s">
        <v>20185</v>
      </c>
      <c r="E110" s="385">
        <v>2.02</v>
      </c>
      <c r="F110" s="384" t="s">
        <v>1965</v>
      </c>
      <c r="G110" s="384" t="s">
        <v>20186</v>
      </c>
      <c r="H110" s="385">
        <v>2.4500000000000002</v>
      </c>
      <c r="I110" s="384" t="s">
        <v>2756</v>
      </c>
      <c r="J110" s="384" t="s">
        <v>20187</v>
      </c>
      <c r="K110" s="385"/>
      <c r="L110" s="384" t="s">
        <v>23115</v>
      </c>
      <c r="M110" s="525"/>
      <c r="N110" s="386" t="s">
        <v>3317</v>
      </c>
    </row>
    <row r="111" spans="1:14">
      <c r="A111" s="383" t="s">
        <v>231</v>
      </c>
      <c r="B111" s="384"/>
      <c r="C111" s="384" t="s">
        <v>1965</v>
      </c>
      <c r="D111" s="384" t="s">
        <v>20188</v>
      </c>
      <c r="E111" s="385">
        <v>2.08</v>
      </c>
      <c r="F111" s="384" t="s">
        <v>4996</v>
      </c>
      <c r="G111" s="384" t="s">
        <v>20185</v>
      </c>
      <c r="H111" s="385">
        <v>2.12</v>
      </c>
      <c r="I111" s="384"/>
      <c r="J111" s="384" t="s">
        <v>20189</v>
      </c>
      <c r="K111" s="385"/>
      <c r="L111" s="384" t="s">
        <v>23115</v>
      </c>
      <c r="M111" s="525"/>
      <c r="N111" s="386" t="s">
        <v>3317</v>
      </c>
    </row>
    <row r="112" spans="1:14">
      <c r="A112" s="383" t="s">
        <v>231</v>
      </c>
      <c r="B112" s="384"/>
      <c r="C112" s="384">
        <v>163</v>
      </c>
      <c r="D112" s="384" t="s">
        <v>7125</v>
      </c>
      <c r="E112" s="385">
        <v>0.51</v>
      </c>
      <c r="F112" s="384">
        <v>120</v>
      </c>
      <c r="G112" s="384" t="s">
        <v>20190</v>
      </c>
      <c r="H112" s="385">
        <v>1.3</v>
      </c>
      <c r="I112" s="384" t="s">
        <v>2756</v>
      </c>
      <c r="J112" s="384" t="s">
        <v>20191</v>
      </c>
      <c r="K112" s="385"/>
      <c r="L112" s="384" t="s">
        <v>23115</v>
      </c>
      <c r="M112" s="525"/>
      <c r="N112" s="386" t="s">
        <v>20192</v>
      </c>
    </row>
    <row r="113" spans="1:14">
      <c r="A113" s="383" t="s">
        <v>231</v>
      </c>
      <c r="B113" s="384"/>
      <c r="C113" s="384">
        <v>158</v>
      </c>
      <c r="D113" s="384" t="s">
        <v>20193</v>
      </c>
      <c r="E113" s="385">
        <v>0</v>
      </c>
      <c r="F113" s="384" t="s">
        <v>232</v>
      </c>
      <c r="G113" s="384" t="s">
        <v>7145</v>
      </c>
      <c r="H113" s="385">
        <v>0.17</v>
      </c>
      <c r="I113" s="384" t="s">
        <v>2756</v>
      </c>
      <c r="J113" s="384" t="s">
        <v>20194</v>
      </c>
      <c r="K113" s="385">
        <v>0.17</v>
      </c>
      <c r="L113" s="384" t="s">
        <v>22334</v>
      </c>
      <c r="M113" s="525" t="s">
        <v>1743</v>
      </c>
      <c r="N113" s="386" t="s">
        <v>3317</v>
      </c>
    </row>
    <row r="114" spans="1:14">
      <c r="A114" s="383" t="s">
        <v>231</v>
      </c>
      <c r="B114" s="384"/>
      <c r="C114" s="384" t="s">
        <v>20195</v>
      </c>
      <c r="D114" s="384" t="s">
        <v>20193</v>
      </c>
      <c r="E114" s="385">
        <v>0</v>
      </c>
      <c r="F114" s="384" t="s">
        <v>232</v>
      </c>
      <c r="G114" s="384" t="s">
        <v>7145</v>
      </c>
      <c r="H114" s="385">
        <v>0.03</v>
      </c>
      <c r="I114" s="384">
        <v>158</v>
      </c>
      <c r="J114" s="384" t="s">
        <v>20193</v>
      </c>
      <c r="K114" s="385">
        <v>0.03</v>
      </c>
      <c r="L114" s="384" t="s">
        <v>22334</v>
      </c>
      <c r="M114" s="525" t="s">
        <v>1743</v>
      </c>
      <c r="N114" s="386" t="s">
        <v>3317</v>
      </c>
    </row>
    <row r="115" spans="1:14">
      <c r="A115" s="383" t="s">
        <v>231</v>
      </c>
      <c r="B115" s="384"/>
      <c r="C115" s="384" t="s">
        <v>20196</v>
      </c>
      <c r="D115" s="384" t="s">
        <v>20193</v>
      </c>
      <c r="E115" s="385">
        <v>0</v>
      </c>
      <c r="F115" s="384" t="s">
        <v>232</v>
      </c>
      <c r="G115" s="384" t="s">
        <v>7145</v>
      </c>
      <c r="H115" s="385">
        <v>0.02</v>
      </c>
      <c r="I115" s="384" t="s">
        <v>20197</v>
      </c>
      <c r="J115" s="384" t="s">
        <v>20193</v>
      </c>
      <c r="K115" s="385">
        <v>0.02</v>
      </c>
      <c r="L115" s="384" t="s">
        <v>22334</v>
      </c>
      <c r="M115" s="525" t="s">
        <v>1743</v>
      </c>
      <c r="N115" s="386" t="s">
        <v>3317</v>
      </c>
    </row>
    <row r="116" spans="1:14">
      <c r="A116" s="383" t="s">
        <v>231</v>
      </c>
      <c r="B116" s="384"/>
      <c r="C116" s="384" t="s">
        <v>20198</v>
      </c>
      <c r="D116" s="384" t="s">
        <v>20193</v>
      </c>
      <c r="E116" s="385">
        <v>0</v>
      </c>
      <c r="F116" s="384" t="s">
        <v>232</v>
      </c>
      <c r="G116" s="384" t="s">
        <v>7145</v>
      </c>
      <c r="H116" s="385">
        <v>0.08</v>
      </c>
      <c r="I116" s="384"/>
      <c r="J116" s="384" t="s">
        <v>7140</v>
      </c>
      <c r="K116" s="385">
        <v>0.08</v>
      </c>
      <c r="L116" s="384" t="s">
        <v>22334</v>
      </c>
      <c r="M116" s="525" t="s">
        <v>1743</v>
      </c>
      <c r="N116" s="386" t="s">
        <v>3317</v>
      </c>
    </row>
    <row r="117" spans="1:14">
      <c r="A117" s="383" t="s">
        <v>231</v>
      </c>
      <c r="B117" s="384"/>
      <c r="C117" s="384">
        <v>451</v>
      </c>
      <c r="D117" s="384" t="s">
        <v>20199</v>
      </c>
      <c r="E117" s="385">
        <v>0</v>
      </c>
      <c r="F117" s="384">
        <v>158</v>
      </c>
      <c r="G117" s="384" t="s">
        <v>20193</v>
      </c>
      <c r="H117" s="385">
        <v>0.08</v>
      </c>
      <c r="I117" s="384"/>
      <c r="J117" s="384" t="s">
        <v>7140</v>
      </c>
      <c r="K117" s="385">
        <v>0.08</v>
      </c>
      <c r="L117" s="384" t="s">
        <v>22334</v>
      </c>
      <c r="M117" s="525" t="s">
        <v>1743</v>
      </c>
      <c r="N117" s="386" t="s">
        <v>3317</v>
      </c>
    </row>
    <row r="118" spans="1:14">
      <c r="A118" s="298" t="s">
        <v>231</v>
      </c>
      <c r="B118" s="299">
        <v>1</v>
      </c>
      <c r="C118" s="295" t="s">
        <v>1965</v>
      </c>
      <c r="D118" s="295" t="s">
        <v>4730</v>
      </c>
      <c r="E118" s="296">
        <v>0</v>
      </c>
      <c r="F118" s="295" t="s">
        <v>185</v>
      </c>
      <c r="G118" s="295" t="s">
        <v>1957</v>
      </c>
      <c r="H118" s="296">
        <v>4.93</v>
      </c>
      <c r="I118" s="295"/>
      <c r="J118" s="295"/>
      <c r="K118" s="296">
        <f>H118-E118</f>
        <v>4.93</v>
      </c>
      <c r="L118" s="384" t="s">
        <v>23115</v>
      </c>
      <c r="M118" s="527"/>
      <c r="N118" s="303" t="s">
        <v>3238</v>
      </c>
    </row>
    <row r="119" spans="1:14">
      <c r="A119" s="383" t="s">
        <v>231</v>
      </c>
      <c r="B119" s="384"/>
      <c r="C119" s="384" t="s">
        <v>40</v>
      </c>
      <c r="D119" s="384" t="s">
        <v>23095</v>
      </c>
      <c r="E119" s="385">
        <v>20.69</v>
      </c>
      <c r="F119" s="384" t="s">
        <v>40</v>
      </c>
      <c r="G119" s="384" t="s">
        <v>23095</v>
      </c>
      <c r="H119" s="385">
        <v>20.74</v>
      </c>
      <c r="I119" s="384" t="s">
        <v>23096</v>
      </c>
      <c r="J119" s="384" t="s">
        <v>23097</v>
      </c>
      <c r="K119" s="385">
        <v>0.05</v>
      </c>
      <c r="L119" s="384" t="s">
        <v>23115</v>
      </c>
      <c r="M119" s="525"/>
      <c r="N119" s="386" t="s">
        <v>3317</v>
      </c>
    </row>
    <row r="120" spans="1:14">
      <c r="A120" s="383" t="s">
        <v>231</v>
      </c>
      <c r="B120" s="384"/>
      <c r="C120" s="384" t="s">
        <v>23096</v>
      </c>
      <c r="D120" s="384" t="s">
        <v>23098</v>
      </c>
      <c r="E120" s="385">
        <v>8.8800000000000008</v>
      </c>
      <c r="F120" s="384"/>
      <c r="G120" s="384" t="s">
        <v>23099</v>
      </c>
      <c r="H120" s="385">
        <v>8.99</v>
      </c>
      <c r="I120" s="384" t="s">
        <v>23100</v>
      </c>
      <c r="J120" s="384" t="s">
        <v>23095</v>
      </c>
      <c r="K120" s="385">
        <v>0.11</v>
      </c>
      <c r="L120" s="384" t="s">
        <v>23115</v>
      </c>
      <c r="M120" s="525"/>
      <c r="N120" s="386" t="s">
        <v>3317</v>
      </c>
    </row>
    <row r="121" spans="1:14">
      <c r="A121" s="383" t="s">
        <v>231</v>
      </c>
      <c r="B121" s="384"/>
      <c r="C121" s="384" t="s">
        <v>4393</v>
      </c>
      <c r="D121" s="384" t="s">
        <v>4726</v>
      </c>
      <c r="E121" s="385">
        <v>0</v>
      </c>
      <c r="F121" s="384" t="s">
        <v>4271</v>
      </c>
      <c r="G121" s="384" t="s">
        <v>23101</v>
      </c>
      <c r="H121" s="385">
        <v>2.56</v>
      </c>
      <c r="I121" s="384" t="s">
        <v>2756</v>
      </c>
      <c r="J121" s="384" t="s">
        <v>23102</v>
      </c>
      <c r="K121" s="385">
        <v>2.56</v>
      </c>
      <c r="L121" s="384" t="s">
        <v>23115</v>
      </c>
      <c r="M121" s="525"/>
      <c r="N121" s="386" t="s">
        <v>3317</v>
      </c>
    </row>
    <row r="122" spans="1:14">
      <c r="A122" s="383" t="s">
        <v>231</v>
      </c>
      <c r="B122" s="384"/>
      <c r="C122" s="384" t="s">
        <v>7121</v>
      </c>
      <c r="D122" s="384" t="s">
        <v>23103</v>
      </c>
      <c r="E122" s="385">
        <v>2.93</v>
      </c>
      <c r="F122" s="384"/>
      <c r="G122" s="384" t="s">
        <v>23104</v>
      </c>
      <c r="H122" s="385">
        <v>3.4</v>
      </c>
      <c r="I122" s="384" t="s">
        <v>232</v>
      </c>
      <c r="J122" s="384" t="s">
        <v>23101</v>
      </c>
      <c r="K122" s="385">
        <v>0.47</v>
      </c>
      <c r="L122" s="384" t="s">
        <v>23115</v>
      </c>
      <c r="M122" s="525" t="s">
        <v>1743</v>
      </c>
      <c r="N122" s="386" t="s">
        <v>3317</v>
      </c>
    </row>
    <row r="123" spans="1:14">
      <c r="A123" s="383" t="s">
        <v>231</v>
      </c>
      <c r="B123" s="384"/>
      <c r="C123" s="384" t="s">
        <v>7137</v>
      </c>
      <c r="D123" s="384" t="s">
        <v>20180</v>
      </c>
      <c r="E123" s="385">
        <v>4.57</v>
      </c>
      <c r="F123" s="384"/>
      <c r="G123" s="384" t="s">
        <v>23105</v>
      </c>
      <c r="H123" s="385">
        <v>5.03</v>
      </c>
      <c r="I123" s="384" t="s">
        <v>183</v>
      </c>
      <c r="J123" s="384" t="s">
        <v>3550</v>
      </c>
      <c r="K123" s="385">
        <v>0.46</v>
      </c>
      <c r="L123" s="384" t="s">
        <v>23115</v>
      </c>
      <c r="M123" s="525"/>
      <c r="N123" s="386" t="s">
        <v>3317</v>
      </c>
    </row>
    <row r="124" spans="1:14">
      <c r="A124" s="383" t="s">
        <v>231</v>
      </c>
      <c r="B124" s="384"/>
      <c r="C124" s="384">
        <v>406</v>
      </c>
      <c r="D124" s="384" t="s">
        <v>6514</v>
      </c>
      <c r="E124" s="385">
        <v>0.9</v>
      </c>
      <c r="F124" s="384"/>
      <c r="G124" s="384" t="s">
        <v>23106</v>
      </c>
      <c r="H124" s="385">
        <v>2.91</v>
      </c>
      <c r="I124" s="384" t="s">
        <v>232</v>
      </c>
      <c r="J124" s="384" t="s">
        <v>23107</v>
      </c>
      <c r="K124" s="385">
        <v>2.0099999999999998</v>
      </c>
      <c r="L124" s="384" t="s">
        <v>23115</v>
      </c>
      <c r="M124" s="525"/>
      <c r="N124" s="386" t="s">
        <v>3317</v>
      </c>
    </row>
    <row r="125" spans="1:14">
      <c r="A125" s="383" t="s">
        <v>231</v>
      </c>
      <c r="B125" s="384"/>
      <c r="C125" s="384">
        <v>406</v>
      </c>
      <c r="D125" s="384" t="s">
        <v>6514</v>
      </c>
      <c r="E125" s="385">
        <v>0.51</v>
      </c>
      <c r="F125" s="384"/>
      <c r="G125" s="384" t="s">
        <v>23108</v>
      </c>
      <c r="H125" s="385">
        <v>0.9</v>
      </c>
      <c r="I125" s="384"/>
      <c r="J125" s="384" t="s">
        <v>23109</v>
      </c>
      <c r="K125" s="385">
        <v>0.39</v>
      </c>
      <c r="L125" s="384" t="s">
        <v>23115</v>
      </c>
      <c r="M125" s="525"/>
      <c r="N125" s="386" t="s">
        <v>3317</v>
      </c>
    </row>
    <row r="126" spans="1:14">
      <c r="A126" s="383" t="s">
        <v>231</v>
      </c>
      <c r="B126" s="384"/>
      <c r="C126" s="384">
        <v>151</v>
      </c>
      <c r="D126" s="384" t="s">
        <v>23110</v>
      </c>
      <c r="E126" s="385">
        <v>1.02</v>
      </c>
      <c r="F126" s="384" t="s">
        <v>7146</v>
      </c>
      <c r="G126" s="384" t="s">
        <v>7145</v>
      </c>
      <c r="H126" s="385">
        <v>1.21</v>
      </c>
      <c r="I126" s="384">
        <v>153</v>
      </c>
      <c r="J126" s="384" t="s">
        <v>23111</v>
      </c>
      <c r="K126" s="385">
        <v>0.19</v>
      </c>
      <c r="L126" s="384" t="s">
        <v>23115</v>
      </c>
      <c r="M126" s="525" t="s">
        <v>1743</v>
      </c>
      <c r="N126" s="386" t="s">
        <v>3317</v>
      </c>
    </row>
    <row r="127" spans="1:14">
      <c r="A127" s="383" t="s">
        <v>231</v>
      </c>
      <c r="B127" s="384"/>
      <c r="C127" s="384">
        <v>790</v>
      </c>
      <c r="D127" s="384" t="s">
        <v>23112</v>
      </c>
      <c r="E127" s="385">
        <v>0</v>
      </c>
      <c r="F127" s="384" t="s">
        <v>1965</v>
      </c>
      <c r="G127" s="384" t="s">
        <v>23113</v>
      </c>
      <c r="H127" s="385">
        <v>1.27</v>
      </c>
      <c r="I127" s="384"/>
      <c r="J127" s="384" t="s">
        <v>7140</v>
      </c>
      <c r="K127" s="385">
        <v>1.27</v>
      </c>
      <c r="L127" s="384" t="s">
        <v>23115</v>
      </c>
      <c r="M127" s="525" t="s">
        <v>1743</v>
      </c>
      <c r="N127" s="386" t="s">
        <v>3317</v>
      </c>
    </row>
    <row r="128" spans="1:14">
      <c r="A128" s="383" t="s">
        <v>231</v>
      </c>
      <c r="B128" s="384"/>
      <c r="C128" s="384">
        <v>54</v>
      </c>
      <c r="D128" s="384" t="s">
        <v>4093</v>
      </c>
      <c r="E128" s="385">
        <v>1.06</v>
      </c>
      <c r="F128" s="384" t="s">
        <v>7137</v>
      </c>
      <c r="G128" s="384" t="s">
        <v>7142</v>
      </c>
      <c r="H128" s="385">
        <v>1.17</v>
      </c>
      <c r="I128" s="384">
        <v>136</v>
      </c>
      <c r="J128" s="384" t="s">
        <v>23114</v>
      </c>
      <c r="K128" s="385">
        <v>0.11</v>
      </c>
      <c r="L128" s="384" t="s">
        <v>23115</v>
      </c>
      <c r="M128" s="525"/>
      <c r="N128" s="386" t="s">
        <v>3317</v>
      </c>
    </row>
    <row r="129" spans="1:14">
      <c r="A129" s="383" t="s">
        <v>231</v>
      </c>
      <c r="B129" s="384"/>
      <c r="C129" s="384">
        <v>191</v>
      </c>
      <c r="D129" s="384" t="s">
        <v>23116</v>
      </c>
      <c r="E129" s="385">
        <v>0</v>
      </c>
      <c r="F129" s="384">
        <v>107</v>
      </c>
      <c r="G129" s="384" t="s">
        <v>23117</v>
      </c>
      <c r="H129" s="385">
        <v>0.43</v>
      </c>
      <c r="I129" s="384">
        <v>176</v>
      </c>
      <c r="J129" s="384" t="s">
        <v>7139</v>
      </c>
      <c r="K129" s="385">
        <v>0.43</v>
      </c>
      <c r="L129" s="384" t="s">
        <v>23115</v>
      </c>
      <c r="M129" s="525"/>
      <c r="N129" s="386" t="s">
        <v>3317</v>
      </c>
    </row>
    <row r="130" spans="1:14">
      <c r="A130" s="383" t="s">
        <v>231</v>
      </c>
      <c r="B130" s="384"/>
      <c r="C130" s="384">
        <v>350</v>
      </c>
      <c r="D130" s="384" t="s">
        <v>23118</v>
      </c>
      <c r="E130" s="385">
        <v>0</v>
      </c>
      <c r="F130" s="384" t="s">
        <v>232</v>
      </c>
      <c r="G130" s="384" t="s">
        <v>7145</v>
      </c>
      <c r="H130" s="385">
        <v>0.37</v>
      </c>
      <c r="I130" s="384">
        <v>162</v>
      </c>
      <c r="J130" s="384" t="s">
        <v>23119</v>
      </c>
      <c r="K130" s="385">
        <v>0.37</v>
      </c>
      <c r="L130" s="384" t="s">
        <v>23115</v>
      </c>
      <c r="M130" s="525"/>
      <c r="N130" s="386" t="s">
        <v>3317</v>
      </c>
    </row>
    <row r="131" spans="1:14">
      <c r="A131" s="4736" t="s">
        <v>231</v>
      </c>
      <c r="B131" s="4737"/>
      <c r="C131" s="4737">
        <v>597</v>
      </c>
      <c r="D131" s="4737" t="s">
        <v>23228</v>
      </c>
      <c r="E131" s="4738">
        <v>0.21</v>
      </c>
      <c r="F131" s="4737" t="s">
        <v>7121</v>
      </c>
      <c r="G131" s="4737" t="s">
        <v>7122</v>
      </c>
      <c r="H131" s="4738">
        <v>0.83</v>
      </c>
      <c r="I131" s="4737">
        <v>86</v>
      </c>
      <c r="J131" s="4737" t="s">
        <v>7120</v>
      </c>
      <c r="K131" s="4738">
        <v>0.62</v>
      </c>
      <c r="L131" s="4737" t="s">
        <v>23229</v>
      </c>
      <c r="M131" s="4739" t="s">
        <v>1743</v>
      </c>
      <c r="N131" s="4740" t="s">
        <v>3317</v>
      </c>
    </row>
    <row r="132" spans="1:14">
      <c r="A132" s="4736"/>
      <c r="B132" s="4737"/>
      <c r="C132" s="4737"/>
      <c r="D132" s="4737"/>
      <c r="E132" s="4738"/>
      <c r="F132" s="4737"/>
      <c r="G132" s="4737"/>
      <c r="H132" s="4738"/>
      <c r="I132" s="4737"/>
      <c r="J132" s="4737"/>
      <c r="K132" s="4738"/>
      <c r="L132" s="4737"/>
      <c r="M132" s="4739"/>
      <c r="N132" s="4740"/>
    </row>
    <row r="133" spans="1:14">
      <c r="A133" s="4736"/>
      <c r="B133" s="4933"/>
      <c r="C133" s="4933"/>
      <c r="D133" s="4933"/>
      <c r="E133" s="4934"/>
      <c r="F133" s="4933"/>
      <c r="G133" s="4933"/>
      <c r="H133" s="4934"/>
      <c r="I133" s="4933"/>
      <c r="J133" s="4933"/>
      <c r="K133" s="4934"/>
      <c r="L133" s="4933"/>
      <c r="M133" s="4935"/>
      <c r="N133" s="4936"/>
    </row>
    <row r="134" spans="1:14">
      <c r="A134" s="4736"/>
      <c r="B134" s="4933"/>
      <c r="C134" s="4933"/>
      <c r="D134" s="4933"/>
      <c r="E134" s="4934"/>
      <c r="F134" s="4933"/>
      <c r="G134" s="4933"/>
      <c r="H134" s="4934"/>
      <c r="I134" s="4933"/>
      <c r="J134" s="4933"/>
      <c r="K134" s="4934"/>
      <c r="L134" s="4933"/>
      <c r="M134" s="4935"/>
      <c r="N134" s="4936"/>
    </row>
    <row r="135" spans="1:14">
      <c r="A135" s="4736"/>
      <c r="B135" s="4933"/>
      <c r="C135" s="4933"/>
      <c r="D135" s="4933"/>
      <c r="E135" s="4934"/>
      <c r="F135" s="4933"/>
      <c r="G135" s="4933"/>
      <c r="H135" s="4934"/>
      <c r="I135" s="4933"/>
      <c r="J135" s="4933"/>
      <c r="K135" s="4934"/>
      <c r="L135" s="4933"/>
      <c r="M135" s="4935"/>
      <c r="N135" s="4936"/>
    </row>
    <row r="136" spans="1:14">
      <c r="A136" s="4736"/>
      <c r="B136" s="4933"/>
      <c r="C136" s="4933"/>
      <c r="D136" s="4933"/>
      <c r="E136" s="4934"/>
      <c r="F136" s="4933"/>
      <c r="G136" s="4933"/>
      <c r="H136" s="4934"/>
      <c r="I136" s="4933"/>
      <c r="J136" s="4933"/>
      <c r="K136" s="4934"/>
      <c r="L136" s="4933"/>
      <c r="M136" s="4935"/>
      <c r="N136" s="4936"/>
    </row>
    <row r="137" spans="1:14">
      <c r="A137" s="4736"/>
      <c r="B137" s="4933"/>
      <c r="C137" s="4933"/>
      <c r="D137" s="4933"/>
      <c r="E137" s="4934"/>
      <c r="F137" s="4933"/>
      <c r="G137" s="4933"/>
      <c r="H137" s="4934"/>
      <c r="I137" s="4933"/>
      <c r="J137" s="4933"/>
      <c r="K137" s="4934"/>
      <c r="L137" s="4933"/>
      <c r="M137" s="4935"/>
      <c r="N137" s="4936"/>
    </row>
    <row r="138" spans="1:14">
      <c r="A138" s="4736"/>
      <c r="B138" s="4933"/>
      <c r="C138" s="4933"/>
      <c r="D138" s="4933"/>
      <c r="E138" s="4934"/>
      <c r="F138" s="4933"/>
      <c r="G138" s="4933"/>
      <c r="H138" s="4934"/>
      <c r="I138" s="4933"/>
      <c r="J138" s="4933"/>
      <c r="K138" s="4934"/>
      <c r="L138" s="4933"/>
      <c r="M138" s="4935"/>
      <c r="N138" s="4936"/>
    </row>
    <row r="139" spans="1:14">
      <c r="A139" s="4736"/>
      <c r="B139" s="4933"/>
      <c r="C139" s="4933"/>
      <c r="D139" s="4933"/>
      <c r="E139" s="4934"/>
      <c r="F139" s="4933"/>
      <c r="G139" s="4933"/>
      <c r="H139" s="4934"/>
      <c r="I139" s="4933"/>
      <c r="J139" s="4933"/>
      <c r="K139" s="4934"/>
      <c r="L139" s="4933"/>
      <c r="M139" s="4935"/>
      <c r="N139" s="4936"/>
    </row>
    <row r="140" spans="1:14">
      <c r="A140" s="4736"/>
      <c r="B140" s="4933"/>
      <c r="C140" s="4933"/>
      <c r="D140" s="4933"/>
      <c r="E140" s="4934"/>
      <c r="F140" s="4933"/>
      <c r="G140" s="4933"/>
      <c r="H140" s="4934"/>
      <c r="I140" s="4933"/>
      <c r="J140" s="4933"/>
      <c r="K140" s="4934"/>
      <c r="L140" s="4933"/>
      <c r="M140" s="4935"/>
      <c r="N140" s="4936"/>
    </row>
    <row r="141" spans="1:14">
      <c r="A141" s="4736"/>
      <c r="B141" s="4933"/>
      <c r="C141" s="4933"/>
      <c r="D141" s="4933"/>
      <c r="E141" s="4934"/>
      <c r="F141" s="4933"/>
      <c r="G141" s="4933"/>
      <c r="H141" s="4934"/>
      <c r="I141" s="4933"/>
      <c r="J141" s="4933"/>
      <c r="K141" s="4934"/>
      <c r="L141" s="4933"/>
      <c r="M141" s="4935"/>
      <c r="N141" s="4936"/>
    </row>
    <row r="142" spans="1:14">
      <c r="A142" s="4736"/>
      <c r="B142" s="4933"/>
      <c r="C142" s="4933"/>
      <c r="D142" s="4933"/>
      <c r="E142" s="4934"/>
      <c r="F142" s="4933"/>
      <c r="G142" s="4933"/>
      <c r="H142" s="4934"/>
      <c r="I142" s="4933"/>
      <c r="J142" s="4933"/>
      <c r="K142" s="4934"/>
      <c r="L142" s="4933"/>
      <c r="M142" s="4935"/>
      <c r="N142" s="4936"/>
    </row>
    <row r="143" spans="1:14">
      <c r="A143" s="4736"/>
      <c r="B143" s="4933"/>
      <c r="C143" s="4933"/>
      <c r="D143" s="4933"/>
      <c r="E143" s="4934"/>
      <c r="F143" s="4933"/>
      <c r="G143" s="4933"/>
      <c r="H143" s="4934"/>
      <c r="I143" s="4933"/>
      <c r="J143" s="4933"/>
      <c r="K143" s="4934"/>
      <c r="L143" s="4933"/>
      <c r="M143" s="4935"/>
      <c r="N143" s="4936"/>
    </row>
    <row r="144" spans="1:14">
      <c r="A144" s="4736"/>
      <c r="B144" s="4933"/>
      <c r="C144" s="4933"/>
      <c r="D144" s="4933"/>
      <c r="E144" s="4934"/>
      <c r="F144" s="4933"/>
      <c r="G144" s="4933"/>
      <c r="H144" s="4934"/>
      <c r="I144" s="4933"/>
      <c r="J144" s="4933"/>
      <c r="K144" s="4934"/>
      <c r="L144" s="4933"/>
      <c r="M144" s="4935"/>
      <c r="N144" s="4936"/>
    </row>
    <row r="145" spans="1:14">
      <c r="A145" s="4736"/>
      <c r="B145" s="4933"/>
      <c r="C145" s="4933"/>
      <c r="D145" s="4933"/>
      <c r="E145" s="4934"/>
      <c r="F145" s="4933"/>
      <c r="G145" s="4933"/>
      <c r="H145" s="4934"/>
      <c r="I145" s="4933"/>
      <c r="J145" s="4933"/>
      <c r="K145" s="4934"/>
      <c r="L145" s="4933"/>
      <c r="M145" s="4935"/>
      <c r="N145" s="4936"/>
    </row>
    <row r="146" spans="1:14">
      <c r="A146" s="4736"/>
      <c r="B146" s="4933"/>
      <c r="C146" s="4933"/>
      <c r="D146" s="4933"/>
      <c r="E146" s="4934"/>
      <c r="F146" s="4933"/>
      <c r="G146" s="4933"/>
      <c r="H146" s="4934"/>
      <c r="I146" s="4933"/>
      <c r="J146" s="4933"/>
      <c r="K146" s="4934"/>
      <c r="L146" s="4933"/>
      <c r="M146" s="4935"/>
      <c r="N146" s="4936"/>
    </row>
    <row r="147" spans="1:14">
      <c r="A147" s="4736"/>
      <c r="B147" s="4933"/>
      <c r="C147" s="4933"/>
      <c r="D147" s="4933"/>
      <c r="E147" s="4934"/>
      <c r="F147" s="4933"/>
      <c r="G147" s="4933"/>
      <c r="H147" s="4934"/>
      <c r="I147" s="4933"/>
      <c r="J147" s="4933"/>
      <c r="K147" s="4934"/>
      <c r="L147" s="4933"/>
      <c r="M147" s="4935"/>
      <c r="N147" s="4936"/>
    </row>
    <row r="148" spans="1:14">
      <c r="A148" s="4736"/>
      <c r="B148" s="4737"/>
      <c r="C148" s="4737"/>
      <c r="D148" s="4737"/>
      <c r="E148" s="4738"/>
      <c r="F148" s="4737"/>
      <c r="G148" s="4737"/>
      <c r="H148" s="4738"/>
      <c r="I148" s="4737"/>
      <c r="J148" s="4737"/>
      <c r="K148" s="4738"/>
      <c r="L148" s="4737"/>
      <c r="M148" s="4739"/>
      <c r="N148" s="4740"/>
    </row>
    <row r="149" spans="1:14">
      <c r="A149" s="4736"/>
      <c r="B149" s="4933"/>
      <c r="C149" s="4933"/>
      <c r="D149" s="4933"/>
      <c r="E149" s="4934"/>
      <c r="F149" s="4933"/>
      <c r="G149" s="4933"/>
      <c r="H149" s="4934"/>
      <c r="I149" s="4933"/>
      <c r="J149" s="4933"/>
      <c r="K149" s="4934"/>
      <c r="L149" s="4933"/>
      <c r="M149" s="4935"/>
      <c r="N149" s="4936"/>
    </row>
    <row r="150" spans="1:14">
      <c r="A150" s="4736"/>
      <c r="B150" s="4933"/>
      <c r="C150" s="4933"/>
      <c r="D150" s="4933"/>
      <c r="E150" s="4934"/>
      <c r="F150" s="4933"/>
      <c r="G150" s="4933"/>
      <c r="H150" s="4934"/>
      <c r="I150" s="4933"/>
      <c r="J150" s="4933"/>
      <c r="K150" s="4934"/>
      <c r="L150" s="4933"/>
      <c r="M150" s="4935"/>
      <c r="N150" s="4936"/>
    </row>
    <row r="151" spans="1:14">
      <c r="A151" s="4736"/>
      <c r="B151" s="4933"/>
      <c r="C151" s="4933"/>
      <c r="D151" s="4933"/>
      <c r="E151" s="4934"/>
      <c r="F151" s="4933"/>
      <c r="G151" s="4933"/>
      <c r="H151" s="4934"/>
      <c r="I151" s="4933"/>
      <c r="J151" s="4933"/>
      <c r="K151" s="4934"/>
      <c r="L151" s="4933"/>
      <c r="M151" s="4935"/>
      <c r="N151" s="4936"/>
    </row>
    <row r="152" spans="1:14">
      <c r="A152" s="4736"/>
      <c r="B152" s="4933"/>
      <c r="C152" s="4933"/>
      <c r="D152" s="4933"/>
      <c r="E152" s="4934"/>
      <c r="F152" s="4933"/>
      <c r="G152" s="4933"/>
      <c r="H152" s="4934"/>
      <c r="I152" s="4933"/>
      <c r="J152" s="4933"/>
      <c r="K152" s="4934"/>
      <c r="L152" s="4933"/>
      <c r="M152" s="4935"/>
      <c r="N152" s="4936"/>
    </row>
    <row r="153" spans="1:14">
      <c r="A153" s="4736"/>
      <c r="B153" s="4737"/>
      <c r="C153" s="4737"/>
      <c r="D153" s="4737"/>
      <c r="E153" s="4738"/>
      <c r="F153" s="4737"/>
      <c r="G153" s="4737"/>
      <c r="H153" s="4738"/>
      <c r="I153" s="4737"/>
      <c r="J153" s="4737"/>
      <c r="K153" s="4738"/>
      <c r="L153" s="4737"/>
      <c r="M153" s="4739"/>
      <c r="N153" s="4740"/>
    </row>
    <row r="154" spans="1:14">
      <c r="A154" s="4736"/>
      <c r="B154" s="4737"/>
      <c r="C154" s="4737"/>
      <c r="D154" s="4737"/>
      <c r="E154" s="4738"/>
      <c r="F154" s="4737"/>
      <c r="G154" s="4737"/>
      <c r="H154" s="4738"/>
      <c r="I154" s="4737"/>
      <c r="J154" s="4737"/>
      <c r="K154" s="4738"/>
      <c r="L154" s="4737"/>
      <c r="M154" s="4739"/>
      <c r="N154" s="4740"/>
    </row>
    <row r="155" spans="1:14">
      <c r="A155" s="4736"/>
      <c r="B155" s="4933"/>
      <c r="C155" s="4933"/>
      <c r="D155" s="4933"/>
      <c r="E155" s="4934"/>
      <c r="F155" s="4933"/>
      <c r="G155" s="4933"/>
      <c r="H155" s="4934"/>
      <c r="I155" s="4933"/>
      <c r="J155" s="4933"/>
      <c r="K155" s="4934"/>
      <c r="L155" s="4933"/>
      <c r="M155" s="4935"/>
      <c r="N155" s="4936"/>
    </row>
    <row r="156" spans="1:14">
      <c r="A156" s="4736"/>
      <c r="B156" s="4737"/>
      <c r="C156" s="4737"/>
      <c r="D156" s="4737"/>
      <c r="E156" s="4738"/>
      <c r="F156" s="4737"/>
      <c r="G156" s="4737"/>
      <c r="H156" s="4738"/>
      <c r="I156" s="4737"/>
      <c r="J156" s="4737"/>
      <c r="K156" s="4738"/>
      <c r="L156" s="4737"/>
      <c r="M156" s="4739"/>
      <c r="N156" s="4740"/>
    </row>
    <row r="157" spans="1:14">
      <c r="A157" s="4736"/>
      <c r="B157" s="4933"/>
      <c r="C157" s="4933"/>
      <c r="D157" s="4933"/>
      <c r="E157" s="4934"/>
      <c r="F157" s="4933"/>
      <c r="G157" s="4933"/>
      <c r="H157" s="4934"/>
      <c r="I157" s="4933"/>
      <c r="J157" s="4933"/>
      <c r="K157" s="4934"/>
      <c r="L157" s="4933"/>
      <c r="M157" s="4935"/>
      <c r="N157" s="4936"/>
    </row>
    <row r="158" spans="1:14">
      <c r="A158" s="4736"/>
      <c r="B158" s="4737"/>
      <c r="C158" s="4737"/>
      <c r="D158" s="4737"/>
      <c r="E158" s="4738"/>
      <c r="F158" s="4737"/>
      <c r="G158" s="4737"/>
      <c r="H158" s="4738"/>
      <c r="I158" s="4737"/>
      <c r="J158" s="4737"/>
      <c r="K158" s="4738"/>
      <c r="L158" s="4737"/>
      <c r="M158" s="4739"/>
      <c r="N158" s="4740"/>
    </row>
    <row r="159" spans="1:14">
      <c r="A159" s="4736"/>
      <c r="B159" s="4737"/>
      <c r="C159" s="4737"/>
      <c r="D159" s="4737"/>
      <c r="E159" s="4738"/>
      <c r="F159" s="4737"/>
      <c r="G159" s="4737"/>
      <c r="H159" s="4738"/>
      <c r="I159" s="4737"/>
      <c r="J159" s="4737"/>
      <c r="K159" s="4738"/>
      <c r="L159" s="4737"/>
      <c r="M159" s="4739"/>
      <c r="N159" s="4740"/>
    </row>
    <row r="160" spans="1:14">
      <c r="A160" s="383"/>
      <c r="B160" s="384"/>
      <c r="C160" s="384"/>
      <c r="D160" s="384"/>
      <c r="E160" s="385"/>
      <c r="F160" s="384"/>
      <c r="G160" s="384"/>
      <c r="H160" s="385"/>
      <c r="I160" s="384"/>
      <c r="J160" s="384"/>
      <c r="K160" s="385"/>
      <c r="L160" s="384"/>
      <c r="M160" s="525"/>
      <c r="N160" s="386"/>
    </row>
  </sheetData>
  <customSheetViews>
    <customSheetView guid="{79AD5FB7-84BA-40F8-B93E-7F6D3F799515}" topLeftCell="A28">
      <selection activeCell="M85" sqref="M85"/>
      <pageMargins left="0.7" right="0.7" top="0.75" bottom="0.75" header="0.3" footer="0.3"/>
    </customSheetView>
    <customSheetView guid="{A3593EDC-2197-4283-B58F-E8F46865F6B0}" topLeftCell="A94">
      <selection activeCell="M85" sqref="M85"/>
      <pageMargins left="0.7" right="0.7" top="0.75" bottom="0.75" header="0.3" footer="0.3"/>
    </customSheetView>
    <customSheetView guid="{39DE2760-0BFC-4719-B1E4-380C3A7079FC}" topLeftCell="C1">
      <selection activeCell="J18" sqref="J18"/>
      <pageMargins left="0.7" right="0.7" top="0.75" bottom="0.75" header="0.3" footer="0.3"/>
    </customSheetView>
    <customSheetView guid="{6CF4F969-58DE-4028-9DCC-C6E713BA1EE8}" topLeftCell="C1">
      <selection activeCell="J18" sqref="J18"/>
      <pageMargins left="0.7" right="0.7" top="0.75" bottom="0.75" header="0.3" footer="0.3"/>
    </customSheetView>
    <customSheetView guid="{854D26F6-556C-4832-93A1-027DC2E7489A}">
      <selection activeCell="J18" sqref="J18"/>
      <pageMargins left="0.7" right="0.7" top="0.75" bottom="0.75" header="0.3" footer="0.3"/>
    </customSheetView>
    <customSheetView guid="{1187C2EC-E8C1-47BD-824F-A093AEDCF8A3}">
      <selection activeCell="L6" sqref="L6"/>
      <pageMargins left="0.7" right="0.7" top="0.75" bottom="0.75" header="0.3" footer="0.3"/>
    </customSheetView>
    <customSheetView guid="{56D62996-4B64-4559-A57F-952A7719E60C}">
      <selection activeCell="L6" sqref="L6"/>
      <pageMargins left="0.7" right="0.7" top="0.75" bottom="0.75" header="0.3" footer="0.3"/>
    </customSheetView>
    <customSheetView guid="{D38925AC-49E8-4240-B4C4-15DDEAD2A52A}" showAutoFilter="1">
      <selection activeCell="M21" sqref="M21"/>
      <pageMargins left="0.7" right="0.7" top="0.75" bottom="0.75" header="0.3" footer="0.3"/>
      <autoFilter ref="A3:P72"/>
    </customSheetView>
    <customSheetView guid="{BBB634EE-F2D2-401C-80C5-834C06C8684E}" showAutoFilter="1">
      <selection activeCell="M21" sqref="M21"/>
      <pageMargins left="0.7" right="0.7" top="0.75" bottom="0.75" header="0.3" footer="0.3"/>
      <autoFilter ref="A3:P72"/>
    </customSheetView>
    <customSheetView guid="{2C5FEC20-E906-4956-A88D-6EAAC0747B30}" showAutoFilter="1">
      <selection activeCell="M21" sqref="M21"/>
      <pageMargins left="0.7" right="0.7" top="0.75" bottom="0.75" header="0.3" footer="0.3"/>
      <autoFilter ref="A3:P72"/>
    </customSheetView>
    <customSheetView guid="{F9A994EF-45B5-4EB9-AA72-BA8C2214CFE1}">
      <selection activeCell="J18" sqref="J18"/>
      <pageMargins left="0.7" right="0.7" top="0.75" bottom="0.75" header="0.3" footer="0.3"/>
    </customSheetView>
    <customSheetView guid="{600A9694-21CC-48F1-9DA2-8C0E3E8B5FA0}">
      <selection activeCell="I15" sqref="I15"/>
      <pageMargins left="0.7" right="0.7" top="0.75" bottom="0.75" header="0.3" footer="0.3"/>
    </customSheetView>
    <customSheetView guid="{344E436F-251D-4C51-AB7E-9264FEC9FA05}" showPageBreaks="1" topLeftCell="A64">
      <selection activeCell="J75" sqref="J75"/>
      <pageMargins left="0.7" right="0.7" top="0.75" bottom="0.75" header="0.3" footer="0.3"/>
      <pageSetup scale="65" orientation="portrait" r:id="rId1"/>
    </customSheetView>
    <customSheetView guid="{0546D35D-D495-4ABF-8CD5-906F9854F6B9}">
      <selection activeCell="M4" sqref="M4"/>
      <pageMargins left="0.7" right="0.7" top="0.75" bottom="0.75" header="0.3" footer="0.3"/>
      <pageSetup orientation="portrait" r:id="rId2"/>
    </customSheetView>
    <customSheetView guid="{58D92D3D-F9DC-4070-8DAB-284558C682C9}">
      <selection activeCell="J18" sqref="J18"/>
      <pageMargins left="0.7" right="0.7" top="0.75" bottom="0.75" header="0.3" footer="0.3"/>
    </customSheetView>
    <customSheetView guid="{DD0AAC79-0110-4B1B-BB25-2C4FE9ED31F4}">
      <selection activeCell="M4" sqref="M4"/>
      <pageMargins left="0.7" right="0.7" top="0.75" bottom="0.75" header="0.3" footer="0.3"/>
      <pageSetup orientation="portrait" r:id="rId3"/>
    </customSheetView>
    <customSheetView guid="{423EC763-4105-4509-B307-318A5394E372}">
      <selection activeCell="J18" sqref="J18"/>
      <pageMargins left="0.7" right="0.7" top="0.75" bottom="0.75" header="0.3" footer="0.3"/>
    </customSheetView>
    <customSheetView guid="{7FDB354D-BBFC-467C-9214-DEA80979E90C}">
      <selection activeCell="J18" sqref="J18"/>
      <pageMargins left="0.7" right="0.7" top="0.75" bottom="0.75" header="0.3" footer="0.3"/>
    </customSheetView>
    <customSheetView guid="{B98680F5-9992-4B15-9195-313E46832CE7}">
      <selection activeCell="J18" sqref="J18"/>
      <pageMargins left="0.7" right="0.7" top="0.75" bottom="0.75" header="0.3" footer="0.3"/>
    </customSheetView>
    <customSheetView guid="{2CAD6BBA-D926-4B66-9703-7E419ED6E99E}">
      <selection activeCell="M21" sqref="M21"/>
      <pageMargins left="0.7" right="0.7" top="0.75" bottom="0.75" header="0.3" footer="0.3"/>
    </customSheetView>
    <customSheetView guid="{64C3C58B-5EDF-4A0D-9A08-4E76AD2C2831}">
      <selection activeCell="I15" sqref="I15"/>
      <pageMargins left="0.7" right="0.7" top="0.75" bottom="0.75" header="0.3" footer="0.3"/>
      <pageSetup orientation="portrait" r:id="rId4"/>
    </customSheetView>
    <customSheetView guid="{23935FAA-2CC8-4E3D-A833-6D530319EE28}">
      <selection activeCell="J18" sqref="J18"/>
      <pageMargins left="0.7" right="0.7" top="0.75" bottom="0.75" header="0.3" footer="0.3"/>
    </customSheetView>
    <customSheetView guid="{E7B49325-7A41-4A22-9EA5-2C4D363DA8F1}">
      <selection activeCell="J18" sqref="J18"/>
      <pageMargins left="0.7" right="0.7" top="0.75" bottom="0.75" header="0.3" footer="0.3"/>
    </customSheetView>
    <customSheetView guid="{FAC928FB-1728-4FB7-8ECE-85A8DE4D0ADF}">
      <selection activeCell="J18" sqref="J18"/>
      <pageMargins left="0.7" right="0.7" top="0.75" bottom="0.75" header="0.3" footer="0.3"/>
    </customSheetView>
    <customSheetView guid="{8C4D76D8-AA45-48E9-9804-BEEAA7B08B03}">
      <selection activeCell="J18" sqref="J18"/>
      <pageMargins left="0.7" right="0.7" top="0.75" bottom="0.75" header="0.3" footer="0.3"/>
    </customSheetView>
    <customSheetView guid="{862ECE3E-CBCF-4644-8210-D1EDA2099D3A}">
      <selection activeCell="J18" sqref="J18"/>
      <pageMargins left="0.7" right="0.7" top="0.75" bottom="0.75" header="0.3" footer="0.3"/>
    </customSheetView>
    <customSheetView guid="{EE1B2E10-D8FD-451C-B1E1-0B98F6A560DF}">
      <selection activeCell="J18" sqref="J18"/>
      <pageMargins left="0.7" right="0.7" top="0.75" bottom="0.75" header="0.3" footer="0.3"/>
    </customSheetView>
    <customSheetView guid="{7964114C-CB29-4D99-9806-CFB993D96184}">
      <selection activeCell="J18" sqref="J18"/>
      <pageMargins left="0.7" right="0.7" top="0.75" bottom="0.75" header="0.3" footer="0.3"/>
    </customSheetView>
    <customSheetView guid="{A7CCEAC1-D48B-40D0-9479-364198DE80EF}">
      <selection activeCell="J18" sqref="J18"/>
      <pageMargins left="0.7" right="0.7" top="0.75" bottom="0.75" header="0.3" footer="0.3"/>
    </customSheetView>
    <customSheetView guid="{68F5884F-4969-4575-BF13-5CC01FC32956}" topLeftCell="C1">
      <selection activeCell="J18" sqref="J18"/>
      <pageMargins left="0.7" right="0.7" top="0.75" bottom="0.75" header="0.3" footer="0.3"/>
    </customSheetView>
    <customSheetView guid="{29758B78-03D3-4D8E-AD37-F25D1BDCFD7B}">
      <selection activeCell="J18" sqref="J18"/>
      <pageMargins left="0.7" right="0.7" top="0.75" bottom="0.75" header="0.3" footer="0.3"/>
    </customSheetView>
    <customSheetView guid="{DE99B454-ED50-4848-ADC8-212B34E74919}">
      <selection activeCell="J18" sqref="J18"/>
      <pageMargins left="0.7" right="0.7" top="0.75" bottom="0.75" header="0.3" footer="0.3"/>
    </customSheetView>
    <customSheetView guid="{8CB2D929-C7E4-4180-B163-8A2824806B17}" topLeftCell="C1">
      <selection activeCell="J18" sqref="J18"/>
      <pageMargins left="0.7" right="0.7" top="0.75" bottom="0.75" header="0.3" footer="0.3"/>
    </customSheetView>
    <customSheetView guid="{34D85203-2D51-4355-8027-8019AB86EBCF}">
      <selection activeCell="J18" sqref="J18"/>
      <pageMargins left="0.7" right="0.7" top="0.75" bottom="0.75" header="0.3" footer="0.3"/>
      <pageSetup scale="65" orientation="portrait" r:id="rId5"/>
    </customSheetView>
    <customSheetView guid="{89CCDF41-F1C9-4313-9F31-D107B3C76DDB}" topLeftCell="C1">
      <pageMargins left="0.7" right="0.7" top="0.75" bottom="0.75" header="0.3" footer="0.3"/>
    </customSheetView>
    <customSheetView guid="{726AD29E-1BFF-4E2F-9960-EE7743278367}">
      <pageMargins left="0.7" right="0.7" top="0.75" bottom="0.75" header="0.3" footer="0.3"/>
    </customSheetView>
    <customSheetView guid="{2F42E84F-7DBF-4A75-A7B3-62028DAEBF1A}" topLeftCell="C1">
      <pageMargins left="0.7" right="0.7" top="0.75" bottom="0.75" header="0.3" footer="0.3"/>
    </customSheetView>
    <customSheetView guid="{2B685D48-0292-4AA7-9819-853B2AEC1DD4}">
      <pageMargins left="0.7" right="0.7" top="0.75" bottom="0.75" header="0.3" footer="0.3"/>
    </customSheetView>
    <customSheetView guid="{4B0AA991-6767-4D57-B414-24103CB6BBB4}">
      <pageMargins left="0.7" right="0.7" top="0.75" bottom="0.75" header="0.3" footer="0.3"/>
    </customSheetView>
    <customSheetView guid="{8E86F10A-A699-45F6-98BE-FE12C92DC001}">
      <pageMargins left="0.7" right="0.7" top="0.75" bottom="0.75" header="0.3" footer="0.3"/>
    </customSheetView>
    <customSheetView guid="{47F7A3CE-B782-485F-A003-C143096A6054}">
      <pageMargins left="0.7" right="0.7" top="0.75" bottom="0.75" header="0.3" footer="0.3"/>
    </customSheetView>
    <customSheetView guid="{39B6890E-9E43-4C41-84C2-BE54C196CF6B}">
      <pageMargins left="0.7" right="0.7" top="0.75" bottom="0.75" header="0.3" footer="0.3"/>
    </customSheetView>
    <customSheetView guid="{5C12847A-1A36-4653-8A29-4B40BE88BC31}" topLeftCell="C1">
      <pageMargins left="0.7" right="0.7" top="0.75" bottom="0.75" header="0.3" footer="0.3"/>
    </customSheetView>
    <customSheetView guid="{72622A5F-562A-4F46-80A6-FB340FA923E4}" topLeftCell="C1">
      <pageMargins left="0.7" right="0.7" top="0.75" bottom="0.75" header="0.3" footer="0.3"/>
    </customSheetView>
    <customSheetView guid="{3A3E5217-495A-42D4-92E9-DBDDFA0133B2}">
      <pageMargins left="0.7" right="0.7" top="0.75" bottom="0.75" header="0.3" footer="0.3"/>
    </customSheetView>
    <customSheetView guid="{60CB8EE4-B91C-4012-A081-CCBA186E6839}" topLeftCell="C1">
      <selection activeCell="J18" sqref="J18"/>
      <pageMargins left="0.7" right="0.7" top="0.75" bottom="0.75" header="0.3" footer="0.3"/>
    </customSheetView>
    <customSheetView guid="{B8A5C91A-AD33-4DF4-A694-672D147217B5}">
      <selection activeCell="J18" sqref="J18"/>
      <pageMargins left="0.7" right="0.7" top="0.75" bottom="0.75" header="0.3" footer="0.3"/>
    </customSheetView>
    <customSheetView guid="{6A065346-6EC6-4D7F-9DF7-3658D614503A}">
      <selection activeCell="J18" sqref="J18"/>
      <pageMargins left="0.7" right="0.7" top="0.75" bottom="0.75" header="0.3" footer="0.3"/>
    </customSheetView>
    <customSheetView guid="{6BC667A8-B269-4F56-A803-5E4093D12764}" topLeftCell="C1">
      <selection activeCell="J18" sqref="J18"/>
      <pageMargins left="0.7" right="0.7" top="0.75" bottom="0.75" header="0.3" footer="0.3"/>
    </customSheetView>
    <customSheetView guid="{4075A10A-29EA-4A39-8C87-92C314459964}" topLeftCell="C1">
      <selection activeCell="J18" sqref="J18"/>
      <pageMargins left="0.7" right="0.7" top="0.75" bottom="0.75" header="0.3" footer="0.3"/>
    </customSheetView>
    <customSheetView guid="{D07D711A-BCB9-4378-B863-4CB7EB1E0F9F}">
      <selection activeCell="C7" sqref="C7"/>
      <pageMargins left="0.7" right="0.7" top="0.75" bottom="0.75" header="0.3" footer="0.3"/>
    </customSheetView>
    <customSheetView guid="{CE3A1CF7-6A47-4ED0-B4C6-D84228F6384A}">
      <selection activeCell="C7" sqref="C7"/>
      <pageMargins left="0.7" right="0.7" top="0.75" bottom="0.75" header="0.3" footer="0.3"/>
    </customSheetView>
    <customSheetView guid="{A6CAB246-C66C-4430-B883-E3AB4CA85CD3}" showAutoFilter="1">
      <selection activeCell="M21" sqref="M21"/>
      <pageMargins left="0.7" right="0.7" top="0.75" bottom="0.75" header="0.3" footer="0.3"/>
      <autoFilter ref="A3:U103"/>
    </customSheetView>
    <customSheetView guid="{A1494558-1040-4A63-BC7C-D39B992B3E56}">
      <selection activeCell="J18" sqref="J18"/>
      <pageMargins left="0.7" right="0.7" top="0.75" bottom="0.75" header="0.3" footer="0.3"/>
    </customSheetView>
    <customSheetView guid="{1D116760-CC87-4F16-87B4-C7A61320F480}" scale="85" showAutoFilter="1" topLeftCell="D1">
      <selection activeCell="M4" sqref="M4"/>
      <pageMargins left="0.2" right="0.2" top="0.25" bottom="0.25" header="0.05" footer="0"/>
      <pageSetup paperSize="17" scale="92" orientation="landscape" r:id="rId6"/>
      <autoFilter ref="A3:V74"/>
    </customSheetView>
    <customSheetView guid="{0CF2EC10-BDE2-491E-A077-01A8E5B1EBEC}" showPageBreaks="1">
      <selection activeCell="M4" sqref="M4"/>
      <pageMargins left="0.7" right="0.7" top="0.75" bottom="0.75" header="0.3" footer="0.3"/>
      <pageSetup orientation="portrait" r:id="rId7"/>
    </customSheetView>
    <customSheetView guid="{F88BCD3F-34B6-43CB-BC45-E51462EBF67F}">
      <selection activeCell="L6" sqref="L6"/>
      <pageMargins left="0.7" right="0.7" top="0.75" bottom="0.75" header="0.3" footer="0.3"/>
    </customSheetView>
    <customSheetView guid="{1749D216-7950-497C-B39A-63FBE4D03B8C}">
      <selection activeCell="C7" sqref="C7"/>
      <pageMargins left="0.7" right="0.7" top="0.75" bottom="0.75" header="0.3" footer="0.3"/>
    </customSheetView>
    <customSheetView guid="{7FA40027-7B17-499A-B359-A5EF5225CCED}">
      <selection activeCell="I15" sqref="I15"/>
      <pageMargins left="0.7" right="0.7" top="0.75" bottom="0.75" header="0.3" footer="0.3"/>
    </customSheetView>
    <customSheetView guid="{34D72504-BFF0-4EA8-8FC8-7543DC9590F6}">
      <selection activeCell="I15" sqref="I15"/>
      <pageMargins left="0.7" right="0.7" top="0.75" bottom="0.75" header="0.3" footer="0.3"/>
    </customSheetView>
    <customSheetView guid="{72F1F4A7-FA3D-4AAA-B9F7-0B7CBCF937A0}" topLeftCell="C1">
      <selection activeCell="M4" sqref="M4"/>
      <pageMargins left="0.7" right="0.7" top="0.75" bottom="0.75" header="0.3" footer="0.3"/>
    </customSheetView>
    <customSheetView guid="{08FE8395-D523-42C1-83CE-E79D67FD8F6E}">
      <selection activeCell="I15" sqref="I15"/>
      <pageMargins left="0.7" right="0.7" top="0.75" bottom="0.75" header="0.3" footer="0.3"/>
    </customSheetView>
    <customSheetView guid="{1CAAE197-33E6-4BF2-B4DE-FDE07E8BBF88}" showAutoFilter="1">
      <selection activeCell="M21" sqref="M21"/>
      <pageMargins left="0.7" right="0.7" top="0.75" bottom="0.75" header="0.3" footer="0.3"/>
      <autoFilter ref="A3:P96"/>
    </customSheetView>
    <customSheetView guid="{0B1CD487-A10E-47AA-97E1-782E43B555C4}">
      <selection activeCell="J18" sqref="J18"/>
      <pageMargins left="0.7" right="0.7" top="0.75" bottom="0.75" header="0.3" footer="0.3"/>
    </customSheetView>
    <customSheetView guid="{AF97F53F-CC36-44C1-9ECD-DF5129B3E6B5}">
      <selection activeCell="J18" sqref="J18"/>
      <pageMargins left="0.7" right="0.7" top="0.75" bottom="0.75" header="0.3" footer="0.3"/>
    </customSheetView>
    <customSheetView guid="{FD6F7CAF-FB1E-4C3B-BC17-A805CA3477EF}" showPageBreaks="1">
      <selection activeCell="J18" sqref="J18"/>
      <pageMargins left="0.7" right="0.7" top="0.75" bottom="0.75" header="0.3" footer="0.3"/>
      <pageSetup orientation="portrait" r:id="rId8"/>
    </customSheetView>
    <customSheetView guid="{FEDC4AFF-A1F9-4866-BED0-75319FE928CF}">
      <selection activeCell="J18" sqref="J18"/>
      <pageMargins left="0.7" right="0.7" top="0.75" bottom="0.75" header="0.3" footer="0.3"/>
    </customSheetView>
    <customSheetView guid="{BB41729E-AA2B-4B78-BC0A-1EFA069D5CFD}" showAutoFilter="1">
      <selection activeCell="M21" sqref="M21"/>
      <pageMargins left="0.7" right="0.7" top="0.75" bottom="0.75" header="0.3" footer="0.3"/>
      <autoFilter ref="A3:P72"/>
    </customSheetView>
    <customSheetView guid="{7BB95B6A-5E37-4CAE-AF7D-1CC701D075E8}" showAutoFilter="1">
      <selection activeCell="M21" sqref="M21"/>
      <pageMargins left="0.7" right="0.7" top="0.75" bottom="0.75" header="0.3" footer="0.3"/>
      <autoFilter ref="A3:P72"/>
    </customSheetView>
    <customSheetView guid="{2EC062F0-5386-4865-B10E-AAA41383D77F}" showAutoFilter="1">
      <selection activeCell="M21" sqref="M21"/>
      <pageMargins left="0.7" right="0.7" top="0.75" bottom="0.75" header="0.3" footer="0.3"/>
      <autoFilter ref="A3:P72"/>
    </customSheetView>
    <customSheetView guid="{FC2532A6-77E2-4AF9-9A45-F247B0588659}" scale="70" showPageBreaks="1" topLeftCell="A16">
      <selection activeCell="I15" sqref="I15"/>
      <pageMargins left="0.7" right="0.7" top="0.75" bottom="0.75" header="0.3" footer="0.3"/>
      <pageSetup paperSize="0" orientation="portrait" r:id="rId9"/>
    </customSheetView>
    <customSheetView guid="{A44DAB59-BE7A-4333-A5F2-74C8918F30B6}">
      <selection activeCell="J18" sqref="J18"/>
      <pageMargins left="0.7" right="0.7" top="0.75" bottom="0.75" header="0.3" footer="0.3"/>
    </customSheetView>
    <customSheetView guid="{03AFFCA8-9E14-4DB5-84F7-C730BD68291C}" topLeftCell="A28">
      <selection activeCell="M85" sqref="M85"/>
      <pageMargins left="0.7" right="0.7" top="0.75" bottom="0.75" header="0.3" footer="0.3"/>
    </customSheetView>
    <customSheetView guid="{EC76EB35-067C-4DE7-B07A-226A5E409E79}">
      <selection activeCell="L6" sqref="L6"/>
      <pageMargins left="0.7" right="0.7" top="0.75" bottom="0.75" header="0.3" footer="0.3"/>
    </customSheetView>
    <customSheetView guid="{983A23DD-8020-461E-A6F4-2AEC4ED7324C}" topLeftCell="C1">
      <selection activeCell="M4" sqref="M4"/>
      <pageMargins left="0.7" right="0.7" top="0.75" bottom="0.75" header="0.3" footer="0.3"/>
    </customSheetView>
    <customSheetView guid="{D3731BF5-0429-4443-9A8C-8B29EB0DB856}" topLeftCell="C1">
      <selection activeCell="J18" sqref="J18"/>
      <pageMargins left="0.7" right="0.7" top="0.75" bottom="0.75" header="0.3" footer="0.3"/>
    </customSheetView>
    <customSheetView guid="{A530EBA0-4EDF-47E2-8165-36150308EFE0}" topLeftCell="C1">
      <selection activeCell="J18" sqref="J18"/>
      <pageMargins left="0.7" right="0.7" top="0.75" bottom="0.75" header="0.3" footer="0.3"/>
    </customSheetView>
    <customSheetView guid="{FE9B4351-E79D-4254-BAB9-133F96438B1B}" topLeftCell="A28">
      <selection activeCell="M85" sqref="M85"/>
      <pageMargins left="0.7" right="0.7" top="0.75" bottom="0.75" header="0.3" footer="0.3"/>
    </customSheetView>
    <customSheetView guid="{CA9519B9-3429-4BE9-9E5D-F85393E6AD13}" topLeftCell="A28">
      <selection activeCell="M85" sqref="M85"/>
      <pageMargins left="0.7" right="0.7" top="0.75" bottom="0.75" header="0.3" footer="0.3"/>
    </customSheetView>
  </customSheetViews>
  <pageMargins left="0.7" right="0.7" top="0.75" bottom="0.75" header="0.3" footer="0.3"/>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filterMode="1">
    <pageSetUpPr fitToPage="1"/>
  </sheetPr>
  <dimension ref="A1:U322"/>
  <sheetViews>
    <sheetView zoomScaleNormal="100" workbookViewId="0">
      <pane ySplit="3" topLeftCell="A216" activePane="bottomLeft" state="frozen"/>
      <selection pane="bottomLeft" activeCell="D251" sqref="D251"/>
    </sheetView>
  </sheetViews>
  <sheetFormatPr defaultColWidth="9.42578125" defaultRowHeight="12.75"/>
  <cols>
    <col min="1" max="1" width="10.5703125" style="2495" customWidth="1"/>
    <col min="2" max="3" width="9.42578125" style="2555" bestFit="1" customWidth="1"/>
    <col min="4" max="4" width="25.5703125" style="2556" customWidth="1"/>
    <col min="5" max="5" width="9.42578125" style="2557" bestFit="1" customWidth="1"/>
    <col min="6" max="6" width="20.5703125" style="2556" customWidth="1"/>
    <col min="7" max="7" width="25.5703125" style="2556" customWidth="1"/>
    <col min="8" max="8" width="9.42578125" style="2557" bestFit="1" customWidth="1"/>
    <col min="9" max="9" width="20.5703125" style="2556" customWidth="1"/>
    <col min="10" max="10" width="25.5703125" style="2556" customWidth="1"/>
    <col min="11" max="11" width="9.42578125" style="2557" bestFit="1" customWidth="1"/>
    <col min="12" max="12" width="11.5703125" style="2558" bestFit="1" customWidth="1"/>
    <col min="13" max="13" width="11.5703125" style="2559" customWidth="1"/>
    <col min="14" max="14" width="40.5703125" style="2560" customWidth="1"/>
    <col min="15" max="16384" width="9.42578125" style="2495"/>
  </cols>
  <sheetData>
    <row r="1" spans="1:21" ht="13.5" thickBot="1">
      <c r="A1" s="5366" t="s">
        <v>12</v>
      </c>
      <c r="B1" s="5367"/>
      <c r="C1" s="5368"/>
      <c r="D1" s="5369"/>
      <c r="E1" s="5367"/>
      <c r="F1" s="5369"/>
      <c r="G1" s="5367"/>
      <c r="H1" s="5367"/>
      <c r="I1" s="5367"/>
      <c r="J1" s="5367"/>
      <c r="K1" s="5370"/>
      <c r="L1" s="5371"/>
      <c r="M1" s="5372"/>
      <c r="N1" s="5367"/>
    </row>
    <row r="2" spans="1:21">
      <c r="A2" s="5373" t="s">
        <v>0</v>
      </c>
      <c r="B2" s="5374"/>
      <c r="C2" s="5375"/>
      <c r="D2" s="5376"/>
      <c r="E2" s="5377" t="s">
        <v>9</v>
      </c>
      <c r="F2" s="5378"/>
      <c r="G2" s="5379"/>
      <c r="H2" s="5377" t="s">
        <v>10</v>
      </c>
      <c r="I2" s="5380"/>
      <c r="J2" s="5379"/>
      <c r="K2" s="2496"/>
      <c r="L2" s="2497"/>
      <c r="M2" s="2498"/>
      <c r="N2" s="2499"/>
    </row>
    <row r="3" spans="1:21" s="2506" customFormat="1" ht="38.25">
      <c r="A3" s="2500" t="s">
        <v>7</v>
      </c>
      <c r="B3" s="2500" t="s">
        <v>13</v>
      </c>
      <c r="C3" s="2500" t="s">
        <v>1</v>
      </c>
      <c r="D3" s="2501" t="s">
        <v>2</v>
      </c>
      <c r="E3" s="2502" t="s">
        <v>3</v>
      </c>
      <c r="F3" s="2500" t="s">
        <v>4</v>
      </c>
      <c r="G3" s="2501" t="s">
        <v>5</v>
      </c>
      <c r="H3" s="2502" t="s">
        <v>6</v>
      </c>
      <c r="I3" s="2501" t="s">
        <v>4</v>
      </c>
      <c r="J3" s="2501" t="s">
        <v>2</v>
      </c>
      <c r="K3" s="2502" t="s">
        <v>8</v>
      </c>
      <c r="L3" s="2503" t="s">
        <v>14</v>
      </c>
      <c r="M3" s="2504" t="s">
        <v>3156</v>
      </c>
      <c r="N3" s="2505" t="s">
        <v>11</v>
      </c>
    </row>
    <row r="4" spans="1:21" hidden="1">
      <c r="A4" s="2509" t="s">
        <v>892</v>
      </c>
      <c r="B4" s="2517"/>
      <c r="C4" s="2507">
        <v>6</v>
      </c>
      <c r="D4" s="2520" t="s">
        <v>7219</v>
      </c>
      <c r="E4" s="2508">
        <v>0</v>
      </c>
      <c r="F4" s="2519" t="s">
        <v>400</v>
      </c>
      <c r="G4" s="2526" t="s">
        <v>2502</v>
      </c>
      <c r="H4" s="2508">
        <v>2.34</v>
      </c>
      <c r="I4" s="2519" t="s">
        <v>2511</v>
      </c>
      <c r="J4" s="2519" t="s">
        <v>2509</v>
      </c>
      <c r="K4" s="2522">
        <v>2.34</v>
      </c>
      <c r="L4" s="2561">
        <v>41579</v>
      </c>
      <c r="M4" s="2523">
        <v>41611</v>
      </c>
      <c r="N4" s="2524" t="s">
        <v>1243</v>
      </c>
    </row>
    <row r="5" spans="1:21" hidden="1">
      <c r="A5" s="2509" t="s">
        <v>3388</v>
      </c>
      <c r="B5" s="2510"/>
      <c r="C5" s="2510">
        <v>9</v>
      </c>
      <c r="D5" s="2518" t="s">
        <v>9710</v>
      </c>
      <c r="E5" s="2512">
        <v>1.64</v>
      </c>
      <c r="F5" s="2518" t="s">
        <v>9733</v>
      </c>
      <c r="G5" s="2518" t="s">
        <v>9721</v>
      </c>
      <c r="H5" s="2512">
        <v>2.65</v>
      </c>
      <c r="I5" s="2518" t="s">
        <v>33</v>
      </c>
      <c r="J5" s="2518" t="s">
        <v>33</v>
      </c>
      <c r="K5" s="2512">
        <f>ABS(H5-E5)</f>
        <v>1.01</v>
      </c>
      <c r="L5" s="2514">
        <v>42614</v>
      </c>
      <c r="M5" s="2515">
        <v>42766</v>
      </c>
      <c r="N5" s="2513" t="s">
        <v>1243</v>
      </c>
    </row>
    <row r="6" spans="1:21" hidden="1">
      <c r="A6" s="2509" t="s">
        <v>3388</v>
      </c>
      <c r="B6" s="2510"/>
      <c r="C6" s="2510">
        <v>9</v>
      </c>
      <c r="D6" s="2518" t="s">
        <v>9709</v>
      </c>
      <c r="E6" s="2512">
        <v>1.1100000000000001</v>
      </c>
      <c r="F6" s="2518" t="s">
        <v>1535</v>
      </c>
      <c r="G6" s="2518" t="s">
        <v>8652</v>
      </c>
      <c r="H6" s="2512">
        <v>1.64</v>
      </c>
      <c r="I6" s="2518" t="s">
        <v>9733</v>
      </c>
      <c r="J6" s="2518" t="s">
        <v>9721</v>
      </c>
      <c r="K6" s="2512">
        <f>ABS(H6-E6)</f>
        <v>0.5299999999999998</v>
      </c>
      <c r="L6" s="2514">
        <v>42614</v>
      </c>
      <c r="M6" s="2515">
        <v>42766</v>
      </c>
      <c r="N6" s="2513" t="s">
        <v>1243</v>
      </c>
    </row>
    <row r="7" spans="1:21" hidden="1">
      <c r="A7" s="2509" t="s">
        <v>3388</v>
      </c>
      <c r="B7" s="2510"/>
      <c r="C7" s="2510">
        <v>9</v>
      </c>
      <c r="D7" s="2518" t="s">
        <v>9708</v>
      </c>
      <c r="E7" s="2512">
        <v>0.39</v>
      </c>
      <c r="F7" s="2518" t="s">
        <v>1535</v>
      </c>
      <c r="G7" s="2518" t="s">
        <v>8652</v>
      </c>
      <c r="H7" s="2512">
        <v>1.1100000000000001</v>
      </c>
      <c r="I7" s="2518" t="s">
        <v>1535</v>
      </c>
      <c r="J7" s="2518" t="s">
        <v>8652</v>
      </c>
      <c r="K7" s="2512">
        <f>ABS(H7-E7)</f>
        <v>0.72000000000000008</v>
      </c>
      <c r="L7" s="2514">
        <v>42614</v>
      </c>
      <c r="M7" s="2515"/>
      <c r="N7" s="2513" t="s">
        <v>12224</v>
      </c>
    </row>
    <row r="8" spans="1:21" hidden="1">
      <c r="A8" s="2509" t="s">
        <v>892</v>
      </c>
      <c r="B8" s="2517"/>
      <c r="C8" s="2507">
        <v>18</v>
      </c>
      <c r="D8" s="2520" t="s">
        <v>7236</v>
      </c>
      <c r="E8" s="2508">
        <v>0</v>
      </c>
      <c r="F8" s="2519" t="s">
        <v>2504</v>
      </c>
      <c r="G8" s="2520" t="s">
        <v>7345</v>
      </c>
      <c r="H8" s="2508">
        <v>3.01</v>
      </c>
      <c r="I8" s="2519" t="s">
        <v>400</v>
      </c>
      <c r="J8" s="2519" t="s">
        <v>2502</v>
      </c>
      <c r="K8" s="2522">
        <v>3.01</v>
      </c>
      <c r="L8" s="2514">
        <v>41791</v>
      </c>
      <c r="M8" s="2523">
        <v>41794</v>
      </c>
      <c r="N8" s="2524" t="s">
        <v>1243</v>
      </c>
      <c r="O8" s="2562"/>
    </row>
    <row r="9" spans="1:21" hidden="1">
      <c r="A9" s="2509" t="s">
        <v>892</v>
      </c>
      <c r="B9" s="2517"/>
      <c r="C9" s="2507">
        <v>21</v>
      </c>
      <c r="D9" s="2520" t="s">
        <v>7258</v>
      </c>
      <c r="E9" s="2508">
        <v>0</v>
      </c>
      <c r="F9" s="2519" t="s">
        <v>890</v>
      </c>
      <c r="G9" s="2520" t="s">
        <v>2508</v>
      </c>
      <c r="H9" s="2508">
        <v>2.69</v>
      </c>
      <c r="I9" s="2519" t="s">
        <v>33</v>
      </c>
      <c r="J9" s="2519"/>
      <c r="K9" s="2522">
        <v>2.69</v>
      </c>
      <c r="L9" s="2514">
        <v>42065</v>
      </c>
      <c r="M9" s="2523">
        <v>42090</v>
      </c>
      <c r="N9" s="2524" t="s">
        <v>1243</v>
      </c>
      <c r="O9" s="2562"/>
    </row>
    <row r="10" spans="1:21" hidden="1">
      <c r="A10" s="2509" t="s">
        <v>892</v>
      </c>
      <c r="B10" s="2517"/>
      <c r="C10" s="2563">
        <v>23</v>
      </c>
      <c r="D10" s="2526" t="s">
        <v>7215</v>
      </c>
      <c r="E10" s="2508">
        <v>0</v>
      </c>
      <c r="F10" s="2519" t="s">
        <v>2505</v>
      </c>
      <c r="G10" s="2520" t="s">
        <v>7216</v>
      </c>
      <c r="H10" s="2508">
        <v>3.21</v>
      </c>
      <c r="I10" s="2519" t="s">
        <v>33</v>
      </c>
      <c r="J10" s="2519" t="s">
        <v>33</v>
      </c>
      <c r="K10" s="2522">
        <v>3.21</v>
      </c>
      <c r="L10" s="2561">
        <v>41518</v>
      </c>
      <c r="M10" s="2523">
        <v>41549</v>
      </c>
      <c r="N10" s="2524" t="s">
        <v>1243</v>
      </c>
    </row>
    <row r="11" spans="1:21" hidden="1">
      <c r="A11" s="2525" t="s">
        <v>892</v>
      </c>
      <c r="B11" s="2507"/>
      <c r="C11" s="2507">
        <v>27</v>
      </c>
      <c r="D11" s="2520" t="s">
        <v>28</v>
      </c>
      <c r="E11" s="2508">
        <v>0</v>
      </c>
      <c r="F11" s="2518" t="s">
        <v>400</v>
      </c>
      <c r="G11" s="2518" t="s">
        <v>400</v>
      </c>
      <c r="H11" s="2508">
        <v>2.0699999999999998</v>
      </c>
      <c r="I11" s="2519" t="s">
        <v>510</v>
      </c>
      <c r="J11" s="2519" t="s">
        <v>510</v>
      </c>
      <c r="K11" s="2512">
        <f>ABS(H11-E11)</f>
        <v>2.0699999999999998</v>
      </c>
      <c r="L11" s="2514">
        <v>41944</v>
      </c>
      <c r="M11" s="2515">
        <v>41946</v>
      </c>
      <c r="N11" s="2513" t="s">
        <v>1243</v>
      </c>
    </row>
    <row r="12" spans="1:21" hidden="1">
      <c r="A12" s="2509" t="s">
        <v>892</v>
      </c>
      <c r="B12" s="2517"/>
      <c r="C12" s="2507">
        <v>31</v>
      </c>
      <c r="D12" s="2520" t="s">
        <v>7216</v>
      </c>
      <c r="E12" s="2522">
        <v>1.39</v>
      </c>
      <c r="F12" s="2519" t="s">
        <v>6434</v>
      </c>
      <c r="G12" s="2519" t="s">
        <v>6434</v>
      </c>
      <c r="H12" s="2522">
        <v>5.91</v>
      </c>
      <c r="I12" s="2521" t="s">
        <v>2511</v>
      </c>
      <c r="J12" s="2526" t="s">
        <v>2509</v>
      </c>
      <c r="K12" s="2522">
        <v>4.5200000000000005</v>
      </c>
      <c r="L12" s="2561">
        <v>41518</v>
      </c>
      <c r="M12" s="2523">
        <v>41542</v>
      </c>
      <c r="N12" s="2564" t="s">
        <v>1243</v>
      </c>
      <c r="O12" s="2565"/>
      <c r="P12" s="2565"/>
      <c r="Q12" s="2565"/>
      <c r="R12" s="2565"/>
      <c r="S12" s="2565"/>
      <c r="T12" s="2565"/>
      <c r="U12" s="2565"/>
    </row>
    <row r="13" spans="1:21" hidden="1">
      <c r="A13" s="2509" t="s">
        <v>892</v>
      </c>
      <c r="B13" s="2517"/>
      <c r="C13" s="2507">
        <v>35</v>
      </c>
      <c r="D13" s="2520" t="s">
        <v>7306</v>
      </c>
      <c r="E13" s="2522">
        <v>0.8</v>
      </c>
      <c r="F13" s="2521" t="s">
        <v>3750</v>
      </c>
      <c r="G13" s="2526" t="s">
        <v>2502</v>
      </c>
      <c r="H13" s="2522">
        <v>10.53</v>
      </c>
      <c r="I13" s="2521" t="s">
        <v>33</v>
      </c>
      <c r="J13" s="2526" t="s">
        <v>33</v>
      </c>
      <c r="K13" s="2522">
        <v>9.73</v>
      </c>
      <c r="L13" s="2561">
        <v>41730</v>
      </c>
      <c r="M13" s="2523">
        <v>41758</v>
      </c>
      <c r="N13" s="2513" t="s">
        <v>1243</v>
      </c>
    </row>
    <row r="14" spans="1:21" hidden="1">
      <c r="A14" s="2509" t="s">
        <v>892</v>
      </c>
      <c r="B14" s="2517"/>
      <c r="C14" s="2507">
        <v>35</v>
      </c>
      <c r="D14" s="2520" t="s">
        <v>7307</v>
      </c>
      <c r="E14" s="2522">
        <v>0</v>
      </c>
      <c r="F14" s="2521" t="s">
        <v>400</v>
      </c>
      <c r="G14" s="2526" t="s">
        <v>2502</v>
      </c>
      <c r="H14" s="2522">
        <v>0.8</v>
      </c>
      <c r="I14" s="2521" t="s">
        <v>33</v>
      </c>
      <c r="J14" s="2526" t="s">
        <v>33</v>
      </c>
      <c r="K14" s="2522">
        <v>0.8</v>
      </c>
      <c r="L14" s="2561">
        <v>41730</v>
      </c>
      <c r="M14" s="2523">
        <v>41807</v>
      </c>
      <c r="N14" s="2513" t="s">
        <v>1243</v>
      </c>
    </row>
    <row r="15" spans="1:21" hidden="1">
      <c r="A15" s="2509" t="s">
        <v>892</v>
      </c>
      <c r="B15" s="2517"/>
      <c r="C15" s="2517">
        <v>40</v>
      </c>
      <c r="D15" s="2526" t="s">
        <v>7241</v>
      </c>
      <c r="E15" s="2508">
        <v>5.47</v>
      </c>
      <c r="F15" s="2519" t="s">
        <v>2506</v>
      </c>
      <c r="G15" s="2526" t="s">
        <v>7201</v>
      </c>
      <c r="H15" s="2508">
        <v>10.1</v>
      </c>
      <c r="I15" s="2519" t="s">
        <v>4099</v>
      </c>
      <c r="J15" s="2526" t="s">
        <v>7338</v>
      </c>
      <c r="K15" s="2522">
        <v>10.1</v>
      </c>
      <c r="L15" s="2514">
        <v>41852</v>
      </c>
      <c r="M15" s="2523">
        <v>41870</v>
      </c>
      <c r="N15" s="2524" t="s">
        <v>1243</v>
      </c>
    </row>
    <row r="16" spans="1:21" ht="15.6" hidden="1" customHeight="1">
      <c r="A16" s="2509" t="s">
        <v>892</v>
      </c>
      <c r="B16" s="2517"/>
      <c r="C16" s="2517">
        <v>40</v>
      </c>
      <c r="D16" s="2526" t="s">
        <v>7241</v>
      </c>
      <c r="E16" s="2508">
        <v>0</v>
      </c>
      <c r="F16" s="2519" t="s">
        <v>400</v>
      </c>
      <c r="G16" s="2526" t="s">
        <v>2502</v>
      </c>
      <c r="H16" s="2508">
        <v>5.47</v>
      </c>
      <c r="I16" s="2519" t="s">
        <v>2506</v>
      </c>
      <c r="J16" s="2526" t="s">
        <v>7201</v>
      </c>
      <c r="K16" s="2522">
        <v>10.1</v>
      </c>
      <c r="L16" s="2514">
        <v>41821</v>
      </c>
      <c r="M16" s="2523">
        <v>41855</v>
      </c>
      <c r="N16" s="2513" t="s">
        <v>1243</v>
      </c>
    </row>
    <row r="17" spans="1:15" ht="15.6" hidden="1" customHeight="1">
      <c r="A17" s="2509" t="s">
        <v>892</v>
      </c>
      <c r="B17" s="2517"/>
      <c r="C17" s="2507">
        <v>41</v>
      </c>
      <c r="D17" s="2520" t="s">
        <v>7308</v>
      </c>
      <c r="E17" s="2508">
        <v>0</v>
      </c>
      <c r="F17" s="2519" t="s">
        <v>2507</v>
      </c>
      <c r="G17" s="2520" t="s">
        <v>7201</v>
      </c>
      <c r="H17" s="2508">
        <v>3.34</v>
      </c>
      <c r="I17" s="2519" t="s">
        <v>33</v>
      </c>
      <c r="J17" s="2526" t="s">
        <v>33</v>
      </c>
      <c r="K17" s="2522">
        <v>3.34</v>
      </c>
      <c r="L17" s="2514">
        <v>41760</v>
      </c>
      <c r="M17" s="2523">
        <v>41799</v>
      </c>
      <c r="N17" s="2524" t="s">
        <v>1243</v>
      </c>
    </row>
    <row r="18" spans="1:15" ht="15.6" hidden="1" customHeight="1">
      <c r="A18" s="2525" t="s">
        <v>892</v>
      </c>
      <c r="B18" s="2507"/>
      <c r="C18" s="2507">
        <v>44</v>
      </c>
      <c r="D18" s="2527" t="s">
        <v>7304</v>
      </c>
      <c r="E18" s="2508">
        <v>0</v>
      </c>
      <c r="F18" s="2518" t="s">
        <v>7191</v>
      </c>
      <c r="G18" s="2518" t="s">
        <v>7193</v>
      </c>
      <c r="H18" s="2508">
        <v>7.5</v>
      </c>
      <c r="I18" s="2518" t="s">
        <v>33</v>
      </c>
      <c r="J18" s="2518" t="s">
        <v>33</v>
      </c>
      <c r="K18" s="2512">
        <f>ABS(H18-E18)</f>
        <v>7.5</v>
      </c>
      <c r="L18" s="2514">
        <v>42339</v>
      </c>
      <c r="M18" s="2515">
        <v>42460</v>
      </c>
      <c r="N18" s="2513" t="s">
        <v>1243</v>
      </c>
    </row>
    <row r="19" spans="1:15" ht="15.6" hidden="1" customHeight="1">
      <c r="A19" s="2525" t="s">
        <v>892</v>
      </c>
      <c r="B19" s="2507"/>
      <c r="C19" s="2507">
        <v>48</v>
      </c>
      <c r="D19" s="2527" t="s">
        <v>7194</v>
      </c>
      <c r="E19" s="2508">
        <v>0</v>
      </c>
      <c r="F19" s="2518" t="s">
        <v>4099</v>
      </c>
      <c r="G19" s="2518" t="s">
        <v>7338</v>
      </c>
      <c r="H19" s="2508">
        <v>10.199999999999999</v>
      </c>
      <c r="I19" s="2518" t="s">
        <v>1159</v>
      </c>
      <c r="J19" s="2518" t="s">
        <v>7205</v>
      </c>
      <c r="K19" s="2512">
        <f>ABS(H19-E19)</f>
        <v>10.199999999999999</v>
      </c>
      <c r="L19" s="2514">
        <v>42248</v>
      </c>
      <c r="M19" s="2515">
        <v>42336</v>
      </c>
      <c r="N19" s="2513" t="s">
        <v>1243</v>
      </c>
    </row>
    <row r="20" spans="1:15" ht="15.6" hidden="1" customHeight="1">
      <c r="A20" s="2509" t="s">
        <v>892</v>
      </c>
      <c r="B20" s="2510"/>
      <c r="C20" s="2510">
        <v>49</v>
      </c>
      <c r="D20" s="2511" t="s">
        <v>10890</v>
      </c>
      <c r="E20" s="2512">
        <v>2.0099999999999998</v>
      </c>
      <c r="F20" s="2513" t="s">
        <v>10900</v>
      </c>
      <c r="G20" s="2511" t="s">
        <v>10890</v>
      </c>
      <c r="H20" s="2512">
        <v>4.83</v>
      </c>
      <c r="I20" s="2511" t="s">
        <v>2511</v>
      </c>
      <c r="J20" s="2511" t="s">
        <v>10896</v>
      </c>
      <c r="K20" s="2512">
        <f>ABS(H20-E20)</f>
        <v>2.8200000000000003</v>
      </c>
      <c r="L20" s="2514">
        <v>42765</v>
      </c>
      <c r="M20" s="2515">
        <v>42823</v>
      </c>
      <c r="N20" s="2513" t="s">
        <v>1243</v>
      </c>
    </row>
    <row r="21" spans="1:15" ht="15.6" hidden="1" customHeight="1">
      <c r="A21" s="2509" t="s">
        <v>892</v>
      </c>
      <c r="B21" s="2510"/>
      <c r="C21" s="2510">
        <v>49</v>
      </c>
      <c r="D21" s="2511" t="s">
        <v>10889</v>
      </c>
      <c r="E21" s="2512">
        <v>0</v>
      </c>
      <c r="F21" s="2513" t="s">
        <v>2511</v>
      </c>
      <c r="G21" s="2511" t="s">
        <v>10896</v>
      </c>
      <c r="H21" s="2512">
        <v>2.0099999999999998</v>
      </c>
      <c r="I21" s="2511" t="s">
        <v>10900</v>
      </c>
      <c r="J21" s="2511" t="s">
        <v>10890</v>
      </c>
      <c r="K21" s="2512">
        <f>ABS(H21-E21)</f>
        <v>2.0099999999999998</v>
      </c>
      <c r="L21" s="2514">
        <v>42765</v>
      </c>
      <c r="M21" s="2515">
        <v>42823</v>
      </c>
      <c r="N21" s="2513" t="s">
        <v>1243</v>
      </c>
    </row>
    <row r="22" spans="1:15" ht="15.6" hidden="1" customHeight="1">
      <c r="A22" s="2509" t="s">
        <v>892</v>
      </c>
      <c r="B22" s="2517"/>
      <c r="C22" s="2507">
        <v>52</v>
      </c>
      <c r="D22" s="2520" t="s">
        <v>7228</v>
      </c>
      <c r="E22" s="2508">
        <v>0</v>
      </c>
      <c r="F22" s="2519" t="s">
        <v>400</v>
      </c>
      <c r="G22" s="2520" t="s">
        <v>2502</v>
      </c>
      <c r="H22" s="2508">
        <v>1.58</v>
      </c>
      <c r="I22" s="2519" t="s">
        <v>400</v>
      </c>
      <c r="J22" s="2526" t="s">
        <v>2502</v>
      </c>
      <c r="K22" s="2522">
        <v>1.58</v>
      </c>
      <c r="L22" s="2514">
        <v>41760</v>
      </c>
      <c r="M22" s="2523">
        <v>41760</v>
      </c>
      <c r="N22" s="2524" t="s">
        <v>1243</v>
      </c>
    </row>
    <row r="23" spans="1:15" ht="15.6" hidden="1" customHeight="1">
      <c r="A23" s="2525" t="s">
        <v>892</v>
      </c>
      <c r="B23" s="2507"/>
      <c r="C23" s="2507">
        <v>53</v>
      </c>
      <c r="D23" s="2527" t="s">
        <v>7267</v>
      </c>
      <c r="E23" s="2508">
        <v>0</v>
      </c>
      <c r="F23" s="2518"/>
      <c r="G23" s="2518"/>
      <c r="H23" s="2508">
        <v>3.81</v>
      </c>
      <c r="I23" s="2518"/>
      <c r="J23" s="2518"/>
      <c r="K23" s="2512">
        <f>ABS(H23-E23)</f>
        <v>3.81</v>
      </c>
      <c r="L23" s="2514">
        <v>42156</v>
      </c>
      <c r="M23" s="2515">
        <v>42198</v>
      </c>
      <c r="N23" s="2513" t="s">
        <v>1243</v>
      </c>
    </row>
    <row r="24" spans="1:15" ht="15.6" hidden="1" customHeight="1">
      <c r="A24" s="2509" t="s">
        <v>892</v>
      </c>
      <c r="B24" s="2517"/>
      <c r="C24" s="2507">
        <v>56</v>
      </c>
      <c r="D24" s="2527" t="s">
        <v>7268</v>
      </c>
      <c r="E24" s="2508">
        <v>0</v>
      </c>
      <c r="F24" s="2519" t="s">
        <v>400</v>
      </c>
      <c r="G24" s="2526" t="s">
        <v>2502</v>
      </c>
      <c r="H24" s="2508">
        <v>0.51</v>
      </c>
      <c r="I24" s="2519" t="s">
        <v>33</v>
      </c>
      <c r="J24" s="2519" t="s">
        <v>33</v>
      </c>
      <c r="K24" s="2522">
        <v>0.51</v>
      </c>
      <c r="L24" s="2514">
        <v>42186</v>
      </c>
      <c r="M24" s="2523">
        <v>41879</v>
      </c>
      <c r="N24" s="2513" t="s">
        <v>1243</v>
      </c>
    </row>
    <row r="25" spans="1:15" ht="15.6" hidden="1" customHeight="1">
      <c r="A25" s="2509" t="s">
        <v>892</v>
      </c>
      <c r="B25" s="2517"/>
      <c r="C25" s="2563">
        <v>60</v>
      </c>
      <c r="D25" s="2526" t="s">
        <v>4918</v>
      </c>
      <c r="E25" s="2508">
        <v>0</v>
      </c>
      <c r="F25" s="2526" t="s">
        <v>890</v>
      </c>
      <c r="G25" s="2526" t="s">
        <v>2508</v>
      </c>
      <c r="H25" s="2522">
        <v>3.76</v>
      </c>
      <c r="I25" s="2526" t="s">
        <v>890</v>
      </c>
      <c r="J25" s="2526" t="s">
        <v>2508</v>
      </c>
      <c r="K25" s="2522">
        <v>3.76</v>
      </c>
      <c r="L25" s="2514">
        <v>41791</v>
      </c>
      <c r="M25" s="2523">
        <v>41521</v>
      </c>
      <c r="N25" s="2524" t="s">
        <v>1243</v>
      </c>
    </row>
    <row r="26" spans="1:15" ht="15.6" hidden="1" customHeight="1">
      <c r="A26" s="2509" t="s">
        <v>892</v>
      </c>
      <c r="B26" s="2517"/>
      <c r="C26" s="2517">
        <v>63</v>
      </c>
      <c r="D26" s="2520" t="s">
        <v>7259</v>
      </c>
      <c r="E26" s="2508">
        <v>0</v>
      </c>
      <c r="F26" s="2519" t="s">
        <v>2506</v>
      </c>
      <c r="G26" s="2566" t="s">
        <v>7311</v>
      </c>
      <c r="H26" s="2522">
        <v>3.95</v>
      </c>
      <c r="I26" s="2521" t="s">
        <v>2511</v>
      </c>
      <c r="J26" s="2521" t="s">
        <v>2509</v>
      </c>
      <c r="K26" s="2522">
        <v>3.95</v>
      </c>
      <c r="L26" s="2514">
        <v>42096</v>
      </c>
      <c r="M26" s="2523">
        <v>42115</v>
      </c>
      <c r="N26" s="2524" t="s">
        <v>1243</v>
      </c>
      <c r="O26" s="2562"/>
    </row>
    <row r="27" spans="1:15" ht="15.6" hidden="1" customHeight="1">
      <c r="A27" s="2509" t="s">
        <v>892</v>
      </c>
      <c r="B27" s="2517"/>
      <c r="C27" s="2517">
        <v>64</v>
      </c>
      <c r="D27" s="2527" t="s">
        <v>7270</v>
      </c>
      <c r="E27" s="2508">
        <v>0</v>
      </c>
      <c r="F27" s="2519" t="s">
        <v>33</v>
      </c>
      <c r="G27" s="2520" t="s">
        <v>33</v>
      </c>
      <c r="H27" s="2508">
        <v>1.1100000000000001</v>
      </c>
      <c r="I27" s="2519" t="s">
        <v>2511</v>
      </c>
      <c r="J27" s="2526" t="s">
        <v>2509</v>
      </c>
      <c r="K27" s="2522">
        <v>1.1100000000000001</v>
      </c>
      <c r="L27" s="2514">
        <v>42186</v>
      </c>
      <c r="M27" s="2523">
        <v>41928</v>
      </c>
      <c r="N27" s="2513" t="s">
        <v>1243</v>
      </c>
      <c r="O27" s="2562"/>
    </row>
    <row r="28" spans="1:15" ht="15.6" hidden="1" customHeight="1">
      <c r="A28" s="2509" t="s">
        <v>892</v>
      </c>
      <c r="B28" s="2517"/>
      <c r="C28" s="2517">
        <v>65</v>
      </c>
      <c r="D28" s="2526" t="s">
        <v>7229</v>
      </c>
      <c r="E28" s="2508">
        <v>0</v>
      </c>
      <c r="F28" s="2519" t="s">
        <v>400</v>
      </c>
      <c r="G28" s="2526" t="s">
        <v>2502</v>
      </c>
      <c r="H28" s="2508">
        <v>0.71</v>
      </c>
      <c r="I28" s="2519" t="s">
        <v>2511</v>
      </c>
      <c r="J28" s="2526" t="s">
        <v>2509</v>
      </c>
      <c r="K28" s="2522">
        <v>0.71</v>
      </c>
      <c r="L28" s="2514">
        <v>41760</v>
      </c>
      <c r="M28" s="2523">
        <v>41795</v>
      </c>
      <c r="N28" s="2524" t="s">
        <v>1243</v>
      </c>
    </row>
    <row r="29" spans="1:15" ht="15.6" hidden="1" customHeight="1">
      <c r="A29" s="2509" t="s">
        <v>892</v>
      </c>
      <c r="B29" s="2517"/>
      <c r="C29" s="2507">
        <v>68</v>
      </c>
      <c r="D29" s="2520" t="s">
        <v>7249</v>
      </c>
      <c r="E29" s="2508">
        <v>0</v>
      </c>
      <c r="F29" s="2519" t="s">
        <v>2510</v>
      </c>
      <c r="G29" s="2526" t="s">
        <v>3939</v>
      </c>
      <c r="H29" s="2508">
        <v>0.39</v>
      </c>
      <c r="I29" s="2519" t="s">
        <v>2507</v>
      </c>
      <c r="J29" s="2520" t="s">
        <v>7201</v>
      </c>
      <c r="K29" s="2522">
        <v>0.39</v>
      </c>
      <c r="L29" s="2514">
        <v>41944</v>
      </c>
      <c r="M29" s="2523">
        <v>41927</v>
      </c>
      <c r="N29" s="2524" t="s">
        <v>1243</v>
      </c>
      <c r="O29" s="2562"/>
    </row>
    <row r="30" spans="1:15" ht="15.6" hidden="1" customHeight="1">
      <c r="A30" s="2509" t="s">
        <v>3388</v>
      </c>
      <c r="B30" s="2510"/>
      <c r="C30" s="2510">
        <v>71</v>
      </c>
      <c r="D30" s="2518" t="s">
        <v>9711</v>
      </c>
      <c r="E30" s="2512">
        <v>5.15</v>
      </c>
      <c r="F30" s="2518" t="s">
        <v>9735</v>
      </c>
      <c r="G30" s="2518" t="s">
        <v>9734</v>
      </c>
      <c r="H30" s="2512">
        <v>6.22</v>
      </c>
      <c r="I30" s="2518" t="s">
        <v>9736</v>
      </c>
      <c r="J30" s="2518" t="s">
        <v>9710</v>
      </c>
      <c r="K30" s="2512">
        <f t="shared" ref="K30:K40" si="0">ABS(H30-E30)</f>
        <v>1.0699999999999994</v>
      </c>
      <c r="L30" s="2514">
        <v>42614</v>
      </c>
      <c r="M30" s="2515"/>
      <c r="N30" s="2513" t="s">
        <v>12224</v>
      </c>
    </row>
    <row r="31" spans="1:15" ht="15.6" hidden="1" customHeight="1">
      <c r="A31" s="2509" t="s">
        <v>3388</v>
      </c>
      <c r="B31" s="2510"/>
      <c r="C31" s="2510">
        <v>71</v>
      </c>
      <c r="D31" s="2518" t="s">
        <v>3975</v>
      </c>
      <c r="E31" s="2512">
        <v>6.22</v>
      </c>
      <c r="F31" s="2518" t="s">
        <v>9736</v>
      </c>
      <c r="G31" s="2518" t="s">
        <v>9710</v>
      </c>
      <c r="H31" s="2512">
        <v>6.59</v>
      </c>
      <c r="I31" s="2518" t="s">
        <v>33</v>
      </c>
      <c r="J31" s="2518" t="s">
        <v>33</v>
      </c>
      <c r="K31" s="2512">
        <f t="shared" si="0"/>
        <v>0.37000000000000011</v>
      </c>
      <c r="L31" s="2514">
        <v>42614</v>
      </c>
      <c r="M31" s="2515"/>
      <c r="N31" s="2513" t="s">
        <v>12224</v>
      </c>
    </row>
    <row r="32" spans="1:15" ht="15.6" hidden="1" customHeight="1">
      <c r="A32" s="2525" t="s">
        <v>892</v>
      </c>
      <c r="B32" s="2507"/>
      <c r="C32" s="2507">
        <v>97</v>
      </c>
      <c r="D32" s="2527" t="s">
        <v>7265</v>
      </c>
      <c r="E32" s="2508">
        <v>4.26</v>
      </c>
      <c r="F32" s="2518" t="s">
        <v>6444</v>
      </c>
      <c r="G32" s="2518" t="s">
        <v>6444</v>
      </c>
      <c r="H32" s="2508">
        <v>6.81</v>
      </c>
      <c r="I32" s="2518" t="s">
        <v>7191</v>
      </c>
      <c r="J32" s="2518" t="s">
        <v>7193</v>
      </c>
      <c r="K32" s="2512">
        <f t="shared" si="0"/>
        <v>2.5499999999999998</v>
      </c>
      <c r="L32" s="2514">
        <v>42248</v>
      </c>
      <c r="M32" s="2515">
        <v>42249</v>
      </c>
      <c r="N32" s="2513" t="s">
        <v>1243</v>
      </c>
    </row>
    <row r="33" spans="1:15" ht="15.6" hidden="1" customHeight="1">
      <c r="A33" s="2525" t="s">
        <v>892</v>
      </c>
      <c r="B33" s="2507"/>
      <c r="C33" s="2507">
        <v>97</v>
      </c>
      <c r="D33" s="2527" t="s">
        <v>7265</v>
      </c>
      <c r="E33" s="2508">
        <v>0</v>
      </c>
      <c r="F33" s="2518" t="s">
        <v>4099</v>
      </c>
      <c r="G33" s="2518" t="s">
        <v>7338</v>
      </c>
      <c r="H33" s="2508">
        <v>4.26</v>
      </c>
      <c r="I33" s="2518" t="s">
        <v>6444</v>
      </c>
      <c r="J33" s="2518" t="s">
        <v>6444</v>
      </c>
      <c r="K33" s="2512">
        <f t="shared" si="0"/>
        <v>4.26</v>
      </c>
      <c r="L33" s="2514">
        <v>42186</v>
      </c>
      <c r="M33" s="2515">
        <v>42248</v>
      </c>
      <c r="N33" s="2513" t="s">
        <v>1243</v>
      </c>
    </row>
    <row r="34" spans="1:15" hidden="1">
      <c r="A34" s="2509" t="s">
        <v>3388</v>
      </c>
      <c r="B34" s="2510"/>
      <c r="C34" s="2516">
        <v>98</v>
      </c>
      <c r="D34" s="2511" t="s">
        <v>8649</v>
      </c>
      <c r="E34" s="2512">
        <v>5.49</v>
      </c>
      <c r="F34" s="2513" t="s">
        <v>10899</v>
      </c>
      <c r="G34" s="2511" t="s">
        <v>8649</v>
      </c>
      <c r="H34" s="2512">
        <v>13.03</v>
      </c>
      <c r="I34" s="2511" t="s">
        <v>10905</v>
      </c>
      <c r="J34" s="2511" t="s">
        <v>8644</v>
      </c>
      <c r="K34" s="2512">
        <f t="shared" si="0"/>
        <v>7.5399999999999991</v>
      </c>
      <c r="L34" s="2514">
        <v>42795</v>
      </c>
      <c r="M34" s="2515"/>
      <c r="N34" s="2513" t="s">
        <v>12224</v>
      </c>
    </row>
    <row r="35" spans="1:15" ht="15.6" hidden="1" customHeight="1">
      <c r="A35" s="2509" t="s">
        <v>3388</v>
      </c>
      <c r="B35" s="2510"/>
      <c r="C35" s="2516">
        <v>98</v>
      </c>
      <c r="D35" s="2511" t="s">
        <v>8649</v>
      </c>
      <c r="E35" s="2512">
        <v>13.03</v>
      </c>
      <c r="F35" s="2513" t="s">
        <v>10905</v>
      </c>
      <c r="G35" s="2511" t="s">
        <v>8644</v>
      </c>
      <c r="H35" s="2512">
        <v>18.43</v>
      </c>
      <c r="I35" s="2511" t="s">
        <v>828</v>
      </c>
      <c r="J35" s="2511" t="s">
        <v>828</v>
      </c>
      <c r="K35" s="2512">
        <f t="shared" si="0"/>
        <v>5.4</v>
      </c>
      <c r="L35" s="2514">
        <v>42795</v>
      </c>
      <c r="M35" s="2515">
        <v>42814</v>
      </c>
      <c r="N35" s="2513" t="s">
        <v>1243</v>
      </c>
    </row>
    <row r="36" spans="1:15" ht="15.6" customHeight="1">
      <c r="A36" s="2509" t="s">
        <v>892</v>
      </c>
      <c r="B36" s="2510"/>
      <c r="C36" s="2510">
        <v>98</v>
      </c>
      <c r="D36" s="2511" t="s">
        <v>10891</v>
      </c>
      <c r="E36" s="2512">
        <v>0</v>
      </c>
      <c r="F36" s="2513" t="s">
        <v>1159</v>
      </c>
      <c r="G36" s="2511" t="s">
        <v>7205</v>
      </c>
      <c r="H36" s="2512">
        <v>13.5</v>
      </c>
      <c r="I36" s="2511" t="s">
        <v>10901</v>
      </c>
      <c r="J36" s="2511" t="s">
        <v>10902</v>
      </c>
      <c r="K36" s="2512">
        <f t="shared" si="0"/>
        <v>13.5</v>
      </c>
      <c r="L36" s="2514">
        <v>42795</v>
      </c>
      <c r="M36" s="2515"/>
      <c r="N36" s="2513" t="s">
        <v>3872</v>
      </c>
    </row>
    <row r="37" spans="1:15" ht="15.6" hidden="1" customHeight="1">
      <c r="A37" s="2509" t="s">
        <v>3388</v>
      </c>
      <c r="B37" s="2510"/>
      <c r="C37" s="2510">
        <v>98</v>
      </c>
      <c r="D37" s="2518" t="s">
        <v>8651</v>
      </c>
      <c r="E37" s="2512">
        <v>0</v>
      </c>
      <c r="F37" s="2518" t="s">
        <v>8647</v>
      </c>
      <c r="G37" s="2518" t="s">
        <v>8652</v>
      </c>
      <c r="H37" s="2512">
        <v>5.49</v>
      </c>
      <c r="I37" s="2518" t="s">
        <v>8648</v>
      </c>
      <c r="J37" s="2518" t="s">
        <v>8649</v>
      </c>
      <c r="K37" s="2512">
        <f t="shared" si="0"/>
        <v>5.49</v>
      </c>
      <c r="L37" s="2514">
        <v>42492</v>
      </c>
      <c r="M37" s="2515">
        <v>42577</v>
      </c>
      <c r="N37" s="2513" t="s">
        <v>1243</v>
      </c>
    </row>
    <row r="38" spans="1:15" ht="15.6" customHeight="1">
      <c r="A38" s="2509" t="s">
        <v>892</v>
      </c>
      <c r="B38" s="2510"/>
      <c r="C38" s="2510">
        <v>103</v>
      </c>
      <c r="D38" s="2511" t="s">
        <v>10892</v>
      </c>
      <c r="E38" s="2512">
        <v>0</v>
      </c>
      <c r="F38" s="2513" t="s">
        <v>2511</v>
      </c>
      <c r="G38" s="2511" t="s">
        <v>10896</v>
      </c>
      <c r="H38" s="2512">
        <v>2.27</v>
      </c>
      <c r="I38" s="2511" t="s">
        <v>2511</v>
      </c>
      <c r="J38" s="2511" t="s">
        <v>10896</v>
      </c>
      <c r="K38" s="2512">
        <f t="shared" si="0"/>
        <v>2.27</v>
      </c>
      <c r="L38" s="2514">
        <v>42765</v>
      </c>
      <c r="M38" s="2515"/>
      <c r="N38" s="2513" t="s">
        <v>3872</v>
      </c>
    </row>
    <row r="39" spans="1:15" ht="15.6" hidden="1" customHeight="1">
      <c r="A39" s="2525" t="s">
        <v>892</v>
      </c>
      <c r="B39" s="2507"/>
      <c r="C39" s="2507">
        <v>125</v>
      </c>
      <c r="D39" s="2527" t="s">
        <v>7206</v>
      </c>
      <c r="E39" s="2508">
        <v>2.57</v>
      </c>
      <c r="F39" s="2518" t="s">
        <v>7318</v>
      </c>
      <c r="G39" s="2518" t="s">
        <v>7200</v>
      </c>
      <c r="H39" s="2508">
        <v>6.74</v>
      </c>
      <c r="I39" s="2518" t="s">
        <v>7326</v>
      </c>
      <c r="J39" s="2518" t="s">
        <v>7194</v>
      </c>
      <c r="K39" s="2512">
        <f t="shared" si="0"/>
        <v>4.17</v>
      </c>
      <c r="L39" s="2514">
        <v>42248</v>
      </c>
      <c r="M39" s="2515">
        <v>42369</v>
      </c>
      <c r="N39" s="2513" t="s">
        <v>1243</v>
      </c>
    </row>
    <row r="40" spans="1:15" ht="15.6" hidden="1" customHeight="1">
      <c r="A40" s="2525" t="s">
        <v>892</v>
      </c>
      <c r="B40" s="2507"/>
      <c r="C40" s="2507">
        <v>125</v>
      </c>
      <c r="D40" s="2527" t="s">
        <v>7206</v>
      </c>
      <c r="E40" s="2508">
        <v>0.35</v>
      </c>
      <c r="F40" s="2518" t="s">
        <v>7191</v>
      </c>
      <c r="G40" s="2518" t="s">
        <v>7193</v>
      </c>
      <c r="H40" s="2508">
        <v>2.57</v>
      </c>
      <c r="I40" s="2518" t="s">
        <v>7318</v>
      </c>
      <c r="J40" s="2518" t="s">
        <v>7200</v>
      </c>
      <c r="K40" s="2512">
        <f t="shared" si="0"/>
        <v>2.2199999999999998</v>
      </c>
      <c r="L40" s="2514">
        <v>42248</v>
      </c>
      <c r="M40" s="2515">
        <v>42367</v>
      </c>
      <c r="N40" s="2513" t="s">
        <v>1243</v>
      </c>
    </row>
    <row r="41" spans="1:15" ht="15.6" hidden="1" customHeight="1">
      <c r="A41" s="2509" t="s">
        <v>892</v>
      </c>
      <c r="B41" s="2517"/>
      <c r="C41" s="2507">
        <v>126</v>
      </c>
      <c r="D41" s="2566" t="s">
        <v>7310</v>
      </c>
      <c r="E41" s="2508">
        <v>3.77</v>
      </c>
      <c r="F41" s="2519" t="s">
        <v>6444</v>
      </c>
      <c r="G41" s="2526" t="s">
        <v>6444</v>
      </c>
      <c r="H41" s="2508">
        <v>5.86</v>
      </c>
      <c r="I41" s="2519" t="s">
        <v>2536</v>
      </c>
      <c r="J41" s="2526" t="s">
        <v>7312</v>
      </c>
      <c r="K41" s="2522">
        <v>1.0900000000000001</v>
      </c>
      <c r="L41" s="2514">
        <v>41883</v>
      </c>
      <c r="M41" s="2523">
        <v>41899</v>
      </c>
      <c r="N41" s="2524" t="s">
        <v>1243</v>
      </c>
    </row>
    <row r="42" spans="1:15" ht="15.6" hidden="1" customHeight="1">
      <c r="A42" s="2509" t="s">
        <v>892</v>
      </c>
      <c r="B42" s="2517"/>
      <c r="C42" s="2507">
        <v>126</v>
      </c>
      <c r="D42" s="2566" t="s">
        <v>7311</v>
      </c>
      <c r="E42" s="2508">
        <v>5.86</v>
      </c>
      <c r="F42" s="2519" t="s">
        <v>2536</v>
      </c>
      <c r="G42" s="2526" t="s">
        <v>7312</v>
      </c>
      <c r="H42" s="2508">
        <v>8.77</v>
      </c>
      <c r="I42" s="2519" t="s">
        <v>2511</v>
      </c>
      <c r="J42" s="2526" t="s">
        <v>2509</v>
      </c>
      <c r="K42" s="2522">
        <v>2.91</v>
      </c>
      <c r="L42" s="2514">
        <v>41913</v>
      </c>
      <c r="M42" s="2523">
        <v>41940</v>
      </c>
      <c r="N42" s="2524" t="s">
        <v>1243</v>
      </c>
    </row>
    <row r="43" spans="1:15" hidden="1">
      <c r="A43" s="2509" t="s">
        <v>892</v>
      </c>
      <c r="B43" s="2517"/>
      <c r="C43" s="2507">
        <v>126</v>
      </c>
      <c r="D43" s="2566" t="s">
        <v>7309</v>
      </c>
      <c r="E43" s="2508">
        <v>0</v>
      </c>
      <c r="F43" s="2519" t="s">
        <v>400</v>
      </c>
      <c r="G43" s="2526" t="s">
        <v>2502</v>
      </c>
      <c r="H43" s="2508">
        <v>3.77</v>
      </c>
      <c r="I43" s="2519" t="s">
        <v>6444</v>
      </c>
      <c r="J43" s="2526" t="s">
        <v>6444</v>
      </c>
      <c r="K43" s="2522">
        <v>8.77</v>
      </c>
      <c r="L43" s="2514">
        <v>41791</v>
      </c>
      <c r="M43" s="2523">
        <v>41806</v>
      </c>
      <c r="N43" s="2524" t="s">
        <v>1243</v>
      </c>
    </row>
    <row r="44" spans="1:15" hidden="1">
      <c r="A44" s="2509" t="s">
        <v>892</v>
      </c>
      <c r="B44" s="2507"/>
      <c r="C44" s="2507">
        <v>127</v>
      </c>
      <c r="D44" s="2527" t="s">
        <v>7262</v>
      </c>
      <c r="E44" s="2508">
        <v>0</v>
      </c>
      <c r="F44" s="2518" t="s">
        <v>2506</v>
      </c>
      <c r="G44" s="2518" t="s">
        <v>7201</v>
      </c>
      <c r="H44" s="2508">
        <v>1.85</v>
      </c>
      <c r="I44" s="2518" t="s">
        <v>5002</v>
      </c>
      <c r="J44" s="2518" t="s">
        <v>7241</v>
      </c>
      <c r="K44" s="2512">
        <f>ABS(H44-E44)</f>
        <v>1.85</v>
      </c>
      <c r="L44" s="2514">
        <v>42096</v>
      </c>
      <c r="M44" s="2515">
        <v>42123</v>
      </c>
      <c r="N44" s="2513" t="s">
        <v>1243</v>
      </c>
    </row>
    <row r="45" spans="1:15" hidden="1">
      <c r="A45" s="2509" t="s">
        <v>892</v>
      </c>
      <c r="B45" s="2507"/>
      <c r="C45" s="2507">
        <v>127</v>
      </c>
      <c r="D45" s="2527" t="s">
        <v>7262</v>
      </c>
      <c r="E45" s="2508">
        <v>1.85</v>
      </c>
      <c r="F45" s="2518" t="s">
        <v>2517</v>
      </c>
      <c r="G45" s="2518" t="s">
        <v>7241</v>
      </c>
      <c r="H45" s="2508">
        <v>3.99</v>
      </c>
      <c r="I45" s="2518" t="s">
        <v>4099</v>
      </c>
      <c r="J45" s="2518" t="s">
        <v>7338</v>
      </c>
      <c r="K45" s="2512">
        <f>ABS(H45-E45)</f>
        <v>2.14</v>
      </c>
      <c r="L45" s="2514">
        <v>42096</v>
      </c>
      <c r="M45" s="2515">
        <v>42139</v>
      </c>
      <c r="N45" s="2513" t="s">
        <v>1243</v>
      </c>
    </row>
    <row r="46" spans="1:15" hidden="1">
      <c r="A46" s="2509" t="s">
        <v>892</v>
      </c>
      <c r="B46" s="2517"/>
      <c r="C46" s="2507">
        <v>129</v>
      </c>
      <c r="D46" s="2527" t="s">
        <v>7305</v>
      </c>
      <c r="E46" s="2522">
        <v>0</v>
      </c>
      <c r="F46" s="2526" t="s">
        <v>2511</v>
      </c>
      <c r="G46" s="2526" t="s">
        <v>2509</v>
      </c>
      <c r="H46" s="2522">
        <v>3.33</v>
      </c>
      <c r="I46" s="2521" t="s">
        <v>2536</v>
      </c>
      <c r="J46" s="2520" t="s">
        <v>7259</v>
      </c>
      <c r="K46" s="2522">
        <v>3.33</v>
      </c>
      <c r="L46" s="2514">
        <v>42186</v>
      </c>
      <c r="M46" s="2523">
        <v>42178</v>
      </c>
      <c r="N46" s="2513" t="s">
        <v>1243</v>
      </c>
    </row>
    <row r="47" spans="1:15" hidden="1">
      <c r="A47" s="2509" t="s">
        <v>892</v>
      </c>
      <c r="B47" s="2517"/>
      <c r="C47" s="2507">
        <v>131</v>
      </c>
      <c r="D47" s="2520" t="s">
        <v>7230</v>
      </c>
      <c r="E47" s="2522">
        <v>0</v>
      </c>
      <c r="F47" s="2519" t="s">
        <v>2505</v>
      </c>
      <c r="G47" s="2520" t="s">
        <v>7216</v>
      </c>
      <c r="H47" s="2522">
        <v>0.4</v>
      </c>
      <c r="I47" s="2521" t="s">
        <v>7349</v>
      </c>
      <c r="J47" s="2526" t="s">
        <v>7215</v>
      </c>
      <c r="K47" s="2522">
        <v>0.4</v>
      </c>
      <c r="L47" s="2514">
        <v>41760</v>
      </c>
      <c r="M47" s="2523">
        <v>41788</v>
      </c>
      <c r="N47" s="2524" t="s">
        <v>1243</v>
      </c>
      <c r="O47" s="2562"/>
    </row>
    <row r="48" spans="1:15" hidden="1">
      <c r="A48" s="2509" t="s">
        <v>892</v>
      </c>
      <c r="B48" s="2517"/>
      <c r="C48" s="2507">
        <v>132</v>
      </c>
      <c r="D48" s="2520" t="s">
        <v>7237</v>
      </c>
      <c r="E48" s="2522">
        <v>0</v>
      </c>
      <c r="F48" s="2521" t="s">
        <v>890</v>
      </c>
      <c r="G48" s="2526" t="s">
        <v>2508</v>
      </c>
      <c r="H48" s="2522">
        <v>3.21</v>
      </c>
      <c r="I48" s="2521" t="s">
        <v>7347</v>
      </c>
      <c r="J48" s="2526" t="s">
        <v>2508</v>
      </c>
      <c r="K48" s="2522">
        <v>3.21</v>
      </c>
      <c r="L48" s="2514">
        <v>41791</v>
      </c>
      <c r="M48" s="2523">
        <v>41500</v>
      </c>
      <c r="N48" s="2524" t="s">
        <v>1243</v>
      </c>
    </row>
    <row r="49" spans="1:21">
      <c r="A49" s="2509" t="s">
        <v>892</v>
      </c>
      <c r="B49" s="2510"/>
      <c r="C49" s="2516">
        <v>133</v>
      </c>
      <c r="D49" s="2511" t="s">
        <v>8644</v>
      </c>
      <c r="E49" s="2512">
        <v>0</v>
      </c>
      <c r="F49" s="2513" t="s">
        <v>1159</v>
      </c>
      <c r="G49" s="2511" t="s">
        <v>7205</v>
      </c>
      <c r="H49" s="2512">
        <v>7.43</v>
      </c>
      <c r="I49" s="2511" t="s">
        <v>6662</v>
      </c>
      <c r="J49" s="2511" t="s">
        <v>6662</v>
      </c>
      <c r="K49" s="2512">
        <f t="shared" ref="K49:K58" si="1">ABS(H49-E49)</f>
        <v>7.43</v>
      </c>
      <c r="L49" s="2514">
        <v>42795</v>
      </c>
      <c r="M49" s="2515"/>
      <c r="N49" s="2513" t="s">
        <v>3872</v>
      </c>
    </row>
    <row r="50" spans="1:21" hidden="1">
      <c r="A50" s="2509" t="s">
        <v>892</v>
      </c>
      <c r="B50" s="2507"/>
      <c r="C50" s="2507">
        <v>134</v>
      </c>
      <c r="D50" s="2527" t="s">
        <v>5780</v>
      </c>
      <c r="E50" s="2508">
        <v>0</v>
      </c>
      <c r="F50" s="2518" t="s">
        <v>2511</v>
      </c>
      <c r="G50" s="2518" t="s">
        <v>2509</v>
      </c>
      <c r="H50" s="2508">
        <v>2.95</v>
      </c>
      <c r="I50" s="2518" t="s">
        <v>4099</v>
      </c>
      <c r="J50" s="2518" t="s">
        <v>7338</v>
      </c>
      <c r="K50" s="2512">
        <f t="shared" si="1"/>
        <v>2.95</v>
      </c>
      <c r="L50" s="2514">
        <v>42156</v>
      </c>
      <c r="M50" s="2515">
        <v>42171</v>
      </c>
      <c r="N50" s="2513" t="s">
        <v>1243</v>
      </c>
    </row>
    <row r="51" spans="1:21" hidden="1">
      <c r="A51" s="2509" t="s">
        <v>892</v>
      </c>
      <c r="B51" s="2507"/>
      <c r="C51" s="2507">
        <v>134</v>
      </c>
      <c r="D51" s="2527" t="s">
        <v>7196</v>
      </c>
      <c r="E51" s="2508">
        <v>2.95</v>
      </c>
      <c r="F51" s="2518" t="s">
        <v>3918</v>
      </c>
      <c r="G51" s="2518" t="s">
        <v>7338</v>
      </c>
      <c r="H51" s="2508">
        <v>3.83</v>
      </c>
      <c r="I51" s="2518" t="s">
        <v>7348</v>
      </c>
      <c r="J51" s="2518" t="s">
        <v>7289</v>
      </c>
      <c r="K51" s="2512">
        <f t="shared" si="1"/>
        <v>0.87999999999999989</v>
      </c>
      <c r="L51" s="2514">
        <v>42156</v>
      </c>
      <c r="M51" s="2515">
        <v>42234</v>
      </c>
      <c r="N51" s="2513" t="s">
        <v>1243</v>
      </c>
    </row>
    <row r="52" spans="1:21" hidden="1">
      <c r="A52" s="2525" t="s">
        <v>892</v>
      </c>
      <c r="B52" s="2507"/>
      <c r="C52" s="2507">
        <v>171</v>
      </c>
      <c r="D52" s="2527" t="s">
        <v>7200</v>
      </c>
      <c r="E52" s="2508">
        <v>2.0499999999999998</v>
      </c>
      <c r="F52" s="2518" t="s">
        <v>6444</v>
      </c>
      <c r="G52" s="2518" t="s">
        <v>6444</v>
      </c>
      <c r="H52" s="2508">
        <v>3.66</v>
      </c>
      <c r="I52" s="2518" t="s">
        <v>7199</v>
      </c>
      <c r="J52" s="2518" t="s">
        <v>7202</v>
      </c>
      <c r="K52" s="2512">
        <f t="shared" si="1"/>
        <v>1.6100000000000003</v>
      </c>
      <c r="L52" s="2514">
        <v>42248</v>
      </c>
      <c r="M52" s="2515">
        <v>42368</v>
      </c>
      <c r="N52" s="2513" t="s">
        <v>1243</v>
      </c>
    </row>
    <row r="53" spans="1:21" hidden="1">
      <c r="A53" s="2525" t="s">
        <v>892</v>
      </c>
      <c r="B53" s="2507"/>
      <c r="C53" s="2507">
        <v>171</v>
      </c>
      <c r="D53" s="2527" t="s">
        <v>7200</v>
      </c>
      <c r="E53" s="2508">
        <v>3.66</v>
      </c>
      <c r="F53" s="2518" t="s">
        <v>7199</v>
      </c>
      <c r="G53" s="2518" t="s">
        <v>7202</v>
      </c>
      <c r="H53" s="2508">
        <v>6.12</v>
      </c>
      <c r="I53" s="2518" t="s">
        <v>7319</v>
      </c>
      <c r="J53" s="2518" t="s">
        <v>7203</v>
      </c>
      <c r="K53" s="2512">
        <f t="shared" si="1"/>
        <v>2.46</v>
      </c>
      <c r="L53" s="2514">
        <v>42248</v>
      </c>
      <c r="M53" s="2515">
        <v>42368</v>
      </c>
      <c r="N53" s="2513" t="s">
        <v>1243</v>
      </c>
    </row>
    <row r="54" spans="1:21" hidden="1">
      <c r="A54" s="2525" t="s">
        <v>892</v>
      </c>
      <c r="B54" s="2507"/>
      <c r="C54" s="2507">
        <v>171</v>
      </c>
      <c r="D54" s="2527" t="s">
        <v>7200</v>
      </c>
      <c r="E54" s="2508">
        <v>6.12</v>
      </c>
      <c r="F54" s="2518" t="s">
        <v>7319</v>
      </c>
      <c r="G54" s="2518" t="s">
        <v>7203</v>
      </c>
      <c r="H54" s="2508">
        <v>6.32</v>
      </c>
      <c r="I54" s="2518" t="s">
        <v>7324</v>
      </c>
      <c r="J54" s="2518" t="s">
        <v>7206</v>
      </c>
      <c r="K54" s="2512">
        <f t="shared" si="1"/>
        <v>0.20000000000000018</v>
      </c>
      <c r="L54" s="2514">
        <v>42248</v>
      </c>
      <c r="M54" s="2515">
        <v>42367</v>
      </c>
      <c r="N54" s="2513" t="s">
        <v>1243</v>
      </c>
    </row>
    <row r="55" spans="1:21" hidden="1">
      <c r="A55" s="2525" t="s">
        <v>892</v>
      </c>
      <c r="B55" s="2507"/>
      <c r="C55" s="2507">
        <v>171</v>
      </c>
      <c r="D55" s="2527" t="s">
        <v>7200</v>
      </c>
      <c r="E55" s="2508">
        <v>0</v>
      </c>
      <c r="F55" s="2518" t="s">
        <v>7191</v>
      </c>
      <c r="G55" s="2518" t="s">
        <v>7193</v>
      </c>
      <c r="H55" s="2508">
        <v>2.0499999999999998</v>
      </c>
      <c r="I55" s="2518" t="s">
        <v>6444</v>
      </c>
      <c r="J55" s="2518" t="s">
        <v>6444</v>
      </c>
      <c r="K55" s="2512">
        <f t="shared" si="1"/>
        <v>2.0499999999999998</v>
      </c>
      <c r="L55" s="2514">
        <v>42248</v>
      </c>
      <c r="M55" s="2515">
        <v>42355</v>
      </c>
      <c r="N55" s="2513" t="s">
        <v>1243</v>
      </c>
    </row>
    <row r="56" spans="1:21" hidden="1">
      <c r="A56" s="2509" t="s">
        <v>892</v>
      </c>
      <c r="B56" s="2510"/>
      <c r="C56" s="2516">
        <v>172</v>
      </c>
      <c r="D56" s="2511" t="s">
        <v>10890</v>
      </c>
      <c r="E56" s="2512">
        <v>0</v>
      </c>
      <c r="F56" s="2513" t="s">
        <v>10903</v>
      </c>
      <c r="G56" s="2511" t="s">
        <v>10889</v>
      </c>
      <c r="H56" s="2512">
        <v>2.5</v>
      </c>
      <c r="I56" s="2511" t="s">
        <v>10904</v>
      </c>
      <c r="J56" s="2511" t="s">
        <v>8649</v>
      </c>
      <c r="K56" s="2512">
        <f t="shared" si="1"/>
        <v>2.5</v>
      </c>
      <c r="L56" s="2514">
        <v>42765</v>
      </c>
      <c r="M56" s="2515">
        <v>42810</v>
      </c>
      <c r="N56" s="2513" t="s">
        <v>1243</v>
      </c>
    </row>
    <row r="57" spans="1:21" hidden="1">
      <c r="A57" s="2525" t="s">
        <v>892</v>
      </c>
      <c r="B57" s="2507"/>
      <c r="C57" s="2507">
        <v>179</v>
      </c>
      <c r="D57" s="2527" t="s">
        <v>7197</v>
      </c>
      <c r="E57" s="2508">
        <v>0</v>
      </c>
      <c r="F57" s="2518" t="s">
        <v>4099</v>
      </c>
      <c r="G57" s="2518" t="s">
        <v>7338</v>
      </c>
      <c r="H57" s="2508">
        <v>2</v>
      </c>
      <c r="I57" s="2518" t="s">
        <v>7326</v>
      </c>
      <c r="J57" s="2518" t="s">
        <v>7194</v>
      </c>
      <c r="K57" s="2512">
        <f t="shared" si="1"/>
        <v>2</v>
      </c>
      <c r="L57" s="2514">
        <v>42186</v>
      </c>
      <c r="M57" s="2515">
        <v>42235</v>
      </c>
      <c r="N57" s="2513" t="s">
        <v>1243</v>
      </c>
    </row>
    <row r="58" spans="1:21" hidden="1">
      <c r="A58" s="2509" t="s">
        <v>892</v>
      </c>
      <c r="B58" s="2507"/>
      <c r="C58" s="2507">
        <v>180</v>
      </c>
      <c r="D58" s="2527" t="s">
        <v>7263</v>
      </c>
      <c r="E58" s="2508">
        <v>0</v>
      </c>
      <c r="F58" s="2518" t="s">
        <v>3918</v>
      </c>
      <c r="G58" s="2518" t="s">
        <v>7338</v>
      </c>
      <c r="H58" s="2508">
        <v>3.96</v>
      </c>
      <c r="I58" s="2518" t="s">
        <v>2536</v>
      </c>
      <c r="J58" s="2518" t="s">
        <v>7259</v>
      </c>
      <c r="K58" s="2512">
        <f t="shared" si="1"/>
        <v>3.96</v>
      </c>
      <c r="L58" s="2514">
        <v>42096</v>
      </c>
      <c r="M58" s="2515">
        <v>42151</v>
      </c>
      <c r="N58" s="2513" t="s">
        <v>1243</v>
      </c>
    </row>
    <row r="59" spans="1:21" hidden="1">
      <c r="A59" s="2509" t="s">
        <v>892</v>
      </c>
      <c r="B59" s="2517"/>
      <c r="C59" s="2507">
        <v>186</v>
      </c>
      <c r="D59" s="2567" t="s">
        <v>7250</v>
      </c>
      <c r="E59" s="2508">
        <v>1.69</v>
      </c>
      <c r="F59" s="2519" t="s">
        <v>2512</v>
      </c>
      <c r="G59" s="2520" t="s">
        <v>7244</v>
      </c>
      <c r="H59" s="2508">
        <v>2.71</v>
      </c>
      <c r="I59" s="2568" t="s">
        <v>2513</v>
      </c>
      <c r="J59" s="2520" t="s">
        <v>7245</v>
      </c>
      <c r="K59" s="2522">
        <v>1.02</v>
      </c>
      <c r="L59" s="2514">
        <v>41944</v>
      </c>
      <c r="M59" s="2523">
        <v>41947</v>
      </c>
      <c r="N59" s="2524" t="s">
        <v>1243</v>
      </c>
    </row>
    <row r="60" spans="1:21" hidden="1">
      <c r="A60" s="2509" t="s">
        <v>892</v>
      </c>
      <c r="B60" s="2517"/>
      <c r="C60" s="2507">
        <v>204</v>
      </c>
      <c r="D60" s="2520" t="s">
        <v>7231</v>
      </c>
      <c r="E60" s="2508">
        <v>0</v>
      </c>
      <c r="F60" s="2519" t="s">
        <v>2511</v>
      </c>
      <c r="G60" s="2526" t="s">
        <v>2509</v>
      </c>
      <c r="H60" s="2508">
        <v>4.87</v>
      </c>
      <c r="I60" s="2519" t="s">
        <v>2504</v>
      </c>
      <c r="J60" s="2520" t="s">
        <v>7345</v>
      </c>
      <c r="K60" s="2522">
        <v>4.87</v>
      </c>
      <c r="L60" s="2514">
        <v>41760</v>
      </c>
      <c r="M60" s="2523">
        <v>41788</v>
      </c>
      <c r="N60" s="2524" t="s">
        <v>1243</v>
      </c>
      <c r="O60" s="2562"/>
    </row>
    <row r="61" spans="1:21" hidden="1">
      <c r="A61" s="2509" t="s">
        <v>892</v>
      </c>
      <c r="B61" s="2517"/>
      <c r="C61" s="2563">
        <v>247</v>
      </c>
      <c r="D61" s="2526" t="s">
        <v>7251</v>
      </c>
      <c r="E61" s="2508">
        <v>0</v>
      </c>
      <c r="F61" s="2519" t="s">
        <v>2510</v>
      </c>
      <c r="G61" s="2526" t="s">
        <v>3939</v>
      </c>
      <c r="H61" s="2508">
        <v>0.08</v>
      </c>
      <c r="I61" s="2519" t="s">
        <v>2514</v>
      </c>
      <c r="J61" s="2520" t="s">
        <v>7238</v>
      </c>
      <c r="K61" s="2522">
        <v>0.08</v>
      </c>
      <c r="L61" s="2514">
        <v>41944</v>
      </c>
      <c r="M61" s="2523">
        <v>41982</v>
      </c>
      <c r="N61" s="2564" t="s">
        <v>1243</v>
      </c>
      <c r="O61" s="2565"/>
      <c r="P61" s="2565"/>
      <c r="Q61" s="2565"/>
      <c r="R61" s="2565"/>
      <c r="S61" s="2565"/>
      <c r="T61" s="2565"/>
      <c r="U61" s="2565"/>
    </row>
    <row r="62" spans="1:21" hidden="1">
      <c r="A62" s="2509" t="s">
        <v>892</v>
      </c>
      <c r="B62" s="2517"/>
      <c r="C62" s="2507">
        <v>254</v>
      </c>
      <c r="D62" s="2520" t="s">
        <v>7252</v>
      </c>
      <c r="E62" s="2508">
        <v>0</v>
      </c>
      <c r="F62" s="2519" t="s">
        <v>2511</v>
      </c>
      <c r="G62" s="2526" t="s">
        <v>2509</v>
      </c>
      <c r="H62" s="2508">
        <v>0.1</v>
      </c>
      <c r="I62" s="2519" t="s">
        <v>2515</v>
      </c>
      <c r="J62" s="2526" t="s">
        <v>7251</v>
      </c>
      <c r="K62" s="2522">
        <v>0.1</v>
      </c>
      <c r="L62" s="2514">
        <v>41944</v>
      </c>
      <c r="M62" s="2523">
        <v>41982</v>
      </c>
      <c r="N62" s="2513" t="s">
        <v>1243</v>
      </c>
    </row>
    <row r="63" spans="1:21" hidden="1">
      <c r="A63" s="2509" t="s">
        <v>892</v>
      </c>
      <c r="B63" s="2517"/>
      <c r="C63" s="2507">
        <v>263</v>
      </c>
      <c r="D63" s="2520" t="s">
        <v>7253</v>
      </c>
      <c r="E63" s="2508">
        <v>0</v>
      </c>
      <c r="F63" s="2519" t="s">
        <v>2510</v>
      </c>
      <c r="G63" s="2526" t="s">
        <v>3939</v>
      </c>
      <c r="H63" s="2508">
        <v>0.05</v>
      </c>
      <c r="I63" s="2519" t="s">
        <v>2516</v>
      </c>
      <c r="J63" s="2520" t="s">
        <v>7364</v>
      </c>
      <c r="K63" s="2522">
        <v>0.05</v>
      </c>
      <c r="L63" s="2514">
        <v>41944</v>
      </c>
      <c r="M63" s="2523">
        <v>41982</v>
      </c>
      <c r="N63" s="2513" t="s">
        <v>1243</v>
      </c>
    </row>
    <row r="64" spans="1:21" hidden="1">
      <c r="A64" s="2509" t="s">
        <v>892</v>
      </c>
      <c r="B64" s="2517"/>
      <c r="C64" s="2507">
        <v>264</v>
      </c>
      <c r="D64" s="2520" t="s">
        <v>7222</v>
      </c>
      <c r="E64" s="2508">
        <v>0</v>
      </c>
      <c r="F64" s="2519" t="s">
        <v>2511</v>
      </c>
      <c r="G64" s="2526" t="s">
        <v>2509</v>
      </c>
      <c r="H64" s="2508">
        <v>0.57999999999999996</v>
      </c>
      <c r="I64" s="2519" t="s">
        <v>33</v>
      </c>
      <c r="J64" s="2519" t="s">
        <v>33</v>
      </c>
      <c r="K64" s="2522">
        <v>0.57999999999999996</v>
      </c>
      <c r="L64" s="2561">
        <v>41609</v>
      </c>
      <c r="M64" s="2523">
        <v>41604</v>
      </c>
      <c r="N64" s="2524" t="s">
        <v>1243</v>
      </c>
    </row>
    <row r="65" spans="1:21" hidden="1">
      <c r="A65" s="2509" t="s">
        <v>892</v>
      </c>
      <c r="B65" s="2517"/>
      <c r="C65" s="2507">
        <v>270</v>
      </c>
      <c r="D65" s="2520" t="s">
        <v>7238</v>
      </c>
      <c r="E65" s="2508">
        <v>0</v>
      </c>
      <c r="F65" s="2519" t="s">
        <v>2517</v>
      </c>
      <c r="G65" s="2526" t="s">
        <v>7241</v>
      </c>
      <c r="H65" s="2508">
        <v>0.34</v>
      </c>
      <c r="I65" s="2519" t="s">
        <v>2511</v>
      </c>
      <c r="J65" s="2519" t="s">
        <v>2509</v>
      </c>
      <c r="K65" s="2522">
        <v>0.34</v>
      </c>
      <c r="L65" s="2514">
        <v>41791</v>
      </c>
      <c r="M65" s="2523">
        <v>41815</v>
      </c>
      <c r="N65" s="2524" t="s">
        <v>1243</v>
      </c>
    </row>
    <row r="66" spans="1:21" hidden="1">
      <c r="A66" s="2509" t="s">
        <v>892</v>
      </c>
      <c r="B66" s="2517"/>
      <c r="C66" s="2507">
        <v>271</v>
      </c>
      <c r="D66" s="2520" t="s">
        <v>7143</v>
      </c>
      <c r="E66" s="2508">
        <v>0</v>
      </c>
      <c r="F66" s="2519" t="s">
        <v>2518</v>
      </c>
      <c r="G66" s="2520" t="s">
        <v>2519</v>
      </c>
      <c r="H66" s="2508">
        <v>7.0000000000000007E-2</v>
      </c>
      <c r="I66" s="2519" t="s">
        <v>33</v>
      </c>
      <c r="J66" s="2519" t="s">
        <v>33</v>
      </c>
      <c r="K66" s="2522">
        <v>7.0000000000000007E-2</v>
      </c>
      <c r="L66" s="2514">
        <v>41760</v>
      </c>
      <c r="M66" s="2523">
        <v>41795</v>
      </c>
      <c r="N66" s="2524" t="s">
        <v>1243</v>
      </c>
    </row>
    <row r="67" spans="1:21" hidden="1">
      <c r="A67" s="2509" t="s">
        <v>892</v>
      </c>
      <c r="B67" s="2517"/>
      <c r="C67" s="2507">
        <v>276</v>
      </c>
      <c r="D67" s="2520" t="s">
        <v>7220</v>
      </c>
      <c r="E67" s="2508">
        <v>0</v>
      </c>
      <c r="F67" s="2519" t="s">
        <v>2520</v>
      </c>
      <c r="G67" s="2520" t="s">
        <v>7219</v>
      </c>
      <c r="H67" s="2508">
        <v>0.4</v>
      </c>
      <c r="I67" s="2519" t="s">
        <v>2504</v>
      </c>
      <c r="J67" s="2520" t="s">
        <v>7345</v>
      </c>
      <c r="K67" s="2522">
        <v>0.4</v>
      </c>
      <c r="L67" s="2561">
        <v>41579</v>
      </c>
      <c r="M67" s="2523">
        <v>41590</v>
      </c>
      <c r="N67" s="2564" t="s">
        <v>1243</v>
      </c>
      <c r="O67" s="2565"/>
      <c r="P67" s="2565"/>
      <c r="Q67" s="2565"/>
      <c r="R67" s="2565"/>
      <c r="S67" s="2565"/>
      <c r="T67" s="2565"/>
      <c r="U67" s="2565"/>
    </row>
    <row r="68" spans="1:21" hidden="1">
      <c r="A68" s="2509" t="s">
        <v>892</v>
      </c>
      <c r="B68" s="2517"/>
      <c r="C68" s="2507">
        <v>277</v>
      </c>
      <c r="D68" s="2520" t="s">
        <v>7232</v>
      </c>
      <c r="E68" s="2508">
        <v>0</v>
      </c>
      <c r="F68" s="2519" t="s">
        <v>2521</v>
      </c>
      <c r="G68" s="2526" t="s">
        <v>7229</v>
      </c>
      <c r="H68" s="2508">
        <v>0.15</v>
      </c>
      <c r="I68" s="2519" t="s">
        <v>2511</v>
      </c>
      <c r="J68" s="2526" t="s">
        <v>2509</v>
      </c>
      <c r="K68" s="2522">
        <v>0.15</v>
      </c>
      <c r="L68" s="2514">
        <v>41760</v>
      </c>
      <c r="M68" s="2523">
        <v>41795</v>
      </c>
      <c r="N68" s="2564" t="s">
        <v>1243</v>
      </c>
      <c r="O68" s="2565"/>
      <c r="P68" s="2565"/>
      <c r="Q68" s="2565"/>
      <c r="R68" s="2565"/>
      <c r="S68" s="2565"/>
      <c r="T68" s="2565"/>
      <c r="U68" s="2565"/>
    </row>
    <row r="69" spans="1:21" hidden="1">
      <c r="A69" s="2509" t="s">
        <v>892</v>
      </c>
      <c r="B69" s="2517"/>
      <c r="C69" s="2507">
        <v>278</v>
      </c>
      <c r="D69" s="2520" t="s">
        <v>7254</v>
      </c>
      <c r="E69" s="2508">
        <v>0</v>
      </c>
      <c r="F69" s="2519" t="s">
        <v>2522</v>
      </c>
      <c r="G69" s="2520" t="s">
        <v>7255</v>
      </c>
      <c r="H69" s="2508">
        <v>0.05</v>
      </c>
      <c r="I69" s="2519" t="s">
        <v>2511</v>
      </c>
      <c r="J69" s="2526" t="s">
        <v>2509</v>
      </c>
      <c r="K69" s="2522">
        <v>0.05</v>
      </c>
      <c r="L69" s="2514">
        <v>41944</v>
      </c>
      <c r="M69" s="2523">
        <v>41982</v>
      </c>
      <c r="N69" s="2524" t="s">
        <v>1243</v>
      </c>
    </row>
    <row r="70" spans="1:21" hidden="1">
      <c r="A70" s="2509" t="s">
        <v>892</v>
      </c>
      <c r="B70" s="2517"/>
      <c r="C70" s="2507">
        <v>282</v>
      </c>
      <c r="D70" s="2520" t="s">
        <v>7255</v>
      </c>
      <c r="E70" s="2508">
        <v>0</v>
      </c>
      <c r="F70" s="2519" t="s">
        <v>400</v>
      </c>
      <c r="G70" s="2526" t="s">
        <v>2502</v>
      </c>
      <c r="H70" s="2508">
        <v>0.09</v>
      </c>
      <c r="I70" s="2519" t="s">
        <v>2523</v>
      </c>
      <c r="J70" s="2520" t="s">
        <v>7254</v>
      </c>
      <c r="K70" s="2522">
        <v>0.09</v>
      </c>
      <c r="L70" s="2514">
        <v>41944</v>
      </c>
      <c r="M70" s="2523">
        <v>41982</v>
      </c>
      <c r="N70" s="2564" t="s">
        <v>1243</v>
      </c>
      <c r="O70" s="2565"/>
      <c r="P70" s="2565"/>
      <c r="Q70" s="2565"/>
      <c r="R70" s="2565"/>
      <c r="S70" s="2565"/>
      <c r="T70" s="2565"/>
      <c r="U70" s="2565"/>
    </row>
    <row r="71" spans="1:21" hidden="1">
      <c r="A71" s="2509" t="s">
        <v>892</v>
      </c>
      <c r="B71" s="2517"/>
      <c r="C71" s="2507">
        <v>288</v>
      </c>
      <c r="D71" s="2520" t="s">
        <v>7256</v>
      </c>
      <c r="E71" s="2508">
        <v>0</v>
      </c>
      <c r="F71" s="2519" t="s">
        <v>2522</v>
      </c>
      <c r="G71" s="2520" t="s">
        <v>7255</v>
      </c>
      <c r="H71" s="2508">
        <v>0.05</v>
      </c>
      <c r="I71" s="2519" t="s">
        <v>2511</v>
      </c>
      <c r="J71" s="2526" t="s">
        <v>2509</v>
      </c>
      <c r="K71" s="2522">
        <v>0.05</v>
      </c>
      <c r="L71" s="2514">
        <v>41944</v>
      </c>
      <c r="M71" s="2523">
        <v>41982</v>
      </c>
      <c r="N71" s="2524" t="s">
        <v>1243</v>
      </c>
    </row>
    <row r="72" spans="1:21" hidden="1">
      <c r="A72" s="2509" t="s">
        <v>892</v>
      </c>
      <c r="B72" s="2517"/>
      <c r="C72" s="2507">
        <v>290</v>
      </c>
      <c r="D72" s="2520" t="s">
        <v>7233</v>
      </c>
      <c r="E72" s="2522">
        <v>0</v>
      </c>
      <c r="F72" s="2521" t="s">
        <v>2521</v>
      </c>
      <c r="G72" s="2526" t="s">
        <v>7229</v>
      </c>
      <c r="H72" s="2522">
        <v>0.65</v>
      </c>
      <c r="I72" s="2519" t="s">
        <v>2511</v>
      </c>
      <c r="J72" s="2526" t="s">
        <v>2509</v>
      </c>
      <c r="K72" s="2522">
        <v>0.65</v>
      </c>
      <c r="L72" s="2514">
        <v>41760</v>
      </c>
      <c r="M72" s="2523">
        <v>41788</v>
      </c>
      <c r="N72" s="2524" t="s">
        <v>1243</v>
      </c>
    </row>
    <row r="73" spans="1:21" hidden="1">
      <c r="A73" s="2509" t="s">
        <v>892</v>
      </c>
      <c r="B73" s="2517"/>
      <c r="C73" s="2507">
        <v>292</v>
      </c>
      <c r="D73" s="2520" t="s">
        <v>7244</v>
      </c>
      <c r="E73" s="2508">
        <v>0</v>
      </c>
      <c r="F73" s="2519" t="s">
        <v>2524</v>
      </c>
      <c r="G73" s="2567" t="s">
        <v>3558</v>
      </c>
      <c r="H73" s="2508">
        <v>0.91</v>
      </c>
      <c r="I73" s="2519" t="s">
        <v>510</v>
      </c>
      <c r="J73" s="2519" t="s">
        <v>510</v>
      </c>
      <c r="K73" s="2522">
        <v>0.91</v>
      </c>
      <c r="L73" s="2514">
        <v>41913</v>
      </c>
      <c r="M73" s="2523">
        <v>41956</v>
      </c>
      <c r="N73" s="2524" t="s">
        <v>1243</v>
      </c>
    </row>
    <row r="74" spans="1:21" hidden="1">
      <c r="A74" s="2509" t="s">
        <v>892</v>
      </c>
      <c r="B74" s="2517"/>
      <c r="C74" s="2507">
        <v>293</v>
      </c>
      <c r="D74" s="2520" t="s">
        <v>7245</v>
      </c>
      <c r="E74" s="2508">
        <v>0</v>
      </c>
      <c r="F74" s="2519" t="s">
        <v>2524</v>
      </c>
      <c r="G74" s="2567" t="s">
        <v>3558</v>
      </c>
      <c r="H74" s="2508">
        <v>0.28999999999999998</v>
      </c>
      <c r="I74" s="2519" t="s">
        <v>400</v>
      </c>
      <c r="J74" s="2526" t="s">
        <v>2502</v>
      </c>
      <c r="K74" s="2522">
        <v>0.28999999999999998</v>
      </c>
      <c r="L74" s="2514">
        <v>41913</v>
      </c>
      <c r="M74" s="2523">
        <v>41942</v>
      </c>
      <c r="N74" s="2524" t="s">
        <v>1243</v>
      </c>
      <c r="O74" s="2562"/>
    </row>
    <row r="75" spans="1:21" hidden="1">
      <c r="A75" s="2509" t="s">
        <v>892</v>
      </c>
      <c r="B75" s="2517"/>
      <c r="C75" s="2507">
        <v>295</v>
      </c>
      <c r="D75" s="2527" t="s">
        <v>7313</v>
      </c>
      <c r="E75" s="2508">
        <v>0</v>
      </c>
      <c r="F75" s="2519" t="s">
        <v>400</v>
      </c>
      <c r="G75" s="2526" t="s">
        <v>2502</v>
      </c>
      <c r="H75" s="2508">
        <v>0.23</v>
      </c>
      <c r="I75" s="2519" t="s">
        <v>510</v>
      </c>
      <c r="J75" s="2526" t="s">
        <v>510</v>
      </c>
      <c r="K75" s="2522">
        <v>0.23</v>
      </c>
      <c r="L75" s="2514">
        <v>42156</v>
      </c>
      <c r="M75" s="2528">
        <v>42170</v>
      </c>
      <c r="N75" s="2513" t="s">
        <v>1243</v>
      </c>
    </row>
    <row r="76" spans="1:21" hidden="1">
      <c r="A76" s="2509" t="s">
        <v>892</v>
      </c>
      <c r="B76" s="2517"/>
      <c r="C76" s="2507">
        <v>296</v>
      </c>
      <c r="D76" s="2520" t="s">
        <v>7246</v>
      </c>
      <c r="E76" s="2508">
        <v>0</v>
      </c>
      <c r="F76" s="2519" t="s">
        <v>2525</v>
      </c>
      <c r="G76" s="2520" t="s">
        <v>4126</v>
      </c>
      <c r="H76" s="2508">
        <v>0.13</v>
      </c>
      <c r="I76" s="2519" t="s">
        <v>2526</v>
      </c>
      <c r="J76" s="2520" t="s">
        <v>7249</v>
      </c>
      <c r="K76" s="2522">
        <v>0.13</v>
      </c>
      <c r="L76" s="2514">
        <v>41913</v>
      </c>
      <c r="M76" s="2528">
        <v>41927</v>
      </c>
      <c r="N76" s="2524" t="s">
        <v>1243</v>
      </c>
    </row>
    <row r="77" spans="1:21" hidden="1">
      <c r="A77" s="2509" t="s">
        <v>892</v>
      </c>
      <c r="B77" s="2517"/>
      <c r="C77" s="2507">
        <v>304</v>
      </c>
      <c r="D77" s="2520" t="s">
        <v>4126</v>
      </c>
      <c r="E77" s="2508">
        <v>0</v>
      </c>
      <c r="F77" s="2519" t="s">
        <v>2517</v>
      </c>
      <c r="G77" s="2526" t="s">
        <v>7241</v>
      </c>
      <c r="H77" s="2508">
        <v>0.1</v>
      </c>
      <c r="I77" s="2519" t="s">
        <v>2527</v>
      </c>
      <c r="J77" s="2520" t="s">
        <v>7246</v>
      </c>
      <c r="K77" s="2522">
        <v>0.1</v>
      </c>
      <c r="L77" s="2514">
        <v>41913</v>
      </c>
      <c r="M77" s="2528">
        <v>41927</v>
      </c>
      <c r="N77" s="2524" t="s">
        <v>1243</v>
      </c>
    </row>
    <row r="78" spans="1:21" hidden="1">
      <c r="A78" s="2509" t="s">
        <v>892</v>
      </c>
      <c r="B78" s="2517"/>
      <c r="C78" s="2507">
        <v>307</v>
      </c>
      <c r="D78" s="2520" t="s">
        <v>7247</v>
      </c>
      <c r="E78" s="2508">
        <v>0</v>
      </c>
      <c r="F78" s="2519" t="s">
        <v>2525</v>
      </c>
      <c r="G78" s="2520" t="s">
        <v>4126</v>
      </c>
      <c r="H78" s="2508">
        <v>0.15</v>
      </c>
      <c r="I78" s="2519" t="s">
        <v>2526</v>
      </c>
      <c r="J78" s="2520" t="s">
        <v>7249</v>
      </c>
      <c r="K78" s="2522">
        <v>0.15</v>
      </c>
      <c r="L78" s="2514">
        <v>41913</v>
      </c>
      <c r="M78" s="2528">
        <v>41927</v>
      </c>
      <c r="N78" s="2513" t="s">
        <v>1243</v>
      </c>
    </row>
    <row r="79" spans="1:21" hidden="1">
      <c r="A79" s="2509" t="s">
        <v>892</v>
      </c>
      <c r="B79" s="2517"/>
      <c r="C79" s="2507">
        <v>308</v>
      </c>
      <c r="D79" s="2527" t="s">
        <v>7271</v>
      </c>
      <c r="E79" s="2508">
        <v>0</v>
      </c>
      <c r="F79" s="2519" t="s">
        <v>2510</v>
      </c>
      <c r="G79" s="2526" t="s">
        <v>3939</v>
      </c>
      <c r="H79" s="2508">
        <v>0.13</v>
      </c>
      <c r="I79" s="2519" t="s">
        <v>2517</v>
      </c>
      <c r="J79" s="2526" t="s">
        <v>7241</v>
      </c>
      <c r="K79" s="2522">
        <v>0.13</v>
      </c>
      <c r="L79" s="2514">
        <v>42186</v>
      </c>
      <c r="M79" s="2528">
        <v>41927</v>
      </c>
      <c r="N79" s="2513" t="s">
        <v>1243</v>
      </c>
    </row>
    <row r="80" spans="1:21" hidden="1">
      <c r="A80" s="2509" t="s">
        <v>892</v>
      </c>
      <c r="B80" s="2517"/>
      <c r="C80" s="2507">
        <v>310</v>
      </c>
      <c r="D80" s="2520" t="s">
        <v>1133</v>
      </c>
      <c r="E80" s="2508">
        <v>0</v>
      </c>
      <c r="F80" s="2519" t="s">
        <v>2528</v>
      </c>
      <c r="G80" s="2520" t="s">
        <v>1133</v>
      </c>
      <c r="H80" s="2508">
        <v>0.59</v>
      </c>
      <c r="I80" s="2519" t="s">
        <v>2517</v>
      </c>
      <c r="J80" s="2526" t="s">
        <v>7241</v>
      </c>
      <c r="K80" s="2522">
        <v>0.59</v>
      </c>
      <c r="L80" s="2514">
        <v>41883</v>
      </c>
      <c r="M80" s="2523">
        <v>41893</v>
      </c>
      <c r="N80" s="2524" t="s">
        <v>1243</v>
      </c>
      <c r="O80" s="2562"/>
    </row>
    <row r="81" spans="1:14" hidden="1">
      <c r="A81" s="2509" t="s">
        <v>892</v>
      </c>
      <c r="B81" s="2517"/>
      <c r="C81" s="2507">
        <v>310</v>
      </c>
      <c r="D81" s="2520" t="s">
        <v>7314</v>
      </c>
      <c r="E81" s="2508">
        <v>0</v>
      </c>
      <c r="F81" s="2519" t="s">
        <v>2517</v>
      </c>
      <c r="G81" s="2526" t="s">
        <v>7241</v>
      </c>
      <c r="H81" s="2508">
        <v>2.82</v>
      </c>
      <c r="I81" s="2519" t="s">
        <v>2511</v>
      </c>
      <c r="J81" s="2519" t="s">
        <v>2509</v>
      </c>
      <c r="K81" s="2522">
        <v>2.82</v>
      </c>
      <c r="L81" s="2514">
        <v>41883</v>
      </c>
      <c r="M81" s="2523">
        <v>41891</v>
      </c>
      <c r="N81" s="2524" t="s">
        <v>1243</v>
      </c>
    </row>
    <row r="82" spans="1:14" hidden="1">
      <c r="A82" s="2509" t="s">
        <v>892</v>
      </c>
      <c r="B82" s="2517"/>
      <c r="C82" s="2507">
        <v>311</v>
      </c>
      <c r="D82" s="2520" t="s">
        <v>7234</v>
      </c>
      <c r="E82" s="2522">
        <v>0</v>
      </c>
      <c r="F82" s="2521" t="s">
        <v>7320</v>
      </c>
      <c r="G82" s="2526" t="s">
        <v>7263</v>
      </c>
      <c r="H82" s="2522">
        <v>0.28000000000000003</v>
      </c>
      <c r="I82" s="2521" t="s">
        <v>400</v>
      </c>
      <c r="J82" s="2521" t="s">
        <v>2502</v>
      </c>
      <c r="K82" s="2522">
        <v>0.28000000000000003</v>
      </c>
      <c r="L82" s="2514">
        <v>41760</v>
      </c>
      <c r="M82" s="2523">
        <v>41795</v>
      </c>
      <c r="N82" s="2524" t="s">
        <v>1243</v>
      </c>
    </row>
    <row r="83" spans="1:14" hidden="1">
      <c r="A83" s="2509" t="s">
        <v>892</v>
      </c>
      <c r="B83" s="2517"/>
      <c r="C83" s="2507">
        <v>312</v>
      </c>
      <c r="D83" s="2520" t="s">
        <v>7235</v>
      </c>
      <c r="E83" s="2508">
        <v>0</v>
      </c>
      <c r="F83" s="2519" t="s">
        <v>2521</v>
      </c>
      <c r="G83" s="2526" t="s">
        <v>7229</v>
      </c>
      <c r="H83" s="2508">
        <v>0.14000000000000001</v>
      </c>
      <c r="I83" s="2519" t="s">
        <v>2511</v>
      </c>
      <c r="J83" s="2526" t="s">
        <v>2509</v>
      </c>
      <c r="K83" s="2522">
        <v>0.14000000000000001</v>
      </c>
      <c r="L83" s="2514">
        <v>41760</v>
      </c>
      <c r="M83" s="2523">
        <v>41788</v>
      </c>
      <c r="N83" s="2524" t="s">
        <v>1243</v>
      </c>
    </row>
    <row r="84" spans="1:14" ht="15">
      <c r="A84" s="2525" t="s">
        <v>892</v>
      </c>
      <c r="B84" s="2507"/>
      <c r="C84" s="2510">
        <v>317</v>
      </c>
      <c r="D84" s="2518" t="s">
        <v>12262</v>
      </c>
      <c r="E84" s="2512">
        <v>1.04</v>
      </c>
      <c r="F84" s="2518" t="s">
        <v>6444</v>
      </c>
      <c r="G84" s="2518" t="s">
        <v>14203</v>
      </c>
      <c r="H84" s="2512">
        <v>1.51</v>
      </c>
      <c r="I84" s="2518" t="s">
        <v>12271</v>
      </c>
      <c r="J84" s="2518" t="s">
        <v>12259</v>
      </c>
      <c r="K84" s="2522">
        <f t="shared" ref="K84:K104" si="2">H84-E84</f>
        <v>0.47</v>
      </c>
      <c r="L84" s="2514">
        <v>42917</v>
      </c>
      <c r="M84" s="2515"/>
      <c r="N84" s="2513" t="s">
        <v>3872</v>
      </c>
    </row>
    <row r="85" spans="1:14">
      <c r="A85" s="2525" t="s">
        <v>892</v>
      </c>
      <c r="B85" s="2507"/>
      <c r="C85" s="2510">
        <v>317</v>
      </c>
      <c r="D85" s="2518" t="s">
        <v>12260</v>
      </c>
      <c r="E85" s="2512">
        <v>7.0000000000000007E-2</v>
      </c>
      <c r="F85" s="2518" t="s">
        <v>12271</v>
      </c>
      <c r="G85" s="2518" t="s">
        <v>12259</v>
      </c>
      <c r="H85" s="2512">
        <v>0.47</v>
      </c>
      <c r="I85" s="2518" t="s">
        <v>12272</v>
      </c>
      <c r="J85" s="2518" t="s">
        <v>12227</v>
      </c>
      <c r="K85" s="2522">
        <f t="shared" si="2"/>
        <v>0.39999999999999997</v>
      </c>
      <c r="L85" s="2514">
        <v>42917</v>
      </c>
      <c r="M85" s="2515"/>
      <c r="N85" s="2513" t="s">
        <v>3872</v>
      </c>
    </row>
    <row r="86" spans="1:14" ht="15">
      <c r="A86" s="2525" t="s">
        <v>892</v>
      </c>
      <c r="B86" s="2507"/>
      <c r="C86" s="2510">
        <v>317</v>
      </c>
      <c r="D86" s="2518" t="s">
        <v>12261</v>
      </c>
      <c r="E86" s="2512">
        <v>0.47</v>
      </c>
      <c r="F86" s="2518" t="s">
        <v>12272</v>
      </c>
      <c r="G86" s="2518" t="s">
        <v>12227</v>
      </c>
      <c r="H86" s="2512">
        <v>1.04</v>
      </c>
      <c r="I86" s="2518" t="s">
        <v>6444</v>
      </c>
      <c r="J86" s="2518" t="s">
        <v>14203</v>
      </c>
      <c r="K86" s="2522">
        <f t="shared" si="2"/>
        <v>0.57000000000000006</v>
      </c>
      <c r="L86" s="2514">
        <v>42917</v>
      </c>
      <c r="M86" s="2515"/>
      <c r="N86" s="2513" t="s">
        <v>3872</v>
      </c>
    </row>
    <row r="87" spans="1:14">
      <c r="A87" s="2509" t="s">
        <v>892</v>
      </c>
      <c r="B87" s="2517"/>
      <c r="C87" s="2510">
        <v>317</v>
      </c>
      <c r="D87" s="2518" t="s">
        <v>12259</v>
      </c>
      <c r="E87" s="2512">
        <v>0</v>
      </c>
      <c r="F87" s="2519" t="s">
        <v>12269</v>
      </c>
      <c r="G87" s="2520" t="s">
        <v>12270</v>
      </c>
      <c r="H87" s="2512">
        <v>7.0000000000000007E-2</v>
      </c>
      <c r="I87" s="2521" t="s">
        <v>12271</v>
      </c>
      <c r="J87" s="2519" t="s">
        <v>12260</v>
      </c>
      <c r="K87" s="2522">
        <f t="shared" si="2"/>
        <v>7.0000000000000007E-2</v>
      </c>
      <c r="L87" s="2514">
        <v>43191</v>
      </c>
      <c r="M87" s="2523"/>
      <c r="N87" s="2524" t="s">
        <v>3872</v>
      </c>
    </row>
    <row r="88" spans="1:14">
      <c r="A88" s="2525" t="s">
        <v>892</v>
      </c>
      <c r="B88" s="2507"/>
      <c r="C88" s="2510">
        <v>318</v>
      </c>
      <c r="D88" s="2518" t="s">
        <v>12225</v>
      </c>
      <c r="E88" s="2512">
        <v>0</v>
      </c>
      <c r="F88" s="2518" t="s">
        <v>12271</v>
      </c>
      <c r="G88" s="2518" t="s">
        <v>12261</v>
      </c>
      <c r="H88" s="2512">
        <v>0.38</v>
      </c>
      <c r="I88" s="2518" t="s">
        <v>12271</v>
      </c>
      <c r="J88" s="2518" t="s">
        <v>12262</v>
      </c>
      <c r="K88" s="2522">
        <f t="shared" si="2"/>
        <v>0.38</v>
      </c>
      <c r="L88" s="2514">
        <v>42917</v>
      </c>
      <c r="M88" s="2515"/>
      <c r="N88" s="2513" t="s">
        <v>3872</v>
      </c>
    </row>
    <row r="89" spans="1:14">
      <c r="A89" s="2525" t="s">
        <v>892</v>
      </c>
      <c r="B89" s="2507"/>
      <c r="C89" s="2510">
        <v>319</v>
      </c>
      <c r="D89" s="2518" t="s">
        <v>12226</v>
      </c>
      <c r="E89" s="2512">
        <v>0</v>
      </c>
      <c r="F89" s="2518" t="s">
        <v>12271</v>
      </c>
      <c r="G89" s="2518" t="s">
        <v>12261</v>
      </c>
      <c r="H89" s="2512">
        <v>0.46</v>
      </c>
      <c r="I89" s="2518" t="s">
        <v>12271</v>
      </c>
      <c r="J89" s="2518" t="s">
        <v>12262</v>
      </c>
      <c r="K89" s="2522">
        <f t="shared" si="2"/>
        <v>0.46</v>
      </c>
      <c r="L89" s="2514">
        <v>42917</v>
      </c>
      <c r="M89" s="2515"/>
      <c r="N89" s="2513" t="s">
        <v>3872</v>
      </c>
    </row>
    <row r="90" spans="1:14">
      <c r="A90" s="2509" t="s">
        <v>892</v>
      </c>
      <c r="B90" s="2510"/>
      <c r="C90" s="2510">
        <v>320</v>
      </c>
      <c r="D90" s="2518" t="s">
        <v>12227</v>
      </c>
      <c r="E90" s="2512">
        <v>0</v>
      </c>
      <c r="F90" s="2513" t="s">
        <v>12271</v>
      </c>
      <c r="G90" s="2511" t="s">
        <v>12261</v>
      </c>
      <c r="H90" s="2512">
        <v>0.46</v>
      </c>
      <c r="I90" s="2511" t="s">
        <v>12271</v>
      </c>
      <c r="J90" s="2511" t="s">
        <v>12262</v>
      </c>
      <c r="K90" s="2522">
        <f t="shared" si="2"/>
        <v>0.46</v>
      </c>
      <c r="L90" s="2514">
        <v>42917</v>
      </c>
      <c r="M90" s="2515"/>
      <c r="N90" s="2513" t="s">
        <v>3872</v>
      </c>
    </row>
    <row r="91" spans="1:14">
      <c r="A91" s="2509" t="s">
        <v>892</v>
      </c>
      <c r="B91" s="2510"/>
      <c r="C91" s="2510">
        <v>324</v>
      </c>
      <c r="D91" s="2518" t="s">
        <v>12228</v>
      </c>
      <c r="E91" s="2512">
        <v>0</v>
      </c>
      <c r="F91" s="2513" t="s">
        <v>12269</v>
      </c>
      <c r="G91" s="2511" t="s">
        <v>12270</v>
      </c>
      <c r="H91" s="2512">
        <v>1.32</v>
      </c>
      <c r="I91" s="2511" t="s">
        <v>12273</v>
      </c>
      <c r="J91" s="2511" t="s">
        <v>12228</v>
      </c>
      <c r="K91" s="2522">
        <f t="shared" si="2"/>
        <v>1.32</v>
      </c>
      <c r="L91" s="2514">
        <v>42917</v>
      </c>
      <c r="M91" s="2515"/>
      <c r="N91" s="2513" t="s">
        <v>3872</v>
      </c>
    </row>
    <row r="92" spans="1:14" hidden="1">
      <c r="A92" s="2525" t="s">
        <v>892</v>
      </c>
      <c r="B92" s="2507"/>
      <c r="C92" s="2510">
        <v>325</v>
      </c>
      <c r="D92" s="2518" t="s">
        <v>12229</v>
      </c>
      <c r="E92" s="2512">
        <v>0</v>
      </c>
      <c r="F92" s="2518" t="s">
        <v>12274</v>
      </c>
      <c r="G92" s="2518" t="s">
        <v>12233</v>
      </c>
      <c r="H92" s="2512">
        <v>0.16</v>
      </c>
      <c r="I92" s="2518" t="s">
        <v>12275</v>
      </c>
      <c r="J92" s="2518" t="s">
        <v>12263</v>
      </c>
      <c r="K92" s="2522">
        <f t="shared" si="2"/>
        <v>0.16</v>
      </c>
      <c r="L92" s="2514">
        <v>43497</v>
      </c>
      <c r="M92" s="2515"/>
      <c r="N92" s="2513"/>
    </row>
    <row r="93" spans="1:14" ht="15">
      <c r="A93" s="2525" t="s">
        <v>892</v>
      </c>
      <c r="B93" s="2507"/>
      <c r="C93" s="2510">
        <v>326</v>
      </c>
      <c r="D93" s="2518" t="s">
        <v>12267</v>
      </c>
      <c r="E93" s="2512">
        <v>1.17</v>
      </c>
      <c r="F93" s="2518" t="s">
        <v>6444</v>
      </c>
      <c r="G93" s="2518" t="s">
        <v>14204</v>
      </c>
      <c r="H93" s="2512">
        <v>1.41</v>
      </c>
      <c r="I93" s="2518" t="s">
        <v>12278</v>
      </c>
      <c r="J93" s="2518" t="s">
        <v>12279</v>
      </c>
      <c r="K93" s="2522">
        <f t="shared" si="2"/>
        <v>0.24</v>
      </c>
      <c r="L93" s="2514">
        <v>43435</v>
      </c>
      <c r="M93" s="2515"/>
      <c r="N93" s="2513" t="s">
        <v>3872</v>
      </c>
    </row>
    <row r="94" spans="1:14">
      <c r="A94" s="2509" t="s">
        <v>892</v>
      </c>
      <c r="B94" s="2517"/>
      <c r="C94" s="2510">
        <v>326</v>
      </c>
      <c r="D94" s="2518" t="s">
        <v>12263</v>
      </c>
      <c r="E94" s="2512">
        <v>0</v>
      </c>
      <c r="F94" s="2521" t="s">
        <v>12276</v>
      </c>
      <c r="G94" s="2526" t="s">
        <v>12228</v>
      </c>
      <c r="H94" s="2512">
        <v>0.23</v>
      </c>
      <c r="I94" s="2521" t="s">
        <v>12274</v>
      </c>
      <c r="J94" s="2526" t="s">
        <v>12233</v>
      </c>
      <c r="K94" s="2522">
        <f t="shared" si="2"/>
        <v>0.23</v>
      </c>
      <c r="L94" s="2514">
        <v>43221</v>
      </c>
      <c r="M94" s="2523"/>
      <c r="N94" s="2524" t="s">
        <v>3872</v>
      </c>
    </row>
    <row r="95" spans="1:14">
      <c r="A95" s="2525" t="s">
        <v>892</v>
      </c>
      <c r="B95" s="2507"/>
      <c r="C95" s="2510">
        <v>326</v>
      </c>
      <c r="D95" s="2518" t="s">
        <v>12265</v>
      </c>
      <c r="E95" s="2512">
        <v>0.56000000000000005</v>
      </c>
      <c r="F95" s="2518" t="s">
        <v>12277</v>
      </c>
      <c r="G95" s="2518" t="s">
        <v>12230</v>
      </c>
      <c r="H95" s="2512">
        <v>0.96</v>
      </c>
      <c r="I95" s="2518" t="s">
        <v>12277</v>
      </c>
      <c r="J95" s="2518" t="s">
        <v>12230</v>
      </c>
      <c r="K95" s="2522">
        <f t="shared" si="2"/>
        <v>0.39999999999999991</v>
      </c>
      <c r="L95" s="2514">
        <v>43435</v>
      </c>
      <c r="M95" s="2515"/>
      <c r="N95" s="2513" t="s">
        <v>3872</v>
      </c>
    </row>
    <row r="96" spans="1:14" ht="15">
      <c r="A96" s="2525" t="s">
        <v>892</v>
      </c>
      <c r="B96" s="2507"/>
      <c r="C96" s="2510">
        <v>326</v>
      </c>
      <c r="D96" s="2518" t="s">
        <v>12266</v>
      </c>
      <c r="E96" s="2512">
        <v>0.96</v>
      </c>
      <c r="F96" s="2518" t="s">
        <v>12277</v>
      </c>
      <c r="G96" s="2518" t="s">
        <v>12230</v>
      </c>
      <c r="H96" s="2512">
        <v>1.17</v>
      </c>
      <c r="I96" s="2518" t="s">
        <v>6444</v>
      </c>
      <c r="J96" s="2518" t="s">
        <v>14204</v>
      </c>
      <c r="K96" s="2522">
        <f t="shared" si="2"/>
        <v>0.20999999999999996</v>
      </c>
      <c r="L96" s="2514">
        <v>43435</v>
      </c>
      <c r="M96" s="2515"/>
      <c r="N96" s="2513" t="s">
        <v>3872</v>
      </c>
    </row>
    <row r="97" spans="1:14">
      <c r="A97" s="2525" t="s">
        <v>892</v>
      </c>
      <c r="B97" s="2507"/>
      <c r="C97" s="2510">
        <v>326</v>
      </c>
      <c r="D97" s="2518" t="s">
        <v>12264</v>
      </c>
      <c r="E97" s="2512">
        <v>0.23</v>
      </c>
      <c r="F97" s="2518" t="s">
        <v>12274</v>
      </c>
      <c r="G97" s="2518" t="s">
        <v>12233</v>
      </c>
      <c r="H97" s="2512">
        <v>0.56000000000000005</v>
      </c>
      <c r="I97" s="2519" t="s">
        <v>12277</v>
      </c>
      <c r="J97" s="2519" t="s">
        <v>12230</v>
      </c>
      <c r="K97" s="2522">
        <f t="shared" si="2"/>
        <v>0.33000000000000007</v>
      </c>
      <c r="L97" s="2514">
        <v>43191</v>
      </c>
      <c r="M97" s="2515"/>
      <c r="N97" s="2513" t="s">
        <v>3872</v>
      </c>
    </row>
    <row r="98" spans="1:14">
      <c r="A98" s="2525" t="s">
        <v>892</v>
      </c>
      <c r="B98" s="2507"/>
      <c r="C98" s="2510">
        <v>327</v>
      </c>
      <c r="D98" s="2518" t="s">
        <v>12230</v>
      </c>
      <c r="E98" s="2512">
        <v>0</v>
      </c>
      <c r="F98" s="2518" t="s">
        <v>12280</v>
      </c>
      <c r="G98" s="2518" t="s">
        <v>12246</v>
      </c>
      <c r="H98" s="2512">
        <v>0.4</v>
      </c>
      <c r="I98" s="2518" t="s">
        <v>12275</v>
      </c>
      <c r="J98" s="2518" t="s">
        <v>12266</v>
      </c>
      <c r="K98" s="2522">
        <f t="shared" si="2"/>
        <v>0.4</v>
      </c>
      <c r="L98" s="2514">
        <v>43374</v>
      </c>
      <c r="M98" s="2515"/>
      <c r="N98" s="2513" t="s">
        <v>3872</v>
      </c>
    </row>
    <row r="99" spans="1:14">
      <c r="A99" s="2525" t="s">
        <v>892</v>
      </c>
      <c r="B99" s="2507"/>
      <c r="C99" s="2510">
        <v>328</v>
      </c>
      <c r="D99" s="2518" t="s">
        <v>12279</v>
      </c>
      <c r="E99" s="2512">
        <v>0</v>
      </c>
      <c r="F99" s="2518" t="s">
        <v>12275</v>
      </c>
      <c r="G99" s="2518" t="s">
        <v>12264</v>
      </c>
      <c r="H99" s="2512">
        <v>0.05</v>
      </c>
      <c r="I99" s="2518" t="s">
        <v>12275</v>
      </c>
      <c r="J99" s="2518" t="s">
        <v>12267</v>
      </c>
      <c r="K99" s="2522">
        <f t="shared" si="2"/>
        <v>0.05</v>
      </c>
      <c r="L99" s="2514">
        <v>42917</v>
      </c>
      <c r="M99" s="2515"/>
      <c r="N99" s="2513" t="s">
        <v>3872</v>
      </c>
    </row>
    <row r="100" spans="1:14">
      <c r="A100" s="2509" t="s">
        <v>892</v>
      </c>
      <c r="B100" s="2517"/>
      <c r="C100" s="2510">
        <v>329</v>
      </c>
      <c r="D100" s="2518" t="s">
        <v>12231</v>
      </c>
      <c r="E100" s="2512">
        <v>0</v>
      </c>
      <c r="F100" s="2519" t="s">
        <v>12278</v>
      </c>
      <c r="G100" s="2526" t="s">
        <v>12279</v>
      </c>
      <c r="H100" s="2512">
        <v>0.25</v>
      </c>
      <c r="I100" s="2519" t="s">
        <v>12277</v>
      </c>
      <c r="J100" s="2519" t="s">
        <v>12230</v>
      </c>
      <c r="K100" s="2522">
        <f t="shared" si="2"/>
        <v>0.25</v>
      </c>
      <c r="L100" s="2514">
        <v>42917</v>
      </c>
      <c r="M100" s="2523"/>
      <c r="N100" s="2513" t="s">
        <v>3872</v>
      </c>
    </row>
    <row r="101" spans="1:14">
      <c r="A101" s="2525" t="s">
        <v>892</v>
      </c>
      <c r="B101" s="2507"/>
      <c r="C101" s="2510">
        <v>330</v>
      </c>
      <c r="D101" s="2518" t="s">
        <v>12232</v>
      </c>
      <c r="E101" s="2512">
        <v>0</v>
      </c>
      <c r="F101" s="2518" t="s">
        <v>12275</v>
      </c>
      <c r="G101" s="2518" t="s">
        <v>12264</v>
      </c>
      <c r="H101" s="2512">
        <v>0.05</v>
      </c>
      <c r="I101" s="2518" t="s">
        <v>12281</v>
      </c>
      <c r="J101" s="2518" t="s">
        <v>12231</v>
      </c>
      <c r="K101" s="2522">
        <f t="shared" si="2"/>
        <v>0.05</v>
      </c>
      <c r="L101" s="2514">
        <v>42917</v>
      </c>
      <c r="M101" s="2515"/>
      <c r="N101" s="2513" t="s">
        <v>3872</v>
      </c>
    </row>
    <row r="102" spans="1:14">
      <c r="A102" s="2525" t="s">
        <v>892</v>
      </c>
      <c r="B102" s="2507"/>
      <c r="C102" s="2510">
        <v>338</v>
      </c>
      <c r="D102" s="2518" t="s">
        <v>12233</v>
      </c>
      <c r="E102" s="2512">
        <v>0</v>
      </c>
      <c r="F102" s="2518" t="s">
        <v>12276</v>
      </c>
      <c r="G102" s="2518" t="s">
        <v>12228</v>
      </c>
      <c r="H102" s="2512">
        <v>0.52</v>
      </c>
      <c r="I102" s="2518" t="s">
        <v>12275</v>
      </c>
      <c r="J102" s="2518" t="s">
        <v>12263</v>
      </c>
      <c r="K102" s="2522">
        <f t="shared" si="2"/>
        <v>0.52</v>
      </c>
      <c r="L102" s="2514">
        <v>43405</v>
      </c>
      <c r="M102" s="2515"/>
      <c r="N102" s="2513" t="s">
        <v>3872</v>
      </c>
    </row>
    <row r="103" spans="1:14">
      <c r="A103" s="2525" t="s">
        <v>892</v>
      </c>
      <c r="B103" s="2507"/>
      <c r="C103" s="2510">
        <v>339</v>
      </c>
      <c r="D103" s="2518" t="s">
        <v>12234</v>
      </c>
      <c r="E103" s="2512">
        <v>0</v>
      </c>
      <c r="F103" s="2518" t="s">
        <v>12269</v>
      </c>
      <c r="G103" s="2518" t="s">
        <v>12270</v>
      </c>
      <c r="H103" s="2512">
        <v>0.21</v>
      </c>
      <c r="I103" s="2518" t="s">
        <v>12276</v>
      </c>
      <c r="J103" s="2518" t="s">
        <v>12228</v>
      </c>
      <c r="K103" s="2522">
        <f t="shared" si="2"/>
        <v>0.21</v>
      </c>
      <c r="L103" s="2514">
        <v>43405</v>
      </c>
      <c r="M103" s="2515"/>
      <c r="N103" s="2513" t="s">
        <v>3872</v>
      </c>
    </row>
    <row r="104" spans="1:14" hidden="1">
      <c r="A104" s="2509" t="s">
        <v>892</v>
      </c>
      <c r="B104" s="2510"/>
      <c r="C104" s="2510">
        <v>341</v>
      </c>
      <c r="D104" s="2518" t="s">
        <v>12235</v>
      </c>
      <c r="E104" s="2512">
        <v>0</v>
      </c>
      <c r="F104" s="2513" t="s">
        <v>12269</v>
      </c>
      <c r="G104" s="2511" t="s">
        <v>12270</v>
      </c>
      <c r="H104" s="2512">
        <v>0.23</v>
      </c>
      <c r="I104" s="2511" t="s">
        <v>12275</v>
      </c>
      <c r="J104" s="2511" t="s">
        <v>12263</v>
      </c>
      <c r="K104" s="2522">
        <f t="shared" si="2"/>
        <v>0.23</v>
      </c>
      <c r="L104" s="2514">
        <v>43497</v>
      </c>
      <c r="M104" s="2515"/>
      <c r="N104" s="2513"/>
    </row>
    <row r="105" spans="1:14" hidden="1">
      <c r="A105" s="2509" t="s">
        <v>892</v>
      </c>
      <c r="B105" s="2517"/>
      <c r="C105" s="2507">
        <v>351</v>
      </c>
      <c r="D105" s="2520" t="s">
        <v>7201</v>
      </c>
      <c r="E105" s="2508">
        <v>0</v>
      </c>
      <c r="F105" s="2519" t="s">
        <v>2529</v>
      </c>
      <c r="G105" s="2520" t="s">
        <v>7269</v>
      </c>
      <c r="H105" s="2508">
        <v>5.42</v>
      </c>
      <c r="I105" s="2519" t="s">
        <v>2506</v>
      </c>
      <c r="J105" s="2566" t="s">
        <v>7371</v>
      </c>
      <c r="K105" s="2522">
        <v>5.42</v>
      </c>
      <c r="L105" s="2514">
        <v>41791</v>
      </c>
      <c r="M105" s="2523">
        <v>41820</v>
      </c>
      <c r="N105" s="2513" t="s">
        <v>1243</v>
      </c>
    </row>
    <row r="106" spans="1:14" hidden="1">
      <c r="A106" s="2525" t="s">
        <v>892</v>
      </c>
      <c r="B106" s="2507"/>
      <c r="C106" s="2507">
        <v>359</v>
      </c>
      <c r="D106" s="2527" t="s">
        <v>7286</v>
      </c>
      <c r="E106" s="2508">
        <v>0</v>
      </c>
      <c r="F106" s="2518" t="s">
        <v>7191</v>
      </c>
      <c r="G106" s="2518" t="s">
        <v>7193</v>
      </c>
      <c r="H106" s="2508">
        <v>2.5499999999999998</v>
      </c>
      <c r="I106" s="2518" t="s">
        <v>7362</v>
      </c>
      <c r="J106" s="2518" t="s">
        <v>7207</v>
      </c>
      <c r="K106" s="2512">
        <f>ABS(H106-E106)</f>
        <v>2.5499999999999998</v>
      </c>
      <c r="L106" s="2514">
        <v>42370</v>
      </c>
      <c r="M106" s="2515">
        <v>42432</v>
      </c>
      <c r="N106" s="2513" t="s">
        <v>1243</v>
      </c>
    </row>
    <row r="107" spans="1:14" hidden="1">
      <c r="A107" s="2525" t="s">
        <v>892</v>
      </c>
      <c r="B107" s="2507"/>
      <c r="C107" s="2507">
        <v>360</v>
      </c>
      <c r="D107" s="2527" t="s">
        <v>7285</v>
      </c>
      <c r="E107" s="2508">
        <v>0.04</v>
      </c>
      <c r="F107" s="2518" t="s">
        <v>7191</v>
      </c>
      <c r="G107" s="2518" t="s">
        <v>7193</v>
      </c>
      <c r="H107" s="2508">
        <v>2.6</v>
      </c>
      <c r="I107" s="2518" t="s">
        <v>4099</v>
      </c>
      <c r="J107" s="2518" t="s">
        <v>7338</v>
      </c>
      <c r="K107" s="2512">
        <f>ABS(H107-E107)</f>
        <v>2.56</v>
      </c>
      <c r="L107" s="2514">
        <v>42186</v>
      </c>
      <c r="M107" s="2515">
        <v>42236</v>
      </c>
      <c r="N107" s="2513" t="s">
        <v>1243</v>
      </c>
    </row>
    <row r="108" spans="1:14" hidden="1">
      <c r="A108" s="2509" t="s">
        <v>892</v>
      </c>
      <c r="B108" s="2517"/>
      <c r="C108" s="2507">
        <v>361</v>
      </c>
      <c r="D108" s="2520" t="s">
        <v>7260</v>
      </c>
      <c r="E108" s="2508">
        <v>0</v>
      </c>
      <c r="F108" s="2519" t="s">
        <v>3918</v>
      </c>
      <c r="G108" s="2520" t="s">
        <v>7339</v>
      </c>
      <c r="H108" s="2508">
        <v>1.82</v>
      </c>
      <c r="I108" s="2519" t="s">
        <v>400</v>
      </c>
      <c r="J108" s="2566" t="s">
        <v>2502</v>
      </c>
      <c r="K108" s="2522">
        <v>1.82</v>
      </c>
      <c r="L108" s="2514">
        <v>42096</v>
      </c>
      <c r="M108" s="2523">
        <v>42096</v>
      </c>
      <c r="N108" s="2513" t="s">
        <v>1243</v>
      </c>
    </row>
    <row r="109" spans="1:14" hidden="1">
      <c r="A109" s="2509" t="s">
        <v>892</v>
      </c>
      <c r="B109" s="2517"/>
      <c r="C109" s="2507">
        <v>368</v>
      </c>
      <c r="D109" s="2520" t="s">
        <v>7223</v>
      </c>
      <c r="E109" s="2508">
        <v>0</v>
      </c>
      <c r="F109" s="2519" t="s">
        <v>7321</v>
      </c>
      <c r="G109" s="2520" t="s">
        <v>7322</v>
      </c>
      <c r="H109" s="2508">
        <v>0.37</v>
      </c>
      <c r="I109" s="2519" t="s">
        <v>3559</v>
      </c>
      <c r="J109" s="2566" t="s">
        <v>7365</v>
      </c>
      <c r="K109" s="2522">
        <v>0.37</v>
      </c>
      <c r="L109" s="2561">
        <v>41609</v>
      </c>
      <c r="M109" s="2523">
        <v>41624</v>
      </c>
      <c r="N109" s="2524" t="s">
        <v>1243</v>
      </c>
    </row>
    <row r="110" spans="1:14" hidden="1">
      <c r="A110" s="2509" t="s">
        <v>892</v>
      </c>
      <c r="B110" s="2517"/>
      <c r="C110" s="2507">
        <v>369</v>
      </c>
      <c r="D110" s="2520" t="s">
        <v>4588</v>
      </c>
      <c r="E110" s="2508">
        <v>0</v>
      </c>
      <c r="F110" s="2519" t="s">
        <v>400</v>
      </c>
      <c r="G110" s="2520" t="s">
        <v>2502</v>
      </c>
      <c r="H110" s="2508">
        <v>0.55000000000000004</v>
      </c>
      <c r="I110" s="2525" t="s">
        <v>3560</v>
      </c>
      <c r="J110" s="2520" t="s">
        <v>7223</v>
      </c>
      <c r="K110" s="2522"/>
      <c r="L110" s="2561">
        <v>41609</v>
      </c>
      <c r="M110" s="2523">
        <v>41621</v>
      </c>
      <c r="N110" s="2524" t="s">
        <v>1243</v>
      </c>
    </row>
    <row r="111" spans="1:14" hidden="1">
      <c r="A111" s="2525" t="s">
        <v>892</v>
      </c>
      <c r="B111" s="2507"/>
      <c r="C111" s="2507">
        <v>374</v>
      </c>
      <c r="D111" s="2527" t="s">
        <v>7287</v>
      </c>
      <c r="E111" s="2508">
        <v>0</v>
      </c>
      <c r="F111" s="2518" t="s">
        <v>7323</v>
      </c>
      <c r="G111" s="2518" t="s">
        <v>7195</v>
      </c>
      <c r="H111" s="2508">
        <v>1.77</v>
      </c>
      <c r="I111" s="2518" t="s">
        <v>7326</v>
      </c>
      <c r="J111" s="2518" t="s">
        <v>7194</v>
      </c>
      <c r="K111" s="2512">
        <f>ABS(H111-E111)</f>
        <v>1.77</v>
      </c>
      <c r="L111" s="2514">
        <v>42125</v>
      </c>
      <c r="M111" s="2515">
        <v>42151</v>
      </c>
      <c r="N111" s="2513" t="s">
        <v>1243</v>
      </c>
    </row>
    <row r="112" spans="1:14" hidden="1">
      <c r="A112" s="2525" t="s">
        <v>892</v>
      </c>
      <c r="B112" s="2507"/>
      <c r="C112" s="2507">
        <v>376</v>
      </c>
      <c r="D112" s="2527" t="s">
        <v>7203</v>
      </c>
      <c r="E112" s="2508">
        <v>0</v>
      </c>
      <c r="F112" s="2518" t="s">
        <v>7318</v>
      </c>
      <c r="G112" s="2518" t="s">
        <v>7200</v>
      </c>
      <c r="H112" s="2508">
        <v>3.79</v>
      </c>
      <c r="I112" s="2518" t="s">
        <v>7191</v>
      </c>
      <c r="J112" s="2518" t="s">
        <v>7193</v>
      </c>
      <c r="K112" s="2512">
        <f>ABS(H112-E112)</f>
        <v>3.79</v>
      </c>
      <c r="L112" s="2514">
        <v>42248</v>
      </c>
      <c r="M112" s="2515">
        <v>42402</v>
      </c>
      <c r="N112" s="2513" t="s">
        <v>1243</v>
      </c>
    </row>
    <row r="113" spans="1:14" hidden="1">
      <c r="A113" s="2525" t="s">
        <v>892</v>
      </c>
      <c r="B113" s="2507"/>
      <c r="C113" s="2507">
        <v>376</v>
      </c>
      <c r="D113" s="2527" t="s">
        <v>7288</v>
      </c>
      <c r="E113" s="2508">
        <v>4.03</v>
      </c>
      <c r="F113" s="2518" t="s">
        <v>7191</v>
      </c>
      <c r="G113" s="2518" t="s">
        <v>7193</v>
      </c>
      <c r="H113" s="2508">
        <v>8.02</v>
      </c>
      <c r="I113" s="2518" t="s">
        <v>7362</v>
      </c>
      <c r="J113" s="2518" t="s">
        <v>7207</v>
      </c>
      <c r="K113" s="2512">
        <f>ABS(H113-E113)</f>
        <v>3.9899999999999993</v>
      </c>
      <c r="L113" s="2514">
        <v>42248</v>
      </c>
      <c r="M113" s="2515">
        <v>42416</v>
      </c>
      <c r="N113" s="2513" t="s">
        <v>1243</v>
      </c>
    </row>
    <row r="114" spans="1:14" hidden="1">
      <c r="A114" s="2525" t="s">
        <v>892</v>
      </c>
      <c r="B114" s="2507"/>
      <c r="C114" s="2507">
        <v>377</v>
      </c>
      <c r="D114" s="2527" t="s">
        <v>7289</v>
      </c>
      <c r="E114" s="2508">
        <v>0</v>
      </c>
      <c r="F114" s="2518" t="s">
        <v>4099</v>
      </c>
      <c r="G114" s="2518" t="s">
        <v>7338</v>
      </c>
      <c r="H114" s="2508">
        <v>0.85</v>
      </c>
      <c r="I114" s="2518" t="s">
        <v>7363</v>
      </c>
      <c r="J114" s="2518" t="s">
        <v>7196</v>
      </c>
      <c r="K114" s="2512">
        <f>ABS(H114-E114)</f>
        <v>0.85</v>
      </c>
      <c r="L114" s="2514">
        <v>42186</v>
      </c>
      <c r="M114" s="2515">
        <v>42234</v>
      </c>
      <c r="N114" s="2513" t="s">
        <v>1243</v>
      </c>
    </row>
    <row r="115" spans="1:14" hidden="1">
      <c r="A115" s="2525" t="s">
        <v>892</v>
      </c>
      <c r="B115" s="2507"/>
      <c r="C115" s="2507">
        <v>379</v>
      </c>
      <c r="D115" s="2527" t="s">
        <v>7290</v>
      </c>
      <c r="E115" s="2508">
        <v>0</v>
      </c>
      <c r="F115" s="2518"/>
      <c r="G115" s="2518"/>
      <c r="H115" s="2508">
        <v>1.53</v>
      </c>
      <c r="I115" s="2518"/>
      <c r="J115" s="2518"/>
      <c r="K115" s="2512">
        <f>ABS(H115-E115)</f>
        <v>1.53</v>
      </c>
      <c r="L115" s="2514">
        <v>42156</v>
      </c>
      <c r="M115" s="2515">
        <v>42181</v>
      </c>
      <c r="N115" s="2513" t="s">
        <v>1243</v>
      </c>
    </row>
    <row r="116" spans="1:14" hidden="1">
      <c r="A116" s="2509" t="s">
        <v>892</v>
      </c>
      <c r="B116" s="2517"/>
      <c r="C116" s="2507">
        <v>382</v>
      </c>
      <c r="D116" s="2527" t="s">
        <v>7315</v>
      </c>
      <c r="E116" s="2508">
        <v>0</v>
      </c>
      <c r="F116" s="2519" t="s">
        <v>400</v>
      </c>
      <c r="G116" s="2526" t="s">
        <v>2502</v>
      </c>
      <c r="H116" s="2508">
        <v>0.35</v>
      </c>
      <c r="I116" s="2519" t="s">
        <v>2530</v>
      </c>
      <c r="J116" s="2526" t="s">
        <v>7270</v>
      </c>
      <c r="K116" s="2522">
        <v>0.35</v>
      </c>
      <c r="L116" s="2514">
        <v>42186</v>
      </c>
      <c r="M116" s="2523">
        <v>42170</v>
      </c>
      <c r="N116" s="2513" t="s">
        <v>1243</v>
      </c>
    </row>
    <row r="117" spans="1:14">
      <c r="A117" s="2525" t="s">
        <v>892</v>
      </c>
      <c r="B117" s="2507"/>
      <c r="C117" s="2510">
        <v>403</v>
      </c>
      <c r="D117" s="2518" t="s">
        <v>12236</v>
      </c>
      <c r="E117" s="2512">
        <v>0</v>
      </c>
      <c r="F117" s="2518" t="s">
        <v>12271</v>
      </c>
      <c r="G117" s="2518" t="s">
        <v>12261</v>
      </c>
      <c r="H117" s="2512">
        <v>0.33</v>
      </c>
      <c r="I117" s="2518" t="s">
        <v>12282</v>
      </c>
      <c r="J117" s="2518" t="s">
        <v>12237</v>
      </c>
      <c r="K117" s="2522">
        <f>H117-E117</f>
        <v>0.33</v>
      </c>
      <c r="L117" s="2514">
        <v>42917</v>
      </c>
      <c r="M117" s="2515"/>
      <c r="N117" s="2513" t="s">
        <v>3872</v>
      </c>
    </row>
    <row r="118" spans="1:14">
      <c r="A118" s="2525" t="s">
        <v>892</v>
      </c>
      <c r="B118" s="2507"/>
      <c r="C118" s="2510">
        <v>404</v>
      </c>
      <c r="D118" s="2518" t="s">
        <v>12237</v>
      </c>
      <c r="E118" s="2512">
        <v>0</v>
      </c>
      <c r="F118" s="2518" t="s">
        <v>12283</v>
      </c>
      <c r="G118" s="2518" t="s">
        <v>12236</v>
      </c>
      <c r="H118" s="2512">
        <v>0.64</v>
      </c>
      <c r="I118" s="2518" t="s">
        <v>12283</v>
      </c>
      <c r="J118" s="2518" t="s">
        <v>12236</v>
      </c>
      <c r="K118" s="2522">
        <f>H118-E118</f>
        <v>0.64</v>
      </c>
      <c r="L118" s="2514">
        <v>42917</v>
      </c>
      <c r="M118" s="2515"/>
      <c r="N118" s="2513" t="s">
        <v>3872</v>
      </c>
    </row>
    <row r="119" spans="1:14">
      <c r="A119" s="2525" t="s">
        <v>892</v>
      </c>
      <c r="B119" s="2507"/>
      <c r="C119" s="2510">
        <v>405</v>
      </c>
      <c r="D119" s="2518" t="s">
        <v>12238</v>
      </c>
      <c r="E119" s="2512">
        <v>0</v>
      </c>
      <c r="F119" s="2518" t="s">
        <v>12283</v>
      </c>
      <c r="G119" s="2518" t="s">
        <v>12236</v>
      </c>
      <c r="H119" s="2512">
        <v>0.04</v>
      </c>
      <c r="I119" s="2518" t="s">
        <v>33</v>
      </c>
      <c r="J119" s="2518" t="s">
        <v>33</v>
      </c>
      <c r="K119" s="2522">
        <f>H119-E119</f>
        <v>0.04</v>
      </c>
      <c r="L119" s="2514">
        <v>42917</v>
      </c>
      <c r="M119" s="2515"/>
      <c r="N119" s="2513" t="s">
        <v>3872</v>
      </c>
    </row>
    <row r="120" spans="1:14">
      <c r="A120" s="2525" t="s">
        <v>892</v>
      </c>
      <c r="B120" s="2507"/>
      <c r="C120" s="2510">
        <v>406</v>
      </c>
      <c r="D120" s="2518" t="s">
        <v>12239</v>
      </c>
      <c r="E120" s="2512">
        <v>0</v>
      </c>
      <c r="F120" s="2518" t="s">
        <v>12283</v>
      </c>
      <c r="G120" s="2518" t="s">
        <v>12236</v>
      </c>
      <c r="H120" s="2512">
        <v>0.03</v>
      </c>
      <c r="I120" s="2518" t="s">
        <v>33</v>
      </c>
      <c r="J120" s="2518" t="s">
        <v>33</v>
      </c>
      <c r="K120" s="2522">
        <f>H120-E120</f>
        <v>0.03</v>
      </c>
      <c r="L120" s="2514">
        <v>42917</v>
      </c>
      <c r="M120" s="2515"/>
      <c r="N120" s="2513" t="s">
        <v>3872</v>
      </c>
    </row>
    <row r="121" spans="1:14">
      <c r="A121" s="2509" t="s">
        <v>892</v>
      </c>
      <c r="B121" s="2517"/>
      <c r="C121" s="2510">
        <v>417</v>
      </c>
      <c r="D121" s="2518" t="s">
        <v>12240</v>
      </c>
      <c r="E121" s="2512">
        <v>0</v>
      </c>
      <c r="F121" s="2519" t="s">
        <v>12282</v>
      </c>
      <c r="G121" s="2520" t="s">
        <v>12237</v>
      </c>
      <c r="H121" s="2512">
        <v>0.11</v>
      </c>
      <c r="I121" s="2519" t="s">
        <v>12283</v>
      </c>
      <c r="J121" s="2519" t="s">
        <v>12236</v>
      </c>
      <c r="K121" s="2522">
        <f>H121-E121</f>
        <v>0.11</v>
      </c>
      <c r="L121" s="2514">
        <v>42917</v>
      </c>
      <c r="M121" s="2523"/>
      <c r="N121" s="2513" t="s">
        <v>3872</v>
      </c>
    </row>
    <row r="122" spans="1:14" hidden="1">
      <c r="A122" s="2509" t="s">
        <v>3388</v>
      </c>
      <c r="B122" s="2510"/>
      <c r="C122" s="2510">
        <v>432</v>
      </c>
      <c r="D122" s="2518" t="s">
        <v>8650</v>
      </c>
      <c r="E122" s="2512">
        <v>0</v>
      </c>
      <c r="F122" s="2518" t="s">
        <v>33</v>
      </c>
      <c r="G122" s="2518" t="s">
        <v>33</v>
      </c>
      <c r="H122" s="2512">
        <v>0.13</v>
      </c>
      <c r="I122" s="2518" t="s">
        <v>1535</v>
      </c>
      <c r="J122" s="2518" t="s">
        <v>8652</v>
      </c>
      <c r="K122" s="2512">
        <f>ABS(H122-E122)</f>
        <v>0.13</v>
      </c>
      <c r="L122" s="2514">
        <v>42464</v>
      </c>
      <c r="M122" s="2515">
        <v>42576</v>
      </c>
      <c r="N122" s="2513" t="s">
        <v>1243</v>
      </c>
    </row>
    <row r="123" spans="1:14" hidden="1">
      <c r="A123" s="2509" t="s">
        <v>3388</v>
      </c>
      <c r="B123" s="2510"/>
      <c r="C123" s="2510">
        <v>432</v>
      </c>
      <c r="D123" s="2518" t="s">
        <v>8653</v>
      </c>
      <c r="E123" s="2512">
        <v>0.15</v>
      </c>
      <c r="F123" s="2518" t="s">
        <v>1535</v>
      </c>
      <c r="G123" s="2518" t="s">
        <v>8652</v>
      </c>
      <c r="H123" s="2512">
        <v>6.29</v>
      </c>
      <c r="I123" s="2518" t="s">
        <v>1535</v>
      </c>
      <c r="J123" s="2518" t="s">
        <v>8652</v>
      </c>
      <c r="K123" s="2512">
        <f>ABS(H123-E123)</f>
        <v>6.14</v>
      </c>
      <c r="L123" s="2514">
        <v>42464</v>
      </c>
      <c r="M123" s="2515">
        <v>42576</v>
      </c>
      <c r="N123" s="2513" t="s">
        <v>1243</v>
      </c>
    </row>
    <row r="124" spans="1:14">
      <c r="A124" s="2525" t="s">
        <v>892</v>
      </c>
      <c r="B124" s="2507"/>
      <c r="C124" s="2510">
        <v>437</v>
      </c>
      <c r="D124" s="2518" t="s">
        <v>12241</v>
      </c>
      <c r="E124" s="2512">
        <v>0</v>
      </c>
      <c r="F124" s="2518" t="s">
        <v>12276</v>
      </c>
      <c r="G124" s="2518" t="s">
        <v>12228</v>
      </c>
      <c r="H124" s="2512">
        <v>0.18</v>
      </c>
      <c r="I124" s="2518" t="s">
        <v>33</v>
      </c>
      <c r="J124" s="2518" t="s">
        <v>33</v>
      </c>
      <c r="K124" s="2522">
        <f>H124-E124</f>
        <v>0.18</v>
      </c>
      <c r="L124" s="2514">
        <v>43221</v>
      </c>
      <c r="M124" s="2515"/>
      <c r="N124" s="2513" t="s">
        <v>3872</v>
      </c>
    </row>
    <row r="125" spans="1:14">
      <c r="A125" s="2525" t="s">
        <v>892</v>
      </c>
      <c r="B125" s="2507"/>
      <c r="C125" s="2510">
        <v>441</v>
      </c>
      <c r="D125" s="2518" t="s">
        <v>12242</v>
      </c>
      <c r="E125" s="2512">
        <v>0</v>
      </c>
      <c r="F125" s="2518" t="s">
        <v>12282</v>
      </c>
      <c r="G125" s="2518" t="s">
        <v>12237</v>
      </c>
      <c r="H125" s="2512">
        <v>0.03</v>
      </c>
      <c r="I125" s="2518" t="s">
        <v>33</v>
      </c>
      <c r="J125" s="2518" t="s">
        <v>33</v>
      </c>
      <c r="K125" s="2522">
        <f>H125-E125</f>
        <v>0.03</v>
      </c>
      <c r="L125" s="2514">
        <v>42917</v>
      </c>
      <c r="M125" s="2515"/>
      <c r="N125" s="2513" t="s">
        <v>3872</v>
      </c>
    </row>
    <row r="126" spans="1:14">
      <c r="A126" s="2525" t="s">
        <v>892</v>
      </c>
      <c r="B126" s="2507"/>
      <c r="C126" s="2510">
        <v>442</v>
      </c>
      <c r="D126" s="2518" t="s">
        <v>12243</v>
      </c>
      <c r="E126" s="2512">
        <v>0</v>
      </c>
      <c r="F126" s="2518" t="s">
        <v>12282</v>
      </c>
      <c r="G126" s="2518" t="s">
        <v>12237</v>
      </c>
      <c r="H126" s="2512">
        <v>0.03</v>
      </c>
      <c r="I126" s="2518" t="s">
        <v>33</v>
      </c>
      <c r="J126" s="2518" t="s">
        <v>33</v>
      </c>
      <c r="K126" s="2522">
        <f>H126-E126</f>
        <v>0.03</v>
      </c>
      <c r="L126" s="2514">
        <v>42917</v>
      </c>
      <c r="M126" s="2515"/>
      <c r="N126" s="2513" t="s">
        <v>3872</v>
      </c>
    </row>
    <row r="127" spans="1:14" hidden="1">
      <c r="A127" s="2509" t="s">
        <v>892</v>
      </c>
      <c r="B127" s="2517"/>
      <c r="C127" s="2507">
        <v>447</v>
      </c>
      <c r="D127" s="2520" t="s">
        <v>7261</v>
      </c>
      <c r="E127" s="2508">
        <v>0</v>
      </c>
      <c r="F127" s="2519" t="s">
        <v>2506</v>
      </c>
      <c r="G127" s="2526" t="s">
        <v>1652</v>
      </c>
      <c r="H127" s="2508">
        <v>2.91</v>
      </c>
      <c r="I127" s="2519" t="s">
        <v>7350</v>
      </c>
      <c r="J127" s="2526" t="s">
        <v>7262</v>
      </c>
      <c r="K127" s="2522">
        <v>2.91</v>
      </c>
      <c r="L127" s="2514">
        <v>42096</v>
      </c>
      <c r="M127" s="2523">
        <v>42103</v>
      </c>
      <c r="N127" s="2524" t="s">
        <v>1243</v>
      </c>
    </row>
    <row r="128" spans="1:14" hidden="1">
      <c r="A128" s="2525" t="s">
        <v>892</v>
      </c>
      <c r="B128" s="2507"/>
      <c r="C128" s="2507">
        <v>448</v>
      </c>
      <c r="D128" s="2527" t="s">
        <v>7291</v>
      </c>
      <c r="E128" s="2508">
        <v>0</v>
      </c>
      <c r="F128" s="2518" t="s">
        <v>7362</v>
      </c>
      <c r="G128" s="2518" t="s">
        <v>7207</v>
      </c>
      <c r="H128" s="2508">
        <v>2.21</v>
      </c>
      <c r="I128" s="2518" t="s">
        <v>7191</v>
      </c>
      <c r="J128" s="2518" t="s">
        <v>7193</v>
      </c>
      <c r="K128" s="2512">
        <f>ABS(H128-E128)</f>
        <v>2.21</v>
      </c>
      <c r="L128" s="2514">
        <v>42339</v>
      </c>
      <c r="M128" s="2515">
        <v>42436</v>
      </c>
      <c r="N128" s="2513" t="s">
        <v>1243</v>
      </c>
    </row>
    <row r="129" spans="1:14" hidden="1">
      <c r="A129" s="2509" t="s">
        <v>892</v>
      </c>
      <c r="B129" s="2517"/>
      <c r="C129" s="2507">
        <v>507</v>
      </c>
      <c r="D129" s="2520" t="s">
        <v>7239</v>
      </c>
      <c r="E129" s="2508">
        <v>0</v>
      </c>
      <c r="F129" s="2519" t="s">
        <v>2530</v>
      </c>
      <c r="G129" s="2526" t="s">
        <v>7270</v>
      </c>
      <c r="H129" s="2508">
        <v>0.48</v>
      </c>
      <c r="I129" s="2519" t="s">
        <v>33</v>
      </c>
      <c r="J129" s="2519" t="s">
        <v>33</v>
      </c>
      <c r="K129" s="2522">
        <v>0.48</v>
      </c>
      <c r="L129" s="2514">
        <v>41791</v>
      </c>
      <c r="M129" s="2523">
        <v>41815</v>
      </c>
      <c r="N129" s="2524" t="s">
        <v>1243</v>
      </c>
    </row>
    <row r="130" spans="1:14" hidden="1">
      <c r="A130" s="2509" t="s">
        <v>892</v>
      </c>
      <c r="B130" s="2517"/>
      <c r="C130" s="2507">
        <v>508</v>
      </c>
      <c r="D130" s="2520" t="s">
        <v>2519</v>
      </c>
      <c r="E130" s="2522">
        <v>0</v>
      </c>
      <c r="F130" s="2521" t="s">
        <v>400</v>
      </c>
      <c r="G130" s="2526" t="s">
        <v>2502</v>
      </c>
      <c r="H130" s="2522">
        <v>0.35</v>
      </c>
      <c r="I130" s="2521" t="s">
        <v>7351</v>
      </c>
      <c r="J130" s="2520" t="s">
        <v>1643</v>
      </c>
      <c r="K130" s="2522">
        <v>0.35</v>
      </c>
      <c r="L130" s="2514">
        <v>41760</v>
      </c>
      <c r="M130" s="2523">
        <v>41788</v>
      </c>
      <c r="N130" s="2524" t="s">
        <v>1243</v>
      </c>
    </row>
    <row r="131" spans="1:14" hidden="1">
      <c r="A131" s="2509" t="s">
        <v>892</v>
      </c>
      <c r="B131" s="2517"/>
      <c r="C131" s="2507">
        <v>509</v>
      </c>
      <c r="D131" s="2520" t="s">
        <v>1643</v>
      </c>
      <c r="E131" s="2508">
        <v>0</v>
      </c>
      <c r="F131" s="2519" t="s">
        <v>2531</v>
      </c>
      <c r="G131" s="2520" t="s">
        <v>7236</v>
      </c>
      <c r="H131" s="2508">
        <v>0.28999999999999998</v>
      </c>
      <c r="I131" s="2519" t="s">
        <v>2521</v>
      </c>
      <c r="J131" s="2526" t="s">
        <v>7229</v>
      </c>
      <c r="K131" s="2522">
        <v>0.28999999999999998</v>
      </c>
      <c r="L131" s="2514">
        <v>41760</v>
      </c>
      <c r="M131" s="2523">
        <v>41788</v>
      </c>
      <c r="N131" s="2524" t="s">
        <v>1243</v>
      </c>
    </row>
    <row r="132" spans="1:14" hidden="1">
      <c r="A132" s="2525" t="s">
        <v>892</v>
      </c>
      <c r="B132" s="2507"/>
      <c r="C132" s="2510">
        <v>523</v>
      </c>
      <c r="D132" s="2518" t="s">
        <v>12244</v>
      </c>
      <c r="E132" s="2512">
        <v>0</v>
      </c>
      <c r="F132" s="2518" t="s">
        <v>12274</v>
      </c>
      <c r="G132" s="2518" t="s">
        <v>12233</v>
      </c>
      <c r="H132" s="2512">
        <v>0.16</v>
      </c>
      <c r="I132" s="2518" t="s">
        <v>12275</v>
      </c>
      <c r="J132" s="2518" t="s">
        <v>12263</v>
      </c>
      <c r="K132" s="2522">
        <f>H132-E132</f>
        <v>0.16</v>
      </c>
      <c r="L132" s="2514">
        <v>43497</v>
      </c>
      <c r="M132" s="2515"/>
      <c r="N132" s="2513"/>
    </row>
    <row r="133" spans="1:14" hidden="1">
      <c r="A133" s="2509" t="s">
        <v>892</v>
      </c>
      <c r="B133" s="2517"/>
      <c r="C133" s="2507">
        <v>536</v>
      </c>
      <c r="D133" s="2527" t="s">
        <v>7272</v>
      </c>
      <c r="E133" s="2508">
        <v>0</v>
      </c>
      <c r="F133" s="2519" t="s">
        <v>890</v>
      </c>
      <c r="G133" s="2526" t="s">
        <v>2508</v>
      </c>
      <c r="H133" s="2508">
        <v>2.5099999999999998</v>
      </c>
      <c r="I133" s="2519" t="s">
        <v>33</v>
      </c>
      <c r="J133" s="2526" t="s">
        <v>2508</v>
      </c>
      <c r="K133" s="2522">
        <v>2.5099999999999998</v>
      </c>
      <c r="L133" s="2514">
        <v>42186</v>
      </c>
      <c r="M133" s="2523">
        <v>41432</v>
      </c>
      <c r="N133" s="2513" t="s">
        <v>1243</v>
      </c>
    </row>
    <row r="134" spans="1:14">
      <c r="A134" s="2525" t="s">
        <v>892</v>
      </c>
      <c r="B134" s="2507"/>
      <c r="C134" s="2510">
        <v>540</v>
      </c>
      <c r="D134" s="2518" t="s">
        <v>12255</v>
      </c>
      <c r="E134" s="2512">
        <v>0</v>
      </c>
      <c r="F134" s="2518" t="s">
        <v>12271</v>
      </c>
      <c r="G134" s="2518" t="s">
        <v>12261</v>
      </c>
      <c r="H134" s="2512">
        <v>0.38</v>
      </c>
      <c r="I134" s="2518" t="s">
        <v>12271</v>
      </c>
      <c r="J134" s="2518" t="s">
        <v>12262</v>
      </c>
      <c r="K134" s="2522">
        <f>H134-E134</f>
        <v>0.38</v>
      </c>
      <c r="L134" s="2514">
        <v>42917</v>
      </c>
      <c r="M134" s="2515"/>
      <c r="N134" s="2513" t="s">
        <v>3872</v>
      </c>
    </row>
    <row r="135" spans="1:14" hidden="1">
      <c r="A135" s="2525" t="s">
        <v>892</v>
      </c>
      <c r="B135" s="2507"/>
      <c r="C135" s="2507">
        <v>557</v>
      </c>
      <c r="D135" s="2527" t="s">
        <v>7292</v>
      </c>
      <c r="E135" s="2508">
        <v>0</v>
      </c>
      <c r="F135" s="2518" t="s">
        <v>2636</v>
      </c>
      <c r="G135" s="2518" t="s">
        <v>7337</v>
      </c>
      <c r="H135" s="2508">
        <v>0.32</v>
      </c>
      <c r="I135" s="2518" t="s">
        <v>33</v>
      </c>
      <c r="J135" s="2518" t="s">
        <v>33</v>
      </c>
      <c r="K135" s="2512">
        <f>ABS(H135-E135)</f>
        <v>0.32</v>
      </c>
      <c r="L135" s="2514">
        <v>42552</v>
      </c>
      <c r="M135" s="2523">
        <v>41450</v>
      </c>
      <c r="N135" s="2513" t="s">
        <v>1243</v>
      </c>
    </row>
    <row r="136" spans="1:14" hidden="1">
      <c r="A136" s="2509" t="s">
        <v>892</v>
      </c>
      <c r="B136" s="2510"/>
      <c r="C136" s="2507">
        <v>559</v>
      </c>
      <c r="D136" s="2520" t="s">
        <v>7211</v>
      </c>
      <c r="E136" s="2508">
        <v>0</v>
      </c>
      <c r="F136" s="2519" t="s">
        <v>2636</v>
      </c>
      <c r="G136" s="2520" t="s">
        <v>7337</v>
      </c>
      <c r="H136" s="2508">
        <v>0.13</v>
      </c>
      <c r="I136" s="2519" t="s">
        <v>33</v>
      </c>
      <c r="J136" s="2520" t="s">
        <v>33</v>
      </c>
      <c r="K136" s="2512">
        <v>0.13</v>
      </c>
      <c r="L136" s="2561">
        <v>41456</v>
      </c>
      <c r="M136" s="2523">
        <v>41631</v>
      </c>
      <c r="N136" s="2524" t="s">
        <v>1243</v>
      </c>
    </row>
    <row r="137" spans="1:14">
      <c r="A137" s="2525" t="s">
        <v>892</v>
      </c>
      <c r="B137" s="2507"/>
      <c r="C137" s="2507">
        <v>562</v>
      </c>
      <c r="D137" s="2527" t="s">
        <v>7294</v>
      </c>
      <c r="E137" s="2508">
        <v>0.13</v>
      </c>
      <c r="F137" s="2518" t="s">
        <v>8836</v>
      </c>
      <c r="G137" s="2518" t="s">
        <v>7293</v>
      </c>
      <c r="H137" s="2508">
        <v>0.28999999999999998</v>
      </c>
      <c r="I137" s="2518" t="s">
        <v>8837</v>
      </c>
      <c r="J137" s="2518" t="s">
        <v>7295</v>
      </c>
      <c r="K137" s="2512">
        <f t="shared" ref="K137:K146" si="3">ABS(H137-E137)</f>
        <v>0.15999999999999998</v>
      </c>
      <c r="L137" s="2514">
        <v>42552</v>
      </c>
      <c r="M137" s="2515"/>
      <c r="N137" s="2513" t="s">
        <v>3872</v>
      </c>
    </row>
    <row r="138" spans="1:14">
      <c r="A138" s="2525" t="s">
        <v>892</v>
      </c>
      <c r="B138" s="2507"/>
      <c r="C138" s="2507">
        <v>562</v>
      </c>
      <c r="D138" s="2527" t="s">
        <v>7294</v>
      </c>
      <c r="E138" s="2508">
        <v>0.28999999999999998</v>
      </c>
      <c r="F138" s="2518" t="s">
        <v>8837</v>
      </c>
      <c r="G138" s="2518" t="s">
        <v>7295</v>
      </c>
      <c r="H138" s="2508">
        <v>0.68</v>
      </c>
      <c r="I138" s="2518" t="s">
        <v>8838</v>
      </c>
      <c r="J138" s="2518" t="s">
        <v>7294</v>
      </c>
      <c r="K138" s="2512">
        <f t="shared" si="3"/>
        <v>0.39000000000000007</v>
      </c>
      <c r="L138" s="2514">
        <v>42552</v>
      </c>
      <c r="M138" s="2515"/>
      <c r="N138" s="2513" t="s">
        <v>3872</v>
      </c>
    </row>
    <row r="139" spans="1:14" hidden="1">
      <c r="A139" s="2509" t="s">
        <v>3388</v>
      </c>
      <c r="B139" s="2510"/>
      <c r="C139" s="2510">
        <v>567</v>
      </c>
      <c r="D139" s="2518" t="s">
        <v>9712</v>
      </c>
      <c r="E139" s="2512">
        <v>0.33</v>
      </c>
      <c r="F139" s="2518" t="s">
        <v>9737</v>
      </c>
      <c r="G139" s="2518" t="s">
        <v>9720</v>
      </c>
      <c r="H139" s="2512">
        <v>1.01</v>
      </c>
      <c r="I139" s="2518" t="s">
        <v>9736</v>
      </c>
      <c r="J139" s="2518" t="s">
        <v>9710</v>
      </c>
      <c r="K139" s="2512">
        <f t="shared" si="3"/>
        <v>0.67999999999999994</v>
      </c>
      <c r="L139" s="2514">
        <v>42614</v>
      </c>
      <c r="M139" s="2515"/>
      <c r="N139" s="2513" t="s">
        <v>12224</v>
      </c>
    </row>
    <row r="140" spans="1:14" hidden="1">
      <c r="A140" s="2509" t="s">
        <v>3388</v>
      </c>
      <c r="B140" s="2510"/>
      <c r="C140" s="2510">
        <v>567</v>
      </c>
      <c r="D140" s="2518" t="s">
        <v>9714</v>
      </c>
      <c r="E140" s="2512">
        <v>1.6</v>
      </c>
      <c r="F140" s="2518" t="s">
        <v>9738</v>
      </c>
      <c r="G140" s="2518" t="s">
        <v>9723</v>
      </c>
      <c r="H140" s="2512">
        <v>1.65</v>
      </c>
      <c r="I140" s="2518" t="s">
        <v>33</v>
      </c>
      <c r="J140" s="2518" t="s">
        <v>33</v>
      </c>
      <c r="K140" s="2512">
        <f t="shared" si="3"/>
        <v>4.9999999999999822E-2</v>
      </c>
      <c r="L140" s="2514">
        <v>42614</v>
      </c>
      <c r="M140" s="2515">
        <v>42766</v>
      </c>
      <c r="N140" s="2513" t="s">
        <v>1243</v>
      </c>
    </row>
    <row r="141" spans="1:14" hidden="1">
      <c r="A141" s="2509" t="s">
        <v>3388</v>
      </c>
      <c r="B141" s="2510"/>
      <c r="C141" s="2510">
        <v>567</v>
      </c>
      <c r="D141" s="2518" t="s">
        <v>9713</v>
      </c>
      <c r="E141" s="2512">
        <v>1.01</v>
      </c>
      <c r="F141" s="2518" t="s">
        <v>9736</v>
      </c>
      <c r="G141" s="2518" t="s">
        <v>9710</v>
      </c>
      <c r="H141" s="2512">
        <v>1.6</v>
      </c>
      <c r="I141" s="2518" t="s">
        <v>9738</v>
      </c>
      <c r="J141" s="2518" t="s">
        <v>9723</v>
      </c>
      <c r="K141" s="2512">
        <f t="shared" si="3"/>
        <v>0.59000000000000008</v>
      </c>
      <c r="L141" s="2514">
        <v>42614</v>
      </c>
      <c r="M141" s="2515"/>
      <c r="N141" s="2513" t="s">
        <v>12224</v>
      </c>
    </row>
    <row r="142" spans="1:14" hidden="1">
      <c r="A142" s="2509" t="s">
        <v>3388</v>
      </c>
      <c r="B142" s="2510"/>
      <c r="C142" s="2510">
        <v>568</v>
      </c>
      <c r="D142" s="2518" t="s">
        <v>9715</v>
      </c>
      <c r="E142" s="2512">
        <v>0</v>
      </c>
      <c r="F142" s="2518" t="s">
        <v>9736</v>
      </c>
      <c r="G142" s="2518" t="s">
        <v>9710</v>
      </c>
      <c r="H142" s="2512">
        <v>0.3</v>
      </c>
      <c r="I142" s="2518" t="s">
        <v>9738</v>
      </c>
      <c r="J142" s="2518" t="s">
        <v>9723</v>
      </c>
      <c r="K142" s="2512">
        <f t="shared" si="3"/>
        <v>0.3</v>
      </c>
      <c r="L142" s="2514">
        <v>42614</v>
      </c>
      <c r="M142" s="2515">
        <v>42766</v>
      </c>
      <c r="N142" s="2513" t="s">
        <v>1243</v>
      </c>
    </row>
    <row r="143" spans="1:14" hidden="1">
      <c r="A143" s="2509" t="s">
        <v>3388</v>
      </c>
      <c r="B143" s="2510"/>
      <c r="C143" s="2510">
        <v>569</v>
      </c>
      <c r="D143" s="2518" t="s">
        <v>9716</v>
      </c>
      <c r="E143" s="2512">
        <v>0</v>
      </c>
      <c r="F143" s="2518" t="s">
        <v>9738</v>
      </c>
      <c r="G143" s="2518" t="s">
        <v>9723</v>
      </c>
      <c r="H143" s="2512">
        <v>0.32</v>
      </c>
      <c r="I143" s="2518" t="s">
        <v>9736</v>
      </c>
      <c r="J143" s="2518" t="s">
        <v>9710</v>
      </c>
      <c r="K143" s="2512">
        <f t="shared" si="3"/>
        <v>0.32</v>
      </c>
      <c r="L143" s="2514">
        <v>42614</v>
      </c>
      <c r="M143" s="2515"/>
      <c r="N143" s="2513" t="s">
        <v>12224</v>
      </c>
    </row>
    <row r="144" spans="1:14" hidden="1">
      <c r="A144" s="2509" t="s">
        <v>3388</v>
      </c>
      <c r="B144" s="2510"/>
      <c r="C144" s="2510">
        <v>570</v>
      </c>
      <c r="D144" s="2518" t="s">
        <v>1643</v>
      </c>
      <c r="E144" s="2512">
        <v>0</v>
      </c>
      <c r="F144" s="2518" t="s">
        <v>9739</v>
      </c>
      <c r="G144" s="2518" t="s">
        <v>3975</v>
      </c>
      <c r="H144" s="2512">
        <v>0.13</v>
      </c>
      <c r="I144" s="2518" t="s">
        <v>9740</v>
      </c>
      <c r="J144" s="2518" t="s">
        <v>9713</v>
      </c>
      <c r="K144" s="2512">
        <f t="shared" si="3"/>
        <v>0.13</v>
      </c>
      <c r="L144" s="2514">
        <v>42614</v>
      </c>
      <c r="M144" s="2515">
        <v>42766</v>
      </c>
      <c r="N144" s="2513" t="s">
        <v>1243</v>
      </c>
    </row>
    <row r="145" spans="1:14" ht="12.75" hidden="1" customHeight="1">
      <c r="A145" s="2509" t="s">
        <v>3388</v>
      </c>
      <c r="B145" s="2510"/>
      <c r="C145" s="2510">
        <v>584</v>
      </c>
      <c r="D145" s="2518" t="s">
        <v>8642</v>
      </c>
      <c r="E145" s="2512">
        <v>1.02</v>
      </c>
      <c r="F145" s="2518" t="s">
        <v>1535</v>
      </c>
      <c r="G145" s="2518" t="s">
        <v>8652</v>
      </c>
      <c r="H145" s="2512">
        <v>8.2799999999999994</v>
      </c>
      <c r="I145" s="2518" t="s">
        <v>8655</v>
      </c>
      <c r="J145" s="2518" t="s">
        <v>8653</v>
      </c>
      <c r="K145" s="2512">
        <f t="shared" si="3"/>
        <v>7.26</v>
      </c>
      <c r="L145" s="2514">
        <v>42492</v>
      </c>
      <c r="M145" s="2515">
        <v>42571</v>
      </c>
      <c r="N145" s="2513" t="s">
        <v>1243</v>
      </c>
    </row>
    <row r="146" spans="1:14" hidden="1">
      <c r="A146" s="2509" t="s">
        <v>3388</v>
      </c>
      <c r="B146" s="2510"/>
      <c r="C146" s="2510">
        <v>584</v>
      </c>
      <c r="D146" s="2518" t="s">
        <v>8654</v>
      </c>
      <c r="E146" s="2512">
        <v>0</v>
      </c>
      <c r="F146" s="2518" t="s">
        <v>1535</v>
      </c>
      <c r="G146" s="2518" t="s">
        <v>8652</v>
      </c>
      <c r="H146" s="2512">
        <v>1.02</v>
      </c>
      <c r="I146" s="2518" t="s">
        <v>1535</v>
      </c>
      <c r="J146" s="2518" t="s">
        <v>8652</v>
      </c>
      <c r="K146" s="2512">
        <f t="shared" si="3"/>
        <v>1.02</v>
      </c>
      <c r="L146" s="2514">
        <v>42492</v>
      </c>
      <c r="M146" s="2515">
        <v>42572</v>
      </c>
      <c r="N146" s="2513" t="s">
        <v>1243</v>
      </c>
    </row>
    <row r="147" spans="1:14" hidden="1">
      <c r="A147" s="2525" t="s">
        <v>892</v>
      </c>
      <c r="B147" s="2507"/>
      <c r="C147" s="2510">
        <v>588</v>
      </c>
      <c r="D147" s="2518" t="s">
        <v>12245</v>
      </c>
      <c r="E147" s="2512">
        <v>0</v>
      </c>
      <c r="F147" s="2518" t="s">
        <v>12269</v>
      </c>
      <c r="G147" s="2518" t="s">
        <v>12270</v>
      </c>
      <c r="H147" s="2512">
        <v>0.17</v>
      </c>
      <c r="I147" s="2518" t="s">
        <v>12284</v>
      </c>
      <c r="J147" s="2518" t="s">
        <v>12245</v>
      </c>
      <c r="K147" s="2522">
        <f t="shared" ref="K147:K152" si="4">H147-E147</f>
        <v>0.17</v>
      </c>
      <c r="L147" s="2514">
        <v>43497</v>
      </c>
      <c r="M147" s="2515"/>
      <c r="N147" s="2513"/>
    </row>
    <row r="148" spans="1:14" hidden="1">
      <c r="A148" s="2509" t="s">
        <v>892</v>
      </c>
      <c r="B148" s="2517"/>
      <c r="C148" s="2510">
        <v>588</v>
      </c>
      <c r="D148" s="2518" t="s">
        <v>12268</v>
      </c>
      <c r="E148" s="2512">
        <v>0</v>
      </c>
      <c r="F148" s="2519" t="s">
        <v>12285</v>
      </c>
      <c r="G148" s="2526" t="s">
        <v>12245</v>
      </c>
      <c r="H148" s="2512">
        <v>0.09</v>
      </c>
      <c r="I148" s="2519" t="s">
        <v>33</v>
      </c>
      <c r="J148" s="2526" t="s">
        <v>33</v>
      </c>
      <c r="K148" s="2522">
        <f t="shared" si="4"/>
        <v>0.09</v>
      </c>
      <c r="L148" s="2514">
        <v>43497</v>
      </c>
      <c r="M148" s="2515"/>
      <c r="N148" s="2513"/>
    </row>
    <row r="149" spans="1:14" hidden="1">
      <c r="A149" s="2525" t="s">
        <v>892</v>
      </c>
      <c r="B149" s="2507"/>
      <c r="C149" s="2510">
        <v>588</v>
      </c>
      <c r="D149" s="2518" t="s">
        <v>12230</v>
      </c>
      <c r="E149" s="2512">
        <v>0.17</v>
      </c>
      <c r="F149" s="2518" t="s">
        <v>12284</v>
      </c>
      <c r="G149" s="2518" t="s">
        <v>12245</v>
      </c>
      <c r="H149" s="2512">
        <v>0.28999999999999998</v>
      </c>
      <c r="I149" s="2518" t="s">
        <v>12277</v>
      </c>
      <c r="J149" s="2518" t="s">
        <v>12230</v>
      </c>
      <c r="K149" s="2522">
        <f t="shared" si="4"/>
        <v>0.11999999999999997</v>
      </c>
      <c r="L149" s="2514">
        <v>43497</v>
      </c>
      <c r="M149" s="2515"/>
      <c r="N149" s="2513"/>
    </row>
    <row r="150" spans="1:14">
      <c r="A150" s="2525" t="s">
        <v>892</v>
      </c>
      <c r="B150" s="2507"/>
      <c r="C150" s="2510">
        <v>589</v>
      </c>
      <c r="D150" s="2518" t="s">
        <v>12246</v>
      </c>
      <c r="E150" s="2512">
        <v>0</v>
      </c>
      <c r="F150" s="2518" t="s">
        <v>12286</v>
      </c>
      <c r="G150" s="2518" t="s">
        <v>12247</v>
      </c>
      <c r="H150" s="2512">
        <v>0.13</v>
      </c>
      <c r="I150" s="2518" t="s">
        <v>12277</v>
      </c>
      <c r="J150" s="2518" t="s">
        <v>12230</v>
      </c>
      <c r="K150" s="2522">
        <f t="shared" si="4"/>
        <v>0.13</v>
      </c>
      <c r="L150" s="2514">
        <v>43405</v>
      </c>
      <c r="M150" s="2515"/>
      <c r="N150" s="2513" t="s">
        <v>3872</v>
      </c>
    </row>
    <row r="151" spans="1:14">
      <c r="A151" s="2525" t="s">
        <v>892</v>
      </c>
      <c r="B151" s="2507"/>
      <c r="C151" s="2510">
        <v>590</v>
      </c>
      <c r="D151" s="2518" t="s">
        <v>12247</v>
      </c>
      <c r="E151" s="2512">
        <v>0.03</v>
      </c>
      <c r="F151" s="2518" t="s">
        <v>12284</v>
      </c>
      <c r="G151" s="2518" t="s">
        <v>12245</v>
      </c>
      <c r="H151" s="2512">
        <v>0.14000000000000001</v>
      </c>
      <c r="I151" s="2518" t="s">
        <v>12280</v>
      </c>
      <c r="J151" s="2518" t="s">
        <v>12246</v>
      </c>
      <c r="K151" s="2522">
        <f t="shared" si="4"/>
        <v>0.11000000000000001</v>
      </c>
      <c r="L151" s="2514">
        <v>43374</v>
      </c>
      <c r="M151" s="2515"/>
      <c r="N151" s="2513" t="s">
        <v>3872</v>
      </c>
    </row>
    <row r="152" spans="1:14">
      <c r="A152" s="2509" t="s">
        <v>892</v>
      </c>
      <c r="B152" s="2510"/>
      <c r="C152" s="2510">
        <v>591</v>
      </c>
      <c r="D152" s="2518" t="s">
        <v>12245</v>
      </c>
      <c r="E152" s="2512">
        <v>0</v>
      </c>
      <c r="F152" s="2513" t="s">
        <v>12285</v>
      </c>
      <c r="G152" s="2511" t="s">
        <v>12245</v>
      </c>
      <c r="H152" s="2512">
        <v>0.2</v>
      </c>
      <c r="I152" s="2511" t="s">
        <v>12286</v>
      </c>
      <c r="J152" s="2511" t="s">
        <v>12247</v>
      </c>
      <c r="K152" s="2522">
        <f t="shared" si="4"/>
        <v>0.2</v>
      </c>
      <c r="L152" s="2514">
        <v>43374</v>
      </c>
      <c r="M152" s="2515"/>
      <c r="N152" s="2513" t="s">
        <v>3872</v>
      </c>
    </row>
    <row r="153" spans="1:14" hidden="1">
      <c r="A153" s="2525" t="s">
        <v>892</v>
      </c>
      <c r="B153" s="2507"/>
      <c r="C153" s="2507">
        <v>605</v>
      </c>
      <c r="D153" s="2527" t="s">
        <v>7195</v>
      </c>
      <c r="E153" s="2508">
        <v>0</v>
      </c>
      <c r="F153" s="2518"/>
      <c r="G153" s="2518"/>
      <c r="H153" s="2508">
        <v>0.9</v>
      </c>
      <c r="I153" s="2518"/>
      <c r="J153" s="2518"/>
      <c r="K153" s="2512">
        <f>ABS(H153-E153)</f>
        <v>0.9</v>
      </c>
      <c r="L153" s="2514">
        <v>42125</v>
      </c>
      <c r="M153" s="2515">
        <v>42151</v>
      </c>
      <c r="N153" s="2513" t="s">
        <v>1243</v>
      </c>
    </row>
    <row r="154" spans="1:14" hidden="1">
      <c r="A154" s="2509" t="s">
        <v>892</v>
      </c>
      <c r="B154" s="2510"/>
      <c r="C154" s="2510">
        <v>607</v>
      </c>
      <c r="D154" s="2518" t="s">
        <v>11345</v>
      </c>
      <c r="E154" s="2512">
        <v>0</v>
      </c>
      <c r="F154" s="2518" t="s">
        <v>4099</v>
      </c>
      <c r="G154" s="2518" t="s">
        <v>10897</v>
      </c>
      <c r="H154" s="2512">
        <v>0.83</v>
      </c>
      <c r="I154" s="2518" t="s">
        <v>10903</v>
      </c>
      <c r="J154" s="2518" t="s">
        <v>11346</v>
      </c>
      <c r="K154" s="2512">
        <v>0.83</v>
      </c>
      <c r="L154" s="2514">
        <v>42765</v>
      </c>
      <c r="M154" s="2515">
        <v>42824</v>
      </c>
      <c r="N154" s="2513" t="s">
        <v>1243</v>
      </c>
    </row>
    <row r="155" spans="1:14">
      <c r="A155" s="2509" t="s">
        <v>892</v>
      </c>
      <c r="B155" s="2510"/>
      <c r="C155" s="2516">
        <v>608</v>
      </c>
      <c r="D155" s="2511" t="s">
        <v>10893</v>
      </c>
      <c r="E155" s="2512">
        <v>0</v>
      </c>
      <c r="F155" s="2513" t="s">
        <v>10900</v>
      </c>
      <c r="G155" s="2511" t="s">
        <v>10890</v>
      </c>
      <c r="H155" s="2512">
        <v>1.1299999999999999</v>
      </c>
      <c r="I155" s="2511" t="s">
        <v>33</v>
      </c>
      <c r="J155" s="2511" t="s">
        <v>33</v>
      </c>
      <c r="K155" s="2512">
        <f>ABS(H155-E155)</f>
        <v>1.1299999999999999</v>
      </c>
      <c r="L155" s="2514">
        <v>42828</v>
      </c>
      <c r="M155" s="2515"/>
      <c r="N155" s="2513" t="s">
        <v>3872</v>
      </c>
    </row>
    <row r="156" spans="1:14">
      <c r="A156" s="2525" t="s">
        <v>892</v>
      </c>
      <c r="B156" s="2507"/>
      <c r="C156" s="2510">
        <v>617</v>
      </c>
      <c r="D156" s="2518" t="s">
        <v>12256</v>
      </c>
      <c r="E156" s="2512">
        <v>0</v>
      </c>
      <c r="F156" s="2518" t="s">
        <v>12282</v>
      </c>
      <c r="G156" s="2518" t="s">
        <v>12237</v>
      </c>
      <c r="H156" s="2512">
        <v>0.33</v>
      </c>
      <c r="I156" s="2518" t="s">
        <v>12289</v>
      </c>
      <c r="J156" s="2518" t="s">
        <v>12290</v>
      </c>
      <c r="K156" s="2522">
        <f>H156-E156</f>
        <v>0.33</v>
      </c>
      <c r="L156" s="2514">
        <v>42917</v>
      </c>
      <c r="M156" s="2515"/>
      <c r="N156" s="2513" t="s">
        <v>3872</v>
      </c>
    </row>
    <row r="157" spans="1:14">
      <c r="A157" s="2509" t="s">
        <v>892</v>
      </c>
      <c r="B157" s="2510"/>
      <c r="C157" s="2510">
        <v>618</v>
      </c>
      <c r="D157" s="2518" t="s">
        <v>12257</v>
      </c>
      <c r="E157" s="2512">
        <v>0</v>
      </c>
      <c r="F157" s="2513" t="s">
        <v>12291</v>
      </c>
      <c r="G157" s="2511" t="s">
        <v>12256</v>
      </c>
      <c r="H157" s="2512">
        <v>0.2</v>
      </c>
      <c r="I157" s="2511" t="s">
        <v>12292</v>
      </c>
      <c r="J157" s="2511" t="s">
        <v>12293</v>
      </c>
      <c r="K157" s="2522">
        <f>H157-E157</f>
        <v>0.2</v>
      </c>
      <c r="L157" s="2514">
        <v>42917</v>
      </c>
      <c r="M157" s="2515"/>
      <c r="N157" s="2513" t="s">
        <v>3872</v>
      </c>
    </row>
    <row r="158" spans="1:14" hidden="1">
      <c r="A158" s="2509" t="s">
        <v>892</v>
      </c>
      <c r="B158" s="2510"/>
      <c r="C158" s="2516">
        <v>654</v>
      </c>
      <c r="D158" s="2511" t="s">
        <v>8649</v>
      </c>
      <c r="E158" s="2512">
        <v>0</v>
      </c>
      <c r="F158" s="2513" t="s">
        <v>2511</v>
      </c>
      <c r="G158" s="2511" t="s">
        <v>10896</v>
      </c>
      <c r="H158" s="2512">
        <v>6.03</v>
      </c>
      <c r="I158" s="2511" t="s">
        <v>6662</v>
      </c>
      <c r="J158" s="2511" t="s">
        <v>6662</v>
      </c>
      <c r="K158" s="2512">
        <f>ABS(H158-E158)</f>
        <v>6.03</v>
      </c>
      <c r="L158" s="2514">
        <v>42795</v>
      </c>
      <c r="M158" s="2515">
        <v>42794</v>
      </c>
      <c r="N158" s="2513" t="s">
        <v>1243</v>
      </c>
    </row>
    <row r="159" spans="1:14" hidden="1">
      <c r="A159" s="2509" t="s">
        <v>3388</v>
      </c>
      <c r="B159" s="2510"/>
      <c r="C159" s="2510">
        <v>657</v>
      </c>
      <c r="D159" s="2518" t="s">
        <v>9718</v>
      </c>
      <c r="E159" s="2512">
        <v>1.33</v>
      </c>
      <c r="F159" s="2518" t="s">
        <v>9741</v>
      </c>
      <c r="G159" s="2518" t="s">
        <v>9742</v>
      </c>
      <c r="H159" s="2512">
        <v>1.59</v>
      </c>
      <c r="I159" s="2518" t="s">
        <v>9743</v>
      </c>
      <c r="J159" s="2518" t="s">
        <v>9726</v>
      </c>
      <c r="K159" s="2512">
        <f>ABS(H159-E159)</f>
        <v>0.26</v>
      </c>
      <c r="L159" s="2514">
        <v>42614</v>
      </c>
      <c r="M159" s="2515"/>
      <c r="N159" s="2513" t="s">
        <v>12224</v>
      </c>
    </row>
    <row r="160" spans="1:14" hidden="1">
      <c r="A160" s="2509" t="s">
        <v>3388</v>
      </c>
      <c r="B160" s="2510"/>
      <c r="C160" s="2510">
        <v>657</v>
      </c>
      <c r="D160" s="2518" t="s">
        <v>9717</v>
      </c>
      <c r="E160" s="2512">
        <v>0</v>
      </c>
      <c r="F160" s="2518" t="s">
        <v>9736</v>
      </c>
      <c r="G160" s="2518" t="s">
        <v>9710</v>
      </c>
      <c r="H160" s="2512">
        <v>1.33</v>
      </c>
      <c r="I160" s="2518" t="s">
        <v>9741</v>
      </c>
      <c r="J160" s="2518" t="s">
        <v>9742</v>
      </c>
      <c r="K160" s="2512">
        <f>ABS(H160-E160)</f>
        <v>1.33</v>
      </c>
      <c r="L160" s="2514">
        <v>42614</v>
      </c>
      <c r="M160" s="2515">
        <v>42762</v>
      </c>
      <c r="N160" s="2513" t="s">
        <v>1243</v>
      </c>
    </row>
    <row r="161" spans="1:14">
      <c r="A161" s="2509" t="s">
        <v>892</v>
      </c>
      <c r="B161" s="2517"/>
      <c r="C161" s="2510">
        <v>678</v>
      </c>
      <c r="D161" s="2518" t="s">
        <v>12248</v>
      </c>
      <c r="E161" s="2512">
        <v>0</v>
      </c>
      <c r="F161" s="2519" t="s">
        <v>12285</v>
      </c>
      <c r="G161" s="2520" t="s">
        <v>12230</v>
      </c>
      <c r="H161" s="2512">
        <v>0.1</v>
      </c>
      <c r="I161" s="2519" t="s">
        <v>33</v>
      </c>
      <c r="J161" s="2519" t="s">
        <v>33</v>
      </c>
      <c r="K161" s="2522">
        <f>H161-E161</f>
        <v>0.1</v>
      </c>
      <c r="L161" s="2514">
        <v>43405</v>
      </c>
      <c r="M161" s="2528"/>
      <c r="N161" s="2513" t="s">
        <v>3872</v>
      </c>
    </row>
    <row r="162" spans="1:14" hidden="1">
      <c r="A162" s="2525" t="s">
        <v>892</v>
      </c>
      <c r="B162" s="2507"/>
      <c r="C162" s="2510">
        <v>681</v>
      </c>
      <c r="D162" s="2518" t="s">
        <v>12249</v>
      </c>
      <c r="E162" s="2512">
        <v>0</v>
      </c>
      <c r="F162" s="2518" t="s">
        <v>12281</v>
      </c>
      <c r="G162" s="2518" t="s">
        <v>12231</v>
      </c>
      <c r="H162" s="2512">
        <v>0.18</v>
      </c>
      <c r="I162" s="2518" t="s">
        <v>12277</v>
      </c>
      <c r="J162" s="2518" t="s">
        <v>12230</v>
      </c>
      <c r="K162" s="2522">
        <f>H162-E162</f>
        <v>0.18</v>
      </c>
      <c r="L162" s="2514">
        <v>43497</v>
      </c>
      <c r="M162" s="2515"/>
      <c r="N162" s="2513"/>
    </row>
    <row r="163" spans="1:14" hidden="1">
      <c r="A163" s="2509" t="s">
        <v>892</v>
      </c>
      <c r="B163" s="2510"/>
      <c r="C163" s="2507">
        <v>686</v>
      </c>
      <c r="D163" s="2520" t="s">
        <v>7212</v>
      </c>
      <c r="E163" s="2508">
        <v>0</v>
      </c>
      <c r="F163" s="2519" t="s">
        <v>2637</v>
      </c>
      <c r="G163" s="2518" t="s">
        <v>7294</v>
      </c>
      <c r="H163" s="2508">
        <v>0.34</v>
      </c>
      <c r="I163" s="2519" t="s">
        <v>2638</v>
      </c>
      <c r="J163" s="2520" t="s">
        <v>7337</v>
      </c>
      <c r="K163" s="2522">
        <v>0.34</v>
      </c>
      <c r="L163" s="2561">
        <v>41456</v>
      </c>
      <c r="M163" s="2523">
        <v>41452</v>
      </c>
      <c r="N163" s="2524" t="s">
        <v>1243</v>
      </c>
    </row>
    <row r="164" spans="1:14">
      <c r="A164" s="2509" t="s">
        <v>892</v>
      </c>
      <c r="B164" s="2510"/>
      <c r="C164" s="2516">
        <v>707</v>
      </c>
      <c r="D164" s="2511" t="s">
        <v>10894</v>
      </c>
      <c r="E164" s="2512">
        <v>0</v>
      </c>
      <c r="F164" s="2513" t="s">
        <v>10903</v>
      </c>
      <c r="G164" s="2511" t="s">
        <v>10890</v>
      </c>
      <c r="H164" s="2512">
        <v>0.86</v>
      </c>
      <c r="I164" s="2511" t="s">
        <v>2511</v>
      </c>
      <c r="J164" s="2511" t="s">
        <v>10896</v>
      </c>
      <c r="K164" s="2512">
        <f>ABS(H164-E164)</f>
        <v>0.86</v>
      </c>
      <c r="L164" s="2514">
        <v>42828</v>
      </c>
      <c r="M164" s="2515"/>
      <c r="N164" s="2513" t="s">
        <v>3872</v>
      </c>
    </row>
    <row r="165" spans="1:14" hidden="1">
      <c r="A165" s="2509" t="s">
        <v>892</v>
      </c>
      <c r="B165" s="2510"/>
      <c r="C165" s="2507">
        <v>708</v>
      </c>
      <c r="D165" s="2520" t="s">
        <v>7213</v>
      </c>
      <c r="E165" s="2508">
        <v>0</v>
      </c>
      <c r="F165" s="2519" t="s">
        <v>2511</v>
      </c>
      <c r="G165" s="2526" t="s">
        <v>2509</v>
      </c>
      <c r="H165" s="2508">
        <v>2.6</v>
      </c>
      <c r="I165" s="2519" t="s">
        <v>33</v>
      </c>
      <c r="J165" s="2519" t="s">
        <v>33</v>
      </c>
      <c r="K165" s="2522">
        <v>2.6</v>
      </c>
      <c r="L165" s="2561">
        <v>41487</v>
      </c>
      <c r="M165" s="2523">
        <v>41513</v>
      </c>
      <c r="N165" s="2524" t="s">
        <v>1243</v>
      </c>
    </row>
    <row r="166" spans="1:14" hidden="1">
      <c r="A166" s="2525" t="s">
        <v>892</v>
      </c>
      <c r="B166" s="2507"/>
      <c r="C166" s="2507">
        <v>716</v>
      </c>
      <c r="D166" s="2527" t="s">
        <v>7266</v>
      </c>
      <c r="E166" s="2508">
        <v>0</v>
      </c>
      <c r="F166" s="2518"/>
      <c r="G166" s="2518"/>
      <c r="H166" s="2508">
        <v>0.26</v>
      </c>
      <c r="I166" s="2518"/>
      <c r="J166" s="2518"/>
      <c r="K166" s="2512">
        <f>ABS(H166-E166)</f>
        <v>0.26</v>
      </c>
      <c r="L166" s="2514">
        <v>42125</v>
      </c>
      <c r="M166" s="2515">
        <v>42144</v>
      </c>
      <c r="N166" s="2513" t="s">
        <v>1243</v>
      </c>
    </row>
    <row r="167" spans="1:14" hidden="1">
      <c r="A167" s="2509" t="s">
        <v>892</v>
      </c>
      <c r="B167" s="2510"/>
      <c r="C167" s="2507">
        <v>717</v>
      </c>
      <c r="D167" s="2520" t="s">
        <v>7208</v>
      </c>
      <c r="E167" s="2508">
        <v>0</v>
      </c>
      <c r="F167" s="2519" t="s">
        <v>2511</v>
      </c>
      <c r="G167" s="2526" t="s">
        <v>2509</v>
      </c>
      <c r="H167" s="2508">
        <v>1.56</v>
      </c>
      <c r="I167" s="2519" t="s">
        <v>2532</v>
      </c>
      <c r="J167" s="2520" t="s">
        <v>7208</v>
      </c>
      <c r="K167" s="2522">
        <v>1.56</v>
      </c>
      <c r="L167" s="2561">
        <v>41456</v>
      </c>
      <c r="M167" s="2523">
        <v>41487</v>
      </c>
      <c r="N167" s="2524" t="s">
        <v>1243</v>
      </c>
    </row>
    <row r="168" spans="1:14" hidden="1">
      <c r="A168" s="2509" t="s">
        <v>892</v>
      </c>
      <c r="B168" s="2510"/>
      <c r="C168" s="2507">
        <v>718</v>
      </c>
      <c r="D168" s="2520" t="s">
        <v>7208</v>
      </c>
      <c r="E168" s="2508">
        <v>0</v>
      </c>
      <c r="F168" s="2519" t="s">
        <v>2533</v>
      </c>
      <c r="G168" s="2520" t="s">
        <v>7208</v>
      </c>
      <c r="H168" s="2508">
        <v>1.23</v>
      </c>
      <c r="I168" s="2519" t="s">
        <v>2534</v>
      </c>
      <c r="J168" s="2520" t="s">
        <v>7272</v>
      </c>
      <c r="K168" s="2522">
        <v>1.23</v>
      </c>
      <c r="L168" s="2561">
        <v>41456</v>
      </c>
      <c r="M168" s="2523">
        <v>41486</v>
      </c>
      <c r="N168" s="2524" t="s">
        <v>1243</v>
      </c>
    </row>
    <row r="169" spans="1:14" hidden="1">
      <c r="A169" s="2509" t="s">
        <v>892</v>
      </c>
      <c r="B169" s="2517"/>
      <c r="C169" s="2507">
        <v>721</v>
      </c>
      <c r="D169" s="2520" t="s">
        <v>7316</v>
      </c>
      <c r="E169" s="2508">
        <v>0.36</v>
      </c>
      <c r="F169" s="2519" t="s">
        <v>510</v>
      </c>
      <c r="G169" s="2526"/>
      <c r="H169" s="2508">
        <v>3.16</v>
      </c>
      <c r="I169" s="2519" t="s">
        <v>2507</v>
      </c>
      <c r="J169" s="2520" t="s">
        <v>7201</v>
      </c>
      <c r="K169" s="2522">
        <v>2.8</v>
      </c>
      <c r="L169" s="2514">
        <v>41760</v>
      </c>
      <c r="M169" s="2523">
        <v>41800</v>
      </c>
      <c r="N169" s="2513" t="s">
        <v>1243</v>
      </c>
    </row>
    <row r="170" spans="1:14" hidden="1">
      <c r="A170" s="2525" t="s">
        <v>892</v>
      </c>
      <c r="B170" s="2507"/>
      <c r="C170" s="2507">
        <v>722</v>
      </c>
      <c r="D170" s="2527" t="s">
        <v>7296</v>
      </c>
      <c r="E170" s="2508">
        <v>0</v>
      </c>
      <c r="F170" s="2518" t="s">
        <v>7324</v>
      </c>
      <c r="G170" s="2518" t="s">
        <v>7200</v>
      </c>
      <c r="H170" s="2508">
        <v>1.42</v>
      </c>
      <c r="I170" s="2518" t="s">
        <v>7324</v>
      </c>
      <c r="J170" s="2518" t="s">
        <v>7200</v>
      </c>
      <c r="K170" s="2512">
        <f>ABS(H170-E170)</f>
        <v>1.42</v>
      </c>
      <c r="L170" s="2514">
        <v>42248</v>
      </c>
      <c r="M170" s="2515">
        <v>42339</v>
      </c>
      <c r="N170" s="2513" t="s">
        <v>1243</v>
      </c>
    </row>
    <row r="171" spans="1:14">
      <c r="A171" s="2509" t="s">
        <v>892</v>
      </c>
      <c r="B171" s="2510"/>
      <c r="C171" s="2510">
        <v>724</v>
      </c>
      <c r="D171" s="2518" t="s">
        <v>12228</v>
      </c>
      <c r="E171" s="2512">
        <v>0</v>
      </c>
      <c r="F171" s="2513" t="s">
        <v>12292</v>
      </c>
      <c r="G171" s="2511" t="s">
        <v>12293</v>
      </c>
      <c r="H171" s="2512">
        <v>0.87</v>
      </c>
      <c r="I171" s="2511" t="s">
        <v>12276</v>
      </c>
      <c r="J171" s="2511" t="s">
        <v>12228</v>
      </c>
      <c r="K171" s="2522">
        <f>H171-E171</f>
        <v>0.87</v>
      </c>
      <c r="L171" s="2514">
        <v>42917</v>
      </c>
      <c r="M171" s="2515"/>
      <c r="N171" s="2513" t="s">
        <v>3872</v>
      </c>
    </row>
    <row r="172" spans="1:14" ht="14.25" hidden="1" customHeight="1">
      <c r="A172" s="2509" t="s">
        <v>892</v>
      </c>
      <c r="B172" s="2517"/>
      <c r="C172" s="2507">
        <v>730</v>
      </c>
      <c r="D172" s="2520" t="s">
        <v>7242</v>
      </c>
      <c r="E172" s="2508">
        <v>0</v>
      </c>
      <c r="F172" s="2519" t="s">
        <v>2506</v>
      </c>
      <c r="G172" s="2566" t="s">
        <v>7346</v>
      </c>
      <c r="H172" s="2508">
        <v>1.38</v>
      </c>
      <c r="I172" s="2519" t="s">
        <v>2506</v>
      </c>
      <c r="J172" s="2566" t="s">
        <v>7201</v>
      </c>
      <c r="K172" s="2522">
        <v>1.38</v>
      </c>
      <c r="L172" s="2514">
        <v>41883</v>
      </c>
      <c r="M172" s="2523">
        <v>41913</v>
      </c>
      <c r="N172" s="2513" t="s">
        <v>1243</v>
      </c>
    </row>
    <row r="173" spans="1:14">
      <c r="A173" s="2509" t="s">
        <v>892</v>
      </c>
      <c r="B173" s="2517"/>
      <c r="C173" s="2510">
        <v>735</v>
      </c>
      <c r="D173" s="2518" t="s">
        <v>12250</v>
      </c>
      <c r="E173" s="2512">
        <v>0</v>
      </c>
      <c r="F173" s="2519" t="s">
        <v>12287</v>
      </c>
      <c r="G173" s="2520" t="s">
        <v>12225</v>
      </c>
      <c r="H173" s="2512">
        <v>0.09</v>
      </c>
      <c r="I173" s="2519" t="s">
        <v>12271</v>
      </c>
      <c r="J173" s="2519" t="s">
        <v>12261</v>
      </c>
      <c r="K173" s="2522">
        <f>H173-E173</f>
        <v>0.09</v>
      </c>
      <c r="L173" s="2514">
        <v>42917</v>
      </c>
      <c r="M173" s="2515"/>
      <c r="N173" s="2513" t="s">
        <v>3872</v>
      </c>
    </row>
    <row r="174" spans="1:14" hidden="1">
      <c r="A174" s="2525" t="s">
        <v>892</v>
      </c>
      <c r="B174" s="2507"/>
      <c r="C174" s="2507">
        <v>740</v>
      </c>
      <c r="D174" s="2527" t="s">
        <v>7297</v>
      </c>
      <c r="E174" s="2508">
        <v>0</v>
      </c>
      <c r="F174" s="2518" t="s">
        <v>4099</v>
      </c>
      <c r="G174" s="2518" t="s">
        <v>7338</v>
      </c>
      <c r="H174" s="2508">
        <v>0.72</v>
      </c>
      <c r="I174" s="2518" t="s">
        <v>510</v>
      </c>
      <c r="J174" s="2526" t="s">
        <v>6444</v>
      </c>
      <c r="K174" s="2512">
        <f>ABS(H174-E174)</f>
        <v>0.72</v>
      </c>
      <c r="L174" s="2514">
        <v>42248</v>
      </c>
      <c r="M174" s="2515">
        <v>42275</v>
      </c>
      <c r="N174" s="2513" t="s">
        <v>1243</v>
      </c>
    </row>
    <row r="175" spans="1:14" hidden="1">
      <c r="A175" s="2509" t="s">
        <v>892</v>
      </c>
      <c r="B175" s="2517"/>
      <c r="C175" s="2507">
        <v>754</v>
      </c>
      <c r="D175" s="2520" t="s">
        <v>7224</v>
      </c>
      <c r="E175" s="2508">
        <v>0</v>
      </c>
      <c r="F175" s="2519" t="s">
        <v>400</v>
      </c>
      <c r="G175" s="2566" t="s">
        <v>2502</v>
      </c>
      <c r="H175" s="2508">
        <v>0.55000000000000004</v>
      </c>
      <c r="I175" s="2519" t="s">
        <v>510</v>
      </c>
      <c r="J175" s="2566" t="s">
        <v>510</v>
      </c>
      <c r="K175" s="2522">
        <v>0.55000000000000004</v>
      </c>
      <c r="L175" s="2561">
        <v>41609</v>
      </c>
      <c r="M175" s="2523">
        <v>41628</v>
      </c>
      <c r="N175" s="2513" t="s">
        <v>1243</v>
      </c>
    </row>
    <row r="176" spans="1:14" hidden="1">
      <c r="A176" s="2509" t="s">
        <v>892</v>
      </c>
      <c r="B176" s="2517"/>
      <c r="C176" s="2507">
        <v>771</v>
      </c>
      <c r="D176" s="2527" t="s">
        <v>7274</v>
      </c>
      <c r="E176" s="2522">
        <v>0.97</v>
      </c>
      <c r="F176" s="2521" t="s">
        <v>7325</v>
      </c>
      <c r="G176" s="2520" t="s">
        <v>7231</v>
      </c>
      <c r="H176" s="2522">
        <v>1.22</v>
      </c>
      <c r="I176" s="2521" t="s">
        <v>7352</v>
      </c>
      <c r="J176" s="2520" t="s">
        <v>7273</v>
      </c>
      <c r="K176" s="2522">
        <v>0.25</v>
      </c>
      <c r="L176" s="2514">
        <v>42186</v>
      </c>
      <c r="M176" s="2523">
        <v>41564</v>
      </c>
      <c r="N176" s="2513" t="s">
        <v>1243</v>
      </c>
    </row>
    <row r="177" spans="1:14" hidden="1">
      <c r="A177" s="2509" t="s">
        <v>892</v>
      </c>
      <c r="B177" s="2517"/>
      <c r="C177" s="2507">
        <v>773</v>
      </c>
      <c r="D177" s="2527" t="s">
        <v>7273</v>
      </c>
      <c r="E177" s="2508">
        <v>0</v>
      </c>
      <c r="F177" s="2519" t="s">
        <v>2511</v>
      </c>
      <c r="G177" s="2526" t="s">
        <v>2509</v>
      </c>
      <c r="H177" s="2508">
        <v>1.6</v>
      </c>
      <c r="I177" s="2521" t="s">
        <v>33</v>
      </c>
      <c r="J177" s="2519" t="s">
        <v>33</v>
      </c>
      <c r="K177" s="2522">
        <v>1.6</v>
      </c>
      <c r="L177" s="2514">
        <v>42552</v>
      </c>
      <c r="M177" s="2523">
        <v>41579</v>
      </c>
      <c r="N177" s="2513" t="s">
        <v>1243</v>
      </c>
    </row>
    <row r="178" spans="1:14" hidden="1">
      <c r="A178" s="2509" t="s">
        <v>892</v>
      </c>
      <c r="B178" s="2517"/>
      <c r="C178" s="2507">
        <v>801</v>
      </c>
      <c r="D178" s="2520" t="s">
        <v>7243</v>
      </c>
      <c r="E178" s="2508">
        <v>0</v>
      </c>
      <c r="F178" s="2519" t="s">
        <v>2511</v>
      </c>
      <c r="G178" s="2526" t="s">
        <v>2509</v>
      </c>
      <c r="H178" s="2508">
        <v>3.36</v>
      </c>
      <c r="I178" s="2519" t="s">
        <v>2528</v>
      </c>
      <c r="J178" s="2520" t="s">
        <v>1133</v>
      </c>
      <c r="K178" s="2522">
        <v>3.36</v>
      </c>
      <c r="L178" s="2514">
        <v>41883</v>
      </c>
      <c r="M178" s="2523">
        <v>41897</v>
      </c>
      <c r="N178" s="2513" t="s">
        <v>1243</v>
      </c>
    </row>
    <row r="179" spans="1:14" hidden="1">
      <c r="A179" s="2525" t="s">
        <v>892</v>
      </c>
      <c r="B179" s="2507"/>
      <c r="C179" s="2507">
        <v>864</v>
      </c>
      <c r="D179" s="2527" t="s">
        <v>7298</v>
      </c>
      <c r="E179" s="2508">
        <v>0</v>
      </c>
      <c r="F179" s="2518" t="s">
        <v>7326</v>
      </c>
      <c r="G179" s="2518" t="s">
        <v>7194</v>
      </c>
      <c r="H179" s="2508">
        <v>0.9</v>
      </c>
      <c r="I179" s="2518" t="s">
        <v>33</v>
      </c>
      <c r="J179" s="2518" t="s">
        <v>33</v>
      </c>
      <c r="K179" s="2512">
        <f>ABS(H179-E179)</f>
        <v>0.9</v>
      </c>
      <c r="L179" s="2514">
        <v>42248</v>
      </c>
      <c r="M179" s="2515">
        <v>42326</v>
      </c>
      <c r="N179" s="2513" t="s">
        <v>1243</v>
      </c>
    </row>
    <row r="180" spans="1:14" hidden="1">
      <c r="A180" s="2525" t="s">
        <v>892</v>
      </c>
      <c r="B180" s="2507"/>
      <c r="C180" s="2507">
        <v>866</v>
      </c>
      <c r="D180" s="2527" t="s">
        <v>7299</v>
      </c>
      <c r="E180" s="2508">
        <v>0</v>
      </c>
      <c r="F180" s="2518" t="s">
        <v>7323</v>
      </c>
      <c r="G180" s="2518" t="s">
        <v>7195</v>
      </c>
      <c r="H180" s="2508">
        <v>0.3</v>
      </c>
      <c r="I180" s="2569" t="s">
        <v>7192</v>
      </c>
      <c r="J180" s="2569" t="s">
        <v>4977</v>
      </c>
      <c r="K180" s="2512">
        <f>ABS(H180-E180)</f>
        <v>0.3</v>
      </c>
      <c r="L180" s="2514">
        <v>42186</v>
      </c>
      <c r="M180" s="2515">
        <v>42236</v>
      </c>
      <c r="N180" s="2513" t="s">
        <v>1243</v>
      </c>
    </row>
    <row r="181" spans="1:14" hidden="1">
      <c r="A181" s="2525" t="s">
        <v>892</v>
      </c>
      <c r="B181" s="2507"/>
      <c r="C181" s="2507">
        <v>869</v>
      </c>
      <c r="D181" s="2527" t="s">
        <v>7300</v>
      </c>
      <c r="E181" s="2508">
        <v>0</v>
      </c>
      <c r="F181" s="2518" t="s">
        <v>7319</v>
      </c>
      <c r="G181" s="2518" t="s">
        <v>7288</v>
      </c>
      <c r="H181" s="2508">
        <v>2.2999999999999998</v>
      </c>
      <c r="I181" s="2518" t="s">
        <v>7319</v>
      </c>
      <c r="J181" s="2518" t="s">
        <v>7288</v>
      </c>
      <c r="K181" s="2512">
        <f>ABS(H181-E181)</f>
        <v>2.2999999999999998</v>
      </c>
      <c r="L181" s="2514">
        <v>42339</v>
      </c>
      <c r="M181" s="2515">
        <v>42429</v>
      </c>
      <c r="N181" s="2513" t="s">
        <v>1243</v>
      </c>
    </row>
    <row r="182" spans="1:14" hidden="1">
      <c r="A182" s="2525" t="s">
        <v>892</v>
      </c>
      <c r="B182" s="2507"/>
      <c r="C182" s="2507">
        <v>904</v>
      </c>
      <c r="D182" s="2527" t="s">
        <v>7301</v>
      </c>
      <c r="E182" s="2508">
        <v>0</v>
      </c>
      <c r="F182" s="2518" t="s">
        <v>7327</v>
      </c>
      <c r="G182" s="2518" t="s">
        <v>7197</v>
      </c>
      <c r="H182" s="2508">
        <v>0.65</v>
      </c>
      <c r="I182" s="2518" t="s">
        <v>33</v>
      </c>
      <c r="J182" s="2518" t="s">
        <v>33</v>
      </c>
      <c r="K182" s="2512">
        <f>ABS(H182-E182)</f>
        <v>0.65</v>
      </c>
      <c r="L182" s="2514">
        <v>42186</v>
      </c>
      <c r="M182" s="2515">
        <v>42235</v>
      </c>
      <c r="N182" s="2513" t="s">
        <v>1243</v>
      </c>
    </row>
    <row r="183" spans="1:14" hidden="1">
      <c r="A183" s="2509" t="s">
        <v>3388</v>
      </c>
      <c r="B183" s="2510"/>
      <c r="C183" s="2510">
        <v>913</v>
      </c>
      <c r="D183" s="2518" t="s">
        <v>9026</v>
      </c>
      <c r="E183" s="2512">
        <v>0</v>
      </c>
      <c r="F183" s="2518" t="s">
        <v>1535</v>
      </c>
      <c r="G183" s="2518" t="s">
        <v>8652</v>
      </c>
      <c r="H183" s="2512">
        <v>1.24</v>
      </c>
      <c r="I183" s="2518" t="s">
        <v>510</v>
      </c>
      <c r="J183" s="2518" t="s">
        <v>510</v>
      </c>
      <c r="K183" s="2512">
        <f>ABS(H183-E183)</f>
        <v>1.24</v>
      </c>
      <c r="L183" s="2514">
        <v>42583</v>
      </c>
      <c r="M183" s="2515">
        <v>42683</v>
      </c>
      <c r="N183" s="2513" t="s">
        <v>1243</v>
      </c>
    </row>
    <row r="184" spans="1:14" hidden="1">
      <c r="A184" s="2509" t="s">
        <v>892</v>
      </c>
      <c r="B184" s="2510"/>
      <c r="C184" s="2507">
        <v>915</v>
      </c>
      <c r="D184" s="2520" t="s">
        <v>7209</v>
      </c>
      <c r="E184" s="2508">
        <v>0</v>
      </c>
      <c r="F184" s="2519" t="s">
        <v>2535</v>
      </c>
      <c r="G184" s="2520" t="s">
        <v>7237</v>
      </c>
      <c r="H184" s="2508">
        <v>0.14000000000000001</v>
      </c>
      <c r="I184" s="2519" t="s">
        <v>33</v>
      </c>
      <c r="J184" s="2519" t="s">
        <v>33</v>
      </c>
      <c r="K184" s="2522">
        <v>0.14000000000000001</v>
      </c>
      <c r="L184" s="2561">
        <v>41456</v>
      </c>
      <c r="M184" s="2523">
        <v>41488</v>
      </c>
      <c r="N184" s="2524" t="s">
        <v>1243</v>
      </c>
    </row>
    <row r="185" spans="1:14" hidden="1">
      <c r="A185" s="2509" t="s">
        <v>892</v>
      </c>
      <c r="B185" s="2517"/>
      <c r="C185" s="2507">
        <v>964</v>
      </c>
      <c r="D185" s="2527" t="s">
        <v>7264</v>
      </c>
      <c r="E185" s="2508">
        <v>0</v>
      </c>
      <c r="F185" s="2519" t="s">
        <v>2536</v>
      </c>
      <c r="G185" s="2520" t="s">
        <v>7259</v>
      </c>
      <c r="H185" s="2508">
        <v>2</v>
      </c>
      <c r="I185" s="2519" t="s">
        <v>2536</v>
      </c>
      <c r="J185" s="2520" t="s">
        <v>7259</v>
      </c>
      <c r="K185" s="2522">
        <v>2</v>
      </c>
      <c r="L185" s="2514">
        <v>42125</v>
      </c>
      <c r="M185" s="2523">
        <v>42152</v>
      </c>
      <c r="N185" s="2513" t="s">
        <v>1243</v>
      </c>
    </row>
    <row r="186" spans="1:14" hidden="1">
      <c r="A186" s="2509" t="s">
        <v>892</v>
      </c>
      <c r="B186" s="2517"/>
      <c r="C186" s="2507">
        <v>965</v>
      </c>
      <c r="D186" s="2526" t="s">
        <v>7227</v>
      </c>
      <c r="E186" s="2508">
        <v>0</v>
      </c>
      <c r="F186" s="2519" t="s">
        <v>2531</v>
      </c>
      <c r="G186" s="2520" t="s">
        <v>7236</v>
      </c>
      <c r="H186" s="2508">
        <v>1.26</v>
      </c>
      <c r="I186" s="2521" t="s">
        <v>510</v>
      </c>
      <c r="J186" s="2526" t="s">
        <v>510</v>
      </c>
      <c r="K186" s="2522">
        <v>1.26</v>
      </c>
      <c r="L186" s="2561">
        <v>41730</v>
      </c>
      <c r="M186" s="2515">
        <v>41758</v>
      </c>
      <c r="N186" s="2513" t="s">
        <v>1243</v>
      </c>
    </row>
    <row r="187" spans="1:14" hidden="1">
      <c r="A187" s="2509" t="s">
        <v>892</v>
      </c>
      <c r="B187" s="2517"/>
      <c r="C187" s="2507">
        <v>966</v>
      </c>
      <c r="D187" s="2527" t="s">
        <v>7275</v>
      </c>
      <c r="E187" s="2508">
        <v>0</v>
      </c>
      <c r="F187" s="2519" t="s">
        <v>2537</v>
      </c>
      <c r="G187" s="2520" t="s">
        <v>7268</v>
      </c>
      <c r="H187" s="2508">
        <v>0.2</v>
      </c>
      <c r="I187" s="2519" t="s">
        <v>33</v>
      </c>
      <c r="J187" s="2519" t="s">
        <v>33</v>
      </c>
      <c r="K187" s="2522">
        <v>0.2</v>
      </c>
      <c r="L187" s="2514">
        <v>42186</v>
      </c>
      <c r="M187" s="2515">
        <v>41884</v>
      </c>
      <c r="N187" s="2513" t="s">
        <v>1243</v>
      </c>
    </row>
    <row r="188" spans="1:14" hidden="1">
      <c r="A188" s="2509" t="s">
        <v>892</v>
      </c>
      <c r="B188" s="2510"/>
      <c r="C188" s="2507">
        <v>967</v>
      </c>
      <c r="D188" s="2520" t="s">
        <v>7248</v>
      </c>
      <c r="E188" s="2508">
        <v>0</v>
      </c>
      <c r="F188" s="2519" t="s">
        <v>400</v>
      </c>
      <c r="G188" s="2526" t="s">
        <v>2502</v>
      </c>
      <c r="H188" s="2508">
        <v>0.72</v>
      </c>
      <c r="I188" s="2519" t="s">
        <v>510</v>
      </c>
      <c r="J188" s="2526" t="s">
        <v>510</v>
      </c>
      <c r="K188" s="2522">
        <v>0.72</v>
      </c>
      <c r="L188" s="2514">
        <v>41913</v>
      </c>
      <c r="M188" s="2515">
        <v>41969</v>
      </c>
      <c r="N188" s="2513" t="s">
        <v>1243</v>
      </c>
    </row>
    <row r="189" spans="1:14" hidden="1">
      <c r="A189" s="2509" t="s">
        <v>892</v>
      </c>
      <c r="B189" s="2510"/>
      <c r="C189" s="2507">
        <v>971</v>
      </c>
      <c r="D189" s="2520" t="s">
        <v>1642</v>
      </c>
      <c r="E189" s="2522">
        <v>0</v>
      </c>
      <c r="F189" s="2521" t="s">
        <v>890</v>
      </c>
      <c r="G189" s="2526" t="s">
        <v>2508</v>
      </c>
      <c r="H189" s="2522">
        <v>1.1200000000000001</v>
      </c>
      <c r="I189" s="2521" t="s">
        <v>510</v>
      </c>
      <c r="J189" s="2526" t="s">
        <v>2508</v>
      </c>
      <c r="K189" s="2522">
        <v>1.1200000000000001</v>
      </c>
      <c r="L189" s="2570">
        <v>41456</v>
      </c>
      <c r="M189" s="2523">
        <v>41487</v>
      </c>
      <c r="N189" s="2524" t="s">
        <v>1243</v>
      </c>
    </row>
    <row r="190" spans="1:14" hidden="1">
      <c r="A190" s="2509" t="s">
        <v>3388</v>
      </c>
      <c r="B190" s="2510"/>
      <c r="C190" s="2510">
        <v>1032</v>
      </c>
      <c r="D190" s="2511" t="s">
        <v>8644</v>
      </c>
      <c r="E190" s="2512">
        <v>0</v>
      </c>
      <c r="F190" s="2513" t="s">
        <v>10898</v>
      </c>
      <c r="G190" s="2511" t="s">
        <v>8649</v>
      </c>
      <c r="H190" s="2512">
        <v>4.53</v>
      </c>
      <c r="I190" s="2511" t="s">
        <v>4271</v>
      </c>
      <c r="J190" s="2511" t="s">
        <v>7338</v>
      </c>
      <c r="K190" s="2512">
        <f>ABS(H190-E190)</f>
        <v>4.53</v>
      </c>
      <c r="L190" s="2529">
        <v>42795</v>
      </c>
      <c r="M190" s="2515"/>
      <c r="N190" s="2513" t="s">
        <v>12224</v>
      </c>
    </row>
    <row r="191" spans="1:14" hidden="1">
      <c r="A191" s="2525" t="s">
        <v>892</v>
      </c>
      <c r="B191" s="2507"/>
      <c r="C191" s="2507">
        <v>1054</v>
      </c>
      <c r="D191" s="2527" t="s">
        <v>7302</v>
      </c>
      <c r="E191" s="2508">
        <v>0.34</v>
      </c>
      <c r="F191" s="2518" t="s">
        <v>7362</v>
      </c>
      <c r="G191" s="2518" t="s">
        <v>7207</v>
      </c>
      <c r="H191" s="2508">
        <v>0.86</v>
      </c>
      <c r="I191" s="2518" t="s">
        <v>33</v>
      </c>
      <c r="J191" s="2518" t="s">
        <v>33</v>
      </c>
      <c r="K191" s="2512">
        <f>ABS(H191-E191)</f>
        <v>0.52</v>
      </c>
      <c r="L191" s="2514">
        <v>42429</v>
      </c>
      <c r="M191" s="2515">
        <v>42451</v>
      </c>
      <c r="N191" s="2513" t="s">
        <v>1243</v>
      </c>
    </row>
    <row r="192" spans="1:14" hidden="1">
      <c r="A192" s="2509" t="s">
        <v>892</v>
      </c>
      <c r="B192" s="2517"/>
      <c r="C192" s="2507">
        <v>1056</v>
      </c>
      <c r="D192" s="2527" t="s">
        <v>7276</v>
      </c>
      <c r="E192" s="2522">
        <v>0</v>
      </c>
      <c r="F192" s="2521" t="s">
        <v>7328</v>
      </c>
      <c r="G192" s="2521" t="s">
        <v>7329</v>
      </c>
      <c r="H192" s="2522">
        <v>0.38</v>
      </c>
      <c r="I192" s="2521" t="s">
        <v>7354</v>
      </c>
      <c r="J192" s="2520" t="s">
        <v>7276</v>
      </c>
      <c r="K192" s="2522">
        <v>0.38</v>
      </c>
      <c r="L192" s="2514">
        <v>42186</v>
      </c>
      <c r="M192" s="2523">
        <v>41571</v>
      </c>
      <c r="N192" s="2513" t="s">
        <v>1243</v>
      </c>
    </row>
    <row r="193" spans="1:14" hidden="1">
      <c r="A193" s="2509" t="s">
        <v>892</v>
      </c>
      <c r="B193" s="2517"/>
      <c r="C193" s="2507">
        <v>1057</v>
      </c>
      <c r="D193" s="2527" t="s">
        <v>7276</v>
      </c>
      <c r="E193" s="2522">
        <v>0</v>
      </c>
      <c r="F193" s="2521" t="s">
        <v>7325</v>
      </c>
      <c r="G193" s="2520" t="s">
        <v>7231</v>
      </c>
      <c r="H193" s="2522">
        <v>1.1000000000000001</v>
      </c>
      <c r="I193" s="2521" t="s">
        <v>7355</v>
      </c>
      <c r="J193" s="2520" t="s">
        <v>7276</v>
      </c>
      <c r="K193" s="2522">
        <v>1.1000000000000001</v>
      </c>
      <c r="L193" s="2529">
        <v>42552</v>
      </c>
      <c r="M193" s="2523">
        <v>41582</v>
      </c>
      <c r="N193" s="2513" t="s">
        <v>1243</v>
      </c>
    </row>
    <row r="194" spans="1:14" hidden="1">
      <c r="A194" s="2509" t="s">
        <v>892</v>
      </c>
      <c r="B194" s="2517"/>
      <c r="C194" s="2507">
        <v>1060</v>
      </c>
      <c r="D194" s="2527" t="s">
        <v>7277</v>
      </c>
      <c r="E194" s="2508">
        <v>0</v>
      </c>
      <c r="F194" s="2519" t="s">
        <v>2511</v>
      </c>
      <c r="G194" s="2526" t="s">
        <v>2509</v>
      </c>
      <c r="H194" s="2508">
        <v>0.19</v>
      </c>
      <c r="I194" s="2519" t="s">
        <v>510</v>
      </c>
      <c r="J194" s="2526" t="s">
        <v>510</v>
      </c>
      <c r="K194" s="2522">
        <v>0.19</v>
      </c>
      <c r="L194" s="2529">
        <v>42186</v>
      </c>
      <c r="M194" s="2523">
        <v>41892</v>
      </c>
      <c r="N194" s="2513" t="s">
        <v>1243</v>
      </c>
    </row>
    <row r="195" spans="1:14" hidden="1">
      <c r="A195" s="2509" t="s">
        <v>892</v>
      </c>
      <c r="B195" s="2517"/>
      <c r="C195" s="2507">
        <v>1061</v>
      </c>
      <c r="D195" s="2527" t="s">
        <v>7278</v>
      </c>
      <c r="E195" s="2508">
        <v>0</v>
      </c>
      <c r="F195" s="2519" t="s">
        <v>2511</v>
      </c>
      <c r="G195" s="2526" t="s">
        <v>2509</v>
      </c>
      <c r="H195" s="2508">
        <v>0.4</v>
      </c>
      <c r="I195" s="2519" t="s">
        <v>33</v>
      </c>
      <c r="J195" s="2519" t="s">
        <v>33</v>
      </c>
      <c r="K195" s="2522">
        <v>0.4</v>
      </c>
      <c r="L195" s="2514">
        <v>42186</v>
      </c>
      <c r="M195" s="2528">
        <v>41877</v>
      </c>
      <c r="N195" s="2513" t="s">
        <v>1243</v>
      </c>
    </row>
    <row r="196" spans="1:14">
      <c r="A196" s="2509" t="s">
        <v>892</v>
      </c>
      <c r="B196" s="2517"/>
      <c r="C196" s="2510">
        <v>1063</v>
      </c>
      <c r="D196" s="2518" t="s">
        <v>12251</v>
      </c>
      <c r="E196" s="2512">
        <v>0</v>
      </c>
      <c r="F196" s="2519" t="s">
        <v>12276</v>
      </c>
      <c r="G196" s="2520" t="s">
        <v>12228</v>
      </c>
      <c r="H196" s="2512">
        <v>0.72</v>
      </c>
      <c r="I196" s="2519" t="s">
        <v>12276</v>
      </c>
      <c r="J196" s="2520" t="s">
        <v>12228</v>
      </c>
      <c r="K196" s="2522">
        <f>H196-E196</f>
        <v>0.72</v>
      </c>
      <c r="L196" s="2514">
        <v>43221</v>
      </c>
      <c r="M196" s="2515"/>
      <c r="N196" s="2513" t="s">
        <v>3872</v>
      </c>
    </row>
    <row r="197" spans="1:14" hidden="1">
      <c r="A197" s="2509" t="s">
        <v>3388</v>
      </c>
      <c r="B197" s="2510"/>
      <c r="C197" s="2510">
        <v>1076</v>
      </c>
      <c r="D197" s="2518" t="s">
        <v>8656</v>
      </c>
      <c r="E197" s="2512">
        <v>0</v>
      </c>
      <c r="F197" s="2518" t="s">
        <v>1535</v>
      </c>
      <c r="G197" s="2518" t="s">
        <v>8652</v>
      </c>
      <c r="H197" s="2512">
        <v>0.81</v>
      </c>
      <c r="I197" s="2518" t="s">
        <v>510</v>
      </c>
      <c r="J197" s="2518" t="s">
        <v>510</v>
      </c>
      <c r="K197" s="2512">
        <f>ABS(H197-E197)</f>
        <v>0.81</v>
      </c>
      <c r="L197" s="2529">
        <v>42492</v>
      </c>
      <c r="M197" s="2515">
        <v>42573</v>
      </c>
      <c r="N197" s="2513" t="s">
        <v>1243</v>
      </c>
    </row>
    <row r="198" spans="1:14" hidden="1">
      <c r="A198" s="2509" t="s">
        <v>3388</v>
      </c>
      <c r="B198" s="2510"/>
      <c r="C198" s="2510">
        <v>1079</v>
      </c>
      <c r="D198" s="2518" t="s">
        <v>9719</v>
      </c>
      <c r="E198" s="2512">
        <v>0</v>
      </c>
      <c r="F198" s="2518" t="s">
        <v>9739</v>
      </c>
      <c r="G198" s="2518" t="s">
        <v>9711</v>
      </c>
      <c r="H198" s="2512">
        <v>0.24</v>
      </c>
      <c r="I198" s="2518" t="s">
        <v>9745</v>
      </c>
      <c r="J198" s="2518" t="s">
        <v>9712</v>
      </c>
      <c r="K198" s="2512">
        <f>ABS(H198-E198)</f>
        <v>0.24</v>
      </c>
      <c r="L198" s="2514">
        <v>42614</v>
      </c>
      <c r="M198" s="2515"/>
      <c r="N198" s="2513" t="s">
        <v>12224</v>
      </c>
    </row>
    <row r="199" spans="1:14" hidden="1">
      <c r="A199" s="2509" t="s">
        <v>3388</v>
      </c>
      <c r="B199" s="2510"/>
      <c r="C199" s="2510">
        <v>1081</v>
      </c>
      <c r="D199" s="2518" t="s">
        <v>9720</v>
      </c>
      <c r="E199" s="2512">
        <v>0</v>
      </c>
      <c r="F199" s="2518" t="s">
        <v>9744</v>
      </c>
      <c r="G199" s="2518" t="s">
        <v>9742</v>
      </c>
      <c r="H199" s="2512">
        <v>0.28000000000000003</v>
      </c>
      <c r="I199" s="2518" t="s">
        <v>9745</v>
      </c>
      <c r="J199" s="2518" t="s">
        <v>9712</v>
      </c>
      <c r="K199" s="2512">
        <f>ABS(H199-E199)</f>
        <v>0.28000000000000003</v>
      </c>
      <c r="L199" s="2514">
        <v>42614</v>
      </c>
      <c r="M199" s="2515"/>
      <c r="N199" s="2513" t="s">
        <v>12224</v>
      </c>
    </row>
    <row r="200" spans="1:14" hidden="1">
      <c r="A200" s="2509" t="s">
        <v>892</v>
      </c>
      <c r="B200" s="2517"/>
      <c r="C200" s="2507">
        <v>1091</v>
      </c>
      <c r="D200" s="2527" t="s">
        <v>7279</v>
      </c>
      <c r="E200" s="2522">
        <v>0</v>
      </c>
      <c r="F200" s="2521" t="s">
        <v>2511</v>
      </c>
      <c r="G200" s="2526" t="s">
        <v>2509</v>
      </c>
      <c r="H200" s="2522">
        <v>1.65</v>
      </c>
      <c r="I200" s="2521" t="s">
        <v>2511</v>
      </c>
      <c r="J200" s="2526" t="s">
        <v>2509</v>
      </c>
      <c r="K200" s="2522">
        <v>1.65</v>
      </c>
      <c r="L200" s="2529">
        <v>42186</v>
      </c>
      <c r="M200" s="2523">
        <v>41556</v>
      </c>
      <c r="N200" s="2513" t="s">
        <v>1243</v>
      </c>
    </row>
    <row r="201" spans="1:14">
      <c r="A201" s="2509" t="s">
        <v>892</v>
      </c>
      <c r="B201" s="2517"/>
      <c r="C201" s="2510">
        <v>1122</v>
      </c>
      <c r="D201" s="2518" t="s">
        <v>12252</v>
      </c>
      <c r="E201" s="2512">
        <v>0</v>
      </c>
      <c r="F201" s="2519" t="s">
        <v>12288</v>
      </c>
      <c r="G201" s="2520" t="s">
        <v>12241</v>
      </c>
      <c r="H201" s="2512">
        <v>0.08</v>
      </c>
      <c r="I201" s="2519" t="s">
        <v>33</v>
      </c>
      <c r="J201" s="2526" t="s">
        <v>33</v>
      </c>
      <c r="K201" s="2522">
        <f>H201-E201</f>
        <v>0.08</v>
      </c>
      <c r="L201" s="2529">
        <v>43191</v>
      </c>
      <c r="M201" s="2515"/>
      <c r="N201" s="2513" t="s">
        <v>3872</v>
      </c>
    </row>
    <row r="202" spans="1:14">
      <c r="A202" s="2509" t="s">
        <v>892</v>
      </c>
      <c r="B202" s="2517"/>
      <c r="C202" s="2510">
        <v>1123</v>
      </c>
      <c r="D202" s="2518" t="s">
        <v>12253</v>
      </c>
      <c r="E202" s="2512">
        <v>0</v>
      </c>
      <c r="F202" s="2519" t="s">
        <v>12288</v>
      </c>
      <c r="G202" s="2520" t="s">
        <v>12241</v>
      </c>
      <c r="H202" s="2512">
        <v>0.09</v>
      </c>
      <c r="I202" s="2519" t="s">
        <v>33</v>
      </c>
      <c r="J202" s="2519" t="s">
        <v>33</v>
      </c>
      <c r="K202" s="2522">
        <f>H202-E202</f>
        <v>0.09</v>
      </c>
      <c r="L202" s="2529">
        <v>43221</v>
      </c>
      <c r="M202" s="2515"/>
      <c r="N202" s="2513" t="s">
        <v>3872</v>
      </c>
    </row>
    <row r="203" spans="1:14">
      <c r="A203" s="2525" t="s">
        <v>892</v>
      </c>
      <c r="B203" s="2507"/>
      <c r="C203" s="2510">
        <v>1124</v>
      </c>
      <c r="D203" s="2518" t="s">
        <v>12254</v>
      </c>
      <c r="E203" s="2512">
        <v>0</v>
      </c>
      <c r="F203" s="2518" t="s">
        <v>12288</v>
      </c>
      <c r="G203" s="2518" t="s">
        <v>12241</v>
      </c>
      <c r="H203" s="2512">
        <v>0.09</v>
      </c>
      <c r="I203" s="2518" t="s">
        <v>33</v>
      </c>
      <c r="J203" s="2518" t="s">
        <v>33</v>
      </c>
      <c r="K203" s="2522">
        <f>H203-E203</f>
        <v>0.09</v>
      </c>
      <c r="L203" s="2514">
        <v>42917</v>
      </c>
      <c r="M203" s="2515"/>
      <c r="N203" s="2513" t="s">
        <v>3872</v>
      </c>
    </row>
    <row r="204" spans="1:14" hidden="1">
      <c r="A204" s="2571" t="s">
        <v>892</v>
      </c>
      <c r="B204" s="2572"/>
      <c r="C204" s="2573">
        <v>1128</v>
      </c>
      <c r="D204" s="2574" t="s">
        <v>7281</v>
      </c>
      <c r="E204" s="2575">
        <v>0</v>
      </c>
      <c r="F204" s="2576" t="s">
        <v>400</v>
      </c>
      <c r="G204" s="2577" t="s">
        <v>2502</v>
      </c>
      <c r="H204" s="2575">
        <v>0.92</v>
      </c>
      <c r="I204" s="2576" t="s">
        <v>2511</v>
      </c>
      <c r="J204" s="2577" t="s">
        <v>2509</v>
      </c>
      <c r="K204" s="2578">
        <v>0.92</v>
      </c>
      <c r="L204" s="2529">
        <v>42186</v>
      </c>
      <c r="M204" s="2579">
        <v>41642</v>
      </c>
      <c r="N204" s="2513" t="s">
        <v>1243</v>
      </c>
    </row>
    <row r="205" spans="1:14" hidden="1">
      <c r="A205" s="2509" t="s">
        <v>892</v>
      </c>
      <c r="B205" s="2510"/>
      <c r="C205" s="2507">
        <v>1129</v>
      </c>
      <c r="D205" s="2520" t="s">
        <v>7240</v>
      </c>
      <c r="E205" s="2508">
        <v>0</v>
      </c>
      <c r="F205" s="2519" t="s">
        <v>2538</v>
      </c>
      <c r="G205" s="2526" t="s">
        <v>7227</v>
      </c>
      <c r="H205" s="2508">
        <v>0.15</v>
      </c>
      <c r="I205" s="2519" t="s">
        <v>33</v>
      </c>
      <c r="J205" s="2519" t="s">
        <v>33</v>
      </c>
      <c r="K205" s="2522">
        <v>0.15</v>
      </c>
      <c r="L205" s="2529">
        <v>41791</v>
      </c>
      <c r="M205" s="2523">
        <v>41795</v>
      </c>
      <c r="N205" s="2513" t="s">
        <v>1243</v>
      </c>
    </row>
    <row r="206" spans="1:14" hidden="1">
      <c r="A206" s="2509" t="s">
        <v>892</v>
      </c>
      <c r="B206" s="2510"/>
      <c r="C206" s="2507">
        <v>1130</v>
      </c>
      <c r="D206" s="2520" t="s">
        <v>7214</v>
      </c>
      <c r="E206" s="2508">
        <v>0</v>
      </c>
      <c r="F206" s="2519" t="s">
        <v>2535</v>
      </c>
      <c r="G206" s="2520" t="s">
        <v>7237</v>
      </c>
      <c r="H206" s="2508">
        <v>0.72</v>
      </c>
      <c r="I206" s="2519" t="s">
        <v>33</v>
      </c>
      <c r="J206" s="2519" t="s">
        <v>33</v>
      </c>
      <c r="K206" s="2522">
        <v>0.72</v>
      </c>
      <c r="L206" s="2561">
        <v>41487</v>
      </c>
      <c r="M206" s="2515">
        <v>41502</v>
      </c>
      <c r="N206" s="2524" t="s">
        <v>1243</v>
      </c>
    </row>
    <row r="207" spans="1:14" hidden="1">
      <c r="A207" s="2509" t="s">
        <v>892</v>
      </c>
      <c r="B207" s="2517"/>
      <c r="C207" s="2507">
        <v>1132</v>
      </c>
      <c r="D207" s="2527" t="s">
        <v>7280</v>
      </c>
      <c r="E207" s="2508">
        <v>0</v>
      </c>
      <c r="F207" s="2519" t="s">
        <v>2536</v>
      </c>
      <c r="G207" s="2526" t="s">
        <v>7259</v>
      </c>
      <c r="H207" s="2508">
        <v>1</v>
      </c>
      <c r="I207" s="2519" t="s">
        <v>510</v>
      </c>
      <c r="J207" s="2526" t="s">
        <v>510</v>
      </c>
      <c r="K207" s="2522">
        <v>1</v>
      </c>
      <c r="L207" s="2529">
        <v>42156</v>
      </c>
      <c r="M207" s="2523">
        <v>42157</v>
      </c>
      <c r="N207" s="2513" t="s">
        <v>1243</v>
      </c>
    </row>
    <row r="208" spans="1:14" hidden="1">
      <c r="A208" s="2509" t="s">
        <v>892</v>
      </c>
      <c r="B208" s="2510"/>
      <c r="C208" s="2507">
        <v>1141</v>
      </c>
      <c r="D208" s="2520" t="s">
        <v>7210</v>
      </c>
      <c r="E208" s="2508">
        <v>0</v>
      </c>
      <c r="F208" s="2519" t="s">
        <v>2535</v>
      </c>
      <c r="G208" s="2520" t="s">
        <v>7237</v>
      </c>
      <c r="H208" s="2508">
        <v>1.26</v>
      </c>
      <c r="I208" s="2519" t="s">
        <v>33</v>
      </c>
      <c r="J208" s="2519" t="s">
        <v>33</v>
      </c>
      <c r="K208" s="2522">
        <v>1.26</v>
      </c>
      <c r="L208" s="2561">
        <v>41456</v>
      </c>
      <c r="M208" s="2523">
        <v>41488</v>
      </c>
      <c r="N208" s="2524" t="s">
        <v>1243</v>
      </c>
    </row>
    <row r="209" spans="1:14" hidden="1">
      <c r="A209" s="2509" t="s">
        <v>3388</v>
      </c>
      <c r="B209" s="2510"/>
      <c r="C209" s="2510">
        <v>1170</v>
      </c>
      <c r="D209" s="2518" t="s">
        <v>8657</v>
      </c>
      <c r="E209" s="2512">
        <v>0</v>
      </c>
      <c r="F209" s="2518" t="s">
        <v>33</v>
      </c>
      <c r="G209" s="2518" t="s">
        <v>33</v>
      </c>
      <c r="H209" s="2512">
        <v>1.57</v>
      </c>
      <c r="I209" s="2518" t="s">
        <v>8641</v>
      </c>
      <c r="J209" s="2518" t="s">
        <v>8642</v>
      </c>
      <c r="K209" s="2512">
        <f>ABS(H209-E209)</f>
        <v>1.57</v>
      </c>
      <c r="L209" s="2514">
        <v>42492</v>
      </c>
      <c r="M209" s="2515">
        <v>42506</v>
      </c>
      <c r="N209" s="2513" t="s">
        <v>1243</v>
      </c>
    </row>
    <row r="210" spans="1:14" hidden="1">
      <c r="A210" s="2509" t="s">
        <v>3388</v>
      </c>
      <c r="B210" s="2510"/>
      <c r="C210" s="2510">
        <v>1189</v>
      </c>
      <c r="D210" s="2518" t="s">
        <v>9721</v>
      </c>
      <c r="E210" s="2512">
        <v>0</v>
      </c>
      <c r="F210" s="2518" t="s">
        <v>1535</v>
      </c>
      <c r="G210" s="2518" t="s">
        <v>8652</v>
      </c>
      <c r="H210" s="2512">
        <v>0.81</v>
      </c>
      <c r="I210" s="2518" t="s">
        <v>9736</v>
      </c>
      <c r="J210" s="2518" t="s">
        <v>9746</v>
      </c>
      <c r="K210" s="2512">
        <f>ABS(H210-E210)</f>
        <v>0.81</v>
      </c>
      <c r="L210" s="2529">
        <v>42614</v>
      </c>
      <c r="M210" s="2515"/>
      <c r="N210" s="2513" t="s">
        <v>12224</v>
      </c>
    </row>
    <row r="211" spans="1:14" hidden="1">
      <c r="A211" s="2509" t="s">
        <v>3388</v>
      </c>
      <c r="B211" s="2510"/>
      <c r="C211" s="2510">
        <v>1190</v>
      </c>
      <c r="D211" s="2518" t="s">
        <v>9722</v>
      </c>
      <c r="E211" s="2512">
        <v>0</v>
      </c>
      <c r="F211" s="2518" t="s">
        <v>9733</v>
      </c>
      <c r="G211" s="2518" t="s">
        <v>9721</v>
      </c>
      <c r="H211" s="2512">
        <v>0.25</v>
      </c>
      <c r="I211" s="2518" t="s">
        <v>33</v>
      </c>
      <c r="J211" s="2518" t="s">
        <v>33</v>
      </c>
      <c r="K211" s="2512">
        <f>ABS(H211-E211)</f>
        <v>0.25</v>
      </c>
      <c r="L211" s="2529">
        <v>42614</v>
      </c>
      <c r="M211" s="2515"/>
      <c r="N211" s="2513" t="s">
        <v>12224</v>
      </c>
    </row>
    <row r="212" spans="1:14" hidden="1">
      <c r="A212" s="2509" t="s">
        <v>3388</v>
      </c>
      <c r="B212" s="2510"/>
      <c r="C212" s="2510">
        <v>1191</v>
      </c>
      <c r="D212" s="2518" t="s">
        <v>9723</v>
      </c>
      <c r="E212" s="2512">
        <v>0</v>
      </c>
      <c r="F212" s="2518" t="s">
        <v>9745</v>
      </c>
      <c r="G212" s="2518" t="s">
        <v>9713</v>
      </c>
      <c r="H212" s="2512">
        <v>0.28000000000000003</v>
      </c>
      <c r="I212" s="2518" t="s">
        <v>9739</v>
      </c>
      <c r="J212" s="2518" t="s">
        <v>3975</v>
      </c>
      <c r="K212" s="2512">
        <f>ABS(H212-E212)</f>
        <v>0.28000000000000003</v>
      </c>
      <c r="L212" s="2529">
        <v>42614</v>
      </c>
      <c r="M212" s="2515"/>
      <c r="N212" s="2513" t="s">
        <v>12224</v>
      </c>
    </row>
    <row r="213" spans="1:14" hidden="1">
      <c r="A213" s="2509" t="s">
        <v>3388</v>
      </c>
      <c r="B213" s="2510"/>
      <c r="C213" s="2510">
        <v>1192</v>
      </c>
      <c r="D213" s="2518" t="s">
        <v>9724</v>
      </c>
      <c r="E213" s="2512">
        <v>0</v>
      </c>
      <c r="F213" s="2518" t="s">
        <v>9736</v>
      </c>
      <c r="G213" s="2518" t="s">
        <v>9710</v>
      </c>
      <c r="H213" s="2512">
        <v>0.09</v>
      </c>
      <c r="I213" s="2518" t="s">
        <v>33</v>
      </c>
      <c r="J213" s="2518" t="s">
        <v>33</v>
      </c>
      <c r="K213" s="2512">
        <f>ABS(H213-E213)</f>
        <v>0.09</v>
      </c>
      <c r="L213" s="2529">
        <v>42614</v>
      </c>
      <c r="M213" s="2515">
        <v>42766</v>
      </c>
      <c r="N213" s="2513" t="s">
        <v>1243</v>
      </c>
    </row>
    <row r="214" spans="1:14" hidden="1">
      <c r="A214" s="2509" t="s">
        <v>892</v>
      </c>
      <c r="B214" s="2517"/>
      <c r="C214" s="2507">
        <v>1211</v>
      </c>
      <c r="D214" s="2527" t="s">
        <v>7317</v>
      </c>
      <c r="E214" s="2508">
        <v>0</v>
      </c>
      <c r="F214" s="2519" t="s">
        <v>2534</v>
      </c>
      <c r="G214" s="2520" t="s">
        <v>7272</v>
      </c>
      <c r="H214" s="2508">
        <v>1.7</v>
      </c>
      <c r="I214" s="2519" t="s">
        <v>890</v>
      </c>
      <c r="J214" s="2526" t="s">
        <v>2508</v>
      </c>
      <c r="K214" s="2522">
        <v>1.7</v>
      </c>
      <c r="L214" s="2529">
        <v>42186</v>
      </c>
      <c r="M214" s="2523">
        <v>41423</v>
      </c>
      <c r="N214" s="2513" t="s">
        <v>1243</v>
      </c>
    </row>
    <row r="215" spans="1:14" hidden="1">
      <c r="A215" s="2525" t="s">
        <v>892</v>
      </c>
      <c r="B215" s="2507"/>
      <c r="C215" s="2507">
        <v>1218</v>
      </c>
      <c r="D215" s="2527" t="s">
        <v>7303</v>
      </c>
      <c r="E215" s="2508">
        <v>0</v>
      </c>
      <c r="F215" s="2518" t="s">
        <v>7318</v>
      </c>
      <c r="G215" s="2518" t="s">
        <v>7200</v>
      </c>
      <c r="H215" s="2508">
        <v>1.42</v>
      </c>
      <c r="I215" s="2518" t="s">
        <v>7204</v>
      </c>
      <c r="J215" s="2518" t="s">
        <v>3992</v>
      </c>
      <c r="K215" s="2512">
        <f>ABS(H215-E215)</f>
        <v>1.42</v>
      </c>
      <c r="L215" s="2529">
        <v>42248</v>
      </c>
      <c r="M215" s="2515">
        <v>42376</v>
      </c>
      <c r="N215" s="2513" t="s">
        <v>1243</v>
      </c>
    </row>
    <row r="216" spans="1:14">
      <c r="A216" s="2525" t="s">
        <v>892</v>
      </c>
      <c r="B216" s="2507"/>
      <c r="C216" s="2507">
        <v>1248</v>
      </c>
      <c r="D216" s="2527" t="s">
        <v>14201</v>
      </c>
      <c r="E216" s="2508">
        <v>0</v>
      </c>
      <c r="F216" s="2518" t="s">
        <v>12292</v>
      </c>
      <c r="G216" s="2518" t="s">
        <v>12293</v>
      </c>
      <c r="H216" s="2508">
        <v>0.3</v>
      </c>
      <c r="I216" s="2518" t="s">
        <v>33</v>
      </c>
      <c r="J216" s="2518" t="s">
        <v>33</v>
      </c>
      <c r="K216" s="2512">
        <f>ABS(H216-E216)</f>
        <v>0.3</v>
      </c>
      <c r="L216" s="2529">
        <v>43221</v>
      </c>
      <c r="M216" s="2515"/>
      <c r="N216" s="2513" t="s">
        <v>3872</v>
      </c>
    </row>
    <row r="217" spans="1:14" ht="14.25" hidden="1" customHeight="1">
      <c r="A217" s="2509" t="s">
        <v>892</v>
      </c>
      <c r="B217" s="2517"/>
      <c r="C217" s="2507">
        <v>1278</v>
      </c>
      <c r="D217" s="2527" t="s">
        <v>7282</v>
      </c>
      <c r="E217" s="2508">
        <v>0</v>
      </c>
      <c r="F217" s="2519" t="s">
        <v>890</v>
      </c>
      <c r="G217" s="2526" t="s">
        <v>2508</v>
      </c>
      <c r="H217" s="2508">
        <v>0.62</v>
      </c>
      <c r="I217" s="2519" t="s">
        <v>33</v>
      </c>
      <c r="J217" s="2526" t="s">
        <v>2508</v>
      </c>
      <c r="K217" s="2522">
        <v>0.62</v>
      </c>
      <c r="L217" s="2529">
        <v>42186</v>
      </c>
      <c r="M217" s="2515">
        <v>41415</v>
      </c>
      <c r="N217" s="2513" t="s">
        <v>1243</v>
      </c>
    </row>
    <row r="218" spans="1:14">
      <c r="A218" s="2509" t="s">
        <v>892</v>
      </c>
      <c r="B218" s="2510"/>
      <c r="C218" s="2510">
        <v>1281</v>
      </c>
      <c r="D218" s="2518" t="s">
        <v>12258</v>
      </c>
      <c r="E218" s="2512">
        <v>0</v>
      </c>
      <c r="F218" s="2513" t="s">
        <v>12289</v>
      </c>
      <c r="G218" s="2511" t="s">
        <v>12256</v>
      </c>
      <c r="H218" s="2512">
        <v>0.28000000000000003</v>
      </c>
      <c r="I218" s="2511" t="s">
        <v>12282</v>
      </c>
      <c r="J218" s="2511" t="s">
        <v>12237</v>
      </c>
      <c r="K218" s="2522">
        <f>H218-E218</f>
        <v>0.28000000000000003</v>
      </c>
      <c r="L218" s="2529">
        <v>42917</v>
      </c>
      <c r="M218" s="2515"/>
      <c r="N218" s="2513" t="s">
        <v>3872</v>
      </c>
    </row>
    <row r="219" spans="1:14" hidden="1">
      <c r="A219" s="2509" t="s">
        <v>892</v>
      </c>
      <c r="B219" s="2510"/>
      <c r="C219" s="2507">
        <v>1285</v>
      </c>
      <c r="D219" s="2520" t="s">
        <v>7221</v>
      </c>
      <c r="E219" s="2508">
        <v>0</v>
      </c>
      <c r="F219" s="2519" t="s">
        <v>2511</v>
      </c>
      <c r="G219" s="2526" t="s">
        <v>2509</v>
      </c>
      <c r="H219" s="2508">
        <v>0.53</v>
      </c>
      <c r="I219" s="2519" t="s">
        <v>510</v>
      </c>
      <c r="J219" s="2526" t="s">
        <v>510</v>
      </c>
      <c r="K219" s="2522">
        <v>0.53</v>
      </c>
      <c r="L219" s="2570">
        <v>41579</v>
      </c>
      <c r="M219" s="2523">
        <v>41590</v>
      </c>
      <c r="N219" s="2513" t="s">
        <v>1243</v>
      </c>
    </row>
    <row r="220" spans="1:14" ht="12.75" hidden="1" customHeight="1">
      <c r="A220" s="2509" t="s">
        <v>892</v>
      </c>
      <c r="B220" s="2510"/>
      <c r="C220" s="2507">
        <v>1286</v>
      </c>
      <c r="D220" s="2520" t="s">
        <v>7225</v>
      </c>
      <c r="E220" s="2522">
        <v>0</v>
      </c>
      <c r="F220" s="2521" t="s">
        <v>7330</v>
      </c>
      <c r="G220" s="2520" t="s">
        <v>7281</v>
      </c>
      <c r="H220" s="2522">
        <v>0.23</v>
      </c>
      <c r="I220" s="2521" t="s">
        <v>510</v>
      </c>
      <c r="J220" s="2526" t="s">
        <v>510</v>
      </c>
      <c r="K220" s="2522">
        <v>0.23</v>
      </c>
      <c r="L220" s="2570">
        <v>41609</v>
      </c>
      <c r="M220" s="2523">
        <v>41605</v>
      </c>
      <c r="N220" s="2513" t="s">
        <v>1243</v>
      </c>
    </row>
    <row r="221" spans="1:14" hidden="1">
      <c r="A221" s="2509" t="s">
        <v>892</v>
      </c>
      <c r="B221" s="2510"/>
      <c r="C221" s="2507">
        <v>1290</v>
      </c>
      <c r="D221" s="2520" t="s">
        <v>7217</v>
      </c>
      <c r="E221" s="2508">
        <v>0</v>
      </c>
      <c r="F221" s="2519" t="s">
        <v>2505</v>
      </c>
      <c r="G221" s="2520" t="s">
        <v>7216</v>
      </c>
      <c r="H221" s="2508">
        <v>0.8</v>
      </c>
      <c r="I221" s="2519" t="s">
        <v>2539</v>
      </c>
      <c r="J221" s="2520" t="s">
        <v>7218</v>
      </c>
      <c r="K221" s="2522">
        <v>0.8</v>
      </c>
      <c r="L221" s="2570">
        <v>41518</v>
      </c>
      <c r="M221" s="2523">
        <v>41542</v>
      </c>
      <c r="N221" s="2513" t="s">
        <v>1243</v>
      </c>
    </row>
    <row r="222" spans="1:14" hidden="1">
      <c r="A222" s="2509" t="s">
        <v>892</v>
      </c>
      <c r="B222" s="2510"/>
      <c r="C222" s="2507">
        <v>1291</v>
      </c>
      <c r="D222" s="2520" t="s">
        <v>7218</v>
      </c>
      <c r="E222" s="2508">
        <v>0</v>
      </c>
      <c r="F222" s="2519" t="s">
        <v>2540</v>
      </c>
      <c r="G222" s="2520" t="s">
        <v>7284</v>
      </c>
      <c r="H222" s="2508">
        <v>0.68</v>
      </c>
      <c r="I222" s="2519" t="s">
        <v>2541</v>
      </c>
      <c r="J222" s="2520" t="s">
        <v>7217</v>
      </c>
      <c r="K222" s="2522">
        <v>0.68</v>
      </c>
      <c r="L222" s="2570">
        <v>41518</v>
      </c>
      <c r="M222" s="2523">
        <v>41533</v>
      </c>
      <c r="N222" s="2513" t="s">
        <v>1243</v>
      </c>
    </row>
    <row r="223" spans="1:14" ht="12.75" hidden="1" customHeight="1">
      <c r="A223" s="2539" t="s">
        <v>892</v>
      </c>
      <c r="B223" s="2580"/>
      <c r="C223" s="2531">
        <v>1292</v>
      </c>
      <c r="D223" s="2532" t="s">
        <v>7284</v>
      </c>
      <c r="E223" s="2533">
        <v>0</v>
      </c>
      <c r="F223" s="2581" t="s">
        <v>2541</v>
      </c>
      <c r="G223" s="2582" t="s">
        <v>7217</v>
      </c>
      <c r="H223" s="2533">
        <v>0.23</v>
      </c>
      <c r="I223" s="2581" t="s">
        <v>2539</v>
      </c>
      <c r="J223" s="2582" t="s">
        <v>7218</v>
      </c>
      <c r="K223" s="2583">
        <v>0.23</v>
      </c>
      <c r="L223" s="2529">
        <v>42186</v>
      </c>
      <c r="M223" s="2584">
        <v>41533</v>
      </c>
      <c r="N223" s="2513" t="s">
        <v>1243</v>
      </c>
    </row>
    <row r="224" spans="1:14" hidden="1">
      <c r="A224" s="2530" t="s">
        <v>892</v>
      </c>
      <c r="B224" s="2531"/>
      <c r="C224" s="2531">
        <v>1305</v>
      </c>
      <c r="D224" s="2532" t="s">
        <v>14202</v>
      </c>
      <c r="E224" s="2533">
        <v>0</v>
      </c>
      <c r="F224" s="2534" t="s">
        <v>12292</v>
      </c>
      <c r="G224" s="2534" t="s">
        <v>12293</v>
      </c>
      <c r="H224" s="2533">
        <v>0.39</v>
      </c>
      <c r="I224" s="2534" t="s">
        <v>828</v>
      </c>
      <c r="J224" s="2534" t="s">
        <v>828</v>
      </c>
      <c r="K224" s="2535">
        <f t="shared" ref="K224:K252" si="5">ABS(H224-E224)</f>
        <v>0.39</v>
      </c>
      <c r="L224" s="2536">
        <v>43221</v>
      </c>
      <c r="M224" s="2537">
        <v>43242</v>
      </c>
      <c r="N224" s="2538" t="s">
        <v>1243</v>
      </c>
    </row>
    <row r="225" spans="1:14" ht="12.75" hidden="1" customHeight="1">
      <c r="A225" s="2539" t="s">
        <v>892</v>
      </c>
      <c r="B225" s="2531"/>
      <c r="C225" s="2531">
        <v>1308</v>
      </c>
      <c r="D225" s="2532" t="s">
        <v>7283</v>
      </c>
      <c r="E225" s="2533">
        <v>0</v>
      </c>
      <c r="F225" s="2534" t="s">
        <v>3918</v>
      </c>
      <c r="G225" s="2534" t="s">
        <v>7338</v>
      </c>
      <c r="H225" s="2533">
        <v>0.52</v>
      </c>
      <c r="I225" s="2534" t="s">
        <v>2511</v>
      </c>
      <c r="J225" s="2534" t="s">
        <v>2509</v>
      </c>
      <c r="K225" s="2535">
        <f t="shared" si="5"/>
        <v>0.52</v>
      </c>
      <c r="L225" s="2536">
        <v>42156</v>
      </c>
      <c r="M225" s="2537">
        <v>42184</v>
      </c>
      <c r="N225" s="2513" t="s">
        <v>1243</v>
      </c>
    </row>
    <row r="226" spans="1:14" hidden="1">
      <c r="A226" s="2539" t="s">
        <v>3388</v>
      </c>
      <c r="B226" s="2540"/>
      <c r="C226" s="2540">
        <v>1335</v>
      </c>
      <c r="D226" s="2534" t="s">
        <v>9026</v>
      </c>
      <c r="E226" s="2535">
        <v>3.27</v>
      </c>
      <c r="F226" s="2534" t="s">
        <v>6434</v>
      </c>
      <c r="G226" s="2534" t="s">
        <v>6434</v>
      </c>
      <c r="H226" s="2535">
        <v>4.2</v>
      </c>
      <c r="I226" s="2534" t="s">
        <v>2511</v>
      </c>
      <c r="J226" s="2534" t="s">
        <v>2509</v>
      </c>
      <c r="K226" s="2535">
        <f t="shared" si="5"/>
        <v>0.93000000000000016</v>
      </c>
      <c r="L226" s="2536">
        <v>42583</v>
      </c>
      <c r="M226" s="2537">
        <v>42678</v>
      </c>
      <c r="N226" s="2513" t="s">
        <v>1243</v>
      </c>
    </row>
    <row r="227" spans="1:14" ht="12.75" hidden="1" customHeight="1">
      <c r="A227" s="2539" t="s">
        <v>3388</v>
      </c>
      <c r="B227" s="2540"/>
      <c r="C227" s="2540">
        <v>1335</v>
      </c>
      <c r="D227" s="2534" t="s">
        <v>9027</v>
      </c>
      <c r="E227" s="2535">
        <v>0</v>
      </c>
      <c r="F227" s="2534" t="s">
        <v>8647</v>
      </c>
      <c r="G227" s="2534" t="s">
        <v>8652</v>
      </c>
      <c r="H227" s="2535">
        <v>1.22</v>
      </c>
      <c r="I227" s="2534" t="s">
        <v>9032</v>
      </c>
      <c r="J227" s="2534" t="s">
        <v>9028</v>
      </c>
      <c r="K227" s="2535">
        <f t="shared" si="5"/>
        <v>1.22</v>
      </c>
      <c r="L227" s="2536">
        <v>42583</v>
      </c>
      <c r="M227" s="2537">
        <v>42682</v>
      </c>
      <c r="N227" s="2538" t="s">
        <v>1243</v>
      </c>
    </row>
    <row r="228" spans="1:14" ht="12.75" hidden="1" customHeight="1">
      <c r="A228" s="2539" t="s">
        <v>3388</v>
      </c>
      <c r="B228" s="2540"/>
      <c r="C228" s="2540">
        <v>1336</v>
      </c>
      <c r="D228" s="2534" t="s">
        <v>9028</v>
      </c>
      <c r="E228" s="2535">
        <v>0</v>
      </c>
      <c r="F228" s="2534" t="s">
        <v>2511</v>
      </c>
      <c r="G228" s="2534" t="s">
        <v>2509</v>
      </c>
      <c r="H228" s="2535">
        <v>2.46</v>
      </c>
      <c r="I228" s="2534" t="s">
        <v>9033</v>
      </c>
      <c r="J228" s="2534" t="s">
        <v>9027</v>
      </c>
      <c r="K228" s="2535">
        <f t="shared" si="5"/>
        <v>2.46</v>
      </c>
      <c r="L228" s="2536">
        <v>42583</v>
      </c>
      <c r="M228" s="2537">
        <v>42681</v>
      </c>
      <c r="N228" s="2538" t="s">
        <v>1243</v>
      </c>
    </row>
    <row r="229" spans="1:14" ht="12.75" hidden="1" customHeight="1">
      <c r="A229" s="2539" t="s">
        <v>3388</v>
      </c>
      <c r="B229" s="2540"/>
      <c r="C229" s="2540">
        <v>1526</v>
      </c>
      <c r="D229" s="2534" t="s">
        <v>8660</v>
      </c>
      <c r="E229" s="2535">
        <v>1.0900000000000001</v>
      </c>
      <c r="F229" s="2534" t="s">
        <v>8659</v>
      </c>
      <c r="G229" s="2534" t="s">
        <v>8658</v>
      </c>
      <c r="H229" s="2535">
        <v>2.0299999999999998</v>
      </c>
      <c r="I229" s="2534" t="s">
        <v>33</v>
      </c>
      <c r="J229" s="2534" t="s">
        <v>33</v>
      </c>
      <c r="K229" s="2535">
        <f t="shared" si="5"/>
        <v>0.93999999999999972</v>
      </c>
      <c r="L229" s="2529">
        <v>42492</v>
      </c>
      <c r="M229" s="2537">
        <v>42543</v>
      </c>
      <c r="N229" s="2538" t="s">
        <v>1243</v>
      </c>
    </row>
    <row r="230" spans="1:14" hidden="1">
      <c r="A230" s="2539" t="s">
        <v>3388</v>
      </c>
      <c r="B230" s="2540"/>
      <c r="C230" s="2540">
        <v>1526</v>
      </c>
      <c r="D230" s="2534" t="s">
        <v>8658</v>
      </c>
      <c r="E230" s="2535">
        <v>0</v>
      </c>
      <c r="F230" s="2534" t="s">
        <v>8648</v>
      </c>
      <c r="G230" s="2534" t="s">
        <v>8651</v>
      </c>
      <c r="H230" s="2535">
        <v>1.0900000000000001</v>
      </c>
      <c r="I230" s="2534" t="s">
        <v>8659</v>
      </c>
      <c r="J230" s="2534" t="s">
        <v>8658</v>
      </c>
      <c r="K230" s="2535">
        <f t="shared" si="5"/>
        <v>1.0900000000000001</v>
      </c>
      <c r="L230" s="2529">
        <v>42492</v>
      </c>
      <c r="M230" s="2537">
        <v>42543</v>
      </c>
      <c r="N230" s="2538" t="s">
        <v>1243</v>
      </c>
    </row>
    <row r="231" spans="1:14" hidden="1">
      <c r="A231" s="2539" t="s">
        <v>3388</v>
      </c>
      <c r="B231" s="2540"/>
      <c r="C231" s="2585">
        <v>1815</v>
      </c>
      <c r="D231" s="2586" t="s">
        <v>9029</v>
      </c>
      <c r="E231" s="2587">
        <v>0</v>
      </c>
      <c r="F231" s="2586" t="s">
        <v>8647</v>
      </c>
      <c r="G231" s="2586" t="s">
        <v>8652</v>
      </c>
      <c r="H231" s="2587">
        <v>0.63</v>
      </c>
      <c r="I231" s="2586" t="s">
        <v>33</v>
      </c>
      <c r="J231" s="2586" t="s">
        <v>33</v>
      </c>
      <c r="K231" s="2587">
        <f t="shared" si="5"/>
        <v>0.63</v>
      </c>
      <c r="L231" s="2588">
        <v>42583</v>
      </c>
      <c r="M231" s="2589">
        <v>42688</v>
      </c>
      <c r="N231" s="2590" t="s">
        <v>1243</v>
      </c>
    </row>
    <row r="232" spans="1:14" ht="12.75" hidden="1" customHeight="1">
      <c r="A232" s="2539" t="s">
        <v>3388</v>
      </c>
      <c r="B232" s="2540"/>
      <c r="C232" s="2541">
        <v>1953</v>
      </c>
      <c r="D232" s="2552" t="s">
        <v>8661</v>
      </c>
      <c r="E232" s="2543">
        <v>0</v>
      </c>
      <c r="F232" s="2552" t="s">
        <v>8641</v>
      </c>
      <c r="G232" s="2552" t="s">
        <v>8642</v>
      </c>
      <c r="H232" s="2543">
        <v>0.87</v>
      </c>
      <c r="I232" s="2552" t="s">
        <v>33</v>
      </c>
      <c r="J232" s="2552" t="s">
        <v>33</v>
      </c>
      <c r="K232" s="2543">
        <f t="shared" si="5"/>
        <v>0.87</v>
      </c>
      <c r="L232" s="2545">
        <v>42492</v>
      </c>
      <c r="M232" s="2546">
        <v>42571</v>
      </c>
      <c r="N232" s="2513" t="s">
        <v>1243</v>
      </c>
    </row>
    <row r="233" spans="1:14" ht="12.75" hidden="1" customHeight="1">
      <c r="A233" s="2539" t="s">
        <v>3388</v>
      </c>
      <c r="B233" s="2540"/>
      <c r="C233" s="2541">
        <v>2155</v>
      </c>
      <c r="D233" s="2552" t="s">
        <v>9030</v>
      </c>
      <c r="E233" s="2543">
        <v>0</v>
      </c>
      <c r="F233" s="2552" t="s">
        <v>8647</v>
      </c>
      <c r="G233" s="2552" t="s">
        <v>8652</v>
      </c>
      <c r="H233" s="2543">
        <v>0.42</v>
      </c>
      <c r="I233" s="2591" t="s">
        <v>9034</v>
      </c>
      <c r="J233" s="2591" t="s">
        <v>9026</v>
      </c>
      <c r="K233" s="2592">
        <f t="shared" si="5"/>
        <v>0.42</v>
      </c>
      <c r="L233" s="2593">
        <v>42583</v>
      </c>
      <c r="M233" s="2594">
        <v>42684</v>
      </c>
      <c r="N233" s="2595" t="s">
        <v>1243</v>
      </c>
    </row>
    <row r="234" spans="1:14" ht="14.25" hidden="1" customHeight="1">
      <c r="A234" s="2596" t="s">
        <v>3388</v>
      </c>
      <c r="B234" s="2541"/>
      <c r="C234" s="2541">
        <v>2199</v>
      </c>
      <c r="D234" s="2552" t="s">
        <v>8658</v>
      </c>
      <c r="E234" s="2543">
        <v>0</v>
      </c>
      <c r="F234" s="2552" t="s">
        <v>8662</v>
      </c>
      <c r="G234" s="2552" t="s">
        <v>8658</v>
      </c>
      <c r="H234" s="2543">
        <v>0.85</v>
      </c>
      <c r="I234" s="2552" t="s">
        <v>33</v>
      </c>
      <c r="J234" s="2552" t="s">
        <v>33</v>
      </c>
      <c r="K234" s="2543">
        <f t="shared" si="5"/>
        <v>0.85</v>
      </c>
      <c r="L234" s="2545">
        <v>42492</v>
      </c>
      <c r="M234" s="2546">
        <v>42543</v>
      </c>
      <c r="N234" s="2544" t="s">
        <v>1243</v>
      </c>
    </row>
    <row r="235" spans="1:14" ht="14.25" hidden="1" customHeight="1">
      <c r="A235" s="2539" t="s">
        <v>3388</v>
      </c>
      <c r="B235" s="2540"/>
      <c r="C235" s="2541">
        <v>2201</v>
      </c>
      <c r="D235" s="2552" t="s">
        <v>8663</v>
      </c>
      <c r="E235" s="2543">
        <v>0</v>
      </c>
      <c r="F235" s="2552" t="s">
        <v>8655</v>
      </c>
      <c r="G235" s="2552" t="s">
        <v>8653</v>
      </c>
      <c r="H235" s="2543">
        <v>0.28000000000000003</v>
      </c>
      <c r="I235" s="2552" t="s">
        <v>33</v>
      </c>
      <c r="J235" s="2552" t="s">
        <v>33</v>
      </c>
      <c r="K235" s="2543">
        <f t="shared" si="5"/>
        <v>0.28000000000000003</v>
      </c>
      <c r="L235" s="2545">
        <v>42464</v>
      </c>
      <c r="M235" s="2546">
        <v>42576</v>
      </c>
      <c r="N235" s="2544" t="s">
        <v>1243</v>
      </c>
    </row>
    <row r="236" spans="1:14" ht="12.75" hidden="1" customHeight="1">
      <c r="A236" s="2539" t="s">
        <v>3388</v>
      </c>
      <c r="B236" s="2540"/>
      <c r="C236" s="2541">
        <v>2203</v>
      </c>
      <c r="D236" s="2552" t="s">
        <v>9726</v>
      </c>
      <c r="E236" s="2543">
        <v>0.69</v>
      </c>
      <c r="F236" s="2552" t="s">
        <v>828</v>
      </c>
      <c r="G236" s="2552" t="s">
        <v>828</v>
      </c>
      <c r="H236" s="2543">
        <v>0.91</v>
      </c>
      <c r="I236" s="2552" t="s">
        <v>9744</v>
      </c>
      <c r="J236" s="2552" t="s">
        <v>9718</v>
      </c>
      <c r="K236" s="2543">
        <f t="shared" si="5"/>
        <v>0.22000000000000008</v>
      </c>
      <c r="L236" s="2545">
        <v>42614</v>
      </c>
      <c r="M236" s="2546"/>
      <c r="N236" s="2544" t="s">
        <v>12224</v>
      </c>
    </row>
    <row r="237" spans="1:14" ht="12.75" hidden="1" customHeight="1">
      <c r="A237" s="2539" t="s">
        <v>3388</v>
      </c>
      <c r="B237" s="2540"/>
      <c r="C237" s="2541">
        <v>2203</v>
      </c>
      <c r="D237" s="2552" t="s">
        <v>9726</v>
      </c>
      <c r="E237" s="2543">
        <v>0.16</v>
      </c>
      <c r="F237" s="2552" t="s">
        <v>9748</v>
      </c>
      <c r="G237" s="2552" t="s">
        <v>9726</v>
      </c>
      <c r="H237" s="2543">
        <v>0.44</v>
      </c>
      <c r="I237" s="2552" t="s">
        <v>828</v>
      </c>
      <c r="J237" s="2552" t="s">
        <v>828</v>
      </c>
      <c r="K237" s="2543">
        <f t="shared" si="5"/>
        <v>0.28000000000000003</v>
      </c>
      <c r="L237" s="2545">
        <v>42614</v>
      </c>
      <c r="M237" s="2546"/>
      <c r="N237" s="2513" t="s">
        <v>12224</v>
      </c>
    </row>
    <row r="238" spans="1:14" ht="12.75" hidden="1" customHeight="1">
      <c r="A238" s="2539" t="s">
        <v>3388</v>
      </c>
      <c r="B238" s="2540"/>
      <c r="C238" s="2541">
        <v>2203</v>
      </c>
      <c r="D238" s="2552" t="s">
        <v>9725</v>
      </c>
      <c r="E238" s="2543">
        <v>0</v>
      </c>
      <c r="F238" s="2552" t="s">
        <v>9744</v>
      </c>
      <c r="G238" s="2552" t="s">
        <v>9742</v>
      </c>
      <c r="H238" s="2543">
        <v>0.16</v>
      </c>
      <c r="I238" s="2552" t="s">
        <v>9748</v>
      </c>
      <c r="J238" s="2552" t="s">
        <v>9726</v>
      </c>
      <c r="K238" s="2543">
        <f t="shared" si="5"/>
        <v>0.16</v>
      </c>
      <c r="L238" s="2545">
        <v>42614</v>
      </c>
      <c r="M238" s="2546"/>
      <c r="N238" s="2513" t="s">
        <v>12224</v>
      </c>
    </row>
    <row r="239" spans="1:14" ht="12.75" hidden="1" customHeight="1">
      <c r="A239" s="2539" t="s">
        <v>3388</v>
      </c>
      <c r="B239" s="2540"/>
      <c r="C239" s="2541">
        <v>2206</v>
      </c>
      <c r="D239" s="2552" t="s">
        <v>9031</v>
      </c>
      <c r="E239" s="2543">
        <v>0</v>
      </c>
      <c r="F239" s="2591" t="s">
        <v>9035</v>
      </c>
      <c r="G239" s="2591" t="s">
        <v>9027</v>
      </c>
      <c r="H239" s="2597">
        <v>0.28000000000000003</v>
      </c>
      <c r="I239" s="2591" t="s">
        <v>33</v>
      </c>
      <c r="J239" s="2591" t="s">
        <v>33</v>
      </c>
      <c r="K239" s="2592">
        <f t="shared" si="5"/>
        <v>0.28000000000000003</v>
      </c>
      <c r="L239" s="2593">
        <v>42583</v>
      </c>
      <c r="M239" s="2594">
        <v>42634</v>
      </c>
      <c r="N239" s="2513" t="s">
        <v>1243</v>
      </c>
    </row>
    <row r="240" spans="1:14" ht="12.75" hidden="1" customHeight="1">
      <c r="A240" s="2539" t="s">
        <v>3388</v>
      </c>
      <c r="B240" s="2540"/>
      <c r="C240" s="2541">
        <v>2313</v>
      </c>
      <c r="D240" s="2552" t="s">
        <v>8664</v>
      </c>
      <c r="E240" s="2543">
        <v>0</v>
      </c>
      <c r="F240" s="2552" t="s">
        <v>8662</v>
      </c>
      <c r="G240" s="2552" t="s">
        <v>8658</v>
      </c>
      <c r="H240" s="2543">
        <v>1.07</v>
      </c>
      <c r="I240" s="2552" t="s">
        <v>33</v>
      </c>
      <c r="J240" s="2552" t="s">
        <v>33</v>
      </c>
      <c r="K240" s="2543">
        <f t="shared" si="5"/>
        <v>1.07</v>
      </c>
      <c r="L240" s="2545">
        <v>42492</v>
      </c>
      <c r="M240" s="2546">
        <v>42583</v>
      </c>
      <c r="N240" s="2544" t="s">
        <v>1243</v>
      </c>
    </row>
    <row r="241" spans="1:14" ht="12.75" hidden="1" customHeight="1">
      <c r="A241" s="2539" t="s">
        <v>3388</v>
      </c>
      <c r="B241" s="2540"/>
      <c r="C241" s="2541">
        <v>2368</v>
      </c>
      <c r="D241" s="2552" t="s">
        <v>8665</v>
      </c>
      <c r="E241" s="2543">
        <v>0</v>
      </c>
      <c r="F241" s="2552" t="s">
        <v>8641</v>
      </c>
      <c r="G241" s="2552" t="s">
        <v>8642</v>
      </c>
      <c r="H241" s="2543">
        <v>0.66</v>
      </c>
      <c r="I241" s="2552" t="s">
        <v>33</v>
      </c>
      <c r="J241" s="2552" t="s">
        <v>33</v>
      </c>
      <c r="K241" s="2543">
        <f t="shared" si="5"/>
        <v>0.66</v>
      </c>
      <c r="L241" s="2545">
        <v>42492</v>
      </c>
      <c r="M241" s="2546">
        <v>42528</v>
      </c>
      <c r="N241" s="2544" t="s">
        <v>1243</v>
      </c>
    </row>
    <row r="242" spans="1:14" ht="12.75" hidden="1" customHeight="1">
      <c r="A242" s="2539" t="s">
        <v>3388</v>
      </c>
      <c r="B242" s="2540"/>
      <c r="C242" s="2541">
        <v>2410</v>
      </c>
      <c r="D242" s="2552" t="s">
        <v>9728</v>
      </c>
      <c r="E242" s="2543">
        <v>0.44</v>
      </c>
      <c r="F242" s="2552" t="s">
        <v>9751</v>
      </c>
      <c r="G242" s="2552" t="s">
        <v>9730</v>
      </c>
      <c r="H242" s="2543">
        <v>0.8</v>
      </c>
      <c r="I242" s="2552" t="s">
        <v>9749</v>
      </c>
      <c r="J242" s="2552" t="s">
        <v>9732</v>
      </c>
      <c r="K242" s="2543">
        <f t="shared" si="5"/>
        <v>0.36000000000000004</v>
      </c>
      <c r="L242" s="2545">
        <v>42614</v>
      </c>
      <c r="M242" s="2546">
        <v>42761</v>
      </c>
      <c r="N242" s="2544" t="s">
        <v>1243</v>
      </c>
    </row>
    <row r="243" spans="1:14" ht="12.75" hidden="1" customHeight="1">
      <c r="A243" s="2539" t="s">
        <v>3388</v>
      </c>
      <c r="B243" s="2540"/>
      <c r="C243" s="2541">
        <v>2410</v>
      </c>
      <c r="D243" s="2552" t="s">
        <v>9727</v>
      </c>
      <c r="E243" s="2543">
        <v>0</v>
      </c>
      <c r="F243" s="2552" t="s">
        <v>9749</v>
      </c>
      <c r="G243" s="2552" t="s">
        <v>9732</v>
      </c>
      <c r="H243" s="2543">
        <v>0.44</v>
      </c>
      <c r="I243" s="2552" t="s">
        <v>9751</v>
      </c>
      <c r="J243" s="2552" t="s">
        <v>9730</v>
      </c>
      <c r="K243" s="2543">
        <f t="shared" si="5"/>
        <v>0.44</v>
      </c>
      <c r="L243" s="2545">
        <v>42614</v>
      </c>
      <c r="M243" s="2546"/>
      <c r="N243" s="2513" t="s">
        <v>12224</v>
      </c>
    </row>
    <row r="244" spans="1:14" ht="12.75" hidden="1" customHeight="1">
      <c r="A244" s="2539" t="s">
        <v>3388</v>
      </c>
      <c r="B244" s="2540"/>
      <c r="C244" s="2541">
        <v>2411</v>
      </c>
      <c r="D244" s="2552" t="s">
        <v>9729</v>
      </c>
      <c r="E244" s="2543">
        <v>0</v>
      </c>
      <c r="F244" s="2552" t="s">
        <v>9749</v>
      </c>
      <c r="G244" s="2552" t="s">
        <v>9732</v>
      </c>
      <c r="H244" s="2543">
        <v>0.59</v>
      </c>
      <c r="I244" s="2552" t="s">
        <v>828</v>
      </c>
      <c r="J244" s="2552" t="s">
        <v>828</v>
      </c>
      <c r="K244" s="2543">
        <f t="shared" si="5"/>
        <v>0.59</v>
      </c>
      <c r="L244" s="2545">
        <v>42614</v>
      </c>
      <c r="M244" s="2546">
        <v>42761</v>
      </c>
      <c r="N244" s="2544" t="s">
        <v>1243</v>
      </c>
    </row>
    <row r="245" spans="1:14" ht="12.75" hidden="1" customHeight="1">
      <c r="A245" s="2596" t="s">
        <v>3388</v>
      </c>
      <c r="B245" s="2541"/>
      <c r="C245" s="2541">
        <v>2412</v>
      </c>
      <c r="D245" s="2552" t="s">
        <v>9730</v>
      </c>
      <c r="E245" s="2543">
        <v>0</v>
      </c>
      <c r="F245" s="2552" t="s">
        <v>9750</v>
      </c>
      <c r="G245" s="2552" t="s">
        <v>9752</v>
      </c>
      <c r="H245" s="2543">
        <v>0.08</v>
      </c>
      <c r="I245" s="2552" t="s">
        <v>33</v>
      </c>
      <c r="J245" s="2552" t="s">
        <v>33</v>
      </c>
      <c r="K245" s="2543">
        <f t="shared" si="5"/>
        <v>0.08</v>
      </c>
      <c r="L245" s="2545">
        <v>42614</v>
      </c>
      <c r="M245" s="2546">
        <v>42761</v>
      </c>
      <c r="N245" s="2513" t="s">
        <v>1243</v>
      </c>
    </row>
    <row r="246" spans="1:14" ht="12.75" hidden="1" customHeight="1">
      <c r="A246" s="2539" t="s">
        <v>3388</v>
      </c>
      <c r="B246" s="2540"/>
      <c r="C246" s="2541">
        <v>2413</v>
      </c>
      <c r="D246" s="2552" t="s">
        <v>9731</v>
      </c>
      <c r="E246" s="2543">
        <v>0.01</v>
      </c>
      <c r="F246" s="2552" t="s">
        <v>4977</v>
      </c>
      <c r="G246" s="2552" t="s">
        <v>9725</v>
      </c>
      <c r="H246" s="2543">
        <v>0.26</v>
      </c>
      <c r="I246" s="2552" t="s">
        <v>33</v>
      </c>
      <c r="J246" s="2552" t="s">
        <v>33</v>
      </c>
      <c r="K246" s="2543">
        <f t="shared" si="5"/>
        <v>0.25</v>
      </c>
      <c r="L246" s="2545">
        <v>42614</v>
      </c>
      <c r="M246" s="2546"/>
      <c r="N246" s="2513" t="s">
        <v>12224</v>
      </c>
    </row>
    <row r="247" spans="1:14" ht="12.75" hidden="1" customHeight="1">
      <c r="A247" s="2539" t="s">
        <v>3388</v>
      </c>
      <c r="B247" s="2540"/>
      <c r="C247" s="2541">
        <v>2413</v>
      </c>
      <c r="D247" s="2552" t="s">
        <v>9726</v>
      </c>
      <c r="E247" s="2543">
        <v>0</v>
      </c>
      <c r="F247" s="2552" t="s">
        <v>9743</v>
      </c>
      <c r="G247" s="2552" t="s">
        <v>9726</v>
      </c>
      <c r="H247" s="2543">
        <v>0.01</v>
      </c>
      <c r="I247" s="2552" t="s">
        <v>4977</v>
      </c>
      <c r="J247" s="2552" t="s">
        <v>9725</v>
      </c>
      <c r="K247" s="2543">
        <f t="shared" si="5"/>
        <v>0.01</v>
      </c>
      <c r="L247" s="2545">
        <v>42614</v>
      </c>
      <c r="M247" s="2546"/>
      <c r="N247" s="2513" t="s">
        <v>12224</v>
      </c>
    </row>
    <row r="248" spans="1:14" ht="12.75" hidden="1" customHeight="1">
      <c r="A248" s="2539" t="s">
        <v>3388</v>
      </c>
      <c r="B248" s="2540"/>
      <c r="C248" s="2541">
        <v>2414</v>
      </c>
      <c r="D248" s="2552" t="s">
        <v>9732</v>
      </c>
      <c r="E248" s="2543">
        <v>0</v>
      </c>
      <c r="F248" s="2552" t="s">
        <v>9747</v>
      </c>
      <c r="G248" s="2552" t="s">
        <v>9722</v>
      </c>
      <c r="H248" s="2543">
        <v>0.44</v>
      </c>
      <c r="I248" s="2552" t="s">
        <v>828</v>
      </c>
      <c r="J248" s="2552" t="s">
        <v>828</v>
      </c>
      <c r="K248" s="2543">
        <f t="shared" si="5"/>
        <v>0.44</v>
      </c>
      <c r="L248" s="2545">
        <v>42614</v>
      </c>
      <c r="M248" s="2546">
        <v>42761</v>
      </c>
      <c r="N248" s="2544" t="s">
        <v>1243</v>
      </c>
    </row>
    <row r="249" spans="1:14" ht="12.75" hidden="1" customHeight="1">
      <c r="A249" s="2539" t="s">
        <v>3388</v>
      </c>
      <c r="B249" s="2540"/>
      <c r="C249" s="2541">
        <v>2437</v>
      </c>
      <c r="D249" s="2552" t="s">
        <v>8666</v>
      </c>
      <c r="E249" s="2543">
        <v>0</v>
      </c>
      <c r="F249" s="2552" t="s">
        <v>1535</v>
      </c>
      <c r="G249" s="2552" t="s">
        <v>8652</v>
      </c>
      <c r="H249" s="2543">
        <v>0.23</v>
      </c>
      <c r="I249" s="2552" t="s">
        <v>33</v>
      </c>
      <c r="J249" s="2552" t="s">
        <v>33</v>
      </c>
      <c r="K249" s="2543">
        <f t="shared" si="5"/>
        <v>0.23</v>
      </c>
      <c r="L249" s="2545">
        <v>42464</v>
      </c>
      <c r="M249" s="2546">
        <v>42573</v>
      </c>
      <c r="N249" s="2513" t="s">
        <v>1243</v>
      </c>
    </row>
    <row r="250" spans="1:14" ht="12.75" hidden="1" customHeight="1">
      <c r="A250" s="2539" t="s">
        <v>3388</v>
      </c>
      <c r="B250" s="2540"/>
      <c r="C250" s="2598" t="s">
        <v>9707</v>
      </c>
      <c r="D250" s="2552" t="s">
        <v>9722</v>
      </c>
      <c r="E250" s="2543">
        <v>0</v>
      </c>
      <c r="F250" s="2552" t="s">
        <v>9747</v>
      </c>
      <c r="G250" s="2552" t="s">
        <v>9722</v>
      </c>
      <c r="H250" s="2543">
        <v>0.03</v>
      </c>
      <c r="I250" s="2552" t="s">
        <v>9747</v>
      </c>
      <c r="J250" s="2552" t="s">
        <v>9722</v>
      </c>
      <c r="K250" s="2543">
        <f t="shared" si="5"/>
        <v>0.03</v>
      </c>
      <c r="L250" s="2545">
        <v>42614</v>
      </c>
      <c r="M250" s="2546"/>
      <c r="N250" s="2513" t="s">
        <v>12224</v>
      </c>
    </row>
    <row r="251" spans="1:14">
      <c r="A251" s="2539" t="s">
        <v>892</v>
      </c>
      <c r="B251" s="2540"/>
      <c r="C251" s="2541" t="s">
        <v>7191</v>
      </c>
      <c r="D251" s="2542" t="s">
        <v>7193</v>
      </c>
      <c r="E251" s="2543">
        <v>0</v>
      </c>
      <c r="F251" s="2544" t="s">
        <v>4099</v>
      </c>
      <c r="G251" s="2542" t="s">
        <v>7338</v>
      </c>
      <c r="H251" s="2543">
        <v>15.68</v>
      </c>
      <c r="I251" s="2542" t="s">
        <v>1159</v>
      </c>
      <c r="J251" s="2542" t="s">
        <v>7205</v>
      </c>
      <c r="K251" s="2543">
        <f t="shared" si="5"/>
        <v>15.68</v>
      </c>
      <c r="L251" s="2545">
        <v>42765</v>
      </c>
      <c r="M251" s="2546"/>
      <c r="N251" s="2544" t="s">
        <v>3872</v>
      </c>
    </row>
    <row r="252" spans="1:14" ht="12.75" hidden="1" customHeight="1">
      <c r="A252" s="2530" t="s">
        <v>892</v>
      </c>
      <c r="B252" s="2531"/>
      <c r="C252" s="2599" t="s">
        <v>1159</v>
      </c>
      <c r="D252" s="2550" t="s">
        <v>7205</v>
      </c>
      <c r="E252" s="2551">
        <v>12.53</v>
      </c>
      <c r="F252" s="2552" t="s">
        <v>6444</v>
      </c>
      <c r="G252" s="2552" t="s">
        <v>6444</v>
      </c>
      <c r="H252" s="2551">
        <v>27.47</v>
      </c>
      <c r="I252" s="2552" t="s">
        <v>4099</v>
      </c>
      <c r="J252" s="2552" t="s">
        <v>7338</v>
      </c>
      <c r="K252" s="2543">
        <f t="shared" si="5"/>
        <v>14.94</v>
      </c>
      <c r="L252" s="2545">
        <v>42429</v>
      </c>
      <c r="M252" s="2546">
        <v>42493</v>
      </c>
      <c r="N252" s="2544" t="s">
        <v>1243</v>
      </c>
    </row>
    <row r="253" spans="1:14" ht="12.75" hidden="1" customHeight="1">
      <c r="A253" s="2539" t="s">
        <v>892</v>
      </c>
      <c r="B253" s="2580"/>
      <c r="C253" s="2541" t="s">
        <v>2511</v>
      </c>
      <c r="D253" s="2600" t="s">
        <v>10895</v>
      </c>
      <c r="E253" s="2551">
        <v>32.69</v>
      </c>
      <c r="F253" s="2601" t="s">
        <v>6444</v>
      </c>
      <c r="G253" s="2602" t="s">
        <v>6444</v>
      </c>
      <c r="H253" s="2551">
        <v>36.69</v>
      </c>
      <c r="I253" s="2601" t="s">
        <v>4099</v>
      </c>
      <c r="J253" s="2602" t="s">
        <v>7338</v>
      </c>
      <c r="K253" s="2603">
        <v>6.64</v>
      </c>
      <c r="L253" s="2545">
        <v>42248</v>
      </c>
      <c r="M253" s="2605">
        <v>42277</v>
      </c>
      <c r="N253" s="2606" t="s">
        <v>1243</v>
      </c>
    </row>
    <row r="254" spans="1:14" ht="12.75" hidden="1" customHeight="1">
      <c r="A254" s="2539" t="s">
        <v>892</v>
      </c>
      <c r="B254" s="2580"/>
      <c r="C254" s="2541" t="s">
        <v>2511</v>
      </c>
      <c r="D254" s="2550" t="s">
        <v>10895</v>
      </c>
      <c r="E254" s="2551">
        <v>29.05</v>
      </c>
      <c r="F254" s="2607" t="s">
        <v>7331</v>
      </c>
      <c r="G254" s="2608" t="s">
        <v>7201</v>
      </c>
      <c r="H254" s="2609">
        <v>30.05</v>
      </c>
      <c r="I254" s="2607" t="s">
        <v>4099</v>
      </c>
      <c r="J254" s="2608" t="s">
        <v>7338</v>
      </c>
      <c r="K254" s="2610">
        <v>7.64</v>
      </c>
      <c r="L254" s="2593">
        <v>42125</v>
      </c>
      <c r="M254" s="2611">
        <v>42153</v>
      </c>
      <c r="N254" s="2612" t="s">
        <v>1243</v>
      </c>
    </row>
    <row r="255" spans="1:14" ht="12.75" hidden="1" customHeight="1">
      <c r="A255" s="2539" t="s">
        <v>3388</v>
      </c>
      <c r="B255" s="2540"/>
      <c r="C255" s="2541" t="s">
        <v>2511</v>
      </c>
      <c r="D255" s="2552" t="s">
        <v>2509</v>
      </c>
      <c r="E255" s="2543">
        <v>0</v>
      </c>
      <c r="F255" s="2552" t="s">
        <v>6656</v>
      </c>
      <c r="G255" s="2552" t="s">
        <v>6656</v>
      </c>
      <c r="H255" s="2543">
        <v>6.31</v>
      </c>
      <c r="I255" s="2552" t="s">
        <v>8647</v>
      </c>
      <c r="J255" s="2552" t="s">
        <v>8652</v>
      </c>
      <c r="K255" s="2543">
        <f>ABS(H255-E255)</f>
        <v>6.31</v>
      </c>
      <c r="L255" s="2545">
        <v>42583</v>
      </c>
      <c r="M255" s="2546">
        <v>42774</v>
      </c>
      <c r="N255" s="2544" t="s">
        <v>1243</v>
      </c>
    </row>
    <row r="256" spans="1:14" ht="12.75" hidden="1" customHeight="1">
      <c r="A256" s="2547" t="s">
        <v>892</v>
      </c>
      <c r="B256" s="2548"/>
      <c r="C256" s="2541" t="s">
        <v>2511</v>
      </c>
      <c r="D256" s="2542" t="s">
        <v>10896</v>
      </c>
      <c r="E256" s="2543">
        <v>49.57</v>
      </c>
      <c r="F256" s="2544" t="s">
        <v>10903</v>
      </c>
      <c r="G256" s="2542" t="s">
        <v>10889</v>
      </c>
      <c r="H256" s="2543">
        <v>54.77</v>
      </c>
      <c r="I256" s="2542" t="s">
        <v>6662</v>
      </c>
      <c r="J256" s="2542" t="s">
        <v>6662</v>
      </c>
      <c r="K256" s="2543">
        <f>H256-E256</f>
        <v>5.2000000000000028</v>
      </c>
      <c r="L256" s="2545">
        <v>42765</v>
      </c>
      <c r="M256" s="2546">
        <v>42780</v>
      </c>
      <c r="N256" s="2544" t="s">
        <v>1243</v>
      </c>
    </row>
    <row r="257" spans="1:14" ht="12.75" hidden="1" customHeight="1">
      <c r="A257" s="2547" t="s">
        <v>892</v>
      </c>
      <c r="B257" s="2548"/>
      <c r="C257" s="2541" t="s">
        <v>2511</v>
      </c>
      <c r="D257" s="2542" t="s">
        <v>10896</v>
      </c>
      <c r="E257" s="2543">
        <v>46.94</v>
      </c>
      <c r="F257" s="2544" t="s">
        <v>10903</v>
      </c>
      <c r="G257" s="2542" t="s">
        <v>10890</v>
      </c>
      <c r="H257" s="2543">
        <v>49.57</v>
      </c>
      <c r="I257" s="2542" t="s">
        <v>10903</v>
      </c>
      <c r="J257" s="2542" t="s">
        <v>10889</v>
      </c>
      <c r="K257" s="2543">
        <f>H257-E257</f>
        <v>2.6300000000000026</v>
      </c>
      <c r="L257" s="2545">
        <v>42765</v>
      </c>
      <c r="M257" s="2546">
        <v>42795</v>
      </c>
      <c r="N257" s="2544" t="s">
        <v>1243</v>
      </c>
    </row>
    <row r="258" spans="1:14" ht="12.75" hidden="1" customHeight="1">
      <c r="A258" s="2547" t="s">
        <v>892</v>
      </c>
      <c r="B258" s="2613"/>
      <c r="C258" s="2541" t="s">
        <v>2511</v>
      </c>
      <c r="D258" s="2600" t="s">
        <v>3063</v>
      </c>
      <c r="E258" s="2551">
        <v>4.7</v>
      </c>
      <c r="F258" s="2601" t="s">
        <v>890</v>
      </c>
      <c r="G258" s="2602" t="s">
        <v>2508</v>
      </c>
      <c r="H258" s="2551">
        <v>7.7</v>
      </c>
      <c r="I258" s="2601" t="s">
        <v>7356</v>
      </c>
      <c r="J258" s="2602" t="s">
        <v>7366</v>
      </c>
      <c r="K258" s="2603">
        <v>3</v>
      </c>
      <c r="L258" s="2604">
        <v>41456</v>
      </c>
      <c r="M258" s="2605">
        <v>41486</v>
      </c>
      <c r="N258" s="2606" t="s">
        <v>1243</v>
      </c>
    </row>
    <row r="259" spans="1:14" ht="12.75" hidden="1" customHeight="1">
      <c r="A259" s="2547" t="s">
        <v>892</v>
      </c>
      <c r="B259" s="2613"/>
      <c r="C259" s="2541" t="s">
        <v>2511</v>
      </c>
      <c r="D259" s="2600" t="s">
        <v>2509</v>
      </c>
      <c r="E259" s="2551">
        <v>7.71</v>
      </c>
      <c r="F259" s="2601" t="s">
        <v>890</v>
      </c>
      <c r="G259" s="2602" t="s">
        <v>2508</v>
      </c>
      <c r="H259" s="2551">
        <v>9.31</v>
      </c>
      <c r="I259" s="2601" t="s">
        <v>7356</v>
      </c>
      <c r="J259" s="2602" t="s">
        <v>7366</v>
      </c>
      <c r="K259" s="2603">
        <v>3</v>
      </c>
      <c r="L259" s="2604">
        <v>41518</v>
      </c>
      <c r="M259" s="2605">
        <v>41551</v>
      </c>
      <c r="N259" s="2524" t="s">
        <v>1243</v>
      </c>
    </row>
    <row r="260" spans="1:14" ht="12.75" customHeight="1">
      <c r="A260" s="2547" t="s">
        <v>892</v>
      </c>
      <c r="B260" s="2548"/>
      <c r="C260" s="2541" t="s">
        <v>2511</v>
      </c>
      <c r="D260" s="2542" t="s">
        <v>10896</v>
      </c>
      <c r="E260" s="2543">
        <v>40.380000000000003</v>
      </c>
      <c r="F260" s="2544" t="s">
        <v>4099</v>
      </c>
      <c r="G260" s="2542" t="s">
        <v>7338</v>
      </c>
      <c r="H260" s="2543">
        <v>46.94</v>
      </c>
      <c r="I260" s="2542" t="s">
        <v>10903</v>
      </c>
      <c r="J260" s="2542" t="s">
        <v>10890</v>
      </c>
      <c r="K260" s="2543">
        <f>H260-E260</f>
        <v>6.5599999999999952</v>
      </c>
      <c r="L260" s="2545">
        <v>42765</v>
      </c>
      <c r="M260" s="2546"/>
      <c r="N260" s="2544" t="s">
        <v>3872</v>
      </c>
    </row>
    <row r="261" spans="1:14" ht="12.75" hidden="1" customHeight="1">
      <c r="A261" s="2547" t="s">
        <v>892</v>
      </c>
      <c r="B261" s="2613"/>
      <c r="C261" s="2541" t="s">
        <v>2511</v>
      </c>
      <c r="D261" s="2600" t="s">
        <v>10895</v>
      </c>
      <c r="E261" s="2551">
        <v>23.05</v>
      </c>
      <c r="F261" s="2601" t="s">
        <v>400</v>
      </c>
      <c r="G261" s="2602" t="s">
        <v>2502</v>
      </c>
      <c r="H261" s="2551">
        <v>29.05</v>
      </c>
      <c r="I261" s="2601" t="s">
        <v>7331</v>
      </c>
      <c r="J261" s="2602" t="s">
        <v>7201</v>
      </c>
      <c r="K261" s="2603">
        <v>6</v>
      </c>
      <c r="L261" s="2545">
        <v>41913</v>
      </c>
      <c r="M261" s="2605">
        <v>41934</v>
      </c>
      <c r="N261" s="2606" t="s">
        <v>1243</v>
      </c>
    </row>
    <row r="262" spans="1:14" hidden="1">
      <c r="A262" s="2549" t="s">
        <v>892</v>
      </c>
      <c r="B262" s="2548"/>
      <c r="C262" s="2541" t="s">
        <v>2511</v>
      </c>
      <c r="D262" s="2552" t="s">
        <v>10895</v>
      </c>
      <c r="E262" s="2543">
        <v>30.05</v>
      </c>
      <c r="F262" s="2552" t="s">
        <v>400</v>
      </c>
      <c r="G262" s="2552" t="s">
        <v>2502</v>
      </c>
      <c r="H262" s="2543">
        <v>32.69</v>
      </c>
      <c r="I262" s="2552" t="s">
        <v>6444</v>
      </c>
      <c r="J262" s="2552" t="s">
        <v>6444</v>
      </c>
      <c r="K262" s="2543">
        <f>H262-E262</f>
        <v>2.639999999999997</v>
      </c>
      <c r="L262" s="2545">
        <v>42278</v>
      </c>
      <c r="M262" s="2546">
        <v>42288</v>
      </c>
      <c r="N262" s="2544" t="s">
        <v>1243</v>
      </c>
    </row>
    <row r="263" spans="1:14" ht="12.75" hidden="1" customHeight="1">
      <c r="A263" s="2547" t="s">
        <v>892</v>
      </c>
      <c r="B263" s="2548"/>
      <c r="C263" s="2541" t="s">
        <v>890</v>
      </c>
      <c r="D263" s="2602" t="s">
        <v>2508</v>
      </c>
      <c r="E263" s="2551">
        <v>2.4700000000000002</v>
      </c>
      <c r="F263" s="2614" t="s">
        <v>7226</v>
      </c>
      <c r="G263" s="2602" t="s">
        <v>7317</v>
      </c>
      <c r="H263" s="2551">
        <v>4.8600000000000003</v>
      </c>
      <c r="I263" s="2601" t="s">
        <v>890</v>
      </c>
      <c r="J263" s="2602" t="s">
        <v>2508</v>
      </c>
      <c r="K263" s="2603">
        <v>2.39</v>
      </c>
      <c r="L263" s="2604">
        <v>41456</v>
      </c>
      <c r="M263" s="2605">
        <v>41549</v>
      </c>
      <c r="N263" s="2524" t="s">
        <v>1243</v>
      </c>
    </row>
    <row r="264" spans="1:14" ht="12.75" hidden="1" customHeight="1">
      <c r="A264" s="2547" t="s">
        <v>3388</v>
      </c>
      <c r="B264" s="2548"/>
      <c r="C264" s="2541" t="s">
        <v>1535</v>
      </c>
      <c r="D264" s="2552" t="s">
        <v>8646</v>
      </c>
      <c r="E264" s="2543">
        <v>58.33</v>
      </c>
      <c r="F264" s="2552" t="s">
        <v>8643</v>
      </c>
      <c r="G264" s="2552" t="s">
        <v>8644</v>
      </c>
      <c r="H264" s="2543">
        <v>67.819999999999993</v>
      </c>
      <c r="I264" s="2552" t="s">
        <v>2511</v>
      </c>
      <c r="J264" s="2552" t="s">
        <v>2509</v>
      </c>
      <c r="K264" s="2543">
        <f>ABS(H264-E264)</f>
        <v>9.4899999999999949</v>
      </c>
      <c r="L264" s="2545">
        <v>42583</v>
      </c>
      <c r="M264" s="2546"/>
      <c r="N264" s="2513" t="s">
        <v>12224</v>
      </c>
    </row>
    <row r="265" spans="1:14" ht="12.75" hidden="1" customHeight="1">
      <c r="A265" s="2547" t="s">
        <v>3388</v>
      </c>
      <c r="B265" s="2548"/>
      <c r="C265" s="2541" t="s">
        <v>1535</v>
      </c>
      <c r="D265" s="2552" t="s">
        <v>8645</v>
      </c>
      <c r="E265" s="2543">
        <v>58.33</v>
      </c>
      <c r="F265" s="2552" t="s">
        <v>8643</v>
      </c>
      <c r="G265" s="2552" t="s">
        <v>8644</v>
      </c>
      <c r="H265" s="2543">
        <v>67.819999999999993</v>
      </c>
      <c r="I265" s="2552" t="s">
        <v>2511</v>
      </c>
      <c r="J265" s="2552" t="s">
        <v>2509</v>
      </c>
      <c r="K265" s="2543">
        <f>ABS(H265-E265)</f>
        <v>9.4899999999999949</v>
      </c>
      <c r="L265" s="2545">
        <v>42583</v>
      </c>
      <c r="M265" s="2546"/>
      <c r="N265" s="2513" t="s">
        <v>12224</v>
      </c>
    </row>
    <row r="266" spans="1:14" ht="12.75" hidden="1" customHeight="1">
      <c r="A266" s="2547" t="s">
        <v>3388</v>
      </c>
      <c r="B266" s="2548"/>
      <c r="C266" s="2541" t="s">
        <v>1535</v>
      </c>
      <c r="D266" s="2552" t="s">
        <v>8646</v>
      </c>
      <c r="E266" s="2543">
        <v>48.72</v>
      </c>
      <c r="F266" s="2552" t="s">
        <v>8641</v>
      </c>
      <c r="G266" s="2552" t="s">
        <v>8642</v>
      </c>
      <c r="H266" s="2543">
        <v>58.33</v>
      </c>
      <c r="I266" s="2552" t="s">
        <v>8643</v>
      </c>
      <c r="J266" s="2552" t="s">
        <v>8644</v>
      </c>
      <c r="K266" s="2543">
        <f>ABS(H266-E266)</f>
        <v>9.61</v>
      </c>
      <c r="L266" s="2545">
        <v>42492</v>
      </c>
      <c r="M266" s="2546"/>
      <c r="N266" s="2513" t="s">
        <v>12224</v>
      </c>
    </row>
    <row r="267" spans="1:14" ht="12.75" hidden="1" customHeight="1">
      <c r="A267" s="2547" t="s">
        <v>3388</v>
      </c>
      <c r="B267" s="2548"/>
      <c r="C267" s="2541" t="s">
        <v>1535</v>
      </c>
      <c r="D267" s="2552" t="s">
        <v>8645</v>
      </c>
      <c r="E267" s="2543">
        <v>48.72</v>
      </c>
      <c r="F267" s="2552" t="s">
        <v>8641</v>
      </c>
      <c r="G267" s="2552" t="s">
        <v>8642</v>
      </c>
      <c r="H267" s="2543">
        <v>58.33</v>
      </c>
      <c r="I267" s="2552" t="s">
        <v>8643</v>
      </c>
      <c r="J267" s="2552" t="s">
        <v>8644</v>
      </c>
      <c r="K267" s="2543">
        <f>ABS(H267-E267)</f>
        <v>9.61</v>
      </c>
      <c r="L267" s="2545">
        <v>42492</v>
      </c>
      <c r="M267" s="2546"/>
      <c r="N267" s="2544" t="s">
        <v>12224</v>
      </c>
    </row>
    <row r="268" spans="1:14" ht="12.75" hidden="1" customHeight="1">
      <c r="A268" s="2547" t="s">
        <v>892</v>
      </c>
      <c r="B268" s="2548"/>
      <c r="C268" s="2541" t="s">
        <v>887</v>
      </c>
      <c r="D268" s="2550" t="s">
        <v>7257</v>
      </c>
      <c r="E268" s="2551">
        <v>0</v>
      </c>
      <c r="F268" s="2552" t="s">
        <v>7340</v>
      </c>
      <c r="G268" s="2552" t="s">
        <v>7340</v>
      </c>
      <c r="H268" s="2551">
        <v>5.65</v>
      </c>
      <c r="I268" s="2552" t="s">
        <v>7353</v>
      </c>
      <c r="J268" s="2552" t="s">
        <v>3962</v>
      </c>
      <c r="K268" s="2603">
        <v>5.65</v>
      </c>
      <c r="L268" s="2545">
        <v>42065</v>
      </c>
      <c r="M268" s="2546">
        <v>42081</v>
      </c>
      <c r="N268" s="2606" t="s">
        <v>1243</v>
      </c>
    </row>
    <row r="269" spans="1:14" ht="12.75" hidden="1" customHeight="1">
      <c r="A269" s="2547" t="s">
        <v>892</v>
      </c>
      <c r="B269" s="2548"/>
      <c r="C269" s="2541" t="s">
        <v>887</v>
      </c>
      <c r="D269" s="2550" t="s">
        <v>7257</v>
      </c>
      <c r="E269" s="2551">
        <v>7.31</v>
      </c>
      <c r="F269" s="2552" t="s">
        <v>7332</v>
      </c>
      <c r="G269" s="2552" t="s">
        <v>7341</v>
      </c>
      <c r="H269" s="2551">
        <v>8.31</v>
      </c>
      <c r="I269" s="2552" t="s">
        <v>7357</v>
      </c>
      <c r="J269" s="2552" t="s">
        <v>7341</v>
      </c>
      <c r="K269" s="2603">
        <v>1</v>
      </c>
      <c r="L269" s="2545">
        <v>41974</v>
      </c>
      <c r="M269" s="2546">
        <v>42004</v>
      </c>
      <c r="N269" s="2606" t="s">
        <v>1243</v>
      </c>
    </row>
    <row r="270" spans="1:14" ht="12.75" hidden="1" customHeight="1">
      <c r="A270" s="2547" t="s">
        <v>892</v>
      </c>
      <c r="B270" s="2548"/>
      <c r="C270" s="2541" t="s">
        <v>887</v>
      </c>
      <c r="D270" s="2550" t="s">
        <v>7257</v>
      </c>
      <c r="E270" s="2551">
        <v>13.05</v>
      </c>
      <c r="F270" s="2552" t="s">
        <v>7333</v>
      </c>
      <c r="G270" s="2552" t="s">
        <v>7342</v>
      </c>
      <c r="H270" s="2551">
        <v>15.53</v>
      </c>
      <c r="I270" s="2552" t="s">
        <v>7358</v>
      </c>
      <c r="J270" s="2552" t="s">
        <v>5699</v>
      </c>
      <c r="K270" s="2603">
        <v>2.48</v>
      </c>
      <c r="L270" s="2545">
        <v>42065</v>
      </c>
      <c r="M270" s="2546">
        <v>42069</v>
      </c>
      <c r="N270" s="2606" t="s">
        <v>1243</v>
      </c>
    </row>
    <row r="271" spans="1:14" ht="12.75" hidden="1" customHeight="1">
      <c r="A271" s="2547" t="s">
        <v>892</v>
      </c>
      <c r="B271" s="2548"/>
      <c r="C271" s="2541" t="s">
        <v>887</v>
      </c>
      <c r="D271" s="2550" t="s">
        <v>7257</v>
      </c>
      <c r="E271" s="2551">
        <v>21.3</v>
      </c>
      <c r="F271" s="2552" t="s">
        <v>3918</v>
      </c>
      <c r="G271" s="2552" t="s">
        <v>7338</v>
      </c>
      <c r="H271" s="2551">
        <v>24.14</v>
      </c>
      <c r="I271" s="2552" t="s">
        <v>7359</v>
      </c>
      <c r="J271" s="2552" t="s">
        <v>7367</v>
      </c>
      <c r="K271" s="2603">
        <v>2.84</v>
      </c>
      <c r="L271" s="2545">
        <v>42065</v>
      </c>
      <c r="M271" s="2546">
        <v>42088</v>
      </c>
      <c r="N271" s="2606" t="s">
        <v>1243</v>
      </c>
    </row>
    <row r="272" spans="1:14">
      <c r="A272" s="2549" t="s">
        <v>892</v>
      </c>
      <c r="B272" s="2548"/>
      <c r="C272" s="2541" t="s">
        <v>887</v>
      </c>
      <c r="D272" s="2550" t="s">
        <v>7257</v>
      </c>
      <c r="E272" s="2551">
        <v>15.53</v>
      </c>
      <c r="F272" s="2552"/>
      <c r="G272" s="2552"/>
      <c r="H272" s="2551">
        <v>20.3</v>
      </c>
      <c r="I272" s="2552"/>
      <c r="J272" s="2552"/>
      <c r="K272" s="2543">
        <f>ABS(H272-E272)</f>
        <v>4.7700000000000014</v>
      </c>
      <c r="L272" s="2545">
        <v>42248</v>
      </c>
      <c r="M272" s="2546"/>
      <c r="N272" s="2544" t="s">
        <v>3872</v>
      </c>
    </row>
    <row r="273" spans="1:15" ht="12.75" hidden="1" customHeight="1">
      <c r="A273" s="2547" t="s">
        <v>892</v>
      </c>
      <c r="B273" s="2548"/>
      <c r="C273" s="2541" t="s">
        <v>400</v>
      </c>
      <c r="D273" s="2602" t="s">
        <v>2502</v>
      </c>
      <c r="E273" s="2551">
        <v>0</v>
      </c>
      <c r="F273" s="2601" t="s">
        <v>6662</v>
      </c>
      <c r="G273" s="2601" t="s">
        <v>6662</v>
      </c>
      <c r="H273" s="2551">
        <v>7.48</v>
      </c>
      <c r="I273" s="2601" t="s">
        <v>7336</v>
      </c>
      <c r="J273" s="2602" t="s">
        <v>7368</v>
      </c>
      <c r="K273" s="2603">
        <v>7.48</v>
      </c>
      <c r="L273" s="2604">
        <v>41640</v>
      </c>
      <c r="M273" s="2605">
        <v>41660</v>
      </c>
      <c r="N273" s="2606" t="s">
        <v>1243</v>
      </c>
      <c r="O273" s="2495" t="s">
        <v>3236</v>
      </c>
    </row>
    <row r="274" spans="1:15" ht="12.75" hidden="1" customHeight="1">
      <c r="A274" s="2547" t="s">
        <v>892</v>
      </c>
      <c r="B274" s="2548"/>
      <c r="C274" s="2541" t="s">
        <v>400</v>
      </c>
      <c r="D274" s="2602" t="s">
        <v>2502</v>
      </c>
      <c r="E274" s="2551">
        <v>36.4</v>
      </c>
      <c r="F274" s="2601" t="s">
        <v>7330</v>
      </c>
      <c r="G274" s="2602" t="s">
        <v>7281</v>
      </c>
      <c r="H274" s="2551">
        <v>39.53</v>
      </c>
      <c r="I274" s="2601" t="s">
        <v>7360</v>
      </c>
      <c r="J274" s="2601" t="s">
        <v>7361</v>
      </c>
      <c r="K274" s="2603">
        <v>3.13</v>
      </c>
      <c r="L274" s="2604">
        <v>41579</v>
      </c>
      <c r="M274" s="2605">
        <v>41599</v>
      </c>
      <c r="N274" s="2606" t="s">
        <v>1243</v>
      </c>
      <c r="O274" s="2495" t="s">
        <v>3235</v>
      </c>
    </row>
    <row r="275" spans="1:15" ht="12.75" hidden="1" customHeight="1">
      <c r="A275" s="2547" t="s">
        <v>892</v>
      </c>
      <c r="B275" s="2548"/>
      <c r="C275" s="2541" t="s">
        <v>400</v>
      </c>
      <c r="D275" s="2602" t="s">
        <v>2502</v>
      </c>
      <c r="E275" s="2551">
        <v>20.56</v>
      </c>
      <c r="F275" s="2601" t="s">
        <v>7334</v>
      </c>
      <c r="G275" s="2602" t="s">
        <v>7343</v>
      </c>
      <c r="H275" s="2551">
        <v>34.56</v>
      </c>
      <c r="I275" s="2601" t="s">
        <v>7330</v>
      </c>
      <c r="J275" s="2602" t="s">
        <v>7281</v>
      </c>
      <c r="K275" s="2603">
        <v>14</v>
      </c>
      <c r="L275" s="2604">
        <v>41609</v>
      </c>
      <c r="M275" s="2605">
        <v>41599</v>
      </c>
      <c r="N275" s="2544" t="s">
        <v>1243</v>
      </c>
      <c r="O275" s="2495" t="s">
        <v>3235</v>
      </c>
    </row>
    <row r="276" spans="1:15" ht="12.75" hidden="1" customHeight="1">
      <c r="A276" s="2547" t="s">
        <v>892</v>
      </c>
      <c r="B276" s="2548"/>
      <c r="C276" s="2541" t="s">
        <v>400</v>
      </c>
      <c r="D276" s="2602" t="s">
        <v>2502</v>
      </c>
      <c r="E276" s="2551">
        <v>20.56</v>
      </c>
      <c r="F276" s="2601" t="s">
        <v>7334</v>
      </c>
      <c r="G276" s="2602" t="s">
        <v>7343</v>
      </c>
      <c r="H276" s="2551">
        <v>34.56</v>
      </c>
      <c r="I276" s="2601" t="s">
        <v>7330</v>
      </c>
      <c r="J276" s="2602" t="s">
        <v>7281</v>
      </c>
      <c r="K276" s="2603">
        <v>14</v>
      </c>
      <c r="L276" s="2604">
        <v>41609</v>
      </c>
      <c r="M276" s="2605">
        <v>41614</v>
      </c>
      <c r="N276" s="2544" t="s">
        <v>1243</v>
      </c>
      <c r="O276" s="2495" t="s">
        <v>3236</v>
      </c>
    </row>
    <row r="277" spans="1:15" ht="12.75" hidden="1" customHeight="1">
      <c r="A277" s="2547" t="s">
        <v>892</v>
      </c>
      <c r="B277" s="2548"/>
      <c r="C277" s="2541" t="s">
        <v>400</v>
      </c>
      <c r="D277" s="2602" t="s">
        <v>2502</v>
      </c>
      <c r="E277" s="2551">
        <v>15.01</v>
      </c>
      <c r="F277" s="2601" t="s">
        <v>7335</v>
      </c>
      <c r="G277" s="2602" t="s">
        <v>3561</v>
      </c>
      <c r="H277" s="2551">
        <v>20.56</v>
      </c>
      <c r="I277" s="2601" t="s">
        <v>7330</v>
      </c>
      <c r="J277" s="2602" t="s">
        <v>7281</v>
      </c>
      <c r="K277" s="2603">
        <v>5.55</v>
      </c>
      <c r="L277" s="2604">
        <v>41640</v>
      </c>
      <c r="M277" s="2605">
        <v>41620</v>
      </c>
      <c r="N277" s="2606" t="s">
        <v>1243</v>
      </c>
      <c r="O277" s="2495" t="s">
        <v>3236</v>
      </c>
    </row>
    <row r="278" spans="1:15" ht="12.75" hidden="1" customHeight="1">
      <c r="A278" s="2553" t="s">
        <v>892</v>
      </c>
      <c r="B278" s="2585"/>
      <c r="C278" s="2541" t="s">
        <v>400</v>
      </c>
      <c r="D278" s="2602" t="s">
        <v>2502</v>
      </c>
      <c r="E278" s="2551">
        <v>7.48</v>
      </c>
      <c r="F278" s="2601" t="s">
        <v>7336</v>
      </c>
      <c r="G278" s="2602" t="s">
        <v>7344</v>
      </c>
      <c r="H278" s="2551">
        <v>15.01</v>
      </c>
      <c r="I278" s="2601" t="s">
        <v>7335</v>
      </c>
      <c r="J278" s="2602" t="s">
        <v>3561</v>
      </c>
      <c r="K278" s="2603">
        <v>7.53</v>
      </c>
      <c r="L278" s="2604">
        <v>41671</v>
      </c>
      <c r="M278" s="2605">
        <v>41724</v>
      </c>
      <c r="N278" s="2606" t="s">
        <v>1243</v>
      </c>
      <c r="O278" s="2495" t="s">
        <v>3235</v>
      </c>
    </row>
    <row r="279" spans="1:15" ht="12.75" hidden="1" customHeight="1">
      <c r="A279" s="2553" t="s">
        <v>892</v>
      </c>
      <c r="B279" s="2541"/>
      <c r="C279" s="2541" t="s">
        <v>400</v>
      </c>
      <c r="D279" s="2602" t="s">
        <v>2502</v>
      </c>
      <c r="E279" s="2551">
        <v>7.48</v>
      </c>
      <c r="F279" s="2601" t="s">
        <v>7336</v>
      </c>
      <c r="G279" s="2602" t="s">
        <v>7344</v>
      </c>
      <c r="H279" s="2551">
        <v>11.33</v>
      </c>
      <c r="I279" s="2601" t="s">
        <v>3562</v>
      </c>
      <c r="J279" s="2602" t="s">
        <v>7369</v>
      </c>
      <c r="K279" s="2603">
        <v>3.85</v>
      </c>
      <c r="L279" s="2604">
        <v>41699</v>
      </c>
      <c r="M279" s="2605">
        <v>41724</v>
      </c>
      <c r="N279" s="2606" t="s">
        <v>1243</v>
      </c>
    </row>
    <row r="280" spans="1:15" ht="12.75" hidden="1" customHeight="1">
      <c r="A280" s="2547" t="s">
        <v>892</v>
      </c>
      <c r="B280" s="2548"/>
      <c r="C280" s="2541" t="s">
        <v>400</v>
      </c>
      <c r="D280" s="2602" t="s">
        <v>2502</v>
      </c>
      <c r="E280" s="2551">
        <v>11.33</v>
      </c>
      <c r="F280" s="2601" t="s">
        <v>7336</v>
      </c>
      <c r="G280" s="2602" t="s">
        <v>7344</v>
      </c>
      <c r="H280" s="2551">
        <v>15.01</v>
      </c>
      <c r="I280" s="2601" t="s">
        <v>3563</v>
      </c>
      <c r="J280" s="2602" t="s">
        <v>7370</v>
      </c>
      <c r="K280" s="2603">
        <v>10.53</v>
      </c>
      <c r="L280" s="2604">
        <v>41699</v>
      </c>
      <c r="M280" s="2605">
        <v>41724</v>
      </c>
      <c r="N280" s="2606" t="s">
        <v>1243</v>
      </c>
    </row>
    <row r="281" spans="1:15" ht="12.75" hidden="1" customHeight="1">
      <c r="A281" s="2547" t="s">
        <v>892</v>
      </c>
      <c r="B281" s="2548"/>
      <c r="C281" s="2541" t="s">
        <v>400</v>
      </c>
      <c r="D281" s="2602" t="s">
        <v>2502</v>
      </c>
      <c r="E281" s="2551">
        <v>34.56</v>
      </c>
      <c r="F281" s="2602" t="s">
        <v>400</v>
      </c>
      <c r="G281" s="2602" t="s">
        <v>2502</v>
      </c>
      <c r="H281" s="2551">
        <v>39.53</v>
      </c>
      <c r="I281" s="2601" t="s">
        <v>7360</v>
      </c>
      <c r="J281" s="2601" t="s">
        <v>7361</v>
      </c>
      <c r="K281" s="2603">
        <v>4.97</v>
      </c>
      <c r="L281" s="2604">
        <v>41579</v>
      </c>
      <c r="M281" s="2605">
        <v>41600</v>
      </c>
      <c r="N281" s="2544" t="s">
        <v>1243</v>
      </c>
      <c r="O281" s="2495" t="s">
        <v>3236</v>
      </c>
    </row>
    <row r="282" spans="1:15" hidden="1">
      <c r="A282" s="2553" t="s">
        <v>3388</v>
      </c>
      <c r="B282" s="2541"/>
      <c r="C282" s="2554" t="s">
        <v>400</v>
      </c>
      <c r="D282" s="2542" t="s">
        <v>16178</v>
      </c>
      <c r="E282" s="2543">
        <v>14.32</v>
      </c>
      <c r="F282" s="2544" t="s">
        <v>16212</v>
      </c>
      <c r="G282" s="2542" t="s">
        <v>16181</v>
      </c>
      <c r="H282" s="2543">
        <v>15.06</v>
      </c>
      <c r="I282" s="2542" t="s">
        <v>6656</v>
      </c>
      <c r="J282" s="2542" t="s">
        <v>6656</v>
      </c>
      <c r="K282" s="2543">
        <f>H282-E282</f>
        <v>0.74000000000000021</v>
      </c>
      <c r="L282" s="2545">
        <v>43525</v>
      </c>
      <c r="M282" s="2546"/>
      <c r="N282" s="2544"/>
    </row>
    <row r="283" spans="1:15" hidden="1">
      <c r="A283" s="2553" t="s">
        <v>3388</v>
      </c>
      <c r="B283" s="2541"/>
      <c r="C283" s="2554" t="s">
        <v>400</v>
      </c>
      <c r="D283" s="2542" t="s">
        <v>16179</v>
      </c>
      <c r="E283" s="2543">
        <v>11.96</v>
      </c>
      <c r="F283" s="2544" t="s">
        <v>16213</v>
      </c>
      <c r="G283" s="2542" t="s">
        <v>16214</v>
      </c>
      <c r="H283" s="2543">
        <v>14.32</v>
      </c>
      <c r="I283" s="2542" t="s">
        <v>16212</v>
      </c>
      <c r="J283" s="2542" t="s">
        <v>16181</v>
      </c>
      <c r="K283" s="2543">
        <f t="shared" ref="K283:K321" si="6">H283-E283</f>
        <v>2.3599999999999994</v>
      </c>
      <c r="L283" s="2545">
        <v>43525</v>
      </c>
      <c r="M283" s="2546"/>
      <c r="N283" s="2544"/>
    </row>
    <row r="284" spans="1:15" hidden="1">
      <c r="A284" s="2553" t="s">
        <v>3388</v>
      </c>
      <c r="B284" s="2541"/>
      <c r="C284" s="2554" t="s">
        <v>21</v>
      </c>
      <c r="D284" s="2542" t="s">
        <v>16180</v>
      </c>
      <c r="E284" s="2543">
        <v>5.87</v>
      </c>
      <c r="F284" s="2544" t="s">
        <v>16215</v>
      </c>
      <c r="G284" s="2542" t="s">
        <v>3217</v>
      </c>
      <c r="H284" s="2543">
        <v>8.08</v>
      </c>
      <c r="I284" s="2542" t="s">
        <v>400</v>
      </c>
      <c r="J284" s="2542" t="s">
        <v>16179</v>
      </c>
      <c r="K284" s="2543">
        <f t="shared" si="6"/>
        <v>2.21</v>
      </c>
      <c r="L284" s="2545">
        <v>43525</v>
      </c>
      <c r="M284" s="2546"/>
      <c r="N284" s="2544"/>
    </row>
    <row r="285" spans="1:15" hidden="1">
      <c r="A285" s="2553" t="s">
        <v>3388</v>
      </c>
      <c r="B285" s="2541"/>
      <c r="C285" s="3203" t="s">
        <v>16182</v>
      </c>
      <c r="D285" s="2542" t="s">
        <v>16181</v>
      </c>
      <c r="E285" s="2543">
        <v>0</v>
      </c>
      <c r="F285" s="2544" t="s">
        <v>6662</v>
      </c>
      <c r="G285" s="2542" t="s">
        <v>6662</v>
      </c>
      <c r="H285" s="2543">
        <v>0.6</v>
      </c>
      <c r="I285" s="2542" t="s">
        <v>21</v>
      </c>
      <c r="J285" s="2542" t="s">
        <v>16180</v>
      </c>
      <c r="K285" s="2543">
        <f t="shared" si="6"/>
        <v>0.6</v>
      </c>
      <c r="L285" s="2545">
        <v>43525</v>
      </c>
      <c r="M285" s="2546"/>
      <c r="N285" s="2544"/>
    </row>
    <row r="286" spans="1:15">
      <c r="A286" s="2553" t="s">
        <v>3388</v>
      </c>
      <c r="B286" s="2541"/>
      <c r="C286" s="2554">
        <v>541</v>
      </c>
      <c r="D286" s="2542" t="s">
        <v>16183</v>
      </c>
      <c r="E286" s="2543">
        <v>0</v>
      </c>
      <c r="F286" s="2544" t="s">
        <v>16221</v>
      </c>
      <c r="G286" s="2542" t="s">
        <v>16185</v>
      </c>
      <c r="H286" s="2543">
        <v>0.87</v>
      </c>
      <c r="I286" s="2542" t="s">
        <v>21</v>
      </c>
      <c r="J286" s="2542" t="s">
        <v>16180</v>
      </c>
      <c r="K286" s="2543">
        <f t="shared" si="6"/>
        <v>0.87</v>
      </c>
      <c r="L286" s="2545">
        <v>43313</v>
      </c>
      <c r="M286" s="2546"/>
      <c r="N286" s="2544" t="s">
        <v>3872</v>
      </c>
    </row>
    <row r="287" spans="1:15" hidden="1">
      <c r="A287" s="2553" t="s">
        <v>3388</v>
      </c>
      <c r="B287" s="2541"/>
      <c r="C287" s="2554">
        <v>542</v>
      </c>
      <c r="D287" s="2542" t="s">
        <v>16184</v>
      </c>
      <c r="E287" s="2543">
        <v>0</v>
      </c>
      <c r="F287" s="2544" t="s">
        <v>6656</v>
      </c>
      <c r="G287" s="2542" t="s">
        <v>6656</v>
      </c>
      <c r="H287" s="2543">
        <v>0.11</v>
      </c>
      <c r="I287" s="2542" t="s">
        <v>400</v>
      </c>
      <c r="J287" s="2542" t="s">
        <v>16179</v>
      </c>
      <c r="K287" s="2543">
        <f t="shared" si="6"/>
        <v>0.11</v>
      </c>
      <c r="L287" s="2545">
        <v>43525</v>
      </c>
      <c r="M287" s="2546"/>
      <c r="N287" s="2544"/>
    </row>
    <row r="288" spans="1:15" hidden="1">
      <c r="A288" s="2553" t="s">
        <v>3388</v>
      </c>
      <c r="B288" s="3204"/>
      <c r="C288" s="3205">
        <v>542</v>
      </c>
      <c r="D288" s="3206" t="s">
        <v>16241</v>
      </c>
      <c r="E288" s="3207">
        <v>0.11</v>
      </c>
      <c r="F288" s="3208" t="s">
        <v>400</v>
      </c>
      <c r="G288" s="3206" t="s">
        <v>16179</v>
      </c>
      <c r="H288" s="3207">
        <v>1.51</v>
      </c>
      <c r="I288" s="3206" t="s">
        <v>16221</v>
      </c>
      <c r="J288" s="3206" t="s">
        <v>16185</v>
      </c>
      <c r="K288" s="3207">
        <f t="shared" si="6"/>
        <v>1.4</v>
      </c>
      <c r="L288" s="3209">
        <v>43525</v>
      </c>
      <c r="M288" s="3210"/>
      <c r="N288" s="3208"/>
    </row>
    <row r="289" spans="1:14">
      <c r="A289" s="2553" t="s">
        <v>3388</v>
      </c>
      <c r="B289" s="2541"/>
      <c r="C289" s="2554">
        <v>543</v>
      </c>
      <c r="D289" s="2542" t="s">
        <v>16185</v>
      </c>
      <c r="E289" s="2543">
        <v>0</v>
      </c>
      <c r="F289" s="2544" t="s">
        <v>828</v>
      </c>
      <c r="G289" s="2542" t="s">
        <v>828</v>
      </c>
      <c r="H289" s="2543">
        <v>0.89</v>
      </c>
      <c r="I289" s="2542" t="s">
        <v>33</v>
      </c>
      <c r="J289" s="2542" t="s">
        <v>33</v>
      </c>
      <c r="K289" s="2543">
        <f t="shared" si="6"/>
        <v>0.89</v>
      </c>
      <c r="L289" s="2545">
        <v>43282</v>
      </c>
      <c r="M289" s="2546"/>
      <c r="N289" s="2544" t="s">
        <v>3872</v>
      </c>
    </row>
    <row r="290" spans="1:14" hidden="1">
      <c r="A290" s="2553" t="s">
        <v>3388</v>
      </c>
      <c r="B290" s="2541"/>
      <c r="C290" s="2554">
        <v>544</v>
      </c>
      <c r="D290" s="2542" t="s">
        <v>16186</v>
      </c>
      <c r="E290" s="2543">
        <v>0</v>
      </c>
      <c r="F290" s="2544" t="s">
        <v>16223</v>
      </c>
      <c r="G290" s="2542" t="s">
        <v>16186</v>
      </c>
      <c r="H290" s="2543">
        <v>0.09</v>
      </c>
      <c r="I290" s="2542" t="s">
        <v>16224</v>
      </c>
      <c r="J290" s="2542" t="s">
        <v>16190</v>
      </c>
      <c r="K290" s="2543">
        <f t="shared" si="6"/>
        <v>0.09</v>
      </c>
      <c r="L290" s="2545">
        <v>43525</v>
      </c>
      <c r="M290" s="2546"/>
      <c r="N290" s="2544"/>
    </row>
    <row r="291" spans="1:14" hidden="1">
      <c r="A291" s="2553" t="s">
        <v>3388</v>
      </c>
      <c r="B291" s="2541"/>
      <c r="C291" s="2554">
        <v>544</v>
      </c>
      <c r="D291" s="2542" t="s">
        <v>16187</v>
      </c>
      <c r="E291" s="2543">
        <v>0.09</v>
      </c>
      <c r="F291" s="2544" t="s">
        <v>16225</v>
      </c>
      <c r="G291" s="2542" t="s">
        <v>16190</v>
      </c>
      <c r="H291" s="2543">
        <v>0.97</v>
      </c>
      <c r="I291" s="2542" t="s">
        <v>16226</v>
      </c>
      <c r="J291" s="2542" t="s">
        <v>16227</v>
      </c>
      <c r="K291" s="2543">
        <f t="shared" si="6"/>
        <v>0.88</v>
      </c>
      <c r="L291" s="2545">
        <v>43525</v>
      </c>
      <c r="M291" s="2546"/>
      <c r="N291" s="2544"/>
    </row>
    <row r="292" spans="1:14" hidden="1">
      <c r="A292" s="2553" t="s">
        <v>3388</v>
      </c>
      <c r="B292" s="2541"/>
      <c r="C292" s="2554">
        <v>1224</v>
      </c>
      <c r="D292" s="2542" t="s">
        <v>16188</v>
      </c>
      <c r="E292" s="2543">
        <v>0</v>
      </c>
      <c r="F292" s="2544" t="s">
        <v>6434</v>
      </c>
      <c r="G292" s="2542" t="s">
        <v>6434</v>
      </c>
      <c r="H292" s="2543">
        <v>0.25</v>
      </c>
      <c r="I292" s="2542" t="s">
        <v>16228</v>
      </c>
      <c r="J292" s="2542" t="s">
        <v>16183</v>
      </c>
      <c r="K292" s="2543">
        <f t="shared" si="6"/>
        <v>0.25</v>
      </c>
      <c r="L292" s="2545">
        <v>43525</v>
      </c>
      <c r="M292" s="2546"/>
      <c r="N292" s="2544"/>
    </row>
    <row r="293" spans="1:14" hidden="1">
      <c r="A293" s="2553" t="s">
        <v>3388</v>
      </c>
      <c r="B293" s="2541"/>
      <c r="C293" s="2554">
        <v>1225</v>
      </c>
      <c r="D293" s="2542" t="s">
        <v>16189</v>
      </c>
      <c r="E293" s="2543">
        <v>0</v>
      </c>
      <c r="F293" s="2544" t="s">
        <v>33</v>
      </c>
      <c r="G293" s="2542" t="s">
        <v>33</v>
      </c>
      <c r="H293" s="2543">
        <v>0.22</v>
      </c>
      <c r="I293" s="2542" t="s">
        <v>16233</v>
      </c>
      <c r="J293" s="2542" t="s">
        <v>16187</v>
      </c>
      <c r="K293" s="2543">
        <f t="shared" si="6"/>
        <v>0.22</v>
      </c>
      <c r="L293" s="2545">
        <v>43525</v>
      </c>
      <c r="M293" s="2546"/>
      <c r="N293" s="2544"/>
    </row>
    <row r="294" spans="1:14" hidden="1">
      <c r="A294" s="2553" t="s">
        <v>3388</v>
      </c>
      <c r="B294" s="2541"/>
      <c r="C294" s="2554">
        <v>1226</v>
      </c>
      <c r="D294" s="2542" t="s">
        <v>16190</v>
      </c>
      <c r="E294" s="2543">
        <v>0</v>
      </c>
      <c r="F294" s="2544" t="s">
        <v>16221</v>
      </c>
      <c r="G294" s="2542" t="s">
        <v>16185</v>
      </c>
      <c r="H294" s="2543">
        <v>0.73</v>
      </c>
      <c r="I294" s="2542" t="s">
        <v>21</v>
      </c>
      <c r="J294" s="2542" t="s">
        <v>16180</v>
      </c>
      <c r="K294" s="2543">
        <f t="shared" si="6"/>
        <v>0.73</v>
      </c>
      <c r="L294" s="2545">
        <v>43525</v>
      </c>
      <c r="M294" s="2546"/>
      <c r="N294" s="2544"/>
    </row>
    <row r="295" spans="1:14" hidden="1">
      <c r="A295" s="2553" t="s">
        <v>3388</v>
      </c>
      <c r="B295" s="2541"/>
      <c r="C295" s="2554">
        <v>1424</v>
      </c>
      <c r="D295" s="2542" t="s">
        <v>6609</v>
      </c>
      <c r="E295" s="2543">
        <v>0</v>
      </c>
      <c r="F295" s="2544" t="s">
        <v>16228</v>
      </c>
      <c r="G295" s="2542" t="s">
        <v>16183</v>
      </c>
      <c r="H295" s="2543">
        <v>0.13</v>
      </c>
      <c r="I295" s="2542" t="s">
        <v>33</v>
      </c>
      <c r="J295" s="2542" t="s">
        <v>33</v>
      </c>
      <c r="K295" s="2543">
        <f t="shared" si="6"/>
        <v>0.13</v>
      </c>
      <c r="L295" s="2545">
        <v>43525</v>
      </c>
      <c r="M295" s="2546"/>
      <c r="N295" s="2544"/>
    </row>
    <row r="296" spans="1:14" hidden="1">
      <c r="A296" s="2553" t="s">
        <v>3388</v>
      </c>
      <c r="B296" s="2541"/>
      <c r="C296" s="2554">
        <v>1425</v>
      </c>
      <c r="D296" s="2542" t="s">
        <v>16191</v>
      </c>
      <c r="E296" s="2543">
        <v>0</v>
      </c>
      <c r="F296" s="2544" t="s">
        <v>16228</v>
      </c>
      <c r="G296" s="2542" t="s">
        <v>16183</v>
      </c>
      <c r="H296" s="2543">
        <v>0.13</v>
      </c>
      <c r="I296" s="2542" t="s">
        <v>33</v>
      </c>
      <c r="J296" s="2542" t="s">
        <v>33</v>
      </c>
      <c r="K296" s="2543">
        <f t="shared" si="6"/>
        <v>0.13</v>
      </c>
      <c r="L296" s="2545">
        <v>43525</v>
      </c>
      <c r="M296" s="2546"/>
      <c r="N296" s="2544"/>
    </row>
    <row r="297" spans="1:14">
      <c r="A297" s="2553" t="s">
        <v>3388</v>
      </c>
      <c r="B297" s="2541"/>
      <c r="C297" s="2554">
        <v>1426</v>
      </c>
      <c r="D297" s="2542" t="s">
        <v>16192</v>
      </c>
      <c r="E297" s="2543">
        <v>0</v>
      </c>
      <c r="F297" s="2544" t="s">
        <v>16234</v>
      </c>
      <c r="G297" s="2542" t="s">
        <v>16235</v>
      </c>
      <c r="H297" s="2543">
        <v>0.26</v>
      </c>
      <c r="I297" s="2542" t="s">
        <v>16225</v>
      </c>
      <c r="J297" s="2542" t="s">
        <v>16190</v>
      </c>
      <c r="K297" s="2543">
        <f t="shared" si="6"/>
        <v>0.26</v>
      </c>
      <c r="L297" s="2545">
        <v>43374</v>
      </c>
      <c r="M297" s="2546"/>
      <c r="N297" s="2544" t="s">
        <v>3872</v>
      </c>
    </row>
    <row r="298" spans="1:14" hidden="1">
      <c r="A298" s="2553" t="s">
        <v>3388</v>
      </c>
      <c r="B298" s="2541"/>
      <c r="C298" s="2554">
        <v>1427</v>
      </c>
      <c r="D298" s="2542" t="s">
        <v>16186</v>
      </c>
      <c r="E298" s="2543">
        <v>0</v>
      </c>
      <c r="F298" s="2544" t="s">
        <v>21</v>
      </c>
      <c r="G298" s="2542" t="s">
        <v>16180</v>
      </c>
      <c r="H298" s="2543">
        <v>0.25</v>
      </c>
      <c r="I298" s="2542" t="s">
        <v>16233</v>
      </c>
      <c r="J298" s="2542" t="s">
        <v>16186</v>
      </c>
      <c r="K298" s="2543">
        <f t="shared" si="6"/>
        <v>0.25</v>
      </c>
      <c r="L298" s="2545">
        <v>43525</v>
      </c>
      <c r="M298" s="2546"/>
      <c r="N298" s="2544"/>
    </row>
    <row r="299" spans="1:14" hidden="1">
      <c r="A299" s="2553" t="s">
        <v>3388</v>
      </c>
      <c r="B299" s="2541"/>
      <c r="C299" s="2554">
        <v>1428</v>
      </c>
      <c r="D299" s="2542" t="s">
        <v>16186</v>
      </c>
      <c r="E299" s="2543">
        <v>0</v>
      </c>
      <c r="F299" s="2544" t="s">
        <v>16223</v>
      </c>
      <c r="G299" s="2542" t="s">
        <v>16186</v>
      </c>
      <c r="H299" s="2543">
        <v>0.05</v>
      </c>
      <c r="I299" s="2542" t="s">
        <v>33</v>
      </c>
      <c r="J299" s="2542" t="s">
        <v>33</v>
      </c>
      <c r="K299" s="2543">
        <f t="shared" si="6"/>
        <v>0.05</v>
      </c>
      <c r="L299" s="2545">
        <v>43525</v>
      </c>
      <c r="M299" s="2546"/>
      <c r="N299" s="2544"/>
    </row>
    <row r="300" spans="1:14" hidden="1">
      <c r="A300" s="2553" t="s">
        <v>3388</v>
      </c>
      <c r="B300" s="2541"/>
      <c r="C300" s="2554">
        <v>1429</v>
      </c>
      <c r="D300" s="2542" t="s">
        <v>16193</v>
      </c>
      <c r="E300" s="2543">
        <v>0</v>
      </c>
      <c r="F300" s="2544" t="s">
        <v>16236</v>
      </c>
      <c r="G300" s="2542" t="s">
        <v>16211</v>
      </c>
      <c r="H300" s="2543">
        <v>0.15</v>
      </c>
      <c r="I300" s="2542" t="s">
        <v>16237</v>
      </c>
      <c r="J300" s="2542" t="s">
        <v>16196</v>
      </c>
      <c r="K300" s="2543">
        <f t="shared" si="6"/>
        <v>0.15</v>
      </c>
      <c r="L300" s="2545">
        <v>43525</v>
      </c>
      <c r="M300" s="2546"/>
      <c r="N300" s="2544"/>
    </row>
    <row r="301" spans="1:14" hidden="1">
      <c r="A301" s="2553" t="s">
        <v>3388</v>
      </c>
      <c r="B301" s="2541"/>
      <c r="C301" s="2554">
        <v>1430</v>
      </c>
      <c r="D301" s="2542" t="s">
        <v>16194</v>
      </c>
      <c r="E301" s="2543">
        <v>0</v>
      </c>
      <c r="F301" s="2544" t="s">
        <v>21</v>
      </c>
      <c r="G301" s="2542" t="s">
        <v>16180</v>
      </c>
      <c r="H301" s="2543">
        <v>0.12</v>
      </c>
      <c r="I301" s="2542" t="s">
        <v>33</v>
      </c>
      <c r="J301" s="2542" t="s">
        <v>33</v>
      </c>
      <c r="K301" s="2543">
        <f t="shared" si="6"/>
        <v>0.12</v>
      </c>
      <c r="L301" s="2545">
        <v>43525</v>
      </c>
      <c r="M301" s="2546"/>
      <c r="N301" s="2544"/>
    </row>
    <row r="302" spans="1:14" hidden="1">
      <c r="A302" s="2553" t="s">
        <v>3388</v>
      </c>
      <c r="B302" s="2541"/>
      <c r="C302" s="2554">
        <v>1439</v>
      </c>
      <c r="D302" s="2542" t="s">
        <v>16195</v>
      </c>
      <c r="E302" s="2543">
        <v>0</v>
      </c>
      <c r="F302" s="2544" t="s">
        <v>16238</v>
      </c>
      <c r="G302" s="2542" t="s">
        <v>16211</v>
      </c>
      <c r="H302" s="2543">
        <v>0.12</v>
      </c>
      <c r="I302" s="2542" t="s">
        <v>16239</v>
      </c>
      <c r="J302" s="2542" t="s">
        <v>16197</v>
      </c>
      <c r="K302" s="2543">
        <f t="shared" si="6"/>
        <v>0.12</v>
      </c>
      <c r="L302" s="2545">
        <v>43525</v>
      </c>
      <c r="M302" s="2546"/>
      <c r="N302" s="2544"/>
    </row>
    <row r="303" spans="1:14" hidden="1">
      <c r="A303" s="2553" t="s">
        <v>3388</v>
      </c>
      <c r="B303" s="3204"/>
      <c r="C303" s="3205">
        <v>1623</v>
      </c>
      <c r="D303" s="3206" t="s">
        <v>16196</v>
      </c>
      <c r="E303" s="3207">
        <v>0</v>
      </c>
      <c r="F303" s="3208" t="s">
        <v>16238</v>
      </c>
      <c r="G303" s="3206" t="s">
        <v>16203</v>
      </c>
      <c r="H303" s="3207">
        <v>0.18</v>
      </c>
      <c r="I303" s="3206" t="s">
        <v>16240</v>
      </c>
      <c r="J303" s="3206" t="s">
        <v>16193</v>
      </c>
      <c r="K303" s="3207">
        <f t="shared" si="6"/>
        <v>0.18</v>
      </c>
      <c r="L303" s="3209">
        <v>43525</v>
      </c>
      <c r="M303" s="3210"/>
      <c r="N303" s="3208"/>
    </row>
    <row r="304" spans="1:14">
      <c r="A304" s="2553" t="s">
        <v>3388</v>
      </c>
      <c r="B304" s="2541"/>
      <c r="C304" s="2554">
        <v>1624</v>
      </c>
      <c r="D304" s="2542" t="s">
        <v>16197</v>
      </c>
      <c r="E304" s="2543">
        <v>0</v>
      </c>
      <c r="F304" s="2544" t="s">
        <v>16237</v>
      </c>
      <c r="G304" s="2542" t="s">
        <v>16196</v>
      </c>
      <c r="H304" s="2543">
        <v>0.43</v>
      </c>
      <c r="I304" s="2542" t="s">
        <v>16232</v>
      </c>
      <c r="J304" s="2542" t="s">
        <v>16195</v>
      </c>
      <c r="K304" s="2543">
        <f t="shared" si="6"/>
        <v>0.43</v>
      </c>
      <c r="L304" s="2545">
        <v>43466</v>
      </c>
      <c r="M304" s="2546"/>
      <c r="N304" s="2544" t="s">
        <v>3872</v>
      </c>
    </row>
    <row r="305" spans="1:14" hidden="1">
      <c r="A305" s="2553" t="s">
        <v>3388</v>
      </c>
      <c r="B305" s="2541"/>
      <c r="C305" s="2554">
        <v>1626</v>
      </c>
      <c r="D305" s="2542" t="s">
        <v>16198</v>
      </c>
      <c r="E305" s="2543">
        <v>0</v>
      </c>
      <c r="F305" s="2544" t="s">
        <v>33</v>
      </c>
      <c r="G305" s="2542" t="s">
        <v>33</v>
      </c>
      <c r="H305" s="2543">
        <v>7.0000000000000007E-2</v>
      </c>
      <c r="I305" s="2542" t="s">
        <v>16221</v>
      </c>
      <c r="J305" s="2542" t="s">
        <v>16222</v>
      </c>
      <c r="K305" s="2543">
        <f t="shared" si="6"/>
        <v>7.0000000000000007E-2</v>
      </c>
      <c r="L305" s="2545">
        <v>43525</v>
      </c>
      <c r="M305" s="2546"/>
      <c r="N305" s="2544"/>
    </row>
    <row r="306" spans="1:14" hidden="1">
      <c r="A306" s="2553" t="s">
        <v>3388</v>
      </c>
      <c r="B306" s="2541"/>
      <c r="C306" s="2554">
        <v>1673</v>
      </c>
      <c r="D306" s="2542" t="s">
        <v>16199</v>
      </c>
      <c r="E306" s="2543">
        <v>0</v>
      </c>
      <c r="F306" s="2544" t="s">
        <v>16221</v>
      </c>
      <c r="G306" s="2542" t="s">
        <v>16185</v>
      </c>
      <c r="H306" s="2543">
        <v>0.13</v>
      </c>
      <c r="I306" s="2542" t="s">
        <v>33</v>
      </c>
      <c r="J306" s="2542" t="s">
        <v>33</v>
      </c>
      <c r="K306" s="2543">
        <f t="shared" si="6"/>
        <v>0.13</v>
      </c>
      <c r="L306" s="2545">
        <v>43525</v>
      </c>
      <c r="M306" s="2546"/>
      <c r="N306" s="2544"/>
    </row>
    <row r="307" spans="1:14" hidden="1">
      <c r="A307" s="2553" t="s">
        <v>3388</v>
      </c>
      <c r="B307" s="2541"/>
      <c r="C307" s="2554">
        <v>1737</v>
      </c>
      <c r="D307" s="2542" t="s">
        <v>16200</v>
      </c>
      <c r="E307" s="2543">
        <v>0</v>
      </c>
      <c r="F307" s="2544" t="s">
        <v>16233</v>
      </c>
      <c r="G307" s="2542" t="s">
        <v>16187</v>
      </c>
      <c r="H307" s="2543">
        <v>7.0000000000000007E-2</v>
      </c>
      <c r="I307" s="2542" t="s">
        <v>33</v>
      </c>
      <c r="J307" s="2542" t="s">
        <v>33</v>
      </c>
      <c r="K307" s="2543">
        <f t="shared" si="6"/>
        <v>7.0000000000000007E-2</v>
      </c>
      <c r="L307" s="2545">
        <v>43525</v>
      </c>
      <c r="M307" s="2546"/>
      <c r="N307" s="2544"/>
    </row>
    <row r="308" spans="1:14" hidden="1">
      <c r="A308" s="2553" t="s">
        <v>3388</v>
      </c>
      <c r="B308" s="2541"/>
      <c r="C308" s="2554">
        <v>1979</v>
      </c>
      <c r="D308" s="2542" t="s">
        <v>16201</v>
      </c>
      <c r="E308" s="2543">
        <v>0</v>
      </c>
      <c r="F308" s="2544" t="s">
        <v>16233</v>
      </c>
      <c r="G308" s="2542" t="s">
        <v>16187</v>
      </c>
      <c r="H308" s="2543">
        <v>7.0000000000000007E-2</v>
      </c>
      <c r="I308" s="2542" t="s">
        <v>33</v>
      </c>
      <c r="J308" s="2542" t="s">
        <v>33</v>
      </c>
      <c r="K308" s="2543">
        <f t="shared" si="6"/>
        <v>7.0000000000000007E-2</v>
      </c>
      <c r="L308" s="2545">
        <v>43525</v>
      </c>
      <c r="M308" s="2546"/>
      <c r="N308" s="2544"/>
    </row>
    <row r="309" spans="1:14" hidden="1">
      <c r="A309" s="2553" t="s">
        <v>3388</v>
      </c>
      <c r="B309" s="2541"/>
      <c r="C309" s="2554">
        <v>2083</v>
      </c>
      <c r="D309" s="2542" t="s">
        <v>16202</v>
      </c>
      <c r="E309" s="2543">
        <v>0</v>
      </c>
      <c r="F309" s="2544" t="s">
        <v>16229</v>
      </c>
      <c r="G309" s="2542" t="s">
        <v>16184</v>
      </c>
      <c r="H309" s="2543">
        <v>0.65</v>
      </c>
      <c r="I309" s="2542" t="s">
        <v>16242</v>
      </c>
      <c r="J309" s="2542" t="s">
        <v>16187</v>
      </c>
      <c r="K309" s="2543">
        <f t="shared" si="6"/>
        <v>0.65</v>
      </c>
      <c r="L309" s="2545">
        <v>43525</v>
      </c>
      <c r="M309" s="2546"/>
      <c r="N309" s="2544"/>
    </row>
    <row r="310" spans="1:14" hidden="1">
      <c r="A310" s="2553" t="s">
        <v>3388</v>
      </c>
      <c r="B310" s="2541"/>
      <c r="C310" s="2554">
        <v>2532</v>
      </c>
      <c r="D310" s="2542" t="s">
        <v>16203</v>
      </c>
      <c r="E310" s="2543">
        <v>0</v>
      </c>
      <c r="F310" s="2544" t="s">
        <v>16238</v>
      </c>
      <c r="G310" s="2542" t="s">
        <v>16203</v>
      </c>
      <c r="H310" s="2543">
        <v>0.36</v>
      </c>
      <c r="I310" s="2542" t="s">
        <v>33</v>
      </c>
      <c r="J310" s="2542" t="s">
        <v>33</v>
      </c>
      <c r="K310" s="2543">
        <f t="shared" si="6"/>
        <v>0.36</v>
      </c>
      <c r="L310" s="2545">
        <v>43525</v>
      </c>
      <c r="M310" s="2546"/>
      <c r="N310" s="2544"/>
    </row>
    <row r="311" spans="1:14" hidden="1">
      <c r="A311" s="2553" t="s">
        <v>3388</v>
      </c>
      <c r="B311" s="2541"/>
      <c r="C311" s="2554">
        <v>2533</v>
      </c>
      <c r="D311" s="2542" t="s">
        <v>16181</v>
      </c>
      <c r="E311" s="2543">
        <v>0</v>
      </c>
      <c r="F311" s="2544" t="s">
        <v>16212</v>
      </c>
      <c r="G311" s="2542" t="s">
        <v>16181</v>
      </c>
      <c r="H311" s="2543">
        <v>0.23</v>
      </c>
      <c r="I311" s="2542" t="s">
        <v>6444</v>
      </c>
      <c r="J311" s="2542" t="s">
        <v>6444</v>
      </c>
      <c r="K311" s="2543">
        <f t="shared" si="6"/>
        <v>0.23</v>
      </c>
      <c r="L311" s="2545">
        <v>43525</v>
      </c>
      <c r="M311" s="2546"/>
      <c r="N311" s="2544"/>
    </row>
    <row r="312" spans="1:14" hidden="1">
      <c r="A312" s="2553" t="s">
        <v>3388</v>
      </c>
      <c r="B312" s="2541"/>
      <c r="C312" s="2554">
        <v>2533</v>
      </c>
      <c r="D312" s="2542" t="s">
        <v>16204</v>
      </c>
      <c r="E312" s="2543">
        <v>0.23</v>
      </c>
      <c r="F312" s="2544" t="s">
        <v>6444</v>
      </c>
      <c r="G312" s="2542" t="s">
        <v>6444</v>
      </c>
      <c r="H312" s="2543">
        <v>0.69</v>
      </c>
      <c r="I312" s="2542" t="s">
        <v>16244</v>
      </c>
      <c r="J312" s="2542" t="s">
        <v>16243</v>
      </c>
      <c r="K312" s="2543">
        <f t="shared" si="6"/>
        <v>0.45999999999999996</v>
      </c>
      <c r="L312" s="2545">
        <v>43525</v>
      </c>
      <c r="M312" s="2546"/>
      <c r="N312" s="2544"/>
    </row>
    <row r="313" spans="1:14">
      <c r="A313" s="2553" t="s">
        <v>3388</v>
      </c>
      <c r="B313" s="3204"/>
      <c r="C313" s="3205">
        <v>821</v>
      </c>
      <c r="D313" s="3206" t="s">
        <v>16211</v>
      </c>
      <c r="E313" s="3207">
        <v>0</v>
      </c>
      <c r="F313" s="3208" t="s">
        <v>16229</v>
      </c>
      <c r="G313" s="3206" t="s">
        <v>16230</v>
      </c>
      <c r="H313" s="3207">
        <v>0.35</v>
      </c>
      <c r="I313" s="3206" t="s">
        <v>16231</v>
      </c>
      <c r="J313" s="3206" t="s">
        <v>16203</v>
      </c>
      <c r="K313" s="2543">
        <f t="shared" si="6"/>
        <v>0.35</v>
      </c>
      <c r="L313" s="3209">
        <v>43282</v>
      </c>
      <c r="M313" s="3210"/>
      <c r="N313" s="3208" t="s">
        <v>3872</v>
      </c>
    </row>
    <row r="314" spans="1:14">
      <c r="A314" s="2553" t="s">
        <v>3388</v>
      </c>
      <c r="B314" s="3204"/>
      <c r="C314" s="3205">
        <v>821</v>
      </c>
      <c r="D314" s="3206" t="s">
        <v>16203</v>
      </c>
      <c r="E314" s="3207">
        <v>0.35</v>
      </c>
      <c r="F314" s="3208" t="s">
        <v>16231</v>
      </c>
      <c r="G314" s="3206" t="s">
        <v>16203</v>
      </c>
      <c r="H314" s="3207">
        <v>0.86</v>
      </c>
      <c r="I314" s="3206" t="s">
        <v>16232</v>
      </c>
      <c r="J314" s="3206" t="s">
        <v>16195</v>
      </c>
      <c r="K314" s="2543">
        <f t="shared" si="6"/>
        <v>0.51</v>
      </c>
      <c r="L314" s="3209">
        <v>43647</v>
      </c>
      <c r="M314" s="3210"/>
      <c r="N314" s="3208" t="s">
        <v>3872</v>
      </c>
    </row>
    <row r="315" spans="1:14" hidden="1">
      <c r="A315" s="2553" t="s">
        <v>3388</v>
      </c>
      <c r="B315" s="3204"/>
      <c r="C315" s="3205">
        <v>821</v>
      </c>
      <c r="D315" s="3206" t="s">
        <v>16180</v>
      </c>
      <c r="E315" s="3207">
        <v>0.86</v>
      </c>
      <c r="F315" s="3208" t="s">
        <v>16232</v>
      </c>
      <c r="G315" s="3206" t="s">
        <v>16195</v>
      </c>
      <c r="H315" s="3207">
        <v>0.9</v>
      </c>
      <c r="I315" s="3206" t="s">
        <v>21</v>
      </c>
      <c r="J315" s="3206" t="s">
        <v>16180</v>
      </c>
      <c r="K315" s="2543">
        <f t="shared" si="6"/>
        <v>4.0000000000000036E-2</v>
      </c>
      <c r="L315" s="3209">
        <v>43525</v>
      </c>
      <c r="M315" s="3210"/>
      <c r="N315" s="3208"/>
    </row>
    <row r="316" spans="1:14" hidden="1">
      <c r="A316" s="2553" t="s">
        <v>3388</v>
      </c>
      <c r="B316" s="2541"/>
      <c r="C316" s="2554" t="s">
        <v>16205</v>
      </c>
      <c r="D316" s="2542" t="s">
        <v>16218</v>
      </c>
      <c r="E316" s="2543">
        <v>0</v>
      </c>
      <c r="F316" s="2544" t="s">
        <v>16210</v>
      </c>
      <c r="G316" s="2542" t="s">
        <v>16216</v>
      </c>
      <c r="H316" s="2543">
        <v>0.12</v>
      </c>
      <c r="I316" s="2542" t="s">
        <v>16212</v>
      </c>
      <c r="J316" s="2542" t="s">
        <v>16181</v>
      </c>
      <c r="K316" s="2543">
        <f t="shared" si="6"/>
        <v>0.12</v>
      </c>
      <c r="L316" s="2545">
        <v>43525</v>
      </c>
      <c r="M316" s="2546"/>
      <c r="N316" s="2544"/>
    </row>
    <row r="317" spans="1:14" hidden="1">
      <c r="A317" s="2553" t="s">
        <v>3388</v>
      </c>
      <c r="B317" s="2541"/>
      <c r="C317" s="2554" t="s">
        <v>16206</v>
      </c>
      <c r="D317" s="2542" t="s">
        <v>16219</v>
      </c>
      <c r="E317" s="2543">
        <v>0</v>
      </c>
      <c r="F317" s="2544" t="s">
        <v>400</v>
      </c>
      <c r="G317" s="2542" t="s">
        <v>16179</v>
      </c>
      <c r="H317" s="2543">
        <v>0.38</v>
      </c>
      <c r="I317" s="2542" t="s">
        <v>16212</v>
      </c>
      <c r="J317" s="2542" t="s">
        <v>16181</v>
      </c>
      <c r="K317" s="2543">
        <f t="shared" si="6"/>
        <v>0.38</v>
      </c>
      <c r="L317" s="2545">
        <v>43525</v>
      </c>
      <c r="M317" s="2546"/>
      <c r="N317" s="2544"/>
    </row>
    <row r="318" spans="1:14" hidden="1">
      <c r="A318" s="2553" t="s">
        <v>3388</v>
      </c>
      <c r="B318" s="2541"/>
      <c r="C318" s="2554" t="s">
        <v>16207</v>
      </c>
      <c r="D318" s="2542" t="s">
        <v>16217</v>
      </c>
      <c r="E318" s="2543">
        <v>0</v>
      </c>
      <c r="F318" s="2544" t="s">
        <v>16212</v>
      </c>
      <c r="G318" s="2542" t="s">
        <v>16181</v>
      </c>
      <c r="H318" s="2543">
        <v>0.27</v>
      </c>
      <c r="I318" s="2542" t="s">
        <v>400</v>
      </c>
      <c r="J318" s="2542" t="s">
        <v>16178</v>
      </c>
      <c r="K318" s="2543">
        <f t="shared" si="6"/>
        <v>0.27</v>
      </c>
      <c r="L318" s="2545">
        <v>43525</v>
      </c>
      <c r="M318" s="2546"/>
      <c r="N318" s="2544"/>
    </row>
    <row r="319" spans="1:14" hidden="1">
      <c r="A319" s="2553" t="s">
        <v>3388</v>
      </c>
      <c r="B319" s="2541"/>
      <c r="C319" s="2554" t="s">
        <v>16208</v>
      </c>
      <c r="D319" s="2542" t="s">
        <v>16217</v>
      </c>
      <c r="E319" s="2543">
        <v>0</v>
      </c>
      <c r="F319" s="2544" t="s">
        <v>16212</v>
      </c>
      <c r="G319" s="2542" t="s">
        <v>16181</v>
      </c>
      <c r="H319" s="2543">
        <v>0.33</v>
      </c>
      <c r="I319" s="2542" t="s">
        <v>400</v>
      </c>
      <c r="J319" s="2542" t="s">
        <v>16178</v>
      </c>
      <c r="K319" s="2543">
        <f t="shared" si="6"/>
        <v>0.33</v>
      </c>
      <c r="L319" s="2545">
        <v>43525</v>
      </c>
      <c r="M319" s="2546"/>
      <c r="N319" s="2544"/>
    </row>
    <row r="320" spans="1:14" hidden="1">
      <c r="A320" s="2553" t="s">
        <v>3388</v>
      </c>
      <c r="B320" s="3204"/>
      <c r="C320" s="3205" t="s">
        <v>16210</v>
      </c>
      <c r="D320" s="3206" t="s">
        <v>16218</v>
      </c>
      <c r="E320" s="3207">
        <v>0</v>
      </c>
      <c r="F320" s="3208" t="s">
        <v>400</v>
      </c>
      <c r="G320" s="3206" t="s">
        <v>16178</v>
      </c>
      <c r="H320" s="3207">
        <v>0.36</v>
      </c>
      <c r="I320" s="3206" t="s">
        <v>16212</v>
      </c>
      <c r="J320" s="3206" t="s">
        <v>16181</v>
      </c>
      <c r="K320" s="3207">
        <f t="shared" si="6"/>
        <v>0.36</v>
      </c>
      <c r="L320" s="3209">
        <v>43525</v>
      </c>
      <c r="M320" s="3210"/>
      <c r="N320" s="3208"/>
    </row>
    <row r="321" spans="1:14" hidden="1">
      <c r="A321" s="2553" t="s">
        <v>3388</v>
      </c>
      <c r="B321" s="2541"/>
      <c r="C321" s="2554" t="s">
        <v>16209</v>
      </c>
      <c r="D321" s="2542" t="s">
        <v>16220</v>
      </c>
      <c r="E321" s="2543">
        <v>0</v>
      </c>
      <c r="F321" s="2544" t="s">
        <v>16212</v>
      </c>
      <c r="G321" s="2542" t="s">
        <v>16181</v>
      </c>
      <c r="H321" s="2543">
        <v>0.27</v>
      </c>
      <c r="I321" s="2542" t="s">
        <v>400</v>
      </c>
      <c r="J321" s="2542" t="s">
        <v>16179</v>
      </c>
      <c r="K321" s="2543">
        <f t="shared" si="6"/>
        <v>0.27</v>
      </c>
      <c r="L321" s="2545">
        <v>43525</v>
      </c>
      <c r="M321" s="2546"/>
      <c r="N321" s="2544"/>
    </row>
    <row r="322" spans="1:14">
      <c r="K322" s="2557">
        <f>SUBTOTAL(9,K4:K278)</f>
        <v>65.13</v>
      </c>
    </row>
  </sheetData>
  <autoFilter ref="A3:U321">
    <filterColumn colId="12">
      <filters blank="1"/>
    </filterColumn>
    <filterColumn colId="13">
      <filters>
        <filter val="In Progress"/>
      </filters>
    </filterColumn>
    <sortState ref="A4:U316">
      <sortCondition ref="C3:C316"/>
    </sortState>
  </autoFilter>
  <sortState ref="A118:U200">
    <sortCondition ref="C118:C200"/>
  </sortState>
  <customSheetViews>
    <customSheetView guid="{79AD5FB7-84BA-40F8-B93E-7F6D3F799515}" fitToPage="1" showAutoFilter="1">
      <pane ySplit="3" topLeftCell="A76" activePane="bottomLeft" state="frozen"/>
      <selection pane="bottomLeft" activeCell="B13" sqref="A13:XFD13"/>
      <pageMargins left="0.7" right="0.7" top="0.75" bottom="0.75" header="0.3" footer="0.3"/>
      <pageSetup paperSize="17" scale="47" fitToHeight="0" orientation="landscape" r:id="rId1"/>
      <autoFilter ref="A3:U220">
        <sortState ref="A5:U203">
          <sortCondition ref="C3:C210"/>
        </sortState>
      </autoFilter>
    </customSheetView>
    <customSheetView guid="{A3593EDC-2197-4283-B58F-E8F46865F6B0}" fitToPage="1" filter="1" showAutoFilter="1">
      <pane ySplit="3" topLeftCell="A95" activePane="bottomLeft" state="frozen"/>
      <selection pane="bottomLeft" activeCell="C169" sqref="C169"/>
      <pageMargins left="0.7" right="0.7" top="0.75" bottom="0.75" header="0.3" footer="0.3"/>
      <pageSetup paperSize="17" scale="77" fitToHeight="0" orientation="landscape" r:id="rId2"/>
      <autoFilter ref="A3:U220">
        <filterColumn colId="12">
          <filters blank="1"/>
        </filterColumn>
        <sortState ref="A5:U203">
          <sortCondition ref="C3:C210"/>
        </sortState>
      </autoFilter>
    </customSheetView>
    <customSheetView guid="{39DE2760-0BFC-4719-B1E4-380C3A7079FC}">
      <selection activeCell="M4" sqref="M4"/>
      <pageMargins left="0.7" right="0.7" top="0.75" bottom="0.75" header="0.3" footer="0.3"/>
    </customSheetView>
    <customSheetView guid="{6CF4F969-58DE-4028-9DCC-C6E713BA1EE8}">
      <selection activeCell="K102" sqref="K102"/>
      <pageMargins left="0.7" right="0.7" top="0.75" bottom="0.75" header="0.3" footer="0.3"/>
    </customSheetView>
    <customSheetView guid="{854D26F6-556C-4832-93A1-027DC2E7489A}">
      <selection activeCell="K102" sqref="K102"/>
      <pageMargins left="0.7" right="0.7" top="0.75" bottom="0.75" header="0.3" footer="0.3"/>
    </customSheetView>
    <customSheetView guid="{1187C2EC-E8C1-47BD-824F-A093AEDCF8A3}">
      <selection activeCell="M4" sqref="M4"/>
      <pageMargins left="0.7" right="0.7" top="0.75" bottom="0.75" header="0.3" footer="0.3"/>
      <pageSetup orientation="portrait" r:id="rId3"/>
    </customSheetView>
    <customSheetView guid="{56D62996-4B64-4559-A57F-952A7719E60C}" showPageBreaks="1">
      <selection activeCell="M4" sqref="M4"/>
      <pageMargins left="0.7" right="0.7" top="0.75" bottom="0.75" header="0.3" footer="0.3"/>
      <pageSetup orientation="portrait" r:id="rId4"/>
    </customSheetView>
    <customSheetView guid="{D38925AC-49E8-4240-B4C4-15DDEAD2A52A}" showPageBreaks="1" showAutoFilter="1">
      <pane ySplit="3" topLeftCell="A4" activePane="bottomLeft" state="frozen"/>
      <selection pane="bottomLeft" activeCell="K102" sqref="K102"/>
      <pageMargins left="0.2" right="0" top="0.25" bottom="0" header="0" footer="0"/>
      <pageSetup paperSize="3" orientation="landscape" r:id="rId5"/>
      <autoFilter ref="A3:U120"/>
    </customSheetView>
    <customSheetView guid="{BBB634EE-F2D2-401C-80C5-834C06C8684E}" showAutoFilter="1">
      <pane ySplit="3" topLeftCell="A4" activePane="bottomLeft" state="frozen"/>
      <selection pane="bottomLeft" activeCell="I130" sqref="I130"/>
      <pageMargins left="0.2" right="0" top="0.25" bottom="0" header="0" footer="0"/>
      <pageSetup paperSize="3" orientation="landscape" r:id="rId6"/>
      <autoFilter ref="A3:U120"/>
    </customSheetView>
    <customSheetView guid="{2C5FEC20-E906-4956-A88D-6EAAC0747B30}" showPageBreaks="1" showAutoFilter="1">
      <pane ySplit="3" topLeftCell="A4" activePane="bottomLeft" state="frozen"/>
      <selection pane="bottomLeft" activeCell="K102" sqref="K102"/>
      <pageMargins left="0.2" right="0" top="0.25" bottom="0" header="0" footer="0"/>
      <pageSetup paperSize="3" orientation="landscape" r:id="rId7"/>
      <autoFilter ref="A3:U120"/>
    </customSheetView>
    <customSheetView guid="{F9A994EF-45B5-4EB9-AA72-BA8C2214CFE1}">
      <selection activeCell="M4" sqref="M4"/>
      <pageMargins left="0.7" right="0.7" top="0.75" bottom="0.75" header="0.3" footer="0.3"/>
    </customSheetView>
    <customSheetView guid="{600A9694-21CC-48F1-9DA2-8C0E3E8B5FA0}">
      <selection activeCell="M4" sqref="M4"/>
      <pageMargins left="0.7" right="0.7" top="0.75" bottom="0.75" header="0.3" footer="0.3"/>
    </customSheetView>
    <customSheetView guid="{344E436F-251D-4C51-AB7E-9264FEC9FA05}" showPageBreaks="1">
      <selection activeCell="E61" sqref="E61"/>
      <pageMargins left="0.7" right="0.7" top="0.75" bottom="0.75" header="0.3" footer="0.3"/>
      <pageSetup orientation="portrait" r:id="rId8"/>
    </customSheetView>
    <customSheetView guid="{0546D35D-D495-4ABF-8CD5-906F9854F6B9}">
      <selection activeCell="A8" sqref="A8:XFD8"/>
      <pageMargins left="0.7" right="0.7" top="0.75" bottom="0.75" header="0.3" footer="0.3"/>
      <pageSetup orientation="portrait" r:id="rId9"/>
    </customSheetView>
    <customSheetView guid="{58D92D3D-F9DC-4070-8DAB-284558C682C9}">
      <selection activeCell="M4" sqref="M4"/>
      <pageMargins left="0.7" right="0.7" top="0.75" bottom="0.75" header="0.3" footer="0.3"/>
    </customSheetView>
    <customSheetView guid="{DD0AAC79-0110-4B1B-BB25-2C4FE9ED31F4}">
      <selection activeCell="E61" sqref="E61"/>
      <pageMargins left="0.7" right="0.7" top="0.75" bottom="0.75" header="0.3" footer="0.3"/>
      <pageSetup orientation="portrait" r:id="rId10"/>
    </customSheetView>
    <customSheetView guid="{423EC763-4105-4509-B307-318A5394E372}">
      <selection activeCell="K102" sqref="K102"/>
      <pageMargins left="0.7" right="0.7" top="0.75" bottom="0.75" header="0.3" footer="0.3"/>
      <pageSetup orientation="portrait" r:id="rId11"/>
    </customSheetView>
    <customSheetView guid="{7FDB354D-BBFC-467C-9214-DEA80979E90C}">
      <selection activeCell="K102" sqref="K102"/>
      <pageMargins left="0.7" right="0.7" top="0.75" bottom="0.75" header="0.3" footer="0.3"/>
      <pageSetup orientation="portrait" r:id="rId12"/>
    </customSheetView>
    <customSheetView guid="{B98680F5-9992-4B15-9195-313E46832CE7}">
      <selection activeCell="K102" sqref="K102"/>
      <pageMargins left="0.7" right="0.7" top="0.75" bottom="0.75" header="0.3" footer="0.3"/>
      <pageSetup orientation="portrait" r:id="rId13"/>
    </customSheetView>
    <customSheetView guid="{2CAD6BBA-D926-4B66-9703-7E419ED6E99E}" showPageBreaks="1">
      <selection activeCell="K102" sqref="K102"/>
      <pageMargins left="0.7" right="0.7" top="0.75" bottom="0.75" header="0.3" footer="0.3"/>
      <pageSetup orientation="portrait" r:id="rId14"/>
    </customSheetView>
    <customSheetView guid="{64C3C58B-5EDF-4A0D-9A08-4E76AD2C2831}">
      <selection activeCell="M4" sqref="M4"/>
      <pageMargins left="0.7" right="0.7" top="0.75" bottom="0.75" header="0.3" footer="0.3"/>
      <pageSetup orientation="portrait" r:id="rId15"/>
    </customSheetView>
    <customSheetView guid="{23935FAA-2CC8-4E3D-A833-6D530319EE28}">
      <pageMargins left="0.7" right="0.7" top="0.75" bottom="0.75" header="0.3" footer="0.3"/>
    </customSheetView>
    <customSheetView guid="{E7B49325-7A41-4A22-9EA5-2C4D363DA8F1}">
      <pageMargins left="0.7" right="0.7" top="0.75" bottom="0.75" header="0.3" footer="0.3"/>
    </customSheetView>
    <customSheetView guid="{FAC928FB-1728-4FB7-8ECE-85A8DE4D0ADF}">
      <pageMargins left="0.7" right="0.7" top="0.75" bottom="0.75" header="0.3" footer="0.3"/>
    </customSheetView>
    <customSheetView guid="{8C4D76D8-AA45-48E9-9804-BEEAA7B08B03}">
      <pageMargins left="0.7" right="0.7" top="0.75" bottom="0.75" header="0.3" footer="0.3"/>
    </customSheetView>
    <customSheetView guid="{862ECE3E-CBCF-4644-8210-D1EDA2099D3A}">
      <pageMargins left="0.7" right="0.7" top="0.75" bottom="0.75" header="0.3" footer="0.3"/>
    </customSheetView>
    <customSheetView guid="{EE1B2E10-D8FD-451C-B1E1-0B98F6A560DF}">
      <pageMargins left="0.7" right="0.7" top="0.75" bottom="0.75" header="0.3" footer="0.3"/>
    </customSheetView>
    <customSheetView guid="{7964114C-CB29-4D99-9806-CFB993D96184}">
      <pageMargins left="0.7" right="0.7" top="0.75" bottom="0.75" header="0.3" footer="0.3"/>
    </customSheetView>
    <customSheetView guid="{A7CCEAC1-D48B-40D0-9479-364198DE80EF}">
      <pageMargins left="0.7" right="0.7" top="0.75" bottom="0.75" header="0.3" footer="0.3"/>
    </customSheetView>
    <customSheetView guid="{68F5884F-4969-4575-BF13-5CC01FC32956}">
      <pageMargins left="0.7" right="0.7" top="0.75" bottom="0.75" header="0.3" footer="0.3"/>
    </customSheetView>
    <customSheetView guid="{29758B78-03D3-4D8E-AD37-F25D1BDCFD7B}">
      <pageMargins left="0.7" right="0.7" top="0.75" bottom="0.75" header="0.3" footer="0.3"/>
    </customSheetView>
    <customSheetView guid="{DE99B454-ED50-4848-ADC8-212B34E74919}">
      <pageMargins left="0.7" right="0.7" top="0.75" bottom="0.75" header="0.3" footer="0.3"/>
    </customSheetView>
    <customSheetView guid="{8CB2D929-C7E4-4180-B163-8A2824806B17}">
      <pageMargins left="0.7" right="0.7" top="0.75" bottom="0.75" header="0.3" footer="0.3"/>
    </customSheetView>
    <customSheetView guid="{34D85203-2D51-4355-8027-8019AB86EBCF}">
      <pageMargins left="0.7" right="0.7" top="0.75" bottom="0.75" header="0.3" footer="0.3"/>
    </customSheetView>
    <customSheetView guid="{89CCDF41-F1C9-4313-9F31-D107B3C76DDB}">
      <pageMargins left="0.7" right="0.7" top="0.75" bottom="0.75" header="0.3" footer="0.3"/>
    </customSheetView>
    <customSheetView guid="{726AD29E-1BFF-4E2F-9960-EE7743278367}">
      <pageMargins left="0.7" right="0.7" top="0.75" bottom="0.75" header="0.3" footer="0.3"/>
    </customSheetView>
    <customSheetView guid="{2F42E84F-7DBF-4A75-A7B3-62028DAEBF1A}">
      <pageMargins left="0.7" right="0.7" top="0.75" bottom="0.75" header="0.3" footer="0.3"/>
    </customSheetView>
    <customSheetView guid="{2B685D48-0292-4AA7-9819-853B2AEC1DD4}">
      <pageMargins left="0.7" right="0.7" top="0.75" bottom="0.75" header="0.3" footer="0.3"/>
    </customSheetView>
    <customSheetView guid="{4B0AA991-6767-4D57-B414-24103CB6BBB4}">
      <pageMargins left="0.7" right="0.7" top="0.75" bottom="0.75" header="0.3" footer="0.3"/>
    </customSheetView>
    <customSheetView guid="{8E86F10A-A699-45F6-98BE-FE12C92DC001}">
      <pageMargins left="0.7" right="0.7" top="0.75" bottom="0.75" header="0.3" footer="0.3"/>
    </customSheetView>
    <customSheetView guid="{47F7A3CE-B782-485F-A003-C143096A6054}">
      <pageMargins left="0.7" right="0.7" top="0.75" bottom="0.75" header="0.3" footer="0.3"/>
    </customSheetView>
    <customSheetView guid="{39B6890E-9E43-4C41-84C2-BE54C196CF6B}">
      <pageMargins left="0.7" right="0.7" top="0.75" bottom="0.75" header="0.3" footer="0.3"/>
    </customSheetView>
    <customSheetView guid="{5C12847A-1A36-4653-8A29-4B40BE88BC31}">
      <pageMargins left="0.7" right="0.7" top="0.75" bottom="0.75" header="0.3" footer="0.3"/>
    </customSheetView>
    <customSheetView guid="{72622A5F-562A-4F46-80A6-FB340FA923E4}">
      <pageMargins left="0.7" right="0.7" top="0.75" bottom="0.75" header="0.3" footer="0.3"/>
    </customSheetView>
    <customSheetView guid="{3A3E5217-495A-42D4-92E9-DBDDFA0133B2}">
      <pageMargins left="0.7" right="0.7" top="0.75" bottom="0.75" header="0.3" footer="0.3"/>
    </customSheetView>
    <customSheetView guid="{60CB8EE4-B91C-4012-A081-CCBA186E6839}">
      <pageMargins left="0.7" right="0.7" top="0.75" bottom="0.75" header="0.3" footer="0.3"/>
    </customSheetView>
    <customSheetView guid="{B8A5C91A-AD33-4DF4-A694-672D147217B5}">
      <pageMargins left="0.7" right="0.7" top="0.75" bottom="0.75" header="0.3" footer="0.3"/>
    </customSheetView>
    <customSheetView guid="{6A065346-6EC6-4D7F-9DF7-3658D614503A}">
      <pageMargins left="0.7" right="0.7" top="0.75" bottom="0.75" header="0.3" footer="0.3"/>
    </customSheetView>
    <customSheetView guid="{6BC667A8-B269-4F56-A803-5E4093D12764}">
      <pageMargins left="0.7" right="0.7" top="0.75" bottom="0.75" header="0.3" footer="0.3"/>
    </customSheetView>
    <customSheetView guid="{4075A10A-29EA-4A39-8C87-92C314459964}">
      <pageMargins left="0.7" right="0.7" top="0.75" bottom="0.75" header="0.3" footer="0.3"/>
    </customSheetView>
    <customSheetView guid="{D07D711A-BCB9-4378-B863-4CB7EB1E0F9F}">
      <pageMargins left="0.7" right="0.7" top="0.75" bottom="0.75" header="0.3" footer="0.3"/>
    </customSheetView>
    <customSheetView guid="{CE3A1CF7-6A47-4ED0-B4C6-D84228F6384A}">
      <pageMargins left="0.7" right="0.7" top="0.75" bottom="0.75" header="0.3" footer="0.3"/>
    </customSheetView>
    <customSheetView guid="{A6CAB246-C66C-4430-B883-E3AB4CA85CD3}" showAutoFilter="1">
      <pane ySplit="3" topLeftCell="A4" activePane="bottomLeft" state="frozen"/>
      <selection pane="bottomLeft" activeCell="K102" sqref="K102"/>
      <pageMargins left="0.2" right="0" top="0.25" bottom="0" header="0" footer="0"/>
      <pageSetup paperSize="3" orientation="landscape" r:id="rId16"/>
      <autoFilter ref="A3:U101"/>
    </customSheetView>
    <customSheetView guid="{A1494558-1040-4A63-BC7C-D39B992B3E56}" showPageBreaks="1">
      <selection activeCell="K102" sqref="K102"/>
      <pageMargins left="0.7" right="0.7" top="0.75" bottom="0.75" header="0.3" footer="0.3"/>
      <pageSetup orientation="portrait" r:id="rId17"/>
    </customSheetView>
    <customSheetView guid="{1D116760-CC87-4F16-87B4-C7A61320F480}" showAutoFilter="1" topLeftCell="G1">
      <pane ySplit="3" topLeftCell="A4" activePane="bottomLeft" state="frozen"/>
      <selection pane="bottomLeft" activeCell="E61" sqref="E61"/>
      <pageMargins left="0.2" right="0" top="0.25" bottom="0" header="0" footer="0"/>
      <pageSetup paperSize="3" orientation="landscape" r:id="rId18"/>
      <autoFilter ref="A3:U113"/>
    </customSheetView>
    <customSheetView guid="{0CF2EC10-BDE2-491E-A077-01A8E5B1EBEC}" showPageBreaks="1">
      <selection activeCell="E61" sqref="E61"/>
      <pageMargins left="0.7" right="0.7" top="0.75" bottom="0.75" header="0.3" footer="0.3"/>
      <pageSetup orientation="portrait" r:id="rId19"/>
    </customSheetView>
    <customSheetView guid="{F88BCD3F-34B6-43CB-BC45-E51462EBF67F}">
      <selection activeCell="M4" sqref="M4"/>
      <pageMargins left="0.7" right="0.7" top="0.75" bottom="0.75" header="0.3" footer="0.3"/>
    </customSheetView>
    <customSheetView guid="{1749D216-7950-497C-B39A-63FBE4D03B8C}">
      <selection activeCell="M4" sqref="M4"/>
      <pageMargins left="0.7" right="0.7" top="0.75" bottom="0.75" header="0.3" footer="0.3"/>
    </customSheetView>
    <customSheetView guid="{7FA40027-7B17-499A-B359-A5EF5225CCED}" showPageBreaks="1">
      <selection activeCell="M4" sqref="M4"/>
      <pageMargins left="0.7" right="0.7" top="0.75" bottom="0.75" header="0.3" footer="0.3"/>
      <pageSetup orientation="portrait" r:id="rId20"/>
    </customSheetView>
    <customSheetView guid="{34D72504-BFF0-4EA8-8FC8-7543DC9590F6}">
      <selection activeCell="M4" sqref="M4"/>
      <pageMargins left="0.7" right="0.7" top="0.75" bottom="0.75" header="0.3" footer="0.3"/>
    </customSheetView>
    <customSheetView guid="{72F1F4A7-FA3D-4AAA-B9F7-0B7CBCF937A0}">
      <selection activeCell="E61" sqref="E61"/>
      <pageMargins left="0.7" right="0.7" top="0.75" bottom="0.75" header="0.3" footer="0.3"/>
    </customSheetView>
    <customSheetView guid="{08FE8395-D523-42C1-83CE-E79D67FD8F6E}">
      <selection activeCell="M4" sqref="M4"/>
      <pageMargins left="0.7" right="0.7" top="0.75" bottom="0.75" header="0.3" footer="0.3"/>
      <pageSetup orientation="portrait" r:id="rId21"/>
    </customSheetView>
    <customSheetView guid="{1CAAE197-33E6-4BF2-B4DE-FDE07E8BBF88}" showPageBreaks="1" showAutoFilter="1">
      <pane ySplit="3" topLeftCell="A4" activePane="bottomLeft" state="frozen"/>
      <selection pane="bottomLeft" activeCell="K102" sqref="K102"/>
      <pageMargins left="0.2" right="0" top="0.25" bottom="0" header="0" footer="0"/>
      <pageSetup paperSize="3" orientation="landscape" r:id="rId22"/>
      <autoFilter ref="A3:U113"/>
    </customSheetView>
    <customSheetView guid="{0B1CD487-A10E-47AA-97E1-782E43B555C4}">
      <selection activeCell="K102" sqref="K102"/>
      <pageMargins left="0.7" right="0.7" top="0.75" bottom="0.75" header="0.3" footer="0.3"/>
      <pageSetup orientation="portrait" r:id="rId23"/>
    </customSheetView>
    <customSheetView guid="{AF97F53F-CC36-44C1-9ECD-DF5129B3E6B5}">
      <selection activeCell="K102" sqref="K102"/>
      <pageMargins left="0.7" right="0.7" top="0.75" bottom="0.75" header="0.3" footer="0.3"/>
    </customSheetView>
    <customSheetView guid="{FD6F7CAF-FB1E-4C3B-BC17-A805CA3477EF}" showPageBreaks="1">
      <selection activeCell="M4" sqref="M4"/>
      <pageMargins left="0.7" right="0.7" top="0.75" bottom="0.75" header="0.3" footer="0.3"/>
      <pageSetup orientation="portrait" r:id="rId24"/>
    </customSheetView>
    <customSheetView guid="{FEDC4AFF-A1F9-4866-BED0-75319FE928CF}">
      <selection activeCell="M4" sqref="M4"/>
      <pageMargins left="0.7" right="0.7" top="0.75" bottom="0.75" header="0.3" footer="0.3"/>
    </customSheetView>
    <customSheetView guid="{BB41729E-AA2B-4B78-BC0A-1EFA069D5CFD}" showPageBreaks="1" showAutoFilter="1">
      <pane ySplit="3" topLeftCell="A106" activePane="bottomLeft" state="frozen"/>
      <selection pane="bottomLeft" activeCell="L18" sqref="L18"/>
      <pageMargins left="0.2" right="0" top="0.25" bottom="0" header="0" footer="0"/>
      <pageSetup paperSize="3" orientation="landscape" r:id="rId25"/>
      <autoFilter ref="A3:U120"/>
    </customSheetView>
    <customSheetView guid="{7BB95B6A-5E37-4CAE-AF7D-1CC701D075E8}" showAutoFilter="1">
      <pane ySplit="3" topLeftCell="A4" activePane="bottomLeft" state="frozen"/>
      <selection pane="bottomLeft" activeCell="L18" sqref="L18"/>
      <pageMargins left="0.2" right="0" top="0.25" bottom="0" header="0" footer="0"/>
      <pageSetup paperSize="3" orientation="landscape" r:id="rId26"/>
      <autoFilter ref="A3:U120"/>
    </customSheetView>
    <customSheetView guid="{2EC062F0-5386-4865-B10E-AAA41383D77F}" showAutoFilter="1">
      <pane ySplit="3" topLeftCell="A4" activePane="bottomLeft" state="frozen"/>
      <selection pane="bottomLeft" activeCell="K102" sqref="K102"/>
      <pageMargins left="0.2" right="0" top="0.25" bottom="0" header="0" footer="0"/>
      <pageSetup paperSize="3" orientation="landscape" r:id="rId27"/>
      <autoFilter ref="A3:U120"/>
    </customSheetView>
    <customSheetView guid="{FC2532A6-77E2-4AF9-9A45-F247B0588659}" showPageBreaks="1" showAutoFilter="1" topLeftCell="G70">
      <selection activeCell="M4" sqref="M4"/>
      <pageMargins left="0.7" right="0.7" top="0.75" bottom="0.75" header="0.3" footer="0.3"/>
      <pageSetup paperSize="0" orientation="portrait" r:id="rId28"/>
      <autoFilter ref="A3:U120"/>
    </customSheetView>
    <customSheetView guid="{A44DAB59-BE7A-4333-A5F2-74C8918F30B6}">
      <selection activeCell="M4" sqref="M4"/>
      <pageMargins left="0.7" right="0.7" top="0.75" bottom="0.75" header="0.3" footer="0.3"/>
    </customSheetView>
    <customSheetView guid="{03AFFCA8-9E14-4DB5-84F7-C730BD68291C}" fitToPage="1" showAutoFilter="1">
      <pane ySplit="3" topLeftCell="A76" activePane="bottomLeft" state="frozen"/>
      <selection pane="bottomLeft" activeCell="B13" sqref="A13:XFD13"/>
      <pageMargins left="0.7" right="0.7" top="0.75" bottom="0.75" header="0.3" footer="0.3"/>
      <pageSetup paperSize="17" scale="77" fitToHeight="0" orientation="landscape" r:id="rId29"/>
      <autoFilter ref="A3:U203">
        <sortState ref="A4:U210">
          <sortCondition ref="C3:C210"/>
        </sortState>
      </autoFilter>
    </customSheetView>
    <customSheetView guid="{EC76EB35-067C-4DE7-B07A-226A5E409E79}">
      <selection activeCell="M4" sqref="M4"/>
      <pageMargins left="0.7" right="0.7" top="0.75" bottom="0.75" header="0.3" footer="0.3"/>
      <pageSetup orientation="portrait" r:id="rId30"/>
    </customSheetView>
    <customSheetView guid="{983A23DD-8020-461E-A6F4-2AEC4ED7324C}">
      <selection activeCell="E61" sqref="E61"/>
      <pageMargins left="0.7" right="0.7" top="0.75" bottom="0.75" header="0.3" footer="0.3"/>
    </customSheetView>
    <customSheetView guid="{D3731BF5-0429-4443-9A8C-8B29EB0DB856}">
      <selection activeCell="M4" sqref="M4"/>
      <pageMargins left="0.7" right="0.7" top="0.75" bottom="0.75" header="0.3" footer="0.3"/>
    </customSheetView>
    <customSheetView guid="{A530EBA0-4EDF-47E2-8165-36150308EFE0}">
      <selection activeCell="M4" sqref="M4"/>
      <pageMargins left="0.7" right="0.7" top="0.75" bottom="0.75" header="0.3" footer="0.3"/>
    </customSheetView>
    <customSheetView guid="{FE9B4351-E79D-4254-BAB9-133F96438B1B}" fitToPage="1" showAutoFilter="1">
      <pane ySplit="3" topLeftCell="A76" activePane="bottomLeft" state="frozen"/>
      <selection pane="bottomLeft" activeCell="B13" sqref="A13:XFD13"/>
      <pageMargins left="0.7" right="0.7" top="0.75" bottom="0.75" header="0.3" footer="0.3"/>
      <pageSetup paperSize="17" scale="47" fitToHeight="0" orientation="landscape" r:id="rId31"/>
      <autoFilter ref="A3:U203">
        <sortState ref="A5:U203">
          <sortCondition ref="C3:C210"/>
        </sortState>
      </autoFilter>
    </customSheetView>
    <customSheetView guid="{CA9519B9-3429-4BE9-9E5D-F85393E6AD13}" showPageBreaks="1" fitToPage="1" showAutoFilter="1">
      <pane ySplit="3" topLeftCell="A76" activePane="bottomLeft" state="frozen"/>
      <selection pane="bottomLeft" activeCell="B13" sqref="A13:XFD13"/>
      <pageMargins left="0.7" right="0.7" top="0.75" bottom="0.75" header="0.3" footer="0.3"/>
      <pageSetup paperSize="17" scale="47" fitToHeight="0" orientation="landscape" r:id="rId32"/>
      <autoFilter ref="A3:U220">
        <sortState ref="A5:U203">
          <sortCondition ref="C3:C210"/>
        </sortState>
      </autoFilter>
    </customSheetView>
  </customSheetViews>
  <mergeCells count="4">
    <mergeCell ref="A1:N1"/>
    <mergeCell ref="A2:D2"/>
    <mergeCell ref="E2:G2"/>
    <mergeCell ref="H2:J2"/>
  </mergeCells>
  <pageMargins left="0.7" right="0.7" top="0.75" bottom="0.75" header="0.3" footer="0.3"/>
  <pageSetup paperSize="17" scale="82" fitToHeight="0" orientation="landscape" r:id="rId33"/>
  <legacyDrawing r:id="rId34"/>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
  <dimension ref="A1:V53"/>
  <sheetViews>
    <sheetView topLeftCell="A25" workbookViewId="0">
      <selection activeCell="S24" sqref="S24"/>
    </sheetView>
  </sheetViews>
  <sheetFormatPr defaultRowHeight="15"/>
  <cols>
    <col min="4" max="4" width="25.42578125" customWidth="1"/>
    <col min="7" max="7" width="15.5703125" customWidth="1"/>
    <col min="10" max="10" width="15.5703125" customWidth="1"/>
    <col min="12" max="12" width="11.5703125" customWidth="1"/>
    <col min="13" max="13" width="11.5703125" style="606" customWidth="1"/>
    <col min="14" max="14" width="11.42578125" customWidth="1"/>
  </cols>
  <sheetData>
    <row r="1" spans="1:16" ht="18.75">
      <c r="A1" s="247" t="s">
        <v>12</v>
      </c>
      <c r="B1" s="247"/>
      <c r="C1" s="247"/>
      <c r="D1" s="247"/>
      <c r="E1" s="247"/>
      <c r="F1" s="247"/>
      <c r="G1" s="247"/>
      <c r="H1" s="247"/>
      <c r="I1" s="247"/>
      <c r="J1" s="247"/>
      <c r="K1" s="247"/>
      <c r="L1" s="247"/>
      <c r="M1" s="602"/>
      <c r="N1" s="247"/>
    </row>
    <row r="2" spans="1:16" ht="15.75">
      <c r="A2" s="248"/>
      <c r="B2" s="249"/>
      <c r="C2" s="250" t="s">
        <v>0</v>
      </c>
      <c r="D2" s="249"/>
      <c r="E2" s="248" t="s">
        <v>9</v>
      </c>
      <c r="F2" s="250"/>
      <c r="G2" s="249"/>
      <c r="H2" s="248" t="s">
        <v>10</v>
      </c>
      <c r="I2" s="250"/>
      <c r="J2" s="250"/>
      <c r="K2" s="248"/>
      <c r="L2" s="250"/>
      <c r="M2" s="603"/>
      <c r="N2" s="249"/>
    </row>
    <row r="3" spans="1:16" ht="45">
      <c r="A3" s="5" t="s">
        <v>7</v>
      </c>
      <c r="B3" s="7" t="s">
        <v>13</v>
      </c>
      <c r="C3" s="18" t="s">
        <v>1</v>
      </c>
      <c r="D3" s="7" t="s">
        <v>2</v>
      </c>
      <c r="E3" s="5" t="s">
        <v>3</v>
      </c>
      <c r="F3" s="6" t="s">
        <v>4</v>
      </c>
      <c r="G3" s="7" t="s">
        <v>5</v>
      </c>
      <c r="H3" s="5" t="s">
        <v>6</v>
      </c>
      <c r="I3" s="6" t="s">
        <v>4</v>
      </c>
      <c r="J3" s="7" t="s">
        <v>2</v>
      </c>
      <c r="K3" s="34" t="s">
        <v>8</v>
      </c>
      <c r="L3" s="6" t="s">
        <v>14</v>
      </c>
      <c r="M3" s="604" t="s">
        <v>3156</v>
      </c>
      <c r="N3" s="7" t="s">
        <v>11</v>
      </c>
    </row>
    <row r="4" spans="1:16">
      <c r="A4" s="2"/>
      <c r="B4" s="29"/>
      <c r="C4" s="19"/>
      <c r="D4" s="3"/>
      <c r="E4" s="23"/>
      <c r="F4" s="1"/>
      <c r="G4" s="3"/>
      <c r="H4" s="24"/>
      <c r="I4" s="1"/>
      <c r="J4" s="3"/>
      <c r="K4" s="35"/>
      <c r="L4" s="38"/>
      <c r="M4" s="202"/>
      <c r="N4" s="41"/>
      <c r="O4" s="16"/>
      <c r="P4" s="17"/>
    </row>
    <row r="5" spans="1:16">
      <c r="A5" s="2"/>
      <c r="B5" s="29"/>
      <c r="C5" s="19"/>
      <c r="D5" s="3"/>
      <c r="E5" s="24"/>
      <c r="F5" s="1"/>
      <c r="G5" s="3"/>
      <c r="H5" s="23"/>
      <c r="I5" s="1"/>
      <c r="J5" s="3"/>
      <c r="K5" s="35"/>
      <c r="L5" s="9"/>
      <c r="M5" s="392"/>
      <c r="N5" s="3"/>
    </row>
    <row r="6" spans="1:16">
      <c r="A6" s="2"/>
      <c r="B6" s="29"/>
      <c r="C6" s="19"/>
      <c r="D6" s="3"/>
      <c r="E6" s="24"/>
      <c r="F6" s="1"/>
      <c r="G6" s="3"/>
      <c r="H6" s="24"/>
      <c r="I6" s="1"/>
      <c r="J6" s="3"/>
      <c r="K6" s="36"/>
      <c r="L6" s="1"/>
      <c r="M6" s="390"/>
      <c r="N6" s="3"/>
    </row>
    <row r="7" spans="1:16">
      <c r="A7" s="2" t="s">
        <v>1542</v>
      </c>
      <c r="B7" s="29">
        <v>1</v>
      </c>
      <c r="C7" s="19" t="s">
        <v>1543</v>
      </c>
      <c r="D7" s="3" t="s">
        <v>1544</v>
      </c>
      <c r="E7" s="23">
        <v>0</v>
      </c>
      <c r="F7" s="1" t="s">
        <v>890</v>
      </c>
      <c r="G7" s="3" t="s">
        <v>1545</v>
      </c>
      <c r="H7" s="23">
        <v>5.12</v>
      </c>
      <c r="I7" s="1" t="s">
        <v>887</v>
      </c>
      <c r="J7" s="3" t="s">
        <v>1546</v>
      </c>
      <c r="K7" s="35">
        <v>5.12</v>
      </c>
      <c r="L7" s="206">
        <v>41499</v>
      </c>
      <c r="M7" s="392"/>
      <c r="N7" s="3"/>
    </row>
    <row r="8" spans="1:16">
      <c r="A8" s="2" t="s">
        <v>1542</v>
      </c>
      <c r="B8" s="29">
        <v>2</v>
      </c>
      <c r="C8" s="19" t="s">
        <v>1548</v>
      </c>
      <c r="D8" s="3" t="s">
        <v>1553</v>
      </c>
      <c r="E8" s="24">
        <v>0</v>
      </c>
      <c r="F8" s="1" t="s">
        <v>890</v>
      </c>
      <c r="G8" s="3" t="s">
        <v>1545</v>
      </c>
      <c r="H8" s="23">
        <v>3.03</v>
      </c>
      <c r="I8" s="1" t="s">
        <v>1554</v>
      </c>
      <c r="J8" s="3" t="s">
        <v>1553</v>
      </c>
      <c r="K8" s="35">
        <v>3.03</v>
      </c>
      <c r="L8" s="226">
        <v>41499</v>
      </c>
      <c r="M8" s="202"/>
      <c r="N8" s="41"/>
      <c r="O8" s="16"/>
      <c r="P8" s="17"/>
    </row>
    <row r="9" spans="1:16">
      <c r="A9" s="2" t="s">
        <v>1547</v>
      </c>
      <c r="B9" s="29">
        <v>3</v>
      </c>
      <c r="C9" s="19" t="s">
        <v>1549</v>
      </c>
      <c r="D9" s="3" t="s">
        <v>1555</v>
      </c>
      <c r="E9" s="24">
        <v>0</v>
      </c>
      <c r="F9" s="1" t="s">
        <v>1556</v>
      </c>
      <c r="G9" s="3" t="s">
        <v>886</v>
      </c>
      <c r="H9" s="24">
        <v>3.31</v>
      </c>
      <c r="I9" s="1" t="s">
        <v>1077</v>
      </c>
      <c r="J9" s="3" t="s">
        <v>1557</v>
      </c>
      <c r="K9" s="36">
        <v>3.31</v>
      </c>
      <c r="L9" s="198">
        <v>41499</v>
      </c>
      <c r="M9" s="390"/>
      <c r="N9" s="3"/>
    </row>
    <row r="10" spans="1:16">
      <c r="A10" s="11" t="s">
        <v>1547</v>
      </c>
      <c r="B10" s="30">
        <v>4</v>
      </c>
      <c r="C10" s="20" t="s">
        <v>1550</v>
      </c>
      <c r="D10" s="13" t="s">
        <v>1558</v>
      </c>
      <c r="E10" s="27">
        <v>0</v>
      </c>
      <c r="F10" s="9" t="s">
        <v>1559</v>
      </c>
      <c r="G10" s="13" t="s">
        <v>1560</v>
      </c>
      <c r="H10" s="28">
        <v>1.36</v>
      </c>
      <c r="I10" s="1" t="s">
        <v>1561</v>
      </c>
      <c r="J10" s="13" t="s">
        <v>886</v>
      </c>
      <c r="K10" s="32">
        <v>1.36</v>
      </c>
      <c r="L10" s="198">
        <v>41499</v>
      </c>
      <c r="M10" s="390"/>
      <c r="N10" s="3"/>
    </row>
    <row r="11" spans="1:16">
      <c r="A11" s="2" t="s">
        <v>1547</v>
      </c>
      <c r="B11" s="29">
        <v>5</v>
      </c>
      <c r="C11" s="19" t="s">
        <v>1551</v>
      </c>
      <c r="D11" s="3" t="s">
        <v>1562</v>
      </c>
      <c r="E11" s="23">
        <v>0</v>
      </c>
      <c r="F11" s="1" t="s">
        <v>1550</v>
      </c>
      <c r="G11" s="3" t="s">
        <v>1558</v>
      </c>
      <c r="H11" s="23">
        <v>0.77</v>
      </c>
      <c r="I11" s="1" t="s">
        <v>1549</v>
      </c>
      <c r="J11" s="3" t="s">
        <v>1083</v>
      </c>
      <c r="K11" s="35">
        <v>0.77</v>
      </c>
      <c r="L11" s="206">
        <v>41499</v>
      </c>
      <c r="M11" s="392"/>
      <c r="N11" s="3"/>
    </row>
    <row r="12" spans="1:16">
      <c r="A12" s="2" t="s">
        <v>1547</v>
      </c>
      <c r="B12" s="29">
        <v>6</v>
      </c>
      <c r="C12" s="19" t="s">
        <v>1563</v>
      </c>
      <c r="D12" s="3" t="s">
        <v>1552</v>
      </c>
      <c r="E12" s="24">
        <v>0</v>
      </c>
      <c r="F12" s="1" t="s">
        <v>1564</v>
      </c>
      <c r="G12" s="3" t="s">
        <v>1565</v>
      </c>
      <c r="H12" s="23">
        <v>2.93</v>
      </c>
      <c r="I12" s="1" t="s">
        <v>1567</v>
      </c>
      <c r="J12" s="3" t="s">
        <v>1566</v>
      </c>
      <c r="K12" s="35">
        <v>2.93</v>
      </c>
      <c r="L12" s="226">
        <v>41499</v>
      </c>
      <c r="M12" s="202"/>
      <c r="N12" s="41"/>
      <c r="O12" s="16"/>
      <c r="P12" s="17"/>
    </row>
    <row r="13" spans="1:16">
      <c r="A13" s="2" t="s">
        <v>1547</v>
      </c>
      <c r="B13" s="29">
        <v>7</v>
      </c>
      <c r="C13" s="19" t="s">
        <v>2549</v>
      </c>
      <c r="D13" s="3" t="s">
        <v>2550</v>
      </c>
      <c r="E13" s="23">
        <v>0</v>
      </c>
      <c r="F13" s="1" t="s">
        <v>232</v>
      </c>
      <c r="G13" s="3" t="s">
        <v>1546</v>
      </c>
      <c r="H13" s="23">
        <v>7.66</v>
      </c>
      <c r="I13" s="1" t="s">
        <v>887</v>
      </c>
      <c r="J13" s="3" t="s">
        <v>2551</v>
      </c>
      <c r="K13" s="35">
        <v>7.66</v>
      </c>
      <c r="L13" s="198">
        <v>41530</v>
      </c>
      <c r="M13" s="390"/>
      <c r="N13" s="3"/>
    </row>
    <row r="14" spans="1:16">
      <c r="A14" s="2" t="s">
        <v>1542</v>
      </c>
      <c r="B14" s="29">
        <v>8</v>
      </c>
      <c r="C14" s="19" t="s">
        <v>2543</v>
      </c>
      <c r="D14" s="3" t="s">
        <v>2544</v>
      </c>
      <c r="E14" s="24">
        <v>0</v>
      </c>
      <c r="F14" s="1" t="s">
        <v>2545</v>
      </c>
      <c r="G14" s="3" t="s">
        <v>2548</v>
      </c>
      <c r="H14" s="24">
        <v>1.78</v>
      </c>
      <c r="I14" s="1" t="s">
        <v>2546</v>
      </c>
      <c r="J14" s="3" t="s">
        <v>2547</v>
      </c>
      <c r="K14" s="35">
        <v>1.78</v>
      </c>
      <c r="L14" s="198">
        <v>41530</v>
      </c>
      <c r="M14" s="390"/>
      <c r="N14" s="3"/>
    </row>
    <row r="15" spans="1:16">
      <c r="A15" s="2" t="s">
        <v>1547</v>
      </c>
      <c r="B15" s="29">
        <v>9</v>
      </c>
      <c r="C15" s="19" t="s">
        <v>2545</v>
      </c>
      <c r="D15" s="3" t="s">
        <v>2552</v>
      </c>
      <c r="E15" s="24">
        <v>0</v>
      </c>
      <c r="F15" s="1" t="s">
        <v>890</v>
      </c>
      <c r="G15" s="3" t="s">
        <v>2553</v>
      </c>
      <c r="H15" s="24">
        <v>11.33</v>
      </c>
      <c r="I15" s="1" t="s">
        <v>887</v>
      </c>
      <c r="J15" s="3" t="s">
        <v>2551</v>
      </c>
      <c r="K15" s="36">
        <v>11.33</v>
      </c>
      <c r="L15" s="198">
        <v>41530</v>
      </c>
      <c r="M15" s="390"/>
      <c r="N15" s="3"/>
    </row>
    <row r="16" spans="1:16">
      <c r="A16" s="2" t="s">
        <v>1547</v>
      </c>
      <c r="B16" s="29">
        <v>10</v>
      </c>
      <c r="C16" s="19" t="s">
        <v>2546</v>
      </c>
      <c r="D16" s="3" t="s">
        <v>2554</v>
      </c>
      <c r="E16" s="25">
        <v>0</v>
      </c>
      <c r="F16" s="1" t="s">
        <v>2545</v>
      </c>
      <c r="G16" s="3" t="s">
        <v>2548</v>
      </c>
      <c r="H16" s="23">
        <v>6</v>
      </c>
      <c r="I16" s="1" t="s">
        <v>2555</v>
      </c>
      <c r="J16" s="3" t="s">
        <v>27</v>
      </c>
      <c r="K16" s="36">
        <v>6</v>
      </c>
      <c r="L16" s="226">
        <v>41530</v>
      </c>
      <c r="M16" s="202"/>
      <c r="N16" s="41"/>
      <c r="O16" s="16"/>
      <c r="P16" s="17"/>
    </row>
    <row r="17" spans="1:22">
      <c r="A17" s="2" t="s">
        <v>1547</v>
      </c>
      <c r="B17" s="29">
        <v>11</v>
      </c>
      <c r="C17" s="19" t="s">
        <v>2556</v>
      </c>
      <c r="D17" s="3" t="s">
        <v>2557</v>
      </c>
      <c r="E17" s="24">
        <v>0</v>
      </c>
      <c r="F17" s="1" t="s">
        <v>2545</v>
      </c>
      <c r="G17" s="3" t="s">
        <v>2548</v>
      </c>
      <c r="H17" s="23">
        <v>5.6</v>
      </c>
      <c r="I17" s="1" t="s">
        <v>2558</v>
      </c>
      <c r="J17" s="3" t="s">
        <v>2559</v>
      </c>
      <c r="K17" s="35">
        <v>5.6</v>
      </c>
      <c r="L17" s="206">
        <v>41530</v>
      </c>
      <c r="M17" s="392"/>
      <c r="N17" s="3"/>
    </row>
    <row r="18" spans="1:22">
      <c r="A18" s="2" t="s">
        <v>1547</v>
      </c>
      <c r="B18" s="29">
        <v>12</v>
      </c>
      <c r="C18" s="19" t="s">
        <v>2560</v>
      </c>
      <c r="D18" s="3" t="s">
        <v>2561</v>
      </c>
      <c r="E18" s="24">
        <v>0</v>
      </c>
      <c r="F18" s="1" t="s">
        <v>2545</v>
      </c>
      <c r="G18" s="3" t="s">
        <v>2548</v>
      </c>
      <c r="H18" s="24">
        <v>1.57</v>
      </c>
      <c r="I18" s="1" t="s">
        <v>2556</v>
      </c>
      <c r="J18" s="3" t="s">
        <v>2562</v>
      </c>
      <c r="K18" s="36">
        <v>1.57</v>
      </c>
      <c r="L18" s="198">
        <v>41530</v>
      </c>
      <c r="M18" s="390"/>
      <c r="N18" s="3"/>
    </row>
    <row r="19" spans="1:22">
      <c r="A19" s="2" t="s">
        <v>1542</v>
      </c>
      <c r="B19" s="29">
        <v>13</v>
      </c>
      <c r="C19" s="19" t="s">
        <v>2759</v>
      </c>
      <c r="D19" s="3" t="s">
        <v>2760</v>
      </c>
      <c r="E19" s="23">
        <v>0</v>
      </c>
      <c r="F19" s="1" t="s">
        <v>2759</v>
      </c>
      <c r="G19" s="3" t="s">
        <v>376</v>
      </c>
      <c r="H19" s="23">
        <v>8.11</v>
      </c>
      <c r="I19" s="1" t="s">
        <v>1077</v>
      </c>
      <c r="J19" s="3" t="s">
        <v>2792</v>
      </c>
      <c r="K19" s="35">
        <v>8.11</v>
      </c>
      <c r="L19" s="198">
        <v>41560</v>
      </c>
      <c r="M19" s="390"/>
      <c r="N19" s="3"/>
    </row>
    <row r="20" spans="1:22">
      <c r="A20" s="2" t="s">
        <v>1547</v>
      </c>
      <c r="B20" s="29">
        <v>14</v>
      </c>
      <c r="C20" s="19" t="s">
        <v>2762</v>
      </c>
      <c r="D20" s="3" t="s">
        <v>2790</v>
      </c>
      <c r="E20" s="24">
        <v>0</v>
      </c>
      <c r="F20" s="1" t="s">
        <v>2791</v>
      </c>
      <c r="G20" s="3" t="s">
        <v>33</v>
      </c>
      <c r="H20" s="23">
        <v>1.26</v>
      </c>
      <c r="I20" s="1" t="s">
        <v>2763</v>
      </c>
      <c r="J20" s="3" t="s">
        <v>2790</v>
      </c>
      <c r="K20" s="35">
        <v>1.26</v>
      </c>
      <c r="L20" s="226">
        <v>41560</v>
      </c>
      <c r="M20" s="202"/>
      <c r="N20" s="41"/>
      <c r="O20" s="16"/>
      <c r="P20" s="17"/>
    </row>
    <row r="21" spans="1:22">
      <c r="A21" s="2" t="s">
        <v>1542</v>
      </c>
      <c r="B21" s="29">
        <v>15</v>
      </c>
      <c r="C21" s="19" t="s">
        <v>2763</v>
      </c>
      <c r="D21" s="3" t="s">
        <v>2788</v>
      </c>
      <c r="E21" s="24">
        <v>0</v>
      </c>
      <c r="F21" s="1" t="s">
        <v>890</v>
      </c>
      <c r="G21" s="3" t="s">
        <v>2789</v>
      </c>
      <c r="H21" s="24">
        <v>1.8</v>
      </c>
      <c r="I21" s="1" t="s">
        <v>2762</v>
      </c>
      <c r="J21" s="3" t="s">
        <v>2790</v>
      </c>
      <c r="K21" s="36">
        <v>1.8</v>
      </c>
      <c r="L21" s="206">
        <v>41560</v>
      </c>
      <c r="M21" s="392"/>
      <c r="N21" s="3"/>
    </row>
    <row r="22" spans="1:22">
      <c r="A22" s="2" t="s">
        <v>1542</v>
      </c>
      <c r="B22" s="29">
        <v>16</v>
      </c>
      <c r="C22" s="19" t="s">
        <v>2761</v>
      </c>
      <c r="D22" s="3" t="s">
        <v>2794</v>
      </c>
      <c r="E22" s="24">
        <v>0</v>
      </c>
      <c r="F22" s="1" t="s">
        <v>2759</v>
      </c>
      <c r="G22" s="3" t="s">
        <v>2760</v>
      </c>
      <c r="H22" s="24">
        <v>2.2999999999999998</v>
      </c>
      <c r="I22" s="1" t="s">
        <v>2764</v>
      </c>
      <c r="J22" s="3" t="s">
        <v>2787</v>
      </c>
      <c r="K22" s="36">
        <v>2.2999999999999998</v>
      </c>
      <c r="L22" s="206">
        <v>41591</v>
      </c>
      <c r="M22" s="392"/>
      <c r="N22" s="3"/>
    </row>
    <row r="23" spans="1:22">
      <c r="A23" s="11" t="s">
        <v>1547</v>
      </c>
      <c r="B23" s="30">
        <v>17</v>
      </c>
      <c r="C23" s="20" t="s">
        <v>2764</v>
      </c>
      <c r="D23" s="13" t="s">
        <v>2785</v>
      </c>
      <c r="E23" s="27">
        <v>0</v>
      </c>
      <c r="F23" s="9" t="s">
        <v>890</v>
      </c>
      <c r="G23" s="13" t="s">
        <v>2553</v>
      </c>
      <c r="H23" s="28">
        <v>9.6</v>
      </c>
      <c r="I23" s="1" t="s">
        <v>1564</v>
      </c>
      <c r="J23" s="13" t="s">
        <v>2786</v>
      </c>
      <c r="K23" s="32">
        <v>9.6</v>
      </c>
      <c r="L23" s="206">
        <v>41591</v>
      </c>
      <c r="M23" s="392"/>
      <c r="N23" s="3"/>
    </row>
    <row r="24" spans="1:22">
      <c r="A24" s="2" t="s">
        <v>1542</v>
      </c>
      <c r="B24" s="29">
        <v>18</v>
      </c>
      <c r="C24" s="19" t="s">
        <v>2765</v>
      </c>
      <c r="D24" s="3" t="s">
        <v>2793</v>
      </c>
      <c r="E24" s="23">
        <v>0</v>
      </c>
      <c r="F24" s="1" t="s">
        <v>2761</v>
      </c>
      <c r="G24" s="3" t="s">
        <v>2795</v>
      </c>
      <c r="H24" s="23">
        <v>1.23</v>
      </c>
      <c r="I24" s="1" t="s">
        <v>2765</v>
      </c>
      <c r="J24" s="3" t="s">
        <v>33</v>
      </c>
      <c r="K24" s="35">
        <v>1.23</v>
      </c>
      <c r="L24" s="206">
        <v>41591</v>
      </c>
      <c r="M24" s="392"/>
      <c r="N24" s="3"/>
    </row>
    <row r="25" spans="1:22">
      <c r="A25" s="2" t="s">
        <v>1542</v>
      </c>
      <c r="B25" s="29">
        <v>19</v>
      </c>
      <c r="C25" s="19" t="s">
        <v>2766</v>
      </c>
      <c r="D25" s="3" t="s">
        <v>2800</v>
      </c>
      <c r="E25" s="24">
        <v>0</v>
      </c>
      <c r="F25" s="1" t="s">
        <v>2761</v>
      </c>
      <c r="G25" s="3" t="s">
        <v>2795</v>
      </c>
      <c r="H25" s="23">
        <v>0.53</v>
      </c>
      <c r="I25" s="1" t="s">
        <v>2766</v>
      </c>
      <c r="J25" s="3" t="s">
        <v>33</v>
      </c>
      <c r="K25" s="35">
        <v>0.53</v>
      </c>
      <c r="L25" s="226">
        <v>41591</v>
      </c>
      <c r="M25" s="202"/>
      <c r="N25" s="41"/>
      <c r="O25" s="16"/>
      <c r="P25" s="17"/>
    </row>
    <row r="26" spans="1:22">
      <c r="A26" s="2" t="s">
        <v>1547</v>
      </c>
      <c r="B26" s="29">
        <v>20</v>
      </c>
      <c r="C26" s="19" t="s">
        <v>2767</v>
      </c>
      <c r="D26" s="3" t="s">
        <v>2801</v>
      </c>
      <c r="E26" s="24">
        <v>0</v>
      </c>
      <c r="F26" s="1" t="s">
        <v>2796</v>
      </c>
      <c r="G26" s="3" t="s">
        <v>2795</v>
      </c>
      <c r="H26" s="23">
        <v>0.48</v>
      </c>
      <c r="I26" s="1" t="s">
        <v>2767</v>
      </c>
      <c r="J26" s="3" t="s">
        <v>33</v>
      </c>
      <c r="K26" s="35">
        <v>0.48</v>
      </c>
      <c r="L26" s="198">
        <v>41591</v>
      </c>
      <c r="M26" s="390"/>
      <c r="N26" s="3"/>
    </row>
    <row r="27" spans="1:22">
      <c r="A27" s="2" t="s">
        <v>1542</v>
      </c>
      <c r="B27" s="29">
        <v>21</v>
      </c>
      <c r="C27" s="19" t="s">
        <v>2768</v>
      </c>
      <c r="D27" s="3" t="s">
        <v>2802</v>
      </c>
      <c r="E27" s="23">
        <v>0</v>
      </c>
      <c r="F27" s="1" t="s">
        <v>2761</v>
      </c>
      <c r="G27" s="3" t="s">
        <v>2795</v>
      </c>
      <c r="H27" s="23">
        <v>0.49</v>
      </c>
      <c r="I27" s="1" t="s">
        <v>2768</v>
      </c>
      <c r="J27" s="3" t="s">
        <v>33</v>
      </c>
      <c r="K27" s="35">
        <v>0.49</v>
      </c>
      <c r="L27" s="206">
        <v>41591</v>
      </c>
      <c r="M27" s="392"/>
      <c r="N27" s="3"/>
    </row>
    <row r="28" spans="1:22">
      <c r="A28" s="2" t="s">
        <v>1542</v>
      </c>
      <c r="B28" s="29">
        <v>22</v>
      </c>
      <c r="C28" s="19" t="s">
        <v>2782</v>
      </c>
      <c r="D28" s="3" t="s">
        <v>2803</v>
      </c>
      <c r="E28" s="24">
        <v>0</v>
      </c>
      <c r="F28" s="1" t="s">
        <v>2797</v>
      </c>
      <c r="G28" s="3" t="s">
        <v>2804</v>
      </c>
      <c r="H28" s="23">
        <v>2.41</v>
      </c>
      <c r="I28" s="1" t="s">
        <v>2798</v>
      </c>
      <c r="J28" s="3" t="s">
        <v>2799</v>
      </c>
      <c r="K28" s="35">
        <v>2.41</v>
      </c>
      <c r="L28" s="226">
        <v>41591</v>
      </c>
      <c r="M28" s="202"/>
      <c r="N28" s="41"/>
      <c r="O28" s="16"/>
      <c r="P28" s="17"/>
    </row>
    <row r="29" spans="1:22">
      <c r="A29" s="2" t="s">
        <v>1547</v>
      </c>
      <c r="B29" s="29">
        <v>23</v>
      </c>
      <c r="C29" s="19" t="s">
        <v>2783</v>
      </c>
      <c r="D29" s="3" t="s">
        <v>2805</v>
      </c>
      <c r="E29" s="23">
        <v>0</v>
      </c>
      <c r="F29" s="1" t="s">
        <v>2782</v>
      </c>
      <c r="G29" s="3" t="s">
        <v>2803</v>
      </c>
      <c r="H29" s="23">
        <v>1.27</v>
      </c>
      <c r="I29" s="1" t="s">
        <v>1564</v>
      </c>
      <c r="J29" s="3" t="s">
        <v>2786</v>
      </c>
      <c r="K29" s="37">
        <v>1.27</v>
      </c>
      <c r="L29" s="206">
        <v>41591</v>
      </c>
      <c r="M29" s="392"/>
      <c r="N29" s="3"/>
    </row>
    <row r="30" spans="1:22">
      <c r="A30" s="2" t="s">
        <v>1542</v>
      </c>
      <c r="B30" s="29">
        <v>24</v>
      </c>
      <c r="C30" s="19" t="s">
        <v>2784</v>
      </c>
      <c r="D30" s="3" t="s">
        <v>2808</v>
      </c>
      <c r="E30" s="24">
        <v>0</v>
      </c>
      <c r="F30" s="1" t="s">
        <v>1559</v>
      </c>
      <c r="G30" s="3" t="s">
        <v>2806</v>
      </c>
      <c r="H30" s="24">
        <v>1.17</v>
      </c>
      <c r="I30" s="1" t="s">
        <v>1551</v>
      </c>
      <c r="J30" s="3" t="s">
        <v>2807</v>
      </c>
      <c r="K30" s="31">
        <v>1.17</v>
      </c>
      <c r="L30" s="599">
        <v>41956</v>
      </c>
      <c r="M30" s="607"/>
      <c r="N30" s="3"/>
    </row>
    <row r="31" spans="1:22">
      <c r="A31" s="11" t="s">
        <v>1542</v>
      </c>
      <c r="B31" s="30">
        <v>25</v>
      </c>
      <c r="C31" s="20" t="s">
        <v>1559</v>
      </c>
      <c r="D31" s="13" t="s">
        <v>2806</v>
      </c>
      <c r="E31" s="27">
        <v>0.75</v>
      </c>
      <c r="F31" s="9" t="s">
        <v>1548</v>
      </c>
      <c r="G31" s="13" t="s">
        <v>2809</v>
      </c>
      <c r="H31" s="28">
        <v>2.4900000000000002</v>
      </c>
      <c r="I31" s="9" t="s">
        <v>1559</v>
      </c>
      <c r="J31" s="13" t="s">
        <v>886</v>
      </c>
      <c r="K31" s="32">
        <v>1.74</v>
      </c>
      <c r="L31" s="600">
        <v>41621</v>
      </c>
      <c r="M31" s="391"/>
      <c r="N31" s="42"/>
      <c r="O31" s="40"/>
      <c r="P31" s="40"/>
      <c r="Q31" s="40"/>
      <c r="R31" s="40"/>
      <c r="S31" s="40"/>
      <c r="T31" s="40"/>
      <c r="U31" s="40"/>
      <c r="V31" s="40"/>
    </row>
    <row r="32" spans="1:22">
      <c r="A32" s="11" t="s">
        <v>1547</v>
      </c>
      <c r="B32" s="30">
        <v>26</v>
      </c>
      <c r="C32" s="20" t="s">
        <v>1563</v>
      </c>
      <c r="D32" s="13" t="s">
        <v>1552</v>
      </c>
      <c r="E32" s="27">
        <v>0</v>
      </c>
      <c r="F32" s="9" t="s">
        <v>1564</v>
      </c>
      <c r="G32" s="13" t="s">
        <v>1565</v>
      </c>
      <c r="H32" s="28">
        <v>2.93</v>
      </c>
      <c r="I32" s="9" t="s">
        <v>1563</v>
      </c>
      <c r="J32" s="13" t="s">
        <v>1566</v>
      </c>
      <c r="K32" s="33">
        <v>2.93</v>
      </c>
      <c r="L32" s="600">
        <v>41621</v>
      </c>
      <c r="M32" s="391"/>
      <c r="N32" s="42"/>
      <c r="O32" s="40"/>
      <c r="P32" s="40"/>
      <c r="Q32" s="40"/>
      <c r="R32" s="40"/>
      <c r="S32" s="40"/>
      <c r="T32" s="40"/>
      <c r="U32" s="40"/>
      <c r="V32" s="40"/>
    </row>
    <row r="33" spans="1:22">
      <c r="A33" s="11" t="s">
        <v>1547</v>
      </c>
      <c r="B33" s="30">
        <v>27</v>
      </c>
      <c r="C33" s="20" t="s">
        <v>1543</v>
      </c>
      <c r="D33" s="13" t="s">
        <v>3338</v>
      </c>
      <c r="E33" s="27">
        <v>0</v>
      </c>
      <c r="F33" s="9" t="s">
        <v>890</v>
      </c>
      <c r="G33" s="13" t="s">
        <v>1545</v>
      </c>
      <c r="H33" s="28">
        <v>5.12</v>
      </c>
      <c r="I33" s="9" t="s">
        <v>887</v>
      </c>
      <c r="J33" s="13" t="s">
        <v>2551</v>
      </c>
      <c r="K33" s="33">
        <v>5.12</v>
      </c>
      <c r="L33" s="600">
        <v>41712</v>
      </c>
      <c r="M33" s="391"/>
      <c r="N33" s="42"/>
      <c r="O33" s="40"/>
      <c r="P33" s="40"/>
      <c r="Q33" s="40"/>
      <c r="R33" s="40"/>
      <c r="S33" s="40"/>
      <c r="T33" s="40"/>
      <c r="U33" s="40"/>
      <c r="V33" s="40"/>
    </row>
    <row r="34" spans="1:22" s="395" customFormat="1">
      <c r="A34" s="182" t="s">
        <v>1547</v>
      </c>
      <c r="B34" s="403">
        <v>28</v>
      </c>
      <c r="C34" s="187" t="s">
        <v>2546</v>
      </c>
      <c r="D34" s="396" t="s">
        <v>2554</v>
      </c>
      <c r="E34" s="25">
        <v>0</v>
      </c>
      <c r="F34" s="575" t="s">
        <v>2545</v>
      </c>
      <c r="G34" s="396" t="s">
        <v>2548</v>
      </c>
      <c r="H34" s="189">
        <v>6</v>
      </c>
      <c r="I34" s="575" t="s">
        <v>2555</v>
      </c>
      <c r="J34" s="396" t="s">
        <v>27</v>
      </c>
      <c r="K34" s="195">
        <v>6</v>
      </c>
      <c r="L34" s="601">
        <v>41712</v>
      </c>
      <c r="M34" s="608"/>
      <c r="N34" s="41"/>
      <c r="O34" s="400"/>
      <c r="P34" s="401"/>
    </row>
    <row r="35" spans="1:22" s="395" customFormat="1">
      <c r="A35" s="182" t="s">
        <v>1547</v>
      </c>
      <c r="B35" s="403">
        <v>29</v>
      </c>
      <c r="C35" s="187" t="s">
        <v>2545</v>
      </c>
      <c r="D35" s="396" t="s">
        <v>2552</v>
      </c>
      <c r="E35" s="190">
        <v>0</v>
      </c>
      <c r="F35" s="575" t="s">
        <v>890</v>
      </c>
      <c r="G35" s="396" t="s">
        <v>2553</v>
      </c>
      <c r="H35" s="190">
        <v>11.33</v>
      </c>
      <c r="I35" s="575" t="s">
        <v>887</v>
      </c>
      <c r="J35" s="396" t="s">
        <v>2551</v>
      </c>
      <c r="K35" s="195">
        <v>11.33</v>
      </c>
      <c r="L35" s="198">
        <v>41712</v>
      </c>
      <c r="M35" s="607"/>
      <c r="N35" s="396"/>
    </row>
    <row r="36" spans="1:22" s="395" customFormat="1">
      <c r="A36" s="182" t="s">
        <v>1547</v>
      </c>
      <c r="B36" s="403">
        <v>30</v>
      </c>
      <c r="C36" s="187" t="s">
        <v>2556</v>
      </c>
      <c r="D36" s="396" t="s">
        <v>2557</v>
      </c>
      <c r="E36" s="190">
        <v>0</v>
      </c>
      <c r="F36" s="575" t="s">
        <v>2545</v>
      </c>
      <c r="G36" s="396" t="s">
        <v>2548</v>
      </c>
      <c r="H36" s="189">
        <v>5.6</v>
      </c>
      <c r="I36" s="575" t="s">
        <v>2558</v>
      </c>
      <c r="J36" s="396" t="s">
        <v>2559</v>
      </c>
      <c r="K36" s="194">
        <v>5.6</v>
      </c>
      <c r="L36" s="206">
        <v>41712</v>
      </c>
      <c r="M36" s="609"/>
      <c r="N36" s="396"/>
    </row>
    <row r="37" spans="1:22" s="395" customFormat="1">
      <c r="A37" s="182" t="s">
        <v>1547</v>
      </c>
      <c r="B37" s="403">
        <v>31</v>
      </c>
      <c r="C37" s="187" t="s">
        <v>2560</v>
      </c>
      <c r="D37" s="396" t="s">
        <v>2561</v>
      </c>
      <c r="E37" s="190">
        <v>0</v>
      </c>
      <c r="F37" s="575" t="s">
        <v>2545</v>
      </c>
      <c r="G37" s="396" t="s">
        <v>2548</v>
      </c>
      <c r="H37" s="190">
        <v>1.57</v>
      </c>
      <c r="I37" s="575" t="s">
        <v>2556</v>
      </c>
      <c r="J37" s="396" t="s">
        <v>2562</v>
      </c>
      <c r="K37" s="195">
        <v>1.57</v>
      </c>
      <c r="L37" s="198">
        <v>41712</v>
      </c>
      <c r="M37" s="607"/>
      <c r="N37" s="396"/>
    </row>
    <row r="38" spans="1:22">
      <c r="A38" s="2" t="s">
        <v>1547</v>
      </c>
      <c r="B38" s="29">
        <v>32</v>
      </c>
      <c r="C38" s="19" t="s">
        <v>3340</v>
      </c>
      <c r="D38" s="3" t="s">
        <v>3341</v>
      </c>
      <c r="E38" s="24">
        <v>2.0299999999999998</v>
      </c>
      <c r="F38" s="1" t="s">
        <v>2545</v>
      </c>
      <c r="G38" s="3" t="s">
        <v>2548</v>
      </c>
      <c r="H38" s="24">
        <v>3.76</v>
      </c>
      <c r="I38" s="1" t="s">
        <v>37</v>
      </c>
      <c r="J38" s="3" t="s">
        <v>3343</v>
      </c>
      <c r="K38" s="31">
        <f>H38-E38</f>
        <v>1.73</v>
      </c>
      <c r="L38" s="198">
        <v>41743</v>
      </c>
      <c r="M38" s="607"/>
      <c r="N38" s="3"/>
    </row>
    <row r="39" spans="1:22">
      <c r="A39" s="2" t="s">
        <v>1547</v>
      </c>
      <c r="B39" s="29">
        <v>33</v>
      </c>
      <c r="C39" s="19" t="s">
        <v>3339</v>
      </c>
      <c r="D39" s="3" t="s">
        <v>3342</v>
      </c>
      <c r="E39" s="24">
        <v>0</v>
      </c>
      <c r="F39" s="1" t="s">
        <v>887</v>
      </c>
      <c r="G39" s="3" t="s">
        <v>1546</v>
      </c>
      <c r="H39" s="23">
        <v>5.04</v>
      </c>
      <c r="I39" s="1" t="s">
        <v>2545</v>
      </c>
      <c r="J39" s="3" t="s">
        <v>2548</v>
      </c>
      <c r="K39" s="31">
        <f t="shared" ref="K39:K50" si="0">H39-E39</f>
        <v>5.04</v>
      </c>
      <c r="L39" s="226">
        <v>41743</v>
      </c>
      <c r="M39" s="608"/>
      <c r="N39" s="41"/>
      <c r="O39" s="16"/>
      <c r="P39" s="17"/>
    </row>
    <row r="40" spans="1:22">
      <c r="A40" s="2" t="s">
        <v>1542</v>
      </c>
      <c r="B40" s="29">
        <v>34</v>
      </c>
      <c r="C40" s="19" t="s">
        <v>2549</v>
      </c>
      <c r="D40" s="3" t="s">
        <v>2550</v>
      </c>
      <c r="E40" s="24">
        <v>2.3199999999999998</v>
      </c>
      <c r="F40" s="1" t="s">
        <v>3344</v>
      </c>
      <c r="G40" s="3" t="s">
        <v>3345</v>
      </c>
      <c r="H40" s="23">
        <v>7.66</v>
      </c>
      <c r="I40" s="1" t="s">
        <v>887</v>
      </c>
      <c r="J40" s="3" t="s">
        <v>2551</v>
      </c>
      <c r="K40" s="31">
        <f t="shared" si="0"/>
        <v>5.34</v>
      </c>
      <c r="L40" s="198">
        <v>41760</v>
      </c>
      <c r="M40" s="607"/>
      <c r="N40" s="3"/>
    </row>
    <row r="41" spans="1:22">
      <c r="A41" s="2" t="s">
        <v>1542</v>
      </c>
      <c r="B41" s="29">
        <v>35</v>
      </c>
      <c r="C41" s="19" t="s">
        <v>3733</v>
      </c>
      <c r="D41" s="3" t="s">
        <v>3734</v>
      </c>
      <c r="E41" s="23">
        <v>0</v>
      </c>
      <c r="F41" s="1" t="s">
        <v>3735</v>
      </c>
      <c r="G41" s="3" t="s">
        <v>3736</v>
      </c>
      <c r="H41" s="23">
        <v>3.1</v>
      </c>
      <c r="I41" s="1" t="s">
        <v>1543</v>
      </c>
      <c r="J41" s="3" t="s">
        <v>3737</v>
      </c>
      <c r="K41" s="31">
        <f t="shared" si="0"/>
        <v>3.1</v>
      </c>
      <c r="L41" s="198">
        <v>41767</v>
      </c>
      <c r="M41" s="392"/>
      <c r="N41" s="3"/>
    </row>
    <row r="42" spans="1:22">
      <c r="A42" s="11" t="s">
        <v>1542</v>
      </c>
      <c r="B42" s="29">
        <v>36</v>
      </c>
      <c r="C42" s="19" t="s">
        <v>3738</v>
      </c>
      <c r="D42" s="10" t="s">
        <v>3175</v>
      </c>
      <c r="E42" s="24">
        <v>0</v>
      </c>
      <c r="F42" s="1" t="s">
        <v>37</v>
      </c>
      <c r="G42" s="10" t="s">
        <v>3739</v>
      </c>
      <c r="H42" s="24">
        <v>3.47</v>
      </c>
      <c r="I42" s="1" t="s">
        <v>2764</v>
      </c>
      <c r="J42" s="10" t="s">
        <v>2787</v>
      </c>
      <c r="K42" s="31">
        <f t="shared" si="0"/>
        <v>3.47</v>
      </c>
      <c r="L42" s="198">
        <v>41744</v>
      </c>
      <c r="M42" s="390"/>
      <c r="N42" s="3"/>
    </row>
    <row r="43" spans="1:22">
      <c r="A43" s="11" t="s">
        <v>1542</v>
      </c>
      <c r="B43" s="29">
        <v>37</v>
      </c>
      <c r="C43" s="19" t="s">
        <v>7015</v>
      </c>
      <c r="D43" s="10" t="s">
        <v>7016</v>
      </c>
      <c r="E43" s="24">
        <v>0</v>
      </c>
      <c r="F43" s="1" t="s">
        <v>7019</v>
      </c>
      <c r="G43" s="10" t="s">
        <v>7020</v>
      </c>
      <c r="H43" s="24">
        <v>3.7</v>
      </c>
      <c r="I43" s="1" t="s">
        <v>7017</v>
      </c>
      <c r="J43" s="10" t="s">
        <v>7018</v>
      </c>
      <c r="K43" s="31">
        <f t="shared" si="0"/>
        <v>3.7</v>
      </c>
      <c r="L43" s="198">
        <v>42200</v>
      </c>
      <c r="M43" s="390"/>
      <c r="N43" s="3"/>
    </row>
    <row r="44" spans="1:22">
      <c r="A44" s="2" t="s">
        <v>1542</v>
      </c>
      <c r="B44" s="29">
        <v>38</v>
      </c>
      <c r="C44" s="19" t="s">
        <v>7019</v>
      </c>
      <c r="D44" s="3" t="s">
        <v>7021</v>
      </c>
      <c r="E44" s="24">
        <v>0</v>
      </c>
      <c r="F44" s="1" t="s">
        <v>7015</v>
      </c>
      <c r="G44" s="3" t="s">
        <v>7018</v>
      </c>
      <c r="H44" s="23">
        <v>3.31</v>
      </c>
      <c r="I44" s="1" t="s">
        <v>7022</v>
      </c>
      <c r="J44" s="3" t="s">
        <v>7023</v>
      </c>
      <c r="K44" s="37">
        <f t="shared" si="0"/>
        <v>3.31</v>
      </c>
      <c r="L44" s="226">
        <v>42207</v>
      </c>
      <c r="M44" s="202"/>
      <c r="N44" s="41"/>
      <c r="O44" s="16"/>
      <c r="P44" s="17"/>
    </row>
    <row r="45" spans="1:22" s="395" customFormat="1">
      <c r="A45" s="182" t="s">
        <v>1547</v>
      </c>
      <c r="B45" s="403">
        <v>39</v>
      </c>
      <c r="C45" s="993" t="s">
        <v>7026</v>
      </c>
      <c r="D45" s="989" t="s">
        <v>7024</v>
      </c>
      <c r="E45" s="190">
        <v>0</v>
      </c>
      <c r="F45" s="987" t="s">
        <v>7025</v>
      </c>
      <c r="G45" s="989" t="s">
        <v>7024</v>
      </c>
      <c r="H45" s="189">
        <v>0.78</v>
      </c>
      <c r="I45" s="987" t="s">
        <v>7026</v>
      </c>
      <c r="J45" s="989" t="s">
        <v>7029</v>
      </c>
      <c r="K45" s="177">
        <f t="shared" si="0"/>
        <v>0.78</v>
      </c>
      <c r="L45" s="226">
        <v>42211</v>
      </c>
      <c r="M45" s="202"/>
      <c r="N45" s="41"/>
      <c r="O45" s="400"/>
      <c r="P45" s="401"/>
    </row>
    <row r="46" spans="1:22">
      <c r="A46" s="11" t="s">
        <v>1547</v>
      </c>
      <c r="B46" s="29">
        <v>40</v>
      </c>
      <c r="C46" s="19" t="s">
        <v>7025</v>
      </c>
      <c r="D46" s="10" t="s">
        <v>7024</v>
      </c>
      <c r="E46" s="24">
        <v>0</v>
      </c>
      <c r="F46" s="1" t="s">
        <v>7022</v>
      </c>
      <c r="G46" s="10" t="s">
        <v>7023</v>
      </c>
      <c r="H46" s="24">
        <v>4.46</v>
      </c>
      <c r="I46" s="1" t="s">
        <v>7026</v>
      </c>
      <c r="J46" s="10" t="s">
        <v>7024</v>
      </c>
      <c r="K46" s="177">
        <f t="shared" si="0"/>
        <v>4.46</v>
      </c>
      <c r="L46" s="198">
        <v>42218</v>
      </c>
      <c r="M46" s="390"/>
      <c r="N46" s="3"/>
    </row>
    <row r="47" spans="1:22" s="395" customFormat="1">
      <c r="A47" s="185" t="s">
        <v>1547</v>
      </c>
      <c r="B47" s="403">
        <v>41</v>
      </c>
      <c r="C47" s="993" t="s">
        <v>7030</v>
      </c>
      <c r="D47" s="10" t="s">
        <v>7031</v>
      </c>
      <c r="E47" s="190">
        <v>0</v>
      </c>
      <c r="F47" s="987" t="s">
        <v>7030</v>
      </c>
      <c r="G47" s="10" t="s">
        <v>7028</v>
      </c>
      <c r="H47" s="190">
        <v>1.22</v>
      </c>
      <c r="I47" s="987" t="s">
        <v>7025</v>
      </c>
      <c r="J47" s="10" t="s">
        <v>7024</v>
      </c>
      <c r="K47" s="177">
        <f t="shared" si="0"/>
        <v>1.22</v>
      </c>
      <c r="L47" s="198">
        <v>42231</v>
      </c>
      <c r="M47" s="390"/>
      <c r="N47" s="989"/>
    </row>
    <row r="48" spans="1:22" s="395" customFormat="1">
      <c r="A48" s="185" t="s">
        <v>1542</v>
      </c>
      <c r="B48" s="403">
        <v>42</v>
      </c>
      <c r="C48" s="993" t="s">
        <v>7032</v>
      </c>
      <c r="D48" s="10" t="s">
        <v>7033</v>
      </c>
      <c r="E48" s="190">
        <v>0</v>
      </c>
      <c r="F48" s="987" t="s">
        <v>7030</v>
      </c>
      <c r="G48" s="10" t="s">
        <v>7031</v>
      </c>
      <c r="H48" s="190">
        <v>1.65</v>
      </c>
      <c r="I48" s="987" t="s">
        <v>7032</v>
      </c>
      <c r="J48" s="10" t="s">
        <v>7029</v>
      </c>
      <c r="K48" s="177">
        <f t="shared" si="0"/>
        <v>1.65</v>
      </c>
      <c r="L48" s="198">
        <v>42231</v>
      </c>
      <c r="M48" s="390"/>
      <c r="N48" s="989"/>
    </row>
    <row r="49" spans="1:16" s="395" customFormat="1">
      <c r="A49" s="185" t="s">
        <v>1542</v>
      </c>
      <c r="B49" s="403">
        <v>43</v>
      </c>
      <c r="C49" s="993"/>
      <c r="D49" s="10"/>
      <c r="E49" s="190"/>
      <c r="F49" s="987"/>
      <c r="G49" s="10"/>
      <c r="H49" s="190"/>
      <c r="I49" s="987"/>
      <c r="J49" s="10"/>
      <c r="K49" s="177"/>
      <c r="L49" s="198"/>
      <c r="M49" s="390"/>
      <c r="N49" s="989"/>
    </row>
    <row r="50" spans="1:16">
      <c r="A50" s="2" t="s">
        <v>1542</v>
      </c>
      <c r="B50" s="29"/>
      <c r="C50" s="19" t="s">
        <v>7022</v>
      </c>
      <c r="D50" s="3" t="s">
        <v>7027</v>
      </c>
      <c r="E50" s="24">
        <v>0</v>
      </c>
      <c r="F50" s="1" t="s">
        <v>7022</v>
      </c>
      <c r="G50" s="3" t="s">
        <v>7028</v>
      </c>
      <c r="H50" s="23">
        <v>13.16</v>
      </c>
      <c r="I50" s="1" t="s">
        <v>37</v>
      </c>
      <c r="J50" s="3" t="s">
        <v>3343</v>
      </c>
      <c r="K50" s="177">
        <f t="shared" si="0"/>
        <v>13.16</v>
      </c>
      <c r="L50" s="226">
        <v>42262</v>
      </c>
      <c r="M50" s="202"/>
      <c r="N50" s="41"/>
      <c r="O50" s="16"/>
      <c r="P50" s="17"/>
    </row>
    <row r="51" spans="1:16">
      <c r="A51" s="11"/>
      <c r="B51" s="30"/>
      <c r="C51" s="20"/>
      <c r="D51" s="13"/>
      <c r="E51" s="27"/>
      <c r="F51" s="9"/>
      <c r="G51" s="13"/>
      <c r="H51" s="28"/>
      <c r="I51" s="1"/>
      <c r="J51" s="13"/>
      <c r="K51" s="33"/>
      <c r="L51" s="1"/>
      <c r="M51" s="390"/>
      <c r="N51" s="3"/>
    </row>
    <row r="52" spans="1:16">
      <c r="A52" s="2"/>
      <c r="B52" s="29"/>
      <c r="C52" s="19"/>
      <c r="D52" s="3"/>
      <c r="E52" s="23"/>
      <c r="F52" s="1"/>
      <c r="G52" s="3"/>
      <c r="H52" s="23"/>
      <c r="I52" s="1"/>
      <c r="J52" s="3"/>
      <c r="K52" s="35"/>
      <c r="L52" s="1"/>
      <c r="M52" s="390"/>
      <c r="N52" s="3"/>
    </row>
    <row r="53" spans="1:16" ht="15.75" thickBot="1">
      <c r="A53" s="12"/>
      <c r="B53" s="46"/>
      <c r="C53" s="21"/>
      <c r="D53" s="14"/>
      <c r="E53" s="26"/>
      <c r="F53" s="15"/>
      <c r="G53" s="14"/>
      <c r="H53" s="26"/>
      <c r="I53" s="15"/>
      <c r="J53" s="14"/>
      <c r="K53" s="43"/>
      <c r="L53" s="44"/>
      <c r="M53" s="605"/>
      <c r="N53" s="45"/>
      <c r="O53" s="16"/>
      <c r="P53" s="17"/>
    </row>
  </sheetData>
  <customSheetViews>
    <customSheetView guid="{79AD5FB7-84BA-40F8-B93E-7F6D3F799515}" topLeftCell="A22">
      <selection activeCell="L45" sqref="L45"/>
      <pageMargins left="0.7" right="0.7" top="0.75" bottom="0.75" header="0.3" footer="0.3"/>
      <pageSetup paperSize="17" orientation="landscape" r:id="rId1"/>
    </customSheetView>
    <customSheetView guid="{A3593EDC-2197-4283-B58F-E8F46865F6B0}" topLeftCell="J22">
      <selection activeCell="L45" sqref="L45"/>
      <pageMargins left="0.7" right="0.7" top="0.75" bottom="0.75" header="0.3" footer="0.3"/>
      <pageSetup paperSize="17" orientation="landscape" r:id="rId2"/>
    </customSheetView>
    <customSheetView guid="{39DE2760-0BFC-4719-B1E4-380C3A7079FC}">
      <selection activeCell="M4" sqref="M4"/>
      <pageMargins left="0.7" right="0.7" top="0.75" bottom="0.75" header="0.3" footer="0.3"/>
    </customSheetView>
    <customSheetView guid="{6CF4F969-58DE-4028-9DCC-C6E713BA1EE8}">
      <selection activeCell="F32" sqref="F32"/>
      <pageMargins left="0.7" right="0.7" top="0.75" bottom="0.75" header="0.3" footer="0.3"/>
    </customSheetView>
    <customSheetView guid="{854D26F6-556C-4832-93A1-027DC2E7489A}">
      <selection activeCell="F32" sqref="F32"/>
      <pageMargins left="0.7" right="0.7" top="0.75" bottom="0.75" header="0.3" footer="0.3"/>
    </customSheetView>
    <customSheetView guid="{1187C2EC-E8C1-47BD-824F-A093AEDCF8A3}" topLeftCell="A19">
      <selection activeCell="M4" sqref="M4"/>
      <pageMargins left="0.7" right="0.7" top="0.75" bottom="0.75" header="0.3" footer="0.3"/>
    </customSheetView>
    <customSheetView guid="{56D62996-4B64-4559-A57F-952A7719E60C}" topLeftCell="A19">
      <selection activeCell="M4" sqref="M4"/>
      <pageMargins left="0.7" right="0.7" top="0.75" bottom="0.75" header="0.3" footer="0.3"/>
    </customSheetView>
    <customSheetView guid="{D38925AC-49E8-4240-B4C4-15DDEAD2A52A}" fitToPage="1" topLeftCell="A10">
      <selection activeCell="F32" sqref="F32"/>
      <pageMargins left="0.7" right="0.7" top="0.75" bottom="0.75" header="0.3" footer="0.3"/>
      <pageSetup scale="67" orientation="landscape" horizontalDpi="300" verticalDpi="300" r:id="rId3"/>
    </customSheetView>
    <customSheetView guid="{BBB634EE-F2D2-401C-80C5-834C06C8684E}" fitToPage="1" topLeftCell="A10">
      <selection activeCell="F32" sqref="F32"/>
      <pageMargins left="0.7" right="0.7" top="0.75" bottom="0.75" header="0.3" footer="0.3"/>
      <pageSetup scale="67" orientation="landscape" horizontalDpi="300" verticalDpi="300" r:id="rId4"/>
    </customSheetView>
    <customSheetView guid="{2C5FEC20-E906-4956-A88D-6EAAC0747B30}" fitToPage="1" topLeftCell="A10">
      <selection activeCell="F32" sqref="F32"/>
      <pageMargins left="0.7" right="0.7" top="0.75" bottom="0.75" header="0.3" footer="0.3"/>
      <pageSetup scale="67" orientation="landscape" horizontalDpi="300" verticalDpi="300" r:id="rId5"/>
    </customSheetView>
    <customSheetView guid="{F9A994EF-45B5-4EB9-AA72-BA8C2214CFE1}" fitToPage="1" topLeftCell="A25">
      <selection activeCell="H43" sqref="H43"/>
      <pageMargins left="0.7" right="0.7" top="0.75" bottom="0.75" header="0.3" footer="0.3"/>
      <pageSetup scale="74" fitToHeight="0" orientation="landscape" r:id="rId6"/>
    </customSheetView>
    <customSheetView guid="{600A9694-21CC-48F1-9DA2-8C0E3E8B5FA0}">
      <selection activeCell="M4" sqref="M4"/>
      <pageMargins left="0.7" right="0.7" top="0.75" bottom="0.75" header="0.3" footer="0.3"/>
    </customSheetView>
    <customSheetView guid="{344E436F-251D-4C51-AB7E-9264FEC9FA05}">
      <selection activeCell="A41" sqref="A41"/>
      <pageMargins left="0.7" right="0.7" top="0.75" bottom="0.75" header="0.3" footer="0.3"/>
    </customSheetView>
    <customSheetView guid="{0546D35D-D495-4ABF-8CD5-906F9854F6B9}">
      <selection activeCell="A41" sqref="A41"/>
      <pageMargins left="0.7" right="0.7" top="0.75" bottom="0.75" header="0.3" footer="0.3"/>
    </customSheetView>
    <customSheetView guid="{58D92D3D-F9DC-4070-8DAB-284558C682C9}">
      <selection activeCell="M4" sqref="M4"/>
      <pageMargins left="0.7" right="0.7" top="0.75" bottom="0.75" header="0.3" footer="0.3"/>
    </customSheetView>
    <customSheetView guid="{DD0AAC79-0110-4B1B-BB25-2C4FE9ED31F4}">
      <selection activeCell="A41" sqref="A41"/>
      <pageMargins left="0.7" right="0.7" top="0.75" bottom="0.75" header="0.3" footer="0.3"/>
    </customSheetView>
    <customSheetView guid="{423EC763-4105-4509-B307-318A5394E372}">
      <selection activeCell="F32" sqref="F32"/>
      <pageMargins left="0.7" right="0.7" top="0.75" bottom="0.75" header="0.3" footer="0.3"/>
    </customSheetView>
    <customSheetView guid="{7FDB354D-BBFC-467C-9214-DEA80979E90C}">
      <selection activeCell="F32" sqref="F32"/>
      <pageMargins left="0.7" right="0.7" top="0.75" bottom="0.75" header="0.3" footer="0.3"/>
    </customSheetView>
    <customSheetView guid="{B98680F5-9992-4B15-9195-313E46832CE7}">
      <selection activeCell="F32" sqref="F32"/>
      <pageMargins left="0.7" right="0.7" top="0.75" bottom="0.75" header="0.3" footer="0.3"/>
    </customSheetView>
    <customSheetView guid="{2CAD6BBA-D926-4B66-9703-7E419ED6E99E}">
      <selection activeCell="F32" sqref="F32"/>
      <pageMargins left="0.7" right="0.7" top="0.75" bottom="0.75" header="0.3" footer="0.3"/>
    </customSheetView>
    <customSheetView guid="{64C3C58B-5EDF-4A0D-9A08-4E76AD2C2831}">
      <selection activeCell="M4" sqref="M4"/>
      <pageMargins left="0.7" right="0.7" top="0.75" bottom="0.75" header="0.3" footer="0.3"/>
    </customSheetView>
    <customSheetView guid="{23935FAA-2CC8-4E3D-A833-6D530319EE28}">
      <pageMargins left="0.7" right="0.7" top="0.75" bottom="0.75" header="0.3" footer="0.3"/>
    </customSheetView>
    <customSheetView guid="{E7B49325-7A41-4A22-9EA5-2C4D363DA8F1}">
      <pageMargins left="0.7" right="0.7" top="0.75" bottom="0.75" header="0.3" footer="0.3"/>
    </customSheetView>
    <customSheetView guid="{FAC928FB-1728-4FB7-8ECE-85A8DE4D0ADF}">
      <pageMargins left="0.7" right="0.7" top="0.75" bottom="0.75" header="0.3" footer="0.3"/>
    </customSheetView>
    <customSheetView guid="{8C4D76D8-AA45-48E9-9804-BEEAA7B08B03}">
      <selection activeCell="L13" sqref="L13"/>
      <pageMargins left="0.7" right="0.7" top="0.75" bottom="0.75" header="0.3" footer="0.3"/>
    </customSheetView>
    <customSheetView guid="{862ECE3E-CBCF-4644-8210-D1EDA2099D3A}">
      <selection activeCell="L13" sqref="L13"/>
      <pageMargins left="0.7" right="0.7" top="0.75" bottom="0.75" header="0.3" footer="0.3"/>
    </customSheetView>
    <customSheetView guid="{EE1B2E10-D8FD-451C-B1E1-0B98F6A560DF}">
      <pageMargins left="0.7" right="0.7" top="0.75" bottom="0.75" header="0.3" footer="0.3"/>
    </customSheetView>
    <customSheetView guid="{7964114C-CB29-4D99-9806-CFB993D96184}">
      <pageMargins left="0.7" right="0.7" top="0.75" bottom="0.75" header="0.3" footer="0.3"/>
    </customSheetView>
    <customSheetView guid="{A7CCEAC1-D48B-40D0-9479-364198DE80EF}">
      <pageMargins left="0.7" right="0.7" top="0.75" bottom="0.75" header="0.3" footer="0.3"/>
    </customSheetView>
    <customSheetView guid="{68F5884F-4969-4575-BF13-5CC01FC32956}">
      <pageMargins left="0.7" right="0.7" top="0.75" bottom="0.75" header="0.3" footer="0.3"/>
    </customSheetView>
    <customSheetView guid="{29758B78-03D3-4D8E-AD37-F25D1BDCFD7B}">
      <pageMargins left="0.7" right="0.7" top="0.75" bottom="0.75" header="0.3" footer="0.3"/>
    </customSheetView>
    <customSheetView guid="{DE99B454-ED50-4848-ADC8-212B34E74919}">
      <pageMargins left="0.7" right="0.7" top="0.75" bottom="0.75" header="0.3" footer="0.3"/>
    </customSheetView>
    <customSheetView guid="{8CB2D929-C7E4-4180-B163-8A2824806B17}">
      <pageMargins left="0.7" right="0.7" top="0.75" bottom="0.75" header="0.3" footer="0.3"/>
    </customSheetView>
    <customSheetView guid="{34D85203-2D51-4355-8027-8019AB86EBCF}">
      <pageMargins left="0.7" right="0.7" top="0.75" bottom="0.75" header="0.3" footer="0.3"/>
    </customSheetView>
    <customSheetView guid="{89CCDF41-F1C9-4313-9F31-D107B3C76DDB}">
      <pageMargins left="0.7" right="0.7" top="0.75" bottom="0.75" header="0.3" footer="0.3"/>
    </customSheetView>
    <customSheetView guid="{726AD29E-1BFF-4E2F-9960-EE7743278367}">
      <pageMargins left="0.7" right="0.7" top="0.75" bottom="0.75" header="0.3" footer="0.3"/>
    </customSheetView>
    <customSheetView guid="{2F42E84F-7DBF-4A75-A7B3-62028DAEBF1A}">
      <pageMargins left="0.7" right="0.7" top="0.75" bottom="0.75" header="0.3" footer="0.3"/>
    </customSheetView>
    <customSheetView guid="{2B685D48-0292-4AA7-9819-853B2AEC1DD4}">
      <pageMargins left="0.7" right="0.7" top="0.75" bottom="0.75" header="0.3" footer="0.3"/>
    </customSheetView>
    <customSheetView guid="{4B0AA991-6767-4D57-B414-24103CB6BBB4}">
      <pageMargins left="0.7" right="0.7" top="0.75" bottom="0.75" header="0.3" footer="0.3"/>
    </customSheetView>
    <customSheetView guid="{8E86F10A-A699-45F6-98BE-FE12C92DC001}">
      <pageMargins left="0.7" right="0.7" top="0.75" bottom="0.75" header="0.3" footer="0.3"/>
    </customSheetView>
    <customSheetView guid="{47F7A3CE-B782-485F-A003-C143096A6054}">
      <pageMargins left="0.7" right="0.7" top="0.75" bottom="0.75" header="0.3" footer="0.3"/>
    </customSheetView>
    <customSheetView guid="{39B6890E-9E43-4C41-84C2-BE54C196CF6B}">
      <pageMargins left="0.7" right="0.7" top="0.75" bottom="0.75" header="0.3" footer="0.3"/>
    </customSheetView>
    <customSheetView guid="{5C12847A-1A36-4653-8A29-4B40BE88BC31}">
      <pageMargins left="0.7" right="0.7" top="0.75" bottom="0.75" header="0.3" footer="0.3"/>
    </customSheetView>
    <customSheetView guid="{72622A5F-562A-4F46-80A6-FB340FA923E4}">
      <pageMargins left="0.7" right="0.7" top="0.75" bottom="0.75" header="0.3" footer="0.3"/>
    </customSheetView>
    <customSheetView guid="{3A3E5217-495A-42D4-92E9-DBDDFA0133B2}">
      <pageMargins left="0.7" right="0.7" top="0.75" bottom="0.75" header="0.3" footer="0.3"/>
    </customSheetView>
    <customSheetView guid="{60CB8EE4-B91C-4012-A081-CCBA186E6839}">
      <pageMargins left="0.7" right="0.7" top="0.75" bottom="0.75" header="0.3" footer="0.3"/>
    </customSheetView>
    <customSheetView guid="{B8A5C91A-AD33-4DF4-A694-672D147217B5}">
      <pageMargins left="0.7" right="0.7" top="0.75" bottom="0.75" header="0.3" footer="0.3"/>
    </customSheetView>
    <customSheetView guid="{6A065346-6EC6-4D7F-9DF7-3658D614503A}">
      <pageMargins left="0.7" right="0.7" top="0.75" bottom="0.75" header="0.3" footer="0.3"/>
    </customSheetView>
    <customSheetView guid="{6BC667A8-B269-4F56-A803-5E4093D12764}">
      <pageMargins left="0.7" right="0.7" top="0.75" bottom="0.75" header="0.3" footer="0.3"/>
    </customSheetView>
    <customSheetView guid="{4075A10A-29EA-4A39-8C87-92C314459964}">
      <pageMargins left="0.7" right="0.7" top="0.75" bottom="0.75" header="0.3" footer="0.3"/>
    </customSheetView>
    <customSheetView guid="{D07D711A-BCB9-4378-B863-4CB7EB1E0F9F}">
      <pageMargins left="0.7" right="0.7" top="0.75" bottom="0.75" header="0.3" footer="0.3"/>
    </customSheetView>
    <customSheetView guid="{CE3A1CF7-6A47-4ED0-B4C6-D84228F6384A}">
      <pageMargins left="0.7" right="0.7" top="0.75" bottom="0.75" header="0.3" footer="0.3"/>
    </customSheetView>
    <customSheetView guid="{A6CAB246-C66C-4430-B883-E3AB4CA85CD3}" fitToPage="1" topLeftCell="A10">
      <selection activeCell="F32" sqref="F32"/>
      <pageMargins left="0.7" right="0.7" top="0.75" bottom="0.75" header="0.3" footer="0.3"/>
      <pageSetup scale="67" orientation="landscape" horizontalDpi="300" verticalDpi="300" r:id="rId7"/>
    </customSheetView>
    <customSheetView guid="{A1494558-1040-4A63-BC7C-D39B992B3E56}">
      <selection activeCell="F32" sqref="F32"/>
      <pageMargins left="0.7" right="0.7" top="0.75" bottom="0.75" header="0.3" footer="0.3"/>
    </customSheetView>
    <customSheetView guid="{1D116760-CC87-4F16-87B4-C7A61320F480}" fitToPage="1" topLeftCell="A18">
      <selection activeCell="A41" sqref="A41"/>
      <pageMargins left="0.7" right="0.7" top="0.75" bottom="0.75" header="0.3" footer="0.3"/>
      <pageSetup scale="67" orientation="landscape" horizontalDpi="300" verticalDpi="300" r:id="rId8"/>
    </customSheetView>
    <customSheetView guid="{0CF2EC10-BDE2-491E-A077-01A8E5B1EBEC}">
      <selection activeCell="A41" sqref="A41"/>
      <pageMargins left="0.7" right="0.7" top="0.75" bottom="0.75" header="0.3" footer="0.3"/>
    </customSheetView>
    <customSheetView guid="{F88BCD3F-34B6-43CB-BC45-E51462EBF67F}" topLeftCell="A19">
      <selection activeCell="M4" sqref="M4"/>
      <pageMargins left="0.7" right="0.7" top="0.75" bottom="0.75" header="0.3" footer="0.3"/>
    </customSheetView>
    <customSheetView guid="{1749D216-7950-497C-B39A-63FBE4D03B8C}">
      <selection activeCell="M4" sqref="M4"/>
      <pageMargins left="0.7" right="0.7" top="0.75" bottom="0.75" header="0.3" footer="0.3"/>
    </customSheetView>
    <customSheetView guid="{7FA40027-7B17-499A-B359-A5EF5225CCED}">
      <selection activeCell="M4" sqref="M4"/>
      <pageMargins left="0.7" right="0.7" top="0.75" bottom="0.75" header="0.3" footer="0.3"/>
    </customSheetView>
    <customSheetView guid="{34D72504-BFF0-4EA8-8FC8-7543DC9590F6}">
      <selection activeCell="M4" sqref="M4"/>
      <pageMargins left="0.7" right="0.7" top="0.75" bottom="0.75" header="0.3" footer="0.3"/>
    </customSheetView>
    <customSheetView guid="{72F1F4A7-FA3D-4AAA-B9F7-0B7CBCF937A0}">
      <selection activeCell="A41" sqref="A41"/>
      <pageMargins left="0.7" right="0.7" top="0.75" bottom="0.75" header="0.3" footer="0.3"/>
    </customSheetView>
    <customSheetView guid="{08FE8395-D523-42C1-83CE-E79D67FD8F6E}">
      <selection activeCell="M4" sqref="M4"/>
      <pageMargins left="0.7" right="0.7" top="0.75" bottom="0.75" header="0.3" footer="0.3"/>
    </customSheetView>
    <customSheetView guid="{1CAAE197-33E6-4BF2-B4DE-FDE07E8BBF88}" fitToPage="1" topLeftCell="A10">
      <selection activeCell="F32" sqref="F32"/>
      <pageMargins left="0.7" right="0.7" top="0.75" bottom="0.75" header="0.3" footer="0.3"/>
      <pageSetup scale="67" orientation="landscape" horizontalDpi="300" verticalDpi="300" r:id="rId9"/>
    </customSheetView>
    <customSheetView guid="{0B1CD487-A10E-47AA-97E1-782E43B555C4}">
      <selection activeCell="F32" sqref="F32"/>
      <pageMargins left="0.7" right="0.7" top="0.75" bottom="0.75" header="0.3" footer="0.3"/>
    </customSheetView>
    <customSheetView guid="{AF97F53F-CC36-44C1-9ECD-DF5129B3E6B5}">
      <selection activeCell="F32" sqref="F32"/>
      <pageMargins left="0.7" right="0.7" top="0.75" bottom="0.75" header="0.3" footer="0.3"/>
    </customSheetView>
    <customSheetView guid="{FD6F7CAF-FB1E-4C3B-BC17-A805CA3477EF}">
      <selection activeCell="M4" sqref="M4"/>
      <pageMargins left="0.7" right="0.7" top="0.75" bottom="0.75" header="0.3" footer="0.3"/>
    </customSheetView>
    <customSheetView guid="{FEDC4AFF-A1F9-4866-BED0-75319FE928CF}">
      <selection activeCell="M4" sqref="M4"/>
      <pageMargins left="0.7" right="0.7" top="0.75" bottom="0.75" header="0.3" footer="0.3"/>
    </customSheetView>
    <customSheetView guid="{BB41729E-AA2B-4B78-BC0A-1EFA069D5CFD}" fitToPage="1" topLeftCell="A10">
      <selection activeCell="F32" sqref="F32"/>
      <pageMargins left="0.7" right="0.7" top="0.75" bottom="0.75" header="0.3" footer="0.3"/>
      <pageSetup scale="67" orientation="landscape" horizontalDpi="300" verticalDpi="300" r:id="rId10"/>
    </customSheetView>
    <customSheetView guid="{7BB95B6A-5E37-4CAE-AF7D-1CC701D075E8}" fitToPage="1" topLeftCell="A10">
      <selection activeCell="F32" sqref="F32"/>
      <pageMargins left="0.7" right="0.7" top="0.75" bottom="0.75" header="0.3" footer="0.3"/>
      <pageSetup scale="67" orientation="landscape" horizontalDpi="300" verticalDpi="300" r:id="rId11"/>
    </customSheetView>
    <customSheetView guid="{2EC062F0-5386-4865-B10E-AAA41383D77F}" fitToPage="1" topLeftCell="A10">
      <selection activeCell="F32" sqref="F32"/>
      <pageMargins left="0.7" right="0.7" top="0.75" bottom="0.75" header="0.3" footer="0.3"/>
      <pageSetup scale="67" orientation="landscape" horizontalDpi="300" verticalDpi="300" r:id="rId12"/>
    </customSheetView>
    <customSheetView guid="{FC2532A6-77E2-4AF9-9A45-F247B0588659}">
      <selection activeCell="M4" sqref="M4"/>
      <pageMargins left="0.7" right="0.7" top="0.75" bottom="0.75" header="0.3" footer="0.3"/>
      <pageSetup paperSize="0" orientation="portrait" r:id="rId13"/>
    </customSheetView>
    <customSheetView guid="{A44DAB59-BE7A-4333-A5F2-74C8918F30B6}">
      <selection activeCell="M4" sqref="M4"/>
      <pageMargins left="0.7" right="0.7" top="0.75" bottom="0.75" header="0.3" footer="0.3"/>
    </customSheetView>
    <customSheetView guid="{03AFFCA8-9E14-4DB5-84F7-C730BD68291C}" topLeftCell="A22">
      <selection activeCell="L45" sqref="L45"/>
      <pageMargins left="0.7" right="0.7" top="0.75" bottom="0.75" header="0.3" footer="0.3"/>
      <pageSetup paperSize="17" orientation="landscape" r:id="rId14"/>
    </customSheetView>
    <customSheetView guid="{EC76EB35-067C-4DE7-B07A-226A5E409E79}" topLeftCell="A19">
      <selection activeCell="M4" sqref="M4"/>
      <pageMargins left="0.7" right="0.7" top="0.75" bottom="0.75" header="0.3" footer="0.3"/>
    </customSheetView>
    <customSheetView guid="{983A23DD-8020-461E-A6F4-2AEC4ED7324C}">
      <selection activeCell="A41" sqref="A41"/>
      <pageMargins left="0.7" right="0.7" top="0.75" bottom="0.75" header="0.3" footer="0.3"/>
    </customSheetView>
    <customSheetView guid="{D3731BF5-0429-4443-9A8C-8B29EB0DB856}">
      <selection activeCell="M4" sqref="M4"/>
      <pageMargins left="0.7" right="0.7" top="0.75" bottom="0.75" header="0.3" footer="0.3"/>
    </customSheetView>
    <customSheetView guid="{A530EBA0-4EDF-47E2-8165-36150308EFE0}">
      <selection activeCell="M4" sqref="M4"/>
      <pageMargins left="0.7" right="0.7" top="0.75" bottom="0.75" header="0.3" footer="0.3"/>
    </customSheetView>
    <customSheetView guid="{FE9B4351-E79D-4254-BAB9-133F96438B1B}" topLeftCell="A22">
      <selection activeCell="L45" sqref="L45"/>
      <pageMargins left="0.7" right="0.7" top="0.75" bottom="0.75" header="0.3" footer="0.3"/>
      <pageSetup paperSize="17" orientation="landscape" r:id="rId15"/>
    </customSheetView>
    <customSheetView guid="{CA9519B9-3429-4BE9-9E5D-F85393E6AD13}" topLeftCell="A22">
      <selection activeCell="L45" sqref="L45"/>
      <pageMargins left="0.7" right="0.7" top="0.75" bottom="0.75" header="0.3" footer="0.3"/>
      <pageSetup paperSize="17" orientation="landscape" r:id="rId16"/>
    </customSheetView>
  </customSheetViews>
  <pageMargins left="0.7" right="0.7" top="0.75" bottom="0.75" header="0.3" footer="0.3"/>
  <pageSetup paperSize="17" orientation="landscape" r:id="rId17"/>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pageSetUpPr fitToPage="1"/>
  </sheetPr>
  <dimension ref="A1:P1048072"/>
  <sheetViews>
    <sheetView zoomScaleNormal="85" workbookViewId="0">
      <pane ySplit="1" topLeftCell="A364" activePane="bottomLeft" state="frozen"/>
      <selection pane="bottomLeft" activeCell="M36" sqref="M36"/>
    </sheetView>
  </sheetViews>
  <sheetFormatPr defaultColWidth="9.42578125" defaultRowHeight="15"/>
  <cols>
    <col min="1" max="1" width="10.5703125" style="197" bestFit="1" customWidth="1"/>
    <col min="2" max="2" width="11" style="1289" customWidth="1"/>
    <col min="3" max="3" width="13.42578125" style="197" bestFit="1" customWidth="1"/>
    <col min="4" max="4" width="16.42578125" style="197" bestFit="1" customWidth="1"/>
    <col min="5" max="5" width="22.42578125" style="612" bestFit="1" customWidth="1"/>
    <col min="6" max="6" width="13.5703125" style="612" customWidth="1"/>
    <col min="7" max="7" width="9.5703125" style="612" customWidth="1"/>
    <col min="8" max="8" width="23.42578125" style="197" bestFit="1" customWidth="1"/>
    <col min="9" max="9" width="11.42578125" style="197" customWidth="1"/>
    <col min="10" max="10" width="7.5703125" style="197" customWidth="1"/>
    <col min="11" max="11" width="22.42578125" style="197" bestFit="1" customWidth="1"/>
    <col min="12" max="12" width="23.5703125" style="197" bestFit="1" customWidth="1"/>
    <col min="13" max="13" width="10.5703125" style="1289" customWidth="1"/>
    <col min="14" max="14" width="18.42578125" style="197" bestFit="1" customWidth="1"/>
    <col min="15" max="15" width="13.42578125" style="197" customWidth="1"/>
    <col min="16" max="16" width="50.42578125" style="1289" customWidth="1"/>
    <col min="17" max="17" width="38.5703125" style="197" bestFit="1" customWidth="1"/>
    <col min="18" max="16384" width="9.42578125" style="197"/>
  </cols>
  <sheetData>
    <row r="1" spans="1:16" ht="15.75" thickBot="1">
      <c r="A1" s="5366" t="s">
        <v>23514</v>
      </c>
      <c r="B1" s="5366"/>
      <c r="C1" s="5367"/>
      <c r="D1" s="5368"/>
      <c r="E1" s="5369"/>
      <c r="F1" s="5367"/>
      <c r="G1" s="5369"/>
      <c r="H1" s="5367"/>
      <c r="I1" s="5367"/>
      <c r="J1" s="5367"/>
      <c r="K1" s="5367"/>
      <c r="L1" s="5370"/>
      <c r="M1" s="5371"/>
      <c r="N1" s="5372"/>
      <c r="O1" s="5372"/>
      <c r="P1" s="5367"/>
    </row>
    <row r="2" spans="1:16">
      <c r="A2" s="5381" t="s">
        <v>0</v>
      </c>
      <c r="B2" s="5382"/>
      <c r="C2" s="5382"/>
      <c r="D2" s="5383"/>
      <c r="E2" s="5384"/>
      <c r="F2" s="5377" t="s">
        <v>9</v>
      </c>
      <c r="G2" s="5378"/>
      <c r="H2" s="5379"/>
      <c r="I2" s="5377" t="s">
        <v>10</v>
      </c>
      <c r="J2" s="5380"/>
      <c r="K2" s="5379"/>
      <c r="L2" s="4562"/>
      <c r="M2" s="2497"/>
      <c r="N2" s="2498"/>
      <c r="O2" s="2498"/>
      <c r="P2" s="3229"/>
    </row>
    <row r="3" spans="1:16" ht="38.25">
      <c r="A3" s="4563" t="s">
        <v>7</v>
      </c>
      <c r="B3" s="4578"/>
      <c r="C3" s="4563" t="s">
        <v>8635</v>
      </c>
      <c r="D3" s="4563" t="s">
        <v>1</v>
      </c>
      <c r="E3" s="4563" t="s">
        <v>2</v>
      </c>
      <c r="F3" s="4564" t="s">
        <v>3</v>
      </c>
      <c r="G3" s="4563" t="s">
        <v>4</v>
      </c>
      <c r="H3" s="4563" t="s">
        <v>5</v>
      </c>
      <c r="I3" s="4564" t="s">
        <v>6</v>
      </c>
      <c r="J3" s="4563" t="s">
        <v>4</v>
      </c>
      <c r="K3" s="4563" t="s">
        <v>2</v>
      </c>
      <c r="L3" s="4564" t="s">
        <v>8</v>
      </c>
      <c r="M3" s="4565" t="s">
        <v>14</v>
      </c>
      <c r="N3" s="4565" t="s">
        <v>3156</v>
      </c>
      <c r="O3" s="4565" t="s">
        <v>19355</v>
      </c>
      <c r="P3" s="4566" t="s">
        <v>16310</v>
      </c>
    </row>
    <row r="4" spans="1:16">
      <c r="A4" s="4514" t="s">
        <v>3388</v>
      </c>
      <c r="B4" s="4578" t="s">
        <v>3317</v>
      </c>
      <c r="C4" s="4533" t="s">
        <v>6782</v>
      </c>
      <c r="D4" s="4567">
        <v>162</v>
      </c>
      <c r="E4" s="4568" t="s">
        <v>18136</v>
      </c>
      <c r="F4" s="4569">
        <v>6.54</v>
      </c>
      <c r="G4" s="4567" t="s">
        <v>3932</v>
      </c>
      <c r="H4" s="4567" t="s">
        <v>20868</v>
      </c>
      <c r="I4" s="4569">
        <v>13.54</v>
      </c>
      <c r="J4" s="4567" t="s">
        <v>1535</v>
      </c>
      <c r="K4" s="4567" t="s">
        <v>3007</v>
      </c>
      <c r="L4" s="4535">
        <f t="shared" ref="L4:L28" si="0">I4-F4</f>
        <v>6.9999999999999991</v>
      </c>
      <c r="M4" s="4570" t="s">
        <v>20869</v>
      </c>
      <c r="N4" s="4570"/>
      <c r="O4" s="4570"/>
      <c r="P4" s="4571" t="s">
        <v>20870</v>
      </c>
    </row>
    <row r="5" spans="1:16">
      <c r="A5" s="4514" t="s">
        <v>3388</v>
      </c>
      <c r="B5" s="4578" t="s">
        <v>3317</v>
      </c>
      <c r="C5" s="4533" t="s">
        <v>6782</v>
      </c>
      <c r="D5" s="4567">
        <v>165</v>
      </c>
      <c r="E5" s="4568" t="s">
        <v>3935</v>
      </c>
      <c r="F5" s="4569">
        <v>6.25</v>
      </c>
      <c r="G5" s="4567" t="s">
        <v>221</v>
      </c>
      <c r="H5" s="4567" t="s">
        <v>20871</v>
      </c>
      <c r="I5" s="4569">
        <v>7.17</v>
      </c>
      <c r="J5" s="4567" t="s">
        <v>1535</v>
      </c>
      <c r="K5" s="4567" t="s">
        <v>3007</v>
      </c>
      <c r="L5" s="4535">
        <f t="shared" si="0"/>
        <v>0.91999999999999993</v>
      </c>
      <c r="M5" s="4570" t="s">
        <v>20872</v>
      </c>
      <c r="N5" s="4570"/>
      <c r="O5" s="4570"/>
      <c r="P5" s="4571" t="s">
        <v>3317</v>
      </c>
    </row>
    <row r="6" spans="1:16">
      <c r="A6" s="4514" t="s">
        <v>3388</v>
      </c>
      <c r="B6" s="4578" t="s">
        <v>3317</v>
      </c>
      <c r="C6" s="4533" t="s">
        <v>6782</v>
      </c>
      <c r="D6" s="4567">
        <v>164</v>
      </c>
      <c r="E6" s="4568" t="s">
        <v>18137</v>
      </c>
      <c r="F6" s="4569">
        <v>0</v>
      </c>
      <c r="G6" s="4567" t="s">
        <v>20873</v>
      </c>
      <c r="H6" s="4567" t="s">
        <v>20874</v>
      </c>
      <c r="I6" s="4569">
        <v>2.5</v>
      </c>
      <c r="J6" s="4567" t="s">
        <v>16311</v>
      </c>
      <c r="K6" s="4567" t="s">
        <v>20875</v>
      </c>
      <c r="L6" s="4535">
        <f t="shared" si="0"/>
        <v>2.5</v>
      </c>
      <c r="M6" s="4570" t="s">
        <v>19886</v>
      </c>
      <c r="N6" s="4570"/>
      <c r="O6" s="4570"/>
      <c r="P6" s="4571" t="s">
        <v>3317</v>
      </c>
    </row>
    <row r="7" spans="1:16">
      <c r="A7" s="4514" t="s">
        <v>3388</v>
      </c>
      <c r="B7" s="4578" t="s">
        <v>3317</v>
      </c>
      <c r="C7" s="4533" t="s">
        <v>6782</v>
      </c>
      <c r="D7" s="4567">
        <v>703</v>
      </c>
      <c r="E7" s="4568" t="s">
        <v>20876</v>
      </c>
      <c r="F7" s="4569">
        <v>2.56</v>
      </c>
      <c r="G7" s="4567" t="s">
        <v>16789</v>
      </c>
      <c r="H7" s="4567" t="s">
        <v>20877</v>
      </c>
      <c r="I7" s="4569">
        <v>2.9</v>
      </c>
      <c r="J7" s="4567" t="s">
        <v>20878</v>
      </c>
      <c r="K7" s="4567" t="s">
        <v>20879</v>
      </c>
      <c r="L7" s="4572">
        <f t="shared" si="0"/>
        <v>0.33999999999999986</v>
      </c>
      <c r="M7" s="4570" t="s">
        <v>20872</v>
      </c>
      <c r="N7" s="4570"/>
      <c r="O7" s="4570" t="s">
        <v>20880</v>
      </c>
      <c r="P7" s="4571" t="s">
        <v>20881</v>
      </c>
    </row>
    <row r="8" spans="1:16">
      <c r="A8" s="4514" t="s">
        <v>3388</v>
      </c>
      <c r="B8" s="4578" t="s">
        <v>3317</v>
      </c>
      <c r="C8" s="4533" t="s">
        <v>6782</v>
      </c>
      <c r="D8" s="4567">
        <v>703</v>
      </c>
      <c r="E8" s="4568" t="s">
        <v>20882</v>
      </c>
      <c r="F8" s="4569">
        <v>0.6</v>
      </c>
      <c r="G8" s="4567" t="s">
        <v>532</v>
      </c>
      <c r="H8" s="4567" t="s">
        <v>20883</v>
      </c>
      <c r="I8" s="4569">
        <v>1.38</v>
      </c>
      <c r="J8" s="4567" t="s">
        <v>5261</v>
      </c>
      <c r="K8" s="4567" t="s">
        <v>20884</v>
      </c>
      <c r="L8" s="4535">
        <f t="shared" si="0"/>
        <v>0.77999999999999992</v>
      </c>
      <c r="M8" s="4570" t="s">
        <v>20872</v>
      </c>
      <c r="N8" s="4570"/>
      <c r="O8" s="4570" t="s">
        <v>20880</v>
      </c>
      <c r="P8" s="4571" t="s">
        <v>20885</v>
      </c>
    </row>
    <row r="9" spans="1:16">
      <c r="A9" s="4573" t="s">
        <v>3388</v>
      </c>
      <c r="B9" s="4578" t="s">
        <v>3317</v>
      </c>
      <c r="C9" s="4533" t="s">
        <v>6780</v>
      </c>
      <c r="D9" s="4567">
        <v>1632</v>
      </c>
      <c r="E9" s="4568" t="s">
        <v>20886</v>
      </c>
      <c r="F9" s="4569">
        <v>0</v>
      </c>
      <c r="G9" s="4567" t="s">
        <v>417</v>
      </c>
      <c r="H9" s="4567" t="s">
        <v>16314</v>
      </c>
      <c r="I9" s="4569">
        <v>2.5</v>
      </c>
      <c r="J9" s="4567" t="s">
        <v>16315</v>
      </c>
      <c r="K9" s="4567" t="s">
        <v>20887</v>
      </c>
      <c r="L9" s="4535">
        <f t="shared" si="0"/>
        <v>2.5</v>
      </c>
      <c r="M9" s="4570" t="s">
        <v>19885</v>
      </c>
      <c r="N9" s="4570"/>
      <c r="O9" s="4570"/>
      <c r="P9" s="4571" t="s">
        <v>3317</v>
      </c>
    </row>
    <row r="10" spans="1:16">
      <c r="A10" s="4514" t="s">
        <v>3388</v>
      </c>
      <c r="B10" s="4578" t="s">
        <v>3317</v>
      </c>
      <c r="C10" s="4533" t="s">
        <v>6780</v>
      </c>
      <c r="D10" s="4567">
        <v>85</v>
      </c>
      <c r="E10" s="4568" t="s">
        <v>20888</v>
      </c>
      <c r="F10" s="4569">
        <v>0</v>
      </c>
      <c r="G10" s="4567" t="s">
        <v>54</v>
      </c>
      <c r="H10" s="4567" t="s">
        <v>20889</v>
      </c>
      <c r="I10" s="4569">
        <v>0.09</v>
      </c>
      <c r="J10" s="4567"/>
      <c r="K10" s="4567" t="s">
        <v>20890</v>
      </c>
      <c r="L10" s="4535">
        <f t="shared" si="0"/>
        <v>0.09</v>
      </c>
      <c r="M10" s="4570" t="s">
        <v>20872</v>
      </c>
      <c r="N10" s="4570"/>
      <c r="O10" s="4570" t="s">
        <v>20880</v>
      </c>
      <c r="P10" s="4571" t="s">
        <v>20881</v>
      </c>
    </row>
    <row r="11" spans="1:16">
      <c r="A11" s="4514" t="s">
        <v>3388</v>
      </c>
      <c r="B11" s="4578" t="s">
        <v>3317</v>
      </c>
      <c r="C11" s="4533" t="s">
        <v>6780</v>
      </c>
      <c r="D11" s="4567">
        <v>894</v>
      </c>
      <c r="E11" s="4568" t="s">
        <v>20891</v>
      </c>
      <c r="F11" s="4569">
        <v>0</v>
      </c>
      <c r="G11" s="4567" t="s">
        <v>21</v>
      </c>
      <c r="H11" s="4567" t="s">
        <v>20892</v>
      </c>
      <c r="I11" s="4569">
        <v>1.96</v>
      </c>
      <c r="J11" s="4567" t="s">
        <v>20893</v>
      </c>
      <c r="K11" s="4567" t="s">
        <v>20894</v>
      </c>
      <c r="L11" s="4535">
        <f t="shared" si="0"/>
        <v>1.96</v>
      </c>
      <c r="M11" s="4570" t="s">
        <v>20872</v>
      </c>
      <c r="N11" s="4570"/>
      <c r="O11" s="4570" t="s">
        <v>20880</v>
      </c>
      <c r="P11" s="4571" t="s">
        <v>20895</v>
      </c>
    </row>
    <row r="12" spans="1:16">
      <c r="A12" s="4514" t="s">
        <v>3388</v>
      </c>
      <c r="B12" s="4578" t="s">
        <v>3317</v>
      </c>
      <c r="C12" s="4533" t="s">
        <v>6780</v>
      </c>
      <c r="D12" s="4567">
        <v>98</v>
      </c>
      <c r="E12" s="4568" t="s">
        <v>20896</v>
      </c>
      <c r="F12" s="4569">
        <v>10.029999999999999</v>
      </c>
      <c r="G12" s="4567" t="s">
        <v>20897</v>
      </c>
      <c r="H12" s="4567" t="s">
        <v>20898</v>
      </c>
      <c r="I12" s="4569">
        <v>13.03</v>
      </c>
      <c r="J12" s="4567" t="s">
        <v>20897</v>
      </c>
      <c r="K12" s="4567" t="s">
        <v>20898</v>
      </c>
      <c r="L12" s="4574">
        <f t="shared" si="0"/>
        <v>3</v>
      </c>
      <c r="M12" s="4570" t="s">
        <v>20872</v>
      </c>
      <c r="N12" s="4570"/>
      <c r="O12" s="4570"/>
      <c r="P12" s="4571" t="s">
        <v>3317</v>
      </c>
    </row>
    <row r="13" spans="1:16">
      <c r="A13" s="4514" t="s">
        <v>3388</v>
      </c>
      <c r="B13" s="4578" t="s">
        <v>3317</v>
      </c>
      <c r="C13" s="4533" t="s">
        <v>6780</v>
      </c>
      <c r="D13" s="4567">
        <v>128</v>
      </c>
      <c r="E13" s="4568" t="s">
        <v>20899</v>
      </c>
      <c r="F13" s="4569">
        <v>1</v>
      </c>
      <c r="G13" s="4567" t="s">
        <v>15442</v>
      </c>
      <c r="H13" s="4567" t="s">
        <v>1929</v>
      </c>
      <c r="I13" s="4569">
        <v>3.83</v>
      </c>
      <c r="J13" s="4567"/>
      <c r="K13" s="4567" t="s">
        <v>828</v>
      </c>
      <c r="L13" s="4535">
        <f t="shared" si="0"/>
        <v>2.83</v>
      </c>
      <c r="M13" s="4570" t="s">
        <v>20103</v>
      </c>
      <c r="N13" s="4570"/>
      <c r="O13" s="4570"/>
      <c r="P13" s="4571" t="s">
        <v>3317</v>
      </c>
    </row>
    <row r="14" spans="1:16">
      <c r="A14" s="4514" t="s">
        <v>3388</v>
      </c>
      <c r="B14" s="4578" t="s">
        <v>3317</v>
      </c>
      <c r="C14" s="4533" t="s">
        <v>6780</v>
      </c>
      <c r="D14" s="4567">
        <v>771</v>
      </c>
      <c r="E14" s="4568" t="s">
        <v>20900</v>
      </c>
      <c r="F14" s="4569">
        <v>0</v>
      </c>
      <c r="G14" s="4567" t="s">
        <v>20901</v>
      </c>
      <c r="H14" s="4567" t="s">
        <v>20902</v>
      </c>
      <c r="I14" s="4569">
        <v>0.74</v>
      </c>
      <c r="J14" s="4567" t="s">
        <v>5308</v>
      </c>
      <c r="K14" s="4567" t="s">
        <v>20903</v>
      </c>
      <c r="L14" s="4572">
        <f t="shared" si="0"/>
        <v>0.74</v>
      </c>
      <c r="M14" s="4570" t="s">
        <v>20904</v>
      </c>
      <c r="N14" s="4570"/>
      <c r="O14" s="4570" t="s">
        <v>20880</v>
      </c>
      <c r="P14" s="4571" t="s">
        <v>20905</v>
      </c>
    </row>
    <row r="15" spans="1:16">
      <c r="A15" s="4514" t="s">
        <v>3388</v>
      </c>
      <c r="B15" s="4578" t="s">
        <v>3317</v>
      </c>
      <c r="C15" s="4533" t="s">
        <v>6780</v>
      </c>
      <c r="D15" s="4567">
        <v>94</v>
      </c>
      <c r="E15" s="4568" t="s">
        <v>20906</v>
      </c>
      <c r="F15" s="4569">
        <v>0</v>
      </c>
      <c r="G15" s="4567" t="s">
        <v>3347</v>
      </c>
      <c r="H15" s="4567" t="s">
        <v>20906</v>
      </c>
      <c r="I15" s="4569">
        <v>1.28</v>
      </c>
      <c r="J15" s="4567" t="s">
        <v>739</v>
      </c>
      <c r="K15" s="4567" t="s">
        <v>20907</v>
      </c>
      <c r="L15" s="4535">
        <f t="shared" si="0"/>
        <v>1.28</v>
      </c>
      <c r="M15" s="4570" t="s">
        <v>19886</v>
      </c>
      <c r="N15" s="4570"/>
      <c r="O15" s="4570"/>
      <c r="P15" s="4571" t="s">
        <v>3317</v>
      </c>
    </row>
    <row r="16" spans="1:16">
      <c r="A16" s="4580" t="s">
        <v>3388</v>
      </c>
      <c r="B16" s="4581" t="s">
        <v>3317</v>
      </c>
      <c r="C16" s="4582" t="s">
        <v>6780</v>
      </c>
      <c r="D16" s="4583">
        <v>668</v>
      </c>
      <c r="E16" s="4584" t="s">
        <v>20908</v>
      </c>
      <c r="F16" s="4585">
        <v>0</v>
      </c>
      <c r="G16" s="4583" t="s">
        <v>11309</v>
      </c>
      <c r="H16" s="4583" t="s">
        <v>20909</v>
      </c>
      <c r="I16" s="4585">
        <v>0.09</v>
      </c>
      <c r="J16" s="4583" t="s">
        <v>20897</v>
      </c>
      <c r="K16" s="4583" t="s">
        <v>20910</v>
      </c>
      <c r="L16" s="4586">
        <f t="shared" si="0"/>
        <v>0.09</v>
      </c>
      <c r="M16" s="4587" t="s">
        <v>20872</v>
      </c>
      <c r="N16" s="4587"/>
      <c r="O16" s="4587" t="s">
        <v>20880</v>
      </c>
      <c r="P16" s="4588" t="s">
        <v>20895</v>
      </c>
    </row>
    <row r="17" spans="1:16" s="1289" customFormat="1">
      <c r="A17" s="4580" t="s">
        <v>3388</v>
      </c>
      <c r="B17" s="4578" t="s">
        <v>2009</v>
      </c>
      <c r="C17" s="4589" t="s">
        <v>6781</v>
      </c>
      <c r="D17" s="4590">
        <v>17</v>
      </c>
      <c r="E17" s="4591" t="s">
        <v>21247</v>
      </c>
      <c r="F17" s="4592">
        <v>34.369999999999997</v>
      </c>
      <c r="G17" s="4590" t="s">
        <v>756</v>
      </c>
      <c r="H17" s="4590" t="s">
        <v>21248</v>
      </c>
      <c r="I17" s="4592">
        <v>35.72</v>
      </c>
      <c r="J17" s="4590" t="s">
        <v>21249</v>
      </c>
      <c r="K17" s="4590" t="s">
        <v>21250</v>
      </c>
      <c r="L17" s="4593">
        <f t="shared" si="0"/>
        <v>1.3500000000000014</v>
      </c>
      <c r="M17" s="4594" t="s">
        <v>20872</v>
      </c>
      <c r="N17" s="4594"/>
      <c r="O17" s="4594"/>
      <c r="P17" s="4595" t="s">
        <v>2009</v>
      </c>
    </row>
    <row r="18" spans="1:16" s="1289" customFormat="1">
      <c r="A18" s="4580" t="s">
        <v>3388</v>
      </c>
      <c r="B18" s="4578" t="s">
        <v>2009</v>
      </c>
      <c r="C18" s="4589" t="s">
        <v>6781</v>
      </c>
      <c r="D18" s="4590">
        <v>17</v>
      </c>
      <c r="E18" s="4591" t="s">
        <v>21247</v>
      </c>
      <c r="F18" s="4592">
        <v>34.53</v>
      </c>
      <c r="G18" s="4590" t="s">
        <v>7695</v>
      </c>
      <c r="H18" s="4590" t="s">
        <v>21251</v>
      </c>
      <c r="I18" s="4592">
        <v>35.72</v>
      </c>
      <c r="J18" s="4590" t="s">
        <v>21249</v>
      </c>
      <c r="K18" s="4590" t="s">
        <v>21250</v>
      </c>
      <c r="L18" s="4593">
        <f t="shared" si="0"/>
        <v>1.1899999999999977</v>
      </c>
      <c r="M18" s="4594" t="s">
        <v>20872</v>
      </c>
      <c r="N18" s="4594"/>
      <c r="O18" s="4594"/>
      <c r="P18" s="4595" t="s">
        <v>2009</v>
      </c>
    </row>
    <row r="19" spans="1:16" s="1289" customFormat="1">
      <c r="A19" s="4580" t="s">
        <v>3388</v>
      </c>
      <c r="B19" s="4578" t="s">
        <v>2009</v>
      </c>
      <c r="C19" s="4589" t="s">
        <v>6781</v>
      </c>
      <c r="D19" s="4590">
        <v>17</v>
      </c>
      <c r="E19" s="4591" t="s">
        <v>21252</v>
      </c>
      <c r="F19" s="4592">
        <v>39.4</v>
      </c>
      <c r="G19" s="4590" t="s">
        <v>21253</v>
      </c>
      <c r="H19" s="4590" t="s">
        <v>21254</v>
      </c>
      <c r="I19" s="4592">
        <v>40.42</v>
      </c>
      <c r="J19" s="4590" t="s">
        <v>374</v>
      </c>
      <c r="K19" s="4590" t="s">
        <v>21255</v>
      </c>
      <c r="L19" s="4593">
        <f t="shared" si="0"/>
        <v>1.0200000000000031</v>
      </c>
      <c r="M19" s="4594" t="s">
        <v>20872</v>
      </c>
      <c r="N19" s="4594"/>
      <c r="O19" s="4594"/>
      <c r="P19" s="4595" t="s">
        <v>2009</v>
      </c>
    </row>
    <row r="20" spans="1:16" s="1289" customFormat="1">
      <c r="A20" s="4580" t="s">
        <v>3388</v>
      </c>
      <c r="B20" s="4578" t="s">
        <v>2009</v>
      </c>
      <c r="C20" s="4589" t="s">
        <v>6780</v>
      </c>
      <c r="D20" s="4590">
        <v>197</v>
      </c>
      <c r="E20" s="4591" t="s">
        <v>21256</v>
      </c>
      <c r="F20" s="4592">
        <v>0</v>
      </c>
      <c r="G20" s="4590" t="s">
        <v>21257</v>
      </c>
      <c r="H20" s="4590" t="s">
        <v>21258</v>
      </c>
      <c r="I20" s="4592">
        <v>0.31</v>
      </c>
      <c r="J20" s="4590" t="s">
        <v>10462</v>
      </c>
      <c r="K20" s="4590" t="s">
        <v>21259</v>
      </c>
      <c r="L20" s="4593">
        <f t="shared" si="0"/>
        <v>0.31</v>
      </c>
      <c r="M20" s="4594" t="s">
        <v>20872</v>
      </c>
      <c r="N20" s="4594"/>
      <c r="O20" s="4594"/>
      <c r="P20" s="4595" t="s">
        <v>2009</v>
      </c>
    </row>
    <row r="21" spans="1:16" s="1289" customFormat="1">
      <c r="A21" s="4580" t="s">
        <v>3388</v>
      </c>
      <c r="B21" s="4578" t="s">
        <v>2009</v>
      </c>
      <c r="C21" s="4589" t="s">
        <v>6780</v>
      </c>
      <c r="D21" s="4590">
        <v>260</v>
      </c>
      <c r="E21" s="4591" t="s">
        <v>21260</v>
      </c>
      <c r="F21" s="4592">
        <v>0</v>
      </c>
      <c r="G21" s="4590" t="s">
        <v>21261</v>
      </c>
      <c r="H21" s="4590" t="s">
        <v>21262</v>
      </c>
      <c r="I21" s="4592">
        <v>0.33</v>
      </c>
      <c r="J21" s="4590" t="s">
        <v>1723</v>
      </c>
      <c r="K21" s="4590" t="s">
        <v>21263</v>
      </c>
      <c r="L21" s="4593">
        <f t="shared" si="0"/>
        <v>0.33</v>
      </c>
      <c r="M21" s="4594" t="s">
        <v>20872</v>
      </c>
      <c r="N21" s="4594"/>
      <c r="O21" s="4594"/>
      <c r="P21" s="4595" t="s">
        <v>2009</v>
      </c>
    </row>
    <row r="22" spans="1:16" s="1289" customFormat="1">
      <c r="A22" s="4580" t="s">
        <v>3388</v>
      </c>
      <c r="B22" s="4578" t="s">
        <v>2009</v>
      </c>
      <c r="C22" s="4589" t="s">
        <v>6780</v>
      </c>
      <c r="D22" s="4590">
        <v>285</v>
      </c>
      <c r="E22" s="4591" t="s">
        <v>21264</v>
      </c>
      <c r="F22" s="4592">
        <v>0</v>
      </c>
      <c r="G22" s="4590" t="s">
        <v>7933</v>
      </c>
      <c r="H22" s="4590" t="s">
        <v>21265</v>
      </c>
      <c r="I22" s="4592">
        <v>0.2</v>
      </c>
      <c r="J22" s="4590" t="s">
        <v>400</v>
      </c>
      <c r="K22" s="4590" t="s">
        <v>21266</v>
      </c>
      <c r="L22" s="4593">
        <f t="shared" si="0"/>
        <v>0.2</v>
      </c>
      <c r="M22" s="4594" t="s">
        <v>20872</v>
      </c>
      <c r="N22" s="4594"/>
      <c r="O22" s="4594"/>
      <c r="P22" s="4595" t="s">
        <v>2009</v>
      </c>
    </row>
    <row r="23" spans="1:16" s="1289" customFormat="1">
      <c r="A23" s="4580" t="s">
        <v>3388</v>
      </c>
      <c r="B23" s="4578" t="s">
        <v>2009</v>
      </c>
      <c r="C23" s="4589" t="s">
        <v>6780</v>
      </c>
      <c r="D23" s="4590">
        <v>385</v>
      </c>
      <c r="E23" s="4591" t="s">
        <v>21267</v>
      </c>
      <c r="F23" s="4592">
        <v>0.02</v>
      </c>
      <c r="G23" s="4590"/>
      <c r="H23" s="4590" t="s">
        <v>33</v>
      </c>
      <c r="I23" s="4592">
        <v>0.39600000000000002</v>
      </c>
      <c r="J23" s="4590" t="s">
        <v>2755</v>
      </c>
      <c r="K23" s="4590" t="s">
        <v>21276</v>
      </c>
      <c r="L23" s="4593">
        <f t="shared" si="0"/>
        <v>0.376</v>
      </c>
      <c r="M23" s="4594" t="s">
        <v>20872</v>
      </c>
      <c r="N23" s="4594"/>
      <c r="O23" s="4594"/>
      <c r="P23" s="4595" t="s">
        <v>2009</v>
      </c>
    </row>
    <row r="24" spans="1:16" s="1289" customFormat="1">
      <c r="A24" s="4580" t="s">
        <v>3388</v>
      </c>
      <c r="B24" s="4578" t="s">
        <v>2009</v>
      </c>
      <c r="C24" s="4589" t="s">
        <v>6780</v>
      </c>
      <c r="D24" s="4590">
        <v>461</v>
      </c>
      <c r="E24" s="4591" t="s">
        <v>21268</v>
      </c>
      <c r="F24" s="4592">
        <v>0</v>
      </c>
      <c r="G24" s="4590" t="s">
        <v>54</v>
      </c>
      <c r="H24" s="4590" t="s">
        <v>20889</v>
      </c>
      <c r="I24" s="4592">
        <v>0.25</v>
      </c>
      <c r="J24" s="4590" t="s">
        <v>368</v>
      </c>
      <c r="K24" s="4590" t="s">
        <v>21277</v>
      </c>
      <c r="L24" s="4593">
        <f t="shared" si="0"/>
        <v>0.25</v>
      </c>
      <c r="M24" s="4594" t="s">
        <v>19886</v>
      </c>
      <c r="N24" s="4594"/>
      <c r="O24" s="4594"/>
      <c r="P24" s="4595" t="s">
        <v>2009</v>
      </c>
    </row>
    <row r="25" spans="1:16" s="1289" customFormat="1">
      <c r="A25" s="4580" t="s">
        <v>3388</v>
      </c>
      <c r="B25" s="4578" t="s">
        <v>2009</v>
      </c>
      <c r="C25" s="4589" t="s">
        <v>6780</v>
      </c>
      <c r="D25" s="4590">
        <v>606</v>
      </c>
      <c r="E25" s="4591" t="s">
        <v>21267</v>
      </c>
      <c r="F25" s="4592">
        <v>0</v>
      </c>
      <c r="G25" s="4590"/>
      <c r="H25" s="4590" t="s">
        <v>33</v>
      </c>
      <c r="I25" s="4592">
        <v>0.09</v>
      </c>
      <c r="J25" s="4590" t="s">
        <v>3070</v>
      </c>
      <c r="K25" s="4590" t="s">
        <v>21267</v>
      </c>
      <c r="L25" s="4593">
        <f t="shared" si="0"/>
        <v>0.09</v>
      </c>
      <c r="M25" s="4594" t="s">
        <v>19886</v>
      </c>
      <c r="N25" s="4594"/>
      <c r="O25" s="4594"/>
      <c r="P25" s="4595" t="s">
        <v>2009</v>
      </c>
    </row>
    <row r="26" spans="1:16" s="1289" customFormat="1">
      <c r="A26" s="4580" t="s">
        <v>3388</v>
      </c>
      <c r="B26" s="4578" t="s">
        <v>2009</v>
      </c>
      <c r="C26" s="4589" t="s">
        <v>6780</v>
      </c>
      <c r="D26" s="4590">
        <v>795</v>
      </c>
      <c r="E26" s="4591" t="s">
        <v>21269</v>
      </c>
      <c r="F26" s="4592">
        <v>0</v>
      </c>
      <c r="G26" s="4590" t="s">
        <v>7182</v>
      </c>
      <c r="H26" s="4590" t="s">
        <v>21272</v>
      </c>
      <c r="I26" s="4592">
        <v>0.18</v>
      </c>
      <c r="J26" s="4590"/>
      <c r="K26" s="4590" t="s">
        <v>33</v>
      </c>
      <c r="L26" s="4593">
        <f t="shared" si="0"/>
        <v>0.18</v>
      </c>
      <c r="M26" s="4594" t="s">
        <v>19886</v>
      </c>
      <c r="N26" s="4594"/>
      <c r="O26" s="4594"/>
      <c r="P26" s="4595" t="s">
        <v>2009</v>
      </c>
    </row>
    <row r="27" spans="1:16" s="1289" customFormat="1">
      <c r="A27" s="4580" t="s">
        <v>3388</v>
      </c>
      <c r="B27" s="4578" t="s">
        <v>2009</v>
      </c>
      <c r="C27" s="4589" t="s">
        <v>6780</v>
      </c>
      <c r="D27" s="4590">
        <v>923</v>
      </c>
      <c r="E27" s="4591" t="s">
        <v>21270</v>
      </c>
      <c r="F27" s="4592">
        <v>0</v>
      </c>
      <c r="G27" s="4590" t="s">
        <v>8564</v>
      </c>
      <c r="H27" s="4590" t="s">
        <v>21273</v>
      </c>
      <c r="I27" s="4592">
        <v>0.25</v>
      </c>
      <c r="J27" s="4590" t="s">
        <v>1264</v>
      </c>
      <c r="K27" s="4590" t="s">
        <v>21278</v>
      </c>
      <c r="L27" s="4593">
        <f t="shared" si="0"/>
        <v>0.25</v>
      </c>
      <c r="M27" s="4594" t="s">
        <v>19886</v>
      </c>
      <c r="N27" s="4594"/>
      <c r="O27" s="4594"/>
      <c r="P27" s="4595" t="s">
        <v>2009</v>
      </c>
    </row>
    <row r="28" spans="1:16" s="1289" customFormat="1">
      <c r="A28" s="4580" t="s">
        <v>3388</v>
      </c>
      <c r="B28" s="4578" t="s">
        <v>2009</v>
      </c>
      <c r="C28" s="4589" t="s">
        <v>6780</v>
      </c>
      <c r="D28" s="4590">
        <v>992</v>
      </c>
      <c r="E28" s="4591" t="s">
        <v>21271</v>
      </c>
      <c r="F28" s="4592">
        <v>0</v>
      </c>
      <c r="G28" s="4590" t="s">
        <v>21275</v>
      </c>
      <c r="H28" s="4590" t="s">
        <v>21274</v>
      </c>
      <c r="I28" s="4592">
        <v>0.2</v>
      </c>
      <c r="J28" s="4590" t="s">
        <v>368</v>
      </c>
      <c r="K28" s="4590" t="s">
        <v>21277</v>
      </c>
      <c r="L28" s="4593">
        <f t="shared" si="0"/>
        <v>0.2</v>
      </c>
      <c r="M28" s="4594" t="s">
        <v>19886</v>
      </c>
      <c r="N28" s="4594"/>
      <c r="O28" s="4594"/>
      <c r="P28" s="4595" t="s">
        <v>2009</v>
      </c>
    </row>
    <row r="29" spans="1:16">
      <c r="A29" s="2444" t="s">
        <v>3388</v>
      </c>
      <c r="B29" s="4578" t="s">
        <v>2009</v>
      </c>
      <c r="C29" s="1301" t="s">
        <v>6780</v>
      </c>
      <c r="D29" s="4575">
        <v>28</v>
      </c>
      <c r="E29" s="4576" t="s">
        <v>20911</v>
      </c>
      <c r="F29" s="4577">
        <v>0.05</v>
      </c>
      <c r="G29" s="1301" t="s">
        <v>2442</v>
      </c>
      <c r="H29" s="1301" t="s">
        <v>20912</v>
      </c>
      <c r="I29" s="4577">
        <v>0.73</v>
      </c>
      <c r="J29" s="1301" t="s">
        <v>781</v>
      </c>
      <c r="K29" s="1301" t="s">
        <v>20913</v>
      </c>
      <c r="L29" s="1301">
        <f>I29-F29</f>
        <v>0.67999999999999994</v>
      </c>
      <c r="M29" s="1301" t="s">
        <v>19886</v>
      </c>
      <c r="N29" s="1301"/>
      <c r="O29" s="1301"/>
      <c r="P29" s="4595"/>
    </row>
    <row r="30" spans="1:16">
      <c r="A30" s="3813" t="s">
        <v>3388</v>
      </c>
      <c r="B30" s="4954">
        <v>1</v>
      </c>
      <c r="C30" s="1301" t="s">
        <v>6782</v>
      </c>
      <c r="D30" s="4575">
        <v>171</v>
      </c>
      <c r="E30" s="4576" t="s">
        <v>20920</v>
      </c>
      <c r="F30" s="4955">
        <v>0</v>
      </c>
      <c r="G30" s="1301" t="s">
        <v>813</v>
      </c>
      <c r="H30" s="1301" t="s">
        <v>23355</v>
      </c>
      <c r="I30" s="4577">
        <v>12.56</v>
      </c>
      <c r="J30" s="1301" t="s">
        <v>23356</v>
      </c>
      <c r="K30" s="1301" t="s">
        <v>23357</v>
      </c>
      <c r="L30" s="1301">
        <f>I30-F30</f>
        <v>12.56</v>
      </c>
      <c r="M30" s="4956" t="s">
        <v>20916</v>
      </c>
      <c r="N30" s="1301"/>
      <c r="O30" s="1301"/>
      <c r="P30" s="4957"/>
    </row>
    <row r="31" spans="1:16">
      <c r="A31" s="3813" t="s">
        <v>3388</v>
      </c>
      <c r="B31" s="4954">
        <v>1</v>
      </c>
      <c r="C31" s="1301" t="s">
        <v>6782</v>
      </c>
      <c r="D31" s="4958">
        <v>30</v>
      </c>
      <c r="E31" s="4576" t="s">
        <v>23358</v>
      </c>
      <c r="F31" s="4959">
        <v>0</v>
      </c>
      <c r="G31" s="1301" t="s">
        <v>20919</v>
      </c>
      <c r="H31" s="1301" t="s">
        <v>20920</v>
      </c>
      <c r="I31" s="4959">
        <v>2.8159999999999998</v>
      </c>
      <c r="J31" s="1301" t="s">
        <v>960</v>
      </c>
      <c r="K31" s="1301" t="s">
        <v>13367</v>
      </c>
      <c r="L31" s="1301">
        <f t="shared" ref="L31:L94" si="1">I31-F31</f>
        <v>2.8159999999999998</v>
      </c>
      <c r="M31" s="4956" t="s">
        <v>20916</v>
      </c>
      <c r="N31" s="1301"/>
      <c r="O31" s="1301"/>
      <c r="P31" s="4957"/>
    </row>
    <row r="32" spans="1:16">
      <c r="A32" s="3813" t="s">
        <v>3388</v>
      </c>
      <c r="B32" s="4954">
        <v>1</v>
      </c>
      <c r="C32" s="1301" t="s">
        <v>6782</v>
      </c>
      <c r="D32" s="4958">
        <v>30</v>
      </c>
      <c r="E32" s="4576" t="s">
        <v>23358</v>
      </c>
      <c r="F32" s="4959">
        <v>2.8159999999999998</v>
      </c>
      <c r="G32" s="1301" t="s">
        <v>960</v>
      </c>
      <c r="H32" s="1301" t="s">
        <v>13367</v>
      </c>
      <c r="I32" s="4959">
        <v>2.9</v>
      </c>
      <c r="J32" s="1301"/>
      <c r="K32" s="1301" t="s">
        <v>23359</v>
      </c>
      <c r="L32" s="1301">
        <f t="shared" si="1"/>
        <v>8.4000000000000075E-2</v>
      </c>
      <c r="M32" s="4956" t="s">
        <v>20916</v>
      </c>
      <c r="N32" s="1301"/>
      <c r="O32" s="1301"/>
      <c r="P32" s="4957"/>
    </row>
    <row r="33" spans="1:16">
      <c r="A33" s="3813" t="s">
        <v>3388</v>
      </c>
      <c r="B33" s="4954">
        <v>1</v>
      </c>
      <c r="C33" s="1301" t="s">
        <v>6782</v>
      </c>
      <c r="D33" s="4958">
        <v>30</v>
      </c>
      <c r="E33" s="4576" t="s">
        <v>23358</v>
      </c>
      <c r="F33" s="4959">
        <v>2.9</v>
      </c>
      <c r="G33" s="1301"/>
      <c r="H33" s="1301" t="s">
        <v>23359</v>
      </c>
      <c r="I33" s="4959">
        <v>3.05</v>
      </c>
      <c r="J33" s="1301" t="s">
        <v>3887</v>
      </c>
      <c r="K33" s="1301" t="s">
        <v>23360</v>
      </c>
      <c r="L33" s="1301">
        <f t="shared" si="1"/>
        <v>0.14999999999999991</v>
      </c>
      <c r="M33" s="4956" t="s">
        <v>20916</v>
      </c>
      <c r="N33" s="1301"/>
      <c r="O33" s="1301"/>
      <c r="P33" s="4957"/>
    </row>
    <row r="34" spans="1:16">
      <c r="A34" s="3813" t="s">
        <v>3388</v>
      </c>
      <c r="B34" s="4954">
        <v>1</v>
      </c>
      <c r="C34" s="1301" t="s">
        <v>6782</v>
      </c>
      <c r="D34" s="4958">
        <v>30</v>
      </c>
      <c r="E34" s="4576" t="s">
        <v>23358</v>
      </c>
      <c r="F34" s="4959">
        <v>0</v>
      </c>
      <c r="G34" s="1301"/>
      <c r="H34" s="1301" t="s">
        <v>20920</v>
      </c>
      <c r="I34" s="4959">
        <v>2.9769999999999999</v>
      </c>
      <c r="J34" s="1301" t="s">
        <v>960</v>
      </c>
      <c r="K34" s="1301" t="s">
        <v>23361</v>
      </c>
      <c r="L34" s="1301">
        <f t="shared" si="1"/>
        <v>2.9769999999999999</v>
      </c>
      <c r="M34" s="4956" t="s">
        <v>20916</v>
      </c>
      <c r="N34" s="1301"/>
      <c r="O34" s="1301"/>
      <c r="P34" s="4957"/>
    </row>
    <row r="35" spans="1:16">
      <c r="A35" s="3813" t="s">
        <v>3388</v>
      </c>
      <c r="B35" s="4954">
        <v>1</v>
      </c>
      <c r="C35" s="1301" t="s">
        <v>6782</v>
      </c>
      <c r="D35" s="4958">
        <v>30</v>
      </c>
      <c r="E35" s="4576" t="s">
        <v>23358</v>
      </c>
      <c r="F35" s="4959">
        <v>2.9769999999999999</v>
      </c>
      <c r="G35" s="1301"/>
      <c r="H35" s="1301" t="s">
        <v>23359</v>
      </c>
      <c r="I35" s="4959">
        <v>3.05</v>
      </c>
      <c r="J35" s="1301" t="s">
        <v>1535</v>
      </c>
      <c r="K35" s="1301" t="s">
        <v>1535</v>
      </c>
      <c r="L35" s="1301">
        <f t="shared" si="1"/>
        <v>7.2999999999999954E-2</v>
      </c>
      <c r="M35" s="4956" t="s">
        <v>20916</v>
      </c>
      <c r="N35" s="1301"/>
      <c r="O35" s="1301"/>
      <c r="P35" s="4957"/>
    </row>
    <row r="36" spans="1:16">
      <c r="A36" s="4960" t="s">
        <v>3388</v>
      </c>
      <c r="B36" s="4954">
        <v>1</v>
      </c>
      <c r="C36" s="4956" t="s">
        <v>6780</v>
      </c>
      <c r="D36" s="4958">
        <v>28</v>
      </c>
      <c r="E36" s="4959" t="s">
        <v>20914</v>
      </c>
      <c r="F36" s="4961">
        <v>0.73</v>
      </c>
      <c r="G36" s="4956" t="s">
        <v>781</v>
      </c>
      <c r="H36" s="4956" t="s">
        <v>20913</v>
      </c>
      <c r="I36" s="4961">
        <v>3.18</v>
      </c>
      <c r="J36" s="4956" t="s">
        <v>739</v>
      </c>
      <c r="K36" s="4956" t="s">
        <v>20915</v>
      </c>
      <c r="L36" s="4962">
        <f t="shared" si="1"/>
        <v>2.4500000000000002</v>
      </c>
      <c r="M36" s="4956" t="s">
        <v>20916</v>
      </c>
      <c r="N36" s="4963"/>
      <c r="O36" s="4956"/>
      <c r="P36" s="4957"/>
    </row>
    <row r="37" spans="1:16">
      <c r="A37" s="4964" t="s">
        <v>3388</v>
      </c>
      <c r="B37" s="4954">
        <v>1</v>
      </c>
      <c r="C37" s="4962" t="s">
        <v>6780</v>
      </c>
      <c r="D37" s="4958">
        <v>53</v>
      </c>
      <c r="E37" s="4959" t="s">
        <v>20915</v>
      </c>
      <c r="F37" s="4961">
        <v>0</v>
      </c>
      <c r="G37" s="4962"/>
      <c r="H37" s="4962" t="s">
        <v>19</v>
      </c>
      <c r="I37" s="4961">
        <v>4.8499999999999996</v>
      </c>
      <c r="J37" s="4962" t="s">
        <v>781</v>
      </c>
      <c r="K37" s="4962" t="s">
        <v>20917</v>
      </c>
      <c r="L37" s="4962">
        <f t="shared" si="1"/>
        <v>4.8499999999999996</v>
      </c>
      <c r="M37" s="4962" t="s">
        <v>20916</v>
      </c>
      <c r="N37" s="4965"/>
      <c r="O37" s="4965"/>
      <c r="P37" s="4957"/>
    </row>
    <row r="38" spans="1:16">
      <c r="A38" s="4966" t="s">
        <v>3388</v>
      </c>
      <c r="B38" s="4954">
        <v>1</v>
      </c>
      <c r="C38" s="4962" t="s">
        <v>6780</v>
      </c>
      <c r="D38" s="4958">
        <v>67</v>
      </c>
      <c r="E38" s="4959" t="s">
        <v>20918</v>
      </c>
      <c r="F38" s="4961">
        <v>0</v>
      </c>
      <c r="G38" s="4962" t="s">
        <v>20919</v>
      </c>
      <c r="H38" s="4962" t="s">
        <v>20920</v>
      </c>
      <c r="I38" s="4961">
        <v>0.9</v>
      </c>
      <c r="J38" s="4962" t="s">
        <v>739</v>
      </c>
      <c r="K38" s="4962" t="s">
        <v>20915</v>
      </c>
      <c r="L38" s="4962">
        <f t="shared" si="1"/>
        <v>0.9</v>
      </c>
      <c r="M38" s="4962" t="s">
        <v>20916</v>
      </c>
      <c r="N38" s="4962"/>
      <c r="O38" s="4962"/>
      <c r="P38" s="4957"/>
    </row>
    <row r="39" spans="1:16">
      <c r="A39" s="4964" t="s">
        <v>3388</v>
      </c>
      <c r="B39" s="4954">
        <v>1</v>
      </c>
      <c r="C39" s="4962" t="s">
        <v>6780</v>
      </c>
      <c r="D39" s="4958">
        <v>94</v>
      </c>
      <c r="E39" s="4959" t="s">
        <v>20921</v>
      </c>
      <c r="F39" s="4961">
        <v>1.45</v>
      </c>
      <c r="G39" s="4962" t="s">
        <v>20919</v>
      </c>
      <c r="H39" s="4967" t="s">
        <v>20920</v>
      </c>
      <c r="I39" s="4961">
        <v>5.87</v>
      </c>
      <c r="J39" s="4967"/>
      <c r="K39" s="4967" t="s">
        <v>19</v>
      </c>
      <c r="L39" s="4962">
        <f t="shared" si="1"/>
        <v>4.42</v>
      </c>
      <c r="M39" s="4962" t="s">
        <v>19886</v>
      </c>
      <c r="N39" s="4962"/>
      <c r="O39" s="4962"/>
      <c r="P39" s="4968" t="s">
        <v>20922</v>
      </c>
    </row>
    <row r="40" spans="1:16">
      <c r="A40" s="4966" t="s">
        <v>3388</v>
      </c>
      <c r="B40" s="4954">
        <v>1</v>
      </c>
      <c r="C40" s="4962" t="s">
        <v>6780</v>
      </c>
      <c r="D40" s="4958">
        <v>95</v>
      </c>
      <c r="E40" s="4959" t="s">
        <v>20923</v>
      </c>
      <c r="F40" s="4961">
        <v>0</v>
      </c>
      <c r="G40" s="4962" t="s">
        <v>781</v>
      </c>
      <c r="H40" s="4962" t="s">
        <v>20921</v>
      </c>
      <c r="I40" s="4961">
        <v>1.6830000000000001</v>
      </c>
      <c r="J40" s="4962" t="s">
        <v>20924</v>
      </c>
      <c r="K40" s="4962" t="s">
        <v>20925</v>
      </c>
      <c r="L40" s="4962">
        <f t="shared" si="1"/>
        <v>1.6830000000000001</v>
      </c>
      <c r="M40" s="4962" t="s">
        <v>20916</v>
      </c>
      <c r="N40" s="4965"/>
      <c r="O40" s="4962"/>
      <c r="P40" s="4962"/>
    </row>
    <row r="41" spans="1:16">
      <c r="A41" s="4964" t="s">
        <v>3388</v>
      </c>
      <c r="B41" s="4954">
        <v>1</v>
      </c>
      <c r="C41" s="4962" t="s">
        <v>6780</v>
      </c>
      <c r="D41" s="4958">
        <v>276</v>
      </c>
      <c r="E41" s="4959" t="s">
        <v>20926</v>
      </c>
      <c r="F41" s="4961">
        <v>0</v>
      </c>
      <c r="G41" s="4962" t="s">
        <v>11712</v>
      </c>
      <c r="H41" s="4962" t="s">
        <v>20927</v>
      </c>
      <c r="I41" s="4961">
        <v>0.32</v>
      </c>
      <c r="J41" s="4962" t="s">
        <v>2660</v>
      </c>
      <c r="K41" s="4962" t="s">
        <v>20928</v>
      </c>
      <c r="L41" s="4962">
        <f t="shared" si="1"/>
        <v>0.32</v>
      </c>
      <c r="M41" s="4962" t="s">
        <v>19886</v>
      </c>
      <c r="N41" s="4962"/>
      <c r="O41" s="4962"/>
      <c r="P41" s="4968" t="s">
        <v>20922</v>
      </c>
    </row>
    <row r="42" spans="1:16">
      <c r="A42" s="4964" t="s">
        <v>3388</v>
      </c>
      <c r="B42" s="4954">
        <v>1</v>
      </c>
      <c r="C42" s="4962" t="s">
        <v>6780</v>
      </c>
      <c r="D42" s="4958">
        <v>277</v>
      </c>
      <c r="E42" s="4959" t="s">
        <v>20929</v>
      </c>
      <c r="F42" s="4961">
        <v>0</v>
      </c>
      <c r="G42" s="4962" t="s">
        <v>20930</v>
      </c>
      <c r="H42" s="4962" t="s">
        <v>20931</v>
      </c>
      <c r="I42" s="4961">
        <v>0.69</v>
      </c>
      <c r="J42" s="4962" t="s">
        <v>739</v>
      </c>
      <c r="K42" s="4962" t="s">
        <v>20915</v>
      </c>
      <c r="L42" s="4962">
        <f t="shared" si="1"/>
        <v>0.69</v>
      </c>
      <c r="M42" s="4962" t="s">
        <v>19886</v>
      </c>
      <c r="N42" s="4962"/>
      <c r="O42" s="4962"/>
      <c r="P42" s="4962"/>
    </row>
    <row r="43" spans="1:16">
      <c r="A43" s="4964" t="s">
        <v>3388</v>
      </c>
      <c r="B43" s="4954">
        <v>1</v>
      </c>
      <c r="C43" s="4962" t="s">
        <v>6780</v>
      </c>
      <c r="D43" s="4958">
        <v>278</v>
      </c>
      <c r="E43" s="4959" t="s">
        <v>20932</v>
      </c>
      <c r="F43" s="4961">
        <v>0.09</v>
      </c>
      <c r="G43" s="4962" t="s">
        <v>20933</v>
      </c>
      <c r="H43" s="4962" t="s">
        <v>20932</v>
      </c>
      <c r="I43" s="4961">
        <v>0.14000000000000001</v>
      </c>
      <c r="J43" s="4962" t="s">
        <v>739</v>
      </c>
      <c r="K43" s="4962"/>
      <c r="L43" s="4962">
        <f t="shared" si="1"/>
        <v>5.0000000000000017E-2</v>
      </c>
      <c r="M43" s="4962" t="s">
        <v>19886</v>
      </c>
      <c r="N43" s="4962"/>
      <c r="O43" s="4962"/>
      <c r="P43" s="4968" t="s">
        <v>20922</v>
      </c>
    </row>
    <row r="44" spans="1:16">
      <c r="A44" s="4964" t="s">
        <v>3388</v>
      </c>
      <c r="B44" s="4954">
        <v>1</v>
      </c>
      <c r="C44" s="4962" t="s">
        <v>6780</v>
      </c>
      <c r="D44" s="4958">
        <v>278</v>
      </c>
      <c r="E44" s="4959" t="s">
        <v>20934</v>
      </c>
      <c r="F44" s="4961">
        <v>0.15</v>
      </c>
      <c r="G44" s="4962"/>
      <c r="H44" s="4962"/>
      <c r="I44" s="4961">
        <v>0.27</v>
      </c>
      <c r="J44" s="4962"/>
      <c r="K44" s="4962"/>
      <c r="L44" s="4962">
        <f t="shared" si="1"/>
        <v>0.12000000000000002</v>
      </c>
      <c r="M44" s="4962" t="s">
        <v>19886</v>
      </c>
      <c r="N44" s="4969"/>
      <c r="O44" s="4969"/>
      <c r="P44" s="4970" t="s">
        <v>20922</v>
      </c>
    </row>
    <row r="45" spans="1:16">
      <c r="A45" s="4960" t="s">
        <v>3388</v>
      </c>
      <c r="B45" s="4954">
        <v>1</v>
      </c>
      <c r="C45" s="4956" t="s">
        <v>6780</v>
      </c>
      <c r="D45" s="4958">
        <v>386</v>
      </c>
      <c r="E45" s="4959" t="s">
        <v>20935</v>
      </c>
      <c r="F45" s="4961">
        <v>6.8000000000000005E-2</v>
      </c>
      <c r="G45" s="4956" t="s">
        <v>8672</v>
      </c>
      <c r="H45" s="4956" t="s">
        <v>20936</v>
      </c>
      <c r="I45" s="4961">
        <v>0.128</v>
      </c>
      <c r="J45" s="4956" t="s">
        <v>16312</v>
      </c>
      <c r="K45" s="4956" t="s">
        <v>20937</v>
      </c>
      <c r="L45" s="4962">
        <f t="shared" si="1"/>
        <v>0.06</v>
      </c>
      <c r="M45" s="4956" t="s">
        <v>20916</v>
      </c>
      <c r="N45" s="4963"/>
      <c r="O45" s="4956"/>
      <c r="P45" s="4956"/>
    </row>
    <row r="46" spans="1:16">
      <c r="A46" s="4964" t="s">
        <v>3388</v>
      </c>
      <c r="B46" s="4954">
        <v>1</v>
      </c>
      <c r="C46" s="4962" t="s">
        <v>6780</v>
      </c>
      <c r="D46" s="4958">
        <v>386</v>
      </c>
      <c r="E46" s="4959" t="s">
        <v>20935</v>
      </c>
      <c r="F46" s="4961">
        <v>1.0980000000000001</v>
      </c>
      <c r="G46" s="4962" t="s">
        <v>739</v>
      </c>
      <c r="H46" s="4962" t="s">
        <v>20915</v>
      </c>
      <c r="I46" s="4961">
        <v>1.8580000000000001</v>
      </c>
      <c r="J46" s="4962"/>
      <c r="K46" s="4962" t="s">
        <v>19</v>
      </c>
      <c r="L46" s="4962">
        <f t="shared" si="1"/>
        <v>0.76</v>
      </c>
      <c r="M46" s="4962" t="s">
        <v>20916</v>
      </c>
      <c r="N46" s="4962"/>
      <c r="O46" s="4962"/>
      <c r="P46" s="4962"/>
    </row>
    <row r="47" spans="1:16">
      <c r="A47" s="4964" t="s">
        <v>3388</v>
      </c>
      <c r="B47" s="4954">
        <v>1</v>
      </c>
      <c r="C47" s="4962" t="s">
        <v>6780</v>
      </c>
      <c r="D47" s="4958">
        <v>387</v>
      </c>
      <c r="E47" s="4959" t="s">
        <v>20938</v>
      </c>
      <c r="F47" s="4961">
        <v>0</v>
      </c>
      <c r="G47" s="4962" t="s">
        <v>47</v>
      </c>
      <c r="H47" s="4962" t="s">
        <v>20914</v>
      </c>
      <c r="I47" s="4961">
        <v>1.98</v>
      </c>
      <c r="J47" s="4962" t="s">
        <v>3347</v>
      </c>
      <c r="K47" s="4962" t="s">
        <v>20939</v>
      </c>
      <c r="L47" s="4962">
        <f t="shared" si="1"/>
        <v>1.98</v>
      </c>
      <c r="M47" s="4962" t="s">
        <v>20916</v>
      </c>
      <c r="N47" s="4969"/>
      <c r="O47" s="4969"/>
      <c r="P47" s="4971"/>
    </row>
    <row r="48" spans="1:16">
      <c r="A48" s="4964" t="s">
        <v>3388</v>
      </c>
      <c r="B48" s="4954">
        <v>1</v>
      </c>
      <c r="C48" s="4962" t="s">
        <v>6780</v>
      </c>
      <c r="D48" s="4958">
        <v>387</v>
      </c>
      <c r="E48" s="4959" t="s">
        <v>20940</v>
      </c>
      <c r="F48" s="4961">
        <v>1.98</v>
      </c>
      <c r="G48" s="4962" t="s">
        <v>3347</v>
      </c>
      <c r="H48" s="4962" t="s">
        <v>20939</v>
      </c>
      <c r="I48" s="4961">
        <v>2.52</v>
      </c>
      <c r="J48" s="4962" t="s">
        <v>8695</v>
      </c>
      <c r="K48" s="4962" t="s">
        <v>20941</v>
      </c>
      <c r="L48" s="4962">
        <f t="shared" si="1"/>
        <v>0.54</v>
      </c>
      <c r="M48" s="4962" t="s">
        <v>20916</v>
      </c>
      <c r="N48" s="4969"/>
      <c r="O48" s="4969"/>
      <c r="P48" s="4971"/>
    </row>
    <row r="49" spans="1:16">
      <c r="A49" s="4966" t="s">
        <v>3388</v>
      </c>
      <c r="B49" s="4954">
        <v>1</v>
      </c>
      <c r="C49" s="4962" t="s">
        <v>6780</v>
      </c>
      <c r="D49" s="4958">
        <v>387</v>
      </c>
      <c r="E49" s="4959" t="s">
        <v>20942</v>
      </c>
      <c r="F49" s="4961">
        <v>2.52</v>
      </c>
      <c r="G49" s="4962" t="s">
        <v>8695</v>
      </c>
      <c r="H49" s="4962" t="s">
        <v>20941</v>
      </c>
      <c r="I49" s="4961">
        <v>3.28</v>
      </c>
      <c r="J49" s="4962" t="s">
        <v>20943</v>
      </c>
      <c r="K49" s="4962" t="s">
        <v>20944</v>
      </c>
      <c r="L49" s="4962">
        <f t="shared" si="1"/>
        <v>0.75999999999999979</v>
      </c>
      <c r="M49" s="4962" t="s">
        <v>20916</v>
      </c>
      <c r="N49" s="4962"/>
      <c r="O49" s="4962"/>
      <c r="P49" s="4962"/>
    </row>
    <row r="50" spans="1:16">
      <c r="A50" s="4964" t="s">
        <v>3388</v>
      </c>
      <c r="B50" s="4954">
        <v>1</v>
      </c>
      <c r="C50" s="4962" t="s">
        <v>6780</v>
      </c>
      <c r="D50" s="4958">
        <v>388</v>
      </c>
      <c r="E50" s="4959" t="s">
        <v>20939</v>
      </c>
      <c r="F50" s="4961">
        <v>0</v>
      </c>
      <c r="G50" s="4962" t="s">
        <v>7815</v>
      </c>
      <c r="H50" s="4962" t="s">
        <v>20940</v>
      </c>
      <c r="I50" s="4961">
        <v>0.47</v>
      </c>
      <c r="J50" s="4962" t="s">
        <v>20919</v>
      </c>
      <c r="K50" s="4962" t="s">
        <v>20913</v>
      </c>
      <c r="L50" s="4962">
        <f t="shared" si="1"/>
        <v>0.47</v>
      </c>
      <c r="M50" s="4962" t="s">
        <v>20916</v>
      </c>
      <c r="N50" s="4962"/>
      <c r="O50" s="4962"/>
      <c r="P50" s="4962"/>
    </row>
    <row r="51" spans="1:16">
      <c r="A51" s="4964" t="s">
        <v>3388</v>
      </c>
      <c r="B51" s="4954">
        <v>1</v>
      </c>
      <c r="C51" s="4962" t="s">
        <v>6780</v>
      </c>
      <c r="D51" s="4958">
        <v>388</v>
      </c>
      <c r="E51" s="4959" t="s">
        <v>20945</v>
      </c>
      <c r="F51" s="4961">
        <v>0.47</v>
      </c>
      <c r="G51" s="4962" t="s">
        <v>20919</v>
      </c>
      <c r="H51" s="4962" t="s">
        <v>20913</v>
      </c>
      <c r="I51" s="4961">
        <v>1.04</v>
      </c>
      <c r="J51" s="4962" t="s">
        <v>20946</v>
      </c>
      <c r="K51" s="4962" t="s">
        <v>20945</v>
      </c>
      <c r="L51" s="4962">
        <f t="shared" si="1"/>
        <v>0.57000000000000006</v>
      </c>
      <c r="M51" s="4962" t="s">
        <v>20916</v>
      </c>
      <c r="N51" s="4962"/>
      <c r="O51" s="4962"/>
      <c r="P51" s="4962"/>
    </row>
    <row r="52" spans="1:16">
      <c r="A52" s="4964" t="s">
        <v>3388</v>
      </c>
      <c r="B52" s="4954">
        <v>1</v>
      </c>
      <c r="C52" s="4962" t="s">
        <v>6780</v>
      </c>
      <c r="D52" s="4958">
        <v>389</v>
      </c>
      <c r="E52" s="4959" t="s">
        <v>20947</v>
      </c>
      <c r="F52" s="4961">
        <v>0</v>
      </c>
      <c r="G52" s="4967" t="s">
        <v>20948</v>
      </c>
      <c r="H52" s="4967" t="s">
        <v>20949</v>
      </c>
      <c r="I52" s="4961">
        <v>1.26</v>
      </c>
      <c r="J52" s="4967" t="s">
        <v>20950</v>
      </c>
      <c r="K52" s="4967" t="s">
        <v>20951</v>
      </c>
      <c r="L52" s="4962">
        <f t="shared" si="1"/>
        <v>1.26</v>
      </c>
      <c r="M52" s="4962" t="s">
        <v>20916</v>
      </c>
      <c r="N52" s="4962"/>
      <c r="O52" s="4962"/>
      <c r="P52" s="4962"/>
    </row>
    <row r="53" spans="1:16">
      <c r="A53" s="4966" t="s">
        <v>3388</v>
      </c>
      <c r="B53" s="4954">
        <v>1</v>
      </c>
      <c r="C53" s="4962" t="s">
        <v>6780</v>
      </c>
      <c r="D53" s="4958">
        <v>398</v>
      </c>
      <c r="E53" s="4959" t="s">
        <v>20952</v>
      </c>
      <c r="F53" s="4961">
        <v>0</v>
      </c>
      <c r="G53" s="4962" t="s">
        <v>1234</v>
      </c>
      <c r="H53" s="4962" t="s">
        <v>20953</v>
      </c>
      <c r="I53" s="4961">
        <v>0.26</v>
      </c>
      <c r="J53" s="4962" t="s">
        <v>1233</v>
      </c>
      <c r="K53" s="4962" t="s">
        <v>20954</v>
      </c>
      <c r="L53" s="4962">
        <f t="shared" si="1"/>
        <v>0.26</v>
      </c>
      <c r="M53" s="4962" t="s">
        <v>20916</v>
      </c>
      <c r="N53" s="4962"/>
      <c r="O53" s="4962"/>
      <c r="P53" s="4962"/>
    </row>
    <row r="54" spans="1:16">
      <c r="A54" s="4966" t="s">
        <v>3388</v>
      </c>
      <c r="B54" s="4954">
        <v>1</v>
      </c>
      <c r="C54" s="4962" t="s">
        <v>6780</v>
      </c>
      <c r="D54" s="4958">
        <v>400</v>
      </c>
      <c r="E54" s="4959" t="s">
        <v>20954</v>
      </c>
      <c r="F54" s="4961">
        <v>0</v>
      </c>
      <c r="G54" s="4962" t="s">
        <v>13025</v>
      </c>
      <c r="H54" s="4962" t="s">
        <v>20955</v>
      </c>
      <c r="I54" s="4961">
        <v>0.22</v>
      </c>
      <c r="J54" s="4962" t="s">
        <v>20956</v>
      </c>
      <c r="K54" s="4962" t="s">
        <v>20957</v>
      </c>
      <c r="L54" s="4962">
        <f t="shared" si="1"/>
        <v>0.22</v>
      </c>
      <c r="M54" s="4972" t="s">
        <v>20916</v>
      </c>
      <c r="N54" s="4962"/>
      <c r="O54" s="4962"/>
      <c r="P54" s="4962"/>
    </row>
    <row r="55" spans="1:16">
      <c r="A55" s="4964" t="s">
        <v>3388</v>
      </c>
      <c r="B55" s="4954">
        <v>1</v>
      </c>
      <c r="C55" s="4962" t="s">
        <v>6780</v>
      </c>
      <c r="D55" s="4958">
        <v>401</v>
      </c>
      <c r="E55" s="4959" t="s">
        <v>20953</v>
      </c>
      <c r="F55" s="4961">
        <v>0</v>
      </c>
      <c r="G55" s="4962" t="s">
        <v>13025</v>
      </c>
      <c r="H55" s="4962" t="s">
        <v>20955</v>
      </c>
      <c r="I55" s="4961">
        <v>0.26</v>
      </c>
      <c r="J55" s="4962" t="s">
        <v>20958</v>
      </c>
      <c r="K55" s="4962" t="s">
        <v>20959</v>
      </c>
      <c r="L55" s="4962">
        <f t="shared" si="1"/>
        <v>0.26</v>
      </c>
      <c r="M55" s="4962" t="s">
        <v>20916</v>
      </c>
      <c r="N55" s="4962"/>
      <c r="O55" s="4962"/>
      <c r="P55" s="4962"/>
    </row>
    <row r="56" spans="1:16">
      <c r="A56" s="4964" t="s">
        <v>3388</v>
      </c>
      <c r="B56" s="4954">
        <v>1</v>
      </c>
      <c r="C56" s="4962" t="s">
        <v>6780</v>
      </c>
      <c r="D56" s="4958">
        <v>403</v>
      </c>
      <c r="E56" s="4959" t="s">
        <v>20960</v>
      </c>
      <c r="F56" s="4961">
        <v>0</v>
      </c>
      <c r="G56" s="4962" t="s">
        <v>1234</v>
      </c>
      <c r="H56" s="4962" t="s">
        <v>20953</v>
      </c>
      <c r="I56" s="4961">
        <v>0.22</v>
      </c>
      <c r="J56" s="4962" t="s">
        <v>12394</v>
      </c>
      <c r="K56" s="4962" t="s">
        <v>20952</v>
      </c>
      <c r="L56" s="4962">
        <f t="shared" si="1"/>
        <v>0.22</v>
      </c>
      <c r="M56" s="4962" t="s">
        <v>20916</v>
      </c>
      <c r="N56" s="4962"/>
      <c r="O56" s="4962"/>
      <c r="P56" s="4962"/>
    </row>
    <row r="57" spans="1:16">
      <c r="A57" s="4964" t="s">
        <v>3388</v>
      </c>
      <c r="B57" s="4954">
        <v>1</v>
      </c>
      <c r="C57" s="4962" t="s">
        <v>6780</v>
      </c>
      <c r="D57" s="4958">
        <v>438</v>
      </c>
      <c r="E57" s="4959" t="s">
        <v>20961</v>
      </c>
      <c r="F57" s="4961">
        <v>0</v>
      </c>
      <c r="G57" s="4962" t="s">
        <v>20962</v>
      </c>
      <c r="H57" s="4962" t="s">
        <v>20963</v>
      </c>
      <c r="I57" s="4961">
        <v>0.31</v>
      </c>
      <c r="J57" s="4962" t="s">
        <v>20919</v>
      </c>
      <c r="K57" s="4962" t="s">
        <v>20964</v>
      </c>
      <c r="L57" s="4962">
        <f t="shared" si="1"/>
        <v>0.31</v>
      </c>
      <c r="M57" s="4962" t="s">
        <v>19886</v>
      </c>
      <c r="N57" s="4962"/>
      <c r="O57" s="4962"/>
      <c r="P57" s="4968" t="s">
        <v>20922</v>
      </c>
    </row>
    <row r="58" spans="1:16">
      <c r="A58" s="4964" t="s">
        <v>3388</v>
      </c>
      <c r="B58" s="4954">
        <v>1</v>
      </c>
      <c r="C58" s="4962" t="s">
        <v>6780</v>
      </c>
      <c r="D58" s="4958">
        <v>439</v>
      </c>
      <c r="E58" s="4959" t="s">
        <v>20965</v>
      </c>
      <c r="F58" s="4961">
        <v>0</v>
      </c>
      <c r="G58" s="4962" t="s">
        <v>20962</v>
      </c>
      <c r="H58" s="4962" t="s">
        <v>20963</v>
      </c>
      <c r="I58" s="4961">
        <v>0.16</v>
      </c>
      <c r="J58" s="4962" t="s">
        <v>711</v>
      </c>
      <c r="K58" s="4962" t="s">
        <v>20961</v>
      </c>
      <c r="L58" s="4962">
        <f t="shared" si="1"/>
        <v>0.16</v>
      </c>
      <c r="M58" s="4962" t="s">
        <v>20916</v>
      </c>
      <c r="N58" s="4962"/>
      <c r="O58" s="4962"/>
      <c r="P58" s="4962"/>
    </row>
    <row r="59" spans="1:16">
      <c r="A59" s="4964" t="s">
        <v>3388</v>
      </c>
      <c r="B59" s="4954">
        <v>1</v>
      </c>
      <c r="C59" s="4962" t="s">
        <v>6780</v>
      </c>
      <c r="D59" s="4958">
        <v>442</v>
      </c>
      <c r="E59" s="4959" t="s">
        <v>20966</v>
      </c>
      <c r="F59" s="4961">
        <v>0</v>
      </c>
      <c r="G59" s="4962" t="s">
        <v>20967</v>
      </c>
      <c r="H59" s="4962" t="s">
        <v>20968</v>
      </c>
      <c r="I59" s="4961">
        <v>0.26</v>
      </c>
      <c r="J59" s="4962" t="s">
        <v>20969</v>
      </c>
      <c r="K59" s="4962" t="s">
        <v>20970</v>
      </c>
      <c r="L59" s="4962">
        <f t="shared" si="1"/>
        <v>0.26</v>
      </c>
      <c r="M59" s="4962" t="s">
        <v>20916</v>
      </c>
      <c r="N59" s="4962"/>
      <c r="O59" s="4962"/>
      <c r="P59" s="4962"/>
    </row>
    <row r="60" spans="1:16">
      <c r="A60" s="4964" t="s">
        <v>3388</v>
      </c>
      <c r="B60" s="4954">
        <v>1</v>
      </c>
      <c r="C60" s="4962" t="s">
        <v>6780</v>
      </c>
      <c r="D60" s="4958">
        <v>443</v>
      </c>
      <c r="E60" s="4959" t="s">
        <v>20971</v>
      </c>
      <c r="F60" s="4961">
        <v>0</v>
      </c>
      <c r="G60" s="4962"/>
      <c r="H60" s="4967" t="s">
        <v>19</v>
      </c>
      <c r="I60" s="4961">
        <v>0.06</v>
      </c>
      <c r="J60" s="4967"/>
      <c r="K60" s="4967"/>
      <c r="L60" s="4962">
        <f t="shared" si="1"/>
        <v>0.06</v>
      </c>
      <c r="M60" s="4962" t="s">
        <v>20916</v>
      </c>
      <c r="N60" s="4962"/>
      <c r="O60" s="4962"/>
      <c r="P60" s="4962"/>
    </row>
    <row r="61" spans="1:16">
      <c r="A61" s="4964" t="s">
        <v>3388</v>
      </c>
      <c r="B61" s="4954">
        <v>1</v>
      </c>
      <c r="C61" s="4962" t="s">
        <v>6780</v>
      </c>
      <c r="D61" s="4958">
        <v>443</v>
      </c>
      <c r="E61" s="4959" t="s">
        <v>20972</v>
      </c>
      <c r="F61" s="4961">
        <v>7.0000000000000007E-2</v>
      </c>
      <c r="G61" s="4962" t="s">
        <v>739</v>
      </c>
      <c r="H61" s="4962" t="s">
        <v>20973</v>
      </c>
      <c r="I61" s="4961">
        <v>0.39</v>
      </c>
      <c r="J61" s="4962" t="s">
        <v>16312</v>
      </c>
      <c r="K61" s="4967" t="s">
        <v>20937</v>
      </c>
      <c r="L61" s="4962">
        <f t="shared" si="1"/>
        <v>0.32</v>
      </c>
      <c r="M61" s="4962" t="s">
        <v>20916</v>
      </c>
      <c r="N61" s="4962"/>
      <c r="O61" s="4962"/>
      <c r="P61" s="4962"/>
    </row>
    <row r="62" spans="1:16">
      <c r="A62" s="4966" t="s">
        <v>3388</v>
      </c>
      <c r="B62" s="4954">
        <v>1</v>
      </c>
      <c r="C62" s="4962" t="s">
        <v>6780</v>
      </c>
      <c r="D62" s="4958">
        <v>444</v>
      </c>
      <c r="E62" s="4959" t="s">
        <v>20974</v>
      </c>
      <c r="F62" s="4961">
        <v>0</v>
      </c>
      <c r="G62" s="4962" t="s">
        <v>16312</v>
      </c>
      <c r="H62" s="4962" t="s">
        <v>20937</v>
      </c>
      <c r="I62" s="4961">
        <v>0.11</v>
      </c>
      <c r="J62" s="4962"/>
      <c r="K62" s="4962"/>
      <c r="L62" s="4962">
        <f t="shared" si="1"/>
        <v>0.11</v>
      </c>
      <c r="M62" s="4962" t="s">
        <v>20916</v>
      </c>
      <c r="N62" s="4962"/>
      <c r="O62" s="4962"/>
      <c r="P62" s="4962"/>
    </row>
    <row r="63" spans="1:16">
      <c r="A63" s="4964" t="s">
        <v>3388</v>
      </c>
      <c r="B63" s="4954">
        <v>1</v>
      </c>
      <c r="C63" s="4962" t="s">
        <v>6780</v>
      </c>
      <c r="D63" s="4958">
        <v>444</v>
      </c>
      <c r="E63" s="4959" t="s">
        <v>20975</v>
      </c>
      <c r="F63" s="4961">
        <v>0.11</v>
      </c>
      <c r="G63" s="4962"/>
      <c r="H63" s="4962"/>
      <c r="I63" s="4961">
        <v>0.17</v>
      </c>
      <c r="J63" s="4962" t="s">
        <v>20933</v>
      </c>
      <c r="K63" s="4962" t="s">
        <v>20934</v>
      </c>
      <c r="L63" s="4962">
        <f t="shared" si="1"/>
        <v>6.0000000000000012E-2</v>
      </c>
      <c r="M63" s="4962" t="s">
        <v>20916</v>
      </c>
      <c r="N63" s="4962"/>
      <c r="O63" s="4962"/>
      <c r="P63" s="4962"/>
    </row>
    <row r="64" spans="1:16">
      <c r="A64" s="4964" t="s">
        <v>3388</v>
      </c>
      <c r="B64" s="4954">
        <v>1</v>
      </c>
      <c r="C64" s="4962" t="s">
        <v>6780</v>
      </c>
      <c r="D64" s="4958">
        <v>445</v>
      </c>
      <c r="E64" s="4959" t="s">
        <v>20976</v>
      </c>
      <c r="F64" s="4961">
        <v>0</v>
      </c>
      <c r="G64" s="4962" t="s">
        <v>739</v>
      </c>
      <c r="H64" s="4962" t="s">
        <v>20915</v>
      </c>
      <c r="I64" s="4961">
        <v>0.2</v>
      </c>
      <c r="J64" s="4962" t="s">
        <v>422</v>
      </c>
      <c r="K64" s="4962" t="s">
        <v>20977</v>
      </c>
      <c r="L64" s="4962">
        <f t="shared" si="1"/>
        <v>0.2</v>
      </c>
      <c r="M64" s="4962" t="s">
        <v>20916</v>
      </c>
      <c r="N64" s="4962"/>
      <c r="O64" s="4962"/>
      <c r="P64" s="4962"/>
    </row>
    <row r="65" spans="1:16">
      <c r="A65" s="4964" t="s">
        <v>3388</v>
      </c>
      <c r="B65" s="4954">
        <v>1</v>
      </c>
      <c r="C65" s="4962" t="s">
        <v>6780</v>
      </c>
      <c r="D65" s="4958">
        <v>530</v>
      </c>
      <c r="E65" s="4959" t="s">
        <v>20974</v>
      </c>
      <c r="F65" s="4961">
        <v>0</v>
      </c>
      <c r="G65" s="4962"/>
      <c r="H65" s="4962" t="s">
        <v>19</v>
      </c>
      <c r="I65" s="4961">
        <v>0.28000000000000003</v>
      </c>
      <c r="J65" s="4962" t="s">
        <v>739</v>
      </c>
      <c r="K65" s="4962" t="s">
        <v>20915</v>
      </c>
      <c r="L65" s="4962">
        <f t="shared" si="1"/>
        <v>0.28000000000000003</v>
      </c>
      <c r="M65" s="4962" t="s">
        <v>20916</v>
      </c>
      <c r="N65" s="4962"/>
      <c r="O65" s="4962"/>
      <c r="P65" s="4962"/>
    </row>
    <row r="66" spans="1:16">
      <c r="A66" s="4964" t="s">
        <v>3388</v>
      </c>
      <c r="B66" s="4954">
        <v>1</v>
      </c>
      <c r="C66" s="4973" t="s">
        <v>6780</v>
      </c>
      <c r="D66" s="4958">
        <v>531</v>
      </c>
      <c r="E66" s="4959" t="s">
        <v>20978</v>
      </c>
      <c r="F66" s="4961">
        <v>0</v>
      </c>
      <c r="G66" s="4967" t="s">
        <v>16312</v>
      </c>
      <c r="H66" s="4967" t="s">
        <v>20937</v>
      </c>
      <c r="I66" s="4961">
        <v>0.35</v>
      </c>
      <c r="J66" s="4967" t="s">
        <v>739</v>
      </c>
      <c r="K66" s="4962" t="s">
        <v>20907</v>
      </c>
      <c r="L66" s="4962">
        <f t="shared" si="1"/>
        <v>0.35</v>
      </c>
      <c r="M66" s="4962" t="s">
        <v>20916</v>
      </c>
      <c r="N66" s="4962"/>
      <c r="O66" s="4962"/>
      <c r="P66" s="4962"/>
    </row>
    <row r="67" spans="1:16">
      <c r="A67" s="4964" t="s">
        <v>3388</v>
      </c>
      <c r="B67" s="4954">
        <v>1</v>
      </c>
      <c r="C67" s="4962" t="s">
        <v>6780</v>
      </c>
      <c r="D67" s="4958">
        <v>532</v>
      </c>
      <c r="E67" s="4959" t="s">
        <v>20979</v>
      </c>
      <c r="F67" s="4961">
        <v>0.27</v>
      </c>
      <c r="G67" s="4962" t="s">
        <v>20980</v>
      </c>
      <c r="H67" s="4967" t="s">
        <v>20979</v>
      </c>
      <c r="I67" s="4961">
        <v>0.52</v>
      </c>
      <c r="J67" s="4962" t="s">
        <v>16316</v>
      </c>
      <c r="K67" s="4962" t="s">
        <v>20981</v>
      </c>
      <c r="L67" s="4962">
        <f t="shared" si="1"/>
        <v>0.25</v>
      </c>
      <c r="M67" s="4962" t="s">
        <v>19886</v>
      </c>
      <c r="N67" s="4962"/>
      <c r="O67" s="4962"/>
      <c r="P67" s="4968" t="s">
        <v>20922</v>
      </c>
    </row>
    <row r="68" spans="1:16">
      <c r="A68" s="4966" t="s">
        <v>3388</v>
      </c>
      <c r="B68" s="4954">
        <v>1</v>
      </c>
      <c r="C68" s="4962" t="s">
        <v>6780</v>
      </c>
      <c r="D68" s="4958">
        <v>533</v>
      </c>
      <c r="E68" s="4959" t="s">
        <v>20982</v>
      </c>
      <c r="F68" s="4961">
        <v>0</v>
      </c>
      <c r="G68" s="4962" t="s">
        <v>11712</v>
      </c>
      <c r="H68" s="4962" t="s">
        <v>20927</v>
      </c>
      <c r="I68" s="4961">
        <v>0.31</v>
      </c>
      <c r="J68" s="4962" t="s">
        <v>20983</v>
      </c>
      <c r="K68" s="4962" t="s">
        <v>20984</v>
      </c>
      <c r="L68" s="4962">
        <f t="shared" si="1"/>
        <v>0.31</v>
      </c>
      <c r="M68" s="4962" t="s">
        <v>20916</v>
      </c>
      <c r="N68" s="4965"/>
      <c r="O68" s="4965"/>
      <c r="P68" s="4962"/>
    </row>
    <row r="69" spans="1:16">
      <c r="A69" s="4966" t="s">
        <v>3388</v>
      </c>
      <c r="B69" s="4954">
        <v>1</v>
      </c>
      <c r="C69" s="4962" t="s">
        <v>6780</v>
      </c>
      <c r="D69" s="4958">
        <v>617</v>
      </c>
      <c r="E69" s="4959" t="s">
        <v>20985</v>
      </c>
      <c r="F69" s="4961">
        <v>0</v>
      </c>
      <c r="G69" s="4962" t="s">
        <v>20986</v>
      </c>
      <c r="H69" s="4962" t="s">
        <v>20987</v>
      </c>
      <c r="I69" s="4961">
        <v>2.5999999999999999E-2</v>
      </c>
      <c r="J69" s="4962" t="s">
        <v>20988</v>
      </c>
      <c r="K69" s="4962" t="s">
        <v>20932</v>
      </c>
      <c r="L69" s="4962">
        <f t="shared" si="1"/>
        <v>2.5999999999999999E-2</v>
      </c>
      <c r="M69" s="4962" t="s">
        <v>20916</v>
      </c>
      <c r="N69" s="4965"/>
      <c r="O69" s="4965"/>
      <c r="P69" s="4962"/>
    </row>
    <row r="70" spans="1:16">
      <c r="A70" s="4960" t="s">
        <v>3388</v>
      </c>
      <c r="B70" s="4954">
        <v>1</v>
      </c>
      <c r="C70" s="4956" t="s">
        <v>6780</v>
      </c>
      <c r="D70" s="4958">
        <v>617</v>
      </c>
      <c r="E70" s="4959" t="s">
        <v>20989</v>
      </c>
      <c r="F70" s="4961">
        <v>2.5999999999999999E-2</v>
      </c>
      <c r="G70" s="4956" t="s">
        <v>20988</v>
      </c>
      <c r="H70" s="4956" t="s">
        <v>20990</v>
      </c>
      <c r="I70" s="4961">
        <v>0.16</v>
      </c>
      <c r="J70" s="4956" t="s">
        <v>194</v>
      </c>
      <c r="K70" s="4956" t="s">
        <v>20932</v>
      </c>
      <c r="L70" s="4962">
        <f t="shared" si="1"/>
        <v>0.13400000000000001</v>
      </c>
      <c r="M70" s="4956" t="s">
        <v>20916</v>
      </c>
      <c r="N70" s="4963"/>
      <c r="O70" s="4963"/>
      <c r="P70" s="4956"/>
    </row>
    <row r="71" spans="1:16">
      <c r="A71" s="4966" t="s">
        <v>3388</v>
      </c>
      <c r="B71" s="4954">
        <v>1</v>
      </c>
      <c r="C71" s="4962" t="s">
        <v>6780</v>
      </c>
      <c r="D71" s="4958">
        <v>618</v>
      </c>
      <c r="E71" s="4959" t="s">
        <v>20991</v>
      </c>
      <c r="F71" s="4961">
        <v>0</v>
      </c>
      <c r="G71" s="4962" t="s">
        <v>739</v>
      </c>
      <c r="H71" s="4962" t="s">
        <v>20915</v>
      </c>
      <c r="I71" s="4961">
        <v>0.05</v>
      </c>
      <c r="J71" s="4962" t="s">
        <v>20986</v>
      </c>
      <c r="K71" s="4962" t="s">
        <v>20987</v>
      </c>
      <c r="L71" s="4962">
        <f t="shared" si="1"/>
        <v>0.05</v>
      </c>
      <c r="M71" s="4962" t="s">
        <v>20916</v>
      </c>
      <c r="N71" s="4965"/>
      <c r="O71" s="4965"/>
      <c r="P71" s="4962"/>
    </row>
    <row r="72" spans="1:16">
      <c r="A72" s="4960" t="s">
        <v>3388</v>
      </c>
      <c r="B72" s="4954">
        <v>1</v>
      </c>
      <c r="C72" s="4956" t="s">
        <v>6780</v>
      </c>
      <c r="D72" s="4958">
        <v>620</v>
      </c>
      <c r="E72" s="4959" t="s">
        <v>20992</v>
      </c>
      <c r="F72" s="4961">
        <v>0.05</v>
      </c>
      <c r="G72" s="4956" t="s">
        <v>20933</v>
      </c>
      <c r="H72" s="4956" t="s">
        <v>20990</v>
      </c>
      <c r="I72" s="4961">
        <v>0.25</v>
      </c>
      <c r="J72" s="4956" t="s">
        <v>739</v>
      </c>
      <c r="K72" s="4956" t="s">
        <v>20907</v>
      </c>
      <c r="L72" s="4962">
        <f t="shared" si="1"/>
        <v>0.2</v>
      </c>
      <c r="M72" s="4956" t="s">
        <v>20916</v>
      </c>
      <c r="N72" s="4963"/>
      <c r="O72" s="4956"/>
      <c r="P72" s="4956"/>
    </row>
    <row r="73" spans="1:16">
      <c r="A73" s="4964" t="s">
        <v>3388</v>
      </c>
      <c r="B73" s="4954">
        <v>1</v>
      </c>
      <c r="C73" s="4962" t="s">
        <v>6780</v>
      </c>
      <c r="D73" s="4958">
        <v>621</v>
      </c>
      <c r="E73" s="4959" t="s">
        <v>20984</v>
      </c>
      <c r="F73" s="4961">
        <v>0</v>
      </c>
      <c r="G73" s="4962" t="s">
        <v>20993</v>
      </c>
      <c r="H73" s="4962" t="s">
        <v>20992</v>
      </c>
      <c r="I73" s="4961">
        <v>0.12</v>
      </c>
      <c r="J73" s="4962" t="s">
        <v>739</v>
      </c>
      <c r="K73" s="4962" t="s">
        <v>20907</v>
      </c>
      <c r="L73" s="4962">
        <f t="shared" si="1"/>
        <v>0.12</v>
      </c>
      <c r="M73" s="4956" t="s">
        <v>20916</v>
      </c>
      <c r="N73" s="4965"/>
      <c r="O73" s="4962"/>
      <c r="P73" s="4962"/>
    </row>
    <row r="74" spans="1:16">
      <c r="A74" s="4964" t="s">
        <v>3388</v>
      </c>
      <c r="B74" s="4954">
        <v>1</v>
      </c>
      <c r="C74" s="4962" t="s">
        <v>6780</v>
      </c>
      <c r="D74" s="4958">
        <v>622</v>
      </c>
      <c r="E74" s="4959" t="s">
        <v>20931</v>
      </c>
      <c r="F74" s="4961">
        <v>0</v>
      </c>
      <c r="G74" s="4974" t="s">
        <v>1466</v>
      </c>
      <c r="H74" s="4962" t="s">
        <v>20994</v>
      </c>
      <c r="I74" s="4961">
        <v>0.1</v>
      </c>
      <c r="J74" s="4962" t="s">
        <v>5841</v>
      </c>
      <c r="K74" s="4962" t="s">
        <v>21279</v>
      </c>
      <c r="L74" s="4962">
        <f t="shared" si="1"/>
        <v>0.1</v>
      </c>
      <c r="M74" s="4956" t="s">
        <v>20916</v>
      </c>
      <c r="N74" s="4962"/>
      <c r="O74" s="4962"/>
      <c r="P74" s="4962"/>
    </row>
    <row r="75" spans="1:16">
      <c r="A75" s="4966" t="s">
        <v>3388</v>
      </c>
      <c r="B75" s="4954">
        <v>1</v>
      </c>
      <c r="C75" s="4962" t="s">
        <v>6780</v>
      </c>
      <c r="D75" s="4958">
        <v>624</v>
      </c>
      <c r="E75" s="4959" t="s">
        <v>20994</v>
      </c>
      <c r="F75" s="4961">
        <v>0</v>
      </c>
      <c r="G75" s="4962" t="s">
        <v>739</v>
      </c>
      <c r="H75" s="4962" t="s">
        <v>20915</v>
      </c>
      <c r="I75" s="4961">
        <v>0.68</v>
      </c>
      <c r="J75" s="4962" t="s">
        <v>20930</v>
      </c>
      <c r="K75" s="4962" t="s">
        <v>20931</v>
      </c>
      <c r="L75" s="4962">
        <f t="shared" si="1"/>
        <v>0.68</v>
      </c>
      <c r="M75" s="4956" t="s">
        <v>20916</v>
      </c>
      <c r="N75" s="4962"/>
      <c r="O75" s="4962"/>
      <c r="P75" s="4962"/>
    </row>
    <row r="76" spans="1:16">
      <c r="A76" s="4966" t="s">
        <v>3388</v>
      </c>
      <c r="B76" s="4954">
        <v>1</v>
      </c>
      <c r="C76" s="4962" t="s">
        <v>6780</v>
      </c>
      <c r="D76" s="4958">
        <v>625</v>
      </c>
      <c r="E76" s="4959" t="s">
        <v>20995</v>
      </c>
      <c r="F76" s="4961">
        <v>0</v>
      </c>
      <c r="G76" s="4962" t="s">
        <v>21280</v>
      </c>
      <c r="H76" s="4962" t="s">
        <v>21281</v>
      </c>
      <c r="I76" s="4961">
        <v>0.2</v>
      </c>
      <c r="J76" s="4962" t="s">
        <v>21282</v>
      </c>
      <c r="K76" s="4962" t="s">
        <v>20999</v>
      </c>
      <c r="L76" s="4962">
        <f t="shared" si="1"/>
        <v>0.2</v>
      </c>
      <c r="M76" s="4956" t="s">
        <v>20916</v>
      </c>
      <c r="N76" s="4962"/>
      <c r="O76" s="4962"/>
      <c r="P76" s="4962"/>
    </row>
    <row r="77" spans="1:16">
      <c r="A77" s="4964" t="s">
        <v>3388</v>
      </c>
      <c r="B77" s="4954">
        <v>1</v>
      </c>
      <c r="C77" s="4962" t="s">
        <v>6780</v>
      </c>
      <c r="D77" s="4958">
        <v>625</v>
      </c>
      <c r="E77" s="4959" t="s">
        <v>15029</v>
      </c>
      <c r="F77" s="4961">
        <v>0.2</v>
      </c>
      <c r="G77" s="4962" t="s">
        <v>21282</v>
      </c>
      <c r="H77" s="4962" t="s">
        <v>20999</v>
      </c>
      <c r="I77" s="4961">
        <v>0.62</v>
      </c>
      <c r="J77" s="4962" t="s">
        <v>21283</v>
      </c>
      <c r="K77" s="4962" t="s">
        <v>21135</v>
      </c>
      <c r="L77" s="4962">
        <f t="shared" si="1"/>
        <v>0.42</v>
      </c>
      <c r="M77" s="4956" t="s">
        <v>20916</v>
      </c>
      <c r="N77" s="4962"/>
      <c r="O77" s="4962"/>
      <c r="P77" s="4962"/>
    </row>
    <row r="78" spans="1:16">
      <c r="A78" s="4964" t="s">
        <v>3388</v>
      </c>
      <c r="B78" s="4954">
        <v>1</v>
      </c>
      <c r="C78" s="4962" t="s">
        <v>6780</v>
      </c>
      <c r="D78" s="4958">
        <v>626</v>
      </c>
      <c r="E78" s="4959" t="s">
        <v>20996</v>
      </c>
      <c r="F78" s="4961">
        <v>0</v>
      </c>
      <c r="G78" s="4962" t="s">
        <v>20919</v>
      </c>
      <c r="H78" s="4962" t="s">
        <v>20920</v>
      </c>
      <c r="I78" s="4961">
        <v>0.18</v>
      </c>
      <c r="J78" s="4962" t="s">
        <v>21282</v>
      </c>
      <c r="K78" s="4962" t="s">
        <v>20999</v>
      </c>
      <c r="L78" s="4962">
        <f t="shared" si="1"/>
        <v>0.18</v>
      </c>
      <c r="M78" s="4956" t="s">
        <v>20916</v>
      </c>
      <c r="N78" s="4962"/>
      <c r="O78" s="4962"/>
      <c r="P78" s="4962"/>
    </row>
    <row r="79" spans="1:16">
      <c r="A79" s="4964" t="s">
        <v>3388</v>
      </c>
      <c r="B79" s="4954">
        <v>1</v>
      </c>
      <c r="C79" s="4962" t="s">
        <v>6780</v>
      </c>
      <c r="D79" s="4958">
        <v>627</v>
      </c>
      <c r="E79" s="4959" t="s">
        <v>20997</v>
      </c>
      <c r="F79" s="4961">
        <v>0</v>
      </c>
      <c r="G79" s="4962" t="s">
        <v>21284</v>
      </c>
      <c r="H79" s="4962" t="s">
        <v>21285</v>
      </c>
      <c r="I79" s="4961">
        <v>0.19</v>
      </c>
      <c r="J79" s="4962" t="s">
        <v>21282</v>
      </c>
      <c r="K79" s="4962" t="s">
        <v>20999</v>
      </c>
      <c r="L79" s="4962">
        <f t="shared" si="1"/>
        <v>0.19</v>
      </c>
      <c r="M79" s="4956" t="s">
        <v>20916</v>
      </c>
      <c r="N79" s="4962"/>
      <c r="O79" s="4962"/>
      <c r="P79" s="4962"/>
    </row>
    <row r="80" spans="1:16">
      <c r="A80" s="4964" t="s">
        <v>3388</v>
      </c>
      <c r="B80" s="4954">
        <v>1</v>
      </c>
      <c r="C80" s="4962" t="s">
        <v>6780</v>
      </c>
      <c r="D80" s="4958">
        <v>628</v>
      </c>
      <c r="E80" s="4959" t="s">
        <v>20998</v>
      </c>
      <c r="F80" s="4961">
        <v>0</v>
      </c>
      <c r="G80" s="4962" t="s">
        <v>21286</v>
      </c>
      <c r="H80" s="4967" t="s">
        <v>20998</v>
      </c>
      <c r="I80" s="4961">
        <v>0.37</v>
      </c>
      <c r="J80" s="4967" t="s">
        <v>1467</v>
      </c>
      <c r="K80" s="4967" t="s">
        <v>20997</v>
      </c>
      <c r="L80" s="4962">
        <f t="shared" si="1"/>
        <v>0.37</v>
      </c>
      <c r="M80" s="4956" t="s">
        <v>20916</v>
      </c>
      <c r="N80" s="4962"/>
      <c r="O80" s="4962"/>
      <c r="P80" s="4962"/>
    </row>
    <row r="81" spans="1:16">
      <c r="A81" s="4964" t="s">
        <v>3388</v>
      </c>
      <c r="B81" s="4954">
        <v>1</v>
      </c>
      <c r="C81" s="4962" t="s">
        <v>6780</v>
      </c>
      <c r="D81" s="4958">
        <v>629</v>
      </c>
      <c r="E81" s="4959" t="s">
        <v>20999</v>
      </c>
      <c r="F81" s="4961">
        <v>0</v>
      </c>
      <c r="G81" s="4962" t="s">
        <v>1467</v>
      </c>
      <c r="H81" s="4967" t="s">
        <v>20997</v>
      </c>
      <c r="I81" s="4961">
        <v>0.36</v>
      </c>
      <c r="J81" s="4967" t="s">
        <v>21287</v>
      </c>
      <c r="K81" s="4967" t="s">
        <v>21288</v>
      </c>
      <c r="L81" s="4962">
        <f t="shared" si="1"/>
        <v>0.36</v>
      </c>
      <c r="M81" s="4956" t="s">
        <v>20916</v>
      </c>
      <c r="N81" s="4962"/>
      <c r="O81" s="4962"/>
      <c r="P81" s="4962"/>
    </row>
    <row r="82" spans="1:16">
      <c r="A82" s="4964" t="s">
        <v>3388</v>
      </c>
      <c r="B82" s="4954">
        <v>1</v>
      </c>
      <c r="C82" s="4962" t="s">
        <v>6780</v>
      </c>
      <c r="D82" s="4958">
        <v>630</v>
      </c>
      <c r="E82" s="4959" t="s">
        <v>21000</v>
      </c>
      <c r="F82" s="4961">
        <v>0</v>
      </c>
      <c r="G82" s="4962" t="s">
        <v>20919</v>
      </c>
      <c r="H82" s="4962" t="s">
        <v>20920</v>
      </c>
      <c r="I82" s="4961">
        <v>0.25</v>
      </c>
      <c r="J82" s="4962"/>
      <c r="K82" s="4962" t="s">
        <v>33</v>
      </c>
      <c r="L82" s="4962">
        <f t="shared" si="1"/>
        <v>0.25</v>
      </c>
      <c r="M82" s="4956" t="s">
        <v>20916</v>
      </c>
      <c r="N82" s="4962"/>
      <c r="O82" s="4962"/>
      <c r="P82" s="4962"/>
    </row>
    <row r="83" spans="1:16">
      <c r="A83" s="4964" t="s">
        <v>3388</v>
      </c>
      <c r="B83" s="4954">
        <v>1</v>
      </c>
      <c r="C83" s="4962" t="s">
        <v>6780</v>
      </c>
      <c r="D83" s="4958">
        <v>631</v>
      </c>
      <c r="E83" s="4959" t="s">
        <v>21001</v>
      </c>
      <c r="F83" s="4961">
        <v>0</v>
      </c>
      <c r="G83" s="4962"/>
      <c r="H83" s="4962" t="s">
        <v>19</v>
      </c>
      <c r="I83" s="4961">
        <v>0.63</v>
      </c>
      <c r="J83" s="4962" t="s">
        <v>16312</v>
      </c>
      <c r="K83" s="4962" t="s">
        <v>20937</v>
      </c>
      <c r="L83" s="4962">
        <f t="shared" si="1"/>
        <v>0.63</v>
      </c>
      <c r="M83" s="4956" t="s">
        <v>20916</v>
      </c>
      <c r="N83" s="4962"/>
      <c r="O83" s="4962"/>
      <c r="P83" s="4962"/>
    </row>
    <row r="84" spans="1:16">
      <c r="A84" s="4964" t="s">
        <v>3388</v>
      </c>
      <c r="B84" s="4954">
        <v>1</v>
      </c>
      <c r="C84" s="4962" t="s">
        <v>6780</v>
      </c>
      <c r="D84" s="4958">
        <v>632</v>
      </c>
      <c r="E84" s="4959" t="s">
        <v>21002</v>
      </c>
      <c r="F84" s="4961">
        <v>0</v>
      </c>
      <c r="G84" s="4962" t="s">
        <v>20919</v>
      </c>
      <c r="H84" s="4962" t="s">
        <v>20920</v>
      </c>
      <c r="I84" s="4961">
        <v>2.68</v>
      </c>
      <c r="J84" s="4962"/>
      <c r="K84" s="4962" t="s">
        <v>19</v>
      </c>
      <c r="L84" s="4962">
        <f t="shared" si="1"/>
        <v>2.68</v>
      </c>
      <c r="M84" s="4956" t="s">
        <v>20916</v>
      </c>
      <c r="N84" s="4962"/>
      <c r="O84" s="4962"/>
      <c r="P84" s="4962"/>
    </row>
    <row r="85" spans="1:16">
      <c r="A85" s="4964" t="s">
        <v>3388</v>
      </c>
      <c r="B85" s="4954">
        <v>1</v>
      </c>
      <c r="C85" s="4962" t="s">
        <v>6780</v>
      </c>
      <c r="D85" s="4958">
        <v>739</v>
      </c>
      <c r="E85" s="4959" t="s">
        <v>21003</v>
      </c>
      <c r="F85" s="4961">
        <v>0</v>
      </c>
      <c r="G85" s="4962"/>
      <c r="H85" s="4962" t="s">
        <v>19</v>
      </c>
      <c r="I85" s="4961">
        <v>0.12</v>
      </c>
      <c r="J85" s="4962" t="s">
        <v>739</v>
      </c>
      <c r="K85" s="4962" t="s">
        <v>20915</v>
      </c>
      <c r="L85" s="4962">
        <f t="shared" si="1"/>
        <v>0.12</v>
      </c>
      <c r="M85" s="4956" t="s">
        <v>20916</v>
      </c>
      <c r="N85" s="4962"/>
      <c r="O85" s="4962"/>
      <c r="P85" s="4962"/>
    </row>
    <row r="86" spans="1:16">
      <c r="A86" s="4964" t="s">
        <v>3388</v>
      </c>
      <c r="B86" s="4954">
        <v>1</v>
      </c>
      <c r="C86" s="4962" t="s">
        <v>6780</v>
      </c>
      <c r="D86" s="4958">
        <v>739</v>
      </c>
      <c r="E86" s="4959" t="s">
        <v>20968</v>
      </c>
      <c r="F86" s="4961">
        <v>0.13</v>
      </c>
      <c r="G86" s="4962" t="s">
        <v>739</v>
      </c>
      <c r="H86" s="4962" t="s">
        <v>20915</v>
      </c>
      <c r="I86" s="4961">
        <v>0.25</v>
      </c>
      <c r="J86" s="4962" t="s">
        <v>1946</v>
      </c>
      <c r="K86" s="4962" t="s">
        <v>21004</v>
      </c>
      <c r="L86" s="4962">
        <f t="shared" si="1"/>
        <v>0.12</v>
      </c>
      <c r="M86" s="4956" t="s">
        <v>20916</v>
      </c>
      <c r="N86" s="4962"/>
      <c r="O86" s="4962"/>
      <c r="P86" s="4962"/>
    </row>
    <row r="87" spans="1:16">
      <c r="A87" s="4964" t="s">
        <v>3388</v>
      </c>
      <c r="B87" s="4954">
        <v>1</v>
      </c>
      <c r="C87" s="4962" t="s">
        <v>6780</v>
      </c>
      <c r="D87" s="4958">
        <v>740</v>
      </c>
      <c r="E87" s="4959" t="s">
        <v>21004</v>
      </c>
      <c r="F87" s="4961">
        <v>0</v>
      </c>
      <c r="G87" s="4962" t="s">
        <v>20967</v>
      </c>
      <c r="H87" s="4962" t="s">
        <v>20968</v>
      </c>
      <c r="I87" s="4961">
        <v>0.25</v>
      </c>
      <c r="J87" s="4962" t="s">
        <v>20969</v>
      </c>
      <c r="K87" s="4962" t="s">
        <v>20970</v>
      </c>
      <c r="L87" s="4962">
        <f t="shared" si="1"/>
        <v>0.25</v>
      </c>
      <c r="M87" s="4956" t="s">
        <v>20916</v>
      </c>
      <c r="N87" s="4965"/>
      <c r="O87" s="4962"/>
      <c r="P87" s="4962"/>
    </row>
    <row r="88" spans="1:16">
      <c r="A88" s="4960" t="s">
        <v>3388</v>
      </c>
      <c r="B88" s="4954">
        <v>1</v>
      </c>
      <c r="C88" s="4956" t="s">
        <v>6780</v>
      </c>
      <c r="D88" s="4958">
        <v>743</v>
      </c>
      <c r="E88" s="4959" t="s">
        <v>21005</v>
      </c>
      <c r="F88" s="4961">
        <v>0</v>
      </c>
      <c r="G88" s="4956" t="s">
        <v>20967</v>
      </c>
      <c r="H88" s="4956" t="s">
        <v>21003</v>
      </c>
      <c r="I88" s="4961">
        <v>0.06</v>
      </c>
      <c r="J88" s="4956" t="s">
        <v>20967</v>
      </c>
      <c r="K88" s="4956" t="s">
        <v>21003</v>
      </c>
      <c r="L88" s="4962">
        <f t="shared" si="1"/>
        <v>0.06</v>
      </c>
      <c r="M88" s="4956" t="s">
        <v>20916</v>
      </c>
      <c r="N88" s="4975"/>
      <c r="O88" s="4975"/>
      <c r="P88" s="4956"/>
    </row>
    <row r="89" spans="1:16">
      <c r="A89" s="4960" t="s">
        <v>3388</v>
      </c>
      <c r="B89" s="4954">
        <v>1</v>
      </c>
      <c r="C89" s="4956" t="s">
        <v>6780</v>
      </c>
      <c r="D89" s="4958">
        <v>743</v>
      </c>
      <c r="E89" s="4959" t="s">
        <v>21006</v>
      </c>
      <c r="F89" s="4961">
        <v>0.06</v>
      </c>
      <c r="G89" s="4956" t="s">
        <v>20967</v>
      </c>
      <c r="H89" s="4956" t="s">
        <v>21003</v>
      </c>
      <c r="I89" s="4961">
        <v>0.1</v>
      </c>
      <c r="J89" s="4953" t="s">
        <v>20967</v>
      </c>
      <c r="K89" s="4956" t="s">
        <v>21003</v>
      </c>
      <c r="L89" s="4962">
        <f t="shared" si="1"/>
        <v>4.0000000000000008E-2</v>
      </c>
      <c r="M89" s="4956" t="s">
        <v>20916</v>
      </c>
      <c r="N89" s="4956"/>
      <c r="O89" s="4956"/>
      <c r="P89" s="4956"/>
    </row>
    <row r="90" spans="1:16">
      <c r="A90" s="4960" t="s">
        <v>3388</v>
      </c>
      <c r="B90" s="4954">
        <v>1</v>
      </c>
      <c r="C90" s="4956" t="s">
        <v>6780</v>
      </c>
      <c r="D90" s="4958">
        <v>745</v>
      </c>
      <c r="E90" s="4959" t="s">
        <v>21007</v>
      </c>
      <c r="F90" s="4961">
        <v>0</v>
      </c>
      <c r="G90" s="4956" t="s">
        <v>21289</v>
      </c>
      <c r="H90" s="4956" t="s">
        <v>21290</v>
      </c>
      <c r="I90" s="4961">
        <v>0.22</v>
      </c>
      <c r="J90" s="4956" t="s">
        <v>16316</v>
      </c>
      <c r="K90" s="4956" t="s">
        <v>20981</v>
      </c>
      <c r="L90" s="4962">
        <f t="shared" si="1"/>
        <v>0.22</v>
      </c>
      <c r="M90" s="4956" t="s">
        <v>20916</v>
      </c>
      <c r="N90" s="4956"/>
      <c r="O90" s="4956"/>
      <c r="P90" s="4956"/>
    </row>
    <row r="91" spans="1:16">
      <c r="A91" s="4960" t="s">
        <v>3388</v>
      </c>
      <c r="B91" s="4954">
        <v>1</v>
      </c>
      <c r="C91" s="4956" t="s">
        <v>6780</v>
      </c>
      <c r="D91" s="4958">
        <v>746</v>
      </c>
      <c r="E91" s="4959" t="s">
        <v>21008</v>
      </c>
      <c r="F91" s="4961">
        <v>0</v>
      </c>
      <c r="G91" s="4956" t="s">
        <v>8672</v>
      </c>
      <c r="H91" s="4956" t="s">
        <v>20936</v>
      </c>
      <c r="I91" s="4961">
        <v>7.0000000000000007E-2</v>
      </c>
      <c r="J91" s="4956" t="s">
        <v>21291</v>
      </c>
      <c r="K91" s="4956" t="s">
        <v>729</v>
      </c>
      <c r="L91" s="4962">
        <f t="shared" si="1"/>
        <v>7.0000000000000007E-2</v>
      </c>
      <c r="M91" s="4956" t="s">
        <v>20916</v>
      </c>
      <c r="N91" s="4956"/>
      <c r="O91" s="4956"/>
      <c r="P91" s="4956"/>
    </row>
    <row r="92" spans="1:16">
      <c r="A92" s="4960" t="s">
        <v>3388</v>
      </c>
      <c r="B92" s="4954">
        <v>1</v>
      </c>
      <c r="C92" s="4956" t="s">
        <v>6780</v>
      </c>
      <c r="D92" s="4958">
        <v>747</v>
      </c>
      <c r="E92" s="4959" t="s">
        <v>20928</v>
      </c>
      <c r="F92" s="4961">
        <v>0</v>
      </c>
      <c r="G92" s="4956" t="s">
        <v>20980</v>
      </c>
      <c r="H92" s="4956" t="s">
        <v>20979</v>
      </c>
      <c r="I92" s="4961">
        <v>7.0000000000000007E-2</v>
      </c>
      <c r="J92" s="4956" t="s">
        <v>266</v>
      </c>
      <c r="K92" s="4956" t="s">
        <v>20926</v>
      </c>
      <c r="L92" s="4962">
        <f t="shared" si="1"/>
        <v>7.0000000000000007E-2</v>
      </c>
      <c r="M92" s="4956" t="s">
        <v>20916</v>
      </c>
      <c r="N92" s="4956"/>
      <c r="O92" s="4956"/>
      <c r="P92" s="4956"/>
    </row>
    <row r="93" spans="1:16">
      <c r="A93" s="4960" t="s">
        <v>3388</v>
      </c>
      <c r="B93" s="4954">
        <v>1</v>
      </c>
      <c r="C93" s="4956" t="s">
        <v>6780</v>
      </c>
      <c r="D93" s="4958">
        <v>748</v>
      </c>
      <c r="E93" s="4959" t="s">
        <v>21009</v>
      </c>
      <c r="F93" s="4961">
        <v>0</v>
      </c>
      <c r="G93" s="4956" t="s">
        <v>16312</v>
      </c>
      <c r="H93" s="4956" t="s">
        <v>20937</v>
      </c>
      <c r="I93" s="4961">
        <v>1.21</v>
      </c>
      <c r="J93" s="4956" t="s">
        <v>153</v>
      </c>
      <c r="K93" s="4956" t="s">
        <v>21292</v>
      </c>
      <c r="L93" s="4962">
        <f t="shared" si="1"/>
        <v>1.21</v>
      </c>
      <c r="M93" s="4956" t="s">
        <v>20916</v>
      </c>
      <c r="N93" s="4956"/>
      <c r="O93" s="4956"/>
      <c r="P93" s="4956"/>
    </row>
    <row r="94" spans="1:16">
      <c r="A94" s="4960" t="s">
        <v>3388</v>
      </c>
      <c r="B94" s="4954">
        <v>1</v>
      </c>
      <c r="C94" s="4956" t="s">
        <v>6780</v>
      </c>
      <c r="D94" s="4958">
        <v>749</v>
      </c>
      <c r="E94" s="4959" t="s">
        <v>21010</v>
      </c>
      <c r="F94" s="4961">
        <v>0</v>
      </c>
      <c r="G94" s="4956" t="s">
        <v>20919</v>
      </c>
      <c r="H94" s="4956" t="s">
        <v>20920</v>
      </c>
      <c r="I94" s="4961">
        <v>0.24</v>
      </c>
      <c r="J94" s="4956" t="s">
        <v>3061</v>
      </c>
      <c r="K94" s="4956" t="s">
        <v>21032</v>
      </c>
      <c r="L94" s="4962">
        <f t="shared" si="1"/>
        <v>0.24</v>
      </c>
      <c r="M94" s="4956" t="s">
        <v>20916</v>
      </c>
      <c r="N94" s="4956"/>
      <c r="O94" s="4956"/>
      <c r="P94" s="4956"/>
    </row>
    <row r="95" spans="1:16">
      <c r="A95" s="4960" t="s">
        <v>3388</v>
      </c>
      <c r="B95" s="4954">
        <v>1</v>
      </c>
      <c r="C95" s="4956" t="s">
        <v>6780</v>
      </c>
      <c r="D95" s="4958">
        <v>750</v>
      </c>
      <c r="E95" s="4959" t="s">
        <v>21011</v>
      </c>
      <c r="F95" s="4961">
        <v>0</v>
      </c>
      <c r="G95" s="4956" t="s">
        <v>21293</v>
      </c>
      <c r="H95" s="4956" t="s">
        <v>21038</v>
      </c>
      <c r="I95" s="4961">
        <v>0.28999999999999998</v>
      </c>
      <c r="J95" s="4956" t="s">
        <v>20919</v>
      </c>
      <c r="K95" s="4956" t="s">
        <v>20964</v>
      </c>
      <c r="L95" s="4962">
        <f t="shared" ref="L95:L158" si="2">I95-F95</f>
        <v>0.28999999999999998</v>
      </c>
      <c r="M95" s="4956" t="s">
        <v>20916</v>
      </c>
      <c r="N95" s="4956"/>
      <c r="O95" s="4956"/>
      <c r="P95" s="4956"/>
    </row>
    <row r="96" spans="1:16">
      <c r="A96" s="4960" t="s">
        <v>3388</v>
      </c>
      <c r="B96" s="4954">
        <v>1</v>
      </c>
      <c r="C96" s="4956" t="s">
        <v>6780</v>
      </c>
      <c r="D96" s="4958">
        <v>751</v>
      </c>
      <c r="E96" s="4959" t="s">
        <v>21012</v>
      </c>
      <c r="F96" s="4961">
        <v>0</v>
      </c>
      <c r="G96" s="4956" t="s">
        <v>5277</v>
      </c>
      <c r="H96" s="4956" t="s">
        <v>21038</v>
      </c>
      <c r="I96" s="4961">
        <v>0.28000000000000003</v>
      </c>
      <c r="J96" s="4956" t="s">
        <v>1356</v>
      </c>
      <c r="K96" s="4956" t="s">
        <v>21294</v>
      </c>
      <c r="L96" s="4962">
        <f t="shared" si="2"/>
        <v>0.28000000000000003</v>
      </c>
      <c r="M96" s="4956" t="s">
        <v>20916</v>
      </c>
      <c r="N96" s="4963"/>
      <c r="O96" s="4963"/>
      <c r="P96" s="4976"/>
    </row>
    <row r="97" spans="1:16">
      <c r="A97" s="4960" t="s">
        <v>3388</v>
      </c>
      <c r="B97" s="4954">
        <v>1</v>
      </c>
      <c r="C97" s="4956" t="s">
        <v>6780</v>
      </c>
      <c r="D97" s="4958">
        <v>752</v>
      </c>
      <c r="E97" s="4959" t="s">
        <v>21013</v>
      </c>
      <c r="F97" s="4961">
        <v>0</v>
      </c>
      <c r="G97" s="4956" t="s">
        <v>20919</v>
      </c>
      <c r="H97" s="4956" t="s">
        <v>20920</v>
      </c>
      <c r="I97" s="4961">
        <v>0.45</v>
      </c>
      <c r="J97" s="4956" t="s">
        <v>21295</v>
      </c>
      <c r="K97" s="4956" t="s">
        <v>21296</v>
      </c>
      <c r="L97" s="4962">
        <f t="shared" si="2"/>
        <v>0.45</v>
      </c>
      <c r="M97" s="4956" t="s">
        <v>20916</v>
      </c>
      <c r="N97" s="4956"/>
      <c r="O97" s="4956"/>
      <c r="P97" s="4956"/>
    </row>
    <row r="98" spans="1:16">
      <c r="A98" s="4960" t="s">
        <v>3388</v>
      </c>
      <c r="B98" s="4954">
        <v>1</v>
      </c>
      <c r="C98" s="4956" t="s">
        <v>6780</v>
      </c>
      <c r="D98" s="4958">
        <v>753</v>
      </c>
      <c r="E98" s="4959" t="s">
        <v>2266</v>
      </c>
      <c r="F98" s="4961">
        <v>0</v>
      </c>
      <c r="G98" s="4977" t="s">
        <v>1954</v>
      </c>
      <c r="H98" s="4956" t="s">
        <v>21297</v>
      </c>
      <c r="I98" s="4961">
        <v>0.37</v>
      </c>
      <c r="J98" s="4956" t="s">
        <v>4174</v>
      </c>
      <c r="K98" s="4956" t="s">
        <v>21298</v>
      </c>
      <c r="L98" s="4962">
        <f t="shared" si="2"/>
        <v>0.37</v>
      </c>
      <c r="M98" s="4956" t="s">
        <v>20916</v>
      </c>
      <c r="N98" s="4956"/>
      <c r="O98" s="4956"/>
      <c r="P98" s="4956"/>
    </row>
    <row r="99" spans="1:16">
      <c r="A99" s="4978" t="s">
        <v>16817</v>
      </c>
      <c r="B99" s="4954">
        <v>1</v>
      </c>
      <c r="C99" s="4979" t="s">
        <v>6780</v>
      </c>
      <c r="D99" s="4980">
        <v>754</v>
      </c>
      <c r="E99" s="4981" t="s">
        <v>21014</v>
      </c>
      <c r="F99" s="4982">
        <v>0</v>
      </c>
      <c r="G99" s="4983" t="s">
        <v>21299</v>
      </c>
      <c r="H99" s="4983" t="s">
        <v>15840</v>
      </c>
      <c r="I99" s="4961">
        <v>0.23</v>
      </c>
      <c r="J99" s="4983" t="s">
        <v>5645</v>
      </c>
      <c r="K99" s="4983" t="s">
        <v>21300</v>
      </c>
      <c r="L99" s="4962">
        <f t="shared" si="2"/>
        <v>0.23</v>
      </c>
      <c r="M99" s="4956" t="s">
        <v>20916</v>
      </c>
      <c r="N99" s="4984"/>
      <c r="O99" s="4984"/>
      <c r="P99" s="4984"/>
    </row>
    <row r="100" spans="1:16">
      <c r="A100" s="4978" t="s">
        <v>16817</v>
      </c>
      <c r="B100" s="4954">
        <v>1</v>
      </c>
      <c r="C100" s="4956" t="s">
        <v>6780</v>
      </c>
      <c r="D100" s="4958">
        <v>754</v>
      </c>
      <c r="E100" s="4959" t="s">
        <v>21015</v>
      </c>
      <c r="F100" s="4961">
        <v>0.23</v>
      </c>
      <c r="G100" s="4956" t="s">
        <v>5645</v>
      </c>
      <c r="H100" s="4956" t="s">
        <v>21300</v>
      </c>
      <c r="I100" s="4961">
        <v>0.47</v>
      </c>
      <c r="J100" s="4956" t="s">
        <v>5647</v>
      </c>
      <c r="K100" s="4976" t="s">
        <v>2266</v>
      </c>
      <c r="L100" s="4962">
        <f t="shared" si="2"/>
        <v>0.23999999999999996</v>
      </c>
      <c r="M100" s="4956" t="s">
        <v>20916</v>
      </c>
      <c r="N100" s="4956"/>
      <c r="O100" s="4956"/>
      <c r="P100" s="4956"/>
    </row>
    <row r="101" spans="1:16">
      <c r="A101" s="4978" t="s">
        <v>16817</v>
      </c>
      <c r="B101" s="4954">
        <v>1</v>
      </c>
      <c r="C101" s="4956" t="s">
        <v>6780</v>
      </c>
      <c r="D101" s="4958">
        <v>755</v>
      </c>
      <c r="E101" s="4959" t="s">
        <v>21016</v>
      </c>
      <c r="F101" s="4961">
        <v>0</v>
      </c>
      <c r="G101" s="4956" t="s">
        <v>20919</v>
      </c>
      <c r="H101" s="4956" t="s">
        <v>20920</v>
      </c>
      <c r="I101" s="4961">
        <v>0.65</v>
      </c>
      <c r="J101" s="4956" t="s">
        <v>47</v>
      </c>
      <c r="K101" s="4956" t="s">
        <v>20914</v>
      </c>
      <c r="L101" s="4962">
        <f t="shared" si="2"/>
        <v>0.65</v>
      </c>
      <c r="M101" s="4956" t="s">
        <v>20916</v>
      </c>
      <c r="N101" s="4956"/>
      <c r="O101" s="4956"/>
      <c r="P101" s="4956"/>
    </row>
    <row r="102" spans="1:16">
      <c r="A102" s="4978" t="s">
        <v>16817</v>
      </c>
      <c r="B102" s="4954">
        <v>1</v>
      </c>
      <c r="C102" s="4956" t="s">
        <v>6780</v>
      </c>
      <c r="D102" s="4958">
        <v>756</v>
      </c>
      <c r="E102" s="4959" t="s">
        <v>21017</v>
      </c>
      <c r="F102" s="4961">
        <v>0</v>
      </c>
      <c r="G102" s="4956" t="s">
        <v>21521</v>
      </c>
      <c r="H102" s="4956" t="s">
        <v>21522</v>
      </c>
      <c r="I102" s="4961">
        <v>7.0000000000000007E-2</v>
      </c>
      <c r="J102" s="4956" t="s">
        <v>21523</v>
      </c>
      <c r="K102" s="4956" t="s">
        <v>21524</v>
      </c>
      <c r="L102" s="4962">
        <f t="shared" si="2"/>
        <v>7.0000000000000007E-2</v>
      </c>
      <c r="M102" s="4956" t="s">
        <v>20916</v>
      </c>
      <c r="N102" s="4956"/>
      <c r="O102" s="4956"/>
      <c r="P102" s="4956" t="s">
        <v>20922</v>
      </c>
    </row>
    <row r="103" spans="1:16">
      <c r="A103" s="4978" t="s">
        <v>16817</v>
      </c>
      <c r="B103" s="4954">
        <v>1</v>
      </c>
      <c r="C103" s="4956" t="s">
        <v>6780</v>
      </c>
      <c r="D103" s="4958">
        <v>757</v>
      </c>
      <c r="E103" s="4959" t="s">
        <v>21018</v>
      </c>
      <c r="F103" s="4961">
        <v>0.04</v>
      </c>
      <c r="G103" s="4956"/>
      <c r="H103" s="4956" t="s">
        <v>19</v>
      </c>
      <c r="I103" s="4961">
        <v>0.22</v>
      </c>
      <c r="J103" s="4956" t="s">
        <v>10441</v>
      </c>
      <c r="K103" s="4956" t="s">
        <v>21527</v>
      </c>
      <c r="L103" s="4962">
        <f t="shared" si="2"/>
        <v>0.18</v>
      </c>
      <c r="M103" s="4956" t="s">
        <v>20916</v>
      </c>
      <c r="N103" s="4956"/>
      <c r="O103" s="4956"/>
      <c r="P103" s="4956"/>
    </row>
    <row r="104" spans="1:16">
      <c r="A104" s="4978" t="s">
        <v>16817</v>
      </c>
      <c r="B104" s="4954">
        <v>1</v>
      </c>
      <c r="C104" s="4956" t="s">
        <v>6780</v>
      </c>
      <c r="D104" s="4958">
        <v>757</v>
      </c>
      <c r="E104" s="4959" t="s">
        <v>21019</v>
      </c>
      <c r="F104" s="4961">
        <v>0.22</v>
      </c>
      <c r="G104" s="4956" t="s">
        <v>10441</v>
      </c>
      <c r="H104" s="4956" t="s">
        <v>21527</v>
      </c>
      <c r="I104" s="4961">
        <v>0.83</v>
      </c>
      <c r="J104" s="4956" t="s">
        <v>781</v>
      </c>
      <c r="K104" s="4956" t="s">
        <v>20913</v>
      </c>
      <c r="L104" s="4962">
        <f t="shared" si="2"/>
        <v>0.61</v>
      </c>
      <c r="M104" s="4956" t="s">
        <v>20916</v>
      </c>
      <c r="N104" s="4956"/>
      <c r="O104" s="4956"/>
      <c r="P104" s="4956"/>
    </row>
    <row r="105" spans="1:16">
      <c r="A105" s="4978" t="s">
        <v>16817</v>
      </c>
      <c r="B105" s="4954">
        <v>1</v>
      </c>
      <c r="C105" s="4956" t="s">
        <v>6780</v>
      </c>
      <c r="D105" s="4958">
        <v>931</v>
      </c>
      <c r="E105" s="4959" t="s">
        <v>21020</v>
      </c>
      <c r="F105" s="4961">
        <v>0</v>
      </c>
      <c r="G105" s="4956" t="s">
        <v>20919</v>
      </c>
      <c r="H105" s="4956" t="s">
        <v>20913</v>
      </c>
      <c r="I105" s="4961">
        <v>0.2</v>
      </c>
      <c r="J105" s="4956" t="s">
        <v>15728</v>
      </c>
      <c r="K105" s="4956" t="s">
        <v>20965</v>
      </c>
      <c r="L105" s="4962">
        <f t="shared" si="2"/>
        <v>0.2</v>
      </c>
      <c r="M105" s="4956" t="s">
        <v>20916</v>
      </c>
      <c r="N105" s="4956"/>
      <c r="O105" s="4956"/>
      <c r="P105" s="4956"/>
    </row>
    <row r="106" spans="1:16">
      <c r="A106" s="4978" t="s">
        <v>16817</v>
      </c>
      <c r="B106" s="4954">
        <v>1</v>
      </c>
      <c r="C106" s="4956" t="s">
        <v>6780</v>
      </c>
      <c r="D106" s="4958">
        <v>931</v>
      </c>
      <c r="E106" s="4959" t="s">
        <v>20963</v>
      </c>
      <c r="F106" s="4961">
        <v>0.2</v>
      </c>
      <c r="G106" s="4956" t="s">
        <v>15728</v>
      </c>
      <c r="H106" s="4956" t="s">
        <v>20965</v>
      </c>
      <c r="I106" s="4961">
        <v>0.6</v>
      </c>
      <c r="J106" s="4956" t="s">
        <v>21525</v>
      </c>
      <c r="K106" s="4956" t="s">
        <v>21022</v>
      </c>
      <c r="L106" s="4962">
        <f t="shared" si="2"/>
        <v>0.39999999999999997</v>
      </c>
      <c r="M106" s="4956" t="s">
        <v>20916</v>
      </c>
      <c r="N106" s="4956"/>
      <c r="O106" s="4956"/>
      <c r="P106" s="4956"/>
    </row>
    <row r="107" spans="1:16">
      <c r="A107" s="4978" t="s">
        <v>16817</v>
      </c>
      <c r="B107" s="4954">
        <v>1</v>
      </c>
      <c r="C107" s="4956" t="s">
        <v>6780</v>
      </c>
      <c r="D107" s="4958">
        <v>932</v>
      </c>
      <c r="E107" s="4959" t="s">
        <v>21021</v>
      </c>
      <c r="F107" s="4961">
        <v>0.08</v>
      </c>
      <c r="G107" s="4956" t="s">
        <v>20962</v>
      </c>
      <c r="H107" s="4956" t="s">
        <v>20963</v>
      </c>
      <c r="I107" s="4961">
        <v>0.22</v>
      </c>
      <c r="J107" s="4956" t="s">
        <v>21528</v>
      </c>
      <c r="K107" s="4956" t="s">
        <v>21022</v>
      </c>
      <c r="L107" s="4962">
        <f t="shared" si="2"/>
        <v>0.14000000000000001</v>
      </c>
      <c r="M107" s="4956" t="s">
        <v>20916</v>
      </c>
      <c r="N107" s="4956"/>
      <c r="O107" s="4956"/>
      <c r="P107" s="4956"/>
    </row>
    <row r="108" spans="1:16">
      <c r="A108" s="4978" t="s">
        <v>16817</v>
      </c>
      <c r="B108" s="4954">
        <v>1</v>
      </c>
      <c r="C108" s="4956" t="s">
        <v>6780</v>
      </c>
      <c r="D108" s="4958">
        <v>933</v>
      </c>
      <c r="E108" s="4959" t="s">
        <v>21022</v>
      </c>
      <c r="F108" s="4961">
        <v>0.14000000000000001</v>
      </c>
      <c r="G108" s="4956" t="s">
        <v>20962</v>
      </c>
      <c r="H108" s="4956" t="s">
        <v>20963</v>
      </c>
      <c r="I108" s="4961">
        <v>0.32</v>
      </c>
      <c r="J108" s="4956" t="s">
        <v>13894</v>
      </c>
      <c r="K108" s="4956" t="s">
        <v>21021</v>
      </c>
      <c r="L108" s="4962">
        <f t="shared" si="2"/>
        <v>0.18</v>
      </c>
      <c r="M108" s="4956" t="s">
        <v>20916</v>
      </c>
      <c r="N108" s="4956"/>
      <c r="O108" s="4956"/>
      <c r="P108" s="4956"/>
    </row>
    <row r="109" spans="1:16">
      <c r="A109" s="4978" t="s">
        <v>16817</v>
      </c>
      <c r="B109" s="4954">
        <v>1</v>
      </c>
      <c r="C109" s="4956" t="s">
        <v>6780</v>
      </c>
      <c r="D109" s="4958">
        <v>948</v>
      </c>
      <c r="E109" s="4959" t="s">
        <v>21023</v>
      </c>
      <c r="F109" s="4961">
        <v>0</v>
      </c>
      <c r="G109" s="4956" t="s">
        <v>21529</v>
      </c>
      <c r="H109" s="4956" t="s">
        <v>21530</v>
      </c>
      <c r="I109" s="4961">
        <v>0.39</v>
      </c>
      <c r="J109" s="4956" t="s">
        <v>20919</v>
      </c>
      <c r="K109" s="4956" t="s">
        <v>20920</v>
      </c>
      <c r="L109" s="4962">
        <f t="shared" si="2"/>
        <v>0.39</v>
      </c>
      <c r="M109" s="4956" t="s">
        <v>20916</v>
      </c>
      <c r="N109" s="4956"/>
      <c r="O109" s="4956"/>
      <c r="P109" s="4956"/>
    </row>
    <row r="110" spans="1:16">
      <c r="A110" s="4978" t="s">
        <v>16817</v>
      </c>
      <c r="B110" s="4954">
        <v>1</v>
      </c>
      <c r="C110" s="4956" t="s">
        <v>6780</v>
      </c>
      <c r="D110" s="4958">
        <v>949</v>
      </c>
      <c r="E110" s="4959" t="s">
        <v>21024</v>
      </c>
      <c r="F110" s="4961">
        <v>0</v>
      </c>
      <c r="G110" s="4956" t="s">
        <v>739</v>
      </c>
      <c r="H110" s="4956" t="s">
        <v>20915</v>
      </c>
      <c r="I110" s="4961">
        <v>0.67</v>
      </c>
      <c r="J110" s="4956" t="s">
        <v>20930</v>
      </c>
      <c r="K110" s="4956" t="s">
        <v>20931</v>
      </c>
      <c r="L110" s="4962">
        <f t="shared" si="2"/>
        <v>0.67</v>
      </c>
      <c r="M110" s="4956" t="s">
        <v>20916</v>
      </c>
      <c r="N110" s="4956"/>
      <c r="O110" s="4956"/>
      <c r="P110" s="4956"/>
    </row>
    <row r="111" spans="1:16">
      <c r="A111" s="4978" t="s">
        <v>16817</v>
      </c>
      <c r="B111" s="4954">
        <v>1</v>
      </c>
      <c r="C111" s="4956" t="s">
        <v>6780</v>
      </c>
      <c r="D111" s="4958">
        <v>949</v>
      </c>
      <c r="E111" s="4959" t="s">
        <v>21024</v>
      </c>
      <c r="F111" s="4961">
        <v>0.04</v>
      </c>
      <c r="G111" s="4956" t="s">
        <v>739</v>
      </c>
      <c r="H111" s="4956" t="s">
        <v>20915</v>
      </c>
      <c r="I111" s="4961">
        <v>0.67</v>
      </c>
      <c r="J111" s="4956" t="s">
        <v>20930</v>
      </c>
      <c r="K111" s="4956" t="s">
        <v>20931</v>
      </c>
      <c r="L111" s="4962">
        <f t="shared" si="2"/>
        <v>0.63</v>
      </c>
      <c r="M111" s="4956" t="s">
        <v>20916</v>
      </c>
      <c r="N111" s="4956"/>
      <c r="O111" s="4956"/>
      <c r="P111" s="4956"/>
    </row>
    <row r="112" spans="1:16">
      <c r="A112" s="4978" t="s">
        <v>16817</v>
      </c>
      <c r="B112" s="4954">
        <v>1</v>
      </c>
      <c r="C112" s="4956" t="s">
        <v>6780</v>
      </c>
      <c r="D112" s="4958">
        <v>950</v>
      </c>
      <c r="E112" s="4959" t="s">
        <v>21025</v>
      </c>
      <c r="F112" s="4961">
        <v>0.21</v>
      </c>
      <c r="G112" s="4956" t="s">
        <v>20983</v>
      </c>
      <c r="H112" s="4956" t="s">
        <v>20984</v>
      </c>
      <c r="I112" s="4961">
        <v>0.33</v>
      </c>
      <c r="J112" s="4956" t="s">
        <v>180</v>
      </c>
      <c r="K112" s="4956" t="s">
        <v>20982</v>
      </c>
      <c r="L112" s="4962">
        <f t="shared" si="2"/>
        <v>0.12000000000000002</v>
      </c>
      <c r="M112" s="4956" t="s">
        <v>20916</v>
      </c>
      <c r="N112" s="4956"/>
      <c r="O112" s="4956"/>
      <c r="P112" s="4956"/>
    </row>
    <row r="113" spans="1:16">
      <c r="A113" s="4978" t="s">
        <v>16817</v>
      </c>
      <c r="B113" s="4954">
        <v>1</v>
      </c>
      <c r="C113" s="4956" t="s">
        <v>6780</v>
      </c>
      <c r="D113" s="4958">
        <v>951</v>
      </c>
      <c r="E113" s="4959" t="s">
        <v>21026</v>
      </c>
      <c r="F113" s="4961">
        <v>0</v>
      </c>
      <c r="G113" s="4956"/>
      <c r="H113" s="4956" t="s">
        <v>19</v>
      </c>
      <c r="I113" s="4961">
        <v>0.04</v>
      </c>
      <c r="J113" s="4956" t="s">
        <v>1006</v>
      </c>
      <c r="K113" s="4956" t="s">
        <v>21028</v>
      </c>
      <c r="L113" s="4962">
        <f t="shared" si="2"/>
        <v>0.04</v>
      </c>
      <c r="M113" s="4956" t="s">
        <v>20916</v>
      </c>
      <c r="N113" s="4956"/>
      <c r="O113" s="4956"/>
      <c r="P113" s="4956"/>
    </row>
    <row r="114" spans="1:16">
      <c r="A114" s="4978" t="s">
        <v>16817</v>
      </c>
      <c r="B114" s="4954">
        <v>1</v>
      </c>
      <c r="C114" s="4956" t="s">
        <v>6780</v>
      </c>
      <c r="D114" s="4958">
        <v>951</v>
      </c>
      <c r="E114" s="4959" t="s">
        <v>21027</v>
      </c>
      <c r="F114" s="4961">
        <v>0.04</v>
      </c>
      <c r="G114" s="4956" t="s">
        <v>1006</v>
      </c>
      <c r="H114" s="4956" t="s">
        <v>21028</v>
      </c>
      <c r="I114" s="4961">
        <v>0.11</v>
      </c>
      <c r="J114" s="4956" t="s">
        <v>16312</v>
      </c>
      <c r="K114" s="4956" t="s">
        <v>20937</v>
      </c>
      <c r="L114" s="4962">
        <f t="shared" si="2"/>
        <v>7.0000000000000007E-2</v>
      </c>
      <c r="M114" s="4956" t="s">
        <v>20916</v>
      </c>
      <c r="N114" s="4956"/>
      <c r="O114" s="4956"/>
      <c r="P114" s="4956"/>
    </row>
    <row r="115" spans="1:16">
      <c r="A115" s="4978" t="s">
        <v>16817</v>
      </c>
      <c r="B115" s="4954">
        <v>1</v>
      </c>
      <c r="C115" s="4956" t="s">
        <v>6780</v>
      </c>
      <c r="D115" s="4958">
        <v>952</v>
      </c>
      <c r="E115" s="4959" t="s">
        <v>21028</v>
      </c>
      <c r="F115" s="4961">
        <v>0</v>
      </c>
      <c r="G115" s="4956" t="s">
        <v>1004</v>
      </c>
      <c r="H115" s="4956" t="s">
        <v>21531</v>
      </c>
      <c r="I115" s="4961">
        <v>0.04</v>
      </c>
      <c r="J115" s="4956"/>
      <c r="K115" s="4956" t="s">
        <v>19</v>
      </c>
      <c r="L115" s="4962">
        <f t="shared" si="2"/>
        <v>0.04</v>
      </c>
      <c r="M115" s="4956" t="s">
        <v>20916</v>
      </c>
      <c r="N115" s="4956"/>
      <c r="O115" s="4956"/>
      <c r="P115" s="4956"/>
    </row>
    <row r="116" spans="1:16">
      <c r="A116" s="4978" t="s">
        <v>16817</v>
      </c>
      <c r="B116" s="4954">
        <v>1</v>
      </c>
      <c r="C116" s="4956" t="s">
        <v>6780</v>
      </c>
      <c r="D116" s="4958">
        <v>953</v>
      </c>
      <c r="E116" s="4959" t="s">
        <v>21029</v>
      </c>
      <c r="F116" s="4961">
        <v>0</v>
      </c>
      <c r="G116" s="4956" t="s">
        <v>20919</v>
      </c>
      <c r="H116" s="4956" t="s">
        <v>20920</v>
      </c>
      <c r="I116" s="4961">
        <v>0.26</v>
      </c>
      <c r="J116" s="4956" t="s">
        <v>21526</v>
      </c>
      <c r="K116" s="4956" t="s">
        <v>21532</v>
      </c>
      <c r="L116" s="4962">
        <f t="shared" si="2"/>
        <v>0.26</v>
      </c>
      <c r="M116" s="4956" t="s">
        <v>20916</v>
      </c>
      <c r="N116" s="4956"/>
      <c r="O116" s="4956"/>
      <c r="P116" s="4956"/>
    </row>
    <row r="117" spans="1:16">
      <c r="A117" s="4978" t="s">
        <v>16817</v>
      </c>
      <c r="B117" s="4954">
        <v>1</v>
      </c>
      <c r="C117" s="4956" t="s">
        <v>6780</v>
      </c>
      <c r="D117" s="4958">
        <v>954</v>
      </c>
      <c r="E117" s="4959" t="s">
        <v>21030</v>
      </c>
      <c r="F117" s="4961">
        <v>0</v>
      </c>
      <c r="G117" s="4956" t="s">
        <v>20919</v>
      </c>
      <c r="H117" s="4956" t="s">
        <v>20920</v>
      </c>
      <c r="I117" s="4961">
        <v>0.32</v>
      </c>
      <c r="J117" s="4956" t="s">
        <v>19185</v>
      </c>
      <c r="K117" s="4956" t="s">
        <v>21029</v>
      </c>
      <c r="L117" s="4962">
        <f t="shared" si="2"/>
        <v>0.32</v>
      </c>
      <c r="M117" s="4956" t="s">
        <v>20916</v>
      </c>
      <c r="N117" s="4956"/>
      <c r="O117" s="4956"/>
      <c r="P117" s="4956"/>
    </row>
    <row r="118" spans="1:16">
      <c r="A118" s="4978" t="s">
        <v>16817</v>
      </c>
      <c r="B118" s="4954">
        <v>1</v>
      </c>
      <c r="C118" s="4956" t="s">
        <v>6780</v>
      </c>
      <c r="D118" s="4958">
        <v>955</v>
      </c>
      <c r="E118" s="4959" t="s">
        <v>21031</v>
      </c>
      <c r="F118" s="4961">
        <v>0</v>
      </c>
      <c r="G118" s="4956" t="s">
        <v>21526</v>
      </c>
      <c r="H118" s="4956" t="s">
        <v>21532</v>
      </c>
      <c r="I118" s="4961">
        <v>7.0000000000000007E-2</v>
      </c>
      <c r="J118" s="4956" t="s">
        <v>19185</v>
      </c>
      <c r="K118" s="4956" t="s">
        <v>21029</v>
      </c>
      <c r="L118" s="4962">
        <f t="shared" si="2"/>
        <v>7.0000000000000007E-2</v>
      </c>
      <c r="M118" s="4956" t="s">
        <v>20916</v>
      </c>
      <c r="N118" s="4956"/>
      <c r="O118" s="4956"/>
      <c r="P118" s="4956"/>
    </row>
    <row r="119" spans="1:16">
      <c r="A119" s="4978" t="s">
        <v>16817</v>
      </c>
      <c r="B119" s="4954">
        <v>1</v>
      </c>
      <c r="C119" s="4956" t="s">
        <v>6780</v>
      </c>
      <c r="D119" s="4958">
        <v>956</v>
      </c>
      <c r="E119" s="4959" t="s">
        <v>21032</v>
      </c>
      <c r="F119" s="4961">
        <v>0</v>
      </c>
      <c r="G119" s="4956" t="s">
        <v>1951</v>
      </c>
      <c r="H119" s="4956" t="s">
        <v>21533</v>
      </c>
      <c r="I119" s="4961">
        <v>0.13</v>
      </c>
      <c r="J119" s="4956" t="s">
        <v>5626</v>
      </c>
      <c r="K119" s="4956" t="s">
        <v>21534</v>
      </c>
      <c r="L119" s="4962">
        <f t="shared" si="2"/>
        <v>0.13</v>
      </c>
      <c r="M119" s="4956" t="s">
        <v>20916</v>
      </c>
      <c r="N119" s="4956"/>
      <c r="O119" s="4956"/>
      <c r="P119" s="4956"/>
    </row>
    <row r="120" spans="1:16">
      <c r="A120" s="4978" t="s">
        <v>16817</v>
      </c>
      <c r="B120" s="4954">
        <v>1</v>
      </c>
      <c r="C120" s="4956" t="s">
        <v>6780</v>
      </c>
      <c r="D120" s="4958">
        <v>957</v>
      </c>
      <c r="E120" s="4959" t="s">
        <v>21033</v>
      </c>
      <c r="F120" s="4961">
        <v>0</v>
      </c>
      <c r="G120" s="4956" t="s">
        <v>1954</v>
      </c>
      <c r="H120" s="4956" t="s">
        <v>21297</v>
      </c>
      <c r="I120" s="4961">
        <v>0.12</v>
      </c>
      <c r="J120" s="4956" t="s">
        <v>5645</v>
      </c>
      <c r="K120" s="4956" t="s">
        <v>21300</v>
      </c>
      <c r="L120" s="4962">
        <f t="shared" si="2"/>
        <v>0.12</v>
      </c>
      <c r="M120" s="4956" t="s">
        <v>20916</v>
      </c>
      <c r="N120" s="4956"/>
      <c r="O120" s="4956"/>
      <c r="P120" s="4956"/>
    </row>
    <row r="121" spans="1:16">
      <c r="A121" s="4978" t="s">
        <v>16817</v>
      </c>
      <c r="B121" s="4954">
        <v>1</v>
      </c>
      <c r="C121" s="4956" t="s">
        <v>6780</v>
      </c>
      <c r="D121" s="4958">
        <v>958</v>
      </c>
      <c r="E121" s="4959" t="s">
        <v>4926</v>
      </c>
      <c r="F121" s="4961">
        <v>0</v>
      </c>
      <c r="G121" s="4956" t="s">
        <v>20919</v>
      </c>
      <c r="H121" s="4956" t="s">
        <v>20920</v>
      </c>
      <c r="I121" s="4961">
        <v>0.32</v>
      </c>
      <c r="J121" s="4956"/>
      <c r="K121" s="4956" t="s">
        <v>19</v>
      </c>
      <c r="L121" s="4962">
        <f t="shared" si="2"/>
        <v>0.32</v>
      </c>
      <c r="M121" s="4956" t="s">
        <v>20916</v>
      </c>
      <c r="N121" s="4956"/>
      <c r="O121" s="4956"/>
      <c r="P121" s="4956"/>
    </row>
    <row r="122" spans="1:16">
      <c r="A122" s="4978" t="s">
        <v>16817</v>
      </c>
      <c r="B122" s="4954">
        <v>1</v>
      </c>
      <c r="C122" s="4956" t="s">
        <v>6780</v>
      </c>
      <c r="D122" s="4958">
        <v>959</v>
      </c>
      <c r="E122" s="4959" t="s">
        <v>21034</v>
      </c>
      <c r="F122" s="4961">
        <v>0</v>
      </c>
      <c r="G122" s="4956" t="s">
        <v>20919</v>
      </c>
      <c r="H122" s="4956" t="s">
        <v>20920</v>
      </c>
      <c r="I122" s="4961">
        <v>0.09</v>
      </c>
      <c r="J122" s="4956"/>
      <c r="K122" s="4956" t="s">
        <v>19</v>
      </c>
      <c r="L122" s="4962">
        <f t="shared" si="2"/>
        <v>0.09</v>
      </c>
      <c r="M122" s="4956" t="s">
        <v>20916</v>
      </c>
      <c r="N122" s="4956"/>
      <c r="O122" s="4956"/>
      <c r="P122" s="4956"/>
    </row>
    <row r="123" spans="1:16">
      <c r="A123" s="4978" t="s">
        <v>16817</v>
      </c>
      <c r="B123" s="4954">
        <v>1</v>
      </c>
      <c r="C123" s="4956" t="s">
        <v>6780</v>
      </c>
      <c r="D123" s="4958">
        <v>960</v>
      </c>
      <c r="E123" s="4959" t="s">
        <v>21035</v>
      </c>
      <c r="F123" s="4961">
        <v>0</v>
      </c>
      <c r="G123" s="4956" t="s">
        <v>47</v>
      </c>
      <c r="H123" s="4956" t="s">
        <v>20914</v>
      </c>
      <c r="I123" s="4961">
        <v>0.37</v>
      </c>
      <c r="J123" s="4956" t="s">
        <v>19866</v>
      </c>
      <c r="K123" s="4956" t="s">
        <v>21016</v>
      </c>
      <c r="L123" s="4962">
        <f t="shared" si="2"/>
        <v>0.37</v>
      </c>
      <c r="M123" s="4956" t="s">
        <v>20916</v>
      </c>
      <c r="N123" s="4956"/>
      <c r="O123" s="4956"/>
      <c r="P123" s="4956"/>
    </row>
    <row r="124" spans="1:16">
      <c r="A124" s="4978" t="s">
        <v>16817</v>
      </c>
      <c r="B124" s="4954">
        <v>1</v>
      </c>
      <c r="C124" s="4956" t="s">
        <v>6780</v>
      </c>
      <c r="D124" s="4958">
        <v>961</v>
      </c>
      <c r="E124" s="4959" t="s">
        <v>21036</v>
      </c>
      <c r="F124" s="4961">
        <v>0</v>
      </c>
      <c r="G124" s="4956" t="s">
        <v>47</v>
      </c>
      <c r="H124" s="4956" t="s">
        <v>20911</v>
      </c>
      <c r="I124" s="4961">
        <v>0.42</v>
      </c>
      <c r="J124" s="4956" t="s">
        <v>781</v>
      </c>
      <c r="K124" s="4956" t="s">
        <v>20913</v>
      </c>
      <c r="L124" s="4962">
        <f t="shared" si="2"/>
        <v>0.42</v>
      </c>
      <c r="M124" s="4956" t="s">
        <v>20916</v>
      </c>
      <c r="N124" s="4956"/>
      <c r="O124" s="4956"/>
      <c r="P124" s="4956"/>
    </row>
    <row r="125" spans="1:16">
      <c r="A125" s="4978" t="s">
        <v>16817</v>
      </c>
      <c r="B125" s="4954">
        <v>1</v>
      </c>
      <c r="C125" s="4956" t="s">
        <v>6780</v>
      </c>
      <c r="D125" s="4958">
        <v>1028</v>
      </c>
      <c r="E125" s="4959" t="s">
        <v>21037</v>
      </c>
      <c r="F125" s="4961">
        <v>0</v>
      </c>
      <c r="G125" s="4956" t="s">
        <v>781</v>
      </c>
      <c r="H125" s="4956" t="s">
        <v>20913</v>
      </c>
      <c r="I125" s="4961">
        <v>3.77</v>
      </c>
      <c r="J125" s="4956" t="s">
        <v>20919</v>
      </c>
      <c r="K125" s="4956" t="s">
        <v>20913</v>
      </c>
      <c r="L125" s="4962">
        <f t="shared" si="2"/>
        <v>3.77</v>
      </c>
      <c r="M125" s="4956" t="s">
        <v>20916</v>
      </c>
      <c r="N125" s="4956"/>
      <c r="O125" s="4956"/>
      <c r="P125" s="4956"/>
    </row>
    <row r="126" spans="1:16">
      <c r="A126" s="4978" t="s">
        <v>16817</v>
      </c>
      <c r="B126" s="4954">
        <v>1</v>
      </c>
      <c r="C126" s="4956" t="s">
        <v>6780</v>
      </c>
      <c r="D126" s="4958">
        <v>1137</v>
      </c>
      <c r="E126" s="4959" t="s">
        <v>20927</v>
      </c>
      <c r="F126" s="4961">
        <v>0</v>
      </c>
      <c r="G126" s="4956" t="s">
        <v>20983</v>
      </c>
      <c r="H126" s="4956"/>
      <c r="I126" s="4961">
        <v>0.5</v>
      </c>
      <c r="J126" s="4956"/>
      <c r="K126" s="4956" t="s">
        <v>19</v>
      </c>
      <c r="L126" s="4962">
        <f t="shared" si="2"/>
        <v>0.5</v>
      </c>
      <c r="M126" s="4956" t="s">
        <v>20916</v>
      </c>
      <c r="N126" s="4956"/>
      <c r="O126" s="4956"/>
      <c r="P126" s="4956"/>
    </row>
    <row r="127" spans="1:16">
      <c r="A127" s="4978" t="s">
        <v>16817</v>
      </c>
      <c r="B127" s="4954">
        <v>1</v>
      </c>
      <c r="C127" s="4956" t="s">
        <v>6780</v>
      </c>
      <c r="D127" s="4958">
        <v>1139</v>
      </c>
      <c r="E127" s="4959" t="s">
        <v>21038</v>
      </c>
      <c r="F127" s="4961">
        <v>0</v>
      </c>
      <c r="G127" s="4956" t="s">
        <v>153</v>
      </c>
      <c r="H127" s="4956" t="s">
        <v>20918</v>
      </c>
      <c r="I127" s="4961">
        <v>0.25</v>
      </c>
      <c r="J127" s="4956" t="s">
        <v>1356</v>
      </c>
      <c r="K127" s="4956" t="s">
        <v>21294</v>
      </c>
      <c r="L127" s="4962">
        <f t="shared" si="2"/>
        <v>0.25</v>
      </c>
      <c r="M127" s="4956" t="s">
        <v>20916</v>
      </c>
      <c r="N127" s="4956"/>
      <c r="O127" s="4956"/>
      <c r="P127" s="4956"/>
    </row>
    <row r="128" spans="1:16">
      <c r="A128" s="4978" t="s">
        <v>16817</v>
      </c>
      <c r="B128" s="4954">
        <v>1</v>
      </c>
      <c r="C128" s="4956" t="s">
        <v>6780</v>
      </c>
      <c r="D128" s="4958">
        <v>1142</v>
      </c>
      <c r="E128" s="4959" t="s">
        <v>21039</v>
      </c>
      <c r="F128" s="4961">
        <v>0</v>
      </c>
      <c r="G128" s="4956" t="s">
        <v>562</v>
      </c>
      <c r="H128" s="4956" t="s">
        <v>20923</v>
      </c>
      <c r="I128" s="4961">
        <v>0.67</v>
      </c>
      <c r="J128" s="4956" t="s">
        <v>21535</v>
      </c>
      <c r="K128" s="4956" t="s">
        <v>21536</v>
      </c>
      <c r="L128" s="4962">
        <f t="shared" si="2"/>
        <v>0.67</v>
      </c>
      <c r="M128" s="4956" t="s">
        <v>20916</v>
      </c>
      <c r="N128" s="4956"/>
      <c r="O128" s="4956"/>
      <c r="P128" s="4956"/>
    </row>
    <row r="129" spans="1:16">
      <c r="A129" s="4978" t="s">
        <v>16817</v>
      </c>
      <c r="B129" s="4954">
        <v>1</v>
      </c>
      <c r="C129" s="4956" t="s">
        <v>6780</v>
      </c>
      <c r="D129" s="4958">
        <v>1143</v>
      </c>
      <c r="E129" s="4959" t="s">
        <v>21040</v>
      </c>
      <c r="F129" s="4961">
        <v>0</v>
      </c>
      <c r="G129" s="4956" t="s">
        <v>21537</v>
      </c>
      <c r="H129" s="4956" t="s">
        <v>21094</v>
      </c>
      <c r="I129" s="4961">
        <v>0.17</v>
      </c>
      <c r="J129" s="4956" t="s">
        <v>19866</v>
      </c>
      <c r="K129" s="4956" t="s">
        <v>21016</v>
      </c>
      <c r="L129" s="4962">
        <f t="shared" si="2"/>
        <v>0.17</v>
      </c>
      <c r="M129" s="4956" t="s">
        <v>20916</v>
      </c>
      <c r="N129" s="4956"/>
      <c r="O129" s="4956"/>
      <c r="P129" s="4956"/>
    </row>
    <row r="130" spans="1:16">
      <c r="A130" s="4978" t="s">
        <v>16817</v>
      </c>
      <c r="B130" s="4954">
        <v>1</v>
      </c>
      <c r="C130" s="4956" t="s">
        <v>6780</v>
      </c>
      <c r="D130" s="4958">
        <v>1143</v>
      </c>
      <c r="E130" s="4959" t="s">
        <v>2230</v>
      </c>
      <c r="F130" s="4961">
        <v>0.17</v>
      </c>
      <c r="G130" s="4956" t="s">
        <v>19866</v>
      </c>
      <c r="H130" s="4956" t="s">
        <v>21016</v>
      </c>
      <c r="I130" s="4961">
        <v>0.39</v>
      </c>
      <c r="J130" s="4956" t="s">
        <v>21523</v>
      </c>
      <c r="K130" s="4956" t="s">
        <v>21524</v>
      </c>
      <c r="L130" s="4962">
        <f t="shared" si="2"/>
        <v>0.22</v>
      </c>
      <c r="M130" s="4956" t="s">
        <v>21041</v>
      </c>
      <c r="N130" s="4956"/>
      <c r="O130" s="4956"/>
      <c r="P130" s="4956"/>
    </row>
    <row r="131" spans="1:16">
      <c r="A131" s="4978" t="s">
        <v>16817</v>
      </c>
      <c r="B131" s="4954">
        <v>1</v>
      </c>
      <c r="C131" s="4956" t="s">
        <v>6780</v>
      </c>
      <c r="D131" s="4958">
        <v>1144</v>
      </c>
      <c r="E131" s="4959" t="s">
        <v>21042</v>
      </c>
      <c r="F131" s="4961">
        <v>0</v>
      </c>
      <c r="G131" s="4956" t="s">
        <v>19866</v>
      </c>
      <c r="H131" s="4956" t="s">
        <v>21016</v>
      </c>
      <c r="I131" s="4961">
        <v>0.15</v>
      </c>
      <c r="J131" s="4956" t="s">
        <v>21523</v>
      </c>
      <c r="K131" s="4956" t="s">
        <v>21524</v>
      </c>
      <c r="L131" s="4962">
        <f t="shared" si="2"/>
        <v>0.15</v>
      </c>
      <c r="M131" s="4956" t="s">
        <v>21041</v>
      </c>
      <c r="N131" s="4956"/>
      <c r="O131" s="4956"/>
      <c r="P131" s="4956"/>
    </row>
    <row r="132" spans="1:16">
      <c r="A132" s="4978" t="s">
        <v>16817</v>
      </c>
      <c r="B132" s="4954">
        <v>1</v>
      </c>
      <c r="C132" s="4956" t="s">
        <v>6780</v>
      </c>
      <c r="D132" s="4958">
        <v>1145</v>
      </c>
      <c r="E132" s="4959" t="s">
        <v>21043</v>
      </c>
      <c r="F132" s="4961">
        <v>0</v>
      </c>
      <c r="G132" s="4956" t="s">
        <v>21538</v>
      </c>
      <c r="H132" s="4956" t="s">
        <v>21093</v>
      </c>
      <c r="I132" s="4961">
        <v>0.22</v>
      </c>
      <c r="J132" s="4956" t="s">
        <v>47</v>
      </c>
      <c r="K132" s="4956" t="s">
        <v>20914</v>
      </c>
      <c r="L132" s="4962">
        <f t="shared" si="2"/>
        <v>0.22</v>
      </c>
      <c r="M132" s="4956" t="s">
        <v>21041</v>
      </c>
      <c r="N132" s="4956"/>
      <c r="O132" s="4956"/>
      <c r="P132" s="4956"/>
    </row>
    <row r="133" spans="1:16">
      <c r="A133" s="4978" t="s">
        <v>16817</v>
      </c>
      <c r="B133" s="4954">
        <v>1</v>
      </c>
      <c r="C133" s="4956" t="s">
        <v>6780</v>
      </c>
      <c r="D133" s="4958">
        <v>1146</v>
      </c>
      <c r="E133" s="4959" t="s">
        <v>21044</v>
      </c>
      <c r="F133" s="4961">
        <v>0</v>
      </c>
      <c r="G133" s="4956" t="s">
        <v>47</v>
      </c>
      <c r="H133" s="4956" t="s">
        <v>20914</v>
      </c>
      <c r="I133" s="4961">
        <v>0.215</v>
      </c>
      <c r="J133" s="4956" t="s">
        <v>21539</v>
      </c>
      <c r="K133" s="4956" t="s">
        <v>21045</v>
      </c>
      <c r="L133" s="4962">
        <f t="shared" si="2"/>
        <v>0.215</v>
      </c>
      <c r="M133" s="4956" t="s">
        <v>21041</v>
      </c>
      <c r="N133" s="4956"/>
      <c r="O133" s="4956"/>
      <c r="P133" s="4956"/>
    </row>
    <row r="134" spans="1:16">
      <c r="A134" s="4978" t="s">
        <v>16817</v>
      </c>
      <c r="B134" s="4954">
        <v>1</v>
      </c>
      <c r="C134" s="4956" t="s">
        <v>6780</v>
      </c>
      <c r="D134" s="4958">
        <v>1146</v>
      </c>
      <c r="E134" s="4959" t="s">
        <v>21045</v>
      </c>
      <c r="F134" s="4961">
        <v>0.215</v>
      </c>
      <c r="G134" s="4956" t="s">
        <v>21540</v>
      </c>
      <c r="H134" s="4956" t="s">
        <v>21045</v>
      </c>
      <c r="I134" s="4961">
        <v>0.26</v>
      </c>
      <c r="J134" s="4956" t="s">
        <v>21539</v>
      </c>
      <c r="K134" s="4956" t="s">
        <v>21045</v>
      </c>
      <c r="L134" s="4962">
        <f t="shared" si="2"/>
        <v>4.5000000000000012E-2</v>
      </c>
      <c r="M134" s="4956" t="s">
        <v>21041</v>
      </c>
      <c r="N134" s="4956"/>
      <c r="O134" s="4956"/>
      <c r="P134" s="4956"/>
    </row>
    <row r="135" spans="1:16">
      <c r="A135" s="4978" t="s">
        <v>16817</v>
      </c>
      <c r="B135" s="4954">
        <v>1</v>
      </c>
      <c r="C135" s="4956" t="s">
        <v>6780</v>
      </c>
      <c r="D135" s="4958">
        <v>1146</v>
      </c>
      <c r="E135" s="4959" t="s">
        <v>21044</v>
      </c>
      <c r="F135" s="4961">
        <v>0.26</v>
      </c>
      <c r="G135" s="4956" t="s">
        <v>21540</v>
      </c>
      <c r="H135" s="4956" t="s">
        <v>21045</v>
      </c>
      <c r="I135" s="4961">
        <v>0.91</v>
      </c>
      <c r="J135" s="4956" t="s">
        <v>21541</v>
      </c>
      <c r="K135" s="4956" t="s">
        <v>21107</v>
      </c>
      <c r="L135" s="4962">
        <f t="shared" si="2"/>
        <v>0.65</v>
      </c>
      <c r="M135" s="4956" t="s">
        <v>21041</v>
      </c>
      <c r="N135" s="4956"/>
      <c r="O135" s="4956"/>
      <c r="P135" s="4956"/>
    </row>
    <row r="136" spans="1:16">
      <c r="A136" s="4978" t="s">
        <v>16817</v>
      </c>
      <c r="B136" s="4954">
        <v>1</v>
      </c>
      <c r="C136" s="4956" t="s">
        <v>6780</v>
      </c>
      <c r="D136" s="4958">
        <v>1147</v>
      </c>
      <c r="E136" s="4959" t="s">
        <v>21046</v>
      </c>
      <c r="F136" s="4961">
        <v>0</v>
      </c>
      <c r="G136" s="4956" t="s">
        <v>20919</v>
      </c>
      <c r="H136" s="4956" t="s">
        <v>20920</v>
      </c>
      <c r="I136" s="4961">
        <v>1.04</v>
      </c>
      <c r="J136" s="4956" t="s">
        <v>47</v>
      </c>
      <c r="K136" s="4956" t="s">
        <v>20914</v>
      </c>
      <c r="L136" s="4962">
        <f t="shared" si="2"/>
        <v>1.04</v>
      </c>
      <c r="M136" s="4956" t="s">
        <v>21041</v>
      </c>
      <c r="N136" s="4956"/>
      <c r="O136" s="4956"/>
      <c r="P136" s="4956"/>
    </row>
    <row r="137" spans="1:16">
      <c r="A137" s="4978" t="s">
        <v>16817</v>
      </c>
      <c r="B137" s="4954">
        <v>1</v>
      </c>
      <c r="C137" s="4956" t="s">
        <v>6780</v>
      </c>
      <c r="D137" s="4958">
        <v>1148</v>
      </c>
      <c r="E137" s="4959" t="s">
        <v>21047</v>
      </c>
      <c r="F137" s="4961">
        <v>0</v>
      </c>
      <c r="G137" s="4956" t="s">
        <v>21542</v>
      </c>
      <c r="H137" s="4956" t="s">
        <v>21044</v>
      </c>
      <c r="I137" s="4961">
        <v>0.09</v>
      </c>
      <c r="J137" s="4956" t="s">
        <v>20919</v>
      </c>
      <c r="K137" s="4956" t="s">
        <v>20920</v>
      </c>
      <c r="L137" s="4962">
        <f t="shared" si="2"/>
        <v>0.09</v>
      </c>
      <c r="M137" s="4956" t="s">
        <v>21041</v>
      </c>
      <c r="N137" s="4956"/>
      <c r="O137" s="4956"/>
      <c r="P137" s="4956"/>
    </row>
    <row r="138" spans="1:16">
      <c r="A138" s="4978" t="s">
        <v>16817</v>
      </c>
      <c r="B138" s="4954">
        <v>1</v>
      </c>
      <c r="C138" s="4956" t="s">
        <v>6780</v>
      </c>
      <c r="D138" s="4958">
        <v>1149</v>
      </c>
      <c r="E138" s="4959" t="s">
        <v>21048</v>
      </c>
      <c r="F138" s="4961">
        <v>0</v>
      </c>
      <c r="G138" s="4956" t="s">
        <v>21543</v>
      </c>
      <c r="H138" s="4956" t="s">
        <v>21544</v>
      </c>
      <c r="I138" s="4961">
        <v>0.28999999999999998</v>
      </c>
      <c r="J138" s="4956" t="s">
        <v>21545</v>
      </c>
      <c r="K138" s="4956" t="s">
        <v>21546</v>
      </c>
      <c r="L138" s="4962">
        <f t="shared" si="2"/>
        <v>0.28999999999999998</v>
      </c>
      <c r="M138" s="4956" t="s">
        <v>21041</v>
      </c>
      <c r="N138" s="4956"/>
      <c r="O138" s="4956"/>
      <c r="P138" s="4956"/>
    </row>
    <row r="139" spans="1:16">
      <c r="A139" s="4978" t="s">
        <v>16817</v>
      </c>
      <c r="B139" s="4954">
        <v>1</v>
      </c>
      <c r="C139" s="4956" t="s">
        <v>6780</v>
      </c>
      <c r="D139" s="4958">
        <v>1149</v>
      </c>
      <c r="E139" s="4959" t="s">
        <v>21049</v>
      </c>
      <c r="F139" s="4961">
        <v>0.28999999999999998</v>
      </c>
      <c r="G139" s="4956" t="s">
        <v>21545</v>
      </c>
      <c r="H139" s="4956" t="s">
        <v>21547</v>
      </c>
      <c r="I139" s="4961">
        <v>0.49</v>
      </c>
      <c r="J139" s="4956" t="s">
        <v>781</v>
      </c>
      <c r="K139" s="4956" t="s">
        <v>20921</v>
      </c>
      <c r="L139" s="4962">
        <f t="shared" si="2"/>
        <v>0.2</v>
      </c>
      <c r="M139" s="4956" t="s">
        <v>21041</v>
      </c>
      <c r="N139" s="4956"/>
      <c r="O139" s="4956"/>
      <c r="P139" s="4956"/>
    </row>
    <row r="140" spans="1:16">
      <c r="A140" s="4978" t="s">
        <v>16817</v>
      </c>
      <c r="B140" s="4954">
        <v>1</v>
      </c>
      <c r="C140" s="4956" t="s">
        <v>6780</v>
      </c>
      <c r="D140" s="4958">
        <v>1150</v>
      </c>
      <c r="E140" s="4959" t="s">
        <v>21050</v>
      </c>
      <c r="F140" s="4961">
        <v>0</v>
      </c>
      <c r="G140" s="4956" t="s">
        <v>21548</v>
      </c>
      <c r="H140" s="4956" t="s">
        <v>21048</v>
      </c>
      <c r="I140" s="4961">
        <v>0.17</v>
      </c>
      <c r="J140" s="4956" t="s">
        <v>21543</v>
      </c>
      <c r="K140" s="4956" t="s">
        <v>21051</v>
      </c>
      <c r="L140" s="4962">
        <f t="shared" si="2"/>
        <v>0.17</v>
      </c>
      <c r="M140" s="4956" t="s">
        <v>21041</v>
      </c>
      <c r="N140" s="4956"/>
      <c r="O140" s="4956"/>
      <c r="P140" s="4956"/>
    </row>
    <row r="141" spans="1:16">
      <c r="A141" s="4978" t="s">
        <v>16817</v>
      </c>
      <c r="B141" s="4954">
        <v>1</v>
      </c>
      <c r="C141" s="4956" t="s">
        <v>6780</v>
      </c>
      <c r="D141" s="4958">
        <v>1150</v>
      </c>
      <c r="E141" s="4959" t="s">
        <v>21051</v>
      </c>
      <c r="F141" s="4961">
        <v>0.17</v>
      </c>
      <c r="G141" s="4956" t="s">
        <v>21543</v>
      </c>
      <c r="H141" s="4956" t="s">
        <v>21544</v>
      </c>
      <c r="I141" s="4961">
        <v>0.2</v>
      </c>
      <c r="J141" s="4956" t="s">
        <v>21549</v>
      </c>
      <c r="K141" s="4956" t="s">
        <v>21051</v>
      </c>
      <c r="L141" s="4962">
        <f t="shared" si="2"/>
        <v>0.03</v>
      </c>
      <c r="M141" s="4956" t="s">
        <v>21041</v>
      </c>
      <c r="N141" s="4956"/>
      <c r="O141" s="4956"/>
      <c r="P141" s="4956"/>
    </row>
    <row r="142" spans="1:16">
      <c r="A142" s="4978" t="s">
        <v>16817</v>
      </c>
      <c r="B142" s="4954">
        <v>1</v>
      </c>
      <c r="C142" s="4956" t="s">
        <v>6780</v>
      </c>
      <c r="D142" s="4958">
        <v>1150</v>
      </c>
      <c r="E142" s="4959" t="s">
        <v>21052</v>
      </c>
      <c r="F142" s="4961">
        <v>0.2</v>
      </c>
      <c r="G142" s="4956" t="s">
        <v>21543</v>
      </c>
      <c r="H142" s="4956" t="s">
        <v>21544</v>
      </c>
      <c r="I142" s="4961">
        <v>0.93</v>
      </c>
      <c r="J142" s="4956"/>
      <c r="K142" s="4956" t="s">
        <v>19</v>
      </c>
      <c r="L142" s="4962">
        <f t="shared" si="2"/>
        <v>0.73</v>
      </c>
      <c r="M142" s="4956" t="s">
        <v>21041</v>
      </c>
      <c r="N142" s="4956"/>
      <c r="O142" s="4956"/>
      <c r="P142" s="4956"/>
    </row>
    <row r="143" spans="1:16">
      <c r="A143" s="4978" t="s">
        <v>16817</v>
      </c>
      <c r="B143" s="4954">
        <v>1</v>
      </c>
      <c r="C143" s="4956" t="s">
        <v>6780</v>
      </c>
      <c r="D143" s="4958">
        <v>1151</v>
      </c>
      <c r="E143" s="4959" t="s">
        <v>20941</v>
      </c>
      <c r="F143" s="4961">
        <v>0</v>
      </c>
      <c r="G143" s="4956" t="s">
        <v>252</v>
      </c>
      <c r="H143" s="4956" t="s">
        <v>20947</v>
      </c>
      <c r="I143" s="4961">
        <v>0.89</v>
      </c>
      <c r="J143" s="4956" t="s">
        <v>7815</v>
      </c>
      <c r="K143" s="4956" t="s">
        <v>21550</v>
      </c>
      <c r="L143" s="4962">
        <f t="shared" si="2"/>
        <v>0.89</v>
      </c>
      <c r="M143" s="4956" t="s">
        <v>21041</v>
      </c>
      <c r="N143" s="4956"/>
      <c r="O143" s="4956"/>
      <c r="P143" s="4956"/>
    </row>
    <row r="144" spans="1:16">
      <c r="A144" s="4978" t="s">
        <v>16817</v>
      </c>
      <c r="B144" s="4954">
        <v>1</v>
      </c>
      <c r="C144" s="4956" t="s">
        <v>6780</v>
      </c>
      <c r="D144" s="4958">
        <v>1295</v>
      </c>
      <c r="E144" s="4959" t="s">
        <v>21053</v>
      </c>
      <c r="F144" s="4961">
        <v>0</v>
      </c>
      <c r="G144" s="4956" t="s">
        <v>47</v>
      </c>
      <c r="H144" s="4956" t="s">
        <v>20914</v>
      </c>
      <c r="I144" s="4961">
        <v>0.21</v>
      </c>
      <c r="J144" s="4956" t="s">
        <v>21539</v>
      </c>
      <c r="K144" s="4956" t="s">
        <v>21045</v>
      </c>
      <c r="L144" s="4962">
        <f t="shared" si="2"/>
        <v>0.21</v>
      </c>
      <c r="M144" s="4956" t="s">
        <v>21041</v>
      </c>
      <c r="N144" s="4956"/>
      <c r="O144" s="4956"/>
      <c r="P144" s="4956"/>
    </row>
    <row r="145" spans="1:16">
      <c r="A145" s="4978" t="s">
        <v>16817</v>
      </c>
      <c r="B145" s="4954">
        <v>1</v>
      </c>
      <c r="C145" s="4956" t="s">
        <v>6780</v>
      </c>
      <c r="D145" s="4958">
        <v>1296</v>
      </c>
      <c r="E145" s="4959" t="s">
        <v>21049</v>
      </c>
      <c r="F145" s="4961">
        <v>0</v>
      </c>
      <c r="G145" s="4956" t="s">
        <v>21548</v>
      </c>
      <c r="H145" s="4956" t="s">
        <v>21048</v>
      </c>
      <c r="I145" s="4961">
        <v>0.39</v>
      </c>
      <c r="J145" s="4956"/>
      <c r="K145" s="4956" t="s">
        <v>19</v>
      </c>
      <c r="L145" s="4962">
        <f t="shared" si="2"/>
        <v>0.39</v>
      </c>
      <c r="M145" s="4956" t="s">
        <v>21041</v>
      </c>
      <c r="N145" s="4956"/>
      <c r="O145" s="4956"/>
      <c r="P145" s="4956"/>
    </row>
    <row r="146" spans="1:16">
      <c r="A146" s="4978" t="s">
        <v>16817</v>
      </c>
      <c r="B146" s="4954">
        <v>1</v>
      </c>
      <c r="C146" s="4956" t="s">
        <v>6780</v>
      </c>
      <c r="D146" s="4958">
        <v>1300</v>
      </c>
      <c r="E146" s="4959" t="s">
        <v>21054</v>
      </c>
      <c r="F146" s="4961">
        <v>0</v>
      </c>
      <c r="G146" s="4956" t="s">
        <v>5647</v>
      </c>
      <c r="H146" s="4956" t="s">
        <v>2266</v>
      </c>
      <c r="I146" s="4961">
        <v>0.34</v>
      </c>
      <c r="J146" s="4956" t="s">
        <v>21551</v>
      </c>
      <c r="K146" s="4956" t="s">
        <v>21296</v>
      </c>
      <c r="L146" s="4962">
        <f t="shared" si="2"/>
        <v>0.34</v>
      </c>
      <c r="M146" s="4956" t="s">
        <v>21041</v>
      </c>
      <c r="N146" s="4956"/>
      <c r="O146" s="4956"/>
      <c r="P146" s="4956"/>
    </row>
    <row r="147" spans="1:16">
      <c r="A147" s="4978" t="s">
        <v>16817</v>
      </c>
      <c r="B147" s="4954">
        <v>1</v>
      </c>
      <c r="C147" s="4956" t="s">
        <v>6780</v>
      </c>
      <c r="D147" s="4958">
        <v>1301</v>
      </c>
      <c r="E147" s="4959" t="s">
        <v>21055</v>
      </c>
      <c r="F147" s="4961">
        <v>0</v>
      </c>
      <c r="G147" s="4956" t="s">
        <v>20919</v>
      </c>
      <c r="H147" s="4956" t="s">
        <v>20920</v>
      </c>
      <c r="I147" s="4961">
        <v>0.39</v>
      </c>
      <c r="J147" s="4956" t="s">
        <v>7815</v>
      </c>
      <c r="K147" s="4956" t="s">
        <v>20938</v>
      </c>
      <c r="L147" s="4962">
        <f t="shared" si="2"/>
        <v>0.39</v>
      </c>
      <c r="M147" s="4956" t="s">
        <v>21041</v>
      </c>
      <c r="N147" s="4956"/>
      <c r="O147" s="4956"/>
      <c r="P147" s="4956"/>
    </row>
    <row r="148" spans="1:16">
      <c r="A148" s="4978" t="s">
        <v>16817</v>
      </c>
      <c r="B148" s="4954">
        <v>1</v>
      </c>
      <c r="C148" s="4956" t="s">
        <v>6780</v>
      </c>
      <c r="D148" s="4958">
        <v>1302</v>
      </c>
      <c r="E148" s="4959" t="s">
        <v>20912</v>
      </c>
      <c r="F148" s="4961">
        <v>0</v>
      </c>
      <c r="G148" s="4956" t="s">
        <v>781</v>
      </c>
      <c r="H148" s="4956" t="s">
        <v>20921</v>
      </c>
      <c r="I148" s="4961">
        <v>0.41</v>
      </c>
      <c r="J148" s="4956" t="s">
        <v>47</v>
      </c>
      <c r="K148" s="4956" t="s">
        <v>20914</v>
      </c>
      <c r="L148" s="4962">
        <f t="shared" si="2"/>
        <v>0.41</v>
      </c>
      <c r="M148" s="4956" t="s">
        <v>21041</v>
      </c>
      <c r="N148" s="4956"/>
      <c r="O148" s="4956"/>
      <c r="P148" s="4956"/>
    </row>
    <row r="149" spans="1:16">
      <c r="A149" s="4978" t="s">
        <v>16817</v>
      </c>
      <c r="B149" s="4954">
        <v>1</v>
      </c>
      <c r="C149" s="4956" t="s">
        <v>6780</v>
      </c>
      <c r="D149" s="4958">
        <v>1303</v>
      </c>
      <c r="E149" s="4959" t="s">
        <v>21056</v>
      </c>
      <c r="F149" s="4961">
        <v>0</v>
      </c>
      <c r="G149" s="4956" t="s">
        <v>21301</v>
      </c>
      <c r="H149" s="4956" t="s">
        <v>21037</v>
      </c>
      <c r="I149" s="4961">
        <v>0.72</v>
      </c>
      <c r="J149" s="4956" t="s">
        <v>781</v>
      </c>
      <c r="K149" s="4956" t="s">
        <v>20921</v>
      </c>
      <c r="L149" s="4962">
        <f t="shared" si="2"/>
        <v>0.72</v>
      </c>
      <c r="M149" s="4956" t="s">
        <v>21041</v>
      </c>
      <c r="N149" s="4956"/>
      <c r="O149" s="4956"/>
      <c r="P149" s="4956"/>
    </row>
    <row r="150" spans="1:16">
      <c r="A150" s="4978" t="s">
        <v>16817</v>
      </c>
      <c r="B150" s="4954">
        <v>1</v>
      </c>
      <c r="C150" s="4956" t="s">
        <v>6780</v>
      </c>
      <c r="D150" s="4958">
        <v>1304</v>
      </c>
      <c r="E150" s="4959" t="s">
        <v>21057</v>
      </c>
      <c r="F150" s="4961">
        <v>0</v>
      </c>
      <c r="G150" s="4956" t="s">
        <v>21523</v>
      </c>
      <c r="H150" s="4956" t="s">
        <v>21035</v>
      </c>
      <c r="I150" s="4961">
        <v>0.24</v>
      </c>
      <c r="J150" s="4956" t="s">
        <v>19866</v>
      </c>
      <c r="K150" s="4956" t="s">
        <v>21016</v>
      </c>
      <c r="L150" s="4962">
        <f t="shared" si="2"/>
        <v>0.24</v>
      </c>
      <c r="M150" s="4956" t="s">
        <v>21041</v>
      </c>
      <c r="N150" s="4956"/>
      <c r="O150" s="4956"/>
      <c r="P150" s="4956"/>
    </row>
    <row r="151" spans="1:16">
      <c r="A151" s="4978" t="s">
        <v>16817</v>
      </c>
      <c r="B151" s="4954">
        <v>1</v>
      </c>
      <c r="C151" s="4956" t="s">
        <v>6780</v>
      </c>
      <c r="D151" s="4958">
        <v>1305</v>
      </c>
      <c r="E151" s="4959" t="s">
        <v>21058</v>
      </c>
      <c r="F151" s="4961">
        <v>0</v>
      </c>
      <c r="G151" s="4956" t="s">
        <v>19866</v>
      </c>
      <c r="H151" s="4956" t="s">
        <v>21016</v>
      </c>
      <c r="I151" s="4961">
        <v>0.22</v>
      </c>
      <c r="J151" s="4956" t="s">
        <v>21523</v>
      </c>
      <c r="K151" s="4956" t="s">
        <v>21524</v>
      </c>
      <c r="L151" s="4962">
        <f t="shared" si="2"/>
        <v>0.22</v>
      </c>
      <c r="M151" s="4956" t="s">
        <v>21041</v>
      </c>
      <c r="N151" s="4956"/>
      <c r="O151" s="4956"/>
      <c r="P151" s="4956"/>
    </row>
    <row r="152" spans="1:16">
      <c r="A152" s="4978" t="s">
        <v>16817</v>
      </c>
      <c r="B152" s="4954">
        <v>1</v>
      </c>
      <c r="C152" s="4956" t="s">
        <v>6780</v>
      </c>
      <c r="D152" s="4958">
        <v>1466</v>
      </c>
      <c r="E152" s="4959" t="s">
        <v>21059</v>
      </c>
      <c r="F152" s="4961">
        <v>0</v>
      </c>
      <c r="G152" s="4956" t="s">
        <v>21542</v>
      </c>
      <c r="H152" s="4956" t="s">
        <v>21044</v>
      </c>
      <c r="I152" s="4961">
        <v>0.18</v>
      </c>
      <c r="J152" s="4956"/>
      <c r="K152" s="4956" t="s">
        <v>19</v>
      </c>
      <c r="L152" s="4962">
        <f t="shared" si="2"/>
        <v>0.18</v>
      </c>
      <c r="M152" s="4956" t="s">
        <v>21041</v>
      </c>
      <c r="N152" s="4956"/>
      <c r="O152" s="4956"/>
      <c r="P152" s="4956"/>
    </row>
    <row r="153" spans="1:16">
      <c r="A153" s="4978" t="s">
        <v>16817</v>
      </c>
      <c r="B153" s="4954">
        <v>1</v>
      </c>
      <c r="C153" s="4956" t="s">
        <v>6780</v>
      </c>
      <c r="D153" s="4958">
        <v>1467</v>
      </c>
      <c r="E153" s="4959" t="s">
        <v>21060</v>
      </c>
      <c r="F153" s="4961">
        <v>0</v>
      </c>
      <c r="G153" s="4956" t="s">
        <v>21552</v>
      </c>
      <c r="H153" s="4956" t="s">
        <v>21553</v>
      </c>
      <c r="I153" s="4961">
        <v>0.17</v>
      </c>
      <c r="J153" s="4956" t="s">
        <v>21542</v>
      </c>
      <c r="K153" s="4956" t="s">
        <v>21044</v>
      </c>
      <c r="L153" s="4962">
        <f t="shared" si="2"/>
        <v>0.17</v>
      </c>
      <c r="M153" s="4956" t="s">
        <v>21041</v>
      </c>
      <c r="N153" s="4956"/>
      <c r="O153" s="4956"/>
      <c r="P153" s="4956"/>
    </row>
    <row r="154" spans="1:16">
      <c r="A154" s="4978" t="s">
        <v>16817</v>
      </c>
      <c r="B154" s="4954">
        <v>1</v>
      </c>
      <c r="C154" s="4956" t="s">
        <v>6780</v>
      </c>
      <c r="D154" s="4958">
        <v>1468</v>
      </c>
      <c r="E154" s="4959" t="s">
        <v>21045</v>
      </c>
      <c r="F154" s="4961">
        <v>0</v>
      </c>
      <c r="G154" s="4956" t="s">
        <v>21552</v>
      </c>
      <c r="H154" s="4956" t="s">
        <v>21553</v>
      </c>
      <c r="I154" s="4961">
        <v>0.21</v>
      </c>
      <c r="J154" s="4956" t="s">
        <v>21542</v>
      </c>
      <c r="K154" s="4956" t="s">
        <v>21044</v>
      </c>
      <c r="L154" s="4962">
        <f t="shared" si="2"/>
        <v>0.21</v>
      </c>
      <c r="M154" s="4956" t="s">
        <v>21041</v>
      </c>
      <c r="N154" s="4956"/>
      <c r="O154" s="4956"/>
      <c r="P154" s="4956"/>
    </row>
    <row r="155" spans="1:16">
      <c r="A155" s="4978" t="s">
        <v>16817</v>
      </c>
      <c r="B155" s="4954">
        <v>1</v>
      </c>
      <c r="C155" s="4956" t="s">
        <v>6780</v>
      </c>
      <c r="D155" s="4958">
        <v>1469</v>
      </c>
      <c r="E155" s="4959" t="s">
        <v>21061</v>
      </c>
      <c r="F155" s="4961">
        <v>0.19</v>
      </c>
      <c r="G155" s="4956" t="s">
        <v>21554</v>
      </c>
      <c r="H155" s="4956" t="s">
        <v>21555</v>
      </c>
      <c r="I155" s="4961">
        <v>0.75</v>
      </c>
      <c r="J155" s="4956"/>
      <c r="K155" s="4956" t="s">
        <v>19</v>
      </c>
      <c r="L155" s="4962">
        <f t="shared" si="2"/>
        <v>0.56000000000000005</v>
      </c>
      <c r="M155" s="4956" t="s">
        <v>21041</v>
      </c>
      <c r="N155" s="4956"/>
      <c r="O155" s="4956"/>
      <c r="P155" s="4956"/>
    </row>
    <row r="156" spans="1:16">
      <c r="A156" s="4978" t="s">
        <v>16817</v>
      </c>
      <c r="B156" s="4954">
        <v>1</v>
      </c>
      <c r="C156" s="4956" t="s">
        <v>6780</v>
      </c>
      <c r="D156" s="4958">
        <v>1470</v>
      </c>
      <c r="E156" s="4959" t="s">
        <v>21062</v>
      </c>
      <c r="F156" s="4961">
        <v>0</v>
      </c>
      <c r="G156" s="4956" t="s">
        <v>21301</v>
      </c>
      <c r="H156" s="4956" t="s">
        <v>21037</v>
      </c>
      <c r="I156" s="4961">
        <v>0.34</v>
      </c>
      <c r="J156" s="4956" t="s">
        <v>21301</v>
      </c>
      <c r="K156" s="4956" t="s">
        <v>21037</v>
      </c>
      <c r="L156" s="4962">
        <f t="shared" si="2"/>
        <v>0.34</v>
      </c>
      <c r="M156" s="4956" t="s">
        <v>21041</v>
      </c>
      <c r="N156" s="4956"/>
      <c r="O156" s="4956"/>
      <c r="P156" s="4956"/>
    </row>
    <row r="157" spans="1:16">
      <c r="A157" s="4978" t="s">
        <v>16817</v>
      </c>
      <c r="B157" s="4954">
        <v>1</v>
      </c>
      <c r="C157" s="4956" t="s">
        <v>6780</v>
      </c>
      <c r="D157" s="4958">
        <v>1472</v>
      </c>
      <c r="E157" s="4959" t="s">
        <v>21063</v>
      </c>
      <c r="F157" s="4961">
        <v>0</v>
      </c>
      <c r="G157" s="4956" t="s">
        <v>10441</v>
      </c>
      <c r="H157" s="4956" t="s">
        <v>21019</v>
      </c>
      <c r="I157" s="4961">
        <v>0.26</v>
      </c>
      <c r="J157" s="4956" t="s">
        <v>10441</v>
      </c>
      <c r="K157" s="4956" t="s">
        <v>21556</v>
      </c>
      <c r="L157" s="4962">
        <f t="shared" si="2"/>
        <v>0.26</v>
      </c>
      <c r="M157" s="4956" t="s">
        <v>21041</v>
      </c>
      <c r="N157" s="4956"/>
      <c r="O157" s="4956"/>
      <c r="P157" s="4956"/>
    </row>
    <row r="158" spans="1:16">
      <c r="A158" s="4978" t="s">
        <v>16817</v>
      </c>
      <c r="B158" s="4954">
        <v>1</v>
      </c>
      <c r="C158" s="4956" t="s">
        <v>6780</v>
      </c>
      <c r="D158" s="4958">
        <v>1474</v>
      </c>
      <c r="E158" s="4959" t="s">
        <v>21064</v>
      </c>
      <c r="F158" s="4961">
        <v>0</v>
      </c>
      <c r="G158" s="4956" t="s">
        <v>20919</v>
      </c>
      <c r="H158" s="4956" t="s">
        <v>20920</v>
      </c>
      <c r="I158" s="4961">
        <v>0.24</v>
      </c>
      <c r="J158" s="4956"/>
      <c r="K158" s="4956" t="s">
        <v>19</v>
      </c>
      <c r="L158" s="4962">
        <f t="shared" si="2"/>
        <v>0.24</v>
      </c>
      <c r="M158" s="4956" t="s">
        <v>21041</v>
      </c>
      <c r="N158" s="4956"/>
      <c r="O158" s="4956"/>
      <c r="P158" s="4956"/>
    </row>
    <row r="159" spans="1:16">
      <c r="A159" s="4978" t="s">
        <v>16817</v>
      </c>
      <c r="B159" s="4954">
        <v>1</v>
      </c>
      <c r="C159" s="4956" t="s">
        <v>6780</v>
      </c>
      <c r="D159" s="4958">
        <v>1475</v>
      </c>
      <c r="E159" s="4959" t="s">
        <v>21065</v>
      </c>
      <c r="F159" s="4961">
        <v>0</v>
      </c>
      <c r="G159" s="4956" t="s">
        <v>5647</v>
      </c>
      <c r="H159" s="4956" t="s">
        <v>2266</v>
      </c>
      <c r="I159" s="4961">
        <v>0.34</v>
      </c>
      <c r="J159" s="4956" t="s">
        <v>21551</v>
      </c>
      <c r="K159" s="4956" t="s">
        <v>21296</v>
      </c>
      <c r="L159" s="4962">
        <f t="shared" ref="L159:L222" si="3">I159-F159</f>
        <v>0.34</v>
      </c>
      <c r="M159" s="4956" t="s">
        <v>21041</v>
      </c>
      <c r="N159" s="4956"/>
      <c r="O159" s="4956"/>
      <c r="P159" s="4956"/>
    </row>
    <row r="160" spans="1:16">
      <c r="A160" s="4978" t="s">
        <v>16817</v>
      </c>
      <c r="B160" s="4954">
        <v>1</v>
      </c>
      <c r="C160" s="4956" t="s">
        <v>6780</v>
      </c>
      <c r="D160" s="4958">
        <v>1480</v>
      </c>
      <c r="E160" s="4959" t="s">
        <v>21066</v>
      </c>
      <c r="F160" s="4961">
        <v>0</v>
      </c>
      <c r="G160" s="4956" t="s">
        <v>11388</v>
      </c>
      <c r="H160" s="4956" t="s">
        <v>20935</v>
      </c>
      <c r="I160" s="4961">
        <v>0.17</v>
      </c>
      <c r="J160" s="4956"/>
      <c r="K160" s="4956" t="s">
        <v>19</v>
      </c>
      <c r="L160" s="4962">
        <f t="shared" si="3"/>
        <v>0.17</v>
      </c>
      <c r="M160" s="4956" t="s">
        <v>21041</v>
      </c>
      <c r="N160" s="4956"/>
      <c r="O160" s="4956"/>
      <c r="P160" s="4956"/>
    </row>
    <row r="161" spans="1:16">
      <c r="A161" s="4978" t="s">
        <v>16817</v>
      </c>
      <c r="B161" s="4954">
        <v>1</v>
      </c>
      <c r="C161" s="4956" t="s">
        <v>6780</v>
      </c>
      <c r="D161" s="4958">
        <v>1481</v>
      </c>
      <c r="E161" s="4959" t="s">
        <v>21067</v>
      </c>
      <c r="F161" s="4961">
        <v>0</v>
      </c>
      <c r="G161" s="4956" t="s">
        <v>781</v>
      </c>
      <c r="H161" s="4956" t="s">
        <v>20921</v>
      </c>
      <c r="I161" s="4961">
        <v>0.16</v>
      </c>
      <c r="J161" s="4956"/>
      <c r="K161" s="4956" t="s">
        <v>19</v>
      </c>
      <c r="L161" s="4962">
        <f t="shared" si="3"/>
        <v>0.16</v>
      </c>
      <c r="M161" s="4956" t="s">
        <v>21041</v>
      </c>
      <c r="N161" s="4956"/>
      <c r="O161" s="4956"/>
      <c r="P161" s="4956"/>
    </row>
    <row r="162" spans="1:16">
      <c r="A162" s="4978" t="s">
        <v>16817</v>
      </c>
      <c r="B162" s="4954">
        <v>1</v>
      </c>
      <c r="C162" s="4956" t="s">
        <v>6780</v>
      </c>
      <c r="D162" s="4958">
        <v>1484</v>
      </c>
      <c r="E162" s="4959" t="s">
        <v>21068</v>
      </c>
      <c r="F162" s="4961">
        <v>0</v>
      </c>
      <c r="G162" s="4956" t="s">
        <v>21548</v>
      </c>
      <c r="H162" s="4956" t="s">
        <v>21049</v>
      </c>
      <c r="I162" s="4961">
        <v>0.27</v>
      </c>
      <c r="J162" s="4956" t="s">
        <v>21557</v>
      </c>
      <c r="K162" s="4956" t="s">
        <v>21049</v>
      </c>
      <c r="L162" s="4962">
        <f t="shared" si="3"/>
        <v>0.27</v>
      </c>
      <c r="M162" s="4956" t="s">
        <v>21041</v>
      </c>
      <c r="N162" s="4956"/>
      <c r="O162" s="4956"/>
      <c r="P162" s="4956"/>
    </row>
    <row r="163" spans="1:16">
      <c r="A163" s="4978" t="s">
        <v>16817</v>
      </c>
      <c r="B163" s="4954">
        <v>1</v>
      </c>
      <c r="C163" s="4956" t="s">
        <v>6780</v>
      </c>
      <c r="D163" s="4958">
        <v>1485</v>
      </c>
      <c r="E163" s="4959" t="s">
        <v>21069</v>
      </c>
      <c r="F163" s="4961">
        <v>0</v>
      </c>
      <c r="G163" s="4956" t="s">
        <v>562</v>
      </c>
      <c r="H163" s="4956" t="s">
        <v>21558</v>
      </c>
      <c r="I163" s="4961">
        <v>0.17</v>
      </c>
      <c r="J163" s="4956" t="s">
        <v>21301</v>
      </c>
      <c r="K163" s="4956" t="s">
        <v>21037</v>
      </c>
      <c r="L163" s="4962">
        <f t="shared" si="3"/>
        <v>0.17</v>
      </c>
      <c r="M163" s="4956" t="s">
        <v>21041</v>
      </c>
      <c r="N163" s="4956"/>
      <c r="O163" s="4956"/>
      <c r="P163" s="4956"/>
    </row>
    <row r="164" spans="1:16">
      <c r="A164" s="4978" t="s">
        <v>16817</v>
      </c>
      <c r="B164" s="4954">
        <v>1</v>
      </c>
      <c r="C164" s="4956" t="s">
        <v>6780</v>
      </c>
      <c r="D164" s="4958">
        <v>1486</v>
      </c>
      <c r="E164" s="4959" t="s">
        <v>21070</v>
      </c>
      <c r="F164" s="4961">
        <v>0</v>
      </c>
      <c r="G164" s="4956" t="s">
        <v>21301</v>
      </c>
      <c r="H164" s="4956" t="s">
        <v>21037</v>
      </c>
      <c r="I164" s="4961">
        <v>0.14000000000000001</v>
      </c>
      <c r="J164" s="4956" t="s">
        <v>562</v>
      </c>
      <c r="K164" s="4956" t="s">
        <v>21559</v>
      </c>
      <c r="L164" s="4962">
        <f t="shared" si="3"/>
        <v>0.14000000000000001</v>
      </c>
      <c r="M164" s="4956" t="s">
        <v>19886</v>
      </c>
      <c r="N164" s="4956"/>
      <c r="O164" s="4956"/>
      <c r="P164" s="4956" t="s">
        <v>20922</v>
      </c>
    </row>
    <row r="165" spans="1:16">
      <c r="A165" s="4978" t="s">
        <v>16817</v>
      </c>
      <c r="B165" s="4954">
        <v>1</v>
      </c>
      <c r="C165" s="4956" t="s">
        <v>6780</v>
      </c>
      <c r="D165" s="4958">
        <v>1499</v>
      </c>
      <c r="E165" s="4959" t="s">
        <v>21071</v>
      </c>
      <c r="F165" s="4961">
        <v>0</v>
      </c>
      <c r="G165" s="4956"/>
      <c r="H165" s="4956" t="s">
        <v>19</v>
      </c>
      <c r="I165" s="4961">
        <v>0.28000000000000003</v>
      </c>
      <c r="J165" s="4956"/>
      <c r="K165" s="4956" t="s">
        <v>19</v>
      </c>
      <c r="L165" s="4962">
        <f t="shared" si="3"/>
        <v>0.28000000000000003</v>
      </c>
      <c r="M165" s="4956" t="s">
        <v>21041</v>
      </c>
      <c r="N165" s="4956"/>
      <c r="O165" s="4956"/>
      <c r="P165" s="4956"/>
    </row>
    <row r="166" spans="1:16">
      <c r="A166" s="4978" t="s">
        <v>16817</v>
      </c>
      <c r="B166" s="4954">
        <v>1</v>
      </c>
      <c r="C166" s="4956" t="s">
        <v>6780</v>
      </c>
      <c r="D166" s="4958">
        <v>1505</v>
      </c>
      <c r="E166" s="4959" t="s">
        <v>21072</v>
      </c>
      <c r="F166" s="4961">
        <v>0</v>
      </c>
      <c r="G166" s="4956" t="s">
        <v>21301</v>
      </c>
      <c r="H166" s="4956" t="s">
        <v>21037</v>
      </c>
      <c r="I166" s="4961">
        <v>1.04</v>
      </c>
      <c r="J166" s="4956" t="s">
        <v>21560</v>
      </c>
      <c r="K166" s="4956" t="s">
        <v>21073</v>
      </c>
      <c r="L166" s="4962">
        <f t="shared" si="3"/>
        <v>1.04</v>
      </c>
      <c r="M166" s="4956" t="s">
        <v>21041</v>
      </c>
      <c r="N166" s="4956"/>
      <c r="O166" s="4956"/>
      <c r="P166" s="4956"/>
    </row>
    <row r="167" spans="1:16">
      <c r="A167" s="4978" t="s">
        <v>16817</v>
      </c>
      <c r="B167" s="4954">
        <v>1</v>
      </c>
      <c r="C167" s="4956" t="s">
        <v>6780</v>
      </c>
      <c r="D167" s="4958">
        <v>1506</v>
      </c>
      <c r="E167" s="4959" t="s">
        <v>21073</v>
      </c>
      <c r="F167" s="4961">
        <v>0</v>
      </c>
      <c r="G167" s="4956" t="s">
        <v>21561</v>
      </c>
      <c r="H167" s="4956" t="s">
        <v>21072</v>
      </c>
      <c r="I167" s="4961">
        <v>0.34</v>
      </c>
      <c r="J167" s="4956" t="s">
        <v>21562</v>
      </c>
      <c r="K167" s="4956" t="s">
        <v>21072</v>
      </c>
      <c r="L167" s="4962">
        <f t="shared" si="3"/>
        <v>0.34</v>
      </c>
      <c r="M167" s="4956" t="s">
        <v>21041</v>
      </c>
      <c r="N167" s="4956"/>
      <c r="O167" s="4956"/>
      <c r="P167" s="4956"/>
    </row>
    <row r="168" spans="1:16">
      <c r="A168" s="4978" t="s">
        <v>16817</v>
      </c>
      <c r="B168" s="4954">
        <v>1</v>
      </c>
      <c r="C168" s="4956" t="s">
        <v>6780</v>
      </c>
      <c r="D168" s="4958">
        <v>1577</v>
      </c>
      <c r="E168" s="4959" t="s">
        <v>729</v>
      </c>
      <c r="F168" s="4961">
        <v>0</v>
      </c>
      <c r="G168" s="4956" t="s">
        <v>5841</v>
      </c>
      <c r="H168" s="4956" t="s">
        <v>20929</v>
      </c>
      <c r="I168" s="4961">
        <v>0.21</v>
      </c>
      <c r="J168" s="4956" t="s">
        <v>21563</v>
      </c>
      <c r="K168" s="4956" t="s">
        <v>21074</v>
      </c>
      <c r="L168" s="4962">
        <f t="shared" si="3"/>
        <v>0.21</v>
      </c>
      <c r="M168" s="4956" t="s">
        <v>19886</v>
      </c>
      <c r="N168" s="4956"/>
      <c r="O168" s="4956"/>
      <c r="P168" s="4956" t="s">
        <v>20922</v>
      </c>
    </row>
    <row r="169" spans="1:16">
      <c r="A169" s="4978" t="s">
        <v>16817</v>
      </c>
      <c r="B169" s="4954">
        <v>1</v>
      </c>
      <c r="C169" s="4956" t="s">
        <v>6780</v>
      </c>
      <c r="D169" s="4958">
        <v>1578</v>
      </c>
      <c r="E169" s="4959" t="s">
        <v>21074</v>
      </c>
      <c r="F169" s="4961">
        <v>0</v>
      </c>
      <c r="G169" s="4956" t="s">
        <v>21291</v>
      </c>
      <c r="H169" s="4956" t="s">
        <v>729</v>
      </c>
      <c r="I169" s="4961">
        <v>0.03</v>
      </c>
      <c r="J169" s="4956" t="s">
        <v>21564</v>
      </c>
      <c r="K169" s="4956" t="s">
        <v>21565</v>
      </c>
      <c r="L169" s="4962">
        <f t="shared" si="3"/>
        <v>0.03</v>
      </c>
      <c r="M169" s="4956" t="s">
        <v>21041</v>
      </c>
      <c r="N169" s="4956"/>
      <c r="O169" s="4956"/>
      <c r="P169" s="4956"/>
    </row>
    <row r="170" spans="1:16">
      <c r="A170" s="4978" t="s">
        <v>16817</v>
      </c>
      <c r="B170" s="4954">
        <v>1</v>
      </c>
      <c r="C170" s="4956" t="s">
        <v>6780</v>
      </c>
      <c r="D170" s="4958">
        <v>1579</v>
      </c>
      <c r="E170" s="4959" t="s">
        <v>20970</v>
      </c>
      <c r="F170" s="4961">
        <v>0</v>
      </c>
      <c r="G170" s="4956" t="s">
        <v>1946</v>
      </c>
      <c r="H170" s="4956" t="s">
        <v>21004</v>
      </c>
      <c r="I170" s="4961">
        <v>0.21</v>
      </c>
      <c r="J170" s="4956" t="s">
        <v>739</v>
      </c>
      <c r="K170" s="4956" t="s">
        <v>20915</v>
      </c>
      <c r="L170" s="4962">
        <f t="shared" si="3"/>
        <v>0.21</v>
      </c>
      <c r="M170" s="4956" t="s">
        <v>19886</v>
      </c>
      <c r="N170" s="4956"/>
      <c r="O170" s="4956"/>
      <c r="P170" s="4956" t="s">
        <v>20922</v>
      </c>
    </row>
    <row r="171" spans="1:16">
      <c r="A171" s="4978" t="s">
        <v>16817</v>
      </c>
      <c r="B171" s="4954">
        <v>1</v>
      </c>
      <c r="C171" s="4956" t="s">
        <v>6780</v>
      </c>
      <c r="D171" s="4958">
        <v>1580</v>
      </c>
      <c r="E171" s="4959" t="s">
        <v>21075</v>
      </c>
      <c r="F171" s="4961">
        <v>0</v>
      </c>
      <c r="G171" s="4956"/>
      <c r="H171" s="4956" t="s">
        <v>19</v>
      </c>
      <c r="I171" s="4961">
        <v>0.15</v>
      </c>
      <c r="J171" s="4956"/>
      <c r="K171" s="4956" t="s">
        <v>19</v>
      </c>
      <c r="L171" s="4962">
        <f t="shared" si="3"/>
        <v>0.15</v>
      </c>
      <c r="M171" s="4956" t="s">
        <v>21041</v>
      </c>
      <c r="N171" s="4956"/>
      <c r="O171" s="4956"/>
      <c r="P171" s="4956"/>
    </row>
    <row r="172" spans="1:16">
      <c r="A172" s="4978" t="s">
        <v>16817</v>
      </c>
      <c r="B172" s="4954">
        <v>1</v>
      </c>
      <c r="C172" s="4956" t="s">
        <v>6780</v>
      </c>
      <c r="D172" s="4958">
        <v>1581</v>
      </c>
      <c r="E172" s="4959" t="s">
        <v>21076</v>
      </c>
      <c r="F172" s="4961">
        <v>0</v>
      </c>
      <c r="G172" s="4956" t="s">
        <v>3347</v>
      </c>
      <c r="H172" s="4956" t="s">
        <v>21566</v>
      </c>
      <c r="I172" s="4961">
        <v>7.0000000000000007E-2</v>
      </c>
      <c r="J172" s="4956" t="s">
        <v>21567</v>
      </c>
      <c r="K172" s="4956" t="s">
        <v>21075</v>
      </c>
      <c r="L172" s="4962">
        <f t="shared" si="3"/>
        <v>7.0000000000000007E-2</v>
      </c>
      <c r="M172" s="4956" t="s">
        <v>21041</v>
      </c>
      <c r="N172" s="4956"/>
      <c r="O172" s="4956"/>
      <c r="P172" s="4956"/>
    </row>
    <row r="173" spans="1:16">
      <c r="A173" s="4978" t="s">
        <v>16817</v>
      </c>
      <c r="B173" s="4954">
        <v>1</v>
      </c>
      <c r="C173" s="4956" t="s">
        <v>6780</v>
      </c>
      <c r="D173" s="4958">
        <v>1582</v>
      </c>
      <c r="E173" s="4959" t="s">
        <v>21077</v>
      </c>
      <c r="F173" s="4961">
        <v>0</v>
      </c>
      <c r="G173" s="4956" t="s">
        <v>781</v>
      </c>
      <c r="H173" s="4956" t="s">
        <v>20921</v>
      </c>
      <c r="I173" s="4961">
        <v>0.28000000000000003</v>
      </c>
      <c r="J173" s="4956"/>
      <c r="K173" s="4956" t="s">
        <v>19</v>
      </c>
      <c r="L173" s="4962">
        <f t="shared" si="3"/>
        <v>0.28000000000000003</v>
      </c>
      <c r="M173" s="4956" t="s">
        <v>21041</v>
      </c>
      <c r="N173" s="4956"/>
      <c r="O173" s="4956"/>
      <c r="P173" s="4956"/>
    </row>
    <row r="174" spans="1:16">
      <c r="A174" s="4978" t="s">
        <v>16817</v>
      </c>
      <c r="B174" s="4954">
        <v>1</v>
      </c>
      <c r="C174" s="4956" t="s">
        <v>6780</v>
      </c>
      <c r="D174" s="4958">
        <v>1583</v>
      </c>
      <c r="E174" s="4959" t="s">
        <v>21078</v>
      </c>
      <c r="F174" s="4961">
        <v>0</v>
      </c>
      <c r="G174" s="4956" t="s">
        <v>781</v>
      </c>
      <c r="H174" s="4956" t="s">
        <v>20921</v>
      </c>
      <c r="I174" s="4961">
        <v>0.27</v>
      </c>
      <c r="J174" s="4956"/>
      <c r="K174" s="4956" t="s">
        <v>19</v>
      </c>
      <c r="L174" s="4962">
        <f t="shared" si="3"/>
        <v>0.27</v>
      </c>
      <c r="M174" s="4956" t="s">
        <v>21041</v>
      </c>
      <c r="N174" s="4956"/>
      <c r="O174" s="4956"/>
      <c r="P174" s="4956"/>
    </row>
    <row r="175" spans="1:16">
      <c r="A175" s="4985" t="s">
        <v>16817</v>
      </c>
      <c r="B175" s="4954">
        <v>1</v>
      </c>
      <c r="C175" s="4956" t="s">
        <v>6780</v>
      </c>
      <c r="D175" s="4958">
        <v>1584</v>
      </c>
      <c r="E175" s="4959" t="s">
        <v>21079</v>
      </c>
      <c r="F175" s="4961">
        <v>0</v>
      </c>
      <c r="G175" s="4956" t="s">
        <v>5251</v>
      </c>
      <c r="H175" s="4956" t="s">
        <v>21077</v>
      </c>
      <c r="I175" s="4961">
        <v>0.19</v>
      </c>
      <c r="J175" s="4956" t="s">
        <v>20919</v>
      </c>
      <c r="K175" s="4956" t="s">
        <v>20920</v>
      </c>
      <c r="L175" s="4962">
        <f t="shared" si="3"/>
        <v>0.19</v>
      </c>
      <c r="M175" s="4956" t="s">
        <v>21041</v>
      </c>
      <c r="N175" s="4956"/>
      <c r="O175" s="4956"/>
      <c r="P175" s="4956"/>
    </row>
    <row r="176" spans="1:16">
      <c r="A176" s="4985" t="s">
        <v>16817</v>
      </c>
      <c r="B176" s="4954">
        <v>1</v>
      </c>
      <c r="C176" s="4956" t="s">
        <v>6780</v>
      </c>
      <c r="D176" s="4958">
        <v>1585</v>
      </c>
      <c r="E176" s="4959" t="s">
        <v>21080</v>
      </c>
      <c r="F176" s="4961">
        <v>0</v>
      </c>
      <c r="G176" s="4956" t="s">
        <v>5251</v>
      </c>
      <c r="H176" s="4956" t="s">
        <v>21077</v>
      </c>
      <c r="I176" s="4961">
        <v>0.09</v>
      </c>
      <c r="J176" s="4956" t="s">
        <v>21568</v>
      </c>
      <c r="K176" s="4956" t="s">
        <v>21080</v>
      </c>
      <c r="L176" s="4962">
        <f t="shared" si="3"/>
        <v>0.09</v>
      </c>
      <c r="M176" s="4956" t="s">
        <v>19886</v>
      </c>
      <c r="N176" s="4956"/>
      <c r="O176" s="4956"/>
      <c r="P176" s="4956" t="s">
        <v>20922</v>
      </c>
    </row>
    <row r="177" spans="1:16">
      <c r="A177" s="4985" t="s">
        <v>16817</v>
      </c>
      <c r="B177" s="4954">
        <v>1</v>
      </c>
      <c r="C177" s="4956" t="s">
        <v>6780</v>
      </c>
      <c r="D177" s="4958">
        <v>1586</v>
      </c>
      <c r="E177" s="4959" t="s">
        <v>21081</v>
      </c>
      <c r="F177" s="4961">
        <v>0</v>
      </c>
      <c r="G177" s="4956" t="s">
        <v>21570</v>
      </c>
      <c r="H177" s="4956" t="s">
        <v>21124</v>
      </c>
      <c r="I177" s="4961">
        <v>0.28999999999999998</v>
      </c>
      <c r="J177" s="4956" t="s">
        <v>21548</v>
      </c>
      <c r="K177" s="4956" t="s">
        <v>21569</v>
      </c>
      <c r="L177" s="4962">
        <f t="shared" si="3"/>
        <v>0.28999999999999998</v>
      </c>
      <c r="M177" s="4956" t="s">
        <v>21041</v>
      </c>
      <c r="N177" s="4956"/>
      <c r="O177" s="4956"/>
      <c r="P177" s="4956"/>
    </row>
    <row r="178" spans="1:16">
      <c r="A178" s="4985" t="s">
        <v>16817</v>
      </c>
      <c r="B178" s="4954">
        <v>1</v>
      </c>
      <c r="C178" s="4956" t="s">
        <v>6780</v>
      </c>
      <c r="D178" s="4958">
        <v>1587</v>
      </c>
      <c r="E178" s="4959" t="s">
        <v>21082</v>
      </c>
      <c r="F178" s="4961">
        <v>0</v>
      </c>
      <c r="G178" s="4956" t="s">
        <v>21571</v>
      </c>
      <c r="H178" s="4956" t="s">
        <v>21124</v>
      </c>
      <c r="I178" s="4961">
        <v>0.18</v>
      </c>
      <c r="J178" s="4956" t="s">
        <v>21557</v>
      </c>
      <c r="K178" s="4956" t="s">
        <v>21049</v>
      </c>
      <c r="L178" s="4962">
        <f t="shared" si="3"/>
        <v>0.18</v>
      </c>
      <c r="M178" s="4956" t="s">
        <v>21041</v>
      </c>
      <c r="N178" s="4956"/>
      <c r="O178" s="4956"/>
      <c r="P178" s="4956"/>
    </row>
    <row r="179" spans="1:16">
      <c r="A179" s="4985" t="s">
        <v>16817</v>
      </c>
      <c r="B179" s="4954">
        <v>1</v>
      </c>
      <c r="C179" s="4956" t="s">
        <v>6780</v>
      </c>
      <c r="D179" s="4958">
        <v>1589</v>
      </c>
      <c r="E179" s="4959" t="s">
        <v>15840</v>
      </c>
      <c r="F179" s="4961">
        <v>0</v>
      </c>
      <c r="G179" s="4956" t="s">
        <v>2437</v>
      </c>
      <c r="H179" s="4956" t="s">
        <v>21014</v>
      </c>
      <c r="I179" s="4961">
        <v>0.08</v>
      </c>
      <c r="J179" s="4956"/>
      <c r="K179" s="4956" t="s">
        <v>19</v>
      </c>
      <c r="L179" s="4962">
        <f t="shared" si="3"/>
        <v>0.08</v>
      </c>
      <c r="M179" s="4956" t="s">
        <v>19886</v>
      </c>
      <c r="N179" s="4956"/>
      <c r="O179" s="4956"/>
      <c r="P179" s="4956" t="s">
        <v>20922</v>
      </c>
    </row>
    <row r="180" spans="1:16">
      <c r="A180" s="4985" t="s">
        <v>16817</v>
      </c>
      <c r="B180" s="4954">
        <v>1</v>
      </c>
      <c r="C180" s="4956" t="s">
        <v>6780</v>
      </c>
      <c r="D180" s="4958">
        <v>1590</v>
      </c>
      <c r="E180" s="4959" t="s">
        <v>21083</v>
      </c>
      <c r="F180" s="4961">
        <v>0</v>
      </c>
      <c r="G180" s="4956" t="s">
        <v>781</v>
      </c>
      <c r="H180" s="4956" t="s">
        <v>20921</v>
      </c>
      <c r="I180" s="4961">
        <v>0.18</v>
      </c>
      <c r="J180" s="4956"/>
      <c r="K180" s="4956" t="s">
        <v>19</v>
      </c>
      <c r="L180" s="4962">
        <f t="shared" si="3"/>
        <v>0.18</v>
      </c>
      <c r="M180" s="4956" t="s">
        <v>21041</v>
      </c>
      <c r="N180" s="4956"/>
      <c r="O180" s="4956"/>
      <c r="P180" s="4956"/>
    </row>
    <row r="181" spans="1:16">
      <c r="A181" s="4985" t="s">
        <v>16817</v>
      </c>
      <c r="B181" s="4954">
        <v>1</v>
      </c>
      <c r="C181" s="4956" t="s">
        <v>6780</v>
      </c>
      <c r="D181" s="4958">
        <v>1591</v>
      </c>
      <c r="E181" s="4959" t="s">
        <v>20981</v>
      </c>
      <c r="F181" s="4961">
        <v>0</v>
      </c>
      <c r="G181" s="4956"/>
      <c r="H181" s="4956" t="s">
        <v>19</v>
      </c>
      <c r="I181" s="4961">
        <v>0.12</v>
      </c>
      <c r="J181" s="4956" t="s">
        <v>1466</v>
      </c>
      <c r="K181" s="4956" t="s">
        <v>20994</v>
      </c>
      <c r="L181" s="4962">
        <f t="shared" si="3"/>
        <v>0.12</v>
      </c>
      <c r="M181" s="4956" t="s">
        <v>21041</v>
      </c>
      <c r="N181" s="4956"/>
      <c r="O181" s="4956"/>
      <c r="P181" s="4956"/>
    </row>
    <row r="182" spans="1:16">
      <c r="A182" s="4985" t="s">
        <v>16817</v>
      </c>
      <c r="B182" s="4954">
        <v>1</v>
      </c>
      <c r="C182" s="4956" t="s">
        <v>6780</v>
      </c>
      <c r="D182" s="4958">
        <v>1658</v>
      </c>
      <c r="E182" s="4959" t="s">
        <v>21084</v>
      </c>
      <c r="F182" s="4961">
        <v>0</v>
      </c>
      <c r="G182" s="4956" t="s">
        <v>781</v>
      </c>
      <c r="H182" s="4956" t="s">
        <v>20921</v>
      </c>
      <c r="I182" s="4961">
        <v>0.08</v>
      </c>
      <c r="J182" s="4956" t="s">
        <v>21572</v>
      </c>
      <c r="K182" s="4956" t="s">
        <v>21086</v>
      </c>
      <c r="L182" s="4962">
        <f t="shared" si="3"/>
        <v>0.08</v>
      </c>
      <c r="M182" s="4956" t="s">
        <v>19886</v>
      </c>
      <c r="N182" s="4956"/>
      <c r="O182" s="4956"/>
      <c r="P182" s="4956" t="s">
        <v>21085</v>
      </c>
    </row>
    <row r="183" spans="1:16">
      <c r="A183" s="4985" t="s">
        <v>16817</v>
      </c>
      <c r="B183" s="4954">
        <v>1</v>
      </c>
      <c r="C183" s="4956" t="s">
        <v>6780</v>
      </c>
      <c r="D183" s="4958">
        <v>1659</v>
      </c>
      <c r="E183" s="4959" t="s">
        <v>21086</v>
      </c>
      <c r="F183" s="4961">
        <v>0</v>
      </c>
      <c r="G183" s="4956" t="s">
        <v>21573</v>
      </c>
      <c r="H183" s="4956" t="s">
        <v>21574</v>
      </c>
      <c r="I183" s="4961">
        <v>0.61</v>
      </c>
      <c r="J183" s="4956"/>
      <c r="K183" s="4956" t="s">
        <v>19</v>
      </c>
      <c r="L183" s="4962">
        <f t="shared" si="3"/>
        <v>0.61</v>
      </c>
      <c r="M183" s="4956" t="s">
        <v>19886</v>
      </c>
      <c r="N183" s="4956"/>
      <c r="O183" s="4956"/>
      <c r="P183" s="4956" t="s">
        <v>21087</v>
      </c>
    </row>
    <row r="184" spans="1:16">
      <c r="A184" s="4985" t="s">
        <v>16817</v>
      </c>
      <c r="B184" s="4954">
        <v>1</v>
      </c>
      <c r="C184" s="4956" t="s">
        <v>6780</v>
      </c>
      <c r="D184" s="4958">
        <v>1699</v>
      </c>
      <c r="E184" s="4959" t="s">
        <v>21088</v>
      </c>
      <c r="F184" s="4961">
        <v>0</v>
      </c>
      <c r="G184" s="4956" t="s">
        <v>21575</v>
      </c>
      <c r="H184" s="4956" t="s">
        <v>21039</v>
      </c>
      <c r="I184" s="4961">
        <v>0.08</v>
      </c>
      <c r="J184" s="4956" t="s">
        <v>21576</v>
      </c>
      <c r="K184" s="4956" t="s">
        <v>21577</v>
      </c>
      <c r="L184" s="4962">
        <f t="shared" si="3"/>
        <v>0.08</v>
      </c>
      <c r="M184" s="4956" t="s">
        <v>19886</v>
      </c>
      <c r="N184" s="4956"/>
      <c r="O184" s="4956"/>
      <c r="P184" s="4956" t="s">
        <v>20922</v>
      </c>
    </row>
    <row r="185" spans="1:16">
      <c r="A185" s="4985" t="s">
        <v>16817</v>
      </c>
      <c r="B185" s="4954">
        <v>1</v>
      </c>
      <c r="C185" s="4956" t="s">
        <v>6780</v>
      </c>
      <c r="D185" s="4958">
        <v>1700</v>
      </c>
      <c r="E185" s="4959" t="s">
        <v>21089</v>
      </c>
      <c r="F185" s="4961">
        <v>0</v>
      </c>
      <c r="G185" s="4956" t="s">
        <v>23362</v>
      </c>
      <c r="H185" s="4956" t="s">
        <v>21088</v>
      </c>
      <c r="I185" s="4961">
        <v>0.2</v>
      </c>
      <c r="J185" s="4956" t="s">
        <v>21576</v>
      </c>
      <c r="K185" s="4956" t="s">
        <v>21577</v>
      </c>
      <c r="L185" s="4962">
        <f t="shared" si="3"/>
        <v>0.2</v>
      </c>
      <c r="M185" s="4956" t="s">
        <v>19886</v>
      </c>
      <c r="N185" s="4956"/>
      <c r="O185" s="4956"/>
      <c r="P185" s="4956" t="s">
        <v>20922</v>
      </c>
    </row>
    <row r="186" spans="1:16">
      <c r="A186" s="4985" t="s">
        <v>16817</v>
      </c>
      <c r="B186" s="4954">
        <v>1</v>
      </c>
      <c r="C186" s="4956" t="s">
        <v>6780</v>
      </c>
      <c r="D186" s="4958">
        <v>1700</v>
      </c>
      <c r="E186" s="4959" t="s">
        <v>21090</v>
      </c>
      <c r="F186" s="4961">
        <v>0.2</v>
      </c>
      <c r="G186" s="4956" t="s">
        <v>21576</v>
      </c>
      <c r="H186" s="4956" t="s">
        <v>21577</v>
      </c>
      <c r="I186" s="4961">
        <v>0.24</v>
      </c>
      <c r="J186" s="4956" t="s">
        <v>21575</v>
      </c>
      <c r="K186" s="4956" t="s">
        <v>23363</v>
      </c>
      <c r="L186" s="4962">
        <f t="shared" si="3"/>
        <v>3.999999999999998E-2</v>
      </c>
      <c r="M186" s="4956" t="s">
        <v>19886</v>
      </c>
      <c r="N186" s="4956"/>
      <c r="O186" s="4956"/>
      <c r="P186" s="4956" t="s">
        <v>20922</v>
      </c>
    </row>
    <row r="187" spans="1:16">
      <c r="A187" s="4985" t="s">
        <v>16817</v>
      </c>
      <c r="B187" s="4954">
        <v>1</v>
      </c>
      <c r="C187" s="4956" t="s">
        <v>6780</v>
      </c>
      <c r="D187" s="4958">
        <v>1700</v>
      </c>
      <c r="E187" s="4959" t="s">
        <v>21089</v>
      </c>
      <c r="F187" s="4961">
        <v>0</v>
      </c>
      <c r="G187" s="4956" t="s">
        <v>21576</v>
      </c>
      <c r="H187" s="4956" t="s">
        <v>23364</v>
      </c>
      <c r="I187" s="4961">
        <v>0.11</v>
      </c>
      <c r="J187" s="4956" t="s">
        <v>21575</v>
      </c>
      <c r="K187" s="4956" t="s">
        <v>23363</v>
      </c>
      <c r="L187" s="4962">
        <f t="shared" si="3"/>
        <v>0.11</v>
      </c>
      <c r="M187" s="4956" t="s">
        <v>21041</v>
      </c>
      <c r="N187" s="4956"/>
      <c r="O187" s="4956"/>
      <c r="P187" s="4956"/>
    </row>
    <row r="188" spans="1:16">
      <c r="A188" s="4985" t="s">
        <v>16817</v>
      </c>
      <c r="B188" s="4954">
        <v>1</v>
      </c>
      <c r="C188" s="4956" t="s">
        <v>6780</v>
      </c>
      <c r="D188" s="4958">
        <v>1701</v>
      </c>
      <c r="E188" s="4959" t="s">
        <v>21091</v>
      </c>
      <c r="F188" s="4961">
        <v>0</v>
      </c>
      <c r="G188" s="4956" t="s">
        <v>21575</v>
      </c>
      <c r="H188" s="4956" t="s">
        <v>21039</v>
      </c>
      <c r="I188" s="4961">
        <v>0.15</v>
      </c>
      <c r="J188" s="4956" t="s">
        <v>23365</v>
      </c>
      <c r="K188" s="4956" t="s">
        <v>23366</v>
      </c>
      <c r="L188" s="4962">
        <f t="shared" si="3"/>
        <v>0.15</v>
      </c>
      <c r="M188" s="4956" t="s">
        <v>21041</v>
      </c>
      <c r="N188" s="4956"/>
      <c r="O188" s="4956"/>
      <c r="P188" s="4956"/>
    </row>
    <row r="189" spans="1:16">
      <c r="A189" s="4985" t="s">
        <v>16817</v>
      </c>
      <c r="B189" s="4954">
        <v>1</v>
      </c>
      <c r="C189" s="4956" t="s">
        <v>6780</v>
      </c>
      <c r="D189" s="4958">
        <v>1702</v>
      </c>
      <c r="E189" s="4959" t="s">
        <v>21092</v>
      </c>
      <c r="F189" s="4961">
        <v>0</v>
      </c>
      <c r="G189" s="4956" t="s">
        <v>562</v>
      </c>
      <c r="H189" s="4956" t="s">
        <v>20923</v>
      </c>
      <c r="I189" s="4961">
        <v>0.66</v>
      </c>
      <c r="J189" s="4956" t="s">
        <v>781</v>
      </c>
      <c r="K189" s="4956" t="s">
        <v>20913</v>
      </c>
      <c r="L189" s="4962">
        <f t="shared" si="3"/>
        <v>0.66</v>
      </c>
      <c r="M189" s="4956" t="s">
        <v>21041</v>
      </c>
      <c r="N189" s="4956"/>
      <c r="O189" s="4956"/>
      <c r="P189" s="4956"/>
    </row>
    <row r="190" spans="1:16">
      <c r="A190" s="4985" t="s">
        <v>16817</v>
      </c>
      <c r="B190" s="4954">
        <v>1</v>
      </c>
      <c r="C190" s="4956" t="s">
        <v>6780</v>
      </c>
      <c r="D190" s="4958">
        <v>1703</v>
      </c>
      <c r="E190" s="4959" t="s">
        <v>21093</v>
      </c>
      <c r="F190" s="4961">
        <v>0</v>
      </c>
      <c r="G190" s="4956" t="s">
        <v>23367</v>
      </c>
      <c r="H190" s="4956" t="s">
        <v>21043</v>
      </c>
      <c r="I190" s="4961">
        <v>0.19</v>
      </c>
      <c r="J190" s="4956" t="s">
        <v>23368</v>
      </c>
      <c r="K190" s="4956" t="s">
        <v>21094</v>
      </c>
      <c r="L190" s="4962">
        <f t="shared" si="3"/>
        <v>0.19</v>
      </c>
      <c r="M190" s="4956" t="s">
        <v>21041</v>
      </c>
      <c r="N190" s="4956"/>
      <c r="O190" s="4956"/>
      <c r="P190" s="4956"/>
    </row>
    <row r="191" spans="1:16">
      <c r="A191" s="4985" t="s">
        <v>16817</v>
      </c>
      <c r="B191" s="4954">
        <v>1</v>
      </c>
      <c r="C191" s="4956" t="s">
        <v>6780</v>
      </c>
      <c r="D191" s="4958">
        <v>1704</v>
      </c>
      <c r="E191" s="4959" t="s">
        <v>21094</v>
      </c>
      <c r="F191" s="4961">
        <v>0</v>
      </c>
      <c r="G191" s="4956" t="s">
        <v>47</v>
      </c>
      <c r="H191" s="4956" t="s">
        <v>20914</v>
      </c>
      <c r="I191" s="4961">
        <v>0.09</v>
      </c>
      <c r="J191" s="4956"/>
      <c r="K191" s="4956"/>
      <c r="L191" s="4962">
        <f t="shared" si="3"/>
        <v>0.09</v>
      </c>
      <c r="M191" s="4956" t="s">
        <v>21041</v>
      </c>
      <c r="N191" s="4956"/>
      <c r="O191" s="4956"/>
      <c r="P191" s="4956"/>
    </row>
    <row r="192" spans="1:16">
      <c r="A192" s="4985" t="s">
        <v>16817</v>
      </c>
      <c r="B192" s="4954">
        <v>1</v>
      </c>
      <c r="C192" s="4956" t="s">
        <v>6780</v>
      </c>
      <c r="D192" s="4958">
        <v>1704</v>
      </c>
      <c r="E192" s="4959" t="s">
        <v>21094</v>
      </c>
      <c r="F192" s="4961">
        <v>0</v>
      </c>
      <c r="G192" s="4956" t="s">
        <v>21537</v>
      </c>
      <c r="H192" s="4956" t="s">
        <v>21094</v>
      </c>
      <c r="I192" s="4961">
        <v>7.0000000000000007E-2</v>
      </c>
      <c r="J192" s="4956" t="s">
        <v>21538</v>
      </c>
      <c r="K192" s="4956" t="s">
        <v>21093</v>
      </c>
      <c r="L192" s="4962">
        <f t="shared" si="3"/>
        <v>7.0000000000000007E-2</v>
      </c>
      <c r="M192" s="4956" t="s">
        <v>21041</v>
      </c>
      <c r="N192" s="4956"/>
      <c r="O192" s="4956"/>
      <c r="P192" s="4956"/>
    </row>
    <row r="193" spans="1:16">
      <c r="A193" s="4985" t="s">
        <v>16817</v>
      </c>
      <c r="B193" s="4954">
        <v>1</v>
      </c>
      <c r="C193" s="4956" t="s">
        <v>6780</v>
      </c>
      <c r="D193" s="4958">
        <v>1705</v>
      </c>
      <c r="E193" s="4959" t="s">
        <v>21095</v>
      </c>
      <c r="F193" s="4961">
        <v>0</v>
      </c>
      <c r="G193" s="4956" t="s">
        <v>11388</v>
      </c>
      <c r="H193" s="4956" t="s">
        <v>20935</v>
      </c>
      <c r="I193" s="4961">
        <v>0.15</v>
      </c>
      <c r="J193" s="4956"/>
      <c r="K193" s="4956" t="s">
        <v>19</v>
      </c>
      <c r="L193" s="4962">
        <f t="shared" si="3"/>
        <v>0.15</v>
      </c>
      <c r="M193" s="4956" t="s">
        <v>21041</v>
      </c>
      <c r="N193" s="4956"/>
      <c r="O193" s="4956"/>
      <c r="P193" s="4956"/>
    </row>
    <row r="194" spans="1:16">
      <c r="A194" s="4985" t="s">
        <v>16817</v>
      </c>
      <c r="B194" s="4954">
        <v>1</v>
      </c>
      <c r="C194" s="4956" t="s">
        <v>6780</v>
      </c>
      <c r="D194" s="4958">
        <v>1706</v>
      </c>
      <c r="E194" s="4959" t="s">
        <v>21096</v>
      </c>
      <c r="F194" s="4961">
        <v>0</v>
      </c>
      <c r="G194" s="4956" t="s">
        <v>21540</v>
      </c>
      <c r="H194" s="4956" t="s">
        <v>21045</v>
      </c>
      <c r="I194" s="4961">
        <v>0.13</v>
      </c>
      <c r="J194" s="4956"/>
      <c r="K194" s="4956" t="s">
        <v>19</v>
      </c>
      <c r="L194" s="4962">
        <f t="shared" si="3"/>
        <v>0.13</v>
      </c>
      <c r="M194" s="4956" t="s">
        <v>21041</v>
      </c>
      <c r="N194" s="4956"/>
      <c r="O194" s="4956"/>
      <c r="P194" s="4956"/>
    </row>
    <row r="195" spans="1:16">
      <c r="A195" s="4985" t="s">
        <v>16817</v>
      </c>
      <c r="B195" s="4954">
        <v>1</v>
      </c>
      <c r="C195" s="4956" t="s">
        <v>6780</v>
      </c>
      <c r="D195" s="4958">
        <v>1708</v>
      </c>
      <c r="E195" s="4959" t="s">
        <v>15411</v>
      </c>
      <c r="F195" s="4961">
        <v>0</v>
      </c>
      <c r="G195" s="4956" t="s">
        <v>20919</v>
      </c>
      <c r="H195" s="4956" t="s">
        <v>20920</v>
      </c>
      <c r="I195" s="4961">
        <v>0.2</v>
      </c>
      <c r="J195" s="4956" t="s">
        <v>21552</v>
      </c>
      <c r="K195" s="4956" t="s">
        <v>21553</v>
      </c>
      <c r="L195" s="4962">
        <f t="shared" si="3"/>
        <v>0.2</v>
      </c>
      <c r="M195" s="4956" t="s">
        <v>21041</v>
      </c>
      <c r="N195" s="4956"/>
      <c r="O195" s="4956"/>
      <c r="P195" s="4956"/>
    </row>
    <row r="196" spans="1:16">
      <c r="A196" s="4985" t="s">
        <v>16817</v>
      </c>
      <c r="B196" s="4954">
        <v>1</v>
      </c>
      <c r="C196" s="4956" t="s">
        <v>6780</v>
      </c>
      <c r="D196" s="4958">
        <v>1709</v>
      </c>
      <c r="E196" s="4959" t="s">
        <v>21097</v>
      </c>
      <c r="F196" s="4961">
        <v>0</v>
      </c>
      <c r="G196" s="4956" t="s">
        <v>21542</v>
      </c>
      <c r="H196" s="4956" t="s">
        <v>21044</v>
      </c>
      <c r="I196" s="4961">
        <v>0.24</v>
      </c>
      <c r="J196" s="4956" t="s">
        <v>23369</v>
      </c>
      <c r="K196" s="4956" t="s">
        <v>23370</v>
      </c>
      <c r="L196" s="4962">
        <f t="shared" si="3"/>
        <v>0.24</v>
      </c>
      <c r="M196" s="4956" t="s">
        <v>21041</v>
      </c>
      <c r="N196" s="4956"/>
      <c r="O196" s="4956"/>
      <c r="P196" s="4956"/>
    </row>
    <row r="197" spans="1:16">
      <c r="A197" s="4985" t="s">
        <v>16817</v>
      </c>
      <c r="B197" s="4954">
        <v>1</v>
      </c>
      <c r="C197" s="4956" t="s">
        <v>6780</v>
      </c>
      <c r="D197" s="4958">
        <v>1713</v>
      </c>
      <c r="E197" s="4959" t="s">
        <v>21098</v>
      </c>
      <c r="F197" s="4961">
        <v>0</v>
      </c>
      <c r="G197" s="4956" t="s">
        <v>739</v>
      </c>
      <c r="H197" s="4956" t="s">
        <v>20915</v>
      </c>
      <c r="I197" s="4961">
        <v>0.32</v>
      </c>
      <c r="J197" s="4956"/>
      <c r="K197" s="4956" t="s">
        <v>19</v>
      </c>
      <c r="L197" s="4962">
        <f t="shared" si="3"/>
        <v>0.32</v>
      </c>
      <c r="M197" s="4956" t="s">
        <v>21041</v>
      </c>
      <c r="N197" s="4956"/>
      <c r="O197" s="4956"/>
      <c r="P197" s="4956"/>
    </row>
    <row r="198" spans="1:16">
      <c r="A198" s="4985" t="s">
        <v>16817</v>
      </c>
      <c r="B198" s="4954">
        <v>1</v>
      </c>
      <c r="C198" s="4956" t="s">
        <v>6780</v>
      </c>
      <c r="D198" s="4958">
        <v>1714</v>
      </c>
      <c r="E198" s="4959" t="s">
        <v>21099</v>
      </c>
      <c r="F198" s="4961">
        <v>0</v>
      </c>
      <c r="G198" s="4956" t="s">
        <v>23371</v>
      </c>
      <c r="H198" s="4956" t="s">
        <v>21052</v>
      </c>
      <c r="I198" s="4961">
        <v>0.41</v>
      </c>
      <c r="J198" s="4956" t="s">
        <v>15425</v>
      </c>
      <c r="K198" s="4956" t="s">
        <v>21081</v>
      </c>
      <c r="L198" s="4962">
        <f t="shared" si="3"/>
        <v>0.41</v>
      </c>
      <c r="M198" s="4956" t="s">
        <v>21041</v>
      </c>
      <c r="N198" s="4956"/>
      <c r="O198" s="4956"/>
      <c r="P198" s="4956"/>
    </row>
    <row r="199" spans="1:16">
      <c r="A199" s="4985" t="s">
        <v>16817</v>
      </c>
      <c r="B199" s="4954">
        <v>1</v>
      </c>
      <c r="C199" s="4956" t="s">
        <v>6780</v>
      </c>
      <c r="D199" s="4958">
        <v>1715</v>
      </c>
      <c r="E199" s="4959" t="s">
        <v>21100</v>
      </c>
      <c r="F199" s="4961">
        <v>0</v>
      </c>
      <c r="G199" s="4956" t="s">
        <v>21548</v>
      </c>
      <c r="H199" s="4956" t="s">
        <v>21569</v>
      </c>
      <c r="I199" s="4961">
        <v>0.47</v>
      </c>
      <c r="J199" s="4956" t="s">
        <v>23371</v>
      </c>
      <c r="K199" s="4956" t="s">
        <v>21052</v>
      </c>
      <c r="L199" s="4962">
        <f t="shared" si="3"/>
        <v>0.47</v>
      </c>
      <c r="M199" s="4956" t="s">
        <v>21041</v>
      </c>
      <c r="N199" s="4956"/>
      <c r="O199" s="4956"/>
      <c r="P199" s="4956"/>
    </row>
    <row r="200" spans="1:16">
      <c r="A200" s="4985" t="s">
        <v>16817</v>
      </c>
      <c r="B200" s="4954">
        <v>1</v>
      </c>
      <c r="C200" s="4956" t="s">
        <v>6780</v>
      </c>
      <c r="D200" s="4958">
        <v>1716</v>
      </c>
      <c r="E200" s="4959" t="s">
        <v>21101</v>
      </c>
      <c r="F200" s="4961">
        <v>0</v>
      </c>
      <c r="G200" s="4956" t="s">
        <v>23372</v>
      </c>
      <c r="H200" s="4956" t="s">
        <v>21102</v>
      </c>
      <c r="I200" s="4961">
        <v>0.33</v>
      </c>
      <c r="J200" s="4956" t="s">
        <v>781</v>
      </c>
      <c r="K200" s="4956" t="s">
        <v>20913</v>
      </c>
      <c r="L200" s="4962">
        <f t="shared" si="3"/>
        <v>0.33</v>
      </c>
      <c r="M200" s="4956" t="s">
        <v>19886</v>
      </c>
      <c r="N200" s="4956"/>
      <c r="O200" s="4956"/>
      <c r="P200" s="4956" t="s">
        <v>20922</v>
      </c>
    </row>
    <row r="201" spans="1:16">
      <c r="A201" s="4985" t="s">
        <v>16817</v>
      </c>
      <c r="B201" s="4954">
        <v>1</v>
      </c>
      <c r="C201" s="4956" t="s">
        <v>6780</v>
      </c>
      <c r="D201" s="4958">
        <v>1717</v>
      </c>
      <c r="E201" s="4959" t="s">
        <v>21102</v>
      </c>
      <c r="F201" s="4961">
        <v>0</v>
      </c>
      <c r="G201" s="4956"/>
      <c r="H201" s="4956" t="s">
        <v>19</v>
      </c>
      <c r="I201" s="4961">
        <v>0.06</v>
      </c>
      <c r="J201" s="4956" t="s">
        <v>23373</v>
      </c>
      <c r="K201" s="4956" t="s">
        <v>23374</v>
      </c>
      <c r="L201" s="4962">
        <f t="shared" si="3"/>
        <v>0.06</v>
      </c>
      <c r="M201" s="4956" t="s">
        <v>19886</v>
      </c>
      <c r="N201" s="4956"/>
      <c r="O201" s="4956"/>
      <c r="P201" s="4956" t="s">
        <v>20922</v>
      </c>
    </row>
    <row r="202" spans="1:16">
      <c r="A202" s="4985" t="s">
        <v>16817</v>
      </c>
      <c r="B202" s="4954">
        <v>1</v>
      </c>
      <c r="C202" s="4956" t="s">
        <v>6780</v>
      </c>
      <c r="D202" s="4958">
        <v>1717</v>
      </c>
      <c r="E202" s="4959" t="s">
        <v>21102</v>
      </c>
      <c r="F202" s="4961">
        <v>0.1</v>
      </c>
      <c r="G202" s="4956" t="s">
        <v>23372</v>
      </c>
      <c r="H202" s="4956" t="s">
        <v>21102</v>
      </c>
      <c r="I202" s="4961">
        <v>0.59</v>
      </c>
      <c r="J202" s="4956"/>
      <c r="K202" s="4956" t="s">
        <v>19</v>
      </c>
      <c r="L202" s="4962">
        <f t="shared" si="3"/>
        <v>0.49</v>
      </c>
      <c r="M202" s="4956" t="s">
        <v>19886</v>
      </c>
      <c r="N202" s="4956"/>
      <c r="O202" s="4956"/>
      <c r="P202" s="4956" t="s">
        <v>20922</v>
      </c>
    </row>
    <row r="203" spans="1:16">
      <c r="A203" s="4985" t="s">
        <v>16817</v>
      </c>
      <c r="B203" s="4954">
        <v>1</v>
      </c>
      <c r="C203" s="4956" t="s">
        <v>6780</v>
      </c>
      <c r="D203" s="4958">
        <v>1750</v>
      </c>
      <c r="E203" s="4959" t="s">
        <v>21103</v>
      </c>
      <c r="F203" s="4961">
        <v>0</v>
      </c>
      <c r="G203" s="4956" t="s">
        <v>23375</v>
      </c>
      <c r="H203" s="4956" t="s">
        <v>21536</v>
      </c>
      <c r="I203" s="4961">
        <v>0.1</v>
      </c>
      <c r="J203" s="4956"/>
      <c r="K203" s="4956" t="s">
        <v>19</v>
      </c>
      <c r="L203" s="4962">
        <f t="shared" si="3"/>
        <v>0.1</v>
      </c>
      <c r="M203" s="4956" t="s">
        <v>19886</v>
      </c>
      <c r="N203" s="4956"/>
      <c r="O203" s="4956"/>
      <c r="P203" s="4956" t="s">
        <v>20922</v>
      </c>
    </row>
    <row r="204" spans="1:16">
      <c r="A204" s="4985" t="s">
        <v>16817</v>
      </c>
      <c r="B204" s="4954">
        <v>1</v>
      </c>
      <c r="C204" s="4956" t="s">
        <v>6780</v>
      </c>
      <c r="D204" s="4958">
        <v>1751</v>
      </c>
      <c r="E204" s="4959" t="s">
        <v>21104</v>
      </c>
      <c r="F204" s="4961">
        <v>0</v>
      </c>
      <c r="G204" s="4956" t="s">
        <v>23375</v>
      </c>
      <c r="H204" s="4956" t="s">
        <v>21536</v>
      </c>
      <c r="I204" s="4961">
        <v>0.28000000000000003</v>
      </c>
      <c r="J204" s="4956" t="s">
        <v>23376</v>
      </c>
      <c r="K204" s="4956" t="s">
        <v>23377</v>
      </c>
      <c r="L204" s="4962">
        <f t="shared" si="3"/>
        <v>0.28000000000000003</v>
      </c>
      <c r="M204" s="4956" t="s">
        <v>21041</v>
      </c>
      <c r="N204" s="4956"/>
      <c r="O204" s="4956"/>
      <c r="P204" s="4956"/>
    </row>
    <row r="205" spans="1:16">
      <c r="A205" s="4985" t="s">
        <v>16817</v>
      </c>
      <c r="B205" s="4954">
        <v>1</v>
      </c>
      <c r="C205" s="4956" t="s">
        <v>6780</v>
      </c>
      <c r="D205" s="4958">
        <v>1752</v>
      </c>
      <c r="E205" s="4959" t="s">
        <v>21105</v>
      </c>
      <c r="F205" s="4961">
        <v>0</v>
      </c>
      <c r="G205" s="4956" t="s">
        <v>23378</v>
      </c>
      <c r="H205" s="4956" t="s">
        <v>21103</v>
      </c>
      <c r="I205" s="4961">
        <v>0.2</v>
      </c>
      <c r="J205" s="4956" t="s">
        <v>21535</v>
      </c>
      <c r="K205" s="4956" t="s">
        <v>21536</v>
      </c>
      <c r="L205" s="4962">
        <f t="shared" si="3"/>
        <v>0.2</v>
      </c>
      <c r="M205" s="4956" t="s">
        <v>21041</v>
      </c>
      <c r="N205" s="4956"/>
      <c r="O205" s="4956"/>
      <c r="P205" s="4956"/>
    </row>
    <row r="206" spans="1:16">
      <c r="A206" s="4985" t="s">
        <v>16817</v>
      </c>
      <c r="B206" s="4954">
        <v>1</v>
      </c>
      <c r="C206" s="4956" t="s">
        <v>6780</v>
      </c>
      <c r="D206" s="4958">
        <v>1753</v>
      </c>
      <c r="E206" s="4959" t="s">
        <v>21106</v>
      </c>
      <c r="F206" s="4961">
        <v>0</v>
      </c>
      <c r="G206" s="4956" t="s">
        <v>153</v>
      </c>
      <c r="H206" s="4956" t="s">
        <v>20918</v>
      </c>
      <c r="I206" s="4961">
        <v>0.38</v>
      </c>
      <c r="J206" s="4956"/>
      <c r="K206" s="4956" t="s">
        <v>19</v>
      </c>
      <c r="L206" s="4962">
        <f t="shared" si="3"/>
        <v>0.38</v>
      </c>
      <c r="M206" s="4956" t="s">
        <v>21041</v>
      </c>
      <c r="N206" s="4956"/>
      <c r="O206" s="4956"/>
      <c r="P206" s="4956"/>
    </row>
    <row r="207" spans="1:16">
      <c r="A207" s="4985" t="s">
        <v>16817</v>
      </c>
      <c r="B207" s="4954">
        <v>1</v>
      </c>
      <c r="C207" s="4956" t="s">
        <v>6780</v>
      </c>
      <c r="D207" s="4958">
        <v>1754</v>
      </c>
      <c r="E207" s="4959" t="s">
        <v>21107</v>
      </c>
      <c r="F207" s="4961">
        <v>0</v>
      </c>
      <c r="G207" s="4956" t="s">
        <v>21552</v>
      </c>
      <c r="H207" s="4956" t="s">
        <v>21553</v>
      </c>
      <c r="I207" s="4961">
        <v>0.12</v>
      </c>
      <c r="J207" s="4956" t="s">
        <v>20919</v>
      </c>
      <c r="K207" s="4956" t="s">
        <v>20920</v>
      </c>
      <c r="L207" s="4962">
        <f t="shared" si="3"/>
        <v>0.12</v>
      </c>
      <c r="M207" s="4956" t="s">
        <v>21041</v>
      </c>
      <c r="N207" s="4956"/>
      <c r="O207" s="4956"/>
      <c r="P207" s="4956"/>
    </row>
    <row r="208" spans="1:16">
      <c r="A208" s="4985" t="s">
        <v>16817</v>
      </c>
      <c r="B208" s="4954">
        <v>1</v>
      </c>
      <c r="C208" s="4956" t="s">
        <v>6780</v>
      </c>
      <c r="D208" s="4958">
        <v>1755</v>
      </c>
      <c r="E208" s="4959" t="s">
        <v>14969</v>
      </c>
      <c r="F208" s="4961">
        <v>0</v>
      </c>
      <c r="G208" s="4956" t="s">
        <v>21301</v>
      </c>
      <c r="H208" s="4956" t="s">
        <v>23379</v>
      </c>
      <c r="I208" s="4961">
        <v>0.34</v>
      </c>
      <c r="J208" s="4956" t="s">
        <v>21301</v>
      </c>
      <c r="K208" s="4956" t="s">
        <v>21037</v>
      </c>
      <c r="L208" s="4962">
        <f t="shared" si="3"/>
        <v>0.34</v>
      </c>
      <c r="M208" s="4956" t="s">
        <v>21041</v>
      </c>
      <c r="N208" s="4956"/>
      <c r="O208" s="4956"/>
      <c r="P208" s="4956"/>
    </row>
    <row r="209" spans="1:16">
      <c r="A209" s="4985" t="s">
        <v>16817</v>
      </c>
      <c r="B209" s="4954">
        <v>1</v>
      </c>
      <c r="C209" s="4956" t="s">
        <v>6780</v>
      </c>
      <c r="D209" s="4958">
        <v>1756</v>
      </c>
      <c r="E209" s="4959" t="s">
        <v>21108</v>
      </c>
      <c r="F209" s="4961">
        <v>0</v>
      </c>
      <c r="G209" s="4956" t="s">
        <v>739</v>
      </c>
      <c r="H209" s="4956" t="s">
        <v>20915</v>
      </c>
      <c r="I209" s="4961">
        <v>0.18</v>
      </c>
      <c r="J209" s="4956"/>
      <c r="K209" s="4956" t="s">
        <v>19</v>
      </c>
      <c r="L209" s="4962">
        <f t="shared" si="3"/>
        <v>0.18</v>
      </c>
      <c r="M209" s="4956" t="s">
        <v>21041</v>
      </c>
      <c r="N209" s="4956"/>
      <c r="O209" s="4956"/>
      <c r="P209" s="4956"/>
    </row>
    <row r="210" spans="1:16">
      <c r="A210" s="4985" t="s">
        <v>16817</v>
      </c>
      <c r="B210" s="4954">
        <v>1</v>
      </c>
      <c r="C210" s="4956" t="s">
        <v>6780</v>
      </c>
      <c r="D210" s="4958">
        <v>1757</v>
      </c>
      <c r="E210" s="4959" t="s">
        <v>21109</v>
      </c>
      <c r="F210" s="4961">
        <v>0</v>
      </c>
      <c r="G210" s="4956" t="s">
        <v>21301</v>
      </c>
      <c r="H210" s="4956" t="s">
        <v>23379</v>
      </c>
      <c r="I210" s="4961">
        <v>0.32</v>
      </c>
      <c r="J210" s="4956" t="s">
        <v>23380</v>
      </c>
      <c r="K210" s="4956" t="s">
        <v>23381</v>
      </c>
      <c r="L210" s="4962">
        <f t="shared" si="3"/>
        <v>0.32</v>
      </c>
      <c r="M210" s="4956" t="s">
        <v>19886</v>
      </c>
      <c r="N210" s="4956"/>
      <c r="O210" s="4956"/>
      <c r="P210" s="4956" t="s">
        <v>20922</v>
      </c>
    </row>
    <row r="211" spans="1:16">
      <c r="A211" s="4985" t="s">
        <v>16817</v>
      </c>
      <c r="B211" s="4954">
        <v>1</v>
      </c>
      <c r="C211" s="4956" t="s">
        <v>6780</v>
      </c>
      <c r="D211" s="4958">
        <v>1758</v>
      </c>
      <c r="E211" s="4959" t="s">
        <v>21110</v>
      </c>
      <c r="F211" s="4961">
        <v>0</v>
      </c>
      <c r="G211" s="4956" t="s">
        <v>781</v>
      </c>
      <c r="H211" s="4956" t="s">
        <v>20913</v>
      </c>
      <c r="I211" s="4961">
        <v>0.3</v>
      </c>
      <c r="J211" s="4956" t="s">
        <v>23382</v>
      </c>
      <c r="K211" s="4956" t="s">
        <v>23383</v>
      </c>
      <c r="L211" s="4962">
        <f t="shared" si="3"/>
        <v>0.3</v>
      </c>
      <c r="M211" s="4956" t="s">
        <v>19886</v>
      </c>
      <c r="N211" s="4956"/>
      <c r="O211" s="4956"/>
      <c r="P211" s="4956" t="s">
        <v>20922</v>
      </c>
    </row>
    <row r="212" spans="1:16">
      <c r="A212" s="4985" t="s">
        <v>16817</v>
      </c>
      <c r="B212" s="4954">
        <v>1</v>
      </c>
      <c r="C212" s="4956" t="s">
        <v>6780</v>
      </c>
      <c r="D212" s="4958">
        <v>1759</v>
      </c>
      <c r="E212" s="4959" t="s">
        <v>8731</v>
      </c>
      <c r="F212" s="4961">
        <v>0</v>
      </c>
      <c r="G212" s="4956" t="s">
        <v>781</v>
      </c>
      <c r="H212" s="4956" t="s">
        <v>20913</v>
      </c>
      <c r="I212" s="4961">
        <v>0.27</v>
      </c>
      <c r="J212" s="4956" t="s">
        <v>23384</v>
      </c>
      <c r="K212" s="4956" t="s">
        <v>21130</v>
      </c>
      <c r="L212" s="4962">
        <f t="shared" si="3"/>
        <v>0.27</v>
      </c>
      <c r="M212" s="4956" t="s">
        <v>19886</v>
      </c>
      <c r="N212" s="4956"/>
      <c r="O212" s="4956"/>
      <c r="P212" s="4956" t="s">
        <v>20922</v>
      </c>
    </row>
    <row r="213" spans="1:16">
      <c r="A213" s="4985" t="s">
        <v>16817</v>
      </c>
      <c r="B213" s="4954">
        <v>1</v>
      </c>
      <c r="C213" s="4956" t="s">
        <v>6780</v>
      </c>
      <c r="D213" s="4958">
        <v>1807</v>
      </c>
      <c r="E213" s="4959" t="s">
        <v>20959</v>
      </c>
      <c r="F213" s="4961">
        <v>0.14000000000000001</v>
      </c>
      <c r="G213" s="4956" t="s">
        <v>1234</v>
      </c>
      <c r="H213" s="4956" t="s">
        <v>20953</v>
      </c>
      <c r="I213" s="4961">
        <v>0.2</v>
      </c>
      <c r="J213" s="4956" t="s">
        <v>23385</v>
      </c>
      <c r="K213" s="4956" t="s">
        <v>23386</v>
      </c>
      <c r="L213" s="4962">
        <f t="shared" si="3"/>
        <v>0.06</v>
      </c>
      <c r="M213" s="4956" t="s">
        <v>21041</v>
      </c>
      <c r="N213" s="4956"/>
      <c r="O213" s="4956"/>
      <c r="P213" s="4956"/>
    </row>
    <row r="214" spans="1:16">
      <c r="A214" s="4985" t="s">
        <v>16817</v>
      </c>
      <c r="B214" s="4954">
        <v>1</v>
      </c>
      <c r="C214" s="4956" t="s">
        <v>6780</v>
      </c>
      <c r="D214" s="4958">
        <v>1870</v>
      </c>
      <c r="E214" s="4959" t="s">
        <v>21111</v>
      </c>
      <c r="F214" s="4961">
        <v>0</v>
      </c>
      <c r="G214" s="4956" t="s">
        <v>23387</v>
      </c>
      <c r="H214" s="4956" t="s">
        <v>21111</v>
      </c>
      <c r="I214" s="4961">
        <v>0.21</v>
      </c>
      <c r="J214" s="4956" t="s">
        <v>8695</v>
      </c>
      <c r="K214" s="4956" t="s">
        <v>20941</v>
      </c>
      <c r="L214" s="4962">
        <f t="shared" si="3"/>
        <v>0.21</v>
      </c>
      <c r="M214" s="4956" t="s">
        <v>21041</v>
      </c>
      <c r="N214" s="4956"/>
      <c r="O214" s="4956"/>
      <c r="P214" s="4956"/>
    </row>
    <row r="215" spans="1:16">
      <c r="A215" s="4985" t="s">
        <v>16817</v>
      </c>
      <c r="B215" s="4954">
        <v>1</v>
      </c>
      <c r="C215" s="4956" t="s">
        <v>6780</v>
      </c>
      <c r="D215" s="4958">
        <v>1871</v>
      </c>
      <c r="E215" s="4959" t="s">
        <v>21112</v>
      </c>
      <c r="F215" s="4961">
        <v>0</v>
      </c>
      <c r="G215" s="4956" t="s">
        <v>8695</v>
      </c>
      <c r="H215" s="4956" t="s">
        <v>20941</v>
      </c>
      <c r="I215" s="4961">
        <v>0.06</v>
      </c>
      <c r="J215" s="4956" t="s">
        <v>23388</v>
      </c>
      <c r="K215" s="4956" t="s">
        <v>21112</v>
      </c>
      <c r="L215" s="4962">
        <f t="shared" si="3"/>
        <v>0.06</v>
      </c>
      <c r="M215" s="4956" t="s">
        <v>21041</v>
      </c>
      <c r="N215" s="4956"/>
      <c r="O215" s="4956"/>
      <c r="P215" s="4956"/>
    </row>
    <row r="216" spans="1:16">
      <c r="A216" s="4985" t="s">
        <v>16817</v>
      </c>
      <c r="B216" s="4954">
        <v>1</v>
      </c>
      <c r="C216" s="4956" t="s">
        <v>6780</v>
      </c>
      <c r="D216" s="4958">
        <v>1872</v>
      </c>
      <c r="E216" s="4959" t="s">
        <v>21113</v>
      </c>
      <c r="F216" s="4961">
        <v>0</v>
      </c>
      <c r="G216" s="4956" t="s">
        <v>21301</v>
      </c>
      <c r="H216" s="4956" t="s">
        <v>23379</v>
      </c>
      <c r="I216" s="4961">
        <v>0.11</v>
      </c>
      <c r="J216" s="4956" t="s">
        <v>23389</v>
      </c>
      <c r="K216" s="4956" t="s">
        <v>14969</v>
      </c>
      <c r="L216" s="4962">
        <f t="shared" si="3"/>
        <v>0.11</v>
      </c>
      <c r="M216" s="4956" t="s">
        <v>21041</v>
      </c>
      <c r="N216" s="4956"/>
      <c r="O216" s="4956"/>
      <c r="P216" s="4956"/>
    </row>
    <row r="217" spans="1:16">
      <c r="A217" s="4985" t="s">
        <v>16817</v>
      </c>
      <c r="B217" s="4954">
        <v>1</v>
      </c>
      <c r="C217" s="4956" t="s">
        <v>6780</v>
      </c>
      <c r="D217" s="4958">
        <v>1873</v>
      </c>
      <c r="E217" s="4959" t="s">
        <v>21114</v>
      </c>
      <c r="F217" s="4961">
        <v>0</v>
      </c>
      <c r="G217" s="4956" t="s">
        <v>21552</v>
      </c>
      <c r="H217" s="4956" t="s">
        <v>21553</v>
      </c>
      <c r="I217" s="4961">
        <v>0.08</v>
      </c>
      <c r="J217" s="4956" t="s">
        <v>21542</v>
      </c>
      <c r="K217" s="4956" t="s">
        <v>21044</v>
      </c>
      <c r="L217" s="4962">
        <f t="shared" si="3"/>
        <v>0.08</v>
      </c>
      <c r="M217" s="4956" t="s">
        <v>21041</v>
      </c>
      <c r="N217" s="4956"/>
      <c r="O217" s="4956"/>
      <c r="P217" s="4956"/>
    </row>
    <row r="218" spans="1:16">
      <c r="A218" s="4985" t="s">
        <v>16817</v>
      </c>
      <c r="B218" s="4954">
        <v>1</v>
      </c>
      <c r="C218" s="4956" t="s">
        <v>6780</v>
      </c>
      <c r="D218" s="4958">
        <v>1967</v>
      </c>
      <c r="E218" s="4959" t="s">
        <v>21115</v>
      </c>
      <c r="F218" s="4961">
        <v>0</v>
      </c>
      <c r="G218" s="4956" t="s">
        <v>23390</v>
      </c>
      <c r="H218" s="4956" t="s">
        <v>21117</v>
      </c>
      <c r="I218" s="4961">
        <v>0.17</v>
      </c>
      <c r="J218" s="4956" t="s">
        <v>23391</v>
      </c>
      <c r="K218" s="4956" t="s">
        <v>21116</v>
      </c>
      <c r="L218" s="4962">
        <f t="shared" si="3"/>
        <v>0.17</v>
      </c>
      <c r="M218" s="4956" t="s">
        <v>21041</v>
      </c>
      <c r="N218" s="4956"/>
      <c r="O218" s="4956"/>
      <c r="P218" s="4956"/>
    </row>
    <row r="219" spans="1:16">
      <c r="A219" s="4985" t="s">
        <v>16817</v>
      </c>
      <c r="B219" s="4954">
        <v>1</v>
      </c>
      <c r="C219" s="4956" t="s">
        <v>6780</v>
      </c>
      <c r="D219" s="4958">
        <v>1968</v>
      </c>
      <c r="E219" s="4959" t="s">
        <v>21116</v>
      </c>
      <c r="F219" s="4961">
        <v>0</v>
      </c>
      <c r="G219" s="4956" t="s">
        <v>47</v>
      </c>
      <c r="H219" s="4956" t="s">
        <v>20911</v>
      </c>
      <c r="I219" s="4961">
        <v>0.36</v>
      </c>
      <c r="J219" s="4956" t="s">
        <v>23390</v>
      </c>
      <c r="K219" s="4956" t="s">
        <v>21117</v>
      </c>
      <c r="L219" s="4962">
        <f t="shared" si="3"/>
        <v>0.36</v>
      </c>
      <c r="M219" s="4956" t="s">
        <v>21041</v>
      </c>
      <c r="N219" s="4956"/>
      <c r="O219" s="4956"/>
      <c r="P219" s="4956"/>
    </row>
    <row r="220" spans="1:16">
      <c r="A220" s="4985" t="s">
        <v>16817</v>
      </c>
      <c r="B220" s="4954">
        <v>1</v>
      </c>
      <c r="C220" s="4956" t="s">
        <v>6780</v>
      </c>
      <c r="D220" s="4958">
        <v>1969</v>
      </c>
      <c r="E220" s="4959" t="s">
        <v>21117</v>
      </c>
      <c r="F220" s="4961">
        <v>0</v>
      </c>
      <c r="G220" s="4956"/>
      <c r="H220" s="4956" t="s">
        <v>19</v>
      </c>
      <c r="I220" s="4961">
        <v>0.2</v>
      </c>
      <c r="J220" s="4956" t="s">
        <v>47</v>
      </c>
      <c r="K220" s="4956" t="s">
        <v>20911</v>
      </c>
      <c r="L220" s="4962">
        <f t="shared" si="3"/>
        <v>0.2</v>
      </c>
      <c r="M220" s="4956" t="s">
        <v>21041</v>
      </c>
      <c r="N220" s="4956"/>
      <c r="O220" s="4956"/>
      <c r="P220" s="4956"/>
    </row>
    <row r="221" spans="1:16">
      <c r="A221" s="4985" t="s">
        <v>16817</v>
      </c>
      <c r="B221" s="4954">
        <v>1</v>
      </c>
      <c r="C221" s="4956" t="s">
        <v>6780</v>
      </c>
      <c r="D221" s="4958">
        <v>2004</v>
      </c>
      <c r="E221" s="4959" t="s">
        <v>21022</v>
      </c>
      <c r="F221" s="4961">
        <v>0</v>
      </c>
      <c r="G221" s="4956" t="s">
        <v>20919</v>
      </c>
      <c r="H221" s="4956" t="s">
        <v>23392</v>
      </c>
      <c r="I221" s="4961">
        <v>0.25</v>
      </c>
      <c r="J221" s="4956" t="s">
        <v>13894</v>
      </c>
      <c r="K221" s="4956" t="s">
        <v>23393</v>
      </c>
      <c r="L221" s="4962">
        <f t="shared" si="3"/>
        <v>0.25</v>
      </c>
      <c r="M221" s="4956" t="s">
        <v>19886</v>
      </c>
      <c r="N221" s="4956"/>
      <c r="O221" s="4956"/>
      <c r="P221" s="4956" t="s">
        <v>20922</v>
      </c>
    </row>
    <row r="222" spans="1:16">
      <c r="A222" s="4985" t="s">
        <v>16817</v>
      </c>
      <c r="B222" s="4954">
        <v>1</v>
      </c>
      <c r="C222" s="4956" t="s">
        <v>6780</v>
      </c>
      <c r="D222" s="4958">
        <v>2034</v>
      </c>
      <c r="E222" s="4959" t="s">
        <v>21118</v>
      </c>
      <c r="F222" s="4961">
        <v>0</v>
      </c>
      <c r="G222" s="4956" t="s">
        <v>781</v>
      </c>
      <c r="H222" s="4956" t="s">
        <v>20913</v>
      </c>
      <c r="I222" s="4961">
        <v>0.25</v>
      </c>
      <c r="J222" s="4956"/>
      <c r="K222" s="4956" t="s">
        <v>19</v>
      </c>
      <c r="L222" s="4962">
        <f t="shared" si="3"/>
        <v>0.25</v>
      </c>
      <c r="M222" s="4956" t="s">
        <v>21041</v>
      </c>
      <c r="N222" s="4956"/>
      <c r="O222" s="4956"/>
      <c r="P222" s="4956"/>
    </row>
    <row r="223" spans="1:16">
      <c r="A223" s="4985" t="s">
        <v>16817</v>
      </c>
      <c r="B223" s="4954">
        <v>1</v>
      </c>
      <c r="C223" s="4956" t="s">
        <v>6780</v>
      </c>
      <c r="D223" s="4958">
        <v>2036</v>
      </c>
      <c r="E223" s="4959" t="s">
        <v>21119</v>
      </c>
      <c r="F223" s="4961">
        <v>0</v>
      </c>
      <c r="G223" s="4956" t="s">
        <v>23394</v>
      </c>
      <c r="H223" s="4956" t="s">
        <v>23395</v>
      </c>
      <c r="I223" s="4961">
        <v>0.34</v>
      </c>
      <c r="J223" s="4956" t="s">
        <v>23396</v>
      </c>
      <c r="K223" s="4956" t="s">
        <v>21132</v>
      </c>
      <c r="L223" s="4962">
        <f t="shared" ref="L223:L255" si="4">I223-F223</f>
        <v>0.34</v>
      </c>
      <c r="M223" s="4956" t="s">
        <v>21041</v>
      </c>
      <c r="N223" s="4956"/>
      <c r="O223" s="4956"/>
      <c r="P223" s="4956"/>
    </row>
    <row r="224" spans="1:16">
      <c r="A224" s="4985" t="s">
        <v>16817</v>
      </c>
      <c r="B224" s="4954">
        <v>1</v>
      </c>
      <c r="C224" s="4956" t="s">
        <v>6780</v>
      </c>
      <c r="D224" s="4958">
        <v>2037</v>
      </c>
      <c r="E224" s="4959" t="s">
        <v>21120</v>
      </c>
      <c r="F224" s="4961">
        <v>0</v>
      </c>
      <c r="G224" s="4956" t="s">
        <v>21575</v>
      </c>
      <c r="H224" s="4956" t="s">
        <v>21039</v>
      </c>
      <c r="I224" s="4961">
        <v>0.17</v>
      </c>
      <c r="J224" s="4956" t="s">
        <v>23365</v>
      </c>
      <c r="K224" s="4956" t="s">
        <v>23366</v>
      </c>
      <c r="L224" s="4962">
        <f t="shared" si="4"/>
        <v>0.17</v>
      </c>
      <c r="M224" s="4956" t="s">
        <v>19886</v>
      </c>
      <c r="N224" s="4956"/>
      <c r="O224" s="4956"/>
      <c r="P224" s="4956" t="s">
        <v>20922</v>
      </c>
    </row>
    <row r="225" spans="1:16">
      <c r="A225" s="4985" t="s">
        <v>16817</v>
      </c>
      <c r="B225" s="4954">
        <v>1</v>
      </c>
      <c r="C225" s="4956" t="s">
        <v>6780</v>
      </c>
      <c r="D225" s="4958">
        <v>2038</v>
      </c>
      <c r="E225" s="4959" t="s">
        <v>21121</v>
      </c>
      <c r="F225" s="4961">
        <v>0</v>
      </c>
      <c r="G225" s="4956" t="s">
        <v>47</v>
      </c>
      <c r="H225" s="4956" t="s">
        <v>20914</v>
      </c>
      <c r="I225" s="4961">
        <v>0.61899999999999999</v>
      </c>
      <c r="J225" s="4956" t="s">
        <v>23397</v>
      </c>
      <c r="K225" s="4956" t="s">
        <v>23398</v>
      </c>
      <c r="L225" s="4962">
        <f t="shared" si="4"/>
        <v>0.61899999999999999</v>
      </c>
      <c r="M225" s="4956" t="s">
        <v>21041</v>
      </c>
      <c r="N225" s="4956"/>
      <c r="O225" s="4956"/>
      <c r="P225" s="4956"/>
    </row>
    <row r="226" spans="1:16">
      <c r="A226" s="4985" t="s">
        <v>16817</v>
      </c>
      <c r="B226" s="4954">
        <v>1</v>
      </c>
      <c r="C226" s="4956" t="s">
        <v>6780</v>
      </c>
      <c r="D226" s="4958">
        <v>2038</v>
      </c>
      <c r="E226" s="4959" t="s">
        <v>21122</v>
      </c>
      <c r="F226" s="4961">
        <v>0.61899999999999999</v>
      </c>
      <c r="G226" s="4956" t="s">
        <v>23399</v>
      </c>
      <c r="H226" s="4956" t="s">
        <v>23398</v>
      </c>
      <c r="I226" s="4961">
        <v>0.69</v>
      </c>
      <c r="J226" s="4956" t="s">
        <v>739</v>
      </c>
      <c r="K226" s="4956" t="s">
        <v>20915</v>
      </c>
      <c r="L226" s="4962">
        <f t="shared" si="4"/>
        <v>7.0999999999999952E-2</v>
      </c>
      <c r="M226" s="4956" t="s">
        <v>21041</v>
      </c>
      <c r="N226" s="4956"/>
      <c r="O226" s="4956"/>
      <c r="P226" s="4956"/>
    </row>
    <row r="227" spans="1:16">
      <c r="A227" s="4985" t="s">
        <v>16817</v>
      </c>
      <c r="B227" s="4954">
        <v>1</v>
      </c>
      <c r="C227" s="4956" t="s">
        <v>6780</v>
      </c>
      <c r="D227" s="4958">
        <v>2039</v>
      </c>
      <c r="E227" s="4959" t="s">
        <v>21123</v>
      </c>
      <c r="F227" s="4961">
        <v>0</v>
      </c>
      <c r="G227" s="4956" t="s">
        <v>23371</v>
      </c>
      <c r="H227" s="4956" t="s">
        <v>21052</v>
      </c>
      <c r="I227" s="4961">
        <v>0.14000000000000001</v>
      </c>
      <c r="J227" s="4956" t="s">
        <v>23400</v>
      </c>
      <c r="K227" s="4956" t="s">
        <v>21119</v>
      </c>
      <c r="L227" s="4962">
        <f t="shared" si="4"/>
        <v>0.14000000000000001</v>
      </c>
      <c r="M227" s="4956" t="s">
        <v>21041</v>
      </c>
      <c r="N227" s="4956"/>
      <c r="O227" s="4956"/>
      <c r="P227" s="4956"/>
    </row>
    <row r="228" spans="1:16">
      <c r="A228" s="4985" t="s">
        <v>16817</v>
      </c>
      <c r="B228" s="4954">
        <v>1</v>
      </c>
      <c r="C228" s="4956" t="s">
        <v>6780</v>
      </c>
      <c r="D228" s="4958">
        <v>2040</v>
      </c>
      <c r="E228" s="4959" t="s">
        <v>21051</v>
      </c>
      <c r="F228" s="4961">
        <v>0</v>
      </c>
      <c r="G228" s="4956" t="s">
        <v>23401</v>
      </c>
      <c r="H228" s="4956" t="s">
        <v>21099</v>
      </c>
      <c r="I228" s="4961">
        <v>0.16</v>
      </c>
      <c r="J228" s="4956" t="s">
        <v>23371</v>
      </c>
      <c r="K228" s="4956" t="s">
        <v>21544</v>
      </c>
      <c r="L228" s="4962">
        <f t="shared" si="4"/>
        <v>0.16</v>
      </c>
      <c r="M228" s="4956" t="s">
        <v>21041</v>
      </c>
      <c r="N228" s="4956"/>
      <c r="O228" s="4956"/>
      <c r="P228" s="4956"/>
    </row>
    <row r="229" spans="1:16">
      <c r="A229" s="4985" t="s">
        <v>16817</v>
      </c>
      <c r="B229" s="4954">
        <v>1</v>
      </c>
      <c r="C229" s="4956" t="s">
        <v>6780</v>
      </c>
      <c r="D229" s="4958">
        <v>2042</v>
      </c>
      <c r="E229" s="4959" t="s">
        <v>21124</v>
      </c>
      <c r="F229" s="4961">
        <v>0</v>
      </c>
      <c r="G229" s="4956" t="s">
        <v>21557</v>
      </c>
      <c r="H229" s="4956" t="s">
        <v>21049</v>
      </c>
      <c r="I229" s="4961">
        <v>0.11</v>
      </c>
      <c r="J229" s="4956" t="s">
        <v>23402</v>
      </c>
      <c r="K229" s="4956" t="s">
        <v>21082</v>
      </c>
      <c r="L229" s="4962">
        <f t="shared" si="4"/>
        <v>0.11</v>
      </c>
      <c r="M229" s="4956" t="s">
        <v>19886</v>
      </c>
      <c r="N229" s="4956"/>
      <c r="O229" s="4956"/>
      <c r="P229" s="4956" t="s">
        <v>20922</v>
      </c>
    </row>
    <row r="230" spans="1:16">
      <c r="A230" s="4985" t="s">
        <v>16817</v>
      </c>
      <c r="B230" s="4954">
        <v>1</v>
      </c>
      <c r="C230" s="4956" t="s">
        <v>6780</v>
      </c>
      <c r="D230" s="4958">
        <v>2087</v>
      </c>
      <c r="E230" s="4959" t="s">
        <v>21125</v>
      </c>
      <c r="F230" s="4961">
        <v>0</v>
      </c>
      <c r="G230" s="4956" t="s">
        <v>781</v>
      </c>
      <c r="H230" s="4956" t="s">
        <v>20921</v>
      </c>
      <c r="I230" s="4961">
        <v>0.23</v>
      </c>
      <c r="J230" s="4956" t="s">
        <v>23403</v>
      </c>
      <c r="K230" s="4956" t="s">
        <v>23404</v>
      </c>
      <c r="L230" s="4962">
        <f t="shared" si="4"/>
        <v>0.23</v>
      </c>
      <c r="M230" s="4956" t="s">
        <v>21041</v>
      </c>
      <c r="N230" s="4956"/>
      <c r="O230" s="4956"/>
      <c r="P230" s="4956"/>
    </row>
    <row r="231" spans="1:16">
      <c r="A231" s="4985" t="s">
        <v>16817</v>
      </c>
      <c r="B231" s="4954">
        <v>1</v>
      </c>
      <c r="C231" s="4956" t="s">
        <v>6780</v>
      </c>
      <c r="D231" s="4958">
        <v>2153</v>
      </c>
      <c r="E231" s="4959" t="s">
        <v>21126</v>
      </c>
      <c r="F231" s="4961">
        <v>0</v>
      </c>
      <c r="G231" s="4956" t="s">
        <v>23405</v>
      </c>
      <c r="H231" s="4956" t="s">
        <v>23406</v>
      </c>
      <c r="I231" s="4961">
        <v>0.16</v>
      </c>
      <c r="J231" s="4956"/>
      <c r="K231" s="4956" t="s">
        <v>19</v>
      </c>
      <c r="L231" s="4962">
        <f t="shared" si="4"/>
        <v>0.16</v>
      </c>
      <c r="M231" s="4956" t="s">
        <v>21041</v>
      </c>
      <c r="N231" s="4956"/>
      <c r="O231" s="4956"/>
      <c r="P231" s="4956"/>
    </row>
    <row r="232" spans="1:16">
      <c r="A232" s="4985" t="s">
        <v>16817</v>
      </c>
      <c r="B232" s="4954">
        <v>1</v>
      </c>
      <c r="C232" s="4956" t="s">
        <v>6780</v>
      </c>
      <c r="D232" s="4958">
        <v>2156</v>
      </c>
      <c r="E232" s="4959" t="s">
        <v>21127</v>
      </c>
      <c r="F232" s="4961">
        <v>0</v>
      </c>
      <c r="G232" s="4956" t="s">
        <v>562</v>
      </c>
      <c r="H232" s="4956" t="s">
        <v>20923</v>
      </c>
      <c r="I232" s="4961">
        <v>0.53</v>
      </c>
      <c r="J232" s="4956"/>
      <c r="K232" s="4956" t="s">
        <v>19</v>
      </c>
      <c r="L232" s="4962">
        <f t="shared" si="4"/>
        <v>0.53</v>
      </c>
      <c r="M232" s="4956" t="s">
        <v>21041</v>
      </c>
      <c r="N232" s="4956"/>
      <c r="O232" s="4956"/>
      <c r="P232" s="4956"/>
    </row>
    <row r="233" spans="1:16">
      <c r="A233" s="4985" t="s">
        <v>16817</v>
      </c>
      <c r="B233" s="4954">
        <v>1</v>
      </c>
      <c r="C233" s="4956" t="s">
        <v>6780</v>
      </c>
      <c r="D233" s="4958">
        <v>2157</v>
      </c>
      <c r="E233" s="4959" t="s">
        <v>21128</v>
      </c>
      <c r="F233" s="4961">
        <v>0</v>
      </c>
      <c r="G233" s="4956" t="s">
        <v>15425</v>
      </c>
      <c r="H233" s="4956" t="s">
        <v>21081</v>
      </c>
      <c r="I233" s="4961">
        <v>0.14000000000000001</v>
      </c>
      <c r="J233" s="4956"/>
      <c r="K233" s="4956" t="s">
        <v>19</v>
      </c>
      <c r="L233" s="4962">
        <f t="shared" si="4"/>
        <v>0.14000000000000001</v>
      </c>
      <c r="M233" s="4956" t="s">
        <v>21041</v>
      </c>
      <c r="N233" s="4956"/>
      <c r="O233" s="4956"/>
      <c r="P233" s="4956"/>
    </row>
    <row r="234" spans="1:16">
      <c r="A234" s="4985" t="s">
        <v>16817</v>
      </c>
      <c r="B234" s="4954">
        <v>1</v>
      </c>
      <c r="C234" s="4956" t="s">
        <v>6780</v>
      </c>
      <c r="D234" s="4958">
        <v>2158</v>
      </c>
      <c r="E234" s="4959" t="s">
        <v>21129</v>
      </c>
      <c r="F234" s="4961">
        <v>0</v>
      </c>
      <c r="G234" s="4956" t="s">
        <v>16459</v>
      </c>
      <c r="H234" s="4956" t="s">
        <v>21128</v>
      </c>
      <c r="I234" s="4961">
        <v>0.08</v>
      </c>
      <c r="J234" s="4956"/>
      <c r="K234" s="4956" t="s">
        <v>19</v>
      </c>
      <c r="L234" s="4962">
        <f t="shared" si="4"/>
        <v>0.08</v>
      </c>
      <c r="M234" s="4956" t="s">
        <v>21041</v>
      </c>
      <c r="N234" s="4956"/>
      <c r="O234" s="4956"/>
      <c r="P234" s="4956"/>
    </row>
    <row r="235" spans="1:16">
      <c r="A235" s="4985" t="s">
        <v>16817</v>
      </c>
      <c r="B235" s="4954">
        <v>1</v>
      </c>
      <c r="C235" s="4956" t="s">
        <v>6780</v>
      </c>
      <c r="D235" s="4958">
        <v>2159</v>
      </c>
      <c r="E235" s="4959" t="s">
        <v>21130</v>
      </c>
      <c r="F235" s="4961">
        <v>0</v>
      </c>
      <c r="G235" s="4956" t="s">
        <v>23407</v>
      </c>
      <c r="H235" s="4956" t="s">
        <v>21130</v>
      </c>
      <c r="I235" s="4961">
        <v>0.04</v>
      </c>
      <c r="J235" s="4956" t="s">
        <v>23408</v>
      </c>
      <c r="K235" s="4956" t="s">
        <v>23409</v>
      </c>
      <c r="L235" s="4962">
        <f t="shared" si="4"/>
        <v>0.04</v>
      </c>
      <c r="M235" s="4956" t="s">
        <v>19886</v>
      </c>
      <c r="N235" s="4956"/>
      <c r="O235" s="4956"/>
      <c r="P235" s="4956" t="s">
        <v>20922</v>
      </c>
    </row>
    <row r="236" spans="1:16">
      <c r="A236" s="4985" t="s">
        <v>16817</v>
      </c>
      <c r="B236" s="4954">
        <v>1</v>
      </c>
      <c r="C236" s="4956" t="s">
        <v>6780</v>
      </c>
      <c r="D236" s="4958">
        <v>2160</v>
      </c>
      <c r="E236" s="4959" t="s">
        <v>21131</v>
      </c>
      <c r="F236" s="4961">
        <v>0</v>
      </c>
      <c r="G236" s="4956" t="s">
        <v>23410</v>
      </c>
      <c r="H236" s="4956" t="s">
        <v>21130</v>
      </c>
      <c r="I236" s="4961">
        <v>0.16</v>
      </c>
      <c r="J236" s="4956" t="s">
        <v>11735</v>
      </c>
      <c r="K236" s="4956" t="s">
        <v>21102</v>
      </c>
      <c r="L236" s="4962">
        <f t="shared" si="4"/>
        <v>0.16</v>
      </c>
      <c r="M236" s="4956" t="s">
        <v>21041</v>
      </c>
      <c r="N236" s="4956"/>
      <c r="O236" s="4956"/>
      <c r="P236" s="4956"/>
    </row>
    <row r="237" spans="1:16">
      <c r="A237" s="4985" t="s">
        <v>16817</v>
      </c>
      <c r="B237" s="4954">
        <v>1</v>
      </c>
      <c r="C237" s="4956" t="s">
        <v>6780</v>
      </c>
      <c r="D237" s="4958">
        <v>2182</v>
      </c>
      <c r="E237" s="4959" t="s">
        <v>21132</v>
      </c>
      <c r="F237" s="4961">
        <v>0</v>
      </c>
      <c r="G237" s="4956" t="s">
        <v>23394</v>
      </c>
      <c r="H237" s="4956" t="s">
        <v>23395</v>
      </c>
      <c r="I237" s="4961">
        <v>0.27</v>
      </c>
      <c r="J237" s="4956" t="s">
        <v>23400</v>
      </c>
      <c r="K237" s="4956" t="s">
        <v>21119</v>
      </c>
      <c r="L237" s="4962">
        <f t="shared" si="4"/>
        <v>0.27</v>
      </c>
      <c r="M237" s="4956" t="s">
        <v>21041</v>
      </c>
      <c r="N237" s="4956"/>
      <c r="O237" s="4956"/>
      <c r="P237" s="4956"/>
    </row>
    <row r="238" spans="1:16">
      <c r="A238" s="4985" t="s">
        <v>16817</v>
      </c>
      <c r="B238" s="4954">
        <v>1</v>
      </c>
      <c r="C238" s="4956" t="s">
        <v>6780</v>
      </c>
      <c r="D238" s="4958">
        <v>2191</v>
      </c>
      <c r="E238" s="4959" t="s">
        <v>21133</v>
      </c>
      <c r="F238" s="4961">
        <v>0</v>
      </c>
      <c r="G238" s="4956" t="s">
        <v>781</v>
      </c>
      <c r="H238" s="4956" t="s">
        <v>20913</v>
      </c>
      <c r="I238" s="4961">
        <v>0.27</v>
      </c>
      <c r="J238" s="4956" t="s">
        <v>11735</v>
      </c>
      <c r="K238" s="4956" t="s">
        <v>21102</v>
      </c>
      <c r="L238" s="4962">
        <f t="shared" si="4"/>
        <v>0.27</v>
      </c>
      <c r="M238" s="4956" t="s">
        <v>21041</v>
      </c>
      <c r="N238" s="4956"/>
      <c r="O238" s="4956"/>
      <c r="P238" s="4956"/>
    </row>
    <row r="239" spans="1:16">
      <c r="A239" s="4985" t="s">
        <v>16817</v>
      </c>
      <c r="B239" s="4954">
        <v>1</v>
      </c>
      <c r="C239" s="4956" t="s">
        <v>6780</v>
      </c>
      <c r="D239" s="4958">
        <v>2232</v>
      </c>
      <c r="E239" s="4959" t="s">
        <v>21134</v>
      </c>
      <c r="F239" s="4961">
        <v>0</v>
      </c>
      <c r="G239" s="4956" t="s">
        <v>562</v>
      </c>
      <c r="H239" s="4956" t="s">
        <v>20923</v>
      </c>
      <c r="I239" s="4961">
        <v>0.09</v>
      </c>
      <c r="J239" s="4956"/>
      <c r="K239" s="4956" t="s">
        <v>19</v>
      </c>
      <c r="L239" s="4962">
        <f t="shared" si="4"/>
        <v>0.09</v>
      </c>
      <c r="M239" s="4956" t="s">
        <v>21041</v>
      </c>
      <c r="N239" s="4956"/>
      <c r="O239" s="4956"/>
      <c r="P239" s="4956"/>
    </row>
    <row r="240" spans="1:16">
      <c r="A240" s="4985" t="s">
        <v>16817</v>
      </c>
      <c r="B240" s="4954">
        <v>1</v>
      </c>
      <c r="C240" s="4956" t="s">
        <v>6780</v>
      </c>
      <c r="D240" s="4958">
        <v>2233</v>
      </c>
      <c r="E240" s="4959" t="s">
        <v>21051</v>
      </c>
      <c r="F240" s="4961">
        <v>0</v>
      </c>
      <c r="G240" s="4956" t="s">
        <v>23371</v>
      </c>
      <c r="H240" s="4956" t="s">
        <v>21052</v>
      </c>
      <c r="I240" s="4961">
        <v>0.05</v>
      </c>
      <c r="J240" s="4956" t="s">
        <v>1475</v>
      </c>
      <c r="K240" s="4956" t="s">
        <v>21100</v>
      </c>
      <c r="L240" s="4962">
        <f t="shared" si="4"/>
        <v>0.05</v>
      </c>
      <c r="M240" s="4956" t="s">
        <v>21041</v>
      </c>
      <c r="N240" s="4956"/>
      <c r="O240" s="4956"/>
      <c r="P240" s="4956"/>
    </row>
    <row r="241" spans="1:16">
      <c r="A241" s="4985" t="s">
        <v>16817</v>
      </c>
      <c r="B241" s="4954">
        <v>1</v>
      </c>
      <c r="C241" s="4956" t="s">
        <v>6780</v>
      </c>
      <c r="D241" s="4958">
        <v>2267</v>
      </c>
      <c r="E241" s="4959" t="s">
        <v>21135</v>
      </c>
      <c r="F241" s="4961">
        <v>0</v>
      </c>
      <c r="G241" s="4956" t="s">
        <v>23411</v>
      </c>
      <c r="H241" s="4956" t="s">
        <v>23412</v>
      </c>
      <c r="I241" s="4961">
        <v>0.64</v>
      </c>
      <c r="J241" s="4956" t="s">
        <v>647</v>
      </c>
      <c r="K241" s="4956" t="s">
        <v>15029</v>
      </c>
      <c r="L241" s="4962">
        <f t="shared" si="4"/>
        <v>0.64</v>
      </c>
      <c r="M241" s="4956" t="s">
        <v>21041</v>
      </c>
      <c r="N241" s="4956"/>
      <c r="O241" s="4956"/>
      <c r="P241" s="4956"/>
    </row>
    <row r="242" spans="1:16">
      <c r="A242" s="4985" t="s">
        <v>16817</v>
      </c>
      <c r="B242" s="4954">
        <v>1</v>
      </c>
      <c r="C242" s="4956" t="s">
        <v>6780</v>
      </c>
      <c r="D242" s="4958">
        <v>2310</v>
      </c>
      <c r="E242" s="4959" t="s">
        <v>21136</v>
      </c>
      <c r="F242" s="4961">
        <v>0</v>
      </c>
      <c r="G242" s="4956" t="s">
        <v>21301</v>
      </c>
      <c r="H242" s="4956" t="s">
        <v>21037</v>
      </c>
      <c r="I242" s="4961">
        <v>0.64</v>
      </c>
      <c r="J242" s="4956" t="s">
        <v>23413</v>
      </c>
      <c r="K242" s="4956" t="s">
        <v>21137</v>
      </c>
      <c r="L242" s="4962">
        <f t="shared" si="4"/>
        <v>0.64</v>
      </c>
      <c r="M242" s="4956" t="s">
        <v>19886</v>
      </c>
      <c r="N242" s="4956"/>
      <c r="O242" s="4956"/>
      <c r="P242" s="4956" t="s">
        <v>20922</v>
      </c>
    </row>
    <row r="243" spans="1:16">
      <c r="A243" s="4985" t="s">
        <v>16817</v>
      </c>
      <c r="B243" s="4954">
        <v>1</v>
      </c>
      <c r="C243" s="4956" t="s">
        <v>6780</v>
      </c>
      <c r="D243" s="4958">
        <v>2310</v>
      </c>
      <c r="E243" s="4959" t="s">
        <v>21136</v>
      </c>
      <c r="F243" s="4961">
        <v>0</v>
      </c>
      <c r="G243" s="4956" t="s">
        <v>21301</v>
      </c>
      <c r="H243" s="4956" t="s">
        <v>21037</v>
      </c>
      <c r="I243" s="4961">
        <v>0.13</v>
      </c>
      <c r="J243" s="4956"/>
      <c r="K243" s="4956" t="s">
        <v>21137</v>
      </c>
      <c r="L243" s="4962">
        <f t="shared" si="4"/>
        <v>0.13</v>
      </c>
      <c r="M243" s="4956" t="s">
        <v>19886</v>
      </c>
      <c r="N243" s="4956"/>
      <c r="O243" s="4956"/>
      <c r="P243" s="4956" t="s">
        <v>20922</v>
      </c>
    </row>
    <row r="244" spans="1:16">
      <c r="A244" s="4985" t="s">
        <v>16817</v>
      </c>
      <c r="B244" s="4954">
        <v>1</v>
      </c>
      <c r="C244" s="4956" t="s">
        <v>6780</v>
      </c>
      <c r="D244" s="4958">
        <v>2311</v>
      </c>
      <c r="E244" s="4959" t="s">
        <v>21137</v>
      </c>
      <c r="F244" s="4961">
        <v>0</v>
      </c>
      <c r="G244" s="4956"/>
      <c r="H244" s="4956" t="s">
        <v>19</v>
      </c>
      <c r="I244" s="4961">
        <v>0.19</v>
      </c>
      <c r="J244" s="4956" t="s">
        <v>23414</v>
      </c>
      <c r="K244" s="4956" t="s">
        <v>23415</v>
      </c>
      <c r="L244" s="4962">
        <f t="shared" si="4"/>
        <v>0.19</v>
      </c>
      <c r="M244" s="4956" t="s">
        <v>21041</v>
      </c>
      <c r="N244" s="4956"/>
      <c r="O244" s="4956"/>
      <c r="P244" s="4956"/>
    </row>
    <row r="245" spans="1:16">
      <c r="A245" s="4985" t="s">
        <v>16817</v>
      </c>
      <c r="B245" s="4954">
        <v>1</v>
      </c>
      <c r="C245" s="4956" t="s">
        <v>6780</v>
      </c>
      <c r="D245" s="4958">
        <v>2311</v>
      </c>
      <c r="E245" s="4959" t="s">
        <v>21138</v>
      </c>
      <c r="F245" s="4961">
        <v>0.19</v>
      </c>
      <c r="G245" s="4956" t="s">
        <v>23414</v>
      </c>
      <c r="H245" s="4956" t="s">
        <v>23415</v>
      </c>
      <c r="I245" s="4961">
        <v>0.27</v>
      </c>
      <c r="J245" s="4956"/>
      <c r="K245" s="4956" t="s">
        <v>19</v>
      </c>
      <c r="L245" s="4962">
        <f t="shared" si="4"/>
        <v>8.0000000000000016E-2</v>
      </c>
      <c r="M245" s="4956" t="s">
        <v>21041</v>
      </c>
      <c r="N245" s="4956"/>
      <c r="O245" s="4956"/>
      <c r="P245" s="4956"/>
    </row>
    <row r="246" spans="1:16">
      <c r="A246" s="4985" t="s">
        <v>16817</v>
      </c>
      <c r="B246" s="4954">
        <v>1</v>
      </c>
      <c r="C246" s="4956" t="s">
        <v>6780</v>
      </c>
      <c r="D246" s="4958">
        <v>2311</v>
      </c>
      <c r="E246" s="4959" t="s">
        <v>21138</v>
      </c>
      <c r="F246" s="4961">
        <v>0</v>
      </c>
      <c r="G246" s="4956" t="s">
        <v>23413</v>
      </c>
      <c r="H246" s="4956" t="s">
        <v>21138</v>
      </c>
      <c r="I246" s="4961">
        <v>0.04</v>
      </c>
      <c r="J246" s="4956"/>
      <c r="K246" s="4956" t="s">
        <v>19</v>
      </c>
      <c r="L246" s="4962">
        <f t="shared" si="4"/>
        <v>0.04</v>
      </c>
      <c r="M246" s="4956" t="s">
        <v>21041</v>
      </c>
      <c r="N246" s="4956"/>
      <c r="O246" s="4956"/>
      <c r="P246" s="4956"/>
    </row>
    <row r="247" spans="1:16">
      <c r="A247" s="4985" t="s">
        <v>16817</v>
      </c>
      <c r="B247" s="4954">
        <v>1</v>
      </c>
      <c r="C247" s="4956" t="s">
        <v>6780</v>
      </c>
      <c r="D247" s="4958">
        <v>2385</v>
      </c>
      <c r="E247" s="4959" t="s">
        <v>21139</v>
      </c>
      <c r="F247" s="4961">
        <v>0</v>
      </c>
      <c r="G247" s="4956" t="s">
        <v>562</v>
      </c>
      <c r="H247" s="4956" t="s">
        <v>20923</v>
      </c>
      <c r="I247" s="4961">
        <v>0.34</v>
      </c>
      <c r="J247" s="4956"/>
      <c r="K247" s="4956" t="s">
        <v>19</v>
      </c>
      <c r="L247" s="4962">
        <f t="shared" si="4"/>
        <v>0.34</v>
      </c>
      <c r="M247" s="4956" t="s">
        <v>21041</v>
      </c>
      <c r="N247" s="4956"/>
      <c r="O247" s="4956"/>
      <c r="P247" s="4956"/>
    </row>
    <row r="248" spans="1:16">
      <c r="A248" s="4985" t="s">
        <v>16817</v>
      </c>
      <c r="B248" s="4954">
        <v>1</v>
      </c>
      <c r="C248" s="4956" t="s">
        <v>6780</v>
      </c>
      <c r="D248" s="4958">
        <v>2400</v>
      </c>
      <c r="E248" s="4959" t="s">
        <v>21140</v>
      </c>
      <c r="F248" s="4961">
        <v>0</v>
      </c>
      <c r="G248" s="4956" t="s">
        <v>781</v>
      </c>
      <c r="H248" s="4956" t="s">
        <v>20917</v>
      </c>
      <c r="I248" s="4961">
        <v>0.11</v>
      </c>
      <c r="J248" s="4956"/>
      <c r="K248" s="4956" t="s">
        <v>19</v>
      </c>
      <c r="L248" s="4962">
        <f t="shared" si="4"/>
        <v>0.11</v>
      </c>
      <c r="M248" s="4956" t="s">
        <v>21041</v>
      </c>
      <c r="N248" s="4956"/>
      <c r="O248" s="4956"/>
      <c r="P248" s="4956"/>
    </row>
    <row r="249" spans="1:16">
      <c r="A249" s="4985" t="s">
        <v>16817</v>
      </c>
      <c r="B249" s="4954">
        <v>1</v>
      </c>
      <c r="C249" s="4956" t="s">
        <v>6780</v>
      </c>
      <c r="D249" s="4958">
        <v>2442</v>
      </c>
      <c r="E249" s="4959" t="s">
        <v>21141</v>
      </c>
      <c r="F249" s="4961">
        <v>0</v>
      </c>
      <c r="G249" s="4956" t="s">
        <v>781</v>
      </c>
      <c r="H249" s="4956" t="s">
        <v>20913</v>
      </c>
      <c r="I249" s="4961">
        <v>0.08</v>
      </c>
      <c r="J249" s="4956" t="s">
        <v>21307</v>
      </c>
      <c r="K249" s="4956" t="s">
        <v>21308</v>
      </c>
      <c r="L249" s="4962">
        <f t="shared" si="4"/>
        <v>0.08</v>
      </c>
      <c r="M249" s="4956" t="s">
        <v>21041</v>
      </c>
      <c r="N249" s="4956"/>
      <c r="O249" s="4956"/>
      <c r="P249" s="4956"/>
    </row>
    <row r="250" spans="1:16">
      <c r="A250" s="4985" t="s">
        <v>16817</v>
      </c>
      <c r="B250" s="4954">
        <v>1</v>
      </c>
      <c r="C250" s="4956" t="s">
        <v>6780</v>
      </c>
      <c r="D250" s="4958">
        <v>2509</v>
      </c>
      <c r="E250" s="4959" t="s">
        <v>21142</v>
      </c>
      <c r="F250" s="4961">
        <v>0</v>
      </c>
      <c r="G250" s="4956"/>
      <c r="H250" s="4956" t="s">
        <v>19</v>
      </c>
      <c r="I250" s="4961">
        <v>0.17</v>
      </c>
      <c r="J250" s="4956" t="s">
        <v>1154</v>
      </c>
      <c r="K250" s="4956" t="s">
        <v>21306</v>
      </c>
      <c r="L250" s="4962">
        <f t="shared" si="4"/>
        <v>0.17</v>
      </c>
      <c r="M250" s="4956" t="s">
        <v>21041</v>
      </c>
      <c r="N250" s="4956"/>
      <c r="O250" s="4956"/>
      <c r="P250" s="4956"/>
    </row>
    <row r="251" spans="1:16">
      <c r="A251" s="4985" t="s">
        <v>16817</v>
      </c>
      <c r="B251" s="4954">
        <v>1</v>
      </c>
      <c r="C251" s="4956" t="s">
        <v>6780</v>
      </c>
      <c r="D251" s="4958">
        <v>2517</v>
      </c>
      <c r="E251" s="4959" t="s">
        <v>21143</v>
      </c>
      <c r="F251" s="4961">
        <v>0</v>
      </c>
      <c r="G251" s="4956" t="s">
        <v>21304</v>
      </c>
      <c r="H251" s="4956" t="s">
        <v>21305</v>
      </c>
      <c r="I251" s="4961">
        <v>0.12</v>
      </c>
      <c r="J251" s="4956"/>
      <c r="K251" s="4956" t="s">
        <v>19</v>
      </c>
      <c r="L251" s="4962">
        <f t="shared" si="4"/>
        <v>0.12</v>
      </c>
      <c r="M251" s="4956" t="s">
        <v>21041</v>
      </c>
      <c r="N251" s="4956"/>
      <c r="O251" s="4956"/>
      <c r="P251" s="4956"/>
    </row>
    <row r="252" spans="1:16">
      <c r="A252" s="4985" t="s">
        <v>16817</v>
      </c>
      <c r="B252" s="4954">
        <v>1</v>
      </c>
      <c r="C252" s="4956" t="s">
        <v>6780</v>
      </c>
      <c r="D252" s="4958">
        <v>2535</v>
      </c>
      <c r="E252" s="4959" t="s">
        <v>20937</v>
      </c>
      <c r="F252" s="4961">
        <v>0</v>
      </c>
      <c r="G252" s="4956" t="s">
        <v>16312</v>
      </c>
      <c r="H252" s="4956" t="s">
        <v>20937</v>
      </c>
      <c r="I252" s="4961">
        <v>0.28999999999999998</v>
      </c>
      <c r="J252" s="4956" t="s">
        <v>21302</v>
      </c>
      <c r="K252" s="4956" t="s">
        <v>21303</v>
      </c>
      <c r="L252" s="4962">
        <f t="shared" si="4"/>
        <v>0.28999999999999998</v>
      </c>
      <c r="M252" s="4956" t="s">
        <v>19886</v>
      </c>
      <c r="N252" s="4956"/>
      <c r="O252" s="4956"/>
      <c r="P252" s="4956" t="s">
        <v>20922</v>
      </c>
    </row>
    <row r="253" spans="1:16">
      <c r="A253" s="4985" t="s">
        <v>16817</v>
      </c>
      <c r="B253" s="4954">
        <v>1</v>
      </c>
      <c r="C253" s="4956" t="s">
        <v>6780</v>
      </c>
      <c r="D253" s="4958">
        <v>2541</v>
      </c>
      <c r="E253" s="4959" t="s">
        <v>21144</v>
      </c>
      <c r="F253" s="4961">
        <v>0</v>
      </c>
      <c r="G253" s="4956" t="s">
        <v>20919</v>
      </c>
      <c r="H253" s="4956" t="s">
        <v>20920</v>
      </c>
      <c r="I253" s="4961">
        <v>0.11</v>
      </c>
      <c r="J253" s="4956" t="s">
        <v>16312</v>
      </c>
      <c r="K253" s="4956" t="s">
        <v>20937</v>
      </c>
      <c r="L253" s="4962">
        <f t="shared" si="4"/>
        <v>0.11</v>
      </c>
      <c r="M253" s="4956" t="s">
        <v>19886</v>
      </c>
      <c r="N253" s="4956"/>
      <c r="O253" s="4956"/>
      <c r="P253" s="4956" t="s">
        <v>20922</v>
      </c>
    </row>
    <row r="254" spans="1:16">
      <c r="A254" s="4985" t="s">
        <v>16817</v>
      </c>
      <c r="B254" s="4954">
        <v>1</v>
      </c>
      <c r="C254" s="4956" t="s">
        <v>6780</v>
      </c>
      <c r="D254" s="4958">
        <v>2543</v>
      </c>
      <c r="E254" s="4959" t="s">
        <v>20985</v>
      </c>
      <c r="F254" s="4961">
        <v>0</v>
      </c>
      <c r="G254" s="4956" t="s">
        <v>21301</v>
      </c>
      <c r="H254" s="4956" t="s">
        <v>21037</v>
      </c>
      <c r="I254" s="4961">
        <v>0.1</v>
      </c>
      <c r="J254" s="4956"/>
      <c r="K254" s="4956" t="s">
        <v>19</v>
      </c>
      <c r="L254" s="4962">
        <f t="shared" si="4"/>
        <v>0.1</v>
      </c>
      <c r="M254" s="4956" t="s">
        <v>19886</v>
      </c>
      <c r="N254" s="4956"/>
      <c r="O254" s="4956"/>
      <c r="P254" s="4986" t="s">
        <v>20922</v>
      </c>
    </row>
    <row r="255" spans="1:16" ht="15.75" thickBot="1">
      <c r="A255" s="4987" t="s">
        <v>16817</v>
      </c>
      <c r="B255" s="4988">
        <v>1</v>
      </c>
      <c r="C255" s="4989" t="s">
        <v>6780</v>
      </c>
      <c r="D255" s="4990">
        <v>2600</v>
      </c>
      <c r="E255" s="4991" t="s">
        <v>21145</v>
      </c>
      <c r="F255" s="4992">
        <v>0</v>
      </c>
      <c r="G255" s="4989" t="s">
        <v>11388</v>
      </c>
      <c r="H255" s="4989" t="s">
        <v>20935</v>
      </c>
      <c r="I255" s="4992">
        <v>0.09</v>
      </c>
      <c r="J255" s="4989"/>
      <c r="K255" s="4989" t="s">
        <v>19</v>
      </c>
      <c r="L255" s="4993">
        <f t="shared" si="4"/>
        <v>0.09</v>
      </c>
      <c r="M255" s="4989" t="s">
        <v>21041</v>
      </c>
      <c r="N255" s="4989"/>
      <c r="O255" s="4989"/>
      <c r="P255" s="4989"/>
    </row>
    <row r="256" spans="1:16">
      <c r="A256" s="4994" t="s">
        <v>16817</v>
      </c>
      <c r="B256" s="4995">
        <v>1</v>
      </c>
      <c r="C256" s="4577" t="s">
        <v>8636</v>
      </c>
      <c r="D256" s="4575">
        <v>20</v>
      </c>
      <c r="E256" s="4576" t="s">
        <v>21146</v>
      </c>
      <c r="F256" s="4577">
        <v>0</v>
      </c>
      <c r="G256" s="1301" t="s">
        <v>552</v>
      </c>
      <c r="H256" s="1301" t="s">
        <v>23416</v>
      </c>
      <c r="I256" s="4577">
        <v>7.01</v>
      </c>
      <c r="J256" s="1301" t="s">
        <v>16312</v>
      </c>
      <c r="K256" s="1301" t="s">
        <v>20937</v>
      </c>
      <c r="L256" s="1301">
        <f>I256-F256</f>
        <v>7.01</v>
      </c>
      <c r="M256" s="1301" t="s">
        <v>21147</v>
      </c>
      <c r="N256" s="1301"/>
      <c r="O256" s="1301"/>
      <c r="P256" s="1301"/>
    </row>
    <row r="257" spans="1:16">
      <c r="A257" s="4985" t="s">
        <v>16817</v>
      </c>
      <c r="B257" s="4954">
        <v>1</v>
      </c>
      <c r="C257" s="4961" t="s">
        <v>8636</v>
      </c>
      <c r="D257" s="4958">
        <v>20</v>
      </c>
      <c r="E257" s="4959" t="s">
        <v>21148</v>
      </c>
      <c r="F257" s="4961">
        <v>7.01</v>
      </c>
      <c r="G257" s="4962" t="s">
        <v>16312</v>
      </c>
      <c r="H257" s="4962" t="s">
        <v>20937</v>
      </c>
      <c r="I257" s="4961">
        <v>14.32</v>
      </c>
      <c r="J257" s="4962" t="s">
        <v>810</v>
      </c>
      <c r="K257" s="4962" t="s">
        <v>2567</v>
      </c>
      <c r="L257" s="4962">
        <f t="shared" ref="L257:L320" si="5">I257-F257</f>
        <v>7.3100000000000005</v>
      </c>
      <c r="M257" s="4962" t="s">
        <v>21147</v>
      </c>
      <c r="N257" s="4962"/>
      <c r="O257" s="4962"/>
      <c r="P257" s="4962"/>
    </row>
    <row r="258" spans="1:16">
      <c r="A258" s="4985" t="s">
        <v>16817</v>
      </c>
      <c r="B258" s="4954">
        <v>1</v>
      </c>
      <c r="C258" s="4961" t="s">
        <v>8636</v>
      </c>
      <c r="D258" s="4958">
        <v>20</v>
      </c>
      <c r="E258" s="4959" t="s">
        <v>21149</v>
      </c>
      <c r="F258" s="4961">
        <v>14.32</v>
      </c>
      <c r="G258" s="4962" t="s">
        <v>810</v>
      </c>
      <c r="H258" s="4962" t="s">
        <v>13333</v>
      </c>
      <c r="I258" s="4961">
        <v>17.399999999999999</v>
      </c>
      <c r="J258" s="4962" t="s">
        <v>13808</v>
      </c>
      <c r="K258" s="4962" t="s">
        <v>21149</v>
      </c>
      <c r="L258" s="4962">
        <f t="shared" si="5"/>
        <v>3.0799999999999983</v>
      </c>
      <c r="M258" s="4962" t="s">
        <v>21147</v>
      </c>
      <c r="N258" s="4962"/>
      <c r="O258" s="4962"/>
      <c r="P258" s="4962"/>
    </row>
    <row r="259" spans="1:16">
      <c r="A259" s="4985" t="s">
        <v>16817</v>
      </c>
      <c r="B259" s="4954">
        <v>1</v>
      </c>
      <c r="C259" s="4961" t="s">
        <v>8636</v>
      </c>
      <c r="D259" s="4958">
        <v>20</v>
      </c>
      <c r="E259" s="4959" t="s">
        <v>21149</v>
      </c>
      <c r="F259" s="4961">
        <v>14.38</v>
      </c>
      <c r="G259" s="4962" t="s">
        <v>23417</v>
      </c>
      <c r="H259" s="4962" t="s">
        <v>23418</v>
      </c>
      <c r="I259" s="4961">
        <v>17.399999999999999</v>
      </c>
      <c r="J259" s="4962" t="s">
        <v>13808</v>
      </c>
      <c r="K259" s="4962" t="s">
        <v>21149</v>
      </c>
      <c r="L259" s="4962">
        <f t="shared" si="5"/>
        <v>3.0199999999999978</v>
      </c>
      <c r="M259" s="4962" t="s">
        <v>21147</v>
      </c>
      <c r="N259" s="4962"/>
      <c r="O259" s="4962"/>
      <c r="P259" s="4962"/>
    </row>
    <row r="260" spans="1:16">
      <c r="A260" s="4985" t="s">
        <v>16817</v>
      </c>
      <c r="B260" s="4954">
        <v>1</v>
      </c>
      <c r="C260" s="4961" t="s">
        <v>8636</v>
      </c>
      <c r="D260" s="4958">
        <v>54</v>
      </c>
      <c r="E260" s="4959" t="s">
        <v>21150</v>
      </c>
      <c r="F260" s="4961">
        <v>0</v>
      </c>
      <c r="G260" s="4962" t="s">
        <v>417</v>
      </c>
      <c r="H260" s="4962" t="s">
        <v>21146</v>
      </c>
      <c r="I260" s="4961">
        <v>10.14</v>
      </c>
      <c r="J260" s="4962" t="s">
        <v>23400</v>
      </c>
      <c r="K260" s="4962" t="s">
        <v>21146</v>
      </c>
      <c r="L260" s="4962">
        <f t="shared" si="5"/>
        <v>10.14</v>
      </c>
      <c r="M260" s="4962" t="s">
        <v>21147</v>
      </c>
      <c r="N260" s="4962"/>
      <c r="O260" s="4962"/>
      <c r="P260" s="4962"/>
    </row>
    <row r="261" spans="1:16">
      <c r="A261" s="4985" t="s">
        <v>16817</v>
      </c>
      <c r="B261" s="4954">
        <v>1</v>
      </c>
      <c r="C261" s="4961" t="s">
        <v>8636</v>
      </c>
      <c r="D261" s="4958">
        <v>54</v>
      </c>
      <c r="E261" s="4959" t="s">
        <v>13333</v>
      </c>
      <c r="F261" s="4961">
        <v>10.14</v>
      </c>
      <c r="G261" s="4962" t="s">
        <v>417</v>
      </c>
      <c r="H261" s="4962" t="s">
        <v>21146</v>
      </c>
      <c r="I261" s="4961">
        <v>15.03</v>
      </c>
      <c r="J261" s="4962" t="s">
        <v>16312</v>
      </c>
      <c r="K261" s="4962" t="s">
        <v>20937</v>
      </c>
      <c r="L261" s="4962">
        <f t="shared" si="5"/>
        <v>4.8899999999999988</v>
      </c>
      <c r="M261" s="4962" t="s">
        <v>21147</v>
      </c>
      <c r="N261" s="4962"/>
      <c r="O261" s="4962"/>
      <c r="P261" s="4962"/>
    </row>
    <row r="262" spans="1:16">
      <c r="A262" s="4985" t="s">
        <v>16817</v>
      </c>
      <c r="B262" s="4954">
        <v>1</v>
      </c>
      <c r="C262" s="4961" t="s">
        <v>8636</v>
      </c>
      <c r="D262" s="4958">
        <v>91</v>
      </c>
      <c r="E262" s="4959" t="s">
        <v>13333</v>
      </c>
      <c r="F262" s="4961">
        <v>0</v>
      </c>
      <c r="G262" s="4962" t="s">
        <v>16312</v>
      </c>
      <c r="H262" s="4962" t="s">
        <v>20937</v>
      </c>
      <c r="I262" s="4961">
        <v>12.09</v>
      </c>
      <c r="J262" s="4962" t="s">
        <v>417</v>
      </c>
      <c r="K262" s="4962" t="s">
        <v>21149</v>
      </c>
      <c r="L262" s="4962">
        <f t="shared" si="5"/>
        <v>12.09</v>
      </c>
      <c r="M262" s="4962" t="s">
        <v>21147</v>
      </c>
      <c r="N262" s="4962"/>
      <c r="O262" s="4962"/>
      <c r="P262" s="4962"/>
    </row>
    <row r="263" spans="1:16">
      <c r="A263" s="4985" t="s">
        <v>16817</v>
      </c>
      <c r="B263" s="4954">
        <v>2</v>
      </c>
      <c r="C263" s="4961" t="s">
        <v>8636</v>
      </c>
      <c r="D263" s="4958">
        <v>633</v>
      </c>
      <c r="E263" s="4959" t="s">
        <v>21152</v>
      </c>
      <c r="F263" s="4961">
        <v>0</v>
      </c>
      <c r="G263" s="4962"/>
      <c r="H263" s="4962" t="s">
        <v>19</v>
      </c>
      <c r="I263" s="4961">
        <v>0.33</v>
      </c>
      <c r="J263" s="4962" t="s">
        <v>23419</v>
      </c>
      <c r="K263" s="4962" t="s">
        <v>21153</v>
      </c>
      <c r="L263" s="4962">
        <f t="shared" si="5"/>
        <v>0.33</v>
      </c>
      <c r="M263" s="4962" t="s">
        <v>21151</v>
      </c>
      <c r="N263" s="4962"/>
      <c r="O263" s="4962"/>
      <c r="P263" s="4962"/>
    </row>
    <row r="264" spans="1:16">
      <c r="A264" s="4985" t="s">
        <v>16817</v>
      </c>
      <c r="B264" s="4954">
        <v>2</v>
      </c>
      <c r="C264" s="4961" t="s">
        <v>8636</v>
      </c>
      <c r="D264" s="4958">
        <v>633</v>
      </c>
      <c r="E264" s="4959" t="s">
        <v>21153</v>
      </c>
      <c r="F264" s="4961">
        <v>0.33</v>
      </c>
      <c r="G264" s="4962" t="s">
        <v>23419</v>
      </c>
      <c r="H264" s="4962" t="s">
        <v>21153</v>
      </c>
      <c r="I264" s="4961">
        <v>1.94</v>
      </c>
      <c r="J264" s="4962" t="s">
        <v>810</v>
      </c>
      <c r="K264" s="4962" t="s">
        <v>13333</v>
      </c>
      <c r="L264" s="4962">
        <f t="shared" si="5"/>
        <v>1.6099999999999999</v>
      </c>
      <c r="M264" s="4962" t="s">
        <v>21151</v>
      </c>
      <c r="N264" s="4962"/>
      <c r="O264" s="4962"/>
      <c r="P264" s="4962"/>
    </row>
    <row r="265" spans="1:16">
      <c r="A265" s="4985" t="s">
        <v>16817</v>
      </c>
      <c r="B265" s="4954">
        <v>2</v>
      </c>
      <c r="C265" s="4961" t="s">
        <v>8636</v>
      </c>
      <c r="D265" s="4958">
        <v>633</v>
      </c>
      <c r="E265" s="4959" t="s">
        <v>21154</v>
      </c>
      <c r="F265" s="4961">
        <v>1.94</v>
      </c>
      <c r="G265" s="4962" t="s">
        <v>810</v>
      </c>
      <c r="H265" s="4962" t="s">
        <v>13333</v>
      </c>
      <c r="I265" s="4961">
        <v>2.68</v>
      </c>
      <c r="J265" s="4962" t="s">
        <v>23420</v>
      </c>
      <c r="K265" s="4962" t="s">
        <v>16610</v>
      </c>
      <c r="L265" s="4962">
        <f t="shared" si="5"/>
        <v>0.74000000000000021</v>
      </c>
      <c r="M265" s="4962" t="s">
        <v>21151</v>
      </c>
      <c r="N265" s="4962"/>
      <c r="O265" s="4962"/>
      <c r="P265" s="4962"/>
    </row>
    <row r="266" spans="1:16">
      <c r="A266" s="4985" t="s">
        <v>16817</v>
      </c>
      <c r="B266" s="4954">
        <v>2</v>
      </c>
      <c r="C266" s="4961" t="s">
        <v>8636</v>
      </c>
      <c r="D266" s="4958">
        <v>634</v>
      </c>
      <c r="E266" s="4959" t="s">
        <v>21155</v>
      </c>
      <c r="F266" s="4961">
        <v>0</v>
      </c>
      <c r="G266" s="4962" t="s">
        <v>16312</v>
      </c>
      <c r="H266" s="4962" t="s">
        <v>20937</v>
      </c>
      <c r="I266" s="4961">
        <v>0.57999999999999996</v>
      </c>
      <c r="J266" s="4962" t="s">
        <v>23421</v>
      </c>
      <c r="K266" s="4962" t="s">
        <v>23422</v>
      </c>
      <c r="L266" s="4962">
        <f t="shared" si="5"/>
        <v>0.57999999999999996</v>
      </c>
      <c r="M266" s="4962" t="s">
        <v>21151</v>
      </c>
      <c r="N266" s="4962"/>
      <c r="O266" s="4962"/>
      <c r="P266" s="4962"/>
    </row>
    <row r="267" spans="1:16">
      <c r="A267" s="4985" t="s">
        <v>16817</v>
      </c>
      <c r="B267" s="4954">
        <v>2</v>
      </c>
      <c r="C267" s="4961" t="s">
        <v>8636</v>
      </c>
      <c r="D267" s="4958">
        <v>738</v>
      </c>
      <c r="E267" s="4959" t="s">
        <v>21156</v>
      </c>
      <c r="F267" s="4961">
        <v>0.05</v>
      </c>
      <c r="G267" s="4962" t="s">
        <v>1535</v>
      </c>
      <c r="H267" s="4962" t="s">
        <v>60</v>
      </c>
      <c r="I267" s="4961">
        <v>1.1599999999999999</v>
      </c>
      <c r="J267" s="4962" t="s">
        <v>23423</v>
      </c>
      <c r="K267" s="4962" t="s">
        <v>23424</v>
      </c>
      <c r="L267" s="4962">
        <f t="shared" si="5"/>
        <v>1.1099999999999999</v>
      </c>
      <c r="M267" s="4962" t="s">
        <v>21151</v>
      </c>
      <c r="N267" s="4962"/>
      <c r="O267" s="4962"/>
      <c r="P267" s="4962"/>
    </row>
    <row r="268" spans="1:16">
      <c r="A268" s="4985" t="s">
        <v>16817</v>
      </c>
      <c r="B268" s="4954">
        <v>2</v>
      </c>
      <c r="C268" s="4961" t="s">
        <v>8636</v>
      </c>
      <c r="D268" s="4958">
        <v>1024</v>
      </c>
      <c r="E268" s="4959" t="s">
        <v>13688</v>
      </c>
      <c r="F268" s="4961">
        <v>0</v>
      </c>
      <c r="G268" s="4962" t="s">
        <v>1535</v>
      </c>
      <c r="H268" s="4962" t="s">
        <v>60</v>
      </c>
      <c r="I268" s="4961">
        <v>0.9</v>
      </c>
      <c r="J268" s="4962" t="s">
        <v>417</v>
      </c>
      <c r="K268" s="4962" t="s">
        <v>21146</v>
      </c>
      <c r="L268" s="4962">
        <f t="shared" si="5"/>
        <v>0.9</v>
      </c>
      <c r="M268" s="4962" t="s">
        <v>21151</v>
      </c>
      <c r="N268" s="4962"/>
      <c r="O268" s="4962"/>
      <c r="P268" s="4962"/>
    </row>
    <row r="269" spans="1:16">
      <c r="A269" s="4985" t="s">
        <v>16817</v>
      </c>
      <c r="B269" s="4954">
        <v>2</v>
      </c>
      <c r="C269" s="4961" t="s">
        <v>8636</v>
      </c>
      <c r="D269" s="4958">
        <v>1152</v>
      </c>
      <c r="E269" s="4959" t="s">
        <v>21157</v>
      </c>
      <c r="F269" s="4961">
        <v>0</v>
      </c>
      <c r="G269" s="4962" t="s">
        <v>417</v>
      </c>
      <c r="H269" s="4962" t="s">
        <v>21146</v>
      </c>
      <c r="I269" s="4961">
        <v>0.65</v>
      </c>
      <c r="J269" s="4962" t="s">
        <v>23425</v>
      </c>
      <c r="K269" s="4962" t="s">
        <v>23426</v>
      </c>
      <c r="L269" s="4962">
        <f t="shared" si="5"/>
        <v>0.65</v>
      </c>
      <c r="M269" s="4962" t="s">
        <v>21151</v>
      </c>
      <c r="N269" s="4962"/>
      <c r="O269" s="4962"/>
      <c r="P269" s="4962"/>
    </row>
    <row r="270" spans="1:16">
      <c r="A270" s="4985" t="s">
        <v>16817</v>
      </c>
      <c r="B270" s="4954">
        <v>2</v>
      </c>
      <c r="C270" s="4961" t="s">
        <v>8636</v>
      </c>
      <c r="D270" s="4958">
        <v>1153</v>
      </c>
      <c r="E270" s="4959" t="s">
        <v>21158</v>
      </c>
      <c r="F270" s="4961">
        <v>0</v>
      </c>
      <c r="G270" s="4962" t="s">
        <v>16312</v>
      </c>
      <c r="H270" s="4962" t="s">
        <v>20937</v>
      </c>
      <c r="I270" s="4961">
        <v>1.17</v>
      </c>
      <c r="J270" s="4962" t="s">
        <v>16315</v>
      </c>
      <c r="K270" s="4962" t="s">
        <v>20887</v>
      </c>
      <c r="L270" s="4962">
        <f t="shared" si="5"/>
        <v>1.17</v>
      </c>
      <c r="M270" s="4962" t="s">
        <v>21151</v>
      </c>
      <c r="N270" s="4962"/>
      <c r="O270" s="4962"/>
      <c r="P270" s="4962"/>
    </row>
    <row r="271" spans="1:16">
      <c r="A271" s="4985" t="s">
        <v>16817</v>
      </c>
      <c r="B271" s="4954">
        <v>2</v>
      </c>
      <c r="C271" s="4961" t="s">
        <v>8636</v>
      </c>
      <c r="D271" s="4958">
        <v>1154</v>
      </c>
      <c r="E271" s="4959" t="s">
        <v>21159</v>
      </c>
      <c r="F271" s="4961">
        <v>0</v>
      </c>
      <c r="G271" s="4962" t="s">
        <v>23427</v>
      </c>
      <c r="H271" s="4962" t="s">
        <v>20937</v>
      </c>
      <c r="I271" s="4961">
        <v>1.61</v>
      </c>
      <c r="J271" s="4962" t="s">
        <v>23428</v>
      </c>
      <c r="K271" s="4962" t="s">
        <v>21165</v>
      </c>
      <c r="L271" s="4962">
        <f t="shared" si="5"/>
        <v>1.61</v>
      </c>
      <c r="M271" s="4962" t="s">
        <v>21151</v>
      </c>
      <c r="N271" s="4962"/>
      <c r="O271" s="4962"/>
      <c r="P271" s="4962"/>
    </row>
    <row r="272" spans="1:16">
      <c r="A272" s="4985" t="s">
        <v>16817</v>
      </c>
      <c r="B272" s="4954">
        <v>2</v>
      </c>
      <c r="C272" s="4961" t="s">
        <v>8636</v>
      </c>
      <c r="D272" s="4958">
        <v>1156</v>
      </c>
      <c r="E272" s="4959" t="s">
        <v>21160</v>
      </c>
      <c r="F272" s="4961">
        <v>0.8</v>
      </c>
      <c r="G272" s="4962" t="s">
        <v>810</v>
      </c>
      <c r="H272" s="4962" t="s">
        <v>23429</v>
      </c>
      <c r="I272" s="4961">
        <v>3.74</v>
      </c>
      <c r="J272" s="4962" t="s">
        <v>417</v>
      </c>
      <c r="K272" s="4962" t="s">
        <v>21146</v>
      </c>
      <c r="L272" s="4962">
        <f t="shared" si="5"/>
        <v>2.9400000000000004</v>
      </c>
      <c r="M272" s="4962" t="s">
        <v>21151</v>
      </c>
      <c r="N272" s="4962"/>
      <c r="O272" s="4962"/>
      <c r="P272" s="4962"/>
    </row>
    <row r="273" spans="1:16">
      <c r="A273" s="4985" t="s">
        <v>16817</v>
      </c>
      <c r="B273" s="4954">
        <v>2</v>
      </c>
      <c r="C273" s="4961" t="s">
        <v>8636</v>
      </c>
      <c r="D273" s="4958">
        <v>1316</v>
      </c>
      <c r="E273" s="4959" t="s">
        <v>21161</v>
      </c>
      <c r="F273" s="4961">
        <v>0</v>
      </c>
      <c r="G273" s="4962" t="s">
        <v>23430</v>
      </c>
      <c r="H273" s="4962" t="s">
        <v>21157</v>
      </c>
      <c r="I273" s="4961">
        <v>0.4</v>
      </c>
      <c r="J273" s="4962" t="s">
        <v>23431</v>
      </c>
      <c r="K273" s="4962" t="s">
        <v>21180</v>
      </c>
      <c r="L273" s="4962">
        <f t="shared" si="5"/>
        <v>0.4</v>
      </c>
      <c r="M273" s="4962" t="s">
        <v>21151</v>
      </c>
      <c r="N273" s="4962"/>
      <c r="O273" s="4962"/>
      <c r="P273" s="4962"/>
    </row>
    <row r="274" spans="1:16">
      <c r="A274" s="4985" t="s">
        <v>16817</v>
      </c>
      <c r="B274" s="4954">
        <v>2</v>
      </c>
      <c r="C274" s="4961" t="s">
        <v>8636</v>
      </c>
      <c r="D274" s="4958">
        <v>1316</v>
      </c>
      <c r="E274" s="4959" t="s">
        <v>21162</v>
      </c>
      <c r="F274" s="4961">
        <v>0.4</v>
      </c>
      <c r="G274" s="4962" t="s">
        <v>23431</v>
      </c>
      <c r="H274" s="4962" t="s">
        <v>21180</v>
      </c>
      <c r="I274" s="4961">
        <v>0.54</v>
      </c>
      <c r="J274" s="4962" t="s">
        <v>23432</v>
      </c>
      <c r="K274" s="4962" t="s">
        <v>21176</v>
      </c>
      <c r="L274" s="4962">
        <f t="shared" si="5"/>
        <v>0.14000000000000001</v>
      </c>
      <c r="M274" s="4962" t="s">
        <v>21151</v>
      </c>
      <c r="N274" s="4962"/>
      <c r="O274" s="4962"/>
      <c r="P274" s="4962"/>
    </row>
    <row r="275" spans="1:16">
      <c r="A275" s="4985" t="s">
        <v>16817</v>
      </c>
      <c r="B275" s="4954">
        <v>2</v>
      </c>
      <c r="C275" s="4961" t="s">
        <v>8636</v>
      </c>
      <c r="D275" s="4958">
        <v>1317</v>
      </c>
      <c r="E275" s="4959" t="s">
        <v>21163</v>
      </c>
      <c r="F275" s="4961">
        <v>0</v>
      </c>
      <c r="G275" s="4962" t="s">
        <v>23433</v>
      </c>
      <c r="H275" s="4962" t="s">
        <v>21158</v>
      </c>
      <c r="I275" s="4961">
        <v>0.28000000000000003</v>
      </c>
      <c r="J275" s="4962" t="s">
        <v>23434</v>
      </c>
      <c r="K275" s="4962" t="s">
        <v>21164</v>
      </c>
      <c r="L275" s="4962">
        <f t="shared" si="5"/>
        <v>0.28000000000000003</v>
      </c>
      <c r="M275" s="4962" t="s">
        <v>21151</v>
      </c>
      <c r="N275" s="4962"/>
      <c r="O275" s="4962"/>
      <c r="P275" s="4962"/>
    </row>
    <row r="276" spans="1:16">
      <c r="A276" s="4985" t="s">
        <v>16817</v>
      </c>
      <c r="B276" s="4954">
        <v>2</v>
      </c>
      <c r="C276" s="4961" t="s">
        <v>8636</v>
      </c>
      <c r="D276" s="4958">
        <v>1318</v>
      </c>
      <c r="E276" s="4959" t="s">
        <v>21164</v>
      </c>
      <c r="F276" s="4961">
        <v>0</v>
      </c>
      <c r="G276" s="4962" t="s">
        <v>23434</v>
      </c>
      <c r="H276" s="4962" t="s">
        <v>21164</v>
      </c>
      <c r="I276" s="4961">
        <v>0.35</v>
      </c>
      <c r="J276" s="4962" t="s">
        <v>23433</v>
      </c>
      <c r="K276" s="4962" t="s">
        <v>21158</v>
      </c>
      <c r="L276" s="4962">
        <f t="shared" si="5"/>
        <v>0.35</v>
      </c>
      <c r="M276" s="4962" t="s">
        <v>21151</v>
      </c>
      <c r="N276" s="4962"/>
      <c r="O276" s="4962"/>
      <c r="P276" s="4962"/>
    </row>
    <row r="277" spans="1:16">
      <c r="A277" s="4985" t="s">
        <v>16817</v>
      </c>
      <c r="B277" s="4954">
        <v>2</v>
      </c>
      <c r="C277" s="4961" t="s">
        <v>8636</v>
      </c>
      <c r="D277" s="4958">
        <v>1321</v>
      </c>
      <c r="E277" s="4959" t="s">
        <v>21165</v>
      </c>
      <c r="F277" s="4961">
        <v>0</v>
      </c>
      <c r="G277" s="4962" t="s">
        <v>417</v>
      </c>
      <c r="H277" s="4962" t="s">
        <v>21148</v>
      </c>
      <c r="I277" s="4961">
        <v>1.37</v>
      </c>
      <c r="J277" s="4962" t="s">
        <v>23435</v>
      </c>
      <c r="K277" s="4962" t="s">
        <v>21159</v>
      </c>
      <c r="L277" s="4962">
        <f t="shared" si="5"/>
        <v>1.37</v>
      </c>
      <c r="M277" s="4962" t="s">
        <v>21151</v>
      </c>
      <c r="N277" s="4962"/>
      <c r="O277" s="4962"/>
      <c r="P277" s="4962"/>
    </row>
    <row r="278" spans="1:16">
      <c r="A278" s="4985" t="s">
        <v>16817</v>
      </c>
      <c r="B278" s="4954">
        <v>2</v>
      </c>
      <c r="C278" s="4961" t="s">
        <v>8636</v>
      </c>
      <c r="D278" s="4958">
        <v>1322</v>
      </c>
      <c r="E278" s="4959" t="s">
        <v>21166</v>
      </c>
      <c r="F278" s="4961">
        <v>0</v>
      </c>
      <c r="G278" s="4962" t="s">
        <v>23436</v>
      </c>
      <c r="H278" s="4962" t="s">
        <v>21166</v>
      </c>
      <c r="I278" s="4961">
        <v>0.27</v>
      </c>
      <c r="J278" s="4962"/>
      <c r="K278" s="4962" t="s">
        <v>19</v>
      </c>
      <c r="L278" s="4962">
        <f t="shared" si="5"/>
        <v>0.27</v>
      </c>
      <c r="M278" s="4962" t="s">
        <v>21151</v>
      </c>
      <c r="N278" s="4962"/>
      <c r="O278" s="4962"/>
      <c r="P278" s="4962"/>
    </row>
    <row r="279" spans="1:16">
      <c r="A279" s="4985" t="s">
        <v>16817</v>
      </c>
      <c r="B279" s="4954">
        <v>2</v>
      </c>
      <c r="C279" s="4961" t="s">
        <v>8636</v>
      </c>
      <c r="D279" s="4958">
        <v>1323</v>
      </c>
      <c r="E279" s="4959" t="s">
        <v>21167</v>
      </c>
      <c r="F279" s="4961">
        <v>0</v>
      </c>
      <c r="G279" s="4962" t="s">
        <v>417</v>
      </c>
      <c r="H279" s="4962" t="s">
        <v>21146</v>
      </c>
      <c r="I279" s="4961">
        <v>0.33</v>
      </c>
      <c r="J279" s="4962"/>
      <c r="K279" s="4962" t="s">
        <v>19</v>
      </c>
      <c r="L279" s="4962">
        <f t="shared" si="5"/>
        <v>0.33</v>
      </c>
      <c r="M279" s="4962" t="s">
        <v>21151</v>
      </c>
      <c r="N279" s="4962"/>
      <c r="O279" s="4962"/>
      <c r="P279" s="4962"/>
    </row>
    <row r="280" spans="1:16">
      <c r="A280" s="4985" t="s">
        <v>16817</v>
      </c>
      <c r="B280" s="4954">
        <v>2</v>
      </c>
      <c r="C280" s="4961" t="s">
        <v>8636</v>
      </c>
      <c r="D280" s="4958">
        <v>1333</v>
      </c>
      <c r="E280" s="4959" t="s">
        <v>21168</v>
      </c>
      <c r="F280" s="4961">
        <v>0</v>
      </c>
      <c r="G280" s="4962" t="s">
        <v>52</v>
      </c>
      <c r="H280" s="4962" t="s">
        <v>21150</v>
      </c>
      <c r="I280" s="4961">
        <v>1.43</v>
      </c>
      <c r="J280" s="4962" t="s">
        <v>417</v>
      </c>
      <c r="K280" s="4962" t="s">
        <v>21146</v>
      </c>
      <c r="L280" s="4962">
        <f t="shared" si="5"/>
        <v>1.43</v>
      </c>
      <c r="M280" s="4962" t="s">
        <v>21151</v>
      </c>
      <c r="N280" s="4962"/>
      <c r="O280" s="4962"/>
      <c r="P280" s="4962"/>
    </row>
    <row r="281" spans="1:16">
      <c r="A281" s="4985" t="s">
        <v>16817</v>
      </c>
      <c r="B281" s="4954">
        <v>2</v>
      </c>
      <c r="C281" s="4961" t="s">
        <v>8636</v>
      </c>
      <c r="D281" s="4958">
        <v>1334</v>
      </c>
      <c r="E281" s="4959" t="s">
        <v>21169</v>
      </c>
      <c r="F281" s="4961">
        <v>0</v>
      </c>
      <c r="G281" s="4962" t="s">
        <v>23437</v>
      </c>
      <c r="H281" s="4962" t="s">
        <v>23438</v>
      </c>
      <c r="I281" s="4961">
        <v>0.33</v>
      </c>
      <c r="J281" s="4962" t="s">
        <v>23439</v>
      </c>
      <c r="K281" s="4962" t="s">
        <v>23440</v>
      </c>
      <c r="L281" s="4962">
        <f t="shared" si="5"/>
        <v>0.33</v>
      </c>
      <c r="M281" s="4962" t="s">
        <v>21151</v>
      </c>
      <c r="N281" s="4962"/>
      <c r="O281" s="4962"/>
      <c r="P281" s="4962"/>
    </row>
    <row r="282" spans="1:16">
      <c r="A282" s="4985" t="s">
        <v>16817</v>
      </c>
      <c r="B282" s="4954">
        <v>2</v>
      </c>
      <c r="C282" s="4961" t="s">
        <v>8636</v>
      </c>
      <c r="D282" s="4958">
        <v>1334</v>
      </c>
      <c r="E282" s="4959" t="s">
        <v>21170</v>
      </c>
      <c r="F282" s="4961">
        <v>0.33</v>
      </c>
      <c r="G282" s="4962" t="s">
        <v>23439</v>
      </c>
      <c r="H282" s="4962" t="s">
        <v>21170</v>
      </c>
      <c r="I282" s="4961">
        <v>1.91</v>
      </c>
      <c r="J282" s="4962"/>
      <c r="K282" s="4962" t="s">
        <v>19</v>
      </c>
      <c r="L282" s="4962">
        <f t="shared" si="5"/>
        <v>1.5799999999999998</v>
      </c>
      <c r="M282" s="4962" t="s">
        <v>20869</v>
      </c>
      <c r="N282" s="4962"/>
      <c r="O282" s="4962"/>
      <c r="P282" s="4962"/>
    </row>
    <row r="283" spans="1:16">
      <c r="A283" s="4985" t="s">
        <v>16817</v>
      </c>
      <c r="B283" s="4954">
        <v>2</v>
      </c>
      <c r="C283" s="4961" t="s">
        <v>8636</v>
      </c>
      <c r="D283" s="4958">
        <v>1334</v>
      </c>
      <c r="E283" s="4959" t="s">
        <v>21170</v>
      </c>
      <c r="F283" s="4961">
        <v>0</v>
      </c>
      <c r="G283" s="4962" t="s">
        <v>23439</v>
      </c>
      <c r="H283" s="4962" t="s">
        <v>21170</v>
      </c>
      <c r="I283" s="4961">
        <v>0.28999999999999998</v>
      </c>
      <c r="J283" s="4962" t="s">
        <v>810</v>
      </c>
      <c r="K283" s="4962" t="s">
        <v>13333</v>
      </c>
      <c r="L283" s="4962">
        <f t="shared" si="5"/>
        <v>0.28999999999999998</v>
      </c>
      <c r="M283" s="4962" t="s">
        <v>21171</v>
      </c>
      <c r="N283" s="4962"/>
      <c r="O283" s="4962"/>
      <c r="P283" s="4962"/>
    </row>
    <row r="284" spans="1:16">
      <c r="A284" s="4985" t="s">
        <v>16817</v>
      </c>
      <c r="B284" s="4954">
        <v>2</v>
      </c>
      <c r="C284" s="4961" t="s">
        <v>8636</v>
      </c>
      <c r="D284" s="4958">
        <v>1376</v>
      </c>
      <c r="E284" s="4959" t="s">
        <v>21172</v>
      </c>
      <c r="F284" s="4961">
        <v>0</v>
      </c>
      <c r="G284" s="4962" t="s">
        <v>23441</v>
      </c>
      <c r="H284" s="4962" t="s">
        <v>21172</v>
      </c>
      <c r="I284" s="4961">
        <v>0.14000000000000001</v>
      </c>
      <c r="J284" s="4962" t="s">
        <v>417</v>
      </c>
      <c r="K284" s="4962" t="s">
        <v>21146</v>
      </c>
      <c r="L284" s="4962">
        <f t="shared" si="5"/>
        <v>0.14000000000000001</v>
      </c>
      <c r="M284" s="4962" t="s">
        <v>21173</v>
      </c>
      <c r="N284" s="4962"/>
      <c r="O284" s="4962"/>
      <c r="P284" s="4962"/>
    </row>
    <row r="285" spans="1:16">
      <c r="A285" s="4985" t="s">
        <v>16817</v>
      </c>
      <c r="B285" s="4954">
        <v>2</v>
      </c>
      <c r="C285" s="4961" t="s">
        <v>8636</v>
      </c>
      <c r="D285" s="4958">
        <v>1376</v>
      </c>
      <c r="E285" s="4959" t="s">
        <v>21174</v>
      </c>
      <c r="F285" s="4961">
        <v>0.14000000000000001</v>
      </c>
      <c r="G285" s="4962" t="s">
        <v>417</v>
      </c>
      <c r="H285" s="4962" t="s">
        <v>21146</v>
      </c>
      <c r="I285" s="4961">
        <v>0.97</v>
      </c>
      <c r="J285" s="4962"/>
      <c r="K285" s="4962" t="s">
        <v>19</v>
      </c>
      <c r="L285" s="4962">
        <f t="shared" si="5"/>
        <v>0.83</v>
      </c>
      <c r="M285" s="4962" t="s">
        <v>21173</v>
      </c>
      <c r="N285" s="4962"/>
      <c r="O285" s="4962"/>
      <c r="P285" s="4962"/>
    </row>
    <row r="286" spans="1:16">
      <c r="A286" s="4985" t="s">
        <v>16817</v>
      </c>
      <c r="B286" s="4954">
        <v>2</v>
      </c>
      <c r="C286" s="4961" t="s">
        <v>8636</v>
      </c>
      <c r="D286" s="4958">
        <v>1377</v>
      </c>
      <c r="E286" s="4959" t="s">
        <v>21175</v>
      </c>
      <c r="F286" s="4961">
        <v>0</v>
      </c>
      <c r="G286" s="4962" t="s">
        <v>23442</v>
      </c>
      <c r="H286" s="4962" t="s">
        <v>21166</v>
      </c>
      <c r="I286" s="4961">
        <v>0.89</v>
      </c>
      <c r="J286" s="4962" t="s">
        <v>23443</v>
      </c>
      <c r="K286" s="4962" t="s">
        <v>21175</v>
      </c>
      <c r="L286" s="4962">
        <f t="shared" si="5"/>
        <v>0.89</v>
      </c>
      <c r="M286" s="4962" t="s">
        <v>21173</v>
      </c>
      <c r="N286" s="4962"/>
      <c r="O286" s="4962"/>
      <c r="P286" s="4962"/>
    </row>
    <row r="287" spans="1:16">
      <c r="A287" s="4985" t="s">
        <v>16817</v>
      </c>
      <c r="B287" s="4954">
        <v>2</v>
      </c>
      <c r="C287" s="4961" t="s">
        <v>8636</v>
      </c>
      <c r="D287" s="4958">
        <v>1440</v>
      </c>
      <c r="E287" s="4959" t="s">
        <v>21176</v>
      </c>
      <c r="F287" s="4961">
        <v>0</v>
      </c>
      <c r="G287" s="4962" t="s">
        <v>417</v>
      </c>
      <c r="H287" s="4962" t="s">
        <v>21146</v>
      </c>
      <c r="I287" s="4961">
        <v>0.752</v>
      </c>
      <c r="J287" s="4962" t="s">
        <v>23444</v>
      </c>
      <c r="K287" s="4962" t="s">
        <v>23445</v>
      </c>
      <c r="L287" s="4962">
        <f t="shared" si="5"/>
        <v>0.752</v>
      </c>
      <c r="M287" s="4962" t="s">
        <v>21173</v>
      </c>
      <c r="N287" s="4962"/>
      <c r="O287" s="4962"/>
      <c r="P287" s="4962"/>
    </row>
    <row r="288" spans="1:16">
      <c r="A288" s="4985" t="s">
        <v>16817</v>
      </c>
      <c r="B288" s="4954">
        <v>2</v>
      </c>
      <c r="C288" s="4961" t="s">
        <v>8636</v>
      </c>
      <c r="D288" s="4958">
        <v>1440</v>
      </c>
      <c r="E288" s="4959" t="s">
        <v>21177</v>
      </c>
      <c r="F288" s="4961">
        <v>0.752</v>
      </c>
      <c r="G288" s="4962" t="s">
        <v>23444</v>
      </c>
      <c r="H288" s="4962" t="s">
        <v>23445</v>
      </c>
      <c r="I288" s="4961">
        <v>2.37</v>
      </c>
      <c r="J288" s="4962" t="s">
        <v>16315</v>
      </c>
      <c r="K288" s="4962" t="s">
        <v>20887</v>
      </c>
      <c r="L288" s="4962">
        <f t="shared" si="5"/>
        <v>1.6180000000000001</v>
      </c>
      <c r="M288" s="4962" t="s">
        <v>21173</v>
      </c>
      <c r="N288" s="4962"/>
      <c r="O288" s="4962"/>
      <c r="P288" s="4962"/>
    </row>
    <row r="289" spans="1:16">
      <c r="A289" s="4985" t="s">
        <v>16817</v>
      </c>
      <c r="B289" s="4954">
        <v>2</v>
      </c>
      <c r="C289" s="4961" t="s">
        <v>8636</v>
      </c>
      <c r="D289" s="4958">
        <v>1441</v>
      </c>
      <c r="E289" s="4959" t="s">
        <v>21178</v>
      </c>
      <c r="F289" s="4961">
        <v>0</v>
      </c>
      <c r="G289" s="4962" t="s">
        <v>16315</v>
      </c>
      <c r="H289" s="4962" t="s">
        <v>21179</v>
      </c>
      <c r="I289" s="4961">
        <v>1.35</v>
      </c>
      <c r="J289" s="4962" t="s">
        <v>52</v>
      </c>
      <c r="K289" s="4962" t="s">
        <v>13333</v>
      </c>
      <c r="L289" s="4962">
        <f t="shared" si="5"/>
        <v>1.35</v>
      </c>
      <c r="M289" s="4962" t="s">
        <v>21173</v>
      </c>
      <c r="N289" s="4962"/>
      <c r="O289" s="4962"/>
      <c r="P289" s="4962"/>
    </row>
    <row r="290" spans="1:16">
      <c r="A290" s="4985" t="s">
        <v>16817</v>
      </c>
      <c r="B290" s="4954">
        <v>2</v>
      </c>
      <c r="C290" s="4961" t="s">
        <v>8636</v>
      </c>
      <c r="D290" s="4958">
        <v>1442</v>
      </c>
      <c r="E290" s="4959" t="s">
        <v>21179</v>
      </c>
      <c r="F290" s="4961">
        <v>0</v>
      </c>
      <c r="G290" s="4962" t="s">
        <v>23446</v>
      </c>
      <c r="H290" s="4962" t="s">
        <v>23447</v>
      </c>
      <c r="I290" s="4961">
        <v>4.01</v>
      </c>
      <c r="J290" s="4962" t="s">
        <v>52</v>
      </c>
      <c r="K290" s="4962" t="s">
        <v>13333</v>
      </c>
      <c r="L290" s="4962">
        <f t="shared" si="5"/>
        <v>4.01</v>
      </c>
      <c r="M290" s="4962" t="s">
        <v>21173</v>
      </c>
      <c r="N290" s="4962"/>
      <c r="O290" s="4962"/>
      <c r="P290" s="4962"/>
    </row>
    <row r="291" spans="1:16">
      <c r="A291" s="4985" t="s">
        <v>16817</v>
      </c>
      <c r="B291" s="4954">
        <v>2</v>
      </c>
      <c r="C291" s="4961" t="s">
        <v>8636</v>
      </c>
      <c r="D291" s="4958">
        <v>1490</v>
      </c>
      <c r="E291" s="4959" t="s">
        <v>21180</v>
      </c>
      <c r="F291" s="4961">
        <v>0</v>
      </c>
      <c r="G291" s="4962" t="s">
        <v>23425</v>
      </c>
      <c r="H291" s="4962" t="s">
        <v>21162</v>
      </c>
      <c r="I291" s="4961">
        <v>0.67</v>
      </c>
      <c r="J291" s="4962" t="s">
        <v>23430</v>
      </c>
      <c r="K291" s="4962" t="s">
        <v>21157</v>
      </c>
      <c r="L291" s="4962">
        <f t="shared" si="5"/>
        <v>0.67</v>
      </c>
      <c r="M291" s="4962" t="s">
        <v>21173</v>
      </c>
      <c r="N291" s="4962"/>
      <c r="O291" s="4962"/>
      <c r="P291" s="4962"/>
    </row>
    <row r="292" spans="1:16">
      <c r="A292" s="4985" t="s">
        <v>16817</v>
      </c>
      <c r="B292" s="4954">
        <v>2</v>
      </c>
      <c r="C292" s="4961" t="s">
        <v>8636</v>
      </c>
      <c r="D292" s="4958">
        <v>1491</v>
      </c>
      <c r="E292" s="4959" t="s">
        <v>21181</v>
      </c>
      <c r="F292" s="4961">
        <v>0</v>
      </c>
      <c r="G292" s="4962" t="s">
        <v>23430</v>
      </c>
      <c r="H292" s="4962" t="s">
        <v>21157</v>
      </c>
      <c r="I292" s="4961">
        <v>0.08</v>
      </c>
      <c r="J292" s="4962" t="s">
        <v>23431</v>
      </c>
      <c r="K292" s="4962" t="s">
        <v>21180</v>
      </c>
      <c r="L292" s="4962">
        <f t="shared" si="5"/>
        <v>0.08</v>
      </c>
      <c r="M292" s="4962" t="s">
        <v>21173</v>
      </c>
      <c r="N292" s="4962"/>
      <c r="O292" s="4962"/>
      <c r="P292" s="4962"/>
    </row>
    <row r="293" spans="1:16">
      <c r="A293" s="4985" t="s">
        <v>16817</v>
      </c>
      <c r="B293" s="4954">
        <v>2</v>
      </c>
      <c r="C293" s="4961" t="s">
        <v>8636</v>
      </c>
      <c r="D293" s="4958">
        <v>1492</v>
      </c>
      <c r="E293" s="4959" t="s">
        <v>21182</v>
      </c>
      <c r="F293" s="4961">
        <v>0</v>
      </c>
      <c r="G293" s="4962" t="s">
        <v>23431</v>
      </c>
      <c r="H293" s="4962" t="s">
        <v>21180</v>
      </c>
      <c r="I293" s="4961">
        <v>7.0000000000000007E-2</v>
      </c>
      <c r="J293" s="4962" t="s">
        <v>23425</v>
      </c>
      <c r="K293" s="4962" t="s">
        <v>23426</v>
      </c>
      <c r="L293" s="4962">
        <f t="shared" si="5"/>
        <v>7.0000000000000007E-2</v>
      </c>
      <c r="M293" s="4962" t="s">
        <v>21173</v>
      </c>
      <c r="N293" s="4962"/>
      <c r="O293" s="4962"/>
      <c r="P293" s="4962"/>
    </row>
    <row r="294" spans="1:16">
      <c r="A294" s="4985" t="s">
        <v>16817</v>
      </c>
      <c r="B294" s="4954">
        <v>2</v>
      </c>
      <c r="C294" s="4961" t="s">
        <v>8636</v>
      </c>
      <c r="D294" s="4958">
        <v>1493</v>
      </c>
      <c r="E294" s="4959" t="s">
        <v>21183</v>
      </c>
      <c r="F294" s="4961">
        <v>0</v>
      </c>
      <c r="G294" s="4962" t="s">
        <v>417</v>
      </c>
      <c r="H294" s="4962" t="s">
        <v>21146</v>
      </c>
      <c r="I294" s="4961">
        <v>0.47</v>
      </c>
      <c r="J294" s="4962" t="s">
        <v>23448</v>
      </c>
      <c r="K294" s="4962" t="s">
        <v>23449</v>
      </c>
      <c r="L294" s="4962">
        <f t="shared" si="5"/>
        <v>0.47</v>
      </c>
      <c r="M294" s="4962" t="s">
        <v>21173</v>
      </c>
      <c r="N294" s="4962"/>
      <c r="O294" s="4962"/>
      <c r="P294" s="4962"/>
    </row>
    <row r="295" spans="1:16">
      <c r="A295" s="4985" t="s">
        <v>16817</v>
      </c>
      <c r="B295" s="4954">
        <v>2</v>
      </c>
      <c r="C295" s="4961" t="s">
        <v>8636</v>
      </c>
      <c r="D295" s="4958">
        <v>1500</v>
      </c>
      <c r="E295" s="4959" t="s">
        <v>21184</v>
      </c>
      <c r="F295" s="4961">
        <v>0</v>
      </c>
      <c r="G295" s="4962" t="s">
        <v>16312</v>
      </c>
      <c r="H295" s="4962" t="s">
        <v>20937</v>
      </c>
      <c r="I295" s="4961">
        <v>0.23</v>
      </c>
      <c r="J295" s="4962" t="s">
        <v>23450</v>
      </c>
      <c r="K295" s="4962" t="s">
        <v>21185</v>
      </c>
      <c r="L295" s="4962">
        <f t="shared" si="5"/>
        <v>0.23</v>
      </c>
      <c r="M295" s="4962" t="s">
        <v>21173</v>
      </c>
      <c r="N295" s="4962"/>
      <c r="O295" s="4962"/>
      <c r="P295" s="4962"/>
    </row>
    <row r="296" spans="1:16">
      <c r="A296" s="4985" t="s">
        <v>16817</v>
      </c>
      <c r="B296" s="4954">
        <v>2</v>
      </c>
      <c r="C296" s="4961" t="s">
        <v>8636</v>
      </c>
      <c r="D296" s="4958">
        <v>1501</v>
      </c>
      <c r="E296" s="4959" t="s">
        <v>21185</v>
      </c>
      <c r="F296" s="4961">
        <v>0</v>
      </c>
      <c r="G296" s="4962" t="s">
        <v>23451</v>
      </c>
      <c r="H296" s="4962" t="s">
        <v>21184</v>
      </c>
      <c r="I296" s="4961">
        <v>0.28999999999999998</v>
      </c>
      <c r="J296" s="4962" t="s">
        <v>23452</v>
      </c>
      <c r="K296" s="4962" t="s">
        <v>23453</v>
      </c>
      <c r="L296" s="4962">
        <f t="shared" si="5"/>
        <v>0.28999999999999998</v>
      </c>
      <c r="M296" s="4962" t="s">
        <v>21173</v>
      </c>
      <c r="N296" s="4962"/>
      <c r="O296" s="4962"/>
      <c r="P296" s="4962"/>
    </row>
    <row r="297" spans="1:16">
      <c r="A297" s="4985" t="s">
        <v>16817</v>
      </c>
      <c r="B297" s="4954">
        <v>2</v>
      </c>
      <c r="C297" s="4961" t="s">
        <v>8636</v>
      </c>
      <c r="D297" s="4958">
        <v>1502</v>
      </c>
      <c r="E297" s="4959" t="s">
        <v>21186</v>
      </c>
      <c r="F297" s="4961">
        <v>0</v>
      </c>
      <c r="G297" s="4962" t="s">
        <v>23454</v>
      </c>
      <c r="H297" s="4962" t="s">
        <v>23455</v>
      </c>
      <c r="I297" s="4961">
        <v>0.15</v>
      </c>
      <c r="J297" s="4962" t="s">
        <v>23456</v>
      </c>
      <c r="K297" s="4962" t="s">
        <v>23453</v>
      </c>
      <c r="L297" s="4962">
        <f t="shared" si="5"/>
        <v>0.15</v>
      </c>
      <c r="M297" s="4962" t="s">
        <v>21173</v>
      </c>
      <c r="N297" s="4962"/>
      <c r="O297" s="4962"/>
      <c r="P297" s="4962"/>
    </row>
    <row r="298" spans="1:16">
      <c r="A298" s="4985" t="s">
        <v>16817</v>
      </c>
      <c r="B298" s="4954">
        <v>2</v>
      </c>
      <c r="C298" s="4961" t="s">
        <v>8636</v>
      </c>
      <c r="D298" s="4958">
        <v>1634</v>
      </c>
      <c r="E298" s="4959" t="s">
        <v>21187</v>
      </c>
      <c r="F298" s="4961">
        <v>0</v>
      </c>
      <c r="G298" s="4962" t="s">
        <v>417</v>
      </c>
      <c r="H298" s="4962" t="s">
        <v>21146</v>
      </c>
      <c r="I298" s="4961">
        <v>1.9</v>
      </c>
      <c r="J298" s="4962" t="s">
        <v>52</v>
      </c>
      <c r="K298" s="4962" t="s">
        <v>21150</v>
      </c>
      <c r="L298" s="4962">
        <f t="shared" si="5"/>
        <v>1.9</v>
      </c>
      <c r="M298" s="4962" t="s">
        <v>21173</v>
      </c>
      <c r="N298" s="4962"/>
      <c r="O298" s="4962"/>
      <c r="P298" s="4962"/>
    </row>
    <row r="299" spans="1:16">
      <c r="A299" s="4985" t="s">
        <v>16817</v>
      </c>
      <c r="B299" s="4954">
        <v>2</v>
      </c>
      <c r="C299" s="4961" t="s">
        <v>8636</v>
      </c>
      <c r="D299" s="4958">
        <v>1635</v>
      </c>
      <c r="E299" s="4959" t="s">
        <v>21188</v>
      </c>
      <c r="F299" s="4961">
        <v>0</v>
      </c>
      <c r="G299" s="4962" t="s">
        <v>23436</v>
      </c>
      <c r="H299" s="4962" t="s">
        <v>21166</v>
      </c>
      <c r="I299" s="4961">
        <v>0.31</v>
      </c>
      <c r="J299" s="4962"/>
      <c r="K299" s="4962" t="s">
        <v>19</v>
      </c>
      <c r="L299" s="4962">
        <f t="shared" si="5"/>
        <v>0.31</v>
      </c>
      <c r="M299" s="4962" t="s">
        <v>21173</v>
      </c>
      <c r="N299" s="4962"/>
      <c r="O299" s="4962"/>
      <c r="P299" s="4962"/>
    </row>
    <row r="300" spans="1:16">
      <c r="A300" s="4985" t="s">
        <v>16817</v>
      </c>
      <c r="B300" s="4954">
        <v>2</v>
      </c>
      <c r="C300" s="4961" t="s">
        <v>8636</v>
      </c>
      <c r="D300" s="4958">
        <v>1722</v>
      </c>
      <c r="E300" s="4959" t="s">
        <v>21189</v>
      </c>
      <c r="F300" s="4961">
        <v>0</v>
      </c>
      <c r="G300" s="4962" t="s">
        <v>23439</v>
      </c>
      <c r="H300" s="4962" t="s">
        <v>21170</v>
      </c>
      <c r="I300" s="4961">
        <v>0.25</v>
      </c>
      <c r="J300" s="4962"/>
      <c r="K300" s="4962" t="s">
        <v>19</v>
      </c>
      <c r="L300" s="4962">
        <f t="shared" si="5"/>
        <v>0.25</v>
      </c>
      <c r="M300" s="4962" t="s">
        <v>21173</v>
      </c>
      <c r="N300" s="4962"/>
      <c r="O300" s="4962"/>
      <c r="P300" s="4962"/>
    </row>
    <row r="301" spans="1:16">
      <c r="A301" s="4985" t="s">
        <v>16817</v>
      </c>
      <c r="B301" s="4954">
        <v>2</v>
      </c>
      <c r="C301" s="4961" t="s">
        <v>8636</v>
      </c>
      <c r="D301" s="4958">
        <v>1723</v>
      </c>
      <c r="E301" s="4959" t="s">
        <v>21190</v>
      </c>
      <c r="F301" s="4961">
        <v>0</v>
      </c>
      <c r="G301" s="4962" t="s">
        <v>23433</v>
      </c>
      <c r="H301" s="4962" t="s">
        <v>21158</v>
      </c>
      <c r="I301" s="4961">
        <v>0.25</v>
      </c>
      <c r="J301" s="4962" t="s">
        <v>23457</v>
      </c>
      <c r="K301" s="4962" t="s">
        <v>21164</v>
      </c>
      <c r="L301" s="4962">
        <f t="shared" si="5"/>
        <v>0.25</v>
      </c>
      <c r="M301" s="4962" t="s">
        <v>21173</v>
      </c>
      <c r="N301" s="4962"/>
      <c r="O301" s="4962"/>
      <c r="P301" s="4962"/>
    </row>
    <row r="302" spans="1:16">
      <c r="A302" s="4985" t="s">
        <v>16817</v>
      </c>
      <c r="B302" s="4954">
        <v>2</v>
      </c>
      <c r="C302" s="4961" t="s">
        <v>8636</v>
      </c>
      <c r="D302" s="4958">
        <v>1724</v>
      </c>
      <c r="E302" s="4959" t="s">
        <v>21191</v>
      </c>
      <c r="F302" s="4961">
        <v>0</v>
      </c>
      <c r="G302" s="4962" t="s">
        <v>23457</v>
      </c>
      <c r="H302" s="4962" t="s">
        <v>21164</v>
      </c>
      <c r="I302" s="4961">
        <v>0.26</v>
      </c>
      <c r="J302" s="4962" t="s">
        <v>23433</v>
      </c>
      <c r="K302" s="4962" t="s">
        <v>21158</v>
      </c>
      <c r="L302" s="4962">
        <f t="shared" si="5"/>
        <v>0.26</v>
      </c>
      <c r="M302" s="4962" t="s">
        <v>21173</v>
      </c>
      <c r="N302" s="4962"/>
      <c r="O302" s="4962"/>
      <c r="P302" s="4962"/>
    </row>
    <row r="303" spans="1:16">
      <c r="A303" s="4985" t="s">
        <v>16817</v>
      </c>
      <c r="B303" s="4954">
        <v>2</v>
      </c>
      <c r="C303" s="4961" t="s">
        <v>8636</v>
      </c>
      <c r="D303" s="4958">
        <v>1725</v>
      </c>
      <c r="E303" s="4959" t="s">
        <v>21192</v>
      </c>
      <c r="F303" s="4961">
        <v>0</v>
      </c>
      <c r="G303" s="4962" t="s">
        <v>23458</v>
      </c>
      <c r="H303" s="4962" t="s">
        <v>23459</v>
      </c>
      <c r="I303" s="4961">
        <v>0.2</v>
      </c>
      <c r="J303" s="4962" t="s">
        <v>23460</v>
      </c>
      <c r="K303" s="4962" t="s">
        <v>23461</v>
      </c>
      <c r="L303" s="4962">
        <f t="shared" si="5"/>
        <v>0.2</v>
      </c>
      <c r="M303" s="4962" t="s">
        <v>21173</v>
      </c>
      <c r="N303" s="4962"/>
      <c r="O303" s="4962"/>
      <c r="P303" s="4962"/>
    </row>
    <row r="304" spans="1:16">
      <c r="A304" s="4985" t="s">
        <v>16817</v>
      </c>
      <c r="B304" s="4954">
        <v>2</v>
      </c>
      <c r="C304" s="4961" t="s">
        <v>8636</v>
      </c>
      <c r="D304" s="4958">
        <v>1728</v>
      </c>
      <c r="E304" s="4959" t="s">
        <v>21193</v>
      </c>
      <c r="F304" s="4961">
        <v>0</v>
      </c>
      <c r="G304" s="4962" t="s">
        <v>1674</v>
      </c>
      <c r="H304" s="4962" t="s">
        <v>23462</v>
      </c>
      <c r="I304" s="4961">
        <v>7.0000000000000007E-2</v>
      </c>
      <c r="J304" s="4962"/>
      <c r="K304" s="4962" t="s">
        <v>19</v>
      </c>
      <c r="L304" s="4962">
        <f t="shared" si="5"/>
        <v>7.0000000000000007E-2</v>
      </c>
      <c r="M304" s="4962" t="s">
        <v>21173</v>
      </c>
      <c r="N304" s="4962"/>
      <c r="O304" s="4962"/>
      <c r="P304" s="4962"/>
    </row>
    <row r="305" spans="1:16">
      <c r="A305" s="4985" t="s">
        <v>16817</v>
      </c>
      <c r="B305" s="4954">
        <v>2</v>
      </c>
      <c r="C305" s="4961" t="s">
        <v>8636</v>
      </c>
      <c r="D305" s="4958">
        <v>1729</v>
      </c>
      <c r="E305" s="4959" t="s">
        <v>21194</v>
      </c>
      <c r="F305" s="4961">
        <v>0</v>
      </c>
      <c r="G305" s="4962" t="s">
        <v>23463</v>
      </c>
      <c r="H305" s="4962" t="s">
        <v>23464</v>
      </c>
      <c r="I305" s="4961">
        <v>0.09</v>
      </c>
      <c r="J305" s="4962"/>
      <c r="K305" s="4962" t="s">
        <v>19</v>
      </c>
      <c r="L305" s="4962">
        <f t="shared" si="5"/>
        <v>0.09</v>
      </c>
      <c r="M305" s="4962" t="s">
        <v>21173</v>
      </c>
      <c r="N305" s="4962"/>
      <c r="O305" s="4962"/>
      <c r="P305" s="4962"/>
    </row>
    <row r="306" spans="1:16">
      <c r="A306" s="4985" t="s">
        <v>16817</v>
      </c>
      <c r="B306" s="4954">
        <v>2</v>
      </c>
      <c r="C306" s="4961" t="s">
        <v>8636</v>
      </c>
      <c r="D306" s="4958">
        <v>1730</v>
      </c>
      <c r="E306" s="4959" t="s">
        <v>21195</v>
      </c>
      <c r="F306" s="4961">
        <v>0</v>
      </c>
      <c r="G306" s="4962" t="s">
        <v>5295</v>
      </c>
      <c r="H306" s="4962" t="s">
        <v>21192</v>
      </c>
      <c r="I306" s="4961">
        <v>0.15</v>
      </c>
      <c r="J306" s="4962" t="s">
        <v>23465</v>
      </c>
      <c r="K306" s="4962" t="s">
        <v>7161</v>
      </c>
      <c r="L306" s="4962">
        <f t="shared" si="5"/>
        <v>0.15</v>
      </c>
      <c r="M306" s="4962" t="s">
        <v>21173</v>
      </c>
      <c r="N306" s="4962"/>
      <c r="O306" s="4962"/>
      <c r="P306" s="4962"/>
    </row>
    <row r="307" spans="1:16">
      <c r="A307" s="4985" t="s">
        <v>16817</v>
      </c>
      <c r="B307" s="4954">
        <v>2</v>
      </c>
      <c r="C307" s="4961" t="s">
        <v>8636</v>
      </c>
      <c r="D307" s="4958">
        <v>1731</v>
      </c>
      <c r="E307" s="4959" t="s">
        <v>21196</v>
      </c>
      <c r="F307" s="4961">
        <v>0</v>
      </c>
      <c r="G307" s="4962" t="s">
        <v>23465</v>
      </c>
      <c r="H307" s="4962" t="s">
        <v>7161</v>
      </c>
      <c r="I307" s="4961">
        <v>0.15</v>
      </c>
      <c r="J307" s="4962" t="s">
        <v>5295</v>
      </c>
      <c r="K307" s="4962" t="s">
        <v>21192</v>
      </c>
      <c r="L307" s="4962">
        <f t="shared" si="5"/>
        <v>0.15</v>
      </c>
      <c r="M307" s="4962" t="s">
        <v>21173</v>
      </c>
      <c r="N307" s="4962"/>
      <c r="O307" s="4962"/>
      <c r="P307" s="4962"/>
    </row>
    <row r="308" spans="1:16">
      <c r="A308" s="4985" t="s">
        <v>16817</v>
      </c>
      <c r="B308" s="4954">
        <v>2</v>
      </c>
      <c r="C308" s="4961" t="s">
        <v>8636</v>
      </c>
      <c r="D308" s="4958">
        <v>1732</v>
      </c>
      <c r="E308" s="4959" t="s">
        <v>21197</v>
      </c>
      <c r="F308" s="4961">
        <v>0</v>
      </c>
      <c r="G308" s="4962" t="s">
        <v>5295</v>
      </c>
      <c r="H308" s="4962" t="s">
        <v>21192</v>
      </c>
      <c r="I308" s="4961">
        <v>0.15</v>
      </c>
      <c r="J308" s="4962" t="s">
        <v>23465</v>
      </c>
      <c r="K308" s="4962" t="s">
        <v>7161</v>
      </c>
      <c r="L308" s="4962">
        <f t="shared" si="5"/>
        <v>0.15</v>
      </c>
      <c r="M308" s="4962" t="s">
        <v>21173</v>
      </c>
      <c r="N308" s="4962"/>
      <c r="O308" s="4962"/>
      <c r="P308" s="4962"/>
    </row>
    <row r="309" spans="1:16">
      <c r="A309" s="4985" t="s">
        <v>16817</v>
      </c>
      <c r="B309" s="4954">
        <v>2</v>
      </c>
      <c r="C309" s="4961" t="s">
        <v>8636</v>
      </c>
      <c r="D309" s="4958">
        <v>1760</v>
      </c>
      <c r="E309" s="4959" t="s">
        <v>21198</v>
      </c>
      <c r="F309" s="4961">
        <v>0</v>
      </c>
      <c r="G309" s="4962" t="s">
        <v>23435</v>
      </c>
      <c r="H309" s="4962" t="s">
        <v>21159</v>
      </c>
      <c r="I309" s="4961">
        <v>0.13</v>
      </c>
      <c r="J309" s="4962" t="s">
        <v>23428</v>
      </c>
      <c r="K309" s="4962" t="s">
        <v>21165</v>
      </c>
      <c r="L309" s="4962">
        <f t="shared" si="5"/>
        <v>0.13</v>
      </c>
      <c r="M309" s="4962" t="s">
        <v>21173</v>
      </c>
      <c r="N309" s="4962"/>
      <c r="O309" s="4962"/>
      <c r="P309" s="4962"/>
    </row>
    <row r="310" spans="1:16">
      <c r="A310" s="4985" t="s">
        <v>16817</v>
      </c>
      <c r="B310" s="4954">
        <v>2</v>
      </c>
      <c r="C310" s="4961" t="s">
        <v>8636</v>
      </c>
      <c r="D310" s="4958">
        <v>1762</v>
      </c>
      <c r="E310" s="4959" t="s">
        <v>21199</v>
      </c>
      <c r="F310" s="4961">
        <v>0</v>
      </c>
      <c r="G310" s="4962" t="s">
        <v>23428</v>
      </c>
      <c r="H310" s="4962" t="s">
        <v>21165</v>
      </c>
      <c r="I310" s="4961">
        <v>0.11</v>
      </c>
      <c r="J310" s="4962" t="s">
        <v>23435</v>
      </c>
      <c r="K310" s="4962" t="s">
        <v>21159</v>
      </c>
      <c r="L310" s="4962">
        <f t="shared" si="5"/>
        <v>0.11</v>
      </c>
      <c r="M310" s="4962" t="s">
        <v>21173</v>
      </c>
      <c r="N310" s="4962"/>
      <c r="O310" s="4962"/>
      <c r="P310" s="4962"/>
    </row>
    <row r="311" spans="1:16">
      <c r="A311" s="4985" t="s">
        <v>16817</v>
      </c>
      <c r="B311" s="4954">
        <v>2</v>
      </c>
      <c r="C311" s="4961" t="s">
        <v>8636</v>
      </c>
      <c r="D311" s="4958">
        <v>1764</v>
      </c>
      <c r="E311" s="4959" t="s">
        <v>21200</v>
      </c>
      <c r="F311" s="4961">
        <v>0</v>
      </c>
      <c r="G311" s="4962" t="s">
        <v>23466</v>
      </c>
      <c r="H311" s="4962" t="s">
        <v>23467</v>
      </c>
      <c r="I311" s="4961">
        <v>0.13</v>
      </c>
      <c r="J311" s="4962" t="s">
        <v>23468</v>
      </c>
      <c r="K311" s="4962" t="s">
        <v>23469</v>
      </c>
      <c r="L311" s="4962">
        <f t="shared" si="5"/>
        <v>0.13</v>
      </c>
      <c r="M311" s="4962" t="s">
        <v>21201</v>
      </c>
      <c r="N311" s="4962"/>
      <c r="O311" s="4962"/>
      <c r="P311" s="4962"/>
    </row>
    <row r="312" spans="1:16">
      <c r="A312" s="4985" t="s">
        <v>16817</v>
      </c>
      <c r="B312" s="4954">
        <v>2</v>
      </c>
      <c r="C312" s="4961" t="s">
        <v>8636</v>
      </c>
      <c r="D312" s="4958">
        <v>1840</v>
      </c>
      <c r="E312" s="4959" t="s">
        <v>21202</v>
      </c>
      <c r="F312" s="4961">
        <v>0</v>
      </c>
      <c r="G312" s="4962" t="s">
        <v>1535</v>
      </c>
      <c r="H312" s="4962" t="s">
        <v>60</v>
      </c>
      <c r="I312" s="4961">
        <v>0.41</v>
      </c>
      <c r="J312" s="4962"/>
      <c r="K312" s="4962" t="s">
        <v>19</v>
      </c>
      <c r="L312" s="4962">
        <f t="shared" si="5"/>
        <v>0.41</v>
      </c>
      <c r="M312" s="4962" t="s">
        <v>21201</v>
      </c>
      <c r="N312" s="4962"/>
      <c r="O312" s="4962"/>
      <c r="P312" s="4962"/>
    </row>
    <row r="313" spans="1:16">
      <c r="A313" s="4985" t="s">
        <v>16817</v>
      </c>
      <c r="B313" s="4954">
        <v>2</v>
      </c>
      <c r="C313" s="4961" t="s">
        <v>8636</v>
      </c>
      <c r="D313" s="4958">
        <v>1850</v>
      </c>
      <c r="E313" s="4959" t="s">
        <v>21203</v>
      </c>
      <c r="F313" s="4961">
        <v>0</v>
      </c>
      <c r="G313" s="4962" t="s">
        <v>23470</v>
      </c>
      <c r="H313" s="4962" t="s">
        <v>21174</v>
      </c>
      <c r="I313" s="4961">
        <v>0.32</v>
      </c>
      <c r="J313" s="4962" t="s">
        <v>23471</v>
      </c>
      <c r="K313" s="4962" t="s">
        <v>23472</v>
      </c>
      <c r="L313" s="4962">
        <f t="shared" si="5"/>
        <v>0.32</v>
      </c>
      <c r="M313" s="4962" t="s">
        <v>21201</v>
      </c>
      <c r="N313" s="4962"/>
      <c r="O313" s="4962"/>
      <c r="P313" s="4962"/>
    </row>
    <row r="314" spans="1:16">
      <c r="A314" s="4985" t="s">
        <v>16817</v>
      </c>
      <c r="B314" s="4954">
        <v>2</v>
      </c>
      <c r="C314" s="4961" t="s">
        <v>8636</v>
      </c>
      <c r="D314" s="4958">
        <v>1851</v>
      </c>
      <c r="E314" s="4959" t="s">
        <v>21204</v>
      </c>
      <c r="F314" s="4961">
        <v>0</v>
      </c>
      <c r="G314" s="4962" t="s">
        <v>23471</v>
      </c>
      <c r="H314" s="4962" t="s">
        <v>23472</v>
      </c>
      <c r="I314" s="4961">
        <v>0.27</v>
      </c>
      <c r="J314" s="4962" t="s">
        <v>23441</v>
      </c>
      <c r="K314" s="4962" t="s">
        <v>21172</v>
      </c>
      <c r="L314" s="4962">
        <f t="shared" si="5"/>
        <v>0.27</v>
      </c>
      <c r="M314" s="4962" t="s">
        <v>21201</v>
      </c>
      <c r="N314" s="4962"/>
      <c r="O314" s="4962"/>
      <c r="P314" s="4962"/>
    </row>
    <row r="315" spans="1:16">
      <c r="A315" s="4985" t="s">
        <v>16817</v>
      </c>
      <c r="B315" s="4954">
        <v>2</v>
      </c>
      <c r="C315" s="4961" t="s">
        <v>8636</v>
      </c>
      <c r="D315" s="4958">
        <v>1852</v>
      </c>
      <c r="E315" s="4959" t="s">
        <v>21205</v>
      </c>
      <c r="F315" s="4961">
        <v>0</v>
      </c>
      <c r="G315" s="4962" t="s">
        <v>23436</v>
      </c>
      <c r="H315" s="4962" t="s">
        <v>21166</v>
      </c>
      <c r="I315" s="4961">
        <v>0.04</v>
      </c>
      <c r="J315" s="4962"/>
      <c r="K315" s="4962" t="s">
        <v>19</v>
      </c>
      <c r="L315" s="4962">
        <f t="shared" si="5"/>
        <v>0.04</v>
      </c>
      <c r="M315" s="4962" t="s">
        <v>21201</v>
      </c>
      <c r="N315" s="4962"/>
      <c r="O315" s="4962"/>
      <c r="P315" s="4962"/>
    </row>
    <row r="316" spans="1:16">
      <c r="A316" s="4985" t="s">
        <v>16817</v>
      </c>
      <c r="B316" s="4954">
        <v>2</v>
      </c>
      <c r="C316" s="4961" t="s">
        <v>8636</v>
      </c>
      <c r="D316" s="4958">
        <v>1853</v>
      </c>
      <c r="E316" s="4959" t="s">
        <v>20985</v>
      </c>
      <c r="F316" s="4961">
        <v>0</v>
      </c>
      <c r="G316" s="4962" t="s">
        <v>23473</v>
      </c>
      <c r="H316" s="4962" t="s">
        <v>21175</v>
      </c>
      <c r="I316" s="4961">
        <v>0.02</v>
      </c>
      <c r="J316" s="4962" t="s">
        <v>417</v>
      </c>
      <c r="K316" s="4962" t="s">
        <v>21146</v>
      </c>
      <c r="L316" s="4962">
        <f t="shared" si="5"/>
        <v>0.02</v>
      </c>
      <c r="M316" s="4962" t="s">
        <v>21201</v>
      </c>
      <c r="N316" s="4962"/>
      <c r="O316" s="4962"/>
      <c r="P316" s="4962"/>
    </row>
    <row r="317" spans="1:16">
      <c r="A317" s="4985" t="s">
        <v>16817</v>
      </c>
      <c r="B317" s="4954">
        <v>2</v>
      </c>
      <c r="C317" s="4961" t="s">
        <v>8636</v>
      </c>
      <c r="D317" s="4958">
        <v>1853</v>
      </c>
      <c r="E317" s="4959" t="s">
        <v>21206</v>
      </c>
      <c r="F317" s="4961">
        <v>0.02</v>
      </c>
      <c r="G317" s="4962" t="s">
        <v>417</v>
      </c>
      <c r="H317" s="4962" t="s">
        <v>21146</v>
      </c>
      <c r="I317" s="4961">
        <v>0.12</v>
      </c>
      <c r="J317" s="4962"/>
      <c r="K317" s="4962" t="s">
        <v>19</v>
      </c>
      <c r="L317" s="4962">
        <f t="shared" si="5"/>
        <v>9.9999999999999992E-2</v>
      </c>
      <c r="M317" s="4962" t="s">
        <v>21201</v>
      </c>
      <c r="N317" s="4962"/>
      <c r="O317" s="4962"/>
      <c r="P317" s="4962"/>
    </row>
    <row r="318" spans="1:16">
      <c r="A318" s="4985" t="s">
        <v>16817</v>
      </c>
      <c r="B318" s="4954">
        <v>2</v>
      </c>
      <c r="C318" s="4961" t="s">
        <v>8636</v>
      </c>
      <c r="D318" s="4958">
        <v>1909</v>
      </c>
      <c r="E318" s="4959" t="s">
        <v>21207</v>
      </c>
      <c r="F318" s="4961">
        <v>0</v>
      </c>
      <c r="G318" s="4962" t="s">
        <v>417</v>
      </c>
      <c r="H318" s="4962" t="s">
        <v>21146</v>
      </c>
      <c r="I318" s="4961">
        <v>0.66</v>
      </c>
      <c r="J318" s="4962"/>
      <c r="K318" s="4962" t="s">
        <v>19</v>
      </c>
      <c r="L318" s="4962">
        <f t="shared" si="5"/>
        <v>0.66</v>
      </c>
      <c r="M318" s="4962" t="s">
        <v>21201</v>
      </c>
      <c r="N318" s="4962"/>
      <c r="O318" s="4962"/>
      <c r="P318" s="4962"/>
    </row>
    <row r="319" spans="1:16">
      <c r="A319" s="4985" t="s">
        <v>16817</v>
      </c>
      <c r="B319" s="4954">
        <v>2</v>
      </c>
      <c r="C319" s="4961" t="s">
        <v>8636</v>
      </c>
      <c r="D319" s="4958">
        <v>1947</v>
      </c>
      <c r="E319" s="4959" t="s">
        <v>21208</v>
      </c>
      <c r="F319" s="4961">
        <v>0</v>
      </c>
      <c r="G319" s="4962" t="s">
        <v>760</v>
      </c>
      <c r="H319" s="4962" t="s">
        <v>23474</v>
      </c>
      <c r="I319" s="4961">
        <v>0.78</v>
      </c>
      <c r="J319" s="4962" t="s">
        <v>5543</v>
      </c>
      <c r="K319" s="4962" t="s">
        <v>21156</v>
      </c>
      <c r="L319" s="4962">
        <f t="shared" si="5"/>
        <v>0.78</v>
      </c>
      <c r="M319" s="4962" t="s">
        <v>21201</v>
      </c>
      <c r="N319" s="4962"/>
      <c r="O319" s="4962"/>
      <c r="P319" s="4962"/>
    </row>
    <row r="320" spans="1:16">
      <c r="A320" s="4985" t="s">
        <v>16817</v>
      </c>
      <c r="B320" s="4954">
        <v>2</v>
      </c>
      <c r="C320" s="4961" t="s">
        <v>8636</v>
      </c>
      <c r="D320" s="4958">
        <v>1948</v>
      </c>
      <c r="E320" s="4959" t="s">
        <v>21209</v>
      </c>
      <c r="F320" s="4961">
        <v>0</v>
      </c>
      <c r="G320" s="4962" t="s">
        <v>16312</v>
      </c>
      <c r="H320" s="4962" t="s">
        <v>20937</v>
      </c>
      <c r="I320" s="4961">
        <v>0.23</v>
      </c>
      <c r="J320" s="4962" t="s">
        <v>23475</v>
      </c>
      <c r="K320" s="4962" t="s">
        <v>21225</v>
      </c>
      <c r="L320" s="4962">
        <f t="shared" si="5"/>
        <v>0.23</v>
      </c>
      <c r="M320" s="4962" t="s">
        <v>21201</v>
      </c>
      <c r="N320" s="4962"/>
      <c r="O320" s="4962"/>
      <c r="P320" s="4962"/>
    </row>
    <row r="321" spans="1:16">
      <c r="A321" s="4985" t="s">
        <v>16817</v>
      </c>
      <c r="B321" s="4954">
        <v>2</v>
      </c>
      <c r="C321" s="4961" t="s">
        <v>8636</v>
      </c>
      <c r="D321" s="4958">
        <v>1949</v>
      </c>
      <c r="E321" s="4959" t="s">
        <v>8723</v>
      </c>
      <c r="F321" s="4961">
        <v>0</v>
      </c>
      <c r="G321" s="4962" t="s">
        <v>16312</v>
      </c>
      <c r="H321" s="4962" t="s">
        <v>20937</v>
      </c>
      <c r="I321" s="4961">
        <v>0.15</v>
      </c>
      <c r="J321" s="4962" t="s">
        <v>23454</v>
      </c>
      <c r="K321" s="4962" t="s">
        <v>23476</v>
      </c>
      <c r="L321" s="4962">
        <f t="shared" ref="L321:L367" si="6">I321-F321</f>
        <v>0.15</v>
      </c>
      <c r="M321" s="4962" t="s">
        <v>21201</v>
      </c>
      <c r="N321" s="4962"/>
      <c r="O321" s="4962"/>
      <c r="P321" s="4962"/>
    </row>
    <row r="322" spans="1:16">
      <c r="A322" s="4985" t="s">
        <v>16817</v>
      </c>
      <c r="B322" s="4954">
        <v>2</v>
      </c>
      <c r="C322" s="4961" t="s">
        <v>8636</v>
      </c>
      <c r="D322" s="4958">
        <v>1950</v>
      </c>
      <c r="E322" s="4959" t="s">
        <v>21210</v>
      </c>
      <c r="F322" s="4961">
        <v>0</v>
      </c>
      <c r="G322" s="4962" t="s">
        <v>23477</v>
      </c>
      <c r="H322" s="4962" t="s">
        <v>8723</v>
      </c>
      <c r="I322" s="4961">
        <v>0.14000000000000001</v>
      </c>
      <c r="J322" s="4962"/>
      <c r="K322" s="4962" t="s">
        <v>19</v>
      </c>
      <c r="L322" s="4962">
        <f t="shared" si="6"/>
        <v>0.14000000000000001</v>
      </c>
      <c r="M322" s="4962" t="s">
        <v>21201</v>
      </c>
      <c r="N322" s="4962"/>
      <c r="O322" s="4962"/>
      <c r="P322" s="4962"/>
    </row>
    <row r="323" spans="1:16">
      <c r="A323" s="4985" t="s">
        <v>16817</v>
      </c>
      <c r="B323" s="4954">
        <v>2</v>
      </c>
      <c r="C323" s="4961" t="s">
        <v>8636</v>
      </c>
      <c r="D323" s="4958">
        <v>1957</v>
      </c>
      <c r="E323" s="4959" t="s">
        <v>21211</v>
      </c>
      <c r="F323" s="4961">
        <v>0</v>
      </c>
      <c r="G323" s="4962" t="s">
        <v>52</v>
      </c>
      <c r="H323" s="4962" t="s">
        <v>13333</v>
      </c>
      <c r="I323" s="4961">
        <v>0.42</v>
      </c>
      <c r="J323" s="4962" t="s">
        <v>23478</v>
      </c>
      <c r="K323" s="4962" t="s">
        <v>21211</v>
      </c>
      <c r="L323" s="4962">
        <f t="shared" si="6"/>
        <v>0.42</v>
      </c>
      <c r="M323" s="4962" t="s">
        <v>21201</v>
      </c>
      <c r="N323" s="4962"/>
      <c r="O323" s="4962"/>
      <c r="P323" s="4962"/>
    </row>
    <row r="324" spans="1:16">
      <c r="A324" s="4985" t="s">
        <v>16817</v>
      </c>
      <c r="B324" s="4954">
        <v>2</v>
      </c>
      <c r="C324" s="4961" t="s">
        <v>8636</v>
      </c>
      <c r="D324" s="4958">
        <v>1958</v>
      </c>
      <c r="E324" s="4959" t="s">
        <v>21212</v>
      </c>
      <c r="F324" s="4961">
        <v>0</v>
      </c>
      <c r="G324" s="4962" t="s">
        <v>23479</v>
      </c>
      <c r="H324" s="4962" t="s">
        <v>21211</v>
      </c>
      <c r="I324" s="4961">
        <v>0.23</v>
      </c>
      <c r="J324" s="4962"/>
      <c r="K324" s="4962" t="s">
        <v>19</v>
      </c>
      <c r="L324" s="4962">
        <f t="shared" si="6"/>
        <v>0.23</v>
      </c>
      <c r="M324" s="4962" t="s">
        <v>21201</v>
      </c>
      <c r="N324" s="4962"/>
      <c r="O324" s="4962"/>
      <c r="P324" s="4962"/>
    </row>
    <row r="325" spans="1:16">
      <c r="A325" s="4985" t="s">
        <v>16817</v>
      </c>
      <c r="B325" s="4954">
        <v>2</v>
      </c>
      <c r="C325" s="4961" t="s">
        <v>8636</v>
      </c>
      <c r="D325" s="4958">
        <v>1970</v>
      </c>
      <c r="E325" s="4959" t="s">
        <v>21213</v>
      </c>
      <c r="F325" s="4961">
        <v>0</v>
      </c>
      <c r="G325" s="4962" t="s">
        <v>23480</v>
      </c>
      <c r="H325" s="4962" t="s">
        <v>23481</v>
      </c>
      <c r="I325" s="4961">
        <v>1.08</v>
      </c>
      <c r="J325" s="4962" t="s">
        <v>23482</v>
      </c>
      <c r="K325" s="4962" t="s">
        <v>21213</v>
      </c>
      <c r="L325" s="4962">
        <f t="shared" si="6"/>
        <v>1.08</v>
      </c>
      <c r="M325" s="4962" t="s">
        <v>21201</v>
      </c>
      <c r="N325" s="4962"/>
      <c r="O325" s="4962"/>
      <c r="P325" s="4962"/>
    </row>
    <row r="326" spans="1:16">
      <c r="A326" s="4985" t="s">
        <v>16817</v>
      </c>
      <c r="B326" s="4954">
        <v>2</v>
      </c>
      <c r="C326" s="4961" t="s">
        <v>8636</v>
      </c>
      <c r="D326" s="4958">
        <v>1972</v>
      </c>
      <c r="E326" s="4959" t="s">
        <v>21214</v>
      </c>
      <c r="F326" s="4961">
        <v>0.08</v>
      </c>
      <c r="G326" s="4962" t="s">
        <v>3347</v>
      </c>
      <c r="H326" s="4962" t="s">
        <v>20945</v>
      </c>
      <c r="I326" s="4961">
        <v>0.57999999999999996</v>
      </c>
      <c r="J326" s="4962"/>
      <c r="K326" s="4962" t="s">
        <v>19</v>
      </c>
      <c r="L326" s="4962">
        <f t="shared" si="6"/>
        <v>0.49999999999999994</v>
      </c>
      <c r="M326" s="4962" t="s">
        <v>21201</v>
      </c>
      <c r="N326" s="4962"/>
      <c r="O326" s="4962"/>
      <c r="P326" s="4962"/>
    </row>
    <row r="327" spans="1:16">
      <c r="A327" s="4985" t="s">
        <v>16817</v>
      </c>
      <c r="B327" s="4954">
        <v>2</v>
      </c>
      <c r="C327" s="4961" t="s">
        <v>8636</v>
      </c>
      <c r="D327" s="4958">
        <v>2005</v>
      </c>
      <c r="E327" s="4959" t="s">
        <v>21215</v>
      </c>
      <c r="F327" s="4961">
        <v>0</v>
      </c>
      <c r="G327" s="4962" t="s">
        <v>23428</v>
      </c>
      <c r="H327" s="4962" t="s">
        <v>21165</v>
      </c>
      <c r="I327" s="4961">
        <v>0.19</v>
      </c>
      <c r="J327" s="4962" t="s">
        <v>23435</v>
      </c>
      <c r="K327" s="4962" t="s">
        <v>21159</v>
      </c>
      <c r="L327" s="4962">
        <f t="shared" si="6"/>
        <v>0.19</v>
      </c>
      <c r="M327" s="4962" t="s">
        <v>21201</v>
      </c>
      <c r="N327" s="4962"/>
      <c r="O327" s="4962"/>
      <c r="P327" s="4962"/>
    </row>
    <row r="328" spans="1:16">
      <c r="A328" s="4985" t="s">
        <v>16817</v>
      </c>
      <c r="B328" s="4954">
        <v>2</v>
      </c>
      <c r="C328" s="4961" t="s">
        <v>8636</v>
      </c>
      <c r="D328" s="4958">
        <v>2032</v>
      </c>
      <c r="E328" s="4959" t="s">
        <v>21216</v>
      </c>
      <c r="F328" s="4961">
        <v>0</v>
      </c>
      <c r="G328" s="4962" t="s">
        <v>23483</v>
      </c>
      <c r="H328" s="4962" t="s">
        <v>23484</v>
      </c>
      <c r="I328" s="4961">
        <v>0.92</v>
      </c>
      <c r="J328" s="4962"/>
      <c r="K328" s="4962" t="s">
        <v>19</v>
      </c>
      <c r="L328" s="4962">
        <f t="shared" si="6"/>
        <v>0.92</v>
      </c>
      <c r="M328" s="4962" t="s">
        <v>21201</v>
      </c>
      <c r="N328" s="4962"/>
      <c r="O328" s="4962"/>
      <c r="P328" s="4962"/>
    </row>
    <row r="329" spans="1:16">
      <c r="A329" s="4985" t="s">
        <v>16817</v>
      </c>
      <c r="B329" s="4954">
        <v>2</v>
      </c>
      <c r="C329" s="4961" t="s">
        <v>8636</v>
      </c>
      <c r="D329" s="4958">
        <v>2035</v>
      </c>
      <c r="E329" s="4959" t="s">
        <v>21217</v>
      </c>
      <c r="F329" s="4961">
        <v>0</v>
      </c>
      <c r="G329" s="4962" t="s">
        <v>21557</v>
      </c>
      <c r="H329" s="4962" t="s">
        <v>21049</v>
      </c>
      <c r="I329" s="4961">
        <v>0.09</v>
      </c>
      <c r="J329" s="4962" t="s">
        <v>21545</v>
      </c>
      <c r="K329" s="4962" t="s">
        <v>21068</v>
      </c>
      <c r="L329" s="4962">
        <f t="shared" si="6"/>
        <v>0.09</v>
      </c>
      <c r="M329" s="4962" t="s">
        <v>21201</v>
      </c>
      <c r="N329" s="4962"/>
      <c r="O329" s="4962"/>
      <c r="P329" s="4962"/>
    </row>
    <row r="330" spans="1:16">
      <c r="A330" s="4985" t="s">
        <v>16817</v>
      </c>
      <c r="B330" s="4954">
        <v>2</v>
      </c>
      <c r="C330" s="4961" t="s">
        <v>8636</v>
      </c>
      <c r="D330" s="4958">
        <v>2069</v>
      </c>
      <c r="E330" s="4959" t="s">
        <v>21218</v>
      </c>
      <c r="F330" s="4961">
        <v>0</v>
      </c>
      <c r="G330" s="4962" t="s">
        <v>23485</v>
      </c>
      <c r="H330" s="4962" t="s">
        <v>21160</v>
      </c>
      <c r="I330" s="4961">
        <v>0.72</v>
      </c>
      <c r="J330" s="4962"/>
      <c r="K330" s="4962" t="s">
        <v>19</v>
      </c>
      <c r="L330" s="4962">
        <f t="shared" si="6"/>
        <v>0.72</v>
      </c>
      <c r="M330" s="4962" t="s">
        <v>21201</v>
      </c>
      <c r="N330" s="4962"/>
      <c r="O330" s="4962"/>
      <c r="P330" s="4962"/>
    </row>
    <row r="331" spans="1:16">
      <c r="A331" s="4985" t="s">
        <v>16817</v>
      </c>
      <c r="B331" s="4954">
        <v>2</v>
      </c>
      <c r="C331" s="4961" t="s">
        <v>8636</v>
      </c>
      <c r="D331" s="4958">
        <v>2069</v>
      </c>
      <c r="E331" s="4959" t="s">
        <v>21219</v>
      </c>
      <c r="F331" s="4961">
        <v>0</v>
      </c>
      <c r="G331" s="4962" t="s">
        <v>23486</v>
      </c>
      <c r="H331" s="4962" t="s">
        <v>21218</v>
      </c>
      <c r="I331" s="4961">
        <v>0.06</v>
      </c>
      <c r="J331" s="4962"/>
      <c r="K331" s="4962" t="s">
        <v>19</v>
      </c>
      <c r="L331" s="4962">
        <f t="shared" si="6"/>
        <v>0.06</v>
      </c>
      <c r="M331" s="4962" t="s">
        <v>21201</v>
      </c>
      <c r="N331" s="4962"/>
      <c r="O331" s="4962"/>
      <c r="P331" s="4962"/>
    </row>
    <row r="332" spans="1:16">
      <c r="A332" s="4985" t="s">
        <v>16817</v>
      </c>
      <c r="B332" s="4954">
        <v>2</v>
      </c>
      <c r="C332" s="4961" t="s">
        <v>8636</v>
      </c>
      <c r="D332" s="4958">
        <v>2078</v>
      </c>
      <c r="E332" s="4959" t="s">
        <v>21220</v>
      </c>
      <c r="F332" s="4961">
        <v>0</v>
      </c>
      <c r="G332" s="4962" t="s">
        <v>52</v>
      </c>
      <c r="H332" s="4962" t="s">
        <v>23487</v>
      </c>
      <c r="I332" s="4961">
        <v>0.31</v>
      </c>
      <c r="J332" s="4962" t="s">
        <v>23488</v>
      </c>
      <c r="K332" s="4962" t="s">
        <v>21221</v>
      </c>
      <c r="L332" s="4962">
        <f t="shared" si="6"/>
        <v>0.31</v>
      </c>
      <c r="M332" s="4962" t="s">
        <v>21201</v>
      </c>
      <c r="N332" s="4962"/>
      <c r="O332" s="4962"/>
      <c r="P332" s="4962"/>
    </row>
    <row r="333" spans="1:16">
      <c r="A333" s="4985" t="s">
        <v>16817</v>
      </c>
      <c r="B333" s="4954">
        <v>2</v>
      </c>
      <c r="C333" s="4961" t="s">
        <v>8636</v>
      </c>
      <c r="D333" s="4958">
        <v>2079</v>
      </c>
      <c r="E333" s="4959" t="s">
        <v>14893</v>
      </c>
      <c r="F333" s="4961">
        <v>0</v>
      </c>
      <c r="G333" s="4962" t="s">
        <v>23436</v>
      </c>
      <c r="H333" s="4962" t="s">
        <v>21166</v>
      </c>
      <c r="I333" s="4961">
        <v>0.13</v>
      </c>
      <c r="J333" s="4962" t="s">
        <v>23489</v>
      </c>
      <c r="K333" s="4962" t="s">
        <v>23490</v>
      </c>
      <c r="L333" s="4962">
        <f t="shared" si="6"/>
        <v>0.13</v>
      </c>
      <c r="M333" s="4962" t="s">
        <v>21201</v>
      </c>
      <c r="N333" s="4962"/>
      <c r="O333" s="4962"/>
      <c r="P333" s="4962"/>
    </row>
    <row r="334" spans="1:16">
      <c r="A334" s="4985" t="s">
        <v>16817</v>
      </c>
      <c r="B334" s="4954">
        <v>2</v>
      </c>
      <c r="C334" s="4961" t="s">
        <v>8636</v>
      </c>
      <c r="D334" s="4958">
        <v>2080</v>
      </c>
      <c r="E334" s="4959" t="s">
        <v>21221</v>
      </c>
      <c r="F334" s="4961">
        <v>0</v>
      </c>
      <c r="G334" s="4962" t="s">
        <v>23491</v>
      </c>
      <c r="H334" s="4962" t="s">
        <v>21220</v>
      </c>
      <c r="I334" s="4961">
        <v>7.0000000000000007E-2</v>
      </c>
      <c r="J334" s="4962" t="s">
        <v>13447</v>
      </c>
      <c r="K334" s="4962" t="s">
        <v>21222</v>
      </c>
      <c r="L334" s="4962">
        <f t="shared" si="6"/>
        <v>7.0000000000000007E-2</v>
      </c>
      <c r="M334" s="4962" t="s">
        <v>21201</v>
      </c>
      <c r="N334" s="4962"/>
      <c r="O334" s="4962"/>
      <c r="P334" s="4962"/>
    </row>
    <row r="335" spans="1:16">
      <c r="A335" s="4985" t="s">
        <v>16817</v>
      </c>
      <c r="B335" s="4954">
        <v>2</v>
      </c>
      <c r="C335" s="4961" t="s">
        <v>8636</v>
      </c>
      <c r="D335" s="4958">
        <v>2081</v>
      </c>
      <c r="E335" s="4959" t="s">
        <v>21222</v>
      </c>
      <c r="F335" s="4961">
        <v>0</v>
      </c>
      <c r="G335" s="4962" t="s">
        <v>23492</v>
      </c>
      <c r="H335" s="4962" t="s">
        <v>21221</v>
      </c>
      <c r="I335" s="4961">
        <v>0.27</v>
      </c>
      <c r="J335" s="4962" t="s">
        <v>23491</v>
      </c>
      <c r="K335" s="4962" t="s">
        <v>21220</v>
      </c>
      <c r="L335" s="4962">
        <f t="shared" si="6"/>
        <v>0.27</v>
      </c>
      <c r="M335" s="4962" t="s">
        <v>21201</v>
      </c>
      <c r="N335" s="4962"/>
      <c r="O335" s="4962"/>
      <c r="P335" s="4962"/>
    </row>
    <row r="336" spans="1:16">
      <c r="A336" s="4985" t="s">
        <v>16817</v>
      </c>
      <c r="B336" s="4954">
        <v>2</v>
      </c>
      <c r="C336" s="4961" t="s">
        <v>8636</v>
      </c>
      <c r="D336" s="4958">
        <v>2082</v>
      </c>
      <c r="E336" s="4959" t="s">
        <v>21223</v>
      </c>
      <c r="F336" s="4961">
        <v>0</v>
      </c>
      <c r="G336" s="4962" t="s">
        <v>23493</v>
      </c>
      <c r="H336" s="4962" t="s">
        <v>21209</v>
      </c>
      <c r="I336" s="4961">
        <v>0.19</v>
      </c>
      <c r="J336" s="4962" t="s">
        <v>23494</v>
      </c>
      <c r="K336" s="4962" t="s">
        <v>21223</v>
      </c>
      <c r="L336" s="4962">
        <f t="shared" si="6"/>
        <v>0.19</v>
      </c>
      <c r="M336" s="4962" t="s">
        <v>21201</v>
      </c>
      <c r="N336" s="4962"/>
      <c r="O336" s="4962"/>
      <c r="P336" s="4962"/>
    </row>
    <row r="337" spans="1:16">
      <c r="A337" s="4985" t="s">
        <v>16817</v>
      </c>
      <c r="B337" s="4954">
        <v>2</v>
      </c>
      <c r="C337" s="4961" t="s">
        <v>8636</v>
      </c>
      <c r="D337" s="4958">
        <v>2082</v>
      </c>
      <c r="E337" s="4959" t="s">
        <v>21224</v>
      </c>
      <c r="F337" s="4961">
        <v>0.19</v>
      </c>
      <c r="G337" s="4962" t="s">
        <v>23494</v>
      </c>
      <c r="H337" s="4962" t="s">
        <v>21223</v>
      </c>
      <c r="I337" s="4961">
        <v>0.3</v>
      </c>
      <c r="J337" s="4962" t="s">
        <v>23493</v>
      </c>
      <c r="K337" s="4962" t="s">
        <v>21209</v>
      </c>
      <c r="L337" s="4962">
        <f t="shared" si="6"/>
        <v>0.10999999999999999</v>
      </c>
      <c r="M337" s="4962" t="s">
        <v>21201</v>
      </c>
      <c r="N337" s="4962"/>
      <c r="O337" s="4962"/>
      <c r="P337" s="4962"/>
    </row>
    <row r="338" spans="1:16">
      <c r="A338" s="4985" t="s">
        <v>16817</v>
      </c>
      <c r="B338" s="4954">
        <v>2</v>
      </c>
      <c r="C338" s="4961" t="s">
        <v>8636</v>
      </c>
      <c r="D338" s="4958">
        <v>2082</v>
      </c>
      <c r="E338" s="4959" t="s">
        <v>21209</v>
      </c>
      <c r="F338" s="4961">
        <v>0.3</v>
      </c>
      <c r="G338" s="4962" t="s">
        <v>23493</v>
      </c>
      <c r="H338" s="4962" t="s">
        <v>21209</v>
      </c>
      <c r="I338" s="4961">
        <v>0.45</v>
      </c>
      <c r="J338" s="4962" t="s">
        <v>23475</v>
      </c>
      <c r="K338" s="4962" t="s">
        <v>21225</v>
      </c>
      <c r="L338" s="4962">
        <f t="shared" si="6"/>
        <v>0.15000000000000002</v>
      </c>
      <c r="M338" s="4962" t="s">
        <v>21201</v>
      </c>
      <c r="N338" s="4962"/>
      <c r="O338" s="4962"/>
      <c r="P338" s="4962"/>
    </row>
    <row r="339" spans="1:16">
      <c r="A339" s="4985" t="s">
        <v>16817</v>
      </c>
      <c r="B339" s="4954">
        <v>2</v>
      </c>
      <c r="C339" s="4961" t="s">
        <v>8636</v>
      </c>
      <c r="D339" s="4958">
        <v>2090</v>
      </c>
      <c r="E339" s="4959" t="s">
        <v>21225</v>
      </c>
      <c r="F339" s="4961">
        <v>0</v>
      </c>
      <c r="G339" s="4962" t="s">
        <v>23493</v>
      </c>
      <c r="H339" s="4962" t="s">
        <v>21209</v>
      </c>
      <c r="I339" s="4961">
        <v>0.2</v>
      </c>
      <c r="J339" s="4962" t="s">
        <v>23495</v>
      </c>
      <c r="K339" s="4962" t="s">
        <v>21225</v>
      </c>
      <c r="L339" s="4962">
        <f t="shared" si="6"/>
        <v>0.2</v>
      </c>
      <c r="M339" s="4962" t="s">
        <v>21201</v>
      </c>
      <c r="N339" s="4962"/>
      <c r="O339" s="4962"/>
      <c r="P339" s="4962"/>
    </row>
    <row r="340" spans="1:16">
      <c r="A340" s="4985" t="s">
        <v>16817</v>
      </c>
      <c r="B340" s="4954">
        <v>2</v>
      </c>
      <c r="C340" s="4961" t="s">
        <v>8636</v>
      </c>
      <c r="D340" s="4958">
        <v>2143</v>
      </c>
      <c r="E340" s="4959" t="s">
        <v>21226</v>
      </c>
      <c r="F340" s="4961">
        <v>0</v>
      </c>
      <c r="G340" s="4962" t="s">
        <v>417</v>
      </c>
      <c r="H340" s="4962" t="s">
        <v>21146</v>
      </c>
      <c r="I340" s="4961">
        <v>0.15</v>
      </c>
      <c r="J340" s="4962"/>
      <c r="K340" s="4962" t="s">
        <v>19</v>
      </c>
      <c r="L340" s="4962">
        <f t="shared" si="6"/>
        <v>0.15</v>
      </c>
      <c r="M340" s="4962" t="s">
        <v>21201</v>
      </c>
      <c r="N340" s="4962"/>
      <c r="O340" s="4962"/>
      <c r="P340" s="4962"/>
    </row>
    <row r="341" spans="1:16">
      <c r="A341" s="4985" t="s">
        <v>16817</v>
      </c>
      <c r="B341" s="4954">
        <v>2</v>
      </c>
      <c r="C341" s="4961" t="s">
        <v>8636</v>
      </c>
      <c r="D341" s="4958">
        <v>2144</v>
      </c>
      <c r="E341" s="4959" t="s">
        <v>21227</v>
      </c>
      <c r="F341" s="4961">
        <v>0</v>
      </c>
      <c r="G341" s="4962" t="s">
        <v>23428</v>
      </c>
      <c r="H341" s="4962" t="s">
        <v>21165</v>
      </c>
      <c r="I341" s="4961">
        <v>0.14000000000000001</v>
      </c>
      <c r="J341" s="4962" t="s">
        <v>23435</v>
      </c>
      <c r="K341" s="4962" t="s">
        <v>21159</v>
      </c>
      <c r="L341" s="4962">
        <f t="shared" si="6"/>
        <v>0.14000000000000001</v>
      </c>
      <c r="M341" s="4962" t="s">
        <v>21201</v>
      </c>
      <c r="N341" s="4962"/>
      <c r="O341" s="4962"/>
      <c r="P341" s="4962"/>
    </row>
    <row r="342" spans="1:16">
      <c r="A342" s="4985" t="s">
        <v>16817</v>
      </c>
      <c r="B342" s="4954">
        <v>2</v>
      </c>
      <c r="C342" s="4961" t="s">
        <v>8636</v>
      </c>
      <c r="D342" s="4958">
        <v>2145</v>
      </c>
      <c r="E342" s="4959" t="s">
        <v>21228</v>
      </c>
      <c r="F342" s="4961">
        <v>0</v>
      </c>
      <c r="G342" s="4962" t="s">
        <v>23428</v>
      </c>
      <c r="H342" s="4962" t="s">
        <v>21165</v>
      </c>
      <c r="I342" s="4961">
        <v>0.17</v>
      </c>
      <c r="J342" s="4962" t="s">
        <v>23435</v>
      </c>
      <c r="K342" s="4962" t="s">
        <v>21159</v>
      </c>
      <c r="L342" s="4962">
        <f t="shared" si="6"/>
        <v>0.17</v>
      </c>
      <c r="M342" s="4962" t="s">
        <v>21201</v>
      </c>
      <c r="N342" s="4962"/>
      <c r="O342" s="4962"/>
      <c r="P342" s="4962"/>
    </row>
    <row r="343" spans="1:16">
      <c r="A343" s="4985" t="s">
        <v>16817</v>
      </c>
      <c r="B343" s="4954">
        <v>2</v>
      </c>
      <c r="C343" s="4961" t="s">
        <v>8636</v>
      </c>
      <c r="D343" s="4958">
        <v>2146</v>
      </c>
      <c r="E343" s="4959" t="s">
        <v>21229</v>
      </c>
      <c r="F343" s="4961">
        <v>0</v>
      </c>
      <c r="G343" s="4962" t="s">
        <v>810</v>
      </c>
      <c r="H343" s="4962" t="s">
        <v>13333</v>
      </c>
      <c r="I343" s="4961">
        <v>0.53800000000000003</v>
      </c>
      <c r="J343" s="4962" t="s">
        <v>23496</v>
      </c>
      <c r="K343" s="4962" t="s">
        <v>23497</v>
      </c>
      <c r="L343" s="4962">
        <f t="shared" si="6"/>
        <v>0.53800000000000003</v>
      </c>
      <c r="M343" s="4962" t="s">
        <v>21201</v>
      </c>
      <c r="N343" s="4962"/>
      <c r="O343" s="4962"/>
      <c r="P343" s="4962"/>
    </row>
    <row r="344" spans="1:16">
      <c r="A344" s="4985" t="s">
        <v>16817</v>
      </c>
      <c r="B344" s="4954">
        <v>2</v>
      </c>
      <c r="C344" s="4961" t="s">
        <v>8636</v>
      </c>
      <c r="D344" s="4958">
        <v>2146</v>
      </c>
      <c r="E344" s="4959" t="s">
        <v>20985</v>
      </c>
      <c r="F344" s="4961">
        <v>0.53800000000000003</v>
      </c>
      <c r="G344" s="4962" t="s">
        <v>23498</v>
      </c>
      <c r="H344" s="4962" t="s">
        <v>23497</v>
      </c>
      <c r="I344" s="4961">
        <v>0.71</v>
      </c>
      <c r="J344" s="4962"/>
      <c r="K344" s="4962" t="s">
        <v>19</v>
      </c>
      <c r="L344" s="4962">
        <f t="shared" si="6"/>
        <v>0.17199999999999993</v>
      </c>
      <c r="M344" s="4962" t="s">
        <v>21201</v>
      </c>
      <c r="N344" s="4962"/>
      <c r="O344" s="4962"/>
      <c r="P344" s="4962"/>
    </row>
    <row r="345" spans="1:16">
      <c r="A345" s="4985" t="s">
        <v>16817</v>
      </c>
      <c r="B345" s="4954">
        <v>2</v>
      </c>
      <c r="C345" s="4961" t="s">
        <v>8636</v>
      </c>
      <c r="D345" s="4958">
        <v>2147</v>
      </c>
      <c r="E345" s="4959" t="s">
        <v>21230</v>
      </c>
      <c r="F345" s="4961">
        <v>0</v>
      </c>
      <c r="G345" s="4962" t="s">
        <v>810</v>
      </c>
      <c r="H345" s="4962" t="s">
        <v>13333</v>
      </c>
      <c r="I345" s="4961">
        <v>0.9</v>
      </c>
      <c r="J345" s="4962"/>
      <c r="K345" s="4962" t="s">
        <v>19</v>
      </c>
      <c r="L345" s="4962">
        <f t="shared" si="6"/>
        <v>0.9</v>
      </c>
      <c r="M345" s="4962" t="s">
        <v>21201</v>
      </c>
      <c r="N345" s="4962"/>
      <c r="O345" s="4962"/>
      <c r="P345" s="4962"/>
    </row>
    <row r="346" spans="1:16">
      <c r="A346" s="4985" t="s">
        <v>16817</v>
      </c>
      <c r="B346" s="4954">
        <v>2</v>
      </c>
      <c r="C346" s="4961" t="s">
        <v>8636</v>
      </c>
      <c r="D346" s="4958">
        <v>2148</v>
      </c>
      <c r="E346" s="4959" t="s">
        <v>21231</v>
      </c>
      <c r="F346" s="4961">
        <v>0</v>
      </c>
      <c r="G346" s="4962" t="s">
        <v>810</v>
      </c>
      <c r="H346" s="4962" t="s">
        <v>13333</v>
      </c>
      <c r="I346" s="4961">
        <v>0.76</v>
      </c>
      <c r="J346" s="4962" t="s">
        <v>23499</v>
      </c>
      <c r="K346" s="4962" t="s">
        <v>21231</v>
      </c>
      <c r="L346" s="4962">
        <f t="shared" si="6"/>
        <v>0.76</v>
      </c>
      <c r="M346" s="4962" t="s">
        <v>21201</v>
      </c>
      <c r="N346" s="4962"/>
      <c r="O346" s="4962"/>
      <c r="P346" s="4962"/>
    </row>
    <row r="347" spans="1:16">
      <c r="A347" s="4985" t="s">
        <v>16817</v>
      </c>
      <c r="B347" s="4954">
        <v>2</v>
      </c>
      <c r="C347" s="4961" t="s">
        <v>8636</v>
      </c>
      <c r="D347" s="4958">
        <v>2241</v>
      </c>
      <c r="E347" s="4959" t="s">
        <v>20985</v>
      </c>
      <c r="F347" s="4961">
        <v>0</v>
      </c>
      <c r="G347" s="4962" t="s">
        <v>417</v>
      </c>
      <c r="H347" s="4962" t="s">
        <v>21148</v>
      </c>
      <c r="I347" s="4961">
        <v>0.17</v>
      </c>
      <c r="J347" s="4962"/>
      <c r="K347" s="4962" t="s">
        <v>19</v>
      </c>
      <c r="L347" s="4962">
        <f t="shared" si="6"/>
        <v>0.17</v>
      </c>
      <c r="M347" s="4962" t="s">
        <v>21201</v>
      </c>
      <c r="N347" s="4962"/>
      <c r="O347" s="4962"/>
      <c r="P347" s="4962"/>
    </row>
    <row r="348" spans="1:16">
      <c r="A348" s="4985" t="s">
        <v>16817</v>
      </c>
      <c r="B348" s="4954">
        <v>2</v>
      </c>
      <c r="C348" s="4961" t="s">
        <v>8636</v>
      </c>
      <c r="D348" s="4958">
        <v>2242</v>
      </c>
      <c r="E348" s="4959" t="s">
        <v>21232</v>
      </c>
      <c r="F348" s="4961">
        <v>0</v>
      </c>
      <c r="G348" s="4962" t="s">
        <v>23500</v>
      </c>
      <c r="H348" s="4962" t="s">
        <v>23501</v>
      </c>
      <c r="I348" s="4961">
        <v>0.3</v>
      </c>
      <c r="J348" s="4962"/>
      <c r="K348" s="4962" t="s">
        <v>19</v>
      </c>
      <c r="L348" s="4962">
        <f t="shared" si="6"/>
        <v>0.3</v>
      </c>
      <c r="M348" s="4962" t="s">
        <v>21201</v>
      </c>
      <c r="N348" s="4962"/>
      <c r="O348" s="4962"/>
      <c r="P348" s="4962"/>
    </row>
    <row r="349" spans="1:16">
      <c r="A349" s="4985" t="s">
        <v>16817</v>
      </c>
      <c r="B349" s="4954">
        <v>2</v>
      </c>
      <c r="C349" s="4961" t="s">
        <v>8636</v>
      </c>
      <c r="D349" s="4958">
        <v>2243</v>
      </c>
      <c r="E349" s="4959" t="s">
        <v>21233</v>
      </c>
      <c r="F349" s="4961">
        <v>0</v>
      </c>
      <c r="G349" s="4962" t="s">
        <v>23468</v>
      </c>
      <c r="H349" s="4962" t="s">
        <v>23502</v>
      </c>
      <c r="I349" s="4961">
        <v>0.11</v>
      </c>
      <c r="J349" s="4962"/>
      <c r="K349" s="4962" t="s">
        <v>19</v>
      </c>
      <c r="L349" s="4962">
        <f t="shared" si="6"/>
        <v>0.11</v>
      </c>
      <c r="M349" s="4962" t="s">
        <v>21201</v>
      </c>
      <c r="N349" s="4962"/>
      <c r="O349" s="4962"/>
      <c r="P349" s="4962"/>
    </row>
    <row r="350" spans="1:16">
      <c r="A350" s="4985" t="s">
        <v>16817</v>
      </c>
      <c r="B350" s="4954">
        <v>2</v>
      </c>
      <c r="C350" s="4961" t="s">
        <v>8636</v>
      </c>
      <c r="D350" s="4958">
        <v>2301</v>
      </c>
      <c r="E350" s="4959" t="s">
        <v>21153</v>
      </c>
      <c r="F350" s="4961">
        <v>0</v>
      </c>
      <c r="G350" s="4962" t="s">
        <v>417</v>
      </c>
      <c r="H350" s="4962" t="s">
        <v>21148</v>
      </c>
      <c r="I350" s="4961">
        <v>0.24</v>
      </c>
      <c r="J350" s="4962" t="s">
        <v>2367</v>
      </c>
      <c r="K350" s="4962" t="s">
        <v>21153</v>
      </c>
      <c r="L350" s="4962">
        <f t="shared" si="6"/>
        <v>0.24</v>
      </c>
      <c r="M350" s="4962" t="s">
        <v>21201</v>
      </c>
      <c r="N350" s="4962"/>
      <c r="O350" s="4962"/>
      <c r="P350" s="4962"/>
    </row>
    <row r="351" spans="1:16">
      <c r="A351" s="4985" t="s">
        <v>16817</v>
      </c>
      <c r="B351" s="4954">
        <v>2</v>
      </c>
      <c r="C351" s="4961" t="s">
        <v>8636</v>
      </c>
      <c r="D351" s="4958">
        <v>2318</v>
      </c>
      <c r="E351" s="4959" t="s">
        <v>21234</v>
      </c>
      <c r="F351" s="4961">
        <v>0</v>
      </c>
      <c r="G351" s="4962" t="s">
        <v>23503</v>
      </c>
      <c r="H351" s="4962" t="s">
        <v>21235</v>
      </c>
      <c r="I351" s="4961">
        <v>0.31</v>
      </c>
      <c r="J351" s="4962" t="s">
        <v>52</v>
      </c>
      <c r="K351" s="4962" t="s">
        <v>21150</v>
      </c>
      <c r="L351" s="4962">
        <f t="shared" si="6"/>
        <v>0.31</v>
      </c>
      <c r="M351" s="4962" t="s">
        <v>21201</v>
      </c>
      <c r="N351" s="4962"/>
      <c r="O351" s="4962"/>
      <c r="P351" s="4962"/>
    </row>
    <row r="352" spans="1:16">
      <c r="A352" s="4985" t="s">
        <v>16817</v>
      </c>
      <c r="B352" s="4954">
        <v>2</v>
      </c>
      <c r="C352" s="4961" t="s">
        <v>8636</v>
      </c>
      <c r="D352" s="4958">
        <v>2319</v>
      </c>
      <c r="E352" s="4959" t="s">
        <v>21235</v>
      </c>
      <c r="F352" s="4961">
        <v>0</v>
      </c>
      <c r="G352" s="4962"/>
      <c r="H352" s="4962" t="s">
        <v>19</v>
      </c>
      <c r="I352" s="4961">
        <v>0.52</v>
      </c>
      <c r="J352" s="4962"/>
      <c r="K352" s="4962" t="s">
        <v>19</v>
      </c>
      <c r="L352" s="4962">
        <f t="shared" si="6"/>
        <v>0.52</v>
      </c>
      <c r="M352" s="4962" t="s">
        <v>21201</v>
      </c>
      <c r="N352" s="4962"/>
      <c r="O352" s="4962"/>
      <c r="P352" s="4962"/>
    </row>
    <row r="353" spans="1:16">
      <c r="A353" s="4985" t="s">
        <v>16817</v>
      </c>
      <c r="B353" s="4954">
        <v>2</v>
      </c>
      <c r="C353" s="4961" t="s">
        <v>8636</v>
      </c>
      <c r="D353" s="4958">
        <v>2320</v>
      </c>
      <c r="E353" s="4959" t="s">
        <v>21236</v>
      </c>
      <c r="F353" s="4961">
        <v>0</v>
      </c>
      <c r="G353" s="4962" t="s">
        <v>52</v>
      </c>
      <c r="H353" s="4962" t="s">
        <v>21150</v>
      </c>
      <c r="I353" s="4961">
        <v>0.26</v>
      </c>
      <c r="J353" s="4962" t="s">
        <v>23503</v>
      </c>
      <c r="K353" s="4962" t="s">
        <v>21235</v>
      </c>
      <c r="L353" s="4962">
        <f t="shared" si="6"/>
        <v>0.26</v>
      </c>
      <c r="M353" s="4962" t="s">
        <v>21201</v>
      </c>
      <c r="N353" s="4962"/>
      <c r="O353" s="4962"/>
      <c r="P353" s="4962"/>
    </row>
    <row r="354" spans="1:16">
      <c r="A354" s="4985" t="s">
        <v>16817</v>
      </c>
      <c r="B354" s="4954">
        <v>2</v>
      </c>
      <c r="C354" s="4961" t="s">
        <v>8636</v>
      </c>
      <c r="D354" s="4958">
        <v>2321</v>
      </c>
      <c r="E354" s="4959" t="s">
        <v>15948</v>
      </c>
      <c r="F354" s="4961">
        <v>0</v>
      </c>
      <c r="G354" s="4962" t="s">
        <v>23503</v>
      </c>
      <c r="H354" s="4962" t="s">
        <v>21235</v>
      </c>
      <c r="I354" s="4961">
        <v>0.14000000000000001</v>
      </c>
      <c r="J354" s="4962"/>
      <c r="K354" s="4962" t="s">
        <v>19</v>
      </c>
      <c r="L354" s="4962">
        <f t="shared" si="6"/>
        <v>0.14000000000000001</v>
      </c>
      <c r="M354" s="4962" t="s">
        <v>21201</v>
      </c>
      <c r="N354" s="4962"/>
      <c r="O354" s="4962"/>
      <c r="P354" s="4962"/>
    </row>
    <row r="355" spans="1:16">
      <c r="A355" s="4985" t="s">
        <v>16817</v>
      </c>
      <c r="B355" s="4954">
        <v>2</v>
      </c>
      <c r="C355" s="4961" t="s">
        <v>8636</v>
      </c>
      <c r="D355" s="4958">
        <v>2401</v>
      </c>
      <c r="E355" s="4959" t="s">
        <v>21237</v>
      </c>
      <c r="F355" s="4961">
        <v>0</v>
      </c>
      <c r="G355" s="4962" t="s">
        <v>417</v>
      </c>
      <c r="H355" s="4962" t="s">
        <v>21148</v>
      </c>
      <c r="I355" s="4961">
        <v>0.2</v>
      </c>
      <c r="J355" s="4962"/>
      <c r="K355" s="4962" t="s">
        <v>19</v>
      </c>
      <c r="L355" s="4962">
        <f t="shared" si="6"/>
        <v>0.2</v>
      </c>
      <c r="M355" s="4962" t="s">
        <v>21201</v>
      </c>
      <c r="N355" s="4962"/>
      <c r="O355" s="4962"/>
      <c r="P355" s="4962"/>
    </row>
    <row r="356" spans="1:16">
      <c r="A356" s="4985" t="s">
        <v>16817</v>
      </c>
      <c r="B356" s="4954">
        <v>2</v>
      </c>
      <c r="C356" s="4961" t="s">
        <v>8636</v>
      </c>
      <c r="D356" s="4958">
        <v>2402</v>
      </c>
      <c r="E356" s="4959" t="s">
        <v>21238</v>
      </c>
      <c r="F356" s="4961">
        <v>0</v>
      </c>
      <c r="G356" s="4962" t="s">
        <v>3512</v>
      </c>
      <c r="H356" s="4962" t="s">
        <v>21213</v>
      </c>
      <c r="I356" s="4961">
        <v>0.49</v>
      </c>
      <c r="J356" s="4962"/>
      <c r="K356" s="4962" t="s">
        <v>19</v>
      </c>
      <c r="L356" s="4962">
        <f t="shared" si="6"/>
        <v>0.49</v>
      </c>
      <c r="M356" s="4962" t="s">
        <v>21201</v>
      </c>
      <c r="N356" s="4962"/>
      <c r="O356" s="4962"/>
      <c r="P356" s="4962"/>
    </row>
    <row r="357" spans="1:16">
      <c r="A357" s="4985" t="s">
        <v>16817</v>
      </c>
      <c r="B357" s="4954">
        <v>2</v>
      </c>
      <c r="C357" s="4961" t="s">
        <v>8636</v>
      </c>
      <c r="D357" s="4958">
        <v>2443</v>
      </c>
      <c r="E357" s="4959" t="s">
        <v>21239</v>
      </c>
      <c r="F357" s="4961">
        <v>0</v>
      </c>
      <c r="G357" s="4962" t="s">
        <v>23468</v>
      </c>
      <c r="H357" s="4962" t="s">
        <v>23502</v>
      </c>
      <c r="I357" s="4961">
        <v>0.51</v>
      </c>
      <c r="J357" s="4962" t="s">
        <v>23504</v>
      </c>
      <c r="K357" s="4962" t="s">
        <v>23505</v>
      </c>
      <c r="L357" s="4962">
        <f t="shared" si="6"/>
        <v>0.51</v>
      </c>
      <c r="M357" s="4962" t="s">
        <v>21201</v>
      </c>
      <c r="N357" s="4962"/>
      <c r="O357" s="4962"/>
      <c r="P357" s="4962"/>
    </row>
    <row r="358" spans="1:16">
      <c r="A358" s="4985" t="s">
        <v>16817</v>
      </c>
      <c r="B358" s="4954">
        <v>2</v>
      </c>
      <c r="C358" s="4961" t="s">
        <v>8636</v>
      </c>
      <c r="D358" s="4958">
        <v>2444</v>
      </c>
      <c r="E358" s="4959" t="s">
        <v>21114</v>
      </c>
      <c r="F358" s="4961">
        <v>0</v>
      </c>
      <c r="G358" s="4962" t="s">
        <v>21552</v>
      </c>
      <c r="H358" s="4962" t="s">
        <v>21553</v>
      </c>
      <c r="I358" s="4961">
        <v>7.0000000000000007E-2</v>
      </c>
      <c r="J358" s="4962" t="s">
        <v>23506</v>
      </c>
      <c r="K358" s="4962" t="s">
        <v>23507</v>
      </c>
      <c r="L358" s="4962">
        <f t="shared" si="6"/>
        <v>7.0000000000000007E-2</v>
      </c>
      <c r="M358" s="4962" t="s">
        <v>21201</v>
      </c>
      <c r="N358" s="4962"/>
      <c r="O358" s="4962"/>
      <c r="P358" s="4962"/>
    </row>
    <row r="359" spans="1:16">
      <c r="A359" s="4985" t="s">
        <v>16817</v>
      </c>
      <c r="B359" s="4954">
        <v>2</v>
      </c>
      <c r="C359" s="4961" t="s">
        <v>8636</v>
      </c>
      <c r="D359" s="4958">
        <v>2445</v>
      </c>
      <c r="E359" s="4959" t="s">
        <v>21240</v>
      </c>
      <c r="F359" s="4961">
        <v>0</v>
      </c>
      <c r="G359" s="4962" t="s">
        <v>417</v>
      </c>
      <c r="H359" s="4962" t="s">
        <v>21149</v>
      </c>
      <c r="I359" s="4961">
        <v>0.5</v>
      </c>
      <c r="J359" s="4962"/>
      <c r="K359" s="4962" t="s">
        <v>19</v>
      </c>
      <c r="L359" s="4962">
        <f t="shared" si="6"/>
        <v>0.5</v>
      </c>
      <c r="M359" s="4962" t="s">
        <v>21201</v>
      </c>
      <c r="N359" s="4962"/>
      <c r="O359" s="4962"/>
      <c r="P359" s="4962"/>
    </row>
    <row r="360" spans="1:16">
      <c r="A360" s="4985" t="s">
        <v>16817</v>
      </c>
      <c r="B360" s="4954">
        <v>2</v>
      </c>
      <c r="C360" s="4961" t="s">
        <v>8636</v>
      </c>
      <c r="D360" s="4958">
        <v>2446</v>
      </c>
      <c r="E360" s="4959" t="s">
        <v>21241</v>
      </c>
      <c r="F360" s="4961">
        <v>0</v>
      </c>
      <c r="G360" s="4962" t="s">
        <v>23508</v>
      </c>
      <c r="H360" s="4962" t="s">
        <v>21164</v>
      </c>
      <c r="I360" s="4961">
        <v>0.25</v>
      </c>
      <c r="J360" s="4962" t="s">
        <v>23433</v>
      </c>
      <c r="K360" s="4962" t="s">
        <v>21158</v>
      </c>
      <c r="L360" s="4962">
        <f t="shared" si="6"/>
        <v>0.25</v>
      </c>
      <c r="M360" s="4962" t="s">
        <v>21201</v>
      </c>
      <c r="N360" s="4962"/>
      <c r="O360" s="4962"/>
      <c r="P360" s="4962"/>
    </row>
    <row r="361" spans="1:16">
      <c r="A361" s="4985" t="s">
        <v>16817</v>
      </c>
      <c r="B361" s="4954">
        <v>2</v>
      </c>
      <c r="C361" s="4961" t="s">
        <v>8636</v>
      </c>
      <c r="D361" s="4958">
        <v>2500</v>
      </c>
      <c r="E361" s="4959" t="s">
        <v>21242</v>
      </c>
      <c r="F361" s="4961">
        <v>0</v>
      </c>
      <c r="G361" s="4962"/>
      <c r="H361" s="4962" t="s">
        <v>19</v>
      </c>
      <c r="I361" s="4961">
        <v>0.3</v>
      </c>
      <c r="J361" s="4962"/>
      <c r="K361" s="4962" t="s">
        <v>19</v>
      </c>
      <c r="L361" s="4962">
        <f t="shared" si="6"/>
        <v>0.3</v>
      </c>
      <c r="M361" s="4962" t="s">
        <v>21201</v>
      </c>
      <c r="N361" s="4962"/>
      <c r="O361" s="4962"/>
      <c r="P361" s="4962"/>
    </row>
    <row r="362" spans="1:16">
      <c r="A362" s="4985" t="s">
        <v>16817</v>
      </c>
      <c r="B362" s="4954">
        <v>2</v>
      </c>
      <c r="C362" s="4961" t="s">
        <v>8636</v>
      </c>
      <c r="D362" s="4958">
        <v>2501</v>
      </c>
      <c r="E362" s="4959" t="s">
        <v>21243</v>
      </c>
      <c r="F362" s="4961">
        <v>0</v>
      </c>
      <c r="G362" s="4962" t="s">
        <v>810</v>
      </c>
      <c r="H362" s="4962" t="s">
        <v>13333</v>
      </c>
      <c r="I362" s="4961">
        <v>0.61</v>
      </c>
      <c r="J362" s="4962" t="s">
        <v>23509</v>
      </c>
      <c r="K362" s="4962" t="s">
        <v>21242</v>
      </c>
      <c r="L362" s="4962">
        <f t="shared" si="6"/>
        <v>0.61</v>
      </c>
      <c r="M362" s="4962" t="s">
        <v>21201</v>
      </c>
      <c r="N362" s="4962"/>
      <c r="O362" s="4962"/>
      <c r="P362" s="4962"/>
    </row>
    <row r="363" spans="1:16">
      <c r="A363" s="4985" t="s">
        <v>16817</v>
      </c>
      <c r="B363" s="4954">
        <v>2</v>
      </c>
      <c r="C363" s="4961" t="s">
        <v>8636</v>
      </c>
      <c r="D363" s="4958">
        <v>2502</v>
      </c>
      <c r="E363" s="4959" t="s">
        <v>21244</v>
      </c>
      <c r="F363" s="4961">
        <v>0</v>
      </c>
      <c r="G363" s="4962" t="s">
        <v>23510</v>
      </c>
      <c r="H363" s="4962" t="s">
        <v>21243</v>
      </c>
      <c r="I363" s="4961">
        <v>0.06</v>
      </c>
      <c r="J363" s="4962"/>
      <c r="K363" s="4962" t="s">
        <v>19</v>
      </c>
      <c r="L363" s="4962">
        <f t="shared" si="6"/>
        <v>0.06</v>
      </c>
      <c r="M363" s="4962" t="s">
        <v>21201</v>
      </c>
      <c r="N363" s="4962"/>
      <c r="O363" s="4962"/>
      <c r="P363" s="4962"/>
    </row>
    <row r="364" spans="1:16">
      <c r="A364" s="4985" t="s">
        <v>16817</v>
      </c>
      <c r="B364" s="4954">
        <v>2</v>
      </c>
      <c r="C364" s="4961" t="s">
        <v>8636</v>
      </c>
      <c r="D364" s="4958">
        <v>2503</v>
      </c>
      <c r="E364" s="4959" t="s">
        <v>21245</v>
      </c>
      <c r="F364" s="4961">
        <v>0</v>
      </c>
      <c r="G364" s="4962" t="s">
        <v>23509</v>
      </c>
      <c r="H364" s="4962" t="s">
        <v>21242</v>
      </c>
      <c r="I364" s="4961">
        <v>0.63</v>
      </c>
      <c r="J364" s="4962" t="s">
        <v>810</v>
      </c>
      <c r="K364" s="4962" t="s">
        <v>13333</v>
      </c>
      <c r="L364" s="4962">
        <f t="shared" si="6"/>
        <v>0.63</v>
      </c>
      <c r="M364" s="4962" t="s">
        <v>21201</v>
      </c>
      <c r="N364" s="4962"/>
      <c r="O364" s="4962"/>
      <c r="P364" s="4962"/>
    </row>
    <row r="365" spans="1:16">
      <c r="A365" s="4985" t="s">
        <v>16817</v>
      </c>
      <c r="B365" s="4954">
        <v>2</v>
      </c>
      <c r="C365" s="4961" t="s">
        <v>8636</v>
      </c>
      <c r="D365" s="4958">
        <v>2504</v>
      </c>
      <c r="E365" s="4959" t="s">
        <v>21246</v>
      </c>
      <c r="F365" s="4961">
        <v>0</v>
      </c>
      <c r="G365" s="4962" t="s">
        <v>9845</v>
      </c>
      <c r="H365" s="4962" t="s">
        <v>21245</v>
      </c>
      <c r="I365" s="4961">
        <v>0.08</v>
      </c>
      <c r="J365" s="4962"/>
      <c r="K365" s="4962" t="s">
        <v>19</v>
      </c>
      <c r="L365" s="4962">
        <f t="shared" si="6"/>
        <v>0.08</v>
      </c>
      <c r="M365" s="4962" t="s">
        <v>21201</v>
      </c>
      <c r="N365" s="4962"/>
      <c r="O365" s="4962"/>
      <c r="P365" s="4962"/>
    </row>
    <row r="366" spans="1:16">
      <c r="A366" s="4985" t="s">
        <v>16817</v>
      </c>
      <c r="B366" s="4954">
        <v>2</v>
      </c>
      <c r="C366" s="4961" t="s">
        <v>8636</v>
      </c>
      <c r="D366" s="4958">
        <v>2539</v>
      </c>
      <c r="E366" s="4959" t="s">
        <v>21166</v>
      </c>
      <c r="F366" s="4961">
        <v>0</v>
      </c>
      <c r="G366" s="4962" t="s">
        <v>23489</v>
      </c>
      <c r="H366" s="4962" t="s">
        <v>21166</v>
      </c>
      <c r="I366" s="4961">
        <v>0.22</v>
      </c>
      <c r="J366" s="4962" t="s">
        <v>23511</v>
      </c>
      <c r="K366" s="4962" t="s">
        <v>21206</v>
      </c>
      <c r="L366" s="4962">
        <f t="shared" si="6"/>
        <v>0.22</v>
      </c>
      <c r="M366" s="4962" t="s">
        <v>21201</v>
      </c>
      <c r="N366" s="4962"/>
      <c r="O366" s="4962"/>
      <c r="P366" s="4962"/>
    </row>
    <row r="367" spans="1:16">
      <c r="A367" s="4985" t="s">
        <v>16817</v>
      </c>
      <c r="B367" s="4954">
        <v>2</v>
      </c>
      <c r="C367" s="4961" t="s">
        <v>8636</v>
      </c>
      <c r="D367" s="4958">
        <v>402</v>
      </c>
      <c r="E367" s="4959" t="s">
        <v>20955</v>
      </c>
      <c r="F367" s="4961">
        <v>0.18</v>
      </c>
      <c r="G367" s="4962" t="s">
        <v>23512</v>
      </c>
      <c r="H367" s="4962" t="s">
        <v>20955</v>
      </c>
      <c r="I367" s="4961">
        <v>1.35</v>
      </c>
      <c r="J367" s="4962" t="s">
        <v>23513</v>
      </c>
      <c r="K367" s="4962" t="s">
        <v>20959</v>
      </c>
      <c r="L367" s="4962">
        <f t="shared" si="6"/>
        <v>1.1700000000000002</v>
      </c>
      <c r="M367" s="4962" t="s">
        <v>21201</v>
      </c>
      <c r="N367" s="4962"/>
      <c r="O367" s="4962"/>
      <c r="P367" s="4962"/>
    </row>
    <row r="368" spans="1:16">
      <c r="K368" s="4996" t="s">
        <v>8866</v>
      </c>
      <c r="L368" s="4996">
        <f>SUM(L4:L367)</f>
        <v>228.86900000000017</v>
      </c>
    </row>
    <row r="1048072" spans="10:10">
      <c r="J1048072" s="1225"/>
    </row>
  </sheetData>
  <customSheetViews>
    <customSheetView guid="{79AD5FB7-84BA-40F8-B93E-7F6D3F799515}" fitToPage="1" topLeftCell="B540">
      <selection activeCell="E594" sqref="E594"/>
      <pageMargins left="0.7" right="0.7" top="0.75" bottom="0.75" header="0.3" footer="0.3"/>
      <pageSetup scale="37" fitToHeight="6" orientation="portrait" r:id="rId1"/>
    </customSheetView>
    <customSheetView guid="{A3593EDC-2197-4283-B58F-E8F46865F6B0}" fitToPage="1">
      <selection activeCell="L17" sqref="L17"/>
      <pageMargins left="0.7" right="0.7" top="0.75" bottom="0.75" header="0.3" footer="0.3"/>
      <pageSetup scale="37" fitToHeight="6" orientation="portrait" r:id="rId2"/>
    </customSheetView>
    <customSheetView guid="{39DE2760-0BFC-4719-B1E4-380C3A7079FC}" topLeftCell="A13">
      <selection activeCell="E28" sqref="E28"/>
      <pageMargins left="0.7" right="0.7" top="0.75" bottom="0.75" header="0.3" footer="0.3"/>
    </customSheetView>
    <customSheetView guid="{6CF4F969-58DE-4028-9DCC-C6E713BA1EE8}" topLeftCell="A13">
      <selection activeCell="E28" sqref="E28"/>
      <pageMargins left="0.7" right="0.7" top="0.75" bottom="0.75" header="0.3" footer="0.3"/>
    </customSheetView>
    <customSheetView guid="{854D26F6-556C-4832-93A1-027DC2E7489A}">
      <selection activeCell="E28" sqref="E28"/>
      <pageMargins left="0.7" right="0.7" top="0.75" bottom="0.75" header="0.3" footer="0.3"/>
    </customSheetView>
    <customSheetView guid="{1187C2EC-E8C1-47BD-824F-A093AEDCF8A3}" topLeftCell="A13">
      <selection activeCell="M4" sqref="M4"/>
      <pageMargins left="0.7" right="0.7" top="0.75" bottom="0.75" header="0.3" footer="0.3"/>
    </customSheetView>
    <customSheetView guid="{56D62996-4B64-4559-A57F-952A7719E60C}" topLeftCell="A13">
      <selection activeCell="M4" sqref="M4"/>
      <pageMargins left="0.7" right="0.7" top="0.75" bottom="0.75" header="0.3" footer="0.3"/>
    </customSheetView>
    <customSheetView guid="{D38925AC-49E8-4240-B4C4-15DDEAD2A52A}" fitToPage="1">
      <selection activeCell="K380" sqref="K380"/>
      <pageMargins left="0.7" right="0.7" top="0.75" bottom="0.75" header="0.3" footer="0.3"/>
      <pageSetup scale="60" fitToHeight="6" orientation="portrait" r:id="rId3"/>
    </customSheetView>
    <customSheetView guid="{BBB634EE-F2D2-401C-80C5-834C06C8684E}" fitToPage="1">
      <selection activeCell="K380" sqref="K380"/>
      <pageMargins left="0.7" right="0.7" top="0.75" bottom="0.75" header="0.3" footer="0.3"/>
      <pageSetup scale="37" fitToHeight="6" orientation="portrait" r:id="rId4"/>
    </customSheetView>
    <customSheetView guid="{2C5FEC20-E906-4956-A88D-6EAAC0747B30}" showPageBreaks="1" fitToPage="1">
      <selection activeCell="K380" sqref="K380"/>
      <pageMargins left="0.7" right="0.7" top="0.75" bottom="0.75" header="0.3" footer="0.3"/>
      <pageSetup scale="37" fitToHeight="6" orientation="portrait" r:id="rId5"/>
    </customSheetView>
    <customSheetView guid="{F9A994EF-45B5-4EB9-AA72-BA8C2214CFE1}">
      <selection activeCell="E28" sqref="E28"/>
      <pageMargins left="0.7" right="0.7" top="0.75" bottom="0.75" header="0.3" footer="0.3"/>
    </customSheetView>
    <customSheetView guid="{600A9694-21CC-48F1-9DA2-8C0E3E8B5FA0}" topLeftCell="A13">
      <selection activeCell="M4" sqref="M4"/>
      <pageMargins left="0.7" right="0.7" top="0.75" bottom="0.75" header="0.3" footer="0.3"/>
    </customSheetView>
    <customSheetView guid="{344E436F-251D-4C51-AB7E-9264FEC9FA05}" topLeftCell="A13">
      <selection activeCell="E28" sqref="E28"/>
      <pageMargins left="0.7" right="0.7" top="0.75" bottom="0.75" header="0.3" footer="0.3"/>
    </customSheetView>
    <customSheetView guid="{0546D35D-D495-4ABF-8CD5-906F9854F6B9}" topLeftCell="A13">
      <selection activeCell="L12" sqref="L12"/>
      <pageMargins left="0.7" right="0.7" top="0.75" bottom="0.75" header="0.3" footer="0.3"/>
    </customSheetView>
    <customSheetView guid="{58D92D3D-F9DC-4070-8DAB-284558C682C9}" topLeftCell="A13">
      <selection activeCell="E28" sqref="E28"/>
      <pageMargins left="0.7" right="0.7" top="0.75" bottom="0.75" header="0.3" footer="0.3"/>
    </customSheetView>
    <customSheetView guid="{DD0AAC79-0110-4B1B-BB25-2C4FE9ED31F4}" topLeftCell="A13">
      <selection activeCell="L12" sqref="L12"/>
      <pageMargins left="0.7" right="0.7" top="0.75" bottom="0.75" header="0.3" footer="0.3"/>
    </customSheetView>
    <customSheetView guid="{423EC763-4105-4509-B307-318A5394E372}" topLeftCell="A13">
      <selection activeCell="G11" sqref="G11"/>
      <pageMargins left="0.7" right="0.7" top="0.75" bottom="0.75" header="0.3" footer="0.3"/>
    </customSheetView>
    <customSheetView guid="{7FDB354D-BBFC-467C-9214-DEA80979E90C}" topLeftCell="A13">
      <selection activeCell="G11" sqref="G11"/>
      <pageMargins left="0.7" right="0.7" top="0.75" bottom="0.75" header="0.3" footer="0.3"/>
    </customSheetView>
    <customSheetView guid="{B98680F5-9992-4B15-9195-313E46832CE7}" topLeftCell="A13">
      <selection activeCell="G11" sqref="G11"/>
      <pageMargins left="0.7" right="0.7" top="0.75" bottom="0.75" header="0.3" footer="0.3"/>
    </customSheetView>
    <customSheetView guid="{2CAD6BBA-D926-4B66-9703-7E419ED6E99E}" topLeftCell="A13">
      <selection activeCell="K380" sqref="K380"/>
      <pageMargins left="0.7" right="0.7" top="0.75" bottom="0.75" header="0.3" footer="0.3"/>
    </customSheetView>
    <customSheetView guid="{64C3C58B-5EDF-4A0D-9A08-4E76AD2C2831}" topLeftCell="A13">
      <selection activeCell="M4" sqref="M4"/>
      <pageMargins left="0.7" right="0.7" top="0.75" bottom="0.75" header="0.3" footer="0.3"/>
    </customSheetView>
    <customSheetView guid="{23935FAA-2CC8-4E3D-A833-6D530319EE28}" topLeftCell="A13">
      <selection activeCell="E28" sqref="E28"/>
      <pageMargins left="0.7" right="0.7" top="0.75" bottom="0.75" header="0.3" footer="0.3"/>
    </customSheetView>
    <customSheetView guid="{E7B49325-7A41-4A22-9EA5-2C4D363DA8F1}" topLeftCell="A13">
      <selection activeCell="E28" sqref="E28"/>
      <pageMargins left="0.7" right="0.7" top="0.75" bottom="0.75" header="0.3" footer="0.3"/>
    </customSheetView>
    <customSheetView guid="{FAC928FB-1728-4FB7-8ECE-85A8DE4D0ADF}">
      <selection activeCell="E28" sqref="E28"/>
      <pageMargins left="0.7" right="0.7" top="0.75" bottom="0.75" header="0.3" footer="0.3"/>
    </customSheetView>
    <customSheetView guid="{8C4D76D8-AA45-48E9-9804-BEEAA7B08B03}">
      <selection activeCell="E28" sqref="E28"/>
      <pageMargins left="0.7" right="0.7" top="0.75" bottom="0.75" header="0.3" footer="0.3"/>
    </customSheetView>
    <customSheetView guid="{862ECE3E-CBCF-4644-8210-D1EDA2099D3A}">
      <selection activeCell="E28" sqref="E28"/>
      <pageMargins left="0.7" right="0.7" top="0.75" bottom="0.75" header="0.3" footer="0.3"/>
    </customSheetView>
    <customSheetView guid="{EE1B2E10-D8FD-451C-B1E1-0B98F6A560DF}" topLeftCell="A13">
      <selection activeCell="E28" sqref="E28"/>
      <pageMargins left="0.7" right="0.7" top="0.75" bottom="0.75" header="0.3" footer="0.3"/>
    </customSheetView>
    <customSheetView guid="{7964114C-CB29-4D99-9806-CFB993D96184}" topLeftCell="A13">
      <selection activeCell="E28" sqref="E28"/>
      <pageMargins left="0.7" right="0.7" top="0.75" bottom="0.75" header="0.3" footer="0.3"/>
    </customSheetView>
    <customSheetView guid="{A7CCEAC1-D48B-40D0-9479-364198DE80EF}" topLeftCell="A13">
      <selection activeCell="E28" sqref="E28"/>
      <pageMargins left="0.7" right="0.7" top="0.75" bottom="0.75" header="0.3" footer="0.3"/>
    </customSheetView>
    <customSheetView guid="{68F5884F-4969-4575-BF13-5CC01FC32956}" topLeftCell="A13">
      <selection activeCell="E28" sqref="E28"/>
      <pageMargins left="0.7" right="0.7" top="0.75" bottom="0.75" header="0.3" footer="0.3"/>
    </customSheetView>
    <customSheetView guid="{29758B78-03D3-4D8E-AD37-F25D1BDCFD7B}" topLeftCell="A13">
      <selection activeCell="E28" sqref="E28"/>
      <pageMargins left="0.7" right="0.7" top="0.75" bottom="0.75" header="0.3" footer="0.3"/>
    </customSheetView>
    <customSheetView guid="{DE99B454-ED50-4848-ADC8-212B34E74919}" topLeftCell="A13">
      <selection activeCell="G11" sqref="G11"/>
      <pageMargins left="0.7" right="0.7" top="0.75" bottom="0.75" header="0.3" footer="0.3"/>
    </customSheetView>
    <customSheetView guid="{8CB2D929-C7E4-4180-B163-8A2824806B17}" topLeftCell="A13">
      <selection activeCell="E28" sqref="E28"/>
      <pageMargins left="0.7" right="0.7" top="0.75" bottom="0.75" header="0.3" footer="0.3"/>
    </customSheetView>
    <customSheetView guid="{34D85203-2D51-4355-8027-8019AB86EBCF}">
      <selection activeCell="G11" sqref="G11"/>
      <pageMargins left="0.7" right="0.7" top="0.75" bottom="0.75" header="0.3" footer="0.3"/>
    </customSheetView>
    <customSheetView guid="{89CCDF41-F1C9-4313-9F31-D107B3C76DDB}" topLeftCell="A13">
      <selection activeCell="E28" sqref="E28"/>
      <pageMargins left="0.7" right="0.7" top="0.75" bottom="0.75" header="0.3" footer="0.3"/>
    </customSheetView>
    <customSheetView guid="{726AD29E-1BFF-4E2F-9960-EE7743278367}">
      <selection activeCell="E28" sqref="E28"/>
      <pageMargins left="0.7" right="0.7" top="0.75" bottom="0.75" header="0.3" footer="0.3"/>
    </customSheetView>
    <customSheetView guid="{2F42E84F-7DBF-4A75-A7B3-62028DAEBF1A}" scale="70">
      <selection activeCell="E28" sqref="E28"/>
      <pageMargins left="0.7" right="0.7" top="0.75" bottom="0.75" header="0.3" footer="0.3"/>
    </customSheetView>
    <customSheetView guid="{2B685D48-0292-4AA7-9819-853B2AEC1DD4}" topLeftCell="A13">
      <pageMargins left="0.7" right="0.7" top="0.75" bottom="0.75" header="0.3" footer="0.3"/>
    </customSheetView>
    <customSheetView guid="{4B0AA991-6767-4D57-B414-24103CB6BBB4}" topLeftCell="A13">
      <pageMargins left="0.7" right="0.7" top="0.75" bottom="0.75" header="0.3" footer="0.3"/>
    </customSheetView>
    <customSheetView guid="{8E86F10A-A699-45F6-98BE-FE12C92DC001}" topLeftCell="A13">
      <pageMargins left="0.7" right="0.7" top="0.75" bottom="0.75" header="0.3" footer="0.3"/>
    </customSheetView>
    <customSheetView guid="{47F7A3CE-B782-485F-A003-C143096A6054}" topLeftCell="A13">
      <pageMargins left="0.7" right="0.7" top="0.75" bottom="0.75" header="0.3" footer="0.3"/>
    </customSheetView>
    <customSheetView guid="{39B6890E-9E43-4C41-84C2-BE54C196CF6B}">
      <pageMargins left="0.7" right="0.7" top="0.75" bottom="0.75" header="0.3" footer="0.3"/>
    </customSheetView>
    <customSheetView guid="{5C12847A-1A36-4653-8A29-4B40BE88BC31}" topLeftCell="A13">
      <pageMargins left="0.7" right="0.7" top="0.75" bottom="0.75" header="0.3" footer="0.3"/>
    </customSheetView>
    <customSheetView guid="{72622A5F-562A-4F46-80A6-FB340FA923E4}" topLeftCell="A13">
      <pageMargins left="0.7" right="0.7" top="0.75" bottom="0.75" header="0.3" footer="0.3"/>
    </customSheetView>
    <customSheetView guid="{3A3E5217-495A-42D4-92E9-DBDDFA0133B2}" topLeftCell="A13">
      <pageMargins left="0.7" right="0.7" top="0.75" bottom="0.75" header="0.3" footer="0.3"/>
    </customSheetView>
    <customSheetView guid="{60CB8EE4-B91C-4012-A081-CCBA186E6839}" topLeftCell="A13">
      <selection activeCell="E28" sqref="E28"/>
      <pageMargins left="0.7" right="0.7" top="0.75" bottom="0.75" header="0.3" footer="0.3"/>
    </customSheetView>
    <customSheetView guid="{B8A5C91A-AD33-4DF4-A694-672D147217B5}" topLeftCell="A13">
      <selection activeCell="G11" sqref="G11"/>
      <pageMargins left="0.7" right="0.7" top="0.75" bottom="0.75" header="0.3" footer="0.3"/>
    </customSheetView>
    <customSheetView guid="{6A065346-6EC6-4D7F-9DF7-3658D614503A}" topLeftCell="A13">
      <selection activeCell="E28" sqref="E28"/>
      <pageMargins left="0.7" right="0.7" top="0.75" bottom="0.75" header="0.3" footer="0.3"/>
    </customSheetView>
    <customSheetView guid="{6BC667A8-B269-4F56-A803-5E4093D12764}" topLeftCell="A13">
      <selection activeCell="E28" sqref="E28"/>
      <pageMargins left="0.7" right="0.7" top="0.75" bottom="0.75" header="0.3" footer="0.3"/>
    </customSheetView>
    <customSheetView guid="{4075A10A-29EA-4A39-8C87-92C314459964}" topLeftCell="A13">
      <selection activeCell="E28" sqref="E28"/>
      <pageMargins left="0.7" right="0.7" top="0.75" bottom="0.75" header="0.3" footer="0.3"/>
    </customSheetView>
    <customSheetView guid="{D07D711A-BCB9-4378-B863-4CB7EB1E0F9F}" topLeftCell="A13">
      <selection activeCell="G11" sqref="G11"/>
      <pageMargins left="0.7" right="0.7" top="0.75" bottom="0.75" header="0.3" footer="0.3"/>
    </customSheetView>
    <customSheetView guid="{CE3A1CF7-6A47-4ED0-B4C6-D84228F6384A}" topLeftCell="A13">
      <selection activeCell="G11" sqref="G11"/>
      <pageMargins left="0.7" right="0.7" top="0.75" bottom="0.75" header="0.3" footer="0.3"/>
    </customSheetView>
    <customSheetView guid="{A6CAB246-C66C-4430-B883-E3AB4CA85CD3}" fitToPage="1">
      <selection activeCell="K380" sqref="K380"/>
      <pageMargins left="0.7" right="0.7" top="0.75" bottom="0.75" header="0.3" footer="0.3"/>
      <pageSetup scale="60" fitToHeight="6" orientation="portrait" r:id="rId6"/>
    </customSheetView>
    <customSheetView guid="{A1494558-1040-4A63-BC7C-D39B992B3E56}" topLeftCell="A13">
      <selection activeCell="E28" sqref="E28"/>
      <pageMargins left="0.7" right="0.7" top="0.75" bottom="0.75" header="0.3" footer="0.3"/>
    </customSheetView>
    <customSheetView guid="{1D116760-CC87-4F16-87B4-C7A61320F480}" fitToPage="1" showAutoFilter="1" topLeftCell="E31">
      <selection activeCell="L12" sqref="L12"/>
      <pageMargins left="0.7" right="0.7" top="0.75" bottom="0.75" header="0.3" footer="0.3"/>
      <pageSetup scale="37" fitToHeight="6" orientation="portrait" r:id="rId7"/>
      <autoFilter ref="A2:N2"/>
    </customSheetView>
    <customSheetView guid="{0CF2EC10-BDE2-491E-A077-01A8E5B1EBEC}" topLeftCell="A13">
      <selection activeCell="L12" sqref="L12"/>
      <pageMargins left="0.7" right="0.7" top="0.75" bottom="0.75" header="0.3" footer="0.3"/>
    </customSheetView>
    <customSheetView guid="{F88BCD3F-34B6-43CB-BC45-E51462EBF67F}" topLeftCell="A13">
      <selection activeCell="M4" sqref="M4"/>
      <pageMargins left="0.7" right="0.7" top="0.75" bottom="0.75" header="0.3" footer="0.3"/>
    </customSheetView>
    <customSheetView guid="{1749D216-7950-497C-B39A-63FBE4D03B8C}" topLeftCell="A13">
      <selection activeCell="G11" sqref="G11"/>
      <pageMargins left="0.7" right="0.7" top="0.75" bottom="0.75" header="0.3" footer="0.3"/>
    </customSheetView>
    <customSheetView guid="{7FA40027-7B17-499A-B359-A5EF5225CCED}" topLeftCell="A13">
      <selection activeCell="M4" sqref="M4"/>
      <pageMargins left="0.7" right="0.7" top="0.75" bottom="0.75" header="0.3" footer="0.3"/>
    </customSheetView>
    <customSheetView guid="{34D72504-BFF0-4EA8-8FC8-7543DC9590F6}" topLeftCell="A13">
      <selection activeCell="M4" sqref="M4"/>
      <pageMargins left="0.7" right="0.7" top="0.75" bottom="0.75" header="0.3" footer="0.3"/>
    </customSheetView>
    <customSheetView guid="{72F1F4A7-FA3D-4AAA-B9F7-0B7CBCF937A0}" scale="70" showPageBreaks="1" fitToPage="1" topLeftCell="A40">
      <selection activeCell="A80" sqref="A80:XFD80"/>
      <pageMargins left="0.7" right="0.7" top="0.75" bottom="0.75" header="0.3" footer="0.3"/>
      <pageSetup scale="35" fitToHeight="6" orientation="portrait" r:id="rId8"/>
    </customSheetView>
    <customSheetView guid="{08FE8395-D523-42C1-83CE-E79D67FD8F6E}" topLeftCell="A13">
      <selection activeCell="M4" sqref="M4"/>
      <pageMargins left="0.7" right="0.7" top="0.75" bottom="0.75" header="0.3" footer="0.3"/>
    </customSheetView>
    <customSheetView guid="{1CAAE197-33E6-4BF2-B4DE-FDE07E8BBF88}" fitToPage="1">
      <selection activeCell="K380" sqref="K380"/>
      <pageMargins left="0.7" right="0.7" top="0.75" bottom="0.75" header="0.3" footer="0.3"/>
      <pageSetup scale="60" fitToHeight="6" orientation="portrait" r:id="rId9"/>
    </customSheetView>
    <customSheetView guid="{0B1CD487-A10E-47AA-97E1-782E43B555C4}" topLeftCell="A13">
      <selection activeCell="G11" sqref="G11"/>
      <pageMargins left="0.7" right="0.7" top="0.75" bottom="0.75" header="0.3" footer="0.3"/>
    </customSheetView>
    <customSheetView guid="{AF97F53F-CC36-44C1-9ECD-DF5129B3E6B5}" topLeftCell="A13">
      <selection activeCell="E28" sqref="E28"/>
      <pageMargins left="0.7" right="0.7" top="0.75" bottom="0.75" header="0.3" footer="0.3"/>
    </customSheetView>
    <customSheetView guid="{FD6F7CAF-FB1E-4C3B-BC17-A805CA3477EF}" topLeftCell="A16">
      <selection activeCell="G11" sqref="G11"/>
      <pageMargins left="0.7" right="0.7" top="0.75" bottom="0.75" header="0.3" footer="0.3"/>
    </customSheetView>
    <customSheetView guid="{FEDC4AFF-A1F9-4866-BED0-75319FE928CF}" topLeftCell="A13">
      <selection activeCell="G11" sqref="G11"/>
      <pageMargins left="0.7" right="0.7" top="0.75" bottom="0.75" header="0.3" footer="0.3"/>
    </customSheetView>
    <customSheetView guid="{BB41729E-AA2B-4B78-BC0A-1EFA069D5CFD}" fitToPage="1">
      <selection activeCell="K380" sqref="K380"/>
      <pageMargins left="0.7" right="0.7" top="0.75" bottom="0.75" header="0.3" footer="0.3"/>
      <pageSetup scale="37" fitToHeight="6" orientation="portrait" r:id="rId10"/>
    </customSheetView>
    <customSheetView guid="{7BB95B6A-5E37-4CAE-AF7D-1CC701D075E8}" fitToPage="1">
      <selection activeCell="K380" sqref="K380"/>
      <pageMargins left="0.7" right="0.7" top="0.75" bottom="0.75" header="0.3" footer="0.3"/>
      <pageSetup scale="37" fitToHeight="6" orientation="portrait" r:id="rId11"/>
    </customSheetView>
    <customSheetView guid="{2EC062F0-5386-4865-B10E-AAA41383D77F}" showPageBreaks="1" fitToPage="1" topLeftCell="A490">
      <selection activeCell="L415" sqref="L415"/>
      <pageMargins left="0.7" right="0.7" top="0.75" bottom="0.75" header="0.3" footer="0.3"/>
      <pageSetup scale="37" fitToHeight="6" orientation="portrait" r:id="rId12"/>
    </customSheetView>
    <customSheetView guid="{FC2532A6-77E2-4AF9-9A45-F247B0588659}" fitToPage="1">
      <selection activeCell="M4" sqref="M4"/>
      <pageMargins left="0.7" right="0.7" top="0.75" bottom="0.75" header="0.3" footer="0.3"/>
      <pageSetup scale="47" fitToHeight="4" orientation="portrait" r:id="rId13"/>
    </customSheetView>
    <customSheetView guid="{A44DAB59-BE7A-4333-A5F2-74C8918F30B6}" topLeftCell="A13">
      <selection activeCell="E28" sqref="E28"/>
      <pageMargins left="0.7" right="0.7" top="0.75" bottom="0.75" header="0.3" footer="0.3"/>
    </customSheetView>
    <customSheetView guid="{03AFFCA8-9E14-4DB5-84F7-C730BD68291C}" fitToPage="1" topLeftCell="B540">
      <selection activeCell="E594" sqref="E594"/>
      <pageMargins left="0.7" right="0.7" top="0.75" bottom="0.75" header="0.3" footer="0.3"/>
      <pageSetup scale="37" fitToHeight="6" orientation="portrait" r:id="rId14"/>
    </customSheetView>
    <customSheetView guid="{EC76EB35-067C-4DE7-B07A-226A5E409E79}" topLeftCell="A13">
      <selection activeCell="M4" sqref="M4"/>
      <pageMargins left="0.7" right="0.7" top="0.75" bottom="0.75" header="0.3" footer="0.3"/>
    </customSheetView>
    <customSheetView guid="{983A23DD-8020-461E-A6F4-2AEC4ED7324C}" scale="70">
      <selection activeCell="K383" sqref="K383"/>
      <pageMargins left="0.7" right="0.7" top="0.75" bottom="0.75" header="0.3" footer="0.3"/>
    </customSheetView>
    <customSheetView guid="{D3731BF5-0429-4443-9A8C-8B29EB0DB856}" topLeftCell="A13">
      <selection activeCell="E28" sqref="E28"/>
      <pageMargins left="0.7" right="0.7" top="0.75" bottom="0.75" header="0.3" footer="0.3"/>
    </customSheetView>
    <customSheetView guid="{A530EBA0-4EDF-47E2-8165-36150308EFE0}" topLeftCell="A13">
      <selection activeCell="E28" sqref="E28"/>
      <pageMargins left="0.7" right="0.7" top="0.75" bottom="0.75" header="0.3" footer="0.3"/>
    </customSheetView>
    <customSheetView guid="{FE9B4351-E79D-4254-BAB9-133F96438B1B}" fitToPage="1" topLeftCell="B540">
      <selection activeCell="E594" sqref="E594"/>
      <pageMargins left="0.7" right="0.7" top="0.75" bottom="0.75" header="0.3" footer="0.3"/>
      <pageSetup scale="37" fitToHeight="6" orientation="portrait" r:id="rId15"/>
    </customSheetView>
    <customSheetView guid="{CA9519B9-3429-4BE9-9E5D-F85393E6AD13}" fitToPage="1" topLeftCell="B540">
      <selection activeCell="E594" sqref="E594"/>
      <pageMargins left="0.7" right="0.7" top="0.75" bottom="0.75" header="0.3" footer="0.3"/>
      <pageSetup scale="37" fitToHeight="6" orientation="portrait" r:id="rId16"/>
    </customSheetView>
  </customSheetViews>
  <mergeCells count="4">
    <mergeCell ref="A1:P1"/>
    <mergeCell ref="A2:E2"/>
    <mergeCell ref="F2:H2"/>
    <mergeCell ref="I2:K2"/>
  </mergeCells>
  <dataValidations count="3">
    <dataValidation type="list" allowBlank="1" showInputMessage="1" showErrorMessage="1" sqref="A4:A81">
      <formula1>"Charleston,Berkeley"</formula1>
    </dataValidation>
    <dataValidation type="list" allowBlank="1" showInputMessage="1" showErrorMessage="1" sqref="C4:C255">
      <formula1>"I,US,SC,S"</formula1>
    </dataValidation>
    <dataValidation type="list" allowBlank="1" showInputMessage="1" showErrorMessage="1" sqref="B36:B367">
      <formula1>"Resurfacing,Preservation,1,2"</formula1>
    </dataValidation>
  </dataValidations>
  <pageMargins left="0.7" right="0.7" top="0.75" bottom="0.75" header="0.3" footer="0.3"/>
  <pageSetup paperSize="17" scale="71" fitToHeight="0" orientation="landscape" r:id="rId17"/>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S403"/>
  <sheetViews>
    <sheetView tabSelected="1" topLeftCell="A373" workbookViewId="0">
      <selection activeCell="N404" sqref="N404"/>
    </sheetView>
  </sheetViews>
  <sheetFormatPr defaultRowHeight="15"/>
  <cols>
    <col min="1" max="3" width="9.42578125" style="1289"/>
    <col min="4" max="4" width="22" customWidth="1"/>
    <col min="5" max="5" width="15" style="640" customWidth="1"/>
    <col min="6" max="6" width="12.5703125" style="1289" customWidth="1"/>
    <col min="7" max="7" width="20.5703125" customWidth="1"/>
    <col min="8" max="8" width="9.42578125" style="640"/>
    <col min="10" max="10" width="22.42578125" customWidth="1"/>
    <col min="11" max="11" width="9.42578125" style="640" customWidth="1"/>
    <col min="12" max="12" width="10.42578125" customWidth="1"/>
    <col min="13" max="13" width="14.5703125" style="4861" customWidth="1"/>
    <col min="14" max="14" width="13" style="4861" customWidth="1"/>
    <col min="15" max="15" width="26.5703125" style="426" customWidth="1"/>
  </cols>
  <sheetData>
    <row r="1" spans="1:15" ht="19.5" thickBot="1">
      <c r="A1" s="3883" t="s">
        <v>7421</v>
      </c>
      <c r="B1" s="3883"/>
      <c r="C1" s="3883"/>
      <c r="D1" s="212"/>
      <c r="E1" s="3911"/>
      <c r="F1" s="3883"/>
      <c r="G1" s="212"/>
      <c r="H1" s="3911"/>
      <c r="I1" s="212"/>
      <c r="J1" s="212"/>
      <c r="K1" s="3911"/>
      <c r="L1" s="212"/>
      <c r="M1" s="4828"/>
      <c r="N1" s="4828"/>
      <c r="O1" s="587"/>
    </row>
    <row r="2" spans="1:15" ht="15.75">
      <c r="A2" s="3885"/>
      <c r="B2" s="3884"/>
      <c r="C2" s="3884"/>
      <c r="D2" s="214" t="s">
        <v>0</v>
      </c>
      <c r="E2" s="3912"/>
      <c r="F2" s="3885" t="s">
        <v>9</v>
      </c>
      <c r="G2" s="214"/>
      <c r="H2" s="3912"/>
      <c r="I2" s="213" t="s">
        <v>10</v>
      </c>
      <c r="J2" s="214"/>
      <c r="K2" s="3913"/>
      <c r="L2" s="213"/>
      <c r="M2" s="4829"/>
      <c r="N2" s="4829"/>
      <c r="O2" s="597"/>
    </row>
    <row r="3" spans="1:15" ht="60">
      <c r="A3" s="1711" t="s">
        <v>7</v>
      </c>
      <c r="B3" s="2263"/>
      <c r="C3" s="402" t="s">
        <v>1</v>
      </c>
      <c r="D3" s="7" t="s">
        <v>2</v>
      </c>
      <c r="E3" s="52" t="s">
        <v>3</v>
      </c>
      <c r="F3" s="398" t="s">
        <v>4</v>
      </c>
      <c r="G3" s="7" t="s">
        <v>5</v>
      </c>
      <c r="H3" s="52" t="s">
        <v>6</v>
      </c>
      <c r="I3" s="6" t="s">
        <v>4</v>
      </c>
      <c r="J3" s="7" t="s">
        <v>2</v>
      </c>
      <c r="K3" s="3914" t="s">
        <v>8</v>
      </c>
      <c r="L3" s="6" t="s">
        <v>14</v>
      </c>
      <c r="M3" s="4830" t="s">
        <v>1274</v>
      </c>
      <c r="N3" s="4830" t="s">
        <v>1275</v>
      </c>
      <c r="O3" s="7" t="s">
        <v>11</v>
      </c>
    </row>
    <row r="4" spans="1:15">
      <c r="A4" s="1721">
        <v>11</v>
      </c>
      <c r="B4" s="2681"/>
      <c r="C4" s="1049">
        <v>51</v>
      </c>
      <c r="D4" s="192" t="s">
        <v>1278</v>
      </c>
      <c r="E4" s="1723">
        <v>0.46</v>
      </c>
      <c r="F4" s="196" t="s">
        <v>1225</v>
      </c>
      <c r="G4" s="192" t="s">
        <v>1279</v>
      </c>
      <c r="H4" s="1723">
        <v>1.9</v>
      </c>
      <c r="I4" s="196" t="s">
        <v>1280</v>
      </c>
      <c r="J4" s="192" t="s">
        <v>1281</v>
      </c>
      <c r="K4" s="1749">
        <f t="shared" ref="K4:K66" si="0">H4-E4</f>
        <v>1.44</v>
      </c>
      <c r="L4" s="152">
        <v>41185</v>
      </c>
      <c r="M4" s="4831">
        <v>41185</v>
      </c>
      <c r="N4" s="4831">
        <v>41207</v>
      </c>
      <c r="O4" s="41" t="s">
        <v>6312</v>
      </c>
    </row>
    <row r="5" spans="1:15">
      <c r="A5" s="1721">
        <v>11</v>
      </c>
      <c r="B5" s="2681"/>
      <c r="C5" s="1049">
        <v>72</v>
      </c>
      <c r="D5" s="192" t="s">
        <v>1290</v>
      </c>
      <c r="E5" s="1723">
        <v>0</v>
      </c>
      <c r="F5" s="196" t="s">
        <v>1224</v>
      </c>
      <c r="G5" s="192" t="s">
        <v>1291</v>
      </c>
      <c r="H5" s="1723">
        <v>6.25</v>
      </c>
      <c r="I5" s="196" t="s">
        <v>1225</v>
      </c>
      <c r="J5" s="192" t="s">
        <v>1292</v>
      </c>
      <c r="K5" s="1749">
        <f t="shared" si="0"/>
        <v>6.25</v>
      </c>
      <c r="L5" s="83">
        <v>41304</v>
      </c>
      <c r="M5" s="4832">
        <v>41276</v>
      </c>
      <c r="N5" s="4832">
        <v>41347</v>
      </c>
      <c r="O5" s="41" t="s">
        <v>6312</v>
      </c>
    </row>
    <row r="6" spans="1:15">
      <c r="A6" s="1721">
        <v>11</v>
      </c>
      <c r="B6" s="2681"/>
      <c r="C6" s="1049">
        <v>31</v>
      </c>
      <c r="D6" s="1029" t="s">
        <v>1293</v>
      </c>
      <c r="E6" s="1723">
        <v>0</v>
      </c>
      <c r="F6" s="196" t="s">
        <v>1294</v>
      </c>
      <c r="G6" s="1029" t="s">
        <v>1295</v>
      </c>
      <c r="H6" s="1723">
        <v>6.22</v>
      </c>
      <c r="I6" s="196" t="s">
        <v>1296</v>
      </c>
      <c r="J6" s="1029" t="s">
        <v>1297</v>
      </c>
      <c r="K6" s="1749">
        <f t="shared" si="0"/>
        <v>6.22</v>
      </c>
      <c r="L6" s="83">
        <v>41333</v>
      </c>
      <c r="M6" s="4832">
        <v>41333</v>
      </c>
      <c r="N6" s="4832">
        <v>41333</v>
      </c>
      <c r="O6" s="1027" t="s">
        <v>1298</v>
      </c>
    </row>
    <row r="7" spans="1:15">
      <c r="A7" s="1721">
        <v>11</v>
      </c>
      <c r="B7" s="2681"/>
      <c r="C7" s="1049">
        <v>38</v>
      </c>
      <c r="D7" s="1027" t="s">
        <v>1299</v>
      </c>
      <c r="E7" s="1732">
        <v>0</v>
      </c>
      <c r="F7" s="196" t="s">
        <v>1300</v>
      </c>
      <c r="G7" s="1027" t="s">
        <v>1299</v>
      </c>
      <c r="H7" s="1723">
        <v>1.38</v>
      </c>
      <c r="I7" s="196" t="s">
        <v>602</v>
      </c>
      <c r="J7" s="192" t="s">
        <v>1301</v>
      </c>
      <c r="K7" s="1749">
        <f t="shared" si="0"/>
        <v>1.38</v>
      </c>
      <c r="L7" s="152">
        <v>41337</v>
      </c>
      <c r="M7" s="4831">
        <v>41337</v>
      </c>
      <c r="N7" s="4831">
        <v>41337</v>
      </c>
      <c r="O7" s="1027" t="s">
        <v>1298</v>
      </c>
    </row>
    <row r="8" spans="1:15">
      <c r="A8" s="1721">
        <v>11</v>
      </c>
      <c r="B8" s="2681"/>
      <c r="C8" s="1049">
        <v>76</v>
      </c>
      <c r="D8" s="1029" t="s">
        <v>1314</v>
      </c>
      <c r="E8" s="1723">
        <v>0</v>
      </c>
      <c r="F8" s="196" t="s">
        <v>1315</v>
      </c>
      <c r="G8" s="1029" t="s">
        <v>1316</v>
      </c>
      <c r="H8" s="1723">
        <v>1.36</v>
      </c>
      <c r="I8" s="196" t="s">
        <v>1317</v>
      </c>
      <c r="J8" s="1029" t="s">
        <v>1318</v>
      </c>
      <c r="K8" s="1749">
        <f t="shared" si="0"/>
        <v>1.36</v>
      </c>
      <c r="L8" s="152">
        <v>41381</v>
      </c>
      <c r="M8" s="4831">
        <v>41381</v>
      </c>
      <c r="N8" s="4831">
        <v>41401</v>
      </c>
      <c r="O8" s="41" t="s">
        <v>6312</v>
      </c>
    </row>
    <row r="9" spans="1:15">
      <c r="A9" s="1721">
        <v>11</v>
      </c>
      <c r="B9" s="2681"/>
      <c r="C9" s="1049">
        <v>56</v>
      </c>
      <c r="D9" s="1029" t="s">
        <v>1318</v>
      </c>
      <c r="E9" s="1723">
        <v>0</v>
      </c>
      <c r="F9" s="196" t="s">
        <v>602</v>
      </c>
      <c r="G9" s="1029" t="s">
        <v>1301</v>
      </c>
      <c r="H9" s="1723">
        <v>1.18</v>
      </c>
      <c r="I9" s="196" t="s">
        <v>1213</v>
      </c>
      <c r="J9" s="1029" t="s">
        <v>777</v>
      </c>
      <c r="K9" s="1749">
        <f t="shared" si="0"/>
        <v>1.18</v>
      </c>
      <c r="L9" s="148">
        <v>41394</v>
      </c>
      <c r="M9" s="4833">
        <v>41387</v>
      </c>
      <c r="N9" s="4833">
        <v>41408</v>
      </c>
      <c r="O9" s="41" t="s">
        <v>6312</v>
      </c>
    </row>
    <row r="10" spans="1:15">
      <c r="A10" s="1721">
        <v>11</v>
      </c>
      <c r="B10" s="2681"/>
      <c r="C10" s="1049">
        <v>93</v>
      </c>
      <c r="D10" s="1029" t="s">
        <v>1319</v>
      </c>
      <c r="E10" s="1723">
        <v>0</v>
      </c>
      <c r="F10" s="196" t="s">
        <v>602</v>
      </c>
      <c r="G10" s="1029" t="s">
        <v>1301</v>
      </c>
      <c r="H10" s="1723">
        <v>0.91</v>
      </c>
      <c r="I10" s="196" t="s">
        <v>1288</v>
      </c>
      <c r="J10" s="1029" t="s">
        <v>1238</v>
      </c>
      <c r="K10" s="1749">
        <f t="shared" si="0"/>
        <v>0.91</v>
      </c>
      <c r="L10" s="83">
        <v>41428</v>
      </c>
      <c r="M10" s="4832">
        <v>41414</v>
      </c>
      <c r="N10" s="4832">
        <v>41424</v>
      </c>
      <c r="O10" s="41" t="s">
        <v>6312</v>
      </c>
    </row>
    <row r="11" spans="1:15">
      <c r="A11" s="1721">
        <v>11</v>
      </c>
      <c r="B11" s="2681"/>
      <c r="C11" s="1049">
        <v>113</v>
      </c>
      <c r="D11" s="192" t="s">
        <v>1320</v>
      </c>
      <c r="E11" s="1723">
        <v>0</v>
      </c>
      <c r="F11" s="988" t="s">
        <v>1224</v>
      </c>
      <c r="G11" s="192" t="s">
        <v>1291</v>
      </c>
      <c r="H11" s="1723">
        <v>4.38</v>
      </c>
      <c r="I11" s="196" t="s">
        <v>1226</v>
      </c>
      <c r="J11" s="192" t="s">
        <v>1287</v>
      </c>
      <c r="K11" s="1749">
        <f t="shared" si="0"/>
        <v>4.38</v>
      </c>
      <c r="L11" s="83">
        <v>41456</v>
      </c>
      <c r="M11" s="4832">
        <v>41442</v>
      </c>
      <c r="N11" s="4832">
        <v>41498</v>
      </c>
      <c r="O11" s="41" t="s">
        <v>6312</v>
      </c>
    </row>
    <row r="12" spans="1:15">
      <c r="A12" s="1721">
        <v>11</v>
      </c>
      <c r="B12" s="2681"/>
      <c r="C12" s="1049">
        <v>614</v>
      </c>
      <c r="D12" s="1029" t="s">
        <v>1321</v>
      </c>
      <c r="E12" s="1723">
        <v>0</v>
      </c>
      <c r="F12" s="196" t="s">
        <v>1225</v>
      </c>
      <c r="G12" s="1029" t="s">
        <v>1322</v>
      </c>
      <c r="H12" s="1723">
        <v>0.66</v>
      </c>
      <c r="I12" s="196" t="s">
        <v>1227</v>
      </c>
      <c r="J12" s="1029" t="s">
        <v>1323</v>
      </c>
      <c r="K12" s="1749">
        <f t="shared" si="0"/>
        <v>0.66</v>
      </c>
      <c r="L12" s="148">
        <v>41505</v>
      </c>
      <c r="M12" s="4833">
        <v>41529</v>
      </c>
      <c r="N12" s="4833">
        <v>41534</v>
      </c>
      <c r="O12" s="41" t="s">
        <v>6312</v>
      </c>
    </row>
    <row r="13" spans="1:15">
      <c r="A13" s="1721">
        <v>11</v>
      </c>
      <c r="B13" s="2681"/>
      <c r="C13" s="1049">
        <v>657</v>
      </c>
      <c r="D13" s="1029" t="s">
        <v>1324</v>
      </c>
      <c r="E13" s="1723">
        <v>0</v>
      </c>
      <c r="F13" s="196" t="s">
        <v>33</v>
      </c>
      <c r="G13" s="1029" t="s">
        <v>33</v>
      </c>
      <c r="H13" s="1723">
        <v>1.25</v>
      </c>
      <c r="I13" s="196" t="s">
        <v>1228</v>
      </c>
      <c r="J13" s="1029" t="s">
        <v>1325</v>
      </c>
      <c r="K13" s="1749">
        <f t="shared" si="0"/>
        <v>1.25</v>
      </c>
      <c r="L13" s="152">
        <v>41512</v>
      </c>
      <c r="M13" s="4831">
        <v>41556</v>
      </c>
      <c r="N13" s="4831">
        <v>41590</v>
      </c>
      <c r="O13" s="41" t="s">
        <v>6312</v>
      </c>
    </row>
    <row r="14" spans="1:15">
      <c r="A14" s="1721">
        <v>11</v>
      </c>
      <c r="B14" s="2681"/>
      <c r="C14" s="1049">
        <v>138</v>
      </c>
      <c r="D14" s="1029" t="s">
        <v>1326</v>
      </c>
      <c r="E14" s="1723">
        <v>1.39</v>
      </c>
      <c r="F14" s="196" t="s">
        <v>1327</v>
      </c>
      <c r="G14" s="1029" t="s">
        <v>1328</v>
      </c>
      <c r="H14" s="1723">
        <v>3.96</v>
      </c>
      <c r="I14" s="196" t="s">
        <v>1226</v>
      </c>
      <c r="J14" s="1029" t="s">
        <v>1287</v>
      </c>
      <c r="K14" s="1749">
        <f t="shared" si="0"/>
        <v>2.5700000000000003</v>
      </c>
      <c r="L14" s="83">
        <v>41526</v>
      </c>
      <c r="M14" s="4832">
        <v>41500</v>
      </c>
      <c r="N14" s="4832">
        <v>41522</v>
      </c>
      <c r="O14" s="41" t="s">
        <v>6312</v>
      </c>
    </row>
    <row r="15" spans="1:15">
      <c r="A15" s="1721">
        <v>11</v>
      </c>
      <c r="B15" s="2681"/>
      <c r="C15" s="1049">
        <v>24</v>
      </c>
      <c r="D15" s="1029" t="s">
        <v>4966</v>
      </c>
      <c r="E15" s="1723">
        <v>0.49</v>
      </c>
      <c r="F15" s="196" t="s">
        <v>1226</v>
      </c>
      <c r="G15" s="1029" t="s">
        <v>3836</v>
      </c>
      <c r="H15" s="1723">
        <v>1.26</v>
      </c>
      <c r="I15" s="196" t="s">
        <v>365</v>
      </c>
      <c r="J15" s="1029" t="s">
        <v>1346</v>
      </c>
      <c r="K15" s="1749">
        <f t="shared" si="0"/>
        <v>0.77</v>
      </c>
      <c r="L15" s="83">
        <v>41548</v>
      </c>
      <c r="M15" s="4832">
        <v>41556</v>
      </c>
      <c r="N15" s="4832">
        <v>41556</v>
      </c>
      <c r="O15" s="149" t="s">
        <v>1298</v>
      </c>
    </row>
    <row r="16" spans="1:15">
      <c r="A16" s="1721">
        <v>11</v>
      </c>
      <c r="B16" s="2681"/>
      <c r="C16" s="1049">
        <v>94</v>
      </c>
      <c r="D16" s="1029" t="s">
        <v>1329</v>
      </c>
      <c r="E16" s="1723">
        <v>0</v>
      </c>
      <c r="F16" s="196" t="s">
        <v>1223</v>
      </c>
      <c r="G16" s="1029" t="s">
        <v>1330</v>
      </c>
      <c r="H16" s="1723">
        <v>3.04</v>
      </c>
      <c r="I16" s="196" t="s">
        <v>717</v>
      </c>
      <c r="J16" s="1029" t="s">
        <v>1277</v>
      </c>
      <c r="K16" s="1749">
        <f t="shared" si="0"/>
        <v>3.04</v>
      </c>
      <c r="L16" s="83">
        <v>41554</v>
      </c>
      <c r="M16" s="4832">
        <v>41521</v>
      </c>
      <c r="N16" s="4832">
        <v>41557</v>
      </c>
      <c r="O16" s="41" t="s">
        <v>6312</v>
      </c>
    </row>
    <row r="17" spans="1:19">
      <c r="A17" s="1721">
        <v>11</v>
      </c>
      <c r="B17" s="2681"/>
      <c r="C17" s="1049">
        <v>79</v>
      </c>
      <c r="D17" s="1029" t="s">
        <v>1333</v>
      </c>
      <c r="E17" s="1723">
        <v>0</v>
      </c>
      <c r="F17" s="196" t="s">
        <v>717</v>
      </c>
      <c r="G17" s="1029" t="s">
        <v>1277</v>
      </c>
      <c r="H17" s="1723">
        <v>1.33</v>
      </c>
      <c r="I17" s="196" t="s">
        <v>1334</v>
      </c>
      <c r="J17" s="1029" t="s">
        <v>1335</v>
      </c>
      <c r="K17" s="1749">
        <f t="shared" si="0"/>
        <v>1.33</v>
      </c>
      <c r="L17" s="152">
        <v>41584</v>
      </c>
      <c r="M17" s="4831">
        <v>41437</v>
      </c>
      <c r="N17" s="4831">
        <v>41437</v>
      </c>
      <c r="O17" s="1029" t="s">
        <v>1298</v>
      </c>
    </row>
    <row r="18" spans="1:19">
      <c r="A18" s="1721">
        <v>11</v>
      </c>
      <c r="B18" s="2681"/>
      <c r="C18" s="79">
        <v>106</v>
      </c>
      <c r="D18" s="404" t="s">
        <v>1336</v>
      </c>
      <c r="E18" s="1732">
        <v>0</v>
      </c>
      <c r="F18" s="578" t="s">
        <v>1334</v>
      </c>
      <c r="G18" s="404" t="s">
        <v>1335</v>
      </c>
      <c r="H18" s="1732">
        <v>2.02</v>
      </c>
      <c r="I18" s="196" t="s">
        <v>1337</v>
      </c>
      <c r="J18" s="404" t="s">
        <v>1338</v>
      </c>
      <c r="K18" s="145">
        <f t="shared" si="0"/>
        <v>2.02</v>
      </c>
      <c r="L18" s="152">
        <v>41585</v>
      </c>
      <c r="M18" s="4831">
        <v>41379</v>
      </c>
      <c r="N18" s="4831">
        <v>41437</v>
      </c>
      <c r="O18" s="1029" t="s">
        <v>1298</v>
      </c>
    </row>
    <row r="19" spans="1:19">
      <c r="A19" s="216">
        <v>11</v>
      </c>
      <c r="B19" s="2711"/>
      <c r="C19" s="217">
        <v>233</v>
      </c>
      <c r="D19" s="1023" t="s">
        <v>1342</v>
      </c>
      <c r="E19" s="218">
        <v>0</v>
      </c>
      <c r="F19" s="988" t="s">
        <v>1343</v>
      </c>
      <c r="G19" s="407" t="s">
        <v>1344</v>
      </c>
      <c r="H19" s="218">
        <v>0.73</v>
      </c>
      <c r="I19" s="988" t="s">
        <v>1345</v>
      </c>
      <c r="J19" s="1023" t="s">
        <v>1346</v>
      </c>
      <c r="K19" s="3915">
        <f t="shared" si="0"/>
        <v>0.73</v>
      </c>
      <c r="L19" s="219">
        <v>41609</v>
      </c>
      <c r="M19" s="4834">
        <v>41358</v>
      </c>
      <c r="N19" s="4834">
        <v>41487</v>
      </c>
      <c r="O19" s="1025" t="s">
        <v>1298</v>
      </c>
      <c r="P19" s="40"/>
      <c r="Q19" s="40"/>
      <c r="R19" s="40"/>
      <c r="S19" s="40"/>
    </row>
    <row r="20" spans="1:19" ht="15.75" thickBot="1">
      <c r="A20" s="100">
        <v>11</v>
      </c>
      <c r="B20" s="2712"/>
      <c r="C20" s="1050">
        <v>50</v>
      </c>
      <c r="D20" s="317" t="s">
        <v>1352</v>
      </c>
      <c r="E20" s="1051">
        <v>0</v>
      </c>
      <c r="F20" s="1053" t="s">
        <v>365</v>
      </c>
      <c r="G20" s="1052" t="s">
        <v>1347</v>
      </c>
      <c r="H20" s="1051">
        <v>5.5</v>
      </c>
      <c r="I20" s="1053" t="s">
        <v>1353</v>
      </c>
      <c r="J20" s="317" t="s">
        <v>1354</v>
      </c>
      <c r="K20" s="3916">
        <f t="shared" si="0"/>
        <v>5.5</v>
      </c>
      <c r="L20" s="1054">
        <v>41612</v>
      </c>
      <c r="M20" s="4835">
        <v>41358</v>
      </c>
      <c r="N20" s="4835">
        <v>41358</v>
      </c>
      <c r="O20" s="1055" t="s">
        <v>1355</v>
      </c>
      <c r="P20" s="40"/>
      <c r="Q20" s="40"/>
      <c r="R20" s="40"/>
      <c r="S20" s="40"/>
    </row>
    <row r="21" spans="1:19">
      <c r="A21" s="1721">
        <v>11</v>
      </c>
      <c r="B21" s="2681"/>
      <c r="C21" s="1049" t="s">
        <v>1205</v>
      </c>
      <c r="D21" s="403" t="s">
        <v>3791</v>
      </c>
      <c r="E21" s="1723">
        <v>5.39</v>
      </c>
      <c r="F21" s="196" t="s">
        <v>3792</v>
      </c>
      <c r="G21" s="403" t="s">
        <v>2336</v>
      </c>
      <c r="H21" s="1723">
        <v>8.59</v>
      </c>
      <c r="I21" s="196" t="s">
        <v>602</v>
      </c>
      <c r="J21" s="403" t="s">
        <v>3793</v>
      </c>
      <c r="K21" s="1749">
        <f t="shared" si="0"/>
        <v>3.2</v>
      </c>
      <c r="L21" s="684">
        <v>41673</v>
      </c>
      <c r="M21" s="4833">
        <v>41697</v>
      </c>
      <c r="N21" s="4833">
        <v>41773</v>
      </c>
      <c r="O21" s="41" t="s">
        <v>3794</v>
      </c>
    </row>
    <row r="22" spans="1:19">
      <c r="A22" s="1721">
        <v>11</v>
      </c>
      <c r="B22" s="2681"/>
      <c r="C22" s="1049" t="s">
        <v>3808</v>
      </c>
      <c r="D22" s="1029" t="s">
        <v>3809</v>
      </c>
      <c r="E22" s="1723">
        <v>0</v>
      </c>
      <c r="F22" s="196" t="s">
        <v>33</v>
      </c>
      <c r="G22" s="1029" t="s">
        <v>33</v>
      </c>
      <c r="H22" s="1723">
        <v>1.08</v>
      </c>
      <c r="I22" s="196" t="s">
        <v>3803</v>
      </c>
      <c r="J22" s="1029" t="s">
        <v>3804</v>
      </c>
      <c r="K22" s="1749">
        <f t="shared" si="0"/>
        <v>1.08</v>
      </c>
      <c r="L22" s="686">
        <v>41722</v>
      </c>
      <c r="M22" s="4836">
        <v>41676</v>
      </c>
      <c r="N22" s="4836">
        <v>41676</v>
      </c>
      <c r="O22" s="1027" t="s">
        <v>3810</v>
      </c>
    </row>
    <row r="23" spans="1:19">
      <c r="A23" s="1721">
        <v>11</v>
      </c>
      <c r="B23" s="2681"/>
      <c r="C23" s="79" t="s">
        <v>3811</v>
      </c>
      <c r="D23" s="404" t="s">
        <v>3812</v>
      </c>
      <c r="E23" s="1732">
        <v>1.17</v>
      </c>
      <c r="F23" s="578" t="s">
        <v>365</v>
      </c>
      <c r="G23" s="404" t="s">
        <v>3813</v>
      </c>
      <c r="H23" s="1732">
        <v>2.17</v>
      </c>
      <c r="I23" s="196" t="s">
        <v>3814</v>
      </c>
      <c r="J23" s="404" t="s">
        <v>3815</v>
      </c>
      <c r="K23" s="144">
        <f t="shared" si="0"/>
        <v>1</v>
      </c>
      <c r="L23" s="308">
        <v>41729</v>
      </c>
      <c r="M23" s="4831">
        <v>41694</v>
      </c>
      <c r="N23" s="4831">
        <v>41694</v>
      </c>
      <c r="O23" s="396" t="s">
        <v>3816</v>
      </c>
    </row>
    <row r="24" spans="1:19">
      <c r="A24" s="1721">
        <v>11</v>
      </c>
      <c r="B24" s="2681"/>
      <c r="C24" s="1049" t="s">
        <v>3806</v>
      </c>
      <c r="D24" s="1029" t="s">
        <v>3807</v>
      </c>
      <c r="E24" s="1723">
        <v>0</v>
      </c>
      <c r="F24" s="196" t="s">
        <v>1288</v>
      </c>
      <c r="G24" s="1029" t="s">
        <v>1238</v>
      </c>
      <c r="H24" s="1723">
        <v>0.55000000000000004</v>
      </c>
      <c r="I24" s="196" t="s">
        <v>3803</v>
      </c>
      <c r="J24" s="1029" t="s">
        <v>3804</v>
      </c>
      <c r="K24" s="144">
        <f t="shared" si="0"/>
        <v>0.55000000000000004</v>
      </c>
      <c r="L24" s="308">
        <v>41730</v>
      </c>
      <c r="M24" s="4831">
        <v>41676</v>
      </c>
      <c r="N24" s="4831">
        <v>41676</v>
      </c>
      <c r="O24" s="41" t="s">
        <v>3794</v>
      </c>
    </row>
    <row r="25" spans="1:19">
      <c r="A25" s="1721">
        <v>11</v>
      </c>
      <c r="B25" s="2681"/>
      <c r="C25" s="1049" t="s">
        <v>3811</v>
      </c>
      <c r="D25" s="403" t="s">
        <v>3817</v>
      </c>
      <c r="E25" s="1723">
        <v>0</v>
      </c>
      <c r="F25" s="196" t="s">
        <v>3818</v>
      </c>
      <c r="G25" s="403" t="s">
        <v>3817</v>
      </c>
      <c r="H25" s="1723">
        <v>1.17</v>
      </c>
      <c r="I25" s="196" t="s">
        <v>365</v>
      </c>
      <c r="J25" s="403" t="s">
        <v>3813</v>
      </c>
      <c r="K25" s="1749">
        <f t="shared" si="0"/>
        <v>1.17</v>
      </c>
      <c r="L25" s="308">
        <v>41730</v>
      </c>
      <c r="M25" s="4831">
        <v>41676</v>
      </c>
      <c r="N25" s="4831">
        <v>41676</v>
      </c>
      <c r="O25" s="396" t="s">
        <v>3816</v>
      </c>
    </row>
    <row r="26" spans="1:19">
      <c r="A26" s="1721">
        <v>11</v>
      </c>
      <c r="B26" s="2681"/>
      <c r="C26" s="1049" t="s">
        <v>7618</v>
      </c>
      <c r="D26" s="1029" t="s">
        <v>7582</v>
      </c>
      <c r="E26" s="1723">
        <v>0</v>
      </c>
      <c r="F26" s="196" t="s">
        <v>1205</v>
      </c>
      <c r="G26" s="1029" t="s">
        <v>3791</v>
      </c>
      <c r="H26" s="1723">
        <v>1.36</v>
      </c>
      <c r="I26" s="196" t="s">
        <v>7556</v>
      </c>
      <c r="J26" s="1029" t="s">
        <v>7557</v>
      </c>
      <c r="K26" s="1749">
        <f t="shared" si="0"/>
        <v>1.36</v>
      </c>
      <c r="L26" s="308">
        <v>41730</v>
      </c>
      <c r="M26" s="4831">
        <v>41732</v>
      </c>
      <c r="N26" s="4831">
        <v>41732</v>
      </c>
      <c r="O26" s="1027" t="s">
        <v>7619</v>
      </c>
    </row>
    <row r="27" spans="1:19">
      <c r="A27" s="1721">
        <v>11</v>
      </c>
      <c r="B27" s="2681"/>
      <c r="C27" s="79" t="s">
        <v>3795</v>
      </c>
      <c r="D27" s="404"/>
      <c r="E27" s="1732">
        <v>0</v>
      </c>
      <c r="F27" s="578" t="s">
        <v>2432</v>
      </c>
      <c r="G27" s="404"/>
      <c r="H27" s="1732">
        <v>0.12</v>
      </c>
      <c r="I27" s="578" t="s">
        <v>1288</v>
      </c>
      <c r="J27" s="404" t="s">
        <v>1238</v>
      </c>
      <c r="K27" s="851">
        <f t="shared" si="0"/>
        <v>0.12</v>
      </c>
      <c r="L27" s="685">
        <v>41730</v>
      </c>
      <c r="M27" s="4837">
        <v>41738</v>
      </c>
      <c r="N27" s="4837">
        <v>41738</v>
      </c>
      <c r="O27" s="42" t="s">
        <v>3794</v>
      </c>
    </row>
    <row r="28" spans="1:19">
      <c r="A28" s="1721">
        <v>11</v>
      </c>
      <c r="B28" s="2681"/>
      <c r="C28" s="1049" t="s">
        <v>7616</v>
      </c>
      <c r="D28" s="1029" t="s">
        <v>7617</v>
      </c>
      <c r="E28" s="1723">
        <v>0</v>
      </c>
      <c r="F28" s="196" t="s">
        <v>3806</v>
      </c>
      <c r="G28" s="1029" t="s">
        <v>3807</v>
      </c>
      <c r="H28" s="1723">
        <v>0.15</v>
      </c>
      <c r="I28" s="196" t="s">
        <v>6320</v>
      </c>
      <c r="J28" s="1029" t="s">
        <v>35</v>
      </c>
      <c r="K28" s="1749">
        <f t="shared" si="0"/>
        <v>0.15</v>
      </c>
      <c r="L28" s="308">
        <v>41730</v>
      </c>
      <c r="M28" s="4831">
        <v>41750</v>
      </c>
      <c r="N28" s="4831">
        <v>41750</v>
      </c>
      <c r="O28" s="1027" t="s">
        <v>1298</v>
      </c>
    </row>
    <row r="29" spans="1:19" s="395" customFormat="1">
      <c r="A29" s="1721">
        <v>11</v>
      </c>
      <c r="B29" s="2681"/>
      <c r="C29" s="1049" t="s">
        <v>3818</v>
      </c>
      <c r="D29" s="1029" t="s">
        <v>3817</v>
      </c>
      <c r="E29" s="1723">
        <v>1.52</v>
      </c>
      <c r="F29" s="196" t="s">
        <v>3811</v>
      </c>
      <c r="G29" s="1029" t="s">
        <v>3817</v>
      </c>
      <c r="H29" s="1723">
        <v>2.35</v>
      </c>
      <c r="I29" s="196" t="s">
        <v>3819</v>
      </c>
      <c r="J29" s="1029" t="s">
        <v>3820</v>
      </c>
      <c r="K29" s="1749">
        <f t="shared" si="0"/>
        <v>0.83000000000000007</v>
      </c>
      <c r="L29" s="684">
        <v>41736</v>
      </c>
      <c r="M29" s="4833">
        <v>41743</v>
      </c>
      <c r="N29" s="4833">
        <v>41743</v>
      </c>
      <c r="O29" s="41" t="s">
        <v>3816</v>
      </c>
    </row>
    <row r="30" spans="1:19" s="395" customFormat="1">
      <c r="A30" s="1721">
        <v>11</v>
      </c>
      <c r="B30" s="2681"/>
      <c r="C30" s="1049" t="s">
        <v>3796</v>
      </c>
      <c r="D30" s="1029" t="s">
        <v>3797</v>
      </c>
      <c r="E30" s="1723">
        <v>0</v>
      </c>
      <c r="F30" s="196" t="s">
        <v>3798</v>
      </c>
      <c r="G30" s="1029" t="s">
        <v>1313</v>
      </c>
      <c r="H30" s="1723">
        <v>1.58</v>
      </c>
      <c r="I30" s="196" t="s">
        <v>1288</v>
      </c>
      <c r="J30" s="1029" t="s">
        <v>1238</v>
      </c>
      <c r="K30" s="1749">
        <f t="shared" si="0"/>
        <v>1.58</v>
      </c>
      <c r="L30" s="586">
        <v>41737</v>
      </c>
      <c r="M30" s="4832">
        <v>41738</v>
      </c>
      <c r="N30" s="4832">
        <v>41743</v>
      </c>
      <c r="O30" s="1027" t="s">
        <v>3794</v>
      </c>
    </row>
    <row r="31" spans="1:19">
      <c r="A31" s="1721">
        <v>11</v>
      </c>
      <c r="B31" s="2681"/>
      <c r="C31" s="1049" t="s">
        <v>3818</v>
      </c>
      <c r="D31" s="403" t="s">
        <v>3821</v>
      </c>
      <c r="E31" s="1723">
        <v>0</v>
      </c>
      <c r="F31" s="196" t="s">
        <v>3822</v>
      </c>
      <c r="G31" s="403" t="s">
        <v>3823</v>
      </c>
      <c r="H31" s="1723">
        <v>1.52</v>
      </c>
      <c r="I31" s="196" t="s">
        <v>3811</v>
      </c>
      <c r="J31" s="403" t="s">
        <v>3817</v>
      </c>
      <c r="K31" s="1749">
        <f t="shared" si="0"/>
        <v>1.52</v>
      </c>
      <c r="L31" s="586">
        <v>41739</v>
      </c>
      <c r="M31" s="4832">
        <v>41694</v>
      </c>
      <c r="N31" s="4832">
        <v>41694</v>
      </c>
      <c r="O31" s="1027" t="s">
        <v>3816</v>
      </c>
    </row>
    <row r="32" spans="1:19">
      <c r="A32" s="1721">
        <v>11</v>
      </c>
      <c r="B32" s="2681"/>
      <c r="C32" s="1049" t="s">
        <v>3799</v>
      </c>
      <c r="D32" s="1029" t="s">
        <v>3800</v>
      </c>
      <c r="E32" s="1723">
        <v>0</v>
      </c>
      <c r="F32" s="196" t="s">
        <v>365</v>
      </c>
      <c r="G32" s="1029" t="s">
        <v>3801</v>
      </c>
      <c r="H32" s="1723">
        <v>0.45</v>
      </c>
      <c r="I32" s="196" t="s">
        <v>33</v>
      </c>
      <c r="J32" s="1029" t="s">
        <v>33</v>
      </c>
      <c r="K32" s="1749">
        <f t="shared" si="0"/>
        <v>0.45</v>
      </c>
      <c r="L32" s="308">
        <v>41745</v>
      </c>
      <c r="M32" s="4831">
        <v>41759</v>
      </c>
      <c r="N32" s="4831">
        <v>41787</v>
      </c>
      <c r="O32" s="1027" t="s">
        <v>3802</v>
      </c>
    </row>
    <row r="33" spans="1:16">
      <c r="A33" s="1721">
        <v>11</v>
      </c>
      <c r="B33" s="2681"/>
      <c r="C33" s="1049" t="s">
        <v>365</v>
      </c>
      <c r="D33" s="1029" t="s">
        <v>1346</v>
      </c>
      <c r="E33" s="1723">
        <v>12.78</v>
      </c>
      <c r="F33" s="196" t="s">
        <v>3824</v>
      </c>
      <c r="G33" s="1029" t="s">
        <v>3825</v>
      </c>
      <c r="H33" s="1723">
        <v>17.88</v>
      </c>
      <c r="I33" s="196" t="s">
        <v>1273</v>
      </c>
      <c r="J33" s="1029" t="s">
        <v>3826</v>
      </c>
      <c r="K33" s="1749">
        <f t="shared" si="0"/>
        <v>5.0999999999999996</v>
      </c>
      <c r="L33" s="308">
        <v>41746</v>
      </c>
      <c r="M33" s="4831">
        <v>41948</v>
      </c>
      <c r="N33" s="4831">
        <v>42032</v>
      </c>
      <c r="O33" s="1027" t="s">
        <v>3802</v>
      </c>
    </row>
    <row r="34" spans="1:16">
      <c r="A34" s="1721">
        <v>11</v>
      </c>
      <c r="B34" s="2681"/>
      <c r="C34" s="1049" t="s">
        <v>3827</v>
      </c>
      <c r="D34" s="1029" t="s">
        <v>3828</v>
      </c>
      <c r="E34" s="1723">
        <v>0</v>
      </c>
      <c r="F34" s="196" t="s">
        <v>1280</v>
      </c>
      <c r="G34" s="1029" t="s">
        <v>3829</v>
      </c>
      <c r="H34" s="1723">
        <v>0.76</v>
      </c>
      <c r="I34" s="196" t="s">
        <v>1288</v>
      </c>
      <c r="J34" s="1029" t="s">
        <v>1238</v>
      </c>
      <c r="K34" s="144">
        <f t="shared" si="0"/>
        <v>0.76</v>
      </c>
      <c r="L34" s="684">
        <v>41771</v>
      </c>
      <c r="M34" s="4833">
        <v>41788</v>
      </c>
      <c r="N34" s="4833">
        <v>41809</v>
      </c>
      <c r="O34" s="41" t="s">
        <v>3802</v>
      </c>
    </row>
    <row r="35" spans="1:16">
      <c r="A35" s="1721">
        <v>11</v>
      </c>
      <c r="B35" s="2681"/>
      <c r="C35" s="79" t="s">
        <v>1227</v>
      </c>
      <c r="D35" s="404" t="s">
        <v>1323</v>
      </c>
      <c r="E35" s="1732">
        <v>0</v>
      </c>
      <c r="F35" s="578" t="s">
        <v>3830</v>
      </c>
      <c r="G35" s="404" t="s">
        <v>3831</v>
      </c>
      <c r="H35" s="1732">
        <v>0.17</v>
      </c>
      <c r="I35" s="578" t="s">
        <v>33</v>
      </c>
      <c r="J35" s="404" t="s">
        <v>33</v>
      </c>
      <c r="K35" s="851">
        <f t="shared" si="0"/>
        <v>0.17</v>
      </c>
      <c r="L35" s="685">
        <v>41773</v>
      </c>
      <c r="M35" s="4837">
        <v>41816</v>
      </c>
      <c r="N35" s="4837">
        <v>41816</v>
      </c>
      <c r="O35" s="42" t="s">
        <v>3802</v>
      </c>
    </row>
    <row r="36" spans="1:16">
      <c r="A36" s="1721">
        <v>11</v>
      </c>
      <c r="B36" s="2681"/>
      <c r="C36" s="79" t="s">
        <v>3832</v>
      </c>
      <c r="D36" s="404" t="s">
        <v>3833</v>
      </c>
      <c r="E36" s="1732">
        <v>0</v>
      </c>
      <c r="F36" s="578" t="s">
        <v>3834</v>
      </c>
      <c r="G36" s="404" t="s">
        <v>3833</v>
      </c>
      <c r="H36" s="1732">
        <v>1.91</v>
      </c>
      <c r="I36" s="578" t="s">
        <v>3835</v>
      </c>
      <c r="J36" s="404" t="s">
        <v>33</v>
      </c>
      <c r="K36" s="851">
        <f t="shared" si="0"/>
        <v>1.91</v>
      </c>
      <c r="L36" s="685">
        <v>41774</v>
      </c>
      <c r="M36" s="4837">
        <v>41780</v>
      </c>
      <c r="N36" s="4837">
        <v>41780</v>
      </c>
      <c r="O36" s="42" t="s">
        <v>3816</v>
      </c>
    </row>
    <row r="37" spans="1:16">
      <c r="A37" s="1721">
        <v>11</v>
      </c>
      <c r="B37" s="2681"/>
      <c r="C37" s="79" t="s">
        <v>3834</v>
      </c>
      <c r="D37" s="404" t="s">
        <v>3833</v>
      </c>
      <c r="E37" s="1732">
        <v>0</v>
      </c>
      <c r="F37" s="578" t="s">
        <v>1226</v>
      </c>
      <c r="G37" s="404" t="s">
        <v>3836</v>
      </c>
      <c r="H37" s="1732">
        <v>0.35</v>
      </c>
      <c r="I37" s="578" t="s">
        <v>3837</v>
      </c>
      <c r="J37" s="404" t="s">
        <v>3833</v>
      </c>
      <c r="K37" s="851">
        <f t="shared" si="0"/>
        <v>0.35</v>
      </c>
      <c r="L37" s="685">
        <v>41786</v>
      </c>
      <c r="M37" s="4837">
        <v>41780</v>
      </c>
      <c r="N37" s="4837">
        <v>41780</v>
      </c>
      <c r="O37" s="42" t="s">
        <v>3816</v>
      </c>
    </row>
    <row r="38" spans="1:16">
      <c r="A38" s="1721">
        <v>11</v>
      </c>
      <c r="B38" s="2681"/>
      <c r="C38" s="79" t="s">
        <v>3838</v>
      </c>
      <c r="D38" s="404" t="s">
        <v>3839</v>
      </c>
      <c r="E38" s="1732">
        <v>0</v>
      </c>
      <c r="F38" s="578" t="s">
        <v>1225</v>
      </c>
      <c r="G38" s="404" t="s">
        <v>3840</v>
      </c>
      <c r="H38" s="1732">
        <v>3.64</v>
      </c>
      <c r="I38" s="196" t="s">
        <v>3841</v>
      </c>
      <c r="J38" s="404" t="s">
        <v>1339</v>
      </c>
      <c r="K38" s="145">
        <f t="shared" si="0"/>
        <v>3.64</v>
      </c>
      <c r="L38" s="586">
        <v>41787</v>
      </c>
      <c r="M38" s="4832">
        <v>41816</v>
      </c>
      <c r="N38" s="4832">
        <v>41830</v>
      </c>
      <c r="O38" s="41" t="s">
        <v>3802</v>
      </c>
    </row>
    <row r="39" spans="1:16">
      <c r="A39" s="1721">
        <v>11</v>
      </c>
      <c r="B39" s="2681"/>
      <c r="C39" s="1049" t="s">
        <v>7610</v>
      </c>
      <c r="D39" s="1029" t="s">
        <v>7611</v>
      </c>
      <c r="E39" s="1723">
        <v>1.67</v>
      </c>
      <c r="F39" s="196" t="s">
        <v>7612</v>
      </c>
      <c r="G39" s="1029" t="s">
        <v>4966</v>
      </c>
      <c r="H39" s="1723">
        <v>2.2000000000000002</v>
      </c>
      <c r="I39" s="196" t="s">
        <v>7613</v>
      </c>
      <c r="J39" s="1029" t="s">
        <v>7614</v>
      </c>
      <c r="K39" s="1749">
        <f t="shared" si="0"/>
        <v>0.53000000000000025</v>
      </c>
      <c r="L39" s="684">
        <v>41802</v>
      </c>
      <c r="M39" s="4833">
        <v>41788</v>
      </c>
      <c r="N39" s="4833">
        <v>41788</v>
      </c>
      <c r="O39" s="41" t="s">
        <v>7615</v>
      </c>
    </row>
    <row r="40" spans="1:16">
      <c r="A40" s="1721">
        <v>11</v>
      </c>
      <c r="B40" s="2681"/>
      <c r="C40" s="1049" t="s">
        <v>3814</v>
      </c>
      <c r="D40" s="1029" t="s">
        <v>3844</v>
      </c>
      <c r="E40" s="1723">
        <v>0</v>
      </c>
      <c r="F40" s="196" t="s">
        <v>1213</v>
      </c>
      <c r="G40" s="1029" t="s">
        <v>777</v>
      </c>
      <c r="H40" s="1723">
        <v>2.37</v>
      </c>
      <c r="I40" s="196" t="s">
        <v>3845</v>
      </c>
      <c r="J40" s="1029" t="s">
        <v>3815</v>
      </c>
      <c r="K40" s="1749">
        <f t="shared" si="0"/>
        <v>2.37</v>
      </c>
      <c r="L40" s="308">
        <v>41821</v>
      </c>
      <c r="M40" s="4831">
        <v>41906</v>
      </c>
      <c r="N40" s="4831">
        <v>41967</v>
      </c>
      <c r="O40" s="1027" t="s">
        <v>3802</v>
      </c>
    </row>
    <row r="41" spans="1:16">
      <c r="A41" s="1721">
        <v>11</v>
      </c>
      <c r="B41" s="2681"/>
      <c r="C41" s="1049" t="s">
        <v>3846</v>
      </c>
      <c r="D41" s="403" t="s">
        <v>3847</v>
      </c>
      <c r="E41" s="1723">
        <v>0</v>
      </c>
      <c r="F41" s="196" t="s">
        <v>1225</v>
      </c>
      <c r="G41" s="403" t="s">
        <v>3840</v>
      </c>
      <c r="H41" s="1723">
        <v>1.43</v>
      </c>
      <c r="I41" s="196" t="s">
        <v>3814</v>
      </c>
      <c r="J41" s="403" t="s">
        <v>3815</v>
      </c>
      <c r="K41" s="1749">
        <f t="shared" si="0"/>
        <v>1.43</v>
      </c>
      <c r="L41" s="586">
        <v>41830</v>
      </c>
      <c r="M41" s="4832">
        <v>41781</v>
      </c>
      <c r="N41" s="4832">
        <v>41781</v>
      </c>
      <c r="O41" s="1027" t="s">
        <v>3816</v>
      </c>
    </row>
    <row r="42" spans="1:16">
      <c r="A42" s="1721">
        <v>11</v>
      </c>
      <c r="B42" s="2681"/>
      <c r="C42" s="1049" t="s">
        <v>3848</v>
      </c>
      <c r="D42" s="403" t="s">
        <v>3849</v>
      </c>
      <c r="E42" s="1723">
        <v>0</v>
      </c>
      <c r="F42" s="196" t="s">
        <v>1283</v>
      </c>
      <c r="G42" s="403" t="s">
        <v>3850</v>
      </c>
      <c r="H42" s="1723">
        <v>4.47</v>
      </c>
      <c r="I42" s="196" t="s">
        <v>3841</v>
      </c>
      <c r="J42" s="403" t="s">
        <v>1339</v>
      </c>
      <c r="K42" s="1749">
        <f t="shared" si="0"/>
        <v>4.47</v>
      </c>
      <c r="L42" s="586">
        <v>41837</v>
      </c>
      <c r="M42" s="4832">
        <v>41781</v>
      </c>
      <c r="N42" s="4832">
        <v>41795</v>
      </c>
      <c r="O42" s="1027" t="s">
        <v>3816</v>
      </c>
    </row>
    <row r="43" spans="1:16">
      <c r="A43" s="1721">
        <v>11</v>
      </c>
      <c r="B43" s="2681"/>
      <c r="C43" s="1049" t="s">
        <v>1223</v>
      </c>
      <c r="D43" s="1029" t="s">
        <v>3851</v>
      </c>
      <c r="E43" s="1723">
        <v>5.25</v>
      </c>
      <c r="F43" s="196" t="s">
        <v>3852</v>
      </c>
      <c r="G43" s="1029" t="s">
        <v>3851</v>
      </c>
      <c r="H43" s="1723">
        <v>9.48</v>
      </c>
      <c r="I43" s="196" t="s">
        <v>3853</v>
      </c>
      <c r="J43" s="1029" t="s">
        <v>3854</v>
      </c>
      <c r="K43" s="1749">
        <f t="shared" si="0"/>
        <v>4.2300000000000004</v>
      </c>
      <c r="L43" s="684">
        <v>41856</v>
      </c>
      <c r="M43" s="4833">
        <v>41820</v>
      </c>
      <c r="N43" s="4833">
        <v>41892</v>
      </c>
      <c r="O43" s="41" t="s">
        <v>3802</v>
      </c>
    </row>
    <row r="44" spans="1:16">
      <c r="A44" s="1721">
        <v>11</v>
      </c>
      <c r="B44" s="2681"/>
      <c r="C44" s="1049" t="s">
        <v>1223</v>
      </c>
      <c r="D44" s="1029" t="s">
        <v>3855</v>
      </c>
      <c r="E44" s="1723">
        <v>4.8600000000000003</v>
      </c>
      <c r="F44" s="196" t="s">
        <v>3856</v>
      </c>
      <c r="G44" s="1029" t="s">
        <v>3855</v>
      </c>
      <c r="H44" s="1723">
        <v>5.25</v>
      </c>
      <c r="I44" s="196" t="s">
        <v>3852</v>
      </c>
      <c r="J44" s="1029" t="s">
        <v>3851</v>
      </c>
      <c r="K44" s="1749">
        <f t="shared" si="0"/>
        <v>0.38999999999999968</v>
      </c>
      <c r="L44" s="308">
        <v>41871</v>
      </c>
      <c r="M44" s="4831">
        <v>41820</v>
      </c>
      <c r="N44" s="4831">
        <v>41820</v>
      </c>
      <c r="O44" s="41" t="s">
        <v>3802</v>
      </c>
    </row>
    <row r="45" spans="1:16">
      <c r="A45" s="1721">
        <v>11</v>
      </c>
      <c r="B45" s="2681"/>
      <c r="C45" s="1049" t="s">
        <v>3852</v>
      </c>
      <c r="D45" s="403" t="s">
        <v>3851</v>
      </c>
      <c r="E45" s="1723">
        <v>0</v>
      </c>
      <c r="F45" s="196" t="s">
        <v>1223</v>
      </c>
      <c r="G45" s="403" t="s">
        <v>3851</v>
      </c>
      <c r="H45" s="1723">
        <v>1.39</v>
      </c>
      <c r="I45" s="196" t="s">
        <v>3857</v>
      </c>
      <c r="J45" s="403" t="s">
        <v>3851</v>
      </c>
      <c r="K45" s="144">
        <f t="shared" si="0"/>
        <v>1.39</v>
      </c>
      <c r="L45" s="308">
        <v>41872</v>
      </c>
      <c r="M45" s="4831">
        <v>41820</v>
      </c>
      <c r="N45" s="4831">
        <v>41820</v>
      </c>
      <c r="O45" s="1027" t="s">
        <v>3816</v>
      </c>
    </row>
    <row r="46" spans="1:16">
      <c r="A46" s="1721">
        <v>11</v>
      </c>
      <c r="B46" s="2681"/>
      <c r="C46" s="1049" t="s">
        <v>1223</v>
      </c>
      <c r="D46" s="403" t="s">
        <v>580</v>
      </c>
      <c r="E46" s="1723">
        <v>2.76</v>
      </c>
      <c r="F46" s="196" t="s">
        <v>1294</v>
      </c>
      <c r="G46" s="403" t="s">
        <v>1330</v>
      </c>
      <c r="H46" s="1723">
        <v>4.8600000000000003</v>
      </c>
      <c r="I46" s="196" t="s">
        <v>3856</v>
      </c>
      <c r="J46" s="403" t="s">
        <v>3855</v>
      </c>
      <c r="K46" s="1749">
        <f t="shared" si="0"/>
        <v>2.1000000000000005</v>
      </c>
      <c r="L46" s="586">
        <v>41879</v>
      </c>
      <c r="M46" s="4832">
        <v>41820</v>
      </c>
      <c r="N46" s="4832">
        <v>41823</v>
      </c>
      <c r="O46" s="41" t="s">
        <v>3802</v>
      </c>
    </row>
    <row r="47" spans="1:16">
      <c r="A47" s="1721">
        <v>11</v>
      </c>
      <c r="B47" s="2681"/>
      <c r="C47" s="1049" t="s">
        <v>1223</v>
      </c>
      <c r="D47" s="403" t="s">
        <v>1330</v>
      </c>
      <c r="E47" s="1723">
        <v>0</v>
      </c>
      <c r="F47" s="196" t="s">
        <v>1283</v>
      </c>
      <c r="G47" s="403" t="s">
        <v>3850</v>
      </c>
      <c r="H47" s="1723">
        <v>2.76</v>
      </c>
      <c r="I47" s="196" t="s">
        <v>1294</v>
      </c>
      <c r="J47" s="403" t="s">
        <v>580</v>
      </c>
      <c r="K47" s="1749">
        <f t="shared" si="0"/>
        <v>2.76</v>
      </c>
      <c r="L47" s="308">
        <v>41891</v>
      </c>
      <c r="M47" s="4831">
        <v>41885</v>
      </c>
      <c r="N47" s="4831">
        <v>41960</v>
      </c>
      <c r="O47" s="41" t="s">
        <v>3802</v>
      </c>
    </row>
    <row r="48" spans="1:16">
      <c r="A48" s="1721">
        <v>11</v>
      </c>
      <c r="B48" s="2681"/>
      <c r="C48" s="1049" t="s">
        <v>3860</v>
      </c>
      <c r="D48" s="403" t="s">
        <v>1341</v>
      </c>
      <c r="E48" s="1723">
        <v>2.04</v>
      </c>
      <c r="F48" s="196" t="s">
        <v>717</v>
      </c>
      <c r="G48" s="403" t="s">
        <v>1277</v>
      </c>
      <c r="H48" s="1723">
        <v>5.08</v>
      </c>
      <c r="I48" s="196" t="s">
        <v>1213</v>
      </c>
      <c r="J48" s="403" t="s">
        <v>777</v>
      </c>
      <c r="K48" s="1749">
        <f t="shared" si="0"/>
        <v>3.04</v>
      </c>
      <c r="L48" s="308">
        <v>41921</v>
      </c>
      <c r="M48" s="4831">
        <v>41862</v>
      </c>
      <c r="N48" s="4831">
        <v>41863</v>
      </c>
      <c r="O48" s="1027" t="s">
        <v>3816</v>
      </c>
      <c r="P48" t="s">
        <v>16247</v>
      </c>
    </row>
    <row r="49" spans="1:15">
      <c r="A49" s="1721">
        <v>11</v>
      </c>
      <c r="B49" s="2681"/>
      <c r="C49" s="1049" t="s">
        <v>3858</v>
      </c>
      <c r="D49" s="403" t="s">
        <v>3859</v>
      </c>
      <c r="E49" s="1723">
        <v>0</v>
      </c>
      <c r="F49" s="196" t="s">
        <v>602</v>
      </c>
      <c r="G49" s="403" t="s">
        <v>1301</v>
      </c>
      <c r="H49" s="1723">
        <v>5.17</v>
      </c>
      <c r="I49" s="196" t="s">
        <v>717</v>
      </c>
      <c r="J49" s="403" t="s">
        <v>1277</v>
      </c>
      <c r="K49" s="1749">
        <f t="shared" si="0"/>
        <v>5.17</v>
      </c>
      <c r="L49" s="684">
        <v>41944</v>
      </c>
      <c r="M49" s="4833">
        <v>42136</v>
      </c>
      <c r="N49" s="4833">
        <v>42143</v>
      </c>
      <c r="O49" s="41" t="s">
        <v>3802</v>
      </c>
    </row>
    <row r="50" spans="1:15">
      <c r="A50" s="1721">
        <v>11</v>
      </c>
      <c r="B50" s="2681"/>
      <c r="C50" s="1049" t="s">
        <v>1224</v>
      </c>
      <c r="D50" s="1029" t="s">
        <v>3869</v>
      </c>
      <c r="E50" s="1723">
        <v>6.18</v>
      </c>
      <c r="F50" s="196" t="s">
        <v>1225</v>
      </c>
      <c r="G50" s="1029" t="s">
        <v>1292</v>
      </c>
      <c r="H50" s="1723">
        <v>11.73</v>
      </c>
      <c r="I50" s="196" t="s">
        <v>1353</v>
      </c>
      <c r="J50" s="1029" t="s">
        <v>3870</v>
      </c>
      <c r="K50" s="144">
        <f t="shared" si="0"/>
        <v>5.5500000000000007</v>
      </c>
      <c r="L50" s="586">
        <v>41975</v>
      </c>
      <c r="M50" s="4832">
        <v>41976</v>
      </c>
      <c r="N50" s="4832">
        <v>42003</v>
      </c>
      <c r="O50" s="41" t="s">
        <v>3802</v>
      </c>
    </row>
    <row r="51" spans="1:15">
      <c r="A51" s="1721">
        <v>11</v>
      </c>
      <c r="B51" s="2681"/>
      <c r="C51" s="79" t="s">
        <v>3871</v>
      </c>
      <c r="D51" s="404"/>
      <c r="E51" s="1732">
        <v>0</v>
      </c>
      <c r="F51" s="578" t="s">
        <v>1353</v>
      </c>
      <c r="G51" s="404" t="s">
        <v>3870</v>
      </c>
      <c r="H51" s="1732">
        <v>0.26</v>
      </c>
      <c r="I51" s="578" t="s">
        <v>33</v>
      </c>
      <c r="J51" s="404" t="s">
        <v>33</v>
      </c>
      <c r="K51" s="145">
        <f t="shared" si="0"/>
        <v>0.26</v>
      </c>
      <c r="L51" s="685">
        <v>41991</v>
      </c>
      <c r="M51" s="4837">
        <v>42368</v>
      </c>
      <c r="N51" s="4837">
        <v>42368</v>
      </c>
      <c r="O51" s="290" t="s">
        <v>3802</v>
      </c>
    </row>
    <row r="52" spans="1:15">
      <c r="A52" s="1721">
        <v>11</v>
      </c>
      <c r="B52" s="2681"/>
      <c r="C52" s="1049" t="s">
        <v>778</v>
      </c>
      <c r="D52" s="1029" t="s">
        <v>6350</v>
      </c>
      <c r="E52" s="1723">
        <v>0</v>
      </c>
      <c r="F52" s="196" t="s">
        <v>3835</v>
      </c>
      <c r="G52" s="1029" t="s">
        <v>6313</v>
      </c>
      <c r="H52" s="1723">
        <v>1.94</v>
      </c>
      <c r="I52" s="196" t="s">
        <v>3853</v>
      </c>
      <c r="J52" s="1029" t="s">
        <v>6314</v>
      </c>
      <c r="K52" s="1749">
        <f t="shared" si="0"/>
        <v>1.94</v>
      </c>
      <c r="L52" s="308">
        <v>42005</v>
      </c>
      <c r="M52" s="4838">
        <v>42067</v>
      </c>
      <c r="N52" s="4838">
        <v>42072</v>
      </c>
      <c r="O52" s="348" t="s">
        <v>1298</v>
      </c>
    </row>
    <row r="53" spans="1:15">
      <c r="A53" s="1721">
        <v>11</v>
      </c>
      <c r="B53" s="2681"/>
      <c r="C53" s="1049" t="s">
        <v>156</v>
      </c>
      <c r="D53" s="1029" t="s">
        <v>6313</v>
      </c>
      <c r="E53" s="1723">
        <v>0</v>
      </c>
      <c r="F53" s="196" t="s">
        <v>3853</v>
      </c>
      <c r="G53" s="1029" t="s">
        <v>6314</v>
      </c>
      <c r="H53" s="1723">
        <v>5.0599999999999996</v>
      </c>
      <c r="I53" s="196" t="s">
        <v>1225</v>
      </c>
      <c r="J53" s="1029" t="s">
        <v>3840</v>
      </c>
      <c r="K53" s="1749">
        <f t="shared" si="0"/>
        <v>5.0599999999999996</v>
      </c>
      <c r="L53" s="308">
        <v>42005</v>
      </c>
      <c r="M53" s="4838">
        <v>42072</v>
      </c>
      <c r="N53" s="4838">
        <v>42073</v>
      </c>
      <c r="O53" s="348" t="s">
        <v>1298</v>
      </c>
    </row>
    <row r="54" spans="1:15">
      <c r="A54" s="1721">
        <v>11</v>
      </c>
      <c r="B54" s="2681"/>
      <c r="C54" s="1049" t="s">
        <v>374</v>
      </c>
      <c r="D54" s="1029" t="s">
        <v>6334</v>
      </c>
      <c r="E54" s="1723">
        <v>0</v>
      </c>
      <c r="F54" s="196" t="s">
        <v>3838</v>
      </c>
      <c r="G54" s="1029" t="s">
        <v>3839</v>
      </c>
      <c r="H54" s="1723">
        <v>4.8</v>
      </c>
      <c r="I54" s="196" t="s">
        <v>1213</v>
      </c>
      <c r="J54" s="1029" t="s">
        <v>777</v>
      </c>
      <c r="K54" s="1749">
        <f t="shared" si="0"/>
        <v>4.8</v>
      </c>
      <c r="L54" s="686">
        <v>42036</v>
      </c>
      <c r="M54" s="4836">
        <v>42074</v>
      </c>
      <c r="N54" s="4836">
        <v>42075</v>
      </c>
      <c r="O54" s="348" t="s">
        <v>1298</v>
      </c>
    </row>
    <row r="55" spans="1:15">
      <c r="A55" s="1721">
        <v>11</v>
      </c>
      <c r="B55" s="2681"/>
      <c r="C55" s="1049" t="s">
        <v>169</v>
      </c>
      <c r="D55" s="1029" t="s">
        <v>6351</v>
      </c>
      <c r="E55" s="1723">
        <v>0</v>
      </c>
      <c r="F55" s="196" t="s">
        <v>1226</v>
      </c>
      <c r="G55" s="1029" t="s">
        <v>6315</v>
      </c>
      <c r="H55" s="1723">
        <v>2.02</v>
      </c>
      <c r="I55" s="196" t="s">
        <v>717</v>
      </c>
      <c r="J55" s="1029" t="s">
        <v>1277</v>
      </c>
      <c r="K55" s="1749">
        <f t="shared" si="0"/>
        <v>2.02</v>
      </c>
      <c r="L55" s="686">
        <v>42036</v>
      </c>
      <c r="M55" s="4836">
        <v>42079</v>
      </c>
      <c r="N55" s="4836">
        <v>42079</v>
      </c>
      <c r="O55" s="348" t="s">
        <v>1298</v>
      </c>
    </row>
    <row r="56" spans="1:15">
      <c r="A56" s="1721">
        <v>11</v>
      </c>
      <c r="B56" s="2681"/>
      <c r="C56" s="1049" t="s">
        <v>3862</v>
      </c>
      <c r="D56" s="1029" t="s">
        <v>3863</v>
      </c>
      <c r="E56" s="1723">
        <v>0</v>
      </c>
      <c r="F56" s="196" t="s">
        <v>3864</v>
      </c>
      <c r="G56" s="1029" t="s">
        <v>3865</v>
      </c>
      <c r="H56" s="1723">
        <v>2.3199999999999998</v>
      </c>
      <c r="I56" s="196" t="s">
        <v>717</v>
      </c>
      <c r="J56" s="1029" t="s">
        <v>1277</v>
      </c>
      <c r="K56" s="1749">
        <f t="shared" si="0"/>
        <v>2.3199999999999998</v>
      </c>
      <c r="L56" s="684">
        <v>42064</v>
      </c>
      <c r="M56" s="4834">
        <v>41935</v>
      </c>
      <c r="N56" s="4834">
        <v>42004</v>
      </c>
      <c r="O56" s="348" t="s">
        <v>3802</v>
      </c>
    </row>
    <row r="57" spans="1:15">
      <c r="A57" s="1721">
        <v>11</v>
      </c>
      <c r="B57" s="2681"/>
      <c r="C57" s="79" t="s">
        <v>53</v>
      </c>
      <c r="D57" s="404" t="s">
        <v>1276</v>
      </c>
      <c r="E57" s="1732">
        <v>0</v>
      </c>
      <c r="F57" s="578" t="s">
        <v>717</v>
      </c>
      <c r="G57" s="404" t="s">
        <v>1277</v>
      </c>
      <c r="H57" s="1732">
        <v>4.08</v>
      </c>
      <c r="I57" s="196" t="s">
        <v>1213</v>
      </c>
      <c r="J57" s="404" t="s">
        <v>777</v>
      </c>
      <c r="K57" s="1749">
        <f t="shared" si="0"/>
        <v>4.08</v>
      </c>
      <c r="L57" s="308">
        <v>42064</v>
      </c>
      <c r="M57" s="4838">
        <v>42079</v>
      </c>
      <c r="N57" s="4838">
        <v>42095</v>
      </c>
      <c r="O57" s="348" t="s">
        <v>1298</v>
      </c>
    </row>
    <row r="58" spans="1:15">
      <c r="A58" s="1721">
        <v>11</v>
      </c>
      <c r="B58" s="2681"/>
      <c r="C58" s="1049" t="s">
        <v>562</v>
      </c>
      <c r="D58" s="1029" t="s">
        <v>1282</v>
      </c>
      <c r="E58" s="1723">
        <v>0</v>
      </c>
      <c r="F58" s="196" t="s">
        <v>1285</v>
      </c>
      <c r="G58" s="1029" t="s">
        <v>6316</v>
      </c>
      <c r="H58" s="1723">
        <v>2.4300000000000002</v>
      </c>
      <c r="I58" s="196" t="s">
        <v>1283</v>
      </c>
      <c r="J58" s="1029" t="s">
        <v>1284</v>
      </c>
      <c r="K58" s="1749">
        <f t="shared" si="0"/>
        <v>2.4300000000000002</v>
      </c>
      <c r="L58" s="308">
        <v>42064</v>
      </c>
      <c r="M58" s="4838">
        <v>42095</v>
      </c>
      <c r="N58" s="4838">
        <v>42096</v>
      </c>
      <c r="O58" s="348" t="s">
        <v>1298</v>
      </c>
    </row>
    <row r="59" spans="1:15">
      <c r="A59" s="1721">
        <v>11</v>
      </c>
      <c r="B59" s="2681"/>
      <c r="C59" s="1049" t="s">
        <v>143</v>
      </c>
      <c r="D59" s="1029" t="s">
        <v>6352</v>
      </c>
      <c r="E59" s="1723">
        <v>0</v>
      </c>
      <c r="F59" s="196" t="s">
        <v>6317</v>
      </c>
      <c r="G59" s="1029" t="s">
        <v>6318</v>
      </c>
      <c r="H59" s="1723">
        <v>4.91</v>
      </c>
      <c r="I59" s="196" t="s">
        <v>1340</v>
      </c>
      <c r="J59" s="1029" t="s">
        <v>6319</v>
      </c>
      <c r="K59" s="1749">
        <f t="shared" si="0"/>
        <v>4.91</v>
      </c>
      <c r="L59" s="684">
        <v>42095</v>
      </c>
      <c r="M59" s="4834">
        <v>42096</v>
      </c>
      <c r="N59" s="4834">
        <v>42102</v>
      </c>
      <c r="O59" s="348" t="s">
        <v>1298</v>
      </c>
    </row>
    <row r="60" spans="1:15">
      <c r="A60" s="1721">
        <v>11</v>
      </c>
      <c r="B60" s="2681"/>
      <c r="C60" s="1049" t="s">
        <v>5577</v>
      </c>
      <c r="D60" s="1029" t="s">
        <v>6322</v>
      </c>
      <c r="E60" s="1723">
        <v>1.72</v>
      </c>
      <c r="F60" s="196" t="s">
        <v>6320</v>
      </c>
      <c r="G60" s="1029" t="s">
        <v>828</v>
      </c>
      <c r="H60" s="1723">
        <v>3.4</v>
      </c>
      <c r="I60" s="196" t="s">
        <v>717</v>
      </c>
      <c r="J60" s="1029" t="s">
        <v>1277</v>
      </c>
      <c r="K60" s="1749">
        <f t="shared" si="0"/>
        <v>1.68</v>
      </c>
      <c r="L60" s="586">
        <v>42095</v>
      </c>
      <c r="M60" s="4839">
        <v>42103</v>
      </c>
      <c r="N60" s="4839">
        <v>42103</v>
      </c>
      <c r="O60" s="348" t="s">
        <v>1298</v>
      </c>
    </row>
    <row r="61" spans="1:15">
      <c r="A61" s="1721">
        <v>11</v>
      </c>
      <c r="B61" s="2681"/>
      <c r="C61" s="1049" t="s">
        <v>1679</v>
      </c>
      <c r="D61" s="1029" t="s">
        <v>6354</v>
      </c>
      <c r="E61" s="1723">
        <v>0</v>
      </c>
      <c r="F61" s="196" t="s">
        <v>6323</v>
      </c>
      <c r="G61" s="1029" t="s">
        <v>6324</v>
      </c>
      <c r="H61" s="1723">
        <v>1.68</v>
      </c>
      <c r="I61" s="196" t="s">
        <v>1340</v>
      </c>
      <c r="J61" s="1029" t="s">
        <v>1277</v>
      </c>
      <c r="K61" s="1749">
        <f t="shared" si="0"/>
        <v>1.68</v>
      </c>
      <c r="L61" s="684">
        <v>42125</v>
      </c>
      <c r="M61" s="4834">
        <v>42103</v>
      </c>
      <c r="N61" s="4834">
        <v>42115</v>
      </c>
      <c r="O61" s="348" t="s">
        <v>1298</v>
      </c>
    </row>
    <row r="62" spans="1:15">
      <c r="A62" s="1721">
        <v>11</v>
      </c>
      <c r="B62" s="2681"/>
      <c r="C62" s="79" t="s">
        <v>747</v>
      </c>
      <c r="D62" s="404" t="s">
        <v>6355</v>
      </c>
      <c r="E62" s="1732">
        <v>0</v>
      </c>
      <c r="F62" s="578" t="s">
        <v>1340</v>
      </c>
      <c r="G62" s="404" t="s">
        <v>1277</v>
      </c>
      <c r="H62" s="1732">
        <v>0.51</v>
      </c>
      <c r="I62" s="578" t="s">
        <v>602</v>
      </c>
      <c r="J62" s="404" t="s">
        <v>1301</v>
      </c>
      <c r="K62" s="145">
        <f t="shared" si="0"/>
        <v>0.51</v>
      </c>
      <c r="L62" s="685">
        <v>42125</v>
      </c>
      <c r="M62" s="4837">
        <v>42115</v>
      </c>
      <c r="N62" s="4837">
        <v>42115</v>
      </c>
      <c r="O62" s="348" t="s">
        <v>1298</v>
      </c>
    </row>
    <row r="63" spans="1:15">
      <c r="A63" s="1721">
        <v>11</v>
      </c>
      <c r="B63" s="2681"/>
      <c r="C63" s="79" t="s">
        <v>3747</v>
      </c>
      <c r="D63" s="404" t="s">
        <v>6356</v>
      </c>
      <c r="E63" s="1732">
        <v>0</v>
      </c>
      <c r="F63" s="578" t="s">
        <v>1334</v>
      </c>
      <c r="G63" s="404" t="s">
        <v>1335</v>
      </c>
      <c r="H63" s="1732">
        <v>1.04</v>
      </c>
      <c r="I63" s="578" t="s">
        <v>33</v>
      </c>
      <c r="J63" s="404" t="s">
        <v>33</v>
      </c>
      <c r="K63" s="145">
        <f t="shared" si="0"/>
        <v>1.04</v>
      </c>
      <c r="L63" s="685">
        <v>42125</v>
      </c>
      <c r="M63" s="4837">
        <v>42121</v>
      </c>
      <c r="N63" s="4837">
        <v>42121</v>
      </c>
      <c r="O63" s="348" t="s">
        <v>1298</v>
      </c>
    </row>
    <row r="64" spans="1:15">
      <c r="A64" s="1721">
        <v>11</v>
      </c>
      <c r="B64" s="2681"/>
      <c r="C64" s="1049" t="s">
        <v>1225</v>
      </c>
      <c r="D64" s="1029" t="s">
        <v>3840</v>
      </c>
      <c r="E64" s="1723">
        <v>18.79</v>
      </c>
      <c r="F64" s="196" t="s">
        <v>727</v>
      </c>
      <c r="G64" s="1029" t="s">
        <v>3805</v>
      </c>
      <c r="H64" s="1723">
        <v>23.95</v>
      </c>
      <c r="I64" s="196" t="s">
        <v>1213</v>
      </c>
      <c r="J64" s="1029" t="s">
        <v>777</v>
      </c>
      <c r="K64" s="1749">
        <f t="shared" si="0"/>
        <v>5.16</v>
      </c>
      <c r="L64" s="586">
        <v>42125</v>
      </c>
      <c r="M64" s="4839">
        <v>42143</v>
      </c>
      <c r="N64" s="4839">
        <v>42164</v>
      </c>
      <c r="O64" s="348" t="s">
        <v>6312</v>
      </c>
    </row>
    <row r="65" spans="1:15">
      <c r="A65" s="1721">
        <v>11</v>
      </c>
      <c r="B65" s="2681"/>
      <c r="C65" s="1049" t="s">
        <v>207</v>
      </c>
      <c r="D65" s="1029" t="s">
        <v>6327</v>
      </c>
      <c r="E65" s="1723">
        <v>0</v>
      </c>
      <c r="F65" s="196" t="s">
        <v>717</v>
      </c>
      <c r="G65" s="1029" t="s">
        <v>1277</v>
      </c>
      <c r="H65" s="1723">
        <v>4.2</v>
      </c>
      <c r="I65" s="196" t="s">
        <v>3858</v>
      </c>
      <c r="J65" s="1029" t="s">
        <v>1310</v>
      </c>
      <c r="K65" s="1749">
        <f t="shared" si="0"/>
        <v>4.2</v>
      </c>
      <c r="L65" s="684">
        <v>42156</v>
      </c>
      <c r="M65" s="4834">
        <v>42122</v>
      </c>
      <c r="N65" s="4834">
        <v>42128</v>
      </c>
      <c r="O65" s="348" t="s">
        <v>1298</v>
      </c>
    </row>
    <row r="66" spans="1:15">
      <c r="A66" s="1721">
        <v>11</v>
      </c>
      <c r="B66" s="2681"/>
      <c r="C66" s="1049" t="s">
        <v>3366</v>
      </c>
      <c r="D66" s="1029" t="s">
        <v>1331</v>
      </c>
      <c r="E66" s="1723">
        <v>0</v>
      </c>
      <c r="F66" s="196" t="s">
        <v>1332</v>
      </c>
      <c r="G66" s="1029" t="s">
        <v>1329</v>
      </c>
      <c r="H66" s="1723">
        <v>0.86</v>
      </c>
      <c r="I66" s="196" t="s">
        <v>6320</v>
      </c>
      <c r="J66" s="1029" t="s">
        <v>35</v>
      </c>
      <c r="K66" s="144">
        <f t="shared" si="0"/>
        <v>0.86</v>
      </c>
      <c r="L66" s="684">
        <v>42156</v>
      </c>
      <c r="M66" s="4834">
        <v>42128</v>
      </c>
      <c r="N66" s="4834">
        <v>42159</v>
      </c>
      <c r="O66" s="348" t="s">
        <v>1298</v>
      </c>
    </row>
    <row r="67" spans="1:15">
      <c r="A67" s="1721">
        <v>11</v>
      </c>
      <c r="B67" s="2681"/>
      <c r="C67" s="1049" t="s">
        <v>750</v>
      </c>
      <c r="D67" s="1029" t="s">
        <v>6357</v>
      </c>
      <c r="E67" s="1723">
        <v>0</v>
      </c>
      <c r="F67" s="196" t="s">
        <v>3857</v>
      </c>
      <c r="G67" s="1029" t="s">
        <v>6325</v>
      </c>
      <c r="H67" s="1723">
        <v>3.28</v>
      </c>
      <c r="I67" s="196" t="s">
        <v>3858</v>
      </c>
      <c r="J67" s="1029" t="s">
        <v>1310</v>
      </c>
      <c r="K67" s="144">
        <f t="shared" ref="K67:K130" si="1">H67-E67</f>
        <v>3.28</v>
      </c>
      <c r="L67" s="308">
        <v>42156</v>
      </c>
      <c r="M67" s="4838">
        <v>42163</v>
      </c>
      <c r="N67" s="4838">
        <v>42165</v>
      </c>
      <c r="O67" s="348" t="s">
        <v>1298</v>
      </c>
    </row>
    <row r="68" spans="1:15">
      <c r="A68" s="1721">
        <v>11</v>
      </c>
      <c r="B68" s="2681"/>
      <c r="C68" s="1049" t="s">
        <v>245</v>
      </c>
      <c r="D68" s="1029" t="s">
        <v>6342</v>
      </c>
      <c r="E68" s="1723">
        <v>0</v>
      </c>
      <c r="F68" s="196" t="s">
        <v>717</v>
      </c>
      <c r="G68" s="1029" t="s">
        <v>1277</v>
      </c>
      <c r="H68" s="1723">
        <v>6.27</v>
      </c>
      <c r="I68" s="196" t="s">
        <v>1213</v>
      </c>
      <c r="J68" s="1029" t="s">
        <v>777</v>
      </c>
      <c r="K68" s="1749">
        <f t="shared" si="1"/>
        <v>6.27</v>
      </c>
      <c r="L68" s="684">
        <v>42156</v>
      </c>
      <c r="M68" s="4834">
        <v>42172</v>
      </c>
      <c r="N68" s="4834">
        <v>42207</v>
      </c>
      <c r="O68" s="348" t="s">
        <v>6312</v>
      </c>
    </row>
    <row r="69" spans="1:15">
      <c r="A69" s="1721">
        <v>11</v>
      </c>
      <c r="B69" s="2681"/>
      <c r="C69" s="1049" t="s">
        <v>803</v>
      </c>
      <c r="D69" s="1029" t="s">
        <v>6363</v>
      </c>
      <c r="E69" s="1723">
        <v>0</v>
      </c>
      <c r="F69" s="196" t="s">
        <v>1223</v>
      </c>
      <c r="G69" s="1029" t="s">
        <v>1330</v>
      </c>
      <c r="H69" s="1723">
        <v>1.36</v>
      </c>
      <c r="I69" s="196" t="s">
        <v>6328</v>
      </c>
      <c r="J69" s="1029" t="s">
        <v>3164</v>
      </c>
      <c r="K69" s="1749">
        <f t="shared" si="1"/>
        <v>1.36</v>
      </c>
      <c r="L69" s="684">
        <v>42186</v>
      </c>
      <c r="M69" s="4834">
        <v>42067</v>
      </c>
      <c r="N69" s="4834">
        <v>42067</v>
      </c>
      <c r="O69" s="348" t="s">
        <v>1298</v>
      </c>
    </row>
    <row r="70" spans="1:15">
      <c r="A70" s="1721">
        <v>11</v>
      </c>
      <c r="B70" s="2681"/>
      <c r="C70" s="1049" t="s">
        <v>208</v>
      </c>
      <c r="D70" s="1029" t="s">
        <v>1330</v>
      </c>
      <c r="E70" s="1723">
        <v>0</v>
      </c>
      <c r="F70" s="196" t="s">
        <v>1223</v>
      </c>
      <c r="G70" s="1029" t="s">
        <v>1330</v>
      </c>
      <c r="H70" s="1723">
        <v>2.04</v>
      </c>
      <c r="I70" s="196" t="s">
        <v>727</v>
      </c>
      <c r="J70" s="1029" t="s">
        <v>3805</v>
      </c>
      <c r="K70" s="1749">
        <f t="shared" si="1"/>
        <v>2.04</v>
      </c>
      <c r="L70" s="308">
        <v>42186</v>
      </c>
      <c r="M70" s="4838">
        <v>42159</v>
      </c>
      <c r="N70" s="4838">
        <v>42159</v>
      </c>
      <c r="O70" s="348" t="s">
        <v>1298</v>
      </c>
    </row>
    <row r="71" spans="1:15">
      <c r="A71" s="1721">
        <v>11</v>
      </c>
      <c r="B71" s="2681"/>
      <c r="C71" s="1049" t="s">
        <v>6360</v>
      </c>
      <c r="D71" s="1029" t="s">
        <v>6325</v>
      </c>
      <c r="E71" s="1723">
        <v>0</v>
      </c>
      <c r="F71" s="196" t="s">
        <v>3857</v>
      </c>
      <c r="G71" s="1029" t="s">
        <v>6325</v>
      </c>
      <c r="H71" s="1723">
        <v>1.08</v>
      </c>
      <c r="I71" s="196" t="s">
        <v>602</v>
      </c>
      <c r="J71" s="1029" t="s">
        <v>1301</v>
      </c>
      <c r="K71" s="1749">
        <f t="shared" si="1"/>
        <v>1.08</v>
      </c>
      <c r="L71" s="586">
        <v>42186</v>
      </c>
      <c r="M71" s="4839">
        <v>42163</v>
      </c>
      <c r="N71" s="4839">
        <v>42163</v>
      </c>
      <c r="O71" s="348" t="s">
        <v>1298</v>
      </c>
    </row>
    <row r="72" spans="1:15">
      <c r="A72" s="1721">
        <v>11</v>
      </c>
      <c r="B72" s="2681"/>
      <c r="C72" s="1049" t="s">
        <v>6361</v>
      </c>
      <c r="D72" s="1029" t="s">
        <v>6362</v>
      </c>
      <c r="E72" s="1723">
        <v>0</v>
      </c>
      <c r="F72" s="196" t="s">
        <v>6326</v>
      </c>
      <c r="G72" s="1029" t="s">
        <v>6327</v>
      </c>
      <c r="H72" s="1723">
        <v>0.64</v>
      </c>
      <c r="I72" s="196" t="s">
        <v>6320</v>
      </c>
      <c r="J72" s="1029" t="s">
        <v>35</v>
      </c>
      <c r="K72" s="144">
        <f t="shared" si="1"/>
        <v>0.64</v>
      </c>
      <c r="L72" s="586">
        <v>42186</v>
      </c>
      <c r="M72" s="4839">
        <v>42178</v>
      </c>
      <c r="N72" s="4839">
        <v>42178</v>
      </c>
      <c r="O72" s="348" t="s">
        <v>1298</v>
      </c>
    </row>
    <row r="73" spans="1:15">
      <c r="A73" s="1721">
        <v>11</v>
      </c>
      <c r="B73" s="2681"/>
      <c r="C73" s="79" t="s">
        <v>383</v>
      </c>
      <c r="D73" s="404" t="s">
        <v>6314</v>
      </c>
      <c r="E73" s="1732">
        <v>2.96</v>
      </c>
      <c r="F73" s="578" t="s">
        <v>1226</v>
      </c>
      <c r="G73" s="404" t="s">
        <v>6315</v>
      </c>
      <c r="H73" s="1732">
        <v>7.15</v>
      </c>
      <c r="I73" s="578" t="s">
        <v>1213</v>
      </c>
      <c r="J73" s="404" t="s">
        <v>777</v>
      </c>
      <c r="K73" s="144">
        <f t="shared" si="1"/>
        <v>4.1900000000000004</v>
      </c>
      <c r="L73" s="685">
        <v>42186</v>
      </c>
      <c r="M73" s="4837">
        <v>42215</v>
      </c>
      <c r="N73" s="4837">
        <v>42250</v>
      </c>
      <c r="O73" s="348" t="s">
        <v>6312</v>
      </c>
    </row>
    <row r="74" spans="1:15">
      <c r="A74" s="1721">
        <v>11</v>
      </c>
      <c r="B74" s="2681"/>
      <c r="C74" s="79" t="s">
        <v>150</v>
      </c>
      <c r="D74" s="404" t="s">
        <v>6358</v>
      </c>
      <c r="E74" s="1732">
        <v>0</v>
      </c>
      <c r="F74" s="578" t="s">
        <v>3853</v>
      </c>
      <c r="G74" s="404" t="s">
        <v>6314</v>
      </c>
      <c r="H74" s="1732">
        <v>1.75</v>
      </c>
      <c r="I74" s="578" t="s">
        <v>1226</v>
      </c>
      <c r="J74" s="404" t="s">
        <v>6315</v>
      </c>
      <c r="K74" s="144">
        <f t="shared" si="1"/>
        <v>1.75</v>
      </c>
      <c r="L74" s="685">
        <v>42186</v>
      </c>
      <c r="M74" s="4837">
        <v>42208</v>
      </c>
      <c r="N74" s="4837">
        <v>42296</v>
      </c>
      <c r="O74" s="348" t="s">
        <v>6312</v>
      </c>
    </row>
    <row r="75" spans="1:15">
      <c r="A75" s="1721">
        <v>11</v>
      </c>
      <c r="B75" s="2681"/>
      <c r="C75" s="79" t="s">
        <v>789</v>
      </c>
      <c r="D75" s="404" t="s">
        <v>6359</v>
      </c>
      <c r="E75" s="1732">
        <v>0</v>
      </c>
      <c r="F75" s="578" t="s">
        <v>3853</v>
      </c>
      <c r="G75" s="404" t="s">
        <v>6314</v>
      </c>
      <c r="H75" s="1732">
        <v>0.32</v>
      </c>
      <c r="I75" s="578" t="s">
        <v>6320</v>
      </c>
      <c r="J75" s="404" t="s">
        <v>35</v>
      </c>
      <c r="K75" s="144">
        <f t="shared" si="1"/>
        <v>0.32</v>
      </c>
      <c r="L75" s="685">
        <v>42186</v>
      </c>
      <c r="M75" s="4837">
        <v>42285</v>
      </c>
      <c r="N75" s="4837">
        <v>42285</v>
      </c>
      <c r="O75" s="348" t="s">
        <v>6312</v>
      </c>
    </row>
    <row r="76" spans="1:15">
      <c r="A76" s="1721">
        <v>11</v>
      </c>
      <c r="B76" s="2681"/>
      <c r="C76" s="1049" t="s">
        <v>365</v>
      </c>
      <c r="D76" s="1029" t="s">
        <v>6366</v>
      </c>
      <c r="E76" s="1723">
        <v>0</v>
      </c>
      <c r="F76" s="196" t="s">
        <v>602</v>
      </c>
      <c r="G76" s="1029" t="s">
        <v>1301</v>
      </c>
      <c r="H76" s="1723">
        <v>6.55</v>
      </c>
      <c r="I76" s="196" t="s">
        <v>6335</v>
      </c>
      <c r="J76" s="1029" t="s">
        <v>6336</v>
      </c>
      <c r="K76" s="1749">
        <f t="shared" si="1"/>
        <v>6.55</v>
      </c>
      <c r="L76" s="308">
        <v>42217</v>
      </c>
      <c r="M76" s="4838">
        <v>42032</v>
      </c>
      <c r="N76" s="4838">
        <v>42038</v>
      </c>
      <c r="O76" s="348" t="s">
        <v>1298</v>
      </c>
    </row>
    <row r="77" spans="1:15">
      <c r="A77" s="1721">
        <v>11</v>
      </c>
      <c r="B77" s="2681"/>
      <c r="C77" s="1049" t="s">
        <v>1152</v>
      </c>
      <c r="D77" s="1029" t="s">
        <v>6367</v>
      </c>
      <c r="E77" s="1723">
        <v>0</v>
      </c>
      <c r="F77" s="196" t="s">
        <v>1305</v>
      </c>
      <c r="G77" s="1029" t="s">
        <v>6337</v>
      </c>
      <c r="H77" s="1723">
        <v>1</v>
      </c>
      <c r="I77" s="196" t="s">
        <v>6338</v>
      </c>
      <c r="J77" s="1029" t="s">
        <v>1299</v>
      </c>
      <c r="K77" s="1749">
        <f t="shared" si="1"/>
        <v>1</v>
      </c>
      <c r="L77" s="586">
        <v>42217</v>
      </c>
      <c r="M77" s="4839">
        <v>42178</v>
      </c>
      <c r="N77" s="4839">
        <v>42178</v>
      </c>
      <c r="O77" s="348" t="s">
        <v>1298</v>
      </c>
    </row>
    <row r="78" spans="1:15">
      <c r="A78" s="1721">
        <v>11</v>
      </c>
      <c r="B78" s="2681"/>
      <c r="C78" s="79" t="s">
        <v>164</v>
      </c>
      <c r="D78" s="404" t="s">
        <v>6332</v>
      </c>
      <c r="E78" s="1732">
        <v>0</v>
      </c>
      <c r="F78" s="578" t="s">
        <v>3835</v>
      </c>
      <c r="G78" s="404" t="s">
        <v>6313</v>
      </c>
      <c r="H78" s="1732">
        <v>0.45</v>
      </c>
      <c r="I78" s="578" t="s">
        <v>6329</v>
      </c>
      <c r="J78" s="404" t="s">
        <v>6330</v>
      </c>
      <c r="K78" s="1749">
        <f t="shared" si="1"/>
        <v>0.45</v>
      </c>
      <c r="L78" s="685">
        <v>42217</v>
      </c>
      <c r="M78" s="4837">
        <v>42298</v>
      </c>
      <c r="N78" s="4837">
        <v>42298</v>
      </c>
      <c r="O78" s="348" t="s">
        <v>6312</v>
      </c>
    </row>
    <row r="79" spans="1:15">
      <c r="A79" s="1721">
        <v>11</v>
      </c>
      <c r="B79" s="2681"/>
      <c r="C79" s="79" t="s">
        <v>527</v>
      </c>
      <c r="D79" s="404" t="s">
        <v>6330</v>
      </c>
      <c r="E79" s="1732">
        <v>0</v>
      </c>
      <c r="F79" s="578" t="s">
        <v>3838</v>
      </c>
      <c r="G79" s="404" t="s">
        <v>3839</v>
      </c>
      <c r="H79" s="1732">
        <v>1.25</v>
      </c>
      <c r="I79" s="578" t="s">
        <v>6331</v>
      </c>
      <c r="J79" s="404" t="s">
        <v>6332</v>
      </c>
      <c r="K79" s="1749">
        <f t="shared" si="1"/>
        <v>1.25</v>
      </c>
      <c r="L79" s="685">
        <v>42217</v>
      </c>
      <c r="M79" s="4837">
        <v>42298</v>
      </c>
      <c r="N79" s="4837">
        <v>42313</v>
      </c>
      <c r="O79" s="348" t="s">
        <v>6312</v>
      </c>
    </row>
    <row r="80" spans="1:15">
      <c r="A80" s="1721">
        <v>11</v>
      </c>
      <c r="B80" s="2681"/>
      <c r="C80" s="79" t="s">
        <v>261</v>
      </c>
      <c r="D80" s="404" t="s">
        <v>6364</v>
      </c>
      <c r="E80" s="1732">
        <v>0</v>
      </c>
      <c r="F80" s="578" t="s">
        <v>6333</v>
      </c>
      <c r="G80" s="404" t="s">
        <v>6334</v>
      </c>
      <c r="H80" s="1732">
        <v>0.79</v>
      </c>
      <c r="I80" s="578" t="s">
        <v>3838</v>
      </c>
      <c r="J80" s="404" t="s">
        <v>3839</v>
      </c>
      <c r="K80" s="1749">
        <f t="shared" si="1"/>
        <v>0.79</v>
      </c>
      <c r="L80" s="685">
        <v>42217</v>
      </c>
      <c r="M80" s="4837">
        <v>42326</v>
      </c>
      <c r="N80" s="4837">
        <v>42349</v>
      </c>
      <c r="O80" s="348" t="s">
        <v>6312</v>
      </c>
    </row>
    <row r="81" spans="1:15">
      <c r="A81" s="1721">
        <v>11</v>
      </c>
      <c r="B81" s="2681"/>
      <c r="C81" s="79" t="s">
        <v>551</v>
      </c>
      <c r="D81" s="404" t="s">
        <v>6365</v>
      </c>
      <c r="E81" s="1732">
        <v>0</v>
      </c>
      <c r="F81" s="578" t="s">
        <v>1226</v>
      </c>
      <c r="G81" s="404" t="s">
        <v>6315</v>
      </c>
      <c r="H81" s="1732">
        <v>1.31</v>
      </c>
      <c r="I81" s="578" t="s">
        <v>6333</v>
      </c>
      <c r="J81" s="404" t="s">
        <v>6334</v>
      </c>
      <c r="K81" s="1749">
        <f t="shared" si="1"/>
        <v>1.31</v>
      </c>
      <c r="L81" s="685">
        <v>42217</v>
      </c>
      <c r="M81" s="4837">
        <v>42320</v>
      </c>
      <c r="N81" s="4837">
        <v>42328</v>
      </c>
      <c r="O81" s="348" t="s">
        <v>6312</v>
      </c>
    </row>
    <row r="82" spans="1:15">
      <c r="A82" s="1721">
        <v>11</v>
      </c>
      <c r="B82" s="2681"/>
      <c r="C82" s="1049" t="s">
        <v>818</v>
      </c>
      <c r="D82" s="1029" t="s">
        <v>1302</v>
      </c>
      <c r="E82" s="1723">
        <v>0</v>
      </c>
      <c r="F82" s="196" t="s">
        <v>1303</v>
      </c>
      <c r="G82" s="1029" t="s">
        <v>1304</v>
      </c>
      <c r="H82" s="1723">
        <v>1.24</v>
      </c>
      <c r="I82" s="196" t="s">
        <v>1305</v>
      </c>
      <c r="J82" s="1029" t="s">
        <v>6337</v>
      </c>
      <c r="K82" s="1749">
        <f t="shared" si="1"/>
        <v>1.24</v>
      </c>
      <c r="L82" s="684">
        <v>42248</v>
      </c>
      <c r="M82" s="4834">
        <v>42025</v>
      </c>
      <c r="N82" s="4834">
        <v>42025</v>
      </c>
      <c r="O82" s="348" t="s">
        <v>1298</v>
      </c>
    </row>
    <row r="83" spans="1:15">
      <c r="A83" s="1721">
        <v>11</v>
      </c>
      <c r="B83" s="2681"/>
      <c r="C83" s="1049" t="s">
        <v>2296</v>
      </c>
      <c r="D83" s="1029" t="s">
        <v>6369</v>
      </c>
      <c r="E83" s="1723">
        <v>0</v>
      </c>
      <c r="F83" s="196" t="s">
        <v>6343</v>
      </c>
      <c r="G83" s="1029" t="s">
        <v>6344</v>
      </c>
      <c r="H83" s="1723">
        <v>1.45</v>
      </c>
      <c r="I83" s="196" t="s">
        <v>1303</v>
      </c>
      <c r="J83" s="1029" t="s">
        <v>1304</v>
      </c>
      <c r="K83" s="1749">
        <f t="shared" si="1"/>
        <v>1.45</v>
      </c>
      <c r="L83" s="308">
        <v>42248</v>
      </c>
      <c r="M83" s="4838">
        <v>42025</v>
      </c>
      <c r="N83" s="4838">
        <v>42025</v>
      </c>
      <c r="O83" s="348" t="s">
        <v>1298</v>
      </c>
    </row>
    <row r="84" spans="1:15">
      <c r="A84" s="1721">
        <v>11</v>
      </c>
      <c r="B84" s="2681"/>
      <c r="C84" s="1049" t="s">
        <v>649</v>
      </c>
      <c r="D84" s="1029" t="s">
        <v>6337</v>
      </c>
      <c r="E84" s="1723">
        <v>0</v>
      </c>
      <c r="F84" s="196" t="s">
        <v>1306</v>
      </c>
      <c r="G84" s="1029" t="s">
        <v>1293</v>
      </c>
      <c r="H84" s="1723">
        <v>6.8</v>
      </c>
      <c r="I84" s="196" t="s">
        <v>602</v>
      </c>
      <c r="J84" s="1029" t="s">
        <v>1301</v>
      </c>
      <c r="K84" s="144">
        <f t="shared" si="1"/>
        <v>6.8</v>
      </c>
      <c r="L84" s="308">
        <v>42248</v>
      </c>
      <c r="M84" s="4838">
        <v>42030</v>
      </c>
      <c r="N84" s="4838">
        <v>42031</v>
      </c>
      <c r="O84" s="348" t="s">
        <v>1298</v>
      </c>
    </row>
    <row r="85" spans="1:15">
      <c r="A85" s="1721">
        <v>11</v>
      </c>
      <c r="B85" s="2681"/>
      <c r="C85" s="79" t="s">
        <v>289</v>
      </c>
      <c r="D85" s="404" t="s">
        <v>6368</v>
      </c>
      <c r="E85" s="1732">
        <v>0</v>
      </c>
      <c r="F85" s="578" t="s">
        <v>6339</v>
      </c>
      <c r="G85" s="404" t="s">
        <v>6340</v>
      </c>
      <c r="H85" s="1732">
        <v>2</v>
      </c>
      <c r="I85" s="578" t="s">
        <v>6341</v>
      </c>
      <c r="J85" s="404" t="s">
        <v>6342</v>
      </c>
      <c r="K85" s="1749">
        <f t="shared" si="1"/>
        <v>2</v>
      </c>
      <c r="L85" s="685">
        <v>42248</v>
      </c>
      <c r="M85" s="4837">
        <v>42333</v>
      </c>
      <c r="N85" s="4837">
        <v>42345</v>
      </c>
      <c r="O85" s="348" t="s">
        <v>6312</v>
      </c>
    </row>
    <row r="86" spans="1:15">
      <c r="A86" s="1721">
        <v>11</v>
      </c>
      <c r="B86" s="2681"/>
      <c r="C86" s="1049" t="s">
        <v>2750</v>
      </c>
      <c r="D86" s="1029" t="s">
        <v>6370</v>
      </c>
      <c r="E86" s="1723">
        <v>0</v>
      </c>
      <c r="F86" s="196" t="s">
        <v>1226</v>
      </c>
      <c r="G86" s="1029" t="s">
        <v>1287</v>
      </c>
      <c r="H86" s="1723">
        <v>1.23</v>
      </c>
      <c r="I86" s="196" t="s">
        <v>365</v>
      </c>
      <c r="J86" s="1029" t="s">
        <v>6345</v>
      </c>
      <c r="K86" s="1749">
        <f t="shared" si="1"/>
        <v>1.23</v>
      </c>
      <c r="L86" s="586">
        <v>42278</v>
      </c>
      <c r="M86" s="4839">
        <v>42024</v>
      </c>
      <c r="N86" s="4839">
        <v>42024</v>
      </c>
      <c r="O86" s="348" t="s">
        <v>1298</v>
      </c>
    </row>
    <row r="87" spans="1:15">
      <c r="A87" s="1721">
        <v>11</v>
      </c>
      <c r="B87" s="2681"/>
      <c r="C87" s="1049" t="s">
        <v>6371</v>
      </c>
      <c r="D87" s="1029" t="s">
        <v>6336</v>
      </c>
      <c r="E87" s="1723">
        <v>0</v>
      </c>
      <c r="F87" s="196" t="s">
        <v>1305</v>
      </c>
      <c r="G87" s="1029" t="s">
        <v>6337</v>
      </c>
      <c r="H87" s="1723">
        <v>1.43</v>
      </c>
      <c r="I87" s="196" t="s">
        <v>365</v>
      </c>
      <c r="J87" s="1029" t="s">
        <v>6345</v>
      </c>
      <c r="K87" s="1749">
        <f t="shared" si="1"/>
        <v>1.43</v>
      </c>
      <c r="L87" s="586">
        <v>42278</v>
      </c>
      <c r="M87" s="4839">
        <v>42025</v>
      </c>
      <c r="N87" s="4839">
        <v>42025</v>
      </c>
      <c r="O87" s="348" t="s">
        <v>1298</v>
      </c>
    </row>
    <row r="88" spans="1:15">
      <c r="A88" s="1721">
        <v>11</v>
      </c>
      <c r="B88" s="2681"/>
      <c r="C88" s="1049" t="s">
        <v>5683</v>
      </c>
      <c r="D88" s="1029" t="s">
        <v>6373</v>
      </c>
      <c r="E88" s="1723">
        <v>0</v>
      </c>
      <c r="F88" s="196" t="s">
        <v>365</v>
      </c>
      <c r="G88" s="1029" t="s">
        <v>6345</v>
      </c>
      <c r="H88" s="1723">
        <v>0.55000000000000004</v>
      </c>
      <c r="I88" s="196" t="s">
        <v>6320</v>
      </c>
      <c r="J88" s="1029" t="s">
        <v>35</v>
      </c>
      <c r="K88" s="1749">
        <f t="shared" si="1"/>
        <v>0.55000000000000004</v>
      </c>
      <c r="L88" s="684">
        <v>42278</v>
      </c>
      <c r="M88" s="4834">
        <v>42208</v>
      </c>
      <c r="N88" s="4834">
        <v>42209</v>
      </c>
      <c r="O88" s="348" t="s">
        <v>1298</v>
      </c>
    </row>
    <row r="89" spans="1:15">
      <c r="A89" s="1721" t="s">
        <v>7421</v>
      </c>
      <c r="B89" s="2681"/>
      <c r="C89" s="1049" t="s">
        <v>766</v>
      </c>
      <c r="D89" s="1029" t="s">
        <v>6372</v>
      </c>
      <c r="E89" s="1723">
        <v>0</v>
      </c>
      <c r="F89" s="196" t="s">
        <v>365</v>
      </c>
      <c r="G89" s="1029" t="s">
        <v>6345</v>
      </c>
      <c r="H89" s="1723">
        <v>0.5</v>
      </c>
      <c r="I89" s="196" t="s">
        <v>6346</v>
      </c>
      <c r="J89" s="1029" t="s">
        <v>6347</v>
      </c>
      <c r="K89" s="1749">
        <f t="shared" si="1"/>
        <v>0.5</v>
      </c>
      <c r="L89" s="586">
        <v>42278</v>
      </c>
      <c r="M89" s="4839">
        <v>42209</v>
      </c>
      <c r="N89" s="4839">
        <v>42209</v>
      </c>
      <c r="O89" s="348" t="s">
        <v>1298</v>
      </c>
    </row>
    <row r="90" spans="1:15">
      <c r="A90" s="1721">
        <v>11</v>
      </c>
      <c r="B90" s="2681"/>
      <c r="C90" s="1049" t="s">
        <v>3347</v>
      </c>
      <c r="D90" s="1029" t="s">
        <v>6374</v>
      </c>
      <c r="E90" s="1723">
        <v>0</v>
      </c>
      <c r="F90" s="196" t="s">
        <v>1226</v>
      </c>
      <c r="G90" s="1029" t="s">
        <v>1287</v>
      </c>
      <c r="H90" s="1723">
        <v>2.96</v>
      </c>
      <c r="I90" s="196" t="s">
        <v>3867</v>
      </c>
      <c r="J90" s="1029" t="s">
        <v>3868</v>
      </c>
      <c r="K90" s="1749">
        <f t="shared" si="1"/>
        <v>2.96</v>
      </c>
      <c r="L90" s="684">
        <v>42278</v>
      </c>
      <c r="M90" s="4834">
        <v>42212</v>
      </c>
      <c r="N90" s="4834">
        <v>42212</v>
      </c>
      <c r="O90" s="348" t="s">
        <v>1298</v>
      </c>
    </row>
    <row r="91" spans="1:15">
      <c r="A91" s="1721">
        <v>11</v>
      </c>
      <c r="B91" s="2681"/>
      <c r="C91" s="1049" t="s">
        <v>5052</v>
      </c>
      <c r="D91" s="1029" t="s">
        <v>6375</v>
      </c>
      <c r="E91" s="1723">
        <v>0</v>
      </c>
      <c r="F91" s="196" t="s">
        <v>1226</v>
      </c>
      <c r="G91" s="1029" t="s">
        <v>1287</v>
      </c>
      <c r="H91" s="1723">
        <v>1.1299999999999999</v>
      </c>
      <c r="I91" s="196" t="s">
        <v>6348</v>
      </c>
      <c r="J91" s="1029" t="s">
        <v>6349</v>
      </c>
      <c r="K91" s="1749">
        <f t="shared" si="1"/>
        <v>1.1299999999999999</v>
      </c>
      <c r="L91" s="586">
        <v>42278</v>
      </c>
      <c r="M91" s="4839">
        <v>42219</v>
      </c>
      <c r="N91" s="4839">
        <v>42221</v>
      </c>
      <c r="O91" s="348" t="s">
        <v>1298</v>
      </c>
    </row>
    <row r="92" spans="1:15">
      <c r="A92" s="431">
        <v>11</v>
      </c>
      <c r="B92" s="2713"/>
      <c r="C92" s="1048" t="s">
        <v>3055</v>
      </c>
      <c r="D92" s="865" t="s">
        <v>7609</v>
      </c>
      <c r="E92" s="1041">
        <v>0</v>
      </c>
      <c r="F92" s="132" t="s">
        <v>3842</v>
      </c>
      <c r="G92" s="865" t="s">
        <v>3843</v>
      </c>
      <c r="H92" s="1041">
        <v>0.19</v>
      </c>
      <c r="I92" s="132" t="s">
        <v>1213</v>
      </c>
      <c r="J92" s="865" t="s">
        <v>777</v>
      </c>
      <c r="K92" s="1042">
        <f t="shared" si="1"/>
        <v>0.19</v>
      </c>
      <c r="L92" s="685">
        <v>42278</v>
      </c>
      <c r="M92" s="4836">
        <v>42233</v>
      </c>
      <c r="N92" s="4836">
        <v>42233</v>
      </c>
      <c r="O92" s="1044" t="s">
        <v>1298</v>
      </c>
    </row>
    <row r="93" spans="1:15">
      <c r="A93" s="1721">
        <v>11</v>
      </c>
      <c r="B93" s="2681"/>
      <c r="C93" s="79" t="s">
        <v>167</v>
      </c>
      <c r="D93" s="404" t="s">
        <v>6318</v>
      </c>
      <c r="E93" s="1732">
        <v>0</v>
      </c>
      <c r="F93" s="578" t="s">
        <v>717</v>
      </c>
      <c r="G93" s="404" t="s">
        <v>1277</v>
      </c>
      <c r="H93" s="1732">
        <v>2</v>
      </c>
      <c r="I93" s="578" t="s">
        <v>3853</v>
      </c>
      <c r="J93" s="404" t="s">
        <v>3854</v>
      </c>
      <c r="K93" s="1749">
        <f t="shared" si="1"/>
        <v>2</v>
      </c>
      <c r="L93" s="685">
        <v>42278</v>
      </c>
      <c r="M93" s="4837">
        <v>42348</v>
      </c>
      <c r="N93" s="4837">
        <v>42359</v>
      </c>
      <c r="O93" s="348" t="s">
        <v>6312</v>
      </c>
    </row>
    <row r="94" spans="1:15">
      <c r="A94" s="1721">
        <v>11</v>
      </c>
      <c r="B94" s="2681"/>
      <c r="C94" s="79" t="s">
        <v>133</v>
      </c>
      <c r="D94" s="404" t="s">
        <v>6318</v>
      </c>
      <c r="E94" s="1732">
        <v>1.1599999999999999</v>
      </c>
      <c r="F94" s="578" t="s">
        <v>3853</v>
      </c>
      <c r="G94" s="404" t="s">
        <v>3854</v>
      </c>
      <c r="H94" s="1732">
        <v>3.03</v>
      </c>
      <c r="I94" s="578" t="s">
        <v>1283</v>
      </c>
      <c r="J94" s="404" t="s">
        <v>1284</v>
      </c>
      <c r="K94" s="1749">
        <f t="shared" si="1"/>
        <v>1.8699999999999999</v>
      </c>
      <c r="L94" s="685">
        <v>42278</v>
      </c>
      <c r="M94" s="4837">
        <v>42345</v>
      </c>
      <c r="N94" s="4837">
        <v>42347</v>
      </c>
      <c r="O94" s="348" t="s">
        <v>6312</v>
      </c>
    </row>
    <row r="95" spans="1:15">
      <c r="A95" s="1721">
        <v>11</v>
      </c>
      <c r="B95" s="2681"/>
      <c r="C95" s="79" t="s">
        <v>518</v>
      </c>
      <c r="D95" s="404" t="s">
        <v>6376</v>
      </c>
      <c r="E95" s="1732">
        <v>0</v>
      </c>
      <c r="F95" s="578" t="s">
        <v>1225</v>
      </c>
      <c r="G95" s="404" t="s">
        <v>1292</v>
      </c>
      <c r="H95" s="1732">
        <v>2.17</v>
      </c>
      <c r="I95" s="578" t="s">
        <v>1226</v>
      </c>
      <c r="J95" s="404" t="s">
        <v>1287</v>
      </c>
      <c r="K95" s="145">
        <f t="shared" si="1"/>
        <v>2.17</v>
      </c>
      <c r="L95" s="685">
        <v>42279</v>
      </c>
      <c r="M95" s="4837">
        <v>42221</v>
      </c>
      <c r="N95" s="4837">
        <v>42221</v>
      </c>
      <c r="O95" s="348" t="s">
        <v>1298</v>
      </c>
    </row>
    <row r="96" spans="1:15">
      <c r="A96" s="1721">
        <v>11</v>
      </c>
      <c r="B96" s="2681"/>
      <c r="C96" s="1049" t="s">
        <v>955</v>
      </c>
      <c r="D96" s="1029" t="s">
        <v>6377</v>
      </c>
      <c r="E96" s="1723">
        <v>0</v>
      </c>
      <c r="F96" s="196" t="s">
        <v>1226</v>
      </c>
      <c r="G96" s="1029" t="s">
        <v>1287</v>
      </c>
      <c r="H96" s="1723">
        <v>0.95</v>
      </c>
      <c r="I96" s="196" t="s">
        <v>6320</v>
      </c>
      <c r="J96" s="1029" t="s">
        <v>35</v>
      </c>
      <c r="K96" s="145">
        <f t="shared" si="1"/>
        <v>0.95</v>
      </c>
      <c r="L96" s="685">
        <v>42280</v>
      </c>
      <c r="M96" s="4833">
        <v>42229</v>
      </c>
      <c r="N96" s="4833">
        <v>42229</v>
      </c>
      <c r="O96" s="348" t="s">
        <v>1298</v>
      </c>
    </row>
    <row r="97" spans="1:15">
      <c r="A97" s="1721">
        <v>11</v>
      </c>
      <c r="B97" s="2681"/>
      <c r="C97" s="1049" t="s">
        <v>223</v>
      </c>
      <c r="D97" s="1029" t="s">
        <v>1289</v>
      </c>
      <c r="E97" s="1723">
        <v>0</v>
      </c>
      <c r="F97" s="196" t="s">
        <v>1226</v>
      </c>
      <c r="G97" s="1029" t="s">
        <v>1287</v>
      </c>
      <c r="H97" s="1723">
        <v>0.4</v>
      </c>
      <c r="I97" s="196" t="s">
        <v>6320</v>
      </c>
      <c r="J97" s="1029" t="s">
        <v>35</v>
      </c>
      <c r="K97" s="145">
        <f t="shared" si="1"/>
        <v>0.4</v>
      </c>
      <c r="L97" s="685">
        <v>42281</v>
      </c>
      <c r="M97" s="4832">
        <v>42229</v>
      </c>
      <c r="N97" s="4832">
        <v>42229</v>
      </c>
      <c r="O97" s="348" t="s">
        <v>1298</v>
      </c>
    </row>
    <row r="98" spans="1:15">
      <c r="A98" s="1721">
        <v>11</v>
      </c>
      <c r="B98" s="2681"/>
      <c r="C98" s="1049" t="s">
        <v>266</v>
      </c>
      <c r="D98" s="1029" t="s">
        <v>1286</v>
      </c>
      <c r="E98" s="1723">
        <v>0</v>
      </c>
      <c r="F98" s="196" t="s">
        <v>1226</v>
      </c>
      <c r="G98" s="1029" t="s">
        <v>1287</v>
      </c>
      <c r="H98" s="1723">
        <v>0.36</v>
      </c>
      <c r="I98" s="196" t="s">
        <v>6320</v>
      </c>
      <c r="J98" s="1029" t="s">
        <v>35</v>
      </c>
      <c r="K98" s="145">
        <f t="shared" si="1"/>
        <v>0.36</v>
      </c>
      <c r="L98" s="685">
        <v>42282</v>
      </c>
      <c r="M98" s="4831">
        <v>42229</v>
      </c>
      <c r="N98" s="4831">
        <v>42230</v>
      </c>
      <c r="O98" s="348" t="s">
        <v>1298</v>
      </c>
    </row>
    <row r="99" spans="1:15">
      <c r="A99" s="431">
        <v>11</v>
      </c>
      <c r="B99" s="2713"/>
      <c r="C99" s="1048" t="s">
        <v>1234</v>
      </c>
      <c r="D99" s="865" t="s">
        <v>7422</v>
      </c>
      <c r="E99" s="1041">
        <v>0</v>
      </c>
      <c r="F99" s="132" t="s">
        <v>3814</v>
      </c>
      <c r="G99" s="865" t="s">
        <v>7423</v>
      </c>
      <c r="H99" s="1041">
        <v>1.02</v>
      </c>
      <c r="I99" s="132" t="s">
        <v>1225</v>
      </c>
      <c r="J99" s="865" t="s">
        <v>3840</v>
      </c>
      <c r="K99" s="1042">
        <f t="shared" si="1"/>
        <v>1.02</v>
      </c>
      <c r="L99" s="685">
        <v>42284</v>
      </c>
      <c r="M99" s="4836">
        <v>42233</v>
      </c>
      <c r="N99" s="4836">
        <v>42233</v>
      </c>
      <c r="O99" s="1044" t="s">
        <v>1298</v>
      </c>
    </row>
    <row r="100" spans="1:15" s="395" customFormat="1">
      <c r="A100" s="431">
        <v>11</v>
      </c>
      <c r="B100" s="2713"/>
      <c r="C100" s="1048" t="s">
        <v>158</v>
      </c>
      <c r="D100" s="865" t="s">
        <v>3843</v>
      </c>
      <c r="E100" s="1041">
        <v>0</v>
      </c>
      <c r="F100" s="132" t="s">
        <v>1225</v>
      </c>
      <c r="G100" s="865" t="s">
        <v>3840</v>
      </c>
      <c r="H100" s="1041">
        <v>4.33</v>
      </c>
      <c r="I100" s="132" t="s">
        <v>3814</v>
      </c>
      <c r="J100" s="865" t="s">
        <v>3844</v>
      </c>
      <c r="K100" s="1042">
        <f t="shared" si="1"/>
        <v>4.33</v>
      </c>
      <c r="L100" s="685">
        <v>42285</v>
      </c>
      <c r="M100" s="4836">
        <v>42233</v>
      </c>
      <c r="N100" s="4836">
        <v>42234</v>
      </c>
      <c r="O100" s="1044" t="s">
        <v>1298</v>
      </c>
    </row>
    <row r="101" spans="1:15">
      <c r="A101" s="431">
        <v>11</v>
      </c>
      <c r="B101" s="2713"/>
      <c r="C101" s="1048" t="s">
        <v>1226</v>
      </c>
      <c r="D101" s="865" t="s">
        <v>1339</v>
      </c>
      <c r="E101" s="1041">
        <v>13.72</v>
      </c>
      <c r="F101" s="132" t="s">
        <v>727</v>
      </c>
      <c r="G101" s="865" t="s">
        <v>3805</v>
      </c>
      <c r="H101" s="1041">
        <v>19.98</v>
      </c>
      <c r="I101" s="132" t="s">
        <v>1213</v>
      </c>
      <c r="J101" s="865" t="s">
        <v>777</v>
      </c>
      <c r="K101" s="1042">
        <f t="shared" si="1"/>
        <v>6.26</v>
      </c>
      <c r="L101" s="685">
        <v>42287</v>
      </c>
      <c r="M101" s="4836">
        <v>42236</v>
      </c>
      <c r="N101" s="4836">
        <v>42257</v>
      </c>
      <c r="O101" s="1044" t="s">
        <v>1298</v>
      </c>
    </row>
    <row r="102" spans="1:15">
      <c r="A102" s="431">
        <v>11</v>
      </c>
      <c r="B102" s="2713"/>
      <c r="C102" s="1048">
        <v>160</v>
      </c>
      <c r="D102" s="865" t="s">
        <v>3850</v>
      </c>
      <c r="E102" s="1041">
        <v>0</v>
      </c>
      <c r="F102" s="132" t="s">
        <v>6317</v>
      </c>
      <c r="G102" s="865" t="s">
        <v>7475</v>
      </c>
      <c r="H102" s="1041">
        <v>0.4</v>
      </c>
      <c r="I102" s="132" t="s">
        <v>3848</v>
      </c>
      <c r="J102" s="865" t="s">
        <v>3849</v>
      </c>
      <c r="K102" s="1042">
        <f t="shared" si="1"/>
        <v>0.4</v>
      </c>
      <c r="L102" s="686">
        <v>42309</v>
      </c>
      <c r="M102" s="4836">
        <v>42262</v>
      </c>
      <c r="N102" s="4836">
        <v>42262</v>
      </c>
      <c r="O102" s="1044" t="s">
        <v>1298</v>
      </c>
    </row>
    <row r="103" spans="1:15">
      <c r="A103" s="431">
        <v>11</v>
      </c>
      <c r="B103" s="2713"/>
      <c r="C103" s="1048">
        <v>490</v>
      </c>
      <c r="D103" s="865" t="s">
        <v>7429</v>
      </c>
      <c r="E103" s="1041">
        <v>0</v>
      </c>
      <c r="F103" s="132" t="s">
        <v>7425</v>
      </c>
      <c r="G103" s="865" t="s">
        <v>7426</v>
      </c>
      <c r="H103" s="1041">
        <v>0.72</v>
      </c>
      <c r="I103" s="132" t="s">
        <v>7479</v>
      </c>
      <c r="J103" s="865" t="s">
        <v>7427</v>
      </c>
      <c r="K103" s="1042">
        <f t="shared" si="1"/>
        <v>0.72</v>
      </c>
      <c r="L103" s="686">
        <v>42309</v>
      </c>
      <c r="M103" s="4836">
        <v>42285</v>
      </c>
      <c r="N103" s="4836">
        <v>42285</v>
      </c>
      <c r="O103" s="1044" t="s">
        <v>1298</v>
      </c>
    </row>
    <row r="104" spans="1:15">
      <c r="A104" s="431">
        <v>11</v>
      </c>
      <c r="B104" s="2713"/>
      <c r="C104" s="1048" t="s">
        <v>549</v>
      </c>
      <c r="D104" s="865" t="s">
        <v>7436</v>
      </c>
      <c r="E104" s="1041">
        <v>0</v>
      </c>
      <c r="F104" s="132" t="s">
        <v>602</v>
      </c>
      <c r="G104" s="865" t="s">
        <v>1301</v>
      </c>
      <c r="H104" s="1041">
        <v>1</v>
      </c>
      <c r="I104" s="132" t="s">
        <v>7437</v>
      </c>
      <c r="J104" s="865" t="s">
        <v>6354</v>
      </c>
      <c r="K104" s="1042">
        <f t="shared" si="1"/>
        <v>1</v>
      </c>
      <c r="L104" s="686">
        <v>42317</v>
      </c>
      <c r="M104" s="4836">
        <v>42338</v>
      </c>
      <c r="N104" s="4836">
        <v>42341</v>
      </c>
      <c r="O104" s="1044" t="s">
        <v>1298</v>
      </c>
    </row>
    <row r="105" spans="1:15">
      <c r="A105" s="431">
        <v>11</v>
      </c>
      <c r="B105" s="2713"/>
      <c r="C105" s="1048">
        <v>77</v>
      </c>
      <c r="D105" s="865" t="s">
        <v>7509</v>
      </c>
      <c r="E105" s="1041">
        <v>0</v>
      </c>
      <c r="F105" s="132" t="s">
        <v>3861</v>
      </c>
      <c r="G105" s="865" t="s">
        <v>1314</v>
      </c>
      <c r="H105" s="1041">
        <v>1.08</v>
      </c>
      <c r="I105" s="132" t="s">
        <v>7438</v>
      </c>
      <c r="J105" s="865" t="s">
        <v>7436</v>
      </c>
      <c r="K105" s="1042">
        <f t="shared" si="1"/>
        <v>1.08</v>
      </c>
      <c r="L105" s="686">
        <v>42339</v>
      </c>
      <c r="M105" s="4836">
        <v>42338</v>
      </c>
      <c r="N105" s="4836">
        <v>42338</v>
      </c>
      <c r="O105" s="1044" t="s">
        <v>1298</v>
      </c>
    </row>
    <row r="106" spans="1:15">
      <c r="A106" s="1253">
        <v>11</v>
      </c>
      <c r="B106" s="2623" t="s">
        <v>6780</v>
      </c>
      <c r="C106" s="1745">
        <v>467</v>
      </c>
      <c r="D106" s="1286" t="s">
        <v>4964</v>
      </c>
      <c r="E106" s="1448">
        <v>0</v>
      </c>
      <c r="F106" s="1745" t="s">
        <v>365</v>
      </c>
      <c r="G106" s="1275" t="s">
        <v>6366</v>
      </c>
      <c r="H106" s="1448">
        <v>0.81</v>
      </c>
      <c r="I106" s="1275" t="s">
        <v>1353</v>
      </c>
      <c r="J106" s="1275" t="s">
        <v>3865</v>
      </c>
      <c r="K106" s="1448">
        <f t="shared" si="1"/>
        <v>0.81</v>
      </c>
      <c r="L106" s="1268">
        <v>42370</v>
      </c>
      <c r="M106" s="4840">
        <v>42377</v>
      </c>
      <c r="N106" s="4840">
        <v>42377</v>
      </c>
      <c r="O106" s="205" t="s">
        <v>6312</v>
      </c>
    </row>
    <row r="107" spans="1:15">
      <c r="A107" s="1745">
        <v>11</v>
      </c>
      <c r="B107" s="2211" t="s">
        <v>6780</v>
      </c>
      <c r="C107" s="1253">
        <v>436</v>
      </c>
      <c r="D107" s="1253" t="s">
        <v>6340</v>
      </c>
      <c r="E107" s="1449">
        <v>0</v>
      </c>
      <c r="F107" s="1253" t="s">
        <v>7474</v>
      </c>
      <c r="G107" s="1287" t="s">
        <v>7475</v>
      </c>
      <c r="H107" s="1449">
        <v>1.05</v>
      </c>
      <c r="I107" s="1253" t="s">
        <v>6341</v>
      </c>
      <c r="J107" s="1287" t="s">
        <v>6342</v>
      </c>
      <c r="K107" s="1448">
        <f t="shared" si="1"/>
        <v>1.05</v>
      </c>
      <c r="L107" s="1450">
        <v>42370</v>
      </c>
      <c r="M107" s="4841">
        <v>42377</v>
      </c>
      <c r="N107" s="4841">
        <v>42380</v>
      </c>
      <c r="O107" s="205" t="s">
        <v>6312</v>
      </c>
    </row>
    <row r="108" spans="1:15">
      <c r="A108" s="1253">
        <v>11</v>
      </c>
      <c r="B108" s="2623" t="s">
        <v>6780</v>
      </c>
      <c r="C108" s="1745">
        <v>36</v>
      </c>
      <c r="D108" s="1286" t="s">
        <v>1284</v>
      </c>
      <c r="E108" s="1448">
        <v>0</v>
      </c>
      <c r="F108" s="1745" t="s">
        <v>1213</v>
      </c>
      <c r="G108" s="1275" t="s">
        <v>7476</v>
      </c>
      <c r="H108" s="1448">
        <v>2.4700000000000002</v>
      </c>
      <c r="I108" s="1275" t="s">
        <v>3848</v>
      </c>
      <c r="J108" s="1275" t="s">
        <v>3849</v>
      </c>
      <c r="K108" s="1448">
        <f t="shared" si="1"/>
        <v>2.4700000000000002</v>
      </c>
      <c r="L108" s="1268">
        <v>42370</v>
      </c>
      <c r="M108" s="4841">
        <v>42380</v>
      </c>
      <c r="N108" s="4841">
        <v>42419</v>
      </c>
      <c r="O108" s="205" t="s">
        <v>6312</v>
      </c>
    </row>
    <row r="109" spans="1:15">
      <c r="A109" s="1745">
        <v>11</v>
      </c>
      <c r="B109" s="2211" t="s">
        <v>6780</v>
      </c>
      <c r="C109" s="1745">
        <v>499</v>
      </c>
      <c r="D109" s="1286" t="s">
        <v>7477</v>
      </c>
      <c r="E109" s="1448">
        <v>0</v>
      </c>
      <c r="F109" s="1745" t="s">
        <v>1283</v>
      </c>
      <c r="G109" s="1275" t="s">
        <v>1284</v>
      </c>
      <c r="H109" s="1448">
        <v>1.19</v>
      </c>
      <c r="I109" s="1275" t="s">
        <v>3848</v>
      </c>
      <c r="J109" s="1275" t="s">
        <v>3849</v>
      </c>
      <c r="K109" s="1448">
        <f t="shared" si="1"/>
        <v>1.19</v>
      </c>
      <c r="L109" s="1268">
        <v>42370</v>
      </c>
      <c r="M109" s="4841">
        <v>42419</v>
      </c>
      <c r="N109" s="4841">
        <v>42429</v>
      </c>
      <c r="O109" s="205" t="s">
        <v>6312</v>
      </c>
    </row>
    <row r="110" spans="1:15">
      <c r="A110" s="1745">
        <v>11</v>
      </c>
      <c r="B110" s="2623" t="s">
        <v>6780</v>
      </c>
      <c r="C110" s="1745">
        <v>411</v>
      </c>
      <c r="D110" s="1286" t="s">
        <v>7424</v>
      </c>
      <c r="E110" s="1448">
        <v>0</v>
      </c>
      <c r="F110" s="1745" t="s">
        <v>1283</v>
      </c>
      <c r="G110" s="1275" t="s">
        <v>1284</v>
      </c>
      <c r="H110" s="1448">
        <v>0.61</v>
      </c>
      <c r="I110" s="1275" t="s">
        <v>7425</v>
      </c>
      <c r="J110" s="1275" t="s">
        <v>7426</v>
      </c>
      <c r="K110" s="1448">
        <f t="shared" si="1"/>
        <v>0.61</v>
      </c>
      <c r="L110" s="1268">
        <v>42401</v>
      </c>
      <c r="M110" s="4841">
        <v>42429</v>
      </c>
      <c r="N110" s="4841">
        <v>42429</v>
      </c>
      <c r="O110" s="205" t="s">
        <v>6312</v>
      </c>
    </row>
    <row r="111" spans="1:15">
      <c r="A111" s="1253">
        <v>11</v>
      </c>
      <c r="B111" s="2211" t="s">
        <v>6780</v>
      </c>
      <c r="C111" s="1745">
        <v>36</v>
      </c>
      <c r="D111" s="1286" t="s">
        <v>3850</v>
      </c>
      <c r="E111" s="1448">
        <v>2.4700000000000002</v>
      </c>
      <c r="F111" s="1745" t="s">
        <v>3848</v>
      </c>
      <c r="G111" s="1275" t="s">
        <v>3849</v>
      </c>
      <c r="H111" s="1448">
        <v>8.64</v>
      </c>
      <c r="I111" s="1275" t="s">
        <v>602</v>
      </c>
      <c r="J111" s="1275" t="s">
        <v>7478</v>
      </c>
      <c r="K111" s="1448">
        <f t="shared" si="1"/>
        <v>6.17</v>
      </c>
      <c r="L111" s="1268">
        <v>42401</v>
      </c>
      <c r="M111" s="4841">
        <v>42419</v>
      </c>
      <c r="N111" s="4841">
        <v>42436</v>
      </c>
      <c r="O111" s="205" t="s">
        <v>6312</v>
      </c>
    </row>
    <row r="112" spans="1:15">
      <c r="A112" s="1253">
        <v>11</v>
      </c>
      <c r="B112" s="2623" t="s">
        <v>6780</v>
      </c>
      <c r="C112" s="1745">
        <v>241</v>
      </c>
      <c r="D112" s="1286" t="s">
        <v>7427</v>
      </c>
      <c r="E112" s="1448">
        <v>0</v>
      </c>
      <c r="F112" s="1745" t="s">
        <v>7428</v>
      </c>
      <c r="G112" s="1275" t="s">
        <v>7429</v>
      </c>
      <c r="H112" s="1448">
        <v>0.96</v>
      </c>
      <c r="I112" s="1275" t="s">
        <v>1285</v>
      </c>
      <c r="J112" s="1275" t="s">
        <v>1276</v>
      </c>
      <c r="K112" s="1448">
        <f t="shared" si="1"/>
        <v>0.96</v>
      </c>
      <c r="L112" s="1268">
        <v>42402</v>
      </c>
      <c r="M112" s="4841">
        <v>42436</v>
      </c>
      <c r="N112" s="4841">
        <v>42437</v>
      </c>
      <c r="O112" s="205" t="s">
        <v>6312</v>
      </c>
    </row>
    <row r="113" spans="1:15">
      <c r="A113" s="1745">
        <v>11</v>
      </c>
      <c r="B113" s="2211" t="s">
        <v>6780</v>
      </c>
      <c r="C113" s="1745">
        <v>272</v>
      </c>
      <c r="D113" s="1286" t="s">
        <v>7480</v>
      </c>
      <c r="E113" s="1448">
        <v>0.48</v>
      </c>
      <c r="F113" s="1745" t="s">
        <v>1340</v>
      </c>
      <c r="G113" s="1275" t="s">
        <v>1341</v>
      </c>
      <c r="H113" s="1448">
        <v>1.52</v>
      </c>
      <c r="I113" s="1275" t="s">
        <v>7425</v>
      </c>
      <c r="J113" s="1275" t="s">
        <v>7426</v>
      </c>
      <c r="K113" s="1448">
        <f t="shared" si="1"/>
        <v>1.04</v>
      </c>
      <c r="L113" s="1268">
        <v>42430</v>
      </c>
      <c r="M113" s="4841">
        <v>42437</v>
      </c>
      <c r="N113" s="4841">
        <v>42437</v>
      </c>
      <c r="O113" s="205" t="s">
        <v>6312</v>
      </c>
    </row>
    <row r="114" spans="1:15">
      <c r="A114" s="1253">
        <v>11</v>
      </c>
      <c r="B114" s="2623" t="s">
        <v>6780</v>
      </c>
      <c r="C114" s="1745">
        <v>74</v>
      </c>
      <c r="D114" s="1286" t="s">
        <v>7430</v>
      </c>
      <c r="E114" s="1448">
        <v>0</v>
      </c>
      <c r="F114" s="1745" t="s">
        <v>1288</v>
      </c>
      <c r="G114" s="1275" t="s">
        <v>7431</v>
      </c>
      <c r="H114" s="1448">
        <v>3.51</v>
      </c>
      <c r="I114" s="1275" t="s">
        <v>236</v>
      </c>
      <c r="J114" s="1275" t="s">
        <v>1316</v>
      </c>
      <c r="K114" s="1448">
        <f t="shared" si="1"/>
        <v>3.51</v>
      </c>
      <c r="L114" s="1268">
        <v>42431</v>
      </c>
      <c r="M114" s="4841">
        <v>42451</v>
      </c>
      <c r="N114" s="4841">
        <v>42457</v>
      </c>
      <c r="O114" s="205" t="s">
        <v>6312</v>
      </c>
    </row>
    <row r="115" spans="1:15">
      <c r="A115" s="1745">
        <v>11</v>
      </c>
      <c r="B115" s="2211" t="s">
        <v>6780</v>
      </c>
      <c r="C115" s="1745">
        <v>551</v>
      </c>
      <c r="D115" s="1286" t="s">
        <v>6353</v>
      </c>
      <c r="E115" s="1448">
        <v>0</v>
      </c>
      <c r="F115" s="1745" t="s">
        <v>6321</v>
      </c>
      <c r="G115" s="1275" t="s">
        <v>6322</v>
      </c>
      <c r="H115" s="1448">
        <v>1.05</v>
      </c>
      <c r="I115" s="1275" t="s">
        <v>717</v>
      </c>
      <c r="J115" s="1275" t="s">
        <v>1277</v>
      </c>
      <c r="K115" s="1448">
        <f t="shared" si="1"/>
        <v>1.05</v>
      </c>
      <c r="L115" s="1268">
        <v>42432</v>
      </c>
      <c r="M115" s="4841">
        <v>42457</v>
      </c>
      <c r="N115" s="4841">
        <v>42457</v>
      </c>
      <c r="O115" s="205" t="s">
        <v>6312</v>
      </c>
    </row>
    <row r="116" spans="1:15">
      <c r="A116" s="1253">
        <v>11</v>
      </c>
      <c r="B116" s="2623" t="s">
        <v>6780</v>
      </c>
      <c r="C116" s="1745">
        <v>572</v>
      </c>
      <c r="D116" s="1286" t="s">
        <v>7481</v>
      </c>
      <c r="E116" s="1448">
        <v>0</v>
      </c>
      <c r="F116" s="1745" t="s">
        <v>717</v>
      </c>
      <c r="G116" s="1275" t="s">
        <v>1277</v>
      </c>
      <c r="H116" s="1448">
        <v>0.15</v>
      </c>
      <c r="I116" s="1275" t="s">
        <v>33</v>
      </c>
      <c r="J116" s="1275" t="s">
        <v>33</v>
      </c>
      <c r="K116" s="1448">
        <f t="shared" si="1"/>
        <v>0.15</v>
      </c>
      <c r="L116" s="1268">
        <v>42433</v>
      </c>
      <c r="M116" s="4841">
        <v>42459</v>
      </c>
      <c r="N116" s="4841">
        <v>42459</v>
      </c>
      <c r="O116" s="205" t="s">
        <v>6312</v>
      </c>
    </row>
    <row r="117" spans="1:15">
      <c r="A117" s="1253">
        <v>11</v>
      </c>
      <c r="B117" s="2211" t="s">
        <v>6780</v>
      </c>
      <c r="C117" s="1745">
        <v>146</v>
      </c>
      <c r="D117" s="1286" t="s">
        <v>7436</v>
      </c>
      <c r="E117" s="1448">
        <v>0</v>
      </c>
      <c r="F117" s="1745" t="s">
        <v>602</v>
      </c>
      <c r="G117" s="1275" t="s">
        <v>7478</v>
      </c>
      <c r="H117" s="1448">
        <v>1</v>
      </c>
      <c r="I117" s="1275" t="s">
        <v>7434</v>
      </c>
      <c r="J117" s="1275" t="s">
        <v>6354</v>
      </c>
      <c r="K117" s="1448">
        <f t="shared" si="1"/>
        <v>1</v>
      </c>
      <c r="L117" s="1268">
        <v>42430</v>
      </c>
      <c r="M117" s="4841">
        <v>42472</v>
      </c>
      <c r="N117" s="4841">
        <v>42473</v>
      </c>
      <c r="O117" s="205" t="s">
        <v>6312</v>
      </c>
    </row>
    <row r="118" spans="1:15">
      <c r="A118" s="1745">
        <v>11</v>
      </c>
      <c r="B118" s="2623" t="s">
        <v>6780</v>
      </c>
      <c r="C118" s="1745">
        <v>145</v>
      </c>
      <c r="D118" s="1286" t="s">
        <v>7433</v>
      </c>
      <c r="E118" s="1448">
        <v>0</v>
      </c>
      <c r="F118" s="1745" t="s">
        <v>7434</v>
      </c>
      <c r="G118" s="1275" t="s">
        <v>6354</v>
      </c>
      <c r="H118" s="1448">
        <v>1.59</v>
      </c>
      <c r="I118" s="1275" t="s">
        <v>7435</v>
      </c>
      <c r="J118" s="1275" t="s">
        <v>7430</v>
      </c>
      <c r="K118" s="1448">
        <f t="shared" si="1"/>
        <v>1.59</v>
      </c>
      <c r="L118" s="1268">
        <v>42434</v>
      </c>
      <c r="M118" s="4841">
        <v>42459</v>
      </c>
      <c r="N118" s="4841">
        <v>42466</v>
      </c>
      <c r="O118" s="205" t="s">
        <v>6312</v>
      </c>
    </row>
    <row r="119" spans="1:15">
      <c r="A119" s="1253">
        <v>11</v>
      </c>
      <c r="B119" s="2211" t="s">
        <v>6780</v>
      </c>
      <c r="C119" s="1745">
        <v>600</v>
      </c>
      <c r="D119" s="1286" t="s">
        <v>7432</v>
      </c>
      <c r="E119" s="1448">
        <v>0</v>
      </c>
      <c r="F119" s="1745" t="s">
        <v>1340</v>
      </c>
      <c r="G119" s="1275" t="s">
        <v>1341</v>
      </c>
      <c r="H119" s="1448">
        <v>0.56999999999999995</v>
      </c>
      <c r="I119" s="1275" t="s">
        <v>6320</v>
      </c>
      <c r="J119" s="1275" t="s">
        <v>35</v>
      </c>
      <c r="K119" s="1448">
        <f t="shared" si="1"/>
        <v>0.56999999999999995</v>
      </c>
      <c r="L119" s="1268">
        <v>42435</v>
      </c>
      <c r="M119" s="4841">
        <v>42466</v>
      </c>
      <c r="N119" s="4841">
        <v>42466</v>
      </c>
      <c r="O119" s="205" t="s">
        <v>6312</v>
      </c>
    </row>
    <row r="120" spans="1:15">
      <c r="A120" s="1745">
        <v>11</v>
      </c>
      <c r="B120" s="2211" t="s">
        <v>6781</v>
      </c>
      <c r="C120" s="1745">
        <v>221</v>
      </c>
      <c r="D120" s="1286" t="s">
        <v>1316</v>
      </c>
      <c r="E120" s="1448">
        <v>0</v>
      </c>
      <c r="F120" s="1745" t="s">
        <v>602</v>
      </c>
      <c r="G120" s="1275" t="s">
        <v>7478</v>
      </c>
      <c r="H120" s="1448">
        <v>2.5099999999999998</v>
      </c>
      <c r="I120" s="1275" t="s">
        <v>1213</v>
      </c>
      <c r="J120" s="1275" t="s">
        <v>777</v>
      </c>
      <c r="K120" s="1448">
        <f t="shared" si="1"/>
        <v>2.5099999999999998</v>
      </c>
      <c r="L120" s="1268">
        <v>42436</v>
      </c>
      <c r="M120" s="4841">
        <v>42467</v>
      </c>
      <c r="N120" s="4841">
        <v>42468</v>
      </c>
      <c r="O120" s="205" t="s">
        <v>6312</v>
      </c>
    </row>
    <row r="121" spans="1:15">
      <c r="A121" s="1745">
        <v>11</v>
      </c>
      <c r="B121" s="2211" t="s">
        <v>6780</v>
      </c>
      <c r="C121" s="1745">
        <v>126</v>
      </c>
      <c r="D121" s="1286" t="s">
        <v>6357</v>
      </c>
      <c r="E121" s="1448">
        <v>0</v>
      </c>
      <c r="F121" s="1745" t="s">
        <v>602</v>
      </c>
      <c r="G121" s="1275" t="s">
        <v>7478</v>
      </c>
      <c r="H121" s="1448">
        <v>0.48</v>
      </c>
      <c r="I121" s="1275" t="s">
        <v>1334</v>
      </c>
      <c r="J121" s="1275" t="s">
        <v>1335</v>
      </c>
      <c r="K121" s="1448">
        <f t="shared" si="1"/>
        <v>0.48</v>
      </c>
      <c r="L121" s="1268">
        <v>42461</v>
      </c>
      <c r="M121" s="4841">
        <v>42471</v>
      </c>
      <c r="N121" s="4841">
        <v>42471</v>
      </c>
      <c r="O121" s="205" t="s">
        <v>6312</v>
      </c>
    </row>
    <row r="122" spans="1:15">
      <c r="A122" s="1253">
        <v>11</v>
      </c>
      <c r="B122" s="2623" t="s">
        <v>6780</v>
      </c>
      <c r="C122" s="1745">
        <v>115</v>
      </c>
      <c r="D122" s="1286" t="s">
        <v>7440</v>
      </c>
      <c r="E122" s="1448">
        <v>0</v>
      </c>
      <c r="F122" s="1745" t="s">
        <v>6328</v>
      </c>
      <c r="G122" s="1275" t="s">
        <v>3164</v>
      </c>
      <c r="H122" s="1448">
        <v>1.57</v>
      </c>
      <c r="I122" s="1275" t="s">
        <v>7441</v>
      </c>
      <c r="J122" s="1275" t="s">
        <v>6363</v>
      </c>
      <c r="K122" s="1448">
        <f t="shared" si="1"/>
        <v>1.57</v>
      </c>
      <c r="L122" s="1268">
        <v>42461</v>
      </c>
      <c r="M122" s="4841">
        <v>42488</v>
      </c>
      <c r="N122" s="4841">
        <v>42489</v>
      </c>
      <c r="O122" s="205" t="s">
        <v>6312</v>
      </c>
    </row>
    <row r="123" spans="1:15">
      <c r="A123" s="1253">
        <v>11</v>
      </c>
      <c r="B123" s="2211" t="s">
        <v>6780</v>
      </c>
      <c r="C123" s="1745">
        <v>57</v>
      </c>
      <c r="D123" s="1286" t="s">
        <v>1335</v>
      </c>
      <c r="E123" s="1448">
        <v>0</v>
      </c>
      <c r="F123" s="1745" t="s">
        <v>602</v>
      </c>
      <c r="G123" s="1275" t="s">
        <v>7478</v>
      </c>
      <c r="H123" s="1448">
        <v>1.46</v>
      </c>
      <c r="I123" s="1275" t="s">
        <v>3858</v>
      </c>
      <c r="J123" s="1275" t="s">
        <v>1310</v>
      </c>
      <c r="K123" s="1448">
        <f t="shared" si="1"/>
        <v>1.46</v>
      </c>
      <c r="L123" s="1268">
        <v>42462</v>
      </c>
      <c r="M123" s="4841">
        <v>42473</v>
      </c>
      <c r="N123" s="4841">
        <v>42474</v>
      </c>
      <c r="O123" s="205" t="s">
        <v>6312</v>
      </c>
    </row>
    <row r="124" spans="1:15">
      <c r="A124" s="1745">
        <v>11</v>
      </c>
      <c r="B124" s="2623" t="s">
        <v>6780</v>
      </c>
      <c r="C124" s="1745">
        <v>58</v>
      </c>
      <c r="D124" s="1286" t="s">
        <v>1338</v>
      </c>
      <c r="E124" s="1448">
        <v>0</v>
      </c>
      <c r="F124" s="1745" t="s">
        <v>6326</v>
      </c>
      <c r="G124" s="1275" t="s">
        <v>6327</v>
      </c>
      <c r="H124" s="1448">
        <v>1.93</v>
      </c>
      <c r="I124" s="1275" t="s">
        <v>3858</v>
      </c>
      <c r="J124" s="1275" t="s">
        <v>1310</v>
      </c>
      <c r="K124" s="1448">
        <f t="shared" si="1"/>
        <v>1.93</v>
      </c>
      <c r="L124" s="1268">
        <v>42463</v>
      </c>
      <c r="M124" s="4841">
        <v>42474</v>
      </c>
      <c r="N124" s="4841">
        <v>42475</v>
      </c>
      <c r="O124" s="205" t="s">
        <v>6312</v>
      </c>
    </row>
    <row r="125" spans="1:15">
      <c r="A125" s="1253">
        <v>11</v>
      </c>
      <c r="B125" s="2211" t="s">
        <v>6780</v>
      </c>
      <c r="C125" s="1745">
        <v>372</v>
      </c>
      <c r="D125" s="1286" t="s">
        <v>7439</v>
      </c>
      <c r="E125" s="1448">
        <v>0</v>
      </c>
      <c r="F125" s="1745" t="s">
        <v>1283</v>
      </c>
      <c r="G125" s="1275" t="s">
        <v>3850</v>
      </c>
      <c r="H125" s="1448">
        <v>0.9</v>
      </c>
      <c r="I125" s="1275" t="s">
        <v>717</v>
      </c>
      <c r="J125" s="1275" t="s">
        <v>1277</v>
      </c>
      <c r="K125" s="1448">
        <f t="shared" si="1"/>
        <v>0.9</v>
      </c>
      <c r="L125" s="1268">
        <v>42464</v>
      </c>
      <c r="M125" s="4841">
        <v>42478</v>
      </c>
      <c r="N125" s="4841">
        <v>42478</v>
      </c>
      <c r="O125" s="205" t="s">
        <v>6312</v>
      </c>
    </row>
    <row r="126" spans="1:15">
      <c r="A126" s="1745">
        <v>11</v>
      </c>
      <c r="B126" s="2623" t="s">
        <v>6780</v>
      </c>
      <c r="C126" s="1745">
        <v>59</v>
      </c>
      <c r="D126" s="1286" t="s">
        <v>3164</v>
      </c>
      <c r="E126" s="1448">
        <v>0</v>
      </c>
      <c r="F126" s="1745" t="s">
        <v>1294</v>
      </c>
      <c r="G126" s="1275" t="s">
        <v>1330</v>
      </c>
      <c r="H126" s="1448">
        <v>3.61</v>
      </c>
      <c r="I126" s="1275" t="s">
        <v>3858</v>
      </c>
      <c r="J126" s="1275" t="s">
        <v>1310</v>
      </c>
      <c r="K126" s="1448">
        <f t="shared" si="1"/>
        <v>3.61</v>
      </c>
      <c r="L126" s="1268">
        <v>42465</v>
      </c>
      <c r="M126" s="4841">
        <v>42478</v>
      </c>
      <c r="N126" s="4841">
        <v>42488</v>
      </c>
      <c r="O126" s="205" t="s">
        <v>6312</v>
      </c>
    </row>
    <row r="127" spans="1:15">
      <c r="A127" s="1745">
        <v>11</v>
      </c>
      <c r="B127" s="2211" t="s">
        <v>6780</v>
      </c>
      <c r="C127" s="1745">
        <v>39</v>
      </c>
      <c r="D127" s="1286" t="s">
        <v>1295</v>
      </c>
      <c r="E127" s="1448">
        <v>2.04</v>
      </c>
      <c r="F127" s="1745" t="s">
        <v>727</v>
      </c>
      <c r="G127" s="1275" t="s">
        <v>3805</v>
      </c>
      <c r="H127" s="1448">
        <v>6.46</v>
      </c>
      <c r="I127" s="1275" t="s">
        <v>365</v>
      </c>
      <c r="J127" s="1275" t="s">
        <v>6366</v>
      </c>
      <c r="K127" s="1448">
        <f t="shared" si="1"/>
        <v>4.42</v>
      </c>
      <c r="L127" s="1268">
        <v>42491</v>
      </c>
      <c r="M127" s="4841">
        <v>42489</v>
      </c>
      <c r="N127" s="4841">
        <v>42495</v>
      </c>
      <c r="O127" s="205" t="s">
        <v>6312</v>
      </c>
    </row>
    <row r="128" spans="1:15">
      <c r="A128" s="1253">
        <v>11</v>
      </c>
      <c r="B128" s="2623" t="s">
        <v>6780</v>
      </c>
      <c r="C128" s="1745">
        <v>665</v>
      </c>
      <c r="D128" s="1286" t="s">
        <v>6325</v>
      </c>
      <c r="E128" s="1448">
        <v>0</v>
      </c>
      <c r="F128" s="1745" t="s">
        <v>7444</v>
      </c>
      <c r="G128" s="1275" t="s">
        <v>7445</v>
      </c>
      <c r="H128" s="1448">
        <v>4.58</v>
      </c>
      <c r="I128" s="1275" t="s">
        <v>3852</v>
      </c>
      <c r="J128" s="1275" t="s">
        <v>3851</v>
      </c>
      <c r="K128" s="1448">
        <f t="shared" si="1"/>
        <v>4.58</v>
      </c>
      <c r="L128" s="1268">
        <v>42491</v>
      </c>
      <c r="M128" s="4841">
        <v>42516</v>
      </c>
      <c r="N128" s="4841">
        <v>42524</v>
      </c>
      <c r="O128" s="205" t="s">
        <v>6312</v>
      </c>
    </row>
    <row r="129" spans="1:15">
      <c r="A129" s="1253">
        <v>11</v>
      </c>
      <c r="B129" s="2211" t="s">
        <v>6780</v>
      </c>
      <c r="C129" s="1745">
        <v>152</v>
      </c>
      <c r="D129" s="1286" t="s">
        <v>7443</v>
      </c>
      <c r="E129" s="1448">
        <v>0</v>
      </c>
      <c r="F129" s="1745" t="s">
        <v>3858</v>
      </c>
      <c r="G129" s="1275" t="s">
        <v>1310</v>
      </c>
      <c r="H129" s="1448">
        <v>0.53</v>
      </c>
      <c r="I129" s="1275" t="s">
        <v>6320</v>
      </c>
      <c r="J129" s="1275" t="s">
        <v>35</v>
      </c>
      <c r="K129" s="1448">
        <f t="shared" si="1"/>
        <v>0.53</v>
      </c>
      <c r="L129" s="1268">
        <v>42492</v>
      </c>
      <c r="M129" s="4841">
        <v>42503</v>
      </c>
      <c r="N129" s="4841">
        <v>42516</v>
      </c>
      <c r="O129" s="205" t="s">
        <v>6312</v>
      </c>
    </row>
    <row r="130" spans="1:15">
      <c r="A130" s="1745">
        <v>11</v>
      </c>
      <c r="B130" s="2623" t="s">
        <v>6780</v>
      </c>
      <c r="C130" s="1745">
        <v>152</v>
      </c>
      <c r="D130" s="1286" t="s">
        <v>7442</v>
      </c>
      <c r="E130" s="1448">
        <v>1.1399999999999999</v>
      </c>
      <c r="F130" s="1745" t="s">
        <v>7444</v>
      </c>
      <c r="G130" s="1275" t="s">
        <v>7445</v>
      </c>
      <c r="H130" s="1448">
        <v>1.8</v>
      </c>
      <c r="I130" s="1275" t="s">
        <v>33</v>
      </c>
      <c r="J130" s="1275" t="s">
        <v>33</v>
      </c>
      <c r="K130" s="1448">
        <f t="shared" si="1"/>
        <v>0.66000000000000014</v>
      </c>
      <c r="L130" s="1268">
        <v>42493</v>
      </c>
      <c r="M130" s="4841">
        <v>42503</v>
      </c>
      <c r="N130" s="4841">
        <v>42503</v>
      </c>
      <c r="O130" s="205" t="s">
        <v>6312</v>
      </c>
    </row>
    <row r="131" spans="1:15">
      <c r="A131" s="1745">
        <v>11</v>
      </c>
      <c r="B131" s="2211" t="s">
        <v>6780</v>
      </c>
      <c r="C131" s="1745">
        <v>440</v>
      </c>
      <c r="D131" s="1286" t="s">
        <v>7446</v>
      </c>
      <c r="E131" s="1448">
        <v>0</v>
      </c>
      <c r="F131" s="1745" t="s">
        <v>3864</v>
      </c>
      <c r="G131" s="1275" t="s">
        <v>3865</v>
      </c>
      <c r="H131" s="1448">
        <v>1.31</v>
      </c>
      <c r="I131" s="1275" t="s">
        <v>3852</v>
      </c>
      <c r="J131" s="1275" t="s">
        <v>3851</v>
      </c>
      <c r="K131" s="1448">
        <f t="shared" ref="K131:K154" si="2">H131-E131</f>
        <v>1.31</v>
      </c>
      <c r="L131" s="1268">
        <v>42522</v>
      </c>
      <c r="M131" s="4841">
        <v>42527</v>
      </c>
      <c r="N131" s="4841">
        <v>42527</v>
      </c>
      <c r="O131" s="205" t="s">
        <v>6312</v>
      </c>
    </row>
    <row r="132" spans="1:15">
      <c r="A132" s="1253">
        <v>11</v>
      </c>
      <c r="B132" s="2623" t="s">
        <v>6780</v>
      </c>
      <c r="C132" s="1745">
        <v>134</v>
      </c>
      <c r="D132" s="1286" t="s">
        <v>7450</v>
      </c>
      <c r="E132" s="1448">
        <v>0</v>
      </c>
      <c r="F132" s="1745" t="s">
        <v>717</v>
      </c>
      <c r="G132" s="1275" t="s">
        <v>1277</v>
      </c>
      <c r="H132" s="1448">
        <v>0.44</v>
      </c>
      <c r="I132" s="1275" t="s">
        <v>7482</v>
      </c>
      <c r="J132" s="1275" t="s">
        <v>3851</v>
      </c>
      <c r="K132" s="1448">
        <f t="shared" si="2"/>
        <v>0.44</v>
      </c>
      <c r="L132" s="1268">
        <v>42523</v>
      </c>
      <c r="M132" s="4841">
        <v>42528</v>
      </c>
      <c r="N132" s="4841">
        <v>42528</v>
      </c>
      <c r="O132" s="205" t="s">
        <v>6312</v>
      </c>
    </row>
    <row r="133" spans="1:15">
      <c r="A133" s="1745">
        <v>11</v>
      </c>
      <c r="B133" s="2211" t="s">
        <v>6780</v>
      </c>
      <c r="C133" s="1745">
        <v>154</v>
      </c>
      <c r="D133" s="1286" t="s">
        <v>7447</v>
      </c>
      <c r="E133" s="1448">
        <v>0</v>
      </c>
      <c r="F133" s="1745" t="s">
        <v>3862</v>
      </c>
      <c r="G133" s="1275" t="s">
        <v>3863</v>
      </c>
      <c r="H133" s="1448">
        <v>0.95</v>
      </c>
      <c r="I133" s="1275" t="s">
        <v>717</v>
      </c>
      <c r="J133" s="1275" t="s">
        <v>1277</v>
      </c>
      <c r="K133" s="1448">
        <f t="shared" si="2"/>
        <v>0.95</v>
      </c>
      <c r="L133" s="1268">
        <v>42524</v>
      </c>
      <c r="M133" s="4841">
        <v>42528</v>
      </c>
      <c r="N133" s="4841">
        <v>42529</v>
      </c>
      <c r="O133" s="205" t="s">
        <v>6312</v>
      </c>
    </row>
    <row r="134" spans="1:15">
      <c r="A134" s="1253">
        <v>11</v>
      </c>
      <c r="B134" s="2623" t="s">
        <v>6780</v>
      </c>
      <c r="C134" s="1745">
        <v>404</v>
      </c>
      <c r="D134" s="1286" t="s">
        <v>3855</v>
      </c>
      <c r="E134" s="1448">
        <v>0</v>
      </c>
      <c r="F134" s="1745" t="s">
        <v>1223</v>
      </c>
      <c r="G134" s="1275" t="s">
        <v>580</v>
      </c>
      <c r="H134" s="1448">
        <v>1.03</v>
      </c>
      <c r="I134" s="1275" t="s">
        <v>1332</v>
      </c>
      <c r="J134" s="1275" t="s">
        <v>1329</v>
      </c>
      <c r="K134" s="1448">
        <f t="shared" si="2"/>
        <v>1.03</v>
      </c>
      <c r="L134" s="1268">
        <v>42525</v>
      </c>
      <c r="M134" s="4841">
        <v>42529</v>
      </c>
      <c r="N134" s="4841">
        <v>42530</v>
      </c>
      <c r="O134" s="205" t="s">
        <v>6312</v>
      </c>
    </row>
    <row r="135" spans="1:15">
      <c r="A135" s="1745">
        <v>11</v>
      </c>
      <c r="B135" s="2211" t="s">
        <v>6780</v>
      </c>
      <c r="C135" s="1745">
        <v>668</v>
      </c>
      <c r="D135" s="1286" t="s">
        <v>7448</v>
      </c>
      <c r="E135" s="1448">
        <v>0</v>
      </c>
      <c r="F135" s="1745" t="s">
        <v>717</v>
      </c>
      <c r="G135" s="1275" t="s">
        <v>1277</v>
      </c>
      <c r="H135" s="1448">
        <v>4.58</v>
      </c>
      <c r="I135" s="1275" t="s">
        <v>33</v>
      </c>
      <c r="J135" s="1275" t="s">
        <v>33</v>
      </c>
      <c r="K135" s="1448">
        <f t="shared" si="2"/>
        <v>4.58</v>
      </c>
      <c r="L135" s="1268">
        <v>42526</v>
      </c>
      <c r="M135" s="4841">
        <v>42530</v>
      </c>
      <c r="N135" s="4841">
        <v>42537</v>
      </c>
      <c r="O135" s="205" t="s">
        <v>6312</v>
      </c>
    </row>
    <row r="136" spans="1:15">
      <c r="A136" s="1253">
        <v>11</v>
      </c>
      <c r="B136" s="2623" t="s">
        <v>6780</v>
      </c>
      <c r="C136" s="1745">
        <v>131</v>
      </c>
      <c r="D136" s="1286" t="s">
        <v>7449</v>
      </c>
      <c r="E136" s="1448">
        <v>2.0099999999999998</v>
      </c>
      <c r="F136" s="1745" t="s">
        <v>6320</v>
      </c>
      <c r="G136" s="1275" t="s">
        <v>35</v>
      </c>
      <c r="H136" s="1448">
        <v>3.45</v>
      </c>
      <c r="I136" s="1275" t="s">
        <v>3857</v>
      </c>
      <c r="J136" s="1275" t="s">
        <v>6325</v>
      </c>
      <c r="K136" s="1448">
        <f t="shared" si="2"/>
        <v>1.4400000000000004</v>
      </c>
      <c r="L136" s="1268">
        <v>42527</v>
      </c>
      <c r="M136" s="4841">
        <v>42538</v>
      </c>
      <c r="N136" s="4841">
        <v>42545</v>
      </c>
      <c r="O136" s="205" t="s">
        <v>6312</v>
      </c>
    </row>
    <row r="137" spans="1:15">
      <c r="A137" s="1745">
        <v>11</v>
      </c>
      <c r="B137" s="2211" t="s">
        <v>6780</v>
      </c>
      <c r="C137" s="1745">
        <v>274</v>
      </c>
      <c r="D137" s="1286" t="s">
        <v>6344</v>
      </c>
      <c r="E137" s="1448">
        <v>0</v>
      </c>
      <c r="F137" s="1745" t="s">
        <v>1306</v>
      </c>
      <c r="G137" s="1275" t="s">
        <v>1293</v>
      </c>
      <c r="H137" s="1448">
        <v>2.12</v>
      </c>
      <c r="I137" s="1275" t="s">
        <v>1294</v>
      </c>
      <c r="J137" s="1275" t="s">
        <v>1295</v>
      </c>
      <c r="K137" s="1448">
        <f t="shared" si="2"/>
        <v>2.12</v>
      </c>
      <c r="L137" s="1268">
        <v>42552</v>
      </c>
      <c r="M137" s="4841">
        <v>42548</v>
      </c>
      <c r="N137" s="4841">
        <v>42550</v>
      </c>
      <c r="O137" s="205" t="s">
        <v>6312</v>
      </c>
    </row>
    <row r="138" spans="1:15">
      <c r="A138" s="1253">
        <v>11</v>
      </c>
      <c r="B138" s="2623" t="s">
        <v>6780</v>
      </c>
      <c r="C138" s="1745">
        <v>599</v>
      </c>
      <c r="D138" s="1286" t="s">
        <v>7485</v>
      </c>
      <c r="E138" s="1448">
        <v>0</v>
      </c>
      <c r="F138" s="1745" t="s">
        <v>365</v>
      </c>
      <c r="G138" s="1275" t="s">
        <v>6366</v>
      </c>
      <c r="H138" s="1448">
        <v>0.76</v>
      </c>
      <c r="I138" s="1275" t="s">
        <v>6320</v>
      </c>
      <c r="J138" s="1275" t="s">
        <v>35</v>
      </c>
      <c r="K138" s="1448">
        <f t="shared" si="2"/>
        <v>0.76</v>
      </c>
      <c r="L138" s="1268">
        <v>42552</v>
      </c>
      <c r="M138" s="4841">
        <v>42563</v>
      </c>
      <c r="N138" s="4841">
        <v>42563</v>
      </c>
      <c r="O138" s="205" t="s">
        <v>6312</v>
      </c>
    </row>
    <row r="139" spans="1:15">
      <c r="A139" s="1253">
        <v>11</v>
      </c>
      <c r="B139" s="2211" t="s">
        <v>6780</v>
      </c>
      <c r="C139" s="1745">
        <v>133</v>
      </c>
      <c r="D139" s="1286" t="s">
        <v>7483</v>
      </c>
      <c r="E139" s="1448">
        <v>0</v>
      </c>
      <c r="F139" s="1745" t="s">
        <v>7484</v>
      </c>
      <c r="G139" s="1275" t="s">
        <v>1374</v>
      </c>
      <c r="H139" s="1448">
        <v>1.96</v>
      </c>
      <c r="I139" s="1275" t="s">
        <v>1353</v>
      </c>
      <c r="J139" s="1275" t="s">
        <v>3865</v>
      </c>
      <c r="K139" s="1448">
        <f t="shared" si="2"/>
        <v>1.96</v>
      </c>
      <c r="L139" s="1268">
        <v>42553</v>
      </c>
      <c r="M139" s="4841">
        <v>42550</v>
      </c>
      <c r="N139" s="4841">
        <v>42552</v>
      </c>
      <c r="O139" s="205" t="s">
        <v>6312</v>
      </c>
    </row>
    <row r="140" spans="1:15">
      <c r="A140" s="1745">
        <v>11</v>
      </c>
      <c r="B140" s="2623" t="s">
        <v>6780</v>
      </c>
      <c r="C140" s="1745">
        <v>197</v>
      </c>
      <c r="D140" s="1286" t="s">
        <v>1302</v>
      </c>
      <c r="E140" s="1448">
        <v>0</v>
      </c>
      <c r="F140" s="1745" t="s">
        <v>1303</v>
      </c>
      <c r="G140" s="1275" t="s">
        <v>1304</v>
      </c>
      <c r="H140" s="1448">
        <v>1.24</v>
      </c>
      <c r="I140" s="1275" t="s">
        <v>1305</v>
      </c>
      <c r="J140" s="1275" t="s">
        <v>6337</v>
      </c>
      <c r="K140" s="1448">
        <f t="shared" si="2"/>
        <v>1.24</v>
      </c>
      <c r="L140" s="1268">
        <v>42554</v>
      </c>
      <c r="M140" s="4841">
        <v>42552</v>
      </c>
      <c r="N140" s="4841">
        <v>42556</v>
      </c>
      <c r="O140" s="205" t="s">
        <v>6312</v>
      </c>
    </row>
    <row r="141" spans="1:15">
      <c r="A141" s="1253">
        <v>11</v>
      </c>
      <c r="B141" s="2211" t="s">
        <v>6780</v>
      </c>
      <c r="C141" s="1745">
        <v>164</v>
      </c>
      <c r="D141" s="1286" t="s">
        <v>1304</v>
      </c>
      <c r="E141" s="1448">
        <v>0</v>
      </c>
      <c r="F141" s="1745" t="s">
        <v>365</v>
      </c>
      <c r="G141" s="1275" t="s">
        <v>6366</v>
      </c>
      <c r="H141" s="1448">
        <v>2.4900000000000002</v>
      </c>
      <c r="I141" s="1275" t="s">
        <v>1294</v>
      </c>
      <c r="J141" s="1275" t="s">
        <v>1295</v>
      </c>
      <c r="K141" s="1448">
        <f t="shared" si="2"/>
        <v>2.4900000000000002</v>
      </c>
      <c r="L141" s="1268">
        <v>42555</v>
      </c>
      <c r="M141" s="4841">
        <v>42556</v>
      </c>
      <c r="N141" s="4841">
        <v>42562</v>
      </c>
      <c r="O141" s="205" t="s">
        <v>6312</v>
      </c>
    </row>
    <row r="142" spans="1:15">
      <c r="A142" s="1745">
        <v>11</v>
      </c>
      <c r="B142" s="2623" t="s">
        <v>6780</v>
      </c>
      <c r="C142" s="1745">
        <v>218</v>
      </c>
      <c r="D142" s="1286" t="s">
        <v>6347</v>
      </c>
      <c r="E142" s="1448">
        <v>1.34</v>
      </c>
      <c r="F142" s="1745" t="s">
        <v>6320</v>
      </c>
      <c r="G142" s="1275" t="s">
        <v>35</v>
      </c>
      <c r="H142" s="1448">
        <v>2.1</v>
      </c>
      <c r="I142" s="1275" t="s">
        <v>365</v>
      </c>
      <c r="J142" s="1275" t="s">
        <v>6366</v>
      </c>
      <c r="K142" s="1448">
        <f t="shared" si="2"/>
        <v>0.76</v>
      </c>
      <c r="L142" s="1268">
        <v>42556</v>
      </c>
      <c r="M142" s="4841">
        <v>42562</v>
      </c>
      <c r="N142" s="4841">
        <v>42563</v>
      </c>
      <c r="O142" s="205" t="s">
        <v>6312</v>
      </c>
    </row>
    <row r="143" spans="1:15">
      <c r="A143" s="1745">
        <v>11</v>
      </c>
      <c r="B143" s="2211" t="s">
        <v>6780</v>
      </c>
      <c r="C143" s="1745">
        <v>40</v>
      </c>
      <c r="D143" s="1286" t="s">
        <v>1328</v>
      </c>
      <c r="E143" s="1448">
        <v>0</v>
      </c>
      <c r="F143" s="1745" t="s">
        <v>365</v>
      </c>
      <c r="G143" s="1275" t="s">
        <v>6366</v>
      </c>
      <c r="H143" s="1448">
        <v>4.18</v>
      </c>
      <c r="I143" s="1275" t="s">
        <v>602</v>
      </c>
      <c r="J143" s="1275" t="s">
        <v>7478</v>
      </c>
      <c r="K143" s="1448">
        <f t="shared" si="2"/>
        <v>4.18</v>
      </c>
      <c r="L143" s="1268">
        <v>42583</v>
      </c>
      <c r="M143" s="4841">
        <v>42495</v>
      </c>
      <c r="N143" s="4841">
        <v>42502</v>
      </c>
      <c r="O143" s="205" t="s">
        <v>6312</v>
      </c>
    </row>
    <row r="144" spans="1:15">
      <c r="A144" s="1253">
        <v>11</v>
      </c>
      <c r="B144" s="2623" t="s">
        <v>6780</v>
      </c>
      <c r="C144" s="1745">
        <v>226</v>
      </c>
      <c r="D144" s="1286" t="s">
        <v>7488</v>
      </c>
      <c r="E144" s="1448">
        <v>2.77</v>
      </c>
      <c r="F144" s="1745" t="s">
        <v>602</v>
      </c>
      <c r="G144" s="1275" t="s">
        <v>7478</v>
      </c>
      <c r="H144" s="1448">
        <v>3.33</v>
      </c>
      <c r="I144" s="1275" t="s">
        <v>7486</v>
      </c>
      <c r="J144" s="1275" t="s">
        <v>7487</v>
      </c>
      <c r="K144" s="1448">
        <f t="shared" si="2"/>
        <v>0.56000000000000005</v>
      </c>
      <c r="L144" s="1268">
        <v>42583</v>
      </c>
      <c r="M144" s="4841">
        <v>42572</v>
      </c>
      <c r="N144" s="4841">
        <v>42572</v>
      </c>
      <c r="O144" s="205" t="s">
        <v>6312</v>
      </c>
    </row>
    <row r="145" spans="1:15">
      <c r="A145" s="1745">
        <v>11</v>
      </c>
      <c r="B145" s="2211" t="s">
        <v>6780</v>
      </c>
      <c r="C145" s="1745">
        <v>226</v>
      </c>
      <c r="D145" s="1286" t="s">
        <v>7488</v>
      </c>
      <c r="E145" s="1448">
        <v>0</v>
      </c>
      <c r="F145" s="1745" t="s">
        <v>7486</v>
      </c>
      <c r="G145" s="1275" t="s">
        <v>7489</v>
      </c>
      <c r="H145" s="1448">
        <v>0.46</v>
      </c>
      <c r="I145" s="1275" t="s">
        <v>602</v>
      </c>
      <c r="J145" s="1275" t="s">
        <v>7478</v>
      </c>
      <c r="K145" s="1448">
        <f t="shared" si="2"/>
        <v>0.46</v>
      </c>
      <c r="L145" s="1268">
        <v>42585</v>
      </c>
      <c r="M145" s="4841">
        <v>42571</v>
      </c>
      <c r="N145" s="4841">
        <v>42571</v>
      </c>
      <c r="O145" s="205" t="s">
        <v>6312</v>
      </c>
    </row>
    <row r="146" spans="1:15">
      <c r="A146" s="1253">
        <v>11</v>
      </c>
      <c r="B146" s="2623" t="s">
        <v>6780</v>
      </c>
      <c r="C146" s="1745">
        <v>229</v>
      </c>
      <c r="D146" s="1286" t="s">
        <v>7487</v>
      </c>
      <c r="E146" s="1448">
        <v>0</v>
      </c>
      <c r="F146" s="1745" t="s">
        <v>602</v>
      </c>
      <c r="G146" s="1275" t="s">
        <v>7478</v>
      </c>
      <c r="H146" s="1448">
        <v>5.16</v>
      </c>
      <c r="I146" s="1275" t="s">
        <v>602</v>
      </c>
      <c r="J146" s="1275" t="s">
        <v>7478</v>
      </c>
      <c r="K146" s="1448">
        <f t="shared" si="2"/>
        <v>5.16</v>
      </c>
      <c r="L146" s="1268">
        <v>42614</v>
      </c>
      <c r="M146" s="4841">
        <v>42564</v>
      </c>
      <c r="N146" s="4841">
        <v>42571</v>
      </c>
      <c r="O146" s="205" t="s">
        <v>6312</v>
      </c>
    </row>
    <row r="147" spans="1:15">
      <c r="A147" s="1745">
        <v>11</v>
      </c>
      <c r="B147" s="2211" t="s">
        <v>14742</v>
      </c>
      <c r="C147" s="1745">
        <v>150</v>
      </c>
      <c r="D147" s="1286" t="s">
        <v>1287</v>
      </c>
      <c r="E147" s="1448">
        <v>0</v>
      </c>
      <c r="F147" s="1745" t="s">
        <v>602</v>
      </c>
      <c r="G147" s="1275" t="s">
        <v>7478</v>
      </c>
      <c r="H147" s="1448">
        <v>10.41</v>
      </c>
      <c r="I147" s="1275" t="s">
        <v>3867</v>
      </c>
      <c r="J147" s="1275" t="s">
        <v>7495</v>
      </c>
      <c r="K147" s="1448">
        <f t="shared" si="2"/>
        <v>10.41</v>
      </c>
      <c r="L147" s="1268">
        <v>42644</v>
      </c>
      <c r="M147" s="4841">
        <v>42577</v>
      </c>
      <c r="N147" s="4841">
        <v>42684</v>
      </c>
      <c r="O147" s="205" t="s">
        <v>6312</v>
      </c>
    </row>
    <row r="148" spans="1:15">
      <c r="A148" s="1745">
        <v>11</v>
      </c>
      <c r="B148" s="2211" t="s">
        <v>6780</v>
      </c>
      <c r="C148" s="1745">
        <v>128</v>
      </c>
      <c r="D148" s="1286" t="s">
        <v>7490</v>
      </c>
      <c r="E148" s="1448">
        <v>0</v>
      </c>
      <c r="F148" s="1745" t="s">
        <v>1327</v>
      </c>
      <c r="G148" s="1275" t="s">
        <v>1328</v>
      </c>
      <c r="H148" s="1448">
        <v>2</v>
      </c>
      <c r="I148" s="1275" t="s">
        <v>7486</v>
      </c>
      <c r="J148" s="1275" t="s">
        <v>7487</v>
      </c>
      <c r="K148" s="1448">
        <f t="shared" si="2"/>
        <v>2</v>
      </c>
      <c r="L148" s="1268">
        <v>42675</v>
      </c>
      <c r="M148" s="4841">
        <v>42572</v>
      </c>
      <c r="N148" s="4841">
        <v>42573</v>
      </c>
      <c r="O148" s="205" t="s">
        <v>6312</v>
      </c>
    </row>
    <row r="149" spans="1:15">
      <c r="A149" s="1253">
        <v>11</v>
      </c>
      <c r="B149" s="2623" t="s">
        <v>6780</v>
      </c>
      <c r="C149" s="1745">
        <v>584</v>
      </c>
      <c r="D149" s="1286" t="s">
        <v>7491</v>
      </c>
      <c r="E149" s="1448">
        <v>0</v>
      </c>
      <c r="F149" s="1745" t="s">
        <v>7492</v>
      </c>
      <c r="G149" s="1275" t="s">
        <v>1326</v>
      </c>
      <c r="H149" s="1448">
        <v>1.26</v>
      </c>
      <c r="I149" s="1275" t="s">
        <v>7493</v>
      </c>
      <c r="J149" s="1275" t="s">
        <v>7494</v>
      </c>
      <c r="K149" s="1448">
        <f t="shared" si="2"/>
        <v>1.26</v>
      </c>
      <c r="L149" s="1268">
        <v>42675</v>
      </c>
      <c r="M149" s="4841">
        <v>42576</v>
      </c>
      <c r="N149" s="4841">
        <v>42576</v>
      </c>
      <c r="O149" s="205" t="s">
        <v>6312</v>
      </c>
    </row>
    <row r="150" spans="1:15">
      <c r="A150" s="1253">
        <v>11</v>
      </c>
      <c r="B150" s="2623" t="s">
        <v>6780</v>
      </c>
      <c r="C150" s="1745">
        <v>285</v>
      </c>
      <c r="D150" s="1286" t="s">
        <v>6349</v>
      </c>
      <c r="E150" s="1448">
        <v>0</v>
      </c>
      <c r="F150" s="1745" t="s">
        <v>3867</v>
      </c>
      <c r="G150" s="1275" t="s">
        <v>7495</v>
      </c>
      <c r="H150" s="1448">
        <v>3.59</v>
      </c>
      <c r="I150" s="1275" t="s">
        <v>7496</v>
      </c>
      <c r="J150" s="1275" t="s">
        <v>6376</v>
      </c>
      <c r="K150" s="1448">
        <f t="shared" si="2"/>
        <v>3.59</v>
      </c>
      <c r="L150" s="1268">
        <v>42675</v>
      </c>
      <c r="M150" s="4841">
        <v>42646</v>
      </c>
      <c r="N150" s="4841">
        <v>42649</v>
      </c>
      <c r="O150" s="205" t="s">
        <v>6312</v>
      </c>
    </row>
    <row r="151" spans="1:15">
      <c r="A151" s="1745">
        <v>11</v>
      </c>
      <c r="B151" s="2211" t="s">
        <v>6780</v>
      </c>
      <c r="C151" s="1745">
        <v>198</v>
      </c>
      <c r="D151" s="1286" t="s">
        <v>7497</v>
      </c>
      <c r="E151" s="1448">
        <v>0</v>
      </c>
      <c r="F151" s="1745" t="s">
        <v>7498</v>
      </c>
      <c r="G151" s="1275" t="s">
        <v>1320</v>
      </c>
      <c r="H151" s="1448">
        <v>0.72</v>
      </c>
      <c r="I151" s="1275" t="s">
        <v>1226</v>
      </c>
      <c r="J151" s="1275" t="s">
        <v>1287</v>
      </c>
      <c r="K151" s="1448">
        <f t="shared" si="2"/>
        <v>0.72</v>
      </c>
      <c r="L151" s="1268">
        <v>42675</v>
      </c>
      <c r="M151" s="4841">
        <v>42639</v>
      </c>
      <c r="N151" s="4841">
        <v>42639</v>
      </c>
      <c r="O151" s="205" t="s">
        <v>6312</v>
      </c>
    </row>
    <row r="152" spans="1:15">
      <c r="A152" s="1253">
        <v>11</v>
      </c>
      <c r="B152" s="2623" t="s">
        <v>6780</v>
      </c>
      <c r="C152" s="1745">
        <v>393</v>
      </c>
      <c r="D152" s="1286" t="s">
        <v>7499</v>
      </c>
      <c r="E152" s="1448">
        <v>0</v>
      </c>
      <c r="F152" s="1745" t="s">
        <v>1225</v>
      </c>
      <c r="G152" s="1275" t="s">
        <v>1292</v>
      </c>
      <c r="H152" s="1448">
        <v>1.93</v>
      </c>
      <c r="I152" s="1275" t="s">
        <v>7500</v>
      </c>
      <c r="J152" s="1275" t="s">
        <v>1290</v>
      </c>
      <c r="K152" s="1448">
        <f t="shared" si="2"/>
        <v>1.93</v>
      </c>
      <c r="L152" s="1268">
        <v>42675</v>
      </c>
      <c r="M152" s="4841">
        <v>42640</v>
      </c>
      <c r="N152" s="4841">
        <v>42643</v>
      </c>
      <c r="O152" s="205" t="s">
        <v>6312</v>
      </c>
    </row>
    <row r="153" spans="1:15">
      <c r="A153" s="1745">
        <v>11</v>
      </c>
      <c r="B153" s="2211" t="s">
        <v>14742</v>
      </c>
      <c r="C153" s="1745">
        <v>18</v>
      </c>
      <c r="D153" s="1286" t="s">
        <v>1292</v>
      </c>
      <c r="E153" s="1448">
        <v>0</v>
      </c>
      <c r="F153" s="1745" t="s">
        <v>602</v>
      </c>
      <c r="G153" s="1275" t="s">
        <v>7501</v>
      </c>
      <c r="H153" s="1448">
        <v>8.98</v>
      </c>
      <c r="I153" s="1275" t="s">
        <v>3866</v>
      </c>
      <c r="J153" s="1275" t="s">
        <v>7502</v>
      </c>
      <c r="K153" s="1448">
        <f t="shared" si="2"/>
        <v>8.98</v>
      </c>
      <c r="L153" s="1268">
        <v>42705</v>
      </c>
      <c r="M153" s="4841">
        <v>42702</v>
      </c>
      <c r="N153" s="4841">
        <v>42719</v>
      </c>
      <c r="O153" s="205" t="s">
        <v>6312</v>
      </c>
    </row>
    <row r="154" spans="1:15">
      <c r="A154" s="1253">
        <v>11</v>
      </c>
      <c r="B154" s="2623" t="s">
        <v>6780</v>
      </c>
      <c r="C154" s="1745">
        <v>248</v>
      </c>
      <c r="D154" s="1286" t="s">
        <v>7502</v>
      </c>
      <c r="E154" s="1448">
        <v>0</v>
      </c>
      <c r="F154" s="1745" t="s">
        <v>1225</v>
      </c>
      <c r="G154" s="1275" t="s">
        <v>1292</v>
      </c>
      <c r="H154" s="1448">
        <v>0.92</v>
      </c>
      <c r="I154" s="1275" t="s">
        <v>1225</v>
      </c>
      <c r="J154" s="1275" t="s">
        <v>1292</v>
      </c>
      <c r="K154" s="1448">
        <f t="shared" si="2"/>
        <v>0.92</v>
      </c>
      <c r="L154" s="1268">
        <v>42705</v>
      </c>
      <c r="M154" s="4841">
        <v>42649</v>
      </c>
      <c r="N154" s="4841">
        <v>42649</v>
      </c>
      <c r="O154" s="205" t="s">
        <v>6312</v>
      </c>
    </row>
    <row r="155" spans="1:15">
      <c r="A155" s="838">
        <v>11</v>
      </c>
      <c r="B155" s="2623" t="s">
        <v>6780</v>
      </c>
      <c r="C155" s="196">
        <v>54</v>
      </c>
      <c r="D155" s="196" t="s">
        <v>7504</v>
      </c>
      <c r="E155" s="76">
        <v>0</v>
      </c>
      <c r="F155" s="196" t="s">
        <v>1225</v>
      </c>
      <c r="G155" s="1026" t="s">
        <v>1292</v>
      </c>
      <c r="H155" s="76">
        <v>12.29</v>
      </c>
      <c r="I155" s="1026" t="s">
        <v>1353</v>
      </c>
      <c r="J155" s="1026" t="s">
        <v>3870</v>
      </c>
      <c r="K155" s="76">
        <f t="shared" ref="K155:K194" si="3">H155-E155</f>
        <v>12.29</v>
      </c>
      <c r="L155" s="586">
        <v>42736</v>
      </c>
      <c r="M155" s="522">
        <v>42754</v>
      </c>
      <c r="N155" s="522">
        <v>42780</v>
      </c>
      <c r="O155" s="205" t="s">
        <v>6312</v>
      </c>
    </row>
    <row r="156" spans="1:15">
      <c r="A156" s="838">
        <v>11</v>
      </c>
      <c r="B156" s="2623" t="s">
        <v>6780</v>
      </c>
      <c r="C156" s="196">
        <v>15</v>
      </c>
      <c r="D156" s="196" t="s">
        <v>7511</v>
      </c>
      <c r="E156" s="76">
        <v>0</v>
      </c>
      <c r="F156" s="196" t="s">
        <v>7503</v>
      </c>
      <c r="G156" s="1026" t="s">
        <v>7504</v>
      </c>
      <c r="H156" s="76">
        <v>4.12</v>
      </c>
      <c r="I156" s="1026" t="s">
        <v>1224</v>
      </c>
      <c r="J156" s="1026" t="s">
        <v>3869</v>
      </c>
      <c r="K156" s="76">
        <f t="shared" si="3"/>
        <v>4.12</v>
      </c>
      <c r="L156" s="586">
        <v>42736</v>
      </c>
      <c r="M156" s="522">
        <v>42783</v>
      </c>
      <c r="N156" s="522">
        <v>42789</v>
      </c>
      <c r="O156" s="205" t="s">
        <v>6312</v>
      </c>
    </row>
    <row r="157" spans="1:15">
      <c r="A157" s="196">
        <v>11</v>
      </c>
      <c r="B157" s="2623" t="s">
        <v>6780</v>
      </c>
      <c r="C157" s="838">
        <v>92</v>
      </c>
      <c r="D157" s="838" t="s">
        <v>7513</v>
      </c>
      <c r="E157" s="1043">
        <v>2.4500000000000002</v>
      </c>
      <c r="F157" s="838" t="s">
        <v>6320</v>
      </c>
      <c r="G157" s="578" t="s">
        <v>35</v>
      </c>
      <c r="H157" s="1043">
        <v>5.22</v>
      </c>
      <c r="I157" s="838" t="s">
        <v>7503</v>
      </c>
      <c r="J157" s="578" t="s">
        <v>7504</v>
      </c>
      <c r="K157" s="76">
        <f t="shared" si="3"/>
        <v>2.7699999999999996</v>
      </c>
      <c r="L157" s="586">
        <v>42736</v>
      </c>
      <c r="M157" s="4842">
        <v>42796</v>
      </c>
      <c r="N157" s="4842">
        <v>42802</v>
      </c>
      <c r="O157" s="205" t="s">
        <v>6312</v>
      </c>
    </row>
    <row r="158" spans="1:15">
      <c r="A158" s="838">
        <v>11</v>
      </c>
      <c r="B158" s="2623" t="s">
        <v>6780</v>
      </c>
      <c r="C158" s="196">
        <v>117</v>
      </c>
      <c r="D158" s="196" t="s">
        <v>7515</v>
      </c>
      <c r="E158" s="76">
        <v>0</v>
      </c>
      <c r="F158" s="196" t="s">
        <v>7512</v>
      </c>
      <c r="G158" s="1026" t="s">
        <v>7513</v>
      </c>
      <c r="H158" s="76">
        <v>1.9</v>
      </c>
      <c r="I158" s="1026" t="s">
        <v>7516</v>
      </c>
      <c r="J158" s="1026" t="s">
        <v>7517</v>
      </c>
      <c r="K158" s="76">
        <f t="shared" si="3"/>
        <v>1.9</v>
      </c>
      <c r="L158" s="586">
        <v>42767</v>
      </c>
      <c r="M158" s="4842">
        <v>42803</v>
      </c>
      <c r="N158" s="4842">
        <v>42818</v>
      </c>
      <c r="O158" s="205" t="s">
        <v>6312</v>
      </c>
    </row>
    <row r="159" spans="1:15">
      <c r="A159" s="838">
        <v>11</v>
      </c>
      <c r="B159" s="2623" t="s">
        <v>6780</v>
      </c>
      <c r="C159" s="196">
        <v>116</v>
      </c>
      <c r="D159" s="196" t="s">
        <v>7517</v>
      </c>
      <c r="E159" s="76">
        <v>0</v>
      </c>
      <c r="F159" s="196" t="s">
        <v>1225</v>
      </c>
      <c r="G159" s="1026" t="s">
        <v>1292</v>
      </c>
      <c r="H159" s="76">
        <v>1.45</v>
      </c>
      <c r="I159" s="1026" t="s">
        <v>7518</v>
      </c>
      <c r="J159" s="1026" t="s">
        <v>7522</v>
      </c>
      <c r="K159" s="76">
        <f t="shared" si="3"/>
        <v>1.45</v>
      </c>
      <c r="L159" s="586">
        <v>42767</v>
      </c>
      <c r="M159" s="4842">
        <v>42818</v>
      </c>
      <c r="N159" s="4842">
        <v>42821</v>
      </c>
      <c r="O159" s="205" t="s">
        <v>6312</v>
      </c>
    </row>
    <row r="160" spans="1:15">
      <c r="A160" s="196">
        <v>11</v>
      </c>
      <c r="B160" s="2623" t="s">
        <v>6780</v>
      </c>
      <c r="C160" s="196">
        <v>492</v>
      </c>
      <c r="D160" s="196" t="s">
        <v>7520</v>
      </c>
      <c r="E160" s="76">
        <v>0</v>
      </c>
      <c r="F160" s="196" t="s">
        <v>7518</v>
      </c>
      <c r="G160" s="1026" t="s">
        <v>7522</v>
      </c>
      <c r="H160" s="76">
        <v>0.37</v>
      </c>
      <c r="I160" s="1026" t="s">
        <v>7514</v>
      </c>
      <c r="J160" s="1026" t="s">
        <v>7515</v>
      </c>
      <c r="K160" s="76">
        <f t="shared" si="3"/>
        <v>0.37</v>
      </c>
      <c r="L160" s="586">
        <v>42767</v>
      </c>
      <c r="M160" s="4842">
        <v>42822</v>
      </c>
      <c r="N160" s="4842">
        <v>42822</v>
      </c>
      <c r="O160" s="205" t="s">
        <v>6312</v>
      </c>
    </row>
    <row r="161" spans="1:15">
      <c r="A161" s="838">
        <v>11</v>
      </c>
      <c r="B161" s="2623" t="s">
        <v>6780</v>
      </c>
      <c r="C161" s="196">
        <v>519</v>
      </c>
      <c r="D161" s="196" t="s">
        <v>7521</v>
      </c>
      <c r="E161" s="76">
        <v>0</v>
      </c>
      <c r="F161" s="196" t="s">
        <v>7516</v>
      </c>
      <c r="G161" s="1026" t="s">
        <v>7517</v>
      </c>
      <c r="H161" s="76">
        <v>0.78</v>
      </c>
      <c r="I161" s="1026" t="s">
        <v>7519</v>
      </c>
      <c r="J161" s="1026" t="s">
        <v>7520</v>
      </c>
      <c r="K161" s="76">
        <f t="shared" si="3"/>
        <v>0.78</v>
      </c>
      <c r="L161" s="586">
        <v>42767</v>
      </c>
      <c r="M161" s="4842">
        <v>42822</v>
      </c>
      <c r="N161" s="4842">
        <v>42822</v>
      </c>
      <c r="O161" s="205" t="s">
        <v>6312</v>
      </c>
    </row>
    <row r="162" spans="1:15">
      <c r="A162" s="838">
        <v>11</v>
      </c>
      <c r="B162" s="2623" t="s">
        <v>6780</v>
      </c>
      <c r="C162" s="196">
        <v>206</v>
      </c>
      <c r="D162" s="196" t="s">
        <v>7522</v>
      </c>
      <c r="E162" s="76">
        <v>0</v>
      </c>
      <c r="F162" s="196" t="s">
        <v>1353</v>
      </c>
      <c r="G162" s="1026" t="s">
        <v>1354</v>
      </c>
      <c r="H162" s="76">
        <v>1.88</v>
      </c>
      <c r="I162" s="1026" t="s">
        <v>7519</v>
      </c>
      <c r="J162" s="1026" t="s">
        <v>7520</v>
      </c>
      <c r="K162" s="76">
        <f t="shared" si="3"/>
        <v>1.88</v>
      </c>
      <c r="L162" s="586">
        <v>42795</v>
      </c>
      <c r="M162" s="4842">
        <v>42823</v>
      </c>
      <c r="N162" s="4842">
        <v>42824</v>
      </c>
      <c r="O162" s="205" t="s">
        <v>6312</v>
      </c>
    </row>
    <row r="163" spans="1:15">
      <c r="A163" s="196">
        <v>11</v>
      </c>
      <c r="B163" s="2623" t="s">
        <v>6780</v>
      </c>
      <c r="C163" s="196">
        <v>238</v>
      </c>
      <c r="D163" s="196" t="s">
        <v>7523</v>
      </c>
      <c r="E163" s="76">
        <v>0</v>
      </c>
      <c r="F163" s="196" t="s">
        <v>1353</v>
      </c>
      <c r="G163" s="1026" t="s">
        <v>1354</v>
      </c>
      <c r="H163" s="76">
        <v>1.33</v>
      </c>
      <c r="I163" s="1026" t="s">
        <v>1225</v>
      </c>
      <c r="J163" s="1026" t="s">
        <v>1292</v>
      </c>
      <c r="K163" s="76">
        <f t="shared" si="3"/>
        <v>1.33</v>
      </c>
      <c r="L163" s="586">
        <v>42795</v>
      </c>
      <c r="M163" s="4842">
        <v>42828</v>
      </c>
      <c r="N163" s="4842">
        <v>42829</v>
      </c>
      <c r="O163" s="205" t="s">
        <v>6312</v>
      </c>
    </row>
    <row r="164" spans="1:15">
      <c r="A164" s="838">
        <v>11</v>
      </c>
      <c r="B164" s="2623" t="s">
        <v>6780</v>
      </c>
      <c r="C164" s="196">
        <v>64</v>
      </c>
      <c r="D164" s="196" t="s">
        <v>7524</v>
      </c>
      <c r="E164" s="76">
        <v>0</v>
      </c>
      <c r="F164" s="196" t="s">
        <v>7512</v>
      </c>
      <c r="G164" s="1026" t="s">
        <v>7513</v>
      </c>
      <c r="H164" s="76">
        <v>2.91</v>
      </c>
      <c r="I164" s="1026" t="s">
        <v>1353</v>
      </c>
      <c r="J164" s="1026" t="s">
        <v>1354</v>
      </c>
      <c r="K164" s="76">
        <f t="shared" si="3"/>
        <v>2.91</v>
      </c>
      <c r="L164" s="586">
        <v>42795</v>
      </c>
      <c r="M164" s="4842">
        <v>42829</v>
      </c>
      <c r="N164" s="4842">
        <v>42832</v>
      </c>
      <c r="O164" s="205" t="s">
        <v>6312</v>
      </c>
    </row>
    <row r="165" spans="1:15">
      <c r="A165" s="838">
        <v>11</v>
      </c>
      <c r="B165" s="2623" t="s">
        <v>14742</v>
      </c>
      <c r="C165" s="196">
        <v>105</v>
      </c>
      <c r="D165" s="196" t="s">
        <v>7525</v>
      </c>
      <c r="E165" s="76">
        <v>0</v>
      </c>
      <c r="F165" s="196" t="s">
        <v>602</v>
      </c>
      <c r="G165" s="1026" t="s">
        <v>7574</v>
      </c>
      <c r="H165" s="76">
        <v>1.89</v>
      </c>
      <c r="I165" s="1026" t="s">
        <v>1224</v>
      </c>
      <c r="J165" s="1026" t="s">
        <v>3869</v>
      </c>
      <c r="K165" s="76">
        <f t="shared" si="3"/>
        <v>1.89</v>
      </c>
      <c r="L165" s="586">
        <v>42795</v>
      </c>
      <c r="M165" s="4842">
        <v>42835</v>
      </c>
      <c r="N165" s="4842">
        <v>42836</v>
      </c>
      <c r="O165" s="205" t="s">
        <v>6312</v>
      </c>
    </row>
    <row r="166" spans="1:15">
      <c r="A166" s="196">
        <v>11</v>
      </c>
      <c r="B166" s="2211" t="s">
        <v>14742</v>
      </c>
      <c r="C166" s="196">
        <v>105</v>
      </c>
      <c r="D166" s="196" t="s">
        <v>3870</v>
      </c>
      <c r="E166" s="76">
        <v>1.89</v>
      </c>
      <c r="F166" s="196" t="s">
        <v>1224</v>
      </c>
      <c r="G166" s="1026" t="s">
        <v>3869</v>
      </c>
      <c r="H166" s="76">
        <v>5.84</v>
      </c>
      <c r="I166" s="1026" t="s">
        <v>1224</v>
      </c>
      <c r="J166" s="1026" t="s">
        <v>3870</v>
      </c>
      <c r="K166" s="76">
        <f t="shared" si="3"/>
        <v>3.95</v>
      </c>
      <c r="L166" s="586">
        <v>42826</v>
      </c>
      <c r="M166" s="4842">
        <v>42836</v>
      </c>
      <c r="N166" s="4842">
        <v>42842</v>
      </c>
      <c r="O166" s="205" t="s">
        <v>6312</v>
      </c>
    </row>
    <row r="167" spans="1:15">
      <c r="A167" s="838">
        <v>11</v>
      </c>
      <c r="B167" s="2623" t="s">
        <v>14742</v>
      </c>
      <c r="C167" s="196">
        <v>105</v>
      </c>
      <c r="D167" s="196" t="s">
        <v>1354</v>
      </c>
      <c r="E167" s="76">
        <v>5.84</v>
      </c>
      <c r="F167" s="196" t="s">
        <v>1224</v>
      </c>
      <c r="G167" s="1026" t="s">
        <v>3870</v>
      </c>
      <c r="H167" s="76">
        <v>15.42</v>
      </c>
      <c r="I167" s="1026" t="s">
        <v>1349</v>
      </c>
      <c r="J167" s="1026" t="s">
        <v>1350</v>
      </c>
      <c r="K167" s="76">
        <f t="shared" si="3"/>
        <v>9.58</v>
      </c>
      <c r="L167" s="586">
        <v>42826</v>
      </c>
      <c r="M167" s="4842">
        <v>42842</v>
      </c>
      <c r="N167" s="4842">
        <v>42852</v>
      </c>
      <c r="O167" s="205" t="s">
        <v>6312</v>
      </c>
    </row>
    <row r="168" spans="1:15">
      <c r="A168" s="838">
        <v>11</v>
      </c>
      <c r="B168" s="2623" t="s">
        <v>14742</v>
      </c>
      <c r="C168" s="196">
        <v>105</v>
      </c>
      <c r="D168" s="196" t="s">
        <v>1354</v>
      </c>
      <c r="E168" s="76">
        <v>15.42</v>
      </c>
      <c r="F168" s="196" t="s">
        <v>1349</v>
      </c>
      <c r="G168" s="1026" t="s">
        <v>1350</v>
      </c>
      <c r="H168" s="76">
        <v>19.96</v>
      </c>
      <c r="I168" s="1026" t="s">
        <v>1225</v>
      </c>
      <c r="J168" s="1026" t="s">
        <v>1292</v>
      </c>
      <c r="K168" s="76">
        <f t="shared" si="3"/>
        <v>4.5400000000000009</v>
      </c>
      <c r="L168" s="586">
        <v>42826</v>
      </c>
      <c r="M168" s="4842">
        <v>42852</v>
      </c>
      <c r="N168" s="4842">
        <v>42864</v>
      </c>
      <c r="O168" s="205" t="s">
        <v>6312</v>
      </c>
    </row>
    <row r="169" spans="1:15">
      <c r="A169" s="196">
        <v>11</v>
      </c>
      <c r="B169" s="2211" t="s">
        <v>6780</v>
      </c>
      <c r="C169" s="196">
        <v>132</v>
      </c>
      <c r="D169" s="196" t="s">
        <v>7526</v>
      </c>
      <c r="E169" s="76">
        <v>0</v>
      </c>
      <c r="F169" s="196" t="s">
        <v>7527</v>
      </c>
      <c r="G169" s="1026" t="s">
        <v>1352</v>
      </c>
      <c r="H169" s="76">
        <v>1.91</v>
      </c>
      <c r="I169" s="1026" t="s">
        <v>33</v>
      </c>
      <c r="J169" s="1026" t="s">
        <v>33</v>
      </c>
      <c r="K169" s="76">
        <f t="shared" si="3"/>
        <v>1.91</v>
      </c>
      <c r="L169" s="586">
        <v>42826</v>
      </c>
      <c r="M169" s="4842">
        <v>42866</v>
      </c>
      <c r="N169" s="4842">
        <v>42867</v>
      </c>
      <c r="O169" s="205" t="s">
        <v>6312</v>
      </c>
    </row>
    <row r="170" spans="1:15">
      <c r="A170" s="838">
        <v>11</v>
      </c>
      <c r="B170" s="2211" t="s">
        <v>6780</v>
      </c>
      <c r="C170" s="196">
        <v>199</v>
      </c>
      <c r="D170" s="196" t="s">
        <v>7529</v>
      </c>
      <c r="E170" s="76">
        <v>0</v>
      </c>
      <c r="F170" s="196" t="s">
        <v>1280</v>
      </c>
      <c r="G170" s="1026" t="s">
        <v>3829</v>
      </c>
      <c r="H170" s="76">
        <v>1.53</v>
      </c>
      <c r="I170" s="1026" t="s">
        <v>33</v>
      </c>
      <c r="J170" s="1026" t="s">
        <v>33</v>
      </c>
      <c r="K170" s="76">
        <f t="shared" si="3"/>
        <v>1.53</v>
      </c>
      <c r="L170" s="586">
        <v>42856</v>
      </c>
      <c r="M170" s="4842">
        <v>42870</v>
      </c>
      <c r="N170" s="4842">
        <v>42871</v>
      </c>
      <c r="O170" s="205" t="s">
        <v>6312</v>
      </c>
    </row>
    <row r="171" spans="1:15">
      <c r="A171" s="838">
        <v>11</v>
      </c>
      <c r="B171" s="2211" t="s">
        <v>6780</v>
      </c>
      <c r="C171" s="196">
        <v>643</v>
      </c>
      <c r="D171" s="196" t="s">
        <v>7530</v>
      </c>
      <c r="E171" s="76">
        <v>0</v>
      </c>
      <c r="F171" s="196" t="s">
        <v>7528</v>
      </c>
      <c r="G171" s="1026" t="s">
        <v>7529</v>
      </c>
      <c r="H171" s="76">
        <v>0.56999999999999995</v>
      </c>
      <c r="I171" s="1026" t="s">
        <v>33</v>
      </c>
      <c r="J171" s="1026" t="s">
        <v>33</v>
      </c>
      <c r="K171" s="76">
        <f t="shared" si="3"/>
        <v>0.56999999999999995</v>
      </c>
      <c r="L171" s="586">
        <v>42856</v>
      </c>
      <c r="M171" s="4842">
        <v>42871</v>
      </c>
      <c r="N171" s="4842">
        <v>42872</v>
      </c>
      <c r="O171" s="205" t="s">
        <v>6312</v>
      </c>
    </row>
    <row r="172" spans="1:15">
      <c r="A172" s="196">
        <v>11</v>
      </c>
      <c r="B172" s="2211" t="s">
        <v>6780</v>
      </c>
      <c r="C172" s="196">
        <v>298</v>
      </c>
      <c r="D172" s="196" t="s">
        <v>7531</v>
      </c>
      <c r="E172" s="76">
        <v>0</v>
      </c>
      <c r="F172" s="196" t="s">
        <v>1280</v>
      </c>
      <c r="G172" s="1026" t="s">
        <v>3829</v>
      </c>
      <c r="H172" s="76">
        <v>0.37</v>
      </c>
      <c r="I172" s="1026" t="s">
        <v>6320</v>
      </c>
      <c r="J172" s="1026" t="s">
        <v>35</v>
      </c>
      <c r="K172" s="76">
        <f t="shared" si="3"/>
        <v>0.37</v>
      </c>
      <c r="L172" s="586">
        <v>42856</v>
      </c>
      <c r="M172" s="4842">
        <v>42872</v>
      </c>
      <c r="N172" s="4842">
        <v>42873</v>
      </c>
      <c r="O172" s="205" t="s">
        <v>6312</v>
      </c>
    </row>
    <row r="173" spans="1:15">
      <c r="A173" s="838">
        <v>11</v>
      </c>
      <c r="B173" s="2211" t="s">
        <v>6780</v>
      </c>
      <c r="C173" s="196">
        <v>300</v>
      </c>
      <c r="D173" s="196" t="s">
        <v>1344</v>
      </c>
      <c r="E173" s="76">
        <v>0</v>
      </c>
      <c r="F173" s="196" t="s">
        <v>1343</v>
      </c>
      <c r="G173" s="1026" t="s">
        <v>1351</v>
      </c>
      <c r="H173" s="76">
        <v>0.98</v>
      </c>
      <c r="I173" s="1026" t="s">
        <v>1349</v>
      </c>
      <c r="J173" s="1026" t="s">
        <v>1350</v>
      </c>
      <c r="K173" s="76">
        <f t="shared" si="3"/>
        <v>0.98</v>
      </c>
      <c r="L173" s="586">
        <v>42856</v>
      </c>
      <c r="M173" s="4842">
        <v>42874</v>
      </c>
      <c r="N173" s="4842">
        <v>42877</v>
      </c>
      <c r="O173" s="205" t="s">
        <v>6312</v>
      </c>
    </row>
    <row r="174" spans="1:15">
      <c r="A174" s="196">
        <v>11</v>
      </c>
      <c r="B174" s="2211" t="s">
        <v>6780</v>
      </c>
      <c r="C174" s="196">
        <v>90</v>
      </c>
      <c r="D174" s="196" t="s">
        <v>3316</v>
      </c>
      <c r="E174" s="76">
        <v>0</v>
      </c>
      <c r="F174" s="196" t="s">
        <v>7534</v>
      </c>
      <c r="G174" s="1026" t="s">
        <v>3316</v>
      </c>
      <c r="H174" s="76">
        <v>1.44</v>
      </c>
      <c r="I174" s="1026" t="s">
        <v>1225</v>
      </c>
      <c r="J174" s="1026" t="s">
        <v>1322</v>
      </c>
      <c r="K174" s="76">
        <f t="shared" si="3"/>
        <v>1.44</v>
      </c>
      <c r="L174" s="586">
        <v>42887</v>
      </c>
      <c r="M174" s="4842">
        <v>42877</v>
      </c>
      <c r="N174" s="4842">
        <v>42877</v>
      </c>
      <c r="O174" s="205" t="s">
        <v>6312</v>
      </c>
    </row>
    <row r="175" spans="1:15">
      <c r="A175" s="838">
        <v>11</v>
      </c>
      <c r="B175" s="2211" t="s">
        <v>6780</v>
      </c>
      <c r="C175" s="196">
        <v>203</v>
      </c>
      <c r="D175" s="196" t="s">
        <v>3316</v>
      </c>
      <c r="E175" s="76">
        <v>0.25</v>
      </c>
      <c r="F175" s="196" t="s">
        <v>7533</v>
      </c>
      <c r="G175" s="1026" t="s">
        <v>3316</v>
      </c>
      <c r="H175" s="76">
        <v>0.63</v>
      </c>
      <c r="I175" s="1026" t="s">
        <v>7535</v>
      </c>
      <c r="J175" s="1026" t="s">
        <v>1278</v>
      </c>
      <c r="K175" s="76">
        <f t="shared" si="3"/>
        <v>0.38</v>
      </c>
      <c r="L175" s="586">
        <v>42887</v>
      </c>
      <c r="M175" s="4842">
        <v>42874</v>
      </c>
      <c r="N175" s="4842">
        <v>42874</v>
      </c>
      <c r="O175" s="205" t="s">
        <v>6312</v>
      </c>
    </row>
    <row r="176" spans="1:15">
      <c r="A176" s="838">
        <v>11</v>
      </c>
      <c r="B176" s="2211" t="s">
        <v>6780</v>
      </c>
      <c r="C176" s="196">
        <v>509</v>
      </c>
      <c r="D176" s="196" t="s">
        <v>7575</v>
      </c>
      <c r="E176" s="76">
        <v>0</v>
      </c>
      <c r="F176" s="196" t="s">
        <v>3811</v>
      </c>
      <c r="G176" s="1026" t="s">
        <v>3817</v>
      </c>
      <c r="H176" s="76">
        <v>0.54</v>
      </c>
      <c r="I176" s="1026" t="s">
        <v>6320</v>
      </c>
      <c r="J176" s="1026" t="s">
        <v>35</v>
      </c>
      <c r="K176" s="76">
        <f t="shared" si="3"/>
        <v>0.54</v>
      </c>
      <c r="L176" s="586">
        <v>42887</v>
      </c>
      <c r="M176" s="4842">
        <v>42873</v>
      </c>
      <c r="N176" s="4842">
        <v>42874</v>
      </c>
      <c r="O176" s="205" t="s">
        <v>6312</v>
      </c>
    </row>
    <row r="177" spans="1:15">
      <c r="A177" s="196">
        <v>11</v>
      </c>
      <c r="B177" s="2211" t="s">
        <v>6780</v>
      </c>
      <c r="C177" s="196">
        <v>120</v>
      </c>
      <c r="D177" s="196" t="s">
        <v>7537</v>
      </c>
      <c r="E177" s="76">
        <v>0</v>
      </c>
      <c r="F177" s="196" t="s">
        <v>7538</v>
      </c>
      <c r="G177" s="1026" t="s">
        <v>7576</v>
      </c>
      <c r="H177" s="76">
        <v>1.38</v>
      </c>
      <c r="I177" s="1026" t="s">
        <v>3819</v>
      </c>
      <c r="J177" s="1026" t="s">
        <v>7577</v>
      </c>
      <c r="K177" s="76">
        <f t="shared" si="3"/>
        <v>1.38</v>
      </c>
      <c r="L177" s="586">
        <v>42917</v>
      </c>
      <c r="M177" s="4842">
        <v>42878</v>
      </c>
      <c r="N177" s="4842">
        <v>42878</v>
      </c>
      <c r="O177" s="205" t="s">
        <v>6312</v>
      </c>
    </row>
    <row r="178" spans="1:15">
      <c r="A178" s="838">
        <v>11</v>
      </c>
      <c r="B178" s="2211" t="s">
        <v>6780</v>
      </c>
      <c r="C178" s="196">
        <v>121</v>
      </c>
      <c r="D178" s="196" t="s">
        <v>7539</v>
      </c>
      <c r="E178" s="76">
        <v>0</v>
      </c>
      <c r="F178" s="196" t="s">
        <v>7540</v>
      </c>
      <c r="G178" s="1026" t="s">
        <v>7541</v>
      </c>
      <c r="H178" s="76">
        <v>1.85</v>
      </c>
      <c r="I178" s="1026" t="s">
        <v>6320</v>
      </c>
      <c r="J178" s="1026" t="s">
        <v>35</v>
      </c>
      <c r="K178" s="76">
        <f t="shared" si="3"/>
        <v>1.85</v>
      </c>
      <c r="L178" s="586">
        <v>42917</v>
      </c>
      <c r="M178" s="4842">
        <v>42886</v>
      </c>
      <c r="N178" s="4842">
        <v>42913</v>
      </c>
      <c r="O178" s="205" t="s">
        <v>6312</v>
      </c>
    </row>
    <row r="179" spans="1:15">
      <c r="A179" s="838">
        <v>11</v>
      </c>
      <c r="B179" s="2211" t="s">
        <v>6780</v>
      </c>
      <c r="C179" s="196">
        <v>209</v>
      </c>
      <c r="D179" s="196" t="s">
        <v>7541</v>
      </c>
      <c r="E179" s="76">
        <v>0</v>
      </c>
      <c r="F179" s="196" t="s">
        <v>602</v>
      </c>
      <c r="G179" s="1026" t="s">
        <v>5789</v>
      </c>
      <c r="H179" s="76">
        <v>3.44</v>
      </c>
      <c r="I179" s="1026" t="s">
        <v>7542</v>
      </c>
      <c r="J179" s="1026" t="s">
        <v>7578</v>
      </c>
      <c r="K179" s="76">
        <f t="shared" si="3"/>
        <v>3.44</v>
      </c>
      <c r="L179" s="586">
        <v>42917</v>
      </c>
      <c r="M179" s="4842">
        <v>42887</v>
      </c>
      <c r="N179" s="4842">
        <v>42899</v>
      </c>
      <c r="O179" s="205" t="s">
        <v>6312</v>
      </c>
    </row>
    <row r="180" spans="1:15">
      <c r="A180" s="196">
        <v>11</v>
      </c>
      <c r="B180" s="2211" t="s">
        <v>6780</v>
      </c>
      <c r="C180" s="196">
        <v>391</v>
      </c>
      <c r="D180" s="196" t="s">
        <v>7543</v>
      </c>
      <c r="E180" s="76">
        <v>0</v>
      </c>
      <c r="F180" s="196" t="s">
        <v>3819</v>
      </c>
      <c r="G180" s="1026" t="s">
        <v>7577</v>
      </c>
      <c r="H180" s="76">
        <v>0.63</v>
      </c>
      <c r="I180" s="1026" t="s">
        <v>6320</v>
      </c>
      <c r="J180" s="1026" t="s">
        <v>35</v>
      </c>
      <c r="K180" s="76">
        <f t="shared" si="3"/>
        <v>0.63</v>
      </c>
      <c r="L180" s="586">
        <v>42917</v>
      </c>
      <c r="M180" s="4842">
        <v>42913</v>
      </c>
      <c r="N180" s="4842">
        <v>42913</v>
      </c>
      <c r="O180" s="205" t="s">
        <v>6312</v>
      </c>
    </row>
    <row r="181" spans="1:15">
      <c r="A181" s="838">
        <v>11</v>
      </c>
      <c r="B181" s="2211" t="s">
        <v>6780</v>
      </c>
      <c r="C181" s="196">
        <v>68</v>
      </c>
      <c r="D181" s="196" t="s">
        <v>7544</v>
      </c>
      <c r="E181" s="76">
        <v>2.17</v>
      </c>
      <c r="F181" s="196" t="s">
        <v>1205</v>
      </c>
      <c r="G181" s="1026" t="s">
        <v>3791</v>
      </c>
      <c r="H181" s="76">
        <v>5.24</v>
      </c>
      <c r="I181" s="1026" t="s">
        <v>7540</v>
      </c>
      <c r="J181" s="1026" t="s">
        <v>7541</v>
      </c>
      <c r="K181" s="76">
        <f t="shared" si="3"/>
        <v>3.0700000000000003</v>
      </c>
      <c r="L181" s="586">
        <v>42917</v>
      </c>
      <c r="M181" s="4843">
        <v>42919</v>
      </c>
      <c r="N181" s="4843">
        <v>42922</v>
      </c>
      <c r="O181" s="205" t="s">
        <v>6312</v>
      </c>
    </row>
    <row r="182" spans="1:15">
      <c r="A182" s="838">
        <v>11</v>
      </c>
      <c r="B182" s="2211" t="s">
        <v>6780</v>
      </c>
      <c r="C182" s="196">
        <v>68</v>
      </c>
      <c r="D182" s="196" t="s">
        <v>7545</v>
      </c>
      <c r="E182" s="76">
        <v>0.95</v>
      </c>
      <c r="F182" s="196" t="s">
        <v>6320</v>
      </c>
      <c r="G182" s="1026" t="s">
        <v>35</v>
      </c>
      <c r="H182" s="76">
        <v>2.17</v>
      </c>
      <c r="I182" s="1026" t="s">
        <v>1205</v>
      </c>
      <c r="J182" s="1026" t="s">
        <v>3791</v>
      </c>
      <c r="K182" s="76">
        <f t="shared" si="3"/>
        <v>1.22</v>
      </c>
      <c r="L182" s="586">
        <v>42917</v>
      </c>
      <c r="M182" s="4843">
        <v>42922</v>
      </c>
      <c r="N182" s="4843">
        <v>42923</v>
      </c>
      <c r="O182" s="205" t="s">
        <v>6312</v>
      </c>
    </row>
    <row r="183" spans="1:15">
      <c r="A183" s="196">
        <v>11</v>
      </c>
      <c r="B183" s="2211" t="s">
        <v>6780</v>
      </c>
      <c r="C183" s="196">
        <v>68</v>
      </c>
      <c r="D183" s="196" t="s">
        <v>7545</v>
      </c>
      <c r="E183" s="76">
        <v>0</v>
      </c>
      <c r="F183" s="196" t="s">
        <v>1205</v>
      </c>
      <c r="G183" s="1026" t="s">
        <v>3791</v>
      </c>
      <c r="H183" s="76">
        <v>0.28000000000000003</v>
      </c>
      <c r="I183" s="1026" t="s">
        <v>6320</v>
      </c>
      <c r="J183" s="1026" t="s">
        <v>35</v>
      </c>
      <c r="K183" s="76">
        <f t="shared" si="3"/>
        <v>0.28000000000000003</v>
      </c>
      <c r="L183" s="586">
        <v>42917</v>
      </c>
      <c r="M183" s="4843">
        <v>42926</v>
      </c>
      <c r="N183" s="4843">
        <v>42926</v>
      </c>
      <c r="O183" s="205" t="s">
        <v>6312</v>
      </c>
    </row>
    <row r="184" spans="1:15">
      <c r="A184" s="838">
        <v>11</v>
      </c>
      <c r="B184" s="2211" t="s">
        <v>6780</v>
      </c>
      <c r="C184" s="196">
        <v>100</v>
      </c>
      <c r="D184" s="196" t="s">
        <v>7547</v>
      </c>
      <c r="E184" s="76">
        <v>0.51</v>
      </c>
      <c r="F184" s="196" t="s">
        <v>7579</v>
      </c>
      <c r="G184" s="1026" t="s">
        <v>7580</v>
      </c>
      <c r="H184" s="76">
        <v>4.42</v>
      </c>
      <c r="I184" s="1026" t="s">
        <v>6320</v>
      </c>
      <c r="J184" s="1026" t="s">
        <v>35</v>
      </c>
      <c r="K184" s="76">
        <f t="shared" si="3"/>
        <v>3.91</v>
      </c>
      <c r="L184" s="586">
        <v>42948</v>
      </c>
      <c r="M184" s="4843">
        <v>42790</v>
      </c>
      <c r="N184" s="4843">
        <v>42795</v>
      </c>
      <c r="O184" s="205" t="s">
        <v>6312</v>
      </c>
    </row>
    <row r="185" spans="1:15">
      <c r="A185" s="838">
        <v>11</v>
      </c>
      <c r="B185" s="2211" t="s">
        <v>6780</v>
      </c>
      <c r="C185" s="196">
        <v>408</v>
      </c>
      <c r="D185" s="196" t="s">
        <v>7548</v>
      </c>
      <c r="E185" s="76">
        <v>0</v>
      </c>
      <c r="F185" s="196" t="s">
        <v>7546</v>
      </c>
      <c r="G185" s="1026" t="s">
        <v>1307</v>
      </c>
      <c r="H185" s="76">
        <v>0.43</v>
      </c>
      <c r="I185" s="1026" t="s">
        <v>7549</v>
      </c>
      <c r="J185" s="1026" t="s">
        <v>7550</v>
      </c>
      <c r="K185" s="76">
        <f t="shared" si="3"/>
        <v>0.43</v>
      </c>
      <c r="L185" s="586">
        <v>42948</v>
      </c>
      <c r="M185" s="4843">
        <v>42926</v>
      </c>
      <c r="N185" s="4843">
        <v>42926</v>
      </c>
      <c r="O185" s="205" t="s">
        <v>6312</v>
      </c>
    </row>
    <row r="186" spans="1:15">
      <c r="A186" s="196">
        <v>11</v>
      </c>
      <c r="B186" s="2211" t="s">
        <v>6780</v>
      </c>
      <c r="C186" s="196">
        <v>44</v>
      </c>
      <c r="D186" s="196" t="s">
        <v>7552</v>
      </c>
      <c r="E186" s="76">
        <v>0</v>
      </c>
      <c r="F186" s="196" t="s">
        <v>7542</v>
      </c>
      <c r="G186" s="1026" t="s">
        <v>7578</v>
      </c>
      <c r="H186" s="76">
        <v>5.79</v>
      </c>
      <c r="I186" s="1026" t="s">
        <v>602</v>
      </c>
      <c r="J186" s="1026" t="s">
        <v>5789</v>
      </c>
      <c r="K186" s="76">
        <f t="shared" si="3"/>
        <v>5.79</v>
      </c>
      <c r="L186" s="586">
        <v>42948</v>
      </c>
      <c r="M186" s="4843">
        <v>42927</v>
      </c>
      <c r="N186" s="4843">
        <v>42934</v>
      </c>
      <c r="O186" s="205" t="s">
        <v>6312</v>
      </c>
    </row>
    <row r="187" spans="1:15">
      <c r="A187" s="838">
        <v>11</v>
      </c>
      <c r="B187" s="2211" t="s">
        <v>6780</v>
      </c>
      <c r="C187" s="196">
        <v>264</v>
      </c>
      <c r="D187" s="196" t="s">
        <v>7553</v>
      </c>
      <c r="E187" s="76">
        <v>0</v>
      </c>
      <c r="F187" s="196" t="s">
        <v>2432</v>
      </c>
      <c r="G187" s="1026" t="s">
        <v>7554</v>
      </c>
      <c r="H187" s="76">
        <v>1.44</v>
      </c>
      <c r="I187" s="1026" t="s">
        <v>7551</v>
      </c>
      <c r="J187" s="1026" t="s">
        <v>7581</v>
      </c>
      <c r="K187" s="76">
        <f t="shared" si="3"/>
        <v>1.44</v>
      </c>
      <c r="L187" s="586">
        <v>42948</v>
      </c>
      <c r="M187" s="4843">
        <v>42935</v>
      </c>
      <c r="N187" s="4843">
        <v>42936</v>
      </c>
      <c r="O187" s="205" t="s">
        <v>6312</v>
      </c>
    </row>
    <row r="188" spans="1:15">
      <c r="A188" s="838">
        <v>11</v>
      </c>
      <c r="B188" s="2623" t="s">
        <v>14742</v>
      </c>
      <c r="C188" s="196">
        <v>97</v>
      </c>
      <c r="D188" s="196" t="s">
        <v>7554</v>
      </c>
      <c r="E188" s="76">
        <v>0</v>
      </c>
      <c r="F188" s="196" t="s">
        <v>1205</v>
      </c>
      <c r="G188" s="1026" t="s">
        <v>3791</v>
      </c>
      <c r="H188" s="76">
        <v>2.98</v>
      </c>
      <c r="I188" s="1026" t="s">
        <v>602</v>
      </c>
      <c r="J188" s="1026" t="s">
        <v>5789</v>
      </c>
      <c r="K188" s="76">
        <f t="shared" si="3"/>
        <v>2.98</v>
      </c>
      <c r="L188" s="586">
        <v>42979</v>
      </c>
      <c r="M188" s="4843">
        <v>42937</v>
      </c>
      <c r="N188" s="4843">
        <v>42940</v>
      </c>
      <c r="O188" s="205" t="s">
        <v>6312</v>
      </c>
    </row>
    <row r="189" spans="1:15">
      <c r="A189" s="196">
        <v>11</v>
      </c>
      <c r="B189" s="2211" t="s">
        <v>6780</v>
      </c>
      <c r="C189" s="196">
        <v>139</v>
      </c>
      <c r="D189" s="196" t="s">
        <v>7555</v>
      </c>
      <c r="E189" s="76">
        <v>0</v>
      </c>
      <c r="F189" s="196" t="s">
        <v>7551</v>
      </c>
      <c r="G189" s="1026" t="s">
        <v>7581</v>
      </c>
      <c r="H189" s="76">
        <v>0.48</v>
      </c>
      <c r="I189" s="1026" t="s">
        <v>602</v>
      </c>
      <c r="J189" s="1026" t="s">
        <v>5789</v>
      </c>
      <c r="K189" s="76">
        <f t="shared" si="3"/>
        <v>0.48</v>
      </c>
      <c r="L189" s="586">
        <v>42979</v>
      </c>
      <c r="M189" s="4843">
        <v>42935</v>
      </c>
      <c r="N189" s="4843">
        <v>42935</v>
      </c>
      <c r="O189" s="205" t="s">
        <v>6312</v>
      </c>
    </row>
    <row r="190" spans="1:15">
      <c r="A190" s="838">
        <v>11</v>
      </c>
      <c r="B190" s="2623" t="s">
        <v>6780</v>
      </c>
      <c r="C190" s="196">
        <v>223</v>
      </c>
      <c r="D190" s="196" t="s">
        <v>7557</v>
      </c>
      <c r="E190" s="76">
        <v>0</v>
      </c>
      <c r="F190" s="196" t="s">
        <v>7558</v>
      </c>
      <c r="G190" s="1026" t="s">
        <v>7557</v>
      </c>
      <c r="H190" s="76">
        <v>3.76</v>
      </c>
      <c r="I190" s="1026" t="s">
        <v>7559</v>
      </c>
      <c r="J190" s="1026" t="s">
        <v>7582</v>
      </c>
      <c r="K190" s="76">
        <f t="shared" si="3"/>
        <v>3.76</v>
      </c>
      <c r="L190" s="586">
        <v>42979</v>
      </c>
      <c r="M190" s="4843">
        <v>42941</v>
      </c>
      <c r="N190" s="4843">
        <v>42943</v>
      </c>
      <c r="O190" s="205" t="s">
        <v>6312</v>
      </c>
    </row>
    <row r="191" spans="1:15">
      <c r="A191" s="838">
        <v>11</v>
      </c>
      <c r="B191" s="2623" t="s">
        <v>6780</v>
      </c>
      <c r="C191" s="196">
        <v>66</v>
      </c>
      <c r="D191" s="196" t="s">
        <v>7561</v>
      </c>
      <c r="E191" s="76">
        <v>0</v>
      </c>
      <c r="F191" s="196" t="s">
        <v>3798</v>
      </c>
      <c r="G191" s="1026" t="s">
        <v>1313</v>
      </c>
      <c r="H191" s="76">
        <v>2.78</v>
      </c>
      <c r="I191" s="1026" t="s">
        <v>1205</v>
      </c>
      <c r="J191" s="1026" t="s">
        <v>3791</v>
      </c>
      <c r="K191" s="76">
        <f t="shared" si="3"/>
        <v>2.78</v>
      </c>
      <c r="L191" s="586">
        <v>42979</v>
      </c>
      <c r="M191" s="4843">
        <v>42947</v>
      </c>
      <c r="N191" s="4843">
        <v>42947</v>
      </c>
      <c r="O191" s="205" t="s">
        <v>6312</v>
      </c>
    </row>
    <row r="192" spans="1:15">
      <c r="A192" s="196">
        <v>11</v>
      </c>
      <c r="B192" s="2211" t="s">
        <v>6780</v>
      </c>
      <c r="C192" s="196">
        <v>287</v>
      </c>
      <c r="D192" s="196" t="s">
        <v>7562</v>
      </c>
      <c r="E192" s="76">
        <v>0</v>
      </c>
      <c r="F192" s="196" t="s">
        <v>1205</v>
      </c>
      <c r="G192" s="1026" t="s">
        <v>3791</v>
      </c>
      <c r="H192" s="76">
        <v>0.72</v>
      </c>
      <c r="I192" s="1026" t="s">
        <v>6320</v>
      </c>
      <c r="J192" s="1026" t="s">
        <v>35</v>
      </c>
      <c r="K192" s="76">
        <f t="shared" si="3"/>
        <v>0.72</v>
      </c>
      <c r="L192" s="586">
        <v>43009</v>
      </c>
      <c r="M192" s="4843">
        <v>42947</v>
      </c>
      <c r="N192" s="4843">
        <v>42947</v>
      </c>
      <c r="O192" s="205" t="s">
        <v>6312</v>
      </c>
    </row>
    <row r="193" spans="1:15">
      <c r="A193" s="838">
        <v>11</v>
      </c>
      <c r="B193" s="2623" t="s">
        <v>6781</v>
      </c>
      <c r="C193" s="196">
        <v>29</v>
      </c>
      <c r="D193" s="196" t="s">
        <v>3801</v>
      </c>
      <c r="E193" s="76">
        <v>19.5</v>
      </c>
      <c r="F193" s="196" t="s">
        <v>1273</v>
      </c>
      <c r="G193" s="1026" t="s">
        <v>6311</v>
      </c>
      <c r="H193" s="76">
        <v>24.42</v>
      </c>
      <c r="I193" s="1026" t="s">
        <v>1213</v>
      </c>
      <c r="J193" s="1026" t="s">
        <v>777</v>
      </c>
      <c r="K193" s="76">
        <f t="shared" si="3"/>
        <v>4.9200000000000017</v>
      </c>
      <c r="L193" s="586">
        <v>43009</v>
      </c>
      <c r="M193" s="4843">
        <v>42963</v>
      </c>
      <c r="N193" s="4843">
        <v>42969</v>
      </c>
      <c r="O193" s="205" t="s">
        <v>6312</v>
      </c>
    </row>
    <row r="194" spans="1:15">
      <c r="A194" s="838">
        <v>11</v>
      </c>
      <c r="B194" s="2623" t="s">
        <v>6780</v>
      </c>
      <c r="C194" s="196">
        <v>87</v>
      </c>
      <c r="D194" s="196" t="s">
        <v>1311</v>
      </c>
      <c r="E194" s="76">
        <v>0</v>
      </c>
      <c r="F194" s="196" t="s">
        <v>1312</v>
      </c>
      <c r="G194" s="1026" t="s">
        <v>7421</v>
      </c>
      <c r="H194" s="76">
        <v>0.97</v>
      </c>
      <c r="I194" s="1026" t="s">
        <v>1213</v>
      </c>
      <c r="J194" s="1026" t="s">
        <v>777</v>
      </c>
      <c r="K194" s="76">
        <f t="shared" si="3"/>
        <v>0.97</v>
      </c>
      <c r="L194" s="586">
        <v>43009</v>
      </c>
      <c r="M194" s="4843">
        <v>42948</v>
      </c>
      <c r="N194" s="4843">
        <v>42949</v>
      </c>
      <c r="O194" s="205" t="s">
        <v>6312</v>
      </c>
    </row>
    <row r="195" spans="1:15">
      <c r="A195" s="196">
        <v>11</v>
      </c>
      <c r="B195" s="2211" t="s">
        <v>14742</v>
      </c>
      <c r="C195" s="196">
        <v>216</v>
      </c>
      <c r="D195" s="196" t="s">
        <v>7563</v>
      </c>
      <c r="E195" s="76">
        <v>0</v>
      </c>
      <c r="F195" s="196" t="s">
        <v>7564</v>
      </c>
      <c r="G195" s="1026" t="s">
        <v>7564</v>
      </c>
      <c r="H195" s="76">
        <v>1.22</v>
      </c>
      <c r="I195" s="1026" t="s">
        <v>1213</v>
      </c>
      <c r="J195" s="1026" t="s">
        <v>777</v>
      </c>
      <c r="K195" s="76">
        <f t="shared" ref="K195:K203" si="4">H195-E195</f>
        <v>1.22</v>
      </c>
      <c r="L195" s="586">
        <v>43009</v>
      </c>
      <c r="M195" s="4843">
        <v>42949</v>
      </c>
      <c r="N195" s="4843">
        <v>42950</v>
      </c>
      <c r="O195" s="205" t="s">
        <v>6312</v>
      </c>
    </row>
    <row r="196" spans="1:15">
      <c r="A196" s="838">
        <v>11</v>
      </c>
      <c r="B196" s="2623" t="s">
        <v>6780</v>
      </c>
      <c r="C196" s="196">
        <v>441</v>
      </c>
      <c r="D196" s="196" t="s">
        <v>7174</v>
      </c>
      <c r="E196" s="76">
        <v>0</v>
      </c>
      <c r="F196" s="196" t="s">
        <v>1228</v>
      </c>
      <c r="G196" s="1026" t="s">
        <v>1325</v>
      </c>
      <c r="H196" s="76">
        <v>1.7</v>
      </c>
      <c r="I196" s="1026" t="s">
        <v>365</v>
      </c>
      <c r="J196" s="1026" t="s">
        <v>3801</v>
      </c>
      <c r="K196" s="76">
        <f t="shared" si="4"/>
        <v>1.7</v>
      </c>
      <c r="L196" s="586">
        <v>43040</v>
      </c>
      <c r="M196" s="4843">
        <v>42950</v>
      </c>
      <c r="N196" s="4843">
        <v>42956</v>
      </c>
      <c r="O196" s="205" t="s">
        <v>6312</v>
      </c>
    </row>
    <row r="197" spans="1:15">
      <c r="A197" s="838">
        <v>11</v>
      </c>
      <c r="B197" s="2623" t="s">
        <v>6780</v>
      </c>
      <c r="C197" s="196">
        <v>409</v>
      </c>
      <c r="D197" s="196" t="s">
        <v>7565</v>
      </c>
      <c r="E197" s="76">
        <v>0</v>
      </c>
      <c r="F197" s="196" t="s">
        <v>365</v>
      </c>
      <c r="G197" s="1026" t="s">
        <v>3801</v>
      </c>
      <c r="H197" s="76">
        <v>0.37</v>
      </c>
      <c r="I197" s="1026" t="s">
        <v>365</v>
      </c>
      <c r="J197" s="1026" t="s">
        <v>3801</v>
      </c>
      <c r="K197" s="76">
        <f t="shared" si="4"/>
        <v>0.37</v>
      </c>
      <c r="L197" s="586">
        <v>43040</v>
      </c>
      <c r="M197" s="4843">
        <v>42957</v>
      </c>
      <c r="N197" s="4843">
        <v>42957</v>
      </c>
      <c r="O197" s="205" t="s">
        <v>6312</v>
      </c>
    </row>
    <row r="198" spans="1:15">
      <c r="A198" s="196">
        <v>11</v>
      </c>
      <c r="B198" s="2623" t="s">
        <v>6780</v>
      </c>
      <c r="C198" s="196">
        <v>390</v>
      </c>
      <c r="D198" s="196" t="s">
        <v>7566</v>
      </c>
      <c r="E198" s="76">
        <v>0</v>
      </c>
      <c r="F198" s="196" t="s">
        <v>1228</v>
      </c>
      <c r="G198" s="1026" t="s">
        <v>1325</v>
      </c>
      <c r="H198" s="76">
        <v>0.56999999999999995</v>
      </c>
      <c r="I198" s="1026" t="s">
        <v>7567</v>
      </c>
      <c r="J198" s="1026" t="s">
        <v>7583</v>
      </c>
      <c r="K198" s="76">
        <f t="shared" si="4"/>
        <v>0.56999999999999995</v>
      </c>
      <c r="L198" s="586">
        <v>43040</v>
      </c>
      <c r="M198" s="4843">
        <v>42956</v>
      </c>
      <c r="N198" s="4843">
        <v>42956</v>
      </c>
      <c r="O198" s="205" t="s">
        <v>6312</v>
      </c>
    </row>
    <row r="199" spans="1:15">
      <c r="A199" s="838">
        <v>11</v>
      </c>
      <c r="B199" s="2623" t="s">
        <v>6780</v>
      </c>
      <c r="C199" s="196">
        <v>319</v>
      </c>
      <c r="D199" s="196" t="s">
        <v>7568</v>
      </c>
      <c r="E199" s="76">
        <v>0</v>
      </c>
      <c r="F199" s="196" t="s">
        <v>365</v>
      </c>
      <c r="G199" s="1026" t="s">
        <v>3801</v>
      </c>
      <c r="H199" s="76">
        <v>1.08</v>
      </c>
      <c r="I199" s="1026" t="s">
        <v>365</v>
      </c>
      <c r="J199" s="1026" t="s">
        <v>3801</v>
      </c>
      <c r="K199" s="76">
        <f t="shared" si="4"/>
        <v>1.08</v>
      </c>
      <c r="L199" s="586">
        <v>43040</v>
      </c>
      <c r="M199" s="4843">
        <v>42957</v>
      </c>
      <c r="N199" s="4843">
        <v>42963</v>
      </c>
      <c r="O199" s="205" t="s">
        <v>6312</v>
      </c>
    </row>
    <row r="200" spans="1:15">
      <c r="A200" s="838">
        <v>11</v>
      </c>
      <c r="B200" s="2623" t="s">
        <v>6780</v>
      </c>
      <c r="C200" s="196">
        <v>625</v>
      </c>
      <c r="D200" s="196" t="s">
        <v>7584</v>
      </c>
      <c r="E200" s="76">
        <v>0</v>
      </c>
      <c r="F200" s="196" t="s">
        <v>365</v>
      </c>
      <c r="G200" s="1026" t="s">
        <v>3801</v>
      </c>
      <c r="H200" s="76">
        <v>0.38</v>
      </c>
      <c r="I200" s="1026" t="s">
        <v>33</v>
      </c>
      <c r="J200" s="1026" t="s">
        <v>33</v>
      </c>
      <c r="K200" s="76">
        <f t="shared" si="4"/>
        <v>0.38</v>
      </c>
      <c r="L200" s="586">
        <v>43070</v>
      </c>
      <c r="M200" s="4843">
        <v>42970</v>
      </c>
      <c r="N200" s="4843">
        <v>42970</v>
      </c>
      <c r="O200" s="205" t="s">
        <v>6312</v>
      </c>
    </row>
    <row r="201" spans="1:15">
      <c r="A201" s="196">
        <v>11</v>
      </c>
      <c r="B201" s="2623" t="s">
        <v>6780</v>
      </c>
      <c r="C201" s="196">
        <v>579</v>
      </c>
      <c r="D201" s="196" t="s">
        <v>7585</v>
      </c>
      <c r="E201" s="76">
        <v>0</v>
      </c>
      <c r="F201" s="196" t="s">
        <v>365</v>
      </c>
      <c r="G201" s="1026" t="s">
        <v>3801</v>
      </c>
      <c r="H201" s="76">
        <v>0.24</v>
      </c>
      <c r="I201" s="1026" t="s">
        <v>365</v>
      </c>
      <c r="J201" s="1026" t="s">
        <v>3801</v>
      </c>
      <c r="K201" s="76">
        <f t="shared" si="4"/>
        <v>0.24</v>
      </c>
      <c r="L201" s="586">
        <v>43070</v>
      </c>
      <c r="M201" s="4843">
        <v>42970</v>
      </c>
      <c r="N201" s="4843">
        <v>42970</v>
      </c>
      <c r="O201" s="205" t="s">
        <v>6312</v>
      </c>
    </row>
    <row r="202" spans="1:15">
      <c r="A202" s="838">
        <v>11</v>
      </c>
      <c r="B202" s="2623" t="s">
        <v>6780</v>
      </c>
      <c r="C202" s="196">
        <v>151</v>
      </c>
      <c r="D202" s="196" t="s">
        <v>7569</v>
      </c>
      <c r="E202" s="76">
        <v>0</v>
      </c>
      <c r="F202" s="196" t="s">
        <v>1228</v>
      </c>
      <c r="G202" s="1026" t="s">
        <v>1325</v>
      </c>
      <c r="H202" s="76">
        <v>0.32</v>
      </c>
      <c r="I202" s="1026" t="s">
        <v>33</v>
      </c>
      <c r="J202" s="1026" t="s">
        <v>33</v>
      </c>
      <c r="K202" s="76">
        <f t="shared" si="4"/>
        <v>0.32</v>
      </c>
      <c r="L202" s="586">
        <v>43070</v>
      </c>
      <c r="M202" s="4844">
        <v>42971</v>
      </c>
      <c r="N202" s="4844">
        <v>42971</v>
      </c>
      <c r="O202" s="205" t="s">
        <v>6312</v>
      </c>
    </row>
    <row r="203" spans="1:15">
      <c r="A203" s="838">
        <v>11</v>
      </c>
      <c r="B203" s="2623" t="s">
        <v>6780</v>
      </c>
      <c r="C203" s="196">
        <v>669</v>
      </c>
      <c r="D203" s="196" t="s">
        <v>7571</v>
      </c>
      <c r="E203" s="76">
        <v>0</v>
      </c>
      <c r="F203" s="196" t="s">
        <v>7572</v>
      </c>
      <c r="G203" s="1026" t="s">
        <v>7586</v>
      </c>
      <c r="H203" s="76">
        <v>1.1000000000000001</v>
      </c>
      <c r="I203" s="1026" t="s">
        <v>7573</v>
      </c>
      <c r="J203" s="1026" t="s">
        <v>7587</v>
      </c>
      <c r="K203" s="76">
        <f t="shared" si="4"/>
        <v>1.1000000000000001</v>
      </c>
      <c r="L203" s="586">
        <v>43070</v>
      </c>
      <c r="M203" s="4844">
        <v>42971</v>
      </c>
      <c r="N203" s="4844">
        <v>42972</v>
      </c>
      <c r="O203" s="205" t="s">
        <v>6312</v>
      </c>
    </row>
    <row r="204" spans="1:15">
      <c r="A204" s="2006">
        <v>11</v>
      </c>
      <c r="B204" s="2623" t="s">
        <v>6780</v>
      </c>
      <c r="C204" s="1937">
        <v>793</v>
      </c>
      <c r="D204" s="1937" t="s">
        <v>12025</v>
      </c>
      <c r="E204" s="1871">
        <v>0</v>
      </c>
      <c r="F204" s="1937" t="s">
        <v>1225</v>
      </c>
      <c r="G204" s="1936" t="s">
        <v>1322</v>
      </c>
      <c r="H204" s="1871">
        <v>1.05</v>
      </c>
      <c r="I204" s="1936" t="s">
        <v>3837</v>
      </c>
      <c r="J204" s="1936" t="s">
        <v>3833</v>
      </c>
      <c r="K204" s="1871">
        <f t="shared" ref="K204:K267" si="5">H204-E204</f>
        <v>1.05</v>
      </c>
      <c r="L204" s="1932">
        <v>43101</v>
      </c>
      <c r="M204" s="4845">
        <v>43164</v>
      </c>
      <c r="N204" s="4845">
        <v>43167</v>
      </c>
      <c r="O204" s="1063" t="s">
        <v>6312</v>
      </c>
    </row>
    <row r="205" spans="1:15">
      <c r="A205" s="2006">
        <v>11</v>
      </c>
      <c r="B205" s="2623" t="s">
        <v>6780</v>
      </c>
      <c r="C205" s="1937">
        <v>49</v>
      </c>
      <c r="D205" s="1937" t="s">
        <v>1351</v>
      </c>
      <c r="E205" s="1871">
        <v>0</v>
      </c>
      <c r="F205" s="1937" t="s">
        <v>7607</v>
      </c>
      <c r="G205" s="1936" t="s">
        <v>1348</v>
      </c>
      <c r="H205" s="1871">
        <v>1.64</v>
      </c>
      <c r="I205" s="1936" t="s">
        <v>7532</v>
      </c>
      <c r="J205" s="1936" t="s">
        <v>1344</v>
      </c>
      <c r="K205" s="1871">
        <f t="shared" si="5"/>
        <v>1.64</v>
      </c>
      <c r="L205" s="1932">
        <v>43101</v>
      </c>
      <c r="M205" s="4845">
        <v>43172</v>
      </c>
      <c r="N205" s="4845">
        <v>43174</v>
      </c>
      <c r="O205" s="1063" t="s">
        <v>6312</v>
      </c>
    </row>
    <row r="206" spans="1:15">
      <c r="A206" s="2006">
        <v>11</v>
      </c>
      <c r="B206" s="2623" t="s">
        <v>6780</v>
      </c>
      <c r="C206" s="1937">
        <v>49</v>
      </c>
      <c r="D206" s="1937" t="s">
        <v>1344</v>
      </c>
      <c r="E206" s="1871">
        <v>1.64</v>
      </c>
      <c r="F206" s="1937" t="s">
        <v>7532</v>
      </c>
      <c r="G206" s="1936" t="s">
        <v>1344</v>
      </c>
      <c r="H206" s="1871">
        <v>3.25</v>
      </c>
      <c r="I206" s="1936" t="s">
        <v>365</v>
      </c>
      <c r="J206" s="1936" t="s">
        <v>1346</v>
      </c>
      <c r="K206" s="1871">
        <f t="shared" si="5"/>
        <v>1.61</v>
      </c>
      <c r="L206" s="1932">
        <v>43101</v>
      </c>
      <c r="M206" s="4845">
        <v>43174</v>
      </c>
      <c r="N206" s="4845">
        <v>43174</v>
      </c>
      <c r="O206" s="1063" t="s">
        <v>6312</v>
      </c>
    </row>
    <row r="207" spans="1:15">
      <c r="A207" s="2006">
        <v>11</v>
      </c>
      <c r="B207" s="2623" t="s">
        <v>6780</v>
      </c>
      <c r="C207" s="1937">
        <v>32</v>
      </c>
      <c r="D207" s="1937" t="s">
        <v>7608</v>
      </c>
      <c r="E207" s="1871">
        <v>0</v>
      </c>
      <c r="F207" s="1937" t="s">
        <v>7607</v>
      </c>
      <c r="G207" s="1936" t="s">
        <v>1348</v>
      </c>
      <c r="H207" s="1871">
        <v>0.68</v>
      </c>
      <c r="I207" s="1936" t="s">
        <v>1349</v>
      </c>
      <c r="J207" s="1936" t="s">
        <v>1350</v>
      </c>
      <c r="K207" s="1871">
        <f t="shared" si="5"/>
        <v>0.68</v>
      </c>
      <c r="L207" s="1932">
        <v>43101</v>
      </c>
      <c r="M207" s="4845">
        <v>43168</v>
      </c>
      <c r="N207" s="4845">
        <v>43168</v>
      </c>
      <c r="O207" s="1063" t="s">
        <v>6312</v>
      </c>
    </row>
    <row r="208" spans="1:15">
      <c r="A208" s="2006">
        <v>11</v>
      </c>
      <c r="B208" s="2623" t="s">
        <v>6780</v>
      </c>
      <c r="C208" s="1937">
        <v>663</v>
      </c>
      <c r="D208" s="1937" t="s">
        <v>1348</v>
      </c>
      <c r="E208" s="1871">
        <v>0</v>
      </c>
      <c r="F208" s="1937" t="s">
        <v>1349</v>
      </c>
      <c r="G208" s="1936" t="s">
        <v>1350</v>
      </c>
      <c r="H208" s="1871">
        <v>1.17</v>
      </c>
      <c r="I208" s="1936" t="s">
        <v>1343</v>
      </c>
      <c r="J208" s="1936" t="s">
        <v>1351</v>
      </c>
      <c r="K208" s="1871">
        <f t="shared" si="5"/>
        <v>1.17</v>
      </c>
      <c r="L208" s="1932">
        <v>43101</v>
      </c>
      <c r="M208" s="4845">
        <v>43167</v>
      </c>
      <c r="N208" s="4845">
        <v>43168</v>
      </c>
      <c r="O208" s="1063" t="s">
        <v>6312</v>
      </c>
    </row>
    <row r="209" spans="1:15">
      <c r="A209" s="2006">
        <v>11</v>
      </c>
      <c r="B209" s="2623" t="s">
        <v>14742</v>
      </c>
      <c r="C209" s="1937">
        <v>18</v>
      </c>
      <c r="D209" s="1937" t="s">
        <v>3840</v>
      </c>
      <c r="E209" s="1871">
        <v>17.25</v>
      </c>
      <c r="F209" s="1937" t="s">
        <v>3835</v>
      </c>
      <c r="G209" s="1936" t="s">
        <v>6313</v>
      </c>
      <c r="H209" s="1871">
        <v>18.91</v>
      </c>
      <c r="I209" s="1936" t="s">
        <v>727</v>
      </c>
      <c r="J209" s="1936" t="s">
        <v>3805</v>
      </c>
      <c r="K209" s="1871">
        <f t="shared" si="5"/>
        <v>1.6600000000000001</v>
      </c>
      <c r="L209" s="1932">
        <v>43101</v>
      </c>
      <c r="M209" s="4845">
        <v>43179</v>
      </c>
      <c r="N209" s="4845">
        <v>43182</v>
      </c>
      <c r="O209" s="1063" t="s">
        <v>6312</v>
      </c>
    </row>
    <row r="210" spans="1:15">
      <c r="A210" s="2006">
        <v>11</v>
      </c>
      <c r="B210" s="2623" t="s">
        <v>14742</v>
      </c>
      <c r="C210" s="1937">
        <v>329</v>
      </c>
      <c r="D210" s="1937" t="s">
        <v>1350</v>
      </c>
      <c r="E210" s="1871">
        <v>0</v>
      </c>
      <c r="F210" s="1937" t="s">
        <v>1353</v>
      </c>
      <c r="G210" s="1936" t="s">
        <v>1354</v>
      </c>
      <c r="H210" s="1871">
        <v>6.35</v>
      </c>
      <c r="I210" s="1936" t="s">
        <v>1225</v>
      </c>
      <c r="J210" s="1936" t="s">
        <v>3840</v>
      </c>
      <c r="K210" s="1871">
        <f t="shared" si="5"/>
        <v>6.35</v>
      </c>
      <c r="L210" s="1932">
        <v>43101</v>
      </c>
      <c r="M210" s="4845">
        <v>43185</v>
      </c>
      <c r="N210" s="4845">
        <v>43188</v>
      </c>
      <c r="O210" s="1063" t="s">
        <v>6312</v>
      </c>
    </row>
    <row r="211" spans="1:15">
      <c r="A211" s="2006">
        <v>11</v>
      </c>
      <c r="B211" s="2623" t="s">
        <v>6780</v>
      </c>
      <c r="C211" s="1937">
        <v>50</v>
      </c>
      <c r="D211" s="1937" t="s">
        <v>1352</v>
      </c>
      <c r="E211" s="1871">
        <v>0</v>
      </c>
      <c r="F211" s="1937" t="s">
        <v>365</v>
      </c>
      <c r="G211" s="1936" t="s">
        <v>1346</v>
      </c>
      <c r="H211" s="1871">
        <v>5.5</v>
      </c>
      <c r="I211" s="1936" t="s">
        <v>1353</v>
      </c>
      <c r="J211" s="1936" t="s">
        <v>1354</v>
      </c>
      <c r="K211" s="1871">
        <f t="shared" si="5"/>
        <v>5.5</v>
      </c>
      <c r="L211" s="1932">
        <v>43101</v>
      </c>
      <c r="M211" s="4845">
        <v>43137</v>
      </c>
      <c r="N211" s="4845">
        <v>43152</v>
      </c>
      <c r="O211" s="1063" t="s">
        <v>6312</v>
      </c>
    </row>
    <row r="212" spans="1:15">
      <c r="A212" s="2006">
        <v>11</v>
      </c>
      <c r="B212" s="2623" t="s">
        <v>6780</v>
      </c>
      <c r="C212" s="1937">
        <v>13</v>
      </c>
      <c r="D212" s="1937" t="s">
        <v>7627</v>
      </c>
      <c r="E212" s="1871">
        <v>0</v>
      </c>
      <c r="F212" s="1937" t="s">
        <v>1349</v>
      </c>
      <c r="G212" s="1936" t="s">
        <v>1350</v>
      </c>
      <c r="H212" s="1871">
        <v>5.28</v>
      </c>
      <c r="I212" s="1936" t="s">
        <v>6320</v>
      </c>
      <c r="J212" s="1936" t="s">
        <v>35</v>
      </c>
      <c r="K212" s="1871">
        <f t="shared" si="5"/>
        <v>5.28</v>
      </c>
      <c r="L212" s="1932">
        <v>43132</v>
      </c>
      <c r="M212" s="4845">
        <v>43189</v>
      </c>
      <c r="N212" s="4845">
        <v>43195</v>
      </c>
      <c r="O212" s="1063" t="s">
        <v>6312</v>
      </c>
    </row>
    <row r="213" spans="1:15">
      <c r="A213" s="1937">
        <v>11</v>
      </c>
      <c r="B213" s="2623" t="s">
        <v>6780</v>
      </c>
      <c r="C213" s="1937">
        <v>102</v>
      </c>
      <c r="D213" s="1937" t="s">
        <v>7628</v>
      </c>
      <c r="E213" s="1871">
        <v>0.8</v>
      </c>
      <c r="F213" s="1937" t="s">
        <v>7629</v>
      </c>
      <c r="G213" s="1936" t="s">
        <v>7628</v>
      </c>
      <c r="H213" s="1871">
        <v>3.51</v>
      </c>
      <c r="I213" s="1936" t="s">
        <v>6320</v>
      </c>
      <c r="J213" s="1936" t="s">
        <v>35</v>
      </c>
      <c r="K213" s="1871">
        <f t="shared" si="5"/>
        <v>2.71</v>
      </c>
      <c r="L213" s="1932">
        <v>43132</v>
      </c>
      <c r="M213" s="4845">
        <v>43154</v>
      </c>
      <c r="N213" s="4845">
        <v>43158</v>
      </c>
      <c r="O213" s="1063" t="s">
        <v>6312</v>
      </c>
    </row>
    <row r="214" spans="1:15">
      <c r="A214" s="2006">
        <v>11</v>
      </c>
      <c r="B214" s="2623" t="s">
        <v>6780</v>
      </c>
      <c r="C214" s="1937">
        <v>103</v>
      </c>
      <c r="D214" s="1937" t="s">
        <v>7628</v>
      </c>
      <c r="E214" s="1871">
        <v>0</v>
      </c>
      <c r="F214" s="1937" t="s">
        <v>1353</v>
      </c>
      <c r="G214" s="1936" t="s">
        <v>1354</v>
      </c>
      <c r="H214" s="1871">
        <v>1.03</v>
      </c>
      <c r="I214" s="1936" t="s">
        <v>7630</v>
      </c>
      <c r="J214" s="1936" t="s">
        <v>7628</v>
      </c>
      <c r="K214" s="1871">
        <f t="shared" si="5"/>
        <v>1.03</v>
      </c>
      <c r="L214" s="1932">
        <v>43132</v>
      </c>
      <c r="M214" s="4845">
        <v>43153</v>
      </c>
      <c r="N214" s="4845">
        <v>43153</v>
      </c>
      <c r="O214" s="1063" t="s">
        <v>6312</v>
      </c>
    </row>
    <row r="215" spans="1:15">
      <c r="A215" s="2006">
        <v>11</v>
      </c>
      <c r="B215" s="2623" t="s">
        <v>6780</v>
      </c>
      <c r="C215" s="1937">
        <v>30</v>
      </c>
      <c r="D215" s="1937" t="s">
        <v>3372</v>
      </c>
      <c r="E215" s="1871">
        <v>0</v>
      </c>
      <c r="F215" s="1937" t="s">
        <v>1205</v>
      </c>
      <c r="G215" s="1936" t="s">
        <v>3791</v>
      </c>
      <c r="H215" s="1871">
        <v>2.2999999999999998</v>
      </c>
      <c r="I215" s="1936" t="s">
        <v>7542</v>
      </c>
      <c r="J215" s="1936" t="s">
        <v>7622</v>
      </c>
      <c r="K215" s="1871">
        <f t="shared" si="5"/>
        <v>2.2999999999999998</v>
      </c>
      <c r="L215" s="1932">
        <v>43160</v>
      </c>
      <c r="M215" s="4845">
        <v>43238</v>
      </c>
      <c r="N215" s="4845">
        <v>43241</v>
      </c>
      <c r="O215" s="1063" t="s">
        <v>6312</v>
      </c>
    </row>
    <row r="216" spans="1:15">
      <c r="A216" s="2006">
        <v>11</v>
      </c>
      <c r="B216" s="2623" t="s">
        <v>6780</v>
      </c>
      <c r="C216" s="1937">
        <v>30</v>
      </c>
      <c r="D216" s="1937" t="s">
        <v>7623</v>
      </c>
      <c r="E216" s="1871">
        <v>2.2999999999999998</v>
      </c>
      <c r="F216" s="1937" t="s">
        <v>7542</v>
      </c>
      <c r="G216" s="1936" t="s">
        <v>7622</v>
      </c>
      <c r="H216" s="1871">
        <v>5.0599999999999996</v>
      </c>
      <c r="I216" s="1936" t="s">
        <v>7536</v>
      </c>
      <c r="J216" s="1936" t="s">
        <v>7537</v>
      </c>
      <c r="K216" s="1871">
        <f t="shared" si="5"/>
        <v>2.76</v>
      </c>
      <c r="L216" s="1932">
        <v>43160</v>
      </c>
      <c r="M216" s="4845">
        <v>43241</v>
      </c>
      <c r="N216" s="4845">
        <v>43243</v>
      </c>
      <c r="O216" s="1063" t="s">
        <v>6312</v>
      </c>
    </row>
    <row r="217" spans="1:15">
      <c r="A217" s="2006">
        <v>11</v>
      </c>
      <c r="B217" s="2623" t="s">
        <v>6780</v>
      </c>
      <c r="C217" s="1937">
        <v>30</v>
      </c>
      <c r="D217" s="1937" t="s">
        <v>7624</v>
      </c>
      <c r="E217" s="1871">
        <v>5.0599999999999996</v>
      </c>
      <c r="F217" s="1937" t="s">
        <v>7536</v>
      </c>
      <c r="G217" s="1936" t="s">
        <v>7537</v>
      </c>
      <c r="H217" s="1871">
        <v>8.1</v>
      </c>
      <c r="I217" s="1936" t="s">
        <v>365</v>
      </c>
      <c r="J217" s="1936" t="s">
        <v>3813</v>
      </c>
      <c r="K217" s="1871">
        <f t="shared" si="5"/>
        <v>3.04</v>
      </c>
      <c r="L217" s="1932">
        <v>43160</v>
      </c>
      <c r="M217" s="4845">
        <v>43243</v>
      </c>
      <c r="N217" s="4845">
        <v>43245</v>
      </c>
      <c r="O217" s="1063" t="s">
        <v>6312</v>
      </c>
    </row>
    <row r="218" spans="1:15">
      <c r="A218" s="2006">
        <v>11</v>
      </c>
      <c r="B218" s="2623" t="s">
        <v>6780</v>
      </c>
      <c r="C218" s="1937">
        <v>491</v>
      </c>
      <c r="D218" s="1937" t="s">
        <v>12953</v>
      </c>
      <c r="E218" s="1871">
        <v>0</v>
      </c>
      <c r="F218" s="1937" t="s">
        <v>3819</v>
      </c>
      <c r="G218" s="1936" t="s">
        <v>7624</v>
      </c>
      <c r="H218" s="1871">
        <v>0.62</v>
      </c>
      <c r="I218" s="1936" t="s">
        <v>3811</v>
      </c>
      <c r="J218" s="1936" t="s">
        <v>3817</v>
      </c>
      <c r="K218" s="1871">
        <f t="shared" si="5"/>
        <v>0.62</v>
      </c>
      <c r="L218" s="1932">
        <v>43160</v>
      </c>
      <c r="M218" s="4845">
        <v>43245</v>
      </c>
      <c r="N218" s="4845">
        <v>43245</v>
      </c>
      <c r="O218" s="1063" t="s">
        <v>6312</v>
      </c>
    </row>
    <row r="219" spans="1:15">
      <c r="A219" s="2006">
        <v>11</v>
      </c>
      <c r="B219" s="2623" t="s">
        <v>6780</v>
      </c>
      <c r="C219" s="1937">
        <v>43</v>
      </c>
      <c r="D219" s="1937" t="s">
        <v>7622</v>
      </c>
      <c r="E219" s="1871">
        <v>0.4</v>
      </c>
      <c r="F219" s="1937" t="s">
        <v>365</v>
      </c>
      <c r="G219" s="1936" t="s">
        <v>3801</v>
      </c>
      <c r="H219" s="1871">
        <v>7.46</v>
      </c>
      <c r="I219" s="1936" t="s">
        <v>33</v>
      </c>
      <c r="J219" s="1936" t="s">
        <v>33</v>
      </c>
      <c r="K219" s="1871">
        <f t="shared" si="5"/>
        <v>7.06</v>
      </c>
      <c r="L219" s="1932">
        <v>43160</v>
      </c>
      <c r="M219" s="4845">
        <v>43245</v>
      </c>
      <c r="N219" s="4845">
        <v>43258</v>
      </c>
      <c r="O219" s="1063" t="s">
        <v>6312</v>
      </c>
    </row>
    <row r="220" spans="1:15">
      <c r="A220" s="2006">
        <v>11</v>
      </c>
      <c r="B220" s="2623" t="s">
        <v>6780</v>
      </c>
      <c r="C220" s="1937">
        <v>207</v>
      </c>
      <c r="D220" s="1937" t="s">
        <v>7625</v>
      </c>
      <c r="E220" s="1871">
        <v>0</v>
      </c>
      <c r="F220" s="1937" t="s">
        <v>3819</v>
      </c>
      <c r="G220" s="1936" t="s">
        <v>7624</v>
      </c>
      <c r="H220" s="1871">
        <v>1.38</v>
      </c>
      <c r="I220" s="1936" t="s">
        <v>3819</v>
      </c>
      <c r="J220" s="1936" t="s">
        <v>7577</v>
      </c>
      <c r="K220" s="1871">
        <f t="shared" si="5"/>
        <v>1.38</v>
      </c>
      <c r="L220" s="1932">
        <v>43160</v>
      </c>
      <c r="M220" s="4845">
        <v>43259</v>
      </c>
      <c r="N220" s="4845">
        <v>43259</v>
      </c>
      <c r="O220" s="1063" t="s">
        <v>6312</v>
      </c>
    </row>
    <row r="221" spans="1:15">
      <c r="A221" s="1937">
        <v>11</v>
      </c>
      <c r="B221" s="2623" t="s">
        <v>6780</v>
      </c>
      <c r="C221" s="1937">
        <v>17</v>
      </c>
      <c r="D221" s="1937" t="s">
        <v>7632</v>
      </c>
      <c r="E221" s="1871">
        <v>0</v>
      </c>
      <c r="F221" s="1937" t="s">
        <v>7626</v>
      </c>
      <c r="G221" s="1936" t="s">
        <v>7627</v>
      </c>
      <c r="H221" s="1871">
        <v>5.63</v>
      </c>
      <c r="I221" s="1936" t="s">
        <v>1353</v>
      </c>
      <c r="J221" s="1936" t="s">
        <v>1354</v>
      </c>
      <c r="K221" s="1871">
        <f t="shared" ref="K221:K228" si="6">H221-E221</f>
        <v>5.63</v>
      </c>
      <c r="L221" s="1932">
        <v>43191</v>
      </c>
      <c r="M221" s="4846">
        <v>43195</v>
      </c>
      <c r="N221" s="4845">
        <v>43221</v>
      </c>
      <c r="O221" s="1063" t="s">
        <v>6312</v>
      </c>
    </row>
    <row r="222" spans="1:15">
      <c r="A222" s="2006">
        <v>11</v>
      </c>
      <c r="B222" s="2623" t="s">
        <v>6780</v>
      </c>
      <c r="C222" s="1937">
        <v>610</v>
      </c>
      <c r="D222" s="1937" t="s">
        <v>7633</v>
      </c>
      <c r="E222" s="1871">
        <v>0</v>
      </c>
      <c r="F222" s="1937" t="s">
        <v>7631</v>
      </c>
      <c r="G222" s="1936" t="s">
        <v>7632</v>
      </c>
      <c r="H222" s="1871">
        <v>1.69</v>
      </c>
      <c r="I222" s="1936" t="s">
        <v>7626</v>
      </c>
      <c r="J222" s="1936" t="s">
        <v>7627</v>
      </c>
      <c r="K222" s="1871">
        <f t="shared" si="6"/>
        <v>1.69</v>
      </c>
      <c r="L222" s="1932">
        <v>43191</v>
      </c>
      <c r="M222" s="4845">
        <v>43228</v>
      </c>
      <c r="N222" s="4845">
        <v>43229</v>
      </c>
      <c r="O222" s="1063" t="s">
        <v>6312</v>
      </c>
    </row>
    <row r="223" spans="1:15">
      <c r="A223" s="1937">
        <v>11</v>
      </c>
      <c r="B223" s="2623" t="s">
        <v>6780</v>
      </c>
      <c r="C223" s="1937">
        <v>69</v>
      </c>
      <c r="D223" s="1937" t="s">
        <v>7634</v>
      </c>
      <c r="E223" s="1871">
        <v>0</v>
      </c>
      <c r="F223" s="1937" t="s">
        <v>7631</v>
      </c>
      <c r="G223" s="1936" t="s">
        <v>7632</v>
      </c>
      <c r="H223" s="1871">
        <v>3.18</v>
      </c>
      <c r="I223" s="1936" t="s">
        <v>1353</v>
      </c>
      <c r="J223" s="1936" t="s">
        <v>1354</v>
      </c>
      <c r="K223" s="1871">
        <f t="shared" si="6"/>
        <v>3.18</v>
      </c>
      <c r="L223" s="1932">
        <v>43191</v>
      </c>
      <c r="M223" s="4845">
        <v>43222</v>
      </c>
      <c r="N223" s="4845">
        <v>43227</v>
      </c>
      <c r="O223" s="1063" t="s">
        <v>6312</v>
      </c>
    </row>
    <row r="224" spans="1:15">
      <c r="A224" s="2006">
        <v>11</v>
      </c>
      <c r="B224" s="2623" t="s">
        <v>6780</v>
      </c>
      <c r="C224" s="1937">
        <v>288</v>
      </c>
      <c r="D224" s="1937" t="s">
        <v>7606</v>
      </c>
      <c r="E224" s="1871">
        <v>1.65</v>
      </c>
      <c r="F224" s="1937" t="s">
        <v>6320</v>
      </c>
      <c r="G224" s="1936" t="s">
        <v>35</v>
      </c>
      <c r="H224" s="1871">
        <v>2.31</v>
      </c>
      <c r="I224" s="1936" t="s">
        <v>365</v>
      </c>
      <c r="J224" s="1936" t="s">
        <v>3813</v>
      </c>
      <c r="K224" s="1871">
        <f t="shared" si="6"/>
        <v>0.66000000000000014</v>
      </c>
      <c r="L224" s="1932">
        <v>43191</v>
      </c>
      <c r="M224" s="4845">
        <v>43229</v>
      </c>
      <c r="N224" s="4845">
        <v>43231</v>
      </c>
      <c r="O224" s="1063" t="s">
        <v>6312</v>
      </c>
    </row>
    <row r="225" spans="1:15">
      <c r="A225" s="1937">
        <v>11</v>
      </c>
      <c r="B225" s="2623" t="s">
        <v>6780</v>
      </c>
      <c r="C225" s="1937">
        <v>245</v>
      </c>
      <c r="D225" s="1937" t="s">
        <v>3812</v>
      </c>
      <c r="E225" s="1871">
        <v>1.18</v>
      </c>
      <c r="F225" s="1937" t="s">
        <v>365</v>
      </c>
      <c r="G225" s="1936" t="s">
        <v>3813</v>
      </c>
      <c r="H225" s="1871">
        <v>2.1800000000000002</v>
      </c>
      <c r="I225" s="1936" t="s">
        <v>3814</v>
      </c>
      <c r="J225" s="1936" t="s">
        <v>3815</v>
      </c>
      <c r="K225" s="1871">
        <f t="shared" si="6"/>
        <v>1.0000000000000002</v>
      </c>
      <c r="L225" s="1932">
        <v>43191</v>
      </c>
      <c r="M225" s="4845">
        <v>43231</v>
      </c>
      <c r="N225" s="4845">
        <v>43231</v>
      </c>
      <c r="O225" s="1063" t="s">
        <v>6312</v>
      </c>
    </row>
    <row r="226" spans="1:15">
      <c r="A226" s="1937">
        <v>11</v>
      </c>
      <c r="B226" s="2623" t="s">
        <v>6780</v>
      </c>
      <c r="C226" s="1937">
        <v>245</v>
      </c>
      <c r="D226" s="1937" t="s">
        <v>3817</v>
      </c>
      <c r="E226" s="1871">
        <v>0</v>
      </c>
      <c r="F226" s="1937" t="s">
        <v>3818</v>
      </c>
      <c r="G226" s="1936" t="s">
        <v>12951</v>
      </c>
      <c r="H226" s="1871">
        <v>1.18</v>
      </c>
      <c r="I226" s="1936" t="s">
        <v>365</v>
      </c>
      <c r="J226" s="1936" t="s">
        <v>3813</v>
      </c>
      <c r="K226" s="1871">
        <f t="shared" si="6"/>
        <v>1.18</v>
      </c>
      <c r="L226" s="1932">
        <v>43191</v>
      </c>
      <c r="M226" s="4845">
        <v>43234</v>
      </c>
      <c r="N226" s="4845">
        <v>43235</v>
      </c>
      <c r="O226" s="1063" t="s">
        <v>6312</v>
      </c>
    </row>
    <row r="227" spans="1:15">
      <c r="A227" s="1937">
        <v>11</v>
      </c>
      <c r="B227" s="2623" t="s">
        <v>6780</v>
      </c>
      <c r="C227" s="1937">
        <v>320</v>
      </c>
      <c r="D227" s="1937" t="s">
        <v>3817</v>
      </c>
      <c r="E227" s="1871">
        <v>1.52</v>
      </c>
      <c r="F227" s="1937" t="s">
        <v>3811</v>
      </c>
      <c r="G227" s="1936" t="s">
        <v>3817</v>
      </c>
      <c r="H227" s="1871">
        <v>2.35</v>
      </c>
      <c r="I227" s="1936" t="s">
        <v>3819</v>
      </c>
      <c r="J227" s="1936" t="s">
        <v>7577</v>
      </c>
      <c r="K227" s="1871">
        <f t="shared" si="6"/>
        <v>0.83000000000000007</v>
      </c>
      <c r="L227" s="1932">
        <v>43191</v>
      </c>
      <c r="M227" s="4845">
        <v>43235</v>
      </c>
      <c r="N227" s="4845">
        <v>43235</v>
      </c>
      <c r="O227" s="1063" t="s">
        <v>6312</v>
      </c>
    </row>
    <row r="228" spans="1:15">
      <c r="A228" s="1937">
        <v>11</v>
      </c>
      <c r="B228" s="2623" t="s">
        <v>6780</v>
      </c>
      <c r="C228" s="1937">
        <v>320</v>
      </c>
      <c r="D228" s="1937" t="s">
        <v>12952</v>
      </c>
      <c r="E228" s="1871">
        <v>0</v>
      </c>
      <c r="F228" s="1937" t="s">
        <v>3822</v>
      </c>
      <c r="G228" s="1936" t="s">
        <v>4600</v>
      </c>
      <c r="H228" s="1871">
        <v>1.52</v>
      </c>
      <c r="I228" s="1936" t="s">
        <v>3811</v>
      </c>
      <c r="J228" s="1936" t="s">
        <v>3817</v>
      </c>
      <c r="K228" s="1871">
        <f t="shared" si="6"/>
        <v>1.52</v>
      </c>
      <c r="L228" s="1932">
        <v>43191</v>
      </c>
      <c r="M228" s="4845">
        <v>43236</v>
      </c>
      <c r="N228" s="4845">
        <v>43236</v>
      </c>
      <c r="O228" s="1063" t="s">
        <v>6312</v>
      </c>
    </row>
    <row r="229" spans="1:15">
      <c r="A229" s="2006">
        <v>11</v>
      </c>
      <c r="B229" s="2623" t="s">
        <v>6780</v>
      </c>
      <c r="C229" s="1937">
        <v>119</v>
      </c>
      <c r="D229" s="1937" t="s">
        <v>7576</v>
      </c>
      <c r="E229" s="1871">
        <v>0</v>
      </c>
      <c r="F229" s="1937" t="s">
        <v>7542</v>
      </c>
      <c r="G229" s="1936" t="s">
        <v>7578</v>
      </c>
      <c r="H229" s="1871">
        <v>2.25</v>
      </c>
      <c r="I229" s="1936" t="s">
        <v>3819</v>
      </c>
      <c r="J229" s="1936" t="s">
        <v>7577</v>
      </c>
      <c r="K229" s="1871">
        <f t="shared" si="5"/>
        <v>2.25</v>
      </c>
      <c r="L229" s="1932">
        <v>43191</v>
      </c>
      <c r="M229" s="4845">
        <v>43259</v>
      </c>
      <c r="N229" s="4845">
        <v>43262</v>
      </c>
      <c r="O229" s="1063" t="s">
        <v>6312</v>
      </c>
    </row>
    <row r="230" spans="1:15">
      <c r="A230" s="2006">
        <v>11</v>
      </c>
      <c r="B230" s="2623" t="s">
        <v>14742</v>
      </c>
      <c r="C230" s="1937">
        <v>5</v>
      </c>
      <c r="D230" s="1937" t="s">
        <v>12954</v>
      </c>
      <c r="E230" s="1871">
        <v>4.47</v>
      </c>
      <c r="F230" s="1937" t="s">
        <v>3792</v>
      </c>
      <c r="G230" s="1936" t="s">
        <v>2336</v>
      </c>
      <c r="H230" s="1871">
        <v>8.59</v>
      </c>
      <c r="I230" s="1936" t="s">
        <v>602</v>
      </c>
      <c r="J230" s="1936" t="s">
        <v>3784</v>
      </c>
      <c r="K230" s="1871">
        <f t="shared" si="5"/>
        <v>4.12</v>
      </c>
      <c r="L230" s="1932">
        <v>43191</v>
      </c>
      <c r="M230" s="4846">
        <v>43159</v>
      </c>
      <c r="N230" s="4846">
        <v>43164</v>
      </c>
      <c r="O230" s="1063" t="s">
        <v>6312</v>
      </c>
    </row>
    <row r="231" spans="1:15">
      <c r="A231" s="2006">
        <v>11</v>
      </c>
      <c r="B231" s="2623" t="s">
        <v>14742</v>
      </c>
      <c r="C231" s="1937">
        <v>55</v>
      </c>
      <c r="D231" s="1937" t="s">
        <v>12955</v>
      </c>
      <c r="E231" s="1871">
        <v>0</v>
      </c>
      <c r="F231" s="1937" t="s">
        <v>1205</v>
      </c>
      <c r="G231" s="1936" t="s">
        <v>3791</v>
      </c>
      <c r="H231" s="1871">
        <v>0.38</v>
      </c>
      <c r="I231" s="1936" t="s">
        <v>602</v>
      </c>
      <c r="J231" s="1936" t="s">
        <v>3784</v>
      </c>
      <c r="K231" s="1871">
        <f t="shared" si="5"/>
        <v>0.38</v>
      </c>
      <c r="L231" s="1932">
        <v>43221</v>
      </c>
      <c r="M231" s="4845">
        <v>43263</v>
      </c>
      <c r="N231" s="4845">
        <v>43263</v>
      </c>
      <c r="O231" s="1063" t="s">
        <v>6312</v>
      </c>
    </row>
    <row r="232" spans="1:15">
      <c r="A232" s="2006">
        <v>11</v>
      </c>
      <c r="B232" s="2623" t="s">
        <v>6780</v>
      </c>
      <c r="C232" s="1937">
        <v>141</v>
      </c>
      <c r="D232" s="1937" t="s">
        <v>12956</v>
      </c>
      <c r="E232" s="1871">
        <v>0</v>
      </c>
      <c r="F232" s="1937" t="s">
        <v>1205</v>
      </c>
      <c r="G232" s="1936" t="s">
        <v>3791</v>
      </c>
      <c r="H232" s="1871">
        <v>2.98</v>
      </c>
      <c r="I232" s="1936" t="s">
        <v>12957</v>
      </c>
      <c r="J232" s="1936" t="s">
        <v>3784</v>
      </c>
      <c r="K232" s="1871">
        <f t="shared" si="5"/>
        <v>2.98</v>
      </c>
      <c r="L232" s="1932">
        <v>43221</v>
      </c>
      <c r="M232" s="4845">
        <v>43264</v>
      </c>
      <c r="N232" s="4845">
        <v>43266</v>
      </c>
      <c r="O232" s="1063" t="s">
        <v>6312</v>
      </c>
    </row>
    <row r="233" spans="1:15">
      <c r="A233" s="2006">
        <v>11</v>
      </c>
      <c r="B233" s="2623" t="s">
        <v>6780</v>
      </c>
      <c r="C233" s="1937">
        <v>286</v>
      </c>
      <c r="D233" s="1937" t="s">
        <v>7582</v>
      </c>
      <c r="E233" s="1871">
        <v>0</v>
      </c>
      <c r="F233" s="1937" t="s">
        <v>12958</v>
      </c>
      <c r="G233" s="1936" t="s">
        <v>12956</v>
      </c>
      <c r="H233" s="1871">
        <v>1.36</v>
      </c>
      <c r="I233" s="1936" t="s">
        <v>1205</v>
      </c>
      <c r="J233" s="1936" t="s">
        <v>3791</v>
      </c>
      <c r="K233" s="1871">
        <f t="shared" si="5"/>
        <v>1.36</v>
      </c>
      <c r="L233" s="1932">
        <v>43221</v>
      </c>
      <c r="M233" s="4845">
        <v>43266</v>
      </c>
      <c r="N233" s="4845">
        <v>43266</v>
      </c>
      <c r="O233" s="1063" t="s">
        <v>6312</v>
      </c>
    </row>
    <row r="234" spans="1:15">
      <c r="A234" s="2006">
        <v>11</v>
      </c>
      <c r="B234" s="2623" t="s">
        <v>6780</v>
      </c>
      <c r="C234" s="1937">
        <v>21</v>
      </c>
      <c r="D234" s="1937" t="s">
        <v>1313</v>
      </c>
      <c r="E234" s="1871">
        <v>0</v>
      </c>
      <c r="F234" s="1937" t="s">
        <v>365</v>
      </c>
      <c r="G234" s="1936" t="s">
        <v>3801</v>
      </c>
      <c r="H234" s="1871">
        <v>3.75</v>
      </c>
      <c r="I234" s="1936" t="s">
        <v>1309</v>
      </c>
      <c r="J234" s="1936" t="s">
        <v>7596</v>
      </c>
      <c r="K234" s="1871">
        <f>H234-E234</f>
        <v>3.75</v>
      </c>
      <c r="L234" s="1932">
        <v>43221</v>
      </c>
      <c r="M234" s="4845">
        <v>43269</v>
      </c>
      <c r="N234" s="4845">
        <v>43270</v>
      </c>
      <c r="O234" s="1063" t="s">
        <v>6312</v>
      </c>
    </row>
    <row r="235" spans="1:15">
      <c r="A235" s="2006">
        <v>11</v>
      </c>
      <c r="B235" s="2623" t="s">
        <v>6780</v>
      </c>
      <c r="C235" s="1937">
        <v>123</v>
      </c>
      <c r="D235" s="1937" t="s">
        <v>3797</v>
      </c>
      <c r="E235" s="1871">
        <v>0</v>
      </c>
      <c r="F235" s="1937" t="s">
        <v>3798</v>
      </c>
      <c r="G235" s="1936" t="s">
        <v>1313</v>
      </c>
      <c r="H235" s="1871">
        <v>1.58</v>
      </c>
      <c r="I235" s="1936" t="s">
        <v>6320</v>
      </c>
      <c r="J235" s="1936" t="s">
        <v>35</v>
      </c>
      <c r="K235" s="1871">
        <f t="shared" si="5"/>
        <v>1.58</v>
      </c>
      <c r="L235" s="1932">
        <v>43221</v>
      </c>
      <c r="M235" s="4845">
        <v>43272</v>
      </c>
      <c r="N235" s="4845">
        <v>43273</v>
      </c>
      <c r="O235" s="1063" t="s">
        <v>6312</v>
      </c>
    </row>
    <row r="236" spans="1:15">
      <c r="A236" s="2006">
        <v>11</v>
      </c>
      <c r="B236" s="2623" t="s">
        <v>6780</v>
      </c>
      <c r="C236" s="1937">
        <v>67</v>
      </c>
      <c r="D236" s="1937" t="s">
        <v>7597</v>
      </c>
      <c r="E236" s="1871">
        <v>0</v>
      </c>
      <c r="F236" s="1937" t="s">
        <v>365</v>
      </c>
      <c r="G236" s="1936" t="s">
        <v>33</v>
      </c>
      <c r="H236" s="1871">
        <v>1.5</v>
      </c>
      <c r="I236" s="1936" t="s">
        <v>33</v>
      </c>
      <c r="J236" s="1936" t="s">
        <v>33</v>
      </c>
      <c r="K236" s="1871">
        <f t="shared" si="5"/>
        <v>1.5</v>
      </c>
      <c r="L236" s="1932">
        <v>43221</v>
      </c>
      <c r="M236" s="4845">
        <v>43273</v>
      </c>
      <c r="N236" s="4845">
        <v>43276</v>
      </c>
      <c r="O236" s="1063" t="s">
        <v>6312</v>
      </c>
    </row>
    <row r="237" spans="1:15">
      <c r="A237" s="2006">
        <v>11</v>
      </c>
      <c r="B237" s="2623" t="s">
        <v>6780</v>
      </c>
      <c r="C237" s="1937">
        <v>86</v>
      </c>
      <c r="D237" s="1937" t="s">
        <v>1308</v>
      </c>
      <c r="E237" s="1871">
        <v>0</v>
      </c>
      <c r="F237" s="1937" t="s">
        <v>1213</v>
      </c>
      <c r="G237" s="1936" t="s">
        <v>777</v>
      </c>
      <c r="H237" s="1871">
        <v>2.99</v>
      </c>
      <c r="I237" s="1936" t="s">
        <v>1309</v>
      </c>
      <c r="J237" s="1936" t="s">
        <v>7596</v>
      </c>
      <c r="K237" s="1871">
        <f t="shared" si="5"/>
        <v>2.99</v>
      </c>
      <c r="L237" s="1932">
        <v>43221</v>
      </c>
      <c r="M237" s="4845">
        <v>43271</v>
      </c>
      <c r="N237" s="4845">
        <v>43272</v>
      </c>
      <c r="O237" s="1063" t="s">
        <v>6312</v>
      </c>
    </row>
    <row r="238" spans="1:15" s="1758" customFormat="1">
      <c r="A238" s="2006">
        <v>11</v>
      </c>
      <c r="B238" s="2623" t="s">
        <v>6780</v>
      </c>
      <c r="C238" s="1937">
        <v>227</v>
      </c>
      <c r="D238" s="1937" t="s">
        <v>7588</v>
      </c>
      <c r="E238" s="1871">
        <v>0</v>
      </c>
      <c r="F238" s="1937" t="s">
        <v>7589</v>
      </c>
      <c r="G238" s="1936" t="s">
        <v>7590</v>
      </c>
      <c r="H238" s="1871">
        <v>1.03</v>
      </c>
      <c r="I238" s="1936" t="s">
        <v>1213</v>
      </c>
      <c r="J238" s="1936" t="s">
        <v>777</v>
      </c>
      <c r="K238" s="1871">
        <f t="shared" si="5"/>
        <v>1.03</v>
      </c>
      <c r="L238" s="1932">
        <v>43221</v>
      </c>
      <c r="M238" s="4847">
        <v>43276</v>
      </c>
      <c r="N238" s="4847">
        <v>43277</v>
      </c>
      <c r="O238" s="1063" t="s">
        <v>6312</v>
      </c>
    </row>
    <row r="239" spans="1:15">
      <c r="A239" s="2006">
        <v>11</v>
      </c>
      <c r="B239" s="2623" t="s">
        <v>6780</v>
      </c>
      <c r="C239" s="1937">
        <v>65</v>
      </c>
      <c r="D239" s="1937" t="s">
        <v>7590</v>
      </c>
      <c r="E239" s="1871">
        <v>0</v>
      </c>
      <c r="F239" s="1937" t="s">
        <v>3803</v>
      </c>
      <c r="G239" s="1936" t="s">
        <v>3804</v>
      </c>
      <c r="H239" s="1871">
        <v>3.03</v>
      </c>
      <c r="I239" s="1936" t="s">
        <v>7591</v>
      </c>
      <c r="J239" s="1936" t="s">
        <v>7588</v>
      </c>
      <c r="K239" s="1871">
        <f t="shared" si="5"/>
        <v>3.03</v>
      </c>
      <c r="L239" s="1932">
        <v>43252</v>
      </c>
      <c r="M239" s="4847">
        <v>43277</v>
      </c>
      <c r="N239" s="4847">
        <v>43279</v>
      </c>
      <c r="O239" s="1063" t="s">
        <v>6312</v>
      </c>
    </row>
    <row r="240" spans="1:15">
      <c r="A240" s="2006">
        <v>11</v>
      </c>
      <c r="B240" s="2623" t="s">
        <v>6780</v>
      </c>
      <c r="C240" s="2006">
        <v>375</v>
      </c>
      <c r="D240" s="2006" t="s">
        <v>7592</v>
      </c>
      <c r="E240" s="2007">
        <v>0</v>
      </c>
      <c r="F240" s="2006" t="s">
        <v>7589</v>
      </c>
      <c r="G240" s="1938" t="s">
        <v>7590</v>
      </c>
      <c r="H240" s="2007">
        <v>0.7</v>
      </c>
      <c r="I240" s="2006" t="s">
        <v>7589</v>
      </c>
      <c r="J240" s="1938" t="s">
        <v>7590</v>
      </c>
      <c r="K240" s="1871">
        <f t="shared" si="5"/>
        <v>0.7</v>
      </c>
      <c r="L240" s="1932">
        <v>43252</v>
      </c>
      <c r="M240" s="4845">
        <v>43279</v>
      </c>
      <c r="N240" s="4845">
        <v>43279</v>
      </c>
      <c r="O240" s="1063" t="s">
        <v>6312</v>
      </c>
    </row>
    <row r="241" spans="1:15">
      <c r="A241" s="2006">
        <v>11</v>
      </c>
      <c r="B241" s="2623" t="s">
        <v>6780</v>
      </c>
      <c r="C241" s="1937">
        <v>377</v>
      </c>
      <c r="D241" s="1937" t="s">
        <v>7594</v>
      </c>
      <c r="E241" s="1871">
        <v>0</v>
      </c>
      <c r="F241" s="1937" t="s">
        <v>7589</v>
      </c>
      <c r="G241" s="1936" t="s">
        <v>7590</v>
      </c>
      <c r="H241" s="1871">
        <v>0.28000000000000003</v>
      </c>
      <c r="I241" s="1936" t="s">
        <v>1213</v>
      </c>
      <c r="J241" s="1936" t="s">
        <v>777</v>
      </c>
      <c r="K241" s="1871">
        <f t="shared" si="5"/>
        <v>0.28000000000000003</v>
      </c>
      <c r="L241" s="1932">
        <v>43252</v>
      </c>
      <c r="M241" s="4845">
        <v>43283</v>
      </c>
      <c r="N241" s="4845">
        <v>43283</v>
      </c>
      <c r="O241" s="1063" t="s">
        <v>6312</v>
      </c>
    </row>
    <row r="242" spans="1:15">
      <c r="A242" s="2006">
        <v>11</v>
      </c>
      <c r="B242" s="2623" t="s">
        <v>6780</v>
      </c>
      <c r="C242" s="1937">
        <v>99</v>
      </c>
      <c r="D242" s="1937" t="s">
        <v>1325</v>
      </c>
      <c r="E242" s="1871">
        <v>0</v>
      </c>
      <c r="F242" s="1937" t="s">
        <v>7589</v>
      </c>
      <c r="G242" s="1936" t="s">
        <v>7590</v>
      </c>
      <c r="H242" s="1871">
        <v>3.07</v>
      </c>
      <c r="I242" s="1936" t="s">
        <v>7560</v>
      </c>
      <c r="J242" s="1936" t="s">
        <v>7561</v>
      </c>
      <c r="K242" s="1871">
        <f t="shared" si="5"/>
        <v>3.07</v>
      </c>
      <c r="L242" s="1932">
        <v>43252</v>
      </c>
      <c r="M242" s="4845">
        <v>43283</v>
      </c>
      <c r="N242" s="4845">
        <v>43290</v>
      </c>
      <c r="O242" s="1063" t="s">
        <v>6312</v>
      </c>
    </row>
    <row r="243" spans="1:15">
      <c r="A243" s="2006">
        <v>11</v>
      </c>
      <c r="B243" s="2623" t="s">
        <v>6780</v>
      </c>
      <c r="C243" s="1937">
        <v>52</v>
      </c>
      <c r="D243" s="1937" t="s">
        <v>7587</v>
      </c>
      <c r="E243" s="1871">
        <v>0</v>
      </c>
      <c r="F243" s="1937" t="s">
        <v>3803</v>
      </c>
      <c r="G243" s="1936" t="s">
        <v>3804</v>
      </c>
      <c r="H243" s="1871">
        <v>2.75</v>
      </c>
      <c r="I243" s="1936" t="s">
        <v>7570</v>
      </c>
      <c r="J243" s="1936" t="s">
        <v>7571</v>
      </c>
      <c r="K243" s="1871">
        <f t="shared" si="5"/>
        <v>2.75</v>
      </c>
      <c r="L243" s="1932">
        <v>43252</v>
      </c>
      <c r="M243" s="4845">
        <v>43290</v>
      </c>
      <c r="N243" s="4845">
        <v>43294</v>
      </c>
      <c r="O243" s="1063" t="s">
        <v>6312</v>
      </c>
    </row>
    <row r="244" spans="1:15">
      <c r="A244" s="2006">
        <v>11</v>
      </c>
      <c r="B244" s="2623" t="s">
        <v>6780</v>
      </c>
      <c r="C244" s="1937">
        <v>376</v>
      </c>
      <c r="D244" s="1937" t="s">
        <v>7595</v>
      </c>
      <c r="E244" s="1871">
        <v>0</v>
      </c>
      <c r="F244" s="1937" t="s">
        <v>7589</v>
      </c>
      <c r="G244" s="1936" t="s">
        <v>7590</v>
      </c>
      <c r="H244" s="1871">
        <v>0.55000000000000004</v>
      </c>
      <c r="I244" s="1936" t="s">
        <v>7573</v>
      </c>
      <c r="J244" s="1936" t="s">
        <v>7587</v>
      </c>
      <c r="K244" s="1871">
        <f t="shared" si="5"/>
        <v>0.55000000000000004</v>
      </c>
      <c r="L244" s="1932">
        <v>43252</v>
      </c>
      <c r="M244" s="4845">
        <v>43297</v>
      </c>
      <c r="N244" s="4845">
        <v>43297</v>
      </c>
      <c r="O244" s="1063" t="s">
        <v>6312</v>
      </c>
    </row>
    <row r="245" spans="1:15">
      <c r="A245" s="2006">
        <v>11</v>
      </c>
      <c r="B245" s="2623" t="s">
        <v>6780</v>
      </c>
      <c r="C245" s="1937">
        <v>108</v>
      </c>
      <c r="D245" s="1937" t="s">
        <v>7586</v>
      </c>
      <c r="E245" s="1871">
        <v>0</v>
      </c>
      <c r="F245" s="1937" t="s">
        <v>7573</v>
      </c>
      <c r="G245" s="1936" t="s">
        <v>7587</v>
      </c>
      <c r="H245" s="1871">
        <v>0.95</v>
      </c>
      <c r="I245" s="1936" t="s">
        <v>7570</v>
      </c>
      <c r="J245" s="1936" t="s">
        <v>7571</v>
      </c>
      <c r="K245" s="1871">
        <f t="shared" si="5"/>
        <v>0.95</v>
      </c>
      <c r="L245" s="1932">
        <v>43282</v>
      </c>
      <c r="M245" s="4845">
        <v>43297</v>
      </c>
      <c r="N245" s="4845">
        <v>43298</v>
      </c>
      <c r="O245" s="1063" t="s">
        <v>6312</v>
      </c>
    </row>
    <row r="246" spans="1:15">
      <c r="A246" s="2006">
        <v>11</v>
      </c>
      <c r="B246" s="2623" t="s">
        <v>6780</v>
      </c>
      <c r="C246" s="1937">
        <v>73</v>
      </c>
      <c r="D246" s="1937" t="s">
        <v>7571</v>
      </c>
      <c r="E246" s="1871">
        <v>0</v>
      </c>
      <c r="F246" s="1937" t="s">
        <v>7570</v>
      </c>
      <c r="G246" s="1936" t="s">
        <v>7571</v>
      </c>
      <c r="H246" s="1871">
        <v>0.75</v>
      </c>
      <c r="I246" s="1936" t="s">
        <v>3803</v>
      </c>
      <c r="J246" s="1936" t="s">
        <v>3804</v>
      </c>
      <c r="K246" s="1871">
        <f t="shared" si="5"/>
        <v>0.75</v>
      </c>
      <c r="L246" s="1932">
        <v>43282</v>
      </c>
      <c r="M246" s="4845">
        <v>43298</v>
      </c>
      <c r="N246" s="4845">
        <v>43299</v>
      </c>
      <c r="O246" s="1063" t="s">
        <v>6312</v>
      </c>
    </row>
    <row r="247" spans="1:15">
      <c r="A247" s="2006">
        <v>11</v>
      </c>
      <c r="B247" s="2623" t="s">
        <v>14742</v>
      </c>
      <c r="C247" s="1937">
        <v>198</v>
      </c>
      <c r="D247" s="1937" t="s">
        <v>3804</v>
      </c>
      <c r="E247" s="1871">
        <v>0</v>
      </c>
      <c r="F247" s="1937" t="s">
        <v>727</v>
      </c>
      <c r="G247" s="1936" t="s">
        <v>3805</v>
      </c>
      <c r="H247" s="1871">
        <v>2.66</v>
      </c>
      <c r="I247" s="1936" t="s">
        <v>1213</v>
      </c>
      <c r="J247" s="1936" t="s">
        <v>777</v>
      </c>
      <c r="K247" s="1871">
        <f t="shared" si="5"/>
        <v>2.66</v>
      </c>
      <c r="L247" s="1932">
        <v>43282</v>
      </c>
      <c r="M247" s="4845">
        <v>43299</v>
      </c>
      <c r="N247" s="4845">
        <v>43300</v>
      </c>
      <c r="O247" s="1063" t="s">
        <v>6312</v>
      </c>
    </row>
    <row r="248" spans="1:15">
      <c r="A248" s="2006">
        <v>11</v>
      </c>
      <c r="B248" s="2623" t="s">
        <v>6780</v>
      </c>
      <c r="C248" s="1937">
        <v>352</v>
      </c>
      <c r="D248" s="1937" t="s">
        <v>7598</v>
      </c>
      <c r="E248" s="1871">
        <v>0</v>
      </c>
      <c r="F248" s="1937" t="s">
        <v>727</v>
      </c>
      <c r="G248" s="1936" t="s">
        <v>3805</v>
      </c>
      <c r="H248" s="1871">
        <v>1.54</v>
      </c>
      <c r="I248" s="1936" t="s">
        <v>7599</v>
      </c>
      <c r="J248" s="1936" t="s">
        <v>7600</v>
      </c>
      <c r="K248" s="1871">
        <f t="shared" si="5"/>
        <v>1.54</v>
      </c>
      <c r="L248" s="1932">
        <v>43282</v>
      </c>
      <c r="M248" s="4845">
        <v>43301</v>
      </c>
      <c r="N248" s="4845">
        <v>43301</v>
      </c>
      <c r="O248" s="1063" t="s">
        <v>6312</v>
      </c>
    </row>
    <row r="249" spans="1:15">
      <c r="A249" s="2006">
        <v>11</v>
      </c>
      <c r="B249" s="2623" t="s">
        <v>6780</v>
      </c>
      <c r="C249" s="1937">
        <v>148</v>
      </c>
      <c r="D249" s="1937" t="s">
        <v>7600</v>
      </c>
      <c r="E249" s="1871">
        <v>0.21</v>
      </c>
      <c r="F249" s="1937" t="s">
        <v>33</v>
      </c>
      <c r="G249" s="1936" t="s">
        <v>33</v>
      </c>
      <c r="H249" s="1871">
        <v>1.33</v>
      </c>
      <c r="I249" s="1936" t="s">
        <v>3814</v>
      </c>
      <c r="J249" s="1936" t="s">
        <v>7601</v>
      </c>
      <c r="K249" s="1871">
        <f t="shared" si="5"/>
        <v>1.1200000000000001</v>
      </c>
      <c r="L249" s="1932">
        <v>43282</v>
      </c>
      <c r="M249" s="4845">
        <v>43304</v>
      </c>
      <c r="N249" s="4845">
        <v>43305</v>
      </c>
      <c r="O249" s="1063" t="s">
        <v>6312</v>
      </c>
    </row>
    <row r="250" spans="1:15">
      <c r="A250" s="2006">
        <v>11</v>
      </c>
      <c r="B250" s="2623" t="s">
        <v>6780</v>
      </c>
      <c r="C250" s="1937">
        <v>214</v>
      </c>
      <c r="D250" s="1937" t="s">
        <v>3807</v>
      </c>
      <c r="E250" s="1871">
        <v>0</v>
      </c>
      <c r="F250" s="1937" t="s">
        <v>7602</v>
      </c>
      <c r="G250" s="1936" t="s">
        <v>5515</v>
      </c>
      <c r="H250" s="1871">
        <v>0.55000000000000004</v>
      </c>
      <c r="I250" s="1936" t="s">
        <v>3803</v>
      </c>
      <c r="J250" s="1936" t="s">
        <v>3804</v>
      </c>
      <c r="K250" s="1871">
        <f t="shared" si="5"/>
        <v>0.55000000000000004</v>
      </c>
      <c r="L250" s="1932">
        <v>43282</v>
      </c>
      <c r="M250" s="4845">
        <v>43306</v>
      </c>
      <c r="N250" s="4845">
        <v>43306</v>
      </c>
      <c r="O250" s="1063" t="s">
        <v>6312</v>
      </c>
    </row>
    <row r="251" spans="1:15">
      <c r="A251" s="2006">
        <v>11</v>
      </c>
      <c r="B251" s="2623" t="s">
        <v>6780</v>
      </c>
      <c r="C251" s="1937">
        <v>35</v>
      </c>
      <c r="D251" s="1937" t="s">
        <v>7604</v>
      </c>
      <c r="E251" s="1871">
        <v>0</v>
      </c>
      <c r="F251" s="1937" t="s">
        <v>3814</v>
      </c>
      <c r="G251" s="1936" t="s">
        <v>3844</v>
      </c>
      <c r="H251" s="1871">
        <v>2.77</v>
      </c>
      <c r="I251" s="1936" t="s">
        <v>1213</v>
      </c>
      <c r="J251" s="1936" t="s">
        <v>777</v>
      </c>
      <c r="K251" s="1871">
        <f t="shared" si="5"/>
        <v>2.77</v>
      </c>
      <c r="L251" s="1932">
        <v>43282</v>
      </c>
      <c r="M251" s="4845">
        <v>43306</v>
      </c>
      <c r="N251" s="4845">
        <v>43308</v>
      </c>
      <c r="O251" s="1063" t="s">
        <v>6312</v>
      </c>
    </row>
    <row r="252" spans="1:15">
      <c r="A252" s="2623">
        <v>11</v>
      </c>
      <c r="B252" s="2211" t="s">
        <v>6780</v>
      </c>
      <c r="C252" s="2708">
        <v>243</v>
      </c>
      <c r="D252" s="2211" t="s">
        <v>14734</v>
      </c>
      <c r="E252" s="2465">
        <v>0.61</v>
      </c>
      <c r="F252" s="2211" t="s">
        <v>6320</v>
      </c>
      <c r="G252" s="2450" t="s">
        <v>35</v>
      </c>
      <c r="H252" s="2465">
        <v>0.91</v>
      </c>
      <c r="I252" s="2211" t="s">
        <v>7603</v>
      </c>
      <c r="J252" s="2450" t="s">
        <v>7604</v>
      </c>
      <c r="K252" s="2465">
        <f t="shared" si="5"/>
        <v>0.30000000000000004</v>
      </c>
      <c r="L252" s="2219">
        <v>43497</v>
      </c>
      <c r="M252" s="4843">
        <v>43503</v>
      </c>
      <c r="N252" s="4843">
        <v>43503</v>
      </c>
      <c r="O252" s="1063" t="s">
        <v>6312</v>
      </c>
    </row>
    <row r="253" spans="1:15">
      <c r="A253" s="2623">
        <v>11</v>
      </c>
      <c r="B253" s="2211" t="s">
        <v>6780</v>
      </c>
      <c r="C253" s="2708">
        <v>243</v>
      </c>
      <c r="D253" s="2211" t="s">
        <v>14735</v>
      </c>
      <c r="E253" s="2465">
        <v>0.96</v>
      </c>
      <c r="F253" s="2211" t="s">
        <v>7603</v>
      </c>
      <c r="G253" s="2450" t="s">
        <v>7604</v>
      </c>
      <c r="H253" s="2465">
        <v>2.11</v>
      </c>
      <c r="I253" s="2211" t="s">
        <v>14736</v>
      </c>
      <c r="J253" s="2450" t="s">
        <v>14737</v>
      </c>
      <c r="K253" s="2465">
        <f t="shared" si="5"/>
        <v>1.1499999999999999</v>
      </c>
      <c r="L253" s="2219">
        <v>43497</v>
      </c>
      <c r="M253" s="4843">
        <v>43503</v>
      </c>
      <c r="N253" s="4843">
        <v>43507</v>
      </c>
      <c r="O253" s="1063" t="s">
        <v>6312</v>
      </c>
    </row>
    <row r="254" spans="1:15">
      <c r="A254" s="2623">
        <v>11</v>
      </c>
      <c r="B254" s="2211" t="s">
        <v>6780</v>
      </c>
      <c r="C254" s="2708">
        <v>242</v>
      </c>
      <c r="D254" s="2211" t="s">
        <v>14737</v>
      </c>
      <c r="E254" s="2465">
        <v>0.32</v>
      </c>
      <c r="F254" s="2211" t="s">
        <v>6320</v>
      </c>
      <c r="G254" s="2450" t="s">
        <v>35</v>
      </c>
      <c r="H254" s="2465">
        <v>0.65</v>
      </c>
      <c r="I254" s="2211" t="s">
        <v>1225</v>
      </c>
      <c r="J254" s="2450" t="s">
        <v>3840</v>
      </c>
      <c r="K254" s="2465">
        <f t="shared" si="5"/>
        <v>0.33</v>
      </c>
      <c r="L254" s="2219">
        <v>43497</v>
      </c>
      <c r="M254" s="4843">
        <v>43504</v>
      </c>
      <c r="N254" s="4843">
        <v>43504</v>
      </c>
      <c r="O254" s="1063" t="s">
        <v>6312</v>
      </c>
    </row>
    <row r="255" spans="1:15">
      <c r="A255" s="2623">
        <v>11</v>
      </c>
      <c r="B255" s="2211" t="s">
        <v>6780</v>
      </c>
      <c r="C255" s="2708">
        <v>213</v>
      </c>
      <c r="D255" s="2211" t="s">
        <v>5515</v>
      </c>
      <c r="E255" s="2465">
        <v>0</v>
      </c>
      <c r="F255" s="2211" t="s">
        <v>7603</v>
      </c>
      <c r="G255" s="2450" t="s">
        <v>7604</v>
      </c>
      <c r="H255" s="2465">
        <v>1.81</v>
      </c>
      <c r="I255" s="2211" t="s">
        <v>3806</v>
      </c>
      <c r="J255" s="2450" t="s">
        <v>3807</v>
      </c>
      <c r="K255" s="2465">
        <f t="shared" si="5"/>
        <v>1.81</v>
      </c>
      <c r="L255" s="2219">
        <v>43497</v>
      </c>
      <c r="M255" s="4843">
        <v>43522</v>
      </c>
      <c r="N255" s="4843">
        <v>43524</v>
      </c>
      <c r="O255" s="1063" t="s">
        <v>6312</v>
      </c>
    </row>
    <row r="256" spans="1:15">
      <c r="A256" s="2623">
        <v>11</v>
      </c>
      <c r="B256" s="2211" t="s">
        <v>6780</v>
      </c>
      <c r="C256" s="2708">
        <v>83</v>
      </c>
      <c r="D256" s="2211" t="s">
        <v>3844</v>
      </c>
      <c r="E256" s="2465">
        <v>0</v>
      </c>
      <c r="F256" s="2211" t="s">
        <v>1213</v>
      </c>
      <c r="G256" s="2450" t="s">
        <v>777</v>
      </c>
      <c r="H256" s="2465">
        <v>2.15</v>
      </c>
      <c r="I256" s="2211" t="s">
        <v>1225</v>
      </c>
      <c r="J256" s="2450" t="s">
        <v>3840</v>
      </c>
      <c r="K256" s="2465">
        <f t="shared" si="5"/>
        <v>2.15</v>
      </c>
      <c r="L256" s="2219">
        <v>43497</v>
      </c>
      <c r="M256" s="4843">
        <v>43509</v>
      </c>
      <c r="N256" s="4843">
        <v>43510</v>
      </c>
      <c r="O256" s="1063" t="s">
        <v>6312</v>
      </c>
    </row>
    <row r="257" spans="1:15">
      <c r="A257" s="2623">
        <v>11</v>
      </c>
      <c r="B257" s="2211" t="s">
        <v>6780</v>
      </c>
      <c r="C257" s="2708">
        <v>83</v>
      </c>
      <c r="D257" s="2211" t="s">
        <v>3815</v>
      </c>
      <c r="E257" s="2465">
        <v>2.15</v>
      </c>
      <c r="F257" s="2211" t="s">
        <v>1225</v>
      </c>
      <c r="G257" s="2450" t="s">
        <v>3840</v>
      </c>
      <c r="H257" s="2465">
        <v>6.15</v>
      </c>
      <c r="I257" s="2211" t="s">
        <v>7542</v>
      </c>
      <c r="J257" s="2450" t="s">
        <v>14738</v>
      </c>
      <c r="K257" s="2465">
        <f t="shared" si="5"/>
        <v>4</v>
      </c>
      <c r="L257" s="2219">
        <v>43497</v>
      </c>
      <c r="M257" s="4843">
        <v>43524</v>
      </c>
      <c r="N257" s="4843">
        <v>43529</v>
      </c>
      <c r="O257" s="1063" t="s">
        <v>6312</v>
      </c>
    </row>
    <row r="258" spans="1:15">
      <c r="A258" s="2623">
        <v>11</v>
      </c>
      <c r="B258" s="2211" t="s">
        <v>6780</v>
      </c>
      <c r="C258" s="2708">
        <v>351</v>
      </c>
      <c r="D258" s="2211" t="s">
        <v>14739</v>
      </c>
      <c r="E258" s="2465">
        <v>0</v>
      </c>
      <c r="F258" s="2211" t="s">
        <v>3814</v>
      </c>
      <c r="G258" s="2450" t="s">
        <v>3815</v>
      </c>
      <c r="H258" s="2465">
        <v>0.9</v>
      </c>
      <c r="I258" s="2211" t="s">
        <v>6320</v>
      </c>
      <c r="J258" s="2450" t="s">
        <v>35</v>
      </c>
      <c r="K258" s="2465">
        <f t="shared" si="5"/>
        <v>0.9</v>
      </c>
      <c r="L258" s="2219">
        <v>43497</v>
      </c>
      <c r="M258" s="4845">
        <v>43530</v>
      </c>
      <c r="N258" s="4845">
        <v>43530</v>
      </c>
      <c r="O258" s="1063" t="s">
        <v>6312</v>
      </c>
    </row>
    <row r="259" spans="1:15">
      <c r="A259" s="2623">
        <v>11</v>
      </c>
      <c r="B259" s="2211" t="s">
        <v>6780</v>
      </c>
      <c r="C259" s="2708">
        <v>374</v>
      </c>
      <c r="D259" s="2211" t="s">
        <v>7605</v>
      </c>
      <c r="E259" s="2465">
        <v>0</v>
      </c>
      <c r="F259" s="2211" t="s">
        <v>33</v>
      </c>
      <c r="G259" s="2450" t="s">
        <v>33</v>
      </c>
      <c r="H259" s="2465">
        <v>0.28000000000000003</v>
      </c>
      <c r="I259" s="2211" t="s">
        <v>14740</v>
      </c>
      <c r="J259" s="2450" t="s">
        <v>14739</v>
      </c>
      <c r="K259" s="2465">
        <f t="shared" si="5"/>
        <v>0.28000000000000003</v>
      </c>
      <c r="L259" s="2219">
        <v>43497</v>
      </c>
      <c r="M259" s="4845">
        <v>43530</v>
      </c>
      <c r="N259" s="4845">
        <v>43530</v>
      </c>
      <c r="O259" s="1063" t="s">
        <v>6312</v>
      </c>
    </row>
    <row r="260" spans="1:15">
      <c r="A260" s="2623">
        <v>11</v>
      </c>
      <c r="B260" s="2211" t="s">
        <v>6780</v>
      </c>
      <c r="C260" s="2708">
        <v>670</v>
      </c>
      <c r="D260" s="2211" t="s">
        <v>14741</v>
      </c>
      <c r="E260" s="2465">
        <v>0</v>
      </c>
      <c r="F260" s="2211" t="s">
        <v>33</v>
      </c>
      <c r="G260" s="2450" t="s">
        <v>33</v>
      </c>
      <c r="H260" s="2465">
        <v>1.4</v>
      </c>
      <c r="I260" s="2211" t="s">
        <v>3814</v>
      </c>
      <c r="J260" s="2450" t="s">
        <v>3815</v>
      </c>
      <c r="K260" s="2465">
        <f t="shared" si="5"/>
        <v>1.4</v>
      </c>
      <c r="L260" s="2219">
        <v>43497</v>
      </c>
      <c r="M260" s="4845">
        <v>43531</v>
      </c>
      <c r="N260" s="4845">
        <v>43531</v>
      </c>
      <c r="O260" s="1063" t="s">
        <v>6312</v>
      </c>
    </row>
    <row r="261" spans="1:15">
      <c r="A261" s="2623">
        <v>11</v>
      </c>
      <c r="B261" s="2211" t="s">
        <v>6780</v>
      </c>
      <c r="C261" s="2708">
        <v>98</v>
      </c>
      <c r="D261" s="2211" t="s">
        <v>3843</v>
      </c>
      <c r="E261" s="2465">
        <v>0</v>
      </c>
      <c r="F261" s="2211" t="s">
        <v>1225</v>
      </c>
      <c r="G261" s="2450" t="s">
        <v>3840</v>
      </c>
      <c r="H261" s="2465">
        <v>4.33</v>
      </c>
      <c r="I261" s="2211" t="s">
        <v>3814</v>
      </c>
      <c r="J261" s="2450" t="s">
        <v>3844</v>
      </c>
      <c r="K261" s="2465">
        <f t="shared" si="5"/>
        <v>4.33</v>
      </c>
      <c r="L261" s="2219">
        <v>43525</v>
      </c>
      <c r="M261" s="4845">
        <v>43510</v>
      </c>
      <c r="N261" s="4845">
        <v>43516</v>
      </c>
      <c r="O261" s="1063" t="s">
        <v>6312</v>
      </c>
    </row>
    <row r="262" spans="1:15">
      <c r="A262" s="2623">
        <v>11</v>
      </c>
      <c r="B262" s="2211" t="s">
        <v>14742</v>
      </c>
      <c r="C262" s="2708">
        <v>18</v>
      </c>
      <c r="D262" s="2211" t="s">
        <v>3840</v>
      </c>
      <c r="E262" s="2465">
        <v>18.91</v>
      </c>
      <c r="F262" s="2211" t="s">
        <v>727</v>
      </c>
      <c r="G262" s="2450" t="s">
        <v>3805</v>
      </c>
      <c r="H262" s="2465">
        <v>23.95</v>
      </c>
      <c r="I262" s="2211" t="s">
        <v>1213</v>
      </c>
      <c r="J262" s="2450" t="s">
        <v>777</v>
      </c>
      <c r="K262" s="2465">
        <f t="shared" si="5"/>
        <v>5.0399999999999991</v>
      </c>
      <c r="L262" s="2219">
        <v>43525</v>
      </c>
      <c r="M262" s="4845">
        <v>43578</v>
      </c>
      <c r="N262" s="4845">
        <v>43585</v>
      </c>
      <c r="O262" s="1063" t="s">
        <v>6312</v>
      </c>
    </row>
    <row r="263" spans="1:15">
      <c r="A263" s="2623">
        <v>11</v>
      </c>
      <c r="B263" s="2211" t="s">
        <v>6780</v>
      </c>
      <c r="C263" s="2708">
        <v>401</v>
      </c>
      <c r="D263" s="2211" t="s">
        <v>7422</v>
      </c>
      <c r="E263" s="2465">
        <v>0</v>
      </c>
      <c r="F263" s="2211" t="s">
        <v>3814</v>
      </c>
      <c r="G263" s="2450" t="s">
        <v>3844</v>
      </c>
      <c r="H263" s="2465">
        <v>1.02</v>
      </c>
      <c r="I263" s="2211" t="s">
        <v>1225</v>
      </c>
      <c r="J263" s="2450" t="s">
        <v>3840</v>
      </c>
      <c r="K263" s="2465">
        <f t="shared" si="5"/>
        <v>1.02</v>
      </c>
      <c r="L263" s="2219">
        <v>43525</v>
      </c>
      <c r="M263" s="4845">
        <v>43507</v>
      </c>
      <c r="N263" s="4845">
        <v>43507</v>
      </c>
      <c r="O263" s="1063" t="s">
        <v>6312</v>
      </c>
    </row>
    <row r="264" spans="1:15">
      <c r="A264" s="2623">
        <v>11</v>
      </c>
      <c r="B264" s="2211" t="s">
        <v>6780</v>
      </c>
      <c r="C264" s="2708">
        <v>244</v>
      </c>
      <c r="D264" s="2211" t="s">
        <v>3847</v>
      </c>
      <c r="E264" s="2465">
        <v>0</v>
      </c>
      <c r="F264" s="2211" t="s">
        <v>1225</v>
      </c>
      <c r="G264" s="2450" t="s">
        <v>3840</v>
      </c>
      <c r="H264" s="2465">
        <v>1.43</v>
      </c>
      <c r="I264" s="2211" t="s">
        <v>3814</v>
      </c>
      <c r="J264" s="2450" t="s">
        <v>3815</v>
      </c>
      <c r="K264" s="2465">
        <f t="shared" si="5"/>
        <v>1.43</v>
      </c>
      <c r="L264" s="2219">
        <v>43525</v>
      </c>
      <c r="M264" s="4845">
        <v>43531</v>
      </c>
      <c r="N264" s="4845">
        <v>43531</v>
      </c>
      <c r="O264" s="1063" t="s">
        <v>6312</v>
      </c>
    </row>
    <row r="265" spans="1:15">
      <c r="A265" s="2211">
        <v>11</v>
      </c>
      <c r="B265" s="2211" t="s">
        <v>6780</v>
      </c>
      <c r="C265" s="2708">
        <v>400</v>
      </c>
      <c r="D265" s="2211" t="s">
        <v>14743</v>
      </c>
      <c r="E265" s="2465">
        <v>0</v>
      </c>
      <c r="F265" s="2211" t="s">
        <v>3846</v>
      </c>
      <c r="G265" s="2450" t="s">
        <v>3847</v>
      </c>
      <c r="H265" s="2465">
        <v>0.47</v>
      </c>
      <c r="I265" s="2211" t="s">
        <v>1225</v>
      </c>
      <c r="J265" s="2450" t="s">
        <v>3840</v>
      </c>
      <c r="K265" s="2465">
        <f t="shared" si="5"/>
        <v>0.47</v>
      </c>
      <c r="L265" s="2219">
        <v>43525</v>
      </c>
      <c r="M265" s="4845">
        <v>43531</v>
      </c>
      <c r="N265" s="4845">
        <v>43531</v>
      </c>
      <c r="O265" s="1063" t="s">
        <v>6312</v>
      </c>
    </row>
    <row r="266" spans="1:15">
      <c r="A266" s="2623">
        <v>11</v>
      </c>
      <c r="B266" s="2211" t="s">
        <v>6780</v>
      </c>
      <c r="C266" s="2708">
        <v>71</v>
      </c>
      <c r="D266" s="2211" t="s">
        <v>3839</v>
      </c>
      <c r="E266" s="2465">
        <v>0</v>
      </c>
      <c r="F266" s="2211" t="s">
        <v>1225</v>
      </c>
      <c r="G266" s="2450" t="s">
        <v>3840</v>
      </c>
      <c r="H266" s="2465">
        <v>3.64</v>
      </c>
      <c r="I266" s="2211" t="s">
        <v>1226</v>
      </c>
      <c r="J266" s="2450" t="s">
        <v>1339</v>
      </c>
      <c r="K266" s="2465">
        <f t="shared" si="5"/>
        <v>3.64</v>
      </c>
      <c r="L266" s="2219">
        <v>43525</v>
      </c>
      <c r="M266" s="4845">
        <v>43532</v>
      </c>
      <c r="N266" s="4845">
        <v>43536</v>
      </c>
      <c r="O266" s="1063" t="s">
        <v>6312</v>
      </c>
    </row>
    <row r="267" spans="1:15">
      <c r="A267" s="2211">
        <v>11</v>
      </c>
      <c r="B267" s="2211" t="s">
        <v>6780</v>
      </c>
      <c r="C267" s="2708">
        <v>431</v>
      </c>
      <c r="D267" s="2211" t="s">
        <v>6330</v>
      </c>
      <c r="E267" s="2465">
        <v>0</v>
      </c>
      <c r="F267" s="2211" t="s">
        <v>3838</v>
      </c>
      <c r="G267" s="2450" t="s">
        <v>3839</v>
      </c>
      <c r="H267" s="2465">
        <v>1.25</v>
      </c>
      <c r="I267" s="2211" t="s">
        <v>6331</v>
      </c>
      <c r="J267" s="2450" t="s">
        <v>6332</v>
      </c>
      <c r="K267" s="2465">
        <f t="shared" si="5"/>
        <v>1.25</v>
      </c>
      <c r="L267" s="2219">
        <v>43525</v>
      </c>
      <c r="M267" s="4845">
        <v>43545</v>
      </c>
      <c r="N267" s="4845">
        <v>43545</v>
      </c>
      <c r="O267" s="1063" t="s">
        <v>6312</v>
      </c>
    </row>
    <row r="268" spans="1:15">
      <c r="A268" s="2623">
        <v>11</v>
      </c>
      <c r="B268" s="2211" t="s">
        <v>6780</v>
      </c>
      <c r="C268" s="2708">
        <v>135</v>
      </c>
      <c r="D268" s="2211" t="s">
        <v>6332</v>
      </c>
      <c r="E268" s="2465">
        <v>0</v>
      </c>
      <c r="F268" s="2211" t="s">
        <v>3835</v>
      </c>
      <c r="G268" s="2450" t="s">
        <v>6313</v>
      </c>
      <c r="H268" s="2465">
        <v>0.35</v>
      </c>
      <c r="I268" s="2211" t="s">
        <v>6329</v>
      </c>
      <c r="J268" s="2450" t="s">
        <v>6330</v>
      </c>
      <c r="K268" s="2465">
        <f t="shared" ref="K268:K274" si="7">H268-E268</f>
        <v>0.35</v>
      </c>
      <c r="L268" s="2219">
        <v>43525</v>
      </c>
      <c r="M268" s="4845">
        <v>43545</v>
      </c>
      <c r="N268" s="4845">
        <v>43545</v>
      </c>
      <c r="O268" s="1063" t="s">
        <v>6312</v>
      </c>
    </row>
    <row r="269" spans="1:15">
      <c r="A269" s="2211">
        <v>11</v>
      </c>
      <c r="B269" s="2211" t="s">
        <v>6780</v>
      </c>
      <c r="C269" s="2708">
        <v>82</v>
      </c>
      <c r="D269" s="2211" t="s">
        <v>6313</v>
      </c>
      <c r="E269" s="2465">
        <v>0</v>
      </c>
      <c r="F269" s="2211" t="s">
        <v>3853</v>
      </c>
      <c r="G269" s="2450" t="s">
        <v>6314</v>
      </c>
      <c r="H269" s="2465">
        <v>5</v>
      </c>
      <c r="I269" s="2211" t="s">
        <v>7451</v>
      </c>
      <c r="J269" s="2450" t="s">
        <v>7448</v>
      </c>
      <c r="K269" s="2465">
        <f t="shared" si="7"/>
        <v>5</v>
      </c>
      <c r="L269" s="2219">
        <v>43556</v>
      </c>
      <c r="M269" s="4845">
        <v>43546</v>
      </c>
      <c r="N269" s="4845">
        <v>43551</v>
      </c>
      <c r="O269" s="1063" t="s">
        <v>6312</v>
      </c>
    </row>
    <row r="270" spans="1:15">
      <c r="A270" s="2623">
        <v>11</v>
      </c>
      <c r="B270" s="2211" t="s">
        <v>6780</v>
      </c>
      <c r="C270" s="2708">
        <v>430</v>
      </c>
      <c r="D270" s="2211" t="s">
        <v>6364</v>
      </c>
      <c r="E270" s="2465">
        <v>0</v>
      </c>
      <c r="F270" s="2211" t="s">
        <v>6333</v>
      </c>
      <c r="G270" s="2450" t="s">
        <v>6334</v>
      </c>
      <c r="H270" s="2465">
        <v>0.79</v>
      </c>
      <c r="I270" s="2211" t="s">
        <v>3838</v>
      </c>
      <c r="J270" s="2450" t="s">
        <v>3839</v>
      </c>
      <c r="K270" s="2465">
        <f t="shared" si="7"/>
        <v>0.79</v>
      </c>
      <c r="L270" s="2219">
        <v>43556</v>
      </c>
      <c r="M270" s="4845">
        <v>43552</v>
      </c>
      <c r="N270" s="4845">
        <v>43552</v>
      </c>
      <c r="O270" s="1063" t="s">
        <v>6312</v>
      </c>
    </row>
    <row r="271" spans="1:15">
      <c r="A271" s="2211">
        <v>11</v>
      </c>
      <c r="B271" s="2211" t="s">
        <v>6780</v>
      </c>
      <c r="C271" s="2708">
        <v>97</v>
      </c>
      <c r="D271" s="2211" t="s">
        <v>6334</v>
      </c>
      <c r="E271" s="2465">
        <v>0</v>
      </c>
      <c r="F271" s="2211" t="s">
        <v>3838</v>
      </c>
      <c r="G271" s="2450" t="s">
        <v>3839</v>
      </c>
      <c r="H271" s="2465">
        <v>4.8</v>
      </c>
      <c r="I271" s="2211" t="s">
        <v>1213</v>
      </c>
      <c r="J271" s="2450" t="s">
        <v>777</v>
      </c>
      <c r="K271" s="2465">
        <f t="shared" si="7"/>
        <v>4.8</v>
      </c>
      <c r="L271" s="2219">
        <v>43556</v>
      </c>
      <c r="M271" s="4845">
        <v>43558</v>
      </c>
      <c r="N271" s="4845">
        <v>43574</v>
      </c>
      <c r="O271" s="1063" t="s">
        <v>6312</v>
      </c>
    </row>
    <row r="272" spans="1:15">
      <c r="A272" s="2211">
        <v>11</v>
      </c>
      <c r="B272" s="2211" t="s">
        <v>6780</v>
      </c>
      <c r="C272" s="2708">
        <v>350</v>
      </c>
      <c r="D272" s="2211" t="s">
        <v>6365</v>
      </c>
      <c r="E272" s="2465">
        <v>0</v>
      </c>
      <c r="F272" s="2211" t="s">
        <v>1226</v>
      </c>
      <c r="G272" s="2450" t="s">
        <v>1339</v>
      </c>
      <c r="H272" s="2465">
        <v>1.31</v>
      </c>
      <c r="I272" s="2211" t="s">
        <v>6333</v>
      </c>
      <c r="J272" s="2450" t="s">
        <v>6334</v>
      </c>
      <c r="K272" s="2465">
        <f t="shared" si="7"/>
        <v>1.31</v>
      </c>
      <c r="L272" s="2219">
        <v>43556</v>
      </c>
      <c r="M272" s="4845">
        <v>43552</v>
      </c>
      <c r="N272" s="4845">
        <v>43558</v>
      </c>
      <c r="O272" s="1063" t="s">
        <v>6312</v>
      </c>
    </row>
    <row r="273" spans="1:15">
      <c r="A273" s="2211">
        <v>11</v>
      </c>
      <c r="B273" s="2211" t="s">
        <v>6780</v>
      </c>
      <c r="C273" s="2708">
        <v>48</v>
      </c>
      <c r="D273" s="2211" t="s">
        <v>6358</v>
      </c>
      <c r="E273" s="2465">
        <v>0</v>
      </c>
      <c r="F273" s="2211" t="s">
        <v>3853</v>
      </c>
      <c r="G273" s="2450" t="s">
        <v>6314</v>
      </c>
      <c r="H273" s="2465">
        <v>1.75</v>
      </c>
      <c r="I273" s="2211" t="s">
        <v>1226</v>
      </c>
      <c r="J273" s="2450" t="s">
        <v>1339</v>
      </c>
      <c r="K273" s="2465">
        <f t="shared" si="7"/>
        <v>1.75</v>
      </c>
      <c r="L273" s="2219">
        <v>43556</v>
      </c>
      <c r="M273" s="4845">
        <v>43574</v>
      </c>
      <c r="N273" s="4845">
        <v>43577</v>
      </c>
      <c r="O273" s="1063" t="s">
        <v>6312</v>
      </c>
    </row>
    <row r="274" spans="1:15">
      <c r="A274" s="2211">
        <v>11</v>
      </c>
      <c r="B274" s="2211" t="s">
        <v>6780</v>
      </c>
      <c r="C274" s="2708">
        <v>577</v>
      </c>
      <c r="D274" s="2211" t="s">
        <v>6350</v>
      </c>
      <c r="E274" s="2465">
        <v>0</v>
      </c>
      <c r="F274" s="2211" t="s">
        <v>3835</v>
      </c>
      <c r="G274" s="2450" t="s">
        <v>6313</v>
      </c>
      <c r="H274" s="2465">
        <v>1.94</v>
      </c>
      <c r="I274" s="2211" t="s">
        <v>3853</v>
      </c>
      <c r="J274" s="2450" t="s">
        <v>6314</v>
      </c>
      <c r="K274" s="2465">
        <f t="shared" si="7"/>
        <v>1.94</v>
      </c>
      <c r="L274" s="2219">
        <v>43556</v>
      </c>
      <c r="M274" s="4845">
        <v>43585</v>
      </c>
      <c r="N274" s="4845">
        <v>43586</v>
      </c>
      <c r="O274" s="1063" t="s">
        <v>6312</v>
      </c>
    </row>
    <row r="275" spans="1:15">
      <c r="A275" s="2623">
        <v>11</v>
      </c>
      <c r="B275" s="2211" t="s">
        <v>6780</v>
      </c>
      <c r="C275" s="2708">
        <v>63</v>
      </c>
      <c r="D275" s="2211" t="s">
        <v>14744</v>
      </c>
      <c r="E275" s="2465">
        <v>1.92</v>
      </c>
      <c r="F275" s="2211" t="s">
        <v>6341</v>
      </c>
      <c r="G275" s="2450" t="s">
        <v>6342</v>
      </c>
      <c r="H275" s="2465">
        <v>7.15</v>
      </c>
      <c r="I275" s="2211" t="s">
        <v>1213</v>
      </c>
      <c r="J275" s="2450" t="s">
        <v>777</v>
      </c>
      <c r="K275" s="2465">
        <f t="shared" ref="K275:K304" si="8">H275-E275</f>
        <v>5.23</v>
      </c>
      <c r="L275" s="2219">
        <v>43556</v>
      </c>
      <c r="M275" s="4848">
        <v>43587</v>
      </c>
      <c r="N275" s="4848">
        <v>43593</v>
      </c>
      <c r="O275" s="1063" t="s">
        <v>6312</v>
      </c>
    </row>
    <row r="276" spans="1:15">
      <c r="A276" s="2623">
        <v>11</v>
      </c>
      <c r="B276" s="2211" t="s">
        <v>6780</v>
      </c>
      <c r="C276" s="2708">
        <v>668</v>
      </c>
      <c r="D276" s="2211" t="s">
        <v>7448</v>
      </c>
      <c r="E276" s="2465">
        <v>0</v>
      </c>
      <c r="F276" s="2211" t="s">
        <v>717</v>
      </c>
      <c r="G276" s="2450" t="s">
        <v>1277</v>
      </c>
      <c r="H276" s="2465">
        <v>4.58</v>
      </c>
      <c r="I276" s="2211" t="s">
        <v>33</v>
      </c>
      <c r="J276" s="2450" t="s">
        <v>33</v>
      </c>
      <c r="K276" s="2465">
        <f t="shared" si="8"/>
        <v>4.58</v>
      </c>
      <c r="L276" s="2219">
        <v>43586</v>
      </c>
      <c r="M276" s="4848">
        <v>43594</v>
      </c>
      <c r="N276" s="4848">
        <v>43608</v>
      </c>
      <c r="O276" s="1063" t="s">
        <v>6312</v>
      </c>
    </row>
    <row r="277" spans="1:15">
      <c r="A277" s="2623">
        <v>11</v>
      </c>
      <c r="B277" s="2211" t="s">
        <v>14742</v>
      </c>
      <c r="C277" s="2708">
        <v>150</v>
      </c>
      <c r="D277" s="2211" t="s">
        <v>1339</v>
      </c>
      <c r="E277" s="2465">
        <v>13.72</v>
      </c>
      <c r="F277" s="2211" t="s">
        <v>727</v>
      </c>
      <c r="G277" s="2450" t="s">
        <v>3805</v>
      </c>
      <c r="H277" s="2465">
        <v>19.98</v>
      </c>
      <c r="I277" s="2211" t="s">
        <v>1213</v>
      </c>
      <c r="J277" s="2450" t="s">
        <v>777</v>
      </c>
      <c r="K277" s="2465">
        <f t="shared" si="8"/>
        <v>6.26</v>
      </c>
      <c r="L277" s="2219">
        <v>43586</v>
      </c>
      <c r="M277" s="4843">
        <v>43692</v>
      </c>
      <c r="N277" s="4843">
        <v>43717</v>
      </c>
      <c r="O277" s="1063" t="s">
        <v>6312</v>
      </c>
    </row>
    <row r="278" spans="1:15">
      <c r="A278" s="2623">
        <v>11</v>
      </c>
      <c r="B278" s="2211" t="s">
        <v>6780</v>
      </c>
      <c r="C278" s="2708">
        <v>195</v>
      </c>
      <c r="D278" s="2211" t="s">
        <v>14745</v>
      </c>
      <c r="E278" s="2465">
        <v>0</v>
      </c>
      <c r="F278" s="2211" t="s">
        <v>1226</v>
      </c>
      <c r="G278" s="2450" t="s">
        <v>1339</v>
      </c>
      <c r="H278" s="2465">
        <v>2.02</v>
      </c>
      <c r="I278" s="2211" t="s">
        <v>717</v>
      </c>
      <c r="J278" s="2450" t="s">
        <v>1277</v>
      </c>
      <c r="K278" s="2465">
        <f t="shared" si="8"/>
        <v>2.02</v>
      </c>
      <c r="L278" s="2219">
        <v>43586</v>
      </c>
      <c r="M278" s="4848">
        <v>43609</v>
      </c>
      <c r="N278" s="4848">
        <v>43613</v>
      </c>
      <c r="O278" s="1063" t="s">
        <v>6312</v>
      </c>
    </row>
    <row r="279" spans="1:15">
      <c r="A279" s="2623">
        <v>11</v>
      </c>
      <c r="B279" s="2211" t="s">
        <v>6780</v>
      </c>
      <c r="C279" s="2708">
        <v>61</v>
      </c>
      <c r="D279" s="2211" t="s">
        <v>3851</v>
      </c>
      <c r="E279" s="2465">
        <v>7.04</v>
      </c>
      <c r="F279" s="2211" t="s">
        <v>717</v>
      </c>
      <c r="G279" s="2450" t="s">
        <v>1277</v>
      </c>
      <c r="H279" s="2465">
        <v>9.48</v>
      </c>
      <c r="I279" s="2211" t="s">
        <v>1226</v>
      </c>
      <c r="J279" s="2450" t="s">
        <v>1339</v>
      </c>
      <c r="K279" s="2465">
        <f t="shared" si="8"/>
        <v>2.4400000000000004</v>
      </c>
      <c r="L279" s="2219">
        <v>43586</v>
      </c>
      <c r="M279" s="4848">
        <v>43613</v>
      </c>
      <c r="N279" s="4848">
        <v>43614</v>
      </c>
      <c r="O279" s="1063" t="s">
        <v>6312</v>
      </c>
    </row>
    <row r="280" spans="1:15">
      <c r="A280" s="2623">
        <v>11</v>
      </c>
      <c r="B280" s="2211" t="s">
        <v>6780</v>
      </c>
      <c r="C280" s="2708">
        <v>34</v>
      </c>
      <c r="D280" s="2211" t="s">
        <v>6342</v>
      </c>
      <c r="E280" s="2465">
        <v>0</v>
      </c>
      <c r="F280" s="2211" t="s">
        <v>717</v>
      </c>
      <c r="G280" s="2450" t="s">
        <v>1277</v>
      </c>
      <c r="H280" s="2465">
        <v>6.27</v>
      </c>
      <c r="I280" s="2211" t="s">
        <v>1213</v>
      </c>
      <c r="J280" s="2450" t="s">
        <v>777</v>
      </c>
      <c r="K280" s="2465">
        <f t="shared" si="8"/>
        <v>6.27</v>
      </c>
      <c r="L280" s="2219">
        <v>43586</v>
      </c>
      <c r="M280" s="4848">
        <v>43615</v>
      </c>
      <c r="N280" s="4848">
        <v>43621</v>
      </c>
      <c r="O280" s="1063" t="s">
        <v>6312</v>
      </c>
    </row>
    <row r="281" spans="1:15">
      <c r="A281" s="2623">
        <v>11</v>
      </c>
      <c r="B281" s="2211" t="s">
        <v>6780</v>
      </c>
      <c r="C281" s="2708">
        <v>80</v>
      </c>
      <c r="D281" s="2211" t="s">
        <v>3849</v>
      </c>
      <c r="E281" s="2465">
        <v>0</v>
      </c>
      <c r="F281" s="2211" t="s">
        <v>1283</v>
      </c>
      <c r="G281" s="2450" t="s">
        <v>3850</v>
      </c>
      <c r="H281" s="2465">
        <v>4.47</v>
      </c>
      <c r="I281" s="2211" t="s">
        <v>1226</v>
      </c>
      <c r="J281" s="2450" t="s">
        <v>1339</v>
      </c>
      <c r="K281" s="2465">
        <f t="shared" si="8"/>
        <v>4.47</v>
      </c>
      <c r="L281" s="2219">
        <v>43617</v>
      </c>
      <c r="M281" s="4848">
        <v>43633</v>
      </c>
      <c r="N281" s="4848">
        <v>43635</v>
      </c>
      <c r="O281" s="1063" t="s">
        <v>6312</v>
      </c>
    </row>
    <row r="282" spans="1:15">
      <c r="A282" s="2623">
        <v>11</v>
      </c>
      <c r="B282" s="2211" t="s">
        <v>6780</v>
      </c>
      <c r="C282" s="2708">
        <v>499</v>
      </c>
      <c r="D282" s="2211" t="s">
        <v>14746</v>
      </c>
      <c r="E282" s="2465">
        <v>0</v>
      </c>
      <c r="F282" s="2211" t="s">
        <v>1283</v>
      </c>
      <c r="G282" s="2450" t="s">
        <v>1284</v>
      </c>
      <c r="H282" s="2465">
        <v>1.19</v>
      </c>
      <c r="I282" s="2211" t="s">
        <v>3848</v>
      </c>
      <c r="J282" s="2450" t="s">
        <v>3849</v>
      </c>
      <c r="K282" s="2465">
        <f t="shared" si="8"/>
        <v>1.19</v>
      </c>
      <c r="L282" s="2219">
        <v>43617</v>
      </c>
      <c r="M282" s="4848">
        <v>43636</v>
      </c>
      <c r="N282" s="4848">
        <v>43637</v>
      </c>
      <c r="O282" s="1063" t="s">
        <v>6312</v>
      </c>
    </row>
    <row r="283" spans="1:15">
      <c r="A283" s="2623">
        <v>11</v>
      </c>
      <c r="B283" s="2211" t="s">
        <v>6780</v>
      </c>
      <c r="C283" s="2708">
        <v>575</v>
      </c>
      <c r="D283" s="2211" t="s">
        <v>6368</v>
      </c>
      <c r="E283" s="2465">
        <v>0</v>
      </c>
      <c r="F283" s="2211" t="s">
        <v>6339</v>
      </c>
      <c r="G283" s="2450" t="s">
        <v>14747</v>
      </c>
      <c r="H283" s="2465">
        <v>1.98</v>
      </c>
      <c r="I283" s="2211" t="s">
        <v>6341</v>
      </c>
      <c r="J283" s="2450" t="s">
        <v>6342</v>
      </c>
      <c r="K283" s="2465">
        <f t="shared" si="8"/>
        <v>1.98</v>
      </c>
      <c r="L283" s="2219">
        <v>43617</v>
      </c>
      <c r="M283" s="4848">
        <v>43637</v>
      </c>
      <c r="N283" s="4848">
        <v>43642</v>
      </c>
      <c r="O283" s="1063" t="s">
        <v>6312</v>
      </c>
    </row>
    <row r="284" spans="1:15">
      <c r="A284" s="2623">
        <v>11</v>
      </c>
      <c r="B284" s="2211" t="s">
        <v>6780</v>
      </c>
      <c r="C284" s="2708">
        <v>552</v>
      </c>
      <c r="D284" s="2211" t="s">
        <v>14748</v>
      </c>
      <c r="E284" s="2465">
        <v>0</v>
      </c>
      <c r="F284" s="2211" t="s">
        <v>7474</v>
      </c>
      <c r="G284" s="2450" t="s">
        <v>6318</v>
      </c>
      <c r="H284" s="2465">
        <v>0.39</v>
      </c>
      <c r="I284" s="2211" t="s">
        <v>6339</v>
      </c>
      <c r="J284" s="2450" t="s">
        <v>14747</v>
      </c>
      <c r="K284" s="2465">
        <f t="shared" si="8"/>
        <v>0.39</v>
      </c>
      <c r="L284" s="2219">
        <v>43617</v>
      </c>
      <c r="M284" s="4848">
        <v>43643</v>
      </c>
      <c r="N284" s="4848">
        <v>43643</v>
      </c>
      <c r="O284" s="1063" t="s">
        <v>6312</v>
      </c>
    </row>
    <row r="285" spans="1:15">
      <c r="A285" s="2623">
        <v>11</v>
      </c>
      <c r="B285" s="2211" t="s">
        <v>6780</v>
      </c>
      <c r="C285" s="2708">
        <v>162</v>
      </c>
      <c r="D285" s="2211" t="s">
        <v>6318</v>
      </c>
      <c r="E285" s="2465">
        <v>1.1599999999999999</v>
      </c>
      <c r="F285" s="2211" t="s">
        <v>7474</v>
      </c>
      <c r="G285" s="2450" t="s">
        <v>6318</v>
      </c>
      <c r="H285" s="2465">
        <v>3.03</v>
      </c>
      <c r="I285" s="2211" t="s">
        <v>1283</v>
      </c>
      <c r="J285" s="2450" t="s">
        <v>1284</v>
      </c>
      <c r="K285" s="2465">
        <f t="shared" si="8"/>
        <v>1.8699999999999999</v>
      </c>
      <c r="L285" s="2219">
        <v>43617</v>
      </c>
      <c r="M285" s="4848">
        <v>43643</v>
      </c>
      <c r="N285" s="4848">
        <v>43647</v>
      </c>
      <c r="O285" s="1063" t="s">
        <v>6312</v>
      </c>
    </row>
    <row r="286" spans="1:15">
      <c r="A286" s="2623">
        <v>11</v>
      </c>
      <c r="B286" s="2211" t="s">
        <v>6780</v>
      </c>
      <c r="C286" s="2708">
        <v>163</v>
      </c>
      <c r="D286" s="2211" t="s">
        <v>6318</v>
      </c>
      <c r="E286" s="2465">
        <v>0</v>
      </c>
      <c r="F286" s="2211" t="s">
        <v>717</v>
      </c>
      <c r="G286" s="2450" t="s">
        <v>1277</v>
      </c>
      <c r="H286" s="2465">
        <v>2</v>
      </c>
      <c r="I286" s="2211" t="s">
        <v>6317</v>
      </c>
      <c r="J286" s="2450" t="s">
        <v>6318</v>
      </c>
      <c r="K286" s="2465">
        <f t="shared" si="8"/>
        <v>2</v>
      </c>
      <c r="L286" s="2219">
        <v>43617</v>
      </c>
      <c r="M286" s="4843">
        <v>43647</v>
      </c>
      <c r="N286" s="4843">
        <v>43649</v>
      </c>
      <c r="O286" s="1063" t="s">
        <v>6312</v>
      </c>
    </row>
    <row r="287" spans="1:15">
      <c r="A287" s="2623">
        <v>11</v>
      </c>
      <c r="B287" s="2211" t="s">
        <v>6780</v>
      </c>
      <c r="C287" s="2708">
        <v>160</v>
      </c>
      <c r="D287" s="2211" t="s">
        <v>3850</v>
      </c>
      <c r="E287" s="2465">
        <v>0</v>
      </c>
      <c r="F287" s="2211" t="s">
        <v>3848</v>
      </c>
      <c r="G287" s="2450" t="s">
        <v>3849</v>
      </c>
      <c r="H287" s="2465">
        <v>0.4</v>
      </c>
      <c r="I287" s="2211" t="s">
        <v>6317</v>
      </c>
      <c r="J287" s="2450" t="s">
        <v>6318</v>
      </c>
      <c r="K287" s="2465">
        <f t="shared" si="8"/>
        <v>0.4</v>
      </c>
      <c r="L287" s="2219">
        <v>43617</v>
      </c>
      <c r="M287" s="4843">
        <v>43649</v>
      </c>
      <c r="N287" s="4843">
        <v>43649</v>
      </c>
      <c r="O287" s="1063" t="s">
        <v>6312</v>
      </c>
    </row>
    <row r="288" spans="1:15">
      <c r="A288" s="2623">
        <v>11</v>
      </c>
      <c r="B288" s="2211" t="s">
        <v>6780</v>
      </c>
      <c r="C288" s="2708">
        <v>60</v>
      </c>
      <c r="D288" s="2211" t="s">
        <v>7426</v>
      </c>
      <c r="E288" s="2465">
        <v>0</v>
      </c>
      <c r="F288" s="2211" t="s">
        <v>6317</v>
      </c>
      <c r="G288" s="2450" t="s">
        <v>6318</v>
      </c>
      <c r="H288" s="2465">
        <v>4.91</v>
      </c>
      <c r="I288" s="2211" t="s">
        <v>1340</v>
      </c>
      <c r="J288" s="2450" t="s">
        <v>1341</v>
      </c>
      <c r="K288" s="2465">
        <f t="shared" si="8"/>
        <v>4.91</v>
      </c>
      <c r="L288" s="2219">
        <v>43617</v>
      </c>
      <c r="M288" s="4843">
        <v>43654</v>
      </c>
      <c r="N288" s="4843">
        <v>43657</v>
      </c>
      <c r="O288" s="1063" t="s">
        <v>6312</v>
      </c>
    </row>
    <row r="289" spans="1:15">
      <c r="A289" s="2623">
        <v>11</v>
      </c>
      <c r="B289" s="2211" t="s">
        <v>6780</v>
      </c>
      <c r="C289" s="2708">
        <v>411</v>
      </c>
      <c r="D289" s="2211" t="s">
        <v>7424</v>
      </c>
      <c r="E289" s="2465">
        <v>0</v>
      </c>
      <c r="F289" s="2211" t="s">
        <v>7425</v>
      </c>
      <c r="G289" s="2450" t="s">
        <v>7426</v>
      </c>
      <c r="H289" s="2465">
        <v>0.61</v>
      </c>
      <c r="I289" s="2211" t="s">
        <v>1283</v>
      </c>
      <c r="J289" s="2450" t="s">
        <v>1284</v>
      </c>
      <c r="K289" s="2465">
        <f t="shared" si="8"/>
        <v>0.61</v>
      </c>
      <c r="L289" s="2219">
        <v>43617</v>
      </c>
      <c r="M289" s="4843">
        <v>43658</v>
      </c>
      <c r="N289" s="4843">
        <v>43661</v>
      </c>
      <c r="O289" s="1063" t="s">
        <v>6312</v>
      </c>
    </row>
    <row r="290" spans="1:15">
      <c r="A290" s="2623">
        <v>11</v>
      </c>
      <c r="B290" s="2211" t="s">
        <v>6780</v>
      </c>
      <c r="C290" s="2708">
        <v>95</v>
      </c>
      <c r="D290" s="2211" t="s">
        <v>1282</v>
      </c>
      <c r="E290" s="2465">
        <v>0</v>
      </c>
      <c r="F290" s="2211" t="s">
        <v>1285</v>
      </c>
      <c r="G290" s="2450" t="s">
        <v>1276</v>
      </c>
      <c r="H290" s="2465">
        <v>2.4300000000000002</v>
      </c>
      <c r="I290" s="2211" t="s">
        <v>1283</v>
      </c>
      <c r="J290" s="2450" t="s">
        <v>1284</v>
      </c>
      <c r="K290" s="2465">
        <f t="shared" si="8"/>
        <v>2.4300000000000002</v>
      </c>
      <c r="L290" s="2219">
        <v>43647</v>
      </c>
      <c r="M290" s="4843">
        <v>43661</v>
      </c>
      <c r="N290" s="4843">
        <v>43664</v>
      </c>
      <c r="O290" s="1063" t="s">
        <v>6312</v>
      </c>
    </row>
    <row r="291" spans="1:15">
      <c r="A291" s="2623">
        <v>11</v>
      </c>
      <c r="B291" s="2211" t="s">
        <v>6780</v>
      </c>
      <c r="C291" s="2708">
        <v>272</v>
      </c>
      <c r="D291" s="2211" t="s">
        <v>7480</v>
      </c>
      <c r="E291" s="2465">
        <v>0.31</v>
      </c>
      <c r="F291" s="2211" t="s">
        <v>1340</v>
      </c>
      <c r="G291" s="2450" t="s">
        <v>1341</v>
      </c>
      <c r="H291" s="2465">
        <v>1.52</v>
      </c>
      <c r="I291" s="2211" t="s">
        <v>7425</v>
      </c>
      <c r="J291" s="2450" t="s">
        <v>7426</v>
      </c>
      <c r="K291" s="2465">
        <f t="shared" si="8"/>
        <v>1.21</v>
      </c>
      <c r="L291" s="2219">
        <v>43647</v>
      </c>
      <c r="M291" s="4843">
        <v>43657</v>
      </c>
      <c r="N291" s="4843">
        <v>43658</v>
      </c>
      <c r="O291" s="1063" t="s">
        <v>6312</v>
      </c>
    </row>
    <row r="292" spans="1:15" ht="16.5" customHeight="1">
      <c r="A292" s="2623">
        <v>11</v>
      </c>
      <c r="B292" s="2623" t="s">
        <v>6780</v>
      </c>
      <c r="C292" s="2709">
        <v>490</v>
      </c>
      <c r="D292" s="2623" t="s">
        <v>7429</v>
      </c>
      <c r="E292" s="2710">
        <v>0</v>
      </c>
      <c r="F292" s="2623" t="s">
        <v>7425</v>
      </c>
      <c r="G292" s="2195" t="s">
        <v>7426</v>
      </c>
      <c r="H292" s="2710">
        <v>0.72</v>
      </c>
      <c r="I292" s="2623" t="s">
        <v>7479</v>
      </c>
      <c r="J292" s="2195" t="s">
        <v>7427</v>
      </c>
      <c r="K292" s="2465">
        <f t="shared" si="8"/>
        <v>0.72</v>
      </c>
      <c r="L292" s="2219">
        <v>43647</v>
      </c>
      <c r="M292" s="4843">
        <v>43668</v>
      </c>
      <c r="N292" s="4843">
        <v>43669</v>
      </c>
      <c r="O292" s="1063" t="s">
        <v>6312</v>
      </c>
    </row>
    <row r="293" spans="1:15">
      <c r="A293" s="2623">
        <v>11</v>
      </c>
      <c r="B293" s="2211" t="s">
        <v>6780</v>
      </c>
      <c r="C293" s="2708">
        <v>241</v>
      </c>
      <c r="D293" s="2211" t="s">
        <v>7427</v>
      </c>
      <c r="E293" s="2465">
        <v>0</v>
      </c>
      <c r="F293" s="2211" t="s">
        <v>7428</v>
      </c>
      <c r="G293" s="2450" t="s">
        <v>7429</v>
      </c>
      <c r="H293" s="2465">
        <v>0.96</v>
      </c>
      <c r="I293" s="2211" t="s">
        <v>1285</v>
      </c>
      <c r="J293" s="2450" t="s">
        <v>14749</v>
      </c>
      <c r="K293" s="2465">
        <f t="shared" si="8"/>
        <v>0.96</v>
      </c>
      <c r="L293" s="2219">
        <v>43647</v>
      </c>
      <c r="M293" s="4843">
        <v>43669</v>
      </c>
      <c r="N293" s="4843">
        <v>43670</v>
      </c>
      <c r="O293" s="1063" t="s">
        <v>6312</v>
      </c>
    </row>
    <row r="294" spans="1:15">
      <c r="A294" s="2623">
        <v>11</v>
      </c>
      <c r="B294" s="2211" t="s">
        <v>6780</v>
      </c>
      <c r="C294" s="2708">
        <v>29</v>
      </c>
      <c r="D294" s="2211" t="s">
        <v>14750</v>
      </c>
      <c r="E294" s="2465">
        <v>0</v>
      </c>
      <c r="F294" s="2211" t="s">
        <v>717</v>
      </c>
      <c r="G294" s="2450" t="s">
        <v>1277</v>
      </c>
      <c r="H294" s="2465">
        <v>4.08</v>
      </c>
      <c r="I294" s="2211" t="s">
        <v>1213</v>
      </c>
      <c r="J294" s="2450" t="s">
        <v>777</v>
      </c>
      <c r="K294" s="2465">
        <f t="shared" si="8"/>
        <v>4.08</v>
      </c>
      <c r="L294" s="2219">
        <v>43647</v>
      </c>
      <c r="M294" s="4843">
        <v>43670</v>
      </c>
      <c r="N294" s="4843">
        <v>43675</v>
      </c>
      <c r="O294" s="1063" t="s">
        <v>6312</v>
      </c>
    </row>
    <row r="295" spans="1:15">
      <c r="A295" s="2623">
        <v>11</v>
      </c>
      <c r="B295" s="2211" t="s">
        <v>6780</v>
      </c>
      <c r="C295" s="2708">
        <v>36</v>
      </c>
      <c r="D295" s="2211" t="s">
        <v>1284</v>
      </c>
      <c r="E295" s="2465">
        <v>0</v>
      </c>
      <c r="F295" s="2211" t="s">
        <v>1213</v>
      </c>
      <c r="G295" s="2450" t="s">
        <v>777</v>
      </c>
      <c r="H295" s="2465">
        <v>8.64</v>
      </c>
      <c r="I295" s="2211" t="s">
        <v>602</v>
      </c>
      <c r="J295" s="2450" t="s">
        <v>14751</v>
      </c>
      <c r="K295" s="2465">
        <f t="shared" si="8"/>
        <v>8.64</v>
      </c>
      <c r="L295" s="2219">
        <v>43647</v>
      </c>
      <c r="M295" s="4843">
        <v>43676</v>
      </c>
      <c r="N295" s="4843">
        <v>43690</v>
      </c>
      <c r="O295" s="1063" t="s">
        <v>6312</v>
      </c>
    </row>
    <row r="296" spans="1:15">
      <c r="A296" s="3782">
        <v>11</v>
      </c>
      <c r="B296" s="3783" t="s">
        <v>14742</v>
      </c>
      <c r="C296" s="3784">
        <v>11</v>
      </c>
      <c r="D296" s="3783" t="s">
        <v>1277</v>
      </c>
      <c r="E296" s="3785">
        <v>2.04</v>
      </c>
      <c r="F296" s="3783" t="s">
        <v>3860</v>
      </c>
      <c r="G296" s="3786" t="s">
        <v>1341</v>
      </c>
      <c r="H296" s="3785">
        <v>11.73</v>
      </c>
      <c r="I296" s="3783" t="s">
        <v>7451</v>
      </c>
      <c r="J296" s="3786" t="s">
        <v>7448</v>
      </c>
      <c r="K296" s="3785">
        <f t="shared" si="8"/>
        <v>9.6900000000000013</v>
      </c>
      <c r="L296" s="3787">
        <v>43862</v>
      </c>
      <c r="M296" s="4849">
        <v>44142</v>
      </c>
      <c r="N296" s="4849">
        <v>44169</v>
      </c>
      <c r="O296" s="3789" t="s">
        <v>19200</v>
      </c>
    </row>
    <row r="297" spans="1:15">
      <c r="A297" s="3782">
        <v>11</v>
      </c>
      <c r="B297" s="3783" t="s">
        <v>6780</v>
      </c>
      <c r="C297" s="3784">
        <v>551</v>
      </c>
      <c r="D297" s="3783" t="s">
        <v>6353</v>
      </c>
      <c r="E297" s="3785">
        <v>0</v>
      </c>
      <c r="F297" s="3783" t="s">
        <v>6321</v>
      </c>
      <c r="G297" s="3786" t="s">
        <v>6322</v>
      </c>
      <c r="H297" s="3785">
        <v>1.05</v>
      </c>
      <c r="I297" s="3783" t="s">
        <v>717</v>
      </c>
      <c r="J297" s="3786" t="s">
        <v>1277</v>
      </c>
      <c r="K297" s="3785">
        <f t="shared" si="8"/>
        <v>1.05</v>
      </c>
      <c r="L297" s="3787">
        <v>43863</v>
      </c>
      <c r="M297" s="4849">
        <v>43858</v>
      </c>
      <c r="N297" s="4849">
        <v>43859</v>
      </c>
      <c r="O297" s="3789" t="s">
        <v>19200</v>
      </c>
    </row>
    <row r="298" spans="1:15" s="2440" customFormat="1">
      <c r="A298" s="3875">
        <v>11</v>
      </c>
      <c r="B298" s="3876" t="s">
        <v>6780</v>
      </c>
      <c r="C298" s="3877">
        <v>144</v>
      </c>
      <c r="D298" s="3876" t="s">
        <v>6354</v>
      </c>
      <c r="E298" s="3878">
        <v>0</v>
      </c>
      <c r="F298" s="3876" t="s">
        <v>6323</v>
      </c>
      <c r="G298" s="3879" t="s">
        <v>6324</v>
      </c>
      <c r="H298" s="3878">
        <v>1.68</v>
      </c>
      <c r="I298" s="3876" t="s">
        <v>19362</v>
      </c>
      <c r="J298" s="3879" t="s">
        <v>19358</v>
      </c>
      <c r="K298" s="3878">
        <f t="shared" si="8"/>
        <v>1.68</v>
      </c>
      <c r="L298" s="4140">
        <v>43891</v>
      </c>
      <c r="M298" s="4850">
        <v>43865</v>
      </c>
      <c r="N298" s="4850">
        <v>43907</v>
      </c>
      <c r="O298" s="3880" t="s">
        <v>19200</v>
      </c>
    </row>
    <row r="299" spans="1:15">
      <c r="A299" s="3875">
        <v>11</v>
      </c>
      <c r="B299" s="3876" t="s">
        <v>6780</v>
      </c>
      <c r="C299" s="3877">
        <v>240</v>
      </c>
      <c r="D299" s="3876" t="s">
        <v>6322</v>
      </c>
      <c r="E299" s="3878">
        <v>1.36</v>
      </c>
      <c r="F299" s="3876" t="s">
        <v>743</v>
      </c>
      <c r="G299" s="3879" t="s">
        <v>19356</v>
      </c>
      <c r="H299" s="3878">
        <v>3.4</v>
      </c>
      <c r="I299" s="3876" t="s">
        <v>717</v>
      </c>
      <c r="J299" s="3879" t="s">
        <v>1277</v>
      </c>
      <c r="K299" s="3878">
        <f t="shared" si="8"/>
        <v>2.04</v>
      </c>
      <c r="L299" s="4140">
        <v>43891</v>
      </c>
      <c r="M299" s="4850">
        <v>43861</v>
      </c>
      <c r="N299" s="4850">
        <v>43865</v>
      </c>
      <c r="O299" s="3880" t="s">
        <v>19200</v>
      </c>
    </row>
    <row r="300" spans="1:15">
      <c r="A300" s="3875">
        <v>11</v>
      </c>
      <c r="B300" s="3876" t="s">
        <v>6781</v>
      </c>
      <c r="C300" s="3877" t="s">
        <v>19357</v>
      </c>
      <c r="D300" s="3876" t="s">
        <v>1341</v>
      </c>
      <c r="E300" s="3878">
        <v>2.04</v>
      </c>
      <c r="F300" s="3876" t="s">
        <v>717</v>
      </c>
      <c r="G300" s="3879" t="s">
        <v>1277</v>
      </c>
      <c r="H300" s="3878">
        <v>5.08</v>
      </c>
      <c r="I300" s="3876" t="s">
        <v>1213</v>
      </c>
      <c r="J300" s="3879" t="s">
        <v>777</v>
      </c>
      <c r="K300" s="3878">
        <f t="shared" si="8"/>
        <v>3.04</v>
      </c>
      <c r="L300" s="4140">
        <v>43891</v>
      </c>
      <c r="M300" s="4850">
        <v>44137</v>
      </c>
      <c r="N300" s="4850">
        <v>44138</v>
      </c>
      <c r="O300" s="3789" t="s">
        <v>19200</v>
      </c>
    </row>
    <row r="301" spans="1:15">
      <c r="A301" s="3875">
        <v>11</v>
      </c>
      <c r="B301" s="3876" t="s">
        <v>6781</v>
      </c>
      <c r="C301" s="3846" t="s">
        <v>19357</v>
      </c>
      <c r="D301" s="3876" t="s">
        <v>19358</v>
      </c>
      <c r="E301" s="3878">
        <v>0</v>
      </c>
      <c r="F301" s="3876" t="s">
        <v>376</v>
      </c>
      <c r="G301" s="3879" t="s">
        <v>19359</v>
      </c>
      <c r="H301" s="3878">
        <v>2.04</v>
      </c>
      <c r="I301" s="3876" t="s">
        <v>717</v>
      </c>
      <c r="J301" s="3879" t="s">
        <v>1277</v>
      </c>
      <c r="K301" s="3878">
        <f t="shared" si="8"/>
        <v>2.04</v>
      </c>
      <c r="L301" s="4140">
        <v>43891</v>
      </c>
      <c r="M301" s="4850">
        <v>44139</v>
      </c>
      <c r="N301" s="4850">
        <v>44139</v>
      </c>
      <c r="O301" s="3789" t="s">
        <v>19200</v>
      </c>
    </row>
    <row r="302" spans="1:15">
      <c r="A302" s="3875">
        <v>11</v>
      </c>
      <c r="B302" s="3876" t="s">
        <v>6780</v>
      </c>
      <c r="C302" s="3877">
        <v>74</v>
      </c>
      <c r="D302" s="3876" t="s">
        <v>19360</v>
      </c>
      <c r="E302" s="3878">
        <v>0</v>
      </c>
      <c r="F302" s="3876" t="s">
        <v>2756</v>
      </c>
      <c r="G302" s="3879" t="s">
        <v>7431</v>
      </c>
      <c r="H302" s="3878">
        <v>0.92</v>
      </c>
      <c r="I302" s="3876" t="s">
        <v>1340</v>
      </c>
      <c r="J302" s="3879" t="s">
        <v>1341</v>
      </c>
      <c r="K302" s="3878">
        <f t="shared" si="8"/>
        <v>0.92</v>
      </c>
      <c r="L302" s="4140">
        <v>43891</v>
      </c>
      <c r="M302" s="4850">
        <v>43992</v>
      </c>
      <c r="N302" s="4850">
        <v>43992</v>
      </c>
      <c r="O302" s="3880" t="s">
        <v>19200</v>
      </c>
    </row>
    <row r="303" spans="1:15">
      <c r="A303" s="3875">
        <v>11</v>
      </c>
      <c r="B303" s="3876" t="s">
        <v>6780</v>
      </c>
      <c r="C303" s="3877">
        <v>74</v>
      </c>
      <c r="D303" s="3876" t="s">
        <v>7430</v>
      </c>
      <c r="E303" s="3878">
        <v>0.92</v>
      </c>
      <c r="F303" s="3876" t="s">
        <v>1340</v>
      </c>
      <c r="G303" s="3879" t="s">
        <v>1341</v>
      </c>
      <c r="H303" s="3878">
        <v>3.51</v>
      </c>
      <c r="I303" s="3876" t="s">
        <v>19361</v>
      </c>
      <c r="J303" s="3879" t="s">
        <v>1316</v>
      </c>
      <c r="K303" s="3878">
        <f t="shared" si="8"/>
        <v>2.59</v>
      </c>
      <c r="L303" s="4140">
        <v>43891</v>
      </c>
      <c r="M303" s="4850">
        <v>43908</v>
      </c>
      <c r="N303" s="4850">
        <v>43991</v>
      </c>
      <c r="O303" s="3880" t="s">
        <v>19200</v>
      </c>
    </row>
    <row r="304" spans="1:15">
      <c r="A304" s="3875">
        <v>11</v>
      </c>
      <c r="B304" s="3876" t="s">
        <v>6780</v>
      </c>
      <c r="C304" s="3877">
        <v>600</v>
      </c>
      <c r="D304" s="3876" t="s">
        <v>7432</v>
      </c>
      <c r="E304" s="3878">
        <v>0</v>
      </c>
      <c r="F304" s="3876" t="s">
        <v>1340</v>
      </c>
      <c r="G304" s="3879" t="s">
        <v>1341</v>
      </c>
      <c r="H304" s="3878">
        <v>0.56999999999999995</v>
      </c>
      <c r="I304" s="3876" t="s">
        <v>6320</v>
      </c>
      <c r="J304" s="3879" t="s">
        <v>19363</v>
      </c>
      <c r="K304" s="3878">
        <f t="shared" si="8"/>
        <v>0.56999999999999995</v>
      </c>
      <c r="L304" s="4140">
        <v>43891</v>
      </c>
      <c r="M304" s="4850">
        <v>43994</v>
      </c>
      <c r="N304" s="4850">
        <v>43994</v>
      </c>
      <c r="O304" s="3789" t="s">
        <v>19200</v>
      </c>
    </row>
    <row r="305" spans="1:15">
      <c r="A305" s="3846">
        <v>11</v>
      </c>
      <c r="B305" s="3846" t="s">
        <v>6780</v>
      </c>
      <c r="C305" s="3846">
        <v>145</v>
      </c>
      <c r="D305" s="3846" t="s">
        <v>7433</v>
      </c>
      <c r="E305" s="3881">
        <v>0</v>
      </c>
      <c r="F305" s="3846" t="s">
        <v>7434</v>
      </c>
      <c r="G305" s="3836" t="s">
        <v>6354</v>
      </c>
      <c r="H305" s="3881">
        <v>1.59</v>
      </c>
      <c r="I305" s="3836" t="s">
        <v>7435</v>
      </c>
      <c r="J305" s="3836" t="s">
        <v>7430</v>
      </c>
      <c r="K305" s="3881">
        <f t="shared" ref="K305:K340" si="9">H305-E305</f>
        <v>1.59</v>
      </c>
      <c r="L305" s="4140">
        <v>43891</v>
      </c>
      <c r="M305" s="4850">
        <v>43993</v>
      </c>
      <c r="N305" s="4850">
        <v>43993</v>
      </c>
      <c r="O305" s="3789" t="s">
        <v>19200</v>
      </c>
    </row>
    <row r="306" spans="1:15">
      <c r="A306" s="3846">
        <v>11</v>
      </c>
      <c r="B306" s="3846" t="s">
        <v>6781</v>
      </c>
      <c r="C306" s="3846">
        <v>221</v>
      </c>
      <c r="D306" s="3846" t="s">
        <v>1316</v>
      </c>
      <c r="E306" s="3881">
        <v>0</v>
      </c>
      <c r="F306" s="3846" t="s">
        <v>602</v>
      </c>
      <c r="G306" s="3836" t="s">
        <v>7478</v>
      </c>
      <c r="H306" s="3881">
        <v>2.5099999999999998</v>
      </c>
      <c r="I306" s="3836" t="s">
        <v>1213</v>
      </c>
      <c r="J306" s="3836" t="s">
        <v>777</v>
      </c>
      <c r="K306" s="3881">
        <f t="shared" si="9"/>
        <v>2.5099999999999998</v>
      </c>
      <c r="L306" s="4140">
        <v>43891</v>
      </c>
      <c r="M306" s="4850">
        <v>44141</v>
      </c>
      <c r="N306" s="4850">
        <v>44144</v>
      </c>
      <c r="O306" s="3880" t="s">
        <v>19200</v>
      </c>
    </row>
    <row r="307" spans="1:15">
      <c r="A307" s="3875">
        <v>11</v>
      </c>
      <c r="B307" s="3876" t="s">
        <v>6780</v>
      </c>
      <c r="C307" s="3846">
        <v>76</v>
      </c>
      <c r="D307" s="3876" t="s">
        <v>1314</v>
      </c>
      <c r="E307" s="3878">
        <v>0</v>
      </c>
      <c r="F307" s="3876" t="s">
        <v>236</v>
      </c>
      <c r="G307" s="3879" t="s">
        <v>1316</v>
      </c>
      <c r="H307" s="3878">
        <v>1.31</v>
      </c>
      <c r="I307" s="3876" t="s">
        <v>1317</v>
      </c>
      <c r="J307" s="3879" t="s">
        <v>1318</v>
      </c>
      <c r="K307" s="3878">
        <f t="shared" si="9"/>
        <v>1.31</v>
      </c>
      <c r="L307" s="4140">
        <v>43891</v>
      </c>
      <c r="M307" s="4850">
        <v>44005</v>
      </c>
      <c r="N307" s="4850">
        <v>44006</v>
      </c>
      <c r="O307" s="3880" t="s">
        <v>19200</v>
      </c>
    </row>
    <row r="308" spans="1:15">
      <c r="A308" s="3846">
        <v>11</v>
      </c>
      <c r="B308" s="3846" t="s">
        <v>6780</v>
      </c>
      <c r="C308" s="3846">
        <v>56</v>
      </c>
      <c r="D308" s="3836" t="s">
        <v>1318</v>
      </c>
      <c r="E308" s="3881">
        <v>0</v>
      </c>
      <c r="F308" s="3846" t="s">
        <v>602</v>
      </c>
      <c r="G308" s="3836" t="s">
        <v>1301</v>
      </c>
      <c r="H308" s="3881">
        <v>1.18</v>
      </c>
      <c r="I308" s="3836" t="s">
        <v>1213</v>
      </c>
      <c r="J308" s="3836" t="s">
        <v>777</v>
      </c>
      <c r="K308" s="3881">
        <f t="shared" si="9"/>
        <v>1.18</v>
      </c>
      <c r="L308" s="4140">
        <v>43891</v>
      </c>
      <c r="M308" s="4850">
        <v>43997</v>
      </c>
      <c r="N308" s="4850">
        <v>43997</v>
      </c>
      <c r="O308" s="3789" t="s">
        <v>19200</v>
      </c>
    </row>
    <row r="309" spans="1:15">
      <c r="A309" s="3846">
        <v>11</v>
      </c>
      <c r="B309" s="3846" t="s">
        <v>6780</v>
      </c>
      <c r="C309" s="3846">
        <v>93</v>
      </c>
      <c r="D309" s="3836" t="s">
        <v>1319</v>
      </c>
      <c r="E309" s="3881">
        <v>0</v>
      </c>
      <c r="F309" s="3846" t="s">
        <v>602</v>
      </c>
      <c r="G309" s="3836" t="s">
        <v>1301</v>
      </c>
      <c r="H309" s="3881">
        <v>0.91</v>
      </c>
      <c r="I309" s="3836" t="s">
        <v>6320</v>
      </c>
      <c r="J309" s="3836" t="s">
        <v>35</v>
      </c>
      <c r="K309" s="3881">
        <f t="shared" si="9"/>
        <v>0.91</v>
      </c>
      <c r="L309" s="4140">
        <v>43922</v>
      </c>
      <c r="M309" s="4850">
        <v>44005</v>
      </c>
      <c r="N309" s="4850">
        <v>44005</v>
      </c>
      <c r="O309" s="3789" t="s">
        <v>19200</v>
      </c>
    </row>
    <row r="310" spans="1:15">
      <c r="A310" s="3846">
        <v>11</v>
      </c>
      <c r="B310" s="3846" t="s">
        <v>6780</v>
      </c>
      <c r="C310" s="3846">
        <v>77</v>
      </c>
      <c r="D310" s="3836" t="s">
        <v>7509</v>
      </c>
      <c r="E310" s="3881">
        <v>0</v>
      </c>
      <c r="F310" s="3846" t="s">
        <v>3861</v>
      </c>
      <c r="G310" s="3836" t="s">
        <v>1314</v>
      </c>
      <c r="H310" s="3881">
        <v>1.08</v>
      </c>
      <c r="I310" s="3836" t="s">
        <v>7438</v>
      </c>
      <c r="J310" s="3836" t="s">
        <v>7436</v>
      </c>
      <c r="K310" s="3881">
        <f t="shared" si="9"/>
        <v>1.08</v>
      </c>
      <c r="L310" s="4140">
        <v>43922</v>
      </c>
      <c r="M310" s="4850">
        <v>44006</v>
      </c>
      <c r="N310" s="4850">
        <v>44008</v>
      </c>
      <c r="O310" s="3880" t="s">
        <v>19200</v>
      </c>
    </row>
    <row r="311" spans="1:15">
      <c r="A311" s="3846">
        <v>11</v>
      </c>
      <c r="B311" s="3846" t="s">
        <v>6780</v>
      </c>
      <c r="C311" s="3846">
        <v>146</v>
      </c>
      <c r="D311" s="3836" t="s">
        <v>7436</v>
      </c>
      <c r="E311" s="3881">
        <v>0</v>
      </c>
      <c r="F311" s="3846" t="s">
        <v>602</v>
      </c>
      <c r="G311" s="3836" t="s">
        <v>1301</v>
      </c>
      <c r="H311" s="3881">
        <v>1</v>
      </c>
      <c r="I311" s="3836" t="s">
        <v>7434</v>
      </c>
      <c r="J311" s="3836" t="s">
        <v>6354</v>
      </c>
      <c r="K311" s="3881">
        <f t="shared" si="9"/>
        <v>1</v>
      </c>
      <c r="L311" s="4140">
        <v>43922</v>
      </c>
      <c r="M311" s="4850">
        <v>44008</v>
      </c>
      <c r="N311" s="4850">
        <v>44008</v>
      </c>
      <c r="O311" s="3880" t="s">
        <v>19200</v>
      </c>
    </row>
    <row r="312" spans="1:15">
      <c r="A312" s="3846">
        <v>11</v>
      </c>
      <c r="B312" s="3846" t="s">
        <v>6781</v>
      </c>
      <c r="C312" s="3846" t="s">
        <v>19380</v>
      </c>
      <c r="D312" s="3836" t="s">
        <v>6324</v>
      </c>
      <c r="E312" s="3881">
        <v>0</v>
      </c>
      <c r="F312" s="3846" t="s">
        <v>236</v>
      </c>
      <c r="G312" s="3836" t="s">
        <v>1316</v>
      </c>
      <c r="H312" s="3881">
        <v>0.49</v>
      </c>
      <c r="I312" s="3836" t="s">
        <v>19362</v>
      </c>
      <c r="J312" s="3836" t="s">
        <v>19358</v>
      </c>
      <c r="K312" s="3881">
        <f t="shared" si="9"/>
        <v>0.49</v>
      </c>
      <c r="L312" s="4140">
        <v>43922</v>
      </c>
      <c r="M312" s="4850">
        <v>44140</v>
      </c>
      <c r="N312" s="4850">
        <v>44140</v>
      </c>
      <c r="O312" s="3789" t="s">
        <v>19200</v>
      </c>
    </row>
    <row r="313" spans="1:15">
      <c r="A313" s="3846">
        <v>11</v>
      </c>
      <c r="B313" s="3846" t="s">
        <v>6780</v>
      </c>
      <c r="C313" s="3846">
        <v>136</v>
      </c>
      <c r="D313" s="3836" t="s">
        <v>6355</v>
      </c>
      <c r="E313" s="3881">
        <v>0</v>
      </c>
      <c r="F313" s="3846" t="s">
        <v>19362</v>
      </c>
      <c r="G313" s="3836" t="s">
        <v>19358</v>
      </c>
      <c r="H313" s="3881">
        <v>0.51</v>
      </c>
      <c r="I313" s="3836" t="s">
        <v>602</v>
      </c>
      <c r="J313" s="3836" t="s">
        <v>14751</v>
      </c>
      <c r="K313" s="3881">
        <f t="shared" si="9"/>
        <v>0.51</v>
      </c>
      <c r="L313" s="4140">
        <v>43922</v>
      </c>
      <c r="M313" s="4850">
        <v>44008</v>
      </c>
      <c r="N313" s="4850">
        <v>44008</v>
      </c>
      <c r="O313" s="3880" t="s">
        <v>19200</v>
      </c>
    </row>
    <row r="314" spans="1:15">
      <c r="A314" s="3846">
        <v>11</v>
      </c>
      <c r="B314" s="3846" t="s">
        <v>6780</v>
      </c>
      <c r="C314" s="3846">
        <v>79</v>
      </c>
      <c r="D314" s="3836" t="s">
        <v>1333</v>
      </c>
      <c r="E314" s="3881">
        <v>0</v>
      </c>
      <c r="F314" s="3846" t="s">
        <v>19362</v>
      </c>
      <c r="G314" s="3836" t="s">
        <v>19358</v>
      </c>
      <c r="H314" s="3881">
        <v>1.33</v>
      </c>
      <c r="I314" s="3836" t="s">
        <v>1334</v>
      </c>
      <c r="J314" s="3836" t="s">
        <v>1335</v>
      </c>
      <c r="K314" s="3881">
        <f t="shared" si="9"/>
        <v>1.33</v>
      </c>
      <c r="L314" s="4140">
        <v>43922</v>
      </c>
      <c r="M314" s="4850">
        <v>44011</v>
      </c>
      <c r="N314" s="4850">
        <v>44011</v>
      </c>
      <c r="O314" s="3880" t="s">
        <v>19200</v>
      </c>
    </row>
    <row r="315" spans="1:15">
      <c r="A315" s="3846">
        <v>11</v>
      </c>
      <c r="B315" s="3846" t="s">
        <v>6780</v>
      </c>
      <c r="C315" s="3846">
        <v>57</v>
      </c>
      <c r="D315" s="3836" t="s">
        <v>1335</v>
      </c>
      <c r="E315" s="3881">
        <v>0</v>
      </c>
      <c r="F315" s="3846" t="s">
        <v>602</v>
      </c>
      <c r="G315" s="3836" t="s">
        <v>19381</v>
      </c>
      <c r="H315" s="3881">
        <v>1.46</v>
      </c>
      <c r="I315" s="3836" t="s">
        <v>3858</v>
      </c>
      <c r="J315" s="3836" t="s">
        <v>1310</v>
      </c>
      <c r="K315" s="3881">
        <f t="shared" si="9"/>
        <v>1.46</v>
      </c>
      <c r="L315" s="4140">
        <v>43922</v>
      </c>
      <c r="M315" s="4850"/>
      <c r="N315" s="4850"/>
      <c r="O315" s="3789" t="s">
        <v>19200</v>
      </c>
    </row>
    <row r="316" spans="1:15">
      <c r="A316" s="3846">
        <v>11</v>
      </c>
      <c r="B316" s="3846" t="s">
        <v>6780</v>
      </c>
      <c r="C316" s="3846">
        <v>126</v>
      </c>
      <c r="D316" s="3836" t="s">
        <v>6357</v>
      </c>
      <c r="E316" s="3881">
        <v>0</v>
      </c>
      <c r="F316" s="3846" t="s">
        <v>1334</v>
      </c>
      <c r="G316" s="3836" t="s">
        <v>1335</v>
      </c>
      <c r="H316" s="3881">
        <v>0.48</v>
      </c>
      <c r="I316" s="3836" t="s">
        <v>602</v>
      </c>
      <c r="J316" s="3836" t="s">
        <v>14751</v>
      </c>
      <c r="K316" s="3881">
        <f t="shared" si="9"/>
        <v>0.48</v>
      </c>
      <c r="L316" s="4140">
        <v>43922</v>
      </c>
      <c r="M316" s="4850">
        <v>44012</v>
      </c>
      <c r="N316" s="4850">
        <v>44012</v>
      </c>
      <c r="O316" s="3789" t="s">
        <v>19200</v>
      </c>
    </row>
    <row r="317" spans="1:15">
      <c r="A317" s="3846">
        <v>11</v>
      </c>
      <c r="B317" s="3846" t="s">
        <v>6780</v>
      </c>
      <c r="C317" s="3846">
        <v>106</v>
      </c>
      <c r="D317" s="3836" t="s">
        <v>1336</v>
      </c>
      <c r="E317" s="3881">
        <v>0</v>
      </c>
      <c r="F317" s="3846" t="s">
        <v>1334</v>
      </c>
      <c r="G317" s="3836" t="s">
        <v>1335</v>
      </c>
      <c r="H317" s="3881">
        <v>1.38</v>
      </c>
      <c r="I317" s="3836" t="s">
        <v>3858</v>
      </c>
      <c r="J317" s="3836" t="s">
        <v>1310</v>
      </c>
      <c r="K317" s="3881">
        <f t="shared" si="9"/>
        <v>1.38</v>
      </c>
      <c r="L317" s="4140">
        <v>43922</v>
      </c>
      <c r="M317" s="4850">
        <v>44013</v>
      </c>
      <c r="N317" s="4850">
        <v>44020</v>
      </c>
      <c r="O317" s="3880" t="s">
        <v>19200</v>
      </c>
    </row>
    <row r="318" spans="1:15">
      <c r="A318" s="3846">
        <v>11</v>
      </c>
      <c r="B318" s="3846" t="s">
        <v>6780</v>
      </c>
      <c r="C318" s="3846">
        <v>106</v>
      </c>
      <c r="D318" s="3836" t="s">
        <v>19382</v>
      </c>
      <c r="E318" s="3881">
        <v>1.38</v>
      </c>
      <c r="F318" s="3846" t="s">
        <v>3858</v>
      </c>
      <c r="G318" s="3836" t="s">
        <v>1310</v>
      </c>
      <c r="H318" s="3881">
        <v>2.02</v>
      </c>
      <c r="I318" s="3836" t="s">
        <v>1337</v>
      </c>
      <c r="J318" s="3836" t="s">
        <v>1338</v>
      </c>
      <c r="K318" s="3881">
        <f t="shared" si="9"/>
        <v>0.64000000000000012</v>
      </c>
      <c r="L318" s="4140">
        <v>43922</v>
      </c>
      <c r="M318" s="4850">
        <v>44018</v>
      </c>
      <c r="N318" s="4850">
        <v>44019</v>
      </c>
      <c r="O318" s="3880" t="s">
        <v>19200</v>
      </c>
    </row>
    <row r="319" spans="1:15">
      <c r="A319" s="4298">
        <v>11</v>
      </c>
      <c r="B319" s="4298" t="s">
        <v>6780</v>
      </c>
      <c r="C319" s="4298">
        <v>239</v>
      </c>
      <c r="D319" s="4299" t="s">
        <v>6356</v>
      </c>
      <c r="E319" s="4300">
        <v>0</v>
      </c>
      <c r="F319" s="4298" t="s">
        <v>1334</v>
      </c>
      <c r="G319" s="4299" t="s">
        <v>1310</v>
      </c>
      <c r="H319" s="4300">
        <v>1.04</v>
      </c>
      <c r="I319" s="4299" t="s">
        <v>33</v>
      </c>
      <c r="J319" s="4299" t="s">
        <v>33</v>
      </c>
      <c r="K319" s="4300">
        <f t="shared" si="9"/>
        <v>1.04</v>
      </c>
      <c r="L319" s="4301">
        <v>43922</v>
      </c>
      <c r="M319" s="4851">
        <v>44013</v>
      </c>
      <c r="N319" s="4851">
        <v>44025</v>
      </c>
      <c r="O319" s="4303" t="s">
        <v>19200</v>
      </c>
    </row>
    <row r="320" spans="1:15">
      <c r="A320" s="4298">
        <v>11</v>
      </c>
      <c r="B320" s="4298" t="s">
        <v>6780</v>
      </c>
      <c r="C320" s="4298">
        <v>147</v>
      </c>
      <c r="D320" s="4299" t="s">
        <v>19384</v>
      </c>
      <c r="E320" s="4300">
        <v>0</v>
      </c>
      <c r="F320" s="4298" t="s">
        <v>19385</v>
      </c>
      <c r="G320" s="4299" t="s">
        <v>19386</v>
      </c>
      <c r="H320" s="4300">
        <v>0.78</v>
      </c>
      <c r="I320" s="4299" t="s">
        <v>602</v>
      </c>
      <c r="J320" s="4299" t="s">
        <v>1301</v>
      </c>
      <c r="K320" s="4300">
        <f t="shared" si="9"/>
        <v>0.78</v>
      </c>
      <c r="L320" s="4301">
        <v>43922</v>
      </c>
      <c r="M320" s="4851">
        <v>44020</v>
      </c>
      <c r="N320" s="4851">
        <v>44021</v>
      </c>
      <c r="O320" s="4303" t="s">
        <v>19200</v>
      </c>
    </row>
    <row r="321" spans="1:15">
      <c r="A321" s="4298">
        <v>11</v>
      </c>
      <c r="B321" s="4298" t="s">
        <v>6780</v>
      </c>
      <c r="C321" s="4298">
        <v>58</v>
      </c>
      <c r="D321" s="4299" t="s">
        <v>1338</v>
      </c>
      <c r="E321" s="4300">
        <v>0</v>
      </c>
      <c r="F321" s="4298" t="s">
        <v>6326</v>
      </c>
      <c r="G321" s="4299" t="s">
        <v>6327</v>
      </c>
      <c r="H321" s="4300">
        <v>1.93</v>
      </c>
      <c r="I321" s="4299" t="s">
        <v>3858</v>
      </c>
      <c r="J321" s="4299" t="s">
        <v>7596</v>
      </c>
      <c r="K321" s="4300">
        <f t="shared" si="9"/>
        <v>1.93</v>
      </c>
      <c r="L321" s="4301">
        <v>43922</v>
      </c>
      <c r="M321" s="4851">
        <v>44025</v>
      </c>
      <c r="N321" s="4851">
        <v>44026</v>
      </c>
      <c r="O321" s="4303" t="s">
        <v>19200</v>
      </c>
    </row>
    <row r="322" spans="1:15">
      <c r="A322" s="4298">
        <v>11</v>
      </c>
      <c r="B322" s="4298" t="s">
        <v>6780</v>
      </c>
      <c r="C322" s="4298">
        <v>372</v>
      </c>
      <c r="D322" s="4299" t="s">
        <v>7439</v>
      </c>
      <c r="E322" s="4300">
        <v>0</v>
      </c>
      <c r="F322" s="4298" t="s">
        <v>1283</v>
      </c>
      <c r="G322" s="4299" t="s">
        <v>3850</v>
      </c>
      <c r="H322" s="4300">
        <v>0.9</v>
      </c>
      <c r="I322" s="4299" t="s">
        <v>717</v>
      </c>
      <c r="J322" s="4299" t="s">
        <v>1277</v>
      </c>
      <c r="K322" s="4300">
        <f t="shared" si="9"/>
        <v>0.9</v>
      </c>
      <c r="L322" s="4301">
        <v>43922</v>
      </c>
      <c r="M322" s="4851">
        <v>44026</v>
      </c>
      <c r="N322" s="4851">
        <v>44027</v>
      </c>
      <c r="O322" s="4303" t="s">
        <v>19200</v>
      </c>
    </row>
    <row r="323" spans="1:15">
      <c r="A323" s="4298">
        <v>11</v>
      </c>
      <c r="B323" s="4298" t="s">
        <v>6780</v>
      </c>
      <c r="C323" s="4298">
        <v>153</v>
      </c>
      <c r="D323" s="4299" t="s">
        <v>7431</v>
      </c>
      <c r="E323" s="4300">
        <v>4.45</v>
      </c>
      <c r="F323" s="4298" t="s">
        <v>1283</v>
      </c>
      <c r="G323" s="4299" t="s">
        <v>3850</v>
      </c>
      <c r="H323" s="4300">
        <v>4.6900000000000004</v>
      </c>
      <c r="I323" s="4299" t="s">
        <v>717</v>
      </c>
      <c r="J323" s="4299" t="s">
        <v>1277</v>
      </c>
      <c r="K323" s="4300">
        <f t="shared" si="9"/>
        <v>0.24000000000000021</v>
      </c>
      <c r="L323" s="4301">
        <v>43922</v>
      </c>
      <c r="M323" s="4851">
        <v>44027</v>
      </c>
      <c r="N323" s="4851">
        <v>44027</v>
      </c>
      <c r="O323" s="4303" t="s">
        <v>19200</v>
      </c>
    </row>
    <row r="324" spans="1:15">
      <c r="A324" s="4298">
        <v>11</v>
      </c>
      <c r="B324" s="4298" t="s">
        <v>6780</v>
      </c>
      <c r="C324" s="4298">
        <v>484</v>
      </c>
      <c r="D324" s="4299" t="s">
        <v>19387</v>
      </c>
      <c r="E324" s="4300">
        <v>0</v>
      </c>
      <c r="F324" s="4298" t="s">
        <v>1283</v>
      </c>
      <c r="G324" s="4299" t="s">
        <v>3850</v>
      </c>
      <c r="H324" s="4300">
        <v>0.71</v>
      </c>
      <c r="I324" s="4299" t="s">
        <v>6326</v>
      </c>
      <c r="J324" s="4299" t="s">
        <v>19383</v>
      </c>
      <c r="K324" s="4300">
        <f t="shared" si="9"/>
        <v>0.71</v>
      </c>
      <c r="L324" s="4301">
        <v>43922</v>
      </c>
      <c r="M324" s="4851">
        <v>44027</v>
      </c>
      <c r="N324" s="4851">
        <v>44028</v>
      </c>
      <c r="O324" s="4303" t="s">
        <v>19200</v>
      </c>
    </row>
    <row r="325" spans="1:15">
      <c r="A325" s="4298">
        <v>11</v>
      </c>
      <c r="B325" s="4298" t="s">
        <v>14742</v>
      </c>
      <c r="C325" s="4298">
        <v>110</v>
      </c>
      <c r="D325" s="4299" t="s">
        <v>7596</v>
      </c>
      <c r="E325" s="4300">
        <v>0</v>
      </c>
      <c r="F325" s="4298" t="s">
        <v>602</v>
      </c>
      <c r="G325" s="4299" t="s">
        <v>1301</v>
      </c>
      <c r="H325" s="4300">
        <v>5.25</v>
      </c>
      <c r="I325" s="4299" t="s">
        <v>19362</v>
      </c>
      <c r="J325" s="4299" t="s">
        <v>1341</v>
      </c>
      <c r="K325" s="4300">
        <f t="shared" si="9"/>
        <v>5.25</v>
      </c>
      <c r="L325" s="4301">
        <v>43922</v>
      </c>
      <c r="M325" s="4851">
        <v>44126</v>
      </c>
      <c r="N325" s="4851">
        <v>44137</v>
      </c>
      <c r="O325" s="4303" t="s">
        <v>19200</v>
      </c>
    </row>
    <row r="326" spans="1:15">
      <c r="A326" s="4298">
        <v>11</v>
      </c>
      <c r="B326" s="4298" t="s">
        <v>6780</v>
      </c>
      <c r="C326" s="4298">
        <v>37</v>
      </c>
      <c r="D326" s="4299" t="s">
        <v>6327</v>
      </c>
      <c r="E326" s="4300">
        <v>0</v>
      </c>
      <c r="F326" s="4298" t="s">
        <v>717</v>
      </c>
      <c r="G326" s="4299" t="s">
        <v>1277</v>
      </c>
      <c r="H326" s="4300">
        <v>4.2</v>
      </c>
      <c r="I326" s="4299" t="s">
        <v>3858</v>
      </c>
      <c r="J326" s="4299" t="s">
        <v>1310</v>
      </c>
      <c r="K326" s="4300">
        <f t="shared" si="9"/>
        <v>4.2</v>
      </c>
      <c r="L326" s="4301">
        <v>43922</v>
      </c>
      <c r="M326" s="4851">
        <v>44029</v>
      </c>
      <c r="N326" s="4851">
        <v>44034</v>
      </c>
      <c r="O326" s="4303" t="s">
        <v>19200</v>
      </c>
    </row>
    <row r="327" spans="1:15">
      <c r="A327" s="4298">
        <v>11</v>
      </c>
      <c r="B327" s="4298" t="s">
        <v>6780</v>
      </c>
      <c r="C327" s="4298">
        <v>489</v>
      </c>
      <c r="D327" s="4299" t="s">
        <v>6362</v>
      </c>
      <c r="E327" s="4300">
        <v>0</v>
      </c>
      <c r="F327" s="4298" t="s">
        <v>6326</v>
      </c>
      <c r="G327" s="4299" t="s">
        <v>6327</v>
      </c>
      <c r="H327" s="4300">
        <v>0.64</v>
      </c>
      <c r="I327" s="4299" t="s">
        <v>6320</v>
      </c>
      <c r="J327" s="4299" t="s">
        <v>35</v>
      </c>
      <c r="K327" s="4300">
        <f t="shared" si="9"/>
        <v>0.64</v>
      </c>
      <c r="L327" s="4301">
        <v>43952</v>
      </c>
      <c r="M327" s="4851">
        <v>44035</v>
      </c>
      <c r="N327" s="4851">
        <v>44035</v>
      </c>
      <c r="O327" s="4303" t="s">
        <v>19200</v>
      </c>
    </row>
    <row r="328" spans="1:15">
      <c r="A328" s="4298">
        <v>11</v>
      </c>
      <c r="B328" s="4298" t="s">
        <v>6780</v>
      </c>
      <c r="C328" s="4298">
        <v>59</v>
      </c>
      <c r="D328" s="4299" t="s">
        <v>3164</v>
      </c>
      <c r="E328" s="4300">
        <v>0</v>
      </c>
      <c r="F328" s="4298" t="s">
        <v>1294</v>
      </c>
      <c r="G328" s="4299" t="s">
        <v>1330</v>
      </c>
      <c r="H328" s="4300">
        <v>3.61</v>
      </c>
      <c r="I328" s="4299" t="s">
        <v>3858</v>
      </c>
      <c r="J328" s="4299" t="s">
        <v>1310</v>
      </c>
      <c r="K328" s="4300">
        <f t="shared" si="9"/>
        <v>3.61</v>
      </c>
      <c r="L328" s="4301">
        <v>43952</v>
      </c>
      <c r="M328" s="4851">
        <v>44036</v>
      </c>
      <c r="N328" s="4851">
        <v>44041</v>
      </c>
      <c r="O328" s="4303" t="s">
        <v>19200</v>
      </c>
    </row>
    <row r="329" spans="1:15">
      <c r="A329" s="4298">
        <v>11</v>
      </c>
      <c r="B329" s="4298" t="s">
        <v>6780</v>
      </c>
      <c r="C329" s="4298">
        <v>107</v>
      </c>
      <c r="D329" s="4299" t="s">
        <v>19397</v>
      </c>
      <c r="E329" s="4300">
        <v>0</v>
      </c>
      <c r="F329" s="4298" t="s">
        <v>1223</v>
      </c>
      <c r="G329" s="4299" t="s">
        <v>1330</v>
      </c>
      <c r="H329" s="4300">
        <v>1.36</v>
      </c>
      <c r="I329" s="4299" t="s">
        <v>6328</v>
      </c>
      <c r="J329" s="4299" t="s">
        <v>3164</v>
      </c>
      <c r="K329" s="4300">
        <f t="shared" si="9"/>
        <v>1.36</v>
      </c>
      <c r="L329" s="4301">
        <v>43952</v>
      </c>
      <c r="M329" s="4851">
        <v>44042</v>
      </c>
      <c r="N329" s="4851">
        <v>44053</v>
      </c>
      <c r="O329" s="4303" t="s">
        <v>19200</v>
      </c>
    </row>
    <row r="330" spans="1:15">
      <c r="A330" s="4298">
        <v>11</v>
      </c>
      <c r="B330" s="4298" t="s">
        <v>6780</v>
      </c>
      <c r="C330" s="4298">
        <v>115</v>
      </c>
      <c r="D330" s="4299" t="s">
        <v>7440</v>
      </c>
      <c r="E330" s="4300">
        <v>0</v>
      </c>
      <c r="F330" s="4298" t="s">
        <v>6328</v>
      </c>
      <c r="G330" s="4299" t="s">
        <v>3164</v>
      </c>
      <c r="H330" s="4300">
        <v>1.57</v>
      </c>
      <c r="I330" s="4299" t="s">
        <v>7441</v>
      </c>
      <c r="J330" s="4299" t="s">
        <v>19397</v>
      </c>
      <c r="K330" s="4300">
        <f t="shared" si="9"/>
        <v>1.57</v>
      </c>
      <c r="L330" s="4301">
        <v>43952</v>
      </c>
      <c r="M330" s="4851">
        <v>44054</v>
      </c>
      <c r="N330" s="4851">
        <v>44054</v>
      </c>
      <c r="O330" s="4303" t="s">
        <v>19200</v>
      </c>
    </row>
    <row r="331" spans="1:15">
      <c r="A331" s="4298">
        <v>11</v>
      </c>
      <c r="B331" s="4298" t="s">
        <v>6780</v>
      </c>
      <c r="C331" s="4298">
        <v>137</v>
      </c>
      <c r="D331" s="4299" t="s">
        <v>7445</v>
      </c>
      <c r="E331" s="4300">
        <v>0</v>
      </c>
      <c r="F331" s="4298" t="s">
        <v>3857</v>
      </c>
      <c r="G331" s="4299" t="s">
        <v>6325</v>
      </c>
      <c r="H331" s="4300">
        <v>3.28</v>
      </c>
      <c r="I331" s="4299" t="s">
        <v>3858</v>
      </c>
      <c r="J331" s="4299" t="s">
        <v>1310</v>
      </c>
      <c r="K331" s="4300">
        <f t="shared" si="9"/>
        <v>3.28</v>
      </c>
      <c r="L331" s="4301">
        <v>43952</v>
      </c>
      <c r="M331" s="4851">
        <v>44055</v>
      </c>
      <c r="N331" s="4851">
        <v>44070</v>
      </c>
      <c r="O331" s="4303" t="s">
        <v>19200</v>
      </c>
    </row>
    <row r="332" spans="1:15" s="3917" customFormat="1">
      <c r="A332" s="4298">
        <v>11</v>
      </c>
      <c r="B332" s="4298" t="s">
        <v>6780</v>
      </c>
      <c r="C332" s="4298">
        <v>152</v>
      </c>
      <c r="D332" s="4299" t="s">
        <v>7443</v>
      </c>
      <c r="E332" s="4300">
        <v>0</v>
      </c>
      <c r="F332" s="4298" t="s">
        <v>3858</v>
      </c>
      <c r="G332" s="4299" t="s">
        <v>1310</v>
      </c>
      <c r="H332" s="4300">
        <v>0.53</v>
      </c>
      <c r="I332" s="4299" t="s">
        <v>6320</v>
      </c>
      <c r="J332" s="4299" t="s">
        <v>35</v>
      </c>
      <c r="K332" s="4300">
        <f t="shared" si="9"/>
        <v>0.53</v>
      </c>
      <c r="L332" s="4301">
        <v>43952</v>
      </c>
      <c r="M332" s="4851">
        <v>44070</v>
      </c>
      <c r="N332" s="4851">
        <v>44070</v>
      </c>
      <c r="O332" s="4303" t="s">
        <v>19200</v>
      </c>
    </row>
    <row r="333" spans="1:15" s="3917" customFormat="1">
      <c r="A333" s="4298">
        <v>11</v>
      </c>
      <c r="B333" s="4298" t="s">
        <v>6780</v>
      </c>
      <c r="C333" s="4298">
        <v>152</v>
      </c>
      <c r="D333" s="4299" t="s">
        <v>7442</v>
      </c>
      <c r="E333" s="4300">
        <v>1.1399999999999999</v>
      </c>
      <c r="F333" s="4298" t="s">
        <v>7444</v>
      </c>
      <c r="G333" s="4299" t="s">
        <v>7445</v>
      </c>
      <c r="H333" s="4300">
        <v>1.8</v>
      </c>
      <c r="I333" s="4299" t="s">
        <v>33</v>
      </c>
      <c r="J333" s="4299" t="s">
        <v>33</v>
      </c>
      <c r="K333" s="4300">
        <f t="shared" si="9"/>
        <v>0.66000000000000014</v>
      </c>
      <c r="L333" s="4301">
        <v>43952</v>
      </c>
      <c r="M333" s="4851">
        <v>44074</v>
      </c>
      <c r="N333" s="4851">
        <v>44074</v>
      </c>
      <c r="O333" s="4302" t="s">
        <v>19200</v>
      </c>
    </row>
    <row r="334" spans="1:15">
      <c r="A334" s="3846">
        <v>11</v>
      </c>
      <c r="B334" s="3846" t="s">
        <v>6780</v>
      </c>
      <c r="C334" s="3846">
        <v>644</v>
      </c>
      <c r="D334" s="3836" t="s">
        <v>6325</v>
      </c>
      <c r="E334" s="3881">
        <v>0</v>
      </c>
      <c r="F334" s="3846" t="s">
        <v>3857</v>
      </c>
      <c r="G334" s="3836" t="s">
        <v>6325</v>
      </c>
      <c r="H334" s="3881">
        <v>1.08</v>
      </c>
      <c r="I334" s="3836" t="s">
        <v>602</v>
      </c>
      <c r="J334" s="3836" t="s">
        <v>14751</v>
      </c>
      <c r="K334" s="3881">
        <f t="shared" si="9"/>
        <v>1.08</v>
      </c>
      <c r="L334" s="4140">
        <v>43952</v>
      </c>
      <c r="M334" s="4851">
        <v>44055</v>
      </c>
      <c r="N334" s="4850">
        <v>44056</v>
      </c>
      <c r="O334" s="3880" t="s">
        <v>19200</v>
      </c>
    </row>
    <row r="335" spans="1:15">
      <c r="A335" s="3846">
        <v>11</v>
      </c>
      <c r="B335" s="3846" t="s">
        <v>6780</v>
      </c>
      <c r="C335" s="3846">
        <v>665</v>
      </c>
      <c r="D335" s="3836" t="s">
        <v>6325</v>
      </c>
      <c r="E335" s="3881">
        <v>0</v>
      </c>
      <c r="F335" s="3846" t="s">
        <v>7444</v>
      </c>
      <c r="G335" s="3836" t="s">
        <v>7445</v>
      </c>
      <c r="H335" s="3881">
        <v>2.7</v>
      </c>
      <c r="I335" s="3836" t="s">
        <v>1294</v>
      </c>
      <c r="J335" s="3836" t="s">
        <v>19398</v>
      </c>
      <c r="K335" s="3881">
        <f t="shared" si="9"/>
        <v>2.7</v>
      </c>
      <c r="L335" s="4140">
        <v>43952</v>
      </c>
      <c r="M335" s="4851">
        <v>44074</v>
      </c>
      <c r="N335" s="4850">
        <v>44076</v>
      </c>
      <c r="O335" s="3789" t="s">
        <v>19200</v>
      </c>
    </row>
    <row r="336" spans="1:15">
      <c r="A336" s="3846">
        <v>11</v>
      </c>
      <c r="B336" s="3846" t="s">
        <v>6780</v>
      </c>
      <c r="C336" s="3846">
        <v>39</v>
      </c>
      <c r="D336" s="3836" t="s">
        <v>1330</v>
      </c>
      <c r="E336" s="3881">
        <v>0</v>
      </c>
      <c r="F336" s="3846" t="s">
        <v>1223</v>
      </c>
      <c r="G336" s="3836" t="s">
        <v>1330</v>
      </c>
      <c r="H336" s="3881">
        <v>2.04</v>
      </c>
      <c r="I336" s="3836" t="s">
        <v>727</v>
      </c>
      <c r="J336" s="3836" t="s">
        <v>3805</v>
      </c>
      <c r="K336" s="3881">
        <f t="shared" si="9"/>
        <v>2.04</v>
      </c>
      <c r="L336" s="4140">
        <v>43952</v>
      </c>
      <c r="M336" s="4850">
        <v>44077</v>
      </c>
      <c r="N336" s="4850">
        <v>44082</v>
      </c>
      <c r="O336" s="3789" t="s">
        <v>19200</v>
      </c>
    </row>
    <row r="337" spans="1:15">
      <c r="A337" s="3846">
        <v>11</v>
      </c>
      <c r="B337" s="3846" t="s">
        <v>6780</v>
      </c>
      <c r="C337" s="3846">
        <v>61</v>
      </c>
      <c r="D337" s="3836" t="s">
        <v>1330</v>
      </c>
      <c r="E337" s="3881">
        <v>0</v>
      </c>
      <c r="F337" s="3846" t="s">
        <v>1283</v>
      </c>
      <c r="G337" s="3836" t="s">
        <v>3850</v>
      </c>
      <c r="H337" s="3881">
        <v>2.76</v>
      </c>
      <c r="I337" s="3836" t="s">
        <v>1294</v>
      </c>
      <c r="J337" s="3836" t="s">
        <v>580</v>
      </c>
      <c r="K337" s="3881">
        <f t="shared" si="9"/>
        <v>2.76</v>
      </c>
      <c r="L337" s="4140">
        <v>43952</v>
      </c>
      <c r="M337" s="4850">
        <v>44083</v>
      </c>
      <c r="N337" s="4850">
        <v>44089</v>
      </c>
      <c r="O337" s="3880" t="s">
        <v>19200</v>
      </c>
    </row>
    <row r="338" spans="1:15">
      <c r="A338" s="3846">
        <v>11</v>
      </c>
      <c r="B338" s="3846" t="s">
        <v>6780</v>
      </c>
      <c r="C338" s="3846">
        <v>94</v>
      </c>
      <c r="D338" s="3836" t="s">
        <v>1329</v>
      </c>
      <c r="E338" s="3881">
        <v>0</v>
      </c>
      <c r="F338" s="3846" t="s">
        <v>1223</v>
      </c>
      <c r="G338" s="3836" t="s">
        <v>1330</v>
      </c>
      <c r="H338" s="3881">
        <v>3.04</v>
      </c>
      <c r="I338" s="3836" t="s">
        <v>717</v>
      </c>
      <c r="J338" s="3836" t="s">
        <v>1277</v>
      </c>
      <c r="K338" s="3881">
        <f t="shared" si="9"/>
        <v>3.04</v>
      </c>
      <c r="L338" s="4140">
        <v>43983</v>
      </c>
      <c r="M338" s="4850">
        <v>44092</v>
      </c>
      <c r="N338" s="4850">
        <v>44096</v>
      </c>
      <c r="O338" s="3880" t="s">
        <v>19200</v>
      </c>
    </row>
    <row r="339" spans="1:15">
      <c r="A339" s="3846">
        <v>11</v>
      </c>
      <c r="B339" s="3846" t="s">
        <v>6780</v>
      </c>
      <c r="C339" s="3846">
        <v>273</v>
      </c>
      <c r="D339" s="3836" t="s">
        <v>1331</v>
      </c>
      <c r="E339" s="3881">
        <v>0</v>
      </c>
      <c r="F339" s="3846" t="s">
        <v>1332</v>
      </c>
      <c r="G339" s="3836" t="s">
        <v>1329</v>
      </c>
      <c r="H339" s="3881">
        <v>0.86</v>
      </c>
      <c r="I339" s="3836" t="s">
        <v>6320</v>
      </c>
      <c r="J339" s="3836" t="s">
        <v>35</v>
      </c>
      <c r="K339" s="3881">
        <f t="shared" si="9"/>
        <v>0.86</v>
      </c>
      <c r="L339" s="4140">
        <v>43983</v>
      </c>
      <c r="M339" s="4850">
        <v>44096</v>
      </c>
      <c r="N339" s="4850">
        <v>44097</v>
      </c>
      <c r="O339" s="3789" t="s">
        <v>19200</v>
      </c>
    </row>
    <row r="340" spans="1:15">
      <c r="A340" s="3846">
        <v>11</v>
      </c>
      <c r="B340" s="3846" t="s">
        <v>6780</v>
      </c>
      <c r="C340" s="3846">
        <v>404</v>
      </c>
      <c r="D340" s="3836" t="s">
        <v>3855</v>
      </c>
      <c r="E340" s="3881">
        <v>0</v>
      </c>
      <c r="F340" s="3846" t="s">
        <v>1223</v>
      </c>
      <c r="G340" s="3836" t="s">
        <v>580</v>
      </c>
      <c r="H340" s="3881">
        <v>1.03</v>
      </c>
      <c r="I340" s="3836" t="s">
        <v>1332</v>
      </c>
      <c r="J340" s="3836" t="s">
        <v>1329</v>
      </c>
      <c r="K340" s="3881">
        <f t="shared" si="9"/>
        <v>1.03</v>
      </c>
      <c r="L340" s="4140">
        <v>43983</v>
      </c>
      <c r="M340" s="4850">
        <v>44098</v>
      </c>
      <c r="N340" s="4850">
        <v>44102</v>
      </c>
      <c r="O340" s="3789" t="s">
        <v>19200</v>
      </c>
    </row>
    <row r="341" spans="1:15" s="3917" customFormat="1">
      <c r="A341" s="3846">
        <v>11</v>
      </c>
      <c r="B341" s="3846" t="s">
        <v>6780</v>
      </c>
      <c r="C341" s="3846">
        <v>61</v>
      </c>
      <c r="D341" s="3836" t="s">
        <v>580</v>
      </c>
      <c r="E341" s="3881">
        <v>2.76</v>
      </c>
      <c r="F341" s="3846" t="s">
        <v>1294</v>
      </c>
      <c r="G341" s="3836" t="s">
        <v>1330</v>
      </c>
      <c r="H341" s="3881">
        <v>4.8600000000000003</v>
      </c>
      <c r="I341" s="3836" t="s">
        <v>3856</v>
      </c>
      <c r="J341" s="3836" t="s">
        <v>3855</v>
      </c>
      <c r="K341" s="3881">
        <f t="shared" ref="K341:K349" si="10">H341-E341</f>
        <v>2.1000000000000005</v>
      </c>
      <c r="L341" s="4140">
        <v>43983</v>
      </c>
      <c r="M341" s="4852">
        <v>44110</v>
      </c>
      <c r="N341" s="4852">
        <v>44110</v>
      </c>
      <c r="O341" s="3880" t="s">
        <v>19200</v>
      </c>
    </row>
    <row r="342" spans="1:15" s="3917" customFormat="1">
      <c r="A342" s="4060">
        <v>11</v>
      </c>
      <c r="B342" s="4060" t="s">
        <v>6780</v>
      </c>
      <c r="C342" s="4060">
        <v>61</v>
      </c>
      <c r="D342" s="4061" t="s">
        <v>3855</v>
      </c>
      <c r="E342" s="4062">
        <v>4.8600000000000003</v>
      </c>
      <c r="F342" s="4060" t="s">
        <v>1223</v>
      </c>
      <c r="G342" s="4061" t="s">
        <v>580</v>
      </c>
      <c r="H342" s="4062">
        <v>5.25</v>
      </c>
      <c r="I342" s="4061" t="s">
        <v>3852</v>
      </c>
      <c r="J342" s="4061" t="s">
        <v>3851</v>
      </c>
      <c r="K342" s="4062">
        <f t="shared" si="10"/>
        <v>0.38999999999999968</v>
      </c>
      <c r="L342" s="4140">
        <v>43983</v>
      </c>
      <c r="M342" s="4852">
        <v>44110</v>
      </c>
      <c r="N342" s="4852">
        <v>44110</v>
      </c>
      <c r="O342" s="3880" t="s">
        <v>19200</v>
      </c>
    </row>
    <row r="343" spans="1:15" s="3917" customFormat="1">
      <c r="A343" s="4060">
        <v>11</v>
      </c>
      <c r="B343" s="4060" t="s">
        <v>6780</v>
      </c>
      <c r="C343" s="4060">
        <v>165</v>
      </c>
      <c r="D343" s="4061" t="s">
        <v>3851</v>
      </c>
      <c r="E343" s="4062">
        <v>0</v>
      </c>
      <c r="F343" s="4060" t="s">
        <v>1223</v>
      </c>
      <c r="G343" s="4061" t="s">
        <v>3855</v>
      </c>
      <c r="H343" s="4062">
        <v>1.39</v>
      </c>
      <c r="I343" s="4061" t="s">
        <v>3857</v>
      </c>
      <c r="J343" s="4061" t="s">
        <v>3851</v>
      </c>
      <c r="K343" s="4062">
        <f t="shared" si="10"/>
        <v>1.39</v>
      </c>
      <c r="L343" s="4140">
        <v>43983</v>
      </c>
      <c r="M343" s="4852">
        <v>44111</v>
      </c>
      <c r="N343" s="4852">
        <v>44112</v>
      </c>
      <c r="O343" s="3789" t="s">
        <v>19200</v>
      </c>
    </row>
    <row r="344" spans="1:15" s="3917" customFormat="1">
      <c r="A344" s="4060">
        <v>11</v>
      </c>
      <c r="B344" s="4060" t="s">
        <v>6780</v>
      </c>
      <c r="C344" s="4060">
        <v>665</v>
      </c>
      <c r="D344" s="4061" t="s">
        <v>3851</v>
      </c>
      <c r="E344" s="4062">
        <v>2.7</v>
      </c>
      <c r="F344" s="4060" t="s">
        <v>1294</v>
      </c>
      <c r="G344" s="4061" t="s">
        <v>1330</v>
      </c>
      <c r="H344" s="4062">
        <v>4.58</v>
      </c>
      <c r="I344" s="4061" t="s">
        <v>3852</v>
      </c>
      <c r="J344" s="4061" t="s">
        <v>3851</v>
      </c>
      <c r="K344" s="4062">
        <f t="shared" si="10"/>
        <v>1.88</v>
      </c>
      <c r="L344" s="4140">
        <v>43983</v>
      </c>
      <c r="M344" s="4852">
        <v>44074</v>
      </c>
      <c r="N344" s="4852">
        <v>44074</v>
      </c>
      <c r="O344" s="3789" t="s">
        <v>20822</v>
      </c>
    </row>
    <row r="345" spans="1:15" s="3917" customFormat="1">
      <c r="A345" s="4060">
        <v>11</v>
      </c>
      <c r="B345" s="4060" t="s">
        <v>6780</v>
      </c>
      <c r="C345" s="4060">
        <v>440</v>
      </c>
      <c r="D345" s="4061" t="s">
        <v>7446</v>
      </c>
      <c r="E345" s="4062">
        <v>0.66</v>
      </c>
      <c r="F345" s="4060" t="s">
        <v>19399</v>
      </c>
      <c r="G345" s="4061" t="s">
        <v>19400</v>
      </c>
      <c r="H345" s="4062">
        <v>1.31</v>
      </c>
      <c r="I345" s="4061" t="s">
        <v>3852</v>
      </c>
      <c r="J345" s="4061" t="s">
        <v>3851</v>
      </c>
      <c r="K345" s="4062">
        <f t="shared" si="10"/>
        <v>0.65</v>
      </c>
      <c r="L345" s="4140">
        <v>43983</v>
      </c>
      <c r="M345" s="4852">
        <v>44112</v>
      </c>
      <c r="N345" s="4852">
        <v>44112</v>
      </c>
      <c r="O345" s="3880" t="s">
        <v>19200</v>
      </c>
    </row>
    <row r="346" spans="1:15" s="3917" customFormat="1">
      <c r="A346" s="4060">
        <v>11</v>
      </c>
      <c r="B346" s="4060" t="s">
        <v>6780</v>
      </c>
      <c r="C346" s="4060">
        <v>61</v>
      </c>
      <c r="D346" s="4061" t="s">
        <v>3851</v>
      </c>
      <c r="E346" s="4062">
        <v>5.25</v>
      </c>
      <c r="F346" s="4060" t="s">
        <v>1223</v>
      </c>
      <c r="G346" s="4061" t="s">
        <v>3855</v>
      </c>
      <c r="H346" s="4062">
        <v>7.04</v>
      </c>
      <c r="I346" s="4061" t="s">
        <v>717</v>
      </c>
      <c r="J346" s="4061" t="s">
        <v>1277</v>
      </c>
      <c r="K346" s="4062">
        <f t="shared" si="10"/>
        <v>1.79</v>
      </c>
      <c r="L346" s="4140">
        <v>43983</v>
      </c>
      <c r="M346" s="4852">
        <v>44111</v>
      </c>
      <c r="N346" s="4852">
        <v>44111</v>
      </c>
      <c r="O346" s="3880" t="s">
        <v>19200</v>
      </c>
    </row>
    <row r="347" spans="1:15" s="3917" customFormat="1">
      <c r="A347" s="4060">
        <v>11</v>
      </c>
      <c r="B347" s="4060" t="s">
        <v>6780</v>
      </c>
      <c r="C347" s="4060">
        <v>134</v>
      </c>
      <c r="D347" s="4061" t="s">
        <v>7450</v>
      </c>
      <c r="E347" s="4062">
        <v>0</v>
      </c>
      <c r="F347" s="4060" t="s">
        <v>717</v>
      </c>
      <c r="G347" s="4061" t="s">
        <v>1277</v>
      </c>
      <c r="H347" s="4062">
        <v>0.44</v>
      </c>
      <c r="I347" s="4061" t="s">
        <v>7482</v>
      </c>
      <c r="J347" s="4061" t="s">
        <v>3851</v>
      </c>
      <c r="K347" s="4062">
        <f t="shared" si="10"/>
        <v>0.44</v>
      </c>
      <c r="L347" s="4140">
        <v>43983</v>
      </c>
      <c r="M347" s="4852">
        <v>44111</v>
      </c>
      <c r="N347" s="4852">
        <v>44111</v>
      </c>
      <c r="O347" s="3789" t="s">
        <v>19200</v>
      </c>
    </row>
    <row r="348" spans="1:15" s="3917" customFormat="1">
      <c r="A348" s="4060">
        <v>11</v>
      </c>
      <c r="B348" s="4060" t="s">
        <v>6780</v>
      </c>
      <c r="C348" s="4060">
        <v>81</v>
      </c>
      <c r="D348" s="4061" t="s">
        <v>3865</v>
      </c>
      <c r="E348" s="4062">
        <v>0</v>
      </c>
      <c r="F348" s="4060" t="s">
        <v>1223</v>
      </c>
      <c r="G348" s="4061" t="s">
        <v>3851</v>
      </c>
      <c r="H348" s="4062">
        <v>1.29</v>
      </c>
      <c r="I348" s="4061" t="s">
        <v>727</v>
      </c>
      <c r="J348" s="4061" t="s">
        <v>3805</v>
      </c>
      <c r="K348" s="4062">
        <f t="shared" si="10"/>
        <v>1.29</v>
      </c>
      <c r="L348" s="4140">
        <v>43983</v>
      </c>
      <c r="M348" s="4852">
        <v>44112</v>
      </c>
      <c r="N348" s="4852">
        <v>44112</v>
      </c>
      <c r="O348" s="3789" t="s">
        <v>19200</v>
      </c>
    </row>
    <row r="349" spans="1:15" s="3917" customFormat="1">
      <c r="A349" s="4060">
        <v>11</v>
      </c>
      <c r="B349" s="4060" t="s">
        <v>6780</v>
      </c>
      <c r="C349" s="4060">
        <v>666</v>
      </c>
      <c r="D349" s="4061" t="s">
        <v>3863</v>
      </c>
      <c r="E349" s="4062">
        <v>0</v>
      </c>
      <c r="F349" s="4060" t="s">
        <v>3864</v>
      </c>
      <c r="G349" s="4061" t="s">
        <v>3865</v>
      </c>
      <c r="H349" s="4062">
        <v>2.3199999999999998</v>
      </c>
      <c r="I349" s="4061" t="s">
        <v>717</v>
      </c>
      <c r="J349" s="4061" t="s">
        <v>1277</v>
      </c>
      <c r="K349" s="4062">
        <f t="shared" si="10"/>
        <v>2.3199999999999998</v>
      </c>
      <c r="L349" s="4140">
        <v>43983</v>
      </c>
      <c r="M349" s="4852">
        <v>44113</v>
      </c>
      <c r="N349" s="4852">
        <v>44113</v>
      </c>
      <c r="O349" s="3880" t="s">
        <v>19200</v>
      </c>
    </row>
    <row r="350" spans="1:15" s="3917" customFormat="1">
      <c r="A350" s="3846">
        <v>11</v>
      </c>
      <c r="B350" s="3846" t="s">
        <v>6780</v>
      </c>
      <c r="C350" s="3846">
        <v>154</v>
      </c>
      <c r="D350" s="3836" t="s">
        <v>7447</v>
      </c>
      <c r="E350" s="3881">
        <v>0</v>
      </c>
      <c r="F350" s="3846" t="s">
        <v>3862</v>
      </c>
      <c r="G350" s="3836" t="s">
        <v>3863</v>
      </c>
      <c r="H350" s="3881">
        <v>0.95</v>
      </c>
      <c r="I350" s="3836" t="s">
        <v>717</v>
      </c>
      <c r="J350" s="3836" t="s">
        <v>1277</v>
      </c>
      <c r="K350" s="3881">
        <f t="shared" ref="K350:K403" si="11">H350-E350</f>
        <v>0.95</v>
      </c>
      <c r="L350" s="4140">
        <v>43983</v>
      </c>
      <c r="M350" s="4852">
        <v>44117</v>
      </c>
      <c r="N350" s="4852">
        <v>44117</v>
      </c>
      <c r="O350" s="3880" t="s">
        <v>19200</v>
      </c>
    </row>
    <row r="351" spans="1:15" s="3917" customFormat="1">
      <c r="A351" s="4060">
        <v>11</v>
      </c>
      <c r="B351" s="4060" t="s">
        <v>6780</v>
      </c>
      <c r="C351" s="4060">
        <v>688</v>
      </c>
      <c r="D351" s="4061" t="s">
        <v>19401</v>
      </c>
      <c r="E351" s="4062">
        <v>0</v>
      </c>
      <c r="F351" s="4060" t="s">
        <v>717</v>
      </c>
      <c r="G351" s="4061" t="s">
        <v>1277</v>
      </c>
      <c r="H351" s="4062">
        <v>0.24</v>
      </c>
      <c r="I351" s="4061" t="s">
        <v>3862</v>
      </c>
      <c r="J351" s="4061" t="s">
        <v>3863</v>
      </c>
      <c r="K351" s="4062">
        <f t="shared" si="11"/>
        <v>0.24</v>
      </c>
      <c r="L351" s="4140">
        <v>43983</v>
      </c>
      <c r="M351" s="4852">
        <v>44117</v>
      </c>
      <c r="N351" s="4852">
        <v>44117</v>
      </c>
      <c r="O351" s="3789" t="s">
        <v>19200</v>
      </c>
    </row>
    <row r="352" spans="1:15" s="3917" customFormat="1">
      <c r="A352" s="4060">
        <v>11</v>
      </c>
      <c r="B352" s="4060" t="s">
        <v>6780</v>
      </c>
      <c r="C352" s="4060">
        <v>659</v>
      </c>
      <c r="D352" s="4061" t="s">
        <v>19402</v>
      </c>
      <c r="E352" s="4062">
        <v>0</v>
      </c>
      <c r="F352" s="4060" t="s">
        <v>1353</v>
      </c>
      <c r="G352" s="4061" t="s">
        <v>3865</v>
      </c>
      <c r="H352" s="4062">
        <v>2.59</v>
      </c>
      <c r="I352" s="4061" t="s">
        <v>717</v>
      </c>
      <c r="J352" s="4061" t="s">
        <v>19403</v>
      </c>
      <c r="K352" s="4062">
        <f t="shared" si="11"/>
        <v>2.59</v>
      </c>
      <c r="L352" s="4140">
        <v>43983</v>
      </c>
      <c r="M352" s="4852">
        <v>44118</v>
      </c>
      <c r="N352" s="4852">
        <v>44118</v>
      </c>
      <c r="O352" s="3789" t="s">
        <v>19200</v>
      </c>
    </row>
    <row r="353" spans="1:15" s="3917" customFormat="1">
      <c r="A353" s="4060">
        <v>11</v>
      </c>
      <c r="B353" s="4060" t="s">
        <v>6780</v>
      </c>
      <c r="C353" s="4060">
        <v>89</v>
      </c>
      <c r="D353" s="4061" t="s">
        <v>19404</v>
      </c>
      <c r="E353" s="4062">
        <v>0</v>
      </c>
      <c r="F353" s="4060" t="s">
        <v>19405</v>
      </c>
      <c r="G353" s="4061" t="s">
        <v>19402</v>
      </c>
      <c r="H353" s="4062">
        <v>2.78</v>
      </c>
      <c r="I353" s="4061" t="s">
        <v>365</v>
      </c>
      <c r="J353" s="4061" t="s">
        <v>19406</v>
      </c>
      <c r="K353" s="4062">
        <f t="shared" si="11"/>
        <v>2.78</v>
      </c>
      <c r="L353" s="4140">
        <v>43983</v>
      </c>
      <c r="M353" s="4852">
        <v>44119</v>
      </c>
      <c r="N353" s="4852">
        <v>44119</v>
      </c>
      <c r="O353" s="3880" t="s">
        <v>19200</v>
      </c>
    </row>
    <row r="354" spans="1:15" s="3917" customFormat="1">
      <c r="A354" s="4060">
        <v>11</v>
      </c>
      <c r="B354" s="4060" t="s">
        <v>6780</v>
      </c>
      <c r="C354" s="4060">
        <v>645</v>
      </c>
      <c r="D354" s="4061" t="s">
        <v>19407</v>
      </c>
      <c r="E354" s="4062">
        <v>0</v>
      </c>
      <c r="F354" s="4060" t="s">
        <v>1306</v>
      </c>
      <c r="G354" s="4061" t="s">
        <v>1293</v>
      </c>
      <c r="H354" s="4062">
        <v>1.05</v>
      </c>
      <c r="I354" s="4061" t="s">
        <v>1353</v>
      </c>
      <c r="J354" s="4061" t="s">
        <v>3865</v>
      </c>
      <c r="K354" s="4062">
        <f t="shared" si="11"/>
        <v>1.05</v>
      </c>
      <c r="L354" s="4140">
        <v>43983</v>
      </c>
      <c r="M354" s="4852">
        <v>44120</v>
      </c>
      <c r="N354" s="4852">
        <v>44120</v>
      </c>
      <c r="O354" s="3880" t="s">
        <v>19200</v>
      </c>
    </row>
    <row r="355" spans="1:15" s="3917" customFormat="1">
      <c r="A355" s="4060">
        <v>11</v>
      </c>
      <c r="B355" s="4060" t="s">
        <v>6780</v>
      </c>
      <c r="C355" s="4060">
        <v>110</v>
      </c>
      <c r="D355" s="4061" t="s">
        <v>1374</v>
      </c>
      <c r="E355" s="4062">
        <v>0</v>
      </c>
      <c r="F355" s="4060" t="s">
        <v>1353</v>
      </c>
      <c r="G355" s="4061" t="s">
        <v>3865</v>
      </c>
      <c r="H355" s="4062">
        <v>0.52</v>
      </c>
      <c r="I355" s="4061" t="s">
        <v>1306</v>
      </c>
      <c r="J355" s="4061" t="s">
        <v>1293</v>
      </c>
      <c r="K355" s="4062">
        <f t="shared" si="11"/>
        <v>0.52</v>
      </c>
      <c r="L355" s="4140">
        <v>43983</v>
      </c>
      <c r="M355" s="4852">
        <v>44123</v>
      </c>
      <c r="N355" s="4852">
        <v>44123</v>
      </c>
      <c r="O355" s="3789" t="s">
        <v>19200</v>
      </c>
    </row>
    <row r="356" spans="1:15" s="3917" customFormat="1">
      <c r="A356" s="4060">
        <v>11</v>
      </c>
      <c r="B356" s="4060" t="s">
        <v>6780</v>
      </c>
      <c r="C356" s="4060">
        <v>155</v>
      </c>
      <c r="D356" s="4061" t="s">
        <v>19408</v>
      </c>
      <c r="E356" s="4062">
        <v>0</v>
      </c>
      <c r="F356" s="4060" t="s">
        <v>6338</v>
      </c>
      <c r="G356" s="4061" t="s">
        <v>1299</v>
      </c>
      <c r="H356" s="4062">
        <v>0.56000000000000005</v>
      </c>
      <c r="I356" s="4061" t="s">
        <v>6320</v>
      </c>
      <c r="J356" s="4061" t="s">
        <v>35</v>
      </c>
      <c r="K356" s="4062">
        <f t="shared" si="11"/>
        <v>0.56000000000000005</v>
      </c>
      <c r="L356" s="4140">
        <v>43983</v>
      </c>
      <c r="M356" s="4852">
        <v>44123</v>
      </c>
      <c r="N356" s="4852">
        <v>44123</v>
      </c>
      <c r="O356" s="3789" t="s">
        <v>19200</v>
      </c>
    </row>
    <row r="357" spans="1:15" s="3917" customFormat="1">
      <c r="A357" s="4060">
        <v>11</v>
      </c>
      <c r="B357" s="4060" t="s">
        <v>6780</v>
      </c>
      <c r="C357" s="4060">
        <v>611</v>
      </c>
      <c r="D357" s="4061" t="s">
        <v>6367</v>
      </c>
      <c r="E357" s="4062">
        <v>0</v>
      </c>
      <c r="F357" s="4060" t="s">
        <v>1305</v>
      </c>
      <c r="G357" s="4061" t="s">
        <v>6337</v>
      </c>
      <c r="H357" s="4062">
        <v>1</v>
      </c>
      <c r="I357" s="4061" t="s">
        <v>6338</v>
      </c>
      <c r="J357" s="4061" t="s">
        <v>1299</v>
      </c>
      <c r="K357" s="4062">
        <f t="shared" si="11"/>
        <v>1</v>
      </c>
      <c r="L357" s="4140">
        <v>43983</v>
      </c>
      <c r="M357" s="4852">
        <v>44123</v>
      </c>
      <c r="N357" s="4852">
        <v>44124</v>
      </c>
      <c r="O357" s="3880" t="s">
        <v>19200</v>
      </c>
    </row>
    <row r="358" spans="1:15" s="3917" customFormat="1">
      <c r="A358" s="4200">
        <v>11</v>
      </c>
      <c r="B358" s="4200" t="s">
        <v>6780</v>
      </c>
      <c r="C358" s="4200">
        <v>131</v>
      </c>
      <c r="D358" s="4190" t="s">
        <v>19904</v>
      </c>
      <c r="E358" s="4201">
        <v>2.4500000000000002</v>
      </c>
      <c r="F358" s="4200" t="s">
        <v>1305</v>
      </c>
      <c r="G358" s="4190" t="s">
        <v>6337</v>
      </c>
      <c r="H358" s="4201">
        <v>3.28</v>
      </c>
      <c r="I358" s="4190" t="s">
        <v>6338</v>
      </c>
      <c r="J358" s="4190" t="s">
        <v>1299</v>
      </c>
      <c r="K358" s="4201">
        <f t="shared" si="11"/>
        <v>0.82999999999999963</v>
      </c>
      <c r="L358" s="4202">
        <v>43983</v>
      </c>
      <c r="M358" s="4853">
        <v>44124</v>
      </c>
      <c r="N358" s="4853">
        <v>44124</v>
      </c>
      <c r="O358" s="4203" t="s">
        <v>19200</v>
      </c>
    </row>
    <row r="359" spans="1:15" s="3917" customFormat="1">
      <c r="A359" s="4200">
        <v>11</v>
      </c>
      <c r="B359" s="4200" t="s">
        <v>6780</v>
      </c>
      <c r="C359" s="4200">
        <v>274</v>
      </c>
      <c r="D359" s="4190" t="s">
        <v>6344</v>
      </c>
      <c r="E359" s="4201">
        <v>0</v>
      </c>
      <c r="F359" s="4200" t="s">
        <v>1306</v>
      </c>
      <c r="G359" s="4190" t="s">
        <v>1293</v>
      </c>
      <c r="H359" s="4201">
        <v>2.12</v>
      </c>
      <c r="I359" s="4190" t="s">
        <v>1294</v>
      </c>
      <c r="J359" s="4190" t="s">
        <v>19905</v>
      </c>
      <c r="K359" s="4201">
        <f t="shared" si="11"/>
        <v>2.12</v>
      </c>
      <c r="L359" s="4202">
        <v>43983</v>
      </c>
      <c r="M359" s="4853">
        <v>44125</v>
      </c>
      <c r="N359" s="4853">
        <v>44126</v>
      </c>
      <c r="O359" s="4203" t="s">
        <v>19200</v>
      </c>
    </row>
    <row r="360" spans="1:15" s="3917" customFormat="1">
      <c r="A360" s="4184">
        <v>11</v>
      </c>
      <c r="B360" s="4184" t="s">
        <v>6780</v>
      </c>
      <c r="C360" s="4184">
        <v>42</v>
      </c>
      <c r="D360" s="4221" t="s">
        <v>6337</v>
      </c>
      <c r="E360" s="4185">
        <v>0</v>
      </c>
      <c r="F360" s="4184" t="s">
        <v>1306</v>
      </c>
      <c r="G360" s="4184" t="s">
        <v>1293</v>
      </c>
      <c r="H360" s="4185">
        <v>6.8</v>
      </c>
      <c r="I360" s="4184" t="s">
        <v>602</v>
      </c>
      <c r="J360" s="4184" t="s">
        <v>1301</v>
      </c>
      <c r="K360" s="4185">
        <f t="shared" si="11"/>
        <v>6.8</v>
      </c>
      <c r="L360" s="4236">
        <v>44228</v>
      </c>
      <c r="M360" s="4854">
        <v>44228</v>
      </c>
      <c r="N360" s="4854">
        <v>44251</v>
      </c>
      <c r="O360" s="4203" t="s">
        <v>19200</v>
      </c>
    </row>
    <row r="361" spans="1:15">
      <c r="A361" s="4184">
        <v>11</v>
      </c>
      <c r="B361" s="4184" t="s">
        <v>6780</v>
      </c>
      <c r="C361" s="4184">
        <v>196</v>
      </c>
      <c r="D361" s="4190" t="s">
        <v>3112</v>
      </c>
      <c r="E361" s="4185">
        <v>0</v>
      </c>
      <c r="F361" s="4184" t="s">
        <v>1303</v>
      </c>
      <c r="G361" s="4190" t="s">
        <v>1304</v>
      </c>
      <c r="H361" s="4185">
        <v>0.93</v>
      </c>
      <c r="I361" s="4190" t="s">
        <v>1294</v>
      </c>
      <c r="J361" s="4190" t="s">
        <v>1295</v>
      </c>
      <c r="K361" s="4185">
        <f t="shared" si="11"/>
        <v>0.93</v>
      </c>
      <c r="L361" s="4236">
        <v>44229</v>
      </c>
      <c r="M361" s="4855">
        <v>44257</v>
      </c>
      <c r="N361" s="4855">
        <v>44257</v>
      </c>
      <c r="O361" s="4203" t="s">
        <v>19200</v>
      </c>
    </row>
    <row r="362" spans="1:15" s="3917" customFormat="1">
      <c r="A362" s="1721">
        <v>11</v>
      </c>
      <c r="B362" s="2681" t="s">
        <v>6780</v>
      </c>
      <c r="C362" s="1049">
        <v>559</v>
      </c>
      <c r="D362" s="82" t="s">
        <v>6369</v>
      </c>
      <c r="E362" s="1723">
        <v>0</v>
      </c>
      <c r="F362" s="196" t="s">
        <v>6343</v>
      </c>
      <c r="G362" s="1718" t="s">
        <v>6344</v>
      </c>
      <c r="H362" s="1723">
        <v>1.45</v>
      </c>
      <c r="I362" s="196" t="s">
        <v>1303</v>
      </c>
      <c r="J362" s="1718" t="s">
        <v>1304</v>
      </c>
      <c r="K362" s="1749">
        <f t="shared" si="11"/>
        <v>1.45</v>
      </c>
      <c r="L362" s="4236">
        <v>44230</v>
      </c>
      <c r="M362" s="4856">
        <v>44252</v>
      </c>
      <c r="N362" s="4856">
        <v>44257</v>
      </c>
      <c r="O362" s="4203" t="s">
        <v>19200</v>
      </c>
    </row>
    <row r="363" spans="1:15">
      <c r="A363" s="1721">
        <v>11</v>
      </c>
      <c r="B363" s="2681" t="s">
        <v>6781</v>
      </c>
      <c r="C363" s="1049">
        <v>29</v>
      </c>
      <c r="D363" s="1718" t="s">
        <v>6366</v>
      </c>
      <c r="E363" s="1723">
        <v>0</v>
      </c>
      <c r="F363" s="196" t="s">
        <v>602</v>
      </c>
      <c r="G363" s="1718" t="s">
        <v>1301</v>
      </c>
      <c r="H363" s="1723">
        <v>6.55</v>
      </c>
      <c r="I363" s="196" t="s">
        <v>6335</v>
      </c>
      <c r="J363" s="1718" t="s">
        <v>6336</v>
      </c>
      <c r="K363" s="1749">
        <f t="shared" si="11"/>
        <v>6.55</v>
      </c>
      <c r="L363" s="1268">
        <v>44256</v>
      </c>
      <c r="M363" s="4856"/>
      <c r="N363" s="4856"/>
      <c r="O363" s="4203" t="s">
        <v>19200</v>
      </c>
    </row>
    <row r="364" spans="1:15">
      <c r="A364" s="1721">
        <v>11</v>
      </c>
      <c r="B364" s="2681" t="s">
        <v>6780</v>
      </c>
      <c r="C364" s="1049">
        <v>38</v>
      </c>
      <c r="D364" s="1720" t="s">
        <v>1299</v>
      </c>
      <c r="E364" s="1732">
        <v>0</v>
      </c>
      <c r="F364" s="196" t="s">
        <v>1300</v>
      </c>
      <c r="G364" s="1720" t="s">
        <v>1299</v>
      </c>
      <c r="H364" s="1723">
        <v>1.38</v>
      </c>
      <c r="I364" s="196" t="s">
        <v>602</v>
      </c>
      <c r="J364" s="1718" t="s">
        <v>1301</v>
      </c>
      <c r="K364" s="1749">
        <f t="shared" si="11"/>
        <v>1.38</v>
      </c>
      <c r="L364" s="684">
        <v>44256</v>
      </c>
      <c r="M364" s="4857">
        <v>44259</v>
      </c>
      <c r="N364" s="4857">
        <v>44260</v>
      </c>
      <c r="O364" s="4203" t="s">
        <v>19200</v>
      </c>
    </row>
    <row r="365" spans="1:15">
      <c r="A365" s="4184">
        <v>11</v>
      </c>
      <c r="B365" s="4184" t="s">
        <v>6780</v>
      </c>
      <c r="C365" s="4184">
        <v>234</v>
      </c>
      <c r="D365" s="4187" t="s">
        <v>1299</v>
      </c>
      <c r="E365" s="4185">
        <v>0</v>
      </c>
      <c r="F365" s="4184" t="s">
        <v>1294</v>
      </c>
      <c r="G365" s="4200" t="s">
        <v>1295</v>
      </c>
      <c r="H365" s="4185">
        <v>0.84</v>
      </c>
      <c r="I365" s="4200" t="s">
        <v>6338</v>
      </c>
      <c r="J365" s="4200" t="s">
        <v>1299</v>
      </c>
      <c r="K365" s="4185">
        <f t="shared" si="11"/>
        <v>0.84</v>
      </c>
      <c r="L365" s="1268">
        <v>44256</v>
      </c>
      <c r="M365" s="4855">
        <v>44258</v>
      </c>
      <c r="N365" s="4855">
        <v>44258</v>
      </c>
      <c r="O365" s="4203" t="s">
        <v>19200</v>
      </c>
    </row>
    <row r="366" spans="1:15">
      <c r="A366" s="1721">
        <v>11</v>
      </c>
      <c r="B366" s="2681" t="s">
        <v>6780</v>
      </c>
      <c r="C366" s="1049">
        <v>31</v>
      </c>
      <c r="D366" s="1718" t="s">
        <v>1293</v>
      </c>
      <c r="E366" s="1723">
        <v>0</v>
      </c>
      <c r="F366" s="196" t="s">
        <v>1294</v>
      </c>
      <c r="G366" s="1718" t="s">
        <v>1295</v>
      </c>
      <c r="H366" s="1723">
        <v>6.22</v>
      </c>
      <c r="I366" s="196" t="s">
        <v>1296</v>
      </c>
      <c r="J366" s="1718" t="s">
        <v>1297</v>
      </c>
      <c r="K366" s="1749">
        <f t="shared" si="11"/>
        <v>6.22</v>
      </c>
      <c r="L366" s="684">
        <v>44256</v>
      </c>
      <c r="M366" s="4858">
        <v>44263</v>
      </c>
      <c r="N366" s="4858">
        <v>44267</v>
      </c>
      <c r="O366" s="4203" t="s">
        <v>19200</v>
      </c>
    </row>
    <row r="367" spans="1:15">
      <c r="A367" s="1721">
        <v>11</v>
      </c>
      <c r="B367" s="2681" t="s">
        <v>6780</v>
      </c>
      <c r="C367" s="1049">
        <v>307</v>
      </c>
      <c r="D367" s="1718" t="s">
        <v>6336</v>
      </c>
      <c r="E367" s="1723">
        <v>0</v>
      </c>
      <c r="F367" s="196" t="s">
        <v>1305</v>
      </c>
      <c r="G367" s="1718" t="s">
        <v>6337</v>
      </c>
      <c r="H367" s="1723">
        <v>1.43</v>
      </c>
      <c r="I367" s="196" t="s">
        <v>365</v>
      </c>
      <c r="J367" s="1718" t="s">
        <v>6345</v>
      </c>
      <c r="K367" s="1749">
        <f t="shared" si="11"/>
        <v>1.43</v>
      </c>
      <c r="L367" s="1268">
        <v>44256</v>
      </c>
      <c r="M367" s="4859">
        <v>44267</v>
      </c>
      <c r="N367" s="4859">
        <v>44267</v>
      </c>
      <c r="O367" s="4203" t="s">
        <v>19200</v>
      </c>
    </row>
    <row r="368" spans="1:15">
      <c r="A368" s="1721">
        <v>11</v>
      </c>
      <c r="B368" s="2681" t="s">
        <v>6780</v>
      </c>
      <c r="C368" s="1049">
        <v>219</v>
      </c>
      <c r="D368" s="1718" t="s">
        <v>6372</v>
      </c>
      <c r="E368" s="1723">
        <v>0</v>
      </c>
      <c r="F368" s="196" t="s">
        <v>365</v>
      </c>
      <c r="G368" s="1718" t="s">
        <v>6345</v>
      </c>
      <c r="H368" s="1723">
        <v>0.5</v>
      </c>
      <c r="I368" s="196" t="s">
        <v>6346</v>
      </c>
      <c r="J368" s="1718" t="s">
        <v>6347</v>
      </c>
      <c r="K368" s="1749">
        <f t="shared" si="11"/>
        <v>0.5</v>
      </c>
      <c r="L368" s="684">
        <v>44256</v>
      </c>
      <c r="M368" s="4859">
        <v>44272</v>
      </c>
      <c r="N368" s="4859">
        <v>44272</v>
      </c>
      <c r="O368" s="4203" t="s">
        <v>19200</v>
      </c>
    </row>
    <row r="369" spans="1:15">
      <c r="A369" s="1745">
        <v>11</v>
      </c>
      <c r="B369" s="2211" t="s">
        <v>6780</v>
      </c>
      <c r="C369" s="1745">
        <v>218</v>
      </c>
      <c r="D369" s="1745" t="s">
        <v>6347</v>
      </c>
      <c r="E369" s="1448">
        <v>1.34</v>
      </c>
      <c r="F369" s="1745" t="s">
        <v>6320</v>
      </c>
      <c r="G369" s="1722" t="s">
        <v>35</v>
      </c>
      <c r="H369" s="1448">
        <v>2.1</v>
      </c>
      <c r="I369" s="1722" t="s">
        <v>365</v>
      </c>
      <c r="J369" s="1722" t="s">
        <v>6366</v>
      </c>
      <c r="K369" s="1448">
        <f t="shared" si="11"/>
        <v>0.76</v>
      </c>
      <c r="L369" s="1268">
        <v>44256</v>
      </c>
      <c r="M369" s="4855">
        <v>44272</v>
      </c>
      <c r="N369" s="4855">
        <v>44272</v>
      </c>
      <c r="O369" s="4203" t="s">
        <v>19200</v>
      </c>
    </row>
    <row r="370" spans="1:15">
      <c r="A370" s="1721">
        <v>11</v>
      </c>
      <c r="B370" s="2681" t="s">
        <v>6780</v>
      </c>
      <c r="C370" s="1049">
        <v>503</v>
      </c>
      <c r="D370" s="1718" t="s">
        <v>6373</v>
      </c>
      <c r="E370" s="1723">
        <v>0</v>
      </c>
      <c r="F370" s="196" t="s">
        <v>365</v>
      </c>
      <c r="G370" s="1718" t="s">
        <v>6345</v>
      </c>
      <c r="H370" s="1723">
        <v>0.55000000000000004</v>
      </c>
      <c r="I370" s="196" t="s">
        <v>6320</v>
      </c>
      <c r="J370" s="1718" t="s">
        <v>35</v>
      </c>
      <c r="K370" s="1749">
        <f t="shared" si="11"/>
        <v>0.55000000000000004</v>
      </c>
      <c r="L370" s="684">
        <v>44256</v>
      </c>
      <c r="M370" s="4860">
        <v>44272</v>
      </c>
      <c r="N370" s="4860">
        <v>44272</v>
      </c>
      <c r="O370" s="4203" t="s">
        <v>19200</v>
      </c>
    </row>
    <row r="371" spans="1:15">
      <c r="A371" s="1253">
        <v>11</v>
      </c>
      <c r="B371" s="2623" t="s">
        <v>6780</v>
      </c>
      <c r="C371" s="1745">
        <v>599</v>
      </c>
      <c r="D371" s="1745" t="s">
        <v>7485</v>
      </c>
      <c r="E371" s="1448">
        <v>0</v>
      </c>
      <c r="F371" s="1745" t="s">
        <v>365</v>
      </c>
      <c r="G371" s="1722" t="s">
        <v>6366</v>
      </c>
      <c r="H371" s="1448">
        <v>0.76</v>
      </c>
      <c r="I371" s="1722" t="s">
        <v>6320</v>
      </c>
      <c r="J371" s="1722" t="s">
        <v>35</v>
      </c>
      <c r="K371" s="1448">
        <f t="shared" si="11"/>
        <v>0.76</v>
      </c>
      <c r="L371" s="1268">
        <v>44256</v>
      </c>
      <c r="M371" s="4855">
        <v>44277</v>
      </c>
      <c r="N371" s="4855">
        <v>44277</v>
      </c>
      <c r="O371" s="4203" t="s">
        <v>19200</v>
      </c>
    </row>
    <row r="372" spans="1:15">
      <c r="A372" s="1745">
        <v>11</v>
      </c>
      <c r="B372" s="2211" t="s">
        <v>6780</v>
      </c>
      <c r="C372" s="1745">
        <v>40</v>
      </c>
      <c r="D372" s="1745" t="s">
        <v>1328</v>
      </c>
      <c r="E372" s="1448">
        <v>0</v>
      </c>
      <c r="F372" s="1745" t="s">
        <v>365</v>
      </c>
      <c r="G372" s="1722" t="s">
        <v>6366</v>
      </c>
      <c r="H372" s="1448">
        <v>4.18</v>
      </c>
      <c r="I372" s="1722" t="s">
        <v>602</v>
      </c>
      <c r="J372" s="1722" t="s">
        <v>7478</v>
      </c>
      <c r="K372" s="1448">
        <f t="shared" si="11"/>
        <v>4.18</v>
      </c>
      <c r="L372" s="1268">
        <v>44287</v>
      </c>
      <c r="M372" s="4855">
        <v>44277</v>
      </c>
      <c r="N372" s="4855">
        <v>44284</v>
      </c>
      <c r="O372" s="4203" t="s">
        <v>19200</v>
      </c>
    </row>
    <row r="373" spans="1:15">
      <c r="A373" s="1721">
        <v>11</v>
      </c>
      <c r="B373" s="2681" t="s">
        <v>6780</v>
      </c>
      <c r="C373" s="1049">
        <v>301</v>
      </c>
      <c r="D373" s="1718" t="s">
        <v>6370</v>
      </c>
      <c r="E373" s="1723">
        <v>0</v>
      </c>
      <c r="F373" s="196" t="s">
        <v>1226</v>
      </c>
      <c r="G373" s="1718" t="s">
        <v>1287</v>
      </c>
      <c r="H373" s="1723">
        <v>1.23</v>
      </c>
      <c r="I373" s="196" t="s">
        <v>365</v>
      </c>
      <c r="J373" s="1718" t="s">
        <v>6345</v>
      </c>
      <c r="K373" s="1749">
        <f t="shared" si="11"/>
        <v>1.23</v>
      </c>
      <c r="L373" s="684">
        <v>44287</v>
      </c>
      <c r="M373" s="4859">
        <v>44270</v>
      </c>
      <c r="N373" s="4859">
        <v>44270</v>
      </c>
      <c r="O373" s="4203" t="s">
        <v>19200</v>
      </c>
    </row>
    <row r="374" spans="1:15">
      <c r="A374" s="4184">
        <v>11</v>
      </c>
      <c r="B374" s="4184" t="s">
        <v>6780</v>
      </c>
      <c r="C374" s="4184">
        <v>302</v>
      </c>
      <c r="D374" s="4200" t="s">
        <v>20118</v>
      </c>
      <c r="E374" s="4185">
        <v>0</v>
      </c>
      <c r="F374" s="4184" t="s">
        <v>20119</v>
      </c>
      <c r="G374" s="4190" t="s">
        <v>6370</v>
      </c>
      <c r="H374" s="4185">
        <v>0.8</v>
      </c>
      <c r="I374" s="4190" t="s">
        <v>33</v>
      </c>
      <c r="J374" s="4190" t="s">
        <v>33</v>
      </c>
      <c r="K374" s="4185">
        <f t="shared" si="11"/>
        <v>0.8</v>
      </c>
      <c r="L374" s="1268">
        <v>44287</v>
      </c>
      <c r="M374" s="4855">
        <v>44270</v>
      </c>
      <c r="N374" s="4855">
        <v>44270</v>
      </c>
      <c r="O374" s="4203" t="s">
        <v>19200</v>
      </c>
    </row>
    <row r="375" spans="1:15">
      <c r="A375" s="1721">
        <v>11</v>
      </c>
      <c r="B375" s="2681" t="s">
        <v>6780</v>
      </c>
      <c r="C375" s="1049">
        <v>388</v>
      </c>
      <c r="D375" s="1718" t="s">
        <v>6374</v>
      </c>
      <c r="E375" s="1723">
        <v>0</v>
      </c>
      <c r="F375" s="196" t="s">
        <v>1226</v>
      </c>
      <c r="G375" s="1718" t="s">
        <v>1287</v>
      </c>
      <c r="H375" s="1723">
        <v>2.96</v>
      </c>
      <c r="I375" s="196" t="s">
        <v>3867</v>
      </c>
      <c r="J375" s="1718" t="s">
        <v>3868</v>
      </c>
      <c r="K375" s="1749">
        <f t="shared" si="11"/>
        <v>2.96</v>
      </c>
      <c r="L375" s="684">
        <v>44287</v>
      </c>
      <c r="M375" s="4860">
        <v>44285</v>
      </c>
      <c r="N375" s="4860">
        <v>44288</v>
      </c>
      <c r="O375" s="4203" t="s">
        <v>19200</v>
      </c>
    </row>
    <row r="376" spans="1:15" s="3917" customFormat="1">
      <c r="A376" s="1745">
        <v>11</v>
      </c>
      <c r="B376" s="2211" t="s">
        <v>6780</v>
      </c>
      <c r="C376" s="1745">
        <v>150</v>
      </c>
      <c r="D376" s="1745" t="s">
        <v>1287</v>
      </c>
      <c r="E376" s="1448">
        <v>0</v>
      </c>
      <c r="F376" s="1745" t="s">
        <v>602</v>
      </c>
      <c r="G376" s="1722" t="s">
        <v>7478</v>
      </c>
      <c r="H376" s="1448">
        <v>10.41</v>
      </c>
      <c r="I376" s="1722" t="s">
        <v>3867</v>
      </c>
      <c r="J376" s="1722" t="s">
        <v>7495</v>
      </c>
      <c r="K376" s="1448">
        <f t="shared" si="11"/>
        <v>10.41</v>
      </c>
      <c r="L376" s="1268">
        <v>44287</v>
      </c>
      <c r="M376" s="4841"/>
      <c r="N376" s="4841"/>
      <c r="O376" s="4203" t="s">
        <v>19200</v>
      </c>
    </row>
    <row r="377" spans="1:15" s="3917" customFormat="1">
      <c r="A377" s="4184">
        <v>11</v>
      </c>
      <c r="B377" s="4184" t="s">
        <v>14742</v>
      </c>
      <c r="C377" s="4184">
        <v>211</v>
      </c>
      <c r="D377" s="4184" t="s">
        <v>1291</v>
      </c>
      <c r="E377" s="4185">
        <v>0</v>
      </c>
      <c r="F377" s="4184" t="s">
        <v>1226</v>
      </c>
      <c r="G377" s="4187" t="s">
        <v>1287</v>
      </c>
      <c r="H377" s="4185">
        <v>5.48</v>
      </c>
      <c r="I377" s="4187" t="s">
        <v>1225</v>
      </c>
      <c r="J377" s="4187" t="s">
        <v>1292</v>
      </c>
      <c r="K377" s="4185">
        <f t="shared" si="11"/>
        <v>5.48</v>
      </c>
      <c r="L377" s="4202">
        <v>44287</v>
      </c>
      <c r="M377" s="4853"/>
      <c r="N377" s="4853"/>
      <c r="O377" s="4203" t="s">
        <v>19200</v>
      </c>
    </row>
    <row r="378" spans="1:15" s="3917" customFormat="1">
      <c r="A378" s="1253">
        <v>11</v>
      </c>
      <c r="B378" s="2623" t="s">
        <v>6780</v>
      </c>
      <c r="C378" s="1745">
        <v>226</v>
      </c>
      <c r="D378" s="1745" t="s">
        <v>7488</v>
      </c>
      <c r="E378" s="1448">
        <v>2.77</v>
      </c>
      <c r="F378" s="1745" t="s">
        <v>602</v>
      </c>
      <c r="G378" s="1722" t="s">
        <v>7478</v>
      </c>
      <c r="H378" s="1448">
        <v>3.33</v>
      </c>
      <c r="I378" s="1722" t="s">
        <v>7486</v>
      </c>
      <c r="J378" s="1722" t="s">
        <v>7487</v>
      </c>
      <c r="K378" s="1448">
        <f t="shared" si="11"/>
        <v>0.56000000000000005</v>
      </c>
      <c r="L378" s="1268">
        <v>44317</v>
      </c>
      <c r="M378" s="4841"/>
      <c r="N378" s="4841"/>
      <c r="O378" s="4203" t="s">
        <v>19200</v>
      </c>
    </row>
    <row r="379" spans="1:15" s="3917" customFormat="1">
      <c r="A379" s="1745">
        <v>11</v>
      </c>
      <c r="B379" s="2211" t="s">
        <v>6780</v>
      </c>
      <c r="C379" s="1745">
        <v>226</v>
      </c>
      <c r="D379" s="1745" t="s">
        <v>7488</v>
      </c>
      <c r="E379" s="1448">
        <v>0</v>
      </c>
      <c r="F379" s="1745" t="s">
        <v>7486</v>
      </c>
      <c r="G379" s="1722" t="s">
        <v>7489</v>
      </c>
      <c r="H379" s="1448">
        <v>0.46</v>
      </c>
      <c r="I379" s="1722" t="s">
        <v>602</v>
      </c>
      <c r="J379" s="1722" t="s">
        <v>7478</v>
      </c>
      <c r="K379" s="1448">
        <f t="shared" si="11"/>
        <v>0.46</v>
      </c>
      <c r="L379" s="1268">
        <v>44317</v>
      </c>
      <c r="M379" s="4937">
        <v>44291</v>
      </c>
      <c r="N379" s="4937">
        <v>44299</v>
      </c>
      <c r="O379" s="4203" t="s">
        <v>19200</v>
      </c>
    </row>
    <row r="380" spans="1:15" s="3917" customFormat="1">
      <c r="A380" s="1253">
        <v>11</v>
      </c>
      <c r="B380" s="2623" t="s">
        <v>6780</v>
      </c>
      <c r="C380" s="1745">
        <v>229</v>
      </c>
      <c r="D380" s="1745" t="s">
        <v>7487</v>
      </c>
      <c r="E380" s="1448">
        <v>0</v>
      </c>
      <c r="F380" s="1745" t="s">
        <v>602</v>
      </c>
      <c r="G380" s="1722" t="s">
        <v>7478</v>
      </c>
      <c r="H380" s="1448">
        <v>5.16</v>
      </c>
      <c r="I380" s="1722" t="s">
        <v>602</v>
      </c>
      <c r="J380" s="1722" t="s">
        <v>7478</v>
      </c>
      <c r="K380" s="1448">
        <f t="shared" si="11"/>
        <v>5.16</v>
      </c>
      <c r="L380" s="1268">
        <v>44317</v>
      </c>
      <c r="M380" s="4937">
        <v>44292</v>
      </c>
      <c r="N380" s="4937">
        <v>44298</v>
      </c>
      <c r="O380" s="4203" t="s">
        <v>19200</v>
      </c>
    </row>
    <row r="381" spans="1:15">
      <c r="A381" s="1745">
        <v>11</v>
      </c>
      <c r="B381" s="2211" t="s">
        <v>6780</v>
      </c>
      <c r="C381" s="1745">
        <v>128</v>
      </c>
      <c r="D381" s="1745" t="s">
        <v>7490</v>
      </c>
      <c r="E381" s="1448">
        <v>0</v>
      </c>
      <c r="F381" s="1745" t="s">
        <v>1327</v>
      </c>
      <c r="G381" s="1722" t="s">
        <v>1328</v>
      </c>
      <c r="H381" s="1448">
        <v>2</v>
      </c>
      <c r="I381" s="1722" t="s">
        <v>7486</v>
      </c>
      <c r="J381" s="1722" t="s">
        <v>7487</v>
      </c>
      <c r="K381" s="1448">
        <f t="shared" si="11"/>
        <v>2</v>
      </c>
      <c r="L381" s="1268">
        <v>44317</v>
      </c>
      <c r="M381" s="4937">
        <v>44299</v>
      </c>
      <c r="N381" s="4937">
        <v>44302</v>
      </c>
      <c r="O381" s="4203" t="s">
        <v>19200</v>
      </c>
    </row>
    <row r="382" spans="1:15">
      <c r="A382" s="4184">
        <v>11</v>
      </c>
      <c r="B382" s="4184" t="s">
        <v>6780</v>
      </c>
      <c r="C382" s="4184">
        <v>112</v>
      </c>
      <c r="D382" s="4200" t="s">
        <v>20120</v>
      </c>
      <c r="E382" s="4185">
        <v>0</v>
      </c>
      <c r="F382" s="4184" t="s">
        <v>7486</v>
      </c>
      <c r="G382" s="4190" t="s">
        <v>7489</v>
      </c>
      <c r="H382" s="4185">
        <v>3.62</v>
      </c>
      <c r="I382" s="4190" t="s">
        <v>1226</v>
      </c>
      <c r="J382" s="4190" t="s">
        <v>1287</v>
      </c>
      <c r="K382" s="4185">
        <f t="shared" si="11"/>
        <v>3.62</v>
      </c>
      <c r="L382" s="1268">
        <v>44317</v>
      </c>
      <c r="M382" s="4937">
        <v>44305</v>
      </c>
      <c r="N382" s="4937">
        <v>44312</v>
      </c>
      <c r="O382" s="4203" t="s">
        <v>19200</v>
      </c>
    </row>
    <row r="383" spans="1:15" s="3917" customFormat="1">
      <c r="A383" s="4184">
        <v>11</v>
      </c>
      <c r="B383" s="4184" t="s">
        <v>6780</v>
      </c>
      <c r="C383" s="4184">
        <v>299</v>
      </c>
      <c r="D383" s="4187" t="s">
        <v>20121</v>
      </c>
      <c r="E383" s="4185">
        <v>0</v>
      </c>
      <c r="F383" s="4184" t="s">
        <v>7493</v>
      </c>
      <c r="G383" s="4187" t="s">
        <v>20120</v>
      </c>
      <c r="H383" s="4185">
        <v>0.6</v>
      </c>
      <c r="I383" s="4187" t="s">
        <v>6320</v>
      </c>
      <c r="J383" s="4187" t="s">
        <v>35</v>
      </c>
      <c r="K383" s="4185">
        <f t="shared" si="11"/>
        <v>0.6</v>
      </c>
      <c r="L383" s="1268">
        <v>44317</v>
      </c>
      <c r="M383" s="4937">
        <v>44313</v>
      </c>
      <c r="N383" s="4937">
        <v>44314</v>
      </c>
      <c r="O383" s="4203" t="s">
        <v>19200</v>
      </c>
    </row>
    <row r="384" spans="1:15">
      <c r="A384" s="1253">
        <v>11</v>
      </c>
      <c r="B384" s="2623" t="s">
        <v>6780</v>
      </c>
      <c r="C384" s="1745">
        <v>584</v>
      </c>
      <c r="D384" s="1745" t="s">
        <v>7491</v>
      </c>
      <c r="E384" s="1448">
        <v>0</v>
      </c>
      <c r="F384" s="1745" t="s">
        <v>7492</v>
      </c>
      <c r="G384" s="1722" t="s">
        <v>1326</v>
      </c>
      <c r="H384" s="1448">
        <v>1.26</v>
      </c>
      <c r="I384" s="1722" t="s">
        <v>7493</v>
      </c>
      <c r="J384" s="1722" t="s">
        <v>7494</v>
      </c>
      <c r="K384" s="1448">
        <f t="shared" si="11"/>
        <v>1.26</v>
      </c>
      <c r="L384" s="1268">
        <v>44317</v>
      </c>
      <c r="M384" s="4937">
        <v>44312</v>
      </c>
      <c r="N384" s="4937">
        <v>44313</v>
      </c>
      <c r="O384" s="4203" t="s">
        <v>19200</v>
      </c>
    </row>
    <row r="385" spans="1:15">
      <c r="A385" s="4184">
        <v>11</v>
      </c>
      <c r="B385" s="4184" t="s">
        <v>6780</v>
      </c>
      <c r="C385" s="4184">
        <v>305</v>
      </c>
      <c r="D385" s="4187" t="s">
        <v>20122</v>
      </c>
      <c r="E385" s="4185">
        <v>0</v>
      </c>
      <c r="F385" s="4184" t="s">
        <v>7493</v>
      </c>
      <c r="G385" s="4187" t="s">
        <v>20120</v>
      </c>
      <c r="H385" s="4185">
        <v>1.57</v>
      </c>
      <c r="I385" s="4187" t="s">
        <v>1226</v>
      </c>
      <c r="J385" s="4187" t="s">
        <v>1287</v>
      </c>
      <c r="K385" s="4185">
        <f t="shared" si="11"/>
        <v>1.57</v>
      </c>
      <c r="L385" s="1268">
        <v>44317</v>
      </c>
      <c r="M385" s="4937">
        <v>44314</v>
      </c>
      <c r="N385" s="4937">
        <v>44327</v>
      </c>
      <c r="O385" s="4203" t="s">
        <v>19200</v>
      </c>
    </row>
    <row r="386" spans="1:15">
      <c r="A386" s="1721">
        <v>11</v>
      </c>
      <c r="B386" s="2681" t="s">
        <v>6780</v>
      </c>
      <c r="C386" s="1049">
        <v>138</v>
      </c>
      <c r="D386" s="1718" t="s">
        <v>1326</v>
      </c>
      <c r="E386" s="1723">
        <v>0.93</v>
      </c>
      <c r="F386" s="196" t="s">
        <v>6320</v>
      </c>
      <c r="G386" s="1718" t="s">
        <v>35</v>
      </c>
      <c r="H386" s="1723">
        <v>6.11</v>
      </c>
      <c r="I386" s="196" t="s">
        <v>7500</v>
      </c>
      <c r="J386" s="1718" t="s">
        <v>1290</v>
      </c>
      <c r="K386" s="1749">
        <f t="shared" si="11"/>
        <v>5.1800000000000006</v>
      </c>
      <c r="L386" s="1268">
        <v>44317</v>
      </c>
      <c r="M386" s="4832">
        <v>44329</v>
      </c>
      <c r="N386" s="4938">
        <v>44344</v>
      </c>
      <c r="O386" s="4203" t="s">
        <v>19200</v>
      </c>
    </row>
    <row r="387" spans="1:15">
      <c r="A387" s="1721">
        <v>11</v>
      </c>
      <c r="B387" s="2681" t="s">
        <v>6780</v>
      </c>
      <c r="C387" s="1049">
        <v>113</v>
      </c>
      <c r="D387" s="1718" t="s">
        <v>1320</v>
      </c>
      <c r="E387" s="1723">
        <v>0</v>
      </c>
      <c r="F387" s="988" t="s">
        <v>1224</v>
      </c>
      <c r="G387" s="1718" t="s">
        <v>1291</v>
      </c>
      <c r="H387" s="1723">
        <v>4.38</v>
      </c>
      <c r="I387" s="196" t="s">
        <v>1226</v>
      </c>
      <c r="J387" s="1718" t="s">
        <v>1287</v>
      </c>
      <c r="K387" s="1749">
        <f t="shared" si="11"/>
        <v>4.38</v>
      </c>
      <c r="L387" s="1268">
        <v>44348</v>
      </c>
      <c r="M387" s="4832">
        <v>44376</v>
      </c>
      <c r="N387" s="4938">
        <v>44378</v>
      </c>
      <c r="O387" s="4203" t="s">
        <v>19200</v>
      </c>
    </row>
    <row r="388" spans="1:15">
      <c r="A388" s="4184">
        <v>11</v>
      </c>
      <c r="B388" s="4184" t="s">
        <v>6780</v>
      </c>
      <c r="C388" s="4184">
        <v>246</v>
      </c>
      <c r="D388" s="4200" t="s">
        <v>20123</v>
      </c>
      <c r="E388" s="4185">
        <v>0</v>
      </c>
      <c r="F388" s="4184" t="s">
        <v>7500</v>
      </c>
      <c r="G388" s="4190" t="s">
        <v>1290</v>
      </c>
      <c r="H388" s="4185">
        <v>1.52</v>
      </c>
      <c r="I388" s="4190" t="s">
        <v>1226</v>
      </c>
      <c r="J388" s="4190" t="s">
        <v>1287</v>
      </c>
      <c r="K388" s="4185">
        <f t="shared" si="11"/>
        <v>1.52</v>
      </c>
      <c r="L388" s="1268">
        <v>44349</v>
      </c>
      <c r="M388" s="4853">
        <v>44341</v>
      </c>
      <c r="N388" s="4853">
        <v>44342</v>
      </c>
      <c r="O388" s="4203" t="s">
        <v>19200</v>
      </c>
    </row>
    <row r="389" spans="1:15">
      <c r="A389" s="1721">
        <v>11</v>
      </c>
      <c r="B389" s="2681" t="s">
        <v>6780</v>
      </c>
      <c r="C389" s="1049">
        <v>293</v>
      </c>
      <c r="D389" s="1718" t="s">
        <v>1289</v>
      </c>
      <c r="E389" s="1723">
        <v>0</v>
      </c>
      <c r="F389" s="196" t="s">
        <v>1226</v>
      </c>
      <c r="G389" s="1718" t="s">
        <v>1287</v>
      </c>
      <c r="H389" s="1723">
        <v>0.4</v>
      </c>
      <c r="I389" s="196" t="s">
        <v>6320</v>
      </c>
      <c r="J389" s="1718" t="s">
        <v>35</v>
      </c>
      <c r="K389" s="145">
        <f t="shared" si="11"/>
        <v>0.4</v>
      </c>
      <c r="L389" s="1268">
        <v>44350</v>
      </c>
      <c r="M389" s="4832">
        <v>44357</v>
      </c>
      <c r="N389" s="4832">
        <v>44358</v>
      </c>
      <c r="O389" s="4203" t="s">
        <v>19200</v>
      </c>
    </row>
    <row r="390" spans="1:15">
      <c r="A390" s="1721">
        <v>11</v>
      </c>
      <c r="B390" s="2681" t="s">
        <v>6780</v>
      </c>
      <c r="C390" s="1049">
        <v>276</v>
      </c>
      <c r="D390" s="1718" t="s">
        <v>1286</v>
      </c>
      <c r="E390" s="1723">
        <v>0</v>
      </c>
      <c r="F390" s="196" t="s">
        <v>1226</v>
      </c>
      <c r="G390" s="1718" t="s">
        <v>1287</v>
      </c>
      <c r="H390" s="1723">
        <v>0.36</v>
      </c>
      <c r="I390" s="196" t="s">
        <v>6320</v>
      </c>
      <c r="J390" s="1718" t="s">
        <v>35</v>
      </c>
      <c r="K390" s="145">
        <f t="shared" si="11"/>
        <v>0.36</v>
      </c>
      <c r="L390" s="1268">
        <v>44351</v>
      </c>
      <c r="M390" s="4831"/>
      <c r="N390" s="4831"/>
      <c r="O390" s="4203" t="s">
        <v>19200</v>
      </c>
    </row>
    <row r="391" spans="1:15">
      <c r="A391" s="1721">
        <v>11</v>
      </c>
      <c r="B391" s="2681" t="s">
        <v>6780</v>
      </c>
      <c r="C391" s="79">
        <v>70</v>
      </c>
      <c r="D391" s="1729" t="s">
        <v>6376</v>
      </c>
      <c r="E391" s="1732">
        <v>0</v>
      </c>
      <c r="F391" s="578" t="s">
        <v>1225</v>
      </c>
      <c r="G391" s="1729" t="s">
        <v>1292</v>
      </c>
      <c r="H391" s="1732">
        <v>2.17</v>
      </c>
      <c r="I391" s="578" t="s">
        <v>1226</v>
      </c>
      <c r="J391" s="1729" t="s">
        <v>1287</v>
      </c>
      <c r="K391" s="145">
        <f t="shared" si="11"/>
        <v>2.17</v>
      </c>
      <c r="L391" s="1268">
        <v>44352</v>
      </c>
      <c r="M391" s="4837">
        <v>44288</v>
      </c>
      <c r="N391" s="4837">
        <v>44291</v>
      </c>
      <c r="O391" s="4203" t="s">
        <v>19200</v>
      </c>
    </row>
    <row r="392" spans="1:15">
      <c r="A392" s="1721">
        <v>11</v>
      </c>
      <c r="B392" s="2681" t="s">
        <v>6780</v>
      </c>
      <c r="C392" s="1049">
        <v>292</v>
      </c>
      <c r="D392" s="1718" t="s">
        <v>6377</v>
      </c>
      <c r="E392" s="1723">
        <v>0</v>
      </c>
      <c r="F392" s="196" t="s">
        <v>1226</v>
      </c>
      <c r="G392" s="1718" t="s">
        <v>1287</v>
      </c>
      <c r="H392" s="1723">
        <v>0.95</v>
      </c>
      <c r="I392" s="196" t="s">
        <v>6320</v>
      </c>
      <c r="J392" s="1718" t="s">
        <v>35</v>
      </c>
      <c r="K392" s="145">
        <f t="shared" si="11"/>
        <v>0.95</v>
      </c>
      <c r="L392" s="1268">
        <v>44353</v>
      </c>
      <c r="M392" s="4833">
        <v>44357</v>
      </c>
      <c r="N392" s="4833">
        <v>44358</v>
      </c>
      <c r="O392" s="4203" t="s">
        <v>19200</v>
      </c>
    </row>
    <row r="393" spans="1:15">
      <c r="A393" s="1253">
        <v>11</v>
      </c>
      <c r="B393" s="2623" t="s">
        <v>6780</v>
      </c>
      <c r="C393" s="1745">
        <v>285</v>
      </c>
      <c r="D393" s="1745" t="s">
        <v>6349</v>
      </c>
      <c r="E393" s="1448">
        <v>0</v>
      </c>
      <c r="F393" s="1745" t="s">
        <v>3867</v>
      </c>
      <c r="G393" s="1745" t="s">
        <v>7495</v>
      </c>
      <c r="H393" s="1448">
        <v>3.59</v>
      </c>
      <c r="I393" s="1745" t="s">
        <v>7496</v>
      </c>
      <c r="J393" s="1745" t="s">
        <v>6376</v>
      </c>
      <c r="K393" s="1448">
        <f t="shared" si="11"/>
        <v>3.59</v>
      </c>
      <c r="L393" s="1268">
        <v>44354</v>
      </c>
      <c r="M393" s="4841">
        <v>44358</v>
      </c>
      <c r="N393" s="4841">
        <v>44370</v>
      </c>
      <c r="O393" s="4203" t="s">
        <v>19200</v>
      </c>
    </row>
    <row r="394" spans="1:15">
      <c r="A394" s="1721">
        <v>11</v>
      </c>
      <c r="B394" s="2681" t="s">
        <v>6780</v>
      </c>
      <c r="C394" s="1049">
        <v>304</v>
      </c>
      <c r="D394" s="1718" t="s">
        <v>6375</v>
      </c>
      <c r="E394" s="1723">
        <v>0</v>
      </c>
      <c r="F394" s="196" t="s">
        <v>1226</v>
      </c>
      <c r="G394" s="1718" t="s">
        <v>1287</v>
      </c>
      <c r="H394" s="1723">
        <v>1.1299999999999999</v>
      </c>
      <c r="I394" s="196" t="s">
        <v>6348</v>
      </c>
      <c r="J394" s="1718" t="s">
        <v>6349</v>
      </c>
      <c r="K394" s="1749">
        <f t="shared" si="11"/>
        <v>1.1299999999999999</v>
      </c>
      <c r="L394" s="1268">
        <v>44355</v>
      </c>
      <c r="M394" s="4839">
        <v>44371</v>
      </c>
      <c r="N394" s="4839">
        <v>44371</v>
      </c>
      <c r="O394" s="4203" t="s">
        <v>19200</v>
      </c>
    </row>
    <row r="395" spans="1:15">
      <c r="A395" s="4184">
        <v>11</v>
      </c>
      <c r="B395" s="4184" t="s">
        <v>6780</v>
      </c>
      <c r="C395" s="4184">
        <v>277</v>
      </c>
      <c r="D395" s="4200" t="s">
        <v>20124</v>
      </c>
      <c r="E395" s="4185">
        <v>0</v>
      </c>
      <c r="F395" s="4184" t="s">
        <v>1225</v>
      </c>
      <c r="G395" s="4200" t="s">
        <v>1292</v>
      </c>
      <c r="H395" s="4185">
        <v>1.21</v>
      </c>
      <c r="I395" s="4200" t="s">
        <v>6348</v>
      </c>
      <c r="J395" s="4200" t="s">
        <v>6349</v>
      </c>
      <c r="K395" s="4185">
        <f t="shared" si="11"/>
        <v>1.21</v>
      </c>
      <c r="L395" s="1268">
        <v>44356</v>
      </c>
      <c r="M395" s="4853">
        <v>44372</v>
      </c>
      <c r="N395" s="4853">
        <v>44372</v>
      </c>
      <c r="O395" s="4203" t="s">
        <v>19200</v>
      </c>
    </row>
    <row r="396" spans="1:15">
      <c r="A396" s="1253">
        <v>11</v>
      </c>
      <c r="B396" s="2623" t="s">
        <v>6780</v>
      </c>
      <c r="C396" s="1745">
        <v>114</v>
      </c>
      <c r="D396" s="1745" t="s">
        <v>20127</v>
      </c>
      <c r="E396" s="1448">
        <v>0</v>
      </c>
      <c r="F396" s="1745" t="s">
        <v>7503</v>
      </c>
      <c r="G396" s="1722" t="s">
        <v>7504</v>
      </c>
      <c r="H396" s="1448">
        <v>1.2</v>
      </c>
      <c r="I396" s="1722" t="s">
        <v>6320</v>
      </c>
      <c r="J396" s="1722" t="s">
        <v>35</v>
      </c>
      <c r="K396" s="1448">
        <f t="shared" si="11"/>
        <v>1.2</v>
      </c>
      <c r="L396" s="1268">
        <v>44357</v>
      </c>
      <c r="M396" s="4841">
        <v>44384</v>
      </c>
      <c r="N396" s="4841">
        <v>44385</v>
      </c>
      <c r="O396" s="4203" t="s">
        <v>19200</v>
      </c>
    </row>
    <row r="397" spans="1:15">
      <c r="A397" s="4184">
        <v>11</v>
      </c>
      <c r="B397" s="4184" t="s">
        <v>6780</v>
      </c>
      <c r="C397" s="4184">
        <v>586</v>
      </c>
      <c r="D397" s="4187" t="s">
        <v>20125</v>
      </c>
      <c r="E397" s="4185">
        <v>0</v>
      </c>
      <c r="F397" s="4184" t="s">
        <v>3866</v>
      </c>
      <c r="G397" s="4187" t="s">
        <v>7502</v>
      </c>
      <c r="H397" s="4185">
        <v>0.95</v>
      </c>
      <c r="I397" s="4187" t="s">
        <v>6320</v>
      </c>
      <c r="J397" s="4187" t="s">
        <v>35</v>
      </c>
      <c r="K397" s="4185">
        <f t="shared" si="11"/>
        <v>0.95</v>
      </c>
      <c r="L397" s="1268">
        <v>44358</v>
      </c>
      <c r="M397" s="4853">
        <v>44389</v>
      </c>
      <c r="N397" s="4853">
        <v>44389</v>
      </c>
      <c r="O397" s="4203" t="s">
        <v>19200</v>
      </c>
    </row>
    <row r="398" spans="1:15">
      <c r="A398" s="4184">
        <v>11</v>
      </c>
      <c r="B398" s="4184" t="s">
        <v>6780</v>
      </c>
      <c r="C398" s="4184">
        <v>586</v>
      </c>
      <c r="D398" s="4187" t="s">
        <v>20125</v>
      </c>
      <c r="E398" s="4185">
        <v>2.39</v>
      </c>
      <c r="F398" s="4184" t="s">
        <v>6320</v>
      </c>
      <c r="G398" s="4187" t="s">
        <v>35</v>
      </c>
      <c r="H398" s="4185">
        <v>3.48</v>
      </c>
      <c r="I398" s="4187" t="s">
        <v>20126</v>
      </c>
      <c r="J398" s="4187" t="s">
        <v>20127</v>
      </c>
      <c r="K398" s="4185">
        <f t="shared" si="11"/>
        <v>1.0899999999999999</v>
      </c>
      <c r="L398" s="1268">
        <v>44359</v>
      </c>
      <c r="M398" s="4853">
        <v>44385</v>
      </c>
      <c r="N398" s="4853">
        <v>44386</v>
      </c>
      <c r="O398" s="4203" t="s">
        <v>19200</v>
      </c>
    </row>
    <row r="399" spans="1:15">
      <c r="A399" s="4184">
        <v>11</v>
      </c>
      <c r="B399" s="4184" t="s">
        <v>6780</v>
      </c>
      <c r="C399" s="4184">
        <v>639</v>
      </c>
      <c r="D399" s="4187" t="s">
        <v>20128</v>
      </c>
      <c r="E399" s="4185">
        <v>0</v>
      </c>
      <c r="F399" s="4184" t="s">
        <v>2756</v>
      </c>
      <c r="G399" s="4187" t="s">
        <v>20125</v>
      </c>
      <c r="H399" s="4185">
        <v>0.72</v>
      </c>
      <c r="I399" s="4187" t="s">
        <v>1225</v>
      </c>
      <c r="J399" s="4187" t="s">
        <v>1292</v>
      </c>
      <c r="K399" s="4185">
        <f t="shared" si="11"/>
        <v>0.72</v>
      </c>
      <c r="L399" s="1268">
        <v>44360</v>
      </c>
      <c r="M399" s="4853">
        <v>44389</v>
      </c>
      <c r="N399" s="4853">
        <v>44389</v>
      </c>
      <c r="O399" s="4203" t="s">
        <v>19200</v>
      </c>
    </row>
    <row r="400" spans="1:15">
      <c r="A400" s="1253">
        <v>11</v>
      </c>
      <c r="B400" s="2623" t="s">
        <v>6780</v>
      </c>
      <c r="C400" s="1745">
        <v>393</v>
      </c>
      <c r="D400" s="1387" t="s">
        <v>7499</v>
      </c>
      <c r="E400" s="1448">
        <v>0</v>
      </c>
      <c r="F400" s="1745" t="s">
        <v>1225</v>
      </c>
      <c r="G400" s="1722" t="s">
        <v>1292</v>
      </c>
      <c r="H400" s="1448">
        <v>1.93</v>
      </c>
      <c r="I400" s="1722" t="s">
        <v>7500</v>
      </c>
      <c r="J400" s="1722" t="s">
        <v>1290</v>
      </c>
      <c r="K400" s="1448">
        <f t="shared" si="11"/>
        <v>1.93</v>
      </c>
      <c r="L400" s="1268">
        <v>44361</v>
      </c>
      <c r="M400" s="4841">
        <v>44344</v>
      </c>
      <c r="N400" s="4841">
        <v>44369</v>
      </c>
      <c r="O400" s="4203" t="s">
        <v>19200</v>
      </c>
    </row>
    <row r="401" spans="1:15">
      <c r="A401" s="4184">
        <v>11</v>
      </c>
      <c r="B401" s="4184" t="s">
        <v>6780</v>
      </c>
      <c r="C401" s="4184">
        <v>363</v>
      </c>
      <c r="D401" s="4187" t="s">
        <v>10410</v>
      </c>
      <c r="E401" s="4185">
        <v>0</v>
      </c>
      <c r="F401" s="4184" t="s">
        <v>1224</v>
      </c>
      <c r="G401" s="4187" t="s">
        <v>3869</v>
      </c>
      <c r="H401" s="4185">
        <v>5.01</v>
      </c>
      <c r="I401" s="4187" t="s">
        <v>1225</v>
      </c>
      <c r="J401" s="4187" t="s">
        <v>1292</v>
      </c>
      <c r="K401" s="4185">
        <f t="shared" si="11"/>
        <v>5.01</v>
      </c>
      <c r="L401" s="1268">
        <v>44362</v>
      </c>
      <c r="M401" s="4853">
        <v>44398</v>
      </c>
      <c r="N401" s="4853">
        <v>44406</v>
      </c>
      <c r="O401" s="4203" t="s">
        <v>19200</v>
      </c>
    </row>
    <row r="402" spans="1:15">
      <c r="A402" s="4184">
        <v>11</v>
      </c>
      <c r="B402" s="4184" t="s">
        <v>6780</v>
      </c>
      <c r="C402" s="4184">
        <v>104</v>
      </c>
      <c r="D402" s="4187" t="s">
        <v>20129</v>
      </c>
      <c r="E402" s="4185">
        <v>0</v>
      </c>
      <c r="F402" s="4184" t="s">
        <v>1224</v>
      </c>
      <c r="G402" s="4187" t="s">
        <v>3869</v>
      </c>
      <c r="H402" s="4185">
        <v>3.35</v>
      </c>
      <c r="I402" s="4187" t="s">
        <v>7510</v>
      </c>
      <c r="J402" s="4187" t="s">
        <v>7511</v>
      </c>
      <c r="K402" s="4185">
        <f t="shared" si="11"/>
        <v>3.35</v>
      </c>
      <c r="L402" s="1268">
        <v>44378</v>
      </c>
      <c r="M402" s="4853">
        <v>44390</v>
      </c>
      <c r="N402" s="4853">
        <v>44393</v>
      </c>
      <c r="O402" s="4203" t="s">
        <v>19200</v>
      </c>
    </row>
    <row r="403" spans="1:15">
      <c r="A403" s="4184">
        <v>11</v>
      </c>
      <c r="B403" s="4184" t="s">
        <v>6780</v>
      </c>
      <c r="C403" s="4184">
        <v>210</v>
      </c>
      <c r="D403" s="4187" t="s">
        <v>13708</v>
      </c>
      <c r="E403" s="4185">
        <v>0</v>
      </c>
      <c r="F403" s="4184" t="s">
        <v>1224</v>
      </c>
      <c r="G403" s="4187" t="s">
        <v>3869</v>
      </c>
      <c r="H403" s="4185">
        <v>1.02</v>
      </c>
      <c r="I403" s="4187" t="s">
        <v>33</v>
      </c>
      <c r="J403" s="4187" t="s">
        <v>33</v>
      </c>
      <c r="K403" s="4185">
        <f t="shared" si="11"/>
        <v>1.02</v>
      </c>
      <c r="L403" s="1268">
        <v>44379</v>
      </c>
      <c r="M403" s="4853">
        <v>44396</v>
      </c>
      <c r="N403" s="4853">
        <v>44396</v>
      </c>
      <c r="O403" s="4203" t="s">
        <v>19200</v>
      </c>
    </row>
  </sheetData>
  <sortState ref="A4:O246">
    <sortCondition ref="K4:K246"/>
  </sortState>
  <customSheetViews>
    <customSheetView guid="{79AD5FB7-84BA-40F8-B93E-7F6D3F799515}" topLeftCell="B100">
      <selection activeCell="N85" sqref="N85"/>
      <pageMargins left="0.7" right="0.7" top="0.75" bottom="0.75" header="0.3" footer="0.3"/>
      <pageSetup paperSize="17" orientation="landscape" r:id="rId1"/>
    </customSheetView>
    <customSheetView guid="{A3593EDC-2197-4283-B58F-E8F46865F6B0}" topLeftCell="A94">
      <selection activeCell="L117" sqref="L117"/>
      <pageMargins left="0.7" right="0.7" top="0.75" bottom="0.75" header="0.3" footer="0.3"/>
      <pageSetup paperSize="17" fitToHeight="0" orientation="landscape" r:id="rId2"/>
      <headerFooter>
        <oddHeader>&amp;C2016 Shoulder &amp; Ditches</oddHeader>
      </headerFooter>
    </customSheetView>
    <customSheetView guid="{39DE2760-0BFC-4719-B1E4-380C3A7079FC}">
      <selection activeCell="M29" sqref="M29"/>
      <pageMargins left="0.7" right="0.7" top="0.75" bottom="0.75" header="0.3" footer="0.3"/>
    </customSheetView>
    <customSheetView guid="{6CF4F969-58DE-4028-9DCC-C6E713BA1EE8}">
      <selection activeCell="M29" sqref="M29"/>
      <pageMargins left="0.7" right="0.7" top="0.75" bottom="0.75" header="0.3" footer="0.3"/>
    </customSheetView>
    <customSheetView guid="{854D26F6-556C-4832-93A1-027DC2E7489A}">
      <selection activeCell="M29" sqref="M29"/>
      <pageMargins left="0.7" right="0.7" top="0.75" bottom="0.75" header="0.3" footer="0.3"/>
    </customSheetView>
    <customSheetView guid="{1187C2EC-E8C1-47BD-824F-A093AEDCF8A3}">
      <selection activeCell="M29" sqref="M29"/>
      <pageMargins left="0.7" right="0.7" top="0.75" bottom="0.75" header="0.3" footer="0.3"/>
      <pageSetup orientation="portrait" r:id="rId3"/>
    </customSheetView>
    <customSheetView guid="{56D62996-4B64-4559-A57F-952A7719E60C}" showPageBreaks="1">
      <selection activeCell="M29" sqref="M29"/>
      <pageMargins left="0.7" right="0.7" top="0.75" bottom="0.75" header="0.3" footer="0.3"/>
      <pageSetup orientation="portrait" r:id="rId4"/>
    </customSheetView>
    <customSheetView guid="{D38925AC-49E8-4240-B4C4-15DDEAD2A52A}" topLeftCell="C1">
      <selection activeCell="N23" sqref="N23"/>
      <pageMargins left="0.7" right="0.7" top="0.75" bottom="0.75" header="0.3" footer="0.3"/>
    </customSheetView>
    <customSheetView guid="{BBB634EE-F2D2-401C-80C5-834C06C8684E}" topLeftCell="C1">
      <selection activeCell="N23" sqref="N23"/>
      <pageMargins left="0.7" right="0.7" top="0.75" bottom="0.75" header="0.3" footer="0.3"/>
    </customSheetView>
    <customSheetView guid="{2C5FEC20-E906-4956-A88D-6EAAC0747B30}" topLeftCell="C1">
      <selection activeCell="N23" sqref="N23"/>
      <pageMargins left="0.7" right="0.7" top="0.75" bottom="0.75" header="0.3" footer="0.3"/>
    </customSheetView>
    <customSheetView guid="{F9A994EF-45B5-4EB9-AA72-BA8C2214CFE1}">
      <selection activeCell="M29" sqref="M29"/>
      <pageMargins left="0.7" right="0.7" top="0.75" bottom="0.75" header="0.3" footer="0.3"/>
    </customSheetView>
    <customSheetView guid="{600A9694-21CC-48F1-9DA2-8C0E3E8B5FA0}">
      <selection activeCell="M3" sqref="M3"/>
      <pageMargins left="0.7" right="0.7" top="0.75" bottom="0.75" header="0.3" footer="0.3"/>
    </customSheetView>
    <customSheetView guid="{344E436F-251D-4C51-AB7E-9264FEC9FA05}">
      <selection activeCell="M29" sqref="M29"/>
      <pageMargins left="0.7" right="0.7" top="0.75" bottom="0.75" header="0.3" footer="0.3"/>
    </customSheetView>
    <customSheetView guid="{0546D35D-D495-4ABF-8CD5-906F9854F6B9}">
      <selection activeCell="M29" sqref="M29"/>
      <pageMargins left="0.7" right="0.7" top="0.75" bottom="0.75" header="0.3" footer="0.3"/>
    </customSheetView>
    <customSheetView guid="{58D92D3D-F9DC-4070-8DAB-284558C682C9}">
      <selection activeCell="M29" sqref="M29"/>
      <pageMargins left="0.7" right="0.7" top="0.75" bottom="0.75" header="0.3" footer="0.3"/>
    </customSheetView>
    <customSheetView guid="{DD0AAC79-0110-4B1B-BB25-2C4FE9ED31F4}">
      <selection activeCell="M29" sqref="M29"/>
      <pageMargins left="0.7" right="0.7" top="0.75" bottom="0.75" header="0.3" footer="0.3"/>
    </customSheetView>
    <customSheetView guid="{423EC763-4105-4509-B307-318A5394E372}">
      <selection activeCell="M29" sqref="M29"/>
      <pageMargins left="0.7" right="0.7" top="0.75" bottom="0.75" header="0.3" footer="0.3"/>
    </customSheetView>
    <customSheetView guid="{7FDB354D-BBFC-467C-9214-DEA80979E90C}">
      <selection activeCell="M29" sqref="M29"/>
      <pageMargins left="0.7" right="0.7" top="0.75" bottom="0.75" header="0.3" footer="0.3"/>
    </customSheetView>
    <customSheetView guid="{B98680F5-9992-4B15-9195-313E46832CE7}">
      <selection activeCell="M29" sqref="M29"/>
      <pageMargins left="0.7" right="0.7" top="0.75" bottom="0.75" header="0.3" footer="0.3"/>
    </customSheetView>
    <customSheetView guid="{2CAD6BBA-D926-4B66-9703-7E419ED6E99E}">
      <selection activeCell="M29" sqref="M29"/>
      <pageMargins left="0.7" right="0.7" top="0.75" bottom="0.75" header="0.3" footer="0.3"/>
    </customSheetView>
    <customSheetView guid="{64C3C58B-5EDF-4A0D-9A08-4E76AD2C2831}">
      <selection activeCell="M3" sqref="M3"/>
      <pageMargins left="0.7" right="0.7" top="0.75" bottom="0.75" header="0.3" footer="0.3"/>
    </customSheetView>
    <customSheetView guid="{23935FAA-2CC8-4E3D-A833-6D530319EE28}">
      <selection activeCell="M29" sqref="M29"/>
      <pageMargins left="0.7" right="0.7" top="0.75" bottom="0.75" header="0.3" footer="0.3"/>
    </customSheetView>
    <customSheetView guid="{E7B49325-7A41-4A22-9EA5-2C4D363DA8F1}">
      <selection activeCell="M29" sqref="M29"/>
      <pageMargins left="0.7" right="0.7" top="0.75" bottom="0.75" header="0.3" footer="0.3"/>
    </customSheetView>
    <customSheetView guid="{FAC928FB-1728-4FB7-8ECE-85A8DE4D0ADF}">
      <selection activeCell="M29" sqref="M29"/>
      <pageMargins left="0.7" right="0.7" top="0.75" bottom="0.75" header="0.3" footer="0.3"/>
    </customSheetView>
    <customSheetView guid="{8C4D76D8-AA45-48E9-9804-BEEAA7B08B03}">
      <selection activeCell="M29" sqref="M29"/>
      <pageMargins left="0.7" right="0.7" top="0.75" bottom="0.75" header="0.3" footer="0.3"/>
    </customSheetView>
    <customSheetView guid="{862ECE3E-CBCF-4644-8210-D1EDA2099D3A}">
      <selection activeCell="M29" sqref="M29"/>
      <pageMargins left="0.7" right="0.7" top="0.75" bottom="0.75" header="0.3" footer="0.3"/>
    </customSheetView>
    <customSheetView guid="{EE1B2E10-D8FD-451C-B1E1-0B98F6A560DF}">
      <selection activeCell="M29" sqref="M29"/>
      <pageMargins left="0.7" right="0.7" top="0.75" bottom="0.75" header="0.3" footer="0.3"/>
    </customSheetView>
    <customSheetView guid="{7964114C-CB29-4D99-9806-CFB993D96184}">
      <selection activeCell="A36" sqref="A36:XFD36"/>
      <pageMargins left="0.7" right="0.7" top="0.75" bottom="0.75" header="0.3" footer="0.3"/>
    </customSheetView>
    <customSheetView guid="{A7CCEAC1-D48B-40D0-9479-364198DE80EF}" topLeftCell="E1">
      <selection activeCell="K38" sqref="J38:K38"/>
      <pageMargins left="0.7" right="0.7" top="0.75" bottom="0.75" header="0.3" footer="0.3"/>
      <pageSetup orientation="portrait" r:id="rId5"/>
    </customSheetView>
    <customSheetView guid="{68F5884F-4969-4575-BF13-5CC01FC32956}">
      <selection activeCell="M29" sqref="M29"/>
      <pageMargins left="0.7" right="0.7" top="0.75" bottom="0.75" header="0.3" footer="0.3"/>
    </customSheetView>
    <customSheetView guid="{29758B78-03D3-4D8E-AD37-F25D1BDCFD7B}">
      <selection activeCell="M29" sqref="M29"/>
      <pageMargins left="0.7" right="0.7" top="0.75" bottom="0.75" header="0.3" footer="0.3"/>
    </customSheetView>
    <customSheetView guid="{DE99B454-ED50-4848-ADC8-212B34E74919}">
      <selection activeCell="M29" sqref="M29"/>
      <pageMargins left="0.7" right="0.7" top="0.75" bottom="0.75" header="0.3" footer="0.3"/>
    </customSheetView>
    <customSheetView guid="{8CB2D929-C7E4-4180-B163-8A2824806B17}">
      <selection activeCell="M29" sqref="M29"/>
      <pageMargins left="0.7" right="0.7" top="0.75" bottom="0.75" header="0.3" footer="0.3"/>
    </customSheetView>
    <customSheetView guid="{34D85203-2D51-4355-8027-8019AB86EBCF}">
      <selection activeCell="M29" sqref="M29"/>
      <pageMargins left="0.7" right="0.7" top="0.75" bottom="0.75" header="0.3" footer="0.3"/>
    </customSheetView>
    <customSheetView guid="{89CCDF41-F1C9-4313-9F31-D107B3C76DDB}">
      <selection activeCell="M29" sqref="M29"/>
      <pageMargins left="0.7" right="0.7" top="0.75" bottom="0.75" header="0.3" footer="0.3"/>
    </customSheetView>
    <customSheetView guid="{726AD29E-1BFF-4E2F-9960-EE7743278367}">
      <selection activeCell="M29" sqref="M29"/>
      <pageMargins left="0.7" right="0.7" top="0.75" bottom="0.75" header="0.3" footer="0.3"/>
    </customSheetView>
    <customSheetView guid="{2F42E84F-7DBF-4A75-A7B3-62028DAEBF1A}">
      <selection activeCell="M29" sqref="M29"/>
      <pageMargins left="0.7" right="0.7" top="0.75" bottom="0.75" header="0.3" footer="0.3"/>
    </customSheetView>
    <customSheetView guid="{2B685D48-0292-4AA7-9819-853B2AEC1DD4}">
      <selection activeCell="M29" sqref="M29"/>
      <pageMargins left="0.7" right="0.7" top="0.75" bottom="0.75" header="0.3" footer="0.3"/>
    </customSheetView>
    <customSheetView guid="{4B0AA991-6767-4D57-B414-24103CB6BBB4}">
      <selection activeCell="M29" sqref="M29"/>
      <pageMargins left="0.7" right="0.7" top="0.75" bottom="0.75" header="0.3" footer="0.3"/>
    </customSheetView>
    <customSheetView guid="{8E86F10A-A699-45F6-98BE-FE12C92DC001}">
      <pageMargins left="0.7" right="0.7" top="0.75" bottom="0.75" header="0.3" footer="0.3"/>
    </customSheetView>
    <customSheetView guid="{47F7A3CE-B782-485F-A003-C143096A6054}">
      <pageMargins left="0.7" right="0.7" top="0.75" bottom="0.75" header="0.3" footer="0.3"/>
    </customSheetView>
    <customSheetView guid="{39B6890E-9E43-4C41-84C2-BE54C196CF6B}">
      <selection activeCell="M29" sqref="M29"/>
      <pageMargins left="0.7" right="0.7" top="0.75" bottom="0.75" header="0.3" footer="0.3"/>
    </customSheetView>
    <customSheetView guid="{5C12847A-1A36-4653-8A29-4B40BE88BC31}">
      <selection activeCell="M29" sqref="M29"/>
      <pageMargins left="0.7" right="0.7" top="0.75" bottom="0.75" header="0.3" footer="0.3"/>
    </customSheetView>
    <customSheetView guid="{72622A5F-562A-4F46-80A6-FB340FA923E4}">
      <selection activeCell="M29" sqref="M29"/>
      <pageMargins left="0.7" right="0.7" top="0.75" bottom="0.75" header="0.3" footer="0.3"/>
    </customSheetView>
    <customSheetView guid="{3A3E5217-495A-42D4-92E9-DBDDFA0133B2}">
      <selection activeCell="M29" sqref="M29"/>
      <pageMargins left="0.7" right="0.7" top="0.75" bottom="0.75" header="0.3" footer="0.3"/>
    </customSheetView>
    <customSheetView guid="{60CB8EE4-B91C-4012-A081-CCBA186E6839}">
      <selection activeCell="M29" sqref="M29"/>
      <pageMargins left="0.7" right="0.7" top="0.75" bottom="0.75" header="0.3" footer="0.3"/>
    </customSheetView>
    <customSheetView guid="{B8A5C91A-AD33-4DF4-A694-672D147217B5}">
      <selection activeCell="M29" sqref="M29"/>
      <pageMargins left="0.7" right="0.7" top="0.75" bottom="0.75" header="0.3" footer="0.3"/>
    </customSheetView>
    <customSheetView guid="{6A065346-6EC6-4D7F-9DF7-3658D614503A}">
      <selection activeCell="M29" sqref="M29"/>
      <pageMargins left="0.7" right="0.7" top="0.75" bottom="0.75" header="0.3" footer="0.3"/>
    </customSheetView>
    <customSheetView guid="{6BC667A8-B269-4F56-A803-5E4093D12764}">
      <selection activeCell="M29" sqref="M29"/>
      <pageMargins left="0.7" right="0.7" top="0.75" bottom="0.75" header="0.3" footer="0.3"/>
    </customSheetView>
    <customSheetView guid="{4075A10A-29EA-4A39-8C87-92C314459964}">
      <selection activeCell="M29" sqref="M29"/>
      <pageMargins left="0.7" right="0.7" top="0.75" bottom="0.75" header="0.3" footer="0.3"/>
    </customSheetView>
    <customSheetView guid="{D07D711A-BCB9-4378-B863-4CB7EB1E0F9F}">
      <selection activeCell="M29" sqref="M29"/>
      <pageMargins left="0.7" right="0.7" top="0.75" bottom="0.75" header="0.3" footer="0.3"/>
    </customSheetView>
    <customSheetView guid="{CE3A1CF7-6A47-4ED0-B4C6-D84228F6384A}">
      <selection activeCell="M29" sqref="M29"/>
      <pageMargins left="0.7" right="0.7" top="0.75" bottom="0.75" header="0.3" footer="0.3"/>
    </customSheetView>
    <customSheetView guid="{A6CAB246-C66C-4430-B883-E3AB4CA85CD3}" topLeftCell="C1">
      <selection activeCell="N23" sqref="N23"/>
      <pageMargins left="0.7" right="0.7" top="0.75" bottom="0.75" header="0.3" footer="0.3"/>
    </customSheetView>
    <customSheetView guid="{A1494558-1040-4A63-BC7C-D39B992B3E56}">
      <selection activeCell="M29" sqref="M29"/>
      <pageMargins left="0.7" right="0.7" top="0.75" bottom="0.75" header="0.3" footer="0.3"/>
    </customSheetView>
    <customSheetView guid="{1D116760-CC87-4F16-87B4-C7A61320F480}">
      <selection activeCell="N23" sqref="N23"/>
      <pageMargins left="0.7" right="0.7" top="0.75" bottom="0.75" header="0.3" footer="0.3"/>
    </customSheetView>
    <customSheetView guid="{0CF2EC10-BDE2-491E-A077-01A8E5B1EBEC}">
      <selection activeCell="M29" sqref="M29"/>
      <pageMargins left="0.7" right="0.7" top="0.75" bottom="0.75" header="0.3" footer="0.3"/>
    </customSheetView>
    <customSheetView guid="{F88BCD3F-34B6-43CB-BC45-E51462EBF67F}">
      <selection activeCell="M29" sqref="M29"/>
      <pageMargins left="0.7" right="0.7" top="0.75" bottom="0.75" header="0.3" footer="0.3"/>
    </customSheetView>
    <customSheetView guid="{1749D216-7950-497C-B39A-63FBE4D03B8C}">
      <selection activeCell="M29" sqref="M29"/>
      <pageMargins left="0.7" right="0.7" top="0.75" bottom="0.75" header="0.3" footer="0.3"/>
    </customSheetView>
    <customSheetView guid="{7FA40027-7B17-499A-B359-A5EF5225CCED}">
      <selection activeCell="M3" sqref="M3"/>
      <pageMargins left="0.7" right="0.7" top="0.75" bottom="0.75" header="0.3" footer="0.3"/>
    </customSheetView>
    <customSheetView guid="{34D72504-BFF0-4EA8-8FC8-7543DC9590F6}">
      <selection activeCell="M3" sqref="M3"/>
      <pageMargins left="0.7" right="0.7" top="0.75" bottom="0.75" header="0.3" footer="0.3"/>
    </customSheetView>
    <customSheetView guid="{72F1F4A7-FA3D-4AAA-B9F7-0B7CBCF937A0}">
      <selection activeCell="M29" sqref="M29"/>
      <pageMargins left="0.7" right="0.7" top="0.75" bottom="0.75" header="0.3" footer="0.3"/>
    </customSheetView>
    <customSheetView guid="{08FE8395-D523-42C1-83CE-E79D67FD8F6E}">
      <selection activeCell="M3" sqref="M3"/>
      <pageMargins left="0.7" right="0.7" top="0.75" bottom="0.75" header="0.3" footer="0.3"/>
    </customSheetView>
    <customSheetView guid="{1CAAE197-33E6-4BF2-B4DE-FDE07E8BBF88}" topLeftCell="C1">
      <selection activeCell="N23" sqref="N23"/>
      <pageMargins left="0.7" right="0.7" top="0.75" bottom="0.75" header="0.3" footer="0.3"/>
    </customSheetView>
    <customSheetView guid="{0B1CD487-A10E-47AA-97E1-782E43B555C4}">
      <selection activeCell="M29" sqref="M29"/>
      <pageMargins left="0.7" right="0.7" top="0.75" bottom="0.75" header="0.3" footer="0.3"/>
    </customSheetView>
    <customSheetView guid="{AF97F53F-CC36-44C1-9ECD-DF5129B3E6B5}">
      <selection activeCell="M29" sqref="M29"/>
      <pageMargins left="0.7" right="0.7" top="0.75" bottom="0.75" header="0.3" footer="0.3"/>
    </customSheetView>
    <customSheetView guid="{FD6F7CAF-FB1E-4C3B-BC17-A805CA3477EF}">
      <selection activeCell="M29" sqref="M29"/>
      <pageMargins left="0.7" right="0.7" top="0.75" bottom="0.75" header="0.3" footer="0.3"/>
    </customSheetView>
    <customSheetView guid="{FEDC4AFF-A1F9-4866-BED0-75319FE928CF}" topLeftCell="A52">
      <selection activeCell="P69" sqref="P69"/>
      <pageMargins left="0.7" right="0.7" top="0.75" bottom="0.75" header="0.3" footer="0.3"/>
    </customSheetView>
    <customSheetView guid="{BB41729E-AA2B-4B78-BC0A-1EFA069D5CFD}" topLeftCell="C1">
      <selection activeCell="N23" sqref="N23"/>
      <pageMargins left="0.7" right="0.7" top="0.75" bottom="0.75" header="0.3" footer="0.3"/>
    </customSheetView>
    <customSheetView guid="{7BB95B6A-5E37-4CAE-AF7D-1CC701D075E8}" topLeftCell="C1">
      <selection activeCell="N23" sqref="N23"/>
      <pageMargins left="0.7" right="0.7" top="0.75" bottom="0.75" header="0.3" footer="0.3"/>
    </customSheetView>
    <customSheetView guid="{2EC062F0-5386-4865-B10E-AAA41383D77F}" topLeftCell="C1">
      <selection activeCell="N23" sqref="N23"/>
      <pageMargins left="0.7" right="0.7" top="0.75" bottom="0.75" header="0.3" footer="0.3"/>
    </customSheetView>
    <customSheetView guid="{FC2532A6-77E2-4AF9-9A45-F247B0588659}">
      <selection activeCell="M3" sqref="M3"/>
      <pageMargins left="0.7" right="0.7" top="0.75" bottom="0.75" header="0.3" footer="0.3"/>
      <pageSetup paperSize="0" orientation="portrait" r:id="rId6"/>
    </customSheetView>
    <customSheetView guid="{A44DAB59-BE7A-4333-A5F2-74C8918F30B6}">
      <selection activeCell="M29" sqref="M29"/>
      <pageMargins left="0.7" right="0.7" top="0.75" bottom="0.75" header="0.3" footer="0.3"/>
    </customSheetView>
    <customSheetView guid="{03AFFCA8-9E14-4DB5-84F7-C730BD68291C}" topLeftCell="B100">
      <selection activeCell="N85" sqref="N85"/>
      <pageMargins left="0.7" right="0.7" top="0.75" bottom="0.75" header="0.3" footer="0.3"/>
      <pageSetup paperSize="17" orientation="landscape" r:id="rId7"/>
    </customSheetView>
    <customSheetView guid="{EC76EB35-067C-4DE7-B07A-226A5E409E79}">
      <selection activeCell="M29" sqref="M29"/>
      <pageMargins left="0.7" right="0.7" top="0.75" bottom="0.75" header="0.3" footer="0.3"/>
      <pageSetup orientation="portrait" r:id="rId8"/>
    </customSheetView>
    <customSheetView guid="{983A23DD-8020-461E-A6F4-2AEC4ED7324C}">
      <selection activeCell="M29" sqref="M29"/>
      <pageMargins left="0.7" right="0.7" top="0.75" bottom="0.75" header="0.3" footer="0.3"/>
    </customSheetView>
    <customSheetView guid="{D3731BF5-0429-4443-9A8C-8B29EB0DB856}">
      <selection activeCell="M29" sqref="M29"/>
      <pageMargins left="0.7" right="0.7" top="0.75" bottom="0.75" header="0.3" footer="0.3"/>
    </customSheetView>
    <customSheetView guid="{A530EBA0-4EDF-47E2-8165-36150308EFE0}">
      <selection activeCell="M29" sqref="M29"/>
      <pageMargins left="0.7" right="0.7" top="0.75" bottom="0.75" header="0.3" footer="0.3"/>
    </customSheetView>
    <customSheetView guid="{FE9B4351-E79D-4254-BAB9-133F96438B1B}" topLeftCell="B100">
      <selection activeCell="N85" sqref="N85"/>
      <pageMargins left="0.7" right="0.7" top="0.75" bottom="0.75" header="0.3" footer="0.3"/>
      <pageSetup paperSize="17" orientation="landscape" r:id="rId9"/>
    </customSheetView>
    <customSheetView guid="{CA9519B9-3429-4BE9-9E5D-F85393E6AD13}" showPageBreaks="1" printArea="1" topLeftCell="B100">
      <selection activeCell="N85" sqref="N85"/>
      <pageMargins left="0.7" right="0.7" top="0.75" bottom="0.75" header="0.3" footer="0.3"/>
      <pageSetup paperSize="17" orientation="landscape" r:id="rId10"/>
    </customSheetView>
  </customSheetViews>
  <pageMargins left="0.7" right="0.7" top="0.75" bottom="0.75" header="0.3" footer="0.3"/>
  <pageSetup paperSize="17" scale="93" fitToHeight="0" orientation="landscape" r:id="rId1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
    <pageSetUpPr fitToPage="1"/>
  </sheetPr>
  <dimension ref="A1:AC993"/>
  <sheetViews>
    <sheetView topLeftCell="A978" zoomScale="85" zoomScaleNormal="85" workbookViewId="0">
      <selection activeCell="M745" sqref="M745"/>
    </sheetView>
  </sheetViews>
  <sheetFormatPr defaultRowHeight="15"/>
  <cols>
    <col min="1" max="1" width="11.42578125" style="532" customWidth="1"/>
    <col min="2" max="2" width="9.42578125" style="362"/>
    <col min="3" max="3" width="11.42578125" style="362" customWidth="1"/>
    <col min="4" max="4" width="9.5703125" style="362" customWidth="1"/>
    <col min="5" max="5" width="39.5703125" style="362" customWidth="1"/>
    <col min="6" max="6" width="11.5703125" style="3363" customWidth="1"/>
    <col min="7" max="7" width="10.42578125" style="3363" customWidth="1"/>
    <col min="8" max="9" width="10.42578125" style="362" customWidth="1"/>
    <col min="10" max="10" width="12.5703125" style="3456" customWidth="1"/>
    <col min="11" max="11" width="13.5703125" style="362" customWidth="1"/>
    <col min="12" max="14" width="13.5703125" style="3364" customWidth="1"/>
    <col min="15" max="16" width="17.5703125" style="3364" customWidth="1"/>
    <col min="17" max="17" width="44.5703125" style="3335" customWidth="1"/>
    <col min="18" max="18" width="19.5703125" style="680" customWidth="1"/>
    <col min="19" max="19" width="16" style="197" customWidth="1"/>
    <col min="20" max="20" width="41.42578125" style="358" customWidth="1"/>
    <col min="23" max="24" width="9.42578125" style="395"/>
  </cols>
  <sheetData>
    <row r="1" spans="3:22" ht="19.5" thickBot="1">
      <c r="C1" s="1483"/>
      <c r="D1" s="1483"/>
      <c r="E1" s="1483"/>
      <c r="F1" s="3294"/>
      <c r="G1" s="3294"/>
      <c r="H1" s="1483" t="s">
        <v>3065</v>
      </c>
      <c r="I1" s="1483" t="s">
        <v>3066</v>
      </c>
      <c r="J1" s="3444" t="s">
        <v>3067</v>
      </c>
      <c r="K1" s="1483" t="s">
        <v>3068</v>
      </c>
      <c r="L1" s="3295" t="s">
        <v>3069</v>
      </c>
      <c r="M1" s="3295"/>
      <c r="N1" s="3295"/>
      <c r="O1" s="3295"/>
      <c r="P1" s="3295"/>
      <c r="Q1" s="3296">
        <v>2013</v>
      </c>
      <c r="R1" s="1485"/>
      <c r="S1" s="1484"/>
      <c r="T1" s="1480"/>
    </row>
    <row r="2" spans="3:22" ht="15.75">
      <c r="C2" s="259"/>
      <c r="D2" s="261" t="s">
        <v>0</v>
      </c>
      <c r="E2" s="260"/>
      <c r="F2" s="3297" t="s">
        <v>9</v>
      </c>
      <c r="G2" s="4254"/>
      <c r="H2" s="260"/>
      <c r="I2" s="259" t="s">
        <v>10</v>
      </c>
      <c r="J2" s="3445"/>
      <c r="K2" s="261"/>
      <c r="L2" s="3298"/>
      <c r="M2" s="3299"/>
      <c r="N2" s="3299"/>
      <c r="O2" s="3299"/>
      <c r="P2" s="3299"/>
      <c r="Q2" s="3300"/>
      <c r="R2" s="597"/>
      <c r="S2" s="831"/>
      <c r="T2" s="372"/>
    </row>
    <row r="3" spans="3:22" ht="30">
      <c r="C3" s="128" t="s">
        <v>7</v>
      </c>
      <c r="D3" s="120" t="s">
        <v>1</v>
      </c>
      <c r="E3" s="117" t="s">
        <v>2</v>
      </c>
      <c r="F3" s="3301" t="s">
        <v>3</v>
      </c>
      <c r="G3" s="4255" t="s">
        <v>4</v>
      </c>
      <c r="H3" s="117" t="s">
        <v>5</v>
      </c>
      <c r="I3" s="128" t="s">
        <v>6</v>
      </c>
      <c r="J3" s="3446" t="s">
        <v>4</v>
      </c>
      <c r="K3" s="117" t="s">
        <v>2</v>
      </c>
      <c r="L3" s="3302" t="s">
        <v>8</v>
      </c>
      <c r="M3" s="3303"/>
      <c r="N3" s="3303"/>
      <c r="O3" s="3303"/>
      <c r="P3" s="3303"/>
      <c r="Q3" s="3304" t="s">
        <v>14</v>
      </c>
      <c r="R3" s="1030" t="s">
        <v>1274</v>
      </c>
      <c r="S3" s="201" t="s">
        <v>2059</v>
      </c>
      <c r="T3" s="373" t="s">
        <v>11</v>
      </c>
      <c r="U3">
        <v>1</v>
      </c>
      <c r="V3">
        <v>2</v>
      </c>
    </row>
    <row r="4" spans="3:22">
      <c r="C4" s="363" t="s">
        <v>1221</v>
      </c>
      <c r="D4" s="361">
        <v>46</v>
      </c>
      <c r="E4" s="3305" t="s">
        <v>1984</v>
      </c>
      <c r="F4" s="3306">
        <v>0</v>
      </c>
      <c r="G4" s="4256">
        <v>18</v>
      </c>
      <c r="H4" s="3307" t="s">
        <v>1985</v>
      </c>
      <c r="I4" s="3308">
        <v>3.81</v>
      </c>
      <c r="J4" s="3447" t="s">
        <v>413</v>
      </c>
      <c r="K4" s="3305" t="s">
        <v>1986</v>
      </c>
      <c r="L4" s="3309">
        <v>3.81</v>
      </c>
      <c r="M4" s="3310"/>
      <c r="N4" s="3310"/>
      <c r="O4" s="3848"/>
      <c r="P4" s="3848"/>
      <c r="Q4" s="3311">
        <v>41255</v>
      </c>
      <c r="R4" s="1254"/>
      <c r="S4" s="832">
        <v>41354</v>
      </c>
      <c r="T4" s="374" t="s">
        <v>1481</v>
      </c>
      <c r="U4" s="17"/>
    </row>
    <row r="5" spans="3:22">
      <c r="C5" s="73" t="s">
        <v>1221</v>
      </c>
      <c r="D5" s="73">
        <v>51</v>
      </c>
      <c r="E5" s="118" t="s">
        <v>1987</v>
      </c>
      <c r="F5" s="3312">
        <v>0</v>
      </c>
      <c r="G5" s="3342">
        <v>51</v>
      </c>
      <c r="H5" s="162" t="s">
        <v>1987</v>
      </c>
      <c r="I5" s="121">
        <v>4.7</v>
      </c>
      <c r="J5" s="3448" t="s">
        <v>1988</v>
      </c>
      <c r="K5" s="118" t="s">
        <v>1989</v>
      </c>
      <c r="L5" s="3313">
        <v>4.7</v>
      </c>
      <c r="M5" s="3314"/>
      <c r="N5" s="3314"/>
      <c r="O5" s="3849"/>
      <c r="P5" s="3849"/>
      <c r="Q5" s="3315">
        <v>41310</v>
      </c>
      <c r="R5" s="1255"/>
      <c r="S5" s="678">
        <v>41361</v>
      </c>
      <c r="T5" s="82" t="s">
        <v>1481</v>
      </c>
    </row>
    <row r="6" spans="3:22">
      <c r="C6" s="73" t="s">
        <v>1221</v>
      </c>
      <c r="D6" s="73">
        <v>192</v>
      </c>
      <c r="E6" s="118" t="s">
        <v>1990</v>
      </c>
      <c r="F6" s="3312">
        <v>0</v>
      </c>
      <c r="G6" s="3342">
        <v>191</v>
      </c>
      <c r="H6" s="162" t="s">
        <v>1991</v>
      </c>
      <c r="I6" s="121">
        <v>1.1100000000000001</v>
      </c>
      <c r="J6" s="3448">
        <v>192</v>
      </c>
      <c r="K6" s="118" t="s">
        <v>1992</v>
      </c>
      <c r="L6" s="3313">
        <v>1.1100000000000001</v>
      </c>
      <c r="M6" s="3314"/>
      <c r="N6" s="3314"/>
      <c r="O6" s="3849"/>
      <c r="P6" s="3849"/>
      <c r="Q6" s="3315">
        <v>41338</v>
      </c>
      <c r="R6" s="1255"/>
      <c r="S6" s="678">
        <v>41339</v>
      </c>
      <c r="T6" s="82" t="s">
        <v>1993</v>
      </c>
    </row>
    <row r="7" spans="3:22">
      <c r="C7" s="73" t="s">
        <v>1221</v>
      </c>
      <c r="D7" s="73">
        <v>800</v>
      </c>
      <c r="E7" s="3316" t="s">
        <v>1994</v>
      </c>
      <c r="F7" s="3312">
        <v>0</v>
      </c>
      <c r="G7" s="3342">
        <v>800</v>
      </c>
      <c r="H7" s="162" t="s">
        <v>1995</v>
      </c>
      <c r="I7" s="73">
        <v>0.32</v>
      </c>
      <c r="J7" s="3448" t="s">
        <v>1178</v>
      </c>
      <c r="K7" s="118" t="s">
        <v>1996</v>
      </c>
      <c r="L7" s="3317">
        <v>0.32</v>
      </c>
      <c r="M7" s="3318"/>
      <c r="N7" s="3318"/>
      <c r="O7" s="3850"/>
      <c r="P7" s="3850"/>
      <c r="Q7" s="3315">
        <v>41345</v>
      </c>
      <c r="R7" s="1255"/>
      <c r="S7" s="833">
        <v>41345</v>
      </c>
      <c r="T7" s="82" t="s">
        <v>1993</v>
      </c>
    </row>
    <row r="8" spans="3:22">
      <c r="C8" s="73" t="s">
        <v>1221</v>
      </c>
      <c r="D8" s="73">
        <v>193</v>
      </c>
      <c r="E8" s="3316" t="s">
        <v>1997</v>
      </c>
      <c r="F8" s="3312">
        <v>0</v>
      </c>
      <c r="G8" s="3342" t="s">
        <v>1178</v>
      </c>
      <c r="H8" s="3319" t="s">
        <v>1996</v>
      </c>
      <c r="I8" s="73">
        <v>2.0299999999999998</v>
      </c>
      <c r="J8" s="3448" t="s">
        <v>1998</v>
      </c>
      <c r="K8" s="118" t="s">
        <v>1999</v>
      </c>
      <c r="L8" s="3320">
        <v>2.0299999999999998</v>
      </c>
      <c r="M8" s="3321"/>
      <c r="N8" s="3321"/>
      <c r="O8" s="3851"/>
      <c r="P8" s="3851"/>
      <c r="Q8" s="3315">
        <v>41344</v>
      </c>
      <c r="R8" s="1255"/>
      <c r="S8" s="83">
        <v>41347</v>
      </c>
      <c r="T8" s="81" t="s">
        <v>1993</v>
      </c>
    </row>
    <row r="9" spans="3:22">
      <c r="C9" s="73" t="s">
        <v>1221</v>
      </c>
      <c r="D9" s="73">
        <v>865</v>
      </c>
      <c r="E9" s="118" t="s">
        <v>2000</v>
      </c>
      <c r="F9" s="3312">
        <v>0</v>
      </c>
      <c r="G9" s="3342" t="s">
        <v>1178</v>
      </c>
      <c r="H9" s="162" t="s">
        <v>1996</v>
      </c>
      <c r="I9" s="121">
        <v>0.41</v>
      </c>
      <c r="J9" s="3448">
        <v>865</v>
      </c>
      <c r="K9" s="118" t="s">
        <v>2001</v>
      </c>
      <c r="L9" s="3320">
        <v>0.41</v>
      </c>
      <c r="M9" s="3321"/>
      <c r="N9" s="3321"/>
      <c r="O9" s="3851"/>
      <c r="P9" s="3851"/>
      <c r="Q9" s="3315">
        <v>41347</v>
      </c>
      <c r="R9" s="1255"/>
      <c r="S9" s="678">
        <v>41347</v>
      </c>
      <c r="T9" s="82" t="s">
        <v>2002</v>
      </c>
      <c r="U9" s="17"/>
    </row>
    <row r="10" spans="3:22">
      <c r="C10" s="73" t="s">
        <v>1221</v>
      </c>
      <c r="D10" s="73">
        <v>885</v>
      </c>
      <c r="E10" s="3316" t="s">
        <v>2003</v>
      </c>
      <c r="F10" s="3312">
        <v>0</v>
      </c>
      <c r="G10" s="3342" t="s">
        <v>1214</v>
      </c>
      <c r="H10" s="3319" t="s">
        <v>2004</v>
      </c>
      <c r="I10" s="73">
        <v>0.24</v>
      </c>
      <c r="J10" s="3448">
        <v>885</v>
      </c>
      <c r="K10" s="3316" t="s">
        <v>2003</v>
      </c>
      <c r="L10" s="3320">
        <v>0.24</v>
      </c>
      <c r="M10" s="3321"/>
      <c r="N10" s="3321"/>
      <c r="O10" s="3851"/>
      <c r="P10" s="3851"/>
      <c r="Q10" s="3315">
        <v>41353</v>
      </c>
      <c r="R10" s="1255"/>
      <c r="S10" s="678">
        <v>41353</v>
      </c>
      <c r="T10" s="82" t="s">
        <v>2002</v>
      </c>
    </row>
    <row r="11" spans="3:22">
      <c r="C11" s="73" t="s">
        <v>1221</v>
      </c>
      <c r="D11" s="73">
        <v>178</v>
      </c>
      <c r="E11" s="3316" t="s">
        <v>835</v>
      </c>
      <c r="F11" s="3312">
        <v>0</v>
      </c>
      <c r="G11" s="3342">
        <v>37</v>
      </c>
      <c r="H11" s="162" t="s">
        <v>2005</v>
      </c>
      <c r="I11" s="73">
        <v>0.55000000000000004</v>
      </c>
      <c r="J11" s="3448" t="s">
        <v>199</v>
      </c>
      <c r="K11" s="3316" t="s">
        <v>2006</v>
      </c>
      <c r="L11" s="3317">
        <v>0.55000000000000004</v>
      </c>
      <c r="M11" s="3318"/>
      <c r="N11" s="3318"/>
      <c r="O11" s="3850"/>
      <c r="P11" s="3850"/>
      <c r="Q11" s="3315">
        <v>41528</v>
      </c>
      <c r="R11" s="1256"/>
      <c r="S11" s="680">
        <v>41528</v>
      </c>
      <c r="T11" s="82" t="s">
        <v>2002</v>
      </c>
    </row>
    <row r="12" spans="3:22">
      <c r="C12" s="73" t="s">
        <v>1221</v>
      </c>
      <c r="D12" s="73">
        <v>194</v>
      </c>
      <c r="E12" s="3316" t="s">
        <v>2007</v>
      </c>
      <c r="F12" s="3312">
        <v>0</v>
      </c>
      <c r="G12" s="3342" t="s">
        <v>1178</v>
      </c>
      <c r="H12" s="162" t="s">
        <v>1996</v>
      </c>
      <c r="I12" s="121">
        <v>1</v>
      </c>
      <c r="J12" s="3448" t="s">
        <v>1998</v>
      </c>
      <c r="K12" s="118" t="s">
        <v>2008</v>
      </c>
      <c r="L12" s="3313">
        <v>1</v>
      </c>
      <c r="M12" s="3314"/>
      <c r="N12" s="3314"/>
      <c r="O12" s="3849"/>
      <c r="P12" s="3849"/>
      <c r="Q12" s="3315">
        <v>41353</v>
      </c>
      <c r="R12" s="1255"/>
      <c r="S12" s="678">
        <v>41353</v>
      </c>
      <c r="T12" s="82" t="s">
        <v>2009</v>
      </c>
    </row>
    <row r="13" spans="3:22">
      <c r="C13" s="73" t="s">
        <v>1221</v>
      </c>
      <c r="D13" s="73">
        <v>186</v>
      </c>
      <c r="E13" s="3316" t="s">
        <v>2010</v>
      </c>
      <c r="F13" s="3312">
        <v>0</v>
      </c>
      <c r="G13" s="3342" t="s">
        <v>1178</v>
      </c>
      <c r="H13" s="3319" t="s">
        <v>1996</v>
      </c>
      <c r="I13" s="121">
        <v>2.4900000000000002</v>
      </c>
      <c r="J13" s="3448" t="s">
        <v>413</v>
      </c>
      <c r="K13" s="3316" t="s">
        <v>1986</v>
      </c>
      <c r="L13" s="3320">
        <v>2.4900000000000002</v>
      </c>
      <c r="M13" s="3321"/>
      <c r="N13" s="3321"/>
      <c r="O13" s="3851"/>
      <c r="P13" s="3851"/>
      <c r="Q13" s="3315">
        <v>41352</v>
      </c>
      <c r="R13" s="1255"/>
      <c r="S13" s="678">
        <v>41352</v>
      </c>
      <c r="T13" s="82" t="s">
        <v>2009</v>
      </c>
      <c r="U13" s="17"/>
    </row>
    <row r="14" spans="3:22">
      <c r="C14" s="73" t="s">
        <v>1221</v>
      </c>
      <c r="D14" s="73">
        <v>329</v>
      </c>
      <c r="E14" s="118" t="s">
        <v>2011</v>
      </c>
      <c r="F14" s="3312">
        <v>0</v>
      </c>
      <c r="G14" s="3342" t="s">
        <v>413</v>
      </c>
      <c r="H14" s="162" t="s">
        <v>1986</v>
      </c>
      <c r="I14" s="73">
        <v>1.25</v>
      </c>
      <c r="J14" s="3448" t="s">
        <v>1178</v>
      </c>
      <c r="K14" s="118" t="s">
        <v>1996</v>
      </c>
      <c r="L14" s="3320">
        <v>1.25</v>
      </c>
      <c r="M14" s="3321"/>
      <c r="N14" s="3321"/>
      <c r="O14" s="3851"/>
      <c r="P14" s="3851"/>
      <c r="Q14" s="3315">
        <v>41351</v>
      </c>
      <c r="R14" s="1255"/>
      <c r="S14" s="678" t="s">
        <v>2012</v>
      </c>
      <c r="T14" s="375" t="s">
        <v>2009</v>
      </c>
    </row>
    <row r="15" spans="3:22">
      <c r="C15" s="73" t="s">
        <v>1221</v>
      </c>
      <c r="D15" s="73">
        <v>599</v>
      </c>
      <c r="E15" s="3316" t="s">
        <v>2013</v>
      </c>
      <c r="F15" s="3312">
        <v>0</v>
      </c>
      <c r="G15" s="3342">
        <v>137</v>
      </c>
      <c r="H15" s="162" t="s">
        <v>2014</v>
      </c>
      <c r="I15" s="121">
        <v>3.17</v>
      </c>
      <c r="J15" s="3448" t="s">
        <v>1988</v>
      </c>
      <c r="K15" s="118" t="s">
        <v>1989</v>
      </c>
      <c r="L15" s="3317">
        <v>3.17</v>
      </c>
      <c r="M15" s="3318"/>
      <c r="N15" s="3318"/>
      <c r="O15" s="3850"/>
      <c r="P15" s="3850"/>
      <c r="Q15" s="3315">
        <v>41358</v>
      </c>
      <c r="R15" s="1255"/>
      <c r="S15" s="833">
        <v>41372</v>
      </c>
      <c r="T15" s="82" t="s">
        <v>1481</v>
      </c>
    </row>
    <row r="16" spans="3:22">
      <c r="C16" s="73" t="s">
        <v>1221</v>
      </c>
      <c r="D16" s="73">
        <v>203</v>
      </c>
      <c r="E16" s="3316" t="s">
        <v>2015</v>
      </c>
      <c r="F16" s="3312">
        <v>0</v>
      </c>
      <c r="G16" s="3342" t="s">
        <v>1178</v>
      </c>
      <c r="H16" s="3319" t="s">
        <v>2016</v>
      </c>
      <c r="I16" s="73">
        <v>0.15</v>
      </c>
      <c r="J16" s="3448" t="s">
        <v>1178</v>
      </c>
      <c r="K16" s="3316" t="s">
        <v>2016</v>
      </c>
      <c r="L16" s="3313">
        <v>0.15</v>
      </c>
      <c r="M16" s="3314"/>
      <c r="N16" s="3314"/>
      <c r="O16" s="3849"/>
      <c r="P16" s="3849"/>
      <c r="Q16" s="3315">
        <v>41528</v>
      </c>
      <c r="R16" s="1255"/>
      <c r="S16" s="678">
        <v>41543</v>
      </c>
      <c r="T16" s="428"/>
    </row>
    <row r="17" spans="3:29">
      <c r="C17" s="73" t="s">
        <v>1221</v>
      </c>
      <c r="D17" s="73">
        <v>201</v>
      </c>
      <c r="E17" s="3316" t="s">
        <v>2017</v>
      </c>
      <c r="F17" s="3312">
        <v>0</v>
      </c>
      <c r="G17" s="3342">
        <v>22</v>
      </c>
      <c r="H17" s="3319" t="s">
        <v>2018</v>
      </c>
      <c r="I17" s="121">
        <v>4.34</v>
      </c>
      <c r="J17" s="3448" t="s">
        <v>1178</v>
      </c>
      <c r="K17" s="3316" t="s">
        <v>2016</v>
      </c>
      <c r="L17" s="3313">
        <v>4.34</v>
      </c>
      <c r="M17" s="3314"/>
      <c r="N17" s="3314"/>
      <c r="O17" s="3849"/>
      <c r="P17" s="3849"/>
      <c r="Q17" s="3315">
        <v>41372</v>
      </c>
      <c r="R17" s="1255"/>
      <c r="S17" s="678">
        <v>41400</v>
      </c>
      <c r="T17" s="82"/>
      <c r="U17" s="17"/>
    </row>
    <row r="18" spans="3:29">
      <c r="C18" s="165" t="s">
        <v>1221</v>
      </c>
      <c r="D18" s="165">
        <v>438</v>
      </c>
      <c r="E18" s="3322" t="s">
        <v>2019</v>
      </c>
      <c r="F18" s="3323">
        <v>0</v>
      </c>
      <c r="G18" s="4257">
        <v>201</v>
      </c>
      <c r="H18" s="166" t="s">
        <v>2017</v>
      </c>
      <c r="I18" s="73">
        <v>4.8600000000000003</v>
      </c>
      <c r="J18" s="3449" t="s">
        <v>1177</v>
      </c>
      <c r="K18" s="119" t="s">
        <v>1661</v>
      </c>
      <c r="L18" s="3313">
        <v>4.8600000000000003</v>
      </c>
      <c r="M18" s="3314"/>
      <c r="N18" s="3314"/>
      <c r="O18" s="3849"/>
      <c r="P18" s="3849"/>
      <c r="Q18" s="3324">
        <v>41381</v>
      </c>
      <c r="R18" s="1257"/>
      <c r="S18" s="677">
        <v>41400</v>
      </c>
      <c r="T18" s="376"/>
    </row>
    <row r="19" spans="3:29">
      <c r="C19" s="73" t="s">
        <v>1221</v>
      </c>
      <c r="D19" s="73">
        <v>22</v>
      </c>
      <c r="E19" s="118" t="s">
        <v>2018</v>
      </c>
      <c r="F19" s="3312">
        <v>0</v>
      </c>
      <c r="G19" s="3342">
        <v>16</v>
      </c>
      <c r="H19" s="162" t="s">
        <v>2020</v>
      </c>
      <c r="I19" s="73">
        <v>4.1100000000000003</v>
      </c>
      <c r="J19" s="3448">
        <v>22</v>
      </c>
      <c r="K19" s="118" t="s">
        <v>2018</v>
      </c>
      <c r="L19" s="3313">
        <v>4.1100000000000003</v>
      </c>
      <c r="M19" s="3314"/>
      <c r="N19" s="3314"/>
      <c r="O19" s="3849"/>
      <c r="P19" s="3849"/>
      <c r="Q19" s="3315">
        <v>41387</v>
      </c>
      <c r="R19" s="1255"/>
      <c r="S19" s="83">
        <v>41395</v>
      </c>
      <c r="T19" s="377"/>
    </row>
    <row r="20" spans="3:29">
      <c r="C20" s="73" t="s">
        <v>1221</v>
      </c>
      <c r="D20" s="73">
        <v>558</v>
      </c>
      <c r="E20" s="3316" t="s">
        <v>2021</v>
      </c>
      <c r="F20" s="3312">
        <v>0</v>
      </c>
      <c r="G20" s="3342">
        <v>22</v>
      </c>
      <c r="H20" s="162" t="s">
        <v>2018</v>
      </c>
      <c r="I20" s="73">
        <v>0.65</v>
      </c>
      <c r="J20" s="3448">
        <v>558</v>
      </c>
      <c r="K20" s="118" t="s">
        <v>2022</v>
      </c>
      <c r="L20" s="3317">
        <v>0.65</v>
      </c>
      <c r="M20" s="3318"/>
      <c r="N20" s="3318"/>
      <c r="O20" s="3850"/>
      <c r="P20" s="3850"/>
      <c r="Q20" s="3315">
        <v>41402</v>
      </c>
      <c r="R20" s="1255"/>
      <c r="S20" s="834">
        <v>41402</v>
      </c>
      <c r="T20" s="377"/>
    </row>
    <row r="21" spans="3:29">
      <c r="C21" s="73" t="s">
        <v>1221</v>
      </c>
      <c r="D21" s="73">
        <v>16</v>
      </c>
      <c r="E21" s="3316" t="s">
        <v>2020</v>
      </c>
      <c r="F21" s="3312">
        <v>0</v>
      </c>
      <c r="G21" s="3342" t="s">
        <v>2023</v>
      </c>
      <c r="H21" s="162" t="s">
        <v>1975</v>
      </c>
      <c r="I21" s="73">
        <v>10.84</v>
      </c>
      <c r="J21" s="3448">
        <v>16</v>
      </c>
      <c r="K21" s="118" t="s">
        <v>2024</v>
      </c>
      <c r="L21" s="3320">
        <v>10.84</v>
      </c>
      <c r="M21" s="3321"/>
      <c r="N21" s="3321"/>
      <c r="O21" s="3851"/>
      <c r="P21" s="3851"/>
      <c r="Q21" s="3315">
        <v>41464</v>
      </c>
      <c r="R21" s="1255"/>
      <c r="S21" s="83">
        <v>41480</v>
      </c>
      <c r="T21" s="377"/>
    </row>
    <row r="22" spans="3:29">
      <c r="C22" s="73" t="s">
        <v>1221</v>
      </c>
      <c r="D22" s="73">
        <v>350</v>
      </c>
      <c r="E22" s="118" t="s">
        <v>2025</v>
      </c>
      <c r="F22" s="3312">
        <v>0</v>
      </c>
      <c r="G22" s="3342" t="s">
        <v>199</v>
      </c>
      <c r="H22" s="162" t="s">
        <v>1975</v>
      </c>
      <c r="I22" s="73">
        <v>1.77</v>
      </c>
      <c r="J22" s="3448">
        <v>16</v>
      </c>
      <c r="K22" s="118" t="s">
        <v>2026</v>
      </c>
      <c r="L22" s="3313">
        <v>1.77</v>
      </c>
      <c r="M22" s="3314"/>
      <c r="N22" s="3314"/>
      <c r="O22" s="3849"/>
      <c r="P22" s="3849"/>
      <c r="Q22" s="3315">
        <v>41472</v>
      </c>
      <c r="R22" s="1255"/>
      <c r="S22" s="83">
        <v>41478</v>
      </c>
      <c r="T22" s="377"/>
      <c r="U22" s="17"/>
    </row>
    <row r="23" spans="3:29">
      <c r="C23" s="73" t="s">
        <v>1221</v>
      </c>
      <c r="D23" s="73">
        <v>624</v>
      </c>
      <c r="E23" s="3316" t="s">
        <v>2027</v>
      </c>
      <c r="F23" s="3312">
        <v>0</v>
      </c>
      <c r="G23" s="3342">
        <v>16</v>
      </c>
      <c r="H23" s="162" t="s">
        <v>2020</v>
      </c>
      <c r="I23" s="73">
        <v>0.13</v>
      </c>
      <c r="J23" s="3448">
        <v>624</v>
      </c>
      <c r="K23" s="118" t="s">
        <v>2027</v>
      </c>
      <c r="L23" s="3317">
        <v>0.13</v>
      </c>
      <c r="M23" s="3318"/>
      <c r="N23" s="3318"/>
      <c r="O23" s="3850"/>
      <c r="P23" s="3850"/>
      <c r="Q23" s="3315">
        <v>41472</v>
      </c>
      <c r="R23" s="1255"/>
      <c r="S23" s="833">
        <v>41472</v>
      </c>
      <c r="T23" s="81"/>
    </row>
    <row r="24" spans="3:29">
      <c r="C24" s="73" t="s">
        <v>1221</v>
      </c>
      <c r="D24" s="73">
        <v>744</v>
      </c>
      <c r="E24" s="118" t="s">
        <v>2028</v>
      </c>
      <c r="F24" s="3312">
        <v>0</v>
      </c>
      <c r="G24" s="3342" t="s">
        <v>39</v>
      </c>
      <c r="H24" s="162" t="s">
        <v>2029</v>
      </c>
      <c r="I24" s="73">
        <v>0.34</v>
      </c>
      <c r="J24" s="3448">
        <v>744</v>
      </c>
      <c r="K24" s="118" t="s">
        <v>2030</v>
      </c>
      <c r="L24" s="3313">
        <v>0.34</v>
      </c>
      <c r="M24" s="3314"/>
      <c r="N24" s="3314"/>
      <c r="O24" s="3849"/>
      <c r="P24" s="3849"/>
      <c r="Q24" s="3315">
        <v>41472</v>
      </c>
      <c r="R24" s="1255"/>
      <c r="S24" s="83">
        <v>41473</v>
      </c>
      <c r="T24" s="81"/>
    </row>
    <row r="25" spans="3:29">
      <c r="C25" s="73" t="s">
        <v>1221</v>
      </c>
      <c r="D25" s="73">
        <v>745</v>
      </c>
      <c r="E25" s="118" t="s">
        <v>2031</v>
      </c>
      <c r="F25" s="3312">
        <v>0</v>
      </c>
      <c r="G25" s="3342">
        <v>744</v>
      </c>
      <c r="H25" s="162" t="s">
        <v>2030</v>
      </c>
      <c r="I25" s="73">
        <v>0.21</v>
      </c>
      <c r="J25" s="3448">
        <v>745</v>
      </c>
      <c r="K25" s="118" t="s">
        <v>2031</v>
      </c>
      <c r="L25" s="3320">
        <v>0.21</v>
      </c>
      <c r="M25" s="3321"/>
      <c r="N25" s="3321"/>
      <c r="O25" s="3851"/>
      <c r="P25" s="3851"/>
      <c r="Q25" s="3315">
        <v>41472</v>
      </c>
      <c r="R25" s="1255"/>
      <c r="S25" s="83">
        <v>41473</v>
      </c>
      <c r="T25" s="81"/>
      <c r="U25" s="17"/>
    </row>
    <row r="26" spans="3:29">
      <c r="C26" s="73" t="s">
        <v>1221</v>
      </c>
      <c r="D26" s="73">
        <v>171</v>
      </c>
      <c r="E26" s="118" t="s">
        <v>2032</v>
      </c>
      <c r="F26" s="3312">
        <v>0</v>
      </c>
      <c r="G26" s="3342">
        <v>16</v>
      </c>
      <c r="H26" s="162" t="s">
        <v>2020</v>
      </c>
      <c r="I26" s="73">
        <v>2.29</v>
      </c>
      <c r="J26" s="3448" t="s">
        <v>1178</v>
      </c>
      <c r="K26" s="118" t="s">
        <v>2016</v>
      </c>
      <c r="L26" s="3320">
        <v>2.29</v>
      </c>
      <c r="M26" s="3321"/>
      <c r="N26" s="3321"/>
      <c r="O26" s="3851"/>
      <c r="P26" s="3851"/>
      <c r="Q26" s="3315">
        <v>41598</v>
      </c>
      <c r="R26" s="1258"/>
      <c r="S26" s="678">
        <v>41598</v>
      </c>
      <c r="T26" s="82"/>
    </row>
    <row r="27" spans="3:29">
      <c r="C27" s="73" t="s">
        <v>1221</v>
      </c>
      <c r="D27" s="73">
        <v>791</v>
      </c>
      <c r="E27" s="118" t="s">
        <v>2033</v>
      </c>
      <c r="F27" s="3312">
        <v>0</v>
      </c>
      <c r="G27" s="3342">
        <v>16</v>
      </c>
      <c r="H27" s="162" t="s">
        <v>2020</v>
      </c>
      <c r="I27" s="121">
        <v>0.67</v>
      </c>
      <c r="J27" s="3448">
        <v>791</v>
      </c>
      <c r="K27" s="118" t="s">
        <v>2033</v>
      </c>
      <c r="L27" s="3320">
        <v>0.67</v>
      </c>
      <c r="M27" s="3321"/>
      <c r="N27" s="3321"/>
      <c r="O27" s="3851"/>
      <c r="P27" s="3851"/>
      <c r="Q27" s="3324">
        <v>41478</v>
      </c>
      <c r="R27" s="1259"/>
      <c r="S27" s="678">
        <v>41479</v>
      </c>
      <c r="T27" s="82"/>
    </row>
    <row r="28" spans="3:29">
      <c r="C28" s="165" t="s">
        <v>1221</v>
      </c>
      <c r="D28" s="165">
        <v>779</v>
      </c>
      <c r="E28" s="119" t="s">
        <v>2034</v>
      </c>
      <c r="F28" s="3323">
        <v>0</v>
      </c>
      <c r="G28" s="4257" t="s">
        <v>1178</v>
      </c>
      <c r="H28" s="166" t="s">
        <v>2016</v>
      </c>
      <c r="I28" s="165">
        <v>2.0299999999999998</v>
      </c>
      <c r="J28" s="3449">
        <v>779</v>
      </c>
      <c r="K28" s="119" t="s">
        <v>2034</v>
      </c>
      <c r="L28" s="3313">
        <v>2.0299999999999998</v>
      </c>
      <c r="M28" s="3314"/>
      <c r="N28" s="3314"/>
      <c r="O28" s="3849"/>
      <c r="P28" s="3849"/>
      <c r="Q28" s="3325">
        <v>41226</v>
      </c>
      <c r="R28" s="1260"/>
      <c r="S28" s="152">
        <v>41226</v>
      </c>
      <c r="T28" s="378"/>
      <c r="U28" s="40"/>
      <c r="V28" s="40"/>
      <c r="W28" s="40"/>
      <c r="X28" s="40"/>
      <c r="Y28" s="40"/>
      <c r="Z28" s="40"/>
      <c r="AA28" s="40"/>
      <c r="AB28" s="40"/>
      <c r="AC28" s="40"/>
    </row>
    <row r="29" spans="3:29">
      <c r="C29" s="165" t="s">
        <v>1221</v>
      </c>
      <c r="D29" s="165">
        <v>889</v>
      </c>
      <c r="E29" s="119" t="s">
        <v>2035</v>
      </c>
      <c r="F29" s="3323">
        <v>0</v>
      </c>
      <c r="G29" s="4257">
        <v>16</v>
      </c>
      <c r="H29" s="166" t="s">
        <v>2020</v>
      </c>
      <c r="I29" s="165">
        <v>0.2</v>
      </c>
      <c r="J29" s="3449">
        <v>889</v>
      </c>
      <c r="K29" s="119" t="s">
        <v>2035</v>
      </c>
      <c r="L29" s="3313">
        <v>0.2</v>
      </c>
      <c r="M29" s="3314"/>
      <c r="N29" s="3314"/>
      <c r="O29" s="3849"/>
      <c r="P29" s="3849"/>
      <c r="Q29" s="3325">
        <v>41479</v>
      </c>
      <c r="R29" s="1260"/>
      <c r="S29" s="152">
        <v>41479</v>
      </c>
      <c r="T29" s="223"/>
      <c r="U29" s="40"/>
      <c r="V29" s="40"/>
      <c r="W29" s="40"/>
      <c r="X29" s="40"/>
      <c r="Y29" s="40"/>
      <c r="Z29" s="40"/>
      <c r="AA29" s="40"/>
      <c r="AB29" s="40"/>
      <c r="AC29" s="40"/>
    </row>
    <row r="30" spans="3:29">
      <c r="C30" s="165" t="s">
        <v>1221</v>
      </c>
      <c r="D30" s="165">
        <v>296</v>
      </c>
      <c r="E30" s="3326" t="s">
        <v>2036</v>
      </c>
      <c r="F30" s="3323">
        <v>0</v>
      </c>
      <c r="G30" s="4257">
        <v>205</v>
      </c>
      <c r="H30" s="3327" t="s">
        <v>2037</v>
      </c>
      <c r="I30" s="122">
        <v>2.5</v>
      </c>
      <c r="J30" s="3449">
        <v>16</v>
      </c>
      <c r="K30" s="3326" t="s">
        <v>2020</v>
      </c>
      <c r="L30" s="3313">
        <v>2.5</v>
      </c>
      <c r="M30" s="3314"/>
      <c r="N30" s="3314"/>
      <c r="O30" s="3849"/>
      <c r="P30" s="3849"/>
      <c r="Q30" s="3325">
        <v>41570</v>
      </c>
      <c r="R30" s="1260"/>
      <c r="S30" s="152">
        <v>41571</v>
      </c>
      <c r="T30" s="223"/>
      <c r="U30" s="40"/>
      <c r="V30" s="40"/>
      <c r="W30" s="40"/>
      <c r="X30" s="40"/>
      <c r="Y30" s="40"/>
      <c r="Z30" s="40"/>
      <c r="AA30" s="40"/>
      <c r="AB30" s="40"/>
      <c r="AC30" s="40"/>
    </row>
    <row r="31" spans="3:29">
      <c r="C31" s="165" t="s">
        <v>1221</v>
      </c>
      <c r="D31" s="165">
        <v>394</v>
      </c>
      <c r="E31" s="3326" t="s">
        <v>2038</v>
      </c>
      <c r="F31" s="3323">
        <v>2.83</v>
      </c>
      <c r="G31" s="4257" t="s">
        <v>554</v>
      </c>
      <c r="H31" s="3327" t="s">
        <v>2038</v>
      </c>
      <c r="I31" s="122">
        <v>4.5599999999999996</v>
      </c>
      <c r="J31" s="3449">
        <v>205</v>
      </c>
      <c r="K31" s="3326" t="s">
        <v>2037</v>
      </c>
      <c r="L31" s="3313">
        <v>1.73</v>
      </c>
      <c r="M31" s="3314"/>
      <c r="N31" s="3314"/>
      <c r="O31" s="3849"/>
      <c r="P31" s="3849"/>
      <c r="Q31" s="3325">
        <v>41443</v>
      </c>
      <c r="R31" s="1260"/>
      <c r="S31" s="152">
        <v>41443</v>
      </c>
      <c r="T31" s="223"/>
      <c r="U31" s="40"/>
      <c r="V31" s="40"/>
      <c r="W31" s="40"/>
      <c r="X31" s="40"/>
      <c r="Y31" s="40"/>
      <c r="Z31" s="40"/>
      <c r="AA31" s="40"/>
      <c r="AB31" s="40"/>
      <c r="AC31" s="40"/>
    </row>
    <row r="32" spans="3:29">
      <c r="C32" s="165" t="s">
        <v>1221</v>
      </c>
      <c r="D32" s="165">
        <v>630</v>
      </c>
      <c r="E32" s="3326" t="s">
        <v>2039</v>
      </c>
      <c r="F32" s="3323">
        <v>0</v>
      </c>
      <c r="G32" s="4257">
        <v>16</v>
      </c>
      <c r="H32" s="3327" t="s">
        <v>2020</v>
      </c>
      <c r="I32" s="122">
        <v>0.5</v>
      </c>
      <c r="J32" s="3449">
        <v>630</v>
      </c>
      <c r="K32" s="3326" t="s">
        <v>2039</v>
      </c>
      <c r="L32" s="3313">
        <v>0.5</v>
      </c>
      <c r="M32" s="3328"/>
      <c r="N32" s="3328"/>
      <c r="O32" s="3328"/>
      <c r="P32" s="3328"/>
      <c r="Q32" s="3329">
        <v>41526</v>
      </c>
      <c r="R32" s="679"/>
      <c r="S32" s="152">
        <v>41543</v>
      </c>
      <c r="T32" s="429"/>
      <c r="U32" s="40"/>
      <c r="V32" s="40"/>
      <c r="W32" s="40"/>
      <c r="X32" s="40"/>
      <c r="Y32" s="40"/>
      <c r="Z32" s="40"/>
      <c r="AA32" s="40"/>
      <c r="AB32" s="40"/>
      <c r="AC32" s="40"/>
    </row>
    <row r="33" spans="3:21">
      <c r="C33" s="73" t="s">
        <v>1221</v>
      </c>
      <c r="D33" s="73">
        <v>205</v>
      </c>
      <c r="E33" s="118" t="s">
        <v>2037</v>
      </c>
      <c r="F33" s="3312">
        <v>0</v>
      </c>
      <c r="G33" s="3342" t="s">
        <v>199</v>
      </c>
      <c r="H33" s="162" t="s">
        <v>1975</v>
      </c>
      <c r="I33" s="73">
        <v>3.96</v>
      </c>
      <c r="J33" s="3448">
        <v>43</v>
      </c>
      <c r="K33" s="118" t="s">
        <v>2040</v>
      </c>
      <c r="L33" s="3320">
        <v>3.96</v>
      </c>
      <c r="M33" s="3321"/>
      <c r="N33" s="3321"/>
      <c r="O33" s="3851"/>
      <c r="P33" s="3851"/>
      <c r="Q33" s="3330">
        <v>41428</v>
      </c>
      <c r="R33" s="1261"/>
      <c r="S33" s="83">
        <v>41435</v>
      </c>
      <c r="T33" s="81"/>
      <c r="U33" s="17"/>
    </row>
    <row r="34" spans="3:21">
      <c r="C34" s="73" t="s">
        <v>1221</v>
      </c>
      <c r="D34" s="73">
        <v>563</v>
      </c>
      <c r="E34" s="3331" t="s">
        <v>2041</v>
      </c>
      <c r="F34" s="3312">
        <v>0</v>
      </c>
      <c r="G34" s="3342">
        <v>397</v>
      </c>
      <c r="H34" s="3332" t="s">
        <v>2042</v>
      </c>
      <c r="I34" s="121">
        <v>1.85</v>
      </c>
      <c r="J34" s="3448">
        <v>205</v>
      </c>
      <c r="K34" s="3331" t="s">
        <v>2037</v>
      </c>
      <c r="L34" s="3320">
        <v>1.85</v>
      </c>
      <c r="M34" s="3321"/>
      <c r="N34" s="3321"/>
      <c r="O34" s="3851"/>
      <c r="P34" s="3851"/>
      <c r="Q34" s="3315">
        <v>41442</v>
      </c>
      <c r="R34" s="1262"/>
      <c r="S34" s="678">
        <v>41442</v>
      </c>
      <c r="T34" s="82"/>
    </row>
    <row r="35" spans="3:21">
      <c r="C35" s="73" t="s">
        <v>1221</v>
      </c>
      <c r="D35" s="73">
        <v>395</v>
      </c>
      <c r="E35" s="118" t="s">
        <v>2043</v>
      </c>
      <c r="F35" s="3312">
        <v>0</v>
      </c>
      <c r="G35" s="3342" t="s">
        <v>199</v>
      </c>
      <c r="H35" s="162" t="s">
        <v>1975</v>
      </c>
      <c r="I35" s="3333">
        <v>0.77</v>
      </c>
      <c r="J35" s="3448">
        <v>395</v>
      </c>
      <c r="K35" s="118" t="s">
        <v>2043</v>
      </c>
      <c r="L35" s="3320">
        <v>0.77</v>
      </c>
      <c r="M35" s="3321"/>
      <c r="N35" s="3321"/>
      <c r="O35" s="3851"/>
      <c r="P35" s="3851"/>
      <c r="Q35" s="3315">
        <v>41445</v>
      </c>
      <c r="R35" s="1255"/>
      <c r="S35" s="83">
        <v>41452</v>
      </c>
      <c r="T35" s="81"/>
    </row>
    <row r="36" spans="3:21">
      <c r="C36" s="73" t="s">
        <v>1221</v>
      </c>
      <c r="D36" s="73">
        <v>397</v>
      </c>
      <c r="E36" s="118" t="s">
        <v>2042</v>
      </c>
      <c r="F36" s="3312">
        <v>0</v>
      </c>
      <c r="G36" s="3342">
        <v>205</v>
      </c>
      <c r="H36" s="162" t="s">
        <v>2037</v>
      </c>
      <c r="I36" s="73">
        <v>2.69</v>
      </c>
      <c r="J36" s="3448">
        <v>43</v>
      </c>
      <c r="K36" s="118" t="s">
        <v>2040</v>
      </c>
      <c r="L36" s="3320">
        <v>2.69</v>
      </c>
      <c r="M36" s="3321"/>
      <c r="N36" s="3321"/>
      <c r="O36" s="3851"/>
      <c r="P36" s="3851"/>
      <c r="Q36" s="3330">
        <v>41431</v>
      </c>
      <c r="R36" s="1261"/>
      <c r="S36" s="678">
        <v>41452</v>
      </c>
      <c r="T36" s="319"/>
      <c r="U36" s="17"/>
    </row>
    <row r="37" spans="3:21">
      <c r="C37" s="73" t="s">
        <v>1221</v>
      </c>
      <c r="D37" s="73">
        <v>43</v>
      </c>
      <c r="E37" s="118" t="s">
        <v>2040</v>
      </c>
      <c r="F37" s="3312">
        <v>0</v>
      </c>
      <c r="G37" s="3342">
        <v>16</v>
      </c>
      <c r="H37" s="162" t="s">
        <v>2020</v>
      </c>
      <c r="I37" s="73">
        <v>4.5199999999999996</v>
      </c>
      <c r="J37" s="3448" t="s">
        <v>199</v>
      </c>
      <c r="K37" s="118" t="s">
        <v>1975</v>
      </c>
      <c r="L37" s="3320">
        <v>4.5199999999999996</v>
      </c>
      <c r="M37" s="3321"/>
      <c r="N37" s="3321"/>
      <c r="O37" s="3851"/>
      <c r="P37" s="3851"/>
      <c r="Q37" s="3315">
        <v>41402</v>
      </c>
      <c r="R37" s="1255"/>
      <c r="S37" s="678">
        <v>41424</v>
      </c>
      <c r="T37" s="82"/>
    </row>
    <row r="38" spans="3:21">
      <c r="C38" s="73" t="s">
        <v>1221</v>
      </c>
      <c r="D38" s="73">
        <v>309</v>
      </c>
      <c r="E38" s="118" t="s">
        <v>2044</v>
      </c>
      <c r="F38" s="3312">
        <v>0</v>
      </c>
      <c r="G38" s="3342">
        <v>43</v>
      </c>
      <c r="H38" s="162" t="s">
        <v>2040</v>
      </c>
      <c r="I38" s="121">
        <v>0.85</v>
      </c>
      <c r="J38" s="3448">
        <v>309</v>
      </c>
      <c r="K38" s="118" t="s">
        <v>2045</v>
      </c>
      <c r="L38" s="3320">
        <v>0.85</v>
      </c>
      <c r="M38" s="3321"/>
      <c r="N38" s="3321"/>
      <c r="O38" s="3851"/>
      <c r="P38" s="3851"/>
      <c r="Q38" s="3315">
        <v>41424</v>
      </c>
      <c r="R38" s="1262"/>
      <c r="S38" s="83">
        <v>41424</v>
      </c>
      <c r="T38" s="81"/>
    </row>
    <row r="39" spans="3:21">
      <c r="C39" s="165" t="s">
        <v>1221</v>
      </c>
      <c r="D39" s="73">
        <v>709</v>
      </c>
      <c r="E39" s="3316" t="s">
        <v>2046</v>
      </c>
      <c r="F39" s="3312">
        <v>0</v>
      </c>
      <c r="G39" s="3342" t="s">
        <v>199</v>
      </c>
      <c r="H39" s="3319" t="s">
        <v>1975</v>
      </c>
      <c r="I39" s="3333">
        <v>1.87</v>
      </c>
      <c r="J39" s="3448">
        <v>72</v>
      </c>
      <c r="K39" s="3316" t="s">
        <v>2047</v>
      </c>
      <c r="L39" s="3320">
        <v>1.87</v>
      </c>
      <c r="M39" s="3321"/>
      <c r="N39" s="3321"/>
      <c r="O39" s="3851"/>
      <c r="P39" s="3851"/>
      <c r="Q39" s="3315">
        <v>41458</v>
      </c>
      <c r="R39" s="1255"/>
      <c r="S39" s="678">
        <v>41477</v>
      </c>
      <c r="T39" s="82"/>
    </row>
    <row r="40" spans="3:21">
      <c r="C40" s="165" t="s">
        <v>1221</v>
      </c>
      <c r="D40" s="73">
        <v>72</v>
      </c>
      <c r="E40" s="3316" t="s">
        <v>2048</v>
      </c>
      <c r="F40" s="3312">
        <v>0</v>
      </c>
      <c r="G40" s="3342" t="s">
        <v>199</v>
      </c>
      <c r="H40" s="3319" t="s">
        <v>1975</v>
      </c>
      <c r="I40" s="3333">
        <v>7.07</v>
      </c>
      <c r="J40" s="3448">
        <v>44</v>
      </c>
      <c r="K40" s="3316" t="s">
        <v>2049</v>
      </c>
      <c r="L40" s="3320">
        <v>7.07</v>
      </c>
      <c r="M40" s="3321"/>
      <c r="N40" s="3321"/>
      <c r="O40" s="3851"/>
      <c r="P40" s="3851"/>
      <c r="Q40" s="3315">
        <v>41449</v>
      </c>
      <c r="R40" s="1255"/>
      <c r="S40" s="678">
        <v>41458</v>
      </c>
      <c r="T40" s="82"/>
    </row>
    <row r="41" spans="3:21">
      <c r="C41" s="73" t="s">
        <v>1221</v>
      </c>
      <c r="D41" s="73">
        <v>710</v>
      </c>
      <c r="E41" s="118" t="s">
        <v>2050</v>
      </c>
      <c r="F41" s="3312">
        <v>0</v>
      </c>
      <c r="G41" s="3342">
        <v>72</v>
      </c>
      <c r="H41" s="162" t="s">
        <v>2047</v>
      </c>
      <c r="I41" s="73">
        <v>0.21</v>
      </c>
      <c r="J41" s="3448">
        <v>710</v>
      </c>
      <c r="K41" s="118" t="s">
        <v>2050</v>
      </c>
      <c r="L41" s="3320">
        <v>0.21</v>
      </c>
      <c r="M41" s="3321"/>
      <c r="N41" s="3321"/>
      <c r="O41" s="3851"/>
      <c r="P41" s="3851"/>
      <c r="Q41" s="3330">
        <v>41458</v>
      </c>
      <c r="R41" s="1261"/>
      <c r="S41" s="678">
        <v>41458</v>
      </c>
      <c r="T41" s="319"/>
      <c r="U41" s="17"/>
    </row>
    <row r="42" spans="3:21">
      <c r="C42" s="165" t="s">
        <v>1221</v>
      </c>
      <c r="D42" s="73">
        <v>144</v>
      </c>
      <c r="E42" s="3316" t="s">
        <v>2051</v>
      </c>
      <c r="F42" s="3312">
        <v>0</v>
      </c>
      <c r="G42" s="3342">
        <v>144</v>
      </c>
      <c r="H42" s="3319" t="s">
        <v>2051</v>
      </c>
      <c r="I42" s="3333">
        <v>5.51</v>
      </c>
      <c r="J42" s="3448" t="s">
        <v>1215</v>
      </c>
      <c r="K42" s="3316" t="s">
        <v>2052</v>
      </c>
      <c r="L42" s="3320">
        <v>5.51</v>
      </c>
      <c r="M42" s="3321"/>
      <c r="N42" s="3321"/>
      <c r="O42" s="3851"/>
      <c r="P42" s="3851"/>
      <c r="Q42" s="3315">
        <v>41479</v>
      </c>
      <c r="R42" s="1255"/>
      <c r="S42" s="678">
        <v>41486</v>
      </c>
      <c r="T42" s="82"/>
    </row>
    <row r="43" spans="3:21">
      <c r="C43" s="73" t="s">
        <v>1221</v>
      </c>
      <c r="D43" s="73">
        <v>58</v>
      </c>
      <c r="E43" s="118" t="s">
        <v>1970</v>
      </c>
      <c r="F43" s="3312">
        <v>0</v>
      </c>
      <c r="G43" s="3342" t="s">
        <v>1215</v>
      </c>
      <c r="H43" s="162" t="s">
        <v>2052</v>
      </c>
      <c r="I43" s="73">
        <v>7.06</v>
      </c>
      <c r="J43" s="3448">
        <v>58</v>
      </c>
      <c r="K43" s="118" t="s">
        <v>2053</v>
      </c>
      <c r="L43" s="3320">
        <v>7.06</v>
      </c>
      <c r="M43" s="3334"/>
      <c r="N43" s="3334"/>
      <c r="O43" s="3334"/>
      <c r="P43" s="3334"/>
      <c r="Q43" s="3335">
        <v>41507</v>
      </c>
      <c r="S43" s="678">
        <v>41513</v>
      </c>
      <c r="T43" s="319"/>
      <c r="U43" s="17"/>
    </row>
    <row r="44" spans="3:21">
      <c r="C44" s="165" t="s">
        <v>1221</v>
      </c>
      <c r="D44" s="165">
        <v>143</v>
      </c>
      <c r="E44" s="119" t="s">
        <v>1967</v>
      </c>
      <c r="F44" s="3323">
        <v>0</v>
      </c>
      <c r="G44" s="4257" t="s">
        <v>707</v>
      </c>
      <c r="H44" s="166" t="s">
        <v>1968</v>
      </c>
      <c r="I44" s="165">
        <v>1.79</v>
      </c>
      <c r="J44" s="3448" t="s">
        <v>1969</v>
      </c>
      <c r="K44" s="119" t="s">
        <v>1970</v>
      </c>
      <c r="L44" s="3313">
        <v>1.79</v>
      </c>
      <c r="M44" s="3314"/>
      <c r="N44" s="3314"/>
      <c r="O44" s="3849"/>
      <c r="P44" s="3849"/>
      <c r="Q44" s="3315">
        <v>41508</v>
      </c>
      <c r="R44" s="1255"/>
      <c r="S44" s="678">
        <v>41508</v>
      </c>
      <c r="T44" s="82"/>
    </row>
    <row r="45" spans="3:21">
      <c r="C45" s="73" t="s">
        <v>1221</v>
      </c>
      <c r="D45" s="73">
        <v>906</v>
      </c>
      <c r="E45" s="118" t="s">
        <v>1971</v>
      </c>
      <c r="F45" s="3312">
        <v>0</v>
      </c>
      <c r="G45" s="3342">
        <v>58</v>
      </c>
      <c r="H45" s="162" t="s">
        <v>1967</v>
      </c>
      <c r="I45" s="73">
        <v>0.09</v>
      </c>
      <c r="J45" s="3448">
        <v>906</v>
      </c>
      <c r="K45" s="118" t="s">
        <v>1971</v>
      </c>
      <c r="L45" s="3320">
        <v>0.09</v>
      </c>
      <c r="M45" s="3321"/>
      <c r="N45" s="3321"/>
      <c r="O45" s="3851"/>
      <c r="P45" s="3851"/>
      <c r="Q45" s="3315">
        <v>41514</v>
      </c>
      <c r="R45" s="1255"/>
      <c r="S45" s="678">
        <v>41514</v>
      </c>
      <c r="T45" s="82"/>
    </row>
    <row r="46" spans="3:21">
      <c r="C46" s="73" t="s">
        <v>1221</v>
      </c>
      <c r="D46" s="73">
        <v>130</v>
      </c>
      <c r="E46" s="118" t="s">
        <v>1974</v>
      </c>
      <c r="F46" s="3312">
        <v>0</v>
      </c>
      <c r="G46" s="3342" t="s">
        <v>199</v>
      </c>
      <c r="H46" s="162" t="s">
        <v>1975</v>
      </c>
      <c r="I46" s="3333">
        <v>1.46</v>
      </c>
      <c r="J46" s="3448">
        <v>130</v>
      </c>
      <c r="K46" s="118" t="s">
        <v>1974</v>
      </c>
      <c r="L46" s="3320">
        <v>1.46</v>
      </c>
      <c r="M46" s="3336"/>
      <c r="N46" s="3336"/>
      <c r="O46" s="3336"/>
      <c r="P46" s="3336"/>
      <c r="Q46" s="3337">
        <v>41515</v>
      </c>
      <c r="R46" s="681"/>
      <c r="S46" s="678">
        <v>41526</v>
      </c>
      <c r="T46" s="319"/>
      <c r="U46" s="17"/>
    </row>
    <row r="47" spans="3:21">
      <c r="C47" s="73" t="s">
        <v>1221</v>
      </c>
      <c r="D47" s="73">
        <v>436</v>
      </c>
      <c r="E47" s="118" t="s">
        <v>2054</v>
      </c>
      <c r="F47" s="3312">
        <v>0</v>
      </c>
      <c r="G47" s="3342">
        <v>33</v>
      </c>
      <c r="H47" s="162" t="s">
        <v>2055</v>
      </c>
      <c r="I47" s="73">
        <v>0.48</v>
      </c>
      <c r="J47" s="3448">
        <v>436</v>
      </c>
      <c r="K47" s="118" t="s">
        <v>2054</v>
      </c>
      <c r="L47" s="3320">
        <v>0.48</v>
      </c>
      <c r="M47" s="3321"/>
      <c r="N47" s="3321"/>
      <c r="O47" s="3851"/>
      <c r="P47" s="3851"/>
      <c r="Q47" s="3315">
        <v>41514</v>
      </c>
      <c r="R47" s="1258"/>
      <c r="S47" s="678">
        <v>41514</v>
      </c>
      <c r="T47" s="82"/>
    </row>
    <row r="48" spans="3:21">
      <c r="C48" s="73" t="s">
        <v>1221</v>
      </c>
      <c r="D48" s="73">
        <v>33</v>
      </c>
      <c r="E48" s="118" t="s">
        <v>2055</v>
      </c>
      <c r="F48" s="3312">
        <v>0</v>
      </c>
      <c r="G48" s="3342">
        <v>300</v>
      </c>
      <c r="H48" s="162" t="s">
        <v>1972</v>
      </c>
      <c r="I48" s="73">
        <v>0.88</v>
      </c>
      <c r="J48" s="3448">
        <v>33</v>
      </c>
      <c r="K48" s="118" t="s">
        <v>1973</v>
      </c>
      <c r="L48" s="3320">
        <v>0.88</v>
      </c>
      <c r="M48" s="3321"/>
      <c r="N48" s="3321"/>
      <c r="O48" s="3851"/>
      <c r="P48" s="3851"/>
      <c r="Q48" s="3315">
        <v>41521</v>
      </c>
      <c r="R48" s="1258"/>
      <c r="S48" s="678">
        <v>41521</v>
      </c>
      <c r="T48" s="82"/>
    </row>
    <row r="49" spans="1:20">
      <c r="C49" s="73" t="s">
        <v>1221</v>
      </c>
      <c r="D49" s="73">
        <v>300</v>
      </c>
      <c r="E49" s="118" t="s">
        <v>1972</v>
      </c>
      <c r="F49" s="3312">
        <v>0</v>
      </c>
      <c r="G49" s="3342">
        <v>36</v>
      </c>
      <c r="H49" s="162" t="s">
        <v>2056</v>
      </c>
      <c r="I49" s="73">
        <v>2.41</v>
      </c>
      <c r="J49" s="3448">
        <v>130</v>
      </c>
      <c r="K49" s="118" t="s">
        <v>1974</v>
      </c>
      <c r="L49" s="3320">
        <v>2.41</v>
      </c>
      <c r="M49" s="3321"/>
      <c r="N49" s="3321"/>
      <c r="O49" s="3851"/>
      <c r="P49" s="3851"/>
      <c r="Q49" s="3315">
        <v>41491</v>
      </c>
      <c r="R49" s="1258"/>
      <c r="S49" s="678">
        <v>41493</v>
      </c>
      <c r="T49" s="82"/>
    </row>
    <row r="50" spans="1:20">
      <c r="C50" s="73" t="s">
        <v>1221</v>
      </c>
      <c r="D50" s="73">
        <v>36</v>
      </c>
      <c r="E50" s="118" t="s">
        <v>2056</v>
      </c>
      <c r="F50" s="3312">
        <v>0</v>
      </c>
      <c r="G50" s="3342">
        <v>58</v>
      </c>
      <c r="H50" s="162" t="s">
        <v>1967</v>
      </c>
      <c r="I50" s="73">
        <v>6.39</v>
      </c>
      <c r="J50" s="3448" t="s">
        <v>199</v>
      </c>
      <c r="K50" s="118" t="s">
        <v>1975</v>
      </c>
      <c r="L50" s="3320">
        <v>6.39</v>
      </c>
      <c r="M50" s="3321"/>
      <c r="N50" s="3321"/>
      <c r="O50" s="3851"/>
      <c r="P50" s="3851"/>
      <c r="Q50" s="3315">
        <v>41487</v>
      </c>
      <c r="R50" s="1258"/>
      <c r="S50" s="678">
        <v>41505</v>
      </c>
      <c r="T50" s="82"/>
    </row>
    <row r="51" spans="1:20" ht="15.75" thickBot="1">
      <c r="C51" s="361" t="s">
        <v>1221</v>
      </c>
      <c r="D51" s="361">
        <v>527</v>
      </c>
      <c r="E51" s="3338" t="s">
        <v>2057</v>
      </c>
      <c r="F51" s="3306">
        <v>0</v>
      </c>
      <c r="G51" s="4256">
        <v>144</v>
      </c>
      <c r="H51" s="363" t="s">
        <v>2058</v>
      </c>
      <c r="I51" s="361">
        <v>0.51</v>
      </c>
      <c r="J51" s="3447" t="s">
        <v>1215</v>
      </c>
      <c r="K51" s="3338" t="s">
        <v>2052</v>
      </c>
      <c r="L51" s="3339">
        <v>0.51</v>
      </c>
      <c r="M51" s="3340"/>
      <c r="N51" s="3340"/>
      <c r="O51" s="3340"/>
      <c r="P51" s="3340"/>
      <c r="Q51" s="3341">
        <v>41484</v>
      </c>
      <c r="R51" s="1263"/>
      <c r="S51" s="682">
        <v>41484</v>
      </c>
      <c r="T51" s="379"/>
    </row>
    <row r="52" spans="1:20">
      <c r="C52" s="69" t="s">
        <v>1221</v>
      </c>
      <c r="D52" s="69" t="s">
        <v>1082</v>
      </c>
      <c r="E52" s="69" t="s">
        <v>2431</v>
      </c>
      <c r="F52" s="3342">
        <v>0</v>
      </c>
      <c r="G52" s="3342">
        <v>321</v>
      </c>
      <c r="H52" s="69" t="s">
        <v>2465</v>
      </c>
      <c r="I52" s="69">
        <v>8.8800000000000008</v>
      </c>
      <c r="J52" s="3448">
        <v>321</v>
      </c>
      <c r="K52" s="69" t="s">
        <v>1975</v>
      </c>
      <c r="L52" s="3343">
        <v>8.8800000000000008</v>
      </c>
      <c r="M52" s="3290"/>
      <c r="N52" s="3290"/>
      <c r="O52" s="3852"/>
      <c r="P52" s="3852"/>
      <c r="Q52" s="3315">
        <v>41522</v>
      </c>
      <c r="R52" s="1255"/>
      <c r="S52" s="83">
        <v>41534</v>
      </c>
      <c r="T52" s="428"/>
    </row>
    <row r="53" spans="1:20">
      <c r="C53" s="69" t="s">
        <v>1221</v>
      </c>
      <c r="D53" s="69">
        <v>355</v>
      </c>
      <c r="E53" s="69" t="s">
        <v>2478</v>
      </c>
      <c r="F53" s="3342">
        <v>0</v>
      </c>
      <c r="G53" s="3342" t="s">
        <v>2466</v>
      </c>
      <c r="H53" s="69" t="s">
        <v>2479</v>
      </c>
      <c r="I53" s="69">
        <v>3.97</v>
      </c>
      <c r="J53" s="3448" t="s">
        <v>2467</v>
      </c>
      <c r="K53" s="69" t="s">
        <v>2476</v>
      </c>
      <c r="L53" s="3343">
        <v>3.97</v>
      </c>
      <c r="M53" s="3290"/>
      <c r="N53" s="3290"/>
      <c r="O53" s="3852"/>
      <c r="P53" s="3852"/>
      <c r="Q53" s="3315">
        <v>41547</v>
      </c>
      <c r="R53" s="1255"/>
      <c r="S53" s="83">
        <v>41548</v>
      </c>
      <c r="T53" s="82"/>
    </row>
    <row r="54" spans="1:20">
      <c r="C54" s="69" t="s">
        <v>1221</v>
      </c>
      <c r="D54" s="69">
        <v>318</v>
      </c>
      <c r="E54" s="69" t="s">
        <v>2480</v>
      </c>
      <c r="F54" s="69">
        <v>0</v>
      </c>
      <c r="G54" s="3342" t="s">
        <v>1215</v>
      </c>
      <c r="H54" s="69" t="s">
        <v>2052</v>
      </c>
      <c r="I54" s="69">
        <v>0.55000000000000004</v>
      </c>
      <c r="J54" s="3448" t="s">
        <v>2481</v>
      </c>
      <c r="K54" s="69" t="s">
        <v>2482</v>
      </c>
      <c r="L54" s="3343">
        <v>0.55000000000000004</v>
      </c>
      <c r="M54" s="3290"/>
      <c r="N54" s="3290"/>
      <c r="O54" s="3852"/>
      <c r="P54" s="3852"/>
      <c r="Q54" s="3315">
        <v>41536</v>
      </c>
      <c r="R54" s="1255"/>
      <c r="S54" s="83">
        <v>41562</v>
      </c>
      <c r="T54" s="376"/>
    </row>
    <row r="55" spans="1:20">
      <c r="C55" s="69" t="s">
        <v>1221</v>
      </c>
      <c r="D55" s="69">
        <v>908</v>
      </c>
      <c r="E55" s="69" t="s">
        <v>2482</v>
      </c>
      <c r="F55" s="69">
        <v>0</v>
      </c>
      <c r="G55" s="3342" t="s">
        <v>2483</v>
      </c>
      <c r="H55" s="69" t="s">
        <v>2052</v>
      </c>
      <c r="I55" s="69">
        <v>0.25</v>
      </c>
      <c r="J55" s="3448" t="s">
        <v>535</v>
      </c>
      <c r="K55" s="69" t="s">
        <v>2484</v>
      </c>
      <c r="L55" s="3343">
        <v>0.25</v>
      </c>
      <c r="M55" s="3290"/>
      <c r="N55" s="3290"/>
      <c r="O55" s="3852"/>
      <c r="P55" s="3852"/>
      <c r="Q55" s="3315">
        <v>41536</v>
      </c>
      <c r="R55" s="1255"/>
      <c r="S55" s="83">
        <v>41561</v>
      </c>
      <c r="T55" s="377"/>
    </row>
    <row r="56" spans="1:20">
      <c r="C56" s="69" t="s">
        <v>1221</v>
      </c>
      <c r="D56" s="69">
        <v>813</v>
      </c>
      <c r="E56" s="69" t="s">
        <v>2482</v>
      </c>
      <c r="F56" s="69">
        <v>0</v>
      </c>
      <c r="G56" s="3342" t="s">
        <v>535</v>
      </c>
      <c r="H56" s="69" t="s">
        <v>2484</v>
      </c>
      <c r="I56" s="69">
        <v>0.68</v>
      </c>
      <c r="J56" s="3448" t="s">
        <v>1724</v>
      </c>
      <c r="K56" s="69" t="s">
        <v>19</v>
      </c>
      <c r="L56" s="3343">
        <v>0.68</v>
      </c>
      <c r="M56" s="3290"/>
      <c r="N56" s="3290"/>
      <c r="O56" s="3852"/>
      <c r="P56" s="3852"/>
      <c r="Q56" s="3315">
        <v>41540</v>
      </c>
      <c r="R56" s="1255"/>
      <c r="S56" s="83">
        <v>41592</v>
      </c>
      <c r="T56" s="377"/>
    </row>
    <row r="57" spans="1:20">
      <c r="C57" s="69" t="s">
        <v>1221</v>
      </c>
      <c r="D57" s="69">
        <v>688</v>
      </c>
      <c r="E57" s="69" t="s">
        <v>2485</v>
      </c>
      <c r="F57" s="69">
        <v>0</v>
      </c>
      <c r="G57" s="3342" t="s">
        <v>1215</v>
      </c>
      <c r="H57" s="69" t="s">
        <v>2052</v>
      </c>
      <c r="I57" s="69">
        <v>0.27</v>
      </c>
      <c r="J57" s="3448" t="s">
        <v>1149</v>
      </c>
      <c r="K57" s="69" t="s">
        <v>19</v>
      </c>
      <c r="L57" s="3343">
        <v>0.27</v>
      </c>
      <c r="M57" s="3290"/>
      <c r="N57" s="3290"/>
      <c r="O57" s="3852"/>
      <c r="P57" s="3852"/>
      <c r="Q57" s="3315">
        <v>41540</v>
      </c>
      <c r="R57" s="1255"/>
      <c r="S57" s="83">
        <v>41562</v>
      </c>
      <c r="T57" s="377"/>
    </row>
    <row r="58" spans="1:20">
      <c r="C58" s="69" t="s">
        <v>1221</v>
      </c>
      <c r="D58" s="69" t="s">
        <v>2432</v>
      </c>
      <c r="E58" s="69" t="s">
        <v>2052</v>
      </c>
      <c r="F58" s="69">
        <v>17.559999999999999</v>
      </c>
      <c r="G58" s="3342" t="s">
        <v>199</v>
      </c>
      <c r="H58" s="69" t="s">
        <v>1975</v>
      </c>
      <c r="I58" s="69">
        <v>29.84</v>
      </c>
      <c r="J58" s="3448" t="s">
        <v>1979</v>
      </c>
      <c r="K58" s="69" t="s">
        <v>2486</v>
      </c>
      <c r="L58" s="3343">
        <v>12.28</v>
      </c>
      <c r="M58" s="3290"/>
      <c r="N58" s="3290"/>
      <c r="O58" s="3852"/>
      <c r="P58" s="3852"/>
      <c r="Q58" s="3315">
        <v>41739</v>
      </c>
      <c r="R58" s="1255"/>
      <c r="S58" s="83">
        <v>41751</v>
      </c>
      <c r="T58" s="377"/>
    </row>
    <row r="59" spans="1:20">
      <c r="C59" s="69" t="s">
        <v>1221</v>
      </c>
      <c r="D59" s="69">
        <v>52</v>
      </c>
      <c r="E59" s="69" t="s">
        <v>2487</v>
      </c>
      <c r="F59" s="69">
        <v>0</v>
      </c>
      <c r="G59" s="3342" t="s">
        <v>1214</v>
      </c>
      <c r="H59" s="69" t="s">
        <v>2488</v>
      </c>
      <c r="I59" s="69">
        <v>5.79</v>
      </c>
      <c r="J59" s="3448" t="s">
        <v>426</v>
      </c>
      <c r="K59" s="69" t="s">
        <v>1657</v>
      </c>
      <c r="L59" s="3343">
        <v>5.79</v>
      </c>
      <c r="M59" s="3290"/>
      <c r="N59" s="3290"/>
      <c r="O59" s="3852"/>
      <c r="P59" s="3852"/>
      <c r="Q59" s="3315">
        <v>41557</v>
      </c>
      <c r="R59" s="1255"/>
      <c r="S59" s="83">
        <v>41575</v>
      </c>
      <c r="T59" s="81"/>
    </row>
    <row r="60" spans="1:20">
      <c r="C60" s="69" t="s">
        <v>1221</v>
      </c>
      <c r="D60" s="69">
        <v>839</v>
      </c>
      <c r="E60" s="69" t="s">
        <v>1657</v>
      </c>
      <c r="F60" s="69">
        <v>0</v>
      </c>
      <c r="G60" s="3342" t="s">
        <v>242</v>
      </c>
      <c r="H60" s="69" t="s">
        <v>2487</v>
      </c>
      <c r="I60" s="69">
        <v>2.78</v>
      </c>
      <c r="J60" s="3448" t="s">
        <v>149</v>
      </c>
      <c r="K60" s="69" t="s">
        <v>2489</v>
      </c>
      <c r="L60" s="3343">
        <v>2.78</v>
      </c>
      <c r="M60" s="3290"/>
      <c r="N60" s="3290"/>
      <c r="O60" s="3852"/>
      <c r="P60" s="3852"/>
      <c r="Q60" s="3315">
        <v>41564</v>
      </c>
      <c r="R60" s="1255"/>
      <c r="S60" s="83">
        <v>41578</v>
      </c>
      <c r="T60" s="81"/>
    </row>
    <row r="61" spans="1:20">
      <c r="C61" s="69" t="s">
        <v>1221</v>
      </c>
      <c r="D61" s="69">
        <v>347</v>
      </c>
      <c r="E61" s="69" t="s">
        <v>2472</v>
      </c>
      <c r="F61" s="3342">
        <v>0</v>
      </c>
      <c r="G61" s="3342">
        <v>44</v>
      </c>
      <c r="H61" s="69" t="s">
        <v>2473</v>
      </c>
      <c r="I61" s="69">
        <v>3.16</v>
      </c>
      <c r="J61" s="3448">
        <v>295</v>
      </c>
      <c r="K61" s="69" t="s">
        <v>2475</v>
      </c>
      <c r="L61" s="3343">
        <v>3.16</v>
      </c>
      <c r="M61" s="3290"/>
      <c r="N61" s="3290"/>
      <c r="O61" s="3852"/>
      <c r="P61" s="3852"/>
      <c r="Q61" s="3315">
        <v>41590</v>
      </c>
      <c r="R61" s="1255"/>
      <c r="S61" s="83">
        <v>41599</v>
      </c>
      <c r="T61" s="82"/>
    </row>
    <row r="62" spans="1:20">
      <c r="C62" s="69" t="s">
        <v>1221</v>
      </c>
      <c r="D62" s="69">
        <v>295</v>
      </c>
      <c r="E62" s="69" t="s">
        <v>2475</v>
      </c>
      <c r="F62" s="3342">
        <v>0</v>
      </c>
      <c r="G62" s="3342">
        <v>72</v>
      </c>
      <c r="H62" s="69" t="s">
        <v>2477</v>
      </c>
      <c r="I62" s="69">
        <v>3.96</v>
      </c>
      <c r="J62" s="3448" t="s">
        <v>2432</v>
      </c>
      <c r="K62" s="69" t="s">
        <v>2476</v>
      </c>
      <c r="L62" s="3343">
        <v>3.96</v>
      </c>
      <c r="M62" s="3290"/>
      <c r="N62" s="3290"/>
      <c r="O62" s="3852"/>
      <c r="P62" s="3852"/>
      <c r="Q62" s="3315">
        <v>41592</v>
      </c>
      <c r="R62" s="1255"/>
      <c r="S62" s="83">
        <v>41591</v>
      </c>
      <c r="T62" s="81"/>
    </row>
    <row r="63" spans="1:20" s="395" customFormat="1">
      <c r="A63" s="532"/>
      <c r="B63" s="362"/>
      <c r="C63" s="69" t="s">
        <v>1221</v>
      </c>
      <c r="D63" s="69">
        <v>781</v>
      </c>
      <c r="E63" s="69" t="s">
        <v>2470</v>
      </c>
      <c r="F63" s="3342">
        <v>0</v>
      </c>
      <c r="G63" s="3342">
        <v>295</v>
      </c>
      <c r="H63" s="69" t="s">
        <v>2475</v>
      </c>
      <c r="I63" s="69">
        <v>0.32</v>
      </c>
      <c r="J63" s="3448" t="s">
        <v>2432</v>
      </c>
      <c r="K63" s="69" t="s">
        <v>2476</v>
      </c>
      <c r="L63" s="3343">
        <v>0.32</v>
      </c>
      <c r="M63" s="3290"/>
      <c r="N63" s="3290"/>
      <c r="O63" s="3852"/>
      <c r="P63" s="3852"/>
      <c r="Q63" s="3315">
        <v>41598</v>
      </c>
      <c r="R63" s="1255"/>
      <c r="S63" s="83">
        <v>41596</v>
      </c>
      <c r="T63" s="319"/>
    </row>
    <row r="64" spans="1:20">
      <c r="C64" s="69" t="s">
        <v>1221</v>
      </c>
      <c r="D64" s="69">
        <v>69</v>
      </c>
      <c r="E64" s="69" t="s">
        <v>3330</v>
      </c>
      <c r="F64" s="3342">
        <v>0</v>
      </c>
      <c r="G64" s="3342" t="s">
        <v>39</v>
      </c>
      <c r="H64" s="69" t="s">
        <v>3332</v>
      </c>
      <c r="I64" s="69">
        <v>1.8</v>
      </c>
      <c r="J64" s="3448" t="s">
        <v>2432</v>
      </c>
      <c r="K64" s="69" t="s">
        <v>3331</v>
      </c>
      <c r="L64" s="3343">
        <v>1.8</v>
      </c>
      <c r="M64" s="3290"/>
      <c r="N64" s="3290"/>
      <c r="O64" s="3852"/>
      <c r="P64" s="3852"/>
      <c r="Q64" s="3315">
        <v>41645</v>
      </c>
      <c r="R64" s="1255"/>
      <c r="S64" s="83">
        <v>41694</v>
      </c>
      <c r="T64" s="81"/>
    </row>
    <row r="65" spans="1:21">
      <c r="C65" s="69" t="s">
        <v>1221</v>
      </c>
      <c r="D65" s="69">
        <v>202</v>
      </c>
      <c r="E65" s="69" t="s">
        <v>3333</v>
      </c>
      <c r="F65" s="3342">
        <v>0</v>
      </c>
      <c r="G65" s="3342" t="s">
        <v>2432</v>
      </c>
      <c r="H65" s="69" t="s">
        <v>3331</v>
      </c>
      <c r="I65" s="69">
        <v>1.84</v>
      </c>
      <c r="J65" s="3448">
        <v>29</v>
      </c>
      <c r="K65" s="69" t="s">
        <v>3334</v>
      </c>
      <c r="L65" s="3343">
        <v>1.84</v>
      </c>
      <c r="M65" s="3290"/>
      <c r="N65" s="3290"/>
      <c r="O65" s="3852"/>
      <c r="P65" s="3852"/>
      <c r="Q65" s="3315">
        <v>41653</v>
      </c>
      <c r="R65" s="1255"/>
      <c r="S65" s="83">
        <v>41697</v>
      </c>
      <c r="T65" s="82"/>
    </row>
    <row r="66" spans="1:21">
      <c r="C66" s="69" t="s">
        <v>1221</v>
      </c>
      <c r="D66" s="69">
        <v>402</v>
      </c>
      <c r="E66" s="69" t="s">
        <v>3335</v>
      </c>
      <c r="F66" s="3342">
        <v>1.79</v>
      </c>
      <c r="G66" s="3342">
        <v>402</v>
      </c>
      <c r="H66" s="69" t="s">
        <v>3336</v>
      </c>
      <c r="I66" s="69">
        <v>2.97</v>
      </c>
      <c r="J66" s="3448">
        <v>202</v>
      </c>
      <c r="K66" s="69" t="s">
        <v>3333</v>
      </c>
      <c r="L66" s="3343">
        <v>1.27</v>
      </c>
      <c r="M66" s="3290"/>
      <c r="N66" s="3290"/>
      <c r="O66" s="3852"/>
      <c r="P66" s="3852"/>
      <c r="Q66" s="3315">
        <v>41660</v>
      </c>
      <c r="R66" s="1255"/>
      <c r="S66" s="83">
        <v>41702</v>
      </c>
      <c r="T66" s="81"/>
    </row>
    <row r="67" spans="1:21">
      <c r="C67" s="69" t="s">
        <v>1221</v>
      </c>
      <c r="D67" s="69">
        <v>44</v>
      </c>
      <c r="E67" s="69" t="s">
        <v>2489</v>
      </c>
      <c r="F67" s="69">
        <v>0</v>
      </c>
      <c r="G67" s="3342" t="s">
        <v>1215</v>
      </c>
      <c r="H67" s="69" t="s">
        <v>2052</v>
      </c>
      <c r="I67" s="69">
        <v>8.41</v>
      </c>
      <c r="J67" s="3448" t="s">
        <v>377</v>
      </c>
      <c r="K67" s="69" t="s">
        <v>2487</v>
      </c>
      <c r="L67" s="3343">
        <v>8.41</v>
      </c>
      <c r="M67" s="3290"/>
      <c r="N67" s="3290"/>
      <c r="O67" s="3852"/>
      <c r="P67" s="3852"/>
      <c r="Q67" s="3315">
        <v>41708</v>
      </c>
      <c r="R67" s="1255"/>
      <c r="S67" s="83">
        <v>41724</v>
      </c>
      <c r="T67" s="319"/>
    </row>
    <row r="68" spans="1:21">
      <c r="C68" s="69" t="s">
        <v>1221</v>
      </c>
      <c r="D68" s="69">
        <v>689</v>
      </c>
      <c r="E68" s="69" t="s">
        <v>2490</v>
      </c>
      <c r="F68" s="69">
        <v>0</v>
      </c>
      <c r="G68" s="3342" t="s">
        <v>149</v>
      </c>
      <c r="H68" s="69" t="s">
        <v>2489</v>
      </c>
      <c r="I68" s="69">
        <v>1.42</v>
      </c>
      <c r="J68" s="3448" t="s">
        <v>173</v>
      </c>
      <c r="K68" s="69" t="s">
        <v>2491</v>
      </c>
      <c r="L68" s="3343">
        <v>1.42</v>
      </c>
      <c r="M68" s="3290"/>
      <c r="N68" s="3290"/>
      <c r="O68" s="3852"/>
      <c r="P68" s="3852"/>
      <c r="Q68" s="3315">
        <v>41717</v>
      </c>
      <c r="R68" s="1255"/>
      <c r="S68" s="83">
        <v>41757</v>
      </c>
      <c r="T68" s="378"/>
    </row>
    <row r="69" spans="1:21" s="395" customFormat="1">
      <c r="A69" s="532"/>
      <c r="B69" s="362"/>
      <c r="C69" s="69" t="s">
        <v>1221</v>
      </c>
      <c r="D69" s="69">
        <v>797</v>
      </c>
      <c r="E69" s="69" t="s">
        <v>2468</v>
      </c>
      <c r="F69" s="3342">
        <v>0</v>
      </c>
      <c r="G69" s="3342" t="s">
        <v>2432</v>
      </c>
      <c r="H69" s="69" t="s">
        <v>2052</v>
      </c>
      <c r="I69" s="69">
        <v>0.86</v>
      </c>
      <c r="J69" s="3448">
        <v>797</v>
      </c>
      <c r="K69" s="69" t="s">
        <v>2474</v>
      </c>
      <c r="L69" s="3343">
        <v>0.86</v>
      </c>
      <c r="M69" s="3290"/>
      <c r="N69" s="3290"/>
      <c r="O69" s="3852"/>
      <c r="P69" s="3852"/>
      <c r="Q69" s="3315">
        <v>41724</v>
      </c>
      <c r="R69" s="1255"/>
      <c r="S69" s="83">
        <v>41752</v>
      </c>
      <c r="T69" s="406"/>
    </row>
    <row r="70" spans="1:21">
      <c r="C70" s="69" t="s">
        <v>1221</v>
      </c>
      <c r="D70" s="69">
        <v>761</v>
      </c>
      <c r="E70" s="69" t="s">
        <v>2469</v>
      </c>
      <c r="F70" s="3342">
        <v>0</v>
      </c>
      <c r="G70" s="3342" t="s">
        <v>2432</v>
      </c>
      <c r="H70" s="69" t="s">
        <v>2052</v>
      </c>
      <c r="I70" s="69">
        <v>0.16</v>
      </c>
      <c r="J70" s="3448">
        <v>761</v>
      </c>
      <c r="K70" s="69" t="s">
        <v>2469</v>
      </c>
      <c r="L70" s="3343">
        <v>0.16</v>
      </c>
      <c r="M70" s="3290"/>
      <c r="N70" s="3290"/>
      <c r="O70" s="3852"/>
      <c r="P70" s="3852"/>
      <c r="Q70" s="3315">
        <v>41757</v>
      </c>
      <c r="R70" s="1255"/>
      <c r="S70" s="83">
        <v>41760</v>
      </c>
      <c r="T70" s="223"/>
    </row>
    <row r="71" spans="1:21">
      <c r="C71" s="69" t="s">
        <v>1221</v>
      </c>
      <c r="D71" s="69">
        <v>193</v>
      </c>
      <c r="E71" s="69" t="s">
        <v>3757</v>
      </c>
      <c r="F71" s="3342">
        <v>0</v>
      </c>
      <c r="G71" s="3342" t="s">
        <v>285</v>
      </c>
      <c r="H71" s="69" t="s">
        <v>1540</v>
      </c>
      <c r="I71" s="69">
        <v>2.0299999999999998</v>
      </c>
      <c r="J71" s="3448" t="s">
        <v>3751</v>
      </c>
      <c r="K71" s="69" t="s">
        <v>3768</v>
      </c>
      <c r="L71" s="3343">
        <v>2.0299999999999998</v>
      </c>
      <c r="M71" s="3290"/>
      <c r="N71" s="3290"/>
      <c r="O71" s="3852"/>
      <c r="P71" s="3852"/>
      <c r="Q71" s="3315">
        <v>41764</v>
      </c>
      <c r="R71" s="1255"/>
      <c r="S71" s="83">
        <v>41816</v>
      </c>
      <c r="T71" s="223" t="s">
        <v>3777</v>
      </c>
    </row>
    <row r="72" spans="1:21">
      <c r="C72" s="69" t="s">
        <v>1221</v>
      </c>
      <c r="D72" s="69">
        <v>32</v>
      </c>
      <c r="E72" s="69" t="s">
        <v>3763</v>
      </c>
      <c r="F72" s="3342">
        <v>0</v>
      </c>
      <c r="G72" s="3342" t="s">
        <v>285</v>
      </c>
      <c r="H72" s="69" t="s">
        <v>1540</v>
      </c>
      <c r="I72" s="69">
        <v>5.92</v>
      </c>
      <c r="J72" s="3448">
        <v>46</v>
      </c>
      <c r="K72" s="69" t="s">
        <v>3786</v>
      </c>
      <c r="L72" s="3343">
        <v>5.92</v>
      </c>
      <c r="M72" s="3290"/>
      <c r="N72" s="3290"/>
      <c r="O72" s="3852"/>
      <c r="P72" s="3852"/>
      <c r="Q72" s="3315">
        <v>41807</v>
      </c>
      <c r="R72" s="1255"/>
      <c r="S72" s="841" t="s">
        <v>4986</v>
      </c>
      <c r="T72" s="223" t="s">
        <v>3777</v>
      </c>
    </row>
    <row r="73" spans="1:21">
      <c r="C73" s="69" t="s">
        <v>1221</v>
      </c>
      <c r="D73" s="69">
        <v>335</v>
      </c>
      <c r="E73" s="69" t="s">
        <v>3676</v>
      </c>
      <c r="F73" s="3342">
        <v>0</v>
      </c>
      <c r="G73" s="3342" t="s">
        <v>1146</v>
      </c>
      <c r="H73" s="69" t="s">
        <v>3677</v>
      </c>
      <c r="I73" s="69">
        <v>4.3600000000000003</v>
      </c>
      <c r="J73" s="3448">
        <v>74</v>
      </c>
      <c r="K73" s="69" t="s">
        <v>3678</v>
      </c>
      <c r="L73" s="3343">
        <v>4.3600000000000003</v>
      </c>
      <c r="M73" s="3290"/>
      <c r="N73" s="3290"/>
      <c r="O73" s="3852"/>
      <c r="P73" s="3852"/>
      <c r="Q73" s="3315">
        <v>41836</v>
      </c>
      <c r="R73" s="1255"/>
      <c r="S73" s="83">
        <v>41849</v>
      </c>
      <c r="T73" s="223"/>
    </row>
    <row r="74" spans="1:21">
      <c r="C74" s="69" t="s">
        <v>1221</v>
      </c>
      <c r="D74" s="69">
        <v>74</v>
      </c>
      <c r="E74" s="69" t="s">
        <v>3706</v>
      </c>
      <c r="F74" s="3342">
        <v>0</v>
      </c>
      <c r="G74" s="3342">
        <v>335</v>
      </c>
      <c r="H74" s="69" t="s">
        <v>3676</v>
      </c>
      <c r="I74" s="69">
        <v>2.13</v>
      </c>
      <c r="J74" s="3448" t="s">
        <v>1146</v>
      </c>
      <c r="K74" s="69" t="s">
        <v>3677</v>
      </c>
      <c r="L74" s="3343">
        <v>2.13</v>
      </c>
      <c r="M74" s="3290"/>
      <c r="N74" s="3290"/>
      <c r="O74" s="3852"/>
      <c r="P74" s="3852"/>
      <c r="Q74" s="3315">
        <v>41850</v>
      </c>
      <c r="R74" s="1255"/>
      <c r="S74" s="83">
        <v>41850</v>
      </c>
      <c r="T74" s="82"/>
    </row>
    <row r="75" spans="1:21">
      <c r="C75" s="69" t="s">
        <v>1221</v>
      </c>
      <c r="D75" s="69">
        <v>56</v>
      </c>
      <c r="E75" s="69" t="s">
        <v>3707</v>
      </c>
      <c r="F75" s="3342">
        <v>0</v>
      </c>
      <c r="G75" s="3342" t="s">
        <v>1146</v>
      </c>
      <c r="H75" s="69" t="s">
        <v>3677</v>
      </c>
      <c r="I75" s="69">
        <v>8.6199999999999992</v>
      </c>
      <c r="J75" s="3448" t="s">
        <v>1217</v>
      </c>
      <c r="K75" s="69" t="s">
        <v>3708</v>
      </c>
      <c r="L75" s="3343">
        <v>8.6199999999999992</v>
      </c>
      <c r="M75" s="3290"/>
      <c r="N75" s="3290"/>
      <c r="O75" s="3852"/>
      <c r="P75" s="3852"/>
      <c r="Q75" s="3315">
        <v>42954</v>
      </c>
      <c r="R75" s="1255"/>
      <c r="S75" s="83">
        <v>41863</v>
      </c>
      <c r="T75" s="82"/>
      <c r="U75" s="4"/>
    </row>
    <row r="76" spans="1:21" s="395" customFormat="1">
      <c r="A76" s="532"/>
      <c r="B76" s="362"/>
      <c r="C76" s="69" t="s">
        <v>1221</v>
      </c>
      <c r="D76" s="69">
        <v>167</v>
      </c>
      <c r="E76" s="69" t="s">
        <v>4927</v>
      </c>
      <c r="F76" s="3342">
        <v>0</v>
      </c>
      <c r="G76" s="3342" t="s">
        <v>4928</v>
      </c>
      <c r="H76" s="69">
        <v>56</v>
      </c>
      <c r="I76" s="69">
        <v>0.39</v>
      </c>
      <c r="J76" s="3448">
        <v>197</v>
      </c>
      <c r="K76" s="69" t="s">
        <v>4927</v>
      </c>
      <c r="L76" s="3343">
        <v>0.39</v>
      </c>
      <c r="M76" s="3290"/>
      <c r="N76" s="3290"/>
      <c r="O76" s="3852"/>
      <c r="P76" s="3852"/>
      <c r="Q76" s="3315">
        <v>41870</v>
      </c>
      <c r="R76" s="1255"/>
      <c r="S76" s="83">
        <v>41870</v>
      </c>
      <c r="T76" s="406"/>
    </row>
    <row r="77" spans="1:21">
      <c r="C77" s="69" t="s">
        <v>1221</v>
      </c>
      <c r="D77" s="69">
        <v>810</v>
      </c>
      <c r="E77" s="69" t="s">
        <v>3709</v>
      </c>
      <c r="F77" s="3342">
        <v>0</v>
      </c>
      <c r="G77" s="3342">
        <v>335</v>
      </c>
      <c r="H77" s="69" t="s">
        <v>3707</v>
      </c>
      <c r="I77" s="69">
        <v>0.52</v>
      </c>
      <c r="J77" s="3448">
        <v>810</v>
      </c>
      <c r="K77" s="69" t="s">
        <v>3709</v>
      </c>
      <c r="L77" s="3343">
        <v>0.52</v>
      </c>
      <c r="M77" s="3290"/>
      <c r="N77" s="3290"/>
      <c r="O77" s="3852"/>
      <c r="P77" s="3852"/>
      <c r="Q77" s="3315">
        <v>41865</v>
      </c>
      <c r="R77" s="1255"/>
      <c r="S77" s="83">
        <v>41864</v>
      </c>
      <c r="T77" s="575"/>
      <c r="U77" s="4"/>
    </row>
    <row r="78" spans="1:21">
      <c r="C78" s="69" t="s">
        <v>1221</v>
      </c>
      <c r="D78" s="69">
        <v>559</v>
      </c>
      <c r="E78" s="69" t="s">
        <v>3713</v>
      </c>
      <c r="F78" s="3342">
        <v>0</v>
      </c>
      <c r="G78" s="3342" t="s">
        <v>1146</v>
      </c>
      <c r="H78" s="69" t="s">
        <v>3677</v>
      </c>
      <c r="I78" s="69">
        <v>0.75</v>
      </c>
      <c r="J78" s="3448">
        <v>559</v>
      </c>
      <c r="K78" s="69" t="s">
        <v>1908</v>
      </c>
      <c r="L78" s="3343">
        <v>0.75</v>
      </c>
      <c r="M78" s="3290"/>
      <c r="N78" s="3290"/>
      <c r="O78" s="3852"/>
      <c r="P78" s="3852"/>
      <c r="Q78" s="3315">
        <v>41886</v>
      </c>
      <c r="R78" s="1255"/>
      <c r="S78" s="83">
        <v>41876</v>
      </c>
      <c r="T78" s="575"/>
      <c r="U78" s="4"/>
    </row>
    <row r="79" spans="1:21">
      <c r="C79" s="69" t="s">
        <v>1221</v>
      </c>
      <c r="D79" s="69">
        <v>35</v>
      </c>
      <c r="E79" s="69" t="s">
        <v>3714</v>
      </c>
      <c r="F79" s="3342">
        <v>0</v>
      </c>
      <c r="G79" s="3342" t="s">
        <v>1146</v>
      </c>
      <c r="H79" s="69" t="s">
        <v>3677</v>
      </c>
      <c r="I79" s="69">
        <v>1.75</v>
      </c>
      <c r="J79" s="3448">
        <v>56</v>
      </c>
      <c r="K79" s="69" t="s">
        <v>3707</v>
      </c>
      <c r="L79" s="3343">
        <v>1.75</v>
      </c>
      <c r="M79" s="3290"/>
      <c r="N79" s="3290"/>
      <c r="O79" s="3852"/>
      <c r="P79" s="3852"/>
      <c r="Q79" s="3315">
        <v>41893</v>
      </c>
      <c r="R79" s="1255"/>
      <c r="S79" s="83">
        <v>41865</v>
      </c>
      <c r="T79" s="575"/>
      <c r="U79" s="4"/>
    </row>
    <row r="80" spans="1:21" s="395" customFormat="1">
      <c r="A80" s="532"/>
      <c r="B80" s="362"/>
      <c r="C80" s="69" t="s">
        <v>1221</v>
      </c>
      <c r="D80" s="69">
        <v>324</v>
      </c>
      <c r="E80" s="69" t="s">
        <v>3716</v>
      </c>
      <c r="F80" s="3342">
        <v>0</v>
      </c>
      <c r="G80" s="3342" t="s">
        <v>1146</v>
      </c>
      <c r="H80" s="69" t="s">
        <v>3677</v>
      </c>
      <c r="I80" s="69">
        <v>2.52</v>
      </c>
      <c r="J80" s="3448">
        <v>56</v>
      </c>
      <c r="K80" s="69" t="s">
        <v>3707</v>
      </c>
      <c r="L80" s="3343">
        <v>2.52</v>
      </c>
      <c r="M80" s="3290"/>
      <c r="N80" s="3290"/>
      <c r="O80" s="3852"/>
      <c r="P80" s="3852"/>
      <c r="Q80" s="3315">
        <v>41907</v>
      </c>
      <c r="R80" s="1255"/>
      <c r="S80" s="83">
        <v>41870</v>
      </c>
      <c r="T80" s="406"/>
    </row>
    <row r="81" spans="1:20">
      <c r="C81" s="69" t="s">
        <v>1221</v>
      </c>
      <c r="D81" s="69">
        <v>498</v>
      </c>
      <c r="E81" s="69" t="s">
        <v>3715</v>
      </c>
      <c r="F81" s="3342">
        <v>0</v>
      </c>
      <c r="G81" s="3342">
        <v>56</v>
      </c>
      <c r="H81" s="69" t="s">
        <v>3707</v>
      </c>
      <c r="I81" s="69">
        <v>1.45</v>
      </c>
      <c r="J81" s="3448">
        <v>498</v>
      </c>
      <c r="K81" s="69" t="s">
        <v>1908</v>
      </c>
      <c r="L81" s="3343">
        <v>1.45</v>
      </c>
      <c r="M81" s="3290"/>
      <c r="N81" s="3290"/>
      <c r="O81" s="3852"/>
      <c r="P81" s="3852"/>
      <c r="Q81" s="3315">
        <v>41900</v>
      </c>
      <c r="R81" s="1255"/>
      <c r="S81" s="83">
        <v>41864</v>
      </c>
      <c r="T81" s="575"/>
    </row>
    <row r="82" spans="1:20" s="395" customFormat="1">
      <c r="A82" s="532"/>
      <c r="B82" s="362"/>
      <c r="C82" s="69" t="s">
        <v>1221</v>
      </c>
      <c r="D82" s="69">
        <v>822</v>
      </c>
      <c r="E82" s="69" t="s">
        <v>3704</v>
      </c>
      <c r="F82" s="3342">
        <v>0</v>
      </c>
      <c r="G82" s="3342">
        <v>103</v>
      </c>
      <c r="H82" s="69" t="s">
        <v>3705</v>
      </c>
      <c r="I82" s="69">
        <v>0.87</v>
      </c>
      <c r="J82" s="3448">
        <v>335</v>
      </c>
      <c r="K82" s="69" t="s">
        <v>3676</v>
      </c>
      <c r="L82" s="3343">
        <v>0.87</v>
      </c>
      <c r="M82" s="3290"/>
      <c r="N82" s="3290"/>
      <c r="O82" s="3852"/>
      <c r="P82" s="3852"/>
      <c r="Q82" s="3315">
        <v>41913</v>
      </c>
      <c r="R82" s="1255"/>
      <c r="S82" s="83">
        <v>41819</v>
      </c>
      <c r="T82" s="81"/>
    </row>
    <row r="83" spans="1:20">
      <c r="C83" s="124" t="s">
        <v>1221</v>
      </c>
      <c r="D83" s="69">
        <v>857</v>
      </c>
      <c r="E83" s="69" t="s">
        <v>2492</v>
      </c>
      <c r="F83" s="69">
        <v>0</v>
      </c>
      <c r="G83" s="3342" t="s">
        <v>2493</v>
      </c>
      <c r="H83" s="69" t="s">
        <v>2494</v>
      </c>
      <c r="I83" s="69">
        <v>0.5</v>
      </c>
      <c r="J83" s="3448" t="s">
        <v>2495</v>
      </c>
      <c r="K83" s="69" t="s">
        <v>2492</v>
      </c>
      <c r="L83" s="3343">
        <v>0.5</v>
      </c>
      <c r="M83" s="3290"/>
      <c r="N83" s="3290"/>
      <c r="O83" s="3852"/>
      <c r="P83" s="3852"/>
      <c r="Q83" s="3315">
        <v>41913</v>
      </c>
      <c r="R83" s="1255"/>
      <c r="S83" s="196"/>
      <c r="T83" s="406" t="s">
        <v>4998</v>
      </c>
    </row>
    <row r="84" spans="1:20">
      <c r="C84" s="69" t="s">
        <v>1221</v>
      </c>
      <c r="D84" s="69">
        <v>858</v>
      </c>
      <c r="E84" s="69" t="s">
        <v>2496</v>
      </c>
      <c r="F84" s="69">
        <v>0</v>
      </c>
      <c r="G84" s="3342" t="s">
        <v>2495</v>
      </c>
      <c r="H84" s="69" t="s">
        <v>2492</v>
      </c>
      <c r="I84" s="69">
        <v>0.34</v>
      </c>
      <c r="J84" s="3448" t="s">
        <v>2497</v>
      </c>
      <c r="K84" s="69" t="s">
        <v>2496</v>
      </c>
      <c r="L84" s="3343">
        <v>0.34</v>
      </c>
      <c r="M84" s="3290"/>
      <c r="N84" s="3290"/>
      <c r="O84" s="3852"/>
      <c r="P84" s="3852"/>
      <c r="Q84" s="3315">
        <v>41914</v>
      </c>
      <c r="R84" s="1255"/>
      <c r="S84" s="196"/>
      <c r="T84" s="406" t="s">
        <v>4998</v>
      </c>
    </row>
    <row r="85" spans="1:20">
      <c r="C85" s="69" t="s">
        <v>1221</v>
      </c>
      <c r="D85" s="69">
        <v>877</v>
      </c>
      <c r="E85" s="69" t="s">
        <v>2498</v>
      </c>
      <c r="F85" s="69">
        <v>0</v>
      </c>
      <c r="G85" s="3342" t="s">
        <v>149</v>
      </c>
      <c r="H85" s="69" t="s">
        <v>2489</v>
      </c>
      <c r="I85" s="69">
        <v>0.23</v>
      </c>
      <c r="J85" s="3448" t="s">
        <v>2499</v>
      </c>
      <c r="K85" s="69" t="s">
        <v>1678</v>
      </c>
      <c r="L85" s="3343">
        <v>0.23</v>
      </c>
      <c r="M85" s="3290"/>
      <c r="N85" s="3290"/>
      <c r="O85" s="3852"/>
      <c r="P85" s="3852"/>
      <c r="Q85" s="3315">
        <v>41914</v>
      </c>
      <c r="R85" s="1255"/>
      <c r="S85" s="196"/>
      <c r="T85" s="406" t="s">
        <v>4999</v>
      </c>
    </row>
    <row r="86" spans="1:20">
      <c r="C86" s="69" t="s">
        <v>1221</v>
      </c>
      <c r="D86" s="69">
        <v>915</v>
      </c>
      <c r="E86" s="69" t="s">
        <v>2471</v>
      </c>
      <c r="F86" s="3342">
        <v>0</v>
      </c>
      <c r="G86" s="3342">
        <v>295</v>
      </c>
      <c r="H86" s="69" t="s">
        <v>2475</v>
      </c>
      <c r="I86" s="69">
        <v>0.2</v>
      </c>
      <c r="J86" s="3448">
        <v>915</v>
      </c>
      <c r="K86" s="69" t="s">
        <v>2471</v>
      </c>
      <c r="L86" s="3343">
        <v>0.2</v>
      </c>
      <c r="M86" s="3290"/>
      <c r="N86" s="3290"/>
      <c r="O86" s="3852"/>
      <c r="P86" s="3852"/>
      <c r="Q86" s="3315">
        <v>41914</v>
      </c>
      <c r="R86" s="1255"/>
      <c r="S86" s="196"/>
      <c r="T86" s="406" t="s">
        <v>4999</v>
      </c>
    </row>
    <row r="87" spans="1:20">
      <c r="C87" s="69" t="s">
        <v>1221</v>
      </c>
      <c r="D87" s="69">
        <v>441</v>
      </c>
      <c r="E87" s="69" t="s">
        <v>3673</v>
      </c>
      <c r="F87" s="3342">
        <v>0</v>
      </c>
      <c r="G87" s="3342">
        <v>44</v>
      </c>
      <c r="H87" s="69" t="s">
        <v>3674</v>
      </c>
      <c r="I87" s="69">
        <v>1.52</v>
      </c>
      <c r="J87" s="3448">
        <v>262</v>
      </c>
      <c r="K87" s="69" t="s">
        <v>3675</v>
      </c>
      <c r="L87" s="3343">
        <v>1.52</v>
      </c>
      <c r="M87" s="3290"/>
      <c r="N87" s="3290"/>
      <c r="O87" s="3852"/>
      <c r="P87" s="3852"/>
      <c r="Q87" s="3315">
        <v>41918</v>
      </c>
      <c r="R87" s="1255"/>
      <c r="S87" s="83"/>
      <c r="T87" s="406"/>
    </row>
    <row r="88" spans="1:20">
      <c r="C88" s="69" t="s">
        <v>1221</v>
      </c>
      <c r="D88" s="69">
        <v>335</v>
      </c>
      <c r="E88" s="69" t="s">
        <v>3676</v>
      </c>
      <c r="F88" s="3342">
        <v>0</v>
      </c>
      <c r="G88" s="3342" t="s">
        <v>1146</v>
      </c>
      <c r="H88" s="69" t="s">
        <v>3677</v>
      </c>
      <c r="I88" s="69">
        <v>4.3600000000000003</v>
      </c>
      <c r="J88" s="3448">
        <v>74</v>
      </c>
      <c r="K88" s="69" t="s">
        <v>3678</v>
      </c>
      <c r="L88" s="3343">
        <v>4.3600000000000003</v>
      </c>
      <c r="M88" s="3290"/>
      <c r="N88" s="3290"/>
      <c r="O88" s="3852"/>
      <c r="P88" s="3852"/>
      <c r="Q88" s="3315">
        <v>41919</v>
      </c>
      <c r="R88" s="1255"/>
      <c r="S88" s="83">
        <v>41862</v>
      </c>
      <c r="T88" s="406"/>
    </row>
    <row r="89" spans="1:20">
      <c r="C89" s="69" t="s">
        <v>1221</v>
      </c>
      <c r="D89" s="69">
        <v>1723</v>
      </c>
      <c r="E89" s="69" t="s">
        <v>3710</v>
      </c>
      <c r="F89" s="3342">
        <v>0</v>
      </c>
      <c r="G89" s="3342" t="s">
        <v>1146</v>
      </c>
      <c r="H89" s="69" t="s">
        <v>3677</v>
      </c>
      <c r="I89" s="69">
        <v>0.57999999999999996</v>
      </c>
      <c r="J89" s="3448">
        <v>335</v>
      </c>
      <c r="K89" s="69" t="s">
        <v>3676</v>
      </c>
      <c r="L89" s="3343">
        <v>0.57999999999999996</v>
      </c>
      <c r="M89" s="3290"/>
      <c r="N89" s="3290"/>
      <c r="O89" s="3852"/>
      <c r="P89" s="3852"/>
      <c r="Q89" s="3315">
        <v>41925</v>
      </c>
      <c r="R89" s="1255"/>
      <c r="S89" s="83">
        <v>41819</v>
      </c>
      <c r="T89" s="406"/>
    </row>
    <row r="90" spans="1:20">
      <c r="C90" s="69" t="s">
        <v>1221</v>
      </c>
      <c r="D90" s="69">
        <v>1724</v>
      </c>
      <c r="E90" s="69" t="s">
        <v>3711</v>
      </c>
      <c r="F90" s="3342">
        <v>0</v>
      </c>
      <c r="G90" s="3342">
        <v>1723</v>
      </c>
      <c r="H90" s="69" t="s">
        <v>3712</v>
      </c>
      <c r="I90" s="69">
        <v>0.21</v>
      </c>
      <c r="J90" s="3448">
        <v>1724</v>
      </c>
      <c r="K90" s="69" t="s">
        <v>1908</v>
      </c>
      <c r="L90" s="3343">
        <v>0.21</v>
      </c>
      <c r="M90" s="3290"/>
      <c r="N90" s="3290"/>
      <c r="O90" s="3852"/>
      <c r="P90" s="3852"/>
      <c r="Q90" s="3315">
        <v>41925</v>
      </c>
      <c r="R90" s="1255"/>
      <c r="S90" s="83">
        <v>41819</v>
      </c>
      <c r="T90" s="406"/>
    </row>
    <row r="91" spans="1:20">
      <c r="C91" s="69" t="s">
        <v>1221</v>
      </c>
      <c r="D91" s="69">
        <v>825</v>
      </c>
      <c r="E91" s="69" t="s">
        <v>3717</v>
      </c>
      <c r="F91" s="3342">
        <v>0</v>
      </c>
      <c r="G91" s="3342">
        <v>324</v>
      </c>
      <c r="H91" s="69" t="s">
        <v>3716</v>
      </c>
      <c r="I91" s="69">
        <v>0.31</v>
      </c>
      <c r="J91" s="3448">
        <v>825</v>
      </c>
      <c r="K91" s="69" t="s">
        <v>1908</v>
      </c>
      <c r="L91" s="3343">
        <v>0.31</v>
      </c>
      <c r="M91" s="3290"/>
      <c r="N91" s="3290"/>
      <c r="O91" s="3852"/>
      <c r="P91" s="3852"/>
      <c r="Q91" s="3315">
        <v>41926</v>
      </c>
      <c r="R91" s="1255"/>
      <c r="S91" s="196"/>
      <c r="T91" s="406" t="s">
        <v>4998</v>
      </c>
    </row>
    <row r="92" spans="1:20">
      <c r="C92" s="69" t="s">
        <v>1221</v>
      </c>
      <c r="D92" s="69">
        <v>827</v>
      </c>
      <c r="E92" s="69" t="s">
        <v>3776</v>
      </c>
      <c r="F92" s="3342">
        <v>0</v>
      </c>
      <c r="G92" s="3342" t="s">
        <v>1146</v>
      </c>
      <c r="H92" s="69" t="s">
        <v>3677</v>
      </c>
      <c r="I92" s="69">
        <v>0.43</v>
      </c>
      <c r="J92" s="3448">
        <v>827</v>
      </c>
      <c r="K92" s="69" t="s">
        <v>33</v>
      </c>
      <c r="L92" s="3343">
        <v>0.43</v>
      </c>
      <c r="M92" s="3290"/>
      <c r="N92" s="3290"/>
      <c r="O92" s="3852"/>
      <c r="P92" s="3852"/>
      <c r="Q92" s="3315">
        <v>41926</v>
      </c>
      <c r="R92" s="1255"/>
      <c r="S92" s="83">
        <v>41941</v>
      </c>
      <c r="T92" s="406"/>
    </row>
    <row r="93" spans="1:20">
      <c r="C93" s="69" t="s">
        <v>1221</v>
      </c>
      <c r="D93" s="69">
        <v>186</v>
      </c>
      <c r="E93" s="69" t="s">
        <v>3773</v>
      </c>
      <c r="F93" s="3342">
        <v>0</v>
      </c>
      <c r="G93" s="3342" t="s">
        <v>285</v>
      </c>
      <c r="H93" s="69" t="s">
        <v>1540</v>
      </c>
      <c r="I93" s="69">
        <v>2.4900000000000002</v>
      </c>
      <c r="J93" s="3448" t="s">
        <v>1146</v>
      </c>
      <c r="K93" s="69" t="s">
        <v>3677</v>
      </c>
      <c r="L93" s="3343">
        <v>2.4900000000000002</v>
      </c>
      <c r="M93" s="3290"/>
      <c r="N93" s="3290"/>
      <c r="O93" s="3852"/>
      <c r="P93" s="3852"/>
      <c r="Q93" s="3315">
        <v>41927</v>
      </c>
      <c r="R93" s="1255"/>
      <c r="S93" s="196"/>
      <c r="T93" s="406" t="s">
        <v>5187</v>
      </c>
    </row>
    <row r="94" spans="1:20">
      <c r="C94" s="69" t="s">
        <v>1221</v>
      </c>
      <c r="D94" s="69">
        <v>867</v>
      </c>
      <c r="E94" s="69" t="s">
        <v>3771</v>
      </c>
      <c r="F94" s="3342">
        <v>0</v>
      </c>
      <c r="G94" s="3342" t="s">
        <v>3778</v>
      </c>
      <c r="H94" s="69" t="s">
        <v>1540</v>
      </c>
      <c r="I94" s="69">
        <v>0.37</v>
      </c>
      <c r="J94" s="3448">
        <v>186</v>
      </c>
      <c r="K94" s="69" t="s">
        <v>3773</v>
      </c>
      <c r="L94" s="3343">
        <v>0.37</v>
      </c>
      <c r="M94" s="3290"/>
      <c r="N94" s="3290"/>
      <c r="O94" s="3852"/>
      <c r="P94" s="3852"/>
      <c r="Q94" s="3315">
        <v>41928</v>
      </c>
      <c r="R94" s="1255"/>
      <c r="S94" s="83">
        <v>41946</v>
      </c>
      <c r="T94" s="406"/>
    </row>
    <row r="95" spans="1:20">
      <c r="C95" s="69" t="s">
        <v>1221</v>
      </c>
      <c r="D95" s="69">
        <v>547</v>
      </c>
      <c r="E95" s="69" t="s">
        <v>3774</v>
      </c>
      <c r="F95" s="3342">
        <v>0</v>
      </c>
      <c r="G95" s="3342" t="s">
        <v>285</v>
      </c>
      <c r="H95" s="69" t="s">
        <v>1540</v>
      </c>
      <c r="I95" s="69">
        <v>1.27</v>
      </c>
      <c r="J95" s="3448" t="s">
        <v>285</v>
      </c>
      <c r="K95" s="69" t="s">
        <v>3779</v>
      </c>
      <c r="L95" s="3343">
        <v>1.27</v>
      </c>
      <c r="M95" s="3290"/>
      <c r="N95" s="3290"/>
      <c r="O95" s="3852"/>
      <c r="P95" s="3852"/>
      <c r="Q95" s="3315">
        <v>41928</v>
      </c>
      <c r="R95" s="1255"/>
      <c r="S95" s="83">
        <v>41946</v>
      </c>
      <c r="T95" s="406"/>
    </row>
    <row r="96" spans="1:20">
      <c r="C96" s="69" t="s">
        <v>1221</v>
      </c>
      <c r="D96" s="69">
        <v>675</v>
      </c>
      <c r="E96" s="69" t="s">
        <v>3772</v>
      </c>
      <c r="F96" s="3342">
        <v>0</v>
      </c>
      <c r="G96" s="3342">
        <v>547</v>
      </c>
      <c r="H96" s="69" t="s">
        <v>3780</v>
      </c>
      <c r="I96" s="69">
        <v>0.56000000000000005</v>
      </c>
      <c r="J96" s="3448">
        <v>547</v>
      </c>
      <c r="K96" s="69" t="s">
        <v>1908</v>
      </c>
      <c r="L96" s="3343">
        <v>0.56000000000000005</v>
      </c>
      <c r="M96" s="3290"/>
      <c r="N96" s="3290"/>
      <c r="O96" s="3852"/>
      <c r="P96" s="3852"/>
      <c r="Q96" s="3315">
        <v>41932</v>
      </c>
      <c r="R96" s="1255"/>
      <c r="S96" s="83">
        <v>41946</v>
      </c>
      <c r="T96" s="406"/>
    </row>
    <row r="97" spans="3:20">
      <c r="C97" s="69" t="s">
        <v>1221</v>
      </c>
      <c r="D97" s="69">
        <v>897</v>
      </c>
      <c r="E97" s="69" t="s">
        <v>3775</v>
      </c>
      <c r="F97" s="3342">
        <v>0.54</v>
      </c>
      <c r="G97" s="3342">
        <v>464</v>
      </c>
      <c r="H97" s="69" t="s">
        <v>3770</v>
      </c>
      <c r="I97" s="69">
        <v>1.1100000000000001</v>
      </c>
      <c r="J97" s="3448">
        <v>897</v>
      </c>
      <c r="K97" s="69" t="s">
        <v>3781</v>
      </c>
      <c r="L97" s="3343">
        <v>0.56999999999999995</v>
      </c>
      <c r="M97" s="3290"/>
      <c r="N97" s="3290"/>
      <c r="O97" s="3852"/>
      <c r="P97" s="3852"/>
      <c r="Q97" s="3315">
        <v>41932</v>
      </c>
      <c r="R97" s="1255"/>
      <c r="S97" s="83">
        <v>41912</v>
      </c>
      <c r="T97" s="406"/>
    </row>
    <row r="98" spans="3:20">
      <c r="C98" s="69" t="s">
        <v>1221</v>
      </c>
      <c r="D98" s="69">
        <v>464</v>
      </c>
      <c r="E98" s="69" t="s">
        <v>3770</v>
      </c>
      <c r="F98" s="3342">
        <v>0</v>
      </c>
      <c r="G98" s="3342" t="s">
        <v>285</v>
      </c>
      <c r="H98" s="69" t="s">
        <v>1540</v>
      </c>
      <c r="I98" s="69">
        <v>1.77</v>
      </c>
      <c r="J98" s="3448">
        <v>320</v>
      </c>
      <c r="K98" s="69" t="s">
        <v>3769</v>
      </c>
      <c r="L98" s="3343">
        <v>1.77</v>
      </c>
      <c r="M98" s="3290"/>
      <c r="N98" s="3290"/>
      <c r="O98" s="3852"/>
      <c r="P98" s="3852"/>
      <c r="Q98" s="3315">
        <v>41933</v>
      </c>
      <c r="R98" s="1255"/>
      <c r="S98" s="83">
        <v>41927</v>
      </c>
      <c r="T98" s="406"/>
    </row>
    <row r="99" spans="3:20">
      <c r="C99" s="69" t="s">
        <v>1221</v>
      </c>
      <c r="D99" s="69">
        <v>320</v>
      </c>
      <c r="E99" s="69" t="s">
        <v>3769</v>
      </c>
      <c r="F99" s="3342">
        <v>0</v>
      </c>
      <c r="G99" s="3342" t="s">
        <v>3751</v>
      </c>
      <c r="H99" s="69" t="s">
        <v>3768</v>
      </c>
      <c r="I99" s="69">
        <v>3.02</v>
      </c>
      <c r="J99" s="3448" t="s">
        <v>3751</v>
      </c>
      <c r="K99" s="69" t="s">
        <v>3782</v>
      </c>
      <c r="L99" s="3343">
        <v>3.02</v>
      </c>
      <c r="M99" s="3290"/>
      <c r="N99" s="3290"/>
      <c r="O99" s="3852"/>
      <c r="P99" s="3852"/>
      <c r="Q99" s="3315">
        <v>41935</v>
      </c>
      <c r="R99" s="1255"/>
      <c r="S99" s="83">
        <v>41877</v>
      </c>
      <c r="T99" s="406"/>
    </row>
    <row r="100" spans="3:20">
      <c r="C100" s="69" t="s">
        <v>1221</v>
      </c>
      <c r="D100" s="69">
        <v>41</v>
      </c>
      <c r="E100" s="69" t="s">
        <v>3768</v>
      </c>
      <c r="F100" s="3342">
        <v>0</v>
      </c>
      <c r="G100" s="3342" t="s">
        <v>3751</v>
      </c>
      <c r="H100" s="69" t="s">
        <v>3768</v>
      </c>
      <c r="I100" s="69">
        <v>0.56000000000000005</v>
      </c>
      <c r="J100" s="3448" t="s">
        <v>1146</v>
      </c>
      <c r="K100" s="69" t="s">
        <v>3677</v>
      </c>
      <c r="L100" s="3343">
        <v>0.56000000000000005</v>
      </c>
      <c r="M100" s="3290"/>
      <c r="N100" s="3290"/>
      <c r="O100" s="3852"/>
      <c r="P100" s="3852"/>
      <c r="Q100" s="3315">
        <v>41939</v>
      </c>
      <c r="R100" s="1255"/>
      <c r="S100" s="83">
        <v>41927</v>
      </c>
      <c r="T100" s="406"/>
    </row>
    <row r="101" spans="3:20">
      <c r="C101" s="69" t="s">
        <v>1221</v>
      </c>
      <c r="D101" s="69" t="s">
        <v>3751</v>
      </c>
      <c r="E101" s="69" t="s">
        <v>3768</v>
      </c>
      <c r="F101" s="3342">
        <v>0</v>
      </c>
      <c r="G101" s="3342" t="s">
        <v>1082</v>
      </c>
      <c r="H101" s="69" t="s">
        <v>3783</v>
      </c>
      <c r="I101" s="69">
        <v>14.08</v>
      </c>
      <c r="J101" s="3448" t="s">
        <v>1146</v>
      </c>
      <c r="K101" s="69" t="s">
        <v>3677</v>
      </c>
      <c r="L101" s="3343">
        <v>14.08</v>
      </c>
      <c r="M101" s="3290"/>
      <c r="N101" s="3290"/>
      <c r="O101" s="3852"/>
      <c r="P101" s="3852"/>
      <c r="Q101" s="3315">
        <v>41939</v>
      </c>
      <c r="R101" s="1255"/>
      <c r="S101" s="83">
        <v>42004</v>
      </c>
      <c r="T101" s="406"/>
    </row>
    <row r="102" spans="3:20">
      <c r="C102" s="69" t="s">
        <v>1221</v>
      </c>
      <c r="D102" s="69">
        <v>40</v>
      </c>
      <c r="E102" s="69" t="s">
        <v>3767</v>
      </c>
      <c r="F102" s="3342">
        <v>0.96</v>
      </c>
      <c r="G102" s="3342">
        <v>40</v>
      </c>
      <c r="H102" s="69" t="s">
        <v>3336</v>
      </c>
      <c r="I102" s="69">
        <v>1.1299999999999999</v>
      </c>
      <c r="J102" s="3448" t="s">
        <v>3751</v>
      </c>
      <c r="K102" s="69" t="s">
        <v>3768</v>
      </c>
      <c r="L102" s="3343">
        <v>0.17</v>
      </c>
      <c r="M102" s="3290"/>
      <c r="N102" s="3290"/>
      <c r="O102" s="3852"/>
      <c r="P102" s="3852"/>
      <c r="Q102" s="3315"/>
      <c r="R102" s="1255"/>
      <c r="S102" s="196"/>
      <c r="T102" s="406"/>
    </row>
    <row r="103" spans="3:20">
      <c r="C103" s="69" t="s">
        <v>1221</v>
      </c>
      <c r="D103" s="69">
        <v>321</v>
      </c>
      <c r="E103" s="69" t="s">
        <v>3766</v>
      </c>
      <c r="F103" s="3342">
        <v>0</v>
      </c>
      <c r="G103" s="3342">
        <v>50</v>
      </c>
      <c r="H103" s="69" t="s">
        <v>3785</v>
      </c>
      <c r="I103" s="69">
        <v>0.98</v>
      </c>
      <c r="J103" s="3448" t="s">
        <v>3751</v>
      </c>
      <c r="K103" s="69" t="s">
        <v>3768</v>
      </c>
      <c r="L103" s="3343">
        <v>0.98</v>
      </c>
      <c r="M103" s="3290"/>
      <c r="N103" s="3290"/>
      <c r="O103" s="3852"/>
      <c r="P103" s="3852"/>
      <c r="Q103" s="3315">
        <v>41946</v>
      </c>
      <c r="R103" s="1255"/>
      <c r="S103" s="83">
        <v>41927</v>
      </c>
      <c r="T103" s="406"/>
    </row>
    <row r="104" spans="3:20">
      <c r="C104" s="69" t="s">
        <v>1221</v>
      </c>
      <c r="D104" s="69">
        <v>50</v>
      </c>
      <c r="E104" s="69" t="s">
        <v>3765</v>
      </c>
      <c r="F104" s="3342">
        <v>0</v>
      </c>
      <c r="G104" s="3342" t="s">
        <v>3751</v>
      </c>
      <c r="H104" s="69" t="s">
        <v>3768</v>
      </c>
      <c r="I104" s="69">
        <v>4.4000000000000004</v>
      </c>
      <c r="J104" s="3448">
        <v>50</v>
      </c>
      <c r="K104" s="69" t="s">
        <v>3784</v>
      </c>
      <c r="L104" s="3343">
        <v>4.4000000000000004</v>
      </c>
      <c r="M104" s="3290"/>
      <c r="N104" s="3290"/>
      <c r="O104" s="3852"/>
      <c r="P104" s="3852"/>
      <c r="Q104" s="3315">
        <v>41947</v>
      </c>
      <c r="R104" s="1255"/>
      <c r="S104" s="83">
        <v>41927</v>
      </c>
      <c r="T104" s="406"/>
    </row>
    <row r="105" spans="3:20">
      <c r="C105" s="69" t="s">
        <v>1221</v>
      </c>
      <c r="D105" s="69">
        <v>136</v>
      </c>
      <c r="E105" s="69" t="s">
        <v>3764</v>
      </c>
      <c r="F105" s="3342">
        <v>0</v>
      </c>
      <c r="G105" s="3342">
        <v>50</v>
      </c>
      <c r="H105" s="69" t="s">
        <v>3785</v>
      </c>
      <c r="I105" s="69">
        <v>2.76</v>
      </c>
      <c r="J105" s="3448" t="s">
        <v>1146</v>
      </c>
      <c r="K105" s="69" t="s">
        <v>3677</v>
      </c>
      <c r="L105" s="3343">
        <v>2.76</v>
      </c>
      <c r="M105" s="3290"/>
      <c r="N105" s="3290"/>
      <c r="O105" s="3852"/>
      <c r="P105" s="3852"/>
      <c r="Q105" s="3315">
        <v>41949</v>
      </c>
      <c r="R105" s="1255"/>
      <c r="S105" s="83">
        <v>41919</v>
      </c>
      <c r="T105" s="406"/>
    </row>
    <row r="106" spans="3:20">
      <c r="C106" s="69" t="s">
        <v>1221</v>
      </c>
      <c r="D106" s="69">
        <v>195</v>
      </c>
      <c r="E106" s="69" t="s">
        <v>3762</v>
      </c>
      <c r="F106" s="3342">
        <v>0</v>
      </c>
      <c r="G106" s="3342">
        <v>32</v>
      </c>
      <c r="H106" s="69" t="s">
        <v>3763</v>
      </c>
      <c r="I106" s="69">
        <v>1.9</v>
      </c>
      <c r="J106" s="3448">
        <v>195</v>
      </c>
      <c r="K106" s="69" t="s">
        <v>3784</v>
      </c>
      <c r="L106" s="3343">
        <v>1.9</v>
      </c>
      <c r="M106" s="3290"/>
      <c r="N106" s="3290"/>
      <c r="O106" s="3852"/>
      <c r="P106" s="3852"/>
      <c r="Q106" s="3315">
        <v>41953</v>
      </c>
      <c r="R106" s="1255"/>
      <c r="S106" s="83">
        <v>41932</v>
      </c>
      <c r="T106" s="406"/>
    </row>
    <row r="107" spans="3:20">
      <c r="C107" s="69" t="s">
        <v>1221</v>
      </c>
      <c r="D107" s="69">
        <v>609</v>
      </c>
      <c r="E107" s="69" t="s">
        <v>3761</v>
      </c>
      <c r="F107" s="3342">
        <v>0</v>
      </c>
      <c r="G107" s="3342">
        <v>195</v>
      </c>
      <c r="H107" s="69" t="s">
        <v>3787</v>
      </c>
      <c r="I107" s="69">
        <v>1.88</v>
      </c>
      <c r="J107" s="3448">
        <v>196</v>
      </c>
      <c r="K107" s="69" t="s">
        <v>3752</v>
      </c>
      <c r="L107" s="3343">
        <v>1.88</v>
      </c>
      <c r="M107" s="3290"/>
      <c r="N107" s="3290"/>
      <c r="O107" s="3852"/>
      <c r="P107" s="3852"/>
      <c r="Q107" s="3315">
        <v>41955</v>
      </c>
      <c r="R107" s="1255"/>
      <c r="S107" s="83">
        <v>41933</v>
      </c>
      <c r="T107" s="406"/>
    </row>
    <row r="108" spans="3:20">
      <c r="C108" s="69" t="s">
        <v>1221</v>
      </c>
      <c r="D108" s="69">
        <v>752</v>
      </c>
      <c r="E108" s="69" t="s">
        <v>3760</v>
      </c>
      <c r="F108" s="3342">
        <v>0</v>
      </c>
      <c r="G108" s="3342">
        <v>32</v>
      </c>
      <c r="H108" s="69" t="s">
        <v>3763</v>
      </c>
      <c r="I108" s="69">
        <v>1.44</v>
      </c>
      <c r="J108" s="3448">
        <v>752</v>
      </c>
      <c r="K108" s="69" t="s">
        <v>3784</v>
      </c>
      <c r="L108" s="3343">
        <v>1.44</v>
      </c>
      <c r="M108" s="3290"/>
      <c r="N108" s="3290"/>
      <c r="O108" s="3852"/>
      <c r="P108" s="3852"/>
      <c r="Q108" s="3315">
        <v>41960</v>
      </c>
      <c r="R108" s="1255"/>
      <c r="S108" s="83">
        <v>41926</v>
      </c>
      <c r="T108" s="406"/>
    </row>
    <row r="109" spans="3:20">
      <c r="C109" s="69" t="s">
        <v>1221</v>
      </c>
      <c r="D109" s="69">
        <v>902</v>
      </c>
      <c r="E109" s="69" t="s">
        <v>3759</v>
      </c>
      <c r="F109" s="3342">
        <v>0</v>
      </c>
      <c r="G109" s="3342">
        <v>752</v>
      </c>
      <c r="H109" s="69" t="s">
        <v>3760</v>
      </c>
      <c r="I109" s="69">
        <v>0.24</v>
      </c>
      <c r="J109" s="3448">
        <v>902</v>
      </c>
      <c r="K109" s="69" t="s">
        <v>33</v>
      </c>
      <c r="L109" s="3343">
        <v>0.24</v>
      </c>
      <c r="M109" s="3290"/>
      <c r="N109" s="3290"/>
      <c r="O109" s="3852"/>
      <c r="P109" s="3852"/>
      <c r="Q109" s="3315">
        <v>41934</v>
      </c>
      <c r="R109" s="1255"/>
      <c r="S109" s="83">
        <v>41934</v>
      </c>
      <c r="T109" s="406"/>
    </row>
    <row r="110" spans="3:20">
      <c r="C110" s="69" t="s">
        <v>1221</v>
      </c>
      <c r="D110" s="69">
        <v>496</v>
      </c>
      <c r="E110" s="69" t="s">
        <v>3758</v>
      </c>
      <c r="F110" s="3342">
        <v>0</v>
      </c>
      <c r="G110" s="3342" t="s">
        <v>3751</v>
      </c>
      <c r="H110" s="69" t="s">
        <v>3768</v>
      </c>
      <c r="I110" s="69">
        <v>2.0499999999999998</v>
      </c>
      <c r="J110" s="3448">
        <v>32</v>
      </c>
      <c r="K110" s="69" t="s">
        <v>3763</v>
      </c>
      <c r="L110" s="3343">
        <v>2.0499999999999998</v>
      </c>
      <c r="M110" s="3290"/>
      <c r="N110" s="3290"/>
      <c r="O110" s="3852"/>
      <c r="P110" s="3852"/>
      <c r="Q110" s="3315">
        <v>41962</v>
      </c>
      <c r="R110" s="1255"/>
      <c r="S110" s="83">
        <v>41927</v>
      </c>
      <c r="T110" s="406"/>
    </row>
    <row r="111" spans="3:20">
      <c r="C111" s="69" t="s">
        <v>1221</v>
      </c>
      <c r="D111" s="69">
        <v>835</v>
      </c>
      <c r="E111" s="69" t="s">
        <v>3756</v>
      </c>
      <c r="F111" s="3342">
        <v>0</v>
      </c>
      <c r="G111" s="3342">
        <v>823</v>
      </c>
      <c r="H111" s="69" t="s">
        <v>3755</v>
      </c>
      <c r="I111" s="69">
        <v>0.75</v>
      </c>
      <c r="J111" s="3448">
        <v>835</v>
      </c>
      <c r="K111" s="69" t="s">
        <v>33</v>
      </c>
      <c r="L111" s="3343">
        <v>0.75</v>
      </c>
      <c r="M111" s="3290"/>
      <c r="N111" s="3290"/>
      <c r="O111" s="3852"/>
      <c r="P111" s="3852"/>
      <c r="Q111" s="3315">
        <v>41967</v>
      </c>
      <c r="R111" s="1255"/>
      <c r="S111" s="83">
        <v>41927</v>
      </c>
      <c r="T111" s="406"/>
    </row>
    <row r="112" spans="3:20">
      <c r="C112" s="69" t="s">
        <v>1221</v>
      </c>
      <c r="D112" s="69">
        <v>823</v>
      </c>
      <c r="E112" s="69" t="s">
        <v>3755</v>
      </c>
      <c r="F112" s="3342">
        <v>0</v>
      </c>
      <c r="G112" s="3342">
        <v>32</v>
      </c>
      <c r="H112" s="69" t="s">
        <v>3763</v>
      </c>
      <c r="I112" s="69">
        <v>0.65</v>
      </c>
      <c r="J112" s="3448">
        <v>823</v>
      </c>
      <c r="K112" s="69" t="s">
        <v>33</v>
      </c>
      <c r="L112" s="3343">
        <v>0.65</v>
      </c>
      <c r="M112" s="3290"/>
      <c r="N112" s="3290"/>
      <c r="O112" s="3852"/>
      <c r="P112" s="3852"/>
      <c r="Q112" s="3315">
        <v>41967</v>
      </c>
      <c r="R112" s="1255"/>
      <c r="S112" s="83">
        <v>41927</v>
      </c>
      <c r="T112" s="406"/>
    </row>
    <row r="113" spans="1:20">
      <c r="C113" s="69" t="s">
        <v>1221</v>
      </c>
      <c r="D113" s="69">
        <v>728</v>
      </c>
      <c r="E113" s="69" t="s">
        <v>3754</v>
      </c>
      <c r="F113" s="3342">
        <v>0</v>
      </c>
      <c r="G113" s="3342" t="s">
        <v>285</v>
      </c>
      <c r="H113" s="69" t="s">
        <v>1540</v>
      </c>
      <c r="I113" s="69">
        <v>0.45</v>
      </c>
      <c r="J113" s="3448" t="s">
        <v>285</v>
      </c>
      <c r="K113" s="69" t="s">
        <v>3779</v>
      </c>
      <c r="L113" s="3343">
        <v>0.45</v>
      </c>
      <c r="M113" s="3290"/>
      <c r="N113" s="3290"/>
      <c r="O113" s="3852"/>
      <c r="P113" s="3852"/>
      <c r="Q113" s="3315">
        <v>41968</v>
      </c>
      <c r="R113" s="1255"/>
      <c r="S113" s="83">
        <v>41941</v>
      </c>
      <c r="T113" s="406"/>
    </row>
    <row r="114" spans="1:20">
      <c r="C114" s="69" t="s">
        <v>1221</v>
      </c>
      <c r="D114" s="69">
        <v>800</v>
      </c>
      <c r="E114" s="69" t="s">
        <v>3753</v>
      </c>
      <c r="F114" s="3342">
        <v>0</v>
      </c>
      <c r="G114" s="3342" t="s">
        <v>285</v>
      </c>
      <c r="H114" s="69" t="s">
        <v>1540</v>
      </c>
      <c r="I114" s="69">
        <v>0.32</v>
      </c>
      <c r="J114" s="3448">
        <v>800</v>
      </c>
      <c r="K114" s="69" t="s">
        <v>3784</v>
      </c>
      <c r="L114" s="3343">
        <v>0.32</v>
      </c>
      <c r="M114" s="3290"/>
      <c r="N114" s="3290"/>
      <c r="O114" s="3852"/>
      <c r="P114" s="3852"/>
      <c r="Q114" s="3315">
        <v>41968</v>
      </c>
      <c r="R114" s="1255"/>
      <c r="S114" s="83">
        <v>41941</v>
      </c>
      <c r="T114" s="406"/>
    </row>
    <row r="115" spans="1:20">
      <c r="C115" s="69" t="s">
        <v>1221</v>
      </c>
      <c r="D115" s="69">
        <v>196</v>
      </c>
      <c r="E115" s="69" t="s">
        <v>3752</v>
      </c>
      <c r="F115" s="3342">
        <v>0</v>
      </c>
      <c r="G115" s="3342">
        <v>196</v>
      </c>
      <c r="H115" s="69" t="s">
        <v>3784</v>
      </c>
      <c r="I115" s="69">
        <v>1.1299999999999999</v>
      </c>
      <c r="J115" s="3448" t="s">
        <v>1217</v>
      </c>
      <c r="K115" s="69" t="s">
        <v>3788</v>
      </c>
      <c r="L115" s="3343">
        <v>1.1299999999999999</v>
      </c>
      <c r="M115" s="3290"/>
      <c r="N115" s="3290"/>
      <c r="O115" s="3852"/>
      <c r="P115" s="3852"/>
      <c r="Q115" s="3315">
        <v>41969</v>
      </c>
      <c r="R115" s="1255"/>
      <c r="S115" s="83">
        <v>41933</v>
      </c>
      <c r="T115" s="406"/>
    </row>
    <row r="116" spans="1:20" ht="12.75" customHeight="1">
      <c r="C116" s="951" t="s">
        <v>1221</v>
      </c>
      <c r="D116" s="3292" t="s">
        <v>2571</v>
      </c>
      <c r="E116" s="3293" t="s">
        <v>5787</v>
      </c>
      <c r="F116" s="3344">
        <v>11.73</v>
      </c>
      <c r="G116" s="4258" t="s">
        <v>5788</v>
      </c>
      <c r="H116" s="3293" t="s">
        <v>1986</v>
      </c>
      <c r="I116" s="3344">
        <v>20.9</v>
      </c>
      <c r="J116" s="3450" t="s">
        <v>2571</v>
      </c>
      <c r="K116" s="3293" t="s">
        <v>5789</v>
      </c>
      <c r="L116" s="3345">
        <v>9.17</v>
      </c>
      <c r="M116" s="3346"/>
      <c r="N116" s="3346"/>
      <c r="O116" s="3346"/>
      <c r="P116" s="3346"/>
      <c r="Q116" s="3304">
        <v>42087</v>
      </c>
      <c r="R116" s="1264"/>
      <c r="S116" s="994">
        <v>42102</v>
      </c>
      <c r="T116" s="952" t="s">
        <v>2009</v>
      </c>
    </row>
    <row r="117" spans="1:20">
      <c r="C117" s="363" t="s">
        <v>1221</v>
      </c>
      <c r="D117" s="69" t="s">
        <v>413</v>
      </c>
      <c r="E117" s="69" t="s">
        <v>1986</v>
      </c>
      <c r="F117" s="3342">
        <v>28.36</v>
      </c>
      <c r="G117" s="3342" t="s">
        <v>413</v>
      </c>
      <c r="H117" s="69" t="s">
        <v>1986</v>
      </c>
      <c r="I117" s="3342">
        <v>40.07</v>
      </c>
      <c r="J117" s="3448" t="s">
        <v>413</v>
      </c>
      <c r="K117" s="69" t="s">
        <v>1986</v>
      </c>
      <c r="L117" s="3343">
        <v>11.71</v>
      </c>
      <c r="M117" s="3290"/>
      <c r="N117" s="3290"/>
      <c r="O117" s="3852"/>
      <c r="P117" s="3852"/>
      <c r="Q117" s="3315">
        <v>42095</v>
      </c>
      <c r="R117" s="1265"/>
      <c r="S117" s="83">
        <v>42075</v>
      </c>
      <c r="T117" s="406"/>
    </row>
    <row r="118" spans="1:20">
      <c r="C118" s="73" t="s">
        <v>1221</v>
      </c>
      <c r="D118" s="69" t="s">
        <v>5791</v>
      </c>
      <c r="E118" s="69" t="s">
        <v>5792</v>
      </c>
      <c r="F118" s="3342">
        <v>0</v>
      </c>
      <c r="G118" s="3342" t="s">
        <v>413</v>
      </c>
      <c r="H118" s="69" t="s">
        <v>1986</v>
      </c>
      <c r="I118" s="3342">
        <v>0.34</v>
      </c>
      <c r="J118" s="3448" t="s">
        <v>5791</v>
      </c>
      <c r="K118" s="69" t="s">
        <v>5792</v>
      </c>
      <c r="L118" s="3343">
        <v>0.34</v>
      </c>
      <c r="M118" s="3290"/>
      <c r="N118" s="3290"/>
      <c r="O118" s="3852"/>
      <c r="P118" s="3852"/>
      <c r="Q118" s="3315">
        <v>42095</v>
      </c>
      <c r="R118" s="1265"/>
      <c r="S118" s="196"/>
      <c r="T118" s="406"/>
    </row>
    <row r="119" spans="1:20">
      <c r="C119" s="73" t="s">
        <v>1221</v>
      </c>
      <c r="D119" s="69" t="s">
        <v>3746</v>
      </c>
      <c r="E119" s="69" t="s">
        <v>5793</v>
      </c>
      <c r="F119" s="3342">
        <v>0</v>
      </c>
      <c r="G119" s="3342" t="s">
        <v>413</v>
      </c>
      <c r="H119" s="69" t="s">
        <v>1986</v>
      </c>
      <c r="I119" s="3342">
        <v>0.28999999999999998</v>
      </c>
      <c r="J119" s="3448" t="s">
        <v>3216</v>
      </c>
      <c r="K119" s="69" t="s">
        <v>5793</v>
      </c>
      <c r="L119" s="3343">
        <v>0.28999999999999998</v>
      </c>
      <c r="M119" s="3290"/>
      <c r="N119" s="3290"/>
      <c r="O119" s="3852"/>
      <c r="P119" s="3852"/>
      <c r="Q119" s="3315">
        <v>42095</v>
      </c>
      <c r="R119" s="1265"/>
      <c r="S119" s="196"/>
      <c r="T119" s="406"/>
    </row>
    <row r="120" spans="1:20">
      <c r="C120" s="73" t="s">
        <v>1221</v>
      </c>
      <c r="D120" s="69" t="s">
        <v>3216</v>
      </c>
      <c r="E120" s="69" t="s">
        <v>5793</v>
      </c>
      <c r="F120" s="3342">
        <v>0</v>
      </c>
      <c r="G120" s="3342" t="s">
        <v>1214</v>
      </c>
      <c r="H120" s="69" t="s">
        <v>5794</v>
      </c>
      <c r="I120" s="3342">
        <v>0.09</v>
      </c>
      <c r="J120" s="3448" t="s">
        <v>3746</v>
      </c>
      <c r="K120" s="69" t="s">
        <v>5793</v>
      </c>
      <c r="L120" s="3343">
        <v>0.09</v>
      </c>
      <c r="M120" s="3290"/>
      <c r="N120" s="3290"/>
      <c r="O120" s="3852"/>
      <c r="P120" s="3852"/>
      <c r="Q120" s="3315">
        <v>42095</v>
      </c>
      <c r="R120" s="1265"/>
      <c r="S120" s="196"/>
      <c r="T120" s="406"/>
    </row>
    <row r="121" spans="1:20">
      <c r="C121" s="73" t="s">
        <v>1221</v>
      </c>
      <c r="D121" s="69" t="s">
        <v>402</v>
      </c>
      <c r="E121" s="69" t="s">
        <v>5795</v>
      </c>
      <c r="F121" s="3342">
        <v>8.6199999999999992</v>
      </c>
      <c r="G121" s="3342" t="s">
        <v>413</v>
      </c>
      <c r="H121" s="69" t="s">
        <v>1986</v>
      </c>
      <c r="I121" s="3342">
        <v>7.15</v>
      </c>
      <c r="J121" s="3448" t="s">
        <v>402</v>
      </c>
      <c r="K121" s="69" t="s">
        <v>5795</v>
      </c>
      <c r="L121" s="3343">
        <v>1.47</v>
      </c>
      <c r="M121" s="3290"/>
      <c r="N121" s="3290"/>
      <c r="O121" s="3852"/>
      <c r="P121" s="3852"/>
      <c r="Q121" s="3315">
        <v>42095</v>
      </c>
      <c r="R121" s="1265"/>
      <c r="S121" s="196"/>
      <c r="T121" s="406"/>
    </row>
    <row r="122" spans="1:20">
      <c r="C122" s="73" t="s">
        <v>1221</v>
      </c>
      <c r="D122" s="69" t="s">
        <v>3234</v>
      </c>
      <c r="E122" s="69" t="s">
        <v>5796</v>
      </c>
      <c r="F122" s="3342">
        <v>0</v>
      </c>
      <c r="G122" s="3342" t="s">
        <v>402</v>
      </c>
      <c r="H122" s="69" t="s">
        <v>5795</v>
      </c>
      <c r="I122" s="3342">
        <v>0.46</v>
      </c>
      <c r="J122" s="3448" t="s">
        <v>755</v>
      </c>
      <c r="K122" s="69" t="s">
        <v>5797</v>
      </c>
      <c r="L122" s="3343">
        <v>0.46</v>
      </c>
      <c r="M122" s="3290"/>
      <c r="N122" s="3290"/>
      <c r="O122" s="3852"/>
      <c r="P122" s="3852"/>
      <c r="Q122" s="3315">
        <v>42095</v>
      </c>
      <c r="R122" s="1265"/>
      <c r="S122" s="196"/>
      <c r="T122" s="406"/>
    </row>
    <row r="123" spans="1:20">
      <c r="C123" s="73" t="s">
        <v>1221</v>
      </c>
      <c r="D123" s="69" t="s">
        <v>755</v>
      </c>
      <c r="E123" s="69" t="s">
        <v>5797</v>
      </c>
      <c r="F123" s="3342">
        <v>0</v>
      </c>
      <c r="G123" s="3342" t="s">
        <v>413</v>
      </c>
      <c r="H123" s="69" t="s">
        <v>1986</v>
      </c>
      <c r="I123" s="3342">
        <v>0.06</v>
      </c>
      <c r="J123" s="3448" t="s">
        <v>3234</v>
      </c>
      <c r="K123" s="69" t="s">
        <v>5796</v>
      </c>
      <c r="L123" s="3343">
        <v>0.06</v>
      </c>
      <c r="M123" s="3290"/>
      <c r="N123" s="3290"/>
      <c r="O123" s="3852"/>
      <c r="P123" s="3852"/>
      <c r="Q123" s="3315">
        <v>42095</v>
      </c>
      <c r="R123" s="1265"/>
      <c r="S123" s="196"/>
      <c r="T123" s="406"/>
    </row>
    <row r="124" spans="1:20">
      <c r="C124" s="73" t="s">
        <v>1221</v>
      </c>
      <c r="D124" s="69" t="s">
        <v>978</v>
      </c>
      <c r="E124" s="69" t="s">
        <v>5798</v>
      </c>
      <c r="F124" s="3342">
        <v>0</v>
      </c>
      <c r="G124" s="3342" t="s">
        <v>413</v>
      </c>
      <c r="H124" s="69" t="s">
        <v>1986</v>
      </c>
      <c r="I124" s="3342">
        <v>0.23</v>
      </c>
      <c r="J124" s="3448" t="s">
        <v>978</v>
      </c>
      <c r="K124" s="69" t="s">
        <v>5798</v>
      </c>
      <c r="L124" s="3343">
        <v>0.23</v>
      </c>
      <c r="M124" s="3290"/>
      <c r="N124" s="3290"/>
      <c r="O124" s="3852"/>
      <c r="P124" s="3852"/>
      <c r="Q124" s="3315">
        <v>42095</v>
      </c>
      <c r="R124" s="1265"/>
      <c r="S124" s="196"/>
      <c r="T124" s="406"/>
    </row>
    <row r="125" spans="1:20">
      <c r="C125" s="73" t="s">
        <v>1221</v>
      </c>
      <c r="D125" s="69" t="s">
        <v>2957</v>
      </c>
      <c r="E125" s="69" t="s">
        <v>5799</v>
      </c>
      <c r="F125" s="3342">
        <v>0</v>
      </c>
      <c r="G125" s="3342" t="s">
        <v>413</v>
      </c>
      <c r="H125" s="69" t="s">
        <v>1986</v>
      </c>
      <c r="I125" s="3342">
        <v>0.55000000000000004</v>
      </c>
      <c r="J125" s="3448" t="s">
        <v>2957</v>
      </c>
      <c r="K125" s="69" t="s">
        <v>5799</v>
      </c>
      <c r="L125" s="3343">
        <v>0.55000000000000004</v>
      </c>
      <c r="M125" s="3290"/>
      <c r="N125" s="3290"/>
      <c r="O125" s="3852"/>
      <c r="P125" s="3852"/>
      <c r="Q125" s="3315">
        <v>42095</v>
      </c>
      <c r="R125" s="1265"/>
      <c r="S125" s="83"/>
      <c r="T125" s="406"/>
    </row>
    <row r="126" spans="1:20" s="395" customFormat="1">
      <c r="A126" s="532"/>
      <c r="B126" s="362"/>
      <c r="C126" s="73" t="s">
        <v>1221</v>
      </c>
      <c r="D126" s="69">
        <v>841</v>
      </c>
      <c r="E126" s="69" t="s">
        <v>5799</v>
      </c>
      <c r="F126" s="3342">
        <v>0.54</v>
      </c>
      <c r="G126" s="3342" t="s">
        <v>2957</v>
      </c>
      <c r="H126" s="69" t="s">
        <v>5956</v>
      </c>
      <c r="I126" s="3342">
        <v>1.1200000000000001</v>
      </c>
      <c r="J126" s="3448" t="s">
        <v>5957</v>
      </c>
      <c r="K126" s="69" t="s">
        <v>5799</v>
      </c>
      <c r="L126" s="3343">
        <v>0.57999999999999996</v>
      </c>
      <c r="M126" s="3290"/>
      <c r="N126" s="3290"/>
      <c r="O126" s="3852"/>
      <c r="P126" s="3852"/>
      <c r="Q126" s="3315">
        <v>42095</v>
      </c>
      <c r="R126" s="1265"/>
      <c r="S126" s="83">
        <v>42116</v>
      </c>
      <c r="T126" s="406"/>
    </row>
    <row r="127" spans="1:20">
      <c r="C127" s="73" t="s">
        <v>1221</v>
      </c>
      <c r="D127" s="69" t="s">
        <v>4173</v>
      </c>
      <c r="E127" s="69" t="s">
        <v>5800</v>
      </c>
      <c r="F127" s="3342">
        <v>0</v>
      </c>
      <c r="G127" s="3342" t="s">
        <v>413</v>
      </c>
      <c r="H127" s="69" t="s">
        <v>1986</v>
      </c>
      <c r="I127" s="3342">
        <v>0.42</v>
      </c>
      <c r="J127" s="3448" t="s">
        <v>273</v>
      </c>
      <c r="K127" s="69" t="s">
        <v>5801</v>
      </c>
      <c r="L127" s="3343">
        <v>0.42</v>
      </c>
      <c r="M127" s="3290"/>
      <c r="N127" s="3290"/>
      <c r="O127" s="3852"/>
      <c r="P127" s="3852"/>
      <c r="Q127" s="3315">
        <v>42095</v>
      </c>
      <c r="R127" s="1265"/>
      <c r="S127" s="83">
        <v>42116</v>
      </c>
      <c r="T127" s="406"/>
    </row>
    <row r="128" spans="1:20">
      <c r="C128" s="73" t="s">
        <v>1221</v>
      </c>
      <c r="D128" s="69" t="s">
        <v>1087</v>
      </c>
      <c r="E128" s="69" t="s">
        <v>5802</v>
      </c>
      <c r="F128" s="3342">
        <v>0</v>
      </c>
      <c r="G128" s="3342" t="s">
        <v>4173</v>
      </c>
      <c r="H128" s="69" t="s">
        <v>5800</v>
      </c>
      <c r="I128" s="3342">
        <v>0.37</v>
      </c>
      <c r="J128" s="3448" t="s">
        <v>4173</v>
      </c>
      <c r="K128" s="69" t="s">
        <v>5800</v>
      </c>
      <c r="L128" s="3343">
        <v>0.37</v>
      </c>
      <c r="M128" s="3290"/>
      <c r="N128" s="3290"/>
      <c r="O128" s="3852"/>
      <c r="P128" s="3852"/>
      <c r="Q128" s="3315">
        <v>42095</v>
      </c>
      <c r="R128" s="1265"/>
      <c r="S128" s="83">
        <v>42108</v>
      </c>
      <c r="T128" s="406"/>
    </row>
    <row r="129" spans="3:20">
      <c r="C129" s="73" t="s">
        <v>1221</v>
      </c>
      <c r="D129" s="69" t="s">
        <v>746</v>
      </c>
      <c r="E129" s="69" t="s">
        <v>5803</v>
      </c>
      <c r="F129" s="3342">
        <v>0</v>
      </c>
      <c r="G129" s="3342" t="s">
        <v>4173</v>
      </c>
      <c r="H129" s="69" t="s">
        <v>5800</v>
      </c>
      <c r="I129" s="3342">
        <v>0.21</v>
      </c>
      <c r="J129" s="3448" t="s">
        <v>273</v>
      </c>
      <c r="K129" s="69" t="s">
        <v>5801</v>
      </c>
      <c r="L129" s="3343">
        <v>0.21</v>
      </c>
      <c r="M129" s="3290"/>
      <c r="N129" s="3290"/>
      <c r="O129" s="3852"/>
      <c r="P129" s="3852"/>
      <c r="Q129" s="3315">
        <v>42125</v>
      </c>
      <c r="R129" s="1265"/>
      <c r="S129" s="83">
        <v>42108</v>
      </c>
      <c r="T129" s="406"/>
    </row>
    <row r="130" spans="3:20">
      <c r="C130" s="73" t="s">
        <v>1221</v>
      </c>
      <c r="D130" s="69" t="s">
        <v>153</v>
      </c>
      <c r="E130" s="69" t="s">
        <v>17</v>
      </c>
      <c r="F130" s="3342">
        <v>0</v>
      </c>
      <c r="G130" s="3342" t="s">
        <v>413</v>
      </c>
      <c r="H130" s="69" t="s">
        <v>1986</v>
      </c>
      <c r="I130" s="3342">
        <v>0.62</v>
      </c>
      <c r="J130" s="3448" t="s">
        <v>2571</v>
      </c>
      <c r="K130" s="69" t="s">
        <v>5787</v>
      </c>
      <c r="L130" s="3343">
        <v>0.62</v>
      </c>
      <c r="M130" s="3290"/>
      <c r="N130" s="3290"/>
      <c r="O130" s="3852"/>
      <c r="P130" s="3852"/>
      <c r="Q130" s="3315">
        <v>42125</v>
      </c>
      <c r="R130" s="1265"/>
      <c r="S130" s="83">
        <v>42108</v>
      </c>
      <c r="T130" s="406"/>
    </row>
    <row r="131" spans="3:20">
      <c r="C131" s="73" t="s">
        <v>1221</v>
      </c>
      <c r="D131" s="69" t="s">
        <v>540</v>
      </c>
      <c r="E131" s="69" t="s">
        <v>5804</v>
      </c>
      <c r="F131" s="3342">
        <v>0</v>
      </c>
      <c r="G131" s="3342" t="s">
        <v>709</v>
      </c>
      <c r="H131" s="69" t="s">
        <v>4890</v>
      </c>
      <c r="I131" s="3342">
        <v>0.23</v>
      </c>
      <c r="J131" s="3448" t="s">
        <v>540</v>
      </c>
      <c r="K131" s="69" t="s">
        <v>5804</v>
      </c>
      <c r="L131" s="3343">
        <v>0.23</v>
      </c>
      <c r="M131" s="3290"/>
      <c r="N131" s="3290"/>
      <c r="O131" s="3852"/>
      <c r="P131" s="3852"/>
      <c r="Q131" s="3315">
        <v>42125</v>
      </c>
      <c r="R131" s="1265"/>
      <c r="S131" s="83">
        <v>42124</v>
      </c>
      <c r="T131" s="406"/>
    </row>
    <row r="132" spans="3:20">
      <c r="C132" s="165" t="s">
        <v>1221</v>
      </c>
      <c r="D132" s="69" t="s">
        <v>709</v>
      </c>
      <c r="E132" s="69" t="s">
        <v>4890</v>
      </c>
      <c r="F132" s="3342">
        <v>0.66</v>
      </c>
      <c r="G132" s="3342" t="s">
        <v>2571</v>
      </c>
      <c r="H132" s="69" t="s">
        <v>5787</v>
      </c>
      <c r="I132" s="3342">
        <v>0.12</v>
      </c>
      <c r="J132" s="3448" t="s">
        <v>300</v>
      </c>
      <c r="K132" s="69" t="s">
        <v>5805</v>
      </c>
      <c r="L132" s="3343">
        <v>0.54</v>
      </c>
      <c r="M132" s="3290"/>
      <c r="N132" s="3290"/>
      <c r="O132" s="3852"/>
      <c r="P132" s="3852"/>
      <c r="Q132" s="3315">
        <v>42125</v>
      </c>
      <c r="R132" s="1265"/>
      <c r="S132" s="83">
        <v>42124</v>
      </c>
      <c r="T132" s="406"/>
    </row>
    <row r="133" spans="3:20">
      <c r="C133" s="73" t="s">
        <v>1221</v>
      </c>
      <c r="D133" s="69" t="s">
        <v>300</v>
      </c>
      <c r="E133" s="69" t="s">
        <v>5805</v>
      </c>
      <c r="F133" s="3342">
        <v>0</v>
      </c>
      <c r="G133" s="3342" t="s">
        <v>2571</v>
      </c>
      <c r="H133" s="69" t="s">
        <v>5787</v>
      </c>
      <c r="I133" s="3342">
        <v>0.35</v>
      </c>
      <c r="J133" s="3448" t="s">
        <v>709</v>
      </c>
      <c r="K133" s="69" t="s">
        <v>4890</v>
      </c>
      <c r="L133" s="3343">
        <v>0.35</v>
      </c>
      <c r="M133" s="3290"/>
      <c r="N133" s="3290"/>
      <c r="O133" s="3852"/>
      <c r="P133" s="3852"/>
      <c r="Q133" s="3315">
        <v>42125</v>
      </c>
      <c r="R133" s="1265"/>
      <c r="S133" s="83">
        <v>42122</v>
      </c>
      <c r="T133" s="406"/>
    </row>
    <row r="134" spans="3:20">
      <c r="C134" s="73" t="s">
        <v>1221</v>
      </c>
      <c r="D134" s="69" t="s">
        <v>641</v>
      </c>
      <c r="E134" s="69" t="s">
        <v>5806</v>
      </c>
      <c r="F134" s="3342">
        <v>0</v>
      </c>
      <c r="G134" s="3342" t="s">
        <v>709</v>
      </c>
      <c r="H134" s="69" t="s">
        <v>4890</v>
      </c>
      <c r="I134" s="3342">
        <v>7.0000000000000007E-2</v>
      </c>
      <c r="J134" s="3448" t="s">
        <v>300</v>
      </c>
      <c r="K134" s="69" t="s">
        <v>5805</v>
      </c>
      <c r="L134" s="3343">
        <v>7.0000000000000007E-2</v>
      </c>
      <c r="M134" s="3290"/>
      <c r="N134" s="3290"/>
      <c r="O134" s="3852"/>
      <c r="P134" s="3852"/>
      <c r="Q134" s="3315">
        <v>42125</v>
      </c>
      <c r="R134" s="1265"/>
      <c r="S134" s="83">
        <v>42124</v>
      </c>
      <c r="T134" s="406"/>
    </row>
    <row r="135" spans="3:20">
      <c r="C135" s="73" t="s">
        <v>1221</v>
      </c>
      <c r="D135" s="69" t="s">
        <v>156</v>
      </c>
      <c r="E135" s="69" t="s">
        <v>5807</v>
      </c>
      <c r="F135" s="3342">
        <v>0</v>
      </c>
      <c r="G135" s="3342" t="s">
        <v>156</v>
      </c>
      <c r="H135" s="69" t="s">
        <v>5807</v>
      </c>
      <c r="I135" s="3342">
        <v>0.15</v>
      </c>
      <c r="J135" s="3448" t="s">
        <v>153</v>
      </c>
      <c r="K135" s="69" t="s">
        <v>17</v>
      </c>
      <c r="L135" s="3343">
        <v>0.15</v>
      </c>
      <c r="M135" s="3290"/>
      <c r="N135" s="3290"/>
      <c r="O135" s="3852"/>
      <c r="P135" s="3852"/>
      <c r="Q135" s="3315">
        <v>42125</v>
      </c>
      <c r="R135" s="1265"/>
      <c r="S135" s="83">
        <v>42124</v>
      </c>
      <c r="T135" s="406"/>
    </row>
    <row r="136" spans="3:20">
      <c r="C136" s="73" t="s">
        <v>1221</v>
      </c>
      <c r="D136" s="69" t="s">
        <v>157</v>
      </c>
      <c r="E136" s="69" t="s">
        <v>5808</v>
      </c>
      <c r="F136" s="3342">
        <v>0</v>
      </c>
      <c r="G136" s="3342" t="s">
        <v>153</v>
      </c>
      <c r="H136" s="69" t="s">
        <v>17</v>
      </c>
      <c r="I136" s="3342">
        <v>7.0000000000000007E-2</v>
      </c>
      <c r="J136" s="3448" t="s">
        <v>413</v>
      </c>
      <c r="K136" s="69" t="s">
        <v>1986</v>
      </c>
      <c r="L136" s="3343">
        <v>7.0000000000000007E-2</v>
      </c>
      <c r="M136" s="3290"/>
      <c r="N136" s="3290"/>
      <c r="O136" s="3852"/>
      <c r="P136" s="3852"/>
      <c r="Q136" s="3315">
        <v>42125</v>
      </c>
      <c r="R136" s="1265"/>
      <c r="S136" s="196"/>
      <c r="T136" s="406"/>
    </row>
    <row r="137" spans="3:20">
      <c r="C137" s="73" t="s">
        <v>1221</v>
      </c>
      <c r="D137" s="69" t="s">
        <v>2571</v>
      </c>
      <c r="E137" s="69" t="s">
        <v>5787</v>
      </c>
      <c r="F137" s="3342">
        <v>11.73</v>
      </c>
      <c r="G137" s="3342" t="s">
        <v>413</v>
      </c>
      <c r="H137" s="69" t="s">
        <v>1986</v>
      </c>
      <c r="I137" s="3342">
        <v>0</v>
      </c>
      <c r="J137" s="3448" t="s">
        <v>2571</v>
      </c>
      <c r="K137" s="69" t="s">
        <v>5809</v>
      </c>
      <c r="L137" s="3343">
        <v>11.73</v>
      </c>
      <c r="M137" s="3290"/>
      <c r="N137" s="3290"/>
      <c r="O137" s="3852"/>
      <c r="P137" s="3852"/>
      <c r="Q137" s="3315">
        <v>42125</v>
      </c>
      <c r="R137" s="1265"/>
      <c r="S137" s="196"/>
      <c r="T137" s="406"/>
    </row>
    <row r="138" spans="3:20">
      <c r="C138" s="73" t="s">
        <v>1221</v>
      </c>
      <c r="D138" s="69" t="s">
        <v>5810</v>
      </c>
      <c r="E138" s="69" t="s">
        <v>5811</v>
      </c>
      <c r="F138" s="69">
        <v>0</v>
      </c>
      <c r="G138" s="3342" t="s">
        <v>2571</v>
      </c>
      <c r="H138" s="69" t="s">
        <v>5787</v>
      </c>
      <c r="I138" s="3342">
        <v>1.03</v>
      </c>
      <c r="J138" s="3448" t="s">
        <v>5810</v>
      </c>
      <c r="K138" s="69" t="s">
        <v>5811</v>
      </c>
      <c r="L138" s="3343">
        <v>1.03</v>
      </c>
      <c r="M138" s="3290"/>
      <c r="N138" s="3290"/>
      <c r="O138" s="3852"/>
      <c r="P138" s="3852"/>
      <c r="Q138" s="3315">
        <v>42125</v>
      </c>
      <c r="R138" s="1265"/>
      <c r="S138" s="196" t="s">
        <v>6687</v>
      </c>
      <c r="T138" s="378"/>
    </row>
    <row r="139" spans="3:20">
      <c r="C139" s="73" t="s">
        <v>1221</v>
      </c>
      <c r="D139" s="69" t="s">
        <v>5812</v>
      </c>
      <c r="E139" s="69" t="s">
        <v>5811</v>
      </c>
      <c r="F139" s="69">
        <v>0</v>
      </c>
      <c r="G139" s="3342" t="s">
        <v>5810</v>
      </c>
      <c r="H139" s="69" t="s">
        <v>5811</v>
      </c>
      <c r="I139" s="3342">
        <v>0.09</v>
      </c>
      <c r="J139" s="3448" t="s">
        <v>5812</v>
      </c>
      <c r="K139" s="69" t="s">
        <v>5811</v>
      </c>
      <c r="L139" s="3343">
        <v>0.09</v>
      </c>
      <c r="M139" s="3290"/>
      <c r="N139" s="3290"/>
      <c r="O139" s="3852"/>
      <c r="P139" s="3852"/>
      <c r="Q139" s="3315">
        <v>42125</v>
      </c>
      <c r="R139" s="1265"/>
      <c r="S139" s="83">
        <v>42109</v>
      </c>
      <c r="T139" s="223"/>
    </row>
    <row r="140" spans="3:20">
      <c r="C140" s="73" t="s">
        <v>1221</v>
      </c>
      <c r="D140" s="69" t="s">
        <v>2665</v>
      </c>
      <c r="E140" s="69" t="s">
        <v>5813</v>
      </c>
      <c r="F140" s="69">
        <v>0</v>
      </c>
      <c r="G140" s="3342" t="s">
        <v>2571</v>
      </c>
      <c r="H140" s="69" t="s">
        <v>5787</v>
      </c>
      <c r="I140" s="3342">
        <v>0.76</v>
      </c>
      <c r="J140" s="3448" t="s">
        <v>2665</v>
      </c>
      <c r="K140" s="69" t="s">
        <v>5813</v>
      </c>
      <c r="L140" s="3343">
        <v>0.76</v>
      </c>
      <c r="M140" s="3290"/>
      <c r="N140" s="3290"/>
      <c r="O140" s="3852"/>
      <c r="P140" s="3852"/>
      <c r="Q140" s="3315">
        <v>42125</v>
      </c>
      <c r="R140" s="1265"/>
      <c r="S140" s="83">
        <v>42122</v>
      </c>
      <c r="T140" s="223"/>
    </row>
    <row r="141" spans="3:20">
      <c r="C141" s="73" t="s">
        <v>1221</v>
      </c>
      <c r="D141" s="69" t="s">
        <v>3203</v>
      </c>
      <c r="E141" s="69" t="s">
        <v>5814</v>
      </c>
      <c r="F141" s="69">
        <v>0</v>
      </c>
      <c r="G141" s="3342" t="s">
        <v>2571</v>
      </c>
      <c r="H141" s="69" t="s">
        <v>5787</v>
      </c>
      <c r="I141" s="3342">
        <v>1.1299999999999999</v>
      </c>
      <c r="J141" s="3448" t="s">
        <v>3203</v>
      </c>
      <c r="K141" s="69" t="s">
        <v>5814</v>
      </c>
      <c r="L141" s="3343">
        <v>1.1299999999999999</v>
      </c>
      <c r="M141" s="3290"/>
      <c r="N141" s="3290"/>
      <c r="O141" s="3852"/>
      <c r="P141" s="3852"/>
      <c r="Q141" s="3315">
        <v>42125</v>
      </c>
      <c r="R141" s="1265"/>
      <c r="S141" s="83">
        <v>42121</v>
      </c>
      <c r="T141" s="223"/>
    </row>
    <row r="142" spans="3:20">
      <c r="C142" s="165" t="s">
        <v>1221</v>
      </c>
      <c r="D142" s="69" t="s">
        <v>283</v>
      </c>
      <c r="E142" s="69" t="s">
        <v>5815</v>
      </c>
      <c r="F142" s="69">
        <v>0</v>
      </c>
      <c r="G142" s="3342" t="s">
        <v>2571</v>
      </c>
      <c r="H142" s="69" t="s">
        <v>5787</v>
      </c>
      <c r="I142" s="3342">
        <v>0.96</v>
      </c>
      <c r="J142" s="3448" t="s">
        <v>283</v>
      </c>
      <c r="K142" s="69" t="s">
        <v>5815</v>
      </c>
      <c r="L142" s="3343">
        <v>0.96</v>
      </c>
      <c r="M142" s="3290"/>
      <c r="N142" s="3290"/>
      <c r="O142" s="3852"/>
      <c r="P142" s="3852"/>
      <c r="Q142" s="3315">
        <v>42125</v>
      </c>
      <c r="R142" s="1265"/>
      <c r="S142" s="83">
        <v>42121</v>
      </c>
      <c r="T142" s="223"/>
    </row>
    <row r="143" spans="3:20">
      <c r="C143" s="165" t="s">
        <v>1221</v>
      </c>
      <c r="D143" s="69" t="s">
        <v>281</v>
      </c>
      <c r="E143" s="69" t="s">
        <v>5815</v>
      </c>
      <c r="F143" s="3342">
        <v>0</v>
      </c>
      <c r="G143" s="3342" t="s">
        <v>283</v>
      </c>
      <c r="H143" s="69" t="s">
        <v>5815</v>
      </c>
      <c r="I143" s="3342">
        <v>0.17</v>
      </c>
      <c r="J143" s="3448" t="s">
        <v>283</v>
      </c>
      <c r="K143" s="69" t="s">
        <v>5815</v>
      </c>
      <c r="L143" s="3343">
        <v>0.17</v>
      </c>
      <c r="M143" s="3290"/>
      <c r="N143" s="3290"/>
      <c r="O143" s="3852"/>
      <c r="P143" s="3852"/>
      <c r="Q143" s="3315">
        <v>42125</v>
      </c>
      <c r="R143" s="1265"/>
      <c r="S143" s="83">
        <v>42128</v>
      </c>
      <c r="T143" s="81"/>
    </row>
    <row r="144" spans="3:20">
      <c r="C144" s="165" t="s">
        <v>1221</v>
      </c>
      <c r="D144" s="69" t="s">
        <v>229</v>
      </c>
      <c r="E144" s="69" t="s">
        <v>5816</v>
      </c>
      <c r="F144" s="3342">
        <v>0</v>
      </c>
      <c r="G144" s="3342" t="s">
        <v>283</v>
      </c>
      <c r="H144" s="69" t="s">
        <v>5815</v>
      </c>
      <c r="I144" s="3342">
        <v>0.15</v>
      </c>
      <c r="J144" s="3448" t="s">
        <v>229</v>
      </c>
      <c r="K144" s="69" t="s">
        <v>5816</v>
      </c>
      <c r="L144" s="3343">
        <v>0.15</v>
      </c>
      <c r="M144" s="3290"/>
      <c r="N144" s="3290"/>
      <c r="O144" s="3852"/>
      <c r="P144" s="3852"/>
      <c r="Q144" s="3315">
        <v>42125</v>
      </c>
      <c r="R144" s="1265"/>
      <c r="S144" s="83">
        <v>42128</v>
      </c>
      <c r="T144" s="82"/>
    </row>
    <row r="145" spans="3:20">
      <c r="C145" s="165" t="s">
        <v>1221</v>
      </c>
      <c r="D145" s="69" t="s">
        <v>653</v>
      </c>
      <c r="E145" s="69" t="s">
        <v>5817</v>
      </c>
      <c r="F145" s="3342">
        <v>0</v>
      </c>
      <c r="G145" s="3342" t="s">
        <v>283</v>
      </c>
      <c r="H145" s="69" t="s">
        <v>5815</v>
      </c>
      <c r="I145" s="3342">
        <v>0.06</v>
      </c>
      <c r="J145" s="3448" t="s">
        <v>283</v>
      </c>
      <c r="K145" s="69" t="s">
        <v>5815</v>
      </c>
      <c r="L145" s="3343">
        <v>0.06</v>
      </c>
      <c r="M145" s="3290"/>
      <c r="N145" s="3290"/>
      <c r="O145" s="3852"/>
      <c r="P145" s="3852"/>
      <c r="Q145" s="3315">
        <v>42125</v>
      </c>
      <c r="R145" s="1265"/>
      <c r="S145" s="83">
        <v>42128</v>
      </c>
      <c r="T145" s="81"/>
    </row>
    <row r="146" spans="3:20">
      <c r="C146" s="165" t="s">
        <v>1221</v>
      </c>
      <c r="D146" s="69" t="s">
        <v>5818</v>
      </c>
      <c r="E146" s="69" t="s">
        <v>5819</v>
      </c>
      <c r="F146" s="3342">
        <v>0</v>
      </c>
      <c r="G146" s="3342" t="s">
        <v>2571</v>
      </c>
      <c r="H146" s="69" t="s">
        <v>5787</v>
      </c>
      <c r="I146" s="3342">
        <v>0.39</v>
      </c>
      <c r="J146" s="3448" t="s">
        <v>5818</v>
      </c>
      <c r="K146" s="69" t="s">
        <v>5819</v>
      </c>
      <c r="L146" s="3343">
        <v>0.39</v>
      </c>
      <c r="M146" s="3290"/>
      <c r="N146" s="3290"/>
      <c r="O146" s="3852"/>
      <c r="P146" s="3852"/>
      <c r="Q146" s="3315">
        <v>42125</v>
      </c>
      <c r="R146" s="1265"/>
      <c r="S146" s="83">
        <v>42128</v>
      </c>
      <c r="T146" s="319"/>
    </row>
    <row r="147" spans="3:20">
      <c r="C147" s="73" t="s">
        <v>1221</v>
      </c>
      <c r="D147" s="69" t="s">
        <v>3700</v>
      </c>
      <c r="E147" s="69" t="s">
        <v>5820</v>
      </c>
      <c r="F147" s="3342">
        <v>0</v>
      </c>
      <c r="G147" s="3342" t="s">
        <v>3700</v>
      </c>
      <c r="H147" s="69" t="s">
        <v>5820</v>
      </c>
      <c r="I147" s="3342">
        <v>0.31</v>
      </c>
      <c r="J147" s="3448" t="s">
        <v>3700</v>
      </c>
      <c r="K147" s="69" t="s">
        <v>5820</v>
      </c>
      <c r="L147" s="3343">
        <v>0.31</v>
      </c>
      <c r="M147" s="3290"/>
      <c r="N147" s="3290"/>
      <c r="O147" s="3852"/>
      <c r="P147" s="3852"/>
      <c r="Q147" s="3315">
        <v>42125</v>
      </c>
      <c r="R147" s="1265"/>
      <c r="S147" s="83">
        <v>42130</v>
      </c>
      <c r="T147" s="81"/>
    </row>
    <row r="148" spans="3:20">
      <c r="C148" s="73" t="s">
        <v>1221</v>
      </c>
      <c r="D148" s="69" t="s">
        <v>651</v>
      </c>
      <c r="E148" s="69" t="s">
        <v>5821</v>
      </c>
      <c r="F148" s="3342">
        <v>0</v>
      </c>
      <c r="G148" s="3342" t="s">
        <v>2571</v>
      </c>
      <c r="H148" s="69" t="s">
        <v>5787</v>
      </c>
      <c r="I148" s="3342">
        <v>0.02</v>
      </c>
      <c r="J148" s="3448" t="s">
        <v>651</v>
      </c>
      <c r="K148" s="69" t="s">
        <v>5821</v>
      </c>
      <c r="L148" s="3343">
        <v>0.02</v>
      </c>
      <c r="M148" s="3290"/>
      <c r="N148" s="3290"/>
      <c r="O148" s="3852"/>
      <c r="P148" s="3852"/>
      <c r="Q148" s="3315">
        <v>42125</v>
      </c>
      <c r="R148" s="1265"/>
      <c r="S148" s="83">
        <v>42130</v>
      </c>
      <c r="T148" s="82"/>
    </row>
    <row r="149" spans="3:20">
      <c r="C149" s="73" t="s">
        <v>1221</v>
      </c>
      <c r="D149" s="69" t="s">
        <v>132</v>
      </c>
      <c r="E149" s="69" t="s">
        <v>5822</v>
      </c>
      <c r="F149" s="3342">
        <v>0</v>
      </c>
      <c r="G149" s="3342" t="s">
        <v>2571</v>
      </c>
      <c r="H149" s="69" t="s">
        <v>5787</v>
      </c>
      <c r="I149" s="3342">
        <v>1.21</v>
      </c>
      <c r="J149" s="3448" t="s">
        <v>417</v>
      </c>
      <c r="K149" s="69" t="s">
        <v>5823</v>
      </c>
      <c r="L149" s="3343">
        <v>1.21</v>
      </c>
      <c r="M149" s="3290"/>
      <c r="N149" s="3290"/>
      <c r="O149" s="3852"/>
      <c r="P149" s="3852"/>
      <c r="Q149" s="3315">
        <v>42156</v>
      </c>
      <c r="R149" s="1265"/>
      <c r="S149" s="83">
        <v>42138</v>
      </c>
      <c r="T149" s="81"/>
    </row>
    <row r="150" spans="3:20">
      <c r="C150" s="73" t="s">
        <v>1221</v>
      </c>
      <c r="D150" s="69" t="s">
        <v>5824</v>
      </c>
      <c r="E150" s="69" t="s">
        <v>5822</v>
      </c>
      <c r="F150" s="3342">
        <v>0</v>
      </c>
      <c r="G150" s="3342" t="s">
        <v>132</v>
      </c>
      <c r="H150" s="69" t="s">
        <v>5822</v>
      </c>
      <c r="I150" s="3342">
        <v>0.02</v>
      </c>
      <c r="J150" s="3448" t="s">
        <v>417</v>
      </c>
      <c r="K150" s="69" t="s">
        <v>5823</v>
      </c>
      <c r="L150" s="3343">
        <v>0.02</v>
      </c>
      <c r="M150" s="3290"/>
      <c r="N150" s="3290"/>
      <c r="O150" s="3852"/>
      <c r="P150" s="3852"/>
      <c r="Q150" s="3315">
        <v>42156</v>
      </c>
      <c r="R150" s="1265"/>
      <c r="S150" s="83">
        <v>42144</v>
      </c>
      <c r="T150" s="319"/>
    </row>
    <row r="151" spans="3:20">
      <c r="C151" s="73" t="s">
        <v>1221</v>
      </c>
      <c r="D151" s="69" t="s">
        <v>1230</v>
      </c>
      <c r="E151" s="69" t="s">
        <v>5825</v>
      </c>
      <c r="F151" s="3342">
        <v>0</v>
      </c>
      <c r="G151" s="3342" t="s">
        <v>132</v>
      </c>
      <c r="H151" s="69" t="s">
        <v>5822</v>
      </c>
      <c r="I151" s="3342">
        <v>0.27</v>
      </c>
      <c r="J151" s="3448" t="s">
        <v>1230</v>
      </c>
      <c r="K151" s="69" t="s">
        <v>5825</v>
      </c>
      <c r="L151" s="3343">
        <v>0.27</v>
      </c>
      <c r="M151" s="3290"/>
      <c r="N151" s="3290"/>
      <c r="O151" s="3852"/>
      <c r="P151" s="3852"/>
      <c r="Q151" s="3315">
        <v>42156</v>
      </c>
      <c r="R151" s="1265"/>
      <c r="S151" s="83"/>
      <c r="T151" s="575"/>
    </row>
    <row r="152" spans="3:20">
      <c r="C152" s="73" t="s">
        <v>1221</v>
      </c>
      <c r="D152" s="69" t="s">
        <v>3072</v>
      </c>
      <c r="E152" s="69" t="s">
        <v>5826</v>
      </c>
      <c r="F152" s="3342">
        <v>0</v>
      </c>
      <c r="G152" s="3342" t="s">
        <v>775</v>
      </c>
      <c r="H152" s="69" t="s">
        <v>2586</v>
      </c>
      <c r="I152" s="3342">
        <v>0.55000000000000004</v>
      </c>
      <c r="J152" s="3448" t="s">
        <v>3072</v>
      </c>
      <c r="K152" s="69" t="s">
        <v>5826</v>
      </c>
      <c r="L152" s="3343">
        <v>0.55000000000000004</v>
      </c>
      <c r="M152" s="3290"/>
      <c r="N152" s="3290"/>
      <c r="O152" s="3852"/>
      <c r="P152" s="3852"/>
      <c r="Q152" s="3315">
        <v>42156</v>
      </c>
      <c r="R152" s="1265"/>
      <c r="S152" s="83"/>
      <c r="T152" s="575"/>
    </row>
    <row r="153" spans="3:20">
      <c r="C153" s="165" t="s">
        <v>1221</v>
      </c>
      <c r="D153" s="69" t="s">
        <v>5827</v>
      </c>
      <c r="E153" s="69" t="s">
        <v>5828</v>
      </c>
      <c r="F153" s="3342">
        <v>0</v>
      </c>
      <c r="G153" s="3342" t="s">
        <v>5827</v>
      </c>
      <c r="H153" s="69" t="s">
        <v>5828</v>
      </c>
      <c r="I153" s="3342">
        <v>0.49</v>
      </c>
      <c r="J153" s="3448" t="s">
        <v>5827</v>
      </c>
      <c r="K153" s="69" t="s">
        <v>5828</v>
      </c>
      <c r="L153" s="3343">
        <v>0.49</v>
      </c>
      <c r="M153" s="3290"/>
      <c r="N153" s="3290"/>
      <c r="O153" s="3852"/>
      <c r="P153" s="3852"/>
      <c r="Q153" s="3315">
        <v>42156</v>
      </c>
      <c r="R153" s="1265"/>
      <c r="S153" s="83"/>
      <c r="T153" s="575"/>
    </row>
    <row r="154" spans="3:20">
      <c r="C154" s="165" t="s">
        <v>1221</v>
      </c>
      <c r="D154" s="69" t="s">
        <v>1232</v>
      </c>
      <c r="E154" s="69" t="s">
        <v>5829</v>
      </c>
      <c r="F154" s="3342">
        <v>0</v>
      </c>
      <c r="G154" s="3342" t="s">
        <v>775</v>
      </c>
      <c r="H154" s="69" t="s">
        <v>2586</v>
      </c>
      <c r="I154" s="3342">
        <v>0.1</v>
      </c>
      <c r="J154" s="3448" t="s">
        <v>1232</v>
      </c>
      <c r="K154" s="69" t="s">
        <v>5829</v>
      </c>
      <c r="L154" s="3343">
        <v>0.1</v>
      </c>
      <c r="M154" s="3290"/>
      <c r="N154" s="3290"/>
      <c r="O154" s="3852"/>
      <c r="P154" s="3852"/>
      <c r="Q154" s="3315">
        <v>42156</v>
      </c>
      <c r="R154" s="1265"/>
      <c r="S154" s="83"/>
      <c r="T154" s="575"/>
    </row>
    <row r="155" spans="3:20">
      <c r="C155" s="73" t="s">
        <v>1221</v>
      </c>
      <c r="D155" s="69" t="s">
        <v>5830</v>
      </c>
      <c r="E155" s="69" t="s">
        <v>5831</v>
      </c>
      <c r="F155" s="3342">
        <v>0</v>
      </c>
      <c r="G155" s="3342" t="s">
        <v>5830</v>
      </c>
      <c r="H155" s="69" t="s">
        <v>5831</v>
      </c>
      <c r="I155" s="3342">
        <v>0.46</v>
      </c>
      <c r="J155" s="3448" t="s">
        <v>5830</v>
      </c>
      <c r="K155" s="69" t="s">
        <v>5831</v>
      </c>
      <c r="L155" s="3343">
        <v>0.46</v>
      </c>
      <c r="M155" s="3290"/>
      <c r="N155" s="3290"/>
      <c r="O155" s="3852"/>
      <c r="P155" s="3852"/>
      <c r="Q155" s="3315">
        <v>42156</v>
      </c>
      <c r="R155" s="1265"/>
      <c r="S155" s="196"/>
      <c r="T155" s="406"/>
    </row>
    <row r="156" spans="3:20">
      <c r="C156" s="165" t="s">
        <v>1221</v>
      </c>
      <c r="D156" s="69" t="s">
        <v>198</v>
      </c>
      <c r="E156" s="69" t="s">
        <v>5832</v>
      </c>
      <c r="F156" s="3342">
        <v>0</v>
      </c>
      <c r="G156" s="3342" t="s">
        <v>1232</v>
      </c>
      <c r="H156" s="69" t="s">
        <v>5829</v>
      </c>
      <c r="I156" s="3342">
        <v>0.09</v>
      </c>
      <c r="J156" s="3448" t="s">
        <v>198</v>
      </c>
      <c r="K156" s="69" t="s">
        <v>5832</v>
      </c>
      <c r="L156" s="3343">
        <v>0.09</v>
      </c>
      <c r="M156" s="3290"/>
      <c r="N156" s="3290"/>
      <c r="O156" s="3852"/>
      <c r="P156" s="3852"/>
      <c r="Q156" s="3315">
        <v>42156</v>
      </c>
      <c r="R156" s="1265"/>
      <c r="S156" s="83"/>
      <c r="T156" s="406"/>
    </row>
    <row r="157" spans="3:20">
      <c r="C157" s="73" t="s">
        <v>1221</v>
      </c>
      <c r="D157" s="69" t="s">
        <v>775</v>
      </c>
      <c r="E157" s="69" t="s">
        <v>5833</v>
      </c>
      <c r="F157" s="3342">
        <v>0</v>
      </c>
      <c r="G157" s="3342" t="s">
        <v>3072</v>
      </c>
      <c r="H157" s="69" t="s">
        <v>5826</v>
      </c>
      <c r="I157" s="3342">
        <v>0.89</v>
      </c>
      <c r="J157" s="3448" t="s">
        <v>367</v>
      </c>
      <c r="K157" s="69" t="s">
        <v>5823</v>
      </c>
      <c r="L157" s="3343">
        <v>0.89</v>
      </c>
      <c r="M157" s="3290"/>
      <c r="N157" s="3290"/>
      <c r="O157" s="3852"/>
      <c r="P157" s="3852"/>
      <c r="Q157" s="3315">
        <v>42156</v>
      </c>
      <c r="R157" s="1265"/>
      <c r="S157" s="83">
        <v>42170</v>
      </c>
      <c r="T157" s="406" t="s">
        <v>6712</v>
      </c>
    </row>
    <row r="158" spans="3:20">
      <c r="C158" s="165" t="s">
        <v>1221</v>
      </c>
      <c r="D158" s="69" t="s">
        <v>166</v>
      </c>
      <c r="E158" s="69" t="s">
        <v>5834</v>
      </c>
      <c r="F158" s="3342">
        <v>0</v>
      </c>
      <c r="G158" s="3342" t="s">
        <v>775</v>
      </c>
      <c r="H158" s="69" t="s">
        <v>2586</v>
      </c>
      <c r="I158" s="3342">
        <v>0.28999999999999998</v>
      </c>
      <c r="J158" s="3448" t="s">
        <v>775</v>
      </c>
      <c r="K158" s="69" t="s">
        <v>2586</v>
      </c>
      <c r="L158" s="3343">
        <v>0.28999999999999998</v>
      </c>
      <c r="M158" s="3290"/>
      <c r="N158" s="3290"/>
      <c r="O158" s="3852"/>
      <c r="P158" s="3852"/>
      <c r="Q158" s="3315">
        <v>42156</v>
      </c>
      <c r="R158" s="1265"/>
      <c r="S158" s="83">
        <v>42171</v>
      </c>
      <c r="T158" s="406" t="s">
        <v>6712</v>
      </c>
    </row>
    <row r="159" spans="3:20">
      <c r="C159" s="73" t="s">
        <v>1221</v>
      </c>
      <c r="D159" s="69" t="s">
        <v>5097</v>
      </c>
      <c r="E159" s="69" t="s">
        <v>5835</v>
      </c>
      <c r="F159" s="3342">
        <v>0</v>
      </c>
      <c r="G159" s="3342" t="s">
        <v>3557</v>
      </c>
      <c r="H159" s="69" t="s">
        <v>5836</v>
      </c>
      <c r="I159" s="3342">
        <v>0.37</v>
      </c>
      <c r="J159" s="3448" t="s">
        <v>3557</v>
      </c>
      <c r="K159" s="69" t="s">
        <v>5836</v>
      </c>
      <c r="L159" s="3343">
        <v>0.37</v>
      </c>
      <c r="M159" s="3290"/>
      <c r="N159" s="3290"/>
      <c r="O159" s="3852"/>
      <c r="P159" s="3852"/>
      <c r="Q159" s="3315">
        <v>42156</v>
      </c>
      <c r="R159" s="1265"/>
      <c r="S159" s="83">
        <v>42171</v>
      </c>
      <c r="T159" s="406" t="s">
        <v>6712</v>
      </c>
    </row>
    <row r="160" spans="3:20">
      <c r="C160" s="73" t="s">
        <v>1221</v>
      </c>
      <c r="D160" s="69" t="s">
        <v>3557</v>
      </c>
      <c r="E160" s="69" t="s">
        <v>5837</v>
      </c>
      <c r="F160" s="3342">
        <v>0</v>
      </c>
      <c r="G160" s="3342" t="s">
        <v>132</v>
      </c>
      <c r="H160" s="69" t="s">
        <v>5822</v>
      </c>
      <c r="I160" s="3342">
        <v>0.65</v>
      </c>
      <c r="J160" s="3448" t="s">
        <v>217</v>
      </c>
      <c r="K160" s="69" t="s">
        <v>5838</v>
      </c>
      <c r="L160" s="3343">
        <v>0.65</v>
      </c>
      <c r="M160" s="3290"/>
      <c r="N160" s="3290"/>
      <c r="O160" s="3852"/>
      <c r="P160" s="3852"/>
      <c r="Q160" s="3315">
        <v>42156</v>
      </c>
      <c r="R160" s="1265"/>
      <c r="S160" s="83">
        <v>42171</v>
      </c>
      <c r="T160" s="406" t="s">
        <v>6712</v>
      </c>
    </row>
    <row r="161" spans="3:20">
      <c r="C161" s="73" t="s">
        <v>1221</v>
      </c>
      <c r="D161" s="69" t="s">
        <v>217</v>
      </c>
      <c r="E161" s="69" t="s">
        <v>5838</v>
      </c>
      <c r="F161" s="3342">
        <v>0</v>
      </c>
      <c r="G161" s="3342" t="s">
        <v>775</v>
      </c>
      <c r="H161" s="69" t="s">
        <v>2586</v>
      </c>
      <c r="I161" s="3342">
        <v>0.17</v>
      </c>
      <c r="J161" s="3448" t="s">
        <v>775</v>
      </c>
      <c r="K161" s="69" t="s">
        <v>2586</v>
      </c>
      <c r="L161" s="3343">
        <v>0.17</v>
      </c>
      <c r="M161" s="3290"/>
      <c r="N161" s="3290"/>
      <c r="O161" s="3852"/>
      <c r="P161" s="3852"/>
      <c r="Q161" s="3315">
        <v>42156</v>
      </c>
      <c r="R161" s="1265"/>
      <c r="S161" s="83">
        <v>42171</v>
      </c>
      <c r="T161" s="406" t="s">
        <v>6712</v>
      </c>
    </row>
    <row r="162" spans="3:20">
      <c r="C162" s="73" t="s">
        <v>1221</v>
      </c>
      <c r="D162" s="69" t="s">
        <v>133</v>
      </c>
      <c r="E162" s="69" t="s">
        <v>5839</v>
      </c>
      <c r="F162" s="3342">
        <v>0</v>
      </c>
      <c r="G162" s="3342" t="s">
        <v>775</v>
      </c>
      <c r="H162" s="69" t="s">
        <v>2586</v>
      </c>
      <c r="I162" s="3342">
        <v>0.25</v>
      </c>
      <c r="J162" s="3448" t="s">
        <v>417</v>
      </c>
      <c r="K162" s="69" t="s">
        <v>5823</v>
      </c>
      <c r="L162" s="3343">
        <v>0.25</v>
      </c>
      <c r="M162" s="3290"/>
      <c r="N162" s="3290"/>
      <c r="O162" s="3852"/>
      <c r="P162" s="3852"/>
      <c r="Q162" s="3315">
        <v>42156</v>
      </c>
      <c r="R162" s="1265"/>
      <c r="S162" s="83">
        <v>42171</v>
      </c>
      <c r="T162" s="406" t="s">
        <v>6712</v>
      </c>
    </row>
    <row r="163" spans="3:20">
      <c r="C163" s="73" t="s">
        <v>1221</v>
      </c>
      <c r="D163" s="69" t="s">
        <v>517</v>
      </c>
      <c r="E163" s="69" t="s">
        <v>5808</v>
      </c>
      <c r="F163" s="3342">
        <v>0</v>
      </c>
      <c r="G163" s="3342" t="s">
        <v>133</v>
      </c>
      <c r="H163" s="69" t="s">
        <v>5839</v>
      </c>
      <c r="I163" s="3342">
        <v>0.05</v>
      </c>
      <c r="J163" s="3448" t="s">
        <v>775</v>
      </c>
      <c r="K163" s="69" t="s">
        <v>5833</v>
      </c>
      <c r="L163" s="3343">
        <v>0.05</v>
      </c>
      <c r="M163" s="3290"/>
      <c r="N163" s="3290"/>
      <c r="O163" s="3852"/>
      <c r="P163" s="3852"/>
      <c r="Q163" s="3315">
        <v>42156</v>
      </c>
      <c r="R163" s="1265"/>
      <c r="S163" s="83">
        <v>41805</v>
      </c>
      <c r="T163" s="406" t="s">
        <v>6712</v>
      </c>
    </row>
    <row r="164" spans="3:20">
      <c r="C164" s="73" t="s">
        <v>1221</v>
      </c>
      <c r="D164" s="69" t="s">
        <v>417</v>
      </c>
      <c r="E164" s="69" t="s">
        <v>5840</v>
      </c>
      <c r="F164" s="3342">
        <v>0.19</v>
      </c>
      <c r="G164" s="3342" t="s">
        <v>417</v>
      </c>
      <c r="H164" s="69" t="s">
        <v>5823</v>
      </c>
      <c r="I164" s="3342">
        <v>2.39</v>
      </c>
      <c r="J164" s="3448" t="s">
        <v>2571</v>
      </c>
      <c r="K164" s="69" t="s">
        <v>5787</v>
      </c>
      <c r="L164" s="3343">
        <v>2.2000000000000002</v>
      </c>
      <c r="M164" s="3290"/>
      <c r="N164" s="3290"/>
      <c r="O164" s="3852"/>
      <c r="P164" s="3852"/>
      <c r="Q164" s="3315">
        <v>42156</v>
      </c>
      <c r="R164" s="1265"/>
      <c r="S164" s="83">
        <v>42170</v>
      </c>
      <c r="T164" s="406" t="s">
        <v>6712</v>
      </c>
    </row>
    <row r="165" spans="3:20">
      <c r="C165" s="361" t="s">
        <v>1221</v>
      </c>
      <c r="D165" s="69" t="s">
        <v>5841</v>
      </c>
      <c r="E165" s="69" t="s">
        <v>5842</v>
      </c>
      <c r="F165" s="3342">
        <v>0</v>
      </c>
      <c r="G165" s="3342" t="s">
        <v>3557</v>
      </c>
      <c r="H165" s="69" t="s">
        <v>5837</v>
      </c>
      <c r="I165" s="3342">
        <v>0.06</v>
      </c>
      <c r="J165" s="3448" t="s">
        <v>5841</v>
      </c>
      <c r="K165" s="69" t="s">
        <v>5842</v>
      </c>
      <c r="L165" s="3343">
        <v>0.06</v>
      </c>
      <c r="M165" s="3290"/>
      <c r="N165" s="3290"/>
      <c r="O165" s="3852"/>
      <c r="P165" s="3852"/>
      <c r="Q165" s="3315">
        <v>42156</v>
      </c>
      <c r="R165" s="1265"/>
      <c r="S165" s="196"/>
      <c r="T165" s="406"/>
    </row>
    <row r="166" spans="3:20">
      <c r="C166" s="69" t="s">
        <v>1221</v>
      </c>
      <c r="D166" s="69" t="s">
        <v>3366</v>
      </c>
      <c r="E166" s="69" t="s">
        <v>5843</v>
      </c>
      <c r="F166" s="3342">
        <v>0</v>
      </c>
      <c r="G166" s="3342" t="s">
        <v>417</v>
      </c>
      <c r="H166" s="69" t="s">
        <v>5840</v>
      </c>
      <c r="I166" s="3342">
        <v>0.1</v>
      </c>
      <c r="J166" s="3448" t="s">
        <v>775</v>
      </c>
      <c r="K166" s="69" t="s">
        <v>5833</v>
      </c>
      <c r="L166" s="3343">
        <v>0.1</v>
      </c>
      <c r="M166" s="3290"/>
      <c r="N166" s="3290"/>
      <c r="O166" s="3852"/>
      <c r="P166" s="3852"/>
      <c r="Q166" s="3315">
        <v>42156</v>
      </c>
      <c r="R166" s="1265"/>
      <c r="S166" s="196"/>
      <c r="T166" s="406"/>
    </row>
    <row r="167" spans="3:20">
      <c r="C167" s="69" t="s">
        <v>1221</v>
      </c>
      <c r="D167" s="69" t="s">
        <v>367</v>
      </c>
      <c r="E167" s="69" t="s">
        <v>5844</v>
      </c>
      <c r="F167" s="3342">
        <v>0</v>
      </c>
      <c r="G167" s="3342" t="s">
        <v>367</v>
      </c>
      <c r="H167" s="69" t="s">
        <v>5845</v>
      </c>
      <c r="I167" s="3342">
        <v>1.1200000000000001</v>
      </c>
      <c r="J167" s="3448" t="s">
        <v>367</v>
      </c>
      <c r="K167" s="69" t="s">
        <v>5845</v>
      </c>
      <c r="L167" s="3343">
        <v>1.1200000000000001</v>
      </c>
      <c r="M167" s="3290"/>
      <c r="N167" s="3290"/>
      <c r="O167" s="3852"/>
      <c r="P167" s="3852"/>
      <c r="Q167" s="3315">
        <v>42156</v>
      </c>
      <c r="R167" s="1265"/>
      <c r="S167" s="83">
        <v>42171</v>
      </c>
      <c r="T167" s="406" t="s">
        <v>6712</v>
      </c>
    </row>
    <row r="168" spans="3:20">
      <c r="C168" s="69" t="s">
        <v>1221</v>
      </c>
      <c r="D168" s="69" t="s">
        <v>188</v>
      </c>
      <c r="E168" s="69" t="s">
        <v>5846</v>
      </c>
      <c r="F168" s="3342">
        <v>0</v>
      </c>
      <c r="G168" s="3342" t="s">
        <v>3887</v>
      </c>
      <c r="H168" s="69" t="s">
        <v>5847</v>
      </c>
      <c r="I168" s="3342">
        <v>0.18</v>
      </c>
      <c r="J168" s="3448" t="s">
        <v>367</v>
      </c>
      <c r="K168" s="69" t="s">
        <v>5845</v>
      </c>
      <c r="L168" s="3343">
        <v>0.18</v>
      </c>
      <c r="M168" s="3290"/>
      <c r="N168" s="3290"/>
      <c r="O168" s="3852"/>
      <c r="P168" s="3852"/>
      <c r="Q168" s="3315">
        <v>42156</v>
      </c>
      <c r="R168" s="1265"/>
      <c r="S168" s="83">
        <v>42177</v>
      </c>
      <c r="T168" s="406" t="s">
        <v>6712</v>
      </c>
    </row>
    <row r="169" spans="3:20">
      <c r="C169" s="69" t="s">
        <v>1221</v>
      </c>
      <c r="D169" s="69" t="s">
        <v>3887</v>
      </c>
      <c r="E169" s="69" t="s">
        <v>5847</v>
      </c>
      <c r="F169" s="3342">
        <v>0.18</v>
      </c>
      <c r="G169" s="3342" t="s">
        <v>3887</v>
      </c>
      <c r="H169" s="69" t="s">
        <v>5847</v>
      </c>
      <c r="I169" s="3342">
        <v>0.21</v>
      </c>
      <c r="J169" s="3448" t="s">
        <v>3887</v>
      </c>
      <c r="K169" s="69" t="s">
        <v>5847</v>
      </c>
      <c r="L169" s="3343">
        <v>0.21</v>
      </c>
      <c r="M169" s="3290"/>
      <c r="N169" s="3290"/>
      <c r="O169" s="3852"/>
      <c r="P169" s="3852"/>
      <c r="Q169" s="3315">
        <v>42156</v>
      </c>
      <c r="R169" s="1265"/>
      <c r="S169" s="196"/>
      <c r="T169" s="406"/>
    </row>
    <row r="170" spans="3:20">
      <c r="C170" s="69" t="s">
        <v>1221</v>
      </c>
      <c r="D170" s="69" t="s">
        <v>522</v>
      </c>
      <c r="E170" s="69" t="s">
        <v>5848</v>
      </c>
      <c r="F170" s="3342">
        <v>0</v>
      </c>
      <c r="G170" s="3342" t="s">
        <v>417</v>
      </c>
      <c r="H170" s="69" t="s">
        <v>5840</v>
      </c>
      <c r="I170" s="3342">
        <v>0.23</v>
      </c>
      <c r="J170" s="3448" t="s">
        <v>522</v>
      </c>
      <c r="K170" s="69" t="s">
        <v>5848</v>
      </c>
      <c r="L170" s="3343">
        <v>0.23</v>
      </c>
      <c r="M170" s="3290"/>
      <c r="N170" s="3290"/>
      <c r="O170" s="3852"/>
      <c r="P170" s="3852"/>
      <c r="Q170" s="3315">
        <v>42156</v>
      </c>
      <c r="R170" s="1265"/>
      <c r="S170" s="196"/>
      <c r="T170" s="406"/>
    </row>
    <row r="171" spans="3:20">
      <c r="C171" s="69" t="s">
        <v>1221</v>
      </c>
      <c r="D171" s="69" t="s">
        <v>3747</v>
      </c>
      <c r="E171" s="69" t="s">
        <v>5849</v>
      </c>
      <c r="F171" s="3342">
        <v>0</v>
      </c>
      <c r="G171" s="3342" t="s">
        <v>367</v>
      </c>
      <c r="H171" s="69" t="s">
        <v>5844</v>
      </c>
      <c r="I171" s="3342">
        <v>0.09</v>
      </c>
      <c r="J171" s="3448" t="s">
        <v>3747</v>
      </c>
      <c r="K171" s="69" t="s">
        <v>5849</v>
      </c>
      <c r="L171" s="3343">
        <v>0.09</v>
      </c>
      <c r="M171" s="3290"/>
      <c r="N171" s="3290"/>
      <c r="O171" s="3852"/>
      <c r="P171" s="3852"/>
      <c r="Q171" s="3315" t="s">
        <v>5958</v>
      </c>
      <c r="R171" s="1266"/>
      <c r="S171" s="196"/>
      <c r="T171" s="406"/>
    </row>
    <row r="172" spans="3:20">
      <c r="C172" s="69" t="s">
        <v>1221</v>
      </c>
      <c r="D172" s="69" t="s">
        <v>193</v>
      </c>
      <c r="E172" s="69" t="s">
        <v>4890</v>
      </c>
      <c r="F172" s="3342">
        <v>0</v>
      </c>
      <c r="G172" s="3342" t="s">
        <v>193</v>
      </c>
      <c r="H172" s="69" t="s">
        <v>4890</v>
      </c>
      <c r="I172" s="3342">
        <v>0.28000000000000003</v>
      </c>
      <c r="J172" s="3448" t="s">
        <v>417</v>
      </c>
      <c r="K172" s="69" t="s">
        <v>5840</v>
      </c>
      <c r="L172" s="3343">
        <v>0.28000000000000003</v>
      </c>
      <c r="M172" s="3290"/>
      <c r="N172" s="3290"/>
      <c r="O172" s="3852"/>
      <c r="P172" s="3852"/>
      <c r="Q172" s="3315" t="s">
        <v>5958</v>
      </c>
      <c r="R172" s="1266"/>
      <c r="S172" s="83">
        <v>42173</v>
      </c>
      <c r="T172" s="406" t="s">
        <v>6712</v>
      </c>
    </row>
    <row r="173" spans="3:20">
      <c r="C173" s="69" t="s">
        <v>1221</v>
      </c>
      <c r="D173" s="69" t="s">
        <v>718</v>
      </c>
      <c r="E173" s="69" t="s">
        <v>5850</v>
      </c>
      <c r="F173" s="3342">
        <v>0</v>
      </c>
      <c r="G173" s="3342" t="s">
        <v>529</v>
      </c>
      <c r="H173" s="69" t="s">
        <v>5851</v>
      </c>
      <c r="I173" s="3342">
        <v>0.16</v>
      </c>
      <c r="J173" s="3448" t="s">
        <v>193</v>
      </c>
      <c r="K173" s="69" t="s">
        <v>4890</v>
      </c>
      <c r="L173" s="3343">
        <v>0.16</v>
      </c>
      <c r="M173" s="3290"/>
      <c r="N173" s="3290"/>
      <c r="O173" s="3852"/>
      <c r="P173" s="3852"/>
      <c r="Q173" s="3315" t="s">
        <v>5958</v>
      </c>
      <c r="R173" s="1266"/>
      <c r="S173" s="83">
        <v>42173</v>
      </c>
      <c r="T173" s="406" t="s">
        <v>6712</v>
      </c>
    </row>
    <row r="174" spans="3:20">
      <c r="C174" s="69" t="s">
        <v>1221</v>
      </c>
      <c r="D174" s="69" t="s">
        <v>192</v>
      </c>
      <c r="E174" s="69" t="s">
        <v>5852</v>
      </c>
      <c r="F174" s="3342">
        <v>0</v>
      </c>
      <c r="G174" s="3342" t="s">
        <v>193</v>
      </c>
      <c r="H174" s="69" t="s">
        <v>4890</v>
      </c>
      <c r="I174" s="3342">
        <v>0.16</v>
      </c>
      <c r="J174" s="3448" t="s">
        <v>529</v>
      </c>
      <c r="K174" s="69" t="s">
        <v>5851</v>
      </c>
      <c r="L174" s="3343">
        <v>0.16</v>
      </c>
      <c r="M174" s="3290"/>
      <c r="N174" s="3290"/>
      <c r="O174" s="3852"/>
      <c r="P174" s="3852"/>
      <c r="Q174" s="3315" t="s">
        <v>5958</v>
      </c>
      <c r="R174" s="1266"/>
      <c r="S174" s="83">
        <v>42173</v>
      </c>
      <c r="T174" s="406" t="s">
        <v>6712</v>
      </c>
    </row>
    <row r="175" spans="3:20">
      <c r="C175" s="69" t="s">
        <v>1221</v>
      </c>
      <c r="D175" s="69" t="s">
        <v>171</v>
      </c>
      <c r="E175" s="69" t="s">
        <v>5853</v>
      </c>
      <c r="F175" s="3342">
        <v>0</v>
      </c>
      <c r="G175" s="3342" t="s">
        <v>417</v>
      </c>
      <c r="H175" s="69" t="s">
        <v>5840</v>
      </c>
      <c r="I175" s="3342">
        <v>0.35</v>
      </c>
      <c r="J175" s="3448" t="s">
        <v>171</v>
      </c>
      <c r="K175" s="69" t="s">
        <v>5853</v>
      </c>
      <c r="L175" s="3343">
        <v>0.35</v>
      </c>
      <c r="M175" s="3290"/>
      <c r="N175" s="3290"/>
      <c r="O175" s="3852"/>
      <c r="P175" s="3852"/>
      <c r="Q175" s="3315" t="s">
        <v>5958</v>
      </c>
      <c r="R175" s="1266"/>
      <c r="S175" s="83">
        <v>42173</v>
      </c>
      <c r="T175" s="406" t="s">
        <v>6712</v>
      </c>
    </row>
    <row r="176" spans="3:20">
      <c r="C176" s="69" t="s">
        <v>1221</v>
      </c>
      <c r="D176" s="69" t="s">
        <v>813</v>
      </c>
      <c r="E176" s="69" t="s">
        <v>5854</v>
      </c>
      <c r="F176" s="3342">
        <v>0</v>
      </c>
      <c r="G176" s="3342" t="s">
        <v>813</v>
      </c>
      <c r="H176" s="69" t="s">
        <v>5854</v>
      </c>
      <c r="I176" s="3342">
        <v>0.41</v>
      </c>
      <c r="J176" s="3448" t="s">
        <v>417</v>
      </c>
      <c r="K176" s="69" t="s">
        <v>5840</v>
      </c>
      <c r="L176" s="3343">
        <v>0.41</v>
      </c>
      <c r="M176" s="3290"/>
      <c r="N176" s="3290"/>
      <c r="O176" s="3852"/>
      <c r="P176" s="3852"/>
      <c r="Q176" s="3315" t="s">
        <v>5958</v>
      </c>
      <c r="R176" s="1266"/>
      <c r="S176" s="83">
        <v>42173</v>
      </c>
      <c r="T176" s="406" t="s">
        <v>6712</v>
      </c>
    </row>
    <row r="177" spans="3:20">
      <c r="C177" s="69" t="s">
        <v>1221</v>
      </c>
      <c r="D177" s="69" t="s">
        <v>529</v>
      </c>
      <c r="E177" s="69" t="s">
        <v>5851</v>
      </c>
      <c r="F177" s="3342">
        <v>0</v>
      </c>
      <c r="G177" s="3342" t="s">
        <v>134</v>
      </c>
      <c r="H177" s="69" t="s">
        <v>5855</v>
      </c>
      <c r="I177" s="3342">
        <v>0.61</v>
      </c>
      <c r="J177" s="3448" t="s">
        <v>529</v>
      </c>
      <c r="K177" s="69" t="s">
        <v>5851</v>
      </c>
      <c r="L177" s="3343">
        <v>0.61</v>
      </c>
      <c r="M177" s="3290"/>
      <c r="N177" s="3290"/>
      <c r="O177" s="3852"/>
      <c r="P177" s="3852"/>
      <c r="Q177" s="3315" t="s">
        <v>5958</v>
      </c>
      <c r="R177" s="1266"/>
      <c r="S177" s="83">
        <v>42173</v>
      </c>
      <c r="T177" s="406" t="s">
        <v>6712</v>
      </c>
    </row>
    <row r="178" spans="3:20">
      <c r="C178" s="69" t="s">
        <v>1221</v>
      </c>
      <c r="D178" s="69" t="s">
        <v>383</v>
      </c>
      <c r="E178" s="69" t="s">
        <v>5856</v>
      </c>
      <c r="F178" s="3342">
        <v>0</v>
      </c>
      <c r="G178" s="3342" t="s">
        <v>383</v>
      </c>
      <c r="H178" s="69" t="s">
        <v>5856</v>
      </c>
      <c r="I178" s="3342">
        <v>0.59</v>
      </c>
      <c r="J178" s="3448" t="s">
        <v>529</v>
      </c>
      <c r="K178" s="69" t="s">
        <v>5851</v>
      </c>
      <c r="L178" s="3343">
        <v>0.59</v>
      </c>
      <c r="M178" s="3290"/>
      <c r="N178" s="3290"/>
      <c r="O178" s="3852"/>
      <c r="P178" s="3852"/>
      <c r="Q178" s="3315" t="s">
        <v>5958</v>
      </c>
      <c r="R178" s="1266"/>
      <c r="S178" s="83">
        <v>42173</v>
      </c>
      <c r="T178" s="406" t="s">
        <v>6712</v>
      </c>
    </row>
    <row r="179" spans="3:20">
      <c r="C179" s="124" t="s">
        <v>1221</v>
      </c>
      <c r="D179" s="69" t="s">
        <v>5577</v>
      </c>
      <c r="E179" s="69" t="s">
        <v>4889</v>
      </c>
      <c r="F179" s="3342">
        <v>0</v>
      </c>
      <c r="G179" s="3342" t="s">
        <v>417</v>
      </c>
      <c r="H179" s="69" t="s">
        <v>5823</v>
      </c>
      <c r="I179" s="3342">
        <v>0.47</v>
      </c>
      <c r="J179" s="3448" t="s">
        <v>417</v>
      </c>
      <c r="K179" s="69" t="s">
        <v>5823</v>
      </c>
      <c r="L179" s="3343">
        <v>0.47</v>
      </c>
      <c r="M179" s="3290"/>
      <c r="N179" s="3290"/>
      <c r="O179" s="3852"/>
      <c r="P179" s="3852"/>
      <c r="Q179" s="3315" t="s">
        <v>5958</v>
      </c>
      <c r="R179" s="1266"/>
      <c r="S179" s="83">
        <v>42173</v>
      </c>
      <c r="T179" s="406" t="s">
        <v>6712</v>
      </c>
    </row>
    <row r="180" spans="3:20">
      <c r="C180" s="69" t="s">
        <v>1221</v>
      </c>
      <c r="D180" s="69" t="s">
        <v>1901</v>
      </c>
      <c r="E180" s="69" t="s">
        <v>5857</v>
      </c>
      <c r="F180" s="3342">
        <v>0</v>
      </c>
      <c r="G180" s="3342" t="s">
        <v>5577</v>
      </c>
      <c r="H180" s="69" t="s">
        <v>4889</v>
      </c>
      <c r="I180" s="3342">
        <v>0.22</v>
      </c>
      <c r="J180" s="3448" t="s">
        <v>417</v>
      </c>
      <c r="K180" s="69" t="s">
        <v>5823</v>
      </c>
      <c r="L180" s="3343">
        <v>0.22</v>
      </c>
      <c r="M180" s="3290"/>
      <c r="N180" s="3290"/>
      <c r="O180" s="3852"/>
      <c r="P180" s="3852"/>
      <c r="Q180" s="3315" t="s">
        <v>5958</v>
      </c>
      <c r="R180" s="1266"/>
      <c r="S180" s="196"/>
      <c r="T180" s="406"/>
    </row>
    <row r="181" spans="3:20">
      <c r="C181" s="69" t="s">
        <v>1221</v>
      </c>
      <c r="D181" s="69" t="s">
        <v>216</v>
      </c>
      <c r="E181" s="69" t="s">
        <v>3057</v>
      </c>
      <c r="F181" s="3342">
        <v>0</v>
      </c>
      <c r="G181" s="3342" t="s">
        <v>417</v>
      </c>
      <c r="H181" s="69" t="s">
        <v>5823</v>
      </c>
      <c r="I181" s="3342">
        <v>0.18</v>
      </c>
      <c r="J181" s="3448" t="s">
        <v>216</v>
      </c>
      <c r="K181" s="69" t="s">
        <v>3057</v>
      </c>
      <c r="L181" s="3343">
        <v>0.18</v>
      </c>
      <c r="M181" s="3290"/>
      <c r="N181" s="3290"/>
      <c r="O181" s="3852"/>
      <c r="P181" s="3852"/>
      <c r="Q181" s="3315" t="s">
        <v>5958</v>
      </c>
      <c r="R181" s="1266"/>
      <c r="S181" s="196"/>
      <c r="T181" s="406"/>
    </row>
    <row r="182" spans="3:20">
      <c r="C182" s="69" t="s">
        <v>1221</v>
      </c>
      <c r="D182" s="69" t="s">
        <v>759</v>
      </c>
      <c r="E182" s="69" t="s">
        <v>5858</v>
      </c>
      <c r="F182" s="3342">
        <v>0</v>
      </c>
      <c r="G182" s="3342" t="s">
        <v>417</v>
      </c>
      <c r="H182" s="69" t="s">
        <v>5823</v>
      </c>
      <c r="I182" s="3342">
        <v>7.0000000000000007E-2</v>
      </c>
      <c r="J182" s="3448" t="s">
        <v>759</v>
      </c>
      <c r="K182" s="69" t="s">
        <v>5858</v>
      </c>
      <c r="L182" s="3343">
        <v>7.0000000000000007E-2</v>
      </c>
      <c r="M182" s="3290"/>
      <c r="N182" s="3290"/>
      <c r="O182" s="3852"/>
      <c r="P182" s="3852"/>
      <c r="Q182" s="3315" t="s">
        <v>5958</v>
      </c>
      <c r="R182" s="1266"/>
      <c r="S182" s="196"/>
      <c r="T182" s="406"/>
    </row>
    <row r="183" spans="3:20">
      <c r="C183" s="126">
        <v>42173</v>
      </c>
      <c r="D183" s="69" t="s">
        <v>243</v>
      </c>
      <c r="E183" s="69" t="s">
        <v>5859</v>
      </c>
      <c r="F183" s="3342">
        <v>0</v>
      </c>
      <c r="G183" s="3342" t="s">
        <v>2571</v>
      </c>
      <c r="H183" s="69" t="s">
        <v>5787</v>
      </c>
      <c r="I183" s="3342">
        <v>0.4</v>
      </c>
      <c r="J183" s="3448" t="s">
        <v>417</v>
      </c>
      <c r="K183" s="69" t="s">
        <v>5823</v>
      </c>
      <c r="L183" s="3343">
        <v>0.4</v>
      </c>
      <c r="M183" s="3290"/>
      <c r="N183" s="3290"/>
      <c r="O183" s="3852"/>
      <c r="P183" s="3852"/>
      <c r="Q183" s="3315" t="s">
        <v>5958</v>
      </c>
      <c r="R183" s="1266"/>
      <c r="S183" s="83">
        <v>42173</v>
      </c>
      <c r="T183" s="406" t="s">
        <v>6712</v>
      </c>
    </row>
    <row r="184" spans="3:20">
      <c r="C184" s="69" t="s">
        <v>1221</v>
      </c>
      <c r="D184" s="69" t="s">
        <v>152</v>
      </c>
      <c r="E184" s="69" t="s">
        <v>5860</v>
      </c>
      <c r="F184" s="3342">
        <v>0</v>
      </c>
      <c r="G184" s="3342" t="s">
        <v>243</v>
      </c>
      <c r="H184" s="69" t="s">
        <v>5859</v>
      </c>
      <c r="I184" s="3342">
        <v>0.15</v>
      </c>
      <c r="J184" s="3448" t="s">
        <v>383</v>
      </c>
      <c r="K184" s="69" t="s">
        <v>5856</v>
      </c>
      <c r="L184" s="3343">
        <v>0.15</v>
      </c>
      <c r="M184" s="3290"/>
      <c r="N184" s="3290"/>
      <c r="O184" s="3852"/>
      <c r="P184" s="3852"/>
      <c r="Q184" s="3315" t="s">
        <v>5958</v>
      </c>
      <c r="R184" s="1266"/>
      <c r="S184" s="196"/>
      <c r="T184" s="406"/>
    </row>
    <row r="185" spans="3:20">
      <c r="C185" s="69" t="s">
        <v>1221</v>
      </c>
      <c r="D185" s="69" t="s">
        <v>1167</v>
      </c>
      <c r="E185" s="69" t="s">
        <v>5861</v>
      </c>
      <c r="F185" s="3342">
        <v>0</v>
      </c>
      <c r="G185" s="3342" t="s">
        <v>152</v>
      </c>
      <c r="H185" s="69" t="s">
        <v>5860</v>
      </c>
      <c r="I185" s="3342">
        <v>0.16</v>
      </c>
      <c r="J185" s="3448" t="s">
        <v>1167</v>
      </c>
      <c r="K185" s="69" t="s">
        <v>5861</v>
      </c>
      <c r="L185" s="3343">
        <v>0.16</v>
      </c>
      <c r="M185" s="3290"/>
      <c r="N185" s="3290"/>
      <c r="O185" s="3852"/>
      <c r="P185" s="3852"/>
      <c r="Q185" s="3315" t="s">
        <v>5958</v>
      </c>
      <c r="R185" s="1266"/>
      <c r="S185" s="196"/>
      <c r="T185" s="406"/>
    </row>
    <row r="186" spans="3:20">
      <c r="C186" s="126">
        <v>42173</v>
      </c>
      <c r="D186" s="69" t="s">
        <v>134</v>
      </c>
      <c r="E186" s="69" t="s">
        <v>5855</v>
      </c>
      <c r="F186" s="3342">
        <v>0</v>
      </c>
      <c r="G186" s="3342" t="s">
        <v>383</v>
      </c>
      <c r="H186" s="69" t="s">
        <v>5856</v>
      </c>
      <c r="I186" s="3342">
        <v>0.15</v>
      </c>
      <c r="J186" s="3448" t="s">
        <v>243</v>
      </c>
      <c r="K186" s="69" t="s">
        <v>5859</v>
      </c>
      <c r="L186" s="3343">
        <v>0.15</v>
      </c>
      <c r="M186" s="3290"/>
      <c r="N186" s="3290"/>
      <c r="O186" s="3852"/>
      <c r="P186" s="3852"/>
      <c r="Q186" s="3315" t="s">
        <v>5958</v>
      </c>
      <c r="R186" s="1266"/>
      <c r="S186" s="83">
        <v>42173</v>
      </c>
      <c r="T186" s="406" t="s">
        <v>6712</v>
      </c>
    </row>
    <row r="187" spans="3:20">
      <c r="C187" s="69" t="s">
        <v>1221</v>
      </c>
      <c r="D187" s="69" t="s">
        <v>3886</v>
      </c>
      <c r="E187" s="69" t="s">
        <v>5862</v>
      </c>
      <c r="F187" s="3342">
        <v>0</v>
      </c>
      <c r="G187" s="3342" t="s">
        <v>2571</v>
      </c>
      <c r="H187" s="69" t="s">
        <v>5787</v>
      </c>
      <c r="I187" s="3342">
        <v>0.18</v>
      </c>
      <c r="J187" s="3448" t="s">
        <v>243</v>
      </c>
      <c r="K187" s="69" t="s">
        <v>5859</v>
      </c>
      <c r="L187" s="3343">
        <v>0.18</v>
      </c>
      <c r="M187" s="3290"/>
      <c r="N187" s="3290"/>
      <c r="O187" s="3852"/>
      <c r="P187" s="3852"/>
      <c r="Q187" s="3315" t="s">
        <v>5958</v>
      </c>
      <c r="R187" s="1266"/>
      <c r="S187" s="196"/>
      <c r="T187" s="406"/>
    </row>
    <row r="188" spans="3:20">
      <c r="C188" s="69" t="s">
        <v>1221</v>
      </c>
      <c r="D188" s="69" t="s">
        <v>795</v>
      </c>
      <c r="E188" s="69" t="s">
        <v>5863</v>
      </c>
      <c r="F188" s="3342">
        <v>0</v>
      </c>
      <c r="G188" s="3342" t="s">
        <v>243</v>
      </c>
      <c r="H188" s="69" t="s">
        <v>5859</v>
      </c>
      <c r="I188" s="3342">
        <v>0.23</v>
      </c>
      <c r="J188" s="3448" t="s">
        <v>417</v>
      </c>
      <c r="K188" s="69" t="s">
        <v>5823</v>
      </c>
      <c r="L188" s="3343">
        <v>0.23</v>
      </c>
      <c r="M188" s="3290"/>
      <c r="N188" s="3290"/>
      <c r="O188" s="3852"/>
      <c r="P188" s="3852"/>
      <c r="Q188" s="3315" t="s">
        <v>5958</v>
      </c>
      <c r="R188" s="1266"/>
      <c r="S188" s="196"/>
      <c r="T188" s="406"/>
    </row>
    <row r="189" spans="3:20">
      <c r="C189" s="69" t="s">
        <v>1221</v>
      </c>
      <c r="D189" s="69" t="s">
        <v>2354</v>
      </c>
      <c r="E189" s="69" t="s">
        <v>5864</v>
      </c>
      <c r="F189" s="3342">
        <v>0</v>
      </c>
      <c r="G189" s="3342" t="s">
        <v>2354</v>
      </c>
      <c r="H189" s="69" t="s">
        <v>5864</v>
      </c>
      <c r="I189" s="3342">
        <v>0.18</v>
      </c>
      <c r="J189" s="3448" t="s">
        <v>417</v>
      </c>
      <c r="K189" s="69" t="s">
        <v>5823</v>
      </c>
      <c r="L189" s="3343">
        <v>0.18</v>
      </c>
      <c r="M189" s="3290"/>
      <c r="N189" s="3290"/>
      <c r="O189" s="3852"/>
      <c r="P189" s="3852"/>
      <c r="Q189" s="3315" t="s">
        <v>5958</v>
      </c>
      <c r="R189" s="1266"/>
      <c r="S189" s="196"/>
      <c r="T189" s="406"/>
    </row>
    <row r="190" spans="3:20">
      <c r="C190" s="69" t="s">
        <v>1221</v>
      </c>
      <c r="D190" s="69" t="s">
        <v>5440</v>
      </c>
      <c r="E190" s="69" t="s">
        <v>5865</v>
      </c>
      <c r="F190" s="3342">
        <v>0</v>
      </c>
      <c r="G190" s="3342" t="s">
        <v>243</v>
      </c>
      <c r="H190" s="69" t="s">
        <v>5859</v>
      </c>
      <c r="I190" s="3342">
        <v>0.14000000000000001</v>
      </c>
      <c r="J190" s="3448" t="s">
        <v>2354</v>
      </c>
      <c r="K190" s="69" t="s">
        <v>5864</v>
      </c>
      <c r="L190" s="3343">
        <v>0.14000000000000001</v>
      </c>
      <c r="M190" s="3290"/>
      <c r="N190" s="3290"/>
      <c r="O190" s="3852"/>
      <c r="P190" s="3852"/>
      <c r="Q190" s="3315" t="s">
        <v>5958</v>
      </c>
      <c r="R190" s="1266"/>
      <c r="S190" s="196"/>
      <c r="T190" s="406"/>
    </row>
    <row r="191" spans="3:20">
      <c r="C191" s="69" t="s">
        <v>1221</v>
      </c>
      <c r="D191" s="69" t="s">
        <v>5079</v>
      </c>
      <c r="E191" s="69" t="s">
        <v>98</v>
      </c>
      <c r="F191" s="3342">
        <v>0</v>
      </c>
      <c r="G191" s="3342" t="s">
        <v>2571</v>
      </c>
      <c r="H191" s="69" t="s">
        <v>5787</v>
      </c>
      <c r="I191" s="3342">
        <v>0.3</v>
      </c>
      <c r="J191" s="3448" t="s">
        <v>2571</v>
      </c>
      <c r="K191" s="69" t="s">
        <v>5787</v>
      </c>
      <c r="L191" s="3343">
        <v>0.3</v>
      </c>
      <c r="M191" s="3290"/>
      <c r="N191" s="3290"/>
      <c r="O191" s="3852"/>
      <c r="P191" s="3852"/>
      <c r="Q191" s="3315" t="s">
        <v>5958</v>
      </c>
      <c r="R191" s="1266"/>
      <c r="S191" s="83">
        <v>42164</v>
      </c>
      <c r="T191" s="406"/>
    </row>
    <row r="192" spans="3:20">
      <c r="C192" s="69" t="s">
        <v>1221</v>
      </c>
      <c r="D192" s="69" t="s">
        <v>3556</v>
      </c>
      <c r="E192" s="69" t="s">
        <v>2882</v>
      </c>
      <c r="F192" s="3342">
        <v>0</v>
      </c>
      <c r="G192" s="3342" t="s">
        <v>2571</v>
      </c>
      <c r="H192" s="69" t="s">
        <v>5787</v>
      </c>
      <c r="I192" s="3342">
        <v>0.18</v>
      </c>
      <c r="J192" s="3448" t="s">
        <v>3556</v>
      </c>
      <c r="K192" s="69" t="s">
        <v>2882</v>
      </c>
      <c r="L192" s="3343">
        <v>0.18</v>
      </c>
      <c r="M192" s="3290"/>
      <c r="N192" s="3290"/>
      <c r="O192" s="3852"/>
      <c r="P192" s="3852"/>
      <c r="Q192" s="3315" t="s">
        <v>5958</v>
      </c>
      <c r="R192" s="1266"/>
      <c r="S192" s="196"/>
      <c r="T192" s="406"/>
    </row>
    <row r="193" spans="3:20">
      <c r="C193" s="69" t="s">
        <v>1221</v>
      </c>
      <c r="D193" s="69" t="s">
        <v>783</v>
      </c>
      <c r="E193" s="69" t="s">
        <v>5866</v>
      </c>
      <c r="F193" s="3342">
        <v>0</v>
      </c>
      <c r="G193" s="3342" t="s">
        <v>367</v>
      </c>
      <c r="H193" s="69" t="s">
        <v>5845</v>
      </c>
      <c r="I193" s="3342">
        <v>0.13</v>
      </c>
      <c r="J193" s="3448" t="s">
        <v>367</v>
      </c>
      <c r="K193" s="69" t="s">
        <v>5845</v>
      </c>
      <c r="L193" s="3343">
        <v>0.13</v>
      </c>
      <c r="M193" s="3290"/>
      <c r="N193" s="3290"/>
      <c r="O193" s="3852"/>
      <c r="P193" s="3852"/>
      <c r="Q193" s="3315" t="s">
        <v>6713</v>
      </c>
      <c r="R193" s="1266"/>
      <c r="S193" s="196"/>
      <c r="T193" s="406"/>
    </row>
    <row r="194" spans="3:20">
      <c r="C194" s="69" t="s">
        <v>1221</v>
      </c>
      <c r="D194" s="69" t="s">
        <v>716</v>
      </c>
      <c r="E194" s="69" t="s">
        <v>5867</v>
      </c>
      <c r="F194" s="3342">
        <v>0</v>
      </c>
      <c r="G194" s="3342" t="s">
        <v>2571</v>
      </c>
      <c r="H194" s="69" t="s">
        <v>5787</v>
      </c>
      <c r="I194" s="3342">
        <v>1.32</v>
      </c>
      <c r="J194" s="3448" t="s">
        <v>367</v>
      </c>
      <c r="K194" s="69" t="s">
        <v>5844</v>
      </c>
      <c r="L194" s="3343">
        <v>1.32</v>
      </c>
      <c r="M194" s="3290"/>
      <c r="N194" s="3290"/>
      <c r="O194" s="3852"/>
      <c r="P194" s="3852"/>
      <c r="Q194" s="3315" t="s">
        <v>6713</v>
      </c>
      <c r="R194" s="1266"/>
      <c r="S194" s="196"/>
      <c r="T194" s="406"/>
    </row>
    <row r="195" spans="3:20">
      <c r="C195" s="69" t="s">
        <v>1221</v>
      </c>
      <c r="D195" s="69" t="s">
        <v>5868</v>
      </c>
      <c r="E195" s="69" t="s">
        <v>5869</v>
      </c>
      <c r="F195" s="3342">
        <v>0</v>
      </c>
      <c r="G195" s="3342" t="s">
        <v>2571</v>
      </c>
      <c r="H195" s="69" t="s">
        <v>5787</v>
      </c>
      <c r="I195" s="3342">
        <v>0.52</v>
      </c>
      <c r="J195" s="3448" t="s">
        <v>438</v>
      </c>
      <c r="K195" s="69" t="s">
        <v>5870</v>
      </c>
      <c r="L195" s="3343">
        <v>0.52</v>
      </c>
      <c r="M195" s="3290"/>
      <c r="N195" s="3290"/>
      <c r="O195" s="3852"/>
      <c r="P195" s="3852"/>
      <c r="Q195" s="3315" t="s">
        <v>6713</v>
      </c>
      <c r="R195" s="1266"/>
      <c r="S195" s="83">
        <v>42184</v>
      </c>
      <c r="T195" s="406"/>
    </row>
    <row r="196" spans="3:20">
      <c r="C196" s="69" t="s">
        <v>1221</v>
      </c>
      <c r="D196" s="69" t="s">
        <v>3215</v>
      </c>
      <c r="E196" s="69" t="s">
        <v>5871</v>
      </c>
      <c r="F196" s="3342">
        <v>0</v>
      </c>
      <c r="G196" s="3342" t="s">
        <v>5868</v>
      </c>
      <c r="H196" s="69" t="s">
        <v>5869</v>
      </c>
      <c r="I196" s="3342">
        <v>0.16</v>
      </c>
      <c r="J196" s="3448" t="s">
        <v>3215</v>
      </c>
      <c r="K196" s="69" t="s">
        <v>5871</v>
      </c>
      <c r="L196" s="3343">
        <v>0.16</v>
      </c>
      <c r="M196" s="3290"/>
      <c r="N196" s="3290"/>
      <c r="O196" s="3852"/>
      <c r="P196" s="3852"/>
      <c r="Q196" s="3315" t="s">
        <v>6713</v>
      </c>
      <c r="R196" s="1266"/>
      <c r="S196" s="83">
        <v>42184</v>
      </c>
      <c r="T196" s="406"/>
    </row>
    <row r="197" spans="3:20">
      <c r="C197" s="69" t="s">
        <v>1221</v>
      </c>
      <c r="D197" s="69" t="s">
        <v>438</v>
      </c>
      <c r="E197" s="69" t="s">
        <v>5870</v>
      </c>
      <c r="F197" s="3342">
        <v>0</v>
      </c>
      <c r="G197" s="3342" t="s">
        <v>438</v>
      </c>
      <c r="H197" s="69" t="s">
        <v>5872</v>
      </c>
      <c r="I197" s="3342">
        <v>0.75</v>
      </c>
      <c r="J197" s="3448" t="s">
        <v>438</v>
      </c>
      <c r="K197" s="69" t="s">
        <v>5870</v>
      </c>
      <c r="L197" s="3343">
        <v>0.75</v>
      </c>
      <c r="M197" s="3290"/>
      <c r="N197" s="3290"/>
      <c r="O197" s="3852"/>
      <c r="P197" s="3852"/>
      <c r="Q197" s="3315" t="s">
        <v>6713</v>
      </c>
      <c r="R197" s="1266"/>
      <c r="S197" s="83">
        <v>42185</v>
      </c>
      <c r="T197" s="406"/>
    </row>
    <row r="198" spans="3:20">
      <c r="C198" s="69" t="s">
        <v>1221</v>
      </c>
      <c r="D198" s="69" t="s">
        <v>734</v>
      </c>
      <c r="E198" s="69" t="s">
        <v>5790</v>
      </c>
      <c r="F198" s="3342">
        <v>0</v>
      </c>
      <c r="G198" s="3342" t="s">
        <v>2571</v>
      </c>
      <c r="H198" s="69" t="s">
        <v>5787</v>
      </c>
      <c r="I198" s="3342">
        <v>5</v>
      </c>
      <c r="J198" s="3448" t="s">
        <v>734</v>
      </c>
      <c r="K198" s="69" t="s">
        <v>5873</v>
      </c>
      <c r="L198" s="3343">
        <v>5</v>
      </c>
      <c r="M198" s="3290"/>
      <c r="N198" s="3290"/>
      <c r="O198" s="3852"/>
      <c r="P198" s="3852"/>
      <c r="Q198" s="3315" t="s">
        <v>6713</v>
      </c>
      <c r="R198" s="1266"/>
      <c r="S198" s="83">
        <v>42075</v>
      </c>
      <c r="T198" s="406"/>
    </row>
    <row r="199" spans="3:20">
      <c r="C199" s="69" t="s">
        <v>1221</v>
      </c>
      <c r="D199" s="69" t="s">
        <v>5874</v>
      </c>
      <c r="E199" s="69" t="s">
        <v>5875</v>
      </c>
      <c r="F199" s="3342">
        <v>0</v>
      </c>
      <c r="G199" s="3342" t="s">
        <v>734</v>
      </c>
      <c r="H199" s="69" t="s">
        <v>5790</v>
      </c>
      <c r="I199" s="3342">
        <v>0.86</v>
      </c>
      <c r="J199" s="3448" t="s">
        <v>724</v>
      </c>
      <c r="K199" s="69" t="s">
        <v>5876</v>
      </c>
      <c r="L199" s="3343">
        <v>0.86</v>
      </c>
      <c r="M199" s="3290"/>
      <c r="N199" s="3290"/>
      <c r="O199" s="3852"/>
      <c r="P199" s="3852"/>
      <c r="Q199" s="3315" t="s">
        <v>6713</v>
      </c>
      <c r="R199" s="1266"/>
      <c r="S199" s="83">
        <v>42193</v>
      </c>
      <c r="T199" s="406"/>
    </row>
    <row r="200" spans="3:20">
      <c r="C200" s="69" t="s">
        <v>1221</v>
      </c>
      <c r="D200" s="69" t="s">
        <v>2746</v>
      </c>
      <c r="E200" s="69" t="s">
        <v>5877</v>
      </c>
      <c r="F200" s="3342">
        <v>0</v>
      </c>
      <c r="G200" s="3342" t="s">
        <v>724</v>
      </c>
      <c r="H200" s="69" t="s">
        <v>5876</v>
      </c>
      <c r="I200" s="3342">
        <v>0.15</v>
      </c>
      <c r="J200" s="3448" t="s">
        <v>5874</v>
      </c>
      <c r="K200" s="69" t="s">
        <v>5875</v>
      </c>
      <c r="L200" s="3343">
        <v>0.15</v>
      </c>
      <c r="M200" s="3290"/>
      <c r="N200" s="3290"/>
      <c r="O200" s="3852"/>
      <c r="P200" s="3852"/>
      <c r="Q200" s="3315" t="s">
        <v>6713</v>
      </c>
      <c r="R200" s="1266"/>
      <c r="S200" s="83">
        <v>42193</v>
      </c>
      <c r="T200" s="406"/>
    </row>
    <row r="201" spans="3:20">
      <c r="C201" s="69" t="s">
        <v>1221</v>
      </c>
      <c r="D201" s="69" t="s">
        <v>5878</v>
      </c>
      <c r="E201" s="69" t="s">
        <v>5879</v>
      </c>
      <c r="F201" s="3342">
        <v>0</v>
      </c>
      <c r="G201" s="3342" t="s">
        <v>734</v>
      </c>
      <c r="H201" s="69" t="s">
        <v>5790</v>
      </c>
      <c r="I201" s="3342">
        <v>0.63</v>
      </c>
      <c r="J201" s="3448" t="s">
        <v>734</v>
      </c>
      <c r="K201" s="69" t="s">
        <v>5790</v>
      </c>
      <c r="L201" s="3343">
        <v>0.63</v>
      </c>
      <c r="M201" s="3290"/>
      <c r="N201" s="3290"/>
      <c r="O201" s="3852"/>
      <c r="P201" s="3852"/>
      <c r="Q201" s="3315" t="s">
        <v>6713</v>
      </c>
      <c r="R201" s="1266"/>
      <c r="S201" s="83">
        <v>42185</v>
      </c>
      <c r="T201" s="406"/>
    </row>
    <row r="202" spans="3:20">
      <c r="C202" s="69" t="s">
        <v>1221</v>
      </c>
      <c r="D202" s="69" t="s">
        <v>739</v>
      </c>
      <c r="E202" s="69" t="s">
        <v>5880</v>
      </c>
      <c r="F202" s="3342">
        <v>0</v>
      </c>
      <c r="G202" s="3342" t="s">
        <v>739</v>
      </c>
      <c r="H202" s="69" t="s">
        <v>5881</v>
      </c>
      <c r="I202" s="3342">
        <v>3.81</v>
      </c>
      <c r="J202" s="3448" t="s">
        <v>1215</v>
      </c>
      <c r="K202" s="69" t="s">
        <v>5882</v>
      </c>
      <c r="L202" s="3343">
        <v>3.81</v>
      </c>
      <c r="M202" s="3290"/>
      <c r="N202" s="3290"/>
      <c r="O202" s="3852"/>
      <c r="P202" s="3852"/>
      <c r="Q202" s="3315" t="s">
        <v>6713</v>
      </c>
      <c r="R202" s="1266"/>
      <c r="S202" s="83">
        <v>42200</v>
      </c>
      <c r="T202" s="406"/>
    </row>
    <row r="203" spans="3:20">
      <c r="C203" s="69" t="s">
        <v>1221</v>
      </c>
      <c r="D203" s="69" t="s">
        <v>724</v>
      </c>
      <c r="E203" s="69" t="s">
        <v>5876</v>
      </c>
      <c r="F203" s="3342">
        <v>0</v>
      </c>
      <c r="G203" s="3342" t="s">
        <v>5883</v>
      </c>
      <c r="H203" s="69" t="s">
        <v>5884</v>
      </c>
      <c r="I203" s="3342">
        <v>6.11</v>
      </c>
      <c r="J203" s="3448" t="s">
        <v>1214</v>
      </c>
      <c r="K203" s="69" t="s">
        <v>5794</v>
      </c>
      <c r="L203" s="3343">
        <v>6.11</v>
      </c>
      <c r="M203" s="3290"/>
      <c r="N203" s="3290"/>
      <c r="O203" s="3852"/>
      <c r="P203" s="3852"/>
      <c r="Q203" s="3315" t="s">
        <v>6713</v>
      </c>
      <c r="R203" s="1266"/>
      <c r="S203" s="83">
        <v>42202</v>
      </c>
      <c r="T203" s="406"/>
    </row>
    <row r="204" spans="3:20">
      <c r="C204" s="69" t="s">
        <v>1221</v>
      </c>
      <c r="D204" s="69" t="s">
        <v>762</v>
      </c>
      <c r="E204" s="69" t="s">
        <v>2707</v>
      </c>
      <c r="F204" s="3342">
        <v>0</v>
      </c>
      <c r="G204" s="3342" t="s">
        <v>724</v>
      </c>
      <c r="H204" s="69" t="s">
        <v>5876</v>
      </c>
      <c r="I204" s="3342">
        <v>7.0000000000000007E-2</v>
      </c>
      <c r="J204" s="3448" t="s">
        <v>762</v>
      </c>
      <c r="K204" s="69" t="s">
        <v>2707</v>
      </c>
      <c r="L204" s="3343">
        <v>7.0000000000000007E-2</v>
      </c>
      <c r="M204" s="3290"/>
      <c r="N204" s="3290"/>
      <c r="O204" s="3852"/>
      <c r="P204" s="3852"/>
      <c r="Q204" s="3315" t="s">
        <v>6713</v>
      </c>
      <c r="R204" s="1266"/>
      <c r="S204" s="83">
        <v>42200</v>
      </c>
      <c r="T204" s="406"/>
    </row>
    <row r="205" spans="3:20">
      <c r="C205" s="69" t="s">
        <v>1221</v>
      </c>
      <c r="D205" s="69" t="s">
        <v>354</v>
      </c>
      <c r="E205" s="69" t="s">
        <v>1712</v>
      </c>
      <c r="F205" s="3342">
        <v>0</v>
      </c>
      <c r="G205" s="3342" t="s">
        <v>724</v>
      </c>
      <c r="H205" s="69" t="s">
        <v>5876</v>
      </c>
      <c r="I205" s="3342">
        <v>1.58</v>
      </c>
      <c r="J205" s="3448" t="s">
        <v>2571</v>
      </c>
      <c r="K205" s="69" t="s">
        <v>5787</v>
      </c>
      <c r="L205" s="3343">
        <v>1.58</v>
      </c>
      <c r="M205" s="3290"/>
      <c r="N205" s="3290"/>
      <c r="O205" s="3852"/>
      <c r="P205" s="3852"/>
      <c r="Q205" s="3315" t="s">
        <v>6713</v>
      </c>
      <c r="R205" s="1266"/>
      <c r="S205" s="83">
        <v>42163</v>
      </c>
      <c r="T205" s="406"/>
    </row>
    <row r="206" spans="3:20">
      <c r="C206" s="69" t="s">
        <v>1221</v>
      </c>
      <c r="D206" s="69" t="s">
        <v>581</v>
      </c>
      <c r="E206" s="69" t="s">
        <v>5885</v>
      </c>
      <c r="F206" s="3342">
        <v>0</v>
      </c>
      <c r="G206" s="3342" t="s">
        <v>354</v>
      </c>
      <c r="H206" s="69" t="s">
        <v>1712</v>
      </c>
      <c r="I206" s="3342">
        <v>0.22</v>
      </c>
      <c r="J206" s="3448" t="s">
        <v>581</v>
      </c>
      <c r="K206" s="69" t="s">
        <v>5885</v>
      </c>
      <c r="L206" s="3343">
        <v>0.22</v>
      </c>
      <c r="M206" s="3290"/>
      <c r="N206" s="3290"/>
      <c r="O206" s="3852"/>
      <c r="P206" s="3852"/>
      <c r="Q206" s="3315" t="s">
        <v>6713</v>
      </c>
      <c r="R206" s="1266"/>
      <c r="S206" s="196"/>
      <c r="T206" s="406"/>
    </row>
    <row r="207" spans="3:20">
      <c r="C207" s="69" t="s">
        <v>1221</v>
      </c>
      <c r="D207" s="69" t="s">
        <v>228</v>
      </c>
      <c r="E207" s="69" t="s">
        <v>5886</v>
      </c>
      <c r="F207" s="3342">
        <v>0</v>
      </c>
      <c r="G207" s="3342" t="s">
        <v>724</v>
      </c>
      <c r="H207" s="69" t="s">
        <v>5876</v>
      </c>
      <c r="I207" s="3342">
        <v>0.15</v>
      </c>
      <c r="J207" s="3448" t="s">
        <v>228</v>
      </c>
      <c r="K207" s="69" t="s">
        <v>5886</v>
      </c>
      <c r="L207" s="3343">
        <v>0.15</v>
      </c>
      <c r="M207" s="3290"/>
      <c r="N207" s="3290"/>
      <c r="O207" s="3852"/>
      <c r="P207" s="3852"/>
      <c r="Q207" s="3315" t="s">
        <v>6713</v>
      </c>
      <c r="R207" s="1266"/>
      <c r="S207" s="83">
        <v>42202</v>
      </c>
      <c r="T207" s="406"/>
    </row>
    <row r="208" spans="3:20">
      <c r="C208" s="69" t="s">
        <v>1221</v>
      </c>
      <c r="D208" s="69" t="s">
        <v>5887</v>
      </c>
      <c r="E208" s="69" t="s">
        <v>5886</v>
      </c>
      <c r="F208" s="3342">
        <v>0</v>
      </c>
      <c r="G208" s="3342" t="s">
        <v>724</v>
      </c>
      <c r="H208" s="69" t="s">
        <v>5876</v>
      </c>
      <c r="I208" s="3342">
        <v>0.11</v>
      </c>
      <c r="J208" s="3448" t="s">
        <v>724</v>
      </c>
      <c r="K208" s="69" t="s">
        <v>5876</v>
      </c>
      <c r="L208" s="3343">
        <v>0.11</v>
      </c>
      <c r="M208" s="3290"/>
      <c r="N208" s="3290"/>
      <c r="O208" s="3852"/>
      <c r="P208" s="3852"/>
      <c r="Q208" s="3315" t="s">
        <v>6713</v>
      </c>
      <c r="R208" s="1266"/>
      <c r="S208" s="83">
        <v>42202</v>
      </c>
      <c r="T208" s="406"/>
    </row>
    <row r="209" spans="3:20">
      <c r="C209" s="69" t="s">
        <v>1221</v>
      </c>
      <c r="D209" s="69" t="s">
        <v>1262</v>
      </c>
      <c r="E209" s="69" t="s">
        <v>5888</v>
      </c>
      <c r="F209" s="3342">
        <v>0</v>
      </c>
      <c r="G209" s="3342" t="s">
        <v>724</v>
      </c>
      <c r="H209" s="69" t="s">
        <v>5876</v>
      </c>
      <c r="I209" s="3342">
        <v>0.48</v>
      </c>
      <c r="J209" s="3448" t="s">
        <v>5883</v>
      </c>
      <c r="K209" s="69" t="s">
        <v>5884</v>
      </c>
      <c r="L209" s="3343">
        <v>0.48</v>
      </c>
      <c r="M209" s="3290"/>
      <c r="N209" s="3290"/>
      <c r="O209" s="3852"/>
      <c r="P209" s="3852"/>
      <c r="Q209" s="3315" t="s">
        <v>6713</v>
      </c>
      <c r="R209" s="1266"/>
      <c r="S209" s="83">
        <v>42202</v>
      </c>
      <c r="T209" s="406"/>
    </row>
    <row r="210" spans="3:20">
      <c r="C210" s="69" t="s">
        <v>1221</v>
      </c>
      <c r="D210" s="69" t="s">
        <v>528</v>
      </c>
      <c r="E210" s="69" t="s">
        <v>5889</v>
      </c>
      <c r="F210" s="3342">
        <v>0</v>
      </c>
      <c r="G210" s="3342" t="s">
        <v>1215</v>
      </c>
      <c r="H210" s="69" t="s">
        <v>5882</v>
      </c>
      <c r="I210" s="3342">
        <v>0.5</v>
      </c>
      <c r="J210" s="3448" t="s">
        <v>724</v>
      </c>
      <c r="K210" s="69" t="s">
        <v>5876</v>
      </c>
      <c r="L210" s="3343">
        <v>0.5</v>
      </c>
      <c r="M210" s="3290"/>
      <c r="N210" s="3290"/>
      <c r="O210" s="3852"/>
      <c r="P210" s="3852"/>
      <c r="Q210" s="3315" t="s">
        <v>6713</v>
      </c>
      <c r="R210" s="1266"/>
      <c r="S210" s="196"/>
      <c r="T210" s="406"/>
    </row>
    <row r="211" spans="3:20">
      <c r="C211" s="69" t="s">
        <v>1221</v>
      </c>
      <c r="D211" s="69" t="s">
        <v>5081</v>
      </c>
      <c r="E211" s="69" t="s">
        <v>5888</v>
      </c>
      <c r="F211" s="3342">
        <v>0</v>
      </c>
      <c r="G211" s="3342" t="s">
        <v>1262</v>
      </c>
      <c r="H211" s="69" t="s">
        <v>5888</v>
      </c>
      <c r="I211" s="3342">
        <v>0.06</v>
      </c>
      <c r="J211" s="3448" t="s">
        <v>528</v>
      </c>
      <c r="K211" s="69" t="s">
        <v>5889</v>
      </c>
      <c r="L211" s="3343">
        <v>0.06</v>
      </c>
      <c r="M211" s="3290"/>
      <c r="N211" s="3290"/>
      <c r="O211" s="3852"/>
      <c r="P211" s="3852"/>
      <c r="Q211" s="3315" t="s">
        <v>6714</v>
      </c>
      <c r="R211" s="1266"/>
      <c r="S211" s="83"/>
      <c r="T211" s="406"/>
    </row>
    <row r="212" spans="3:20">
      <c r="C212" s="69" t="s">
        <v>1221</v>
      </c>
      <c r="D212" s="69" t="s">
        <v>5883</v>
      </c>
      <c r="E212" s="69" t="s">
        <v>5884</v>
      </c>
      <c r="F212" s="3342">
        <v>0</v>
      </c>
      <c r="G212" s="3342" t="s">
        <v>2571</v>
      </c>
      <c r="H212" s="69" t="s">
        <v>5787</v>
      </c>
      <c r="I212" s="3342">
        <v>0.93</v>
      </c>
      <c r="J212" s="3448" t="s">
        <v>1215</v>
      </c>
      <c r="K212" s="69" t="s">
        <v>5882</v>
      </c>
      <c r="L212" s="3343">
        <v>0.93</v>
      </c>
      <c r="M212" s="3290"/>
      <c r="N212" s="3290"/>
      <c r="O212" s="3852"/>
      <c r="P212" s="3852"/>
      <c r="Q212" s="3315" t="s">
        <v>6714</v>
      </c>
      <c r="R212" s="1266"/>
      <c r="S212" s="196"/>
      <c r="T212" s="406"/>
    </row>
    <row r="213" spans="3:20">
      <c r="C213" s="69" t="s">
        <v>1221</v>
      </c>
      <c r="D213" s="69" t="s">
        <v>1916</v>
      </c>
      <c r="E213" s="69" t="s">
        <v>5890</v>
      </c>
      <c r="F213" s="3342">
        <v>0</v>
      </c>
      <c r="G213" s="3342" t="s">
        <v>5883</v>
      </c>
      <c r="H213" s="69" t="s">
        <v>5884</v>
      </c>
      <c r="I213" s="3342">
        <v>0.48</v>
      </c>
      <c r="J213" s="3448" t="s">
        <v>5883</v>
      </c>
      <c r="K213" s="69" t="s">
        <v>5884</v>
      </c>
      <c r="L213" s="3343">
        <v>0.48</v>
      </c>
      <c r="M213" s="3290"/>
      <c r="N213" s="3290"/>
      <c r="O213" s="3852"/>
      <c r="P213" s="3852"/>
      <c r="Q213" s="3315" t="s">
        <v>6714</v>
      </c>
      <c r="R213" s="1266"/>
      <c r="S213" s="83">
        <v>42206</v>
      </c>
      <c r="T213" s="406"/>
    </row>
    <row r="214" spans="3:20">
      <c r="C214" s="69" t="s">
        <v>1221</v>
      </c>
      <c r="D214" s="69" t="s">
        <v>5891</v>
      </c>
      <c r="E214" s="69" t="s">
        <v>5892</v>
      </c>
      <c r="F214" s="3342">
        <v>0</v>
      </c>
      <c r="G214" s="3342" t="s">
        <v>1916</v>
      </c>
      <c r="H214" s="69" t="s">
        <v>5890</v>
      </c>
      <c r="I214" s="3342">
        <v>0.1</v>
      </c>
      <c r="J214" s="3448" t="s">
        <v>5891</v>
      </c>
      <c r="K214" s="69" t="s">
        <v>5892</v>
      </c>
      <c r="L214" s="3343">
        <v>0.1</v>
      </c>
      <c r="M214" s="3290"/>
      <c r="N214" s="3290"/>
      <c r="O214" s="3852"/>
      <c r="P214" s="3852"/>
      <c r="Q214" s="3315" t="s">
        <v>6714</v>
      </c>
      <c r="R214" s="1266"/>
      <c r="S214" s="83">
        <v>42206</v>
      </c>
      <c r="T214" s="406"/>
    </row>
    <row r="215" spans="3:20">
      <c r="C215" s="69" t="s">
        <v>1221</v>
      </c>
      <c r="D215" s="69" t="s">
        <v>703</v>
      </c>
      <c r="E215" s="69" t="s">
        <v>5893</v>
      </c>
      <c r="F215" s="3342">
        <v>0</v>
      </c>
      <c r="G215" s="3342" t="s">
        <v>1916</v>
      </c>
      <c r="H215" s="69" t="s">
        <v>5890</v>
      </c>
      <c r="I215" s="3342">
        <v>0.09</v>
      </c>
      <c r="J215" s="3448" t="s">
        <v>703</v>
      </c>
      <c r="K215" s="69" t="s">
        <v>5893</v>
      </c>
      <c r="L215" s="3343">
        <v>0.09</v>
      </c>
      <c r="M215" s="3290"/>
      <c r="N215" s="3290"/>
      <c r="O215" s="3852"/>
      <c r="P215" s="3852"/>
      <c r="Q215" s="3315" t="s">
        <v>6714</v>
      </c>
      <c r="R215" s="1266"/>
      <c r="S215" s="83">
        <v>42206</v>
      </c>
      <c r="T215" s="406"/>
    </row>
    <row r="216" spans="3:20">
      <c r="C216" s="69" t="s">
        <v>1221</v>
      </c>
      <c r="D216" s="69" t="s">
        <v>394</v>
      </c>
      <c r="E216" s="69" t="s">
        <v>5894</v>
      </c>
      <c r="F216" s="3342">
        <v>0</v>
      </c>
      <c r="G216" s="3342" t="s">
        <v>528</v>
      </c>
      <c r="H216" s="69" t="s">
        <v>5889</v>
      </c>
      <c r="I216" s="3342">
        <v>0.22</v>
      </c>
      <c r="J216" s="3448" t="s">
        <v>394</v>
      </c>
      <c r="K216" s="69" t="s">
        <v>5894</v>
      </c>
      <c r="L216" s="3343">
        <v>0.22</v>
      </c>
      <c r="M216" s="3290"/>
      <c r="N216" s="3290"/>
      <c r="O216" s="3852"/>
      <c r="P216" s="3852"/>
      <c r="Q216" s="3315" t="s">
        <v>6714</v>
      </c>
      <c r="R216" s="1266"/>
      <c r="S216" s="196"/>
      <c r="T216" s="406"/>
    </row>
    <row r="217" spans="3:20">
      <c r="C217" s="69" t="s">
        <v>1221</v>
      </c>
      <c r="D217" s="69" t="s">
        <v>288</v>
      </c>
      <c r="E217" s="69" t="s">
        <v>5895</v>
      </c>
      <c r="F217" s="3342">
        <v>0</v>
      </c>
      <c r="G217" s="3342" t="s">
        <v>394</v>
      </c>
      <c r="H217" s="69" t="s">
        <v>5894</v>
      </c>
      <c r="I217" s="3342">
        <v>0.15</v>
      </c>
      <c r="J217" s="3448" t="s">
        <v>288</v>
      </c>
      <c r="K217" s="69" t="s">
        <v>5896</v>
      </c>
      <c r="L217" s="3343">
        <v>0.15</v>
      </c>
      <c r="M217" s="3290"/>
      <c r="N217" s="3290"/>
      <c r="O217" s="3852"/>
      <c r="P217" s="3852"/>
      <c r="Q217" s="3315" t="s">
        <v>6714</v>
      </c>
      <c r="R217" s="1266"/>
      <c r="S217" s="83"/>
      <c r="T217" s="406"/>
    </row>
    <row r="218" spans="3:20">
      <c r="C218" s="69" t="s">
        <v>1221</v>
      </c>
      <c r="D218" s="69" t="s">
        <v>5083</v>
      </c>
      <c r="E218" s="69" t="s">
        <v>5897</v>
      </c>
      <c r="F218" s="3342">
        <v>0</v>
      </c>
      <c r="G218" s="3342" t="s">
        <v>5898</v>
      </c>
      <c r="H218" s="69" t="s">
        <v>5897</v>
      </c>
      <c r="I218" s="3342">
        <v>0.51</v>
      </c>
      <c r="J218" s="3448" t="s">
        <v>5083</v>
      </c>
      <c r="K218" s="69" t="s">
        <v>5897</v>
      </c>
      <c r="L218" s="3343">
        <v>0.51</v>
      </c>
      <c r="M218" s="3290"/>
      <c r="N218" s="3290"/>
      <c r="O218" s="3852"/>
      <c r="P218" s="3852"/>
      <c r="Q218" s="3315" t="s">
        <v>6714</v>
      </c>
      <c r="R218" s="1266"/>
      <c r="S218" s="83">
        <v>42212</v>
      </c>
      <c r="T218" s="406"/>
    </row>
    <row r="219" spans="3:20">
      <c r="C219" s="69" t="s">
        <v>1221</v>
      </c>
      <c r="D219" s="69" t="s">
        <v>5899</v>
      </c>
      <c r="E219" s="69" t="s">
        <v>5897</v>
      </c>
      <c r="F219" s="3342">
        <v>0</v>
      </c>
      <c r="G219" s="3342" t="s">
        <v>5083</v>
      </c>
      <c r="H219" s="69" t="s">
        <v>5897</v>
      </c>
      <c r="I219" s="3342">
        <v>0.21</v>
      </c>
      <c r="J219" s="3448" t="s">
        <v>5899</v>
      </c>
      <c r="K219" s="69" t="s">
        <v>5897</v>
      </c>
      <c r="L219" s="3343">
        <v>0.21</v>
      </c>
      <c r="M219" s="3290"/>
      <c r="N219" s="3290"/>
      <c r="O219" s="3852"/>
      <c r="P219" s="3852"/>
      <c r="Q219" s="3315" t="s">
        <v>6714</v>
      </c>
      <c r="R219" s="1266"/>
      <c r="S219" s="83">
        <v>42214</v>
      </c>
      <c r="T219" s="406"/>
    </row>
    <row r="220" spans="3:20">
      <c r="C220" s="69" t="s">
        <v>1221</v>
      </c>
      <c r="D220" s="69" t="s">
        <v>5898</v>
      </c>
      <c r="E220" s="69" t="s">
        <v>5900</v>
      </c>
      <c r="F220" s="3342">
        <v>0</v>
      </c>
      <c r="G220" s="3342" t="s">
        <v>5898</v>
      </c>
      <c r="H220" s="69" t="s">
        <v>5897</v>
      </c>
      <c r="I220" s="3342">
        <v>7.0000000000000007E-2</v>
      </c>
      <c r="J220" s="3448" t="s">
        <v>5083</v>
      </c>
      <c r="K220" s="69" t="s">
        <v>5897</v>
      </c>
      <c r="L220" s="3343">
        <v>7.0000000000000007E-2</v>
      </c>
      <c r="M220" s="3290"/>
      <c r="N220" s="3290"/>
      <c r="O220" s="3852"/>
      <c r="P220" s="3852"/>
      <c r="Q220" s="3315" t="s">
        <v>6714</v>
      </c>
      <c r="R220" s="1266"/>
      <c r="S220" s="196"/>
      <c r="T220" s="406"/>
    </row>
    <row r="221" spans="3:20">
      <c r="C221" s="69" t="s">
        <v>1221</v>
      </c>
      <c r="D221" s="69" t="s">
        <v>1215</v>
      </c>
      <c r="E221" s="69" t="s">
        <v>5901</v>
      </c>
      <c r="F221" s="3342">
        <v>35.9</v>
      </c>
      <c r="G221" s="3342" t="s">
        <v>5883</v>
      </c>
      <c r="H221" s="69" t="s">
        <v>5884</v>
      </c>
      <c r="I221" s="3342">
        <v>37.31</v>
      </c>
      <c r="J221" s="3448" t="s">
        <v>2571</v>
      </c>
      <c r="K221" s="69" t="s">
        <v>5787</v>
      </c>
      <c r="L221" s="3343">
        <v>1.41</v>
      </c>
      <c r="M221" s="3290"/>
      <c r="N221" s="3290"/>
      <c r="O221" s="3852"/>
      <c r="P221" s="3852"/>
      <c r="Q221" s="3315" t="s">
        <v>6714</v>
      </c>
      <c r="R221" s="1266"/>
      <c r="S221" s="196"/>
      <c r="T221" s="406"/>
    </row>
    <row r="222" spans="3:20">
      <c r="C222" s="69" t="s">
        <v>1221</v>
      </c>
      <c r="D222" s="69" t="s">
        <v>2383</v>
      </c>
      <c r="E222" s="69" t="s">
        <v>5902</v>
      </c>
      <c r="F222" s="3342">
        <v>0</v>
      </c>
      <c r="G222" s="3342" t="s">
        <v>1916</v>
      </c>
      <c r="H222" s="69" t="s">
        <v>5890</v>
      </c>
      <c r="I222" s="3342">
        <v>0.2</v>
      </c>
      <c r="J222" s="3448" t="s">
        <v>1215</v>
      </c>
      <c r="K222" s="69" t="s">
        <v>5901</v>
      </c>
      <c r="L222" s="3343">
        <v>0.2</v>
      </c>
      <c r="M222" s="3290"/>
      <c r="N222" s="3290"/>
      <c r="O222" s="3852"/>
      <c r="P222" s="3852"/>
      <c r="Q222" s="3315" t="s">
        <v>7508</v>
      </c>
      <c r="R222" s="1266"/>
      <c r="S222" s="83">
        <v>42206</v>
      </c>
      <c r="T222" s="406"/>
    </row>
    <row r="223" spans="3:20">
      <c r="C223" s="69" t="s">
        <v>1221</v>
      </c>
      <c r="D223" s="69" t="s">
        <v>5903</v>
      </c>
      <c r="E223" s="69" t="s">
        <v>3891</v>
      </c>
      <c r="F223" s="3342">
        <v>0</v>
      </c>
      <c r="G223" s="3342" t="s">
        <v>2383</v>
      </c>
      <c r="H223" s="69" t="s">
        <v>5902</v>
      </c>
      <c r="I223" s="3342">
        <v>0.08</v>
      </c>
      <c r="J223" s="3448" t="s">
        <v>5903</v>
      </c>
      <c r="K223" s="69" t="s">
        <v>3891</v>
      </c>
      <c r="L223" s="3343">
        <v>0.08</v>
      </c>
      <c r="M223" s="3290"/>
      <c r="N223" s="3290"/>
      <c r="O223" s="3852"/>
      <c r="P223" s="3852"/>
      <c r="Q223" s="3315" t="s">
        <v>7508</v>
      </c>
      <c r="R223" s="1266"/>
      <c r="S223" s="83">
        <v>42206</v>
      </c>
      <c r="T223" s="406"/>
    </row>
    <row r="224" spans="3:20">
      <c r="C224" s="69" t="s">
        <v>1221</v>
      </c>
      <c r="D224" s="69" t="s">
        <v>1215</v>
      </c>
      <c r="E224" s="69" t="s">
        <v>5882</v>
      </c>
      <c r="F224" s="3342">
        <v>29.84</v>
      </c>
      <c r="G224" s="3342" t="s">
        <v>1215</v>
      </c>
      <c r="H224" s="69" t="s">
        <v>5882</v>
      </c>
      <c r="I224" s="3342">
        <v>35.9</v>
      </c>
      <c r="J224" s="3448" t="s">
        <v>5883</v>
      </c>
      <c r="K224" s="69" t="s">
        <v>5884</v>
      </c>
      <c r="L224" s="3343">
        <v>6.06</v>
      </c>
      <c r="M224" s="3290"/>
      <c r="N224" s="3290"/>
      <c r="O224" s="3852"/>
      <c r="P224" s="3852"/>
      <c r="Q224" s="3315" t="s">
        <v>7508</v>
      </c>
      <c r="R224" s="1266"/>
      <c r="S224" s="196"/>
      <c r="T224" s="406"/>
    </row>
    <row r="225" spans="3:20">
      <c r="C225" s="69" t="s">
        <v>1221</v>
      </c>
      <c r="D225" s="69" t="s">
        <v>5904</v>
      </c>
      <c r="E225" s="69" t="s">
        <v>5905</v>
      </c>
      <c r="F225" s="3342">
        <v>0</v>
      </c>
      <c r="G225" s="3342" t="s">
        <v>1215</v>
      </c>
      <c r="H225" s="69" t="s">
        <v>5882</v>
      </c>
      <c r="I225" s="3342">
        <v>0.25</v>
      </c>
      <c r="J225" s="3448" t="s">
        <v>5904</v>
      </c>
      <c r="K225" s="69" t="s">
        <v>5905</v>
      </c>
      <c r="L225" s="3343">
        <v>0.25</v>
      </c>
      <c r="M225" s="3290"/>
      <c r="N225" s="3290"/>
      <c r="O225" s="3852"/>
      <c r="P225" s="3852"/>
      <c r="Q225" s="3315" t="s">
        <v>7508</v>
      </c>
      <c r="R225" s="1266"/>
      <c r="S225" s="196"/>
      <c r="T225" s="406"/>
    </row>
    <row r="226" spans="3:20">
      <c r="C226" s="69" t="s">
        <v>1221</v>
      </c>
      <c r="D226" s="69" t="s">
        <v>140</v>
      </c>
      <c r="E226" s="69" t="s">
        <v>5906</v>
      </c>
      <c r="F226" s="3342">
        <v>0</v>
      </c>
      <c r="G226" s="3342" t="s">
        <v>1215</v>
      </c>
      <c r="H226" s="69" t="s">
        <v>5882</v>
      </c>
      <c r="I226" s="3342">
        <v>0.35</v>
      </c>
      <c r="J226" s="3448" t="s">
        <v>1215</v>
      </c>
      <c r="K226" s="69" t="s">
        <v>5882</v>
      </c>
      <c r="L226" s="3343">
        <v>0.35</v>
      </c>
      <c r="M226" s="3290"/>
      <c r="N226" s="3290"/>
      <c r="O226" s="3852"/>
      <c r="P226" s="3852"/>
      <c r="Q226" s="3315" t="s">
        <v>7508</v>
      </c>
      <c r="R226" s="1266"/>
      <c r="S226" s="196"/>
      <c r="T226" s="406"/>
    </row>
    <row r="227" spans="3:20">
      <c r="C227" s="69" t="s">
        <v>1221</v>
      </c>
      <c r="D227" s="69" t="s">
        <v>5883</v>
      </c>
      <c r="E227" s="69" t="s">
        <v>5907</v>
      </c>
      <c r="F227" s="3342">
        <v>0</v>
      </c>
      <c r="G227" s="3342" t="s">
        <v>2571</v>
      </c>
      <c r="H227" s="69" t="s">
        <v>5787</v>
      </c>
      <c r="I227" s="3342">
        <v>9.98</v>
      </c>
      <c r="J227" s="3448" t="s">
        <v>413</v>
      </c>
      <c r="K227" s="69" t="s">
        <v>1986</v>
      </c>
      <c r="L227" s="3343">
        <v>9.98</v>
      </c>
      <c r="M227" s="3290"/>
      <c r="N227" s="3290"/>
      <c r="O227" s="3852"/>
      <c r="P227" s="3852"/>
      <c r="Q227" s="3315" t="s">
        <v>7508</v>
      </c>
      <c r="R227" s="1266"/>
      <c r="S227" s="196"/>
      <c r="T227" s="406"/>
    </row>
    <row r="228" spans="3:20">
      <c r="C228" s="69" t="s">
        <v>1221</v>
      </c>
      <c r="D228" s="69" t="s">
        <v>5908</v>
      </c>
      <c r="E228" s="69" t="s">
        <v>5909</v>
      </c>
      <c r="F228" s="3342">
        <v>0</v>
      </c>
      <c r="G228" s="3342" t="s">
        <v>1214</v>
      </c>
      <c r="H228" s="69" t="s">
        <v>5794</v>
      </c>
      <c r="I228" s="3342">
        <v>5.38</v>
      </c>
      <c r="J228" s="3448" t="s">
        <v>5883</v>
      </c>
      <c r="K228" s="69" t="s">
        <v>5907</v>
      </c>
      <c r="L228" s="3343">
        <v>5.38</v>
      </c>
      <c r="M228" s="3290"/>
      <c r="N228" s="3290"/>
      <c r="O228" s="3852"/>
      <c r="P228" s="3852"/>
      <c r="Q228" s="3315" t="s">
        <v>7508</v>
      </c>
      <c r="R228" s="1266"/>
      <c r="S228" s="196"/>
      <c r="T228" s="406"/>
    </row>
    <row r="229" spans="3:20">
      <c r="C229" s="69" t="s">
        <v>1221</v>
      </c>
      <c r="D229" s="69" t="s">
        <v>784</v>
      </c>
      <c r="E229" s="69" t="s">
        <v>5910</v>
      </c>
      <c r="F229" s="3342">
        <v>0</v>
      </c>
      <c r="G229" s="3342" t="s">
        <v>5908</v>
      </c>
      <c r="H229" s="69" t="s">
        <v>5909</v>
      </c>
      <c r="I229" s="3342">
        <v>2.11</v>
      </c>
      <c r="J229" s="3448" t="s">
        <v>5883</v>
      </c>
      <c r="K229" s="69" t="s">
        <v>5907</v>
      </c>
      <c r="L229" s="3343">
        <v>2.11</v>
      </c>
      <c r="M229" s="3290"/>
      <c r="N229" s="3290"/>
      <c r="O229" s="3852"/>
      <c r="P229" s="3852"/>
      <c r="Q229" s="3315" t="s">
        <v>7508</v>
      </c>
      <c r="R229" s="1266"/>
      <c r="S229" s="196"/>
      <c r="T229" s="406"/>
    </row>
    <row r="230" spans="3:20">
      <c r="C230" s="69" t="s">
        <v>1221</v>
      </c>
      <c r="D230" s="69" t="s">
        <v>358</v>
      </c>
      <c r="E230" s="69" t="s">
        <v>5911</v>
      </c>
      <c r="F230" s="3342">
        <v>0.79</v>
      </c>
      <c r="G230" s="3342" t="s">
        <v>358</v>
      </c>
      <c r="H230" s="69" t="s">
        <v>5911</v>
      </c>
      <c r="I230" s="3342">
        <v>1.32</v>
      </c>
      <c r="J230" s="3448" t="s">
        <v>5883</v>
      </c>
      <c r="K230" s="69" t="s">
        <v>5907</v>
      </c>
      <c r="L230" s="3343">
        <v>0.53</v>
      </c>
      <c r="M230" s="3290"/>
      <c r="N230" s="3290"/>
      <c r="O230" s="3852"/>
      <c r="P230" s="3852"/>
      <c r="Q230" s="3315" t="s">
        <v>7508</v>
      </c>
      <c r="R230" s="1266"/>
      <c r="S230" s="196"/>
      <c r="T230" s="406"/>
    </row>
    <row r="231" spans="3:20">
      <c r="C231" s="69" t="s">
        <v>1221</v>
      </c>
      <c r="D231" s="69" t="s">
        <v>5912</v>
      </c>
      <c r="E231" s="69" t="s">
        <v>5913</v>
      </c>
      <c r="F231" s="3342">
        <v>0</v>
      </c>
      <c r="G231" s="3342" t="s">
        <v>358</v>
      </c>
      <c r="H231" s="69" t="s">
        <v>5911</v>
      </c>
      <c r="I231" s="3342">
        <v>0.22</v>
      </c>
      <c r="J231" s="3448" t="s">
        <v>358</v>
      </c>
      <c r="K231" s="69" t="s">
        <v>5911</v>
      </c>
      <c r="L231" s="3343">
        <v>0.22</v>
      </c>
      <c r="M231" s="3290"/>
      <c r="N231" s="3290"/>
      <c r="O231" s="3852"/>
      <c r="P231" s="3852"/>
      <c r="Q231" s="3315" t="s">
        <v>7508</v>
      </c>
      <c r="R231" s="1266"/>
      <c r="S231" s="196"/>
      <c r="T231" s="406"/>
    </row>
    <row r="232" spans="3:20">
      <c r="C232" s="69" t="s">
        <v>1221</v>
      </c>
      <c r="D232" s="69" t="s">
        <v>5541</v>
      </c>
      <c r="E232" s="69" t="s">
        <v>5914</v>
      </c>
      <c r="F232" s="3342">
        <v>0</v>
      </c>
      <c r="G232" s="3342" t="s">
        <v>358</v>
      </c>
      <c r="H232" s="69" t="s">
        <v>5911</v>
      </c>
      <c r="I232" s="3342">
        <v>0.21</v>
      </c>
      <c r="J232" s="3448" t="s">
        <v>4983</v>
      </c>
      <c r="K232" s="69" t="s">
        <v>5915</v>
      </c>
      <c r="L232" s="3343">
        <v>0.21</v>
      </c>
      <c r="M232" s="3290"/>
      <c r="N232" s="3290"/>
      <c r="O232" s="3852"/>
      <c r="P232" s="3852"/>
      <c r="Q232" s="3315" t="s">
        <v>7508</v>
      </c>
      <c r="R232" s="1266"/>
      <c r="S232" s="196"/>
      <c r="T232" s="406"/>
    </row>
    <row r="233" spans="3:20">
      <c r="C233" s="69" t="s">
        <v>1221</v>
      </c>
      <c r="D233" s="69" t="s">
        <v>4983</v>
      </c>
      <c r="E233" s="69" t="s">
        <v>5916</v>
      </c>
      <c r="F233" s="3342">
        <v>0</v>
      </c>
      <c r="G233" s="3342" t="s">
        <v>358</v>
      </c>
      <c r="H233" s="69" t="s">
        <v>5911</v>
      </c>
      <c r="I233" s="3342">
        <v>0.32</v>
      </c>
      <c r="J233" s="3448" t="s">
        <v>4983</v>
      </c>
      <c r="K233" s="69" t="s">
        <v>5917</v>
      </c>
      <c r="L233" s="3343">
        <v>0.32</v>
      </c>
      <c r="M233" s="3290"/>
      <c r="N233" s="3290"/>
      <c r="O233" s="3852"/>
      <c r="P233" s="3852"/>
      <c r="Q233" s="3315" t="s">
        <v>6021</v>
      </c>
      <c r="R233" s="1266"/>
      <c r="S233" s="196"/>
      <c r="T233" s="406"/>
    </row>
    <row r="234" spans="3:20">
      <c r="C234" s="69" t="s">
        <v>1221</v>
      </c>
      <c r="D234" s="69" t="s">
        <v>2377</v>
      </c>
      <c r="E234" s="69" t="s">
        <v>5918</v>
      </c>
      <c r="F234" s="3342">
        <v>0</v>
      </c>
      <c r="G234" s="3342" t="s">
        <v>4983</v>
      </c>
      <c r="H234" s="69" t="s">
        <v>5917</v>
      </c>
      <c r="I234" s="3342">
        <v>0.1</v>
      </c>
      <c r="J234" s="3448" t="s">
        <v>2377</v>
      </c>
      <c r="K234" s="69" t="s">
        <v>5918</v>
      </c>
      <c r="L234" s="3343">
        <v>0.1</v>
      </c>
      <c r="M234" s="3290"/>
      <c r="N234" s="3290"/>
      <c r="O234" s="3852"/>
      <c r="P234" s="3852"/>
      <c r="Q234" s="3315" t="s">
        <v>6021</v>
      </c>
      <c r="R234" s="1266"/>
      <c r="S234" s="196"/>
      <c r="T234" s="406"/>
    </row>
    <row r="235" spans="3:20">
      <c r="C235" s="69" t="s">
        <v>1221</v>
      </c>
      <c r="D235" s="69" t="s">
        <v>941</v>
      </c>
      <c r="E235" s="69" t="s">
        <v>5919</v>
      </c>
      <c r="F235" s="3342">
        <v>0</v>
      </c>
      <c r="G235" s="3342" t="s">
        <v>4983</v>
      </c>
      <c r="H235" s="69" t="s">
        <v>5917</v>
      </c>
      <c r="I235" s="3342">
        <v>0.23</v>
      </c>
      <c r="J235" s="3448" t="s">
        <v>941</v>
      </c>
      <c r="K235" s="69" t="s">
        <v>5919</v>
      </c>
      <c r="L235" s="3343">
        <v>0.23</v>
      </c>
      <c r="M235" s="3290"/>
      <c r="N235" s="3290"/>
      <c r="O235" s="3852"/>
      <c r="P235" s="3852"/>
      <c r="Q235" s="3315" t="s">
        <v>6021</v>
      </c>
      <c r="R235" s="1266"/>
      <c r="S235" s="196"/>
      <c r="T235" s="406"/>
    </row>
    <row r="236" spans="3:20">
      <c r="C236" s="69" t="s">
        <v>1221</v>
      </c>
      <c r="D236" s="69" t="s">
        <v>652</v>
      </c>
      <c r="E236" s="69" t="s">
        <v>5920</v>
      </c>
      <c r="F236" s="3342">
        <v>0</v>
      </c>
      <c r="G236" s="3342" t="s">
        <v>652</v>
      </c>
      <c r="H236" s="69" t="s">
        <v>5920</v>
      </c>
      <c r="I236" s="3342">
        <v>0.38</v>
      </c>
      <c r="J236" s="3448" t="s">
        <v>941</v>
      </c>
      <c r="K236" s="69" t="s">
        <v>5919</v>
      </c>
      <c r="L236" s="3343">
        <v>0.38</v>
      </c>
      <c r="M236" s="3290"/>
      <c r="N236" s="3290"/>
      <c r="O236" s="3852"/>
      <c r="P236" s="3852"/>
      <c r="Q236" s="3315" t="s">
        <v>6021</v>
      </c>
      <c r="R236" s="1266"/>
      <c r="S236" s="196"/>
      <c r="T236" s="406"/>
    </row>
    <row r="237" spans="3:20">
      <c r="C237" s="69" t="s">
        <v>1221</v>
      </c>
      <c r="D237" s="69" t="s">
        <v>1222</v>
      </c>
      <c r="E237" s="69" t="s">
        <v>5921</v>
      </c>
      <c r="F237" s="3342">
        <v>0</v>
      </c>
      <c r="G237" s="3342" t="s">
        <v>5883</v>
      </c>
      <c r="H237" s="69" t="s">
        <v>5907</v>
      </c>
      <c r="I237" s="3342">
        <v>0.15</v>
      </c>
      <c r="J237" s="3448" t="s">
        <v>1222</v>
      </c>
      <c r="K237" s="69" t="s">
        <v>5921</v>
      </c>
      <c r="L237" s="3343">
        <v>0.15</v>
      </c>
      <c r="M237" s="3290"/>
      <c r="N237" s="3290"/>
      <c r="O237" s="3852"/>
      <c r="P237" s="3852"/>
      <c r="Q237" s="3315" t="s">
        <v>6021</v>
      </c>
      <c r="R237" s="1266"/>
      <c r="S237" s="196"/>
      <c r="T237" s="406"/>
    </row>
    <row r="238" spans="3:20">
      <c r="C238" s="69" t="s">
        <v>1221</v>
      </c>
      <c r="D238" s="69" t="s">
        <v>3023</v>
      </c>
      <c r="E238" s="69" t="s">
        <v>5922</v>
      </c>
      <c r="F238" s="3342">
        <v>0</v>
      </c>
      <c r="G238" s="3342" t="s">
        <v>5883</v>
      </c>
      <c r="H238" s="69" t="s">
        <v>5907</v>
      </c>
      <c r="I238" s="3342">
        <v>0.15</v>
      </c>
      <c r="J238" s="3448" t="s">
        <v>3023</v>
      </c>
      <c r="K238" s="69" t="s">
        <v>5922</v>
      </c>
      <c r="L238" s="3343">
        <v>0.15</v>
      </c>
      <c r="M238" s="3290"/>
      <c r="N238" s="3290"/>
      <c r="O238" s="3852"/>
      <c r="P238" s="3852"/>
      <c r="Q238" s="3315" t="s">
        <v>6021</v>
      </c>
      <c r="R238" s="1266"/>
      <c r="S238" s="196"/>
      <c r="T238" s="406"/>
    </row>
    <row r="239" spans="3:20">
      <c r="C239" s="69" t="s">
        <v>1221</v>
      </c>
      <c r="D239" s="69" t="s">
        <v>5923</v>
      </c>
      <c r="E239" s="69" t="s">
        <v>5922</v>
      </c>
      <c r="F239" s="3342">
        <v>0</v>
      </c>
      <c r="G239" s="3342" t="s">
        <v>5923</v>
      </c>
      <c r="H239" s="69" t="s">
        <v>5922</v>
      </c>
      <c r="I239" s="3342">
        <v>0.04</v>
      </c>
      <c r="J239" s="3448" t="s">
        <v>5923</v>
      </c>
      <c r="K239" s="69" t="s">
        <v>5922</v>
      </c>
      <c r="L239" s="3343">
        <v>0.04</v>
      </c>
      <c r="M239" s="3290"/>
      <c r="N239" s="3290"/>
      <c r="O239" s="3852"/>
      <c r="P239" s="3852"/>
      <c r="Q239" s="3315" t="s">
        <v>6021</v>
      </c>
      <c r="R239" s="1266"/>
      <c r="S239" s="196"/>
      <c r="T239" s="406"/>
    </row>
    <row r="240" spans="3:20">
      <c r="C240" s="69" t="s">
        <v>1221</v>
      </c>
      <c r="D240" s="69" t="s">
        <v>5830</v>
      </c>
      <c r="E240" s="69" t="s">
        <v>5924</v>
      </c>
      <c r="F240" s="3342">
        <v>0</v>
      </c>
      <c r="G240" s="3342" t="s">
        <v>5883</v>
      </c>
      <c r="H240" s="69" t="s">
        <v>5907</v>
      </c>
      <c r="I240" s="3342">
        <v>0.46</v>
      </c>
      <c r="J240" s="3448" t="s">
        <v>5830</v>
      </c>
      <c r="K240" s="69" t="s">
        <v>5924</v>
      </c>
      <c r="L240" s="3343">
        <v>0.46</v>
      </c>
      <c r="M240" s="3290"/>
      <c r="N240" s="3290"/>
      <c r="O240" s="3852"/>
      <c r="P240" s="3852"/>
      <c r="Q240" s="3315" t="s">
        <v>6021</v>
      </c>
      <c r="R240" s="1266"/>
      <c r="S240" s="196"/>
      <c r="T240" s="406"/>
    </row>
    <row r="241" spans="3:20">
      <c r="C241" s="69" t="s">
        <v>1221</v>
      </c>
      <c r="D241" s="69" t="s">
        <v>273</v>
      </c>
      <c r="E241" s="69" t="s">
        <v>5801</v>
      </c>
      <c r="F241" s="3342">
        <v>0</v>
      </c>
      <c r="G241" s="3342" t="s">
        <v>5883</v>
      </c>
      <c r="H241" s="69" t="s">
        <v>5907</v>
      </c>
      <c r="I241" s="3342">
        <v>5.32</v>
      </c>
      <c r="J241" s="3448" t="s">
        <v>413</v>
      </c>
      <c r="K241" s="69" t="s">
        <v>1986</v>
      </c>
      <c r="L241" s="3343">
        <v>5.32</v>
      </c>
      <c r="M241" s="3290"/>
      <c r="N241" s="3290"/>
      <c r="O241" s="3852"/>
      <c r="P241" s="3852"/>
      <c r="Q241" s="3315" t="s">
        <v>6714</v>
      </c>
      <c r="R241" s="1266"/>
      <c r="S241" s="83">
        <v>42262</v>
      </c>
      <c r="T241" s="406"/>
    </row>
    <row r="242" spans="3:20">
      <c r="C242" s="69" t="s">
        <v>1221</v>
      </c>
      <c r="D242" s="69" t="s">
        <v>1156</v>
      </c>
      <c r="E242" s="69" t="s">
        <v>5925</v>
      </c>
      <c r="F242" s="3342">
        <v>0</v>
      </c>
      <c r="G242" s="3342" t="s">
        <v>273</v>
      </c>
      <c r="H242" s="69" t="s">
        <v>5801</v>
      </c>
      <c r="I242" s="3342">
        <v>0.64</v>
      </c>
      <c r="J242" s="3448" t="s">
        <v>1156</v>
      </c>
      <c r="K242" s="69" t="s">
        <v>5925</v>
      </c>
      <c r="L242" s="3343">
        <v>0.64</v>
      </c>
      <c r="M242" s="3290"/>
      <c r="N242" s="3290"/>
      <c r="O242" s="3852"/>
      <c r="P242" s="3852"/>
      <c r="Q242" s="3315" t="s">
        <v>6714</v>
      </c>
      <c r="R242" s="1266"/>
      <c r="S242" s="83">
        <v>42262</v>
      </c>
      <c r="T242" s="406"/>
    </row>
    <row r="243" spans="3:20">
      <c r="C243" s="69" t="s">
        <v>1221</v>
      </c>
      <c r="D243" s="69" t="s">
        <v>5926</v>
      </c>
      <c r="E243" s="69" t="s">
        <v>5927</v>
      </c>
      <c r="F243" s="3342">
        <v>0</v>
      </c>
      <c r="G243" s="3342" t="s">
        <v>1214</v>
      </c>
      <c r="H243" s="69" t="s">
        <v>5794</v>
      </c>
      <c r="I243" s="3342">
        <v>2.21</v>
      </c>
      <c r="J243" s="3448" t="s">
        <v>5883</v>
      </c>
      <c r="K243" s="69" t="s">
        <v>5907</v>
      </c>
      <c r="L243" s="3343">
        <v>2.21</v>
      </c>
      <c r="M243" s="3290"/>
      <c r="N243" s="3290"/>
      <c r="O243" s="3852"/>
      <c r="P243" s="3852"/>
      <c r="Q243" s="3315"/>
      <c r="R243" s="1266"/>
      <c r="S243" s="196"/>
      <c r="T243" s="406"/>
    </row>
    <row r="244" spans="3:20">
      <c r="C244" s="69" t="s">
        <v>1221</v>
      </c>
      <c r="D244" s="69" t="s">
        <v>3281</v>
      </c>
      <c r="E244" s="69" t="s">
        <v>5928</v>
      </c>
      <c r="F244" s="3342">
        <v>1.33</v>
      </c>
      <c r="G244" s="3342" t="s">
        <v>3281</v>
      </c>
      <c r="H244" s="69" t="s">
        <v>5928</v>
      </c>
      <c r="I244" s="3342">
        <v>1.68</v>
      </c>
      <c r="J244" s="3448" t="s">
        <v>5883</v>
      </c>
      <c r="K244" s="69" t="s">
        <v>5907</v>
      </c>
      <c r="L244" s="3343">
        <v>0.35</v>
      </c>
      <c r="M244" s="3290"/>
      <c r="N244" s="3290"/>
      <c r="O244" s="3852"/>
      <c r="P244" s="3852"/>
      <c r="Q244" s="3315" t="s">
        <v>6714</v>
      </c>
      <c r="R244" s="1266"/>
      <c r="S244" s="83">
        <v>42271</v>
      </c>
      <c r="T244" s="406"/>
    </row>
    <row r="245" spans="3:20">
      <c r="C245" s="69" t="s">
        <v>1221</v>
      </c>
      <c r="D245" s="69" t="s">
        <v>5683</v>
      </c>
      <c r="E245" s="69" t="s">
        <v>5199</v>
      </c>
      <c r="F245" s="3342">
        <v>0</v>
      </c>
      <c r="G245" s="3342" t="s">
        <v>5883</v>
      </c>
      <c r="H245" s="69" t="s">
        <v>5907</v>
      </c>
      <c r="I245" s="3342">
        <v>2.92</v>
      </c>
      <c r="J245" s="3448" t="s">
        <v>1214</v>
      </c>
      <c r="K245" s="69" t="s">
        <v>5794</v>
      </c>
      <c r="L245" s="3343">
        <v>2.92</v>
      </c>
      <c r="M245" s="3290"/>
      <c r="N245" s="3290"/>
      <c r="O245" s="3852"/>
      <c r="P245" s="3852"/>
      <c r="Q245" s="3315" t="s">
        <v>8681</v>
      </c>
      <c r="R245" s="1266"/>
      <c r="S245" s="83">
        <v>42440</v>
      </c>
      <c r="T245" s="406"/>
    </row>
    <row r="246" spans="3:20">
      <c r="C246" s="69" t="s">
        <v>1221</v>
      </c>
      <c r="D246" s="69" t="s">
        <v>1214</v>
      </c>
      <c r="E246" s="69" t="s">
        <v>5794</v>
      </c>
      <c r="F246" s="3342">
        <v>0</v>
      </c>
      <c r="G246" s="3342" t="s">
        <v>1214</v>
      </c>
      <c r="H246" s="69" t="s">
        <v>5929</v>
      </c>
      <c r="I246" s="3342">
        <v>13.67</v>
      </c>
      <c r="J246" s="3448" t="s">
        <v>5930</v>
      </c>
      <c r="K246" s="69" t="s">
        <v>1986</v>
      </c>
      <c r="L246" s="3343">
        <v>13.67</v>
      </c>
      <c r="M246" s="3290"/>
      <c r="N246" s="3290"/>
      <c r="O246" s="3852"/>
      <c r="P246" s="3852"/>
      <c r="Q246" s="3315" t="s">
        <v>8245</v>
      </c>
      <c r="R246" s="1267"/>
      <c r="S246" s="196"/>
      <c r="T246" s="406"/>
    </row>
    <row r="247" spans="3:20">
      <c r="C247" s="69" t="s">
        <v>1221</v>
      </c>
      <c r="D247" s="69" t="s">
        <v>5227</v>
      </c>
      <c r="E247" s="69" t="s">
        <v>5931</v>
      </c>
      <c r="F247" s="3342">
        <v>0</v>
      </c>
      <c r="G247" s="3342" t="s">
        <v>1214</v>
      </c>
      <c r="H247" s="69" t="s">
        <v>5794</v>
      </c>
      <c r="I247" s="3342">
        <v>0.17</v>
      </c>
      <c r="J247" s="3448" t="s">
        <v>5227</v>
      </c>
      <c r="K247" s="69" t="s">
        <v>5931</v>
      </c>
      <c r="L247" s="3343">
        <v>0.17</v>
      </c>
      <c r="M247" s="3290"/>
      <c r="N247" s="3290"/>
      <c r="O247" s="3852"/>
      <c r="P247" s="3852"/>
      <c r="Q247" s="3315" t="s">
        <v>6020</v>
      </c>
      <c r="R247" s="1266"/>
      <c r="S247" s="196"/>
      <c r="T247" s="406"/>
    </row>
    <row r="248" spans="3:20">
      <c r="C248" s="69" t="s">
        <v>1221</v>
      </c>
      <c r="D248" s="69" t="s">
        <v>139</v>
      </c>
      <c r="E248" s="69" t="s">
        <v>5932</v>
      </c>
      <c r="F248" s="3342">
        <v>0</v>
      </c>
      <c r="G248" s="3342" t="s">
        <v>1214</v>
      </c>
      <c r="H248" s="69" t="s">
        <v>5794</v>
      </c>
      <c r="I248" s="3342">
        <v>0.15</v>
      </c>
      <c r="J248" s="3448" t="s">
        <v>139</v>
      </c>
      <c r="K248" s="69" t="s">
        <v>5932</v>
      </c>
      <c r="L248" s="3343">
        <v>0.15</v>
      </c>
      <c r="M248" s="3290"/>
      <c r="N248" s="3290"/>
      <c r="O248" s="3852"/>
      <c r="P248" s="3852"/>
      <c r="Q248" s="3315" t="s">
        <v>6020</v>
      </c>
      <c r="R248" s="1266"/>
      <c r="S248" s="196"/>
      <c r="T248" s="406"/>
    </row>
    <row r="249" spans="3:20">
      <c r="C249" s="69" t="s">
        <v>1221</v>
      </c>
      <c r="D249" s="69" t="s">
        <v>401</v>
      </c>
      <c r="E249" s="69" t="s">
        <v>5834</v>
      </c>
      <c r="F249" s="3342">
        <v>0</v>
      </c>
      <c r="G249" s="3342" t="s">
        <v>139</v>
      </c>
      <c r="H249" s="69" t="s">
        <v>5932</v>
      </c>
      <c r="I249" s="3342">
        <v>0.11</v>
      </c>
      <c r="J249" s="3448" t="s">
        <v>564</v>
      </c>
      <c r="K249" s="69" t="s">
        <v>5933</v>
      </c>
      <c r="L249" s="3343">
        <v>0.11</v>
      </c>
      <c r="M249" s="3290"/>
      <c r="N249" s="3290"/>
      <c r="O249" s="3852"/>
      <c r="P249" s="3852"/>
      <c r="Q249" s="3315" t="s">
        <v>6020</v>
      </c>
      <c r="R249" s="1266"/>
      <c r="S249" s="196"/>
      <c r="T249" s="406"/>
    </row>
    <row r="250" spans="3:20">
      <c r="C250" s="69" t="s">
        <v>1221</v>
      </c>
      <c r="D250" s="69" t="s">
        <v>564</v>
      </c>
      <c r="E250" s="69" t="s">
        <v>5933</v>
      </c>
      <c r="F250" s="3342">
        <v>0</v>
      </c>
      <c r="G250" s="3342" t="s">
        <v>564</v>
      </c>
      <c r="H250" s="69" t="s">
        <v>5934</v>
      </c>
      <c r="I250" s="3342">
        <v>1.2</v>
      </c>
      <c r="J250" s="3448" t="s">
        <v>564</v>
      </c>
      <c r="K250" s="69" t="s">
        <v>5933</v>
      </c>
      <c r="L250" s="3343">
        <v>1.2</v>
      </c>
      <c r="M250" s="3290"/>
      <c r="N250" s="3290"/>
      <c r="O250" s="3852"/>
      <c r="P250" s="3852"/>
      <c r="Q250" s="3315" t="s">
        <v>6020</v>
      </c>
      <c r="R250" s="1266"/>
      <c r="S250" s="196"/>
      <c r="T250" s="406"/>
    </row>
    <row r="251" spans="3:20">
      <c r="C251" s="69" t="s">
        <v>1221</v>
      </c>
      <c r="D251" s="69" t="s">
        <v>722</v>
      </c>
      <c r="E251" s="69" t="s">
        <v>5935</v>
      </c>
      <c r="F251" s="3342">
        <v>0</v>
      </c>
      <c r="G251" s="3342" t="s">
        <v>402</v>
      </c>
      <c r="H251" s="69" t="s">
        <v>5795</v>
      </c>
      <c r="I251" s="3342">
        <v>0.39</v>
      </c>
      <c r="J251" s="3448" t="s">
        <v>722</v>
      </c>
      <c r="K251" s="69" t="s">
        <v>5935</v>
      </c>
      <c r="L251" s="3343">
        <v>0.39</v>
      </c>
      <c r="M251" s="3290"/>
      <c r="N251" s="3290"/>
      <c r="O251" s="3852"/>
      <c r="P251" s="3852"/>
      <c r="Q251" s="3315" t="s">
        <v>6020</v>
      </c>
      <c r="R251" s="1266"/>
      <c r="S251" s="196"/>
      <c r="T251" s="406"/>
    </row>
    <row r="252" spans="3:20">
      <c r="C252" s="69" t="s">
        <v>1221</v>
      </c>
      <c r="D252" s="69" t="s">
        <v>211</v>
      </c>
      <c r="E252" s="69" t="s">
        <v>5936</v>
      </c>
      <c r="F252" s="3342">
        <v>0</v>
      </c>
      <c r="G252" s="3342" t="s">
        <v>564</v>
      </c>
      <c r="H252" s="69" t="s">
        <v>5933</v>
      </c>
      <c r="I252" s="3342">
        <v>0.06</v>
      </c>
      <c r="J252" s="3448" t="s">
        <v>211</v>
      </c>
      <c r="K252" s="69" t="s">
        <v>5936</v>
      </c>
      <c r="L252" s="3343">
        <v>0.06</v>
      </c>
      <c r="M252" s="3290"/>
      <c r="N252" s="3290"/>
      <c r="O252" s="3852"/>
      <c r="P252" s="3852"/>
      <c r="Q252" s="3315" t="s">
        <v>6020</v>
      </c>
      <c r="R252" s="1266"/>
      <c r="S252" s="196"/>
      <c r="T252" s="406"/>
    </row>
    <row r="253" spans="3:20">
      <c r="C253" s="69" t="s">
        <v>1221</v>
      </c>
      <c r="D253" s="69" t="s">
        <v>5937</v>
      </c>
      <c r="E253" s="69" t="s">
        <v>5938</v>
      </c>
      <c r="F253" s="3342">
        <v>0</v>
      </c>
      <c r="G253" s="3342" t="s">
        <v>564</v>
      </c>
      <c r="H253" s="69" t="s">
        <v>5933</v>
      </c>
      <c r="I253" s="3342">
        <v>0.14000000000000001</v>
      </c>
      <c r="J253" s="3448" t="s">
        <v>5937</v>
      </c>
      <c r="K253" s="69" t="s">
        <v>5938</v>
      </c>
      <c r="L253" s="3343">
        <v>0.14000000000000001</v>
      </c>
      <c r="M253" s="3290"/>
      <c r="N253" s="3290"/>
      <c r="O253" s="3852"/>
      <c r="P253" s="3852"/>
      <c r="Q253" s="3315" t="s">
        <v>6020</v>
      </c>
      <c r="R253" s="1266"/>
      <c r="S253" s="196"/>
      <c r="T253" s="406"/>
    </row>
    <row r="254" spans="3:20">
      <c r="C254" s="69" t="s">
        <v>1221</v>
      </c>
      <c r="D254" s="69" t="s">
        <v>5939</v>
      </c>
      <c r="E254" s="69" t="s">
        <v>5940</v>
      </c>
      <c r="F254" s="3342">
        <v>0</v>
      </c>
      <c r="G254" s="3342" t="s">
        <v>1214</v>
      </c>
      <c r="H254" s="69" t="s">
        <v>5794</v>
      </c>
      <c r="I254" s="3342">
        <v>0.14000000000000001</v>
      </c>
      <c r="J254" s="3448" t="s">
        <v>5939</v>
      </c>
      <c r="K254" s="69" t="s">
        <v>5940</v>
      </c>
      <c r="L254" s="3343">
        <v>0.14000000000000001</v>
      </c>
      <c r="M254" s="3290"/>
      <c r="N254" s="3290"/>
      <c r="O254" s="3852"/>
      <c r="P254" s="3852"/>
      <c r="Q254" s="3315" t="s">
        <v>6020</v>
      </c>
      <c r="R254" s="1266"/>
      <c r="S254" s="196"/>
      <c r="T254" s="406"/>
    </row>
    <row r="255" spans="3:20">
      <c r="C255" s="69" t="s">
        <v>1221</v>
      </c>
      <c r="D255" s="69" t="s">
        <v>5941</v>
      </c>
      <c r="E255" s="69" t="s">
        <v>5940</v>
      </c>
      <c r="F255" s="3342">
        <v>0</v>
      </c>
      <c r="G255" s="3342" t="s">
        <v>5941</v>
      </c>
      <c r="H255" s="69" t="s">
        <v>5940</v>
      </c>
      <c r="I255" s="3342">
        <v>0.06</v>
      </c>
      <c r="J255" s="3448" t="s">
        <v>5941</v>
      </c>
      <c r="K255" s="69" t="s">
        <v>5940</v>
      </c>
      <c r="L255" s="3343">
        <v>0.06</v>
      </c>
      <c r="M255" s="3290"/>
      <c r="N255" s="3290"/>
      <c r="O255" s="3852"/>
      <c r="P255" s="3852"/>
      <c r="Q255" s="3315" t="s">
        <v>6020</v>
      </c>
      <c r="R255" s="1266"/>
      <c r="S255" s="196"/>
      <c r="T255" s="406"/>
    </row>
    <row r="256" spans="3:20">
      <c r="C256" s="69" t="s">
        <v>1221</v>
      </c>
      <c r="D256" s="69" t="s">
        <v>1978</v>
      </c>
      <c r="E256" s="69" t="s">
        <v>5942</v>
      </c>
      <c r="F256" s="3342">
        <v>0</v>
      </c>
      <c r="G256" s="3342" t="s">
        <v>1214</v>
      </c>
      <c r="H256" s="69" t="s">
        <v>5794</v>
      </c>
      <c r="I256" s="3342">
        <v>1.05</v>
      </c>
      <c r="J256" s="3448" t="s">
        <v>1978</v>
      </c>
      <c r="K256" s="69" t="s">
        <v>5942</v>
      </c>
      <c r="L256" s="3343">
        <v>1.05</v>
      </c>
      <c r="M256" s="3290"/>
      <c r="N256" s="3290"/>
      <c r="O256" s="3852"/>
      <c r="P256" s="3852"/>
      <c r="Q256" s="3315" t="s">
        <v>6020</v>
      </c>
      <c r="R256" s="1266"/>
      <c r="S256" s="83">
        <v>42445</v>
      </c>
      <c r="T256" s="406"/>
    </row>
    <row r="257" spans="1:20">
      <c r="C257" s="69" t="s">
        <v>1221</v>
      </c>
      <c r="D257" s="69" t="s">
        <v>377</v>
      </c>
      <c r="E257" s="69" t="s">
        <v>5943</v>
      </c>
      <c r="F257" s="3342">
        <v>0</v>
      </c>
      <c r="G257" s="3342" t="s">
        <v>1214</v>
      </c>
      <c r="H257" s="69" t="s">
        <v>5794</v>
      </c>
      <c r="I257" s="3342">
        <v>0.89</v>
      </c>
      <c r="J257" s="3448" t="s">
        <v>377</v>
      </c>
      <c r="K257" s="69" t="s">
        <v>5944</v>
      </c>
      <c r="L257" s="3343">
        <v>0.89</v>
      </c>
      <c r="M257" s="3290"/>
      <c r="N257" s="3290"/>
      <c r="O257" s="3852"/>
      <c r="P257" s="3852"/>
      <c r="Q257" s="3315" t="s">
        <v>6020</v>
      </c>
      <c r="R257" s="1266"/>
      <c r="S257" s="196"/>
      <c r="T257" s="406"/>
    </row>
    <row r="258" spans="1:20">
      <c r="C258" s="69"/>
      <c r="D258" s="69"/>
      <c r="E258" s="69"/>
      <c r="F258" s="3342"/>
      <c r="G258" s="3342"/>
      <c r="H258" s="69"/>
      <c r="I258" s="3342"/>
      <c r="J258" s="3448"/>
      <c r="K258" s="69"/>
      <c r="L258" s="3343"/>
      <c r="M258" s="3290"/>
      <c r="N258" s="3290"/>
      <c r="O258" s="3852"/>
      <c r="P258" s="3852"/>
      <c r="Q258" s="3315"/>
      <c r="R258" s="1266"/>
      <c r="S258" s="196"/>
      <c r="T258" s="406"/>
    </row>
    <row r="260" spans="1:20">
      <c r="C260" s="1272"/>
      <c r="D260" s="1272"/>
      <c r="E260" s="1272"/>
      <c r="F260" s="3347"/>
      <c r="G260" s="3347"/>
      <c r="H260" s="1272" t="s">
        <v>3065</v>
      </c>
      <c r="I260" s="1272" t="s">
        <v>3066</v>
      </c>
      <c r="J260" s="3451" t="s">
        <v>3067</v>
      </c>
      <c r="K260" s="1272" t="s">
        <v>3068</v>
      </c>
      <c r="L260" s="3348" t="s">
        <v>3069</v>
      </c>
      <c r="M260" s="2218"/>
      <c r="N260" s="2218"/>
      <c r="O260" s="3853"/>
      <c r="P260" s="3853"/>
      <c r="Q260" s="3349">
        <v>2016</v>
      </c>
      <c r="R260" s="1271"/>
      <c r="S260" s="1270"/>
      <c r="T260" s="1269"/>
    </row>
    <row r="261" spans="1:20" ht="42.75" customHeight="1">
      <c r="C261" s="128" t="s">
        <v>7</v>
      </c>
      <c r="D261" s="120" t="s">
        <v>1</v>
      </c>
      <c r="E261" s="117" t="s">
        <v>2</v>
      </c>
      <c r="F261" s="3301" t="s">
        <v>3</v>
      </c>
      <c r="G261" s="4255" t="s">
        <v>4</v>
      </c>
      <c r="H261" s="117" t="s">
        <v>5</v>
      </c>
      <c r="I261" s="128" t="s">
        <v>6</v>
      </c>
      <c r="J261" s="3446" t="s">
        <v>4</v>
      </c>
      <c r="K261" s="117" t="s">
        <v>2</v>
      </c>
      <c r="L261" s="3302" t="s">
        <v>8</v>
      </c>
      <c r="M261" s="3303"/>
      <c r="N261" s="3303"/>
      <c r="O261" s="3303"/>
      <c r="P261" s="3303"/>
      <c r="Q261" s="3304" t="s">
        <v>14</v>
      </c>
      <c r="R261" s="1030" t="s">
        <v>1274</v>
      </c>
      <c r="S261" s="201" t="s">
        <v>2059</v>
      </c>
      <c r="T261" s="373" t="s">
        <v>11</v>
      </c>
    </row>
    <row r="262" spans="1:20">
      <c r="C262" s="1085" t="s">
        <v>1221</v>
      </c>
      <c r="D262" s="1085" t="s">
        <v>413</v>
      </c>
      <c r="E262" s="1085" t="s">
        <v>8155</v>
      </c>
      <c r="F262" s="3350">
        <v>28.36</v>
      </c>
      <c r="G262" s="3350" t="s">
        <v>413</v>
      </c>
      <c r="H262" s="1085" t="s">
        <v>8155</v>
      </c>
      <c r="I262" s="1085">
        <v>40.07</v>
      </c>
      <c r="J262" s="3452" t="s">
        <v>413</v>
      </c>
      <c r="K262" s="1085" t="s">
        <v>8155</v>
      </c>
      <c r="L262" s="3351">
        <v>11.71</v>
      </c>
      <c r="M262" s="3290"/>
      <c r="N262" s="3290"/>
      <c r="O262" s="3852"/>
      <c r="P262" s="3852"/>
      <c r="Q262" s="3352">
        <v>42370</v>
      </c>
      <c r="R262" s="1273">
        <v>42534</v>
      </c>
      <c r="S262" s="1124" t="s">
        <v>9298</v>
      </c>
      <c r="T262" s="1094" t="s">
        <v>8947</v>
      </c>
    </row>
    <row r="263" spans="1:20" s="395" customFormat="1">
      <c r="A263" s="532"/>
      <c r="B263" s="362"/>
      <c r="C263" s="1199"/>
      <c r="D263" s="1199" t="s">
        <v>1178</v>
      </c>
      <c r="E263" s="1199" t="s">
        <v>8678</v>
      </c>
      <c r="F263" s="3353">
        <v>0</v>
      </c>
      <c r="G263" s="3353" t="s">
        <v>1178</v>
      </c>
      <c r="H263" s="1199" t="s">
        <v>8679</v>
      </c>
      <c r="I263" s="1199">
        <v>13.73</v>
      </c>
      <c r="J263" s="3453" t="s">
        <v>199</v>
      </c>
      <c r="K263" s="1199" t="s">
        <v>8680</v>
      </c>
      <c r="L263" s="3354">
        <v>13.73</v>
      </c>
      <c r="M263" s="3290"/>
      <c r="N263" s="3290"/>
      <c r="O263" s="3852"/>
      <c r="P263" s="3852"/>
      <c r="Q263" s="3355">
        <v>42450</v>
      </c>
      <c r="R263" s="1273">
        <v>42450</v>
      </c>
      <c r="S263" s="1201">
        <v>42508</v>
      </c>
      <c r="T263" s="1200"/>
    </row>
    <row r="264" spans="1:20">
      <c r="C264" s="1085" t="s">
        <v>1221</v>
      </c>
      <c r="D264" s="1085" t="s">
        <v>2299</v>
      </c>
      <c r="E264" s="1085" t="s">
        <v>8156</v>
      </c>
      <c r="F264" s="3350">
        <v>0</v>
      </c>
      <c r="G264" s="3350" t="s">
        <v>413</v>
      </c>
      <c r="H264" s="1085" t="s">
        <v>8155</v>
      </c>
      <c r="I264" s="1085">
        <v>0.79</v>
      </c>
      <c r="J264" s="3452" t="s">
        <v>2299</v>
      </c>
      <c r="K264" s="1085" t="s">
        <v>8156</v>
      </c>
      <c r="L264" s="3351">
        <v>0.49</v>
      </c>
      <c r="M264" s="3290"/>
      <c r="N264" s="3290"/>
      <c r="O264" s="3852"/>
      <c r="P264" s="3852"/>
      <c r="Q264" s="3352">
        <v>42395</v>
      </c>
      <c r="R264" s="1273">
        <v>42522</v>
      </c>
      <c r="S264" s="1124">
        <v>42522</v>
      </c>
      <c r="T264" s="1094"/>
    </row>
    <row r="265" spans="1:20">
      <c r="C265" s="1085" t="s">
        <v>1221</v>
      </c>
      <c r="D265" s="1085" t="s">
        <v>8157</v>
      </c>
      <c r="E265" s="1085" t="s">
        <v>8158</v>
      </c>
      <c r="F265" s="3350">
        <v>0</v>
      </c>
      <c r="G265" s="3350" t="s">
        <v>413</v>
      </c>
      <c r="H265" s="1085" t="s">
        <v>8155</v>
      </c>
      <c r="I265" s="1085">
        <v>0.72</v>
      </c>
      <c r="J265" s="3452" t="s">
        <v>8157</v>
      </c>
      <c r="K265" s="1085" t="s">
        <v>8158</v>
      </c>
      <c r="L265" s="3351">
        <v>0.72</v>
      </c>
      <c r="M265" s="3290"/>
      <c r="N265" s="3290"/>
      <c r="O265" s="3852"/>
      <c r="P265" s="3852"/>
      <c r="Q265" s="3352">
        <v>42396</v>
      </c>
      <c r="R265" s="1273">
        <v>42523</v>
      </c>
      <c r="S265" s="1124">
        <v>42527</v>
      </c>
      <c r="T265" s="1094" t="s">
        <v>10489</v>
      </c>
    </row>
    <row r="266" spans="1:20">
      <c r="C266" s="1085" t="s">
        <v>1221</v>
      </c>
      <c r="D266" s="1085" t="s">
        <v>1750</v>
      </c>
      <c r="E266" s="1085" t="s">
        <v>8159</v>
      </c>
      <c r="F266" s="3350">
        <v>0</v>
      </c>
      <c r="G266" s="3350" t="s">
        <v>413</v>
      </c>
      <c r="H266" s="1085" t="s">
        <v>8155</v>
      </c>
      <c r="I266" s="1085">
        <v>0.83</v>
      </c>
      <c r="J266" s="3452" t="s">
        <v>1750</v>
      </c>
      <c r="K266" s="1085" t="s">
        <v>8159</v>
      </c>
      <c r="L266" s="3351">
        <v>0.83</v>
      </c>
      <c r="M266" s="3290"/>
      <c r="N266" s="3290"/>
      <c r="O266" s="3852"/>
      <c r="P266" s="3852"/>
      <c r="Q266" s="3352">
        <v>42398</v>
      </c>
      <c r="R266" s="1273">
        <v>42528</v>
      </c>
      <c r="S266" s="1124">
        <v>42528</v>
      </c>
      <c r="T266" s="1094" t="s">
        <v>10489</v>
      </c>
    </row>
    <row r="267" spans="1:20">
      <c r="C267" s="1085" t="s">
        <v>1221</v>
      </c>
      <c r="D267" s="1085" t="s">
        <v>1157</v>
      </c>
      <c r="E267" s="1085" t="s">
        <v>8160</v>
      </c>
      <c r="F267" s="3350">
        <v>0</v>
      </c>
      <c r="G267" s="3350" t="s">
        <v>413</v>
      </c>
      <c r="H267" s="1085" t="s">
        <v>8155</v>
      </c>
      <c r="I267" s="1085">
        <v>0.76</v>
      </c>
      <c r="J267" s="3452" t="s">
        <v>8161</v>
      </c>
      <c r="K267" s="1085" t="s">
        <v>8160</v>
      </c>
      <c r="L267" s="3351">
        <v>0.76</v>
      </c>
      <c r="M267" s="3290"/>
      <c r="N267" s="3290"/>
      <c r="O267" s="3852"/>
      <c r="P267" s="3852"/>
      <c r="Q267" s="3352">
        <v>42401</v>
      </c>
      <c r="R267" s="1273">
        <v>42528</v>
      </c>
      <c r="S267" s="1124">
        <v>42545</v>
      </c>
      <c r="T267" s="1094"/>
    </row>
    <row r="268" spans="1:20">
      <c r="C268" s="1085" t="s">
        <v>1221</v>
      </c>
      <c r="D268" s="1085" t="s">
        <v>712</v>
      </c>
      <c r="E268" s="1085" t="s">
        <v>1932</v>
      </c>
      <c r="F268" s="3350">
        <v>0</v>
      </c>
      <c r="G268" s="3350" t="s">
        <v>413</v>
      </c>
      <c r="H268" s="1085" t="s">
        <v>8155</v>
      </c>
      <c r="I268" s="1085">
        <v>1.1100000000000001</v>
      </c>
      <c r="J268" s="3452" t="s">
        <v>712</v>
      </c>
      <c r="K268" s="1085" t="s">
        <v>1932</v>
      </c>
      <c r="L268" s="3351">
        <v>1.1100000000000001</v>
      </c>
      <c r="M268" s="3290"/>
      <c r="N268" s="3290"/>
      <c r="O268" s="3852"/>
      <c r="P268" s="3852"/>
      <c r="Q268" s="3352">
        <v>42402</v>
      </c>
      <c r="R268" s="1273">
        <v>42443</v>
      </c>
      <c r="S268" s="1124">
        <v>42445</v>
      </c>
      <c r="T268" s="1094"/>
    </row>
    <row r="269" spans="1:20">
      <c r="C269" s="1085" t="s">
        <v>1221</v>
      </c>
      <c r="D269" s="1085" t="s">
        <v>1155</v>
      </c>
      <c r="E269" s="1085" t="s">
        <v>8162</v>
      </c>
      <c r="F269" s="3350">
        <v>0</v>
      </c>
      <c r="G269" s="3350" t="s">
        <v>413</v>
      </c>
      <c r="H269" s="1085" t="s">
        <v>8155</v>
      </c>
      <c r="I269" s="1085">
        <v>0.14000000000000001</v>
      </c>
      <c r="J269" s="3452" t="s">
        <v>1155</v>
      </c>
      <c r="K269" s="1085" t="s">
        <v>8162</v>
      </c>
      <c r="L269" s="3351">
        <v>0.14000000000000001</v>
      </c>
      <c r="M269" s="3290"/>
      <c r="N269" s="3290"/>
      <c r="O269" s="3852"/>
      <c r="P269" s="3852"/>
      <c r="Q269" s="3352">
        <v>42403</v>
      </c>
      <c r="R269" s="1273">
        <v>42584</v>
      </c>
      <c r="S269" s="1124">
        <v>42592</v>
      </c>
      <c r="T269" s="1094"/>
    </row>
    <row r="270" spans="1:20">
      <c r="C270" s="1085" t="s">
        <v>1221</v>
      </c>
      <c r="D270" s="1085" t="s">
        <v>7683</v>
      </c>
      <c r="E270" s="1085" t="s">
        <v>8163</v>
      </c>
      <c r="F270" s="3350">
        <v>0</v>
      </c>
      <c r="G270" s="3350" t="s">
        <v>413</v>
      </c>
      <c r="H270" s="1085" t="s">
        <v>8155</v>
      </c>
      <c r="I270" s="1085">
        <v>0.19</v>
      </c>
      <c r="J270" s="3452" t="s">
        <v>7683</v>
      </c>
      <c r="K270" s="1085" t="s">
        <v>8163</v>
      </c>
      <c r="L270" s="3351">
        <v>0.19</v>
      </c>
      <c r="M270" s="3290"/>
      <c r="N270" s="3290"/>
      <c r="O270" s="3852"/>
      <c r="P270" s="3852"/>
      <c r="Q270" s="3352">
        <v>42404</v>
      </c>
      <c r="R270" s="1273">
        <v>42627</v>
      </c>
      <c r="S270" s="1124">
        <v>42627</v>
      </c>
      <c r="T270" s="1094"/>
    </row>
    <row r="271" spans="1:20">
      <c r="C271" s="1085" t="s">
        <v>1221</v>
      </c>
      <c r="D271" s="1085" t="s">
        <v>6732</v>
      </c>
      <c r="E271" s="1085" t="s">
        <v>8164</v>
      </c>
      <c r="F271" s="3350">
        <v>0</v>
      </c>
      <c r="G271" s="3350" t="s">
        <v>413</v>
      </c>
      <c r="H271" s="1085" t="s">
        <v>8155</v>
      </c>
      <c r="I271" s="1085">
        <v>0.23</v>
      </c>
      <c r="J271" s="3452" t="s">
        <v>6732</v>
      </c>
      <c r="K271" s="1085" t="s">
        <v>8164</v>
      </c>
      <c r="L271" s="3351">
        <v>0.23</v>
      </c>
      <c r="M271" s="3290"/>
      <c r="N271" s="3290"/>
      <c r="O271" s="3852"/>
      <c r="P271" s="3852"/>
      <c r="Q271" s="3352">
        <v>42404</v>
      </c>
      <c r="R271" s="1273">
        <v>42627</v>
      </c>
      <c r="S271" s="1124">
        <v>42627</v>
      </c>
      <c r="T271" s="1094"/>
    </row>
    <row r="272" spans="1:20">
      <c r="C272" s="1085" t="s">
        <v>1221</v>
      </c>
      <c r="D272" s="1085" t="s">
        <v>709</v>
      </c>
      <c r="E272" s="1085" t="s">
        <v>4890</v>
      </c>
      <c r="F272" s="3350">
        <v>0</v>
      </c>
      <c r="G272" s="3350" t="s">
        <v>709</v>
      </c>
      <c r="H272" s="1085" t="s">
        <v>4890</v>
      </c>
      <c r="I272" s="1085">
        <v>0.01</v>
      </c>
      <c r="J272" s="3452" t="s">
        <v>709</v>
      </c>
      <c r="K272" s="1085" t="s">
        <v>4890</v>
      </c>
      <c r="L272" s="3351">
        <v>0.01</v>
      </c>
      <c r="M272" s="3290"/>
      <c r="N272" s="3290"/>
      <c r="O272" s="3852"/>
      <c r="P272" s="3852"/>
      <c r="Q272" s="3352">
        <v>42405</v>
      </c>
      <c r="R272" s="1273">
        <v>42627</v>
      </c>
      <c r="S272" s="1124">
        <v>42627</v>
      </c>
      <c r="T272" s="1094"/>
    </row>
    <row r="273" spans="3:20">
      <c r="C273" s="1085" t="s">
        <v>1221</v>
      </c>
      <c r="D273" s="1085" t="s">
        <v>156</v>
      </c>
      <c r="E273" s="1085" t="s">
        <v>5807</v>
      </c>
      <c r="F273" s="3350">
        <v>0</v>
      </c>
      <c r="G273" s="3350" t="s">
        <v>156</v>
      </c>
      <c r="H273" s="1085" t="s">
        <v>5807</v>
      </c>
      <c r="I273" s="1085">
        <v>0.15</v>
      </c>
      <c r="J273" s="3452" t="s">
        <v>413</v>
      </c>
      <c r="K273" s="1085" t="s">
        <v>8155</v>
      </c>
      <c r="L273" s="3351">
        <v>0.15</v>
      </c>
      <c r="M273" s="3290"/>
      <c r="N273" s="3290"/>
      <c r="O273" s="3852"/>
      <c r="P273" s="3852"/>
      <c r="Q273" s="3352">
        <v>42445</v>
      </c>
      <c r="R273" s="1273">
        <v>42635</v>
      </c>
      <c r="S273" s="1124">
        <v>42635</v>
      </c>
      <c r="T273" s="1094"/>
    </row>
    <row r="274" spans="3:20">
      <c r="C274" s="1085" t="s">
        <v>1221</v>
      </c>
      <c r="D274" s="1085" t="s">
        <v>157</v>
      </c>
      <c r="E274" s="1085" t="s">
        <v>8165</v>
      </c>
      <c r="F274" s="3350">
        <v>7.0000000000000007E-2</v>
      </c>
      <c r="G274" s="3350" t="s">
        <v>413</v>
      </c>
      <c r="H274" s="1085" t="s">
        <v>8155</v>
      </c>
      <c r="I274" s="1085">
        <v>0.53</v>
      </c>
      <c r="J274" s="3452" t="s">
        <v>157</v>
      </c>
      <c r="K274" s="1085" t="s">
        <v>8165</v>
      </c>
      <c r="L274" s="3351">
        <v>0.53</v>
      </c>
      <c r="M274" s="3290"/>
      <c r="N274" s="3290"/>
      <c r="O274" s="3852"/>
      <c r="P274" s="3852"/>
      <c r="Q274" s="3352">
        <v>42445</v>
      </c>
      <c r="R274" s="1273">
        <v>42635</v>
      </c>
      <c r="S274" s="1124">
        <v>42635</v>
      </c>
      <c r="T274" s="1094"/>
    </row>
    <row r="275" spans="3:20">
      <c r="C275" s="1085" t="s">
        <v>1221</v>
      </c>
      <c r="D275" s="1085" t="s">
        <v>2571</v>
      </c>
      <c r="E275" s="1085" t="s">
        <v>5787</v>
      </c>
      <c r="F275" s="3350">
        <v>11.73</v>
      </c>
      <c r="G275" s="3350" t="s">
        <v>413</v>
      </c>
      <c r="H275" s="1085" t="s">
        <v>8155</v>
      </c>
      <c r="I275" s="1085">
        <v>20.9</v>
      </c>
      <c r="J275" s="3452" t="s">
        <v>2571</v>
      </c>
      <c r="K275" s="1085" t="s">
        <v>8166</v>
      </c>
      <c r="L275" s="3351">
        <v>9.17</v>
      </c>
      <c r="M275" s="3290"/>
      <c r="N275" s="3290"/>
      <c r="O275" s="3852"/>
      <c r="P275" s="3852"/>
      <c r="Q275" s="3352">
        <v>42476</v>
      </c>
      <c r="R275" s="1273">
        <v>42075</v>
      </c>
      <c r="S275" s="1124">
        <v>42145</v>
      </c>
      <c r="T275" s="1094"/>
    </row>
    <row r="276" spans="3:20">
      <c r="C276" s="1085" t="s">
        <v>1221</v>
      </c>
      <c r="D276" s="1085" t="s">
        <v>2779</v>
      </c>
      <c r="E276" s="1085" t="s">
        <v>7058</v>
      </c>
      <c r="F276" s="3350">
        <v>0</v>
      </c>
      <c r="G276" s="3350" t="s">
        <v>2571</v>
      </c>
      <c r="H276" s="1085" t="s">
        <v>5787</v>
      </c>
      <c r="I276" s="1085">
        <v>0.77</v>
      </c>
      <c r="J276" s="3452" t="s">
        <v>818</v>
      </c>
      <c r="K276" s="1085" t="s">
        <v>2567</v>
      </c>
      <c r="L276" s="3351">
        <v>0.77</v>
      </c>
      <c r="M276" s="3290"/>
      <c r="N276" s="3290"/>
      <c r="O276" s="3852"/>
      <c r="P276" s="3852"/>
      <c r="Q276" s="3352">
        <v>42476</v>
      </c>
      <c r="R276" s="1273">
        <v>42639</v>
      </c>
      <c r="S276" s="1124">
        <v>42639</v>
      </c>
      <c r="T276" s="1094"/>
    </row>
    <row r="277" spans="3:20">
      <c r="C277" s="1085" t="s">
        <v>1221</v>
      </c>
      <c r="D277" s="1085" t="s">
        <v>3030</v>
      </c>
      <c r="E277" s="1085" t="s">
        <v>8167</v>
      </c>
      <c r="F277" s="3350">
        <v>0</v>
      </c>
      <c r="G277" s="3350" t="s">
        <v>2779</v>
      </c>
      <c r="H277" s="1085" t="s">
        <v>7058</v>
      </c>
      <c r="I277" s="1085">
        <v>0.09</v>
      </c>
      <c r="J277" s="3452" t="s">
        <v>3030</v>
      </c>
      <c r="K277" s="1085" t="s">
        <v>8167</v>
      </c>
      <c r="L277" s="3351">
        <v>0.09</v>
      </c>
      <c r="M277" s="3290"/>
      <c r="N277" s="3290"/>
      <c r="O277" s="3852"/>
      <c r="P277" s="3852"/>
      <c r="Q277" s="3352">
        <v>42476</v>
      </c>
      <c r="R277" s="1273"/>
      <c r="S277" s="1124"/>
      <c r="T277" s="1094"/>
    </row>
    <row r="278" spans="3:20">
      <c r="C278" s="1085" t="s">
        <v>1221</v>
      </c>
      <c r="D278" s="1085" t="s">
        <v>8168</v>
      </c>
      <c r="E278" s="1085" t="s">
        <v>8169</v>
      </c>
      <c r="F278" s="3350">
        <v>0</v>
      </c>
      <c r="G278" s="3350" t="s">
        <v>2779</v>
      </c>
      <c r="H278" s="1085" t="s">
        <v>7058</v>
      </c>
      <c r="I278" s="1085">
        <v>0.25</v>
      </c>
      <c r="J278" s="3452" t="s">
        <v>8168</v>
      </c>
      <c r="K278" s="1085" t="s">
        <v>8169</v>
      </c>
      <c r="L278" s="3351">
        <v>0.25</v>
      </c>
      <c r="M278" s="3290"/>
      <c r="N278" s="3290"/>
      <c r="O278" s="3852"/>
      <c r="P278" s="3852"/>
      <c r="Q278" s="3352">
        <v>42506</v>
      </c>
      <c r="R278" s="1273"/>
      <c r="S278" s="1124"/>
      <c r="T278" s="1094"/>
    </row>
    <row r="279" spans="3:20">
      <c r="C279" s="1085" t="s">
        <v>1221</v>
      </c>
      <c r="D279" s="1085" t="s">
        <v>818</v>
      </c>
      <c r="E279" s="1085" t="s">
        <v>2567</v>
      </c>
      <c r="F279" s="3350">
        <v>0</v>
      </c>
      <c r="G279" s="3350" t="s">
        <v>413</v>
      </c>
      <c r="H279" s="1085" t="s">
        <v>8155</v>
      </c>
      <c r="I279" s="1085">
        <v>1.85</v>
      </c>
      <c r="J279" s="3452" t="s">
        <v>2571</v>
      </c>
      <c r="K279" s="1085" t="s">
        <v>5787</v>
      </c>
      <c r="L279" s="3351">
        <v>1.85</v>
      </c>
      <c r="M279" s="3290"/>
      <c r="N279" s="3290"/>
      <c r="O279" s="3852"/>
      <c r="P279" s="3852"/>
      <c r="Q279" s="3352">
        <v>42506</v>
      </c>
      <c r="R279" s="1273">
        <v>42641</v>
      </c>
      <c r="S279" s="1124">
        <v>42641</v>
      </c>
      <c r="T279" s="1094"/>
    </row>
    <row r="280" spans="3:20">
      <c r="C280" s="1085" t="s">
        <v>1221</v>
      </c>
      <c r="D280" s="1085" t="s">
        <v>7156</v>
      </c>
      <c r="E280" s="1085" t="s">
        <v>8170</v>
      </c>
      <c r="F280" s="3350">
        <v>0</v>
      </c>
      <c r="G280" s="3350" t="s">
        <v>2571</v>
      </c>
      <c r="H280" s="1085" t="s">
        <v>5787</v>
      </c>
      <c r="I280" s="1085">
        <v>1.73</v>
      </c>
      <c r="J280" s="3452" t="s">
        <v>7156</v>
      </c>
      <c r="K280" s="1085" t="s">
        <v>8170</v>
      </c>
      <c r="L280" s="3351">
        <v>1.73</v>
      </c>
      <c r="M280" s="3290"/>
      <c r="N280" s="3290"/>
      <c r="O280" s="3852"/>
      <c r="P280" s="3852"/>
      <c r="Q280" s="3352">
        <v>42506</v>
      </c>
      <c r="R280" s="1273">
        <v>42646</v>
      </c>
      <c r="S280" s="1124">
        <v>42648</v>
      </c>
      <c r="T280" s="1094"/>
    </row>
    <row r="281" spans="3:20">
      <c r="C281" s="1085" t="s">
        <v>1221</v>
      </c>
      <c r="D281" s="1085" t="s">
        <v>8171</v>
      </c>
      <c r="E281" s="1085" t="s">
        <v>8172</v>
      </c>
      <c r="F281" s="3350">
        <v>0</v>
      </c>
      <c r="G281" s="3350" t="s">
        <v>7156</v>
      </c>
      <c r="H281" s="1085" t="s">
        <v>8170</v>
      </c>
      <c r="I281" s="1085">
        <v>0.1</v>
      </c>
      <c r="J281" s="3452" t="s">
        <v>8171</v>
      </c>
      <c r="K281" s="1085" t="s">
        <v>8172</v>
      </c>
      <c r="L281" s="3351">
        <v>0.1</v>
      </c>
      <c r="M281" s="3290"/>
      <c r="N281" s="3290"/>
      <c r="O281" s="3852"/>
      <c r="P281" s="3852"/>
      <c r="Q281" s="3352">
        <v>42506</v>
      </c>
      <c r="R281" s="1273">
        <v>42646</v>
      </c>
      <c r="S281" s="1273">
        <v>42646</v>
      </c>
      <c r="T281" s="1094"/>
    </row>
    <row r="282" spans="3:20">
      <c r="C282" s="1085" t="s">
        <v>1221</v>
      </c>
      <c r="D282" s="1085" t="s">
        <v>5056</v>
      </c>
      <c r="E282" s="1085" t="s">
        <v>8173</v>
      </c>
      <c r="F282" s="3350">
        <v>0</v>
      </c>
      <c r="G282" s="3350" t="s">
        <v>2571</v>
      </c>
      <c r="H282" s="1085" t="s">
        <v>5787</v>
      </c>
      <c r="I282" s="1085">
        <v>8.58</v>
      </c>
      <c r="J282" s="3452" t="s">
        <v>151</v>
      </c>
      <c r="K282" s="1085" t="s">
        <v>8174</v>
      </c>
      <c r="L282" s="3351">
        <v>8.58</v>
      </c>
      <c r="M282" s="3290"/>
      <c r="N282" s="3290"/>
      <c r="O282" s="3852"/>
      <c r="P282" s="3852"/>
      <c r="Q282" s="3352">
        <v>42506</v>
      </c>
      <c r="R282" s="1273">
        <v>42653</v>
      </c>
      <c r="S282" s="1124">
        <v>42690</v>
      </c>
      <c r="T282" s="1094"/>
    </row>
    <row r="283" spans="3:20">
      <c r="C283" s="1085" t="s">
        <v>1221</v>
      </c>
      <c r="D283" s="1085" t="s">
        <v>1726</v>
      </c>
      <c r="E283" s="1085" t="s">
        <v>8175</v>
      </c>
      <c r="F283" s="3350">
        <v>0</v>
      </c>
      <c r="G283" s="3350" t="s">
        <v>5056</v>
      </c>
      <c r="H283" s="1085" t="s">
        <v>8176</v>
      </c>
      <c r="I283" s="1085">
        <v>0.36</v>
      </c>
      <c r="J283" s="3452" t="s">
        <v>1726</v>
      </c>
      <c r="K283" s="1085" t="s">
        <v>8175</v>
      </c>
      <c r="L283" s="3351">
        <v>0.36</v>
      </c>
      <c r="M283" s="3290"/>
      <c r="N283" s="3290"/>
      <c r="O283" s="3852"/>
      <c r="P283" s="3852"/>
      <c r="Q283" s="3352">
        <v>42537</v>
      </c>
      <c r="R283" s="1273"/>
      <c r="S283" s="1124"/>
      <c r="T283" s="1094"/>
    </row>
    <row r="284" spans="3:20">
      <c r="C284" s="1085" t="s">
        <v>1221</v>
      </c>
      <c r="D284" s="1085" t="s">
        <v>6739</v>
      </c>
      <c r="E284" s="1085" t="s">
        <v>8177</v>
      </c>
      <c r="F284" s="3350">
        <v>0</v>
      </c>
      <c r="G284" s="3350" t="s">
        <v>2571</v>
      </c>
      <c r="H284" s="1085" t="s">
        <v>5787</v>
      </c>
      <c r="I284" s="1085">
        <v>2.72</v>
      </c>
      <c r="J284" s="3452" t="s">
        <v>6739</v>
      </c>
      <c r="K284" s="1085" t="s">
        <v>8177</v>
      </c>
      <c r="L284" s="3351">
        <v>2.72</v>
      </c>
      <c r="M284" s="3290"/>
      <c r="N284" s="3290"/>
      <c r="O284" s="3852"/>
      <c r="P284" s="3852"/>
      <c r="Q284" s="3352">
        <v>42537</v>
      </c>
      <c r="R284" s="1273">
        <v>42669</v>
      </c>
      <c r="S284" s="1124">
        <v>42669</v>
      </c>
      <c r="T284" s="1094"/>
    </row>
    <row r="285" spans="3:20">
      <c r="C285" s="1085" t="s">
        <v>1221</v>
      </c>
      <c r="D285" s="1085" t="s">
        <v>6562</v>
      </c>
      <c r="E285" s="1085" t="s">
        <v>8178</v>
      </c>
      <c r="F285" s="3350">
        <v>0</v>
      </c>
      <c r="G285" s="3350" t="s">
        <v>6562</v>
      </c>
      <c r="H285" s="1085" t="s">
        <v>8179</v>
      </c>
      <c r="I285" s="1085">
        <v>1.89</v>
      </c>
      <c r="J285" s="3452" t="s">
        <v>2571</v>
      </c>
      <c r="K285" s="1085" t="s">
        <v>5787</v>
      </c>
      <c r="L285" s="3351">
        <v>1.89</v>
      </c>
      <c r="M285" s="3290"/>
      <c r="N285" s="3290"/>
      <c r="O285" s="3852"/>
      <c r="P285" s="3852"/>
      <c r="Q285" s="3352">
        <v>42537</v>
      </c>
      <c r="R285" s="1273">
        <v>42697</v>
      </c>
      <c r="S285" s="1124">
        <v>42702</v>
      </c>
      <c r="T285" s="1094"/>
    </row>
    <row r="286" spans="3:20">
      <c r="C286" s="1085" t="s">
        <v>1221</v>
      </c>
      <c r="D286" s="1085" t="s">
        <v>645</v>
      </c>
      <c r="E286" s="1085" t="s">
        <v>8180</v>
      </c>
      <c r="F286" s="3350">
        <v>0</v>
      </c>
      <c r="G286" s="3350" t="s">
        <v>2571</v>
      </c>
      <c r="H286" s="1085" t="s">
        <v>5787</v>
      </c>
      <c r="I286" s="1085">
        <v>0.45</v>
      </c>
      <c r="J286" s="3452" t="s">
        <v>645</v>
      </c>
      <c r="K286" s="1085" t="s">
        <v>8181</v>
      </c>
      <c r="L286" s="3351">
        <v>0.45</v>
      </c>
      <c r="M286" s="3290"/>
      <c r="N286" s="3290"/>
      <c r="O286" s="3852"/>
      <c r="P286" s="3852"/>
      <c r="Q286" s="3352">
        <v>42537</v>
      </c>
      <c r="R286" s="1443">
        <v>42706</v>
      </c>
      <c r="S286" s="1124">
        <v>42712</v>
      </c>
      <c r="T286" s="1094"/>
    </row>
    <row r="287" spans="3:20">
      <c r="C287" s="1085" t="s">
        <v>1221</v>
      </c>
      <c r="D287" s="1085" t="s">
        <v>1951</v>
      </c>
      <c r="E287" s="1085" t="s">
        <v>8182</v>
      </c>
      <c r="F287" s="3350">
        <v>0</v>
      </c>
      <c r="G287" s="3350" t="s">
        <v>2571</v>
      </c>
      <c r="H287" s="1085" t="s">
        <v>5787</v>
      </c>
      <c r="I287" s="1085">
        <v>0.9</v>
      </c>
      <c r="J287" s="3452" t="s">
        <v>1951</v>
      </c>
      <c r="K287" s="1085" t="s">
        <v>8182</v>
      </c>
      <c r="L287" s="3351">
        <v>0.9</v>
      </c>
      <c r="M287" s="3290"/>
      <c r="N287" s="3290"/>
      <c r="O287" s="3852"/>
      <c r="P287" s="3852"/>
      <c r="Q287" s="3352">
        <v>42537</v>
      </c>
      <c r="R287" s="1423">
        <v>42703</v>
      </c>
      <c r="S287" s="1423">
        <v>42703</v>
      </c>
      <c r="T287" s="1094"/>
    </row>
    <row r="288" spans="3:20">
      <c r="C288" s="1085" t="s">
        <v>1221</v>
      </c>
      <c r="D288" s="1085" t="s">
        <v>5626</v>
      </c>
      <c r="E288" s="1085" t="s">
        <v>8183</v>
      </c>
      <c r="F288" s="3350">
        <v>0</v>
      </c>
      <c r="G288" s="3350" t="s">
        <v>1951</v>
      </c>
      <c r="H288" s="1085" t="s">
        <v>8182</v>
      </c>
      <c r="I288" s="1085">
        <v>0.37</v>
      </c>
      <c r="J288" s="3452" t="s">
        <v>1356</v>
      </c>
      <c r="K288" s="1085" t="s">
        <v>8184</v>
      </c>
      <c r="L288" s="3351">
        <v>0.37</v>
      </c>
      <c r="M288" s="3290"/>
      <c r="N288" s="3290"/>
      <c r="O288" s="3852"/>
      <c r="P288" s="3852"/>
      <c r="Q288" s="3352">
        <v>42537</v>
      </c>
      <c r="R288" s="1423">
        <v>42704</v>
      </c>
      <c r="S288" s="1423">
        <v>42704</v>
      </c>
      <c r="T288" s="1094"/>
    </row>
    <row r="289" spans="3:20">
      <c r="C289" s="1085" t="s">
        <v>1221</v>
      </c>
      <c r="D289" s="1085" t="s">
        <v>2345</v>
      </c>
      <c r="E289" s="1085" t="s">
        <v>1269</v>
      </c>
      <c r="F289" s="3350">
        <v>0</v>
      </c>
      <c r="G289" s="3350" t="s">
        <v>2571</v>
      </c>
      <c r="H289" s="1085" t="s">
        <v>5787</v>
      </c>
      <c r="I289" s="1085">
        <v>0.91</v>
      </c>
      <c r="J289" s="3452" t="s">
        <v>2571</v>
      </c>
      <c r="K289" s="1085" t="s">
        <v>5787</v>
      </c>
      <c r="L289" s="3351">
        <v>0.91</v>
      </c>
      <c r="M289" s="3290"/>
      <c r="N289" s="3290"/>
      <c r="O289" s="3852"/>
      <c r="P289" s="3852"/>
      <c r="Q289" s="3352">
        <v>42537</v>
      </c>
      <c r="R289" s="1268"/>
      <c r="S289" s="1124"/>
      <c r="T289" s="1094"/>
    </row>
    <row r="290" spans="3:20">
      <c r="C290" s="1085" t="s">
        <v>1221</v>
      </c>
      <c r="D290" s="1085" t="s">
        <v>518</v>
      </c>
      <c r="E290" s="1085" t="s">
        <v>8185</v>
      </c>
      <c r="F290" s="3350">
        <v>4.8600000000000003</v>
      </c>
      <c r="G290" s="3350" t="s">
        <v>2571</v>
      </c>
      <c r="H290" s="1085" t="s">
        <v>5787</v>
      </c>
      <c r="I290" s="1085">
        <v>0</v>
      </c>
      <c r="J290" s="3452" t="s">
        <v>1214</v>
      </c>
      <c r="K290" s="1085" t="s">
        <v>2004</v>
      </c>
      <c r="L290" s="3351">
        <v>4.8600000000000003</v>
      </c>
      <c r="M290" s="3290"/>
      <c r="N290" s="3290"/>
      <c r="O290" s="3852"/>
      <c r="P290" s="3852"/>
      <c r="Q290" s="3352">
        <v>42537</v>
      </c>
      <c r="R290" s="1268"/>
      <c r="S290" s="1124"/>
      <c r="T290" s="1094"/>
    </row>
    <row r="291" spans="3:20">
      <c r="C291" s="1085" t="s">
        <v>1221</v>
      </c>
      <c r="D291" s="1085" t="s">
        <v>568</v>
      </c>
      <c r="E291" s="1085" t="s">
        <v>8186</v>
      </c>
      <c r="F291" s="3350">
        <v>0.5</v>
      </c>
      <c r="G291" s="3350" t="s">
        <v>518</v>
      </c>
      <c r="H291" s="1085" t="s">
        <v>8185</v>
      </c>
      <c r="I291" s="1085">
        <v>0</v>
      </c>
      <c r="J291" s="3452" t="s">
        <v>151</v>
      </c>
      <c r="K291" s="1085" t="s">
        <v>8174</v>
      </c>
      <c r="L291" s="3351">
        <v>0.5</v>
      </c>
      <c r="M291" s="3290"/>
      <c r="N291" s="3290"/>
      <c r="O291" s="3852"/>
      <c r="P291" s="3852"/>
      <c r="Q291" s="3352">
        <v>42567</v>
      </c>
      <c r="R291" s="1268"/>
      <c r="S291" s="1124"/>
      <c r="T291" s="1094"/>
    </row>
    <row r="292" spans="3:20">
      <c r="C292" s="1085" t="s">
        <v>1221</v>
      </c>
      <c r="D292" s="1085" t="s">
        <v>960</v>
      </c>
      <c r="E292" s="1085" t="s">
        <v>8187</v>
      </c>
      <c r="F292" s="3350">
        <v>0</v>
      </c>
      <c r="G292" s="3350" t="s">
        <v>518</v>
      </c>
      <c r="H292" s="1085" t="s">
        <v>8185</v>
      </c>
      <c r="I292" s="1085">
        <v>1.77</v>
      </c>
      <c r="J292" s="3452" t="s">
        <v>151</v>
      </c>
      <c r="K292" s="1085" t="s">
        <v>8174</v>
      </c>
      <c r="L292" s="3351">
        <v>1.77</v>
      </c>
      <c r="M292" s="3290"/>
      <c r="N292" s="3290"/>
      <c r="O292" s="3852"/>
      <c r="P292" s="3852"/>
      <c r="Q292" s="3352">
        <v>42567</v>
      </c>
      <c r="R292" s="1268"/>
      <c r="S292" s="1124"/>
      <c r="T292" s="1094"/>
    </row>
    <row r="293" spans="3:20">
      <c r="C293" s="1085" t="s">
        <v>1221</v>
      </c>
      <c r="D293" s="1085" t="s">
        <v>421</v>
      </c>
      <c r="E293" s="1085" t="s">
        <v>8188</v>
      </c>
      <c r="F293" s="3350">
        <v>0</v>
      </c>
      <c r="G293" s="3350" t="s">
        <v>151</v>
      </c>
      <c r="H293" s="1085" t="s">
        <v>8189</v>
      </c>
      <c r="I293" s="1085">
        <v>0.4</v>
      </c>
      <c r="J293" s="3452" t="s">
        <v>960</v>
      </c>
      <c r="K293" s="1085" t="s">
        <v>8187</v>
      </c>
      <c r="L293" s="3351">
        <v>0.4</v>
      </c>
      <c r="M293" s="3290"/>
      <c r="N293" s="3290"/>
      <c r="O293" s="3852"/>
      <c r="P293" s="3852"/>
      <c r="Q293" s="3352">
        <v>42567</v>
      </c>
      <c r="R293" s="1268"/>
      <c r="S293" s="1124"/>
      <c r="T293" s="1094"/>
    </row>
    <row r="294" spans="3:20">
      <c r="C294" s="1085" t="s">
        <v>1221</v>
      </c>
      <c r="D294" s="1085" t="s">
        <v>643</v>
      </c>
      <c r="E294" s="1085" t="s">
        <v>8190</v>
      </c>
      <c r="F294" s="3350">
        <v>0.57999999999999996</v>
      </c>
      <c r="G294" s="3350" t="s">
        <v>2571</v>
      </c>
      <c r="H294" s="1085" t="s">
        <v>5787</v>
      </c>
      <c r="I294" s="1085">
        <v>0</v>
      </c>
      <c r="J294" s="3452" t="s">
        <v>750</v>
      </c>
      <c r="K294" s="1085" t="s">
        <v>2014</v>
      </c>
      <c r="L294" s="3351">
        <v>0.57999999999999996</v>
      </c>
      <c r="M294" s="3290"/>
      <c r="N294" s="3290"/>
      <c r="O294" s="3852"/>
      <c r="P294" s="3852"/>
      <c r="Q294" s="3352">
        <v>42567</v>
      </c>
      <c r="R294" s="1443">
        <v>42660</v>
      </c>
      <c r="S294" s="1124">
        <v>42660</v>
      </c>
      <c r="T294" s="1094"/>
    </row>
    <row r="295" spans="3:20">
      <c r="C295" s="1085" t="s">
        <v>1221</v>
      </c>
      <c r="D295" s="1085" t="s">
        <v>5075</v>
      </c>
      <c r="E295" s="1085" t="s">
        <v>8191</v>
      </c>
      <c r="F295" s="3350">
        <v>0</v>
      </c>
      <c r="G295" s="3350" t="s">
        <v>2571</v>
      </c>
      <c r="H295" s="1085" t="s">
        <v>5787</v>
      </c>
      <c r="I295" s="1085">
        <v>0.23</v>
      </c>
      <c r="J295" s="3452" t="s">
        <v>750</v>
      </c>
      <c r="K295" s="1085" t="s">
        <v>2014</v>
      </c>
      <c r="L295" s="3351">
        <v>0.23</v>
      </c>
      <c r="M295" s="3290"/>
      <c r="N295" s="3290"/>
      <c r="O295" s="3852"/>
      <c r="P295" s="3852"/>
      <c r="Q295" s="3352">
        <v>42567</v>
      </c>
      <c r="R295" s="1443">
        <v>42660</v>
      </c>
      <c r="S295" s="1443">
        <v>42660</v>
      </c>
      <c r="T295" s="1094"/>
    </row>
    <row r="296" spans="3:20">
      <c r="C296" s="1085" t="s">
        <v>1221</v>
      </c>
      <c r="D296" s="1085" t="s">
        <v>750</v>
      </c>
      <c r="E296" s="1085" t="s">
        <v>2014</v>
      </c>
      <c r="F296" s="3350">
        <v>0</v>
      </c>
      <c r="G296" s="3350" t="s">
        <v>2571</v>
      </c>
      <c r="H296" s="1085" t="s">
        <v>5787</v>
      </c>
      <c r="I296" s="1085">
        <v>2.98</v>
      </c>
      <c r="J296" s="3452" t="s">
        <v>750</v>
      </c>
      <c r="K296" s="1085" t="s">
        <v>2014</v>
      </c>
      <c r="L296" s="3351">
        <v>2.98</v>
      </c>
      <c r="M296" s="3290"/>
      <c r="N296" s="3290"/>
      <c r="O296" s="3852"/>
      <c r="P296" s="3852"/>
      <c r="Q296" s="3352">
        <v>42567</v>
      </c>
      <c r="R296" s="1443">
        <v>42660</v>
      </c>
      <c r="S296" s="1124">
        <v>42660</v>
      </c>
      <c r="T296" s="1094"/>
    </row>
    <row r="297" spans="3:20">
      <c r="C297" s="1085" t="s">
        <v>1221</v>
      </c>
      <c r="D297" s="1085" t="s">
        <v>8192</v>
      </c>
      <c r="E297" s="1085" t="s">
        <v>8193</v>
      </c>
      <c r="F297" s="3350">
        <v>0</v>
      </c>
      <c r="G297" s="3350" t="s">
        <v>2571</v>
      </c>
      <c r="H297" s="1085" t="s">
        <v>5787</v>
      </c>
      <c r="I297" s="1085">
        <v>0.49</v>
      </c>
      <c r="J297" s="3452" t="s">
        <v>8192</v>
      </c>
      <c r="K297" s="1085" t="s">
        <v>8193</v>
      </c>
      <c r="L297" s="3351">
        <v>0.49</v>
      </c>
      <c r="M297" s="3290"/>
      <c r="N297" s="3290"/>
      <c r="O297" s="3852"/>
      <c r="P297" s="3852"/>
      <c r="Q297" s="3352">
        <v>42567</v>
      </c>
      <c r="R297" s="1443">
        <v>42656</v>
      </c>
      <c r="S297" s="1124">
        <v>42657</v>
      </c>
      <c r="T297" s="1094"/>
    </row>
    <row r="298" spans="3:20">
      <c r="C298" s="1085" t="s">
        <v>1221</v>
      </c>
      <c r="D298" s="1085" t="s">
        <v>1675</v>
      </c>
      <c r="E298" s="1085" t="s">
        <v>8194</v>
      </c>
      <c r="F298" s="3350">
        <v>0</v>
      </c>
      <c r="G298" s="3350" t="s">
        <v>2571</v>
      </c>
      <c r="H298" s="1085" t="s">
        <v>5787</v>
      </c>
      <c r="I298" s="1085">
        <v>0.44</v>
      </c>
      <c r="J298" s="3452" t="s">
        <v>1675</v>
      </c>
      <c r="K298" s="1085" t="s">
        <v>8194</v>
      </c>
      <c r="L298" s="3351">
        <v>0.44</v>
      </c>
      <c r="M298" s="3290"/>
      <c r="N298" s="3290"/>
      <c r="O298" s="3852"/>
      <c r="P298" s="3852"/>
      <c r="Q298" s="3352">
        <v>42598</v>
      </c>
      <c r="R298" s="1443">
        <v>42656</v>
      </c>
      <c r="S298" s="1124">
        <v>42656</v>
      </c>
      <c r="T298" s="1094"/>
    </row>
    <row r="299" spans="3:20">
      <c r="C299" s="1085" t="s">
        <v>1221</v>
      </c>
      <c r="D299" s="1085" t="s">
        <v>8195</v>
      </c>
      <c r="E299" s="1085" t="s">
        <v>8196</v>
      </c>
      <c r="F299" s="3350">
        <v>0</v>
      </c>
      <c r="G299" s="3350" t="s">
        <v>2571</v>
      </c>
      <c r="H299" s="1085" t="s">
        <v>5787</v>
      </c>
      <c r="I299" s="1085">
        <v>1.33</v>
      </c>
      <c r="J299" s="3452" t="s">
        <v>8195</v>
      </c>
      <c r="K299" s="1085" t="s">
        <v>8196</v>
      </c>
      <c r="L299" s="3351">
        <v>1.33</v>
      </c>
      <c r="M299" s="3290"/>
      <c r="N299" s="3290"/>
      <c r="O299" s="3852"/>
      <c r="P299" s="3852"/>
      <c r="Q299" s="3352">
        <v>42629</v>
      </c>
      <c r="R299" s="1266" t="s">
        <v>9985</v>
      </c>
      <c r="S299" s="1124">
        <v>42626</v>
      </c>
      <c r="T299" s="1094"/>
    </row>
    <row r="300" spans="3:20">
      <c r="C300" s="1085" t="s">
        <v>1221</v>
      </c>
      <c r="D300" s="1085" t="s">
        <v>196</v>
      </c>
      <c r="E300" s="1085" t="s">
        <v>8197</v>
      </c>
      <c r="F300" s="3350">
        <v>0</v>
      </c>
      <c r="G300" s="3350" t="s">
        <v>2571</v>
      </c>
      <c r="H300" s="1085" t="s">
        <v>5787</v>
      </c>
      <c r="I300" s="1085">
        <v>0.1</v>
      </c>
      <c r="J300" s="3452" t="s">
        <v>8195</v>
      </c>
      <c r="K300" s="1085" t="s">
        <v>8196</v>
      </c>
      <c r="L300" s="3351">
        <v>0.1</v>
      </c>
      <c r="M300" s="3290"/>
      <c r="N300" s="3290"/>
      <c r="O300" s="3852"/>
      <c r="P300" s="3852"/>
      <c r="Q300" s="3352">
        <v>42629</v>
      </c>
      <c r="R300" s="1268">
        <v>42629</v>
      </c>
      <c r="S300" s="1124">
        <v>42626</v>
      </c>
      <c r="T300" s="1094"/>
    </row>
    <row r="301" spans="3:20">
      <c r="C301" s="1085" t="s">
        <v>1221</v>
      </c>
      <c r="D301" s="1085" t="s">
        <v>8198</v>
      </c>
      <c r="E301" s="1085" t="s">
        <v>8199</v>
      </c>
      <c r="F301" s="3350">
        <v>0</v>
      </c>
      <c r="G301" s="3350" t="s">
        <v>8195</v>
      </c>
      <c r="H301" s="1085" t="s">
        <v>8196</v>
      </c>
      <c r="I301" s="1085">
        <v>0.27</v>
      </c>
      <c r="J301" s="3452" t="s">
        <v>8200</v>
      </c>
      <c r="K301" s="1085" t="s">
        <v>8201</v>
      </c>
      <c r="L301" s="3351">
        <v>0.27</v>
      </c>
      <c r="M301" s="3290"/>
      <c r="N301" s="3290"/>
      <c r="O301" s="3852"/>
      <c r="P301" s="3852"/>
      <c r="Q301" s="3352">
        <v>42629</v>
      </c>
      <c r="R301" s="1423">
        <v>42619</v>
      </c>
      <c r="S301" s="1124">
        <v>42619</v>
      </c>
      <c r="T301" s="1094"/>
    </row>
    <row r="302" spans="3:20">
      <c r="C302" s="1085" t="s">
        <v>1221</v>
      </c>
      <c r="D302" s="1085" t="s">
        <v>8200</v>
      </c>
      <c r="E302" s="1085" t="s">
        <v>8201</v>
      </c>
      <c r="F302" s="3350">
        <v>0</v>
      </c>
      <c r="G302" s="3350" t="s">
        <v>8198</v>
      </c>
      <c r="H302" s="1085" t="s">
        <v>8199</v>
      </c>
      <c r="I302" s="1085">
        <v>0.98</v>
      </c>
      <c r="J302" s="3452" t="s">
        <v>8200</v>
      </c>
      <c r="K302" s="1085" t="s">
        <v>8201</v>
      </c>
      <c r="L302" s="3351">
        <v>0.98</v>
      </c>
      <c r="M302" s="3290"/>
      <c r="N302" s="3290"/>
      <c r="O302" s="3852"/>
      <c r="P302" s="3852"/>
      <c r="Q302" s="3352">
        <v>42629</v>
      </c>
      <c r="R302" s="1423">
        <v>42620</v>
      </c>
      <c r="S302" s="1124">
        <v>42620</v>
      </c>
      <c r="T302" s="1094"/>
    </row>
    <row r="303" spans="3:20">
      <c r="C303" s="1085" t="s">
        <v>1221</v>
      </c>
      <c r="D303" s="1085" t="s">
        <v>8202</v>
      </c>
      <c r="E303" s="1085" t="s">
        <v>8203</v>
      </c>
      <c r="F303" s="3350">
        <v>0</v>
      </c>
      <c r="G303" s="3350" t="s">
        <v>8200</v>
      </c>
      <c r="H303" s="1085" t="s">
        <v>8201</v>
      </c>
      <c r="I303" s="1085">
        <v>0.7</v>
      </c>
      <c r="J303" s="3452" t="s">
        <v>8202</v>
      </c>
      <c r="K303" s="1085" t="s">
        <v>8203</v>
      </c>
      <c r="L303" s="3351">
        <v>0.7</v>
      </c>
      <c r="M303" s="3290"/>
      <c r="N303" s="3290"/>
      <c r="O303" s="3852"/>
      <c r="P303" s="3852"/>
      <c r="Q303" s="3352">
        <v>42629</v>
      </c>
      <c r="R303" s="1423">
        <v>42625</v>
      </c>
      <c r="S303" s="1124">
        <v>42625</v>
      </c>
      <c r="T303" s="1094"/>
    </row>
    <row r="304" spans="3:20">
      <c r="C304" s="1085" t="s">
        <v>1221</v>
      </c>
      <c r="D304" s="1085" t="s">
        <v>293</v>
      </c>
      <c r="E304" s="1085" t="s">
        <v>825</v>
      </c>
      <c r="F304" s="3350">
        <v>0</v>
      </c>
      <c r="G304" s="3350" t="s">
        <v>413</v>
      </c>
      <c r="H304" s="1085" t="s">
        <v>8155</v>
      </c>
      <c r="I304" s="1085">
        <v>2.72</v>
      </c>
      <c r="J304" s="3452" t="s">
        <v>750</v>
      </c>
      <c r="K304" s="1085" t="s">
        <v>2014</v>
      </c>
      <c r="L304" s="3351">
        <v>2.72</v>
      </c>
      <c r="M304" s="3290"/>
      <c r="N304" s="3290"/>
      <c r="O304" s="3852"/>
      <c r="P304" s="3852"/>
      <c r="Q304" s="3352">
        <v>42629</v>
      </c>
      <c r="R304" s="1423">
        <v>42590</v>
      </c>
      <c r="S304" s="1124">
        <v>42612</v>
      </c>
      <c r="T304" s="1094"/>
    </row>
    <row r="305" spans="1:20">
      <c r="C305" s="1085" t="s">
        <v>1221</v>
      </c>
      <c r="D305" s="1085" t="s">
        <v>1988</v>
      </c>
      <c r="E305" s="1085" t="s">
        <v>1989</v>
      </c>
      <c r="F305" s="3350">
        <v>0</v>
      </c>
      <c r="G305" s="3350" t="s">
        <v>413</v>
      </c>
      <c r="H305" s="1085" t="s">
        <v>8155</v>
      </c>
      <c r="I305" s="1085">
        <v>6.74</v>
      </c>
      <c r="J305" s="3452" t="s">
        <v>2571</v>
      </c>
      <c r="K305" s="1085" t="s">
        <v>5787</v>
      </c>
      <c r="L305" s="3351">
        <v>6.74</v>
      </c>
      <c r="M305" s="3290"/>
      <c r="N305" s="3290"/>
      <c r="O305" s="3852"/>
      <c r="P305" s="3852"/>
      <c r="Q305" s="3352">
        <v>42629</v>
      </c>
      <c r="R305" s="1268">
        <v>42590</v>
      </c>
      <c r="S305" s="1124">
        <v>42622</v>
      </c>
      <c r="T305" s="1094"/>
    </row>
    <row r="306" spans="1:20">
      <c r="C306" s="1085" t="s">
        <v>1221</v>
      </c>
      <c r="D306" s="1085" t="s">
        <v>8204</v>
      </c>
      <c r="E306" s="1085" t="s">
        <v>6711</v>
      </c>
      <c r="F306" s="3350">
        <v>3.17</v>
      </c>
      <c r="G306" s="3350" t="s">
        <v>1988</v>
      </c>
      <c r="H306" s="1085" t="s">
        <v>1989</v>
      </c>
      <c r="I306" s="1085">
        <v>0</v>
      </c>
      <c r="J306" s="3452" t="s">
        <v>750</v>
      </c>
      <c r="K306" s="1085" t="s">
        <v>2014</v>
      </c>
      <c r="L306" s="3351">
        <v>3.17</v>
      </c>
      <c r="M306" s="3290"/>
      <c r="N306" s="3290"/>
      <c r="O306" s="3852"/>
      <c r="P306" s="3852"/>
      <c r="Q306" s="3352">
        <v>42659</v>
      </c>
      <c r="R306" s="1268"/>
      <c r="S306" s="1124"/>
      <c r="T306" s="1094"/>
    </row>
    <row r="307" spans="1:20">
      <c r="C307" s="1085" t="s">
        <v>1221</v>
      </c>
      <c r="D307" s="1085" t="s">
        <v>3304</v>
      </c>
      <c r="E307" s="1085" t="s">
        <v>8205</v>
      </c>
      <c r="F307" s="3350">
        <v>0</v>
      </c>
      <c r="G307" s="3350" t="s">
        <v>1988</v>
      </c>
      <c r="H307" s="1085" t="s">
        <v>1989</v>
      </c>
      <c r="I307" s="1085">
        <v>1.56</v>
      </c>
      <c r="J307" s="3452" t="s">
        <v>969</v>
      </c>
      <c r="K307" s="1085" t="s">
        <v>8206</v>
      </c>
      <c r="L307" s="3351">
        <v>1.56</v>
      </c>
      <c r="M307" s="3290"/>
      <c r="N307" s="3290"/>
      <c r="O307" s="3852"/>
      <c r="P307" s="3852"/>
      <c r="Q307" s="3352">
        <v>42659</v>
      </c>
      <c r="R307" s="1268">
        <v>42592</v>
      </c>
      <c r="S307" s="1124">
        <v>42597</v>
      </c>
      <c r="T307" s="1094" t="s">
        <v>10489</v>
      </c>
    </row>
    <row r="308" spans="1:20">
      <c r="C308" s="1085" t="s">
        <v>1221</v>
      </c>
      <c r="D308" s="1085" t="s">
        <v>8207</v>
      </c>
      <c r="E308" s="1085" t="s">
        <v>8208</v>
      </c>
      <c r="F308" s="3350">
        <v>0</v>
      </c>
      <c r="G308" s="3350" t="s">
        <v>3304</v>
      </c>
      <c r="H308" s="1085" t="s">
        <v>8205</v>
      </c>
      <c r="I308" s="1085">
        <v>0.34</v>
      </c>
      <c r="J308" s="3452" t="s">
        <v>8207</v>
      </c>
      <c r="K308" s="1085" t="s">
        <v>8208</v>
      </c>
      <c r="L308" s="3351">
        <v>0.34</v>
      </c>
      <c r="M308" s="3290"/>
      <c r="N308" s="3290"/>
      <c r="O308" s="3852"/>
      <c r="P308" s="3852"/>
      <c r="Q308" s="3352">
        <v>42659</v>
      </c>
      <c r="R308" s="1268"/>
      <c r="S308" s="1124"/>
      <c r="T308" s="1094" t="s">
        <v>10490</v>
      </c>
    </row>
    <row r="309" spans="1:20">
      <c r="C309" s="1085" t="s">
        <v>1221</v>
      </c>
      <c r="D309" s="1085" t="s">
        <v>227</v>
      </c>
      <c r="E309" s="1085" t="s">
        <v>8209</v>
      </c>
      <c r="F309" s="3350">
        <v>0</v>
      </c>
      <c r="G309" s="3350" t="s">
        <v>1988</v>
      </c>
      <c r="H309" s="1085" t="s">
        <v>1989</v>
      </c>
      <c r="I309" s="1085">
        <v>0.14000000000000001</v>
      </c>
      <c r="J309" s="3452" t="s">
        <v>227</v>
      </c>
      <c r="K309" s="1085" t="s">
        <v>8209</v>
      </c>
      <c r="L309" s="3351">
        <v>0.14000000000000001</v>
      </c>
      <c r="M309" s="3290"/>
      <c r="N309" s="3290"/>
      <c r="O309" s="3852"/>
      <c r="P309" s="3852"/>
      <c r="Q309" s="3352">
        <v>42659</v>
      </c>
      <c r="R309" s="1255">
        <v>42517</v>
      </c>
      <c r="S309" s="1124">
        <v>42517</v>
      </c>
      <c r="T309" s="1094" t="s">
        <v>10489</v>
      </c>
    </row>
    <row r="310" spans="1:20">
      <c r="C310" s="1085" t="s">
        <v>1221</v>
      </c>
      <c r="D310" s="1085" t="s">
        <v>772</v>
      </c>
      <c r="E310" s="1085" t="s">
        <v>8210</v>
      </c>
      <c r="F310" s="3350">
        <v>0</v>
      </c>
      <c r="G310" s="3350" t="s">
        <v>227</v>
      </c>
      <c r="H310" s="1085" t="s">
        <v>8209</v>
      </c>
      <c r="I310" s="1085">
        <v>0.27</v>
      </c>
      <c r="J310" s="3452" t="s">
        <v>772</v>
      </c>
      <c r="K310" s="1085" t="s">
        <v>8210</v>
      </c>
      <c r="L310" s="3351">
        <v>0.27</v>
      </c>
      <c r="M310" s="3290"/>
      <c r="N310" s="3290"/>
      <c r="O310" s="3852"/>
      <c r="P310" s="3852"/>
      <c r="Q310" s="3352">
        <v>42659</v>
      </c>
      <c r="R310" s="1255">
        <v>42521</v>
      </c>
      <c r="S310" s="1124">
        <v>42521</v>
      </c>
      <c r="T310" s="1094" t="s">
        <v>10489</v>
      </c>
    </row>
    <row r="311" spans="1:20">
      <c r="C311" s="1085" t="s">
        <v>1221</v>
      </c>
      <c r="D311" s="1085" t="s">
        <v>524</v>
      </c>
      <c r="E311" s="1085" t="s">
        <v>8211</v>
      </c>
      <c r="F311" s="3350">
        <v>0</v>
      </c>
      <c r="G311" s="3350" t="s">
        <v>1988</v>
      </c>
      <c r="H311" s="1085" t="s">
        <v>1989</v>
      </c>
      <c r="I311" s="1085">
        <v>2.6</v>
      </c>
      <c r="J311" s="3452" t="s">
        <v>1214</v>
      </c>
      <c r="K311" s="1085" t="s">
        <v>2004</v>
      </c>
      <c r="L311" s="3351">
        <v>2.6</v>
      </c>
      <c r="M311" s="3290"/>
      <c r="N311" s="3290"/>
      <c r="O311" s="3852"/>
      <c r="P311" s="3852"/>
      <c r="Q311" s="3352">
        <v>42659</v>
      </c>
      <c r="R311" s="1255">
        <v>42513</v>
      </c>
      <c r="S311" s="1124">
        <v>42516</v>
      </c>
      <c r="T311" s="1094" t="s">
        <v>10489</v>
      </c>
    </row>
    <row r="312" spans="1:20">
      <c r="C312" s="1085" t="s">
        <v>1221</v>
      </c>
      <c r="D312" s="1085" t="s">
        <v>1214</v>
      </c>
      <c r="E312" s="1085" t="s">
        <v>8212</v>
      </c>
      <c r="F312" s="3350">
        <v>13.67</v>
      </c>
      <c r="G312" s="3350" t="s">
        <v>413</v>
      </c>
      <c r="H312" s="1085" t="s">
        <v>8155</v>
      </c>
      <c r="I312" s="1085">
        <v>21.58</v>
      </c>
      <c r="J312" s="3452" t="s">
        <v>1214</v>
      </c>
      <c r="K312" s="1085" t="s">
        <v>8213</v>
      </c>
      <c r="L312" s="3351">
        <v>7.91</v>
      </c>
      <c r="M312" s="3290"/>
      <c r="N312" s="3290"/>
      <c r="O312" s="3852"/>
      <c r="P312" s="3852"/>
      <c r="Q312" s="3352">
        <v>42659</v>
      </c>
      <c r="R312" s="1255">
        <v>42284</v>
      </c>
      <c r="S312" s="1124">
        <v>42446</v>
      </c>
      <c r="T312" s="1094"/>
    </row>
    <row r="313" spans="1:20">
      <c r="C313" s="1085" t="s">
        <v>1221</v>
      </c>
      <c r="D313" s="1085" t="s">
        <v>8214</v>
      </c>
      <c r="E313" s="1085" t="s">
        <v>8215</v>
      </c>
      <c r="F313" s="3350">
        <v>0</v>
      </c>
      <c r="G313" s="3350" t="s">
        <v>1214</v>
      </c>
      <c r="H313" s="1085" t="s">
        <v>8212</v>
      </c>
      <c r="I313" s="1085">
        <v>0.24</v>
      </c>
      <c r="J313" s="3452" t="s">
        <v>8214</v>
      </c>
      <c r="K313" s="1085" t="s">
        <v>8215</v>
      </c>
      <c r="L313" s="3351">
        <v>0.24</v>
      </c>
      <c r="M313" s="3290"/>
      <c r="N313" s="3290"/>
      <c r="O313" s="3852"/>
      <c r="P313" s="3852"/>
      <c r="Q313" s="3352">
        <v>42659</v>
      </c>
      <c r="R313" s="1268"/>
      <c r="S313" s="1109"/>
      <c r="T313" s="1094"/>
    </row>
    <row r="314" spans="1:20">
      <c r="C314" s="1085" t="s">
        <v>1221</v>
      </c>
      <c r="D314" s="1085" t="s">
        <v>1158</v>
      </c>
      <c r="E314" s="1085" t="s">
        <v>8216</v>
      </c>
      <c r="F314" s="3350">
        <v>0</v>
      </c>
      <c r="G314" s="3350" t="s">
        <v>1214</v>
      </c>
      <c r="H314" s="1085" t="s">
        <v>8212</v>
      </c>
      <c r="I314" s="1085">
        <v>0.43</v>
      </c>
      <c r="J314" s="3452" t="s">
        <v>245</v>
      </c>
      <c r="K314" s="1085" t="s">
        <v>8217</v>
      </c>
      <c r="L314" s="3351">
        <v>0.43</v>
      </c>
      <c r="M314" s="3290"/>
      <c r="N314" s="3290"/>
      <c r="O314" s="3852"/>
      <c r="P314" s="3852"/>
      <c r="Q314" s="3352">
        <v>42659</v>
      </c>
      <c r="R314" s="1443">
        <v>42591</v>
      </c>
      <c r="S314" s="1629">
        <v>42591</v>
      </c>
      <c r="T314" s="1094" t="s">
        <v>10489</v>
      </c>
    </row>
    <row r="315" spans="1:20">
      <c r="C315" s="1085" t="s">
        <v>1221</v>
      </c>
      <c r="D315" s="1085" t="s">
        <v>3281</v>
      </c>
      <c r="E315" s="3356" t="s">
        <v>10497</v>
      </c>
      <c r="F315" s="3350">
        <v>0.54</v>
      </c>
      <c r="G315" s="3350"/>
      <c r="H315" s="1085"/>
      <c r="I315" s="3356" t="s">
        <v>10493</v>
      </c>
      <c r="J315" s="3452"/>
      <c r="K315" s="1085"/>
      <c r="L315" s="3351">
        <v>0.56999999999999995</v>
      </c>
      <c r="M315" s="3290"/>
      <c r="N315" s="3290"/>
      <c r="O315" s="3852"/>
      <c r="P315" s="3852"/>
      <c r="Q315" s="3352"/>
      <c r="R315" s="1255">
        <v>42642</v>
      </c>
      <c r="S315" s="1124">
        <v>42658</v>
      </c>
      <c r="T315" s="1094" t="s">
        <v>10491</v>
      </c>
    </row>
    <row r="316" spans="1:20">
      <c r="C316" s="1085" t="s">
        <v>1221</v>
      </c>
      <c r="D316" s="1085" t="s">
        <v>5926</v>
      </c>
      <c r="E316" s="3356" t="s">
        <v>10498</v>
      </c>
      <c r="F316" s="3350">
        <v>0</v>
      </c>
      <c r="G316" s="3350"/>
      <c r="H316" s="1085"/>
      <c r="I316" s="3356" t="s">
        <v>10494</v>
      </c>
      <c r="J316" s="3452"/>
      <c r="K316" s="1085"/>
      <c r="L316" s="3351">
        <v>2.21</v>
      </c>
      <c r="M316" s="3290"/>
      <c r="N316" s="3290"/>
      <c r="O316" s="3852"/>
      <c r="P316" s="3852"/>
      <c r="Q316" s="3352"/>
      <c r="R316" s="1255">
        <v>42009</v>
      </c>
      <c r="S316" s="1255">
        <v>42412</v>
      </c>
      <c r="T316" s="1387" t="s">
        <v>10492</v>
      </c>
    </row>
    <row r="317" spans="1:20" s="1274" customFormat="1">
      <c r="A317" s="532"/>
      <c r="B317" s="362"/>
      <c r="C317" s="1085" t="s">
        <v>1221</v>
      </c>
      <c r="D317" s="1251" t="s">
        <v>5908</v>
      </c>
      <c r="E317" s="3357" t="s">
        <v>10499</v>
      </c>
      <c r="F317" s="3358">
        <v>0</v>
      </c>
      <c r="G317" s="3358"/>
      <c r="H317" s="1251"/>
      <c r="I317" s="3357" t="s">
        <v>10495</v>
      </c>
      <c r="J317" s="3454"/>
      <c r="K317" s="1251"/>
      <c r="L317" s="3359">
        <v>5.38</v>
      </c>
      <c r="M317" s="3290"/>
      <c r="N317" s="3290"/>
      <c r="O317" s="3852"/>
      <c r="P317" s="3852"/>
      <c r="Q317" s="3360"/>
      <c r="R317" s="1255">
        <v>42233</v>
      </c>
      <c r="S317" s="1255">
        <v>42233</v>
      </c>
      <c r="T317" s="1387" t="s">
        <v>10491</v>
      </c>
    </row>
    <row r="318" spans="1:20" s="1274" customFormat="1">
      <c r="A318" s="532"/>
      <c r="B318" s="362"/>
      <c r="C318" s="1085" t="s">
        <v>1221</v>
      </c>
      <c r="D318" s="1251" t="s">
        <v>784</v>
      </c>
      <c r="E318" s="3357" t="s">
        <v>10500</v>
      </c>
      <c r="F318" s="3358">
        <v>0</v>
      </c>
      <c r="G318" s="3358"/>
      <c r="H318" s="1251"/>
      <c r="I318" s="3357" t="s">
        <v>10496</v>
      </c>
      <c r="J318" s="3454"/>
      <c r="K318" s="1251"/>
      <c r="L318" s="3359">
        <v>3.3</v>
      </c>
      <c r="M318" s="3290"/>
      <c r="N318" s="3290"/>
      <c r="O318" s="3852"/>
      <c r="P318" s="3852"/>
      <c r="Q318" s="3360"/>
      <c r="R318" s="1627">
        <v>42242</v>
      </c>
      <c r="S318" s="1627">
        <v>42242</v>
      </c>
      <c r="T318" s="1628" t="s">
        <v>10491</v>
      </c>
    </row>
    <row r="319" spans="1:20" s="1274" customFormat="1">
      <c r="A319" s="532"/>
      <c r="B319" s="362"/>
      <c r="C319" s="1622"/>
      <c r="D319" s="1622"/>
      <c r="E319" s="1622"/>
      <c r="F319" s="3361"/>
      <c r="G319" s="3361"/>
      <c r="H319" s="1622"/>
      <c r="I319" s="1622"/>
      <c r="J319" s="3455"/>
      <c r="K319" s="1622"/>
      <c r="L319" s="3334"/>
      <c r="M319" s="3334"/>
      <c r="N319" s="3334"/>
      <c r="O319" s="3334"/>
      <c r="P319" s="3334"/>
      <c r="Q319" s="3362"/>
      <c r="R319" s="680"/>
      <c r="S319" s="680"/>
      <c r="T319" s="358"/>
    </row>
    <row r="320" spans="1:20">
      <c r="R320" s="1625"/>
      <c r="S320" s="1625"/>
      <c r="T320" s="1626"/>
    </row>
    <row r="321" spans="1:20">
      <c r="C321" s="1481"/>
      <c r="D321" s="1481"/>
      <c r="E321" s="1481"/>
      <c r="F321" s="3365"/>
      <c r="G321" s="3365"/>
      <c r="H321" s="1481" t="s">
        <v>3065</v>
      </c>
      <c r="I321" s="1481" t="s">
        <v>3066</v>
      </c>
      <c r="J321" s="3457" t="s">
        <v>3067</v>
      </c>
      <c r="K321" s="1481" t="s">
        <v>3068</v>
      </c>
      <c r="L321" s="3366" t="s">
        <v>3069</v>
      </c>
      <c r="M321" s="3366"/>
      <c r="N321" s="3366"/>
      <c r="O321" s="3366"/>
      <c r="P321" s="3366"/>
      <c r="Q321" s="3367">
        <v>2017</v>
      </c>
      <c r="R321" s="1482"/>
      <c r="S321" s="1482"/>
      <c r="T321" s="1480"/>
    </row>
    <row r="322" spans="1:20" s="1274" customFormat="1">
      <c r="A322" s="532"/>
      <c r="B322" s="362"/>
      <c r="C322" s="1481"/>
      <c r="D322" s="1481"/>
      <c r="E322" s="1481"/>
      <c r="F322" s="3365"/>
      <c r="G322" s="3365"/>
      <c r="H322" s="1481"/>
      <c r="I322" s="1481"/>
      <c r="J322" s="3457"/>
      <c r="K322" s="1481"/>
      <c r="L322" s="3366"/>
      <c r="M322" s="3366"/>
      <c r="N322" s="3366"/>
      <c r="O322" s="3366"/>
      <c r="P322" s="3366"/>
      <c r="Q322" s="3367"/>
      <c r="R322" s="1482"/>
      <c r="S322" s="1482"/>
      <c r="T322" s="1480"/>
    </row>
    <row r="323" spans="1:20" s="1274" customFormat="1">
      <c r="A323" s="532"/>
      <c r="B323" s="362"/>
      <c r="C323" s="1476"/>
      <c r="D323" s="1476" t="s">
        <v>0</v>
      </c>
      <c r="E323" s="1476"/>
      <c r="F323" s="3368" t="s">
        <v>9</v>
      </c>
      <c r="G323" s="3368"/>
      <c r="H323" s="1476"/>
      <c r="I323" s="1476" t="s">
        <v>10</v>
      </c>
      <c r="J323" s="3458"/>
      <c r="K323" s="1476"/>
      <c r="L323" s="3369"/>
      <c r="M323" s="3370"/>
      <c r="N323" s="3370"/>
      <c r="O323" s="3854"/>
      <c r="P323" s="3854"/>
      <c r="Q323" s="3371"/>
      <c r="R323" s="1479"/>
      <c r="S323" s="1477"/>
      <c r="T323" s="1478"/>
    </row>
    <row r="324" spans="1:20">
      <c r="C324" s="1476" t="s">
        <v>7</v>
      </c>
      <c r="D324" s="1476" t="s">
        <v>1</v>
      </c>
      <c r="E324" s="1476" t="s">
        <v>2</v>
      </c>
      <c r="F324" s="3368" t="s">
        <v>3</v>
      </c>
      <c r="G324" s="3368" t="s">
        <v>4</v>
      </c>
      <c r="H324" s="1476" t="s">
        <v>5</v>
      </c>
      <c r="I324" s="1476" t="s">
        <v>6</v>
      </c>
      <c r="J324" s="3458" t="s">
        <v>4</v>
      </c>
      <c r="K324" s="1476" t="s">
        <v>2</v>
      </c>
      <c r="L324" s="3369" t="s">
        <v>8</v>
      </c>
      <c r="M324" s="3370"/>
      <c r="N324" s="3370"/>
      <c r="O324" s="3854"/>
      <c r="P324" s="3854"/>
      <c r="Q324" s="3371" t="s">
        <v>14</v>
      </c>
      <c r="R324" s="1479" t="s">
        <v>10372</v>
      </c>
      <c r="S324" s="1477" t="s">
        <v>2065</v>
      </c>
      <c r="T324" s="1478"/>
    </row>
    <row r="325" spans="1:20" ht="30">
      <c r="C325" s="1649" t="s">
        <v>1221</v>
      </c>
      <c r="D325" s="1649" t="s">
        <v>245</v>
      </c>
      <c r="E325" s="1649" t="s">
        <v>8217</v>
      </c>
      <c r="F325" s="3372">
        <v>2.91</v>
      </c>
      <c r="G325" s="3372" t="s">
        <v>298</v>
      </c>
      <c r="H325" s="1649" t="s">
        <v>8218</v>
      </c>
      <c r="I325" s="1649">
        <v>0</v>
      </c>
      <c r="J325" s="3459" t="s">
        <v>151</v>
      </c>
      <c r="K325" s="1649" t="s">
        <v>8174</v>
      </c>
      <c r="L325" s="3373">
        <v>2.91</v>
      </c>
      <c r="M325" s="2218"/>
      <c r="N325" s="2218"/>
      <c r="O325" s="3853"/>
      <c r="P325" s="3853"/>
      <c r="Q325" s="3374">
        <v>42736</v>
      </c>
      <c r="R325" s="1647">
        <v>42746</v>
      </c>
      <c r="S325" s="1647">
        <v>42747</v>
      </c>
      <c r="T325" s="1648" t="s">
        <v>10806</v>
      </c>
    </row>
    <row r="326" spans="1:20">
      <c r="C326" s="1649" t="s">
        <v>1221</v>
      </c>
      <c r="D326" s="1649" t="s">
        <v>5066</v>
      </c>
      <c r="E326" s="1649" t="s">
        <v>8219</v>
      </c>
      <c r="F326" s="3372">
        <v>0</v>
      </c>
      <c r="G326" s="3372" t="s">
        <v>1214</v>
      </c>
      <c r="H326" s="1649" t="s">
        <v>8212</v>
      </c>
      <c r="I326" s="1649">
        <v>0.13</v>
      </c>
      <c r="J326" s="3459" t="s">
        <v>5066</v>
      </c>
      <c r="K326" s="1649" t="s">
        <v>8219</v>
      </c>
      <c r="L326" s="3373">
        <v>0.13</v>
      </c>
      <c r="M326" s="2218"/>
      <c r="N326" s="2218"/>
      <c r="O326" s="3853"/>
      <c r="P326" s="3853"/>
      <c r="Q326" s="3374">
        <v>42736</v>
      </c>
      <c r="R326" s="1647">
        <v>42753</v>
      </c>
      <c r="S326" s="1647">
        <v>42753</v>
      </c>
      <c r="T326" s="1646" t="s">
        <v>10887</v>
      </c>
    </row>
    <row r="327" spans="1:20">
      <c r="C327" s="1649" t="s">
        <v>1221</v>
      </c>
      <c r="D327" s="1649" t="s">
        <v>5066</v>
      </c>
      <c r="E327" s="1649" t="s">
        <v>8220</v>
      </c>
      <c r="F327" s="3372">
        <v>0</v>
      </c>
      <c r="G327" s="3372" t="s">
        <v>5066</v>
      </c>
      <c r="H327" s="1649" t="s">
        <v>8219</v>
      </c>
      <c r="I327" s="1649">
        <v>0.06</v>
      </c>
      <c r="J327" s="3459" t="s">
        <v>5066</v>
      </c>
      <c r="K327" s="1649" t="s">
        <v>8219</v>
      </c>
      <c r="L327" s="3373">
        <v>0.06</v>
      </c>
      <c r="M327" s="2218"/>
      <c r="N327" s="2218"/>
      <c r="O327" s="3853"/>
      <c r="P327" s="3853"/>
      <c r="Q327" s="3374">
        <v>42736</v>
      </c>
      <c r="R327" s="1647">
        <v>42753</v>
      </c>
      <c r="S327" s="1647">
        <v>42753</v>
      </c>
      <c r="T327" s="1646" t="s">
        <v>10887</v>
      </c>
    </row>
    <row r="328" spans="1:20">
      <c r="C328" s="1649" t="s">
        <v>1221</v>
      </c>
      <c r="D328" s="1649" t="s">
        <v>7045</v>
      </c>
      <c r="E328" s="1649" t="s">
        <v>8221</v>
      </c>
      <c r="F328" s="3372">
        <v>0</v>
      </c>
      <c r="G328" s="3372" t="s">
        <v>1214</v>
      </c>
      <c r="H328" s="1649" t="s">
        <v>8212</v>
      </c>
      <c r="I328" s="1649">
        <v>1.35</v>
      </c>
      <c r="J328" s="3459" t="s">
        <v>245</v>
      </c>
      <c r="K328" s="1649" t="s">
        <v>8217</v>
      </c>
      <c r="L328" s="3373">
        <v>1.35</v>
      </c>
      <c r="M328" s="2218"/>
      <c r="N328" s="2218"/>
      <c r="O328" s="3853"/>
      <c r="P328" s="3853"/>
      <c r="Q328" s="3374">
        <v>42736</v>
      </c>
      <c r="R328" s="1662">
        <v>42754</v>
      </c>
      <c r="S328" s="1647">
        <v>42755</v>
      </c>
      <c r="T328" s="1480"/>
    </row>
    <row r="329" spans="1:20">
      <c r="C329" s="1649" t="s">
        <v>1221</v>
      </c>
      <c r="D329" s="1649" t="s">
        <v>1909</v>
      </c>
      <c r="E329" s="1649" t="s">
        <v>2686</v>
      </c>
      <c r="F329" s="3372">
        <v>0</v>
      </c>
      <c r="G329" s="3372" t="s">
        <v>7045</v>
      </c>
      <c r="H329" s="1649" t="s">
        <v>8221</v>
      </c>
      <c r="I329" s="1649">
        <v>0.71</v>
      </c>
      <c r="J329" s="3459" t="s">
        <v>151</v>
      </c>
      <c r="K329" s="1649" t="s">
        <v>8174</v>
      </c>
      <c r="L329" s="3373">
        <v>0.71</v>
      </c>
      <c r="M329" s="2218"/>
      <c r="N329" s="2218"/>
      <c r="O329" s="3853"/>
      <c r="P329" s="3853"/>
      <c r="Q329" s="3374">
        <v>42736</v>
      </c>
      <c r="R329" s="1647">
        <v>42753</v>
      </c>
      <c r="S329" s="1647">
        <v>42753</v>
      </c>
      <c r="T329" s="1646"/>
    </row>
    <row r="330" spans="1:20">
      <c r="C330" s="1649" t="s">
        <v>1221</v>
      </c>
      <c r="D330" s="1649" t="s">
        <v>2437</v>
      </c>
      <c r="E330" s="1649" t="s">
        <v>8222</v>
      </c>
      <c r="F330" s="3372">
        <v>0</v>
      </c>
      <c r="G330" s="3372" t="s">
        <v>1909</v>
      </c>
      <c r="H330" s="1649" t="s">
        <v>2686</v>
      </c>
      <c r="I330" s="1649">
        <v>0.35</v>
      </c>
      <c r="J330" s="3459" t="s">
        <v>2437</v>
      </c>
      <c r="K330" s="1649" t="s">
        <v>8222</v>
      </c>
      <c r="L330" s="3373">
        <v>0.35</v>
      </c>
      <c r="M330" s="2218"/>
      <c r="N330" s="2218"/>
      <c r="O330" s="3853"/>
      <c r="P330" s="3853"/>
      <c r="Q330" s="3374">
        <v>42736</v>
      </c>
      <c r="R330" s="1647">
        <v>42753</v>
      </c>
      <c r="S330" s="1647">
        <v>42753</v>
      </c>
      <c r="T330" s="1646" t="s">
        <v>11603</v>
      </c>
    </row>
    <row r="331" spans="1:20">
      <c r="C331" s="1649" t="s">
        <v>1221</v>
      </c>
      <c r="D331" s="1649" t="s">
        <v>437</v>
      </c>
      <c r="E331" s="1649" t="s">
        <v>8223</v>
      </c>
      <c r="F331" s="3372">
        <v>0</v>
      </c>
      <c r="G331" s="3372" t="s">
        <v>7045</v>
      </c>
      <c r="H331" s="1649" t="s">
        <v>8221</v>
      </c>
      <c r="I331" s="1649">
        <v>0.13</v>
      </c>
      <c r="J331" s="3459" t="s">
        <v>437</v>
      </c>
      <c r="K331" s="1649" t="s">
        <v>8223</v>
      </c>
      <c r="L331" s="3373">
        <v>0.13</v>
      </c>
      <c r="M331" s="2218"/>
      <c r="N331" s="2218"/>
      <c r="O331" s="3853"/>
      <c r="P331" s="3853"/>
      <c r="Q331" s="3374">
        <v>42736</v>
      </c>
      <c r="R331" s="1647">
        <v>42755</v>
      </c>
      <c r="S331" s="1647">
        <v>42755</v>
      </c>
      <c r="T331" s="1646" t="s">
        <v>10915</v>
      </c>
    </row>
    <row r="332" spans="1:20">
      <c r="C332" s="1649" t="s">
        <v>1221</v>
      </c>
      <c r="D332" s="1649" t="s">
        <v>1977</v>
      </c>
      <c r="E332" s="1649" t="s">
        <v>8224</v>
      </c>
      <c r="F332" s="3372">
        <v>0</v>
      </c>
      <c r="G332" s="3372" t="s">
        <v>245</v>
      </c>
      <c r="H332" s="1649" t="s">
        <v>8217</v>
      </c>
      <c r="I332" s="1649">
        <v>1.51</v>
      </c>
      <c r="J332" s="3459" t="s">
        <v>151</v>
      </c>
      <c r="K332" s="1649" t="s">
        <v>8174</v>
      </c>
      <c r="L332" s="3373">
        <v>1.51</v>
      </c>
      <c r="M332" s="2218"/>
      <c r="N332" s="2218"/>
      <c r="O332" s="3853"/>
      <c r="P332" s="3853"/>
      <c r="Q332" s="3374">
        <v>42736</v>
      </c>
      <c r="R332" s="1647">
        <v>42748</v>
      </c>
      <c r="S332" s="1647">
        <v>42752</v>
      </c>
      <c r="T332" s="1646" t="s">
        <v>11603</v>
      </c>
    </row>
    <row r="333" spans="1:20">
      <c r="C333" s="1649" t="s">
        <v>1221</v>
      </c>
      <c r="D333" s="1649" t="s">
        <v>8225</v>
      </c>
      <c r="E333" s="1649" t="s">
        <v>8226</v>
      </c>
      <c r="F333" s="3372">
        <v>0</v>
      </c>
      <c r="G333" s="3372" t="s">
        <v>1977</v>
      </c>
      <c r="H333" s="1649" t="s">
        <v>8224</v>
      </c>
      <c r="I333" s="1649">
        <v>0.28000000000000003</v>
      </c>
      <c r="J333" s="3459" t="s">
        <v>8225</v>
      </c>
      <c r="K333" s="1649" t="s">
        <v>8226</v>
      </c>
      <c r="L333" s="3373">
        <v>0.28000000000000003</v>
      </c>
      <c r="M333" s="2218"/>
      <c r="N333" s="2218"/>
      <c r="O333" s="3853"/>
      <c r="P333" s="3853"/>
      <c r="Q333" s="3374">
        <v>42736</v>
      </c>
      <c r="R333" s="1647">
        <v>42752</v>
      </c>
      <c r="S333" s="1647">
        <v>42752</v>
      </c>
      <c r="T333" s="1646" t="s">
        <v>11603</v>
      </c>
    </row>
    <row r="334" spans="1:20" ht="45">
      <c r="C334" s="1649" t="s">
        <v>1221</v>
      </c>
      <c r="D334" s="1649" t="s">
        <v>2944</v>
      </c>
      <c r="E334" s="1649" t="s">
        <v>8227</v>
      </c>
      <c r="F334" s="3372">
        <v>0</v>
      </c>
      <c r="G334" s="3372" t="s">
        <v>1977</v>
      </c>
      <c r="H334" s="1649" t="s">
        <v>8224</v>
      </c>
      <c r="I334" s="1649">
        <v>0.15</v>
      </c>
      <c r="J334" s="3459" t="s">
        <v>2944</v>
      </c>
      <c r="K334" s="1649" t="s">
        <v>8227</v>
      </c>
      <c r="L334" s="3373">
        <v>0.15</v>
      </c>
      <c r="M334" s="2218"/>
      <c r="N334" s="2218"/>
      <c r="O334" s="3853"/>
      <c r="P334" s="3853"/>
      <c r="Q334" s="3374">
        <v>42736</v>
      </c>
      <c r="R334" s="1647">
        <v>42753</v>
      </c>
      <c r="S334" s="1647">
        <v>42753</v>
      </c>
      <c r="T334" s="1648" t="s">
        <v>11604</v>
      </c>
    </row>
    <row r="335" spans="1:20" ht="45">
      <c r="C335" s="1649" t="s">
        <v>1221</v>
      </c>
      <c r="D335" s="1649" t="s">
        <v>151</v>
      </c>
      <c r="E335" s="1649" t="s">
        <v>8174</v>
      </c>
      <c r="F335" s="3372">
        <v>0</v>
      </c>
      <c r="G335" s="3372" t="s">
        <v>151</v>
      </c>
      <c r="H335" s="1649" t="s">
        <v>8228</v>
      </c>
      <c r="I335" s="1649">
        <v>4.7</v>
      </c>
      <c r="J335" s="3459" t="s">
        <v>1988</v>
      </c>
      <c r="K335" s="1649" t="s">
        <v>1989</v>
      </c>
      <c r="L335" s="3373">
        <v>4.7</v>
      </c>
      <c r="M335" s="2218"/>
      <c r="N335" s="2218"/>
      <c r="O335" s="3853"/>
      <c r="P335" s="3853"/>
      <c r="Q335" s="3374">
        <v>42736</v>
      </c>
      <c r="R335" s="1647">
        <v>42759</v>
      </c>
      <c r="S335" s="1647">
        <v>42766</v>
      </c>
      <c r="T335" s="1648" t="s">
        <v>10942</v>
      </c>
    </row>
    <row r="336" spans="1:20">
      <c r="C336" s="1649" t="s">
        <v>1221</v>
      </c>
      <c r="D336" s="1649" t="s">
        <v>992</v>
      </c>
      <c r="E336" s="1649" t="s">
        <v>8229</v>
      </c>
      <c r="F336" s="3372">
        <v>0</v>
      </c>
      <c r="G336" s="3372" t="s">
        <v>151</v>
      </c>
      <c r="H336" s="1649" t="s">
        <v>8230</v>
      </c>
      <c r="I336" s="1649">
        <v>0.8</v>
      </c>
      <c r="J336" s="3459" t="s">
        <v>992</v>
      </c>
      <c r="K336" s="1649" t="s">
        <v>8229</v>
      </c>
      <c r="L336" s="3373">
        <v>0.8</v>
      </c>
      <c r="M336" s="2218"/>
      <c r="N336" s="2218"/>
      <c r="O336" s="3853"/>
      <c r="P336" s="3853"/>
      <c r="Q336" s="3374">
        <v>42736</v>
      </c>
      <c r="R336" s="1647">
        <v>42767</v>
      </c>
      <c r="S336" s="1647">
        <v>42769</v>
      </c>
      <c r="T336" s="1646"/>
    </row>
    <row r="337" spans="3:20">
      <c r="C337" s="1649" t="s">
        <v>1221</v>
      </c>
      <c r="D337" s="1649" t="s">
        <v>520</v>
      </c>
      <c r="E337" s="1649" t="s">
        <v>8231</v>
      </c>
      <c r="F337" s="3372">
        <v>0</v>
      </c>
      <c r="G337" s="3372" t="s">
        <v>520</v>
      </c>
      <c r="H337" s="1649" t="s">
        <v>8232</v>
      </c>
      <c r="I337" s="1649">
        <v>1.1299999999999999</v>
      </c>
      <c r="J337" s="3459" t="s">
        <v>1214</v>
      </c>
      <c r="K337" s="1649" t="s">
        <v>2004</v>
      </c>
      <c r="L337" s="3373">
        <v>1.1299999999999999</v>
      </c>
      <c r="M337" s="2218"/>
      <c r="N337" s="2218"/>
      <c r="O337" s="3853"/>
      <c r="P337" s="3853"/>
      <c r="Q337" s="3374">
        <v>42736</v>
      </c>
      <c r="R337" s="1647">
        <v>42767</v>
      </c>
      <c r="S337" s="1647">
        <v>42769</v>
      </c>
      <c r="T337" s="1646"/>
    </row>
    <row r="338" spans="3:20">
      <c r="C338" s="1649" t="s">
        <v>1221</v>
      </c>
      <c r="D338" s="1649" t="s">
        <v>423</v>
      </c>
      <c r="E338" s="1649" t="s">
        <v>8233</v>
      </c>
      <c r="F338" s="3372">
        <v>1.88</v>
      </c>
      <c r="G338" s="3372" t="s">
        <v>520</v>
      </c>
      <c r="H338" s="1649" t="s">
        <v>8231</v>
      </c>
      <c r="I338" s="3372">
        <v>0</v>
      </c>
      <c r="J338" s="3459" t="s">
        <v>169</v>
      </c>
      <c r="K338" s="1649" t="s">
        <v>10998</v>
      </c>
      <c r="L338" s="3373">
        <v>1.88</v>
      </c>
      <c r="M338" s="2218"/>
      <c r="N338" s="2218"/>
      <c r="O338" s="3853"/>
      <c r="P338" s="3853"/>
      <c r="Q338" s="3374">
        <v>42736</v>
      </c>
      <c r="R338" s="1647">
        <v>42768</v>
      </c>
      <c r="S338" s="1647">
        <v>42769</v>
      </c>
      <c r="T338" s="1646"/>
    </row>
    <row r="339" spans="3:20" ht="30">
      <c r="C339" s="1649" t="s">
        <v>1221</v>
      </c>
      <c r="D339" s="1649" t="s">
        <v>298</v>
      </c>
      <c r="E339" s="1649" t="s">
        <v>8235</v>
      </c>
      <c r="F339" s="3372">
        <v>0.71</v>
      </c>
      <c r="G339" s="3372" t="s">
        <v>1214</v>
      </c>
      <c r="H339" s="1649" t="s">
        <v>8212</v>
      </c>
      <c r="I339" s="1649">
        <v>1.03</v>
      </c>
      <c r="J339" s="3459" t="s">
        <v>1214</v>
      </c>
      <c r="K339" s="1649" t="s">
        <v>8212</v>
      </c>
      <c r="L339" s="3373">
        <v>0.32</v>
      </c>
      <c r="M339" s="2218"/>
      <c r="N339" s="2218"/>
      <c r="O339" s="3853"/>
      <c r="P339" s="3853"/>
      <c r="Q339" s="3374">
        <v>42736</v>
      </c>
      <c r="R339" s="1647">
        <v>42753</v>
      </c>
      <c r="S339" s="1647">
        <v>42753</v>
      </c>
      <c r="T339" s="1648" t="s">
        <v>10888</v>
      </c>
    </row>
    <row r="340" spans="3:20">
      <c r="C340" s="1649" t="s">
        <v>1221</v>
      </c>
      <c r="D340" s="1649" t="s">
        <v>377</v>
      </c>
      <c r="E340" s="1649" t="s">
        <v>2487</v>
      </c>
      <c r="F340" s="3372">
        <v>0</v>
      </c>
      <c r="G340" s="3372" t="s">
        <v>1214</v>
      </c>
      <c r="H340" s="1649" t="s">
        <v>8212</v>
      </c>
      <c r="I340" s="1649">
        <v>5.79</v>
      </c>
      <c r="J340" s="3459" t="s">
        <v>426</v>
      </c>
      <c r="K340" s="1649" t="s">
        <v>10943</v>
      </c>
      <c r="L340" s="3373">
        <v>5.79</v>
      </c>
      <c r="M340" s="2218"/>
      <c r="N340" s="2218"/>
      <c r="O340" s="3853"/>
      <c r="P340" s="3853"/>
      <c r="Q340" s="3374">
        <v>42783</v>
      </c>
      <c r="R340" s="1647">
        <v>42772</v>
      </c>
      <c r="S340" s="1647">
        <v>42776</v>
      </c>
      <c r="T340" s="1648" t="s">
        <v>10944</v>
      </c>
    </row>
    <row r="341" spans="3:20" ht="60">
      <c r="C341" s="1649" t="s">
        <v>1221</v>
      </c>
      <c r="D341" s="1649" t="s">
        <v>149</v>
      </c>
      <c r="E341" s="1649" t="s">
        <v>10945</v>
      </c>
      <c r="F341" s="3372">
        <v>0</v>
      </c>
      <c r="G341" s="3372" t="s">
        <v>1215</v>
      </c>
      <c r="H341" s="1649" t="s">
        <v>10946</v>
      </c>
      <c r="I341" s="1649">
        <v>8.41</v>
      </c>
      <c r="J341" s="3459" t="s">
        <v>377</v>
      </c>
      <c r="K341" s="1649" t="s">
        <v>2487</v>
      </c>
      <c r="L341" s="3373">
        <v>8.41</v>
      </c>
      <c r="M341" s="2218"/>
      <c r="N341" s="2218"/>
      <c r="O341" s="3853"/>
      <c r="P341" s="3853"/>
      <c r="Q341" s="3374">
        <v>42783</v>
      </c>
      <c r="R341" s="1647">
        <v>42779</v>
      </c>
      <c r="S341" s="1647">
        <v>42803</v>
      </c>
      <c r="T341" s="1648" t="s">
        <v>11120</v>
      </c>
    </row>
    <row r="342" spans="3:20" ht="30">
      <c r="C342" s="1649" t="s">
        <v>1221</v>
      </c>
      <c r="D342" s="1649" t="s">
        <v>2481</v>
      </c>
      <c r="E342" s="1649" t="s">
        <v>2482</v>
      </c>
      <c r="F342" s="3372">
        <v>0</v>
      </c>
      <c r="G342" s="3372" t="s">
        <v>1215</v>
      </c>
      <c r="H342" s="1649" t="s">
        <v>10946</v>
      </c>
      <c r="I342" s="1649">
        <v>0.25</v>
      </c>
      <c r="J342" s="3459" t="s">
        <v>1724</v>
      </c>
      <c r="K342" s="1649" t="s">
        <v>2482</v>
      </c>
      <c r="L342" s="3373">
        <v>0.25</v>
      </c>
      <c r="M342" s="2218"/>
      <c r="N342" s="2218"/>
      <c r="O342" s="3853"/>
      <c r="P342" s="3853"/>
      <c r="Q342" s="3374">
        <v>42783</v>
      </c>
      <c r="R342" s="1647">
        <v>42793</v>
      </c>
      <c r="S342" s="1647">
        <v>42795</v>
      </c>
      <c r="T342" s="1648" t="s">
        <v>11121</v>
      </c>
    </row>
    <row r="343" spans="3:20" ht="60">
      <c r="C343" s="1649" t="s">
        <v>1221</v>
      </c>
      <c r="D343" s="1649" t="s">
        <v>1724</v>
      </c>
      <c r="E343" s="1649" t="s">
        <v>2482</v>
      </c>
      <c r="F343" s="3372">
        <v>0.27</v>
      </c>
      <c r="G343" s="3372" t="s">
        <v>535</v>
      </c>
      <c r="H343" s="1649" t="s">
        <v>10947</v>
      </c>
      <c r="I343" s="1649">
        <v>0.68</v>
      </c>
      <c r="J343" s="3459" t="s">
        <v>1724</v>
      </c>
      <c r="K343" s="1649" t="s">
        <v>10948</v>
      </c>
      <c r="L343" s="3373">
        <v>0.47</v>
      </c>
      <c r="M343" s="2218"/>
      <c r="N343" s="2218"/>
      <c r="O343" s="3853"/>
      <c r="P343" s="3853"/>
      <c r="Q343" s="3374">
        <v>42783</v>
      </c>
      <c r="R343" s="1647">
        <v>42793</v>
      </c>
      <c r="S343" s="1647">
        <v>42796</v>
      </c>
      <c r="T343" s="1648" t="s">
        <v>11215</v>
      </c>
    </row>
    <row r="344" spans="3:20">
      <c r="C344" s="1649" t="s">
        <v>1221</v>
      </c>
      <c r="D344" s="1649" t="s">
        <v>227</v>
      </c>
      <c r="E344" s="1649" t="s">
        <v>8209</v>
      </c>
      <c r="F344" s="3372">
        <v>0</v>
      </c>
      <c r="G344" s="3372" t="s">
        <v>1988</v>
      </c>
      <c r="H344" s="1649" t="s">
        <v>10999</v>
      </c>
      <c r="I344" s="1649">
        <v>0.14000000000000001</v>
      </c>
      <c r="J344" s="3459" t="s">
        <v>227</v>
      </c>
      <c r="K344" s="1649" t="s">
        <v>19</v>
      </c>
      <c r="L344" s="3373">
        <v>0.14000000000000001</v>
      </c>
      <c r="M344" s="2218"/>
      <c r="N344" s="2218"/>
      <c r="O344" s="3853"/>
      <c r="P344" s="3853"/>
      <c r="Q344" s="3374">
        <v>42783</v>
      </c>
      <c r="R344" s="1647">
        <v>42796</v>
      </c>
      <c r="S344" s="1647">
        <v>42797</v>
      </c>
      <c r="T344" s="1648" t="s">
        <v>11000</v>
      </c>
    </row>
    <row r="345" spans="3:20">
      <c r="C345" s="1649" t="s">
        <v>1221</v>
      </c>
      <c r="D345" s="1649" t="s">
        <v>772</v>
      </c>
      <c r="E345" s="1649" t="s">
        <v>8210</v>
      </c>
      <c r="F345" s="3372">
        <v>0</v>
      </c>
      <c r="G345" s="3372" t="s">
        <v>227</v>
      </c>
      <c r="H345" s="1649" t="s">
        <v>8209</v>
      </c>
      <c r="I345" s="1649">
        <v>0.27</v>
      </c>
      <c r="J345" s="3459" t="s">
        <v>772</v>
      </c>
      <c r="K345" s="1649" t="s">
        <v>19</v>
      </c>
      <c r="L345" s="3373">
        <v>0.27</v>
      </c>
      <c r="M345" s="2218"/>
      <c r="N345" s="2218"/>
      <c r="O345" s="3853"/>
      <c r="P345" s="3853"/>
      <c r="Q345" s="3374">
        <v>42783</v>
      </c>
      <c r="R345" s="1647">
        <v>42796</v>
      </c>
      <c r="S345" s="1647">
        <v>42797</v>
      </c>
      <c r="T345" s="1648" t="s">
        <v>11000</v>
      </c>
    </row>
    <row r="346" spans="3:20">
      <c r="C346" s="1649" t="s">
        <v>1221</v>
      </c>
      <c r="D346" s="1649" t="s">
        <v>1220</v>
      </c>
      <c r="E346" s="1649" t="s">
        <v>1985</v>
      </c>
      <c r="F346" s="3372">
        <v>0</v>
      </c>
      <c r="G346" s="3372" t="s">
        <v>1214</v>
      </c>
      <c r="H346" s="1649" t="s">
        <v>8212</v>
      </c>
      <c r="I346" s="1649">
        <v>1.08</v>
      </c>
      <c r="J346" s="3459" t="s">
        <v>1214</v>
      </c>
      <c r="K346" s="1649" t="s">
        <v>8212</v>
      </c>
      <c r="L346" s="3373">
        <v>1.08</v>
      </c>
      <c r="M346" s="2218"/>
      <c r="N346" s="2218"/>
      <c r="O346" s="3853"/>
      <c r="P346" s="3853"/>
      <c r="Q346" s="3374">
        <v>42767</v>
      </c>
      <c r="R346" s="1647">
        <v>42814</v>
      </c>
      <c r="S346" s="1647">
        <v>42815</v>
      </c>
      <c r="T346" s="1646"/>
    </row>
    <row r="347" spans="3:20" ht="30">
      <c r="C347" s="1649" t="s">
        <v>1221</v>
      </c>
      <c r="D347" s="1649" t="s">
        <v>2417</v>
      </c>
      <c r="E347" s="1649" t="s">
        <v>8236</v>
      </c>
      <c r="F347" s="3372">
        <v>0</v>
      </c>
      <c r="G347" s="3372" t="s">
        <v>2417</v>
      </c>
      <c r="H347" s="1649" t="s">
        <v>8236</v>
      </c>
      <c r="I347" s="1649">
        <v>0.05</v>
      </c>
      <c r="J347" s="3459" t="s">
        <v>2417</v>
      </c>
      <c r="K347" s="1649" t="s">
        <v>8236</v>
      </c>
      <c r="L347" s="3373">
        <v>0.05</v>
      </c>
      <c r="M347" s="2218"/>
      <c r="N347" s="2218"/>
      <c r="O347" s="3853"/>
      <c r="P347" s="3853"/>
      <c r="Q347" s="3374">
        <v>42767</v>
      </c>
      <c r="R347" s="1647">
        <v>42804</v>
      </c>
      <c r="S347" s="1647">
        <v>42804</v>
      </c>
      <c r="T347" s="1688" t="s">
        <v>11216</v>
      </c>
    </row>
    <row r="348" spans="3:20" ht="30">
      <c r="C348" s="1649" t="s">
        <v>1221</v>
      </c>
      <c r="D348" s="1649" t="s">
        <v>721</v>
      </c>
      <c r="E348" s="1649" t="s">
        <v>8237</v>
      </c>
      <c r="F348" s="3372">
        <v>0</v>
      </c>
      <c r="G348" s="3372" t="s">
        <v>1220</v>
      </c>
      <c r="H348" s="1649" t="s">
        <v>1985</v>
      </c>
      <c r="I348" s="1649">
        <v>0.18</v>
      </c>
      <c r="J348" s="3459" t="s">
        <v>5041</v>
      </c>
      <c r="K348" s="1649" t="s">
        <v>8238</v>
      </c>
      <c r="L348" s="3373">
        <v>0.18</v>
      </c>
      <c r="M348" s="2218"/>
      <c r="N348" s="2218"/>
      <c r="O348" s="3853"/>
      <c r="P348" s="3853"/>
      <c r="Q348" s="3374">
        <v>42767</v>
      </c>
      <c r="R348" s="1647">
        <v>42807</v>
      </c>
      <c r="S348" s="1647">
        <v>42807</v>
      </c>
      <c r="T348" s="1648" t="s">
        <v>11290</v>
      </c>
    </row>
    <row r="349" spans="3:20" ht="30">
      <c r="C349" s="1649" t="s">
        <v>1221</v>
      </c>
      <c r="D349" s="1649" t="s">
        <v>8239</v>
      </c>
      <c r="E349" s="1649" t="s">
        <v>8240</v>
      </c>
      <c r="F349" s="3372">
        <v>0</v>
      </c>
      <c r="G349" s="3372" t="s">
        <v>8239</v>
      </c>
      <c r="H349" s="1649" t="s">
        <v>8240</v>
      </c>
      <c r="I349" s="1649">
        <v>0.18</v>
      </c>
      <c r="J349" s="3459" t="s">
        <v>143</v>
      </c>
      <c r="K349" s="1649" t="s">
        <v>8238</v>
      </c>
      <c r="L349" s="3373">
        <v>0.18</v>
      </c>
      <c r="M349" s="2218"/>
      <c r="N349" s="2218"/>
      <c r="O349" s="3853"/>
      <c r="P349" s="3853"/>
      <c r="Q349" s="3374">
        <v>42767</v>
      </c>
      <c r="R349" s="1647">
        <v>42804</v>
      </c>
      <c r="S349" s="1647">
        <v>42804</v>
      </c>
      <c r="T349" s="1688" t="s">
        <v>11216</v>
      </c>
    </row>
    <row r="350" spans="3:20" ht="30">
      <c r="C350" s="1649" t="s">
        <v>1221</v>
      </c>
      <c r="D350" s="1649" t="s">
        <v>143</v>
      </c>
      <c r="E350" s="1649" t="s">
        <v>8238</v>
      </c>
      <c r="F350" s="3372">
        <v>0</v>
      </c>
      <c r="G350" s="3372" t="s">
        <v>1220</v>
      </c>
      <c r="H350" s="1649" t="s">
        <v>1985</v>
      </c>
      <c r="I350" s="1649">
        <v>0.42</v>
      </c>
      <c r="J350" s="3459" t="s">
        <v>5041</v>
      </c>
      <c r="K350" s="1649" t="s">
        <v>8238</v>
      </c>
      <c r="L350" s="3373">
        <v>0.42</v>
      </c>
      <c r="M350" s="2218"/>
      <c r="N350" s="2218"/>
      <c r="O350" s="3853"/>
      <c r="P350" s="3853"/>
      <c r="Q350" s="3374">
        <v>42767</v>
      </c>
      <c r="R350" s="1647">
        <v>42807</v>
      </c>
      <c r="S350" s="1647">
        <v>42807</v>
      </c>
      <c r="T350" s="1648" t="s">
        <v>11290</v>
      </c>
    </row>
    <row r="351" spans="3:20">
      <c r="C351" s="1649" t="s">
        <v>1221</v>
      </c>
      <c r="D351" s="1649" t="s">
        <v>201</v>
      </c>
      <c r="E351" s="1649" t="s">
        <v>8241</v>
      </c>
      <c r="F351" s="3372">
        <v>0</v>
      </c>
      <c r="G351" s="3372" t="s">
        <v>1214</v>
      </c>
      <c r="H351" s="1649" t="s">
        <v>8212</v>
      </c>
      <c r="I351" s="1649">
        <v>0.37</v>
      </c>
      <c r="J351" s="3459" t="s">
        <v>1220</v>
      </c>
      <c r="K351" s="1649" t="s">
        <v>1985</v>
      </c>
      <c r="L351" s="3373">
        <v>0.37</v>
      </c>
      <c r="M351" s="2218"/>
      <c r="N351" s="2218"/>
      <c r="O351" s="3853"/>
      <c r="P351" s="3853"/>
      <c r="Q351" s="3374">
        <v>42767</v>
      </c>
      <c r="R351" s="1647">
        <v>42815</v>
      </c>
      <c r="S351" s="1647">
        <v>42815</v>
      </c>
      <c r="T351" s="1646"/>
    </row>
    <row r="352" spans="3:20">
      <c r="C352" s="1649" t="s">
        <v>1221</v>
      </c>
      <c r="D352" s="1649" t="s">
        <v>392</v>
      </c>
      <c r="E352" s="1649" t="s">
        <v>1984</v>
      </c>
      <c r="F352" s="3372">
        <v>0</v>
      </c>
      <c r="G352" s="3372" t="s">
        <v>1220</v>
      </c>
      <c r="H352" s="1649" t="s">
        <v>1985</v>
      </c>
      <c r="I352" s="1649">
        <v>1.97</v>
      </c>
      <c r="J352" s="3459" t="s">
        <v>1979</v>
      </c>
      <c r="K352" s="1649" t="s">
        <v>8234</v>
      </c>
      <c r="L352" s="3373">
        <v>1.97</v>
      </c>
      <c r="M352" s="2218"/>
      <c r="N352" s="2218"/>
      <c r="O352" s="3853"/>
      <c r="P352" s="3853"/>
      <c r="Q352" s="3374">
        <v>42767</v>
      </c>
      <c r="R352" s="1647">
        <v>42823</v>
      </c>
      <c r="S352" s="1647">
        <v>42825</v>
      </c>
      <c r="T352" s="1646"/>
    </row>
    <row r="353" spans="3:20">
      <c r="C353" s="1649" t="s">
        <v>1221</v>
      </c>
      <c r="D353" s="1649" t="s">
        <v>5606</v>
      </c>
      <c r="E353" s="1649" t="s">
        <v>8242</v>
      </c>
      <c r="F353" s="3372">
        <v>0</v>
      </c>
      <c r="G353" s="3372" t="s">
        <v>392</v>
      </c>
      <c r="H353" s="1649" t="s">
        <v>1984</v>
      </c>
      <c r="I353" s="1649">
        <v>0.22</v>
      </c>
      <c r="J353" s="3459" t="s">
        <v>1220</v>
      </c>
      <c r="K353" s="1649" t="s">
        <v>1985</v>
      </c>
      <c r="L353" s="3373">
        <v>0.22</v>
      </c>
      <c r="M353" s="2218"/>
      <c r="N353" s="2218"/>
      <c r="O353" s="3853"/>
      <c r="P353" s="3853"/>
      <c r="Q353" s="3374">
        <v>42767</v>
      </c>
      <c r="R353" s="1647">
        <v>42818</v>
      </c>
      <c r="S353" s="1647">
        <v>42818</v>
      </c>
      <c r="T353" s="1646"/>
    </row>
    <row r="354" spans="3:20">
      <c r="C354" s="1649" t="s">
        <v>1221</v>
      </c>
      <c r="D354" s="1649" t="s">
        <v>1672</v>
      </c>
      <c r="E354" s="1649" t="s">
        <v>8243</v>
      </c>
      <c r="F354" s="3372">
        <v>0</v>
      </c>
      <c r="G354" s="3372" t="s">
        <v>1672</v>
      </c>
      <c r="H354" s="1649" t="s">
        <v>8243</v>
      </c>
      <c r="I354" s="1649">
        <v>0.2</v>
      </c>
      <c r="J354" s="3459" t="s">
        <v>1220</v>
      </c>
      <c r="K354" s="1649" t="s">
        <v>1985</v>
      </c>
      <c r="L354" s="3373">
        <v>0.2</v>
      </c>
      <c r="M354" s="2218"/>
      <c r="N354" s="2218"/>
      <c r="O354" s="3853"/>
      <c r="P354" s="3853"/>
      <c r="Q354" s="3374">
        <v>42767</v>
      </c>
      <c r="R354" s="1647">
        <v>42817</v>
      </c>
      <c r="S354" s="1647">
        <v>42817</v>
      </c>
      <c r="T354" s="1646" t="s">
        <v>11291</v>
      </c>
    </row>
    <row r="355" spans="3:20" ht="26.25" customHeight="1">
      <c r="C355" s="1649" t="s">
        <v>1221</v>
      </c>
      <c r="D355" s="1649" t="s">
        <v>537</v>
      </c>
      <c r="E355" s="1649" t="s">
        <v>8244</v>
      </c>
      <c r="F355" s="3372">
        <v>0</v>
      </c>
      <c r="G355" s="3372" t="s">
        <v>1214</v>
      </c>
      <c r="H355" s="1649" t="s">
        <v>8212</v>
      </c>
      <c r="I355" s="3372">
        <v>1</v>
      </c>
      <c r="J355" s="3459" t="s">
        <v>1214</v>
      </c>
      <c r="K355" s="1649" t="s">
        <v>8212</v>
      </c>
      <c r="L355" s="3373">
        <v>1</v>
      </c>
      <c r="M355" s="2218"/>
      <c r="N355" s="2218"/>
      <c r="O355" s="3853"/>
      <c r="P355" s="3853"/>
      <c r="Q355" s="3374">
        <v>42795</v>
      </c>
      <c r="R355" s="1647">
        <v>42821</v>
      </c>
      <c r="S355" s="1647">
        <v>42823</v>
      </c>
      <c r="T355" s="1646"/>
    </row>
    <row r="356" spans="3:20">
      <c r="C356" s="1702" t="s">
        <v>1221</v>
      </c>
      <c r="D356" s="1702" t="s">
        <v>392</v>
      </c>
      <c r="E356" s="1702" t="s">
        <v>10185</v>
      </c>
      <c r="F356" s="3375">
        <v>1.97</v>
      </c>
      <c r="G356" s="3375" t="s">
        <v>1979</v>
      </c>
      <c r="H356" s="1702" t="s">
        <v>10186</v>
      </c>
      <c r="I356" s="1702">
        <v>3.81</v>
      </c>
      <c r="J356" s="3460" t="s">
        <v>413</v>
      </c>
      <c r="K356" s="1702" t="s">
        <v>8155</v>
      </c>
      <c r="L356" s="3376">
        <v>1.84</v>
      </c>
      <c r="M356" s="3377"/>
      <c r="N356" s="3377"/>
      <c r="O356" s="3855"/>
      <c r="P356" s="3855"/>
      <c r="Q356" s="3374">
        <v>42795</v>
      </c>
      <c r="R356" s="1647">
        <v>42823</v>
      </c>
      <c r="S356" s="1647">
        <v>42825</v>
      </c>
      <c r="T356" s="1703"/>
    </row>
    <row r="357" spans="3:20" ht="60">
      <c r="C357" s="1649" t="s">
        <v>1221</v>
      </c>
      <c r="D357" s="1649" t="s">
        <v>127</v>
      </c>
      <c r="E357" s="1649" t="s">
        <v>10187</v>
      </c>
      <c r="F357" s="3372">
        <v>5.92</v>
      </c>
      <c r="G357" s="3372" t="s">
        <v>392</v>
      </c>
      <c r="H357" s="1649" t="s">
        <v>10185</v>
      </c>
      <c r="I357" s="3372">
        <v>0</v>
      </c>
      <c r="J357" s="3459" t="s">
        <v>1178</v>
      </c>
      <c r="K357" s="1649" t="s">
        <v>1996</v>
      </c>
      <c r="L357" s="3373">
        <v>5.92</v>
      </c>
      <c r="M357" s="2218"/>
      <c r="N357" s="2218"/>
      <c r="O357" s="3853"/>
      <c r="P357" s="3853"/>
      <c r="Q357" s="3374">
        <v>42795</v>
      </c>
      <c r="R357" s="1647">
        <v>42828</v>
      </c>
      <c r="S357" s="1757">
        <v>42829</v>
      </c>
      <c r="T357" s="1648" t="s">
        <v>11605</v>
      </c>
    </row>
    <row r="358" spans="3:20">
      <c r="C358" s="1649" t="s">
        <v>1221</v>
      </c>
      <c r="D358" s="1649" t="s">
        <v>169</v>
      </c>
      <c r="E358" s="1649" t="s">
        <v>10188</v>
      </c>
      <c r="F358" s="3372">
        <v>0</v>
      </c>
      <c r="G358" s="3372" t="s">
        <v>127</v>
      </c>
      <c r="H358" s="1649" t="s">
        <v>10187</v>
      </c>
      <c r="I358" s="1649">
        <v>1.9</v>
      </c>
      <c r="J358" s="3459" t="s">
        <v>169</v>
      </c>
      <c r="K358" s="1649" t="s">
        <v>10189</v>
      </c>
      <c r="L358" s="3373">
        <v>1.9</v>
      </c>
      <c r="M358" s="2218"/>
      <c r="N358" s="2218"/>
      <c r="O358" s="3853"/>
      <c r="P358" s="3853"/>
      <c r="Q358" s="3374">
        <v>42795</v>
      </c>
      <c r="R358" s="1647">
        <v>42877</v>
      </c>
      <c r="S358" s="1757">
        <v>42877</v>
      </c>
      <c r="T358" s="1646"/>
    </row>
    <row r="359" spans="3:20">
      <c r="C359" s="1649" t="s">
        <v>1221</v>
      </c>
      <c r="D359" s="1649" t="s">
        <v>423</v>
      </c>
      <c r="E359" s="1649" t="s">
        <v>10190</v>
      </c>
      <c r="F359" s="3372">
        <v>0</v>
      </c>
      <c r="G359" s="3372" t="s">
        <v>169</v>
      </c>
      <c r="H359" s="1649" t="s">
        <v>10188</v>
      </c>
      <c r="I359" s="1649">
        <v>0.65</v>
      </c>
      <c r="J359" s="3459" t="s">
        <v>10185</v>
      </c>
      <c r="K359" s="1649" t="s">
        <v>10185</v>
      </c>
      <c r="L359" s="3373">
        <v>0.65</v>
      </c>
      <c r="M359" s="2218"/>
      <c r="N359" s="2218"/>
      <c r="O359" s="3853"/>
      <c r="P359" s="3853"/>
      <c r="Q359" s="3374">
        <v>42795</v>
      </c>
      <c r="R359" s="1647">
        <v>42829</v>
      </c>
      <c r="S359" s="1757">
        <v>42829</v>
      </c>
      <c r="T359" s="1646" t="s">
        <v>11571</v>
      </c>
    </row>
    <row r="360" spans="3:20">
      <c r="C360" s="1649" t="s">
        <v>1221</v>
      </c>
      <c r="D360" s="1649" t="s">
        <v>186</v>
      </c>
      <c r="E360" s="1649" t="s">
        <v>10191</v>
      </c>
      <c r="F360" s="3372">
        <v>0</v>
      </c>
      <c r="G360" s="3372" t="s">
        <v>1998</v>
      </c>
      <c r="H360" s="1649" t="s">
        <v>1999</v>
      </c>
      <c r="I360" s="1649">
        <v>4.4000000000000004</v>
      </c>
      <c r="J360" s="3459" t="s">
        <v>186</v>
      </c>
      <c r="K360" s="1649" t="s">
        <v>10192</v>
      </c>
      <c r="L360" s="3373">
        <v>4.4000000000000004</v>
      </c>
      <c r="M360" s="2218"/>
      <c r="N360" s="2218"/>
      <c r="O360" s="3853"/>
      <c r="P360" s="3853"/>
      <c r="Q360" s="3374">
        <v>42795</v>
      </c>
      <c r="R360" s="1647">
        <v>42842</v>
      </c>
      <c r="S360" s="1757">
        <v>42844</v>
      </c>
      <c r="T360" s="1646" t="s">
        <v>11616</v>
      </c>
    </row>
    <row r="361" spans="3:20">
      <c r="C361" s="1649" t="s">
        <v>1221</v>
      </c>
      <c r="D361" s="1649" t="s">
        <v>747</v>
      </c>
      <c r="E361" s="1649" t="s">
        <v>10193</v>
      </c>
      <c r="F361" s="3372">
        <v>0</v>
      </c>
      <c r="G361" s="3372" t="s">
        <v>186</v>
      </c>
      <c r="H361" s="1649" t="s">
        <v>10191</v>
      </c>
      <c r="I361" s="1649">
        <v>2.76</v>
      </c>
      <c r="J361" s="3459" t="s">
        <v>413</v>
      </c>
      <c r="K361" s="1649" t="s">
        <v>8155</v>
      </c>
      <c r="L361" s="3373">
        <v>2.76</v>
      </c>
      <c r="M361" s="2218"/>
      <c r="N361" s="2218"/>
      <c r="O361" s="3853"/>
      <c r="P361" s="3853"/>
      <c r="Q361" s="3374">
        <v>42795</v>
      </c>
      <c r="R361" s="1647">
        <v>42832</v>
      </c>
      <c r="S361" s="1757">
        <v>42838</v>
      </c>
      <c r="T361" s="1646" t="s">
        <v>11406</v>
      </c>
    </row>
    <row r="362" spans="3:20">
      <c r="C362" s="1649" t="s">
        <v>1221</v>
      </c>
      <c r="D362" s="1649" t="s">
        <v>414</v>
      </c>
      <c r="E362" s="1649" t="s">
        <v>666</v>
      </c>
      <c r="F362" s="3372">
        <v>0.96</v>
      </c>
      <c r="G362" s="3372" t="s">
        <v>414</v>
      </c>
      <c r="H362" s="1649" t="s">
        <v>666</v>
      </c>
      <c r="I362" s="1649">
        <v>1.1299999999999999</v>
      </c>
      <c r="J362" s="3459" t="s">
        <v>1998</v>
      </c>
      <c r="K362" s="1649" t="s">
        <v>1999</v>
      </c>
      <c r="L362" s="3373">
        <v>0.17</v>
      </c>
      <c r="M362" s="2218"/>
      <c r="N362" s="2218"/>
      <c r="O362" s="3853"/>
      <c r="P362" s="3853"/>
      <c r="Q362" s="3374">
        <v>42795</v>
      </c>
      <c r="R362" s="1647">
        <v>42845</v>
      </c>
      <c r="S362" s="1647">
        <v>42845</v>
      </c>
      <c r="T362" s="1646"/>
    </row>
    <row r="363" spans="3:20">
      <c r="C363" s="1649" t="s">
        <v>1221</v>
      </c>
      <c r="D363" s="1649" t="s">
        <v>57</v>
      </c>
      <c r="E363" s="1649" t="s">
        <v>10194</v>
      </c>
      <c r="F363" s="3372">
        <v>0</v>
      </c>
      <c r="G363" s="3372" t="s">
        <v>1998</v>
      </c>
      <c r="H363" s="1649" t="s">
        <v>1999</v>
      </c>
      <c r="I363" s="1649">
        <v>0.56000000000000005</v>
      </c>
      <c r="J363" s="3459" t="s">
        <v>413</v>
      </c>
      <c r="K363" s="1649" t="s">
        <v>8155</v>
      </c>
      <c r="L363" s="3373">
        <v>0.56000000000000005</v>
      </c>
      <c r="M363" s="2218"/>
      <c r="N363" s="2218"/>
      <c r="O363" s="3853"/>
      <c r="P363" s="3853"/>
      <c r="Q363" s="3374">
        <v>42795</v>
      </c>
      <c r="R363" s="1647">
        <v>42845</v>
      </c>
      <c r="S363" s="1647">
        <v>42845</v>
      </c>
      <c r="T363" s="1646"/>
    </row>
    <row r="364" spans="3:20">
      <c r="C364" s="1649" t="s">
        <v>1221</v>
      </c>
      <c r="D364" s="1649" t="s">
        <v>1998</v>
      </c>
      <c r="E364" s="1649" t="s">
        <v>1999</v>
      </c>
      <c r="F364" s="3372">
        <v>14.08</v>
      </c>
      <c r="G364" s="3372" t="s">
        <v>413</v>
      </c>
      <c r="H364" s="1649" t="s">
        <v>8155</v>
      </c>
      <c r="I364" s="1649">
        <v>9.02</v>
      </c>
      <c r="J364" s="3459" t="s">
        <v>1178</v>
      </c>
      <c r="K364" s="1649" t="s">
        <v>1996</v>
      </c>
      <c r="L364" s="3373">
        <v>5.0599999999999996</v>
      </c>
      <c r="M364" s="2218"/>
      <c r="N364" s="2218"/>
      <c r="O364" s="3853"/>
      <c r="P364" s="3853"/>
      <c r="Q364" s="3374">
        <v>42826</v>
      </c>
      <c r="R364" s="1757">
        <v>42856</v>
      </c>
      <c r="S364" s="1757">
        <v>42858</v>
      </c>
      <c r="T364" s="1646"/>
    </row>
    <row r="365" spans="3:20">
      <c r="C365" s="1649" t="s">
        <v>1221</v>
      </c>
      <c r="D365" s="1649" t="s">
        <v>1147</v>
      </c>
      <c r="E365" s="1649" t="s">
        <v>10195</v>
      </c>
      <c r="F365" s="3372">
        <v>0</v>
      </c>
      <c r="G365" s="3372" t="s">
        <v>186</v>
      </c>
      <c r="H365" s="1649" t="s">
        <v>10191</v>
      </c>
      <c r="I365" s="1649">
        <v>0.98</v>
      </c>
      <c r="J365" s="3459" t="s">
        <v>1998</v>
      </c>
      <c r="K365" s="1649" t="s">
        <v>1999</v>
      </c>
      <c r="L365" s="3373">
        <v>0.98</v>
      </c>
      <c r="M365" s="2218"/>
      <c r="N365" s="2218"/>
      <c r="O365" s="3853"/>
      <c r="P365" s="3853"/>
      <c r="Q365" s="3374">
        <v>42826</v>
      </c>
      <c r="R365" s="1647">
        <v>42852</v>
      </c>
      <c r="S365" s="1757">
        <v>42856</v>
      </c>
      <c r="T365" s="1646" t="s">
        <v>11616</v>
      </c>
    </row>
    <row r="366" spans="3:20">
      <c r="C366" s="1649" t="s">
        <v>1221</v>
      </c>
      <c r="D366" s="1649" t="s">
        <v>3679</v>
      </c>
      <c r="E366" s="1649" t="s">
        <v>10196</v>
      </c>
      <c r="F366" s="3372">
        <v>0</v>
      </c>
      <c r="G366" s="3372" t="s">
        <v>1998</v>
      </c>
      <c r="H366" s="1649" t="s">
        <v>1999</v>
      </c>
      <c r="I366" s="1649">
        <v>2.0499999999999998</v>
      </c>
      <c r="J366" s="3459" t="s">
        <v>127</v>
      </c>
      <c r="K366" s="1649" t="s">
        <v>10187</v>
      </c>
      <c r="L366" s="3373">
        <v>2.0499999999999998</v>
      </c>
      <c r="M366" s="2218"/>
      <c r="N366" s="2218"/>
      <c r="O366" s="3853"/>
      <c r="P366" s="3853"/>
      <c r="Q366" s="3374">
        <v>42826</v>
      </c>
      <c r="R366" s="1647">
        <v>42864</v>
      </c>
      <c r="S366" s="1757">
        <v>42867</v>
      </c>
      <c r="T366" s="1646"/>
    </row>
    <row r="367" spans="3:20" ht="30">
      <c r="C367" s="1649" t="s">
        <v>1221</v>
      </c>
      <c r="D367" s="1649" t="s">
        <v>5645</v>
      </c>
      <c r="E367" s="1649" t="s">
        <v>10197</v>
      </c>
      <c r="F367" s="3372">
        <v>0</v>
      </c>
      <c r="G367" s="3372" t="s">
        <v>127</v>
      </c>
      <c r="H367" s="1649" t="s">
        <v>10187</v>
      </c>
      <c r="I367" s="1649">
        <v>1.44</v>
      </c>
      <c r="J367" s="3459" t="s">
        <v>5645</v>
      </c>
      <c r="K367" s="1649" t="s">
        <v>10198</v>
      </c>
      <c r="L367" s="3373">
        <v>1.44</v>
      </c>
      <c r="M367" s="2218"/>
      <c r="N367" s="2218"/>
      <c r="O367" s="3853"/>
      <c r="P367" s="3853"/>
      <c r="Q367" s="3374">
        <v>42826</v>
      </c>
      <c r="R367" s="1647">
        <v>42878</v>
      </c>
      <c r="S367" s="1757">
        <v>42886</v>
      </c>
      <c r="T367" s="1648" t="s">
        <v>11617</v>
      </c>
    </row>
    <row r="368" spans="3:20">
      <c r="C368" s="1649" t="s">
        <v>1221</v>
      </c>
      <c r="D368" s="1649" t="s">
        <v>10199</v>
      </c>
      <c r="E368" s="1649" t="s">
        <v>10200</v>
      </c>
      <c r="F368" s="3372">
        <v>0</v>
      </c>
      <c r="G368" s="3372" t="s">
        <v>5645</v>
      </c>
      <c r="H368" s="1649" t="s">
        <v>10197</v>
      </c>
      <c r="I368" s="1649">
        <v>0.24</v>
      </c>
      <c r="J368" s="3459" t="s">
        <v>10199</v>
      </c>
      <c r="K368" s="1649" t="s">
        <v>10200</v>
      </c>
      <c r="L368" s="3373">
        <v>0.24</v>
      </c>
      <c r="M368" s="2218"/>
      <c r="N368" s="2218"/>
      <c r="O368" s="3853"/>
      <c r="P368" s="3853"/>
      <c r="Q368" s="3374">
        <v>42826</v>
      </c>
      <c r="R368" s="1757">
        <v>42886</v>
      </c>
      <c r="S368" s="1757">
        <v>42886</v>
      </c>
      <c r="T368" s="1646" t="s">
        <v>11616</v>
      </c>
    </row>
    <row r="369" spans="3:20" ht="45">
      <c r="C369" s="1649" t="s">
        <v>1221</v>
      </c>
      <c r="D369" s="1649" t="s">
        <v>7180</v>
      </c>
      <c r="E369" s="1649" t="s">
        <v>10201</v>
      </c>
      <c r="F369" s="3372">
        <v>0</v>
      </c>
      <c r="G369" s="3372" t="s">
        <v>7180</v>
      </c>
      <c r="H369" s="1649" t="s">
        <v>10201</v>
      </c>
      <c r="I369" s="1649">
        <v>0.75</v>
      </c>
      <c r="J369" s="3459" t="s">
        <v>7180</v>
      </c>
      <c r="K369" s="1649" t="s">
        <v>10201</v>
      </c>
      <c r="L369" s="3373">
        <v>0.75</v>
      </c>
      <c r="M369" s="2218"/>
      <c r="N369" s="2218"/>
      <c r="O369" s="3853"/>
      <c r="P369" s="3853"/>
      <c r="Q369" s="3374">
        <v>42826</v>
      </c>
      <c r="R369" s="1757">
        <v>42874</v>
      </c>
      <c r="S369" s="1757">
        <v>42874</v>
      </c>
      <c r="T369" s="1648" t="s">
        <v>11618</v>
      </c>
    </row>
    <row r="370" spans="3:20">
      <c r="C370" s="1649" t="s">
        <v>1221</v>
      </c>
      <c r="D370" s="1649" t="s">
        <v>10202</v>
      </c>
      <c r="E370" s="1649" t="s">
        <v>10203</v>
      </c>
      <c r="F370" s="3372">
        <v>0</v>
      </c>
      <c r="G370" s="3372" t="s">
        <v>127</v>
      </c>
      <c r="H370" s="1649" t="s">
        <v>10187</v>
      </c>
      <c r="I370" s="1649">
        <v>0.65</v>
      </c>
      <c r="J370" s="3459" t="s">
        <v>10202</v>
      </c>
      <c r="K370" s="1649" t="s">
        <v>10203</v>
      </c>
      <c r="L370" s="3373">
        <v>0.65</v>
      </c>
      <c r="M370" s="2218"/>
      <c r="N370" s="2218"/>
      <c r="O370" s="3853"/>
      <c r="P370" s="3853"/>
      <c r="Q370" s="3374">
        <v>42826</v>
      </c>
      <c r="R370" s="1647">
        <v>42873</v>
      </c>
      <c r="S370" s="1757">
        <v>42874</v>
      </c>
      <c r="T370" s="1646" t="s">
        <v>11616</v>
      </c>
    </row>
    <row r="371" spans="3:20">
      <c r="C371" s="1649" t="s">
        <v>1221</v>
      </c>
      <c r="D371" s="1649" t="s">
        <v>202</v>
      </c>
      <c r="E371" s="1649" t="s">
        <v>1997</v>
      </c>
      <c r="F371" s="3372">
        <v>2.0299999999999998</v>
      </c>
      <c r="G371" s="3372" t="s">
        <v>1998</v>
      </c>
      <c r="H371" s="1649" t="s">
        <v>1999</v>
      </c>
      <c r="I371" s="1649">
        <v>0</v>
      </c>
      <c r="J371" s="3459" t="s">
        <v>1178</v>
      </c>
      <c r="K371" s="1649" t="s">
        <v>1996</v>
      </c>
      <c r="L371" s="3373">
        <v>2.0299999999999998</v>
      </c>
      <c r="M371" s="2218"/>
      <c r="N371" s="2218"/>
      <c r="O371" s="3853"/>
      <c r="P371" s="3853"/>
      <c r="Q371" s="3374">
        <v>42826</v>
      </c>
      <c r="R371" s="1647">
        <v>42859</v>
      </c>
      <c r="S371" s="1757">
        <v>42860</v>
      </c>
      <c r="T371" s="1646"/>
    </row>
    <row r="372" spans="3:20">
      <c r="C372" s="1649" t="s">
        <v>1221</v>
      </c>
      <c r="D372" s="1649" t="s">
        <v>1178</v>
      </c>
      <c r="E372" s="1649" t="s">
        <v>1996</v>
      </c>
      <c r="F372" s="3372">
        <v>26.66</v>
      </c>
      <c r="G372" s="3372" t="s">
        <v>1178</v>
      </c>
      <c r="H372" s="1649" t="s">
        <v>11375</v>
      </c>
      <c r="I372" s="1649">
        <v>13.73</v>
      </c>
      <c r="J372" s="3459" t="s">
        <v>11376</v>
      </c>
      <c r="K372" s="1649" t="s">
        <v>11377</v>
      </c>
      <c r="L372" s="3373">
        <v>12.93</v>
      </c>
      <c r="M372" s="2218"/>
      <c r="N372" s="2218"/>
      <c r="O372" s="3853"/>
      <c r="P372" s="3853"/>
      <c r="Q372" s="3374">
        <v>42826</v>
      </c>
      <c r="R372" s="1647">
        <v>42915</v>
      </c>
      <c r="S372" s="3216">
        <v>42978</v>
      </c>
      <c r="T372" s="1646"/>
    </row>
    <row r="373" spans="3:20">
      <c r="C373" s="1649" t="s">
        <v>1221</v>
      </c>
      <c r="D373" s="1649" t="s">
        <v>11619</v>
      </c>
      <c r="E373" s="1649" t="s">
        <v>11620</v>
      </c>
      <c r="F373" s="3372">
        <v>0</v>
      </c>
      <c r="G373" s="3372" t="s">
        <v>1178</v>
      </c>
      <c r="H373" s="1649" t="s">
        <v>11621</v>
      </c>
      <c r="I373" s="1649">
        <v>0.37</v>
      </c>
      <c r="J373" s="3459" t="s">
        <v>2647</v>
      </c>
      <c r="K373" s="1649" t="s">
        <v>3773</v>
      </c>
      <c r="L373" s="3373">
        <v>0.37</v>
      </c>
      <c r="M373" s="2218"/>
      <c r="N373" s="2218"/>
      <c r="O373" s="3853"/>
      <c r="P373" s="3853"/>
      <c r="Q373" s="3374">
        <v>42842</v>
      </c>
      <c r="R373" s="1757">
        <v>42885</v>
      </c>
      <c r="S373" s="1757">
        <v>42885</v>
      </c>
      <c r="T373" s="1646"/>
    </row>
    <row r="374" spans="3:20">
      <c r="C374" s="1649" t="s">
        <v>1221</v>
      </c>
      <c r="D374" s="1649" t="s">
        <v>11378</v>
      </c>
      <c r="E374" s="1649" t="s">
        <v>11379</v>
      </c>
      <c r="F374" s="3372">
        <v>0</v>
      </c>
      <c r="G374" s="3372" t="s">
        <v>1178</v>
      </c>
      <c r="H374" s="1649" t="s">
        <v>11380</v>
      </c>
      <c r="I374" s="1649">
        <v>0.41</v>
      </c>
      <c r="J374" s="3459" t="s">
        <v>11378</v>
      </c>
      <c r="K374" s="1649" t="s">
        <v>11381</v>
      </c>
      <c r="L374" s="3373">
        <v>0.41</v>
      </c>
      <c r="M374" s="2218"/>
      <c r="N374" s="2218"/>
      <c r="O374" s="3853"/>
      <c r="P374" s="3853"/>
      <c r="Q374" s="3374">
        <v>42826</v>
      </c>
      <c r="R374" s="1757">
        <v>42885</v>
      </c>
      <c r="S374" s="1757">
        <v>42885</v>
      </c>
      <c r="T374" s="1646"/>
    </row>
    <row r="375" spans="3:20">
      <c r="C375" s="1649" t="s">
        <v>1221</v>
      </c>
      <c r="D375" s="1649" t="s">
        <v>1926</v>
      </c>
      <c r="E375" s="1649" t="s">
        <v>1994</v>
      </c>
      <c r="F375" s="3372">
        <v>0</v>
      </c>
      <c r="G375" s="3372" t="s">
        <v>1926</v>
      </c>
      <c r="H375" s="1649" t="s">
        <v>10204</v>
      </c>
      <c r="I375" s="1649">
        <v>0.32</v>
      </c>
      <c r="J375" s="3459" t="s">
        <v>1178</v>
      </c>
      <c r="K375" s="1649" t="s">
        <v>1996</v>
      </c>
      <c r="L375" s="3373">
        <v>0.32</v>
      </c>
      <c r="M375" s="2218"/>
      <c r="N375" s="2218"/>
      <c r="O375" s="3853"/>
      <c r="P375" s="3853"/>
      <c r="Q375" s="3374">
        <v>42856</v>
      </c>
      <c r="R375" s="1757">
        <v>42885</v>
      </c>
      <c r="S375" s="1757">
        <v>42885</v>
      </c>
      <c r="T375" s="1646"/>
    </row>
    <row r="376" spans="3:20">
      <c r="C376" s="1649" t="s">
        <v>1221</v>
      </c>
      <c r="D376" s="1649" t="s">
        <v>10205</v>
      </c>
      <c r="E376" s="1649" t="s">
        <v>10206</v>
      </c>
      <c r="F376" s="3372">
        <v>0</v>
      </c>
      <c r="G376" s="3372" t="s">
        <v>1178</v>
      </c>
      <c r="H376" s="1649" t="s">
        <v>1996</v>
      </c>
      <c r="I376" s="1649">
        <v>0.45</v>
      </c>
      <c r="J376" s="3459" t="s">
        <v>1178</v>
      </c>
      <c r="K376" s="1649" t="s">
        <v>1996</v>
      </c>
      <c r="L376" s="3373">
        <v>0.45</v>
      </c>
      <c r="M376" s="2218"/>
      <c r="N376" s="2218"/>
      <c r="O376" s="3853"/>
      <c r="P376" s="3853"/>
      <c r="Q376" s="3374">
        <v>42856</v>
      </c>
      <c r="R376" s="1757">
        <v>42885</v>
      </c>
      <c r="S376" s="1757">
        <v>42885</v>
      </c>
      <c r="T376" s="1646" t="s">
        <v>11616</v>
      </c>
    </row>
    <row r="377" spans="3:20">
      <c r="C377" s="1649" t="s">
        <v>1221</v>
      </c>
      <c r="D377" s="1649" t="s">
        <v>2959</v>
      </c>
      <c r="E377" s="1649" t="s">
        <v>10207</v>
      </c>
      <c r="F377" s="3372">
        <v>0</v>
      </c>
      <c r="G377" s="3372" t="s">
        <v>1178</v>
      </c>
      <c r="H377" s="1649" t="s">
        <v>1996</v>
      </c>
      <c r="I377" s="1649">
        <v>3.85</v>
      </c>
      <c r="J377" s="3459" t="s">
        <v>547</v>
      </c>
      <c r="K377" s="1649" t="s">
        <v>10208</v>
      </c>
      <c r="L377" s="3373">
        <v>3.85</v>
      </c>
      <c r="M377" s="2218"/>
      <c r="N377" s="2218"/>
      <c r="O377" s="3853"/>
      <c r="P377" s="3853"/>
      <c r="Q377" s="3374">
        <v>42856</v>
      </c>
      <c r="R377" s="1757">
        <v>42886</v>
      </c>
      <c r="S377" s="1757">
        <v>42891</v>
      </c>
      <c r="T377" s="1646"/>
    </row>
    <row r="378" spans="3:20">
      <c r="C378" s="1649" t="s">
        <v>1221</v>
      </c>
      <c r="D378" s="1649" t="s">
        <v>10209</v>
      </c>
      <c r="E378" s="1649" t="s">
        <v>10210</v>
      </c>
      <c r="F378" s="3372">
        <v>0</v>
      </c>
      <c r="G378" s="3372" t="s">
        <v>2959</v>
      </c>
      <c r="H378" s="1649" t="s">
        <v>10207</v>
      </c>
      <c r="I378" s="1649">
        <v>1.1100000000000001</v>
      </c>
      <c r="J378" s="3459" t="s">
        <v>10209</v>
      </c>
      <c r="K378" s="1649" t="s">
        <v>10211</v>
      </c>
      <c r="L378" s="3373">
        <v>1.1100000000000001</v>
      </c>
      <c r="M378" s="2218"/>
      <c r="N378" s="2218"/>
      <c r="O378" s="3853"/>
      <c r="P378" s="3853"/>
      <c r="Q378" s="3374">
        <v>42856</v>
      </c>
      <c r="R378" s="1647">
        <v>42892</v>
      </c>
      <c r="S378" s="1757">
        <v>42893</v>
      </c>
      <c r="T378" s="1646"/>
    </row>
    <row r="379" spans="3:20">
      <c r="C379" s="1649" t="s">
        <v>1221</v>
      </c>
      <c r="D379" s="1649" t="s">
        <v>172</v>
      </c>
      <c r="E379" s="1649" t="s">
        <v>10212</v>
      </c>
      <c r="F379" s="3372">
        <v>0.23</v>
      </c>
      <c r="G379" s="3372" t="s">
        <v>172</v>
      </c>
      <c r="H379" s="1649" t="s">
        <v>10212</v>
      </c>
      <c r="I379" s="1649">
        <v>5.98</v>
      </c>
      <c r="J379" s="3459" t="s">
        <v>2959</v>
      </c>
      <c r="K379" s="1649" t="s">
        <v>10207</v>
      </c>
      <c r="L379" s="3373">
        <v>5.98</v>
      </c>
      <c r="M379" s="2218"/>
      <c r="N379" s="2218"/>
      <c r="O379" s="3853"/>
      <c r="P379" s="3853"/>
      <c r="Q379" s="3374">
        <v>42856</v>
      </c>
      <c r="R379" s="1757">
        <v>42893</v>
      </c>
      <c r="S379" s="1757">
        <v>42899</v>
      </c>
      <c r="T379" s="1646" t="s">
        <v>11912</v>
      </c>
    </row>
    <row r="380" spans="3:20">
      <c r="C380" s="1649" t="s">
        <v>1221</v>
      </c>
      <c r="D380" s="1649" t="s">
        <v>10213</v>
      </c>
      <c r="E380" s="1649" t="s">
        <v>10214</v>
      </c>
      <c r="F380" s="3372">
        <v>0</v>
      </c>
      <c r="G380" s="3372" t="s">
        <v>1178</v>
      </c>
      <c r="H380" s="1649" t="s">
        <v>1996</v>
      </c>
      <c r="I380" s="1649">
        <v>0.09</v>
      </c>
      <c r="J380" s="3459" t="s">
        <v>10213</v>
      </c>
      <c r="K380" s="1649" t="s">
        <v>10214</v>
      </c>
      <c r="L380" s="3373">
        <v>0.09</v>
      </c>
      <c r="M380" s="2218"/>
      <c r="N380" s="2218"/>
      <c r="O380" s="3853"/>
      <c r="P380" s="3853"/>
      <c r="Q380" s="3374">
        <v>42856</v>
      </c>
      <c r="R380" s="1757">
        <v>42901</v>
      </c>
      <c r="S380" s="1757">
        <v>42901</v>
      </c>
      <c r="T380" s="1646" t="s">
        <v>11913</v>
      </c>
    </row>
    <row r="381" spans="3:20">
      <c r="C381" s="1649" t="s">
        <v>1221</v>
      </c>
      <c r="D381" s="1649" t="s">
        <v>10215</v>
      </c>
      <c r="E381" s="1649" t="s">
        <v>10216</v>
      </c>
      <c r="F381" s="3372">
        <v>0</v>
      </c>
      <c r="G381" s="3372" t="s">
        <v>172</v>
      </c>
      <c r="H381" s="1649" t="s">
        <v>10214</v>
      </c>
      <c r="I381" s="1649">
        <v>0.62</v>
      </c>
      <c r="J381" s="3459" t="s">
        <v>6527</v>
      </c>
      <c r="K381" s="1649" t="s">
        <v>10217</v>
      </c>
      <c r="L381" s="3373">
        <v>0.62</v>
      </c>
      <c r="M381" s="2218"/>
      <c r="N381" s="2218"/>
      <c r="O381" s="3853"/>
      <c r="P381" s="3853"/>
      <c r="Q381" s="3374">
        <v>42856</v>
      </c>
      <c r="R381" s="1647">
        <v>42905</v>
      </c>
      <c r="S381" s="1647">
        <v>42905</v>
      </c>
      <c r="T381" s="1646"/>
    </row>
    <row r="382" spans="3:20">
      <c r="C382" s="1649" t="s">
        <v>1221</v>
      </c>
      <c r="D382" s="1649" t="s">
        <v>6527</v>
      </c>
      <c r="E382" s="1649" t="s">
        <v>10217</v>
      </c>
      <c r="F382" s="3372">
        <v>0</v>
      </c>
      <c r="G382" s="3372" t="s">
        <v>172</v>
      </c>
      <c r="H382" s="1649" t="s">
        <v>10214</v>
      </c>
      <c r="I382" s="1649">
        <v>0.4</v>
      </c>
      <c r="J382" s="3459" t="s">
        <v>6527</v>
      </c>
      <c r="K382" s="1649" t="s">
        <v>10217</v>
      </c>
      <c r="L382" s="3373">
        <v>0.4</v>
      </c>
      <c r="M382" s="2218"/>
      <c r="N382" s="2218"/>
      <c r="O382" s="3853"/>
      <c r="P382" s="3853"/>
      <c r="Q382" s="3374">
        <v>42856</v>
      </c>
      <c r="R382" s="1647">
        <v>42906</v>
      </c>
      <c r="S382" s="1647">
        <v>42906</v>
      </c>
      <c r="T382" s="1646"/>
    </row>
    <row r="383" spans="3:20">
      <c r="C383" s="1649" t="s">
        <v>1221</v>
      </c>
      <c r="D383" s="1649" t="s">
        <v>7695</v>
      </c>
      <c r="E383" s="1649" t="s">
        <v>10218</v>
      </c>
      <c r="F383" s="3372">
        <v>0</v>
      </c>
      <c r="G383" s="3372" t="s">
        <v>172</v>
      </c>
      <c r="H383" s="1649" t="s">
        <v>10214</v>
      </c>
      <c r="I383" s="1649">
        <v>0.28999999999999998</v>
      </c>
      <c r="J383" s="3459" t="s">
        <v>7695</v>
      </c>
      <c r="K383" s="1649" t="s">
        <v>10218</v>
      </c>
      <c r="L383" s="3373">
        <v>0.28999999999999998</v>
      </c>
      <c r="M383" s="2218"/>
      <c r="N383" s="2218"/>
      <c r="O383" s="3853"/>
      <c r="P383" s="3853"/>
      <c r="Q383" s="3374">
        <v>42856</v>
      </c>
      <c r="R383" s="1647">
        <v>42907</v>
      </c>
      <c r="S383" s="1647">
        <v>42907</v>
      </c>
      <c r="T383" s="1646"/>
    </row>
    <row r="384" spans="3:20">
      <c r="C384" s="1649" t="s">
        <v>1221</v>
      </c>
      <c r="D384" s="1649" t="s">
        <v>7172</v>
      </c>
      <c r="E384" s="1649" t="s">
        <v>10219</v>
      </c>
      <c r="F384" s="3372">
        <v>0</v>
      </c>
      <c r="G384" s="3372" t="s">
        <v>172</v>
      </c>
      <c r="H384" s="1649" t="s">
        <v>10214</v>
      </c>
      <c r="I384" s="1649">
        <v>0.35</v>
      </c>
      <c r="J384" s="3459" t="s">
        <v>7172</v>
      </c>
      <c r="K384" s="1649" t="s">
        <v>10219</v>
      </c>
      <c r="L384" s="3373">
        <v>0.35</v>
      </c>
      <c r="M384" s="2218"/>
      <c r="N384" s="2218"/>
      <c r="O384" s="3853"/>
      <c r="P384" s="3853"/>
      <c r="Q384" s="3374">
        <v>42856</v>
      </c>
      <c r="R384" s="1647">
        <v>42908</v>
      </c>
      <c r="S384" s="1647">
        <v>42908</v>
      </c>
      <c r="T384" s="1646"/>
    </row>
    <row r="385" spans="3:20">
      <c r="C385" s="1649" t="s">
        <v>1221</v>
      </c>
      <c r="D385" s="1649" t="s">
        <v>1998</v>
      </c>
      <c r="E385" s="1649" t="s">
        <v>2008</v>
      </c>
      <c r="F385" s="3372">
        <v>8.92</v>
      </c>
      <c r="G385" s="3372" t="s">
        <v>1178</v>
      </c>
      <c r="H385" s="1649" t="s">
        <v>1996</v>
      </c>
      <c r="I385" s="1649">
        <v>5.38</v>
      </c>
      <c r="J385" s="3459" t="s">
        <v>547</v>
      </c>
      <c r="K385" s="1649" t="s">
        <v>10208</v>
      </c>
      <c r="L385" s="3373">
        <v>3.54</v>
      </c>
      <c r="M385" s="2218"/>
      <c r="N385" s="2218"/>
      <c r="O385" s="3853"/>
      <c r="P385" s="3853"/>
      <c r="Q385" s="3374">
        <v>42856</v>
      </c>
      <c r="R385" s="1647">
        <v>42912</v>
      </c>
      <c r="S385" s="1647">
        <v>42970</v>
      </c>
      <c r="T385" s="1646"/>
    </row>
    <row r="386" spans="3:20">
      <c r="C386" s="1649" t="s">
        <v>1221</v>
      </c>
      <c r="D386" s="1649" t="s">
        <v>10220</v>
      </c>
      <c r="E386" s="1649" t="s">
        <v>10221</v>
      </c>
      <c r="F386" s="3372">
        <v>0</v>
      </c>
      <c r="G386" s="3372" t="s">
        <v>1998</v>
      </c>
      <c r="H386" s="1649" t="s">
        <v>2008</v>
      </c>
      <c r="I386" s="1649">
        <v>2.59</v>
      </c>
      <c r="J386" s="3459" t="s">
        <v>763</v>
      </c>
      <c r="K386" s="1649" t="s">
        <v>10222</v>
      </c>
      <c r="L386" s="3373">
        <v>2.59</v>
      </c>
      <c r="M386" s="2218"/>
      <c r="N386" s="2218"/>
      <c r="O386" s="3853"/>
      <c r="P386" s="3853"/>
      <c r="Q386" s="3374">
        <v>42856</v>
      </c>
      <c r="R386" s="1647">
        <v>42913</v>
      </c>
      <c r="S386" s="1647">
        <v>42962</v>
      </c>
      <c r="T386" s="1646"/>
    </row>
    <row r="387" spans="3:20">
      <c r="C387" s="1649" t="s">
        <v>1221</v>
      </c>
      <c r="D387" s="1649" t="s">
        <v>1183</v>
      </c>
      <c r="E387" s="1649" t="s">
        <v>10223</v>
      </c>
      <c r="F387" s="3372">
        <v>0</v>
      </c>
      <c r="G387" s="3372" t="s">
        <v>1178</v>
      </c>
      <c r="H387" s="1649" t="s">
        <v>1996</v>
      </c>
      <c r="I387" s="1649">
        <v>1</v>
      </c>
      <c r="J387" s="3459" t="s">
        <v>1998</v>
      </c>
      <c r="K387" s="1649" t="s">
        <v>2008</v>
      </c>
      <c r="L387" s="3373">
        <v>1</v>
      </c>
      <c r="M387" s="2218"/>
      <c r="N387" s="2218"/>
      <c r="O387" s="3853"/>
      <c r="P387" s="3853"/>
      <c r="Q387" s="3374">
        <v>42856</v>
      </c>
      <c r="R387" s="1647">
        <v>42912</v>
      </c>
      <c r="S387" s="1647">
        <v>42912</v>
      </c>
      <c r="T387" s="1646"/>
    </row>
    <row r="388" spans="3:20">
      <c r="C388" s="1650" t="s">
        <v>1221</v>
      </c>
      <c r="D388" s="1650" t="s">
        <v>1206</v>
      </c>
      <c r="E388" s="1650" t="s">
        <v>10224</v>
      </c>
      <c r="F388" s="3378">
        <v>0</v>
      </c>
      <c r="G388" s="3378" t="s">
        <v>1178</v>
      </c>
      <c r="H388" s="1650" t="s">
        <v>10225</v>
      </c>
      <c r="I388" s="1650">
        <v>0.63</v>
      </c>
      <c r="J388" s="3461" t="s">
        <v>763</v>
      </c>
      <c r="K388" s="1650" t="s">
        <v>10226</v>
      </c>
      <c r="L388" s="3379">
        <v>0.63</v>
      </c>
      <c r="M388" s="3290"/>
      <c r="N388" s="3290"/>
      <c r="O388" s="3852"/>
      <c r="P388" s="3852"/>
      <c r="Q388" s="3374">
        <v>42887</v>
      </c>
      <c r="R388" s="1667"/>
      <c r="S388" s="1472"/>
      <c r="T388" s="1594"/>
    </row>
    <row r="389" spans="3:20">
      <c r="C389" s="1650" t="s">
        <v>1221</v>
      </c>
      <c r="D389" s="1650" t="s">
        <v>736</v>
      </c>
      <c r="E389" s="1650" t="s">
        <v>10227</v>
      </c>
      <c r="F389" s="3378">
        <v>0</v>
      </c>
      <c r="G389" s="3378" t="s">
        <v>1206</v>
      </c>
      <c r="H389" s="1650" t="s">
        <v>10224</v>
      </c>
      <c r="I389" s="1650">
        <v>0.13</v>
      </c>
      <c r="J389" s="3461" t="s">
        <v>736</v>
      </c>
      <c r="K389" s="1650" t="s">
        <v>10227</v>
      </c>
      <c r="L389" s="3379">
        <v>0.13</v>
      </c>
      <c r="M389" s="3290"/>
      <c r="N389" s="3290"/>
      <c r="O389" s="3852"/>
      <c r="P389" s="3852"/>
      <c r="Q389" s="3374">
        <v>42887</v>
      </c>
      <c r="R389" s="1667"/>
      <c r="S389" s="1472"/>
      <c r="T389" s="1594"/>
    </row>
    <row r="390" spans="3:20">
      <c r="C390" s="1650" t="s">
        <v>1221</v>
      </c>
      <c r="D390" s="1650" t="s">
        <v>7691</v>
      </c>
      <c r="E390" s="1650" t="s">
        <v>10228</v>
      </c>
      <c r="F390" s="3378">
        <v>0</v>
      </c>
      <c r="G390" s="3378" t="s">
        <v>1206</v>
      </c>
      <c r="H390" s="1650" t="s">
        <v>10224</v>
      </c>
      <c r="I390" s="1650">
        <v>0.39</v>
      </c>
      <c r="J390" s="3461" t="s">
        <v>7691</v>
      </c>
      <c r="K390" s="1650" t="s">
        <v>10228</v>
      </c>
      <c r="L390" s="3379">
        <v>0.39</v>
      </c>
      <c r="M390" s="3290"/>
      <c r="N390" s="3290"/>
      <c r="O390" s="3852"/>
      <c r="P390" s="3852"/>
      <c r="Q390" s="3374">
        <v>42887</v>
      </c>
      <c r="R390" s="1667"/>
      <c r="S390" s="1472"/>
      <c r="T390" s="1594"/>
    </row>
    <row r="391" spans="3:20">
      <c r="C391" s="1650" t="s">
        <v>1221</v>
      </c>
      <c r="D391" s="1650" t="s">
        <v>10229</v>
      </c>
      <c r="E391" s="1650" t="s">
        <v>10230</v>
      </c>
      <c r="F391" s="3378">
        <v>0</v>
      </c>
      <c r="G391" s="3378" t="s">
        <v>7691</v>
      </c>
      <c r="H391" s="1650" t="s">
        <v>10228</v>
      </c>
      <c r="I391" s="1650">
        <v>0.04</v>
      </c>
      <c r="J391" s="3461" t="s">
        <v>10229</v>
      </c>
      <c r="K391" s="1650" t="s">
        <v>10230</v>
      </c>
      <c r="L391" s="3379">
        <v>0.04</v>
      </c>
      <c r="M391" s="3290"/>
      <c r="N391" s="3290"/>
      <c r="O391" s="3852"/>
      <c r="P391" s="3852"/>
      <c r="Q391" s="3374">
        <v>42887</v>
      </c>
      <c r="R391" s="1667"/>
      <c r="S391" s="1472"/>
      <c r="T391" s="1594"/>
    </row>
    <row r="392" spans="3:20">
      <c r="C392" s="1650" t="s">
        <v>1221</v>
      </c>
      <c r="D392" s="1650" t="s">
        <v>51</v>
      </c>
      <c r="E392" s="1650" t="s">
        <v>10231</v>
      </c>
      <c r="F392" s="3378">
        <v>0.19</v>
      </c>
      <c r="G392" s="3378" t="s">
        <v>51</v>
      </c>
      <c r="H392" s="1650" t="s">
        <v>10231</v>
      </c>
      <c r="I392" s="1650">
        <v>0.47</v>
      </c>
      <c r="J392" s="3461" t="s">
        <v>1206</v>
      </c>
      <c r="K392" s="1650" t="s">
        <v>10224</v>
      </c>
      <c r="L392" s="3379">
        <v>0.47</v>
      </c>
      <c r="M392" s="3290"/>
      <c r="N392" s="3290"/>
      <c r="O392" s="3852"/>
      <c r="P392" s="3852"/>
      <c r="Q392" s="3374">
        <v>42887</v>
      </c>
      <c r="R392" s="1667"/>
      <c r="S392" s="1472"/>
      <c r="T392" s="1594"/>
    </row>
    <row r="393" spans="3:20">
      <c r="C393" s="1650" t="s">
        <v>1221</v>
      </c>
      <c r="D393" s="1650" t="s">
        <v>789</v>
      </c>
      <c r="E393" s="1650" t="s">
        <v>10232</v>
      </c>
      <c r="F393" s="3378">
        <v>0</v>
      </c>
      <c r="G393" s="3378" t="s">
        <v>51</v>
      </c>
      <c r="H393" s="1650" t="s">
        <v>10231</v>
      </c>
      <c r="I393" s="1650">
        <v>0.19</v>
      </c>
      <c r="J393" s="3461" t="s">
        <v>763</v>
      </c>
      <c r="K393" s="1650" t="s">
        <v>10226</v>
      </c>
      <c r="L393" s="3379">
        <v>0.19</v>
      </c>
      <c r="M393" s="3290"/>
      <c r="N393" s="3290"/>
      <c r="O393" s="3852"/>
      <c r="P393" s="3852"/>
      <c r="Q393" s="3374">
        <v>42887</v>
      </c>
      <c r="R393" s="1667"/>
      <c r="S393" s="1472"/>
      <c r="T393" s="1594"/>
    </row>
    <row r="394" spans="3:20">
      <c r="C394" s="1650" t="s">
        <v>1221</v>
      </c>
      <c r="D394" s="1650" t="s">
        <v>7694</v>
      </c>
      <c r="E394" s="1650" t="s">
        <v>10233</v>
      </c>
      <c r="F394" s="3378">
        <v>0</v>
      </c>
      <c r="G394" s="3378" t="s">
        <v>1206</v>
      </c>
      <c r="H394" s="1650" t="s">
        <v>10224</v>
      </c>
      <c r="I394" s="1650">
        <v>0.42</v>
      </c>
      <c r="J394" s="3461" t="s">
        <v>1206</v>
      </c>
      <c r="K394" s="1650" t="s">
        <v>10224</v>
      </c>
      <c r="L394" s="3379">
        <v>0.42</v>
      </c>
      <c r="M394" s="3290"/>
      <c r="N394" s="3290"/>
      <c r="O394" s="3852"/>
      <c r="P394" s="3852"/>
      <c r="Q394" s="3374">
        <v>42887</v>
      </c>
      <c r="R394" s="1667"/>
      <c r="S394" s="1472"/>
      <c r="T394" s="1594"/>
    </row>
    <row r="395" spans="3:20">
      <c r="C395" s="1650" t="s">
        <v>1221</v>
      </c>
      <c r="D395" s="1650" t="s">
        <v>10234</v>
      </c>
      <c r="E395" s="1650" t="s">
        <v>10235</v>
      </c>
      <c r="F395" s="3378">
        <v>0</v>
      </c>
      <c r="G395" s="3378" t="s">
        <v>7694</v>
      </c>
      <c r="H395" s="1650" t="s">
        <v>10233</v>
      </c>
      <c r="I395" s="1650">
        <v>0.11</v>
      </c>
      <c r="J395" s="3461" t="s">
        <v>10234</v>
      </c>
      <c r="K395" s="1650" t="s">
        <v>10235</v>
      </c>
      <c r="L395" s="3379">
        <v>0.11</v>
      </c>
      <c r="M395" s="3290"/>
      <c r="N395" s="3290"/>
      <c r="O395" s="3852"/>
      <c r="P395" s="3852"/>
      <c r="Q395" s="3374">
        <v>42887</v>
      </c>
      <c r="R395" s="1667"/>
      <c r="S395" s="1472"/>
      <c r="T395" s="1594"/>
    </row>
    <row r="396" spans="3:20">
      <c r="C396" s="1650" t="s">
        <v>1221</v>
      </c>
      <c r="D396" s="1650" t="s">
        <v>276</v>
      </c>
      <c r="E396" s="1650" t="s">
        <v>10236</v>
      </c>
      <c r="F396" s="3378">
        <v>0</v>
      </c>
      <c r="G396" s="3378" t="s">
        <v>221</v>
      </c>
      <c r="H396" s="1650" t="s">
        <v>10237</v>
      </c>
      <c r="I396" s="1650">
        <v>0.1</v>
      </c>
      <c r="J396" s="3461" t="s">
        <v>276</v>
      </c>
      <c r="K396" s="1650" t="s">
        <v>10236</v>
      </c>
      <c r="L396" s="3379">
        <v>0.1</v>
      </c>
      <c r="M396" s="3290"/>
      <c r="N396" s="3290"/>
      <c r="O396" s="3852"/>
      <c r="P396" s="3852"/>
      <c r="Q396" s="3374">
        <v>42887</v>
      </c>
      <c r="R396" s="1667"/>
      <c r="S396" s="1472"/>
      <c r="T396" s="1594"/>
    </row>
    <row r="397" spans="3:20">
      <c r="C397" s="1650" t="s">
        <v>1221</v>
      </c>
      <c r="D397" s="1650" t="s">
        <v>788</v>
      </c>
      <c r="E397" s="1650" t="s">
        <v>10239</v>
      </c>
      <c r="F397" s="3378">
        <v>0</v>
      </c>
      <c r="G397" s="3378" t="s">
        <v>3888</v>
      </c>
      <c r="H397" s="1650" t="s">
        <v>10238</v>
      </c>
      <c r="I397" s="1650">
        <v>0.3</v>
      </c>
      <c r="J397" s="3461" t="s">
        <v>3888</v>
      </c>
      <c r="K397" s="1650" t="s">
        <v>10238</v>
      </c>
      <c r="L397" s="3379">
        <v>0.3</v>
      </c>
      <c r="M397" s="3290"/>
      <c r="N397" s="3290"/>
      <c r="O397" s="3852"/>
      <c r="P397" s="3852"/>
      <c r="Q397" s="3374">
        <v>42887</v>
      </c>
      <c r="R397" s="1667"/>
      <c r="S397" s="1472"/>
      <c r="T397" s="1594"/>
    </row>
    <row r="398" spans="3:20">
      <c r="C398" s="1650" t="s">
        <v>1221</v>
      </c>
      <c r="D398" s="1650" t="s">
        <v>247</v>
      </c>
      <c r="E398" s="1650" t="s">
        <v>10240</v>
      </c>
      <c r="F398" s="3378">
        <v>0</v>
      </c>
      <c r="G398" s="3378" t="s">
        <v>788</v>
      </c>
      <c r="H398" s="1650" t="s">
        <v>10239</v>
      </c>
      <c r="I398" s="1650">
        <v>7.0000000000000007E-2</v>
      </c>
      <c r="J398" s="3461" t="s">
        <v>3888</v>
      </c>
      <c r="K398" s="1650" t="s">
        <v>10238</v>
      </c>
      <c r="L398" s="3379">
        <v>7.0000000000000007E-2</v>
      </c>
      <c r="M398" s="3290"/>
      <c r="N398" s="3290"/>
      <c r="O398" s="3852"/>
      <c r="P398" s="3852"/>
      <c r="Q398" s="3374">
        <v>42887</v>
      </c>
      <c r="R398" s="1667"/>
      <c r="S398" s="1472"/>
      <c r="T398" s="1594"/>
    </row>
    <row r="399" spans="3:20">
      <c r="C399" s="1650" t="s">
        <v>1221</v>
      </c>
      <c r="D399" s="1650" t="s">
        <v>266</v>
      </c>
      <c r="E399" s="1650" t="s">
        <v>10241</v>
      </c>
      <c r="F399" s="3378">
        <v>0</v>
      </c>
      <c r="G399" s="3378" t="s">
        <v>1178</v>
      </c>
      <c r="H399" s="1650" t="s">
        <v>10225</v>
      </c>
      <c r="I399" s="1650">
        <v>1.01</v>
      </c>
      <c r="J399" s="3461" t="s">
        <v>199</v>
      </c>
      <c r="K399" s="1650" t="s">
        <v>10242</v>
      </c>
      <c r="L399" s="3379">
        <v>1.01</v>
      </c>
      <c r="M399" s="3290"/>
      <c r="N399" s="3290"/>
      <c r="O399" s="3852"/>
      <c r="P399" s="3852"/>
      <c r="Q399" s="3374">
        <v>42887</v>
      </c>
      <c r="R399" s="1667"/>
      <c r="S399" s="1472"/>
      <c r="T399" s="1594"/>
    </row>
    <row r="400" spans="3:20">
      <c r="C400" s="1650" t="s">
        <v>1221</v>
      </c>
      <c r="D400" s="1650" t="s">
        <v>374</v>
      </c>
      <c r="E400" s="1650" t="s">
        <v>11383</v>
      </c>
      <c r="F400" s="3378">
        <v>0</v>
      </c>
      <c r="G400" s="3378" t="s">
        <v>163</v>
      </c>
      <c r="H400" s="1650" t="s">
        <v>11382</v>
      </c>
      <c r="I400" s="1650">
        <v>0.12</v>
      </c>
      <c r="J400" s="3461" t="s">
        <v>3889</v>
      </c>
      <c r="K400" s="1650" t="s">
        <v>11384</v>
      </c>
      <c r="L400" s="3379">
        <v>0.12</v>
      </c>
      <c r="M400" s="3290"/>
      <c r="N400" s="3290"/>
      <c r="O400" s="3852"/>
      <c r="P400" s="3852"/>
      <c r="Q400" s="3374">
        <v>42887</v>
      </c>
      <c r="R400" s="1667"/>
      <c r="S400" s="1472"/>
      <c r="T400" s="1594"/>
    </row>
    <row r="401" spans="1:20" ht="15.75">
      <c r="C401" s="1820">
        <v>2018</v>
      </c>
      <c r="D401" s="1820" t="s">
        <v>12007</v>
      </c>
      <c r="E401" s="1820" t="s">
        <v>12008</v>
      </c>
      <c r="F401" s="3380" t="s">
        <v>12009</v>
      </c>
      <c r="G401" s="4259"/>
      <c r="H401" s="2620"/>
      <c r="I401" s="2620"/>
      <c r="J401" s="3462"/>
      <c r="K401" s="3381"/>
      <c r="L401" s="3382"/>
      <c r="M401" s="3382"/>
      <c r="N401" s="3382"/>
      <c r="O401" s="3382"/>
      <c r="P401" s="3382"/>
      <c r="Q401" s="3383"/>
      <c r="R401" s="2012"/>
      <c r="S401" s="22"/>
      <c r="T401" s="1623"/>
    </row>
    <row r="402" spans="1:20" ht="60">
      <c r="C402" s="2215" t="s">
        <v>7</v>
      </c>
      <c r="D402" s="2215" t="s">
        <v>1</v>
      </c>
      <c r="E402" s="2215" t="s">
        <v>2</v>
      </c>
      <c r="F402" s="3384" t="s">
        <v>3</v>
      </c>
      <c r="G402" s="3384" t="s">
        <v>6</v>
      </c>
      <c r="H402" s="2215" t="s">
        <v>12001</v>
      </c>
      <c r="I402" s="2215" t="s">
        <v>12002</v>
      </c>
      <c r="J402" s="3463" t="s">
        <v>14</v>
      </c>
      <c r="K402" s="3385" t="s">
        <v>1274</v>
      </c>
      <c r="L402" s="3386" t="s">
        <v>2059</v>
      </c>
      <c r="M402" s="3386"/>
      <c r="N402" s="3386"/>
      <c r="O402" s="3856"/>
      <c r="P402" s="3856"/>
      <c r="Q402" s="3215" t="s">
        <v>11</v>
      </c>
      <c r="R402" s="2013"/>
      <c r="S402" s="22"/>
      <c r="T402" s="1623"/>
    </row>
    <row r="403" spans="1:20">
      <c r="C403" s="2216" t="s">
        <v>1221</v>
      </c>
      <c r="D403" s="2216" t="s">
        <v>10215</v>
      </c>
      <c r="E403" s="2216" t="s">
        <v>10216</v>
      </c>
      <c r="F403" s="2217">
        <v>0</v>
      </c>
      <c r="G403" s="2217">
        <v>0.62</v>
      </c>
      <c r="H403" s="2217">
        <v>0.62</v>
      </c>
      <c r="I403" s="2217">
        <v>1.24</v>
      </c>
      <c r="J403" s="3391">
        <v>42933</v>
      </c>
      <c r="K403" s="2218">
        <v>42905</v>
      </c>
      <c r="L403" s="2218">
        <v>42905</v>
      </c>
      <c r="M403" s="2218"/>
      <c r="N403" s="2218"/>
      <c r="O403" s="3853"/>
      <c r="P403" s="3853"/>
      <c r="Q403" s="3291"/>
      <c r="R403" s="2013"/>
      <c r="S403" s="22"/>
      <c r="T403" s="1623"/>
    </row>
    <row r="404" spans="1:20">
      <c r="C404" s="2216" t="s">
        <v>1221</v>
      </c>
      <c r="D404" s="2216" t="s">
        <v>6527</v>
      </c>
      <c r="E404" s="2216" t="s">
        <v>10217</v>
      </c>
      <c r="F404" s="2217">
        <v>0</v>
      </c>
      <c r="G404" s="2217">
        <v>0.4</v>
      </c>
      <c r="H404" s="2217">
        <v>0.4</v>
      </c>
      <c r="I404" s="2217">
        <v>0.8</v>
      </c>
      <c r="J404" s="3391">
        <v>42933</v>
      </c>
      <c r="K404" s="2218">
        <v>42906</v>
      </c>
      <c r="L404" s="2218">
        <v>42906</v>
      </c>
      <c r="M404" s="2218"/>
      <c r="N404" s="2218"/>
      <c r="O404" s="3853"/>
      <c r="P404" s="3853"/>
      <c r="Q404" s="3291"/>
      <c r="R404" s="2013"/>
      <c r="S404" s="22"/>
      <c r="T404" s="1623"/>
    </row>
    <row r="405" spans="1:20">
      <c r="C405" s="2216" t="s">
        <v>1221</v>
      </c>
      <c r="D405" s="2216" t="s">
        <v>7695</v>
      </c>
      <c r="E405" s="2216" t="s">
        <v>10218</v>
      </c>
      <c r="F405" s="2217">
        <v>0</v>
      </c>
      <c r="G405" s="2217">
        <v>0.28999999999999998</v>
      </c>
      <c r="H405" s="2217">
        <v>0.28999999999999998</v>
      </c>
      <c r="I405" s="2217">
        <v>0.57999999999999996</v>
      </c>
      <c r="J405" s="3391">
        <v>42933</v>
      </c>
      <c r="K405" s="2218">
        <v>42907</v>
      </c>
      <c r="L405" s="2218">
        <v>42907</v>
      </c>
      <c r="M405" s="2218"/>
      <c r="N405" s="2218"/>
      <c r="O405" s="3853"/>
      <c r="P405" s="3853"/>
      <c r="Q405" s="3291"/>
      <c r="R405" s="2013"/>
      <c r="S405" s="22"/>
      <c r="T405" s="1623"/>
    </row>
    <row r="406" spans="1:20" s="362" customFormat="1">
      <c r="A406" s="532"/>
      <c r="C406" s="2216" t="s">
        <v>1221</v>
      </c>
      <c r="D406" s="2216" t="s">
        <v>7172</v>
      </c>
      <c r="E406" s="2216" t="s">
        <v>10219</v>
      </c>
      <c r="F406" s="2217">
        <v>0</v>
      </c>
      <c r="G406" s="2217">
        <v>0.35</v>
      </c>
      <c r="H406" s="2217">
        <v>0.35</v>
      </c>
      <c r="I406" s="2217">
        <v>0.7</v>
      </c>
      <c r="J406" s="3391">
        <v>42933</v>
      </c>
      <c r="K406" s="2218">
        <v>42908</v>
      </c>
      <c r="L406" s="2218">
        <v>42908</v>
      </c>
      <c r="M406" s="2218"/>
      <c r="N406" s="2218"/>
      <c r="O406" s="3853"/>
      <c r="P406" s="3853"/>
      <c r="Q406" s="3291"/>
      <c r="R406" s="2014"/>
      <c r="S406" s="1622"/>
      <c r="T406" s="1622"/>
    </row>
    <row r="407" spans="1:20" ht="60">
      <c r="C407" s="2216" t="s">
        <v>1221</v>
      </c>
      <c r="D407" s="2216" t="s">
        <v>1998</v>
      </c>
      <c r="E407" s="2216" t="s">
        <v>2008</v>
      </c>
      <c r="F407" s="2217">
        <v>8.92</v>
      </c>
      <c r="G407" s="2217">
        <v>5.38</v>
      </c>
      <c r="H407" s="2217">
        <v>3.54</v>
      </c>
      <c r="I407" s="2217">
        <v>7.08</v>
      </c>
      <c r="J407" s="3391">
        <v>42933</v>
      </c>
      <c r="K407" s="2218">
        <v>42912</v>
      </c>
      <c r="L407" s="2218">
        <v>42970</v>
      </c>
      <c r="M407" s="2218"/>
      <c r="N407" s="2218"/>
      <c r="O407" s="3853"/>
      <c r="P407" s="3853"/>
      <c r="Q407" s="3214" t="s">
        <v>12401</v>
      </c>
      <c r="R407" s="2013"/>
      <c r="S407" s="22"/>
      <c r="T407" s="1623"/>
    </row>
    <row r="408" spans="1:20" ht="30">
      <c r="C408" s="2216" t="s">
        <v>1221</v>
      </c>
      <c r="D408" s="2216" t="s">
        <v>10220</v>
      </c>
      <c r="E408" s="2216" t="s">
        <v>10221</v>
      </c>
      <c r="F408" s="2217">
        <v>0</v>
      </c>
      <c r="G408" s="2217">
        <v>2.59</v>
      </c>
      <c r="H408" s="2217">
        <v>2.59</v>
      </c>
      <c r="I408" s="2217">
        <v>5.18</v>
      </c>
      <c r="J408" s="3391">
        <v>42933</v>
      </c>
      <c r="K408" s="2218">
        <v>42913</v>
      </c>
      <c r="L408" s="2218">
        <v>42961</v>
      </c>
      <c r="M408" s="2218"/>
      <c r="N408" s="2218"/>
      <c r="O408" s="3853"/>
      <c r="P408" s="3853"/>
      <c r="Q408" s="3214" t="s">
        <v>12402</v>
      </c>
      <c r="R408" s="2013"/>
      <c r="S408" s="22"/>
      <c r="T408" s="1623"/>
    </row>
    <row r="409" spans="1:20">
      <c r="C409" s="2216" t="s">
        <v>1221</v>
      </c>
      <c r="D409" s="2216" t="s">
        <v>1183</v>
      </c>
      <c r="E409" s="2216" t="s">
        <v>10223</v>
      </c>
      <c r="F409" s="2217">
        <v>0</v>
      </c>
      <c r="G409" s="2217">
        <v>1</v>
      </c>
      <c r="H409" s="2217">
        <v>1</v>
      </c>
      <c r="I409" s="2217">
        <v>2</v>
      </c>
      <c r="J409" s="3391">
        <v>42933</v>
      </c>
      <c r="K409" s="2218">
        <v>42912</v>
      </c>
      <c r="L409" s="2218">
        <v>42912</v>
      </c>
      <c r="M409" s="2218"/>
      <c r="N409" s="2218"/>
      <c r="O409" s="3853"/>
      <c r="P409" s="3853"/>
      <c r="Q409" s="3291"/>
      <c r="R409" s="2013"/>
      <c r="S409" s="22"/>
      <c r="T409" s="1623"/>
    </row>
    <row r="410" spans="1:20">
      <c r="C410" s="2216" t="s">
        <v>1221</v>
      </c>
      <c r="D410" s="2216" t="s">
        <v>51</v>
      </c>
      <c r="E410" s="2216" t="s">
        <v>10231</v>
      </c>
      <c r="F410" s="2217">
        <v>0.19</v>
      </c>
      <c r="G410" s="2217">
        <v>0.47</v>
      </c>
      <c r="H410" s="2217">
        <v>0.47</v>
      </c>
      <c r="I410" s="2217">
        <v>0.94</v>
      </c>
      <c r="J410" s="3391">
        <v>42933</v>
      </c>
      <c r="K410" s="3387">
        <v>42963</v>
      </c>
      <c r="L410" s="2218">
        <v>42963</v>
      </c>
      <c r="M410" s="2218"/>
      <c r="N410" s="2218"/>
      <c r="O410" s="3853"/>
      <c r="P410" s="3853"/>
      <c r="Q410" s="3291"/>
      <c r="R410" s="2013"/>
      <c r="S410" s="22"/>
      <c r="T410" s="1623"/>
    </row>
    <row r="411" spans="1:20">
      <c r="C411" s="2216" t="s">
        <v>1221</v>
      </c>
      <c r="D411" s="2216" t="s">
        <v>276</v>
      </c>
      <c r="E411" s="2216" t="s">
        <v>10236</v>
      </c>
      <c r="F411" s="2217">
        <v>0</v>
      </c>
      <c r="G411" s="2217">
        <v>0.1</v>
      </c>
      <c r="H411" s="2217">
        <v>0.1</v>
      </c>
      <c r="I411" s="2217">
        <v>0.2</v>
      </c>
      <c r="J411" s="3391">
        <v>42933</v>
      </c>
      <c r="K411" s="3387">
        <v>42963</v>
      </c>
      <c r="L411" s="2218">
        <v>42963</v>
      </c>
      <c r="M411" s="2218"/>
      <c r="N411" s="2218"/>
      <c r="O411" s="3853"/>
      <c r="P411" s="3853"/>
      <c r="Q411" s="3214" t="s">
        <v>12403</v>
      </c>
      <c r="R411" s="1624"/>
      <c r="S411" s="22"/>
      <c r="T411" s="1623"/>
    </row>
    <row r="412" spans="1:20">
      <c r="C412" s="2216" t="s">
        <v>1221</v>
      </c>
      <c r="D412" s="2216" t="s">
        <v>266</v>
      </c>
      <c r="E412" s="2216" t="s">
        <v>10241</v>
      </c>
      <c r="F412" s="2217">
        <v>0</v>
      </c>
      <c r="G412" s="2217">
        <v>1.01</v>
      </c>
      <c r="H412" s="2217">
        <v>1.01</v>
      </c>
      <c r="I412" s="2217">
        <v>2.02</v>
      </c>
      <c r="J412" s="3391">
        <v>42933</v>
      </c>
      <c r="K412" s="3387">
        <v>42968</v>
      </c>
      <c r="L412" s="2218">
        <v>42968</v>
      </c>
      <c r="M412" s="2218"/>
      <c r="N412" s="2218"/>
      <c r="O412" s="3853"/>
      <c r="P412" s="3853"/>
      <c r="Q412" s="3291"/>
      <c r="R412" s="1624"/>
      <c r="S412" s="22"/>
      <c r="T412" s="1623"/>
    </row>
    <row r="413" spans="1:20">
      <c r="C413" s="2216" t="s">
        <v>1221</v>
      </c>
      <c r="D413" s="2216" t="s">
        <v>374</v>
      </c>
      <c r="E413" s="2216" t="s">
        <v>11383</v>
      </c>
      <c r="F413" s="2217">
        <v>0</v>
      </c>
      <c r="G413" s="2217">
        <v>0.12</v>
      </c>
      <c r="H413" s="2217">
        <v>0.12</v>
      </c>
      <c r="I413" s="2217">
        <v>0.24</v>
      </c>
      <c r="J413" s="3391">
        <v>42933</v>
      </c>
      <c r="K413" s="3387">
        <v>42965</v>
      </c>
      <c r="L413" s="2218">
        <v>42965</v>
      </c>
      <c r="M413" s="2218"/>
      <c r="N413" s="2218"/>
      <c r="O413" s="3853"/>
      <c r="P413" s="3853"/>
      <c r="Q413" s="3291"/>
      <c r="R413" s="1624"/>
      <c r="S413" s="584"/>
      <c r="T413" s="695"/>
    </row>
    <row r="414" spans="1:20">
      <c r="C414" s="2216" t="s">
        <v>1221</v>
      </c>
      <c r="D414" s="2216" t="s">
        <v>3889</v>
      </c>
      <c r="E414" s="2216" t="s">
        <v>11384</v>
      </c>
      <c r="F414" s="2217">
        <v>0.28999999999999998</v>
      </c>
      <c r="G414" s="2217">
        <v>0</v>
      </c>
      <c r="H414" s="2217">
        <v>0.28999999999999998</v>
      </c>
      <c r="I414" s="2217">
        <v>0.57999999999999996</v>
      </c>
      <c r="J414" s="3391">
        <v>42933</v>
      </c>
      <c r="K414" s="3387">
        <v>42965</v>
      </c>
      <c r="L414" s="2218">
        <v>42965</v>
      </c>
      <c r="M414" s="2218"/>
      <c r="N414" s="2218"/>
      <c r="O414" s="3853"/>
      <c r="P414" s="3853"/>
      <c r="Q414" s="3291"/>
      <c r="R414" s="1624"/>
      <c r="S414" s="22"/>
      <c r="T414" s="1623"/>
    </row>
    <row r="415" spans="1:20">
      <c r="C415" s="2199"/>
      <c r="D415" s="2199"/>
      <c r="E415" s="2199"/>
      <c r="F415" s="2815"/>
      <c r="G415" s="2815"/>
      <c r="H415" s="2815"/>
      <c r="I415" s="3389">
        <v>21.559999999999995</v>
      </c>
      <c r="J415" s="3393"/>
      <c r="K415" s="2199"/>
      <c r="L415" s="3290"/>
      <c r="M415" s="3290"/>
      <c r="N415" s="3290"/>
      <c r="O415" s="3852"/>
      <c r="P415" s="3852"/>
      <c r="Q415" s="3291"/>
      <c r="R415" s="1624"/>
      <c r="S415" s="22"/>
      <c r="T415" s="1623"/>
    </row>
    <row r="416" spans="1:20">
      <c r="C416" s="2216" t="s">
        <v>1221</v>
      </c>
      <c r="D416" s="2216" t="s">
        <v>199</v>
      </c>
      <c r="E416" s="2216" t="s">
        <v>10242</v>
      </c>
      <c r="F416" s="2217">
        <v>11.24</v>
      </c>
      <c r="G416" s="2217">
        <v>20.07</v>
      </c>
      <c r="H416" s="2217">
        <v>8.83</v>
      </c>
      <c r="I416" s="2217">
        <v>17.66</v>
      </c>
      <c r="J416" s="3391">
        <v>42964</v>
      </c>
      <c r="K416" s="3387">
        <v>42971</v>
      </c>
      <c r="L416" s="2218">
        <v>42983</v>
      </c>
      <c r="M416" s="2218"/>
      <c r="N416" s="2218"/>
      <c r="O416" s="3853"/>
      <c r="P416" s="3853"/>
      <c r="Q416" s="3291"/>
      <c r="R416" s="1624"/>
      <c r="S416" s="22"/>
      <c r="T416" s="1623"/>
    </row>
    <row r="417" spans="3:20">
      <c r="C417" s="2216" t="s">
        <v>1221</v>
      </c>
      <c r="D417" s="2216" t="s">
        <v>10244</v>
      </c>
      <c r="E417" s="2216" t="s">
        <v>10245</v>
      </c>
      <c r="F417" s="2217">
        <v>0</v>
      </c>
      <c r="G417" s="2217">
        <v>0.47</v>
      </c>
      <c r="H417" s="2217">
        <v>0.47</v>
      </c>
      <c r="I417" s="2217">
        <v>0.94</v>
      </c>
      <c r="J417" s="3391">
        <v>42964</v>
      </c>
      <c r="K417" s="3387">
        <v>42970</v>
      </c>
      <c r="L417" s="2218">
        <v>42970</v>
      </c>
      <c r="M417" s="2218"/>
      <c r="N417" s="2218"/>
      <c r="O417" s="3853"/>
      <c r="P417" s="3853"/>
      <c r="Q417" s="3291"/>
      <c r="R417" s="1624"/>
      <c r="S417" s="22"/>
      <c r="T417" s="1623"/>
    </row>
    <row r="418" spans="3:20">
      <c r="C418" s="2216" t="s">
        <v>1221</v>
      </c>
      <c r="D418" s="2216" t="s">
        <v>6552</v>
      </c>
      <c r="E418" s="2216" t="s">
        <v>10247</v>
      </c>
      <c r="F418" s="2217">
        <v>0</v>
      </c>
      <c r="G418" s="2217">
        <v>0.33</v>
      </c>
      <c r="H418" s="2217">
        <v>0.33</v>
      </c>
      <c r="I418" s="2217">
        <v>0.66</v>
      </c>
      <c r="J418" s="3391">
        <v>42964</v>
      </c>
      <c r="K418" s="3387">
        <v>42969</v>
      </c>
      <c r="L418" s="2218">
        <v>42969</v>
      </c>
      <c r="M418" s="2218"/>
      <c r="N418" s="2218"/>
      <c r="O418" s="3853"/>
      <c r="P418" s="3853"/>
      <c r="Q418" s="3291"/>
      <c r="R418" s="1624"/>
      <c r="S418" s="22"/>
      <c r="T418" s="1623"/>
    </row>
    <row r="419" spans="3:20">
      <c r="C419" s="2216" t="s">
        <v>1221</v>
      </c>
      <c r="D419" s="2216" t="s">
        <v>10248</v>
      </c>
      <c r="E419" s="2216" t="s">
        <v>10249</v>
      </c>
      <c r="F419" s="2217">
        <v>0</v>
      </c>
      <c r="G419" s="2217">
        <v>0.23</v>
      </c>
      <c r="H419" s="2217">
        <v>0.23</v>
      </c>
      <c r="I419" s="2217">
        <v>0.46</v>
      </c>
      <c r="J419" s="3391">
        <v>42964</v>
      </c>
      <c r="K419" s="3387">
        <v>42969</v>
      </c>
      <c r="L419" s="2218">
        <v>42969</v>
      </c>
      <c r="M419" s="2218"/>
      <c r="N419" s="2218"/>
      <c r="O419" s="3853"/>
      <c r="P419" s="3853"/>
      <c r="Q419" s="3291"/>
      <c r="R419" s="1624"/>
      <c r="S419" s="22"/>
      <c r="T419" s="1623"/>
    </row>
    <row r="420" spans="3:20">
      <c r="C420" s="2216" t="s">
        <v>1221</v>
      </c>
      <c r="D420" s="2216" t="s">
        <v>7693</v>
      </c>
      <c r="E420" s="2216" t="s">
        <v>10250</v>
      </c>
      <c r="F420" s="2217">
        <v>0</v>
      </c>
      <c r="G420" s="2217">
        <v>0.08</v>
      </c>
      <c r="H420" s="2217">
        <v>0.08</v>
      </c>
      <c r="I420" s="2217">
        <v>0.16</v>
      </c>
      <c r="J420" s="3391">
        <v>42964</v>
      </c>
      <c r="K420" s="3387">
        <v>42970</v>
      </c>
      <c r="L420" s="2218">
        <v>42970</v>
      </c>
      <c r="M420" s="2218"/>
      <c r="N420" s="2218"/>
      <c r="O420" s="3853"/>
      <c r="P420" s="3853"/>
      <c r="Q420" s="3291"/>
      <c r="R420" s="1624"/>
      <c r="S420" s="22"/>
      <c r="T420" s="1623"/>
    </row>
    <row r="421" spans="3:20">
      <c r="C421" s="2216" t="s">
        <v>1221</v>
      </c>
      <c r="D421" s="2216" t="s">
        <v>431</v>
      </c>
      <c r="E421" s="2216" t="s">
        <v>10251</v>
      </c>
      <c r="F421" s="2217">
        <v>0</v>
      </c>
      <c r="G421" s="2217">
        <v>0.11</v>
      </c>
      <c r="H421" s="2217">
        <v>0.11</v>
      </c>
      <c r="I421" s="2217">
        <v>0.22</v>
      </c>
      <c r="J421" s="3391">
        <v>42964</v>
      </c>
      <c r="K421" s="3387">
        <v>42971</v>
      </c>
      <c r="L421" s="2218">
        <v>42971</v>
      </c>
      <c r="M421" s="2218"/>
      <c r="N421" s="2218"/>
      <c r="O421" s="3853"/>
      <c r="P421" s="3853"/>
      <c r="Q421" s="3291"/>
      <c r="R421" s="1624"/>
      <c r="S421" s="22"/>
      <c r="T421" s="1623"/>
    </row>
    <row r="422" spans="3:20">
      <c r="C422" s="2216" t="s">
        <v>1221</v>
      </c>
      <c r="D422" s="2216" t="s">
        <v>615</v>
      </c>
      <c r="E422" s="2216" t="s">
        <v>10251</v>
      </c>
      <c r="F422" s="2217">
        <v>0</v>
      </c>
      <c r="G422" s="2217">
        <v>0.11</v>
      </c>
      <c r="H422" s="2217">
        <v>0.11</v>
      </c>
      <c r="I422" s="2217">
        <v>0.22</v>
      </c>
      <c r="J422" s="3391">
        <v>42964</v>
      </c>
      <c r="K422" s="3387">
        <v>42971</v>
      </c>
      <c r="L422" s="2218">
        <v>42971</v>
      </c>
      <c r="M422" s="2218"/>
      <c r="N422" s="2218"/>
      <c r="O422" s="3853"/>
      <c r="P422" s="3853"/>
      <c r="Q422" s="3291"/>
      <c r="R422" s="1624"/>
      <c r="S422" s="22"/>
      <c r="T422" s="1623"/>
    </row>
    <row r="423" spans="3:20">
      <c r="C423" s="2199"/>
      <c r="D423" s="2199"/>
      <c r="E423" s="2199"/>
      <c r="F423" s="2815"/>
      <c r="G423" s="2815"/>
      <c r="H423" s="2815"/>
      <c r="I423" s="3389">
        <f>SUM(I416:I422)</f>
        <v>20.32</v>
      </c>
      <c r="J423" s="3393"/>
      <c r="K423" s="2199"/>
      <c r="L423" s="3290"/>
      <c r="M423" s="3290"/>
      <c r="N423" s="3290"/>
      <c r="O423" s="3852"/>
      <c r="P423" s="3852"/>
      <c r="Q423" s="3291"/>
      <c r="R423" s="1624"/>
      <c r="S423" s="22"/>
      <c r="T423" s="1623"/>
    </row>
    <row r="424" spans="3:20">
      <c r="C424" s="2216" t="s">
        <v>1221</v>
      </c>
      <c r="D424" s="2216" t="s">
        <v>10252</v>
      </c>
      <c r="E424" s="2216" t="s">
        <v>1712</v>
      </c>
      <c r="F424" s="2217">
        <v>0</v>
      </c>
      <c r="G424" s="2217">
        <v>0.22</v>
      </c>
      <c r="H424" s="2217">
        <v>0.22</v>
      </c>
      <c r="I424" s="2217">
        <v>0.44</v>
      </c>
      <c r="J424" s="3391">
        <v>42995</v>
      </c>
      <c r="K424" s="3387">
        <v>42971</v>
      </c>
      <c r="L424" s="2218">
        <v>42971</v>
      </c>
      <c r="M424" s="2218"/>
      <c r="N424" s="2218"/>
      <c r="O424" s="3853"/>
      <c r="P424" s="3853"/>
      <c r="Q424" s="3291"/>
      <c r="R424" s="1624"/>
      <c r="S424" s="22"/>
      <c r="T424" s="1623"/>
    </row>
    <row r="425" spans="3:20">
      <c r="C425" s="2216" t="s">
        <v>1221</v>
      </c>
      <c r="D425" s="2216" t="s">
        <v>1721</v>
      </c>
      <c r="E425" s="2216" t="s">
        <v>10253</v>
      </c>
      <c r="F425" s="2217">
        <v>7.0000000000000007E-2</v>
      </c>
      <c r="G425" s="2217">
        <v>0.21</v>
      </c>
      <c r="H425" s="2217">
        <v>0.21</v>
      </c>
      <c r="I425" s="2217">
        <v>0.42</v>
      </c>
      <c r="J425" s="3391">
        <v>42995</v>
      </c>
      <c r="K425" s="3387">
        <v>42971</v>
      </c>
      <c r="L425" s="2218">
        <v>42971</v>
      </c>
      <c r="M425" s="2218"/>
      <c r="N425" s="2218"/>
      <c r="O425" s="3853"/>
      <c r="P425" s="3853"/>
      <c r="Q425" s="3214" t="s">
        <v>12403</v>
      </c>
      <c r="R425" s="1624"/>
      <c r="S425" s="22"/>
      <c r="T425" s="1623"/>
    </row>
    <row r="426" spans="3:20">
      <c r="C426" s="2216" t="s">
        <v>1221</v>
      </c>
      <c r="D426" s="2216" t="s">
        <v>527</v>
      </c>
      <c r="E426" s="2216" t="s">
        <v>10255</v>
      </c>
      <c r="F426" s="2217">
        <v>0</v>
      </c>
      <c r="G426" s="2217">
        <v>0.06</v>
      </c>
      <c r="H426" s="2217">
        <v>0.06</v>
      </c>
      <c r="I426" s="2217">
        <v>0.12</v>
      </c>
      <c r="J426" s="3391">
        <v>42995</v>
      </c>
      <c r="K426" s="3387">
        <v>42971</v>
      </c>
      <c r="L426" s="2218">
        <v>42971</v>
      </c>
      <c r="M426" s="2218"/>
      <c r="N426" s="2218"/>
      <c r="O426" s="3853"/>
      <c r="P426" s="3853"/>
      <c r="Q426" s="3214" t="s">
        <v>12403</v>
      </c>
      <c r="R426" s="1624"/>
      <c r="S426" s="22"/>
      <c r="T426" s="1623"/>
    </row>
    <row r="427" spans="3:20">
      <c r="C427" s="2216" t="s">
        <v>1221</v>
      </c>
      <c r="D427" s="2216" t="s">
        <v>2297</v>
      </c>
      <c r="E427" s="2216" t="s">
        <v>10254</v>
      </c>
      <c r="F427" s="2217">
        <v>0</v>
      </c>
      <c r="G427" s="2217">
        <v>0.05</v>
      </c>
      <c r="H427" s="2217">
        <v>0.05</v>
      </c>
      <c r="I427" s="2217">
        <v>0.1</v>
      </c>
      <c r="J427" s="3391">
        <v>42995</v>
      </c>
      <c r="K427" s="3387">
        <v>42971</v>
      </c>
      <c r="L427" s="2218">
        <v>42971</v>
      </c>
      <c r="M427" s="2218"/>
      <c r="N427" s="2218"/>
      <c r="O427" s="3853"/>
      <c r="P427" s="3853"/>
      <c r="Q427" s="3214" t="s">
        <v>12403</v>
      </c>
      <c r="R427" s="1624"/>
      <c r="S427" s="22"/>
      <c r="T427" s="1623"/>
    </row>
    <row r="428" spans="3:20">
      <c r="C428" s="2216" t="s">
        <v>1221</v>
      </c>
      <c r="D428" s="2216" t="s">
        <v>526</v>
      </c>
      <c r="E428" s="2216" t="s">
        <v>10256</v>
      </c>
      <c r="F428" s="2217">
        <v>0</v>
      </c>
      <c r="G428" s="2217">
        <v>0.17</v>
      </c>
      <c r="H428" s="2217">
        <v>0.17</v>
      </c>
      <c r="I428" s="2217">
        <v>0.34</v>
      </c>
      <c r="J428" s="3391">
        <v>42995</v>
      </c>
      <c r="K428" s="3387">
        <v>42971</v>
      </c>
      <c r="L428" s="2218">
        <v>42971</v>
      </c>
      <c r="M428" s="2218"/>
      <c r="N428" s="2218"/>
      <c r="O428" s="3853"/>
      <c r="P428" s="3853"/>
      <c r="Q428" s="3214" t="s">
        <v>12403</v>
      </c>
      <c r="R428" s="1624"/>
      <c r="S428" s="22"/>
      <c r="T428" s="1623"/>
    </row>
    <row r="429" spans="3:20">
      <c r="C429" s="2216" t="s">
        <v>1221</v>
      </c>
      <c r="D429" s="2216" t="s">
        <v>2657</v>
      </c>
      <c r="E429" s="2216" t="s">
        <v>10246</v>
      </c>
      <c r="F429" s="2217">
        <v>0</v>
      </c>
      <c r="G429" s="2217">
        <v>0.9</v>
      </c>
      <c r="H429" s="2217">
        <v>0.9</v>
      </c>
      <c r="I429" s="2217">
        <v>1.8</v>
      </c>
      <c r="J429" s="3391">
        <v>42995</v>
      </c>
      <c r="K429" s="3387">
        <v>42971</v>
      </c>
      <c r="L429" s="2218">
        <v>42971</v>
      </c>
      <c r="M429" s="2218"/>
      <c r="N429" s="2218"/>
      <c r="O429" s="3853"/>
      <c r="P429" s="3853"/>
      <c r="Q429" s="3214" t="s">
        <v>12403</v>
      </c>
      <c r="R429" s="1624"/>
      <c r="S429" s="22"/>
      <c r="T429" s="1623"/>
    </row>
    <row r="430" spans="3:20">
      <c r="C430" s="2216" t="s">
        <v>1221</v>
      </c>
      <c r="D430" s="2216" t="s">
        <v>10258</v>
      </c>
      <c r="E430" s="2216" t="s">
        <v>10257</v>
      </c>
      <c r="F430" s="2217">
        <v>0</v>
      </c>
      <c r="G430" s="2217">
        <v>0.02</v>
      </c>
      <c r="H430" s="2217">
        <v>0.02</v>
      </c>
      <c r="I430" s="2217">
        <v>0.04</v>
      </c>
      <c r="J430" s="3391">
        <v>42995</v>
      </c>
      <c r="K430" s="3387">
        <v>42971</v>
      </c>
      <c r="L430" s="2218">
        <v>42971</v>
      </c>
      <c r="M430" s="2218"/>
      <c r="N430" s="2218"/>
      <c r="O430" s="3853"/>
      <c r="P430" s="3853"/>
      <c r="Q430" s="3214" t="s">
        <v>12403</v>
      </c>
      <c r="R430" s="1624"/>
      <c r="S430" s="22"/>
      <c r="T430" s="1623"/>
    </row>
    <row r="431" spans="3:20">
      <c r="C431" s="2216" t="s">
        <v>1221</v>
      </c>
      <c r="D431" s="2216" t="s">
        <v>921</v>
      </c>
      <c r="E431" s="2216" t="s">
        <v>10259</v>
      </c>
      <c r="F431" s="2217">
        <v>0</v>
      </c>
      <c r="G431" s="2217">
        <v>0.15</v>
      </c>
      <c r="H431" s="2217">
        <v>0.15</v>
      </c>
      <c r="I431" s="2217">
        <v>0.3</v>
      </c>
      <c r="J431" s="3391">
        <v>42995</v>
      </c>
      <c r="K431" s="3387">
        <v>42971</v>
      </c>
      <c r="L431" s="2218">
        <v>42971</v>
      </c>
      <c r="M431" s="2218"/>
      <c r="N431" s="2218"/>
      <c r="O431" s="3853"/>
      <c r="P431" s="3853"/>
      <c r="Q431" s="3291"/>
      <c r="R431" s="1624"/>
      <c r="S431" s="22"/>
      <c r="T431" s="1623"/>
    </row>
    <row r="432" spans="3:20">
      <c r="C432" s="2216" t="s">
        <v>1221</v>
      </c>
      <c r="D432" s="2216" t="s">
        <v>187</v>
      </c>
      <c r="E432" s="2216" t="s">
        <v>10260</v>
      </c>
      <c r="F432" s="2217">
        <v>0</v>
      </c>
      <c r="G432" s="2217">
        <v>0.14000000000000001</v>
      </c>
      <c r="H432" s="2217">
        <v>0.14000000000000001</v>
      </c>
      <c r="I432" s="2217">
        <v>0.28000000000000003</v>
      </c>
      <c r="J432" s="3391">
        <v>42995</v>
      </c>
      <c r="K432" s="3387">
        <v>42971</v>
      </c>
      <c r="L432" s="2218">
        <v>42971</v>
      </c>
      <c r="M432" s="2218"/>
      <c r="N432" s="2218"/>
      <c r="O432" s="3853"/>
      <c r="P432" s="3853"/>
      <c r="Q432" s="3291"/>
      <c r="R432" s="1624"/>
      <c r="S432" s="22"/>
      <c r="T432" s="1623"/>
    </row>
    <row r="433" spans="3:20">
      <c r="C433" s="2216" t="s">
        <v>1221</v>
      </c>
      <c r="D433" s="2216" t="s">
        <v>270</v>
      </c>
      <c r="E433" s="2216" t="s">
        <v>10261</v>
      </c>
      <c r="F433" s="2217">
        <v>0</v>
      </c>
      <c r="G433" s="2217">
        <v>0.15</v>
      </c>
      <c r="H433" s="2217">
        <v>0.15</v>
      </c>
      <c r="I433" s="2217">
        <v>0.3</v>
      </c>
      <c r="J433" s="3391">
        <v>42995</v>
      </c>
      <c r="K433" s="3387">
        <v>43018</v>
      </c>
      <c r="L433" s="2218">
        <v>43018</v>
      </c>
      <c r="M433" s="2218"/>
      <c r="N433" s="2218"/>
      <c r="O433" s="3853"/>
      <c r="P433" s="3853"/>
      <c r="Q433" s="3291"/>
      <c r="R433" s="1624"/>
      <c r="S433" s="22"/>
      <c r="T433" s="1623"/>
    </row>
    <row r="434" spans="3:20">
      <c r="C434" s="2216" t="s">
        <v>1221</v>
      </c>
      <c r="D434" s="2216" t="s">
        <v>2943</v>
      </c>
      <c r="E434" s="2216" t="s">
        <v>10262</v>
      </c>
      <c r="F434" s="2217">
        <v>0</v>
      </c>
      <c r="G434" s="2217">
        <v>0.19</v>
      </c>
      <c r="H434" s="2217">
        <v>0.19</v>
      </c>
      <c r="I434" s="2217">
        <v>0.38</v>
      </c>
      <c r="J434" s="3391">
        <v>42995</v>
      </c>
      <c r="K434" s="3387">
        <v>43018</v>
      </c>
      <c r="L434" s="2218">
        <v>43018</v>
      </c>
      <c r="M434" s="2218"/>
      <c r="N434" s="2218"/>
      <c r="O434" s="3853"/>
      <c r="P434" s="3853"/>
      <c r="Q434" s="3214" t="s">
        <v>12403</v>
      </c>
      <c r="R434" s="1624"/>
      <c r="S434" s="22"/>
      <c r="T434" s="1623"/>
    </row>
    <row r="435" spans="3:20" ht="45">
      <c r="C435" s="2216" t="s">
        <v>1221</v>
      </c>
      <c r="D435" s="2216" t="s">
        <v>176</v>
      </c>
      <c r="E435" s="2216" t="s">
        <v>10264</v>
      </c>
      <c r="F435" s="2217">
        <v>0</v>
      </c>
      <c r="G435" s="2217">
        <v>1.42</v>
      </c>
      <c r="H435" s="2217">
        <v>1.42</v>
      </c>
      <c r="I435" s="2217">
        <v>2.84</v>
      </c>
      <c r="J435" s="3391">
        <v>42995</v>
      </c>
      <c r="K435" s="3387">
        <v>42984</v>
      </c>
      <c r="L435" s="2218">
        <v>43017</v>
      </c>
      <c r="M435" s="2218"/>
      <c r="N435" s="2218"/>
      <c r="O435" s="3853"/>
      <c r="P435" s="3853"/>
      <c r="Q435" s="3214" t="s">
        <v>12463</v>
      </c>
      <c r="R435" s="1624"/>
      <c r="S435" s="22"/>
      <c r="T435" s="1623"/>
    </row>
    <row r="436" spans="3:20">
      <c r="C436" s="2216" t="s">
        <v>1221</v>
      </c>
      <c r="D436" s="2216" t="s">
        <v>1215</v>
      </c>
      <c r="E436" s="2216" t="s">
        <v>10264</v>
      </c>
      <c r="F436" s="2217">
        <v>12.59</v>
      </c>
      <c r="G436" s="2217">
        <v>14.8</v>
      </c>
      <c r="H436" s="2217">
        <v>2.12</v>
      </c>
      <c r="I436" s="2217">
        <v>4.24</v>
      </c>
      <c r="J436" s="3391">
        <v>42995</v>
      </c>
      <c r="K436" s="3387">
        <v>43012</v>
      </c>
      <c r="L436" s="2218">
        <v>43017</v>
      </c>
      <c r="M436" s="2218"/>
      <c r="N436" s="2218"/>
      <c r="O436" s="3853"/>
      <c r="P436" s="3853"/>
      <c r="Q436" s="3291"/>
      <c r="R436" s="1624"/>
      <c r="S436" s="22"/>
      <c r="T436" s="1623"/>
    </row>
    <row r="437" spans="3:20">
      <c r="C437" s="2216" t="s">
        <v>1221</v>
      </c>
      <c r="D437" s="2216" t="s">
        <v>12003</v>
      </c>
      <c r="E437" s="2216" t="s">
        <v>10263</v>
      </c>
      <c r="F437" s="2217">
        <v>2.3199999999999998</v>
      </c>
      <c r="G437" s="2217">
        <v>3.67</v>
      </c>
      <c r="H437" s="2217">
        <v>1.35</v>
      </c>
      <c r="I437" s="2217">
        <v>2.7</v>
      </c>
      <c r="J437" s="3391">
        <v>42995</v>
      </c>
      <c r="K437" s="3387">
        <v>43018</v>
      </c>
      <c r="L437" s="2218">
        <v>43019</v>
      </c>
      <c r="M437" s="2218"/>
      <c r="N437" s="2218"/>
      <c r="O437" s="3853"/>
      <c r="P437" s="3853"/>
      <c r="Q437" s="3291"/>
      <c r="R437" s="1624"/>
      <c r="S437" s="22"/>
      <c r="T437" s="1623"/>
    </row>
    <row r="438" spans="3:20">
      <c r="C438" s="2216" t="s">
        <v>1221</v>
      </c>
      <c r="D438" s="2216" t="s">
        <v>1153</v>
      </c>
      <c r="E438" s="2216" t="s">
        <v>10265</v>
      </c>
      <c r="F438" s="2217">
        <v>0</v>
      </c>
      <c r="G438" s="2217">
        <v>0.33</v>
      </c>
      <c r="H438" s="2217">
        <v>0.33</v>
      </c>
      <c r="I438" s="2217">
        <v>0.66</v>
      </c>
      <c r="J438" s="3391">
        <v>42995</v>
      </c>
      <c r="K438" s="3387">
        <v>43017</v>
      </c>
      <c r="L438" s="2218">
        <v>43017</v>
      </c>
      <c r="M438" s="2218"/>
      <c r="N438" s="2218"/>
      <c r="O438" s="3853"/>
      <c r="P438" s="3853"/>
      <c r="Q438" s="3291"/>
      <c r="R438" s="1624"/>
      <c r="S438" s="22"/>
      <c r="T438" s="1623"/>
    </row>
    <row r="439" spans="3:20">
      <c r="C439" s="2216" t="s">
        <v>1221</v>
      </c>
      <c r="D439" s="2216" t="s">
        <v>763</v>
      </c>
      <c r="E439" s="2216" t="s">
        <v>10226</v>
      </c>
      <c r="F439" s="2217">
        <v>0</v>
      </c>
      <c r="G439" s="2217">
        <v>5.13</v>
      </c>
      <c r="H439" s="2217">
        <v>5.13</v>
      </c>
      <c r="I439" s="2217">
        <v>10.26</v>
      </c>
      <c r="J439" s="3391">
        <v>42995</v>
      </c>
      <c r="K439" s="3387">
        <v>43020</v>
      </c>
      <c r="L439" s="2218">
        <v>43027</v>
      </c>
      <c r="M439" s="2218"/>
      <c r="N439" s="2218"/>
      <c r="O439" s="3853"/>
      <c r="P439" s="3853"/>
      <c r="Q439" s="3291"/>
      <c r="R439" s="1624"/>
      <c r="S439" s="22"/>
      <c r="T439" s="1623"/>
    </row>
    <row r="440" spans="3:20">
      <c r="C440" s="2199"/>
      <c r="D440" s="2199"/>
      <c r="E440" s="2199"/>
      <c r="F440" s="2815"/>
      <c r="G440" s="2815"/>
      <c r="H440" s="2815"/>
      <c r="I440" s="3389">
        <f>SUM(I424:I439)</f>
        <v>25.22</v>
      </c>
      <c r="J440" s="3393"/>
      <c r="K440" s="2199"/>
      <c r="L440" s="3290"/>
      <c r="M440" s="3290"/>
      <c r="N440" s="3290"/>
      <c r="O440" s="3852"/>
      <c r="P440" s="3852"/>
      <c r="Q440" s="3291"/>
      <c r="R440" s="1624"/>
      <c r="S440" s="22"/>
      <c r="T440" s="1623"/>
    </row>
    <row r="441" spans="3:20">
      <c r="C441" s="2216" t="s">
        <v>1221</v>
      </c>
      <c r="D441" s="2216" t="s">
        <v>778</v>
      </c>
      <c r="E441" s="2216" t="s">
        <v>10266</v>
      </c>
      <c r="F441" s="2217">
        <v>0</v>
      </c>
      <c r="G441" s="2217">
        <v>0.09</v>
      </c>
      <c r="H441" s="2217">
        <v>0.09</v>
      </c>
      <c r="I441" s="2217">
        <v>0.18</v>
      </c>
      <c r="J441" s="3391">
        <v>43025</v>
      </c>
      <c r="K441" s="3387">
        <v>43032</v>
      </c>
      <c r="L441" s="2218">
        <v>43032</v>
      </c>
      <c r="M441" s="2218"/>
      <c r="N441" s="2218"/>
      <c r="O441" s="3853"/>
      <c r="P441" s="3853"/>
      <c r="Q441" s="3291"/>
      <c r="R441" s="1624"/>
      <c r="S441" s="22"/>
      <c r="T441" s="1623"/>
    </row>
    <row r="442" spans="3:20">
      <c r="C442" s="2216" t="s">
        <v>1221</v>
      </c>
      <c r="D442" s="2216" t="s">
        <v>1943</v>
      </c>
      <c r="E442" s="2216" t="s">
        <v>10267</v>
      </c>
      <c r="F442" s="2217">
        <v>0</v>
      </c>
      <c r="G442" s="2217">
        <v>0.11</v>
      </c>
      <c r="H442" s="2217">
        <v>0.11</v>
      </c>
      <c r="I442" s="2217">
        <v>0.22</v>
      </c>
      <c r="J442" s="3391">
        <v>43025</v>
      </c>
      <c r="K442" s="3387">
        <v>43032</v>
      </c>
      <c r="L442" s="2218">
        <v>43032</v>
      </c>
      <c r="M442" s="2218"/>
      <c r="N442" s="2218"/>
      <c r="O442" s="3853"/>
      <c r="P442" s="3853"/>
      <c r="Q442" s="3291"/>
      <c r="R442" s="1624"/>
      <c r="S442" s="22"/>
      <c r="T442" s="1623"/>
    </row>
    <row r="443" spans="3:20">
      <c r="C443" s="2216" t="s">
        <v>1221</v>
      </c>
      <c r="D443" s="2216" t="s">
        <v>10268</v>
      </c>
      <c r="E443" s="2216" t="s">
        <v>10269</v>
      </c>
      <c r="F443" s="2217">
        <v>0</v>
      </c>
      <c r="G443" s="2217">
        <v>0.42</v>
      </c>
      <c r="H443" s="2217">
        <v>0.42</v>
      </c>
      <c r="I443" s="2217">
        <v>0.84</v>
      </c>
      <c r="J443" s="3391">
        <v>43025</v>
      </c>
      <c r="K443" s="3387">
        <v>43032</v>
      </c>
      <c r="L443" s="2218">
        <v>43032</v>
      </c>
      <c r="M443" s="2218"/>
      <c r="N443" s="2218"/>
      <c r="O443" s="3853"/>
      <c r="P443" s="3853"/>
      <c r="Q443" s="3214" t="s">
        <v>12945</v>
      </c>
      <c r="R443" s="1624"/>
      <c r="S443" s="22"/>
      <c r="T443" s="1623"/>
    </row>
    <row r="444" spans="3:20">
      <c r="C444" s="2216" t="s">
        <v>1221</v>
      </c>
      <c r="D444" s="2216" t="s">
        <v>4982</v>
      </c>
      <c r="E444" s="2216" t="s">
        <v>10270</v>
      </c>
      <c r="F444" s="2217">
        <v>0</v>
      </c>
      <c r="G444" s="2217">
        <v>0.28000000000000003</v>
      </c>
      <c r="H444" s="2217">
        <v>0.28000000000000003</v>
      </c>
      <c r="I444" s="2217">
        <v>0.56000000000000005</v>
      </c>
      <c r="J444" s="3391">
        <v>43025</v>
      </c>
      <c r="K444" s="3387">
        <v>43032</v>
      </c>
      <c r="L444" s="2218">
        <v>43032</v>
      </c>
      <c r="M444" s="2218"/>
      <c r="N444" s="2218"/>
      <c r="O444" s="3853"/>
      <c r="P444" s="3853"/>
      <c r="Q444" s="3291"/>
      <c r="R444" s="1624"/>
      <c r="S444" s="22"/>
      <c r="T444" s="1623"/>
    </row>
    <row r="445" spans="3:20">
      <c r="C445" s="2216" t="s">
        <v>1221</v>
      </c>
      <c r="D445" s="2216" t="s">
        <v>10271</v>
      </c>
      <c r="E445" s="2216" t="s">
        <v>10272</v>
      </c>
      <c r="F445" s="2217">
        <v>0</v>
      </c>
      <c r="G445" s="2217">
        <v>0.42</v>
      </c>
      <c r="H445" s="2217">
        <v>0.42</v>
      </c>
      <c r="I445" s="2217">
        <v>0.84</v>
      </c>
      <c r="J445" s="3391">
        <v>43025</v>
      </c>
      <c r="K445" s="3387">
        <v>43033</v>
      </c>
      <c r="L445" s="2218">
        <v>43033</v>
      </c>
      <c r="M445" s="2218"/>
      <c r="N445" s="2218"/>
      <c r="O445" s="3853"/>
      <c r="P445" s="3853"/>
      <c r="Q445" s="3291"/>
      <c r="R445" s="1624"/>
      <c r="S445" s="22"/>
      <c r="T445" s="1623"/>
    </row>
    <row r="446" spans="3:20">
      <c r="C446" s="2216" t="s">
        <v>1221</v>
      </c>
      <c r="D446" s="2216" t="s">
        <v>5279</v>
      </c>
      <c r="E446" s="2216" t="s">
        <v>10273</v>
      </c>
      <c r="F446" s="2217">
        <v>0</v>
      </c>
      <c r="G446" s="2217">
        <v>0.45</v>
      </c>
      <c r="H446" s="2217">
        <v>0.45</v>
      </c>
      <c r="I446" s="2217">
        <v>0.9</v>
      </c>
      <c r="J446" s="3391">
        <v>43025</v>
      </c>
      <c r="K446" s="3387">
        <v>43033</v>
      </c>
      <c r="L446" s="2218">
        <v>43033</v>
      </c>
      <c r="M446" s="2218"/>
      <c r="N446" s="2218"/>
      <c r="O446" s="3853"/>
      <c r="P446" s="3853"/>
      <c r="Q446" s="3291"/>
      <c r="R446" s="1624"/>
      <c r="S446" s="22"/>
      <c r="T446" s="1623"/>
    </row>
    <row r="447" spans="3:20">
      <c r="C447" s="2216" t="s">
        <v>1221</v>
      </c>
      <c r="D447" s="2216" t="s">
        <v>1169</v>
      </c>
      <c r="E447" s="2216" t="s">
        <v>10274</v>
      </c>
      <c r="F447" s="2217">
        <v>0</v>
      </c>
      <c r="G447" s="2217">
        <v>0.32</v>
      </c>
      <c r="H447" s="2217">
        <v>0.32</v>
      </c>
      <c r="I447" s="2217">
        <v>0.64</v>
      </c>
      <c r="J447" s="3391">
        <v>43025</v>
      </c>
      <c r="K447" s="3387">
        <v>43033</v>
      </c>
      <c r="L447" s="2218">
        <v>43033</v>
      </c>
      <c r="M447" s="2218"/>
      <c r="N447" s="2218"/>
      <c r="O447" s="3853"/>
      <c r="P447" s="3853"/>
      <c r="Q447" s="3291"/>
      <c r="R447" s="1624"/>
      <c r="S447" s="22"/>
      <c r="T447" s="1623"/>
    </row>
    <row r="448" spans="3:20">
      <c r="C448" s="2216" t="s">
        <v>1221</v>
      </c>
      <c r="D448" s="2216" t="s">
        <v>10275</v>
      </c>
      <c r="E448" s="2216" t="s">
        <v>10276</v>
      </c>
      <c r="F448" s="2217">
        <v>0</v>
      </c>
      <c r="G448" s="2217">
        <v>0.57999999999999996</v>
      </c>
      <c r="H448" s="2217">
        <v>0.57999999999999996</v>
      </c>
      <c r="I448" s="2217">
        <v>1.1599999999999999</v>
      </c>
      <c r="J448" s="3391">
        <v>43025</v>
      </c>
      <c r="K448" s="3387">
        <v>43034</v>
      </c>
      <c r="L448" s="2218">
        <v>43034</v>
      </c>
      <c r="M448" s="2218"/>
      <c r="N448" s="2218"/>
      <c r="O448" s="3853"/>
      <c r="P448" s="3853"/>
      <c r="Q448" s="3291"/>
      <c r="R448" s="1624"/>
      <c r="S448" s="22"/>
      <c r="T448" s="1623"/>
    </row>
    <row r="449" spans="3:20">
      <c r="C449" s="2216" t="s">
        <v>1221</v>
      </c>
      <c r="D449" s="2216" t="s">
        <v>647</v>
      </c>
      <c r="E449" s="2216" t="s">
        <v>10277</v>
      </c>
      <c r="F449" s="2217">
        <v>0</v>
      </c>
      <c r="G449" s="2217">
        <v>0.11</v>
      </c>
      <c r="H449" s="2217">
        <v>0.11</v>
      </c>
      <c r="I449" s="2217">
        <v>0.22</v>
      </c>
      <c r="J449" s="3391">
        <v>43025</v>
      </c>
      <c r="K449" s="3387">
        <v>43035</v>
      </c>
      <c r="L449" s="2218">
        <v>43035</v>
      </c>
      <c r="M449" s="2218"/>
      <c r="N449" s="2218"/>
      <c r="O449" s="3853"/>
      <c r="P449" s="3853"/>
      <c r="Q449" s="3291"/>
      <c r="R449" s="1624"/>
      <c r="S449" s="22"/>
      <c r="T449" s="1623"/>
    </row>
    <row r="450" spans="3:20">
      <c r="C450" s="2216" t="s">
        <v>1221</v>
      </c>
      <c r="D450" s="2216" t="s">
        <v>547</v>
      </c>
      <c r="E450" s="2216" t="s">
        <v>10208</v>
      </c>
      <c r="F450" s="2217">
        <v>5.7</v>
      </c>
      <c r="G450" s="2217">
        <v>0</v>
      </c>
      <c r="H450" s="2217">
        <v>5.7</v>
      </c>
      <c r="I450" s="2217">
        <v>11.4</v>
      </c>
      <c r="J450" s="3391">
        <v>43025</v>
      </c>
      <c r="K450" s="3387">
        <v>43035</v>
      </c>
      <c r="L450" s="2218">
        <v>43041</v>
      </c>
      <c r="M450" s="2218"/>
      <c r="N450" s="2218"/>
      <c r="O450" s="3853"/>
      <c r="P450" s="3853"/>
      <c r="Q450" s="3291"/>
      <c r="R450" s="1624"/>
      <c r="S450" s="22"/>
      <c r="T450" s="1623"/>
    </row>
    <row r="451" spans="3:20">
      <c r="C451" s="2216" t="s">
        <v>1221</v>
      </c>
      <c r="D451" s="2216" t="s">
        <v>7175</v>
      </c>
      <c r="E451" s="2216" t="s">
        <v>10278</v>
      </c>
      <c r="F451" s="2217">
        <v>0</v>
      </c>
      <c r="G451" s="2217">
        <v>0.55000000000000004</v>
      </c>
      <c r="H451" s="2217">
        <v>0.55000000000000004</v>
      </c>
      <c r="I451" s="2217">
        <v>1.1000000000000001</v>
      </c>
      <c r="J451" s="3391">
        <v>43025</v>
      </c>
      <c r="K451" s="3387">
        <v>43034</v>
      </c>
      <c r="L451" s="2218">
        <v>43034</v>
      </c>
      <c r="M451" s="2218"/>
      <c r="N451" s="2218"/>
      <c r="O451" s="3853"/>
      <c r="P451" s="3853"/>
      <c r="Q451" s="3291"/>
      <c r="R451" s="1624"/>
      <c r="S451" s="22"/>
      <c r="T451" s="1623"/>
    </row>
    <row r="452" spans="3:20">
      <c r="C452" s="2216" t="s">
        <v>1221</v>
      </c>
      <c r="D452" s="2216" t="s">
        <v>10279</v>
      </c>
      <c r="E452" s="2216" t="s">
        <v>10280</v>
      </c>
      <c r="F452" s="2217">
        <v>0</v>
      </c>
      <c r="G452" s="2217">
        <v>0.82</v>
      </c>
      <c r="H452" s="2217">
        <v>0.82</v>
      </c>
      <c r="I452" s="2217">
        <v>1.64</v>
      </c>
      <c r="J452" s="3391">
        <v>43025</v>
      </c>
      <c r="K452" s="3387">
        <v>43038</v>
      </c>
      <c r="L452" s="2218">
        <v>43038</v>
      </c>
      <c r="M452" s="2218"/>
      <c r="N452" s="2218"/>
      <c r="O452" s="3853"/>
      <c r="P452" s="3853"/>
      <c r="Q452" s="3291"/>
      <c r="R452" s="1624"/>
      <c r="S452" s="22"/>
      <c r="T452" s="1623"/>
    </row>
    <row r="453" spans="3:20">
      <c r="C453" s="2199"/>
      <c r="D453" s="2199"/>
      <c r="E453" s="2199"/>
      <c r="F453" s="2815"/>
      <c r="G453" s="2815"/>
      <c r="H453" s="2815"/>
      <c r="I453" s="3389">
        <f>SUM(I441:I452)</f>
        <v>19.700000000000003</v>
      </c>
      <c r="J453" s="3393"/>
      <c r="K453" s="2199"/>
      <c r="L453" s="3290"/>
      <c r="M453" s="3290"/>
      <c r="N453" s="3290"/>
      <c r="O453" s="3852"/>
      <c r="P453" s="3852"/>
      <c r="Q453" s="3291"/>
      <c r="R453" s="1624"/>
      <c r="S453" s="22"/>
      <c r="T453" s="1623"/>
    </row>
    <row r="454" spans="3:20">
      <c r="C454" s="2216" t="s">
        <v>1221</v>
      </c>
      <c r="D454" s="2216" t="s">
        <v>10281</v>
      </c>
      <c r="E454" s="2216" t="s">
        <v>10282</v>
      </c>
      <c r="F454" s="2217">
        <v>0</v>
      </c>
      <c r="G454" s="2217">
        <v>0.39</v>
      </c>
      <c r="H454" s="2217">
        <v>0.39</v>
      </c>
      <c r="I454" s="2217">
        <v>0.78</v>
      </c>
      <c r="J454" s="3391">
        <v>43056</v>
      </c>
      <c r="K454" s="3387">
        <v>43042</v>
      </c>
      <c r="L454" s="2218">
        <v>43042</v>
      </c>
      <c r="M454" s="2218"/>
      <c r="N454" s="2218"/>
      <c r="O454" s="3853"/>
      <c r="P454" s="3853"/>
      <c r="Q454" s="3291"/>
      <c r="R454" s="1624"/>
      <c r="S454" s="22"/>
      <c r="T454" s="1623"/>
    </row>
    <row r="455" spans="3:20">
      <c r="C455" s="2216" t="s">
        <v>1221</v>
      </c>
      <c r="D455" s="2216" t="s">
        <v>1998</v>
      </c>
      <c r="E455" s="2216" t="s">
        <v>10222</v>
      </c>
      <c r="F455" s="2217">
        <v>3.95</v>
      </c>
      <c r="G455" s="2217">
        <v>0</v>
      </c>
      <c r="H455" s="2217">
        <v>3.95</v>
      </c>
      <c r="I455" s="2217">
        <v>7.9</v>
      </c>
      <c r="J455" s="3391">
        <v>43056</v>
      </c>
      <c r="K455" s="3387">
        <v>43024</v>
      </c>
      <c r="L455" s="2218">
        <v>43027</v>
      </c>
      <c r="M455" s="2218"/>
      <c r="N455" s="2218"/>
      <c r="O455" s="3853"/>
      <c r="P455" s="3853"/>
      <c r="Q455" s="3291" t="s">
        <v>12946</v>
      </c>
      <c r="R455" s="1624"/>
      <c r="S455" s="22"/>
      <c r="T455" s="1623"/>
    </row>
    <row r="456" spans="3:20">
      <c r="C456" s="2216" t="s">
        <v>1221</v>
      </c>
      <c r="D456" s="2216" t="s">
        <v>10283</v>
      </c>
      <c r="E456" s="2216" t="s">
        <v>10284</v>
      </c>
      <c r="F456" s="2217">
        <v>0</v>
      </c>
      <c r="G456" s="2217">
        <v>2.64</v>
      </c>
      <c r="H456" s="2217">
        <v>2.64</v>
      </c>
      <c r="I456" s="2217">
        <v>5.28</v>
      </c>
      <c r="J456" s="3391">
        <v>43056</v>
      </c>
      <c r="K456" s="3387">
        <v>43042</v>
      </c>
      <c r="L456" s="2218">
        <v>43052</v>
      </c>
      <c r="M456" s="2218"/>
      <c r="N456" s="2218"/>
      <c r="O456" s="3853"/>
      <c r="P456" s="3853"/>
      <c r="Q456" s="3149" t="s">
        <v>13400</v>
      </c>
      <c r="R456" s="1624"/>
      <c r="S456" s="22"/>
      <c r="T456" s="1623"/>
    </row>
    <row r="457" spans="3:20">
      <c r="C457" s="2216" t="s">
        <v>1221</v>
      </c>
      <c r="D457" s="2216" t="s">
        <v>1234</v>
      </c>
      <c r="E457" s="2216" t="s">
        <v>10285</v>
      </c>
      <c r="F457" s="2217">
        <v>0</v>
      </c>
      <c r="G457" s="2217">
        <v>0.95</v>
      </c>
      <c r="H457" s="2217">
        <v>0.95</v>
      </c>
      <c r="I457" s="2217">
        <v>1.9</v>
      </c>
      <c r="J457" s="3391">
        <v>43056</v>
      </c>
      <c r="K457" s="3387">
        <v>43053</v>
      </c>
      <c r="L457" s="2218">
        <v>43055</v>
      </c>
      <c r="M457" s="2218"/>
      <c r="N457" s="2218"/>
      <c r="O457" s="3853"/>
      <c r="P457" s="3853"/>
      <c r="Q457" s="3291"/>
      <c r="R457" s="1624"/>
      <c r="S457" s="22"/>
      <c r="T457" s="1623"/>
    </row>
    <row r="458" spans="3:20">
      <c r="C458" s="2216" t="s">
        <v>1221</v>
      </c>
      <c r="D458" s="2216" t="s">
        <v>434</v>
      </c>
      <c r="E458" s="2216" t="s">
        <v>10286</v>
      </c>
      <c r="F458" s="2217">
        <v>0</v>
      </c>
      <c r="G458" s="2217">
        <v>0.75</v>
      </c>
      <c r="H458" s="2217">
        <v>0.75</v>
      </c>
      <c r="I458" s="2217">
        <v>1.5</v>
      </c>
      <c r="J458" s="3391">
        <v>43056</v>
      </c>
      <c r="K458" s="3387">
        <v>43055</v>
      </c>
      <c r="L458" s="2218">
        <v>43056</v>
      </c>
      <c r="M458" s="2218"/>
      <c r="N458" s="2218"/>
      <c r="O458" s="3853"/>
      <c r="P458" s="3853"/>
      <c r="Q458" s="3291"/>
      <c r="R458" s="1624"/>
      <c r="S458" s="22"/>
      <c r="T458" s="1623"/>
    </row>
    <row r="459" spans="3:20">
      <c r="C459" s="2216" t="s">
        <v>1221</v>
      </c>
      <c r="D459" s="2216" t="s">
        <v>154</v>
      </c>
      <c r="E459" s="2216" t="s">
        <v>10287</v>
      </c>
      <c r="F459" s="2217">
        <v>0</v>
      </c>
      <c r="G459" s="2217">
        <v>2.64</v>
      </c>
      <c r="H459" s="2217">
        <v>2.64</v>
      </c>
      <c r="I459" s="2217">
        <v>5.28</v>
      </c>
      <c r="J459" s="3391">
        <v>43056</v>
      </c>
      <c r="K459" s="3387">
        <v>43059</v>
      </c>
      <c r="L459" s="2218">
        <v>43080</v>
      </c>
      <c r="M459" s="2218"/>
      <c r="N459" s="2218"/>
      <c r="O459" s="3853"/>
      <c r="P459" s="3853"/>
      <c r="Q459" s="3149" t="s">
        <v>13400</v>
      </c>
      <c r="R459" s="1624"/>
      <c r="S459" s="22"/>
      <c r="T459" s="1623"/>
    </row>
    <row r="460" spans="3:20">
      <c r="C460" s="2199"/>
      <c r="D460" s="2199"/>
      <c r="E460" s="2199"/>
      <c r="F460" s="2815"/>
      <c r="G460" s="2815"/>
      <c r="H460" s="2815"/>
      <c r="I460" s="3389">
        <f>SUM(I454:I459)</f>
        <v>22.64</v>
      </c>
      <c r="J460" s="3393"/>
      <c r="K460" s="2199"/>
      <c r="L460" s="3290"/>
      <c r="M460" s="3290"/>
      <c r="N460" s="3290"/>
      <c r="O460" s="3852"/>
      <c r="P460" s="3852"/>
      <c r="Q460" s="3291"/>
      <c r="R460" s="1624"/>
      <c r="S460" s="22"/>
      <c r="T460" s="1623"/>
    </row>
    <row r="461" spans="3:20">
      <c r="C461" s="2216" t="s">
        <v>1221</v>
      </c>
      <c r="D461" s="2216" t="s">
        <v>10288</v>
      </c>
      <c r="E461" s="2216" t="s">
        <v>10289</v>
      </c>
      <c r="F461" s="2217">
        <v>0</v>
      </c>
      <c r="G461" s="2217">
        <v>0.43</v>
      </c>
      <c r="H461" s="2217">
        <v>0.43</v>
      </c>
      <c r="I461" s="2217">
        <v>0.86</v>
      </c>
      <c r="J461" s="3391">
        <v>43086</v>
      </c>
      <c r="K461" s="3387">
        <v>43059</v>
      </c>
      <c r="L461" s="2218">
        <v>43080</v>
      </c>
      <c r="M461" s="2218"/>
      <c r="N461" s="2218"/>
      <c r="O461" s="3853"/>
      <c r="P461" s="3853"/>
      <c r="Q461" s="3291"/>
      <c r="R461" s="1624"/>
      <c r="S461" s="22"/>
      <c r="T461" s="1623"/>
    </row>
    <row r="462" spans="3:20">
      <c r="C462" s="2216" t="s">
        <v>1221</v>
      </c>
      <c r="D462" s="2216" t="s">
        <v>199</v>
      </c>
      <c r="E462" s="2216" t="s">
        <v>10243</v>
      </c>
      <c r="F462" s="2217">
        <v>20.07</v>
      </c>
      <c r="G462" s="2217">
        <v>3.67</v>
      </c>
      <c r="H462" s="2217">
        <v>16.399999999999999</v>
      </c>
      <c r="I462" s="2217">
        <v>32.799999999999997</v>
      </c>
      <c r="J462" s="3391" t="s">
        <v>12004</v>
      </c>
      <c r="K462" s="3387">
        <v>42983</v>
      </c>
      <c r="L462" s="2218">
        <v>43080</v>
      </c>
      <c r="M462" s="2218"/>
      <c r="N462" s="2218"/>
      <c r="O462" s="3853"/>
      <c r="P462" s="3853"/>
      <c r="Q462" s="3214" t="s">
        <v>13007</v>
      </c>
      <c r="R462" s="1624"/>
      <c r="S462" s="22"/>
      <c r="T462" s="1623"/>
    </row>
    <row r="463" spans="3:20" ht="30">
      <c r="C463" s="2216" t="s">
        <v>1221</v>
      </c>
      <c r="D463" s="2216" t="s">
        <v>10290</v>
      </c>
      <c r="E463" s="2216" t="s">
        <v>10291</v>
      </c>
      <c r="F463" s="2217">
        <v>1.71</v>
      </c>
      <c r="G463" s="2217">
        <v>5.52</v>
      </c>
      <c r="H463" s="2217">
        <v>3.81</v>
      </c>
      <c r="I463" s="2217">
        <v>7.62</v>
      </c>
      <c r="J463" s="3391">
        <v>43118</v>
      </c>
      <c r="K463" s="3387">
        <v>43073</v>
      </c>
      <c r="L463" s="2218">
        <v>43151</v>
      </c>
      <c r="M463" s="2218"/>
      <c r="N463" s="2218"/>
      <c r="O463" s="3853"/>
      <c r="P463" s="3853"/>
      <c r="Q463" s="3214" t="s">
        <v>13399</v>
      </c>
      <c r="R463" s="1624"/>
      <c r="S463" s="22"/>
      <c r="T463" s="1623"/>
    </row>
    <row r="464" spans="3:20">
      <c r="C464" s="2199"/>
      <c r="D464" s="2199"/>
      <c r="E464" s="2199"/>
      <c r="F464" s="2815"/>
      <c r="G464" s="2815"/>
      <c r="H464" s="2815"/>
      <c r="I464" s="3389">
        <v>41.279999999999994</v>
      </c>
      <c r="J464" s="3464"/>
      <c r="K464" s="2199"/>
      <c r="L464" s="3290"/>
      <c r="M464" s="3290"/>
      <c r="N464" s="3290"/>
      <c r="O464" s="3852"/>
      <c r="P464" s="3852"/>
      <c r="Q464" s="3291"/>
      <c r="R464" s="1624"/>
      <c r="S464" s="22"/>
      <c r="T464" s="1623"/>
    </row>
    <row r="465" spans="3:20">
      <c r="C465" s="2216" t="s">
        <v>1221</v>
      </c>
      <c r="D465" s="2216" t="s">
        <v>3291</v>
      </c>
      <c r="E465" s="2216" t="s">
        <v>13501</v>
      </c>
      <c r="F465" s="2217">
        <v>0</v>
      </c>
      <c r="G465" s="2217">
        <v>2.38</v>
      </c>
      <c r="H465" s="2217">
        <v>2.38</v>
      </c>
      <c r="I465" s="2217">
        <v>4.76</v>
      </c>
      <c r="J465" s="3391">
        <v>43149</v>
      </c>
      <c r="K465" s="3387">
        <v>43186</v>
      </c>
      <c r="L465" s="2218">
        <v>43188</v>
      </c>
      <c r="M465" s="2218"/>
      <c r="N465" s="2218"/>
      <c r="O465" s="3853"/>
      <c r="P465" s="3853"/>
      <c r="Q465" s="3291"/>
      <c r="R465" s="1624"/>
      <c r="S465" s="22"/>
      <c r="T465" s="1623"/>
    </row>
    <row r="466" spans="3:20">
      <c r="C466" s="2216" t="s">
        <v>1221</v>
      </c>
      <c r="D466" s="2216" t="s">
        <v>7040</v>
      </c>
      <c r="E466" s="2216" t="s">
        <v>10292</v>
      </c>
      <c r="F466" s="2217">
        <v>0</v>
      </c>
      <c r="G466" s="2217">
        <v>1.64</v>
      </c>
      <c r="H466" s="2217">
        <v>1.64</v>
      </c>
      <c r="I466" s="2217">
        <v>3.28</v>
      </c>
      <c r="J466" s="3391">
        <v>43149</v>
      </c>
      <c r="K466" s="3387">
        <v>43151</v>
      </c>
      <c r="L466" s="2218">
        <v>43151</v>
      </c>
      <c r="M466" s="2218"/>
      <c r="N466" s="2218"/>
      <c r="O466" s="3853"/>
      <c r="P466" s="3853"/>
      <c r="Q466" s="3291"/>
      <c r="R466" s="1624"/>
      <c r="S466" s="22"/>
      <c r="T466" s="1623"/>
    </row>
    <row r="467" spans="3:20">
      <c r="C467" s="2216" t="s">
        <v>1221</v>
      </c>
      <c r="D467" s="2216" t="s">
        <v>278</v>
      </c>
      <c r="E467" s="2216" t="s">
        <v>10293</v>
      </c>
      <c r="F467" s="2217">
        <v>0</v>
      </c>
      <c r="G467" s="2217">
        <v>4.45</v>
      </c>
      <c r="H467" s="2217">
        <v>4.45</v>
      </c>
      <c r="I467" s="2217">
        <v>8.9</v>
      </c>
      <c r="J467" s="3391">
        <v>43149</v>
      </c>
      <c r="K467" s="3387">
        <v>43152</v>
      </c>
      <c r="L467" s="2218">
        <v>43186</v>
      </c>
      <c r="M467" s="2218"/>
      <c r="N467" s="2218"/>
      <c r="O467" s="3853"/>
      <c r="P467" s="3853"/>
      <c r="Q467" s="3291"/>
      <c r="R467" s="1624"/>
      <c r="S467" s="22"/>
      <c r="T467" s="1623"/>
    </row>
    <row r="468" spans="3:20">
      <c r="C468" s="2216" t="s">
        <v>1221</v>
      </c>
      <c r="D468" s="2216" t="s">
        <v>10294</v>
      </c>
      <c r="E468" s="2216" t="s">
        <v>10295</v>
      </c>
      <c r="F468" s="2217">
        <v>0</v>
      </c>
      <c r="G468" s="2217">
        <v>1.1299999999999999</v>
      </c>
      <c r="H468" s="2217">
        <v>1.1299999999999999</v>
      </c>
      <c r="I468" s="2217">
        <v>2.2599999999999998</v>
      </c>
      <c r="J468" s="3391">
        <v>43149</v>
      </c>
      <c r="K468" s="3387">
        <v>43189</v>
      </c>
      <c r="L468" s="2218">
        <v>43189</v>
      </c>
      <c r="M468" s="2218"/>
      <c r="N468" s="2218"/>
      <c r="O468" s="3853"/>
      <c r="P468" s="3853"/>
      <c r="Q468" s="3291"/>
      <c r="R468" s="1624"/>
      <c r="S468" s="22"/>
      <c r="T468" s="1623"/>
    </row>
    <row r="469" spans="3:20">
      <c r="C469" s="2216" t="s">
        <v>1221</v>
      </c>
      <c r="D469" s="2216" t="s">
        <v>10084</v>
      </c>
      <c r="E469" s="2216" t="s">
        <v>10296</v>
      </c>
      <c r="F469" s="2217">
        <v>0</v>
      </c>
      <c r="G469" s="2217">
        <v>0.48</v>
      </c>
      <c r="H469" s="2217">
        <v>0.48</v>
      </c>
      <c r="I469" s="2217">
        <v>0.96</v>
      </c>
      <c r="J469" s="3391">
        <v>43149</v>
      </c>
      <c r="K469" s="3387">
        <v>43185</v>
      </c>
      <c r="L469" s="2218">
        <v>43185</v>
      </c>
      <c r="M469" s="2218"/>
      <c r="N469" s="2218"/>
      <c r="O469" s="3853"/>
      <c r="P469" s="3853"/>
      <c r="Q469" s="3291"/>
      <c r="R469" s="1624"/>
      <c r="S469" s="22"/>
      <c r="T469" s="1623"/>
    </row>
    <row r="470" spans="3:20">
      <c r="C470" s="2216" t="s">
        <v>1221</v>
      </c>
      <c r="D470" s="2216" t="s">
        <v>430</v>
      </c>
      <c r="E470" s="2216" t="s">
        <v>5851</v>
      </c>
      <c r="F470" s="2217">
        <v>0</v>
      </c>
      <c r="G470" s="2217">
        <v>0.18</v>
      </c>
      <c r="H470" s="2217">
        <v>0.18</v>
      </c>
      <c r="I470" s="2217">
        <v>0.36</v>
      </c>
      <c r="J470" s="3391">
        <v>43149</v>
      </c>
      <c r="K470" s="3387">
        <v>43157</v>
      </c>
      <c r="L470" s="2218">
        <v>43157</v>
      </c>
      <c r="M470" s="2218"/>
      <c r="N470" s="2218"/>
      <c r="O470" s="3853"/>
      <c r="P470" s="3853"/>
      <c r="Q470" s="3291"/>
      <c r="R470" s="1624"/>
      <c r="S470" s="22"/>
      <c r="T470" s="1623"/>
    </row>
    <row r="471" spans="3:20">
      <c r="C471" s="2216" t="s">
        <v>1221</v>
      </c>
      <c r="D471" s="2216" t="s">
        <v>10297</v>
      </c>
      <c r="E471" s="2216" t="s">
        <v>10298</v>
      </c>
      <c r="F471" s="2217">
        <v>0</v>
      </c>
      <c r="G471" s="2217">
        <v>0.01</v>
      </c>
      <c r="H471" s="2217">
        <v>0.01</v>
      </c>
      <c r="I471" s="2217">
        <v>0.02</v>
      </c>
      <c r="J471" s="3391">
        <v>43149</v>
      </c>
      <c r="K471" s="3387">
        <v>43157</v>
      </c>
      <c r="L471" s="2218">
        <v>43164</v>
      </c>
      <c r="M471" s="2218"/>
      <c r="N471" s="2218"/>
      <c r="O471" s="3853"/>
      <c r="P471" s="3853"/>
      <c r="Q471" s="3291"/>
      <c r="R471" s="1624"/>
      <c r="S471" s="22"/>
      <c r="T471" s="1623"/>
    </row>
    <row r="472" spans="3:20">
      <c r="C472" s="2216" t="s">
        <v>1221</v>
      </c>
      <c r="D472" s="2216" t="s">
        <v>7182</v>
      </c>
      <c r="E472" s="2216" t="s">
        <v>5855</v>
      </c>
      <c r="F472" s="2217">
        <v>0</v>
      </c>
      <c r="G472" s="2217">
        <v>0.06</v>
      </c>
      <c r="H472" s="2217">
        <v>0.06</v>
      </c>
      <c r="I472" s="2217">
        <v>0.12</v>
      </c>
      <c r="J472" s="3391">
        <v>43149</v>
      </c>
      <c r="K472" s="3387">
        <v>43157</v>
      </c>
      <c r="L472" s="2218">
        <v>43164</v>
      </c>
      <c r="M472" s="2218"/>
      <c r="N472" s="2218"/>
      <c r="O472" s="3853"/>
      <c r="P472" s="3853"/>
      <c r="Q472" s="3291"/>
      <c r="R472" s="1624"/>
      <c r="S472" s="22"/>
      <c r="T472" s="1623"/>
    </row>
    <row r="473" spans="3:20">
      <c r="C473" s="2216" t="s">
        <v>1221</v>
      </c>
      <c r="D473" s="2216" t="s">
        <v>11853</v>
      </c>
      <c r="E473" s="2216" t="s">
        <v>13502</v>
      </c>
      <c r="F473" s="2217">
        <v>0</v>
      </c>
      <c r="G473" s="2217">
        <v>0.25</v>
      </c>
      <c r="H473" s="2217">
        <v>0.25</v>
      </c>
      <c r="I473" s="2217">
        <v>0.5</v>
      </c>
      <c r="J473" s="3391">
        <v>43149</v>
      </c>
      <c r="K473" s="3387">
        <v>43164</v>
      </c>
      <c r="L473" s="2218">
        <v>43164</v>
      </c>
      <c r="M473" s="2218"/>
      <c r="N473" s="2218"/>
      <c r="O473" s="3853"/>
      <c r="P473" s="3853"/>
      <c r="Q473" s="3291"/>
      <c r="R473" s="1624"/>
      <c r="S473" s="22"/>
      <c r="T473" s="1623"/>
    </row>
    <row r="474" spans="3:20">
      <c r="C474" s="2216" t="s">
        <v>1221</v>
      </c>
      <c r="D474" s="2216" t="s">
        <v>10299</v>
      </c>
      <c r="E474" s="2216" t="s">
        <v>10300</v>
      </c>
      <c r="F474" s="2217">
        <v>0</v>
      </c>
      <c r="G474" s="2217">
        <v>0.16</v>
      </c>
      <c r="H474" s="2217">
        <v>0.16</v>
      </c>
      <c r="I474" s="2217">
        <v>0.32</v>
      </c>
      <c r="J474" s="3391">
        <v>43149</v>
      </c>
      <c r="K474" s="3387">
        <v>43178</v>
      </c>
      <c r="L474" s="2218">
        <v>43182</v>
      </c>
      <c r="M474" s="2218"/>
      <c r="N474" s="2218"/>
      <c r="O474" s="3853"/>
      <c r="P474" s="3853"/>
      <c r="Q474" s="3291" t="s">
        <v>13724</v>
      </c>
      <c r="R474" s="1624"/>
      <c r="S474" s="22"/>
      <c r="T474" s="1623"/>
    </row>
    <row r="475" spans="3:20">
      <c r="C475" s="2216" t="s">
        <v>1221</v>
      </c>
      <c r="D475" s="2216" t="s">
        <v>7858</v>
      </c>
      <c r="E475" s="2216" t="s">
        <v>10301</v>
      </c>
      <c r="F475" s="2217">
        <v>0</v>
      </c>
      <c r="G475" s="2217">
        <v>0.15</v>
      </c>
      <c r="H475" s="2217">
        <v>0.15</v>
      </c>
      <c r="I475" s="2217">
        <v>0.3</v>
      </c>
      <c r="J475" s="3391">
        <v>43149</v>
      </c>
      <c r="K475" s="3387">
        <v>43178</v>
      </c>
      <c r="L475" s="2218">
        <v>43182</v>
      </c>
      <c r="M475" s="2218"/>
      <c r="N475" s="2218"/>
      <c r="O475" s="3853"/>
      <c r="P475" s="3853"/>
      <c r="Q475" s="3149" t="s">
        <v>13400</v>
      </c>
      <c r="R475" s="1624"/>
      <c r="S475" s="22"/>
      <c r="T475" s="1623"/>
    </row>
    <row r="476" spans="3:20">
      <c r="C476" s="2216" t="s">
        <v>1221</v>
      </c>
      <c r="D476" s="2216" t="s">
        <v>10302</v>
      </c>
      <c r="E476" s="2216" t="s">
        <v>10301</v>
      </c>
      <c r="F476" s="2217">
        <v>0</v>
      </c>
      <c r="G476" s="2217">
        <v>0.01</v>
      </c>
      <c r="H476" s="2217">
        <v>0.01</v>
      </c>
      <c r="I476" s="2217">
        <v>0.02</v>
      </c>
      <c r="J476" s="3391">
        <v>43149</v>
      </c>
      <c r="K476" s="3387">
        <v>43178</v>
      </c>
      <c r="L476" s="2218">
        <v>43182</v>
      </c>
      <c r="M476" s="2218"/>
      <c r="N476" s="2218"/>
      <c r="O476" s="3853"/>
      <c r="P476" s="3853"/>
      <c r="Q476" s="3149" t="s">
        <v>13400</v>
      </c>
      <c r="R476" s="1624"/>
      <c r="S476" s="22"/>
      <c r="T476" s="1623"/>
    </row>
    <row r="477" spans="3:20">
      <c r="C477" s="2216" t="s">
        <v>1221</v>
      </c>
      <c r="D477" s="2216" t="s">
        <v>10303</v>
      </c>
      <c r="E477" s="2216" t="s">
        <v>10300</v>
      </c>
      <c r="F477" s="2217">
        <v>0</v>
      </c>
      <c r="G477" s="2217">
        <v>0.12</v>
      </c>
      <c r="H477" s="2217">
        <v>0.12</v>
      </c>
      <c r="I477" s="2217">
        <v>0.24</v>
      </c>
      <c r="J477" s="3391">
        <v>43149</v>
      </c>
      <c r="K477" s="3387">
        <v>43178</v>
      </c>
      <c r="L477" s="2218">
        <v>43182</v>
      </c>
      <c r="M477" s="2218"/>
      <c r="N477" s="2218"/>
      <c r="O477" s="3853"/>
      <c r="P477" s="3853"/>
      <c r="Q477" s="3291" t="s">
        <v>13724</v>
      </c>
      <c r="R477" s="1624"/>
      <c r="S477" s="22"/>
      <c r="T477" s="1623"/>
    </row>
    <row r="478" spans="3:20">
      <c r="C478" s="2216" t="s">
        <v>1221</v>
      </c>
      <c r="D478" s="2216" t="s">
        <v>2305</v>
      </c>
      <c r="E478" s="2216" t="s">
        <v>10304</v>
      </c>
      <c r="F478" s="2217">
        <v>0</v>
      </c>
      <c r="G478" s="2217">
        <v>0.23</v>
      </c>
      <c r="H478" s="2217">
        <v>0.23</v>
      </c>
      <c r="I478" s="2217">
        <v>0.46</v>
      </c>
      <c r="J478" s="3391">
        <v>43149</v>
      </c>
      <c r="K478" s="3387">
        <v>43178</v>
      </c>
      <c r="L478" s="2218">
        <v>43182</v>
      </c>
      <c r="M478" s="2218"/>
      <c r="N478" s="2218"/>
      <c r="O478" s="3853"/>
      <c r="P478" s="3853"/>
      <c r="Q478" s="3291" t="s">
        <v>13724</v>
      </c>
      <c r="R478" s="1624"/>
      <c r="S478" s="22"/>
      <c r="T478" s="1623"/>
    </row>
    <row r="479" spans="3:20">
      <c r="C479" s="2216" t="s">
        <v>1221</v>
      </c>
      <c r="D479" s="2216" t="s">
        <v>1722</v>
      </c>
      <c r="E479" s="2216" t="s">
        <v>10305</v>
      </c>
      <c r="F479" s="2217">
        <v>0</v>
      </c>
      <c r="G479" s="2217">
        <v>0.28000000000000003</v>
      </c>
      <c r="H479" s="2217">
        <v>0.28000000000000003</v>
      </c>
      <c r="I479" s="2217">
        <v>0.56000000000000005</v>
      </c>
      <c r="J479" s="3391">
        <v>43149</v>
      </c>
      <c r="K479" s="3387">
        <v>43178</v>
      </c>
      <c r="L479" s="2218">
        <v>43182</v>
      </c>
      <c r="M479" s="2218"/>
      <c r="N479" s="2218"/>
      <c r="O479" s="3853"/>
      <c r="P479" s="3853"/>
      <c r="Q479" s="3291" t="s">
        <v>13724</v>
      </c>
      <c r="R479" s="1624"/>
      <c r="S479" s="22"/>
      <c r="T479" s="1623"/>
    </row>
    <row r="480" spans="3:20">
      <c r="C480" s="2216" t="s">
        <v>1221</v>
      </c>
      <c r="D480" s="2216" t="s">
        <v>1363</v>
      </c>
      <c r="E480" s="2216" t="s">
        <v>10306</v>
      </c>
      <c r="F480" s="2217">
        <v>0</v>
      </c>
      <c r="G480" s="2217">
        <v>0.2</v>
      </c>
      <c r="H480" s="2217">
        <v>0.2</v>
      </c>
      <c r="I480" s="2217">
        <v>0.4</v>
      </c>
      <c r="J480" s="3391">
        <v>43149</v>
      </c>
      <c r="K480" s="3387">
        <v>43178</v>
      </c>
      <c r="L480" s="2218">
        <v>43182</v>
      </c>
      <c r="M480" s="2218"/>
      <c r="N480" s="2218"/>
      <c r="O480" s="3853"/>
      <c r="P480" s="3853"/>
      <c r="Q480" s="3291" t="s">
        <v>13724</v>
      </c>
      <c r="R480" s="1624"/>
      <c r="S480" s="22"/>
      <c r="T480" s="1623"/>
    </row>
    <row r="481" spans="3:24">
      <c r="C481" s="2216" t="s">
        <v>1221</v>
      </c>
      <c r="D481" s="2216" t="s">
        <v>6287</v>
      </c>
      <c r="E481" s="2216" t="s">
        <v>10307</v>
      </c>
      <c r="F481" s="2217">
        <v>0</v>
      </c>
      <c r="G481" s="2217">
        <v>0.15</v>
      </c>
      <c r="H481" s="2217">
        <v>0.15</v>
      </c>
      <c r="I481" s="2217">
        <v>0.3</v>
      </c>
      <c r="J481" s="3391">
        <v>43149</v>
      </c>
      <c r="K481" s="3387">
        <v>43178</v>
      </c>
      <c r="L481" s="2218">
        <v>43182</v>
      </c>
      <c r="M481" s="2218"/>
      <c r="N481" s="2218"/>
      <c r="O481" s="3853"/>
      <c r="P481" s="3853"/>
      <c r="Q481" s="3291" t="s">
        <v>13724</v>
      </c>
      <c r="R481" s="1624"/>
      <c r="S481" s="22"/>
      <c r="T481" s="1623"/>
    </row>
    <row r="482" spans="3:24">
      <c r="C482" s="2216" t="s">
        <v>1221</v>
      </c>
      <c r="D482" s="2216" t="s">
        <v>756</v>
      </c>
      <c r="E482" s="2216" t="s">
        <v>10308</v>
      </c>
      <c r="F482" s="2217">
        <v>0</v>
      </c>
      <c r="G482" s="2217">
        <v>0.3</v>
      </c>
      <c r="H482" s="2217">
        <v>0.3</v>
      </c>
      <c r="I482" s="2217">
        <v>0.6</v>
      </c>
      <c r="J482" s="3391">
        <v>43149</v>
      </c>
      <c r="K482" s="3387">
        <v>43138</v>
      </c>
      <c r="L482" s="2218">
        <v>43138</v>
      </c>
      <c r="M482" s="2218"/>
      <c r="N482" s="2218"/>
      <c r="O482" s="3853"/>
      <c r="P482" s="3853"/>
      <c r="Q482" s="3291" t="s">
        <v>13503</v>
      </c>
      <c r="R482" s="1624"/>
      <c r="S482" s="22"/>
      <c r="T482" s="1623"/>
    </row>
    <row r="483" spans="3:24">
      <c r="C483" s="2216" t="s">
        <v>1221</v>
      </c>
      <c r="D483" s="2216" t="s">
        <v>4978</v>
      </c>
      <c r="E483" s="2216" t="s">
        <v>10309</v>
      </c>
      <c r="F483" s="2217">
        <v>0</v>
      </c>
      <c r="G483" s="2217">
        <v>0.34</v>
      </c>
      <c r="H483" s="2217">
        <v>0.34</v>
      </c>
      <c r="I483" s="2217">
        <v>0.68</v>
      </c>
      <c r="J483" s="3391">
        <v>43149</v>
      </c>
      <c r="K483" s="3387">
        <v>43138</v>
      </c>
      <c r="L483" s="2218">
        <v>43138</v>
      </c>
      <c r="M483" s="2218"/>
      <c r="N483" s="2218"/>
      <c r="O483" s="3853"/>
      <c r="P483" s="3853"/>
      <c r="Q483" s="3291" t="s">
        <v>13503</v>
      </c>
      <c r="R483" s="1624"/>
      <c r="S483" s="22"/>
      <c r="T483" s="1623"/>
    </row>
    <row r="484" spans="3:24">
      <c r="C484" s="2216" t="s">
        <v>1221</v>
      </c>
      <c r="D484" s="2216" t="s">
        <v>1152</v>
      </c>
      <c r="E484" s="2216" t="s">
        <v>10310</v>
      </c>
      <c r="F484" s="2217">
        <v>0</v>
      </c>
      <c r="G484" s="2217">
        <v>0.35</v>
      </c>
      <c r="H484" s="2217">
        <v>0.35</v>
      </c>
      <c r="I484" s="2217">
        <v>0.7</v>
      </c>
      <c r="J484" s="3391">
        <v>43149</v>
      </c>
      <c r="K484" s="3387">
        <v>43138</v>
      </c>
      <c r="L484" s="2218">
        <v>43138</v>
      </c>
      <c r="M484" s="2218"/>
      <c r="N484" s="2218"/>
      <c r="O484" s="3853"/>
      <c r="P484" s="3853"/>
      <c r="Q484" s="3291" t="s">
        <v>13503</v>
      </c>
      <c r="R484" s="1624"/>
      <c r="S484" s="22"/>
      <c r="T484" s="1623"/>
    </row>
    <row r="485" spans="3:24">
      <c r="C485" s="2216" t="s">
        <v>1221</v>
      </c>
      <c r="D485" s="2216" t="s">
        <v>10311</v>
      </c>
      <c r="E485" s="2216" t="s">
        <v>10310</v>
      </c>
      <c r="F485" s="2217">
        <v>0</v>
      </c>
      <c r="G485" s="2217">
        <v>0.06</v>
      </c>
      <c r="H485" s="2217">
        <v>0.06</v>
      </c>
      <c r="I485" s="2217">
        <v>0.12</v>
      </c>
      <c r="J485" s="3391">
        <v>43149</v>
      </c>
      <c r="K485" s="3387">
        <v>43138</v>
      </c>
      <c r="L485" s="2218">
        <v>43138</v>
      </c>
      <c r="M485" s="2218"/>
      <c r="N485" s="2218"/>
      <c r="O485" s="3853"/>
      <c r="P485" s="3853"/>
      <c r="Q485" s="3291" t="s">
        <v>13503</v>
      </c>
      <c r="R485" s="2015"/>
      <c r="S485" s="22"/>
      <c r="T485" s="1623"/>
    </row>
    <row r="486" spans="3:24">
      <c r="C486" s="2199"/>
      <c r="D486" s="2199"/>
      <c r="E486" s="2199"/>
      <c r="F486" s="2815"/>
      <c r="G486" s="2815"/>
      <c r="H486" s="2815"/>
      <c r="I486" s="3389">
        <v>25.86</v>
      </c>
      <c r="J486" s="3464"/>
      <c r="K486" s="2199"/>
      <c r="L486" s="3290"/>
      <c r="M486" s="3290"/>
      <c r="N486" s="3290"/>
      <c r="O486" s="3852"/>
      <c r="P486" s="3852"/>
      <c r="Q486" s="3291"/>
      <c r="R486" s="22"/>
      <c r="S486" s="22"/>
      <c r="T486" s="1623"/>
    </row>
    <row r="487" spans="3:24">
      <c r="C487" s="2216" t="s">
        <v>1221</v>
      </c>
      <c r="D487" s="2216" t="s">
        <v>413</v>
      </c>
      <c r="E487" s="3391" t="s">
        <v>13008</v>
      </c>
      <c r="F487" s="2217">
        <v>14.5</v>
      </c>
      <c r="G487" s="2217">
        <v>0</v>
      </c>
      <c r="H487" s="2217">
        <v>14.5</v>
      </c>
      <c r="I487" s="2217">
        <v>29</v>
      </c>
      <c r="J487" s="3391">
        <v>43177</v>
      </c>
      <c r="K487" s="2218">
        <v>43255</v>
      </c>
      <c r="L487" s="2218">
        <v>43284</v>
      </c>
      <c r="M487" s="2218"/>
      <c r="N487" s="2218"/>
      <c r="O487" s="3853"/>
      <c r="P487" s="3853"/>
      <c r="Q487" s="3392" t="s">
        <v>14571</v>
      </c>
      <c r="R487" s="22"/>
      <c r="S487" s="1623"/>
      <c r="T487" s="4"/>
    </row>
    <row r="488" spans="3:24">
      <c r="C488" s="2199"/>
      <c r="D488" s="2199"/>
      <c r="E488" s="3393"/>
      <c r="F488" s="2815"/>
      <c r="G488" s="2815"/>
      <c r="H488" s="2815"/>
      <c r="I488" s="3389">
        <v>29</v>
      </c>
      <c r="J488" s="3464"/>
      <c r="K488" s="2197"/>
      <c r="L488" s="3290"/>
      <c r="M488" s="3290"/>
      <c r="N488" s="3290"/>
      <c r="O488" s="3852"/>
      <c r="P488" s="3852"/>
      <c r="Q488" s="3392"/>
      <c r="R488" s="22"/>
      <c r="S488" s="22"/>
      <c r="T488" s="1623"/>
    </row>
    <row r="489" spans="3:24">
      <c r="C489" s="2216" t="s">
        <v>1221</v>
      </c>
      <c r="D489" s="2216" t="s">
        <v>13009</v>
      </c>
      <c r="E489" s="2216" t="s">
        <v>13010</v>
      </c>
      <c r="F489" s="2217">
        <v>0</v>
      </c>
      <c r="G489" s="2217">
        <v>0.64</v>
      </c>
      <c r="H489" s="2217">
        <v>0.64</v>
      </c>
      <c r="I489" s="2217">
        <v>1.28</v>
      </c>
      <c r="J489" s="3391">
        <v>43208</v>
      </c>
      <c r="K489" s="2218">
        <v>43174</v>
      </c>
      <c r="L489" s="2218">
        <v>43174</v>
      </c>
      <c r="M489" s="2218"/>
      <c r="N489" s="2218"/>
      <c r="O489" s="3853"/>
      <c r="P489" s="3853"/>
      <c r="Q489" s="3149" t="s">
        <v>13400</v>
      </c>
      <c r="R489" s="1566"/>
      <c r="S489" s="22"/>
      <c r="T489" s="1623"/>
    </row>
    <row r="490" spans="3:24">
      <c r="C490" s="2216" t="s">
        <v>1221</v>
      </c>
      <c r="D490" s="2216" t="s">
        <v>278</v>
      </c>
      <c r="E490" s="2216" t="s">
        <v>13011</v>
      </c>
      <c r="F490" s="2217">
        <v>4.45</v>
      </c>
      <c r="G490" s="2217">
        <v>0</v>
      </c>
      <c r="H490" s="2216">
        <v>4.45</v>
      </c>
      <c r="I490" s="2216">
        <v>8.9</v>
      </c>
      <c r="J490" s="3391">
        <v>43208</v>
      </c>
      <c r="K490" s="2218">
        <v>43186</v>
      </c>
      <c r="L490" s="2218">
        <v>43186</v>
      </c>
      <c r="M490" s="2218"/>
      <c r="N490" s="2218"/>
      <c r="O490" s="3853"/>
      <c r="P490" s="3853"/>
      <c r="Q490" s="3149"/>
      <c r="R490" s="1566"/>
      <c r="S490" s="22"/>
      <c r="T490" s="1623"/>
    </row>
    <row r="491" spans="3:24">
      <c r="C491" s="2216" t="s">
        <v>1221</v>
      </c>
      <c r="D491" s="2216" t="s">
        <v>12383</v>
      </c>
      <c r="E491" s="3391" t="s">
        <v>13012</v>
      </c>
      <c r="F491" s="2217">
        <v>0</v>
      </c>
      <c r="G491" s="2217">
        <v>0.28000000000000003</v>
      </c>
      <c r="H491" s="3394">
        <v>0.28000000000000003</v>
      </c>
      <c r="I491" s="3394">
        <v>0.56000000000000005</v>
      </c>
      <c r="J491" s="3391">
        <v>43208</v>
      </c>
      <c r="K491" s="2218">
        <v>43175</v>
      </c>
      <c r="L491" s="2218">
        <v>43175</v>
      </c>
      <c r="M491" s="2218"/>
      <c r="N491" s="2218"/>
      <c r="O491" s="3853"/>
      <c r="P491" s="3853"/>
      <c r="Q491" s="3149"/>
      <c r="R491" s="22"/>
      <c r="S491" s="22"/>
      <c r="T491" s="1623"/>
    </row>
    <row r="492" spans="3:24">
      <c r="C492" s="2216" t="s">
        <v>1221</v>
      </c>
      <c r="D492" s="2216" t="s">
        <v>1231</v>
      </c>
      <c r="E492" s="3391" t="s">
        <v>13013</v>
      </c>
      <c r="F492" s="2217">
        <v>0</v>
      </c>
      <c r="G492" s="2217">
        <v>1.1000000000000001</v>
      </c>
      <c r="H492" s="2216">
        <v>1.1000000000000001</v>
      </c>
      <c r="I492" s="2216">
        <v>2.2000000000000002</v>
      </c>
      <c r="J492" s="3391">
        <v>43208</v>
      </c>
      <c r="K492" s="2218">
        <v>43221</v>
      </c>
      <c r="L492" s="2218">
        <v>43222</v>
      </c>
      <c r="M492" s="2218"/>
      <c r="N492" s="2218"/>
      <c r="O492" s="3853"/>
      <c r="P492" s="3853"/>
      <c r="Q492" s="3395" t="s">
        <v>13400</v>
      </c>
      <c r="R492" s="22"/>
      <c r="S492" s="22"/>
      <c r="T492" s="1623"/>
    </row>
    <row r="493" spans="3:24">
      <c r="C493" s="2216" t="s">
        <v>1221</v>
      </c>
      <c r="D493" s="2216" t="s">
        <v>59</v>
      </c>
      <c r="E493" s="2216" t="s">
        <v>13014</v>
      </c>
      <c r="F493" s="2217">
        <v>4.2</v>
      </c>
      <c r="G493" s="2217">
        <v>0</v>
      </c>
      <c r="H493" s="2217">
        <v>4.2</v>
      </c>
      <c r="I493" s="2217">
        <v>8.4</v>
      </c>
      <c r="J493" s="3391">
        <v>43208</v>
      </c>
      <c r="K493" s="2218">
        <v>43210</v>
      </c>
      <c r="L493" s="2218">
        <v>43228</v>
      </c>
      <c r="M493" s="2218"/>
      <c r="N493" s="2218"/>
      <c r="O493" s="3853"/>
      <c r="P493" s="3853"/>
      <c r="Q493" s="3149"/>
      <c r="R493" s="22"/>
      <c r="S493" s="22"/>
      <c r="T493" s="1623"/>
    </row>
    <row r="494" spans="3:24">
      <c r="C494" s="2216" t="s">
        <v>1221</v>
      </c>
      <c r="D494" s="2216" t="s">
        <v>142</v>
      </c>
      <c r="E494" s="3391" t="s">
        <v>13015</v>
      </c>
      <c r="F494" s="2217">
        <v>0</v>
      </c>
      <c r="G494" s="2217">
        <v>0.08</v>
      </c>
      <c r="H494" s="2216">
        <v>0.08</v>
      </c>
      <c r="I494" s="2216">
        <v>0.16</v>
      </c>
      <c r="J494" s="3391">
        <v>43208</v>
      </c>
      <c r="K494" s="2218">
        <v>43210</v>
      </c>
      <c r="L494" s="2218">
        <v>43210</v>
      </c>
      <c r="M494" s="2218"/>
      <c r="N494" s="2218"/>
      <c r="O494" s="3853"/>
      <c r="P494" s="3853"/>
      <c r="Q494" s="3149" t="s">
        <v>14248</v>
      </c>
      <c r="R494" s="22"/>
      <c r="S494" s="22"/>
      <c r="T494" s="1623"/>
    </row>
    <row r="495" spans="3:24">
      <c r="C495" s="2199"/>
      <c r="D495" s="2199"/>
      <c r="E495" s="3393"/>
      <c r="F495" s="2815"/>
      <c r="G495" s="2815"/>
      <c r="H495" s="2199"/>
      <c r="I495" s="3389">
        <v>21.500000000000004</v>
      </c>
      <c r="J495" s="3393"/>
      <c r="K495" s="2197"/>
      <c r="L495" s="3290"/>
      <c r="M495" s="3290"/>
      <c r="N495" s="3290"/>
      <c r="O495" s="3852"/>
      <c r="P495" s="3852"/>
      <c r="Q495" s="3149"/>
      <c r="R495" s="22"/>
      <c r="S495" s="22"/>
      <c r="T495" s="1623"/>
      <c r="V495" s="395"/>
      <c r="X495"/>
    </row>
    <row r="496" spans="3:24">
      <c r="C496" s="2216" t="s">
        <v>1221</v>
      </c>
      <c r="D496" s="2216" t="s">
        <v>130</v>
      </c>
      <c r="E496" s="3391" t="s">
        <v>13016</v>
      </c>
      <c r="F496" s="2217">
        <v>0</v>
      </c>
      <c r="G496" s="2217">
        <v>3.3</v>
      </c>
      <c r="H496" s="3394">
        <v>3.3</v>
      </c>
      <c r="I496" s="3396">
        <v>6.6</v>
      </c>
      <c r="J496" s="3391">
        <v>43238</v>
      </c>
      <c r="K496" s="2218">
        <v>43229</v>
      </c>
      <c r="L496" s="2218">
        <v>43231</v>
      </c>
      <c r="M496" s="2218"/>
      <c r="N496" s="2218"/>
      <c r="O496" s="3853"/>
      <c r="P496" s="3853"/>
      <c r="Q496" s="3149"/>
      <c r="R496" s="2016"/>
      <c r="S496" s="22"/>
      <c r="T496" s="1623"/>
    </row>
    <row r="497" spans="1:20">
      <c r="C497" s="2216" t="s">
        <v>1221</v>
      </c>
      <c r="D497" s="2216" t="s">
        <v>42</v>
      </c>
      <c r="E497" s="3391" t="s">
        <v>13017</v>
      </c>
      <c r="F497" s="2217">
        <v>1.07</v>
      </c>
      <c r="G497" s="2217">
        <v>0</v>
      </c>
      <c r="H497" s="2217">
        <v>1.07</v>
      </c>
      <c r="I497" s="2217">
        <v>2.14</v>
      </c>
      <c r="J497" s="3391">
        <v>43238</v>
      </c>
      <c r="K497" s="2218">
        <v>43234</v>
      </c>
      <c r="L497" s="2218">
        <v>43235</v>
      </c>
      <c r="M497" s="2218"/>
      <c r="N497" s="2218"/>
      <c r="O497" s="3853"/>
      <c r="P497" s="3853"/>
      <c r="Q497" s="3149"/>
      <c r="R497" s="22"/>
      <c r="S497" s="22"/>
      <c r="T497" s="1623"/>
    </row>
    <row r="498" spans="1:20" ht="30">
      <c r="C498" s="2216" t="s">
        <v>1221</v>
      </c>
      <c r="D498" s="2216" t="s">
        <v>53</v>
      </c>
      <c r="E498" s="3391" t="s">
        <v>13018</v>
      </c>
      <c r="F498" s="2217">
        <v>6.89</v>
      </c>
      <c r="G498" s="2217">
        <v>0</v>
      </c>
      <c r="H498" s="2216">
        <v>6.89</v>
      </c>
      <c r="I498" s="2216">
        <v>13.78</v>
      </c>
      <c r="J498" s="3391">
        <v>43238</v>
      </c>
      <c r="K498" s="2218">
        <v>43076</v>
      </c>
      <c r="L498" s="2218">
        <v>43244</v>
      </c>
      <c r="M498" s="2218"/>
      <c r="N498" s="2218"/>
      <c r="O498" s="3853"/>
      <c r="P498" s="3853"/>
      <c r="Q498" s="3215" t="s">
        <v>13401</v>
      </c>
      <c r="R498" s="22"/>
      <c r="S498" s="22"/>
      <c r="T498" s="1623"/>
    </row>
    <row r="499" spans="1:20" s="1289" customFormat="1">
      <c r="A499" s="532"/>
      <c r="B499" s="362"/>
      <c r="C499" s="2216" t="s">
        <v>1221</v>
      </c>
      <c r="D499" s="2216" t="s">
        <v>1264</v>
      </c>
      <c r="E499" s="2216" t="s">
        <v>13019</v>
      </c>
      <c r="F499" s="2217">
        <v>0</v>
      </c>
      <c r="G499" s="2217">
        <v>1.2</v>
      </c>
      <c r="H499" s="2216">
        <v>1.2</v>
      </c>
      <c r="I499" s="2217">
        <v>2.4</v>
      </c>
      <c r="J499" s="3391">
        <v>43238</v>
      </c>
      <c r="K499" s="2218">
        <v>43238</v>
      </c>
      <c r="L499" s="2218">
        <v>43242</v>
      </c>
      <c r="M499" s="2218"/>
      <c r="N499" s="2218"/>
      <c r="O499" s="3853"/>
      <c r="P499" s="3853"/>
      <c r="Q499" s="3397"/>
      <c r="R499" s="22"/>
      <c r="S499" s="22"/>
      <c r="T499" s="22"/>
    </row>
    <row r="500" spans="1:20">
      <c r="C500" s="2216" t="s">
        <v>1221</v>
      </c>
      <c r="D500" s="2216" t="s">
        <v>10290</v>
      </c>
      <c r="E500" s="3391" t="s">
        <v>13020</v>
      </c>
      <c r="F500" s="2217">
        <v>1.32</v>
      </c>
      <c r="G500" s="2217">
        <v>2.27</v>
      </c>
      <c r="H500" s="3394">
        <v>0.95</v>
      </c>
      <c r="I500" s="3394">
        <v>1.9</v>
      </c>
      <c r="J500" s="3391">
        <v>43269</v>
      </c>
      <c r="K500" s="2218">
        <v>43073</v>
      </c>
      <c r="L500" s="2218">
        <v>43151</v>
      </c>
      <c r="M500" s="2218"/>
      <c r="N500" s="2218"/>
      <c r="O500" s="3853"/>
      <c r="P500" s="3853"/>
      <c r="Q500" s="3215" t="s">
        <v>13504</v>
      </c>
      <c r="R500" s="22"/>
      <c r="S500" s="22"/>
      <c r="T500" s="1623"/>
    </row>
    <row r="501" spans="1:20">
      <c r="C501" s="2199"/>
      <c r="D501" s="2199"/>
      <c r="E501" s="3393"/>
      <c r="F501" s="2815"/>
      <c r="G501" s="2815"/>
      <c r="H501" s="3398"/>
      <c r="I501" s="3399">
        <f>SUM(I496:I500)</f>
        <v>26.819999999999997</v>
      </c>
      <c r="J501" s="3393"/>
      <c r="K501" s="2197"/>
      <c r="L501" s="3400"/>
      <c r="M501" s="3400"/>
      <c r="N501" s="3400"/>
      <c r="O501" s="3857"/>
      <c r="P501" s="3857"/>
      <c r="Q501" s="3149"/>
      <c r="R501" s="2017"/>
      <c r="S501" s="22"/>
      <c r="T501" s="1623"/>
    </row>
    <row r="502" spans="1:20">
      <c r="C502" s="2216" t="s">
        <v>1221</v>
      </c>
      <c r="D502" s="2216" t="s">
        <v>707</v>
      </c>
      <c r="E502" s="3391" t="s">
        <v>13021</v>
      </c>
      <c r="F502" s="2217">
        <v>0</v>
      </c>
      <c r="G502" s="2217">
        <v>4.8099999999999996</v>
      </c>
      <c r="H502" s="2216">
        <v>4.8099999999999996</v>
      </c>
      <c r="I502" s="2217">
        <v>9.6199999999999992</v>
      </c>
      <c r="J502" s="3391">
        <v>43269</v>
      </c>
      <c r="K502" s="2218">
        <v>43194</v>
      </c>
      <c r="L502" s="2218">
        <v>43199</v>
      </c>
      <c r="M502" s="2218"/>
      <c r="N502" s="2218"/>
      <c r="O502" s="3853"/>
      <c r="P502" s="3853"/>
      <c r="Q502" s="3149"/>
      <c r="R502" s="2018"/>
      <c r="S502" s="22"/>
      <c r="T502" s="1623"/>
    </row>
    <row r="503" spans="1:20">
      <c r="C503" s="2216" t="s">
        <v>1221</v>
      </c>
      <c r="D503" s="2216" t="s">
        <v>13022</v>
      </c>
      <c r="E503" s="3391" t="s">
        <v>13023</v>
      </c>
      <c r="F503" s="2217">
        <v>0</v>
      </c>
      <c r="G503" s="2217">
        <v>4.17</v>
      </c>
      <c r="H503" s="2217">
        <v>4.17</v>
      </c>
      <c r="I503" s="2217">
        <v>8.34</v>
      </c>
      <c r="J503" s="3391">
        <v>43269</v>
      </c>
      <c r="K503" s="2218">
        <v>43195</v>
      </c>
      <c r="L503" s="2218">
        <v>43203</v>
      </c>
      <c r="M503" s="2218"/>
      <c r="N503" s="2218"/>
      <c r="O503" s="3853"/>
      <c r="P503" s="3853"/>
      <c r="Q503" s="3149"/>
      <c r="R503" s="2018"/>
      <c r="S503" s="22"/>
      <c r="T503" s="1623"/>
    </row>
    <row r="504" spans="1:20">
      <c r="C504" s="2619" t="s">
        <v>1221</v>
      </c>
      <c r="D504" s="2619" t="s">
        <v>5098</v>
      </c>
      <c r="E504" s="3401" t="s">
        <v>13024</v>
      </c>
      <c r="F504" s="3402">
        <v>0</v>
      </c>
      <c r="G504" s="3402">
        <v>0.06</v>
      </c>
      <c r="H504" s="2619">
        <v>0.06</v>
      </c>
      <c r="I504" s="2619">
        <v>0.12</v>
      </c>
      <c r="J504" s="3391">
        <v>43269</v>
      </c>
      <c r="K504" s="3403">
        <v>43195</v>
      </c>
      <c r="L504" s="3403">
        <v>43195</v>
      </c>
      <c r="M504" s="3403"/>
      <c r="N504" s="3403"/>
      <c r="O504" s="3403"/>
      <c r="P504" s="3403"/>
      <c r="Q504" s="3404" t="s">
        <v>14249</v>
      </c>
      <c r="R504" s="2018"/>
      <c r="S504" s="22"/>
      <c r="T504" s="1623"/>
    </row>
    <row r="505" spans="1:20">
      <c r="C505" s="2216" t="s">
        <v>1221</v>
      </c>
      <c r="D505" s="2216" t="s">
        <v>13025</v>
      </c>
      <c r="E505" s="2216" t="s">
        <v>13026</v>
      </c>
      <c r="F505" s="2217">
        <v>1.79</v>
      </c>
      <c r="G505" s="2217">
        <v>2.67</v>
      </c>
      <c r="H505" s="2216">
        <v>0.88</v>
      </c>
      <c r="I505" s="2216">
        <v>1.76</v>
      </c>
      <c r="J505" s="3391">
        <v>43269</v>
      </c>
      <c r="K505" s="2218">
        <v>43207</v>
      </c>
      <c r="L505" s="2218">
        <v>43207</v>
      </c>
      <c r="M505" s="2218"/>
      <c r="N505" s="2218"/>
      <c r="O505" s="3853"/>
      <c r="P505" s="3853"/>
      <c r="Q505" s="3215"/>
      <c r="R505" s="2018"/>
      <c r="S505" s="22"/>
      <c r="T505" s="1623"/>
    </row>
    <row r="506" spans="1:20">
      <c r="C506" s="2216" t="s">
        <v>1221</v>
      </c>
      <c r="D506" s="2216" t="s">
        <v>291</v>
      </c>
      <c r="E506" s="2216" t="s">
        <v>13027</v>
      </c>
      <c r="F506" s="2217">
        <v>0</v>
      </c>
      <c r="G506" s="2217">
        <v>1.4</v>
      </c>
      <c r="H506" s="2216">
        <v>1.4</v>
      </c>
      <c r="I506" s="2216">
        <v>2.8</v>
      </c>
      <c r="J506" s="3391">
        <v>43269</v>
      </c>
      <c r="K506" s="2218">
        <v>43206</v>
      </c>
      <c r="L506" s="2218">
        <v>43207</v>
      </c>
      <c r="M506" s="2218"/>
      <c r="N506" s="2218"/>
      <c r="O506" s="3853"/>
      <c r="P506" s="3853"/>
      <c r="Q506" s="3215"/>
      <c r="R506" s="2018"/>
      <c r="S506" s="22"/>
      <c r="T506" s="1623"/>
    </row>
    <row r="507" spans="1:20">
      <c r="C507" s="2216" t="s">
        <v>1221</v>
      </c>
      <c r="D507" s="2216" t="s">
        <v>794</v>
      </c>
      <c r="E507" s="2216" t="s">
        <v>1268</v>
      </c>
      <c r="F507" s="2217">
        <v>0</v>
      </c>
      <c r="G507" s="2217">
        <v>1.84</v>
      </c>
      <c r="H507" s="2216">
        <v>1.84</v>
      </c>
      <c r="I507" s="2216">
        <v>3.68</v>
      </c>
      <c r="J507" s="3391">
        <v>43269</v>
      </c>
      <c r="K507" s="2218">
        <v>43208</v>
      </c>
      <c r="L507" s="2218">
        <v>43210</v>
      </c>
      <c r="M507" s="2218"/>
      <c r="N507" s="2218"/>
      <c r="O507" s="3853"/>
      <c r="P507" s="3853"/>
      <c r="Q507" s="3215"/>
    </row>
    <row r="508" spans="1:20" ht="18" customHeight="1">
      <c r="C508" s="2199"/>
      <c r="D508" s="2199"/>
      <c r="E508" s="2199"/>
      <c r="F508" s="2815"/>
      <c r="G508" s="2815"/>
      <c r="H508" s="2817">
        <f>SUM(H403:H507)</f>
        <v>140.11000000000004</v>
      </c>
      <c r="I508" s="3389">
        <f>SUM(I502:I507)</f>
        <v>26.320000000000004</v>
      </c>
      <c r="J508" s="3393"/>
      <c r="K508" s="2197"/>
      <c r="L508" s="3290"/>
      <c r="M508" s="3290"/>
      <c r="N508" s="3290"/>
      <c r="O508" s="3852"/>
      <c r="P508" s="3852"/>
      <c r="Q508" s="3215"/>
    </row>
    <row r="509" spans="1:20" ht="131.25">
      <c r="C509" s="1680"/>
      <c r="D509" s="1680"/>
      <c r="E509" s="1818" t="s">
        <v>12005</v>
      </c>
      <c r="F509" s="3405"/>
      <c r="G509" s="3405"/>
      <c r="H509" s="1819" t="s">
        <v>13028</v>
      </c>
      <c r="I509" s="1819" t="s">
        <v>13505</v>
      </c>
      <c r="J509" s="3465" t="s">
        <v>12006</v>
      </c>
      <c r="Q509" s="3406"/>
    </row>
    <row r="510" spans="1:20">
      <c r="C510" s="3289"/>
      <c r="D510" s="3289"/>
      <c r="E510" s="3289"/>
      <c r="F510" s="3407"/>
      <c r="G510" s="3407"/>
      <c r="H510" s="3289"/>
      <c r="I510" s="3289"/>
      <c r="J510" s="3466"/>
      <c r="K510" s="3289"/>
      <c r="L510" s="3408"/>
      <c r="M510" s="3408"/>
      <c r="N510" s="3408"/>
      <c r="O510" s="3408"/>
      <c r="P510" s="3408"/>
      <c r="Q510" s="3478"/>
    </row>
    <row r="511" spans="1:20" ht="15.75">
      <c r="C511" s="2620" t="s">
        <v>14263</v>
      </c>
      <c r="D511" s="2620" t="s">
        <v>12007</v>
      </c>
      <c r="E511" s="2620" t="s">
        <v>12008</v>
      </c>
      <c r="F511" s="2620" t="s">
        <v>12009</v>
      </c>
      <c r="G511" s="4259" t="s">
        <v>14264</v>
      </c>
      <c r="H511" s="3409" t="s">
        <v>14265</v>
      </c>
      <c r="I511" s="2620" t="s">
        <v>14266</v>
      </c>
      <c r="J511" s="3462" t="s">
        <v>14267</v>
      </c>
      <c r="L511" s="3382"/>
      <c r="M511" s="3382"/>
      <c r="N511" s="3382"/>
      <c r="O511" s="3382"/>
      <c r="P511" s="3382"/>
      <c r="Q511" s="3410"/>
    </row>
    <row r="512" spans="1:20" ht="60">
      <c r="C512" s="2621" t="s">
        <v>7</v>
      </c>
      <c r="D512" s="2621" t="s">
        <v>1</v>
      </c>
      <c r="E512" s="2621" t="s">
        <v>2</v>
      </c>
      <c r="F512" s="2622" t="s">
        <v>3</v>
      </c>
      <c r="G512" s="2622" t="s">
        <v>6</v>
      </c>
      <c r="H512" s="2621" t="s">
        <v>14268</v>
      </c>
      <c r="I512" s="2621" t="s">
        <v>14269</v>
      </c>
      <c r="J512" s="3467" t="s">
        <v>14</v>
      </c>
      <c r="K512" s="2621" t="s">
        <v>16815</v>
      </c>
      <c r="L512" s="3213" t="s">
        <v>16816</v>
      </c>
      <c r="M512" s="3213"/>
      <c r="N512" s="3213"/>
      <c r="O512" s="3858"/>
      <c r="P512" s="3858"/>
      <c r="Q512" s="2621" t="s">
        <v>11</v>
      </c>
    </row>
    <row r="513" spans="1:20">
      <c r="C513" s="2883" t="s">
        <v>1221</v>
      </c>
      <c r="D513" s="2883" t="s">
        <v>2396</v>
      </c>
      <c r="E513" s="2883" t="s">
        <v>14270</v>
      </c>
      <c r="F513" s="3411">
        <v>0</v>
      </c>
      <c r="G513" s="3411">
        <v>2.29</v>
      </c>
      <c r="H513" s="2883">
        <v>2.29</v>
      </c>
      <c r="I513" s="2883">
        <v>4.58</v>
      </c>
      <c r="J513" s="3468" t="s">
        <v>14271</v>
      </c>
      <c r="K513" s="3412">
        <v>43381</v>
      </c>
      <c r="L513" s="3412">
        <v>43382</v>
      </c>
      <c r="M513" s="3413"/>
      <c r="N513" s="3413"/>
      <c r="O513" s="3859"/>
      <c r="P513" s="3859"/>
      <c r="Q513" s="3479"/>
    </row>
    <row r="514" spans="1:20">
      <c r="C514" s="2655" t="s">
        <v>1221</v>
      </c>
      <c r="D514" s="2655" t="s">
        <v>2396</v>
      </c>
      <c r="E514" s="2655" t="s">
        <v>14272</v>
      </c>
      <c r="F514" s="3161">
        <v>2.29</v>
      </c>
      <c r="G514" s="3161">
        <v>7.07</v>
      </c>
      <c r="H514" s="2655">
        <v>4.78</v>
      </c>
      <c r="I514" s="2655">
        <v>9.56</v>
      </c>
      <c r="J514" s="3468" t="s">
        <v>14271</v>
      </c>
      <c r="K514" s="3414">
        <v>43535</v>
      </c>
      <c r="L514" s="3414">
        <v>43536</v>
      </c>
      <c r="M514" s="3415"/>
      <c r="N514" s="3415"/>
      <c r="O514" s="3860"/>
      <c r="P514" s="3860"/>
      <c r="Q514" s="2216"/>
    </row>
    <row r="515" spans="1:20">
      <c r="C515" s="2655" t="s">
        <v>1221</v>
      </c>
      <c r="D515" s="2655" t="s">
        <v>5544</v>
      </c>
      <c r="E515" s="2655" t="s">
        <v>14273</v>
      </c>
      <c r="F515" s="3161">
        <v>0</v>
      </c>
      <c r="G515" s="3161">
        <v>4.16</v>
      </c>
      <c r="H515" s="2655">
        <v>4.16</v>
      </c>
      <c r="I515" s="2655">
        <v>8.32</v>
      </c>
      <c r="J515" s="3468" t="s">
        <v>14271</v>
      </c>
      <c r="K515" s="3414">
        <v>43530</v>
      </c>
      <c r="L515" s="3414">
        <v>43535</v>
      </c>
      <c r="M515" s="3415"/>
      <c r="N515" s="3415"/>
      <c r="O515" s="3860"/>
      <c r="P515" s="3860"/>
      <c r="Q515" s="2216"/>
    </row>
    <row r="516" spans="1:20" s="2020" customFormat="1">
      <c r="A516" s="3795"/>
      <c r="B516" s="3473"/>
      <c r="C516" s="2624"/>
      <c r="D516" s="2624"/>
      <c r="E516" s="2624"/>
      <c r="F516" s="3474"/>
      <c r="G516" s="3474"/>
      <c r="H516" s="2624"/>
      <c r="I516" s="2624"/>
      <c r="J516" s="3469"/>
      <c r="K516" s="3417"/>
      <c r="L516" s="3417"/>
      <c r="M516" s="3418"/>
      <c r="N516" s="3418"/>
      <c r="O516" s="3861"/>
      <c r="P516" s="3861"/>
      <c r="Q516" s="2198"/>
      <c r="R516" s="3475"/>
      <c r="S516" s="3476"/>
      <c r="T516" s="3477"/>
    </row>
    <row r="517" spans="1:20">
      <c r="C517" s="2655" t="s">
        <v>1221</v>
      </c>
      <c r="D517" s="2655" t="s">
        <v>52</v>
      </c>
      <c r="E517" s="2655" t="s">
        <v>14274</v>
      </c>
      <c r="F517" s="3161">
        <v>0</v>
      </c>
      <c r="G517" s="3161">
        <v>5.33</v>
      </c>
      <c r="H517" s="2655">
        <v>5.33</v>
      </c>
      <c r="I517" s="2655">
        <v>10.66</v>
      </c>
      <c r="J517" s="2745" t="s">
        <v>14275</v>
      </c>
      <c r="K517" s="3414">
        <v>43325</v>
      </c>
      <c r="L517" s="3414">
        <v>43329</v>
      </c>
      <c r="M517" s="3415"/>
      <c r="N517" s="3415"/>
      <c r="O517" s="3860"/>
      <c r="P517" s="3860"/>
      <c r="Q517" s="2216"/>
    </row>
    <row r="518" spans="1:20">
      <c r="C518" s="2655" t="s">
        <v>1221</v>
      </c>
      <c r="D518" s="2655" t="s">
        <v>287</v>
      </c>
      <c r="E518" s="2655" t="s">
        <v>14276</v>
      </c>
      <c r="F518" s="3161">
        <v>0</v>
      </c>
      <c r="G518" s="3161">
        <v>0.56999999999999995</v>
      </c>
      <c r="H518" s="2655">
        <v>0.56999999999999995</v>
      </c>
      <c r="I518" s="2655">
        <v>1.1399999999999999</v>
      </c>
      <c r="J518" s="2745" t="s">
        <v>14275</v>
      </c>
      <c r="K518" s="3414">
        <v>43325</v>
      </c>
      <c r="L518" s="3414">
        <v>43325</v>
      </c>
      <c r="M518" s="3415"/>
      <c r="N518" s="3415"/>
      <c r="O518" s="3860"/>
      <c r="P518" s="3860"/>
      <c r="Q518" s="2216"/>
    </row>
    <row r="519" spans="1:20">
      <c r="C519" s="2655" t="s">
        <v>1221</v>
      </c>
      <c r="D519" s="2655" t="s">
        <v>14277</v>
      </c>
      <c r="E519" s="2655" t="s">
        <v>14278</v>
      </c>
      <c r="F519" s="3161">
        <v>0</v>
      </c>
      <c r="G519" s="3161">
        <v>0.38</v>
      </c>
      <c r="H519" s="2655">
        <v>0.38</v>
      </c>
      <c r="I519" s="2655">
        <v>0.76</v>
      </c>
      <c r="J519" s="2745" t="s">
        <v>14275</v>
      </c>
      <c r="K519" s="3414">
        <v>43322</v>
      </c>
      <c r="L519" s="3414">
        <v>43322</v>
      </c>
      <c r="M519" s="3415"/>
      <c r="N519" s="3415"/>
      <c r="O519" s="3860"/>
      <c r="P519" s="3860"/>
      <c r="Q519" s="2216"/>
    </row>
    <row r="520" spans="1:20">
      <c r="C520" s="2655" t="s">
        <v>1221</v>
      </c>
      <c r="D520" s="2655" t="s">
        <v>11514</v>
      </c>
      <c r="E520" s="2655" t="s">
        <v>14279</v>
      </c>
      <c r="F520" s="3161">
        <v>0</v>
      </c>
      <c r="G520" s="3161">
        <v>0.13</v>
      </c>
      <c r="H520" s="2655">
        <v>0.13</v>
      </c>
      <c r="I520" s="2655">
        <v>0.26</v>
      </c>
      <c r="J520" s="2745" t="s">
        <v>14275</v>
      </c>
      <c r="K520" s="3414">
        <v>43322</v>
      </c>
      <c r="L520" s="3414">
        <v>43322</v>
      </c>
      <c r="M520" s="3415"/>
      <c r="N520" s="3415"/>
      <c r="O520" s="3860"/>
      <c r="P520" s="3860"/>
      <c r="Q520" s="2216"/>
    </row>
    <row r="521" spans="1:20">
      <c r="C521" s="2655" t="s">
        <v>1221</v>
      </c>
      <c r="D521" s="2655" t="s">
        <v>1175</v>
      </c>
      <c r="E521" s="2655" t="s">
        <v>14280</v>
      </c>
      <c r="F521" s="3161">
        <v>0</v>
      </c>
      <c r="G521" s="3161">
        <v>3.33</v>
      </c>
      <c r="H521" s="2655">
        <v>3.33</v>
      </c>
      <c r="I521" s="2655">
        <v>6.66</v>
      </c>
      <c r="J521" s="2745" t="s">
        <v>14275</v>
      </c>
      <c r="K521" s="3414">
        <v>43286</v>
      </c>
      <c r="L521" s="3414">
        <v>43320</v>
      </c>
      <c r="M521" s="3415"/>
      <c r="N521" s="3415"/>
      <c r="O521" s="3860"/>
      <c r="P521" s="3860"/>
      <c r="Q521" s="2216"/>
    </row>
    <row r="522" spans="1:20" s="2020" customFormat="1">
      <c r="A522" s="3795"/>
      <c r="B522" s="3473"/>
      <c r="C522" s="2624"/>
      <c r="D522" s="2624"/>
      <c r="E522" s="2624"/>
      <c r="F522" s="3474"/>
      <c r="G522" s="3474"/>
      <c r="H522" s="2624"/>
      <c r="I522" s="2624"/>
      <c r="J522" s="3469"/>
      <c r="K522" s="3417"/>
      <c r="L522" s="3417"/>
      <c r="M522" s="3418"/>
      <c r="N522" s="3418"/>
      <c r="O522" s="3861"/>
      <c r="P522" s="3861"/>
      <c r="Q522" s="2198"/>
      <c r="R522" s="3475"/>
      <c r="S522" s="3476"/>
      <c r="T522" s="3477"/>
    </row>
    <row r="523" spans="1:20">
      <c r="C523" s="2655" t="s">
        <v>1221</v>
      </c>
      <c r="D523" s="2655" t="s">
        <v>6371</v>
      </c>
      <c r="E523" s="2655" t="s">
        <v>14281</v>
      </c>
      <c r="F523" s="3161">
        <v>0</v>
      </c>
      <c r="G523" s="3161">
        <v>3.6</v>
      </c>
      <c r="H523" s="2655">
        <v>3.6</v>
      </c>
      <c r="I523" s="2655">
        <v>7.2</v>
      </c>
      <c r="J523" s="2745" t="s">
        <v>14282</v>
      </c>
      <c r="K523" s="3414">
        <v>43291</v>
      </c>
      <c r="L523" s="3414">
        <v>43319</v>
      </c>
      <c r="M523" s="3415"/>
      <c r="N523" s="3415"/>
      <c r="O523" s="3860"/>
      <c r="P523" s="3860"/>
      <c r="Q523" s="2216" t="s">
        <v>14760</v>
      </c>
    </row>
    <row r="524" spans="1:20">
      <c r="C524" s="2655" t="s">
        <v>1221</v>
      </c>
      <c r="D524" s="2655" t="s">
        <v>704</v>
      </c>
      <c r="E524" s="2655" t="s">
        <v>14283</v>
      </c>
      <c r="F524" s="3161">
        <v>0</v>
      </c>
      <c r="G524" s="3161">
        <v>1.82</v>
      </c>
      <c r="H524" s="2655">
        <v>1.82</v>
      </c>
      <c r="I524" s="2655">
        <v>3.64</v>
      </c>
      <c r="J524" s="2745" t="s">
        <v>14282</v>
      </c>
      <c r="K524" s="3414">
        <v>43292</v>
      </c>
      <c r="L524" s="3414">
        <v>43293</v>
      </c>
      <c r="M524" s="3415"/>
      <c r="N524" s="3415"/>
      <c r="O524" s="3860"/>
      <c r="P524" s="3860"/>
      <c r="Q524" s="2216"/>
    </row>
    <row r="525" spans="1:20">
      <c r="C525" s="2655" t="s">
        <v>1221</v>
      </c>
      <c r="D525" s="2655" t="s">
        <v>14284</v>
      </c>
      <c r="E525" s="2655" t="s">
        <v>14285</v>
      </c>
      <c r="F525" s="3161">
        <v>0</v>
      </c>
      <c r="G525" s="3161">
        <v>0.63</v>
      </c>
      <c r="H525" s="2655">
        <v>0.63</v>
      </c>
      <c r="I525" s="2655">
        <v>1.26</v>
      </c>
      <c r="J525" s="2745" t="s">
        <v>14282</v>
      </c>
      <c r="K525" s="3414">
        <v>43291</v>
      </c>
      <c r="L525" s="3414">
        <v>43291</v>
      </c>
      <c r="M525" s="3415"/>
      <c r="N525" s="3415"/>
      <c r="O525" s="3860"/>
      <c r="P525" s="3860"/>
      <c r="Q525" s="2216"/>
    </row>
    <row r="526" spans="1:20">
      <c r="C526" s="2655" t="s">
        <v>1221</v>
      </c>
      <c r="D526" s="2655" t="s">
        <v>2660</v>
      </c>
      <c r="E526" s="2655" t="s">
        <v>14286</v>
      </c>
      <c r="F526" s="3161">
        <v>0</v>
      </c>
      <c r="G526" s="3161">
        <v>0.48</v>
      </c>
      <c r="H526" s="2655">
        <v>0.48</v>
      </c>
      <c r="I526" s="2655">
        <v>0.96</v>
      </c>
      <c r="J526" s="2745" t="s">
        <v>14282</v>
      </c>
      <c r="K526" s="3414">
        <v>43286</v>
      </c>
      <c r="L526" s="3414">
        <v>43286</v>
      </c>
      <c r="M526" s="3415"/>
      <c r="N526" s="3415"/>
      <c r="O526" s="3860"/>
      <c r="P526" s="3860"/>
      <c r="Q526" s="2216"/>
    </row>
    <row r="527" spans="1:20">
      <c r="C527" s="2655" t="s">
        <v>1221</v>
      </c>
      <c r="D527" s="2655" t="s">
        <v>3510</v>
      </c>
      <c r="E527" s="2655" t="s">
        <v>2958</v>
      </c>
      <c r="F527" s="3161">
        <v>0</v>
      </c>
      <c r="G527" s="3161">
        <v>0.16</v>
      </c>
      <c r="H527" s="2655">
        <v>0.16</v>
      </c>
      <c r="I527" s="2655">
        <v>0.32</v>
      </c>
      <c r="J527" s="2745" t="s">
        <v>14282</v>
      </c>
      <c r="K527" s="3414">
        <v>43287</v>
      </c>
      <c r="L527" s="3414">
        <v>43287</v>
      </c>
      <c r="M527" s="3415"/>
      <c r="N527" s="3415"/>
      <c r="O527" s="3860"/>
      <c r="P527" s="3860"/>
      <c r="Q527" s="2216"/>
    </row>
    <row r="528" spans="1:20">
      <c r="C528" s="2655" t="s">
        <v>1221</v>
      </c>
      <c r="D528" s="2655" t="s">
        <v>8914</v>
      </c>
      <c r="E528" s="2655" t="s">
        <v>14287</v>
      </c>
      <c r="F528" s="3161">
        <v>0</v>
      </c>
      <c r="G528" s="3161">
        <v>4.1399999999999997</v>
      </c>
      <c r="H528" s="2655">
        <v>4.1399999999999997</v>
      </c>
      <c r="I528" s="2655">
        <v>8.2799999999999994</v>
      </c>
      <c r="J528" s="2745" t="s">
        <v>14282</v>
      </c>
      <c r="K528" s="3414">
        <v>43287</v>
      </c>
      <c r="L528" s="3414">
        <v>43290</v>
      </c>
      <c r="M528" s="3415"/>
      <c r="N528" s="3415"/>
      <c r="O528" s="3860"/>
      <c r="P528" s="3860"/>
      <c r="Q528" s="2216"/>
    </row>
    <row r="529" spans="1:20" s="2020" customFormat="1">
      <c r="A529" s="3795"/>
      <c r="B529" s="3473"/>
      <c r="C529" s="2624"/>
      <c r="D529" s="2624"/>
      <c r="E529" s="2624"/>
      <c r="F529" s="3474"/>
      <c r="G529" s="3474"/>
      <c r="H529" s="2624"/>
      <c r="I529" s="2624"/>
      <c r="J529" s="3469"/>
      <c r="K529" s="3417"/>
      <c r="L529" s="3417"/>
      <c r="M529" s="3418"/>
      <c r="N529" s="3418"/>
      <c r="O529" s="3861"/>
      <c r="P529" s="3861"/>
      <c r="Q529" s="2198"/>
      <c r="R529" s="3475"/>
      <c r="S529" s="3476"/>
      <c r="T529" s="3477"/>
    </row>
    <row r="530" spans="1:20" s="2020" customFormat="1">
      <c r="A530" s="3795"/>
      <c r="B530" s="3473"/>
      <c r="C530" s="2655" t="s">
        <v>1221</v>
      </c>
      <c r="D530" s="2655" t="s">
        <v>1178</v>
      </c>
      <c r="E530" s="2655" t="s">
        <v>2016</v>
      </c>
      <c r="F530" s="3161">
        <v>0</v>
      </c>
      <c r="G530" s="3161">
        <v>13.73</v>
      </c>
      <c r="H530" s="2655">
        <v>13.73</v>
      </c>
      <c r="I530" s="2655">
        <v>27.46</v>
      </c>
      <c r="J530" s="3472">
        <v>43635</v>
      </c>
      <c r="K530" s="3414">
        <v>43619</v>
      </c>
      <c r="L530" s="3414">
        <v>43626</v>
      </c>
      <c r="M530" s="3415"/>
      <c r="N530" s="3415"/>
      <c r="O530" s="3860"/>
      <c r="P530" s="3860"/>
      <c r="Q530" s="2216" t="s">
        <v>16810</v>
      </c>
      <c r="R530" s="3475"/>
      <c r="S530" s="3476"/>
      <c r="T530" s="3477"/>
    </row>
    <row r="531" spans="1:20" s="2020" customFormat="1">
      <c r="A531" s="3795"/>
      <c r="B531" s="3473"/>
      <c r="C531" s="2624"/>
      <c r="D531" s="2624"/>
      <c r="E531" s="2624"/>
      <c r="F531" s="3474"/>
      <c r="G531" s="3474"/>
      <c r="H531" s="2624"/>
      <c r="I531" s="2624"/>
      <c r="J531" s="3469"/>
      <c r="K531" s="3417"/>
      <c r="L531" s="3417"/>
      <c r="M531" s="3418"/>
      <c r="N531" s="3418"/>
      <c r="O531" s="3861"/>
      <c r="P531" s="3861"/>
      <c r="Q531" s="2198"/>
      <c r="R531" s="3475"/>
      <c r="S531" s="3476"/>
      <c r="T531" s="3477"/>
    </row>
    <row r="532" spans="1:20">
      <c r="C532" s="2655" t="s">
        <v>1221</v>
      </c>
      <c r="D532" s="2655" t="s">
        <v>14289</v>
      </c>
      <c r="E532" s="2655" t="s">
        <v>14290</v>
      </c>
      <c r="F532" s="3161">
        <v>0</v>
      </c>
      <c r="G532" s="3161">
        <v>0.22</v>
      </c>
      <c r="H532" s="2655">
        <v>0.22</v>
      </c>
      <c r="I532" s="2655">
        <v>0.44</v>
      </c>
      <c r="J532" s="2745" t="s">
        <v>14291</v>
      </c>
      <c r="K532" s="3414">
        <v>43308</v>
      </c>
      <c r="L532" s="3414">
        <v>43308</v>
      </c>
      <c r="M532" s="3415"/>
      <c r="N532" s="3415"/>
      <c r="O532" s="3860"/>
      <c r="P532" s="3860"/>
      <c r="Q532" s="2216"/>
    </row>
    <row r="533" spans="1:20">
      <c r="C533" s="2655" t="s">
        <v>1221</v>
      </c>
      <c r="D533" s="2655" t="s">
        <v>14292</v>
      </c>
      <c r="E533" s="2655" t="s">
        <v>14290</v>
      </c>
      <c r="F533" s="3161">
        <v>0</v>
      </c>
      <c r="G533" s="3161">
        <v>0.02</v>
      </c>
      <c r="H533" s="2655">
        <v>0.02</v>
      </c>
      <c r="I533" s="2655">
        <v>0.04</v>
      </c>
      <c r="J533" s="2745" t="s">
        <v>14291</v>
      </c>
      <c r="K533" s="3414">
        <v>43308</v>
      </c>
      <c r="L533" s="3414">
        <v>43308</v>
      </c>
      <c r="M533" s="3415"/>
      <c r="N533" s="3415"/>
      <c r="O533" s="3860"/>
      <c r="P533" s="3860"/>
      <c r="Q533" s="2216"/>
    </row>
    <row r="534" spans="1:20">
      <c r="C534" s="2655" t="s">
        <v>1221</v>
      </c>
      <c r="D534" s="2655" t="s">
        <v>431</v>
      </c>
      <c r="E534" s="2655" t="s">
        <v>14293</v>
      </c>
      <c r="F534" s="3161">
        <v>0.39</v>
      </c>
      <c r="G534" s="3161">
        <v>1.7</v>
      </c>
      <c r="H534" s="2655">
        <v>1.7</v>
      </c>
      <c r="I534" s="2655">
        <v>3.4</v>
      </c>
      <c r="J534" s="2745" t="s">
        <v>14291</v>
      </c>
      <c r="K534" s="3414">
        <v>43544</v>
      </c>
      <c r="L534" s="3414">
        <v>43544</v>
      </c>
      <c r="M534" s="3415"/>
      <c r="N534" s="3415"/>
      <c r="O534" s="3860"/>
      <c r="P534" s="3860"/>
      <c r="Q534" s="2216"/>
    </row>
    <row r="535" spans="1:20">
      <c r="C535" s="2655" t="s">
        <v>1221</v>
      </c>
      <c r="D535" s="2655" t="s">
        <v>5052</v>
      </c>
      <c r="E535" s="2655" t="s">
        <v>14294</v>
      </c>
      <c r="F535" s="3161">
        <v>0</v>
      </c>
      <c r="G535" s="3161">
        <v>1.91</v>
      </c>
      <c r="H535" s="2655">
        <v>1.91</v>
      </c>
      <c r="I535" s="2655">
        <v>3.82</v>
      </c>
      <c r="J535" s="2745" t="s">
        <v>14291</v>
      </c>
      <c r="K535" s="3414">
        <v>43567</v>
      </c>
      <c r="L535" s="3414">
        <v>43571</v>
      </c>
      <c r="M535" s="3415"/>
      <c r="N535" s="3415"/>
      <c r="O535" s="3860"/>
      <c r="P535" s="3860"/>
      <c r="Q535" s="2216"/>
    </row>
    <row r="536" spans="1:20">
      <c r="C536" s="2655" t="s">
        <v>1221</v>
      </c>
      <c r="D536" s="2655" t="s">
        <v>14295</v>
      </c>
      <c r="E536" s="2655" t="s">
        <v>14296</v>
      </c>
      <c r="F536" s="3161">
        <v>0</v>
      </c>
      <c r="G536" s="3161">
        <v>0.21</v>
      </c>
      <c r="H536" s="2655">
        <v>0.21</v>
      </c>
      <c r="I536" s="2655">
        <v>0.42</v>
      </c>
      <c r="J536" s="2745" t="s">
        <v>14291</v>
      </c>
      <c r="K536" s="3414">
        <v>43301</v>
      </c>
      <c r="L536" s="3414">
        <v>43301</v>
      </c>
      <c r="M536" s="3415"/>
      <c r="N536" s="3415"/>
      <c r="O536" s="3860"/>
      <c r="P536" s="3860"/>
      <c r="Q536" s="2216"/>
    </row>
    <row r="537" spans="1:20">
      <c r="C537" s="2655" t="s">
        <v>1221</v>
      </c>
      <c r="D537" s="2655" t="s">
        <v>14297</v>
      </c>
      <c r="E537" s="2655" t="s">
        <v>14298</v>
      </c>
      <c r="F537" s="3161">
        <v>0</v>
      </c>
      <c r="G537" s="3161">
        <v>0.26</v>
      </c>
      <c r="H537" s="2655">
        <v>0.26</v>
      </c>
      <c r="I537" s="2655">
        <v>0.52</v>
      </c>
      <c r="J537" s="2745" t="s">
        <v>14291</v>
      </c>
      <c r="K537" s="3414">
        <v>43433</v>
      </c>
      <c r="L537" s="3414">
        <v>43433</v>
      </c>
      <c r="M537" s="3415"/>
      <c r="N537" s="3415"/>
      <c r="O537" s="3860"/>
      <c r="P537" s="3860"/>
      <c r="Q537" s="2216"/>
    </row>
    <row r="538" spans="1:20">
      <c r="C538" s="2655" t="s">
        <v>1221</v>
      </c>
      <c r="D538" s="2655" t="s">
        <v>5233</v>
      </c>
      <c r="E538" s="2655" t="s">
        <v>14299</v>
      </c>
      <c r="F538" s="3161">
        <v>0</v>
      </c>
      <c r="G538" s="3161">
        <v>0.15</v>
      </c>
      <c r="H538" s="2655">
        <v>0.15</v>
      </c>
      <c r="I538" s="2655">
        <v>0.3</v>
      </c>
      <c r="J538" s="2745" t="s">
        <v>14291</v>
      </c>
      <c r="K538" s="3414">
        <v>43301</v>
      </c>
      <c r="L538" s="3414">
        <v>43301</v>
      </c>
      <c r="M538" s="3415"/>
      <c r="N538" s="3415"/>
      <c r="O538" s="3860"/>
      <c r="P538" s="3860"/>
      <c r="Q538" s="2216"/>
    </row>
    <row r="539" spans="1:20">
      <c r="C539" s="2655" t="s">
        <v>1221</v>
      </c>
      <c r="D539" s="2655" t="s">
        <v>523</v>
      </c>
      <c r="E539" s="2655" t="s">
        <v>14300</v>
      </c>
      <c r="F539" s="3161">
        <v>0</v>
      </c>
      <c r="G539" s="3161">
        <v>0.2</v>
      </c>
      <c r="H539" s="2655">
        <v>0.2</v>
      </c>
      <c r="I539" s="2655">
        <v>0.4</v>
      </c>
      <c r="J539" s="2745" t="s">
        <v>14291</v>
      </c>
      <c r="K539" s="3414">
        <v>43301</v>
      </c>
      <c r="L539" s="3414">
        <v>43301</v>
      </c>
      <c r="M539" s="3415"/>
      <c r="N539" s="3415"/>
      <c r="O539" s="3860"/>
      <c r="P539" s="3860"/>
      <c r="Q539" s="2216"/>
    </row>
    <row r="540" spans="1:20">
      <c r="C540" s="2655" t="s">
        <v>1221</v>
      </c>
      <c r="D540" s="2655" t="s">
        <v>14229</v>
      </c>
      <c r="E540" s="2655" t="s">
        <v>14301</v>
      </c>
      <c r="F540" s="3161">
        <v>0</v>
      </c>
      <c r="G540" s="3161">
        <v>0.13</v>
      </c>
      <c r="H540" s="2655">
        <v>0.13</v>
      </c>
      <c r="I540" s="2655">
        <v>0.26</v>
      </c>
      <c r="J540" s="2745" t="s">
        <v>14291</v>
      </c>
      <c r="K540" s="3414">
        <v>43301</v>
      </c>
      <c r="L540" s="3414">
        <v>43301</v>
      </c>
      <c r="M540" s="3415"/>
      <c r="N540" s="3415"/>
      <c r="O540" s="3860"/>
      <c r="P540" s="3860"/>
      <c r="Q540" s="2216"/>
    </row>
    <row r="541" spans="1:20">
      <c r="C541" s="2655" t="s">
        <v>1221</v>
      </c>
      <c r="D541" s="2655" t="s">
        <v>16446</v>
      </c>
      <c r="E541" s="2655" t="s">
        <v>14302</v>
      </c>
      <c r="F541" s="3161">
        <v>0</v>
      </c>
      <c r="G541" s="3161">
        <v>9.17</v>
      </c>
      <c r="H541" s="2655">
        <v>9.17</v>
      </c>
      <c r="I541" s="2655">
        <v>18.34</v>
      </c>
      <c r="J541" s="2745" t="s">
        <v>14291</v>
      </c>
      <c r="K541" s="3414">
        <v>43342</v>
      </c>
      <c r="L541" s="3414">
        <v>43423</v>
      </c>
      <c r="M541" s="3415"/>
      <c r="N541" s="3415"/>
      <c r="O541" s="3860"/>
      <c r="P541" s="3860"/>
      <c r="Q541" s="2216"/>
    </row>
    <row r="542" spans="1:20" s="2020" customFormat="1">
      <c r="A542" s="3795"/>
      <c r="B542" s="3473"/>
      <c r="C542" s="2624"/>
      <c r="D542" s="2624"/>
      <c r="E542" s="2624"/>
      <c r="F542" s="3474"/>
      <c r="G542" s="3474"/>
      <c r="H542" s="2624"/>
      <c r="I542" s="2624"/>
      <c r="J542" s="3469"/>
      <c r="K542" s="3417"/>
      <c r="L542" s="3417"/>
      <c r="M542" s="3418"/>
      <c r="N542" s="3418"/>
      <c r="O542" s="3861"/>
      <c r="P542" s="3861"/>
      <c r="Q542" s="2198"/>
      <c r="R542" s="3475"/>
      <c r="S542" s="3476"/>
      <c r="T542" s="3477"/>
    </row>
    <row r="543" spans="1:20">
      <c r="C543" s="2655" t="s">
        <v>1221</v>
      </c>
      <c r="D543" s="2655" t="s">
        <v>16447</v>
      </c>
      <c r="E543" s="2655" t="s">
        <v>14303</v>
      </c>
      <c r="F543" s="3161">
        <v>0</v>
      </c>
      <c r="G543" s="3161">
        <v>3.59</v>
      </c>
      <c r="H543" s="2655">
        <v>3.59</v>
      </c>
      <c r="I543" s="2655">
        <v>7.18</v>
      </c>
      <c r="J543" s="2745" t="s">
        <v>14304</v>
      </c>
      <c r="K543" s="3414">
        <v>43388</v>
      </c>
      <c r="L543" s="3414">
        <v>43391</v>
      </c>
      <c r="M543" s="3415"/>
      <c r="N543" s="3415"/>
      <c r="O543" s="3860"/>
      <c r="P543" s="3860"/>
      <c r="Q543" s="2216"/>
    </row>
    <row r="544" spans="1:20">
      <c r="C544" s="2655" t="s">
        <v>1221</v>
      </c>
      <c r="D544" s="2655" t="s">
        <v>396</v>
      </c>
      <c r="E544" s="2655" t="s">
        <v>8805</v>
      </c>
      <c r="F544" s="3161">
        <v>0</v>
      </c>
      <c r="G544" s="3161">
        <v>2.0699999999999998</v>
      </c>
      <c r="H544" s="2655">
        <v>2.0699999999999998</v>
      </c>
      <c r="I544" s="2655">
        <v>4.1399999999999997</v>
      </c>
      <c r="J544" s="2745" t="s">
        <v>14304</v>
      </c>
      <c r="K544" s="3414">
        <v>43374</v>
      </c>
      <c r="L544" s="3414">
        <v>43375</v>
      </c>
      <c r="M544" s="3415"/>
      <c r="N544" s="3415"/>
      <c r="O544" s="3860"/>
      <c r="P544" s="3860"/>
      <c r="Q544" s="2216"/>
    </row>
    <row r="545" spans="1:24">
      <c r="C545" s="2655" t="s">
        <v>1221</v>
      </c>
      <c r="D545" s="2655" t="s">
        <v>14305</v>
      </c>
      <c r="E545" s="2655" t="s">
        <v>14306</v>
      </c>
      <c r="F545" s="3161">
        <v>0</v>
      </c>
      <c r="G545" s="3161">
        <v>1.64</v>
      </c>
      <c r="H545" s="2655">
        <v>1.64</v>
      </c>
      <c r="I545" s="2655">
        <v>3.28</v>
      </c>
      <c r="J545" s="2745" t="s">
        <v>14304</v>
      </c>
      <c r="K545" s="3414">
        <v>43375</v>
      </c>
      <c r="L545" s="3414">
        <v>43377</v>
      </c>
      <c r="M545" s="3415"/>
      <c r="N545" s="3415"/>
      <c r="O545" s="3860"/>
      <c r="P545" s="3860"/>
      <c r="Q545" s="2216"/>
    </row>
    <row r="546" spans="1:24">
      <c r="C546" s="2655" t="s">
        <v>1221</v>
      </c>
      <c r="D546" s="2655" t="s">
        <v>16448</v>
      </c>
      <c r="E546" s="2655" t="s">
        <v>14307</v>
      </c>
      <c r="F546" s="3161">
        <v>6.89</v>
      </c>
      <c r="G546" s="3161">
        <v>8.98</v>
      </c>
      <c r="H546" s="2655">
        <v>2.09</v>
      </c>
      <c r="I546" s="2655">
        <v>4.18</v>
      </c>
      <c r="J546" s="2745" t="s">
        <v>14304</v>
      </c>
      <c r="K546" s="3414">
        <v>43391</v>
      </c>
      <c r="L546" s="3414">
        <v>43396</v>
      </c>
      <c r="M546" s="3415"/>
      <c r="N546" s="3415"/>
      <c r="O546" s="3860"/>
      <c r="P546" s="3860"/>
      <c r="Q546" s="2216"/>
    </row>
    <row r="547" spans="1:24">
      <c r="C547" s="2655" t="s">
        <v>1221</v>
      </c>
      <c r="D547" s="2655" t="s">
        <v>2941</v>
      </c>
      <c r="E547" s="2655" t="s">
        <v>14308</v>
      </c>
      <c r="F547" s="3161">
        <v>0</v>
      </c>
      <c r="G547" s="3161">
        <v>0.41</v>
      </c>
      <c r="H547" s="2655">
        <v>0.41</v>
      </c>
      <c r="I547" s="2655">
        <v>0.82</v>
      </c>
      <c r="J547" s="2745" t="s">
        <v>14304</v>
      </c>
      <c r="K547" s="3414">
        <v>43376</v>
      </c>
      <c r="L547" s="3414">
        <v>43376</v>
      </c>
      <c r="M547" s="3415"/>
      <c r="N547" s="3415"/>
      <c r="O547" s="3860"/>
      <c r="P547" s="3860"/>
      <c r="Q547" s="2216"/>
    </row>
    <row r="548" spans="1:24">
      <c r="C548" s="2655" t="s">
        <v>1221</v>
      </c>
      <c r="D548" s="2655" t="s">
        <v>1235</v>
      </c>
      <c r="E548" s="2655" t="s">
        <v>14309</v>
      </c>
      <c r="F548" s="3161">
        <v>0</v>
      </c>
      <c r="G548" s="3161">
        <v>3.94</v>
      </c>
      <c r="H548" s="2655">
        <v>3.94</v>
      </c>
      <c r="I548" s="2655">
        <v>7.88</v>
      </c>
      <c r="J548" s="2745" t="s">
        <v>14304</v>
      </c>
      <c r="K548" s="3414">
        <v>43504</v>
      </c>
      <c r="L548" s="3414">
        <v>43525</v>
      </c>
      <c r="M548" s="3415"/>
      <c r="N548" s="3415"/>
      <c r="O548" s="3860"/>
      <c r="P548" s="3860"/>
      <c r="Q548" s="2216"/>
    </row>
    <row r="549" spans="1:24" s="2440" customFormat="1">
      <c r="A549" s="532"/>
      <c r="B549" s="362"/>
      <c r="C549" s="2655" t="s">
        <v>1221</v>
      </c>
      <c r="D549" s="2655" t="s">
        <v>798</v>
      </c>
      <c r="E549" s="2655" t="s">
        <v>16442</v>
      </c>
      <c r="F549" s="3161">
        <v>0</v>
      </c>
      <c r="G549" s="3161">
        <v>0.56000000000000005</v>
      </c>
      <c r="H549" s="2655">
        <v>0.56000000000000005</v>
      </c>
      <c r="I549" s="2655">
        <v>1.1200000000000001</v>
      </c>
      <c r="J549" s="2745" t="s">
        <v>14304</v>
      </c>
      <c r="K549" s="3414">
        <v>43504</v>
      </c>
      <c r="L549" s="3414">
        <v>43504</v>
      </c>
      <c r="M549" s="3415"/>
      <c r="N549" s="3415"/>
      <c r="O549" s="3860"/>
      <c r="P549" s="3860"/>
      <c r="Q549" s="2216"/>
      <c r="R549" s="680"/>
      <c r="S549" s="1289"/>
      <c r="T549" s="358"/>
    </row>
    <row r="550" spans="1:24" s="2020" customFormat="1">
      <c r="A550" s="3795"/>
      <c r="B550" s="3473"/>
      <c r="C550" s="2624"/>
      <c r="D550" s="2624"/>
      <c r="E550" s="2624"/>
      <c r="F550" s="3474"/>
      <c r="G550" s="3474"/>
      <c r="H550" s="2624"/>
      <c r="I550" s="2624"/>
      <c r="J550" s="3469"/>
      <c r="K550" s="3417"/>
      <c r="L550" s="3417"/>
      <c r="M550" s="3418"/>
      <c r="N550" s="3418"/>
      <c r="O550" s="3861"/>
      <c r="P550" s="3861"/>
      <c r="Q550" s="2198"/>
      <c r="R550" s="3475"/>
      <c r="S550" s="3476"/>
      <c r="T550" s="3477"/>
    </row>
    <row r="551" spans="1:24">
      <c r="C551" s="2655" t="s">
        <v>1221</v>
      </c>
      <c r="D551" s="2655" t="s">
        <v>9945</v>
      </c>
      <c r="E551" s="2655" t="s">
        <v>14310</v>
      </c>
      <c r="F551" s="3161">
        <v>0</v>
      </c>
      <c r="G551" s="3161">
        <v>2.52</v>
      </c>
      <c r="H551" s="2655">
        <v>2.52</v>
      </c>
      <c r="I551" s="2655">
        <v>5.04</v>
      </c>
      <c r="J551" s="2745" t="s">
        <v>14311</v>
      </c>
      <c r="K551" s="3414">
        <v>43437</v>
      </c>
      <c r="L551" s="3414">
        <v>43495</v>
      </c>
      <c r="M551" s="3415"/>
      <c r="N551" s="3415"/>
      <c r="O551" s="3860"/>
      <c r="P551" s="3860"/>
      <c r="Q551" s="2216"/>
    </row>
    <row r="552" spans="1:24">
      <c r="C552" s="2655" t="s">
        <v>1221</v>
      </c>
      <c r="D552" s="2655" t="s">
        <v>2748</v>
      </c>
      <c r="E552" s="2655" t="s">
        <v>14312</v>
      </c>
      <c r="F552" s="3161">
        <v>1.1100000000000001</v>
      </c>
      <c r="G552" s="3161">
        <v>2.3199999999999998</v>
      </c>
      <c r="H552" s="2655">
        <v>1.21</v>
      </c>
      <c r="I552" s="2655">
        <v>2.42</v>
      </c>
      <c r="J552" s="2745" t="s">
        <v>14311</v>
      </c>
      <c r="K552" s="3414">
        <v>43438</v>
      </c>
      <c r="L552" s="3414">
        <v>43439</v>
      </c>
      <c r="M552" s="3415"/>
      <c r="N552" s="3415"/>
      <c r="O552" s="3860"/>
      <c r="P552" s="3860"/>
      <c r="Q552" s="2216"/>
      <c r="S552" s="1289"/>
    </row>
    <row r="553" spans="1:24">
      <c r="C553" s="2655" t="s">
        <v>1221</v>
      </c>
      <c r="D553" s="2655" t="s">
        <v>5647</v>
      </c>
      <c r="E553" s="2655" t="s">
        <v>14312</v>
      </c>
      <c r="F553" s="3161">
        <v>0</v>
      </c>
      <c r="G553" s="3161">
        <v>0.53</v>
      </c>
      <c r="H553" s="2655">
        <v>0.53</v>
      </c>
      <c r="I553" s="2655">
        <v>1.06</v>
      </c>
      <c r="J553" s="2745" t="s">
        <v>14311</v>
      </c>
      <c r="K553" s="3414">
        <v>43438</v>
      </c>
      <c r="L553" s="3414">
        <v>43439</v>
      </c>
      <c r="M553" s="3415"/>
      <c r="N553" s="3415"/>
      <c r="O553" s="3860"/>
      <c r="P553" s="3860"/>
      <c r="Q553" s="2216"/>
    </row>
    <row r="554" spans="1:24">
      <c r="C554" s="2655" t="s">
        <v>1221</v>
      </c>
      <c r="D554" s="2655" t="s">
        <v>16449</v>
      </c>
      <c r="E554" s="2655" t="s">
        <v>14313</v>
      </c>
      <c r="F554" s="3161">
        <v>0</v>
      </c>
      <c r="G554" s="3161">
        <v>8.2899999999999991</v>
      </c>
      <c r="H554" s="2655">
        <v>8.2899999999999991</v>
      </c>
      <c r="I554" s="2655">
        <v>16.579999999999998</v>
      </c>
      <c r="J554" s="2745" t="s">
        <v>14311</v>
      </c>
      <c r="K554" s="3414">
        <v>43339</v>
      </c>
      <c r="L554" s="3416">
        <v>43496</v>
      </c>
      <c r="M554" s="3480"/>
      <c r="N554" s="3480"/>
      <c r="O554" s="3853"/>
      <c r="P554" s="3853"/>
      <c r="Q554" s="3481"/>
      <c r="R554" s="1289"/>
      <c r="S554" s="358"/>
      <c r="T554" s="2440"/>
      <c r="V554" s="395"/>
      <c r="X554"/>
    </row>
    <row r="555" spans="1:24" s="2020" customFormat="1">
      <c r="A555" s="3795"/>
      <c r="B555" s="3473"/>
      <c r="C555" s="2624"/>
      <c r="D555" s="2624"/>
      <c r="E555" s="2624"/>
      <c r="F555" s="3474"/>
      <c r="G555" s="3474"/>
      <c r="H555" s="2624"/>
      <c r="I555" s="2624"/>
      <c r="J555" s="3469"/>
      <c r="K555" s="3417"/>
      <c r="L555" s="3417"/>
      <c r="M555" s="3418"/>
      <c r="N555" s="3418"/>
      <c r="O555" s="3861"/>
      <c r="P555" s="3861"/>
      <c r="Q555" s="2198"/>
      <c r="R555" s="3475"/>
      <c r="S555" s="3476"/>
      <c r="T555" s="3477"/>
    </row>
    <row r="556" spans="1:24">
      <c r="C556" s="2655" t="s">
        <v>1221</v>
      </c>
      <c r="D556" s="2655" t="s">
        <v>8574</v>
      </c>
      <c r="E556" s="2655" t="s">
        <v>14314</v>
      </c>
      <c r="F556" s="3161">
        <v>0</v>
      </c>
      <c r="G556" s="3161">
        <v>0.15</v>
      </c>
      <c r="H556" s="2655">
        <v>0.15</v>
      </c>
      <c r="I556" s="3161">
        <v>0.3</v>
      </c>
      <c r="J556" s="2745" t="s">
        <v>14315</v>
      </c>
      <c r="K556" s="3414">
        <v>43186</v>
      </c>
      <c r="L556" s="3414">
        <v>43186</v>
      </c>
      <c r="M556" s="3415"/>
      <c r="N556" s="3415"/>
      <c r="O556" s="3860"/>
      <c r="P556" s="3860"/>
      <c r="Q556" s="2216"/>
    </row>
    <row r="557" spans="1:24">
      <c r="C557" s="2655" t="s">
        <v>1221</v>
      </c>
      <c r="D557" s="2655" t="s">
        <v>16450</v>
      </c>
      <c r="E557" s="2655" t="s">
        <v>14316</v>
      </c>
      <c r="F557" s="3161">
        <v>0</v>
      </c>
      <c r="G557" s="3161">
        <v>9.69</v>
      </c>
      <c r="H557" s="2655">
        <v>9.69</v>
      </c>
      <c r="I557" s="2655">
        <v>19.38</v>
      </c>
      <c r="J557" s="2745" t="s">
        <v>14315</v>
      </c>
      <c r="K557" s="3414">
        <v>43329</v>
      </c>
      <c r="L557" s="3414">
        <v>43530</v>
      </c>
      <c r="M557" s="3415"/>
      <c r="N557" s="3415"/>
      <c r="O557" s="3860"/>
      <c r="P557" s="3860"/>
      <c r="Q557" s="2216"/>
      <c r="S557" s="1289"/>
    </row>
    <row r="558" spans="1:24">
      <c r="C558" s="2655" t="s">
        <v>1221</v>
      </c>
      <c r="D558" s="2655" t="s">
        <v>16451</v>
      </c>
      <c r="E558" s="2655" t="s">
        <v>14316</v>
      </c>
      <c r="F558" s="3161">
        <v>0</v>
      </c>
      <c r="G558" s="3161">
        <v>0.05</v>
      </c>
      <c r="H558" s="2655">
        <v>0.05</v>
      </c>
      <c r="I558" s="3161">
        <v>0.1</v>
      </c>
      <c r="J558" s="2745" t="s">
        <v>14315</v>
      </c>
      <c r="K558" s="3414">
        <v>43339</v>
      </c>
      <c r="L558" s="3414">
        <v>43340</v>
      </c>
      <c r="M558" s="3415"/>
      <c r="N558" s="3415"/>
      <c r="O558" s="3860"/>
      <c r="P558" s="3860"/>
      <c r="Q558" s="2216"/>
      <c r="S558" s="1289"/>
    </row>
    <row r="559" spans="1:24" s="2020" customFormat="1">
      <c r="A559" s="3795"/>
      <c r="B559" s="3473"/>
      <c r="C559" s="2624"/>
      <c r="D559" s="2624"/>
      <c r="E559" s="2624"/>
      <c r="F559" s="3474"/>
      <c r="G559" s="3474"/>
      <c r="H559" s="2624"/>
      <c r="I559" s="3474"/>
      <c r="J559" s="3469"/>
      <c r="K559" s="3417"/>
      <c r="L559" s="3417"/>
      <c r="M559" s="3418"/>
      <c r="N559" s="3418"/>
      <c r="O559" s="3861"/>
      <c r="P559" s="3861"/>
      <c r="Q559" s="2198"/>
      <c r="R559" s="3475"/>
      <c r="S559" s="3476"/>
      <c r="T559" s="3477"/>
    </row>
    <row r="560" spans="1:24">
      <c r="C560" s="2655" t="s">
        <v>1221</v>
      </c>
      <c r="D560" s="2655" t="s">
        <v>282</v>
      </c>
      <c r="E560" s="2655" t="s">
        <v>2925</v>
      </c>
      <c r="F560" s="3161">
        <v>0</v>
      </c>
      <c r="G560" s="3161">
        <v>3.47</v>
      </c>
      <c r="H560" s="2655">
        <v>3.47</v>
      </c>
      <c r="I560" s="2655">
        <v>6.94</v>
      </c>
      <c r="J560" s="2745" t="s">
        <v>14317</v>
      </c>
      <c r="K560" s="3414">
        <v>43333</v>
      </c>
      <c r="L560" s="3414">
        <v>43335</v>
      </c>
      <c r="M560" s="3415"/>
      <c r="N560" s="3415"/>
      <c r="O560" s="3860"/>
      <c r="P560" s="3860"/>
      <c r="Q560" s="2216"/>
    </row>
    <row r="561" spans="1:20">
      <c r="C561" s="2655" t="s">
        <v>1221</v>
      </c>
      <c r="D561" s="2655" t="s">
        <v>3555</v>
      </c>
      <c r="E561" s="2655" t="s">
        <v>14318</v>
      </c>
      <c r="F561" s="3161">
        <v>0</v>
      </c>
      <c r="G561" s="3161">
        <v>1.97</v>
      </c>
      <c r="H561" s="2655">
        <v>1.97</v>
      </c>
      <c r="I561" s="2655">
        <v>3.94</v>
      </c>
      <c r="J561" s="2745" t="s">
        <v>14317</v>
      </c>
      <c r="K561" s="3414">
        <v>43329</v>
      </c>
      <c r="L561" s="3414">
        <v>43530</v>
      </c>
      <c r="M561" s="3415"/>
      <c r="N561" s="3415"/>
      <c r="O561" s="3860"/>
      <c r="P561" s="3860"/>
      <c r="Q561" s="2216"/>
    </row>
    <row r="562" spans="1:20">
      <c r="C562" s="2655" t="s">
        <v>1221</v>
      </c>
      <c r="D562" s="2655" t="s">
        <v>178</v>
      </c>
      <c r="E562" s="2655" t="s">
        <v>14319</v>
      </c>
      <c r="F562" s="3161">
        <v>0</v>
      </c>
      <c r="G562" s="3161">
        <v>0.57999999999999996</v>
      </c>
      <c r="H562" s="2655">
        <v>0.57999999999999996</v>
      </c>
      <c r="I562" s="2655">
        <v>1.1599999999999999</v>
      </c>
      <c r="J562" s="2745" t="s">
        <v>14317</v>
      </c>
      <c r="K562" s="3414">
        <v>43320</v>
      </c>
      <c r="L562" s="3414">
        <v>43321</v>
      </c>
      <c r="M562" s="3415"/>
      <c r="N562" s="3415"/>
      <c r="O562" s="3860"/>
      <c r="P562" s="3860"/>
      <c r="Q562" s="2216"/>
    </row>
    <row r="563" spans="1:20">
      <c r="C563" s="2655" t="s">
        <v>1221</v>
      </c>
      <c r="D563" s="2655" t="s">
        <v>1236</v>
      </c>
      <c r="E563" s="2655" t="s">
        <v>14319</v>
      </c>
      <c r="F563" s="3161">
        <v>1.81</v>
      </c>
      <c r="G563" s="3161">
        <v>2.61</v>
      </c>
      <c r="H563" s="2655">
        <v>0.8</v>
      </c>
      <c r="I563" s="2655">
        <v>1.6</v>
      </c>
      <c r="J563" s="2745" t="s">
        <v>14317</v>
      </c>
      <c r="K563" s="3414">
        <v>43320</v>
      </c>
      <c r="L563" s="3414">
        <v>43321</v>
      </c>
      <c r="M563" s="3415"/>
      <c r="N563" s="3415"/>
      <c r="O563" s="3860"/>
      <c r="P563" s="3860"/>
      <c r="Q563" s="2216"/>
    </row>
    <row r="564" spans="1:20">
      <c r="C564" s="2655" t="s">
        <v>1221</v>
      </c>
      <c r="D564" s="2655" t="s">
        <v>730</v>
      </c>
      <c r="E564" s="2655" t="s">
        <v>14320</v>
      </c>
      <c r="F564" s="3161">
        <v>0</v>
      </c>
      <c r="G564" s="3161">
        <v>0.49</v>
      </c>
      <c r="H564" s="2655">
        <v>0.49</v>
      </c>
      <c r="I564" s="2655">
        <v>0.98</v>
      </c>
      <c r="J564" s="2745" t="s">
        <v>14317</v>
      </c>
      <c r="K564" s="3414">
        <v>43532</v>
      </c>
      <c r="L564" s="3414">
        <v>43535</v>
      </c>
      <c r="M564" s="3415"/>
      <c r="N564" s="3415"/>
      <c r="O564" s="3860"/>
      <c r="P564" s="3860"/>
      <c r="Q564" s="2216"/>
    </row>
    <row r="565" spans="1:20">
      <c r="C565" s="2655" t="s">
        <v>1221</v>
      </c>
      <c r="D565" s="2655" t="s">
        <v>59</v>
      </c>
      <c r="E565" s="2655" t="s">
        <v>14321</v>
      </c>
      <c r="F565" s="3161">
        <v>0</v>
      </c>
      <c r="G565" s="3161">
        <v>7.25</v>
      </c>
      <c r="H565" s="2655">
        <v>7.25</v>
      </c>
      <c r="I565" s="2655">
        <v>14.5</v>
      </c>
      <c r="J565" s="2745" t="s">
        <v>14317</v>
      </c>
      <c r="K565" s="3414" t="s">
        <v>16443</v>
      </c>
      <c r="L565" s="3414" t="s">
        <v>16443</v>
      </c>
      <c r="M565" s="3415"/>
      <c r="N565" s="3415"/>
      <c r="O565" s="3860"/>
      <c r="P565" s="3860"/>
      <c r="Q565" s="2216" t="s">
        <v>16444</v>
      </c>
    </row>
    <row r="566" spans="1:20" s="2020" customFormat="1">
      <c r="A566" s="3795"/>
      <c r="B566" s="3473"/>
      <c r="C566" s="2624"/>
      <c r="D566" s="2624"/>
      <c r="E566" s="2624"/>
      <c r="F566" s="3474"/>
      <c r="G566" s="3474"/>
      <c r="H566" s="2624"/>
      <c r="I566" s="2624"/>
      <c r="J566" s="3469"/>
      <c r="K566" s="3417"/>
      <c r="L566" s="3417"/>
      <c r="M566" s="3418"/>
      <c r="N566" s="3418"/>
      <c r="O566" s="3861"/>
      <c r="P566" s="3861"/>
      <c r="Q566" s="2198"/>
      <c r="R566" s="3475"/>
      <c r="S566" s="3476"/>
      <c r="T566" s="3477"/>
    </row>
    <row r="567" spans="1:20">
      <c r="C567" s="2655" t="s">
        <v>1221</v>
      </c>
      <c r="D567" s="2655" t="s">
        <v>11855</v>
      </c>
      <c r="E567" s="2655" t="s">
        <v>14322</v>
      </c>
      <c r="F567" s="3161">
        <v>0</v>
      </c>
      <c r="G567" s="3161">
        <v>1.22</v>
      </c>
      <c r="H567" s="2655">
        <v>1.22</v>
      </c>
      <c r="I567" s="2655">
        <v>2.44</v>
      </c>
      <c r="J567" s="2745" t="s">
        <v>14323</v>
      </c>
      <c r="K567" s="3414" t="s">
        <v>16443</v>
      </c>
      <c r="L567" s="3414" t="s">
        <v>16443</v>
      </c>
      <c r="M567" s="3415"/>
      <c r="N567" s="3415"/>
      <c r="O567" s="3860"/>
      <c r="P567" s="3860"/>
      <c r="Q567" s="2216" t="s">
        <v>16444</v>
      </c>
    </row>
    <row r="568" spans="1:20">
      <c r="C568" s="2655" t="s">
        <v>1221</v>
      </c>
      <c r="D568" s="2655" t="s">
        <v>190</v>
      </c>
      <c r="E568" s="2655" t="s">
        <v>2017</v>
      </c>
      <c r="F568" s="3161">
        <v>0</v>
      </c>
      <c r="G568" s="3161">
        <v>4.34</v>
      </c>
      <c r="H568" s="2655">
        <v>4.34</v>
      </c>
      <c r="I568" s="2655">
        <v>8.68</v>
      </c>
      <c r="J568" s="2745" t="s">
        <v>14323</v>
      </c>
      <c r="K568" s="3414">
        <v>43550</v>
      </c>
      <c r="L568" s="3414">
        <v>43550</v>
      </c>
      <c r="M568" s="3415"/>
      <c r="N568" s="3415"/>
      <c r="O568" s="3860"/>
      <c r="P568" s="3860"/>
      <c r="Q568" s="2216"/>
    </row>
    <row r="569" spans="1:20">
      <c r="C569" s="2655" t="s">
        <v>1221</v>
      </c>
      <c r="D569" s="2655" t="s">
        <v>711</v>
      </c>
      <c r="E569" s="2745" t="s">
        <v>14324</v>
      </c>
      <c r="F569" s="3161">
        <v>0</v>
      </c>
      <c r="G569" s="3161">
        <v>4.8600000000000003</v>
      </c>
      <c r="H569" s="2655">
        <v>4.8600000000000003</v>
      </c>
      <c r="I569" s="2655">
        <v>9.7200000000000006</v>
      </c>
      <c r="J569" s="2745" t="s">
        <v>14323</v>
      </c>
      <c r="K569" s="3414">
        <v>43550</v>
      </c>
      <c r="L569" s="3414">
        <v>43556</v>
      </c>
      <c r="M569" s="3415"/>
      <c r="N569" s="3415"/>
      <c r="O569" s="3860"/>
      <c r="P569" s="3860"/>
      <c r="Q569" s="2216"/>
    </row>
    <row r="570" spans="1:20" s="2020" customFormat="1">
      <c r="A570" s="3795"/>
      <c r="B570" s="3473"/>
      <c r="C570" s="2624"/>
      <c r="D570" s="2624"/>
      <c r="E570" s="3469"/>
      <c r="F570" s="3474"/>
      <c r="G570" s="3474"/>
      <c r="H570" s="2624"/>
      <c r="I570" s="2624"/>
      <c r="J570" s="3469"/>
      <c r="K570" s="3417"/>
      <c r="L570" s="3417"/>
      <c r="M570" s="3418"/>
      <c r="N570" s="3418"/>
      <c r="O570" s="3861"/>
      <c r="P570" s="3861"/>
      <c r="Q570" s="2198"/>
      <c r="R570" s="3475"/>
      <c r="S570" s="3476"/>
      <c r="T570" s="3477"/>
    </row>
    <row r="571" spans="1:20">
      <c r="C571" s="2655" t="s">
        <v>1221</v>
      </c>
      <c r="D571" s="2655" t="s">
        <v>1177</v>
      </c>
      <c r="E571" s="2655" t="s">
        <v>1661</v>
      </c>
      <c r="F571" s="3161">
        <v>0</v>
      </c>
      <c r="G571" s="3161">
        <v>2.5299999999999998</v>
      </c>
      <c r="H571" s="2655">
        <v>2.5299999999999998</v>
      </c>
      <c r="I571" s="2655">
        <v>5.0599999999999996</v>
      </c>
      <c r="J571" s="2745" t="s">
        <v>14325</v>
      </c>
      <c r="K571" s="3414">
        <v>43552</v>
      </c>
      <c r="L571" s="3414">
        <v>43552</v>
      </c>
      <c r="M571" s="3415"/>
      <c r="N571" s="3415"/>
      <c r="O571" s="3860"/>
      <c r="P571" s="3860"/>
      <c r="Q571" s="2216"/>
    </row>
    <row r="572" spans="1:20">
      <c r="C572" s="2655" t="s">
        <v>1221</v>
      </c>
      <c r="D572" s="2655" t="s">
        <v>14326</v>
      </c>
      <c r="E572" s="2655" t="s">
        <v>2015</v>
      </c>
      <c r="F572" s="3161">
        <v>0</v>
      </c>
      <c r="G572" s="3161">
        <v>0.12</v>
      </c>
      <c r="H572" s="2655">
        <v>0.12</v>
      </c>
      <c r="I572" s="2655">
        <v>0.24</v>
      </c>
      <c r="J572" s="2745" t="s">
        <v>14325</v>
      </c>
      <c r="K572" s="3414">
        <v>43552</v>
      </c>
      <c r="L572" s="3414">
        <v>43552</v>
      </c>
      <c r="M572" s="3415"/>
      <c r="N572" s="3415"/>
      <c r="O572" s="3860"/>
      <c r="P572" s="3860"/>
      <c r="Q572" s="2216"/>
    </row>
    <row r="573" spans="1:20">
      <c r="C573" s="2655" t="s">
        <v>1221</v>
      </c>
      <c r="D573" s="2655" t="s">
        <v>8516</v>
      </c>
      <c r="E573" s="2745" t="s">
        <v>2034</v>
      </c>
      <c r="F573" s="3161">
        <v>0</v>
      </c>
      <c r="G573" s="3161">
        <v>2.0299999999999998</v>
      </c>
      <c r="H573" s="2655">
        <v>2.0299999999999998</v>
      </c>
      <c r="I573" s="2655">
        <v>4.0599999999999996</v>
      </c>
      <c r="J573" s="2745" t="s">
        <v>14325</v>
      </c>
      <c r="K573" s="3414">
        <v>43549</v>
      </c>
      <c r="L573" s="3414">
        <v>43549</v>
      </c>
      <c r="M573" s="3415"/>
      <c r="N573" s="3415"/>
      <c r="O573" s="3860"/>
      <c r="P573" s="3860"/>
      <c r="Q573" s="2216"/>
    </row>
    <row r="574" spans="1:20">
      <c r="C574" s="2655" t="s">
        <v>1221</v>
      </c>
      <c r="D574" s="2655" t="s">
        <v>289</v>
      </c>
      <c r="E574" s="2655" t="s">
        <v>14327</v>
      </c>
      <c r="F574" s="3161">
        <v>0</v>
      </c>
      <c r="G574" s="3161">
        <v>1.1599999999999999</v>
      </c>
      <c r="H574" s="2655">
        <v>1.1599999999999999</v>
      </c>
      <c r="I574" s="2655">
        <v>2.3199999999999998</v>
      </c>
      <c r="J574" s="2745" t="s">
        <v>14325</v>
      </c>
      <c r="K574" s="3414">
        <v>43543</v>
      </c>
      <c r="L574" s="3414">
        <v>43543</v>
      </c>
      <c r="M574" s="3415"/>
      <c r="N574" s="3415"/>
      <c r="O574" s="3860"/>
      <c r="P574" s="3860"/>
      <c r="Q574" s="2216"/>
    </row>
    <row r="575" spans="1:20">
      <c r="C575" s="2655" t="s">
        <v>1221</v>
      </c>
      <c r="D575" s="2655" t="s">
        <v>801</v>
      </c>
      <c r="E575" s="2655" t="s">
        <v>14328</v>
      </c>
      <c r="F575" s="3161">
        <v>0</v>
      </c>
      <c r="G575" s="3161">
        <v>1.07</v>
      </c>
      <c r="H575" s="2655">
        <v>1.07</v>
      </c>
      <c r="I575" s="2655">
        <v>2.14</v>
      </c>
      <c r="J575" s="2745" t="s">
        <v>14325</v>
      </c>
      <c r="K575" s="3414">
        <v>43542</v>
      </c>
      <c r="L575" s="3414">
        <v>43543</v>
      </c>
      <c r="M575" s="3415"/>
      <c r="N575" s="3415"/>
      <c r="O575" s="3860"/>
      <c r="P575" s="3860"/>
      <c r="Q575" s="2216"/>
    </row>
    <row r="576" spans="1:20">
      <c r="C576" s="2655" t="s">
        <v>1221</v>
      </c>
      <c r="D576" s="2655" t="s">
        <v>14329</v>
      </c>
      <c r="E576" s="2745" t="s">
        <v>14330</v>
      </c>
      <c r="F576" s="3161">
        <v>0</v>
      </c>
      <c r="G576" s="3161">
        <v>0.17</v>
      </c>
      <c r="H576" s="2655">
        <v>0.17</v>
      </c>
      <c r="I576" s="2655">
        <v>0.34</v>
      </c>
      <c r="J576" s="2745" t="s">
        <v>14325</v>
      </c>
      <c r="K576" s="3414">
        <v>43308</v>
      </c>
      <c r="L576" s="3414">
        <v>43308</v>
      </c>
      <c r="M576" s="3415"/>
      <c r="N576" s="3415"/>
      <c r="O576" s="3860"/>
      <c r="P576" s="3860"/>
      <c r="Q576" s="2216"/>
    </row>
    <row r="577" spans="1:20">
      <c r="C577" s="2655" t="s">
        <v>1221</v>
      </c>
      <c r="D577" s="2655" t="s">
        <v>266</v>
      </c>
      <c r="E577" s="2655" t="s">
        <v>10241</v>
      </c>
      <c r="F577" s="3161">
        <v>0</v>
      </c>
      <c r="G577" s="3161">
        <v>1.01</v>
      </c>
      <c r="H577" s="2655">
        <v>1.01</v>
      </c>
      <c r="I577" s="2655">
        <v>2.02</v>
      </c>
      <c r="J577" s="2745" t="s">
        <v>14325</v>
      </c>
      <c r="K577" s="3414">
        <v>43411</v>
      </c>
      <c r="L577" s="3414">
        <v>43411</v>
      </c>
      <c r="M577" s="3415"/>
      <c r="N577" s="3415"/>
      <c r="O577" s="3860"/>
      <c r="P577" s="3860"/>
      <c r="Q577" s="2216" t="s">
        <v>16445</v>
      </c>
    </row>
    <row r="578" spans="1:20">
      <c r="C578" s="2655" t="s">
        <v>1221</v>
      </c>
      <c r="D578" s="2655" t="s">
        <v>793</v>
      </c>
      <c r="E578" s="2745" t="s">
        <v>14331</v>
      </c>
      <c r="F578" s="3161">
        <v>0</v>
      </c>
      <c r="G578" s="3161">
        <v>0.57999999999999996</v>
      </c>
      <c r="H578" s="2655">
        <v>0.57999999999999996</v>
      </c>
      <c r="I578" s="2655">
        <v>1.1599999999999999</v>
      </c>
      <c r="J578" s="2745" t="s">
        <v>14325</v>
      </c>
      <c r="K578" s="3414">
        <v>43411</v>
      </c>
      <c r="L578" s="3414">
        <v>43411</v>
      </c>
      <c r="M578" s="3415"/>
      <c r="N578" s="3415"/>
      <c r="O578" s="3860"/>
      <c r="P578" s="3860"/>
      <c r="Q578" s="2216"/>
    </row>
    <row r="579" spans="1:20">
      <c r="C579" s="2655" t="s">
        <v>1221</v>
      </c>
      <c r="D579" s="2655" t="s">
        <v>541</v>
      </c>
      <c r="E579" s="2745" t="s">
        <v>14332</v>
      </c>
      <c r="F579" s="3161">
        <v>0</v>
      </c>
      <c r="G579" s="3161">
        <v>0.51</v>
      </c>
      <c r="H579" s="2655">
        <v>0.51</v>
      </c>
      <c r="I579" s="2655">
        <v>1.02</v>
      </c>
      <c r="J579" s="2745" t="s">
        <v>14325</v>
      </c>
      <c r="K579" s="3414">
        <v>43300</v>
      </c>
      <c r="L579" s="3414">
        <v>43300</v>
      </c>
      <c r="M579" s="3415"/>
      <c r="N579" s="3415"/>
      <c r="O579" s="3860"/>
      <c r="P579" s="3860"/>
      <c r="Q579" s="2216"/>
    </row>
    <row r="580" spans="1:20" s="2020" customFormat="1">
      <c r="A580" s="3795"/>
      <c r="B580" s="3473"/>
      <c r="C580" s="2624"/>
      <c r="D580" s="2624"/>
      <c r="E580" s="3469"/>
      <c r="F580" s="3474"/>
      <c r="G580" s="3474"/>
      <c r="H580" s="2624"/>
      <c r="I580" s="2624"/>
      <c r="J580" s="3469"/>
      <c r="K580" s="3417"/>
      <c r="L580" s="3417"/>
      <c r="M580" s="3418"/>
      <c r="N580" s="3418"/>
      <c r="O580" s="3861"/>
      <c r="P580" s="3861"/>
      <c r="Q580" s="2198"/>
      <c r="R580" s="3475"/>
      <c r="S580" s="3476"/>
      <c r="T580" s="3477"/>
    </row>
    <row r="581" spans="1:20">
      <c r="C581" s="2655" t="s">
        <v>1221</v>
      </c>
      <c r="D581" s="2655" t="s">
        <v>549</v>
      </c>
      <c r="E581" s="2745" t="s">
        <v>5825</v>
      </c>
      <c r="F581" s="3161">
        <v>0</v>
      </c>
      <c r="G581" s="3161">
        <v>0.2</v>
      </c>
      <c r="H581" s="3161">
        <v>0.2</v>
      </c>
      <c r="I581" s="3161">
        <v>0.4</v>
      </c>
      <c r="J581" s="2745" t="s">
        <v>14333</v>
      </c>
      <c r="K581" s="3414">
        <v>43300</v>
      </c>
      <c r="L581" s="3414">
        <v>43300</v>
      </c>
      <c r="M581" s="3415"/>
      <c r="N581" s="3415"/>
      <c r="O581" s="3860"/>
      <c r="P581" s="3860"/>
      <c r="Q581" s="2216"/>
    </row>
    <row r="582" spans="1:20">
      <c r="C582" s="2655" t="s">
        <v>1221</v>
      </c>
      <c r="D582" s="2655" t="s">
        <v>3059</v>
      </c>
      <c r="E582" s="2655" t="s">
        <v>14334</v>
      </c>
      <c r="F582" s="3161">
        <v>0</v>
      </c>
      <c r="G582" s="3161">
        <v>0.09</v>
      </c>
      <c r="H582" s="2655">
        <v>0.09</v>
      </c>
      <c r="I582" s="2655">
        <v>0.18</v>
      </c>
      <c r="J582" s="2745" t="s">
        <v>14333</v>
      </c>
      <c r="K582" s="3414">
        <v>43297</v>
      </c>
      <c r="L582" s="3414">
        <v>43297</v>
      </c>
      <c r="M582" s="3415"/>
      <c r="N582" s="3415"/>
      <c r="O582" s="3860"/>
      <c r="P582" s="3860"/>
      <c r="Q582" s="2216"/>
    </row>
    <row r="583" spans="1:20">
      <c r="C583" s="2655" t="s">
        <v>1221</v>
      </c>
      <c r="D583" s="2655" t="s">
        <v>14335</v>
      </c>
      <c r="E583" s="2655" t="s">
        <v>14336</v>
      </c>
      <c r="F583" s="3161">
        <v>0</v>
      </c>
      <c r="G583" s="3161">
        <v>0.34</v>
      </c>
      <c r="H583" s="2655">
        <v>0.34</v>
      </c>
      <c r="I583" s="2655">
        <v>0.68</v>
      </c>
      <c r="J583" s="2745" t="s">
        <v>14333</v>
      </c>
      <c r="K583" s="3414">
        <v>43312</v>
      </c>
      <c r="L583" s="3414">
        <v>43312</v>
      </c>
      <c r="M583" s="3415"/>
      <c r="N583" s="3415"/>
      <c r="O583" s="3860"/>
      <c r="P583" s="3860"/>
      <c r="Q583" s="2216"/>
    </row>
    <row r="584" spans="1:20">
      <c r="C584" s="2655" t="s">
        <v>1221</v>
      </c>
      <c r="D584" s="2655" t="s">
        <v>816</v>
      </c>
      <c r="E584" s="2655" t="s">
        <v>14337</v>
      </c>
      <c r="F584" s="3161">
        <v>0</v>
      </c>
      <c r="G584" s="3161">
        <v>0.37</v>
      </c>
      <c r="H584" s="2655">
        <v>0.37</v>
      </c>
      <c r="I584" s="2655">
        <v>0.74</v>
      </c>
      <c r="J584" s="2745" t="s">
        <v>14333</v>
      </c>
      <c r="K584" s="3414">
        <v>43412</v>
      </c>
      <c r="L584" s="3414">
        <v>43412</v>
      </c>
      <c r="M584" s="3415"/>
      <c r="N584" s="3415"/>
      <c r="O584" s="3860"/>
      <c r="P584" s="3860"/>
      <c r="Q584" s="2216"/>
    </row>
    <row r="585" spans="1:20">
      <c r="C585" s="2655" t="s">
        <v>1221</v>
      </c>
      <c r="D585" s="2655" t="s">
        <v>5073</v>
      </c>
      <c r="E585" s="2745" t="s">
        <v>14337</v>
      </c>
      <c r="F585" s="3161">
        <v>0</v>
      </c>
      <c r="G585" s="3161">
        <v>0.19</v>
      </c>
      <c r="H585" s="2655">
        <v>0.19</v>
      </c>
      <c r="I585" s="2655">
        <v>0.38</v>
      </c>
      <c r="J585" s="2745" t="s">
        <v>14333</v>
      </c>
      <c r="K585" s="3414">
        <v>43412</v>
      </c>
      <c r="L585" s="3414">
        <v>43412</v>
      </c>
      <c r="M585" s="3415"/>
      <c r="N585" s="3415"/>
      <c r="O585" s="3860"/>
      <c r="P585" s="3860"/>
      <c r="Q585" s="2216"/>
    </row>
    <row r="586" spans="1:20">
      <c r="C586" s="2655" t="s">
        <v>1221</v>
      </c>
      <c r="D586" s="2655" t="s">
        <v>6361</v>
      </c>
      <c r="E586" s="2745" t="s">
        <v>14336</v>
      </c>
      <c r="F586" s="3161">
        <v>0</v>
      </c>
      <c r="G586" s="3161">
        <v>0.14000000000000001</v>
      </c>
      <c r="H586" s="2655">
        <v>0.14000000000000001</v>
      </c>
      <c r="I586" s="2655">
        <v>0.28000000000000003</v>
      </c>
      <c r="J586" s="2745" t="s">
        <v>14333</v>
      </c>
      <c r="K586" s="3414">
        <v>43300</v>
      </c>
      <c r="L586" s="3414">
        <v>43300</v>
      </c>
      <c r="M586" s="3415"/>
      <c r="N586" s="3415"/>
      <c r="O586" s="3860"/>
      <c r="P586" s="3860"/>
      <c r="Q586" s="2216"/>
    </row>
    <row r="587" spans="1:20">
      <c r="C587" s="2655" t="s">
        <v>1221</v>
      </c>
      <c r="D587" s="2655" t="s">
        <v>11388</v>
      </c>
      <c r="E587" s="2745" t="s">
        <v>14338</v>
      </c>
      <c r="F587" s="3161">
        <v>0</v>
      </c>
      <c r="G587" s="3161">
        <v>0.71</v>
      </c>
      <c r="H587" s="2655">
        <v>0.71</v>
      </c>
      <c r="I587" s="2655">
        <v>1.42</v>
      </c>
      <c r="J587" s="2745" t="s">
        <v>14333</v>
      </c>
      <c r="K587" s="3414">
        <v>43311</v>
      </c>
      <c r="L587" s="3414">
        <v>43312</v>
      </c>
      <c r="M587" s="3415"/>
      <c r="N587" s="3415"/>
      <c r="O587" s="3860"/>
      <c r="P587" s="3860"/>
      <c r="Q587" s="2216"/>
    </row>
    <row r="588" spans="1:20">
      <c r="C588" s="2655" t="s">
        <v>1221</v>
      </c>
      <c r="D588" s="2655" t="s">
        <v>14339</v>
      </c>
      <c r="E588" s="2745" t="s">
        <v>14340</v>
      </c>
      <c r="F588" s="3161">
        <v>0</v>
      </c>
      <c r="G588" s="3161">
        <v>0.34</v>
      </c>
      <c r="H588" s="2655">
        <v>0.34</v>
      </c>
      <c r="I588" s="2655">
        <v>0.68</v>
      </c>
      <c r="J588" s="2745" t="s">
        <v>14333</v>
      </c>
      <c r="K588" s="3414">
        <v>43311</v>
      </c>
      <c r="L588" s="3414">
        <v>43311</v>
      </c>
      <c r="M588" s="3415"/>
      <c r="N588" s="3415"/>
      <c r="O588" s="3860"/>
      <c r="P588" s="3860"/>
      <c r="Q588" s="2216"/>
    </row>
    <row r="589" spans="1:20">
      <c r="C589" s="2655" t="s">
        <v>1221</v>
      </c>
      <c r="D589" s="2655" t="s">
        <v>8672</v>
      </c>
      <c r="E589" s="2745" t="s">
        <v>14341</v>
      </c>
      <c r="F589" s="3161">
        <v>0</v>
      </c>
      <c r="G589" s="3161">
        <v>0.21</v>
      </c>
      <c r="H589" s="2655">
        <v>0.21</v>
      </c>
      <c r="I589" s="2655">
        <v>0.42</v>
      </c>
      <c r="J589" s="2745" t="s">
        <v>14333</v>
      </c>
      <c r="K589" s="3414">
        <v>43311</v>
      </c>
      <c r="L589" s="3414">
        <v>43311</v>
      </c>
      <c r="M589" s="3415"/>
      <c r="N589" s="3415"/>
      <c r="O589" s="3860"/>
      <c r="P589" s="3860"/>
      <c r="Q589" s="2216"/>
    </row>
    <row r="590" spans="1:20">
      <c r="C590" s="2655" t="s">
        <v>1221</v>
      </c>
      <c r="D590" s="2655" t="s">
        <v>128</v>
      </c>
      <c r="E590" s="2655" t="s">
        <v>14342</v>
      </c>
      <c r="F590" s="3161">
        <v>0</v>
      </c>
      <c r="G590" s="3161">
        <v>0.8</v>
      </c>
      <c r="H590" s="2655">
        <v>0.8</v>
      </c>
      <c r="I590" s="2655">
        <v>1.6</v>
      </c>
      <c r="J590" s="2745" t="s">
        <v>14333</v>
      </c>
      <c r="K590" s="3414">
        <v>43572</v>
      </c>
      <c r="L590" s="3414">
        <v>43572</v>
      </c>
      <c r="M590" s="3415"/>
      <c r="N590" s="3415"/>
      <c r="O590" s="3860"/>
      <c r="P590" s="3860"/>
      <c r="Q590" s="2216"/>
    </row>
    <row r="591" spans="1:20">
      <c r="C591" s="2655" t="s">
        <v>1221</v>
      </c>
      <c r="D591" s="2655" t="s">
        <v>7815</v>
      </c>
      <c r="E591" s="2745" t="s">
        <v>14343</v>
      </c>
      <c r="F591" s="3161">
        <v>0</v>
      </c>
      <c r="G591" s="3161">
        <v>7.0000000000000007E-2</v>
      </c>
      <c r="H591" s="2655">
        <v>7.0000000000000007E-2</v>
      </c>
      <c r="I591" s="2655">
        <v>0.14000000000000001</v>
      </c>
      <c r="J591" s="2745" t="s">
        <v>14333</v>
      </c>
      <c r="K591" s="3414">
        <v>43297</v>
      </c>
      <c r="L591" s="3414">
        <v>43297</v>
      </c>
      <c r="M591" s="3415"/>
      <c r="N591" s="3415"/>
      <c r="O591" s="3860"/>
      <c r="P591" s="3860"/>
      <c r="Q591" s="2216"/>
    </row>
    <row r="592" spans="1:20">
      <c r="C592" s="2655" t="s">
        <v>1221</v>
      </c>
      <c r="D592" s="2655" t="s">
        <v>14238</v>
      </c>
      <c r="E592" s="2745" t="s">
        <v>14344</v>
      </c>
      <c r="F592" s="3161">
        <v>0</v>
      </c>
      <c r="G592" s="3161">
        <v>0.16</v>
      </c>
      <c r="H592" s="2655">
        <v>0.16</v>
      </c>
      <c r="I592" s="2655">
        <v>0.32</v>
      </c>
      <c r="J592" s="2745" t="s">
        <v>14333</v>
      </c>
      <c r="K592" s="3414">
        <v>43297</v>
      </c>
      <c r="L592" s="3414">
        <v>43297</v>
      </c>
      <c r="M592" s="3415"/>
      <c r="N592" s="3415"/>
      <c r="O592" s="3860"/>
      <c r="P592" s="3860"/>
      <c r="Q592" s="2216"/>
    </row>
    <row r="593" spans="1:24">
      <c r="C593" s="2655" t="s">
        <v>1221</v>
      </c>
      <c r="D593" s="2655" t="s">
        <v>3029</v>
      </c>
      <c r="E593" s="2745" t="s">
        <v>835</v>
      </c>
      <c r="F593" s="3161">
        <v>0</v>
      </c>
      <c r="G593" s="3161">
        <v>0.64</v>
      </c>
      <c r="H593" s="2655">
        <v>0.64</v>
      </c>
      <c r="I593" s="2655">
        <v>1.28</v>
      </c>
      <c r="J593" s="2745" t="s">
        <v>14333</v>
      </c>
      <c r="K593" s="3414">
        <v>43411</v>
      </c>
      <c r="L593" s="3414">
        <v>43411</v>
      </c>
      <c r="M593" s="3415"/>
      <c r="N593" s="3415"/>
      <c r="O593" s="3860"/>
      <c r="P593" s="3860"/>
      <c r="Q593" s="2216"/>
    </row>
    <row r="594" spans="1:24">
      <c r="C594" s="2655" t="s">
        <v>1221</v>
      </c>
      <c r="D594" s="2655" t="s">
        <v>7933</v>
      </c>
      <c r="E594" s="2655" t="s">
        <v>14345</v>
      </c>
      <c r="F594" s="3161">
        <v>0</v>
      </c>
      <c r="G594" s="3161">
        <v>0.42</v>
      </c>
      <c r="H594" s="2655">
        <v>0.42</v>
      </c>
      <c r="I594" s="2655">
        <v>0.84</v>
      </c>
      <c r="J594" s="2745" t="s">
        <v>14333</v>
      </c>
      <c r="K594" s="3414">
        <v>43412</v>
      </c>
      <c r="L594" s="3414">
        <v>43412</v>
      </c>
      <c r="M594" s="3415"/>
      <c r="N594" s="3415"/>
      <c r="O594" s="3860"/>
      <c r="P594" s="3860"/>
      <c r="Q594" s="2216"/>
    </row>
    <row r="595" spans="1:24">
      <c r="C595" s="2655" t="s">
        <v>1221</v>
      </c>
      <c r="D595" s="2655" t="s">
        <v>207</v>
      </c>
      <c r="E595" s="3161" t="s">
        <v>14346</v>
      </c>
      <c r="F595" s="3161">
        <v>0</v>
      </c>
      <c r="G595" s="3161">
        <v>0.25</v>
      </c>
      <c r="H595" s="2655">
        <v>0.25</v>
      </c>
      <c r="I595" s="2655">
        <v>0.5</v>
      </c>
      <c r="J595" s="2745" t="s">
        <v>14333</v>
      </c>
      <c r="K595" s="3414">
        <v>43411</v>
      </c>
      <c r="L595" s="3414">
        <v>43411</v>
      </c>
      <c r="M595" s="3415"/>
      <c r="N595" s="3415"/>
      <c r="O595" s="3860"/>
      <c r="P595" s="3860"/>
      <c r="Q595" s="2216"/>
      <c r="S595" s="1289"/>
    </row>
    <row r="596" spans="1:24">
      <c r="C596" s="2655" t="s">
        <v>1221</v>
      </c>
      <c r="D596" s="2655" t="s">
        <v>1168</v>
      </c>
      <c r="E596" s="2745" t="s">
        <v>14347</v>
      </c>
      <c r="F596" s="3161">
        <v>0</v>
      </c>
      <c r="G596" s="3161">
        <v>0.12</v>
      </c>
      <c r="H596" s="2655">
        <v>0.12</v>
      </c>
      <c r="I596" s="2655">
        <v>0.24</v>
      </c>
      <c r="J596" s="2745" t="s">
        <v>14333</v>
      </c>
      <c r="K596" s="3414">
        <v>43297</v>
      </c>
      <c r="L596" s="3414">
        <v>43297</v>
      </c>
      <c r="M596" s="3415"/>
      <c r="N596" s="3415"/>
      <c r="O596" s="3860"/>
      <c r="P596" s="3860"/>
      <c r="Q596" s="2216"/>
    </row>
    <row r="597" spans="1:24">
      <c r="C597" s="2655" t="s">
        <v>1221</v>
      </c>
      <c r="D597" s="2655" t="s">
        <v>135</v>
      </c>
      <c r="E597" s="2745" t="s">
        <v>14348</v>
      </c>
      <c r="F597" s="3161">
        <v>0</v>
      </c>
      <c r="G597" s="3161">
        <v>0.8</v>
      </c>
      <c r="H597" s="2655">
        <v>0.8</v>
      </c>
      <c r="I597" s="2655">
        <v>1.6</v>
      </c>
      <c r="J597" s="2745" t="s">
        <v>14333</v>
      </c>
      <c r="K597" s="3414">
        <v>43433</v>
      </c>
      <c r="L597" s="3414">
        <v>43433</v>
      </c>
      <c r="M597" s="3415"/>
      <c r="N597" s="3415"/>
      <c r="O597" s="3860"/>
      <c r="P597" s="3860"/>
      <c r="Q597" s="2216"/>
    </row>
    <row r="598" spans="1:24">
      <c r="C598" s="2655" t="s">
        <v>1221</v>
      </c>
      <c r="D598" s="2655" t="s">
        <v>2434</v>
      </c>
      <c r="E598" s="2745" t="s">
        <v>14349</v>
      </c>
      <c r="F598" s="3161">
        <v>0</v>
      </c>
      <c r="G598" s="3161">
        <v>0.11</v>
      </c>
      <c r="H598" s="2655">
        <v>0.11</v>
      </c>
      <c r="I598" s="2655">
        <v>0.22</v>
      </c>
      <c r="J598" s="2745" t="s">
        <v>14333</v>
      </c>
      <c r="K598" s="3414">
        <v>43433</v>
      </c>
      <c r="L598" s="3414">
        <v>43433</v>
      </c>
      <c r="M598" s="3415"/>
      <c r="N598" s="3415"/>
      <c r="O598" s="3860"/>
      <c r="P598" s="3860"/>
      <c r="Q598" s="2216"/>
      <c r="S598" s="1289"/>
    </row>
    <row r="599" spans="1:24">
      <c r="C599" s="2655" t="s">
        <v>1221</v>
      </c>
      <c r="D599" s="2655" t="s">
        <v>8358</v>
      </c>
      <c r="E599" s="2745" t="s">
        <v>14350</v>
      </c>
      <c r="F599" s="3161">
        <v>0</v>
      </c>
      <c r="G599" s="3161">
        <v>0.56000000000000005</v>
      </c>
      <c r="H599" s="2655">
        <v>0.56000000000000005</v>
      </c>
      <c r="I599" s="2655">
        <v>1.1200000000000001</v>
      </c>
      <c r="J599" s="2745" t="s">
        <v>14333</v>
      </c>
      <c r="K599" s="3414">
        <v>43432</v>
      </c>
      <c r="L599" s="3414">
        <v>43432</v>
      </c>
      <c r="M599" s="3415"/>
      <c r="N599" s="3415"/>
      <c r="O599" s="3860"/>
      <c r="P599" s="3860"/>
      <c r="Q599" s="2216"/>
    </row>
    <row r="600" spans="1:24">
      <c r="C600" s="2655" t="s">
        <v>1221</v>
      </c>
      <c r="D600" s="2655" t="s">
        <v>14351</v>
      </c>
      <c r="E600" s="2745" t="s">
        <v>14352</v>
      </c>
      <c r="F600" s="3161">
        <v>0</v>
      </c>
      <c r="G600" s="3161">
        <v>0.41</v>
      </c>
      <c r="H600" s="2655">
        <v>0.41</v>
      </c>
      <c r="I600" s="2655">
        <v>0.82</v>
      </c>
      <c r="J600" s="2745" t="s">
        <v>14333</v>
      </c>
      <c r="K600" s="3414">
        <v>43432</v>
      </c>
      <c r="L600" s="3414">
        <v>43432</v>
      </c>
      <c r="M600" s="3415"/>
      <c r="N600" s="3415"/>
      <c r="O600" s="3860"/>
      <c r="P600" s="3860"/>
      <c r="Q600" s="2216"/>
    </row>
    <row r="601" spans="1:24">
      <c r="C601" s="2655" t="s">
        <v>1221</v>
      </c>
      <c r="D601" s="2655" t="s">
        <v>1467</v>
      </c>
      <c r="E601" s="2745" t="s">
        <v>14353</v>
      </c>
      <c r="F601" s="3161">
        <v>0</v>
      </c>
      <c r="G601" s="3161">
        <v>0.13</v>
      </c>
      <c r="H601" s="2655">
        <v>0.13</v>
      </c>
      <c r="I601" s="2655">
        <v>0.26</v>
      </c>
      <c r="J601" s="2745" t="s">
        <v>14333</v>
      </c>
      <c r="K601" s="3414">
        <v>43432</v>
      </c>
      <c r="L601" s="3414">
        <v>43432</v>
      </c>
      <c r="M601" s="3415"/>
      <c r="N601" s="3415"/>
      <c r="O601" s="3860"/>
      <c r="P601" s="3860"/>
      <c r="Q601" s="2216"/>
    </row>
    <row r="602" spans="1:24" s="2440" customFormat="1">
      <c r="A602" s="532"/>
      <c r="B602" s="362"/>
      <c r="C602" s="2655" t="s">
        <v>1221</v>
      </c>
      <c r="D602" s="2216" t="s">
        <v>128</v>
      </c>
      <c r="E602" s="3240" t="s">
        <v>15506</v>
      </c>
      <c r="F602" s="2217">
        <v>0.8</v>
      </c>
      <c r="G602" s="2217">
        <v>10.84</v>
      </c>
      <c r="H602" s="3394">
        <v>10.039999999999999</v>
      </c>
      <c r="I602" s="2217">
        <v>20.079999999999998</v>
      </c>
      <c r="J602" s="3472">
        <v>43574</v>
      </c>
      <c r="K602" s="3414">
        <v>43574</v>
      </c>
      <c r="L602" s="3414">
        <v>43585</v>
      </c>
      <c r="M602" s="3415"/>
      <c r="N602" s="3415"/>
      <c r="O602" s="3860"/>
      <c r="P602" s="3860"/>
      <c r="Q602" s="2216"/>
      <c r="R602" s="680"/>
      <c r="S602" s="1289"/>
      <c r="T602" s="358"/>
    </row>
    <row r="603" spans="1:24">
      <c r="C603" s="2655" t="s">
        <v>1221</v>
      </c>
      <c r="D603" s="2216" t="s">
        <v>1954</v>
      </c>
      <c r="E603" s="3240" t="s">
        <v>15507</v>
      </c>
      <c r="F603" s="2217">
        <v>0</v>
      </c>
      <c r="G603" s="2217">
        <v>0.5</v>
      </c>
      <c r="H603" s="2216">
        <v>0.5</v>
      </c>
      <c r="I603" s="2217">
        <v>1</v>
      </c>
      <c r="J603" s="3472">
        <v>43575</v>
      </c>
      <c r="K603" s="3414">
        <v>43570</v>
      </c>
      <c r="L603" s="3414">
        <v>43573</v>
      </c>
      <c r="M603" s="3415"/>
      <c r="N603" s="3415"/>
      <c r="O603" s="3860"/>
      <c r="P603" s="3860"/>
      <c r="Q603" s="2216"/>
      <c r="R603" s="2440"/>
      <c r="S603" s="2440"/>
      <c r="T603" s="2440"/>
      <c r="W603"/>
      <c r="X603"/>
    </row>
    <row r="604" spans="1:24">
      <c r="C604" s="2655" t="s">
        <v>1221</v>
      </c>
      <c r="D604" s="2216" t="s">
        <v>1466</v>
      </c>
      <c r="E604" s="3240" t="s">
        <v>2027</v>
      </c>
      <c r="F604" s="2217">
        <v>0</v>
      </c>
      <c r="G604" s="2217">
        <v>0.13</v>
      </c>
      <c r="H604" s="2216">
        <v>0.13</v>
      </c>
      <c r="I604" s="2217">
        <v>0.26</v>
      </c>
      <c r="J604" s="3472">
        <v>43576</v>
      </c>
      <c r="K604" s="3414">
        <v>43570</v>
      </c>
      <c r="L604" s="3414">
        <v>43573</v>
      </c>
      <c r="M604" s="3415"/>
      <c r="N604" s="3415"/>
      <c r="O604" s="3860"/>
      <c r="P604" s="3860"/>
      <c r="Q604" s="2216"/>
      <c r="R604" s="2440"/>
      <c r="S604" s="2440"/>
      <c r="T604" s="2440"/>
      <c r="W604"/>
      <c r="X604"/>
    </row>
    <row r="605" spans="1:24">
      <c r="C605" s="2655" t="s">
        <v>1221</v>
      </c>
      <c r="D605" s="2216" t="s">
        <v>168</v>
      </c>
      <c r="E605" s="3240" t="s">
        <v>2032</v>
      </c>
      <c r="F605" s="2217">
        <v>0</v>
      </c>
      <c r="G605" s="2217">
        <v>2.29</v>
      </c>
      <c r="H605" s="2216">
        <v>2.29</v>
      </c>
      <c r="I605" s="2217">
        <v>4.58</v>
      </c>
      <c r="J605" s="3472">
        <v>43577</v>
      </c>
      <c r="K605" s="3414">
        <v>43544</v>
      </c>
      <c r="L605" s="3414">
        <v>43549</v>
      </c>
      <c r="M605" s="3415"/>
      <c r="N605" s="3415"/>
      <c r="O605" s="3860"/>
      <c r="P605" s="3860"/>
      <c r="Q605" s="2216"/>
      <c r="R605" s="2440"/>
      <c r="S605" s="2440"/>
      <c r="T605" s="2440"/>
      <c r="W605"/>
      <c r="X605"/>
    </row>
    <row r="606" spans="1:24">
      <c r="C606" s="2655" t="s">
        <v>1221</v>
      </c>
      <c r="D606" s="2216" t="s">
        <v>292</v>
      </c>
      <c r="E606" s="3240" t="s">
        <v>2033</v>
      </c>
      <c r="F606" s="2217">
        <v>4.6900000000000004</v>
      </c>
      <c r="G606" s="2217">
        <v>0.67</v>
      </c>
      <c r="H606" s="2216">
        <v>0.67</v>
      </c>
      <c r="I606" s="2217">
        <v>1.34</v>
      </c>
      <c r="J606" s="3472">
        <v>43578</v>
      </c>
      <c r="K606" s="3414">
        <v>43577</v>
      </c>
      <c r="L606" s="3414">
        <v>43578</v>
      </c>
      <c r="M606" s="3415"/>
      <c r="N606" s="3415"/>
      <c r="O606" s="3860"/>
      <c r="P606" s="3860"/>
      <c r="Q606" s="2216"/>
      <c r="R606" s="2440"/>
      <c r="S606" s="2440"/>
      <c r="T606" s="2440"/>
      <c r="W606"/>
      <c r="X606"/>
    </row>
    <row r="607" spans="1:24">
      <c r="C607" s="2655" t="s">
        <v>1221</v>
      </c>
      <c r="D607" s="2216" t="s">
        <v>13934</v>
      </c>
      <c r="E607" s="3286" t="s">
        <v>2035</v>
      </c>
      <c r="F607" s="2217">
        <v>0</v>
      </c>
      <c r="G607" s="2217">
        <v>0.2</v>
      </c>
      <c r="H607" s="2216">
        <v>0.2</v>
      </c>
      <c r="I607" s="2217">
        <v>0.4</v>
      </c>
      <c r="J607" s="3472">
        <v>43579</v>
      </c>
      <c r="K607" s="3414">
        <v>43577</v>
      </c>
      <c r="L607" s="3414">
        <v>43579</v>
      </c>
      <c r="M607" s="3415"/>
      <c r="N607" s="3415"/>
      <c r="O607" s="3860"/>
      <c r="P607" s="3860"/>
      <c r="Q607" s="2216"/>
      <c r="R607" s="2440"/>
      <c r="S607" s="2440"/>
      <c r="T607" s="2440"/>
      <c r="W607"/>
      <c r="X607"/>
    </row>
    <row r="608" spans="1:24">
      <c r="C608" s="2655" t="s">
        <v>1221</v>
      </c>
      <c r="D608" s="2216" t="s">
        <v>7825</v>
      </c>
      <c r="E608" s="3240" t="s">
        <v>15508</v>
      </c>
      <c r="F608" s="2217">
        <v>0</v>
      </c>
      <c r="G608" s="2217">
        <v>1.1499999999999999</v>
      </c>
      <c r="H608" s="3394">
        <v>1.1499999999999999</v>
      </c>
      <c r="I608" s="2217">
        <v>2.2999999999999998</v>
      </c>
      <c r="J608" s="3472">
        <v>43580</v>
      </c>
      <c r="K608" s="3414">
        <v>43577</v>
      </c>
      <c r="L608" s="3414">
        <v>43579</v>
      </c>
      <c r="M608" s="3415"/>
      <c r="N608" s="3415"/>
      <c r="O608" s="3860"/>
      <c r="P608" s="3860"/>
      <c r="Q608" s="2216"/>
      <c r="R608" s="2440"/>
      <c r="S608" s="2440"/>
      <c r="T608" s="2440"/>
      <c r="W608"/>
      <c r="X608"/>
    </row>
    <row r="609" spans="3:24">
      <c r="C609" s="2655" t="s">
        <v>1221</v>
      </c>
      <c r="D609" s="2216" t="s">
        <v>183</v>
      </c>
      <c r="E609" s="3286" t="s">
        <v>15509</v>
      </c>
      <c r="F609" s="2217">
        <v>0</v>
      </c>
      <c r="G609" s="2217">
        <v>4.1100000000000003</v>
      </c>
      <c r="H609" s="2216">
        <v>4.1100000000000003</v>
      </c>
      <c r="I609" s="2217">
        <v>8.2200000000000006</v>
      </c>
      <c r="J609" s="3472">
        <v>43581</v>
      </c>
      <c r="K609" s="3414">
        <v>43556</v>
      </c>
      <c r="L609" s="3414">
        <v>43559</v>
      </c>
      <c r="M609" s="3415"/>
      <c r="N609" s="3415"/>
      <c r="O609" s="3860"/>
      <c r="P609" s="3860"/>
      <c r="Q609" s="2216"/>
      <c r="R609"/>
      <c r="S609" s="395"/>
      <c r="T609" s="395"/>
      <c r="W609"/>
      <c r="X609"/>
    </row>
    <row r="610" spans="3:24">
      <c r="C610" s="2655" t="s">
        <v>1221</v>
      </c>
      <c r="D610" s="2216" t="s">
        <v>14593</v>
      </c>
      <c r="E610" s="3286" t="s">
        <v>2021</v>
      </c>
      <c r="F610" s="2217">
        <v>0</v>
      </c>
      <c r="G610" s="2217">
        <v>0.65</v>
      </c>
      <c r="H610" s="2216">
        <v>0.65</v>
      </c>
      <c r="I610" s="2217">
        <v>1.3</v>
      </c>
      <c r="J610" s="3472">
        <v>43582</v>
      </c>
      <c r="K610" s="3414">
        <v>43556</v>
      </c>
      <c r="L610" s="3414">
        <v>43558</v>
      </c>
      <c r="M610" s="3415"/>
      <c r="N610" s="3415"/>
      <c r="O610" s="3860"/>
      <c r="P610" s="3860"/>
      <c r="Q610" s="2216"/>
      <c r="R610" s="2440"/>
      <c r="S610" s="2440"/>
      <c r="T610" s="2440"/>
      <c r="W610"/>
      <c r="X610"/>
    </row>
    <row r="611" spans="3:24">
      <c r="C611" s="2655" t="s">
        <v>1221</v>
      </c>
      <c r="D611" s="2216" t="s">
        <v>46</v>
      </c>
      <c r="E611" s="3286" t="s">
        <v>2040</v>
      </c>
      <c r="F611" s="2217">
        <v>0</v>
      </c>
      <c r="G611" s="2217">
        <v>4.5199999999999996</v>
      </c>
      <c r="H611" s="2217">
        <v>4.5199999999999996</v>
      </c>
      <c r="I611" s="2217">
        <v>9.0399999999999991</v>
      </c>
      <c r="J611" s="3472">
        <v>43604</v>
      </c>
      <c r="K611" s="3414">
        <v>43608</v>
      </c>
      <c r="L611" s="3414">
        <v>43621</v>
      </c>
      <c r="M611" s="3415"/>
      <c r="N611" s="3415"/>
      <c r="O611" s="3860"/>
      <c r="P611" s="3860"/>
      <c r="Q611" s="2216"/>
      <c r="R611" s="2440"/>
      <c r="S611" s="2440"/>
      <c r="T611" s="2440"/>
      <c r="W611"/>
      <c r="X611"/>
    </row>
    <row r="612" spans="3:24">
      <c r="C612" s="2655" t="s">
        <v>1221</v>
      </c>
      <c r="D612" s="2216" t="s">
        <v>1151</v>
      </c>
      <c r="E612" s="3286" t="s">
        <v>2044</v>
      </c>
      <c r="F612" s="2217">
        <v>0</v>
      </c>
      <c r="G612" s="2217">
        <v>0.85</v>
      </c>
      <c r="H612" s="2216">
        <v>0.85</v>
      </c>
      <c r="I612" s="2217">
        <v>1.7</v>
      </c>
      <c r="J612" s="3472">
        <v>43604</v>
      </c>
      <c r="K612" s="3414">
        <v>43608</v>
      </c>
      <c r="L612" s="3414">
        <v>43615</v>
      </c>
      <c r="M612" s="3415"/>
      <c r="N612" s="3415"/>
      <c r="O612" s="3860"/>
      <c r="P612" s="3860"/>
      <c r="Q612" s="2216"/>
      <c r="R612" s="2440"/>
      <c r="S612" s="2440"/>
      <c r="T612" s="2440"/>
      <c r="W612"/>
      <c r="X612"/>
    </row>
    <row r="613" spans="3:24">
      <c r="C613" s="2655" t="s">
        <v>1221</v>
      </c>
      <c r="D613" s="2216" t="s">
        <v>3226</v>
      </c>
      <c r="E613" s="3240" t="s">
        <v>2037</v>
      </c>
      <c r="F613" s="2217">
        <v>0</v>
      </c>
      <c r="G613" s="2217">
        <v>3.96</v>
      </c>
      <c r="H613" s="3394">
        <v>3.96</v>
      </c>
      <c r="I613" s="2217">
        <v>7.92</v>
      </c>
      <c r="J613" s="3472">
        <v>43604</v>
      </c>
      <c r="K613" s="3414">
        <v>43601</v>
      </c>
      <c r="L613" s="3414">
        <v>43622</v>
      </c>
      <c r="M613" s="3415"/>
      <c r="N613" s="3415"/>
      <c r="O613" s="3860"/>
      <c r="P613" s="3860"/>
      <c r="Q613" s="2216"/>
      <c r="R613"/>
      <c r="S613" s="395"/>
      <c r="T613" s="395"/>
      <c r="W613"/>
      <c r="X613"/>
    </row>
    <row r="614" spans="3:24">
      <c r="C614" s="2655" t="s">
        <v>1221</v>
      </c>
      <c r="D614" s="2216" t="s">
        <v>3028</v>
      </c>
      <c r="E614" s="3240" t="s">
        <v>2041</v>
      </c>
      <c r="F614" s="2216">
        <v>1.58</v>
      </c>
      <c r="G614" s="2217">
        <v>0</v>
      </c>
      <c r="H614" s="2216">
        <v>1.58</v>
      </c>
      <c r="I614" s="2217">
        <v>3.16</v>
      </c>
      <c r="J614" s="3472">
        <v>43604</v>
      </c>
      <c r="K614" s="3414">
        <v>43615</v>
      </c>
      <c r="L614" s="3414">
        <v>43619</v>
      </c>
      <c r="M614" s="3415"/>
      <c r="N614" s="3415"/>
      <c r="O614" s="3860"/>
      <c r="P614" s="3860"/>
      <c r="Q614" s="2216"/>
      <c r="R614" s="2440"/>
      <c r="S614" s="2440"/>
      <c r="T614" s="2440"/>
      <c r="W614"/>
      <c r="X614"/>
    </row>
    <row r="615" spans="3:24">
      <c r="C615" s="2655" t="s">
        <v>1221</v>
      </c>
      <c r="D615" s="2216" t="s">
        <v>544</v>
      </c>
      <c r="E615" s="3240" t="s">
        <v>2042</v>
      </c>
      <c r="F615" s="2216">
        <v>2.69</v>
      </c>
      <c r="G615" s="2217">
        <v>0</v>
      </c>
      <c r="H615" s="2216">
        <v>2.69</v>
      </c>
      <c r="I615" s="2217">
        <v>5.38</v>
      </c>
      <c r="J615" s="3472">
        <v>43604</v>
      </c>
      <c r="K615" s="3414">
        <v>43615</v>
      </c>
      <c r="L615" s="3414">
        <v>43620</v>
      </c>
      <c r="M615" s="3415"/>
      <c r="N615" s="3415"/>
      <c r="O615" s="3860"/>
      <c r="P615" s="3860"/>
      <c r="Q615" s="2216"/>
      <c r="R615" s="2440"/>
      <c r="S615" s="2440"/>
      <c r="T615" s="2440"/>
      <c r="W615"/>
      <c r="X615"/>
    </row>
    <row r="616" spans="3:24">
      <c r="C616" s="2655" t="s">
        <v>1221</v>
      </c>
      <c r="D616" s="2216" t="s">
        <v>419</v>
      </c>
      <c r="E616" s="3240" t="s">
        <v>15510</v>
      </c>
      <c r="F616" s="2217">
        <v>0</v>
      </c>
      <c r="G616" s="2217">
        <v>2.5</v>
      </c>
      <c r="H616" s="2217">
        <v>2.5</v>
      </c>
      <c r="I616" s="2217">
        <v>5</v>
      </c>
      <c r="J616" s="3472">
        <v>43604</v>
      </c>
      <c r="K616" s="3414">
        <v>43606</v>
      </c>
      <c r="L616" s="3414">
        <v>43613</v>
      </c>
      <c r="M616" s="3415"/>
      <c r="N616" s="3415"/>
      <c r="O616" s="3860"/>
      <c r="P616" s="3860"/>
      <c r="Q616" s="2216"/>
      <c r="R616"/>
      <c r="S616" s="395"/>
      <c r="T616" s="395"/>
      <c r="W616"/>
      <c r="X616"/>
    </row>
    <row r="617" spans="3:24">
      <c r="C617" s="2655" t="s">
        <v>1221</v>
      </c>
      <c r="D617" s="2216" t="s">
        <v>760</v>
      </c>
      <c r="E617" s="3240" t="s">
        <v>2038</v>
      </c>
      <c r="F617" s="2217">
        <v>4.5599999999999996</v>
      </c>
      <c r="G617" s="2217">
        <v>2.83</v>
      </c>
      <c r="H617" s="2216">
        <v>1.73</v>
      </c>
      <c r="I617" s="2217">
        <v>3.46</v>
      </c>
      <c r="J617" s="3472">
        <v>43604</v>
      </c>
      <c r="K617" s="3414">
        <v>43602</v>
      </c>
      <c r="L617" s="3414">
        <v>43613</v>
      </c>
      <c r="M617" s="3415"/>
      <c r="N617" s="3415"/>
      <c r="O617" s="3860"/>
      <c r="P617" s="3860"/>
      <c r="Q617" s="2216"/>
      <c r="R617"/>
      <c r="S617" s="395"/>
      <c r="T617" s="395"/>
      <c r="W617"/>
      <c r="X617"/>
    </row>
    <row r="618" spans="3:24">
      <c r="C618" s="2655" t="s">
        <v>1221</v>
      </c>
      <c r="D618" s="2216" t="s">
        <v>533</v>
      </c>
      <c r="E618" s="3240" t="s">
        <v>2043</v>
      </c>
      <c r="F618" s="2217">
        <v>0</v>
      </c>
      <c r="G618" s="2217">
        <v>0.77</v>
      </c>
      <c r="H618" s="3394">
        <v>0.77</v>
      </c>
      <c r="I618" s="2217">
        <v>1.54</v>
      </c>
      <c r="J618" s="3472">
        <v>43604</v>
      </c>
      <c r="K618" s="3414">
        <v>43599</v>
      </c>
      <c r="L618" s="3414">
        <v>43599</v>
      </c>
      <c r="M618" s="3415"/>
      <c r="N618" s="3415"/>
      <c r="O618" s="3860"/>
      <c r="P618" s="3860"/>
      <c r="Q618" s="2216"/>
      <c r="R618"/>
      <c r="S618" s="395"/>
      <c r="T618" s="395"/>
      <c r="W618"/>
      <c r="X618"/>
    </row>
    <row r="619" spans="3:24">
      <c r="C619" s="2655" t="s">
        <v>1221</v>
      </c>
      <c r="D619" s="2216" t="s">
        <v>808</v>
      </c>
      <c r="E619" s="3419" t="s">
        <v>15511</v>
      </c>
      <c r="F619" s="2216" t="s">
        <v>199</v>
      </c>
      <c r="G619" s="2217">
        <v>0.14000000000000001</v>
      </c>
      <c r="H619" s="3394">
        <v>0.14000000000000001</v>
      </c>
      <c r="I619" s="2217">
        <v>0.28000000000000003</v>
      </c>
      <c r="J619" s="3472">
        <v>43604</v>
      </c>
      <c r="K619" s="3414">
        <v>43599</v>
      </c>
      <c r="L619" s="3414">
        <v>43599</v>
      </c>
      <c r="M619" s="3415"/>
      <c r="N619" s="3415"/>
      <c r="O619" s="3860"/>
      <c r="P619" s="3860"/>
      <c r="Q619" s="2216"/>
      <c r="R619" s="2440"/>
      <c r="S619" s="2440"/>
      <c r="T619" s="2440"/>
      <c r="W619"/>
      <c r="X619"/>
    </row>
    <row r="620" spans="3:24">
      <c r="C620" s="2655" t="s">
        <v>1221</v>
      </c>
      <c r="D620" s="2216" t="s">
        <v>551</v>
      </c>
      <c r="E620" s="3286" t="s">
        <v>2025</v>
      </c>
      <c r="F620" s="2217">
        <v>0</v>
      </c>
      <c r="G620" s="2217">
        <v>1.77</v>
      </c>
      <c r="H620" s="2217">
        <v>1.77</v>
      </c>
      <c r="I620" s="2217">
        <v>3.54</v>
      </c>
      <c r="J620" s="3472">
        <v>43604</v>
      </c>
      <c r="K620" s="3414">
        <v>43593</v>
      </c>
      <c r="L620" s="3414">
        <v>43593</v>
      </c>
      <c r="M620" s="3415"/>
      <c r="N620" s="3415"/>
      <c r="O620" s="3860"/>
      <c r="P620" s="3860"/>
      <c r="Q620" s="2216"/>
      <c r="R620" s="2440"/>
      <c r="S620" s="2440"/>
      <c r="T620" s="2440"/>
      <c r="W620"/>
      <c r="X620"/>
    </row>
    <row r="621" spans="3:24">
      <c r="C621" s="2655" t="s">
        <v>1221</v>
      </c>
      <c r="D621" s="2216" t="s">
        <v>15512</v>
      </c>
      <c r="E621" s="3286" t="s">
        <v>15513</v>
      </c>
      <c r="F621" s="2216">
        <v>0</v>
      </c>
      <c r="G621" s="2217">
        <v>0.45</v>
      </c>
      <c r="H621" s="2216">
        <v>0.45</v>
      </c>
      <c r="I621" s="2217">
        <v>0.9</v>
      </c>
      <c r="J621" s="3472">
        <v>43604</v>
      </c>
      <c r="K621" s="3414">
        <v>43593</v>
      </c>
      <c r="L621" s="3414">
        <v>43593</v>
      </c>
      <c r="M621" s="3415"/>
      <c r="N621" s="3415"/>
      <c r="O621" s="3860"/>
      <c r="P621" s="3860"/>
      <c r="Q621" s="2216" t="s">
        <v>16259</v>
      </c>
      <c r="R621" s="2440"/>
      <c r="S621" s="2440"/>
      <c r="T621" s="2440"/>
      <c r="W621"/>
      <c r="X621"/>
    </row>
    <row r="622" spans="3:24">
      <c r="C622" s="2655" t="s">
        <v>1221</v>
      </c>
      <c r="D622" s="2216" t="s">
        <v>1259</v>
      </c>
      <c r="E622" s="3240" t="s">
        <v>15514</v>
      </c>
      <c r="F622" s="2217">
        <v>0</v>
      </c>
      <c r="G622" s="2217">
        <v>0.41</v>
      </c>
      <c r="H622" s="2216">
        <v>0.41</v>
      </c>
      <c r="I622" s="2217">
        <v>0.82</v>
      </c>
      <c r="J622" s="3472">
        <v>43604</v>
      </c>
      <c r="K622" s="3414">
        <v>43592</v>
      </c>
      <c r="L622" s="3414">
        <v>43592</v>
      </c>
      <c r="M622" s="3415"/>
      <c r="N622" s="3415"/>
      <c r="O622" s="3860"/>
      <c r="P622" s="3860"/>
      <c r="Q622" s="2216"/>
      <c r="R622" s="2440"/>
      <c r="S622" s="2440"/>
      <c r="T622" s="2440"/>
      <c r="W622"/>
      <c r="X622"/>
    </row>
    <row r="623" spans="3:24">
      <c r="C623" s="2655" t="s">
        <v>1221</v>
      </c>
      <c r="D623" s="2216" t="s">
        <v>14591</v>
      </c>
      <c r="E623" s="3286" t="s">
        <v>15515</v>
      </c>
      <c r="F623" s="2217">
        <v>0</v>
      </c>
      <c r="G623" s="2217">
        <v>0.62</v>
      </c>
      <c r="H623" s="2216">
        <v>0.62</v>
      </c>
      <c r="I623" s="2217">
        <v>1.24</v>
      </c>
      <c r="J623" s="3472">
        <v>43604</v>
      </c>
      <c r="K623" s="3414">
        <v>43592</v>
      </c>
      <c r="L623" s="3414">
        <v>43592</v>
      </c>
      <c r="M623" s="3415"/>
      <c r="N623" s="3415"/>
      <c r="O623" s="3860"/>
      <c r="P623" s="3860"/>
      <c r="Q623" s="2216"/>
      <c r="R623" s="2440"/>
      <c r="S623" s="2440"/>
      <c r="T623" s="2440"/>
      <c r="W623"/>
      <c r="X623"/>
    </row>
    <row r="624" spans="3:24">
      <c r="C624" s="2655" t="s">
        <v>1221</v>
      </c>
      <c r="D624" s="2216" t="s">
        <v>15516</v>
      </c>
      <c r="E624" s="3286" t="s">
        <v>15517</v>
      </c>
      <c r="F624" s="2217">
        <v>0</v>
      </c>
      <c r="G624" s="2217">
        <v>0.08</v>
      </c>
      <c r="H624" s="2217">
        <v>0.08</v>
      </c>
      <c r="I624" s="2217">
        <v>0.16</v>
      </c>
      <c r="J624" s="3472">
        <v>43604</v>
      </c>
      <c r="K624" s="3414">
        <v>43592</v>
      </c>
      <c r="L624" s="3414">
        <v>43592</v>
      </c>
      <c r="M624" s="3415"/>
      <c r="N624" s="3415"/>
      <c r="O624" s="3860"/>
      <c r="P624" s="3860"/>
      <c r="Q624" s="2216"/>
      <c r="R624" s="2440"/>
      <c r="S624" s="2440"/>
      <c r="T624" s="2440"/>
      <c r="W624"/>
      <c r="X624"/>
    </row>
    <row r="625" spans="1:24">
      <c r="C625" s="2655" t="s">
        <v>1221</v>
      </c>
      <c r="D625" s="2216" t="s">
        <v>254</v>
      </c>
      <c r="E625" s="3240" t="s">
        <v>15518</v>
      </c>
      <c r="F625" s="2217">
        <v>0</v>
      </c>
      <c r="G625" s="2217">
        <v>1.52</v>
      </c>
      <c r="H625" s="2216">
        <v>1.52</v>
      </c>
      <c r="I625" s="2217">
        <v>3.04</v>
      </c>
      <c r="J625" s="3472">
        <v>43604</v>
      </c>
      <c r="K625" s="3414">
        <v>43587</v>
      </c>
      <c r="L625" s="3414">
        <v>43588</v>
      </c>
      <c r="M625" s="3415"/>
      <c r="N625" s="3415"/>
      <c r="O625" s="3860"/>
      <c r="P625" s="3860"/>
      <c r="Q625" s="2216"/>
      <c r="R625" s="2440"/>
      <c r="S625" s="2440"/>
      <c r="T625" s="2440"/>
      <c r="W625"/>
      <c r="X625"/>
    </row>
    <row r="626" spans="1:24">
      <c r="C626" s="2655" t="s">
        <v>1221</v>
      </c>
      <c r="D626" s="2216" t="s">
        <v>10170</v>
      </c>
      <c r="E626" s="3240" t="s">
        <v>15518</v>
      </c>
      <c r="F626" s="2217">
        <v>0</v>
      </c>
      <c r="G626" s="2217">
        <v>0.87</v>
      </c>
      <c r="H626" s="2216">
        <v>0.87</v>
      </c>
      <c r="I626" s="2217">
        <v>1.74</v>
      </c>
      <c r="J626" s="3472">
        <v>43604</v>
      </c>
      <c r="K626" s="3414">
        <v>43587</v>
      </c>
      <c r="L626" s="3414">
        <v>43588</v>
      </c>
      <c r="M626" s="3415"/>
      <c r="N626" s="3415"/>
      <c r="O626" s="3860"/>
      <c r="P626" s="3860"/>
      <c r="Q626" s="2216"/>
      <c r="R626" s="2440"/>
      <c r="S626" s="2440"/>
      <c r="T626" s="2440"/>
      <c r="W626"/>
      <c r="X626"/>
    </row>
    <row r="627" spans="1:24" ht="90">
      <c r="D627" s="2625"/>
      <c r="E627" s="2626" t="s">
        <v>12005</v>
      </c>
      <c r="F627" s="3420"/>
      <c r="G627" s="3420"/>
      <c r="H627" s="2627" t="s">
        <v>16812</v>
      </c>
      <c r="I627" s="2627" t="s">
        <v>16813</v>
      </c>
      <c r="J627" s="3470" t="s">
        <v>16814</v>
      </c>
    </row>
    <row r="628" spans="1:24" s="2020" customFormat="1">
      <c r="A628" s="3795"/>
      <c r="B628" s="3473"/>
      <c r="C628" s="3473"/>
      <c r="D628" s="3865"/>
      <c r="E628" s="3866"/>
      <c r="F628" s="3867"/>
      <c r="G628" s="3867"/>
      <c r="H628" s="3868"/>
      <c r="I628" s="3868"/>
      <c r="J628" s="3869"/>
      <c r="K628" s="3473"/>
      <c r="L628" s="3870"/>
      <c r="M628" s="3870"/>
      <c r="N628" s="3870"/>
      <c r="O628" s="3870"/>
      <c r="P628" s="3870"/>
      <c r="Q628" s="3871"/>
      <c r="R628" s="3475"/>
      <c r="S628" s="3476"/>
      <c r="T628" s="3477"/>
    </row>
    <row r="629" spans="1:24">
      <c r="A629" s="3796"/>
      <c r="B629" s="5392"/>
      <c r="C629" s="5392"/>
      <c r="D629" s="5392"/>
      <c r="E629" s="5392"/>
      <c r="F629" s="5392"/>
      <c r="G629" s="5392"/>
      <c r="H629" s="5392"/>
      <c r="I629" s="5392"/>
      <c r="J629" s="5392"/>
      <c r="K629" s="5392"/>
      <c r="L629" s="5392"/>
      <c r="M629" s="5392"/>
      <c r="N629" s="5392"/>
      <c r="O629" s="5392"/>
      <c r="P629" s="5392"/>
      <c r="Q629" s="5392"/>
    </row>
    <row r="630" spans="1:24" ht="15.75">
      <c r="B630" s="5387" t="s">
        <v>19801</v>
      </c>
      <c r="C630" s="5387"/>
      <c r="D630" s="5387"/>
      <c r="E630" s="5387"/>
      <c r="F630" s="5387"/>
      <c r="G630" s="5387"/>
      <c r="H630" s="5387"/>
      <c r="I630" s="5387"/>
      <c r="J630" s="5387"/>
      <c r="K630" s="5387"/>
      <c r="L630" s="5387"/>
      <c r="M630" s="5387"/>
      <c r="N630" s="5387"/>
      <c r="O630" s="5387"/>
      <c r="P630" s="5387"/>
      <c r="Q630" s="5388"/>
    </row>
    <row r="631" spans="1:24" s="1149" customFormat="1" ht="90">
      <c r="A631" s="3797" t="s">
        <v>16631</v>
      </c>
      <c r="B631" s="3439" t="s">
        <v>16567</v>
      </c>
      <c r="C631" s="3439" t="s">
        <v>7</v>
      </c>
      <c r="D631" s="3439" t="s">
        <v>1</v>
      </c>
      <c r="E631" s="3439" t="s">
        <v>2</v>
      </c>
      <c r="F631" s="3440" t="s">
        <v>3</v>
      </c>
      <c r="G631" s="3440" t="s">
        <v>6</v>
      </c>
      <c r="H631" s="3439" t="s">
        <v>14268</v>
      </c>
      <c r="I631" s="3439" t="s">
        <v>14269</v>
      </c>
      <c r="J631" s="3471" t="s">
        <v>14</v>
      </c>
      <c r="K631" s="3439" t="s">
        <v>16569</v>
      </c>
      <c r="L631" s="3441" t="s">
        <v>16811</v>
      </c>
      <c r="M631" s="3441" t="s">
        <v>16568</v>
      </c>
      <c r="N631" s="3441" t="s">
        <v>16809</v>
      </c>
      <c r="O631" s="3862" t="s">
        <v>19377</v>
      </c>
      <c r="P631" s="3862" t="s">
        <v>19378</v>
      </c>
      <c r="Q631" s="3439" t="s">
        <v>11</v>
      </c>
      <c r="R631" s="3442"/>
      <c r="S631" s="1904"/>
      <c r="T631" s="3443"/>
    </row>
    <row r="632" spans="1:24" ht="25.35" customHeight="1">
      <c r="A632" s="3798">
        <v>1</v>
      </c>
      <c r="B632" s="2216">
        <v>8</v>
      </c>
      <c r="C632" s="2216" t="s">
        <v>1221</v>
      </c>
      <c r="D632" s="2216" t="s">
        <v>240</v>
      </c>
      <c r="E632" s="2216" t="s">
        <v>732</v>
      </c>
      <c r="F632" s="2217">
        <v>0</v>
      </c>
      <c r="G632" s="2217">
        <v>0.88</v>
      </c>
      <c r="H632" s="2217">
        <f t="shared" ref="H632:H663" si="0">G632-F632</f>
        <v>0.88</v>
      </c>
      <c r="I632" s="2217">
        <f t="shared" ref="I632:I663" si="1">H632*2</f>
        <v>1.76</v>
      </c>
      <c r="J632" s="3388">
        <v>43617</v>
      </c>
      <c r="K632" s="3416">
        <v>43635</v>
      </c>
      <c r="L632" s="3416">
        <v>43640</v>
      </c>
      <c r="M632" s="3416">
        <v>43643</v>
      </c>
      <c r="N632" s="3416">
        <v>43643</v>
      </c>
      <c r="O632" s="3863"/>
      <c r="P632" s="3863"/>
      <c r="Q632" s="3388"/>
    </row>
    <row r="633" spans="1:24" ht="25.35" customHeight="1">
      <c r="A633" s="3798">
        <v>2</v>
      </c>
      <c r="B633" s="2216">
        <v>8</v>
      </c>
      <c r="C633" s="2216" t="s">
        <v>1221</v>
      </c>
      <c r="D633" s="2216" t="s">
        <v>773</v>
      </c>
      <c r="E633" s="2216" t="s">
        <v>2245</v>
      </c>
      <c r="F633" s="2217">
        <v>0</v>
      </c>
      <c r="G633" s="2217">
        <v>0.06</v>
      </c>
      <c r="H633" s="2217">
        <f t="shared" si="0"/>
        <v>0.06</v>
      </c>
      <c r="I633" s="2217">
        <f t="shared" si="1"/>
        <v>0.12</v>
      </c>
      <c r="J633" s="3388">
        <v>43617</v>
      </c>
      <c r="K633" s="3416">
        <v>43635</v>
      </c>
      <c r="L633" s="3416">
        <v>43635</v>
      </c>
      <c r="M633" s="3416">
        <v>43635</v>
      </c>
      <c r="N633" s="3416">
        <v>43635</v>
      </c>
      <c r="O633" s="3863"/>
      <c r="P633" s="3863"/>
      <c r="Q633" s="3388"/>
    </row>
    <row r="634" spans="1:24" s="2020" customFormat="1" ht="25.35" customHeight="1">
      <c r="A634" s="3798">
        <v>3</v>
      </c>
      <c r="B634" s="2216">
        <v>8</v>
      </c>
      <c r="C634" s="2216" t="s">
        <v>1221</v>
      </c>
      <c r="D634" s="2216" t="s">
        <v>6775</v>
      </c>
      <c r="E634" s="2216" t="s">
        <v>16573</v>
      </c>
      <c r="F634" s="2217">
        <v>0</v>
      </c>
      <c r="G634" s="2217">
        <v>1.46</v>
      </c>
      <c r="H634" s="2217">
        <f t="shared" si="0"/>
        <v>1.46</v>
      </c>
      <c r="I634" s="2217">
        <f t="shared" si="1"/>
        <v>2.92</v>
      </c>
      <c r="J634" s="3388">
        <v>43617</v>
      </c>
      <c r="K634" s="3416">
        <v>43636</v>
      </c>
      <c r="L634" s="3416">
        <v>43641</v>
      </c>
      <c r="M634" s="3416">
        <v>43643</v>
      </c>
      <c r="N634" s="3416">
        <v>43643</v>
      </c>
      <c r="O634" s="3863"/>
      <c r="P634" s="3863"/>
      <c r="Q634" s="3388"/>
      <c r="R634" s="3475"/>
      <c r="S634" s="3476"/>
      <c r="T634" s="3477"/>
    </row>
    <row r="635" spans="1:24" ht="25.35" customHeight="1">
      <c r="A635" s="3798">
        <v>4</v>
      </c>
      <c r="B635" s="2216">
        <v>8</v>
      </c>
      <c r="C635" s="2216" t="s">
        <v>1221</v>
      </c>
      <c r="D635" s="2216" t="s">
        <v>16570</v>
      </c>
      <c r="E635" s="2216" t="s">
        <v>16572</v>
      </c>
      <c r="F635" s="2217">
        <v>0</v>
      </c>
      <c r="G635" s="2217">
        <v>0.03</v>
      </c>
      <c r="H635" s="2217">
        <f t="shared" si="0"/>
        <v>0.03</v>
      </c>
      <c r="I635" s="2217">
        <f t="shared" si="1"/>
        <v>0.06</v>
      </c>
      <c r="J635" s="3388">
        <v>43618</v>
      </c>
      <c r="K635" s="3416">
        <v>43635</v>
      </c>
      <c r="L635" s="3416">
        <v>43637</v>
      </c>
      <c r="M635" s="3416">
        <v>43643</v>
      </c>
      <c r="N635" s="3416">
        <v>43643</v>
      </c>
      <c r="O635" s="3863"/>
      <c r="P635" s="3863"/>
      <c r="Q635" s="3388"/>
    </row>
    <row r="636" spans="1:24" ht="25.35" customHeight="1">
      <c r="A636" s="3798">
        <v>5</v>
      </c>
      <c r="B636" s="2216">
        <v>8</v>
      </c>
      <c r="C636" s="2216" t="s">
        <v>1221</v>
      </c>
      <c r="D636" s="2216" t="s">
        <v>769</v>
      </c>
      <c r="E636" s="2216" t="s">
        <v>16571</v>
      </c>
      <c r="F636" s="2217">
        <v>0.04</v>
      </c>
      <c r="G636" s="2217">
        <v>0.19</v>
      </c>
      <c r="H636" s="2217">
        <f t="shared" si="0"/>
        <v>0.15</v>
      </c>
      <c r="I636" s="2217">
        <f t="shared" si="1"/>
        <v>0.3</v>
      </c>
      <c r="J636" s="3388">
        <v>43619</v>
      </c>
      <c r="K636" s="3416">
        <v>43635</v>
      </c>
      <c r="L636" s="3416">
        <v>43637</v>
      </c>
      <c r="M636" s="3416">
        <v>43643</v>
      </c>
      <c r="N636" s="3416">
        <v>43643</v>
      </c>
      <c r="O636" s="3863"/>
      <c r="P636" s="3863"/>
      <c r="Q636" s="3388"/>
    </row>
    <row r="637" spans="1:24" ht="25.35" customHeight="1">
      <c r="A637" s="3798">
        <v>6</v>
      </c>
      <c r="B637" s="2216">
        <v>8</v>
      </c>
      <c r="C637" s="2216" t="s">
        <v>1221</v>
      </c>
      <c r="D637" s="2216" t="s">
        <v>534</v>
      </c>
      <c r="E637" s="2216" t="s">
        <v>16572</v>
      </c>
      <c r="F637" s="2217">
        <v>0</v>
      </c>
      <c r="G637" s="2217">
        <v>0.13</v>
      </c>
      <c r="H637" s="2217">
        <f t="shared" si="0"/>
        <v>0.13</v>
      </c>
      <c r="I637" s="2217">
        <f t="shared" si="1"/>
        <v>0.26</v>
      </c>
      <c r="J637" s="3388">
        <v>43620</v>
      </c>
      <c r="K637" s="3416">
        <v>43635</v>
      </c>
      <c r="L637" s="3416">
        <v>43637</v>
      </c>
      <c r="M637" s="3416">
        <v>43643</v>
      </c>
      <c r="N637" s="3416">
        <v>43643</v>
      </c>
      <c r="O637" s="3863"/>
      <c r="P637" s="3863"/>
      <c r="Q637" s="3388"/>
    </row>
    <row r="638" spans="1:24" ht="25.35" customHeight="1">
      <c r="A638" s="3798">
        <v>7</v>
      </c>
      <c r="B638" s="2216">
        <v>8</v>
      </c>
      <c r="C638" s="2216" t="s">
        <v>1221</v>
      </c>
      <c r="D638" s="2216" t="s">
        <v>757</v>
      </c>
      <c r="E638" s="2216" t="s">
        <v>16574</v>
      </c>
      <c r="F638" s="2217">
        <v>0</v>
      </c>
      <c r="G638" s="2217">
        <v>0.04</v>
      </c>
      <c r="H638" s="2217">
        <f t="shared" si="0"/>
        <v>0.04</v>
      </c>
      <c r="I638" s="2217">
        <f t="shared" si="1"/>
        <v>0.08</v>
      </c>
      <c r="J638" s="3388">
        <v>43621</v>
      </c>
      <c r="K638" s="3416">
        <v>43635</v>
      </c>
      <c r="L638" s="3416">
        <v>43637</v>
      </c>
      <c r="M638" s="3416">
        <v>43643</v>
      </c>
      <c r="N638" s="3416">
        <v>43643</v>
      </c>
      <c r="O638" s="3863"/>
      <c r="P638" s="3863"/>
      <c r="Q638" s="3388"/>
    </row>
    <row r="639" spans="1:24" ht="25.35" customHeight="1">
      <c r="A639" s="3798">
        <v>8</v>
      </c>
      <c r="B639" s="2216">
        <v>8</v>
      </c>
      <c r="C639" s="2216" t="s">
        <v>1221</v>
      </c>
      <c r="D639" s="2216" t="s">
        <v>4647</v>
      </c>
      <c r="E639" s="2216" t="s">
        <v>16575</v>
      </c>
      <c r="F639" s="2217">
        <v>0</v>
      </c>
      <c r="G639" s="2217">
        <v>0.19</v>
      </c>
      <c r="H639" s="2217">
        <f t="shared" si="0"/>
        <v>0.19</v>
      </c>
      <c r="I639" s="2217">
        <f t="shared" si="1"/>
        <v>0.38</v>
      </c>
      <c r="J639" s="3388">
        <v>43622</v>
      </c>
      <c r="K639" s="3416">
        <v>43635</v>
      </c>
      <c r="L639" s="3416">
        <v>43637</v>
      </c>
      <c r="M639" s="3416">
        <v>43643</v>
      </c>
      <c r="N639" s="3416">
        <v>43643</v>
      </c>
      <c r="O639" s="3863"/>
      <c r="P639" s="3863"/>
      <c r="Q639" s="3388"/>
    </row>
    <row r="640" spans="1:24" ht="25.35" customHeight="1">
      <c r="A640" s="3798">
        <v>9</v>
      </c>
      <c r="B640" s="2216">
        <v>8</v>
      </c>
      <c r="C640" s="2216" t="s">
        <v>1221</v>
      </c>
      <c r="D640" s="2216" t="s">
        <v>706</v>
      </c>
      <c r="E640" s="2216" t="s">
        <v>16576</v>
      </c>
      <c r="F640" s="2217">
        <v>0</v>
      </c>
      <c r="G640" s="2217">
        <v>0.48</v>
      </c>
      <c r="H640" s="2217">
        <f t="shared" si="0"/>
        <v>0.48</v>
      </c>
      <c r="I640" s="2217">
        <f t="shared" si="1"/>
        <v>0.96</v>
      </c>
      <c r="J640" s="3388">
        <v>43623</v>
      </c>
      <c r="K640" s="3416">
        <v>43636</v>
      </c>
      <c r="L640" s="3416">
        <v>43640</v>
      </c>
      <c r="M640" s="3416">
        <v>43643</v>
      </c>
      <c r="N640" s="3416">
        <v>43643</v>
      </c>
      <c r="O640" s="3863"/>
      <c r="P640" s="3863"/>
      <c r="Q640" s="3388"/>
    </row>
    <row r="641" spans="1:20" ht="25.35" customHeight="1">
      <c r="A641" s="3798">
        <v>10</v>
      </c>
      <c r="B641" s="2216">
        <v>8</v>
      </c>
      <c r="C641" s="2216" t="s">
        <v>1221</v>
      </c>
      <c r="D641" s="2216" t="s">
        <v>284</v>
      </c>
      <c r="E641" s="2216" t="s">
        <v>16572</v>
      </c>
      <c r="F641" s="2217">
        <v>0</v>
      </c>
      <c r="G641" s="2217">
        <v>0.13</v>
      </c>
      <c r="H641" s="2217">
        <f t="shared" si="0"/>
        <v>0.13</v>
      </c>
      <c r="I641" s="2217">
        <f t="shared" si="1"/>
        <v>0.26</v>
      </c>
      <c r="J641" s="3388">
        <v>43624</v>
      </c>
      <c r="K641" s="3416">
        <v>43635</v>
      </c>
      <c r="L641" s="3416">
        <v>43637</v>
      </c>
      <c r="M641" s="3416">
        <v>43643</v>
      </c>
      <c r="N641" s="3416">
        <v>43643</v>
      </c>
      <c r="O641" s="3863"/>
      <c r="P641" s="3863"/>
      <c r="Q641" s="3388"/>
    </row>
    <row r="642" spans="1:20" ht="25.35" customHeight="1">
      <c r="A642" s="3798">
        <v>11</v>
      </c>
      <c r="B642" s="2216">
        <v>8</v>
      </c>
      <c r="C642" s="2216" t="s">
        <v>1221</v>
      </c>
      <c r="D642" s="2216" t="s">
        <v>1749</v>
      </c>
      <c r="E642" s="2216" t="s">
        <v>1971</v>
      </c>
      <c r="F642" s="2217">
        <v>0</v>
      </c>
      <c r="G642" s="2217">
        <v>0.37</v>
      </c>
      <c r="H642" s="2217">
        <f t="shared" si="0"/>
        <v>0.37</v>
      </c>
      <c r="I642" s="2217">
        <f t="shared" si="1"/>
        <v>0.74</v>
      </c>
      <c r="J642" s="3388">
        <v>43625</v>
      </c>
      <c r="K642" s="3416">
        <v>43635</v>
      </c>
      <c r="L642" s="3416">
        <v>43642</v>
      </c>
      <c r="M642" s="3416">
        <v>43656</v>
      </c>
      <c r="N642" s="3416">
        <v>43656</v>
      </c>
      <c r="O642" s="3863"/>
      <c r="P642" s="3863"/>
      <c r="Q642" s="3388"/>
    </row>
    <row r="643" spans="1:20" ht="25.35" customHeight="1">
      <c r="A643" s="3798">
        <v>12</v>
      </c>
      <c r="B643" s="2216">
        <v>8</v>
      </c>
      <c r="C643" s="2216" t="s">
        <v>1221</v>
      </c>
      <c r="D643" s="2216" t="s">
        <v>271</v>
      </c>
      <c r="E643" s="2216" t="s">
        <v>16577</v>
      </c>
      <c r="F643" s="2217">
        <v>0</v>
      </c>
      <c r="G643" s="2217">
        <v>2.41</v>
      </c>
      <c r="H643" s="2217">
        <f t="shared" si="0"/>
        <v>2.41</v>
      </c>
      <c r="I643" s="2217">
        <f t="shared" si="1"/>
        <v>4.82</v>
      </c>
      <c r="J643" s="3388">
        <v>43625</v>
      </c>
      <c r="K643" s="3416">
        <v>43636</v>
      </c>
      <c r="L643" s="3416">
        <v>43642</v>
      </c>
      <c r="M643" s="3416">
        <v>43644</v>
      </c>
      <c r="N643" s="3416">
        <v>43644</v>
      </c>
      <c r="O643" s="3863"/>
      <c r="P643" s="3863"/>
      <c r="Q643" s="3388"/>
    </row>
    <row r="644" spans="1:20" ht="25.35" customHeight="1">
      <c r="A644" s="3798">
        <v>13</v>
      </c>
      <c r="B644" s="2216">
        <v>8</v>
      </c>
      <c r="C644" s="2216" t="s">
        <v>1221</v>
      </c>
      <c r="D644" s="2216" t="s">
        <v>869</v>
      </c>
      <c r="E644" s="2216" t="s">
        <v>16591</v>
      </c>
      <c r="F644" s="2217">
        <v>0</v>
      </c>
      <c r="G644" s="2217">
        <v>1.79</v>
      </c>
      <c r="H644" s="2217">
        <f t="shared" si="0"/>
        <v>1.79</v>
      </c>
      <c r="I644" s="2217">
        <f t="shared" si="1"/>
        <v>3.58</v>
      </c>
      <c r="J644" s="3388">
        <v>43625</v>
      </c>
      <c r="K644" s="3416">
        <v>43640</v>
      </c>
      <c r="L644" s="3416">
        <v>43644</v>
      </c>
      <c r="M644" s="3416">
        <v>43656</v>
      </c>
      <c r="N644" s="3416">
        <v>43656</v>
      </c>
      <c r="O644" s="3863"/>
      <c r="P644" s="3863"/>
      <c r="Q644" s="3388"/>
    </row>
    <row r="645" spans="1:20" ht="25.35" customHeight="1">
      <c r="A645" s="3798">
        <v>14</v>
      </c>
      <c r="B645" s="2216">
        <v>8</v>
      </c>
      <c r="C645" s="2216" t="s">
        <v>1221</v>
      </c>
      <c r="D645" s="2216" t="s">
        <v>246</v>
      </c>
      <c r="E645" s="2216" t="s">
        <v>16593</v>
      </c>
      <c r="F645" s="2217">
        <v>0</v>
      </c>
      <c r="G645" s="2217">
        <v>4.66</v>
      </c>
      <c r="H645" s="2217">
        <f t="shared" si="0"/>
        <v>4.66</v>
      </c>
      <c r="I645" s="2217">
        <f t="shared" si="1"/>
        <v>9.32</v>
      </c>
      <c r="J645" s="3388">
        <v>43625</v>
      </c>
      <c r="K645" s="3416">
        <v>43640</v>
      </c>
      <c r="L645" s="3416">
        <v>43656</v>
      </c>
      <c r="M645" s="3416">
        <v>43665</v>
      </c>
      <c r="N645" s="3416">
        <v>43665</v>
      </c>
      <c r="O645" s="3863"/>
      <c r="P645" s="3863"/>
      <c r="Q645" s="3388"/>
    </row>
    <row r="646" spans="1:20" ht="25.35" customHeight="1">
      <c r="A646" s="3798">
        <v>15</v>
      </c>
      <c r="B646" s="2216">
        <v>8</v>
      </c>
      <c r="C646" s="2216" t="s">
        <v>1221</v>
      </c>
      <c r="D646" s="2216" t="s">
        <v>1679</v>
      </c>
      <c r="E646" s="2216" t="s">
        <v>16592</v>
      </c>
      <c r="F646" s="2217">
        <v>0</v>
      </c>
      <c r="G646" s="2217">
        <v>5.51</v>
      </c>
      <c r="H646" s="2217">
        <f t="shared" si="0"/>
        <v>5.51</v>
      </c>
      <c r="I646" s="2217">
        <f t="shared" si="1"/>
        <v>11.02</v>
      </c>
      <c r="J646" s="3388">
        <v>43635</v>
      </c>
      <c r="K646" s="3416">
        <v>43643</v>
      </c>
      <c r="L646" s="3416">
        <v>43684</v>
      </c>
      <c r="M646" s="3416">
        <v>43685</v>
      </c>
      <c r="N646" s="3416">
        <v>43685</v>
      </c>
      <c r="O646" s="3863"/>
      <c r="P646" s="3863"/>
      <c r="Q646" s="3388"/>
    </row>
    <row r="647" spans="1:20" s="2020" customFormat="1" ht="25.35" customHeight="1">
      <c r="A647" s="3798">
        <v>16</v>
      </c>
      <c r="B647" s="2216">
        <v>7</v>
      </c>
      <c r="C647" s="2216" t="s">
        <v>1221</v>
      </c>
      <c r="D647" s="2216" t="s">
        <v>550</v>
      </c>
      <c r="E647" s="2216" t="s">
        <v>16566</v>
      </c>
      <c r="F647" s="2217">
        <v>0</v>
      </c>
      <c r="G647" s="2217">
        <v>0.62</v>
      </c>
      <c r="H647" s="2217">
        <f t="shared" si="0"/>
        <v>0.62</v>
      </c>
      <c r="I647" s="2217">
        <f t="shared" si="1"/>
        <v>1.24</v>
      </c>
      <c r="J647" s="3388">
        <v>43641</v>
      </c>
      <c r="K647" s="3416">
        <v>43595</v>
      </c>
      <c r="L647" s="3416">
        <v>43595</v>
      </c>
      <c r="M647" s="3416">
        <v>43599</v>
      </c>
      <c r="N647" s="3416">
        <v>43599</v>
      </c>
      <c r="O647" s="3863"/>
      <c r="P647" s="3863"/>
      <c r="Q647" s="3388" t="s">
        <v>16632</v>
      </c>
      <c r="R647" s="3475"/>
      <c r="S647" s="3476"/>
      <c r="T647" s="3477"/>
    </row>
    <row r="648" spans="1:20" s="2020" customFormat="1" ht="25.35" customHeight="1">
      <c r="A648" s="3798">
        <v>17</v>
      </c>
      <c r="B648" s="2216" t="s">
        <v>16601</v>
      </c>
      <c r="C648" s="2216" t="s">
        <v>1221</v>
      </c>
      <c r="D648" s="2216" t="s">
        <v>413</v>
      </c>
      <c r="E648" s="2216" t="s">
        <v>19218</v>
      </c>
      <c r="F648" s="2217">
        <v>39.04</v>
      </c>
      <c r="G648" s="2217">
        <v>40.18</v>
      </c>
      <c r="H648" s="2217">
        <f t="shared" si="0"/>
        <v>1.1400000000000006</v>
      </c>
      <c r="I648" s="2217">
        <f t="shared" si="1"/>
        <v>2.2800000000000011</v>
      </c>
      <c r="J648" s="3388">
        <v>43666</v>
      </c>
      <c r="K648" s="3416">
        <v>43661</v>
      </c>
      <c r="L648" s="3416">
        <v>43717</v>
      </c>
      <c r="M648" s="3416">
        <v>43719</v>
      </c>
      <c r="N648" s="3416">
        <v>43719</v>
      </c>
      <c r="O648" s="3863"/>
      <c r="P648" s="3863"/>
      <c r="Q648" s="3388"/>
      <c r="R648" s="3475"/>
      <c r="S648" s="3476"/>
      <c r="T648" s="3477"/>
    </row>
    <row r="649" spans="1:20" s="2020" customFormat="1" ht="25.35" customHeight="1">
      <c r="A649" s="3798">
        <v>18</v>
      </c>
      <c r="B649" s="2216" t="s">
        <v>16601</v>
      </c>
      <c r="C649" s="2216" t="s">
        <v>1221</v>
      </c>
      <c r="D649" s="2216" t="s">
        <v>413</v>
      </c>
      <c r="E649" s="2216" t="s">
        <v>19219</v>
      </c>
      <c r="F649" s="2217">
        <v>18.64</v>
      </c>
      <c r="G649" s="2217">
        <v>40.18</v>
      </c>
      <c r="H649" s="2217">
        <f t="shared" si="0"/>
        <v>21.54</v>
      </c>
      <c r="I649" s="2217">
        <f t="shared" si="1"/>
        <v>43.08</v>
      </c>
      <c r="J649" s="3388">
        <v>43665</v>
      </c>
      <c r="K649" s="3416">
        <v>43661</v>
      </c>
      <c r="L649" s="3416">
        <v>43717</v>
      </c>
      <c r="M649" s="3416">
        <v>43719</v>
      </c>
      <c r="N649" s="3416">
        <v>43719</v>
      </c>
      <c r="O649" s="3863"/>
      <c r="P649" s="3863"/>
      <c r="Q649" s="3388"/>
      <c r="R649" s="3475"/>
      <c r="S649" s="3476"/>
      <c r="T649" s="3477"/>
    </row>
    <row r="650" spans="1:20" s="2020" customFormat="1" ht="25.35" customHeight="1">
      <c r="A650" s="3798">
        <v>19</v>
      </c>
      <c r="B650" s="2216" t="s">
        <v>16601</v>
      </c>
      <c r="C650" s="2216" t="s">
        <v>1221</v>
      </c>
      <c r="D650" s="2216" t="s">
        <v>413</v>
      </c>
      <c r="E650" s="2216" t="s">
        <v>19218</v>
      </c>
      <c r="F650" s="2217">
        <v>20.03</v>
      </c>
      <c r="G650" s="2217">
        <v>35.270000000000003</v>
      </c>
      <c r="H650" s="2217">
        <f t="shared" si="0"/>
        <v>15.240000000000002</v>
      </c>
      <c r="I650" s="2217">
        <f t="shared" si="1"/>
        <v>30.480000000000004</v>
      </c>
      <c r="J650" s="3388">
        <v>43666</v>
      </c>
      <c r="K650" s="3416">
        <v>43661</v>
      </c>
      <c r="L650" s="3416">
        <v>43717</v>
      </c>
      <c r="M650" s="3416">
        <v>43719</v>
      </c>
      <c r="N650" s="3416">
        <v>43719</v>
      </c>
      <c r="O650" s="3863"/>
      <c r="P650" s="3863"/>
      <c r="Q650" s="3388"/>
      <c r="R650" s="3475"/>
      <c r="S650" s="3476"/>
      <c r="T650" s="3477"/>
    </row>
    <row r="651" spans="1:20" s="2020" customFormat="1" ht="25.35" customHeight="1">
      <c r="A651" s="3798">
        <v>20</v>
      </c>
      <c r="B651" s="2216">
        <v>9</v>
      </c>
      <c r="C651" s="2216" t="s">
        <v>1221</v>
      </c>
      <c r="D651" s="2216" t="s">
        <v>16596</v>
      </c>
      <c r="E651" s="2216" t="s">
        <v>5820</v>
      </c>
      <c r="F651" s="2217">
        <v>0</v>
      </c>
      <c r="G651" s="2217">
        <v>0.86</v>
      </c>
      <c r="H651" s="2217">
        <f t="shared" si="0"/>
        <v>0.86</v>
      </c>
      <c r="I651" s="2217">
        <f t="shared" si="1"/>
        <v>1.72</v>
      </c>
      <c r="J651" s="3388">
        <v>43696</v>
      </c>
      <c r="K651" s="3416">
        <v>43678</v>
      </c>
      <c r="L651" s="3416">
        <v>43679</v>
      </c>
      <c r="M651" s="3416">
        <v>43679</v>
      </c>
      <c r="N651" s="3416">
        <v>43679</v>
      </c>
      <c r="O651" s="3863"/>
      <c r="P651" s="3863"/>
      <c r="Q651" s="3388" t="s">
        <v>20146</v>
      </c>
      <c r="R651" s="3475"/>
      <c r="S651" s="3476"/>
      <c r="T651" s="3477"/>
    </row>
    <row r="652" spans="1:20" ht="25.35" customHeight="1">
      <c r="A652" s="3798">
        <v>21</v>
      </c>
      <c r="B652" s="2216">
        <v>9</v>
      </c>
      <c r="C652" s="2216" t="s">
        <v>1221</v>
      </c>
      <c r="D652" s="2216" t="s">
        <v>9779</v>
      </c>
      <c r="E652" s="2216" t="s">
        <v>16595</v>
      </c>
      <c r="F652" s="2217">
        <v>0</v>
      </c>
      <c r="G652" s="2217">
        <v>0.16</v>
      </c>
      <c r="H652" s="2217">
        <f t="shared" si="0"/>
        <v>0.16</v>
      </c>
      <c r="I652" s="2217">
        <f t="shared" si="1"/>
        <v>0.32</v>
      </c>
      <c r="J652" s="3388">
        <v>43697</v>
      </c>
      <c r="K652" s="3416">
        <v>43682</v>
      </c>
      <c r="L652" s="3416">
        <v>43682</v>
      </c>
      <c r="M652" s="3416">
        <v>43682</v>
      </c>
      <c r="N652" s="3416">
        <v>43682</v>
      </c>
      <c r="O652" s="3863"/>
      <c r="P652" s="3863"/>
      <c r="Q652" s="3388"/>
    </row>
    <row r="653" spans="1:20" ht="25.35" customHeight="1">
      <c r="A653" s="3798">
        <v>22</v>
      </c>
      <c r="B653" s="2216">
        <v>16</v>
      </c>
      <c r="C653" s="2216" t="s">
        <v>1221</v>
      </c>
      <c r="D653" s="2216" t="s">
        <v>2647</v>
      </c>
      <c r="E653" s="2216" t="s">
        <v>17756</v>
      </c>
      <c r="F653" s="2217">
        <v>0</v>
      </c>
      <c r="G653" s="2217">
        <v>2.4900000000000002</v>
      </c>
      <c r="H653" s="2217">
        <f t="shared" si="0"/>
        <v>2.4900000000000002</v>
      </c>
      <c r="I653" s="2217">
        <f t="shared" si="1"/>
        <v>4.9800000000000004</v>
      </c>
      <c r="J653" s="3388">
        <v>43698</v>
      </c>
      <c r="K653" s="3416">
        <v>43682</v>
      </c>
      <c r="L653" s="3416">
        <v>43684</v>
      </c>
      <c r="M653" s="3416">
        <v>43684</v>
      </c>
      <c r="N653" s="3416">
        <v>43684</v>
      </c>
      <c r="O653" s="3863"/>
      <c r="P653" s="3863"/>
      <c r="Q653" s="3388" t="s">
        <v>20146</v>
      </c>
    </row>
    <row r="654" spans="1:20" s="2440" customFormat="1" ht="25.35" customHeight="1">
      <c r="A654" s="3798">
        <v>23</v>
      </c>
      <c r="B654" s="3800">
        <v>13</v>
      </c>
      <c r="C654" s="3800" t="s">
        <v>1221</v>
      </c>
      <c r="D654" s="3800" t="s">
        <v>2957</v>
      </c>
      <c r="E654" s="3800" t="s">
        <v>18147</v>
      </c>
      <c r="F654" s="3801">
        <v>0</v>
      </c>
      <c r="G654" s="3801">
        <v>0.55000000000000004</v>
      </c>
      <c r="H654" s="3801">
        <f t="shared" si="0"/>
        <v>0.55000000000000004</v>
      </c>
      <c r="I654" s="3801">
        <f t="shared" si="1"/>
        <v>1.1000000000000001</v>
      </c>
      <c r="J654" s="3388">
        <v>43699</v>
      </c>
      <c r="K654" s="3416">
        <v>43685</v>
      </c>
      <c r="L654" s="3416">
        <v>43686</v>
      </c>
      <c r="M654" s="3416">
        <v>43686</v>
      </c>
      <c r="N654" s="3416">
        <v>43686</v>
      </c>
      <c r="O654" s="3863"/>
      <c r="P654" s="3863"/>
      <c r="Q654" s="3802" t="s">
        <v>20147</v>
      </c>
      <c r="R654" s="680"/>
      <c r="S654" s="1289"/>
      <c r="T654" s="358"/>
    </row>
    <row r="655" spans="1:20" s="2440" customFormat="1" ht="25.35" customHeight="1">
      <c r="A655" s="3798">
        <v>24</v>
      </c>
      <c r="B655" s="3800">
        <v>17</v>
      </c>
      <c r="C655" s="3800" t="s">
        <v>1221</v>
      </c>
      <c r="D655" s="3800" t="s">
        <v>2296</v>
      </c>
      <c r="E655" s="3800" t="s">
        <v>16619</v>
      </c>
      <c r="F655" s="3801">
        <v>0</v>
      </c>
      <c r="G655" s="3801">
        <v>0.75</v>
      </c>
      <c r="H655" s="3801">
        <f t="shared" si="0"/>
        <v>0.75</v>
      </c>
      <c r="I655" s="3801">
        <f t="shared" si="1"/>
        <v>1.5</v>
      </c>
      <c r="J655" s="3388">
        <v>43700</v>
      </c>
      <c r="K655" s="3416">
        <v>43703</v>
      </c>
      <c r="L655" s="3416">
        <v>43703</v>
      </c>
      <c r="M655" s="3416">
        <v>43754</v>
      </c>
      <c r="N655" s="3416">
        <v>43754</v>
      </c>
      <c r="O655" s="3863"/>
      <c r="P655" s="3863"/>
      <c r="Q655" s="3802"/>
      <c r="R655" s="680"/>
      <c r="S655" s="1289"/>
      <c r="T655" s="358"/>
    </row>
    <row r="656" spans="1:20" ht="25.35" customHeight="1">
      <c r="A656" s="3798">
        <v>25</v>
      </c>
      <c r="B656" s="2216">
        <v>9</v>
      </c>
      <c r="C656" s="2216" t="s">
        <v>1221</v>
      </c>
      <c r="D656" s="2216" t="s">
        <v>149</v>
      </c>
      <c r="E656" s="2216" t="s">
        <v>2489</v>
      </c>
      <c r="F656" s="2217">
        <v>0</v>
      </c>
      <c r="G656" s="2217">
        <v>8.41</v>
      </c>
      <c r="H656" s="2217">
        <f t="shared" si="0"/>
        <v>8.41</v>
      </c>
      <c r="I656" s="2217">
        <f t="shared" si="1"/>
        <v>16.82</v>
      </c>
      <c r="J656" s="3388">
        <v>43727</v>
      </c>
      <c r="K656" s="3416">
        <v>43721</v>
      </c>
      <c r="L656" s="3416">
        <v>43766</v>
      </c>
      <c r="M656" s="3416">
        <v>43782</v>
      </c>
      <c r="N656" s="3416">
        <v>43782</v>
      </c>
      <c r="O656" s="3863"/>
      <c r="P656" s="3863"/>
      <c r="Q656" s="4241" t="s">
        <v>20148</v>
      </c>
    </row>
    <row r="657" spans="1:20" ht="25.35" customHeight="1">
      <c r="A657" s="3798">
        <v>26</v>
      </c>
      <c r="B657" s="2216">
        <v>9</v>
      </c>
      <c r="C657" s="2216" t="s">
        <v>1221</v>
      </c>
      <c r="D657" s="2216" t="s">
        <v>377</v>
      </c>
      <c r="E657" s="2216" t="s">
        <v>5943</v>
      </c>
      <c r="F657" s="2217">
        <v>0</v>
      </c>
      <c r="G657" s="2217">
        <v>6</v>
      </c>
      <c r="H657" s="2217">
        <f t="shared" si="0"/>
        <v>6</v>
      </c>
      <c r="I657" s="2217">
        <f t="shared" si="1"/>
        <v>12</v>
      </c>
      <c r="J657" s="3388">
        <v>43731</v>
      </c>
      <c r="K657" s="3416">
        <v>43728</v>
      </c>
      <c r="L657" s="3416">
        <v>43733</v>
      </c>
      <c r="M657" s="3416">
        <v>43768</v>
      </c>
      <c r="N657" s="3416">
        <v>43768</v>
      </c>
      <c r="O657" s="3863"/>
      <c r="P657" s="3863"/>
      <c r="Q657" s="3388"/>
    </row>
    <row r="658" spans="1:20" s="3917" customFormat="1" ht="25.35" customHeight="1">
      <c r="A658" s="4247">
        <v>27</v>
      </c>
      <c r="B658" s="4248">
        <v>14</v>
      </c>
      <c r="C658" s="4248" t="s">
        <v>1221</v>
      </c>
      <c r="D658" s="4248" t="s">
        <v>10460</v>
      </c>
      <c r="E658" s="4248" t="s">
        <v>20149</v>
      </c>
      <c r="F658" s="4249">
        <v>0</v>
      </c>
      <c r="G658" s="4249">
        <v>0.64</v>
      </c>
      <c r="H658" s="4249">
        <f t="shared" si="0"/>
        <v>0.64</v>
      </c>
      <c r="I658" s="4249">
        <f t="shared" si="1"/>
        <v>1.28</v>
      </c>
      <c r="J658" s="3388">
        <v>43731</v>
      </c>
      <c r="K658" s="4251">
        <v>44099</v>
      </c>
      <c r="L658" s="4251">
        <v>44100</v>
      </c>
      <c r="M658" s="4251">
        <v>44100</v>
      </c>
      <c r="N658" s="4251">
        <v>44100</v>
      </c>
      <c r="O658" s="4251"/>
      <c r="P658" s="4251"/>
      <c r="Q658" s="4250" t="s">
        <v>20152</v>
      </c>
      <c r="R658" s="680"/>
      <c r="S658" s="1289"/>
      <c r="T658" s="3930"/>
    </row>
    <row r="659" spans="1:20" s="3917" customFormat="1" ht="25.35" customHeight="1">
      <c r="A659" s="4247">
        <v>28</v>
      </c>
      <c r="B659" s="4248">
        <v>14</v>
      </c>
      <c r="C659" s="4248" t="s">
        <v>1221</v>
      </c>
      <c r="D659" s="4248" t="s">
        <v>2337</v>
      </c>
      <c r="E659" s="4248" t="s">
        <v>20150</v>
      </c>
      <c r="F659" s="4249">
        <v>0</v>
      </c>
      <c r="G659" s="4249">
        <v>0.28999999999999998</v>
      </c>
      <c r="H659" s="4249">
        <f t="shared" si="0"/>
        <v>0.28999999999999998</v>
      </c>
      <c r="I659" s="4249">
        <f t="shared" si="1"/>
        <v>0.57999999999999996</v>
      </c>
      <c r="J659" s="3388">
        <v>43731</v>
      </c>
      <c r="K659" s="4251">
        <v>44099</v>
      </c>
      <c r="L659" s="4251">
        <v>44100</v>
      </c>
      <c r="M659" s="4251">
        <v>44100</v>
      </c>
      <c r="N659" s="4251">
        <v>44100</v>
      </c>
      <c r="O659" s="4251"/>
      <c r="P659" s="4251"/>
      <c r="Q659" s="4250" t="s">
        <v>20152</v>
      </c>
      <c r="R659" s="680"/>
      <c r="S659" s="1289"/>
      <c r="T659" s="3930"/>
    </row>
    <row r="660" spans="1:20" s="3917" customFormat="1" ht="25.35" customHeight="1">
      <c r="A660" s="4247">
        <v>29</v>
      </c>
      <c r="B660" s="4248">
        <v>14</v>
      </c>
      <c r="C660" s="4248" t="s">
        <v>1221</v>
      </c>
      <c r="D660" s="4248" t="s">
        <v>19856</v>
      </c>
      <c r="E660" s="4248" t="s">
        <v>20151</v>
      </c>
      <c r="F660" s="4249">
        <v>0</v>
      </c>
      <c r="G660" s="4249">
        <v>0.35</v>
      </c>
      <c r="H660" s="4249">
        <f t="shared" si="0"/>
        <v>0.35</v>
      </c>
      <c r="I660" s="4249">
        <f t="shared" si="1"/>
        <v>0.7</v>
      </c>
      <c r="J660" s="3388">
        <v>43731</v>
      </c>
      <c r="K660" s="4251">
        <v>44099</v>
      </c>
      <c r="L660" s="4251">
        <v>44100</v>
      </c>
      <c r="M660" s="4251">
        <v>44100</v>
      </c>
      <c r="N660" s="4251">
        <v>44100</v>
      </c>
      <c r="O660" s="4251"/>
      <c r="P660" s="4251"/>
      <c r="Q660" s="4250" t="s">
        <v>20152</v>
      </c>
      <c r="R660" s="680"/>
      <c r="S660" s="1289"/>
      <c r="T660" s="3930"/>
    </row>
    <row r="661" spans="1:20" ht="25.35" customHeight="1">
      <c r="A661" s="3798">
        <v>27</v>
      </c>
      <c r="B661" s="2216">
        <v>9</v>
      </c>
      <c r="C661" s="2216" t="s">
        <v>1221</v>
      </c>
      <c r="D661" s="2216" t="s">
        <v>426</v>
      </c>
      <c r="E661" s="2216" t="s">
        <v>1657</v>
      </c>
      <c r="F661" s="2217">
        <v>0</v>
      </c>
      <c r="G661" s="2217">
        <v>2.78</v>
      </c>
      <c r="H661" s="2217">
        <f t="shared" si="0"/>
        <v>2.78</v>
      </c>
      <c r="I661" s="2217">
        <f t="shared" si="1"/>
        <v>5.56</v>
      </c>
      <c r="J661" s="3388">
        <v>43732</v>
      </c>
      <c r="K661" s="3416">
        <v>43738</v>
      </c>
      <c r="L661" s="3416">
        <v>43739</v>
      </c>
      <c r="M661" s="3416">
        <v>43767</v>
      </c>
      <c r="N661" s="3416">
        <v>43767</v>
      </c>
      <c r="O661" s="3863"/>
      <c r="P661" s="3863"/>
      <c r="Q661" s="3388"/>
    </row>
    <row r="662" spans="1:20" s="2440" customFormat="1" ht="25.35" customHeight="1">
      <c r="A662" s="3798">
        <v>28</v>
      </c>
      <c r="B662" s="3626">
        <v>9</v>
      </c>
      <c r="C662" s="3626" t="s">
        <v>1221</v>
      </c>
      <c r="D662" s="3626" t="s">
        <v>7155</v>
      </c>
      <c r="E662" s="3626" t="s">
        <v>267</v>
      </c>
      <c r="F662" s="3627">
        <v>0</v>
      </c>
      <c r="G662" s="3627">
        <v>3.16</v>
      </c>
      <c r="H662" s="3627">
        <f t="shared" si="0"/>
        <v>3.16</v>
      </c>
      <c r="I662" s="3627">
        <f t="shared" si="1"/>
        <v>6.32</v>
      </c>
      <c r="J662" s="3388">
        <v>43762</v>
      </c>
      <c r="K662" s="3629">
        <v>43746</v>
      </c>
      <c r="L662" s="3629">
        <v>43755</v>
      </c>
      <c r="M662" s="3629">
        <v>43760</v>
      </c>
      <c r="N662" s="3629">
        <v>43760</v>
      </c>
      <c r="O662" s="3863"/>
      <c r="P662" s="3863"/>
      <c r="Q662" s="3628"/>
      <c r="R662" s="680"/>
      <c r="S662" s="1289"/>
      <c r="T662" s="358"/>
    </row>
    <row r="663" spans="1:20" ht="25.35" customHeight="1">
      <c r="A663" s="3798">
        <v>29</v>
      </c>
      <c r="B663" s="2216">
        <v>9</v>
      </c>
      <c r="C663" s="2216" t="s">
        <v>1221</v>
      </c>
      <c r="D663" s="2216" t="s">
        <v>2742</v>
      </c>
      <c r="E663" s="2216" t="s">
        <v>16584</v>
      </c>
      <c r="F663" s="2217">
        <v>0</v>
      </c>
      <c r="G663" s="2217">
        <v>3.96</v>
      </c>
      <c r="H663" s="2217">
        <f t="shared" si="0"/>
        <v>3.96</v>
      </c>
      <c r="I663" s="2217">
        <f t="shared" si="1"/>
        <v>7.92</v>
      </c>
      <c r="J663" s="3388">
        <v>43763</v>
      </c>
      <c r="K663" s="3416">
        <v>43747</v>
      </c>
      <c r="L663" s="3416">
        <v>43753</v>
      </c>
      <c r="M663" s="3416">
        <v>43759</v>
      </c>
      <c r="N663" s="3416">
        <v>43759</v>
      </c>
      <c r="O663" s="3863"/>
      <c r="P663" s="3863"/>
      <c r="Q663" s="3388"/>
    </row>
    <row r="664" spans="1:20" ht="25.35" customHeight="1">
      <c r="A664" s="3798">
        <v>30</v>
      </c>
      <c r="B664" s="2216">
        <v>9</v>
      </c>
      <c r="C664" s="2216" t="s">
        <v>1221</v>
      </c>
      <c r="D664" s="2216" t="s">
        <v>8519</v>
      </c>
      <c r="E664" s="2216" t="s">
        <v>16587</v>
      </c>
      <c r="F664" s="2217">
        <v>0</v>
      </c>
      <c r="G664" s="2217">
        <v>0.32</v>
      </c>
      <c r="H664" s="2217">
        <f t="shared" ref="H664:H695" si="2">G664-F664</f>
        <v>0.32</v>
      </c>
      <c r="I664" s="2217">
        <f t="shared" ref="I664:I695" si="3">H664*2</f>
        <v>0.64</v>
      </c>
      <c r="J664" s="3388">
        <v>43764</v>
      </c>
      <c r="K664" s="3416">
        <v>43748</v>
      </c>
      <c r="L664" s="3416">
        <v>43748</v>
      </c>
      <c r="M664" s="3416">
        <v>43759</v>
      </c>
      <c r="N664" s="3416">
        <v>43759</v>
      </c>
      <c r="O664" s="3863"/>
      <c r="P664" s="3863"/>
      <c r="Q664" s="3388"/>
    </row>
    <row r="665" spans="1:20" ht="25.35" customHeight="1">
      <c r="A665" s="3798">
        <v>31</v>
      </c>
      <c r="B665" s="2216">
        <v>9</v>
      </c>
      <c r="C665" s="2216" t="s">
        <v>1221</v>
      </c>
      <c r="D665" s="2216" t="s">
        <v>16585</v>
      </c>
      <c r="E665" s="2216" t="s">
        <v>16586</v>
      </c>
      <c r="F665" s="2217">
        <v>0</v>
      </c>
      <c r="G665" s="2217">
        <v>0.2</v>
      </c>
      <c r="H665" s="2217">
        <f t="shared" si="2"/>
        <v>0.2</v>
      </c>
      <c r="I665" s="2217">
        <f t="shared" si="3"/>
        <v>0.4</v>
      </c>
      <c r="J665" s="3388">
        <v>43765</v>
      </c>
      <c r="K665" s="3416">
        <v>43752</v>
      </c>
      <c r="L665" s="3416">
        <v>43752</v>
      </c>
      <c r="M665" s="3416">
        <v>43752</v>
      </c>
      <c r="N665" s="3416">
        <v>43752</v>
      </c>
      <c r="O665" s="3863"/>
      <c r="P665" s="3863"/>
      <c r="Q665" s="3388"/>
    </row>
    <row r="666" spans="1:20" ht="25.35" customHeight="1">
      <c r="A666" s="3798">
        <v>32</v>
      </c>
      <c r="B666" s="2216">
        <v>9</v>
      </c>
      <c r="C666" s="2216" t="s">
        <v>1221</v>
      </c>
      <c r="D666" s="2216" t="s">
        <v>2493</v>
      </c>
      <c r="E666" s="2216" t="s">
        <v>16581</v>
      </c>
      <c r="F666" s="2217">
        <v>0</v>
      </c>
      <c r="G666" s="2217">
        <v>0.45</v>
      </c>
      <c r="H666" s="2217">
        <f t="shared" si="2"/>
        <v>0.45</v>
      </c>
      <c r="I666" s="2217">
        <f t="shared" si="3"/>
        <v>0.9</v>
      </c>
      <c r="J666" s="3388">
        <v>43766</v>
      </c>
      <c r="K666" s="3416">
        <v>43754</v>
      </c>
      <c r="L666" s="3416">
        <v>43754</v>
      </c>
      <c r="M666" s="3416">
        <v>43754</v>
      </c>
      <c r="N666" s="3416">
        <v>43754</v>
      </c>
      <c r="O666" s="3863"/>
      <c r="P666" s="3863"/>
      <c r="Q666" s="3388"/>
    </row>
    <row r="667" spans="1:20" ht="25.35" customHeight="1">
      <c r="A667" s="3798">
        <v>33</v>
      </c>
      <c r="B667" s="2216">
        <v>9</v>
      </c>
      <c r="C667" s="2216" t="s">
        <v>1221</v>
      </c>
      <c r="D667" s="2216" t="s">
        <v>2497</v>
      </c>
      <c r="E667" s="2216" t="s">
        <v>16583</v>
      </c>
      <c r="F667" s="2217">
        <v>0</v>
      </c>
      <c r="G667" s="2217">
        <v>0.34</v>
      </c>
      <c r="H667" s="2217">
        <f t="shared" si="2"/>
        <v>0.34</v>
      </c>
      <c r="I667" s="2217">
        <f t="shared" si="3"/>
        <v>0.68</v>
      </c>
      <c r="J667" s="3388">
        <v>43767</v>
      </c>
      <c r="K667" s="3416">
        <v>43754</v>
      </c>
      <c r="L667" s="3416">
        <v>43754</v>
      </c>
      <c r="M667" s="3416">
        <v>43754</v>
      </c>
      <c r="N667" s="3416">
        <v>43754</v>
      </c>
      <c r="O667" s="3863"/>
      <c r="P667" s="3863"/>
      <c r="Q667" s="3388"/>
    </row>
    <row r="668" spans="1:20" ht="25.35" customHeight="1">
      <c r="A668" s="3798">
        <v>34</v>
      </c>
      <c r="B668" s="2216">
        <v>9</v>
      </c>
      <c r="C668" s="2216" t="s">
        <v>1221</v>
      </c>
      <c r="D668" s="2216" t="s">
        <v>2495</v>
      </c>
      <c r="E668" s="2216" t="s">
        <v>16582</v>
      </c>
      <c r="F668" s="2217">
        <v>0</v>
      </c>
      <c r="G668" s="2217">
        <v>0.5</v>
      </c>
      <c r="H668" s="2217">
        <f t="shared" si="2"/>
        <v>0.5</v>
      </c>
      <c r="I668" s="2217">
        <f t="shared" si="3"/>
        <v>1</v>
      </c>
      <c r="J668" s="3388">
        <v>43768</v>
      </c>
      <c r="K668" s="3416">
        <v>43754</v>
      </c>
      <c r="L668" s="3416">
        <v>43754</v>
      </c>
      <c r="M668" s="3416">
        <v>43754</v>
      </c>
      <c r="N668" s="3416">
        <v>43754</v>
      </c>
      <c r="O668" s="3863"/>
      <c r="P668" s="3863"/>
      <c r="Q668" s="3388"/>
    </row>
    <row r="669" spans="1:20" ht="25.35" customHeight="1">
      <c r="A669" s="3798">
        <v>35</v>
      </c>
      <c r="B669" s="2216">
        <v>9</v>
      </c>
      <c r="C669" s="2216" t="s">
        <v>1221</v>
      </c>
      <c r="D669" s="2216" t="s">
        <v>2499</v>
      </c>
      <c r="E669" s="2216" t="s">
        <v>1678</v>
      </c>
      <c r="F669" s="2217">
        <v>0</v>
      </c>
      <c r="G669" s="2217">
        <v>0.23</v>
      </c>
      <c r="H669" s="2217">
        <f t="shared" si="2"/>
        <v>0.23</v>
      </c>
      <c r="I669" s="2217">
        <f t="shared" si="3"/>
        <v>0.46</v>
      </c>
      <c r="J669" s="3388">
        <v>43769</v>
      </c>
      <c r="K669" s="3416">
        <v>43761</v>
      </c>
      <c r="L669" s="3416">
        <v>43761</v>
      </c>
      <c r="M669" s="3416">
        <v>43761</v>
      </c>
      <c r="N669" s="3416">
        <v>43761</v>
      </c>
      <c r="O669" s="3863"/>
      <c r="P669" s="3863"/>
      <c r="Q669" s="3388"/>
    </row>
    <row r="670" spans="1:20" ht="25.35" customHeight="1">
      <c r="A670" s="3798">
        <v>36</v>
      </c>
      <c r="B670" s="2216">
        <v>9</v>
      </c>
      <c r="C670" s="2216" t="s">
        <v>1221</v>
      </c>
      <c r="D670" s="2216" t="s">
        <v>648</v>
      </c>
      <c r="E670" s="2216" t="s">
        <v>16613</v>
      </c>
      <c r="F670" s="2217">
        <v>0</v>
      </c>
      <c r="G670" s="2217">
        <v>1.42</v>
      </c>
      <c r="H670" s="2217">
        <f t="shared" si="2"/>
        <v>1.42</v>
      </c>
      <c r="I670" s="2217">
        <f t="shared" si="3"/>
        <v>2.84</v>
      </c>
      <c r="J670" s="3388">
        <v>43764</v>
      </c>
      <c r="K670" s="3416">
        <v>43766</v>
      </c>
      <c r="L670" s="3416">
        <v>43775</v>
      </c>
      <c r="M670" s="3416">
        <v>43782</v>
      </c>
      <c r="N670" s="3416">
        <v>43782</v>
      </c>
      <c r="O670" s="3863"/>
      <c r="P670" s="3863"/>
      <c r="Q670" s="3388"/>
    </row>
    <row r="671" spans="1:20" s="2020" customFormat="1" ht="25.35" customHeight="1">
      <c r="A671" s="3798">
        <v>37</v>
      </c>
      <c r="B671" s="2216">
        <v>9</v>
      </c>
      <c r="C671" s="2216" t="s">
        <v>1221</v>
      </c>
      <c r="D671" s="2216" t="s">
        <v>13062</v>
      </c>
      <c r="E671" s="2216" t="s">
        <v>16610</v>
      </c>
      <c r="F671" s="2217">
        <v>0</v>
      </c>
      <c r="G671" s="2217">
        <v>1.52</v>
      </c>
      <c r="H671" s="2217">
        <f t="shared" si="2"/>
        <v>1.52</v>
      </c>
      <c r="I671" s="2217">
        <f t="shared" si="3"/>
        <v>3.04</v>
      </c>
      <c r="J671" s="3388">
        <v>43798</v>
      </c>
      <c r="K671" s="3416">
        <v>43776</v>
      </c>
      <c r="L671" s="3416">
        <v>43803</v>
      </c>
      <c r="M671" s="3416">
        <v>43837</v>
      </c>
      <c r="N671" s="3416">
        <v>43837</v>
      </c>
      <c r="O671" s="3863"/>
      <c r="P671" s="3863"/>
      <c r="Q671" s="3388"/>
      <c r="R671" s="3475"/>
      <c r="S671" s="3476"/>
      <c r="T671" s="3477"/>
    </row>
    <row r="672" spans="1:20" s="2020" customFormat="1" ht="25.35" customHeight="1">
      <c r="A672" s="3798">
        <v>38</v>
      </c>
      <c r="B672" s="4242">
        <v>9</v>
      </c>
      <c r="C672" s="4242" t="s">
        <v>1221</v>
      </c>
      <c r="D672" s="4242" t="s">
        <v>12320</v>
      </c>
      <c r="E672" s="4242" t="s">
        <v>11910</v>
      </c>
      <c r="F672" s="4243">
        <v>0</v>
      </c>
      <c r="G672" s="4243">
        <v>0.97</v>
      </c>
      <c r="H672" s="4243">
        <f t="shared" si="2"/>
        <v>0.97</v>
      </c>
      <c r="I672" s="4243">
        <f t="shared" si="3"/>
        <v>1.94</v>
      </c>
      <c r="J672" s="3388">
        <v>43828</v>
      </c>
      <c r="K672" s="3481">
        <v>43803</v>
      </c>
      <c r="L672" s="3481">
        <v>43803</v>
      </c>
      <c r="M672" s="3481">
        <v>43844</v>
      </c>
      <c r="N672" s="3481">
        <v>43844</v>
      </c>
      <c r="O672" s="3863"/>
      <c r="P672" s="3863"/>
      <c r="Q672" s="4244"/>
      <c r="R672" s="3475"/>
      <c r="S672" s="3476"/>
      <c r="T672" s="3477"/>
    </row>
    <row r="673" spans="1:20" ht="25.35" customHeight="1">
      <c r="A673" s="3798">
        <v>39</v>
      </c>
      <c r="B673" s="2216">
        <v>7</v>
      </c>
      <c r="C673" s="2216" t="s">
        <v>1221</v>
      </c>
      <c r="D673" s="2216" t="s">
        <v>204</v>
      </c>
      <c r="E673" s="2216" t="s">
        <v>16597</v>
      </c>
      <c r="F673" s="2217">
        <v>0</v>
      </c>
      <c r="G673" s="2217">
        <v>0.2</v>
      </c>
      <c r="H673" s="2217">
        <f t="shared" si="2"/>
        <v>0.2</v>
      </c>
      <c r="I673" s="2217">
        <f t="shared" si="3"/>
        <v>0.4</v>
      </c>
      <c r="J673" s="3388">
        <v>43828</v>
      </c>
      <c r="K673" s="3416">
        <v>43803</v>
      </c>
      <c r="L673" s="3416">
        <v>43803</v>
      </c>
      <c r="M673" s="3416">
        <v>43837</v>
      </c>
      <c r="N673" s="3416">
        <v>43837</v>
      </c>
      <c r="O673" s="3863"/>
      <c r="P673" s="3863"/>
      <c r="Q673" s="3388"/>
    </row>
    <row r="674" spans="1:20" ht="25.35" customHeight="1">
      <c r="A674" s="3798">
        <v>40</v>
      </c>
      <c r="B674" s="2216">
        <v>9</v>
      </c>
      <c r="C674" s="2216" t="s">
        <v>1221</v>
      </c>
      <c r="D674" s="2216" t="s">
        <v>11498</v>
      </c>
      <c r="E674" s="2216" t="s">
        <v>16611</v>
      </c>
      <c r="F674" s="2217">
        <v>0</v>
      </c>
      <c r="G674" s="2217">
        <v>0.66</v>
      </c>
      <c r="H674" s="2217">
        <f t="shared" si="2"/>
        <v>0.66</v>
      </c>
      <c r="I674" s="2217">
        <f t="shared" si="3"/>
        <v>1.32</v>
      </c>
      <c r="J674" s="3388">
        <v>43828</v>
      </c>
      <c r="K674" s="3416">
        <v>43803</v>
      </c>
      <c r="L674" s="3416">
        <v>43804</v>
      </c>
      <c r="M674" s="3416">
        <v>43843</v>
      </c>
      <c r="N674" s="3416">
        <v>43843</v>
      </c>
      <c r="O674" s="3863"/>
      <c r="P674" s="3863"/>
      <c r="Q674" s="3388"/>
    </row>
    <row r="675" spans="1:20" ht="25.35" customHeight="1">
      <c r="A675" s="3798">
        <v>41</v>
      </c>
      <c r="B675" s="2216">
        <v>9</v>
      </c>
      <c r="C675" s="2216" t="s">
        <v>1221</v>
      </c>
      <c r="D675" s="2216" t="s">
        <v>16604</v>
      </c>
      <c r="E675" s="2216" t="s">
        <v>16605</v>
      </c>
      <c r="F675" s="2217">
        <v>0</v>
      </c>
      <c r="G675" s="2217">
        <v>0.23</v>
      </c>
      <c r="H675" s="2217">
        <f t="shared" si="2"/>
        <v>0.23</v>
      </c>
      <c r="I675" s="2217">
        <f t="shared" si="3"/>
        <v>0.46</v>
      </c>
      <c r="J675" s="3388">
        <v>43828</v>
      </c>
      <c r="K675" s="3416">
        <v>43803</v>
      </c>
      <c r="L675" s="3416">
        <v>43804</v>
      </c>
      <c r="M675" s="3416">
        <v>43837</v>
      </c>
      <c r="N675" s="3416">
        <v>43837</v>
      </c>
      <c r="O675" s="3863"/>
      <c r="P675" s="3863"/>
      <c r="Q675" s="3388"/>
    </row>
    <row r="676" spans="1:20" ht="25.35" customHeight="1">
      <c r="A676" s="3798">
        <v>42</v>
      </c>
      <c r="B676" s="2216">
        <v>9</v>
      </c>
      <c r="C676" s="2216" t="s">
        <v>1221</v>
      </c>
      <c r="D676" s="2216" t="s">
        <v>16607</v>
      </c>
      <c r="E676" s="2216" t="s">
        <v>16615</v>
      </c>
      <c r="F676" s="2217">
        <v>0</v>
      </c>
      <c r="G676" s="2217">
        <v>0.57999999999999996</v>
      </c>
      <c r="H676" s="2217">
        <f t="shared" si="2"/>
        <v>0.57999999999999996</v>
      </c>
      <c r="I676" s="2217">
        <f t="shared" si="3"/>
        <v>1.1599999999999999</v>
      </c>
      <c r="J676" s="3388">
        <v>43859</v>
      </c>
      <c r="K676" s="3416">
        <v>43805</v>
      </c>
      <c r="L676" s="3416">
        <v>43805</v>
      </c>
      <c r="M676" s="3416">
        <v>43806</v>
      </c>
      <c r="N676" s="3416">
        <v>43806</v>
      </c>
      <c r="O676" s="3863"/>
      <c r="P676" s="3863"/>
      <c r="Q676" s="3388"/>
    </row>
    <row r="677" spans="1:20" ht="25.35" customHeight="1">
      <c r="A677" s="3798">
        <v>43</v>
      </c>
      <c r="B677" s="2216">
        <v>9</v>
      </c>
      <c r="C677" s="2216" t="s">
        <v>1221</v>
      </c>
      <c r="D677" s="2216" t="s">
        <v>16608</v>
      </c>
      <c r="E677" s="2216" t="s">
        <v>16609</v>
      </c>
      <c r="F677" s="2217">
        <v>0</v>
      </c>
      <c r="G677" s="2217">
        <v>0.2</v>
      </c>
      <c r="H677" s="2217">
        <f t="shared" si="2"/>
        <v>0.2</v>
      </c>
      <c r="I677" s="2217">
        <f t="shared" si="3"/>
        <v>0.4</v>
      </c>
      <c r="J677" s="3388">
        <v>43859</v>
      </c>
      <c r="K677" s="3416">
        <v>43805</v>
      </c>
      <c r="L677" s="3416">
        <v>43805</v>
      </c>
      <c r="M677" s="3416">
        <v>43837</v>
      </c>
      <c r="N677" s="3416">
        <v>43837</v>
      </c>
      <c r="O677" s="3863"/>
      <c r="P677" s="3863"/>
      <c r="Q677" s="3388"/>
    </row>
    <row r="678" spans="1:20" s="2020" customFormat="1" ht="25.35" customHeight="1">
      <c r="A678" s="3798">
        <v>44</v>
      </c>
      <c r="B678" s="2216">
        <v>9</v>
      </c>
      <c r="C678" s="2216" t="s">
        <v>1221</v>
      </c>
      <c r="D678" s="2216" t="s">
        <v>16600</v>
      </c>
      <c r="E678" s="2216" t="s">
        <v>16614</v>
      </c>
      <c r="F678" s="2217">
        <v>0</v>
      </c>
      <c r="G678" s="2217">
        <v>0.87</v>
      </c>
      <c r="H678" s="2217">
        <f t="shared" si="2"/>
        <v>0.87</v>
      </c>
      <c r="I678" s="2217">
        <f t="shared" si="3"/>
        <v>1.74</v>
      </c>
      <c r="J678" s="3388">
        <v>43859</v>
      </c>
      <c r="K678" s="3416">
        <v>43805</v>
      </c>
      <c r="L678" s="3416">
        <v>43805</v>
      </c>
      <c r="M678" s="3416">
        <v>43837</v>
      </c>
      <c r="N678" s="3416">
        <v>43837</v>
      </c>
      <c r="O678" s="3863"/>
      <c r="P678" s="3863"/>
      <c r="Q678" s="3388"/>
      <c r="R678" s="3475"/>
      <c r="S678" s="3476"/>
      <c r="T678" s="3477"/>
    </row>
    <row r="679" spans="1:20" s="2020" customFormat="1" ht="25.35" customHeight="1">
      <c r="A679" s="3798">
        <v>45</v>
      </c>
      <c r="B679" s="2216">
        <v>9</v>
      </c>
      <c r="C679" s="2216" t="s">
        <v>1221</v>
      </c>
      <c r="D679" s="2216" t="s">
        <v>173</v>
      </c>
      <c r="E679" s="2216" t="s">
        <v>16606</v>
      </c>
      <c r="F679" s="2217">
        <v>0</v>
      </c>
      <c r="G679" s="2217">
        <v>4.3600000000000003</v>
      </c>
      <c r="H679" s="2217">
        <f t="shared" si="2"/>
        <v>4.3600000000000003</v>
      </c>
      <c r="I679" s="2217">
        <f t="shared" si="3"/>
        <v>8.7200000000000006</v>
      </c>
      <c r="J679" s="3388">
        <v>43859</v>
      </c>
      <c r="K679" s="4245">
        <v>43808</v>
      </c>
      <c r="L679" s="4245">
        <v>43860</v>
      </c>
      <c r="M679" s="4245">
        <v>43860</v>
      </c>
      <c r="N679" s="4245">
        <v>43860</v>
      </c>
      <c r="O679" s="4245"/>
      <c r="P679" s="4245"/>
      <c r="Q679" s="4246"/>
      <c r="R679" s="3475"/>
      <c r="S679" s="3476"/>
      <c r="T679" s="3477"/>
    </row>
    <row r="680" spans="1:20" ht="25.35" customHeight="1">
      <c r="A680" s="3798">
        <v>46</v>
      </c>
      <c r="B680" s="2216">
        <v>9</v>
      </c>
      <c r="C680" s="2216" t="s">
        <v>1221</v>
      </c>
      <c r="D680" s="2216" t="s">
        <v>210</v>
      </c>
      <c r="E680" s="2216" t="s">
        <v>16602</v>
      </c>
      <c r="F680" s="2217">
        <v>0</v>
      </c>
      <c r="G680" s="2217">
        <v>2.13</v>
      </c>
      <c r="H680" s="2217">
        <f t="shared" si="2"/>
        <v>2.13</v>
      </c>
      <c r="I680" s="2217">
        <f t="shared" si="3"/>
        <v>4.26</v>
      </c>
      <c r="J680" s="3388">
        <v>43859</v>
      </c>
      <c r="K680" s="3416">
        <v>43837</v>
      </c>
      <c r="L680" s="3416">
        <v>43839</v>
      </c>
      <c r="M680" s="3416">
        <v>40923</v>
      </c>
      <c r="N680" s="3416">
        <v>43845</v>
      </c>
      <c r="O680" s="3863"/>
      <c r="P680" s="3863"/>
      <c r="Q680" s="3388"/>
    </row>
    <row r="681" spans="1:20" s="2020" customFormat="1" ht="25.35" customHeight="1">
      <c r="A681" s="3798">
        <v>47</v>
      </c>
      <c r="B681" s="2216">
        <v>17</v>
      </c>
      <c r="C681" s="2216" t="s">
        <v>1221</v>
      </c>
      <c r="D681" s="2216" t="s">
        <v>9759</v>
      </c>
      <c r="E681" s="2216" t="s">
        <v>16620</v>
      </c>
      <c r="F681" s="2217">
        <v>0</v>
      </c>
      <c r="G681" s="2217">
        <v>0.52</v>
      </c>
      <c r="H681" s="2217">
        <f t="shared" si="2"/>
        <v>0.52</v>
      </c>
      <c r="I681" s="2217">
        <f t="shared" si="3"/>
        <v>1.04</v>
      </c>
      <c r="J681" s="3388">
        <v>43850</v>
      </c>
      <c r="K681" s="3416">
        <v>43838</v>
      </c>
      <c r="L681" s="3416">
        <v>43838</v>
      </c>
      <c r="M681" s="3416">
        <v>43845</v>
      </c>
      <c r="N681" s="3416">
        <v>43845</v>
      </c>
      <c r="O681" s="3863"/>
      <c r="P681" s="3863"/>
      <c r="Q681" s="3388"/>
      <c r="R681" s="3475"/>
      <c r="S681" s="3476"/>
      <c r="T681" s="3477"/>
    </row>
    <row r="682" spans="1:20" s="2020" customFormat="1" ht="25.35" customHeight="1">
      <c r="A682" s="3798">
        <v>48</v>
      </c>
      <c r="B682" s="2216">
        <v>17</v>
      </c>
      <c r="C682" s="2216" t="s">
        <v>1221</v>
      </c>
      <c r="D682" s="2216" t="s">
        <v>20138</v>
      </c>
      <c r="E682" s="2216" t="s">
        <v>20138</v>
      </c>
      <c r="F682" s="2217">
        <v>0</v>
      </c>
      <c r="G682" s="2217">
        <v>0.18</v>
      </c>
      <c r="H682" s="2217">
        <f t="shared" si="2"/>
        <v>0.18</v>
      </c>
      <c r="I682" s="2217">
        <f t="shared" si="3"/>
        <v>0.36</v>
      </c>
      <c r="J682" s="3388">
        <v>43850</v>
      </c>
      <c r="K682" s="3416">
        <v>43860</v>
      </c>
      <c r="L682" s="3416">
        <v>43860</v>
      </c>
      <c r="M682" s="3416">
        <v>43860</v>
      </c>
      <c r="N682" s="3416">
        <v>43860</v>
      </c>
      <c r="O682" s="3863"/>
      <c r="P682" s="3863"/>
      <c r="Q682" s="3388"/>
      <c r="R682" s="3475"/>
      <c r="S682" s="3476"/>
      <c r="T682" s="3477"/>
    </row>
    <row r="683" spans="1:20" s="2020" customFormat="1" ht="25.35" customHeight="1">
      <c r="A683" s="3495">
        <v>49</v>
      </c>
      <c r="B683" s="2199">
        <v>17</v>
      </c>
      <c r="C683" s="2199" t="s">
        <v>1221</v>
      </c>
      <c r="D683" s="2199" t="s">
        <v>7766</v>
      </c>
      <c r="E683" s="2199" t="s">
        <v>2427</v>
      </c>
      <c r="F683" s="2815">
        <v>0</v>
      </c>
      <c r="G683" s="2815">
        <v>1.45</v>
      </c>
      <c r="H683" s="2815">
        <f t="shared" si="2"/>
        <v>1.45</v>
      </c>
      <c r="I683" s="2815">
        <f t="shared" si="3"/>
        <v>2.9</v>
      </c>
      <c r="J683" s="3390">
        <v>43910</v>
      </c>
      <c r="K683" s="2197">
        <v>43859</v>
      </c>
      <c r="L683" s="2197">
        <v>43859</v>
      </c>
      <c r="M683" s="2197"/>
      <c r="N683" s="2197"/>
      <c r="O683" s="3864"/>
      <c r="P683" s="3864"/>
      <c r="Q683" s="3291"/>
      <c r="R683" s="3475"/>
      <c r="S683" s="3476"/>
      <c r="T683" s="3477"/>
    </row>
    <row r="684" spans="1:20" s="2020" customFormat="1" ht="25.35" customHeight="1">
      <c r="A684" s="3495">
        <v>50</v>
      </c>
      <c r="B684" s="2199">
        <v>17</v>
      </c>
      <c r="C684" s="2199" t="s">
        <v>1221</v>
      </c>
      <c r="D684" s="2199" t="s">
        <v>722</v>
      </c>
      <c r="E684" s="2199" t="s">
        <v>16621</v>
      </c>
      <c r="F684" s="2815">
        <v>0</v>
      </c>
      <c r="G684" s="2815">
        <v>0.39</v>
      </c>
      <c r="H684" s="2815">
        <f t="shared" si="2"/>
        <v>0.39</v>
      </c>
      <c r="I684" s="2815">
        <f t="shared" si="3"/>
        <v>0.78</v>
      </c>
      <c r="J684" s="3390">
        <v>43910</v>
      </c>
      <c r="K684" s="2197">
        <v>43859</v>
      </c>
      <c r="L684" s="2197">
        <v>43859</v>
      </c>
      <c r="M684" s="2197"/>
      <c r="N684" s="2197"/>
      <c r="O684" s="3864"/>
      <c r="P684" s="3864"/>
      <c r="Q684" s="3291"/>
      <c r="R684" s="3475"/>
      <c r="S684" s="3476"/>
      <c r="T684" s="3477"/>
    </row>
    <row r="685" spans="1:20" s="2020" customFormat="1" ht="25.35" customHeight="1">
      <c r="A685" s="3495">
        <v>51</v>
      </c>
      <c r="B685" s="2199">
        <v>17</v>
      </c>
      <c r="C685" s="2199" t="s">
        <v>1221</v>
      </c>
      <c r="D685" s="2199" t="s">
        <v>402</v>
      </c>
      <c r="E685" s="2199" t="s">
        <v>5795</v>
      </c>
      <c r="F685" s="2815">
        <v>0</v>
      </c>
      <c r="G685" s="2815">
        <v>8.32</v>
      </c>
      <c r="H685" s="2815">
        <f t="shared" si="2"/>
        <v>8.32</v>
      </c>
      <c r="I685" s="2815">
        <f t="shared" si="3"/>
        <v>16.64</v>
      </c>
      <c r="J685" s="3390">
        <v>43910</v>
      </c>
      <c r="K685" s="2197">
        <v>43898</v>
      </c>
      <c r="L685" s="2197"/>
      <c r="M685" s="2197"/>
      <c r="N685" s="2197"/>
      <c r="O685" s="3864"/>
      <c r="P685" s="3864"/>
      <c r="Q685" s="3291"/>
      <c r="R685" s="3475"/>
      <c r="S685" s="3476"/>
      <c r="T685" s="3477"/>
    </row>
    <row r="686" spans="1:20" s="2020" customFormat="1" ht="25.35" customHeight="1">
      <c r="A686" s="3495">
        <v>52</v>
      </c>
      <c r="B686" s="2199">
        <v>17</v>
      </c>
      <c r="C686" s="2199" t="s">
        <v>1221</v>
      </c>
      <c r="D686" s="2199" t="s">
        <v>567</v>
      </c>
      <c r="E686" s="2199" t="s">
        <v>16616</v>
      </c>
      <c r="F686" s="2815">
        <v>0</v>
      </c>
      <c r="G686" s="2815">
        <v>2.52</v>
      </c>
      <c r="H686" s="2815">
        <f t="shared" si="2"/>
        <v>2.52</v>
      </c>
      <c r="I686" s="2815">
        <f t="shared" si="3"/>
        <v>5.04</v>
      </c>
      <c r="J686" s="3390">
        <v>43891</v>
      </c>
      <c r="K686" s="2197">
        <v>43899</v>
      </c>
      <c r="L686" s="2197"/>
      <c r="M686" s="2197"/>
      <c r="N686" s="2197"/>
      <c r="O686" s="3864"/>
      <c r="P686" s="3864"/>
      <c r="Q686" s="3291"/>
      <c r="R686" s="3475"/>
      <c r="S686" s="3476"/>
      <c r="T686" s="3477"/>
    </row>
    <row r="687" spans="1:20" ht="25.35" customHeight="1">
      <c r="A687" s="3495">
        <v>53</v>
      </c>
      <c r="B687" s="2199">
        <v>17</v>
      </c>
      <c r="C687" s="2199" t="s">
        <v>1221</v>
      </c>
      <c r="D687" s="2199" t="s">
        <v>371</v>
      </c>
      <c r="E687" s="2199" t="s">
        <v>16617</v>
      </c>
      <c r="F687" s="2815">
        <v>0</v>
      </c>
      <c r="G687" s="2815">
        <v>0.31</v>
      </c>
      <c r="H687" s="2815">
        <f t="shared" si="2"/>
        <v>0.31</v>
      </c>
      <c r="I687" s="2815">
        <f t="shared" si="3"/>
        <v>0.62</v>
      </c>
      <c r="J687" s="3390">
        <v>43892</v>
      </c>
      <c r="K687" s="2197">
        <v>43899</v>
      </c>
      <c r="L687" s="2197">
        <v>43899</v>
      </c>
      <c r="M687" s="2197"/>
      <c r="N687" s="2197"/>
      <c r="O687" s="3864"/>
      <c r="P687" s="3864"/>
      <c r="Q687" s="3291"/>
    </row>
    <row r="688" spans="1:20" ht="25.35" customHeight="1">
      <c r="A688" s="3495">
        <v>54</v>
      </c>
      <c r="B688" s="2199">
        <v>17</v>
      </c>
      <c r="C688" s="2199" t="s">
        <v>1221</v>
      </c>
      <c r="D688" s="2199" t="s">
        <v>297</v>
      </c>
      <c r="E688" s="2199" t="s">
        <v>16618</v>
      </c>
      <c r="F688" s="2815">
        <v>0</v>
      </c>
      <c r="G688" s="2815">
        <v>1.75</v>
      </c>
      <c r="H688" s="2815">
        <f t="shared" si="2"/>
        <v>1.75</v>
      </c>
      <c r="I688" s="2815">
        <f t="shared" si="3"/>
        <v>3.5</v>
      </c>
      <c r="J688" s="3390">
        <v>43893</v>
      </c>
      <c r="K688" s="2197"/>
      <c r="L688" s="2197"/>
      <c r="M688" s="2197"/>
      <c r="N688" s="2197"/>
      <c r="O688" s="3864"/>
      <c r="P688" s="3864"/>
      <c r="Q688" s="3291"/>
    </row>
    <row r="689" spans="1:20" s="3917" customFormat="1" ht="25.35" customHeight="1">
      <c r="A689" s="3495">
        <v>55</v>
      </c>
      <c r="B689" s="4151">
        <v>9</v>
      </c>
      <c r="C689" s="4151" t="s">
        <v>1221</v>
      </c>
      <c r="D689" s="4151" t="s">
        <v>427</v>
      </c>
      <c r="E689" s="4151" t="s">
        <v>16603</v>
      </c>
      <c r="F689" s="4152">
        <v>0.98</v>
      </c>
      <c r="G689" s="4152">
        <v>1.69</v>
      </c>
      <c r="H689" s="4152">
        <f t="shared" si="2"/>
        <v>0.71</v>
      </c>
      <c r="I689" s="4152">
        <f t="shared" si="3"/>
        <v>1.42</v>
      </c>
      <c r="J689" s="3390">
        <v>43910</v>
      </c>
      <c r="K689" s="4153">
        <v>43804</v>
      </c>
      <c r="L689" s="4153">
        <v>43804</v>
      </c>
      <c r="M689" s="4153"/>
      <c r="N689" s="4153"/>
      <c r="O689" s="4153"/>
      <c r="P689" s="4153"/>
      <c r="Q689" s="4154"/>
      <c r="R689" s="680"/>
      <c r="S689" s="1289"/>
      <c r="T689" s="3930"/>
    </row>
    <row r="690" spans="1:20" s="2440" customFormat="1" ht="25.35" customHeight="1">
      <c r="A690" s="3495">
        <v>56</v>
      </c>
      <c r="B690" s="2198">
        <v>9</v>
      </c>
      <c r="C690" s="2198" t="s">
        <v>1221</v>
      </c>
      <c r="D690" s="2198" t="s">
        <v>7044</v>
      </c>
      <c r="E690" s="2198" t="s">
        <v>16612</v>
      </c>
      <c r="F690" s="2817">
        <v>0</v>
      </c>
      <c r="G690" s="2817">
        <v>0.14000000000000001</v>
      </c>
      <c r="H690" s="2817">
        <f t="shared" si="2"/>
        <v>0.14000000000000001</v>
      </c>
      <c r="I690" s="2817">
        <f t="shared" si="3"/>
        <v>0.28000000000000003</v>
      </c>
      <c r="J690" s="3390">
        <v>43894</v>
      </c>
      <c r="K690" s="4252"/>
      <c r="L690" s="4252"/>
      <c r="M690" s="4252"/>
      <c r="N690" s="4252"/>
      <c r="O690" s="3873"/>
      <c r="P690" s="3873"/>
      <c r="Q690" s="4253" t="s">
        <v>17755</v>
      </c>
      <c r="R690" s="680"/>
      <c r="S690" s="1289"/>
      <c r="T690" s="358"/>
    </row>
    <row r="691" spans="1:20" s="2440" customFormat="1" ht="25.35" customHeight="1">
      <c r="A691" s="3495">
        <v>57</v>
      </c>
      <c r="B691" s="2198">
        <v>9</v>
      </c>
      <c r="C691" s="2198" t="s">
        <v>1221</v>
      </c>
      <c r="D691" s="2198" t="s">
        <v>10172</v>
      </c>
      <c r="E691" s="2198" t="s">
        <v>16612</v>
      </c>
      <c r="F691" s="2817">
        <v>0</v>
      </c>
      <c r="G691" s="2817">
        <v>0.02</v>
      </c>
      <c r="H691" s="2817">
        <f t="shared" si="2"/>
        <v>0.02</v>
      </c>
      <c r="I691" s="2817">
        <f t="shared" si="3"/>
        <v>0.04</v>
      </c>
      <c r="J691" s="3390">
        <v>43895</v>
      </c>
      <c r="K691" s="4252"/>
      <c r="L691" s="4252"/>
      <c r="M691" s="4252"/>
      <c r="N691" s="4252"/>
      <c r="O691" s="3873"/>
      <c r="P691" s="3873"/>
      <c r="Q691" s="4253" t="s">
        <v>17755</v>
      </c>
      <c r="R691" s="680"/>
      <c r="S691" s="1289"/>
      <c r="T691" s="358"/>
    </row>
    <row r="692" spans="1:20" ht="25.35" customHeight="1">
      <c r="A692" s="3495">
        <v>58</v>
      </c>
      <c r="B692" s="2198">
        <v>9</v>
      </c>
      <c r="C692" s="2198" t="s">
        <v>1221</v>
      </c>
      <c r="D692" s="2198" t="s">
        <v>389</v>
      </c>
      <c r="E692" s="2198" t="s">
        <v>16612</v>
      </c>
      <c r="F692" s="2817">
        <v>0</v>
      </c>
      <c r="G692" s="2817">
        <v>0.09</v>
      </c>
      <c r="H692" s="2817">
        <f t="shared" si="2"/>
        <v>0.09</v>
      </c>
      <c r="I692" s="2817">
        <f t="shared" si="3"/>
        <v>0.18</v>
      </c>
      <c r="J692" s="3390">
        <v>43896</v>
      </c>
      <c r="K692" s="3872"/>
      <c r="L692" s="3872"/>
      <c r="M692" s="3872"/>
      <c r="N692" s="3872"/>
      <c r="O692" s="3873"/>
      <c r="P692" s="3873"/>
      <c r="Q692" s="3799" t="s">
        <v>17755</v>
      </c>
    </row>
    <row r="693" spans="1:20" ht="25.35" customHeight="1">
      <c r="A693" s="3495">
        <v>59</v>
      </c>
      <c r="B693" s="2198">
        <v>9</v>
      </c>
      <c r="C693" s="2198" t="s">
        <v>1221</v>
      </c>
      <c r="D693" s="2198" t="s">
        <v>583</v>
      </c>
      <c r="E693" s="2198" t="s">
        <v>16612</v>
      </c>
      <c r="F693" s="2817">
        <v>0</v>
      </c>
      <c r="G693" s="2817">
        <v>0.23</v>
      </c>
      <c r="H693" s="2817">
        <f t="shared" si="2"/>
        <v>0.23</v>
      </c>
      <c r="I693" s="2817">
        <f t="shared" si="3"/>
        <v>0.46</v>
      </c>
      <c r="J693" s="3390">
        <v>43897</v>
      </c>
      <c r="K693" s="3872"/>
      <c r="L693" s="3872"/>
      <c r="M693" s="3872"/>
      <c r="N693" s="3872"/>
      <c r="O693" s="3873"/>
      <c r="P693" s="3873"/>
      <c r="Q693" s="3799" t="s">
        <v>17755</v>
      </c>
    </row>
    <row r="694" spans="1:20" s="2020" customFormat="1" ht="25.35" customHeight="1">
      <c r="A694" s="3495">
        <v>60</v>
      </c>
      <c r="B694" s="2198">
        <v>9</v>
      </c>
      <c r="C694" s="2198" t="s">
        <v>1221</v>
      </c>
      <c r="D694" s="2198" t="s">
        <v>16599</v>
      </c>
      <c r="E694" s="2198" t="s">
        <v>16612</v>
      </c>
      <c r="F694" s="2817">
        <v>0</v>
      </c>
      <c r="G694" s="2817">
        <v>0.02</v>
      </c>
      <c r="H694" s="2817">
        <f t="shared" si="2"/>
        <v>0.02</v>
      </c>
      <c r="I694" s="2817">
        <f t="shared" si="3"/>
        <v>0.04</v>
      </c>
      <c r="J694" s="3390">
        <v>43898</v>
      </c>
      <c r="K694" s="3872"/>
      <c r="L694" s="3872"/>
      <c r="M694" s="3872"/>
      <c r="N694" s="3872"/>
      <c r="O694" s="3873"/>
      <c r="P694" s="3873"/>
      <c r="Q694" s="3799" t="s">
        <v>17755</v>
      </c>
      <c r="R694" s="3475"/>
      <c r="S694" s="3476"/>
      <c r="T694" s="3477"/>
    </row>
    <row r="695" spans="1:20" s="2020" customFormat="1" ht="25.35" customHeight="1">
      <c r="A695" s="4150">
        <v>61</v>
      </c>
      <c r="B695" s="4155" t="s">
        <v>20139</v>
      </c>
      <c r="C695" s="4155" t="s">
        <v>1221</v>
      </c>
      <c r="D695" s="4155" t="s">
        <v>3229</v>
      </c>
      <c r="E695" s="4155" t="s">
        <v>16990</v>
      </c>
      <c r="F695" s="4156">
        <v>0</v>
      </c>
      <c r="G695" s="4156">
        <v>0.18</v>
      </c>
      <c r="H695" s="4156">
        <f t="shared" si="2"/>
        <v>0.18</v>
      </c>
      <c r="I695" s="4156">
        <f t="shared" si="3"/>
        <v>0.36</v>
      </c>
      <c r="J695" s="3390">
        <v>43899</v>
      </c>
      <c r="K695" s="4157"/>
      <c r="L695" s="4157"/>
      <c r="M695" s="4157"/>
      <c r="N695" s="4157"/>
      <c r="O695" s="4157"/>
      <c r="P695" s="4157"/>
      <c r="Q695" s="4158"/>
      <c r="R695" s="3475"/>
      <c r="S695" s="3476"/>
      <c r="T695" s="3477"/>
    </row>
    <row r="696" spans="1:20" s="2020" customFormat="1" ht="25.35" customHeight="1">
      <c r="A696" s="4150">
        <v>62</v>
      </c>
      <c r="B696" s="4155">
        <v>3</v>
      </c>
      <c r="C696" s="4155" t="s">
        <v>1221</v>
      </c>
      <c r="D696" s="4155" t="s">
        <v>794</v>
      </c>
      <c r="E696" s="4155" t="s">
        <v>20141</v>
      </c>
      <c r="F696" s="4156">
        <v>0</v>
      </c>
      <c r="G696" s="4156">
        <v>1.84</v>
      </c>
      <c r="H696" s="4156">
        <f t="shared" ref="H696:H715" si="4">G696-F696</f>
        <v>1.84</v>
      </c>
      <c r="I696" s="4156">
        <f t="shared" ref="I696:I715" si="5">H696*2</f>
        <v>3.68</v>
      </c>
      <c r="J696" s="3390">
        <v>43922</v>
      </c>
      <c r="K696" s="4157"/>
      <c r="L696" s="4157"/>
      <c r="M696" s="4157"/>
      <c r="N696" s="4157"/>
      <c r="O696" s="4157"/>
      <c r="P696" s="4157"/>
      <c r="Q696" s="4158" t="s">
        <v>20140</v>
      </c>
      <c r="R696" s="3475"/>
      <c r="S696" s="3476"/>
      <c r="T696" s="3477"/>
    </row>
    <row r="697" spans="1:20" s="2020" customFormat="1" ht="25.35" customHeight="1">
      <c r="A697" s="4150">
        <v>63</v>
      </c>
      <c r="B697" s="4155">
        <v>1</v>
      </c>
      <c r="C697" s="4155" t="s">
        <v>1221</v>
      </c>
      <c r="D697" s="4155" t="s">
        <v>2959</v>
      </c>
      <c r="E697" s="4155" t="s">
        <v>20142</v>
      </c>
      <c r="F697" s="4156">
        <v>1.32</v>
      </c>
      <c r="G697" s="4156">
        <v>3.85</v>
      </c>
      <c r="H697" s="4156">
        <f t="shared" si="4"/>
        <v>2.5300000000000002</v>
      </c>
      <c r="I697" s="4156">
        <f t="shared" si="5"/>
        <v>5.0600000000000005</v>
      </c>
      <c r="J697" s="3390">
        <v>43922</v>
      </c>
      <c r="K697" s="4157"/>
      <c r="L697" s="4157"/>
      <c r="M697" s="4157"/>
      <c r="N697" s="4157"/>
      <c r="O697" s="4157"/>
      <c r="P697" s="4157"/>
      <c r="Q697" s="4158" t="s">
        <v>20140</v>
      </c>
      <c r="R697" s="3475"/>
      <c r="S697" s="3476"/>
      <c r="T697" s="3477"/>
    </row>
    <row r="698" spans="1:20" s="2020" customFormat="1" ht="25.35" customHeight="1">
      <c r="A698" s="4150">
        <v>64</v>
      </c>
      <c r="B698" s="4155">
        <v>15</v>
      </c>
      <c r="C698" s="4155" t="s">
        <v>1221</v>
      </c>
      <c r="D698" s="4155" t="s">
        <v>202</v>
      </c>
      <c r="E698" s="4155" t="s">
        <v>20143</v>
      </c>
      <c r="F698" s="4156">
        <v>0</v>
      </c>
      <c r="G698" s="4156">
        <v>2.0299999999999998</v>
      </c>
      <c r="H698" s="4156">
        <f t="shared" si="4"/>
        <v>2.0299999999999998</v>
      </c>
      <c r="I698" s="4156">
        <f t="shared" si="5"/>
        <v>4.0599999999999996</v>
      </c>
      <c r="J698" s="3390">
        <v>43922</v>
      </c>
      <c r="K698" s="4157"/>
      <c r="L698" s="4157"/>
      <c r="M698" s="4157"/>
      <c r="N698" s="4157"/>
      <c r="O698" s="4157"/>
      <c r="P698" s="4157"/>
      <c r="Q698" s="4158" t="s">
        <v>20140</v>
      </c>
      <c r="R698" s="3475"/>
      <c r="S698" s="3476"/>
      <c r="T698" s="3477"/>
    </row>
    <row r="699" spans="1:20" s="2020" customFormat="1" ht="25.35" customHeight="1">
      <c r="A699" s="4150">
        <v>65</v>
      </c>
      <c r="B699" s="4155">
        <v>11</v>
      </c>
      <c r="C699" s="4155" t="s">
        <v>1221</v>
      </c>
      <c r="D699" s="4155" t="s">
        <v>5926</v>
      </c>
      <c r="E699" s="4155" t="s">
        <v>20144</v>
      </c>
      <c r="F699" s="4156">
        <v>0</v>
      </c>
      <c r="G699" s="4156">
        <v>2.21</v>
      </c>
      <c r="H699" s="4156">
        <f t="shared" si="4"/>
        <v>2.21</v>
      </c>
      <c r="I699" s="4156">
        <f t="shared" si="5"/>
        <v>4.42</v>
      </c>
      <c r="J699" s="3390">
        <v>43922</v>
      </c>
      <c r="K699" s="4157"/>
      <c r="L699" s="4157"/>
      <c r="M699" s="4157"/>
      <c r="N699" s="4157"/>
      <c r="O699" s="4157"/>
      <c r="P699" s="4157"/>
      <c r="Q699" s="4158" t="s">
        <v>20140</v>
      </c>
      <c r="R699" s="3475"/>
      <c r="S699" s="3476"/>
      <c r="T699" s="3477"/>
    </row>
    <row r="700" spans="1:20" s="2020" customFormat="1" ht="25.35" customHeight="1">
      <c r="A700" s="4150">
        <v>66</v>
      </c>
      <c r="B700" s="4155">
        <v>11</v>
      </c>
      <c r="C700" s="4155" t="s">
        <v>1221</v>
      </c>
      <c r="D700" s="4155" t="s">
        <v>5683</v>
      </c>
      <c r="E700" s="4155" t="s">
        <v>20145</v>
      </c>
      <c r="F700" s="4156">
        <v>0</v>
      </c>
      <c r="G700" s="4156">
        <v>2.92</v>
      </c>
      <c r="H700" s="4156">
        <f t="shared" si="4"/>
        <v>2.92</v>
      </c>
      <c r="I700" s="4156">
        <f t="shared" si="5"/>
        <v>5.84</v>
      </c>
      <c r="J700" s="3390">
        <v>43922</v>
      </c>
      <c r="K700" s="4157"/>
      <c r="L700" s="4157"/>
      <c r="M700" s="4157"/>
      <c r="N700" s="4157"/>
      <c r="O700" s="4157"/>
      <c r="P700" s="4157"/>
      <c r="Q700" s="4158" t="s">
        <v>20140</v>
      </c>
      <c r="R700" s="3475"/>
      <c r="S700" s="3476"/>
      <c r="T700" s="3477"/>
    </row>
    <row r="701" spans="1:20" ht="25.35" customHeight="1">
      <c r="A701" s="4150">
        <v>69</v>
      </c>
      <c r="B701" s="2199" t="s">
        <v>16601</v>
      </c>
      <c r="C701" s="2199" t="s">
        <v>1221</v>
      </c>
      <c r="D701" s="2199" t="s">
        <v>199</v>
      </c>
      <c r="E701" s="2199" t="s">
        <v>19221</v>
      </c>
      <c r="F701" s="2815">
        <v>0</v>
      </c>
      <c r="G701" s="2815">
        <v>9.4</v>
      </c>
      <c r="H701" s="2815">
        <f t="shared" si="4"/>
        <v>9.4</v>
      </c>
      <c r="I701" s="2815">
        <f t="shared" si="5"/>
        <v>18.8</v>
      </c>
      <c r="J701" s="3390">
        <v>43922</v>
      </c>
      <c r="K701" s="2197"/>
      <c r="L701" s="2197"/>
      <c r="M701" s="2197"/>
      <c r="N701" s="2197"/>
      <c r="O701" s="3864"/>
      <c r="P701" s="3864"/>
      <c r="Q701" s="3291"/>
    </row>
    <row r="702" spans="1:20" ht="25.35" customHeight="1">
      <c r="A702" s="4150">
        <v>70</v>
      </c>
      <c r="B702" s="2199" t="s">
        <v>16601</v>
      </c>
      <c r="C702" s="2199" t="s">
        <v>1221</v>
      </c>
      <c r="D702" s="2199" t="s">
        <v>199</v>
      </c>
      <c r="E702" s="2199" t="s">
        <v>19220</v>
      </c>
      <c r="F702" s="2815">
        <v>3.3530000000000002</v>
      </c>
      <c r="G702" s="2815">
        <v>6.4</v>
      </c>
      <c r="H702" s="2815">
        <f t="shared" si="4"/>
        <v>3.0470000000000002</v>
      </c>
      <c r="I702" s="2815">
        <f t="shared" si="5"/>
        <v>6.0940000000000003</v>
      </c>
      <c r="J702" s="3390">
        <v>43971</v>
      </c>
      <c r="K702" s="2197"/>
      <c r="L702" s="2197"/>
      <c r="M702" s="2197"/>
      <c r="N702" s="2197"/>
      <c r="O702" s="3864"/>
      <c r="P702" s="3864"/>
      <c r="Q702" s="3291"/>
    </row>
    <row r="703" spans="1:20" ht="25.35" customHeight="1">
      <c r="A703" s="4150">
        <v>71</v>
      </c>
      <c r="B703" s="2199" t="s">
        <v>16601</v>
      </c>
      <c r="C703" s="2199" t="s">
        <v>1221</v>
      </c>
      <c r="D703" s="2199" t="s">
        <v>199</v>
      </c>
      <c r="E703" s="2199" t="s">
        <v>19220</v>
      </c>
      <c r="F703" s="2815">
        <v>0.376</v>
      </c>
      <c r="G703" s="2815">
        <v>2.44</v>
      </c>
      <c r="H703" s="2815">
        <f t="shared" si="4"/>
        <v>2.0640000000000001</v>
      </c>
      <c r="I703" s="2815">
        <f t="shared" si="5"/>
        <v>4.1280000000000001</v>
      </c>
      <c r="J703" s="3390">
        <v>43971</v>
      </c>
      <c r="K703" s="2197"/>
      <c r="L703" s="2197"/>
      <c r="M703" s="2197"/>
      <c r="N703" s="3290"/>
      <c r="O703" s="3852"/>
      <c r="P703" s="3852"/>
      <c r="Q703" s="3291"/>
    </row>
    <row r="704" spans="1:20" ht="25.35" customHeight="1">
      <c r="A704" s="4150">
        <v>67</v>
      </c>
      <c r="B704" s="2199" t="s">
        <v>16601</v>
      </c>
      <c r="C704" s="2199" t="s">
        <v>1221</v>
      </c>
      <c r="D704" s="2199" t="s">
        <v>1215</v>
      </c>
      <c r="E704" s="2199" t="s">
        <v>5882</v>
      </c>
      <c r="F704" s="2815">
        <v>17.559999999999999</v>
      </c>
      <c r="G704" s="2815">
        <v>29.84</v>
      </c>
      <c r="H704" s="2815">
        <f t="shared" si="4"/>
        <v>12.280000000000001</v>
      </c>
      <c r="I704" s="2815">
        <f t="shared" si="5"/>
        <v>24.560000000000002</v>
      </c>
      <c r="J704" s="3390">
        <v>43971</v>
      </c>
      <c r="K704" s="2197"/>
      <c r="L704" s="2197"/>
      <c r="M704" s="2197"/>
      <c r="N704" s="2197"/>
      <c r="O704" s="3864"/>
      <c r="P704" s="3864"/>
      <c r="Q704" s="3291"/>
    </row>
    <row r="705" spans="1:20" ht="25.35" customHeight="1">
      <c r="A705" s="4150">
        <v>75</v>
      </c>
      <c r="B705" s="2199">
        <v>8</v>
      </c>
      <c r="C705" s="2199" t="s">
        <v>1221</v>
      </c>
      <c r="D705" s="2199" t="s">
        <v>2390</v>
      </c>
      <c r="E705" s="2199" t="s">
        <v>16594</v>
      </c>
      <c r="F705" s="2815">
        <v>0</v>
      </c>
      <c r="G705" s="2815">
        <v>0.51</v>
      </c>
      <c r="H705" s="2815">
        <f t="shared" si="4"/>
        <v>0.51</v>
      </c>
      <c r="I705" s="2815">
        <f t="shared" si="5"/>
        <v>1.02</v>
      </c>
      <c r="J705" s="3390">
        <v>43971</v>
      </c>
      <c r="K705" s="2197"/>
      <c r="L705" s="2197"/>
      <c r="M705" s="2197"/>
      <c r="N705" s="2197"/>
      <c r="O705" s="3864"/>
      <c r="P705" s="3864"/>
      <c r="Q705" s="3291"/>
    </row>
    <row r="706" spans="1:20" ht="25.35" customHeight="1">
      <c r="A706" s="4150">
        <v>72</v>
      </c>
      <c r="B706" s="2199">
        <v>8</v>
      </c>
      <c r="C706" s="2199" t="s">
        <v>1221</v>
      </c>
      <c r="D706" s="2199" t="s">
        <v>274</v>
      </c>
      <c r="E706" s="2199" t="s">
        <v>16578</v>
      </c>
      <c r="F706" s="2815">
        <v>0</v>
      </c>
      <c r="G706" s="2815">
        <v>6.39</v>
      </c>
      <c r="H706" s="2815">
        <f t="shared" si="4"/>
        <v>6.39</v>
      </c>
      <c r="I706" s="2815">
        <f t="shared" si="5"/>
        <v>12.78</v>
      </c>
      <c r="J706" s="3390">
        <v>43988</v>
      </c>
      <c r="K706" s="2197"/>
      <c r="L706" s="2197"/>
      <c r="M706" s="2197"/>
      <c r="N706" s="2197"/>
      <c r="O706" s="3864"/>
      <c r="P706" s="3864"/>
      <c r="Q706" s="3291"/>
    </row>
    <row r="707" spans="1:20" ht="25.35" customHeight="1">
      <c r="A707" s="4150">
        <v>73</v>
      </c>
      <c r="B707" s="2198">
        <v>8</v>
      </c>
      <c r="C707" s="2198" t="s">
        <v>1221</v>
      </c>
      <c r="D707" s="2198" t="s">
        <v>131</v>
      </c>
      <c r="E707" s="2198" t="s">
        <v>16598</v>
      </c>
      <c r="F707" s="2817">
        <v>0</v>
      </c>
      <c r="G707" s="2817">
        <v>7.07</v>
      </c>
      <c r="H707" s="2817">
        <f t="shared" si="4"/>
        <v>7.07</v>
      </c>
      <c r="I707" s="2817">
        <f t="shared" si="5"/>
        <v>14.14</v>
      </c>
      <c r="J707" s="3390">
        <v>43994</v>
      </c>
      <c r="K707" s="3872"/>
      <c r="L707" s="3872"/>
      <c r="M707" s="3872"/>
      <c r="N707" s="3872"/>
      <c r="O707" s="3873"/>
      <c r="P707" s="3873"/>
      <c r="Q707" s="3799"/>
    </row>
    <row r="708" spans="1:20" s="3917" customFormat="1" ht="25.35" customHeight="1">
      <c r="A708" s="4150">
        <v>74</v>
      </c>
      <c r="B708" s="4155">
        <v>8</v>
      </c>
      <c r="C708" s="4155" t="s">
        <v>1221</v>
      </c>
      <c r="D708" s="4155" t="s">
        <v>16579</v>
      </c>
      <c r="E708" s="4155" t="s">
        <v>16580</v>
      </c>
      <c r="F708" s="4156">
        <v>0</v>
      </c>
      <c r="G708" s="4156">
        <v>2.86</v>
      </c>
      <c r="H708" s="4156">
        <f t="shared" si="4"/>
        <v>2.86</v>
      </c>
      <c r="I708" s="4156">
        <f t="shared" si="5"/>
        <v>5.72</v>
      </c>
      <c r="J708" s="3390">
        <v>43995</v>
      </c>
      <c r="K708" s="4157"/>
      <c r="L708" s="4157"/>
      <c r="M708" s="4157"/>
      <c r="N708" s="4157"/>
      <c r="O708" s="4157"/>
      <c r="P708" s="4157"/>
      <c r="Q708" s="4158"/>
      <c r="R708" s="680"/>
      <c r="S708" s="1289"/>
      <c r="T708" s="3930"/>
    </row>
    <row r="709" spans="1:20" s="3917" customFormat="1" ht="25.35" customHeight="1">
      <c r="A709" s="4150">
        <v>76</v>
      </c>
      <c r="B709" s="4151">
        <v>10</v>
      </c>
      <c r="C709" s="4151" t="s">
        <v>1221</v>
      </c>
      <c r="D709" s="4151" t="s">
        <v>12624</v>
      </c>
      <c r="E709" s="4151" t="s">
        <v>16590</v>
      </c>
      <c r="F709" s="4152">
        <v>0</v>
      </c>
      <c r="G709" s="4152">
        <v>3.97</v>
      </c>
      <c r="H709" s="4152">
        <f t="shared" si="4"/>
        <v>3.97</v>
      </c>
      <c r="I709" s="4152">
        <f t="shared" si="5"/>
        <v>7.94</v>
      </c>
      <c r="J709" s="3390">
        <v>43989</v>
      </c>
      <c r="K709" s="4153"/>
      <c r="L709" s="4153"/>
      <c r="M709" s="4153"/>
      <c r="N709" s="4153"/>
      <c r="O709" s="4153"/>
      <c r="P709" s="4153"/>
      <c r="Q709" s="4154"/>
      <c r="R709" s="680"/>
      <c r="S709" s="1289"/>
      <c r="T709" s="3930"/>
    </row>
    <row r="710" spans="1:20" ht="25.35" customHeight="1">
      <c r="A710" s="4150">
        <v>77</v>
      </c>
      <c r="B710" s="2199">
        <v>10</v>
      </c>
      <c r="C710" s="2199" t="s">
        <v>1221</v>
      </c>
      <c r="D710" s="2199" t="s">
        <v>1214</v>
      </c>
      <c r="E710" s="2199" t="s">
        <v>19673</v>
      </c>
      <c r="F710" s="2815">
        <v>0</v>
      </c>
      <c r="G710" s="2815">
        <v>1.06</v>
      </c>
      <c r="H710" s="2815">
        <f t="shared" si="4"/>
        <v>1.06</v>
      </c>
      <c r="I710" s="2815">
        <f t="shared" si="5"/>
        <v>2.12</v>
      </c>
      <c r="J710" s="3390">
        <v>43990</v>
      </c>
      <c r="K710" s="2197"/>
      <c r="L710" s="2197"/>
      <c r="M710" s="2197"/>
      <c r="N710" s="2197"/>
      <c r="O710" s="3864"/>
      <c r="P710" s="3864"/>
      <c r="Q710" s="3291"/>
    </row>
    <row r="711" spans="1:20" ht="25.35" customHeight="1">
      <c r="A711" s="4150">
        <v>78</v>
      </c>
      <c r="B711" s="2198">
        <v>10</v>
      </c>
      <c r="C711" s="2198" t="s">
        <v>1221</v>
      </c>
      <c r="D711" s="2198" t="s">
        <v>539</v>
      </c>
      <c r="E711" s="2198" t="s">
        <v>19674</v>
      </c>
      <c r="F711" s="2817">
        <v>0</v>
      </c>
      <c r="G711" s="2817">
        <v>0.35</v>
      </c>
      <c r="H711" s="2817">
        <f t="shared" si="4"/>
        <v>0.35</v>
      </c>
      <c r="I711" s="2817">
        <f t="shared" si="5"/>
        <v>0.7</v>
      </c>
      <c r="J711" s="3390">
        <v>43991</v>
      </c>
      <c r="K711" s="2197"/>
      <c r="L711" s="2197"/>
      <c r="M711" s="2197"/>
      <c r="N711" s="2197"/>
      <c r="O711" s="3864"/>
      <c r="P711" s="3864"/>
      <c r="Q711" s="3291"/>
    </row>
    <row r="712" spans="1:20" s="2020" customFormat="1" ht="25.35" customHeight="1">
      <c r="A712" s="4150">
        <v>79</v>
      </c>
      <c r="B712" s="2199">
        <v>10</v>
      </c>
      <c r="C712" s="2199" t="s">
        <v>1221</v>
      </c>
      <c r="D712" s="2199" t="s">
        <v>535</v>
      </c>
      <c r="E712" s="2199" t="s">
        <v>2484</v>
      </c>
      <c r="F712" s="2815">
        <v>0</v>
      </c>
      <c r="G712" s="2815">
        <v>0.55000000000000004</v>
      </c>
      <c r="H712" s="2815">
        <f t="shared" si="4"/>
        <v>0.55000000000000004</v>
      </c>
      <c r="I712" s="2815">
        <f t="shared" si="5"/>
        <v>1.1000000000000001</v>
      </c>
      <c r="J712" s="3390">
        <v>43990</v>
      </c>
      <c r="K712" s="2197"/>
      <c r="L712" s="2197"/>
      <c r="M712" s="2197"/>
      <c r="N712" s="2197"/>
      <c r="O712" s="3864"/>
      <c r="P712" s="3864"/>
      <c r="Q712" s="3291"/>
      <c r="R712" s="3475"/>
      <c r="S712" s="3476"/>
      <c r="T712" s="3477"/>
    </row>
    <row r="713" spans="1:20" s="2020" customFormat="1" ht="25.35" customHeight="1">
      <c r="A713" s="4150">
        <v>80</v>
      </c>
      <c r="B713" s="2199">
        <v>10</v>
      </c>
      <c r="C713" s="2199" t="s">
        <v>1221</v>
      </c>
      <c r="D713" s="2199" t="s">
        <v>1724</v>
      </c>
      <c r="E713" s="2199" t="s">
        <v>16588</v>
      </c>
      <c r="F713" s="2815">
        <v>0</v>
      </c>
      <c r="G713" s="2815">
        <v>0.68</v>
      </c>
      <c r="H713" s="2815">
        <f t="shared" si="4"/>
        <v>0.68</v>
      </c>
      <c r="I713" s="2815">
        <f t="shared" si="5"/>
        <v>1.36</v>
      </c>
      <c r="J713" s="3390">
        <v>43991</v>
      </c>
      <c r="K713" s="2197"/>
      <c r="L713" s="2197"/>
      <c r="M713" s="2197"/>
      <c r="N713" s="2197"/>
      <c r="O713" s="3864"/>
      <c r="P713" s="3864"/>
      <c r="Q713" s="3291"/>
      <c r="R713" s="3475"/>
      <c r="S713" s="3476"/>
      <c r="T713" s="3477"/>
    </row>
    <row r="714" spans="1:20" s="2020" customFormat="1" ht="25.35" customHeight="1">
      <c r="A714" s="4150">
        <v>81</v>
      </c>
      <c r="B714" s="2199">
        <v>10</v>
      </c>
      <c r="C714" s="2199" t="s">
        <v>1221</v>
      </c>
      <c r="D714" s="2199" t="s">
        <v>2481</v>
      </c>
      <c r="E714" s="2199" t="s">
        <v>16588</v>
      </c>
      <c r="F714" s="2815">
        <v>0</v>
      </c>
      <c r="G714" s="2815">
        <v>0.25</v>
      </c>
      <c r="H714" s="2815">
        <f t="shared" si="4"/>
        <v>0.25</v>
      </c>
      <c r="I714" s="2815">
        <f t="shared" si="5"/>
        <v>0.5</v>
      </c>
      <c r="J714" s="3390">
        <v>43992</v>
      </c>
      <c r="K714" s="2197"/>
      <c r="L714" s="2197"/>
      <c r="M714" s="2197"/>
      <c r="N714" s="2197"/>
      <c r="O714" s="3864"/>
      <c r="P714" s="3864"/>
      <c r="Q714" s="3291"/>
      <c r="R714" s="3475"/>
      <c r="S714" s="3476"/>
      <c r="T714" s="3477"/>
    </row>
    <row r="715" spans="1:20" ht="25.35" customHeight="1">
      <c r="A715" s="4150">
        <v>68</v>
      </c>
      <c r="B715" s="2198">
        <v>10</v>
      </c>
      <c r="C715" s="2198" t="s">
        <v>1221</v>
      </c>
      <c r="D715" s="2198" t="s">
        <v>1149</v>
      </c>
      <c r="E715" s="2198" t="s">
        <v>16589</v>
      </c>
      <c r="F715" s="2817">
        <v>0</v>
      </c>
      <c r="G715" s="2817">
        <v>0.27</v>
      </c>
      <c r="H715" s="2817">
        <f t="shared" si="4"/>
        <v>0.27</v>
      </c>
      <c r="I715" s="2817">
        <f t="shared" si="5"/>
        <v>0.54</v>
      </c>
      <c r="J715" s="3390">
        <v>43993</v>
      </c>
      <c r="K715" s="3872"/>
      <c r="L715" s="3872"/>
      <c r="M715" s="3872"/>
      <c r="N715" s="3872"/>
      <c r="O715" s="3873"/>
      <c r="P715" s="3873"/>
      <c r="Q715" s="3799"/>
    </row>
    <row r="716" spans="1:20" s="2440" customFormat="1" ht="90">
      <c r="A716" s="532"/>
      <c r="B716" s="362"/>
      <c r="C716" s="362"/>
      <c r="D716" s="2625"/>
      <c r="E716" s="2626" t="s">
        <v>12005</v>
      </c>
      <c r="F716" s="3420"/>
      <c r="G716" s="3420"/>
      <c r="H716" s="2627" t="s">
        <v>20153</v>
      </c>
      <c r="I716" s="2627" t="s">
        <v>20154</v>
      </c>
      <c r="J716" s="3470" t="s">
        <v>20155</v>
      </c>
      <c r="K716" s="362"/>
      <c r="L716" s="3364"/>
      <c r="M716" s="3364"/>
      <c r="N716" s="3364"/>
      <c r="O716" s="3364"/>
      <c r="P716" s="3364"/>
      <c r="Q716" s="3335"/>
      <c r="R716" s="680"/>
      <c r="S716" s="1289"/>
      <c r="T716" s="358"/>
    </row>
    <row r="717" spans="1:20" s="2020" customFormat="1" ht="15.75" thickBot="1">
      <c r="A717" s="3795"/>
      <c r="B717" s="3473"/>
      <c r="C717" s="3473"/>
      <c r="D717" s="3865"/>
      <c r="E717" s="3866"/>
      <c r="F717" s="3867"/>
      <c r="G717" s="3867"/>
      <c r="H717" s="3868"/>
      <c r="I717" s="3868"/>
      <c r="J717" s="3869"/>
      <c r="K717" s="3473"/>
      <c r="L717" s="3870"/>
      <c r="M717" s="3870"/>
      <c r="N717" s="3870"/>
      <c r="O717" s="3870"/>
      <c r="P717" s="3870"/>
      <c r="Q717" s="3871"/>
      <c r="R717" s="3475"/>
      <c r="S717" s="3476"/>
      <c r="T717" s="3477"/>
    </row>
    <row r="718" spans="1:20" s="2440" customFormat="1">
      <c r="A718" s="4159"/>
      <c r="B718" s="5385"/>
      <c r="C718" s="5385"/>
      <c r="D718" s="5385"/>
      <c r="E718" s="5385"/>
      <c r="F718" s="5385"/>
      <c r="G718" s="5385"/>
      <c r="H718" s="5385"/>
      <c r="I718" s="5385"/>
      <c r="J718" s="5385"/>
      <c r="K718" s="5385"/>
      <c r="L718" s="5385"/>
      <c r="M718" s="5385"/>
      <c r="N718" s="5385"/>
      <c r="O718" s="5385"/>
      <c r="P718" s="5385"/>
      <c r="Q718" s="5386"/>
      <c r="R718" s="680"/>
      <c r="S718" s="1289"/>
      <c r="T718" s="358"/>
    </row>
    <row r="719" spans="1:20" s="2440" customFormat="1" ht="15.75">
      <c r="A719" s="4160"/>
      <c r="B719" s="5387" t="s">
        <v>19675</v>
      </c>
      <c r="C719" s="5387"/>
      <c r="D719" s="5387"/>
      <c r="E719" s="5387"/>
      <c r="F719" s="5387"/>
      <c r="G719" s="5387"/>
      <c r="H719" s="5387"/>
      <c r="I719" s="5387"/>
      <c r="J719" s="5387"/>
      <c r="K719" s="5387"/>
      <c r="L719" s="5387"/>
      <c r="M719" s="5387"/>
      <c r="N719" s="5387"/>
      <c r="O719" s="5387"/>
      <c r="P719" s="5387"/>
      <c r="Q719" s="5388"/>
      <c r="R719" s="680"/>
      <c r="S719" s="1289"/>
      <c r="T719" s="358"/>
    </row>
    <row r="720" spans="1:20" s="1149" customFormat="1" ht="90">
      <c r="A720" s="4161" t="s">
        <v>16631</v>
      </c>
      <c r="B720" s="4162" t="s">
        <v>16567</v>
      </c>
      <c r="C720" s="4162" t="s">
        <v>7</v>
      </c>
      <c r="D720" s="4162" t="s">
        <v>1</v>
      </c>
      <c r="E720" s="4162" t="s">
        <v>2</v>
      </c>
      <c r="F720" s="4163" t="s">
        <v>3</v>
      </c>
      <c r="G720" s="4163" t="s">
        <v>6</v>
      </c>
      <c r="H720" s="4162" t="s">
        <v>14268</v>
      </c>
      <c r="I720" s="4162" t="s">
        <v>14269</v>
      </c>
      <c r="J720" s="4164" t="s">
        <v>14</v>
      </c>
      <c r="K720" s="4162" t="s">
        <v>16569</v>
      </c>
      <c r="L720" s="4165" t="s">
        <v>16811</v>
      </c>
      <c r="M720" s="4165" t="s">
        <v>16568</v>
      </c>
      <c r="N720" s="4165" t="s">
        <v>16809</v>
      </c>
      <c r="O720" s="4165" t="s">
        <v>19377</v>
      </c>
      <c r="P720" s="4165" t="s">
        <v>19378</v>
      </c>
      <c r="Q720" s="4166" t="s">
        <v>11</v>
      </c>
      <c r="R720" s="3442"/>
      <c r="S720" s="1904"/>
      <c r="T720" s="3443"/>
    </row>
    <row r="721" spans="1:17" ht="30" customHeight="1">
      <c r="A721" s="4167">
        <v>1</v>
      </c>
      <c r="B721" s="4151" t="s">
        <v>9023</v>
      </c>
      <c r="C721" s="4151" t="s">
        <v>1221</v>
      </c>
      <c r="D721" s="4151" t="s">
        <v>1215</v>
      </c>
      <c r="E721" s="4151" t="s">
        <v>10946</v>
      </c>
      <c r="F721" s="4152">
        <v>29.85</v>
      </c>
      <c r="G721" s="4152">
        <v>37.69</v>
      </c>
      <c r="H721" s="4152">
        <f t="shared" ref="H721:H752" si="6">G721-F721</f>
        <v>7.8399999999999963</v>
      </c>
      <c r="I721" s="4152">
        <f t="shared" ref="I721:I752" si="7">H721*2</f>
        <v>15.679999999999993</v>
      </c>
      <c r="J721" s="4168">
        <v>44013</v>
      </c>
      <c r="K721" s="4153"/>
      <c r="L721" s="4153"/>
      <c r="M721" s="4637"/>
      <c r="N721" s="4637"/>
      <c r="O721" s="4169"/>
      <c r="P721" s="4169"/>
      <c r="Q721" s="4170"/>
    </row>
    <row r="722" spans="1:17" ht="30" customHeight="1">
      <c r="A722" s="4167">
        <v>2</v>
      </c>
      <c r="B722" s="4151">
        <v>10</v>
      </c>
      <c r="C722" s="4151" t="s">
        <v>1221</v>
      </c>
      <c r="D722" s="4151" t="s">
        <v>5904</v>
      </c>
      <c r="E722" s="4151" t="s">
        <v>5905</v>
      </c>
      <c r="F722" s="4152">
        <v>0</v>
      </c>
      <c r="G722" s="4152">
        <v>0.25</v>
      </c>
      <c r="H722" s="4152">
        <f t="shared" si="6"/>
        <v>0.25</v>
      </c>
      <c r="I722" s="4152">
        <f t="shared" si="7"/>
        <v>0.5</v>
      </c>
      <c r="J722" s="4168">
        <v>44013</v>
      </c>
      <c r="K722" s="4153"/>
      <c r="L722" s="4153"/>
      <c r="M722" s="4637"/>
      <c r="N722" s="4637"/>
      <c r="O722" s="4169"/>
      <c r="P722" s="4169"/>
      <c r="Q722" s="4170"/>
    </row>
    <row r="723" spans="1:17" ht="30" customHeight="1">
      <c r="A723" s="4167">
        <v>3</v>
      </c>
      <c r="B723" s="4151">
        <v>10</v>
      </c>
      <c r="C723" s="4151" t="s">
        <v>1221</v>
      </c>
      <c r="D723" s="4151" t="s">
        <v>140</v>
      </c>
      <c r="E723" s="4151" t="s">
        <v>5906</v>
      </c>
      <c r="F723" s="4152">
        <v>0</v>
      </c>
      <c r="G723" s="4152">
        <v>0.35</v>
      </c>
      <c r="H723" s="4152">
        <f t="shared" si="6"/>
        <v>0.35</v>
      </c>
      <c r="I723" s="4152">
        <f t="shared" si="7"/>
        <v>0.7</v>
      </c>
      <c r="J723" s="4168">
        <v>44013</v>
      </c>
      <c r="K723" s="4153"/>
      <c r="L723" s="4153"/>
      <c r="M723" s="4637"/>
      <c r="N723" s="4637"/>
      <c r="O723" s="4169"/>
      <c r="P723" s="4169"/>
      <c r="Q723" s="4170"/>
    </row>
    <row r="724" spans="1:17" ht="30" customHeight="1">
      <c r="A724" s="4167">
        <v>4</v>
      </c>
      <c r="B724" s="4151" t="s">
        <v>9023</v>
      </c>
      <c r="C724" s="4151" t="s">
        <v>1221</v>
      </c>
      <c r="D724" s="4151" t="s">
        <v>1214</v>
      </c>
      <c r="E724" s="4151" t="s">
        <v>19676</v>
      </c>
      <c r="F724" s="4152">
        <v>1.06</v>
      </c>
      <c r="G724" s="4152">
        <v>13.67</v>
      </c>
      <c r="H724" s="4152">
        <f t="shared" si="6"/>
        <v>12.61</v>
      </c>
      <c r="I724" s="4152">
        <f t="shared" si="7"/>
        <v>25.22</v>
      </c>
      <c r="J724" s="4168">
        <v>44013</v>
      </c>
      <c r="K724" s="4153"/>
      <c r="L724" s="4153"/>
      <c r="M724" s="4637"/>
      <c r="N724" s="4637"/>
      <c r="O724" s="4169"/>
      <c r="P724" s="4169"/>
      <c r="Q724" s="4170"/>
    </row>
    <row r="725" spans="1:17" ht="30" customHeight="1">
      <c r="A725" s="4167">
        <v>5</v>
      </c>
      <c r="B725" s="4151">
        <v>10</v>
      </c>
      <c r="C725" s="4151" t="s">
        <v>1221</v>
      </c>
      <c r="D725" s="4151" t="s">
        <v>10514</v>
      </c>
      <c r="E725" s="4151" t="s">
        <v>19677</v>
      </c>
      <c r="F725" s="4152">
        <v>0</v>
      </c>
      <c r="G725" s="4152">
        <v>0.22</v>
      </c>
      <c r="H725" s="4152">
        <f t="shared" si="6"/>
        <v>0.22</v>
      </c>
      <c r="I725" s="4152">
        <f t="shared" si="7"/>
        <v>0.44</v>
      </c>
      <c r="J725" s="4168">
        <v>44013</v>
      </c>
      <c r="K725" s="4153"/>
      <c r="L725" s="4153"/>
      <c r="M725" s="4637"/>
      <c r="N725" s="4637"/>
      <c r="O725" s="4169"/>
      <c r="P725" s="4169"/>
      <c r="Q725" s="4170"/>
    </row>
    <row r="726" spans="1:17" ht="30" customHeight="1">
      <c r="A726" s="4167">
        <v>6</v>
      </c>
      <c r="B726" s="4151">
        <v>10</v>
      </c>
      <c r="C726" s="4151" t="s">
        <v>1221</v>
      </c>
      <c r="D726" s="4151" t="s">
        <v>7678</v>
      </c>
      <c r="E726" s="4151" t="s">
        <v>19678</v>
      </c>
      <c r="F726" s="4152">
        <v>0</v>
      </c>
      <c r="G726" s="4152">
        <v>0.78</v>
      </c>
      <c r="H726" s="4152">
        <f t="shared" si="6"/>
        <v>0.78</v>
      </c>
      <c r="I726" s="4152">
        <f t="shared" si="7"/>
        <v>1.56</v>
      </c>
      <c r="J726" s="4168">
        <v>44013</v>
      </c>
      <c r="K726" s="4153"/>
      <c r="L726" s="4153"/>
      <c r="M726" s="4637"/>
      <c r="N726" s="4637"/>
      <c r="O726" s="4169"/>
      <c r="P726" s="4169"/>
      <c r="Q726" s="4170"/>
    </row>
    <row r="727" spans="1:17" ht="30" customHeight="1">
      <c r="A727" s="4167">
        <v>7</v>
      </c>
      <c r="B727" s="4151">
        <v>11</v>
      </c>
      <c r="C727" s="4151" t="s">
        <v>1221</v>
      </c>
      <c r="D727" s="4151" t="s">
        <v>5908</v>
      </c>
      <c r="E727" s="4151" t="s">
        <v>5909</v>
      </c>
      <c r="F727" s="4152">
        <v>0</v>
      </c>
      <c r="G727" s="4152">
        <v>5.38</v>
      </c>
      <c r="H727" s="4152">
        <f t="shared" si="6"/>
        <v>5.38</v>
      </c>
      <c r="I727" s="4152">
        <f t="shared" si="7"/>
        <v>10.76</v>
      </c>
      <c r="J727" s="4168">
        <v>44044</v>
      </c>
      <c r="K727" s="4153"/>
      <c r="L727" s="4153"/>
      <c r="M727" s="4637"/>
      <c r="N727" s="4637"/>
      <c r="O727" s="4169"/>
      <c r="P727" s="4169"/>
      <c r="Q727" s="4170"/>
    </row>
    <row r="728" spans="1:17" ht="30" customHeight="1">
      <c r="A728" s="4167">
        <v>8</v>
      </c>
      <c r="B728" s="4151">
        <v>11</v>
      </c>
      <c r="C728" s="4151" t="s">
        <v>1221</v>
      </c>
      <c r="D728" s="4151" t="s">
        <v>784</v>
      </c>
      <c r="E728" s="4151" t="s">
        <v>19679</v>
      </c>
      <c r="F728" s="4152">
        <v>0</v>
      </c>
      <c r="G728" s="4152">
        <v>2.11</v>
      </c>
      <c r="H728" s="4152">
        <f t="shared" si="6"/>
        <v>2.11</v>
      </c>
      <c r="I728" s="4152">
        <f t="shared" si="7"/>
        <v>4.22</v>
      </c>
      <c r="J728" s="4168">
        <v>44044</v>
      </c>
      <c r="K728" s="4153"/>
      <c r="L728" s="4153"/>
      <c r="M728" s="4637"/>
      <c r="N728" s="4637"/>
      <c r="O728" s="4169"/>
      <c r="P728" s="4169"/>
      <c r="Q728" s="4170"/>
    </row>
    <row r="729" spans="1:17" ht="30" customHeight="1">
      <c r="A729" s="4167">
        <v>9</v>
      </c>
      <c r="B729" s="4151">
        <v>11</v>
      </c>
      <c r="C729" s="4151" t="s">
        <v>1221</v>
      </c>
      <c r="D729" s="4151" t="s">
        <v>5926</v>
      </c>
      <c r="E729" s="4151" t="s">
        <v>11287</v>
      </c>
      <c r="F729" s="4152">
        <v>0</v>
      </c>
      <c r="G729" s="4152">
        <v>2.21</v>
      </c>
      <c r="H729" s="4152">
        <f t="shared" si="6"/>
        <v>2.21</v>
      </c>
      <c r="I729" s="4152">
        <f t="shared" si="7"/>
        <v>4.42</v>
      </c>
      <c r="J729" s="4168">
        <v>44044</v>
      </c>
      <c r="K729" s="4153"/>
      <c r="L729" s="4153"/>
      <c r="M729" s="4637"/>
      <c r="N729" s="4637"/>
      <c r="O729" s="4169"/>
      <c r="P729" s="4169"/>
      <c r="Q729" s="4170"/>
    </row>
    <row r="730" spans="1:17" ht="30" customHeight="1">
      <c r="A730" s="4167">
        <v>10</v>
      </c>
      <c r="B730" s="4151">
        <v>11</v>
      </c>
      <c r="C730" s="4151" t="s">
        <v>1221</v>
      </c>
      <c r="D730" s="4151" t="s">
        <v>5683</v>
      </c>
      <c r="E730" s="4151" t="s">
        <v>19680</v>
      </c>
      <c r="F730" s="4152">
        <v>0</v>
      </c>
      <c r="G730" s="4152">
        <v>2.92</v>
      </c>
      <c r="H730" s="4152">
        <f t="shared" si="6"/>
        <v>2.92</v>
      </c>
      <c r="I730" s="4152">
        <f t="shared" si="7"/>
        <v>5.84</v>
      </c>
      <c r="J730" s="4168">
        <v>44075</v>
      </c>
      <c r="K730" s="4153"/>
      <c r="L730" s="4153"/>
      <c r="M730" s="4637"/>
      <c r="N730" s="4637"/>
      <c r="O730" s="4169"/>
      <c r="P730" s="4169"/>
      <c r="Q730" s="4170"/>
    </row>
    <row r="731" spans="1:17" ht="30" customHeight="1">
      <c r="A731" s="4167">
        <v>11</v>
      </c>
      <c r="B731" s="4151">
        <v>11</v>
      </c>
      <c r="C731" s="4151" t="s">
        <v>1221</v>
      </c>
      <c r="D731" s="4151" t="s">
        <v>249</v>
      </c>
      <c r="E731" s="4151" t="s">
        <v>19681</v>
      </c>
      <c r="F731" s="4152">
        <v>0</v>
      </c>
      <c r="G731" s="4152">
        <v>0.41</v>
      </c>
      <c r="H731" s="4152">
        <f t="shared" si="6"/>
        <v>0.41</v>
      </c>
      <c r="I731" s="4152">
        <f t="shared" si="7"/>
        <v>0.82</v>
      </c>
      <c r="J731" s="4168">
        <v>44075</v>
      </c>
      <c r="K731" s="4153"/>
      <c r="L731" s="4153"/>
      <c r="M731" s="4637"/>
      <c r="N731" s="4637"/>
      <c r="O731" s="4169"/>
      <c r="P731" s="4169"/>
      <c r="Q731" s="4170"/>
    </row>
    <row r="732" spans="1:17" ht="30" customHeight="1">
      <c r="A732" s="4638">
        <v>12</v>
      </c>
      <c r="B732" s="4248">
        <v>17</v>
      </c>
      <c r="C732" s="4248" t="s">
        <v>1221</v>
      </c>
      <c r="D732" s="4248" t="s">
        <v>5939</v>
      </c>
      <c r="E732" s="4248" t="s">
        <v>19682</v>
      </c>
      <c r="F732" s="4249">
        <v>0</v>
      </c>
      <c r="G732" s="4249">
        <v>0.14000000000000001</v>
      </c>
      <c r="H732" s="4249">
        <f t="shared" si="6"/>
        <v>0.14000000000000001</v>
      </c>
      <c r="I732" s="4249">
        <f t="shared" si="7"/>
        <v>0.28000000000000003</v>
      </c>
      <c r="J732" s="4639">
        <v>44075</v>
      </c>
      <c r="K732" s="4251">
        <v>44102</v>
      </c>
      <c r="L732" s="4251">
        <v>44102</v>
      </c>
      <c r="M732" s="4640">
        <v>44106</v>
      </c>
      <c r="N732" s="4640">
        <v>44106</v>
      </c>
      <c r="O732" s="4641"/>
      <c r="P732" s="4641"/>
      <c r="Q732" s="4642"/>
    </row>
    <row r="733" spans="1:17" ht="30" customHeight="1">
      <c r="A733" s="4638">
        <v>13</v>
      </c>
      <c r="B733" s="4248">
        <v>17</v>
      </c>
      <c r="C733" s="4248" t="s">
        <v>1221</v>
      </c>
      <c r="D733" s="4248" t="s">
        <v>19683</v>
      </c>
      <c r="E733" s="4248" t="s">
        <v>19684</v>
      </c>
      <c r="F733" s="4249">
        <v>0</v>
      </c>
      <c r="G733" s="4249">
        <v>0.06</v>
      </c>
      <c r="H733" s="4249">
        <f t="shared" si="6"/>
        <v>0.06</v>
      </c>
      <c r="I733" s="4249">
        <f t="shared" si="7"/>
        <v>0.12</v>
      </c>
      <c r="J733" s="4639">
        <v>44075</v>
      </c>
      <c r="K733" s="4251">
        <v>44102</v>
      </c>
      <c r="L733" s="4251">
        <v>44102</v>
      </c>
      <c r="M733" s="4640">
        <v>44106</v>
      </c>
      <c r="N733" s="4640">
        <v>44106</v>
      </c>
      <c r="O733" s="4641"/>
      <c r="P733" s="4641"/>
      <c r="Q733" s="4642"/>
    </row>
    <row r="734" spans="1:17" ht="30" customHeight="1">
      <c r="A734" s="4638">
        <v>14</v>
      </c>
      <c r="B734" s="4248">
        <v>17</v>
      </c>
      <c r="C734" s="4248" t="s">
        <v>1221</v>
      </c>
      <c r="D734" s="4248" t="s">
        <v>564</v>
      </c>
      <c r="E734" s="4248" t="s">
        <v>19685</v>
      </c>
      <c r="F734" s="4249">
        <v>0</v>
      </c>
      <c r="G734" s="4249">
        <v>1.1599999999999999</v>
      </c>
      <c r="H734" s="4249">
        <f t="shared" si="6"/>
        <v>1.1599999999999999</v>
      </c>
      <c r="I734" s="4249">
        <f t="shared" si="7"/>
        <v>2.3199999999999998</v>
      </c>
      <c r="J734" s="4639">
        <v>44075</v>
      </c>
      <c r="K734" s="4251">
        <v>44077</v>
      </c>
      <c r="L734" s="4251">
        <v>44077</v>
      </c>
      <c r="M734" s="4640">
        <v>44106</v>
      </c>
      <c r="N734" s="4640">
        <v>44106</v>
      </c>
      <c r="O734" s="4641"/>
      <c r="P734" s="4641"/>
      <c r="Q734" s="4642"/>
    </row>
    <row r="735" spans="1:17" ht="30" customHeight="1">
      <c r="A735" s="4638">
        <v>15</v>
      </c>
      <c r="B735" s="4248">
        <v>17</v>
      </c>
      <c r="C735" s="4248" t="s">
        <v>1221</v>
      </c>
      <c r="D735" s="4248" t="s">
        <v>401</v>
      </c>
      <c r="E735" s="4248" t="s">
        <v>19686</v>
      </c>
      <c r="F735" s="4249">
        <v>0</v>
      </c>
      <c r="G735" s="4249">
        <v>0.11</v>
      </c>
      <c r="H735" s="4249">
        <f t="shared" si="6"/>
        <v>0.11</v>
      </c>
      <c r="I735" s="4249">
        <f t="shared" si="7"/>
        <v>0.22</v>
      </c>
      <c r="J735" s="4639">
        <v>44075</v>
      </c>
      <c r="K735" s="4251">
        <v>44077</v>
      </c>
      <c r="L735" s="4251">
        <v>44077</v>
      </c>
      <c r="M735" s="4640">
        <v>44106</v>
      </c>
      <c r="N735" s="4640">
        <v>44106</v>
      </c>
      <c r="O735" s="4641"/>
      <c r="P735" s="4641"/>
      <c r="Q735" s="4642"/>
    </row>
    <row r="736" spans="1:17" ht="30" customHeight="1">
      <c r="A736" s="4638">
        <v>16</v>
      </c>
      <c r="B736" s="4248">
        <v>17</v>
      </c>
      <c r="C736" s="4248" t="s">
        <v>1221</v>
      </c>
      <c r="D736" s="4248" t="s">
        <v>139</v>
      </c>
      <c r="E736" s="4248" t="s">
        <v>776</v>
      </c>
      <c r="F736" s="4249">
        <v>0</v>
      </c>
      <c r="G736" s="4249">
        <v>0.15</v>
      </c>
      <c r="H736" s="4249">
        <f t="shared" si="6"/>
        <v>0.15</v>
      </c>
      <c r="I736" s="4249">
        <f t="shared" si="7"/>
        <v>0.3</v>
      </c>
      <c r="J736" s="4639">
        <v>44075</v>
      </c>
      <c r="K736" s="4251">
        <v>44077</v>
      </c>
      <c r="L736" s="4251">
        <v>44077</v>
      </c>
      <c r="M736" s="4640">
        <v>44106</v>
      </c>
      <c r="N736" s="4640">
        <v>44106</v>
      </c>
      <c r="O736" s="4641"/>
      <c r="P736" s="4641"/>
      <c r="Q736" s="4642"/>
    </row>
    <row r="737" spans="1:17" ht="30" customHeight="1">
      <c r="A737" s="4638">
        <v>17</v>
      </c>
      <c r="B737" s="4248">
        <v>17</v>
      </c>
      <c r="C737" s="4248" t="s">
        <v>1221</v>
      </c>
      <c r="D737" s="4248" t="s">
        <v>5227</v>
      </c>
      <c r="E737" s="4248" t="s">
        <v>19687</v>
      </c>
      <c r="F737" s="4249">
        <v>0</v>
      </c>
      <c r="G737" s="4249">
        <v>0.17</v>
      </c>
      <c r="H737" s="4249">
        <f t="shared" si="6"/>
        <v>0.17</v>
      </c>
      <c r="I737" s="4249">
        <f t="shared" si="7"/>
        <v>0.34</v>
      </c>
      <c r="J737" s="4639">
        <v>44075</v>
      </c>
      <c r="K737" s="4251">
        <v>44102</v>
      </c>
      <c r="L737" s="4251">
        <v>44102</v>
      </c>
      <c r="M737" s="4640">
        <v>44106</v>
      </c>
      <c r="N737" s="4640">
        <v>44106</v>
      </c>
      <c r="O737" s="4641"/>
      <c r="P737" s="4641"/>
      <c r="Q737" s="4642"/>
    </row>
    <row r="738" spans="1:17" ht="30" customHeight="1">
      <c r="A738" s="4638">
        <v>18</v>
      </c>
      <c r="B738" s="4248">
        <v>17</v>
      </c>
      <c r="C738" s="4248" t="s">
        <v>1221</v>
      </c>
      <c r="D738" s="4248" t="s">
        <v>5937</v>
      </c>
      <c r="E738" s="4248" t="s">
        <v>19688</v>
      </c>
      <c r="F738" s="4249">
        <v>0</v>
      </c>
      <c r="G738" s="4249">
        <v>0.14000000000000001</v>
      </c>
      <c r="H738" s="4249">
        <f t="shared" si="6"/>
        <v>0.14000000000000001</v>
      </c>
      <c r="I738" s="4249">
        <f t="shared" si="7"/>
        <v>0.28000000000000003</v>
      </c>
      <c r="J738" s="4639">
        <v>44075</v>
      </c>
      <c r="K738" s="4251">
        <v>44077</v>
      </c>
      <c r="L738" s="4251">
        <v>44077</v>
      </c>
      <c r="M738" s="4640">
        <v>44106</v>
      </c>
      <c r="N738" s="4640">
        <v>44106</v>
      </c>
      <c r="O738" s="4641"/>
      <c r="P738" s="4641"/>
      <c r="Q738" s="4642"/>
    </row>
    <row r="739" spans="1:17" ht="30" customHeight="1">
      <c r="A739" s="4638">
        <v>19</v>
      </c>
      <c r="B739" s="4248">
        <v>17</v>
      </c>
      <c r="C739" s="4248" t="s">
        <v>1221</v>
      </c>
      <c r="D739" s="4248" t="s">
        <v>13717</v>
      </c>
      <c r="E739" s="4248" t="s">
        <v>19689</v>
      </c>
      <c r="F739" s="4249">
        <v>0</v>
      </c>
      <c r="G739" s="4249">
        <v>0.15</v>
      </c>
      <c r="H739" s="4249">
        <f t="shared" si="6"/>
        <v>0.15</v>
      </c>
      <c r="I739" s="4249">
        <f t="shared" si="7"/>
        <v>0.3</v>
      </c>
      <c r="J739" s="4639">
        <v>44075</v>
      </c>
      <c r="K739" s="4251">
        <v>44077</v>
      </c>
      <c r="L739" s="4251">
        <v>44077</v>
      </c>
      <c r="M739" s="4640">
        <v>44106</v>
      </c>
      <c r="N739" s="4640">
        <v>44106</v>
      </c>
      <c r="O739" s="4641"/>
      <c r="P739" s="4641"/>
      <c r="Q739" s="4642"/>
    </row>
    <row r="740" spans="1:17" ht="30" customHeight="1">
      <c r="A740" s="4638">
        <v>20</v>
      </c>
      <c r="B740" s="4248">
        <v>17</v>
      </c>
      <c r="C740" s="4248" t="s">
        <v>1221</v>
      </c>
      <c r="D740" s="4248" t="s">
        <v>19690</v>
      </c>
      <c r="E740" s="4248" t="s">
        <v>10658</v>
      </c>
      <c r="F740" s="4249">
        <v>0</v>
      </c>
      <c r="G740" s="4249">
        <v>0.06</v>
      </c>
      <c r="H740" s="4249">
        <f t="shared" si="6"/>
        <v>0.06</v>
      </c>
      <c r="I740" s="4249">
        <f t="shared" si="7"/>
        <v>0.12</v>
      </c>
      <c r="J740" s="4639">
        <v>44075</v>
      </c>
      <c r="K740" s="4251">
        <v>44077</v>
      </c>
      <c r="L740" s="4251">
        <v>44077</v>
      </c>
      <c r="M740" s="4640">
        <v>44106</v>
      </c>
      <c r="N740" s="4640">
        <v>44106</v>
      </c>
      <c r="O740" s="4641"/>
      <c r="P740" s="4641"/>
      <c r="Q740" s="4642"/>
    </row>
    <row r="741" spans="1:17" ht="30" customHeight="1">
      <c r="A741" s="4638">
        <v>21</v>
      </c>
      <c r="B741" s="4248">
        <v>17</v>
      </c>
      <c r="C741" s="4248" t="s">
        <v>1221</v>
      </c>
      <c r="D741" s="4248" t="s">
        <v>211</v>
      </c>
      <c r="E741" s="4248" t="s">
        <v>19691</v>
      </c>
      <c r="F741" s="4249">
        <v>0</v>
      </c>
      <c r="G741" s="4249">
        <v>0.06</v>
      </c>
      <c r="H741" s="4249">
        <f t="shared" si="6"/>
        <v>0.06</v>
      </c>
      <c r="I741" s="4249">
        <f t="shared" si="7"/>
        <v>0.12</v>
      </c>
      <c r="J741" s="4639">
        <v>44075</v>
      </c>
      <c r="K741" s="4251">
        <v>44102</v>
      </c>
      <c r="L741" s="4251">
        <v>44102</v>
      </c>
      <c r="M741" s="4640">
        <v>44106</v>
      </c>
      <c r="N741" s="4640">
        <v>44106</v>
      </c>
      <c r="O741" s="4641"/>
      <c r="P741" s="4641"/>
      <c r="Q741" s="4642"/>
    </row>
    <row r="742" spans="1:17" ht="30" customHeight="1">
      <c r="A742" s="4638">
        <v>22</v>
      </c>
      <c r="B742" s="4248">
        <v>17</v>
      </c>
      <c r="C742" s="4248" t="s">
        <v>1221</v>
      </c>
      <c r="D742" s="4248" t="s">
        <v>4979</v>
      </c>
      <c r="E742" s="4248" t="s">
        <v>19692</v>
      </c>
      <c r="F742" s="4249">
        <v>0</v>
      </c>
      <c r="G742" s="4249">
        <v>0.11</v>
      </c>
      <c r="H742" s="4249">
        <f t="shared" si="6"/>
        <v>0.11</v>
      </c>
      <c r="I742" s="4249">
        <f t="shared" si="7"/>
        <v>0.22</v>
      </c>
      <c r="J742" s="4639">
        <v>44075</v>
      </c>
      <c r="K742" s="4251">
        <v>44102</v>
      </c>
      <c r="L742" s="4251">
        <v>44102</v>
      </c>
      <c r="M742" s="4640">
        <v>44106</v>
      </c>
      <c r="N742" s="4640">
        <v>44106</v>
      </c>
      <c r="O742" s="4641"/>
      <c r="P742" s="4641"/>
      <c r="Q742" s="4642"/>
    </row>
    <row r="743" spans="1:17" ht="30" customHeight="1">
      <c r="A743" s="4638">
        <v>23</v>
      </c>
      <c r="B743" s="4248">
        <v>17</v>
      </c>
      <c r="C743" s="4248" t="s">
        <v>1221</v>
      </c>
      <c r="D743" s="4248" t="s">
        <v>16789</v>
      </c>
      <c r="E743" s="4248" t="s">
        <v>19693</v>
      </c>
      <c r="F743" s="4249">
        <v>0</v>
      </c>
      <c r="G743" s="4249">
        <v>7.0000000000000007E-2</v>
      </c>
      <c r="H743" s="4249">
        <f t="shared" si="6"/>
        <v>7.0000000000000007E-2</v>
      </c>
      <c r="I743" s="4249">
        <f t="shared" si="7"/>
        <v>0.14000000000000001</v>
      </c>
      <c r="J743" s="4639">
        <v>44075</v>
      </c>
      <c r="K743" s="4251">
        <v>44102</v>
      </c>
      <c r="L743" s="4251">
        <v>44102</v>
      </c>
      <c r="M743" s="4640">
        <v>44106</v>
      </c>
      <c r="N743" s="4640">
        <v>44106</v>
      </c>
      <c r="O743" s="4641"/>
      <c r="P743" s="4641"/>
      <c r="Q743" s="4642"/>
    </row>
    <row r="744" spans="1:17" ht="30" customHeight="1">
      <c r="A744" s="4167">
        <v>24</v>
      </c>
      <c r="B744" s="4151">
        <v>17</v>
      </c>
      <c r="C744" s="4151" t="s">
        <v>1221</v>
      </c>
      <c r="D744" s="4151" t="s">
        <v>1978</v>
      </c>
      <c r="E744" s="4151" t="s">
        <v>19694</v>
      </c>
      <c r="F744" s="4152">
        <v>0</v>
      </c>
      <c r="G744" s="4152">
        <v>1.05</v>
      </c>
      <c r="H744" s="4152">
        <f t="shared" si="6"/>
        <v>1.05</v>
      </c>
      <c r="I744" s="4152">
        <f t="shared" si="7"/>
        <v>2.1</v>
      </c>
      <c r="J744" s="4168">
        <v>44075</v>
      </c>
      <c r="K744" s="4153">
        <v>44103</v>
      </c>
      <c r="L744" s="4153">
        <v>44145</v>
      </c>
      <c r="M744" s="4637"/>
      <c r="N744" s="4637"/>
      <c r="O744" s="4169"/>
      <c r="P744" s="4169"/>
      <c r="Q744" s="4170"/>
    </row>
    <row r="745" spans="1:17" ht="30" customHeight="1">
      <c r="A745" s="4167">
        <v>25</v>
      </c>
      <c r="B745" s="4151">
        <v>10</v>
      </c>
      <c r="C745" s="4151" t="s">
        <v>1221</v>
      </c>
      <c r="D745" s="4151" t="s">
        <v>739</v>
      </c>
      <c r="E745" s="4151" t="s">
        <v>19695</v>
      </c>
      <c r="F745" s="4152">
        <v>0</v>
      </c>
      <c r="G745" s="4152">
        <v>3.81</v>
      </c>
      <c r="H745" s="4152">
        <f t="shared" si="6"/>
        <v>3.81</v>
      </c>
      <c r="I745" s="4152">
        <f t="shared" si="7"/>
        <v>7.62</v>
      </c>
      <c r="J745" s="4168">
        <v>44075</v>
      </c>
      <c r="K745" s="4153"/>
      <c r="L745" s="4153"/>
      <c r="M745" s="4637"/>
      <c r="N745" s="4637"/>
      <c r="O745" s="4169"/>
      <c r="P745" s="4169"/>
      <c r="Q745" s="4170"/>
    </row>
    <row r="746" spans="1:17" ht="30" customHeight="1">
      <c r="A746" s="4167">
        <v>26</v>
      </c>
      <c r="B746" s="4151">
        <v>10</v>
      </c>
      <c r="C746" s="4151" t="s">
        <v>1221</v>
      </c>
      <c r="D746" s="4151" t="s">
        <v>724</v>
      </c>
      <c r="E746" s="4151" t="s">
        <v>14047</v>
      </c>
      <c r="F746" s="4152">
        <v>0</v>
      </c>
      <c r="G746" s="4152">
        <v>6.11</v>
      </c>
      <c r="H746" s="4152">
        <f t="shared" si="6"/>
        <v>6.11</v>
      </c>
      <c r="I746" s="4152">
        <f t="shared" si="7"/>
        <v>12.22</v>
      </c>
      <c r="J746" s="4168">
        <v>44105</v>
      </c>
      <c r="K746" s="4153"/>
      <c r="L746" s="4153"/>
      <c r="M746" s="4637"/>
      <c r="N746" s="4637"/>
      <c r="O746" s="4169"/>
      <c r="P746" s="4169"/>
      <c r="Q746" s="4170"/>
    </row>
    <row r="747" spans="1:17" ht="30" customHeight="1">
      <c r="A747" s="4167">
        <v>27</v>
      </c>
      <c r="B747" s="4151">
        <v>10</v>
      </c>
      <c r="C747" s="4151" t="s">
        <v>1221</v>
      </c>
      <c r="D747" s="4151" t="s">
        <v>734</v>
      </c>
      <c r="E747" s="4151" t="s">
        <v>19696</v>
      </c>
      <c r="F747" s="4152">
        <v>0</v>
      </c>
      <c r="G747" s="4152">
        <v>5</v>
      </c>
      <c r="H747" s="4152">
        <f t="shared" si="6"/>
        <v>5</v>
      </c>
      <c r="I747" s="4152">
        <f t="shared" si="7"/>
        <v>10</v>
      </c>
      <c r="J747" s="4168">
        <v>44105</v>
      </c>
      <c r="K747" s="4153"/>
      <c r="L747" s="4153"/>
      <c r="M747" s="4637"/>
      <c r="N747" s="4637"/>
      <c r="O747" s="4169"/>
      <c r="P747" s="4169"/>
      <c r="Q747" s="4170"/>
    </row>
    <row r="748" spans="1:17" ht="30" customHeight="1">
      <c r="A748" s="4167">
        <v>28</v>
      </c>
      <c r="B748" s="4151">
        <v>10</v>
      </c>
      <c r="C748" s="4151" t="s">
        <v>1221</v>
      </c>
      <c r="D748" s="4151" t="s">
        <v>5878</v>
      </c>
      <c r="E748" s="4151" t="s">
        <v>19697</v>
      </c>
      <c r="F748" s="4152">
        <v>0</v>
      </c>
      <c r="G748" s="4152">
        <v>0.63</v>
      </c>
      <c r="H748" s="4152">
        <f t="shared" si="6"/>
        <v>0.63</v>
      </c>
      <c r="I748" s="4152">
        <f t="shared" si="7"/>
        <v>1.26</v>
      </c>
      <c r="J748" s="4168">
        <v>44136</v>
      </c>
      <c r="K748" s="4153"/>
      <c r="L748" s="4153"/>
      <c r="M748" s="4637"/>
      <c r="N748" s="4637"/>
      <c r="O748" s="4169"/>
      <c r="P748" s="4169"/>
      <c r="Q748" s="4170"/>
    </row>
    <row r="749" spans="1:17" ht="30" customHeight="1">
      <c r="A749" s="4167">
        <v>29</v>
      </c>
      <c r="B749" s="4151">
        <v>10</v>
      </c>
      <c r="C749" s="4151" t="s">
        <v>1221</v>
      </c>
      <c r="D749" s="4151" t="s">
        <v>5874</v>
      </c>
      <c r="E749" s="4151" t="s">
        <v>19698</v>
      </c>
      <c r="F749" s="4152">
        <v>0</v>
      </c>
      <c r="G749" s="4152">
        <v>0.86</v>
      </c>
      <c r="H749" s="4152">
        <f t="shared" si="6"/>
        <v>0.86</v>
      </c>
      <c r="I749" s="4152">
        <f t="shared" si="7"/>
        <v>1.72</v>
      </c>
      <c r="J749" s="4168">
        <v>44136</v>
      </c>
      <c r="K749" s="4153"/>
      <c r="L749" s="4153"/>
      <c r="M749" s="4637"/>
      <c r="N749" s="4637"/>
      <c r="O749" s="4169"/>
      <c r="P749" s="4169"/>
      <c r="Q749" s="4170"/>
    </row>
    <row r="750" spans="1:17" ht="30" customHeight="1">
      <c r="A750" s="4167">
        <v>30</v>
      </c>
      <c r="B750" s="4151">
        <v>10</v>
      </c>
      <c r="C750" s="4151" t="s">
        <v>1221</v>
      </c>
      <c r="D750" s="4151" t="s">
        <v>2746</v>
      </c>
      <c r="E750" s="4151" t="s">
        <v>19699</v>
      </c>
      <c r="F750" s="4152">
        <v>0</v>
      </c>
      <c r="G750" s="4152">
        <v>0.15</v>
      </c>
      <c r="H750" s="4152">
        <f t="shared" si="6"/>
        <v>0.15</v>
      </c>
      <c r="I750" s="4152">
        <f t="shared" si="7"/>
        <v>0.3</v>
      </c>
      <c r="J750" s="4168">
        <v>44136</v>
      </c>
      <c r="K750" s="4153"/>
      <c r="L750" s="4153"/>
      <c r="M750" s="4637"/>
      <c r="N750" s="4637"/>
      <c r="O750" s="4169"/>
      <c r="P750" s="4169"/>
      <c r="Q750" s="4170"/>
    </row>
    <row r="751" spans="1:17" ht="30" customHeight="1">
      <c r="A751" s="4167">
        <v>31</v>
      </c>
      <c r="B751" s="4151">
        <v>10</v>
      </c>
      <c r="C751" s="4151" t="s">
        <v>1221</v>
      </c>
      <c r="D751" s="4151" t="s">
        <v>438</v>
      </c>
      <c r="E751" s="4151" t="s">
        <v>19700</v>
      </c>
      <c r="F751" s="4152">
        <v>0</v>
      </c>
      <c r="G751" s="4152">
        <v>0.75</v>
      </c>
      <c r="H751" s="4152">
        <f t="shared" si="6"/>
        <v>0.75</v>
      </c>
      <c r="I751" s="4152">
        <f t="shared" si="7"/>
        <v>1.5</v>
      </c>
      <c r="J751" s="4168">
        <v>44136</v>
      </c>
      <c r="K751" s="4153"/>
      <c r="L751" s="4153"/>
      <c r="M751" s="4637"/>
      <c r="N751" s="4637"/>
      <c r="O751" s="4169"/>
      <c r="P751" s="4169"/>
      <c r="Q751" s="4170"/>
    </row>
    <row r="752" spans="1:17" ht="30" customHeight="1">
      <c r="A752" s="4167">
        <v>32</v>
      </c>
      <c r="B752" s="4151">
        <v>10</v>
      </c>
      <c r="C752" s="4151" t="s">
        <v>1221</v>
      </c>
      <c r="D752" s="4151" t="s">
        <v>5868</v>
      </c>
      <c r="E752" s="4151" t="s">
        <v>19701</v>
      </c>
      <c r="F752" s="4152">
        <v>0</v>
      </c>
      <c r="G752" s="4152">
        <v>0.52</v>
      </c>
      <c r="H752" s="4152">
        <f t="shared" si="6"/>
        <v>0.52</v>
      </c>
      <c r="I752" s="4152">
        <f t="shared" si="7"/>
        <v>1.04</v>
      </c>
      <c r="J752" s="4168">
        <v>44136</v>
      </c>
      <c r="K752" s="4153"/>
      <c r="L752" s="4153"/>
      <c r="M752" s="4637"/>
      <c r="N752" s="4637"/>
      <c r="O752" s="4169"/>
      <c r="P752" s="4169"/>
      <c r="Q752" s="4170"/>
    </row>
    <row r="753" spans="1:17" ht="30" customHeight="1">
      <c r="A753" s="4167">
        <v>33</v>
      </c>
      <c r="B753" s="4151">
        <v>10</v>
      </c>
      <c r="C753" s="4151" t="s">
        <v>1221</v>
      </c>
      <c r="D753" s="4151" t="s">
        <v>3215</v>
      </c>
      <c r="E753" s="4151" t="s">
        <v>19702</v>
      </c>
      <c r="F753" s="4152">
        <v>0</v>
      </c>
      <c r="G753" s="4152">
        <v>0.16</v>
      </c>
      <c r="H753" s="4152">
        <f t="shared" ref="H753:H784" si="8">G753-F753</f>
        <v>0.16</v>
      </c>
      <c r="I753" s="4152">
        <f t="shared" ref="I753:I784" si="9">H753*2</f>
        <v>0.32</v>
      </c>
      <c r="J753" s="4168">
        <v>44136</v>
      </c>
      <c r="K753" s="4153"/>
      <c r="L753" s="4153"/>
      <c r="M753" s="4637"/>
      <c r="N753" s="4637"/>
      <c r="O753" s="4169"/>
      <c r="P753" s="4169"/>
      <c r="Q753" s="4170"/>
    </row>
    <row r="754" spans="1:17" ht="30" customHeight="1">
      <c r="A754" s="4167">
        <v>34</v>
      </c>
      <c r="B754" s="4151" t="s">
        <v>9023</v>
      </c>
      <c r="C754" s="4151" t="s">
        <v>1221</v>
      </c>
      <c r="D754" s="4151" t="s">
        <v>2571</v>
      </c>
      <c r="E754" s="4151" t="s">
        <v>19703</v>
      </c>
      <c r="F754" s="4152">
        <v>0</v>
      </c>
      <c r="G754" s="4152">
        <v>11.78</v>
      </c>
      <c r="H754" s="4152">
        <f t="shared" si="8"/>
        <v>11.78</v>
      </c>
      <c r="I754" s="4152">
        <f t="shared" si="9"/>
        <v>23.56</v>
      </c>
      <c r="J754" s="4168">
        <v>44136</v>
      </c>
      <c r="K754" s="4153"/>
      <c r="L754" s="4153"/>
      <c r="M754" s="4637"/>
      <c r="N754" s="4637"/>
      <c r="O754" s="4169"/>
      <c r="P754" s="4169"/>
      <c r="Q754" s="4170"/>
    </row>
    <row r="755" spans="1:17" ht="30" customHeight="1">
      <c r="A755" s="4167">
        <v>35</v>
      </c>
      <c r="B755" s="4151" t="s">
        <v>19704</v>
      </c>
      <c r="C755" s="4151" t="s">
        <v>1221</v>
      </c>
      <c r="D755" s="4151" t="s">
        <v>4973</v>
      </c>
      <c r="E755" s="4151" t="s">
        <v>19705</v>
      </c>
      <c r="F755" s="4152">
        <v>0.02</v>
      </c>
      <c r="G755" s="4152">
        <v>0.25</v>
      </c>
      <c r="H755" s="4152">
        <f t="shared" si="8"/>
        <v>0.23</v>
      </c>
      <c r="I755" s="4152">
        <f t="shared" si="9"/>
        <v>0.46</v>
      </c>
      <c r="J755" s="4168">
        <v>44166</v>
      </c>
      <c r="K755" s="4153"/>
      <c r="L755" s="4153"/>
      <c r="M755" s="4637"/>
      <c r="N755" s="4637"/>
      <c r="O755" s="4169"/>
      <c r="P755" s="4169"/>
      <c r="Q755" s="4170"/>
    </row>
    <row r="756" spans="1:17" ht="30" customHeight="1">
      <c r="A756" s="4167">
        <v>36</v>
      </c>
      <c r="B756" s="4151" t="s">
        <v>19704</v>
      </c>
      <c r="C756" s="4151" t="s">
        <v>1221</v>
      </c>
      <c r="D756" s="4151" t="s">
        <v>716</v>
      </c>
      <c r="E756" s="4151" t="s">
        <v>19706</v>
      </c>
      <c r="F756" s="4152">
        <v>0</v>
      </c>
      <c r="G756" s="4152">
        <v>1.32</v>
      </c>
      <c r="H756" s="4152">
        <f t="shared" si="8"/>
        <v>1.32</v>
      </c>
      <c r="I756" s="4152">
        <f t="shared" si="9"/>
        <v>2.64</v>
      </c>
      <c r="J756" s="4168">
        <v>44166</v>
      </c>
      <c r="K756" s="4153"/>
      <c r="L756" s="4153"/>
      <c r="M756" s="4637"/>
      <c r="N756" s="4637"/>
      <c r="O756" s="4169"/>
      <c r="P756" s="4169"/>
      <c r="Q756" s="4170"/>
    </row>
    <row r="757" spans="1:17" ht="30" customHeight="1">
      <c r="A757" s="4167">
        <v>37</v>
      </c>
      <c r="B757" s="4151" t="s">
        <v>19707</v>
      </c>
      <c r="C757" s="4151" t="s">
        <v>1221</v>
      </c>
      <c r="D757" s="4151" t="s">
        <v>5079</v>
      </c>
      <c r="E757" s="4151" t="s">
        <v>19708</v>
      </c>
      <c r="F757" s="4152">
        <v>0</v>
      </c>
      <c r="G757" s="4152">
        <v>0.3</v>
      </c>
      <c r="H757" s="4152">
        <f t="shared" si="8"/>
        <v>0.3</v>
      </c>
      <c r="I757" s="4152">
        <f t="shared" si="9"/>
        <v>0.6</v>
      </c>
      <c r="J757" s="4168">
        <v>44166</v>
      </c>
      <c r="K757" s="4153">
        <v>44119</v>
      </c>
      <c r="L757" s="4153">
        <v>44119</v>
      </c>
      <c r="M757" s="4637"/>
      <c r="N757" s="4637"/>
      <c r="O757" s="4169"/>
      <c r="P757" s="4169"/>
      <c r="Q757" s="4170"/>
    </row>
    <row r="758" spans="1:17" ht="30" customHeight="1">
      <c r="A758" s="4167">
        <v>38</v>
      </c>
      <c r="B758" s="4151">
        <v>10</v>
      </c>
      <c r="C758" s="4151" t="s">
        <v>1221</v>
      </c>
      <c r="D758" s="4151" t="s">
        <v>354</v>
      </c>
      <c r="E758" s="4151" t="s">
        <v>5616</v>
      </c>
      <c r="F758" s="4152">
        <v>0</v>
      </c>
      <c r="G758" s="4152">
        <v>1.58</v>
      </c>
      <c r="H758" s="4152">
        <f t="shared" si="8"/>
        <v>1.58</v>
      </c>
      <c r="I758" s="4152">
        <f t="shared" si="9"/>
        <v>3.16</v>
      </c>
      <c r="J758" s="4168">
        <v>44166</v>
      </c>
      <c r="K758" s="4153"/>
      <c r="L758" s="4153"/>
      <c r="M758" s="4637"/>
      <c r="N758" s="4637"/>
      <c r="O758" s="4169"/>
      <c r="P758" s="4169"/>
      <c r="Q758" s="4170"/>
    </row>
    <row r="759" spans="1:17" ht="30" customHeight="1">
      <c r="A759" s="4167">
        <v>39</v>
      </c>
      <c r="B759" s="4151">
        <v>10</v>
      </c>
      <c r="C759" s="4151" t="s">
        <v>1221</v>
      </c>
      <c r="D759" s="4151" t="s">
        <v>581</v>
      </c>
      <c r="E759" s="4151" t="s">
        <v>19709</v>
      </c>
      <c r="F759" s="4152">
        <v>0</v>
      </c>
      <c r="G759" s="4152">
        <v>0.13</v>
      </c>
      <c r="H759" s="4152">
        <f t="shared" si="8"/>
        <v>0.13</v>
      </c>
      <c r="I759" s="4152">
        <f t="shared" si="9"/>
        <v>0.26</v>
      </c>
      <c r="J759" s="4168">
        <v>44166</v>
      </c>
      <c r="K759" s="4153"/>
      <c r="L759" s="4153"/>
      <c r="M759" s="4637"/>
      <c r="N759" s="4637"/>
      <c r="O759" s="4169"/>
      <c r="P759" s="4169"/>
      <c r="Q759" s="4170"/>
    </row>
    <row r="760" spans="1:17" ht="30" customHeight="1">
      <c r="A760" s="4167">
        <v>40</v>
      </c>
      <c r="B760" s="4151">
        <v>10</v>
      </c>
      <c r="C760" s="4151" t="s">
        <v>1221</v>
      </c>
      <c r="D760" s="4151" t="s">
        <v>762</v>
      </c>
      <c r="E760" s="4151" t="s">
        <v>13826</v>
      </c>
      <c r="F760" s="4152">
        <v>0</v>
      </c>
      <c r="G760" s="4152">
        <v>7.0000000000000007E-2</v>
      </c>
      <c r="H760" s="4152">
        <f t="shared" si="8"/>
        <v>7.0000000000000007E-2</v>
      </c>
      <c r="I760" s="4152">
        <f t="shared" si="9"/>
        <v>0.14000000000000001</v>
      </c>
      <c r="J760" s="4168">
        <v>44166</v>
      </c>
      <c r="K760" s="4153"/>
      <c r="L760" s="4153"/>
      <c r="M760" s="4637"/>
      <c r="N760" s="4637"/>
      <c r="O760" s="4169"/>
      <c r="P760" s="4169"/>
      <c r="Q760" s="4170"/>
    </row>
    <row r="761" spans="1:17" ht="30" customHeight="1">
      <c r="A761" s="4167">
        <v>41</v>
      </c>
      <c r="B761" s="4151">
        <v>10</v>
      </c>
      <c r="C761" s="4151" t="s">
        <v>1221</v>
      </c>
      <c r="D761" s="4151" t="s">
        <v>19710</v>
      </c>
      <c r="E761" s="4151" t="s">
        <v>19711</v>
      </c>
      <c r="F761" s="4152">
        <v>0</v>
      </c>
      <c r="G761" s="4152">
        <v>0.11</v>
      </c>
      <c r="H761" s="4152">
        <f t="shared" si="8"/>
        <v>0.11</v>
      </c>
      <c r="I761" s="4152">
        <f t="shared" si="9"/>
        <v>0.22</v>
      </c>
      <c r="J761" s="4168">
        <v>44166</v>
      </c>
      <c r="K761" s="4153"/>
      <c r="L761" s="4153"/>
      <c r="M761" s="4637"/>
      <c r="N761" s="4637"/>
      <c r="O761" s="4169"/>
      <c r="P761" s="4169"/>
      <c r="Q761" s="4170"/>
    </row>
    <row r="762" spans="1:17" ht="30" customHeight="1">
      <c r="A762" s="4638">
        <v>42</v>
      </c>
      <c r="B762" s="4248">
        <v>10</v>
      </c>
      <c r="C762" s="4248" t="s">
        <v>1221</v>
      </c>
      <c r="D762" s="4248" t="s">
        <v>228</v>
      </c>
      <c r="E762" s="4248" t="s">
        <v>19712</v>
      </c>
      <c r="F762" s="4249">
        <v>0</v>
      </c>
      <c r="G762" s="4249">
        <v>0.15</v>
      </c>
      <c r="H762" s="4249">
        <f t="shared" si="8"/>
        <v>0.15</v>
      </c>
      <c r="I762" s="4249">
        <f t="shared" si="9"/>
        <v>0.3</v>
      </c>
      <c r="J762" s="4639">
        <v>44166</v>
      </c>
      <c r="K762" s="4251">
        <v>44116</v>
      </c>
      <c r="L762" s="4251">
        <v>44116</v>
      </c>
      <c r="M762" s="4251">
        <v>44116</v>
      </c>
      <c r="N762" s="4251">
        <v>44116</v>
      </c>
      <c r="O762" s="4251"/>
      <c r="P762" s="4251"/>
      <c r="Q762" s="4642"/>
    </row>
    <row r="763" spans="1:17" ht="30" customHeight="1">
      <c r="A763" s="4167">
        <v>43</v>
      </c>
      <c r="B763" s="4151" t="s">
        <v>19707</v>
      </c>
      <c r="C763" s="4151" t="s">
        <v>1221</v>
      </c>
      <c r="D763" s="4151" t="s">
        <v>528</v>
      </c>
      <c r="E763" s="4151" t="s">
        <v>19713</v>
      </c>
      <c r="F763" s="4152">
        <v>0</v>
      </c>
      <c r="G763" s="4152">
        <v>0.27</v>
      </c>
      <c r="H763" s="4152">
        <f t="shared" si="8"/>
        <v>0.27</v>
      </c>
      <c r="I763" s="4152">
        <f t="shared" si="9"/>
        <v>0.54</v>
      </c>
      <c r="J763" s="4168">
        <v>44166</v>
      </c>
      <c r="K763" s="4153"/>
      <c r="L763" s="4153"/>
      <c r="M763" s="4637"/>
      <c r="N763" s="4637"/>
      <c r="O763" s="4169"/>
      <c r="P763" s="4169"/>
      <c r="Q763" s="4170"/>
    </row>
    <row r="764" spans="1:17" ht="30" customHeight="1">
      <c r="A764" s="4167">
        <v>44</v>
      </c>
      <c r="B764" s="4151">
        <v>10</v>
      </c>
      <c r="C764" s="4151" t="s">
        <v>1221</v>
      </c>
      <c r="D764" s="4151" t="s">
        <v>1262</v>
      </c>
      <c r="E764" s="4151" t="s">
        <v>19714</v>
      </c>
      <c r="F764" s="4152">
        <v>0</v>
      </c>
      <c r="G764" s="4152">
        <v>0.48</v>
      </c>
      <c r="H764" s="4152">
        <f t="shared" si="8"/>
        <v>0.48</v>
      </c>
      <c r="I764" s="4152">
        <f t="shared" si="9"/>
        <v>0.96</v>
      </c>
      <c r="J764" s="4168">
        <v>44166</v>
      </c>
      <c r="K764" s="4153"/>
      <c r="L764" s="4153"/>
      <c r="M764" s="4637"/>
      <c r="N764" s="4637"/>
      <c r="O764" s="4169"/>
      <c r="P764" s="4169"/>
      <c r="Q764" s="4170"/>
    </row>
    <row r="765" spans="1:17" ht="30" customHeight="1">
      <c r="A765" s="4167">
        <v>45</v>
      </c>
      <c r="B765" s="4151" t="s">
        <v>19707</v>
      </c>
      <c r="C765" s="4151" t="s">
        <v>1221</v>
      </c>
      <c r="D765" s="4151" t="s">
        <v>5081</v>
      </c>
      <c r="E765" s="4151" t="s">
        <v>19714</v>
      </c>
      <c r="F765" s="4152">
        <v>0</v>
      </c>
      <c r="G765" s="4152">
        <v>0.48</v>
      </c>
      <c r="H765" s="4152">
        <f t="shared" si="8"/>
        <v>0.48</v>
      </c>
      <c r="I765" s="4152">
        <f t="shared" si="9"/>
        <v>0.96</v>
      </c>
      <c r="J765" s="4168">
        <v>44166</v>
      </c>
      <c r="K765" s="4153"/>
      <c r="L765" s="4153"/>
      <c r="M765" s="4637"/>
      <c r="N765" s="4637"/>
      <c r="O765" s="4169"/>
      <c r="P765" s="4169"/>
      <c r="Q765" s="4170"/>
    </row>
    <row r="766" spans="1:17" ht="30" customHeight="1">
      <c r="A766" s="4167">
        <v>46</v>
      </c>
      <c r="B766" s="4151" t="s">
        <v>19707</v>
      </c>
      <c r="C766" s="4151" t="s">
        <v>1221</v>
      </c>
      <c r="D766" s="4151" t="s">
        <v>3602</v>
      </c>
      <c r="E766" s="4151" t="s">
        <v>19715</v>
      </c>
      <c r="F766" s="4152">
        <v>0</v>
      </c>
      <c r="G766" s="4152">
        <v>0.15</v>
      </c>
      <c r="H766" s="4152">
        <f t="shared" si="8"/>
        <v>0.15</v>
      </c>
      <c r="I766" s="4152">
        <f t="shared" si="9"/>
        <v>0.3</v>
      </c>
      <c r="J766" s="4168">
        <v>44166</v>
      </c>
      <c r="K766" s="4153"/>
      <c r="L766" s="4153"/>
      <c r="M766" s="4637"/>
      <c r="N766" s="4637"/>
      <c r="O766" s="4169"/>
      <c r="P766" s="4169"/>
      <c r="Q766" s="4170"/>
    </row>
    <row r="767" spans="1:17" ht="30" customHeight="1">
      <c r="A767" s="4167">
        <v>47</v>
      </c>
      <c r="B767" s="4151" t="s">
        <v>19707</v>
      </c>
      <c r="C767" s="4151" t="s">
        <v>1221</v>
      </c>
      <c r="D767" s="4151" t="s">
        <v>394</v>
      </c>
      <c r="E767" s="4151" t="s">
        <v>19716</v>
      </c>
      <c r="F767" s="4152">
        <v>0</v>
      </c>
      <c r="G767" s="4152">
        <v>0.22</v>
      </c>
      <c r="H767" s="4152">
        <f t="shared" si="8"/>
        <v>0.22</v>
      </c>
      <c r="I767" s="4152">
        <f t="shared" si="9"/>
        <v>0.44</v>
      </c>
      <c r="J767" s="4168">
        <v>44166</v>
      </c>
      <c r="K767" s="4153"/>
      <c r="L767" s="4153"/>
      <c r="M767" s="4637"/>
      <c r="N767" s="4637"/>
      <c r="O767" s="4169"/>
      <c r="P767" s="4169"/>
      <c r="Q767" s="4170"/>
    </row>
    <row r="768" spans="1:17" ht="30" customHeight="1">
      <c r="A768" s="4167">
        <v>48</v>
      </c>
      <c r="B768" s="4151" t="s">
        <v>19707</v>
      </c>
      <c r="C768" s="4151" t="s">
        <v>1221</v>
      </c>
      <c r="D768" s="4151" t="s">
        <v>288</v>
      </c>
      <c r="E768" s="4151" t="s">
        <v>19717</v>
      </c>
      <c r="F768" s="4152">
        <v>0</v>
      </c>
      <c r="G768" s="4152">
        <v>0.15</v>
      </c>
      <c r="H768" s="4152">
        <f t="shared" si="8"/>
        <v>0.15</v>
      </c>
      <c r="I768" s="4152">
        <f t="shared" si="9"/>
        <v>0.3</v>
      </c>
      <c r="J768" s="4168">
        <v>44166</v>
      </c>
      <c r="K768" s="4153"/>
      <c r="L768" s="4153"/>
      <c r="M768" s="4637"/>
      <c r="N768" s="4637"/>
      <c r="O768" s="4169"/>
      <c r="P768" s="4169"/>
      <c r="Q768" s="4170"/>
    </row>
    <row r="769" spans="1:17" ht="30" customHeight="1">
      <c r="A769" s="4167">
        <v>49</v>
      </c>
      <c r="B769" s="4151" t="s">
        <v>19718</v>
      </c>
      <c r="C769" s="4151" t="s">
        <v>1221</v>
      </c>
      <c r="D769" s="4151" t="s">
        <v>1916</v>
      </c>
      <c r="E769" s="4151" t="s">
        <v>19719</v>
      </c>
      <c r="F769" s="4152">
        <v>0</v>
      </c>
      <c r="G769" s="4152">
        <v>0.48</v>
      </c>
      <c r="H769" s="4152">
        <f t="shared" si="8"/>
        <v>0.48</v>
      </c>
      <c r="I769" s="4152">
        <f t="shared" si="9"/>
        <v>0.96</v>
      </c>
      <c r="J769" s="4168">
        <v>44166</v>
      </c>
      <c r="K769" s="4153"/>
      <c r="L769" s="4153"/>
      <c r="M769" s="4637"/>
      <c r="N769" s="4637"/>
      <c r="O769" s="4169"/>
      <c r="P769" s="4169"/>
      <c r="Q769" s="4170"/>
    </row>
    <row r="770" spans="1:17" ht="30" customHeight="1">
      <c r="A770" s="4167">
        <v>50</v>
      </c>
      <c r="B770" s="4151" t="s">
        <v>19718</v>
      </c>
      <c r="C770" s="4151" t="s">
        <v>1221</v>
      </c>
      <c r="D770" s="4151" t="s">
        <v>2383</v>
      </c>
      <c r="E770" s="4151" t="s">
        <v>5902</v>
      </c>
      <c r="F770" s="4152">
        <v>0</v>
      </c>
      <c r="G770" s="4152">
        <v>0.2</v>
      </c>
      <c r="H770" s="4152">
        <f t="shared" si="8"/>
        <v>0.2</v>
      </c>
      <c r="I770" s="4152">
        <f t="shared" si="9"/>
        <v>0.4</v>
      </c>
      <c r="J770" s="4168">
        <v>44166</v>
      </c>
      <c r="K770" s="4153"/>
      <c r="L770" s="4153"/>
      <c r="M770" s="4637"/>
      <c r="N770" s="4637"/>
      <c r="O770" s="4169"/>
      <c r="P770" s="4169"/>
      <c r="Q770" s="4170"/>
    </row>
    <row r="771" spans="1:17" ht="30" customHeight="1">
      <c r="A771" s="4167">
        <v>51</v>
      </c>
      <c r="B771" s="4151" t="s">
        <v>19718</v>
      </c>
      <c r="C771" s="4151" t="s">
        <v>1221</v>
      </c>
      <c r="D771" s="4151" t="s">
        <v>5903</v>
      </c>
      <c r="E771" s="4151" t="s">
        <v>3891</v>
      </c>
      <c r="F771" s="4152">
        <v>0</v>
      </c>
      <c r="G771" s="4152">
        <v>0.08</v>
      </c>
      <c r="H771" s="4152">
        <f t="shared" si="8"/>
        <v>0.08</v>
      </c>
      <c r="I771" s="4152">
        <f t="shared" si="9"/>
        <v>0.16</v>
      </c>
      <c r="J771" s="4168">
        <v>44166</v>
      </c>
      <c r="K771" s="4153"/>
      <c r="L771" s="4153"/>
      <c r="M771" s="4637"/>
      <c r="N771" s="4637"/>
      <c r="O771" s="4169"/>
      <c r="P771" s="4169"/>
      <c r="Q771" s="4170"/>
    </row>
    <row r="772" spans="1:17" ht="30" customHeight="1">
      <c r="A772" s="4167">
        <v>52</v>
      </c>
      <c r="B772" s="4151" t="s">
        <v>19718</v>
      </c>
      <c r="C772" s="4151" t="s">
        <v>1221</v>
      </c>
      <c r="D772" s="4151" t="s">
        <v>703</v>
      </c>
      <c r="E772" s="4151" t="s">
        <v>19720</v>
      </c>
      <c r="F772" s="4152">
        <v>0</v>
      </c>
      <c r="G772" s="4152">
        <v>0.09</v>
      </c>
      <c r="H772" s="4152">
        <f t="shared" si="8"/>
        <v>0.09</v>
      </c>
      <c r="I772" s="4152">
        <f t="shared" si="9"/>
        <v>0.18</v>
      </c>
      <c r="J772" s="4168">
        <v>44166</v>
      </c>
      <c r="K772" s="4153"/>
      <c r="L772" s="4153"/>
      <c r="M772" s="4637"/>
      <c r="N772" s="4637"/>
      <c r="O772" s="4169"/>
      <c r="P772" s="4169"/>
      <c r="Q772" s="4170"/>
    </row>
    <row r="773" spans="1:17" ht="30" customHeight="1">
      <c r="A773" s="4167">
        <v>53</v>
      </c>
      <c r="B773" s="4151" t="s">
        <v>19718</v>
      </c>
      <c r="C773" s="4151" t="s">
        <v>1221</v>
      </c>
      <c r="D773" s="4151" t="s">
        <v>5891</v>
      </c>
      <c r="E773" s="4151" t="s">
        <v>19721</v>
      </c>
      <c r="F773" s="4152">
        <v>0</v>
      </c>
      <c r="G773" s="4152">
        <v>0.1</v>
      </c>
      <c r="H773" s="4152">
        <f t="shared" si="8"/>
        <v>0.1</v>
      </c>
      <c r="I773" s="4152">
        <f t="shared" si="9"/>
        <v>0.2</v>
      </c>
      <c r="J773" s="4168">
        <v>44166</v>
      </c>
      <c r="K773" s="4153"/>
      <c r="L773" s="4153"/>
      <c r="M773" s="4637"/>
      <c r="N773" s="4637"/>
      <c r="O773" s="4169"/>
      <c r="P773" s="4169"/>
      <c r="Q773" s="4170"/>
    </row>
    <row r="774" spans="1:17" ht="30" customHeight="1">
      <c r="A774" s="4167">
        <v>54</v>
      </c>
      <c r="B774" s="4151" t="s">
        <v>19722</v>
      </c>
      <c r="C774" s="4151" t="s">
        <v>1221</v>
      </c>
      <c r="D774" s="4151" t="s">
        <v>132</v>
      </c>
      <c r="E774" s="4151" t="s">
        <v>19723</v>
      </c>
      <c r="F774" s="4152">
        <v>0</v>
      </c>
      <c r="G774" s="4152">
        <v>1.21</v>
      </c>
      <c r="H774" s="4152">
        <f t="shared" si="8"/>
        <v>1.21</v>
      </c>
      <c r="I774" s="4152">
        <f t="shared" si="9"/>
        <v>2.42</v>
      </c>
      <c r="J774" s="4168">
        <v>44166</v>
      </c>
      <c r="K774" s="4153"/>
      <c r="L774" s="4153"/>
      <c r="M774" s="4637"/>
      <c r="N774" s="4637"/>
      <c r="O774" s="4169"/>
      <c r="P774" s="4169"/>
      <c r="Q774" s="4170"/>
    </row>
    <row r="775" spans="1:17" ht="30" customHeight="1">
      <c r="A775" s="4167">
        <v>55</v>
      </c>
      <c r="B775" s="4151" t="s">
        <v>19722</v>
      </c>
      <c r="C775" s="4151" t="s">
        <v>1221</v>
      </c>
      <c r="D775" s="4151" t="s">
        <v>1230</v>
      </c>
      <c r="E775" s="4151" t="s">
        <v>8183</v>
      </c>
      <c r="F775" s="4152">
        <v>0</v>
      </c>
      <c r="G775" s="4152">
        <v>0.27</v>
      </c>
      <c r="H775" s="4152">
        <f t="shared" si="8"/>
        <v>0.27</v>
      </c>
      <c r="I775" s="4152">
        <f t="shared" si="9"/>
        <v>0.54</v>
      </c>
      <c r="J775" s="4168">
        <v>44197</v>
      </c>
      <c r="K775" s="4153"/>
      <c r="L775" s="4153"/>
      <c r="M775" s="4637"/>
      <c r="N775" s="4637"/>
      <c r="O775" s="4169"/>
      <c r="P775" s="4169"/>
      <c r="Q775" s="4170"/>
    </row>
    <row r="776" spans="1:17" ht="30" customHeight="1">
      <c r="A776" s="4167">
        <v>56</v>
      </c>
      <c r="B776" s="4151" t="s">
        <v>19722</v>
      </c>
      <c r="C776" s="4151" t="s">
        <v>1221</v>
      </c>
      <c r="D776" s="4151" t="s">
        <v>19724</v>
      </c>
      <c r="E776" s="4151" t="s">
        <v>19725</v>
      </c>
      <c r="F776" s="4152">
        <v>0</v>
      </c>
      <c r="G776" s="4152">
        <v>0.02</v>
      </c>
      <c r="H776" s="4152">
        <f t="shared" si="8"/>
        <v>0.02</v>
      </c>
      <c r="I776" s="4152">
        <f t="shared" si="9"/>
        <v>0.04</v>
      </c>
      <c r="J776" s="4168">
        <v>44197</v>
      </c>
      <c r="K776" s="4153"/>
      <c r="L776" s="4153"/>
      <c r="M776" s="4637"/>
      <c r="N776" s="4637"/>
      <c r="O776" s="4169"/>
      <c r="P776" s="4169"/>
      <c r="Q776" s="4170"/>
    </row>
    <row r="777" spans="1:17" ht="30" customHeight="1">
      <c r="A777" s="4167">
        <v>57</v>
      </c>
      <c r="B777" s="4151" t="s">
        <v>19722</v>
      </c>
      <c r="C777" s="4151" t="s">
        <v>1221</v>
      </c>
      <c r="D777" s="4151" t="s">
        <v>3557</v>
      </c>
      <c r="E777" s="4151" t="s">
        <v>19725</v>
      </c>
      <c r="F777" s="4152">
        <v>0</v>
      </c>
      <c r="G777" s="4152">
        <v>0.46</v>
      </c>
      <c r="H777" s="4152">
        <f t="shared" si="8"/>
        <v>0.46</v>
      </c>
      <c r="I777" s="4152">
        <f t="shared" si="9"/>
        <v>0.92</v>
      </c>
      <c r="J777" s="4168">
        <v>44197</v>
      </c>
      <c r="K777" s="4153"/>
      <c r="L777" s="4153"/>
      <c r="M777" s="4637"/>
      <c r="N777" s="4637"/>
      <c r="O777" s="4169"/>
      <c r="P777" s="4169"/>
      <c r="Q777" s="4170"/>
    </row>
    <row r="778" spans="1:17" ht="30" customHeight="1">
      <c r="A778" s="4167">
        <v>58</v>
      </c>
      <c r="B778" s="4151" t="s">
        <v>19722</v>
      </c>
      <c r="C778" s="4151" t="s">
        <v>1221</v>
      </c>
      <c r="D778" s="4151" t="s">
        <v>5841</v>
      </c>
      <c r="E778" s="4151" t="s">
        <v>19726</v>
      </c>
      <c r="F778" s="4152">
        <v>0</v>
      </c>
      <c r="G778" s="4152">
        <v>0.06</v>
      </c>
      <c r="H778" s="4152">
        <f t="shared" si="8"/>
        <v>0.06</v>
      </c>
      <c r="I778" s="4152">
        <f t="shared" si="9"/>
        <v>0.12</v>
      </c>
      <c r="J778" s="4168">
        <v>44197</v>
      </c>
      <c r="K778" s="4153"/>
      <c r="L778" s="4153"/>
      <c r="M778" s="4637"/>
      <c r="N778" s="4637"/>
      <c r="O778" s="4169"/>
      <c r="P778" s="4169"/>
      <c r="Q778" s="4170"/>
    </row>
    <row r="779" spans="1:17" ht="30" customHeight="1">
      <c r="A779" s="4167">
        <v>59</v>
      </c>
      <c r="B779" s="4151" t="s">
        <v>19722</v>
      </c>
      <c r="C779" s="4151" t="s">
        <v>1221</v>
      </c>
      <c r="D779" s="4151" t="s">
        <v>5097</v>
      </c>
      <c r="E779" s="4151" t="s">
        <v>1918</v>
      </c>
      <c r="F779" s="4152">
        <v>0</v>
      </c>
      <c r="G779" s="4152">
        <v>0.37</v>
      </c>
      <c r="H779" s="4152">
        <f t="shared" si="8"/>
        <v>0.37</v>
      </c>
      <c r="I779" s="4152">
        <f t="shared" si="9"/>
        <v>0.74</v>
      </c>
      <c r="J779" s="4168">
        <v>44197</v>
      </c>
      <c r="K779" s="4153"/>
      <c r="L779" s="4153"/>
      <c r="M779" s="4637"/>
      <c r="N779" s="4637"/>
      <c r="O779" s="4169"/>
      <c r="P779" s="4169"/>
      <c r="Q779" s="4170"/>
    </row>
    <row r="780" spans="1:17" ht="30" customHeight="1">
      <c r="A780" s="4167">
        <v>60</v>
      </c>
      <c r="B780" s="4151" t="s">
        <v>19722</v>
      </c>
      <c r="C780" s="4151" t="s">
        <v>1221</v>
      </c>
      <c r="D780" s="4151" t="s">
        <v>166</v>
      </c>
      <c r="E780" s="4151" t="s">
        <v>19686</v>
      </c>
      <c r="F780" s="4152">
        <v>0</v>
      </c>
      <c r="G780" s="4152">
        <v>0.28999999999999998</v>
      </c>
      <c r="H780" s="4152">
        <f t="shared" si="8"/>
        <v>0.28999999999999998</v>
      </c>
      <c r="I780" s="4152">
        <f t="shared" si="9"/>
        <v>0.57999999999999996</v>
      </c>
      <c r="J780" s="4168">
        <v>44197</v>
      </c>
      <c r="K780" s="4153"/>
      <c r="L780" s="4153"/>
      <c r="M780" s="4637"/>
      <c r="N780" s="4637"/>
      <c r="O780" s="4169"/>
      <c r="P780" s="4169"/>
      <c r="Q780" s="4170"/>
    </row>
    <row r="781" spans="1:17" ht="30" customHeight="1">
      <c r="A781" s="4167">
        <v>61</v>
      </c>
      <c r="B781" s="4151" t="s">
        <v>19722</v>
      </c>
      <c r="C781" s="4151" t="s">
        <v>1221</v>
      </c>
      <c r="D781" s="4151" t="s">
        <v>775</v>
      </c>
      <c r="E781" s="4151" t="s">
        <v>19727</v>
      </c>
      <c r="F781" s="4152">
        <v>0</v>
      </c>
      <c r="G781" s="4152">
        <v>0.89</v>
      </c>
      <c r="H781" s="4152">
        <f t="shared" si="8"/>
        <v>0.89</v>
      </c>
      <c r="I781" s="4152">
        <f t="shared" si="9"/>
        <v>1.78</v>
      </c>
      <c r="J781" s="4168">
        <v>44197</v>
      </c>
      <c r="K781" s="4153"/>
      <c r="L781" s="4153"/>
      <c r="M781" s="4637"/>
      <c r="N781" s="4637"/>
      <c r="O781" s="4169"/>
      <c r="P781" s="4169"/>
      <c r="Q781" s="4170"/>
    </row>
    <row r="782" spans="1:17" ht="30" customHeight="1">
      <c r="A782" s="4167">
        <v>62</v>
      </c>
      <c r="B782" s="4151" t="s">
        <v>19722</v>
      </c>
      <c r="C782" s="4151" t="s">
        <v>1221</v>
      </c>
      <c r="D782" s="4151" t="s">
        <v>3072</v>
      </c>
      <c r="E782" s="4151" t="s">
        <v>19728</v>
      </c>
      <c r="F782" s="4152">
        <v>0</v>
      </c>
      <c r="G782" s="4152">
        <v>0.55000000000000004</v>
      </c>
      <c r="H782" s="4152">
        <f t="shared" si="8"/>
        <v>0.55000000000000004</v>
      </c>
      <c r="I782" s="4152">
        <f t="shared" si="9"/>
        <v>1.1000000000000001</v>
      </c>
      <c r="J782" s="4168">
        <v>44197</v>
      </c>
      <c r="K782" s="4153"/>
      <c r="L782" s="4153"/>
      <c r="M782" s="4637"/>
      <c r="N782" s="4637"/>
      <c r="O782" s="4169"/>
      <c r="P782" s="4169"/>
      <c r="Q782" s="4170"/>
    </row>
    <row r="783" spans="1:17" ht="30" customHeight="1">
      <c r="A783" s="4167">
        <v>63</v>
      </c>
      <c r="B783" s="4151" t="s">
        <v>19722</v>
      </c>
      <c r="C783" s="4151" t="s">
        <v>1221</v>
      </c>
      <c r="D783" s="4151" t="s">
        <v>198</v>
      </c>
      <c r="E783" s="4151" t="s">
        <v>19729</v>
      </c>
      <c r="F783" s="4152">
        <v>0</v>
      </c>
      <c r="G783" s="4152">
        <v>0.09</v>
      </c>
      <c r="H783" s="4152">
        <f t="shared" si="8"/>
        <v>0.09</v>
      </c>
      <c r="I783" s="4152">
        <f t="shared" si="9"/>
        <v>0.18</v>
      </c>
      <c r="J783" s="4168">
        <v>44197</v>
      </c>
      <c r="K783" s="4153"/>
      <c r="L783" s="4153"/>
      <c r="M783" s="4637"/>
      <c r="N783" s="4637"/>
      <c r="O783" s="4169"/>
      <c r="P783" s="4169"/>
      <c r="Q783" s="4170"/>
    </row>
    <row r="784" spans="1:17" ht="30" customHeight="1">
      <c r="A784" s="4167">
        <v>64</v>
      </c>
      <c r="B784" s="4151" t="s">
        <v>19722</v>
      </c>
      <c r="C784" s="4151" t="s">
        <v>1221</v>
      </c>
      <c r="D784" s="4151" t="s">
        <v>1232</v>
      </c>
      <c r="E784" s="4151" t="s">
        <v>19730</v>
      </c>
      <c r="F784" s="4152">
        <v>0</v>
      </c>
      <c r="G784" s="4152">
        <v>0.1</v>
      </c>
      <c r="H784" s="4152">
        <f t="shared" si="8"/>
        <v>0.1</v>
      </c>
      <c r="I784" s="4152">
        <f t="shared" si="9"/>
        <v>0.2</v>
      </c>
      <c r="J784" s="4168">
        <v>44197</v>
      </c>
      <c r="K784" s="4153"/>
      <c r="L784" s="4153"/>
      <c r="M784" s="4637"/>
      <c r="N784" s="4637"/>
      <c r="O784" s="4169"/>
      <c r="P784" s="4169"/>
      <c r="Q784" s="4170"/>
    </row>
    <row r="785" spans="1:17" ht="30" customHeight="1">
      <c r="A785" s="4167">
        <v>65</v>
      </c>
      <c r="B785" s="4151" t="s">
        <v>19722</v>
      </c>
      <c r="C785" s="4151" t="s">
        <v>1221</v>
      </c>
      <c r="D785" s="4151" t="s">
        <v>952</v>
      </c>
      <c r="E785" s="4151" t="s">
        <v>19730</v>
      </c>
      <c r="F785" s="4152">
        <v>0</v>
      </c>
      <c r="G785" s="4152">
        <v>0.05</v>
      </c>
      <c r="H785" s="4152">
        <f t="shared" ref="H785:H816" si="10">G785-F785</f>
        <v>0.05</v>
      </c>
      <c r="I785" s="4152">
        <f t="shared" ref="I785:I816" si="11">H785*2</f>
        <v>0.1</v>
      </c>
      <c r="J785" s="4168">
        <v>44197</v>
      </c>
      <c r="K785" s="4153"/>
      <c r="L785" s="4153"/>
      <c r="M785" s="4637"/>
      <c r="N785" s="4637"/>
      <c r="O785" s="4169"/>
      <c r="P785" s="4169"/>
      <c r="Q785" s="4170"/>
    </row>
    <row r="786" spans="1:17" ht="30" customHeight="1">
      <c r="A786" s="4167">
        <v>66</v>
      </c>
      <c r="B786" s="4151" t="s">
        <v>19722</v>
      </c>
      <c r="C786" s="4151" t="s">
        <v>1221</v>
      </c>
      <c r="D786" s="4151" t="s">
        <v>5827</v>
      </c>
      <c r="E786" s="4151" t="s">
        <v>19731</v>
      </c>
      <c r="F786" s="4152">
        <v>0</v>
      </c>
      <c r="G786" s="4152">
        <v>0.26</v>
      </c>
      <c r="H786" s="4152">
        <f t="shared" si="10"/>
        <v>0.26</v>
      </c>
      <c r="I786" s="4152">
        <f t="shared" si="11"/>
        <v>0.52</v>
      </c>
      <c r="J786" s="4168">
        <v>44197</v>
      </c>
      <c r="K786" s="4153"/>
      <c r="L786" s="4153"/>
      <c r="M786" s="4637"/>
      <c r="N786" s="4637"/>
      <c r="O786" s="4169"/>
      <c r="P786" s="4169"/>
      <c r="Q786" s="4170"/>
    </row>
    <row r="787" spans="1:17" ht="30" customHeight="1">
      <c r="A787" s="4167">
        <v>67</v>
      </c>
      <c r="B787" s="4151" t="s">
        <v>19722</v>
      </c>
      <c r="C787" s="4151" t="s">
        <v>1221</v>
      </c>
      <c r="D787" s="4151" t="s">
        <v>5827</v>
      </c>
      <c r="E787" s="4151" t="s">
        <v>19732</v>
      </c>
      <c r="F787" s="4152">
        <v>0.4</v>
      </c>
      <c r="G787" s="4152">
        <v>0.48</v>
      </c>
      <c r="H787" s="4152">
        <f t="shared" si="10"/>
        <v>7.999999999999996E-2</v>
      </c>
      <c r="I787" s="4152">
        <f t="shared" si="11"/>
        <v>0.15999999999999992</v>
      </c>
      <c r="J787" s="4168">
        <v>44197</v>
      </c>
      <c r="K787" s="4153"/>
      <c r="L787" s="4153"/>
      <c r="M787" s="4637"/>
      <c r="N787" s="4637"/>
      <c r="O787" s="4169"/>
      <c r="P787" s="4169"/>
      <c r="Q787" s="4170"/>
    </row>
    <row r="788" spans="1:17" ht="30" customHeight="1">
      <c r="A788" s="4167">
        <v>68</v>
      </c>
      <c r="B788" s="4151" t="s">
        <v>19722</v>
      </c>
      <c r="C788" s="4151" t="s">
        <v>1221</v>
      </c>
      <c r="D788" s="4151" t="s">
        <v>1640</v>
      </c>
      <c r="E788" s="4151" t="s">
        <v>19733</v>
      </c>
      <c r="F788" s="4152">
        <v>0</v>
      </c>
      <c r="G788" s="4152">
        <v>0.08</v>
      </c>
      <c r="H788" s="4152">
        <f t="shared" si="10"/>
        <v>0.08</v>
      </c>
      <c r="I788" s="4152">
        <f t="shared" si="11"/>
        <v>0.16</v>
      </c>
      <c r="J788" s="4168">
        <v>44197</v>
      </c>
      <c r="K788" s="4153"/>
      <c r="L788" s="4153"/>
      <c r="M788" s="4637"/>
      <c r="N788" s="4637"/>
      <c r="O788" s="4169"/>
      <c r="P788" s="4169"/>
      <c r="Q788" s="4170"/>
    </row>
    <row r="789" spans="1:17" ht="30" customHeight="1">
      <c r="A789" s="4167">
        <v>69</v>
      </c>
      <c r="B789" s="4151" t="s">
        <v>19734</v>
      </c>
      <c r="C789" s="4151" t="s">
        <v>1221</v>
      </c>
      <c r="D789" s="4151" t="s">
        <v>417</v>
      </c>
      <c r="E789" s="4151" t="s">
        <v>19735</v>
      </c>
      <c r="F789" s="4152">
        <v>0</v>
      </c>
      <c r="G789" s="4152">
        <v>2.2000000000000002</v>
      </c>
      <c r="H789" s="4152">
        <f t="shared" si="10"/>
        <v>2.2000000000000002</v>
      </c>
      <c r="I789" s="4152">
        <f t="shared" si="11"/>
        <v>4.4000000000000004</v>
      </c>
      <c r="J789" s="4168">
        <v>44197</v>
      </c>
      <c r="K789" s="4153">
        <v>44116</v>
      </c>
      <c r="L789" s="4153">
        <v>44116</v>
      </c>
      <c r="M789" s="4637"/>
      <c r="N789" s="4637"/>
      <c r="O789" s="4169"/>
      <c r="P789" s="4169"/>
      <c r="Q789" s="4170"/>
    </row>
    <row r="790" spans="1:17" ht="30" customHeight="1">
      <c r="A790" s="4638">
        <v>70</v>
      </c>
      <c r="B790" s="4248" t="s">
        <v>19734</v>
      </c>
      <c r="C790" s="4248" t="s">
        <v>1221</v>
      </c>
      <c r="D790" s="4248" t="s">
        <v>759</v>
      </c>
      <c r="E790" s="4248" t="s">
        <v>19736</v>
      </c>
      <c r="F790" s="4249">
        <v>0</v>
      </c>
      <c r="G790" s="4249">
        <v>7.0000000000000007E-2</v>
      </c>
      <c r="H790" s="4249">
        <f t="shared" si="10"/>
        <v>7.0000000000000007E-2</v>
      </c>
      <c r="I790" s="4249">
        <f t="shared" si="11"/>
        <v>0.14000000000000001</v>
      </c>
      <c r="J790" s="4639">
        <v>44197</v>
      </c>
      <c r="K790" s="4251">
        <v>44119</v>
      </c>
      <c r="L790" s="4251">
        <v>44119</v>
      </c>
      <c r="M790" s="4640">
        <v>44119</v>
      </c>
      <c r="N790" s="4640">
        <v>44119</v>
      </c>
      <c r="O790" s="4641"/>
      <c r="P790" s="4641"/>
      <c r="Q790" s="4642"/>
    </row>
    <row r="791" spans="1:17" ht="30" customHeight="1">
      <c r="A791" s="4167">
        <v>71</v>
      </c>
      <c r="B791" s="4151" t="s">
        <v>19707</v>
      </c>
      <c r="C791" s="4151" t="s">
        <v>1221</v>
      </c>
      <c r="D791" s="4151" t="s">
        <v>3556</v>
      </c>
      <c r="E791" s="4151" t="s">
        <v>19737</v>
      </c>
      <c r="F791" s="4152">
        <v>0</v>
      </c>
      <c r="G791" s="4152">
        <v>0.18</v>
      </c>
      <c r="H791" s="4152">
        <f t="shared" si="10"/>
        <v>0.18</v>
      </c>
      <c r="I791" s="4152">
        <f t="shared" si="11"/>
        <v>0.36</v>
      </c>
      <c r="J791" s="4168">
        <v>44197</v>
      </c>
      <c r="K791" s="4153"/>
      <c r="L791" s="4153"/>
      <c r="M791" s="4637"/>
      <c r="N791" s="4637"/>
      <c r="O791" s="4169"/>
      <c r="P791" s="4169"/>
      <c r="Q791" s="4170"/>
    </row>
    <row r="792" spans="1:17" ht="30" customHeight="1">
      <c r="A792" s="4167">
        <v>72</v>
      </c>
      <c r="B792" s="4151" t="s">
        <v>19734</v>
      </c>
      <c r="C792" s="4151" t="s">
        <v>1221</v>
      </c>
      <c r="D792" s="4151" t="s">
        <v>2354</v>
      </c>
      <c r="E792" s="4151" t="s">
        <v>19738</v>
      </c>
      <c r="F792" s="4152">
        <v>0</v>
      </c>
      <c r="G792" s="4152">
        <v>0.18</v>
      </c>
      <c r="H792" s="4152">
        <f t="shared" si="10"/>
        <v>0.18</v>
      </c>
      <c r="I792" s="4152">
        <f t="shared" si="11"/>
        <v>0.36</v>
      </c>
      <c r="J792" s="4168">
        <v>44197</v>
      </c>
      <c r="K792" s="4153">
        <v>44117</v>
      </c>
      <c r="L792" s="4153">
        <v>44117</v>
      </c>
      <c r="M792" s="4637"/>
      <c r="N792" s="4637"/>
      <c r="O792" s="4169"/>
      <c r="P792" s="4169"/>
      <c r="Q792" s="4170"/>
    </row>
    <row r="793" spans="1:17" ht="30" customHeight="1">
      <c r="A793" s="4167">
        <v>73</v>
      </c>
      <c r="B793" s="4151" t="s">
        <v>19734</v>
      </c>
      <c r="C793" s="4151" t="s">
        <v>1221</v>
      </c>
      <c r="D793" s="4151" t="s">
        <v>5440</v>
      </c>
      <c r="E793" s="4151" t="s">
        <v>19739</v>
      </c>
      <c r="F793" s="4152">
        <v>0</v>
      </c>
      <c r="G793" s="4152">
        <v>0.19</v>
      </c>
      <c r="H793" s="4152">
        <f t="shared" si="10"/>
        <v>0.19</v>
      </c>
      <c r="I793" s="4152">
        <f t="shared" si="11"/>
        <v>0.38</v>
      </c>
      <c r="J793" s="4168">
        <v>44197</v>
      </c>
      <c r="K793" s="4153">
        <v>44117</v>
      </c>
      <c r="L793" s="4153">
        <v>44117</v>
      </c>
      <c r="M793" s="4637"/>
      <c r="N793" s="4637"/>
      <c r="O793" s="4169"/>
      <c r="P793" s="4169"/>
      <c r="Q793" s="4170"/>
    </row>
    <row r="794" spans="1:17" ht="30" customHeight="1">
      <c r="A794" s="4167">
        <v>74</v>
      </c>
      <c r="B794" s="4151" t="s">
        <v>19734</v>
      </c>
      <c r="C794" s="4151" t="s">
        <v>1221</v>
      </c>
      <c r="D794" s="4151" t="s">
        <v>795</v>
      </c>
      <c r="E794" s="4151" t="s">
        <v>19740</v>
      </c>
      <c r="F794" s="4152">
        <v>0</v>
      </c>
      <c r="G794" s="4152">
        <v>0.23</v>
      </c>
      <c r="H794" s="4152">
        <f t="shared" si="10"/>
        <v>0.23</v>
      </c>
      <c r="I794" s="4152">
        <f t="shared" si="11"/>
        <v>0.46</v>
      </c>
      <c r="J794" s="4168">
        <v>44197</v>
      </c>
      <c r="K794" s="4153">
        <v>44117</v>
      </c>
      <c r="L794" s="4153">
        <v>44117</v>
      </c>
      <c r="M794" s="4637"/>
      <c r="N794" s="4637"/>
      <c r="O794" s="4169"/>
      <c r="P794" s="4169"/>
      <c r="Q794" s="4170"/>
    </row>
    <row r="795" spans="1:17" ht="30" customHeight="1">
      <c r="A795" s="4167">
        <v>75</v>
      </c>
      <c r="B795" s="4151" t="s">
        <v>19734</v>
      </c>
      <c r="C795" s="4151" t="s">
        <v>1221</v>
      </c>
      <c r="D795" s="4151" t="s">
        <v>3886</v>
      </c>
      <c r="E795" s="4151" t="s">
        <v>19741</v>
      </c>
      <c r="F795" s="4152">
        <v>0</v>
      </c>
      <c r="G795" s="4152">
        <v>0.18</v>
      </c>
      <c r="H795" s="4152">
        <f t="shared" si="10"/>
        <v>0.18</v>
      </c>
      <c r="I795" s="4152">
        <f t="shared" si="11"/>
        <v>0.36</v>
      </c>
      <c r="J795" s="4168">
        <v>44197</v>
      </c>
      <c r="K795" s="4153">
        <v>44117</v>
      </c>
      <c r="L795" s="4153">
        <v>44117</v>
      </c>
      <c r="M795" s="4637"/>
      <c r="N795" s="4637"/>
      <c r="O795" s="4169"/>
      <c r="P795" s="4169"/>
      <c r="Q795" s="4170"/>
    </row>
    <row r="796" spans="1:17" ht="30" customHeight="1">
      <c r="A796" s="4167">
        <v>76</v>
      </c>
      <c r="B796" s="4151" t="s">
        <v>19734</v>
      </c>
      <c r="C796" s="4151" t="s">
        <v>1221</v>
      </c>
      <c r="D796" s="4151" t="s">
        <v>243</v>
      </c>
      <c r="E796" s="4151" t="s">
        <v>19742</v>
      </c>
      <c r="F796" s="4152">
        <v>0</v>
      </c>
      <c r="G796" s="4152">
        <v>0.4</v>
      </c>
      <c r="H796" s="4152">
        <f t="shared" si="10"/>
        <v>0.4</v>
      </c>
      <c r="I796" s="4152">
        <f t="shared" si="11"/>
        <v>0.8</v>
      </c>
      <c r="J796" s="4168">
        <v>44197</v>
      </c>
      <c r="K796" s="4153">
        <v>44116</v>
      </c>
      <c r="L796" s="4153">
        <v>44116</v>
      </c>
      <c r="M796" s="4637"/>
      <c r="N796" s="4637"/>
      <c r="O796" s="4169"/>
      <c r="P796" s="4169"/>
      <c r="Q796" s="4170"/>
    </row>
    <row r="797" spans="1:17" ht="30" customHeight="1">
      <c r="A797" s="4167">
        <v>77</v>
      </c>
      <c r="B797" s="4151" t="s">
        <v>19734</v>
      </c>
      <c r="C797" s="4151" t="s">
        <v>1221</v>
      </c>
      <c r="D797" s="4151" t="s">
        <v>152</v>
      </c>
      <c r="E797" s="4151" t="s">
        <v>4898</v>
      </c>
      <c r="F797" s="4152">
        <v>0</v>
      </c>
      <c r="G797" s="4152">
        <v>0.15</v>
      </c>
      <c r="H797" s="4152">
        <f t="shared" si="10"/>
        <v>0.15</v>
      </c>
      <c r="I797" s="4152">
        <f t="shared" si="11"/>
        <v>0.3</v>
      </c>
      <c r="J797" s="4168">
        <v>44197</v>
      </c>
      <c r="K797" s="4153"/>
      <c r="L797" s="4153"/>
      <c r="M797" s="4637"/>
      <c r="N797" s="4637"/>
      <c r="O797" s="4169"/>
      <c r="P797" s="4169"/>
      <c r="Q797" s="4170"/>
    </row>
    <row r="798" spans="1:17" ht="30" customHeight="1">
      <c r="A798" s="4167">
        <v>78</v>
      </c>
      <c r="B798" s="4151" t="s">
        <v>19734</v>
      </c>
      <c r="C798" s="4151" t="s">
        <v>1221</v>
      </c>
      <c r="D798" s="4151" t="s">
        <v>1167</v>
      </c>
      <c r="E798" s="4151" t="s">
        <v>19743</v>
      </c>
      <c r="F798" s="4152">
        <v>0</v>
      </c>
      <c r="G798" s="4152">
        <v>0.16</v>
      </c>
      <c r="H798" s="4152">
        <f t="shared" si="10"/>
        <v>0.16</v>
      </c>
      <c r="I798" s="4152">
        <f t="shared" si="11"/>
        <v>0.32</v>
      </c>
      <c r="J798" s="4168">
        <v>44197</v>
      </c>
      <c r="K798" s="4153"/>
      <c r="L798" s="4153"/>
      <c r="M798" s="4637"/>
      <c r="N798" s="4637"/>
      <c r="O798" s="4169"/>
      <c r="P798" s="4169"/>
      <c r="Q798" s="4170"/>
    </row>
    <row r="799" spans="1:17" ht="30" customHeight="1">
      <c r="A799" s="4167">
        <v>79</v>
      </c>
      <c r="B799" s="4151" t="s">
        <v>19734</v>
      </c>
      <c r="C799" s="4151" t="s">
        <v>1221</v>
      </c>
      <c r="D799" s="4151" t="s">
        <v>383</v>
      </c>
      <c r="E799" s="4151" t="s">
        <v>19744</v>
      </c>
      <c r="F799" s="4152">
        <v>0</v>
      </c>
      <c r="G799" s="4152">
        <v>0.59</v>
      </c>
      <c r="H799" s="4152">
        <f t="shared" si="10"/>
        <v>0.59</v>
      </c>
      <c r="I799" s="4152">
        <f t="shared" si="11"/>
        <v>1.18</v>
      </c>
      <c r="J799" s="4168">
        <v>44228</v>
      </c>
      <c r="K799" s="4153"/>
      <c r="L799" s="4153"/>
      <c r="M799" s="4637"/>
      <c r="N799" s="4637"/>
      <c r="O799" s="4169"/>
      <c r="P799" s="4169"/>
      <c r="Q799" s="4170"/>
    </row>
    <row r="800" spans="1:17" ht="30" customHeight="1">
      <c r="A800" s="4167">
        <v>80</v>
      </c>
      <c r="B800" s="4151" t="s">
        <v>19704</v>
      </c>
      <c r="C800" s="4151" t="s">
        <v>1221</v>
      </c>
      <c r="D800" s="4151" t="s">
        <v>529</v>
      </c>
      <c r="E800" s="4151" t="s">
        <v>19745</v>
      </c>
      <c r="F800" s="4152">
        <v>0</v>
      </c>
      <c r="G800" s="4152">
        <v>0.61</v>
      </c>
      <c r="H800" s="4152">
        <f t="shared" si="10"/>
        <v>0.61</v>
      </c>
      <c r="I800" s="4152">
        <f t="shared" si="11"/>
        <v>1.22</v>
      </c>
      <c r="J800" s="4168">
        <v>44228</v>
      </c>
      <c r="K800" s="4153"/>
      <c r="L800" s="4153"/>
      <c r="M800" s="4637"/>
      <c r="N800" s="4637"/>
      <c r="O800" s="4169"/>
      <c r="P800" s="4169"/>
      <c r="Q800" s="4170"/>
    </row>
    <row r="801" spans="1:17" ht="30" customHeight="1">
      <c r="A801" s="4167">
        <v>81</v>
      </c>
      <c r="B801" s="4151" t="s">
        <v>19734</v>
      </c>
      <c r="C801" s="4151" t="s">
        <v>1221</v>
      </c>
      <c r="D801" s="4151" t="s">
        <v>134</v>
      </c>
      <c r="E801" s="4151" t="s">
        <v>19746</v>
      </c>
      <c r="F801" s="4152">
        <v>0</v>
      </c>
      <c r="G801" s="4152">
        <v>0.15</v>
      </c>
      <c r="H801" s="4152">
        <f t="shared" si="10"/>
        <v>0.15</v>
      </c>
      <c r="I801" s="4152">
        <f t="shared" si="11"/>
        <v>0.3</v>
      </c>
      <c r="J801" s="4168">
        <v>44228</v>
      </c>
      <c r="K801" s="4153">
        <v>44116</v>
      </c>
      <c r="L801" s="4153">
        <v>44116</v>
      </c>
      <c r="M801" s="4637"/>
      <c r="N801" s="4637"/>
      <c r="O801" s="4169"/>
      <c r="P801" s="4169"/>
      <c r="Q801" s="4170"/>
    </row>
    <row r="802" spans="1:17" ht="30" customHeight="1">
      <c r="A802" s="4167">
        <v>82</v>
      </c>
      <c r="B802" s="4151" t="s">
        <v>19704</v>
      </c>
      <c r="C802" s="4151" t="s">
        <v>1221</v>
      </c>
      <c r="D802" s="4151" t="s">
        <v>192</v>
      </c>
      <c r="E802" s="4151" t="s">
        <v>1949</v>
      </c>
      <c r="F802" s="4152">
        <v>0</v>
      </c>
      <c r="G802" s="4152">
        <v>0.16</v>
      </c>
      <c r="H802" s="4152">
        <f t="shared" si="10"/>
        <v>0.16</v>
      </c>
      <c r="I802" s="4152">
        <f t="shared" si="11"/>
        <v>0.32</v>
      </c>
      <c r="J802" s="4168">
        <v>44228</v>
      </c>
      <c r="K802" s="4153"/>
      <c r="L802" s="4153"/>
      <c r="M802" s="4637"/>
      <c r="N802" s="4637"/>
      <c r="O802" s="4169"/>
      <c r="P802" s="4169"/>
      <c r="Q802" s="4170"/>
    </row>
    <row r="803" spans="1:17" ht="30" customHeight="1">
      <c r="A803" s="4167">
        <v>83</v>
      </c>
      <c r="B803" s="4151" t="s">
        <v>19704</v>
      </c>
      <c r="C803" s="4151" t="s">
        <v>1221</v>
      </c>
      <c r="D803" s="4151" t="s">
        <v>813</v>
      </c>
      <c r="E803" s="4151" t="s">
        <v>19747</v>
      </c>
      <c r="F803" s="4152">
        <v>0</v>
      </c>
      <c r="G803" s="4152">
        <v>0.41</v>
      </c>
      <c r="H803" s="4152">
        <f t="shared" si="10"/>
        <v>0.41</v>
      </c>
      <c r="I803" s="4152">
        <f t="shared" si="11"/>
        <v>0.82</v>
      </c>
      <c r="J803" s="4168">
        <v>44228</v>
      </c>
      <c r="K803" s="4153"/>
      <c r="L803" s="4153"/>
      <c r="M803" s="4637"/>
      <c r="N803" s="4637"/>
      <c r="O803" s="4169"/>
      <c r="P803" s="4169"/>
      <c r="Q803" s="4170"/>
    </row>
    <row r="804" spans="1:17" ht="30" customHeight="1">
      <c r="A804" s="4167">
        <v>84</v>
      </c>
      <c r="B804" s="4151" t="s">
        <v>19704</v>
      </c>
      <c r="C804" s="4151" t="s">
        <v>1221</v>
      </c>
      <c r="D804" s="4151" t="s">
        <v>171</v>
      </c>
      <c r="E804" s="4151" t="s">
        <v>4891</v>
      </c>
      <c r="F804" s="4152">
        <v>0</v>
      </c>
      <c r="G804" s="4152">
        <v>0.35</v>
      </c>
      <c r="H804" s="4152">
        <f t="shared" si="10"/>
        <v>0.35</v>
      </c>
      <c r="I804" s="4152">
        <f t="shared" si="11"/>
        <v>0.7</v>
      </c>
      <c r="J804" s="4168">
        <v>44228</v>
      </c>
      <c r="K804" s="4153"/>
      <c r="L804" s="4153"/>
      <c r="M804" s="4637"/>
      <c r="N804" s="4637"/>
      <c r="O804" s="4169"/>
      <c r="P804" s="4169"/>
      <c r="Q804" s="4170"/>
    </row>
    <row r="805" spans="1:17" ht="30" customHeight="1">
      <c r="A805" s="4167">
        <v>85</v>
      </c>
      <c r="B805" s="4151" t="s">
        <v>19704</v>
      </c>
      <c r="C805" s="4151" t="s">
        <v>1221</v>
      </c>
      <c r="D805" s="4151" t="s">
        <v>193</v>
      </c>
      <c r="E805" s="4151" t="s">
        <v>11389</v>
      </c>
      <c r="F805" s="4152">
        <v>0</v>
      </c>
      <c r="G805" s="4152">
        <v>0.28000000000000003</v>
      </c>
      <c r="H805" s="4152">
        <f t="shared" si="10"/>
        <v>0.28000000000000003</v>
      </c>
      <c r="I805" s="4152">
        <f t="shared" si="11"/>
        <v>0.56000000000000005</v>
      </c>
      <c r="J805" s="4168">
        <v>44228</v>
      </c>
      <c r="K805" s="4153"/>
      <c r="L805" s="4153"/>
      <c r="M805" s="4637"/>
      <c r="N805" s="4637"/>
      <c r="O805" s="4169"/>
      <c r="P805" s="4169"/>
      <c r="Q805" s="4170"/>
    </row>
    <row r="806" spans="1:17" ht="30" customHeight="1">
      <c r="A806" s="4167">
        <v>86</v>
      </c>
      <c r="B806" s="4151" t="s">
        <v>19704</v>
      </c>
      <c r="C806" s="4151" t="s">
        <v>1221</v>
      </c>
      <c r="D806" s="4151" t="s">
        <v>718</v>
      </c>
      <c r="E806" s="4151" t="s">
        <v>19748</v>
      </c>
      <c r="F806" s="4152">
        <v>0</v>
      </c>
      <c r="G806" s="4152">
        <v>0.16</v>
      </c>
      <c r="H806" s="4152">
        <f t="shared" si="10"/>
        <v>0.16</v>
      </c>
      <c r="I806" s="4152">
        <f t="shared" si="11"/>
        <v>0.32</v>
      </c>
      <c r="J806" s="4168">
        <v>44228</v>
      </c>
      <c r="K806" s="4153"/>
      <c r="L806" s="4153"/>
      <c r="M806" s="4637"/>
      <c r="N806" s="4637"/>
      <c r="O806" s="4169"/>
      <c r="P806" s="4169"/>
      <c r="Q806" s="4170"/>
    </row>
    <row r="807" spans="1:17" ht="30" customHeight="1">
      <c r="A807" s="4167">
        <v>87</v>
      </c>
      <c r="B807" s="4151" t="s">
        <v>19704</v>
      </c>
      <c r="C807" s="4151" t="s">
        <v>1221</v>
      </c>
      <c r="D807" s="4151" t="s">
        <v>522</v>
      </c>
      <c r="E807" s="4151" t="s">
        <v>19749</v>
      </c>
      <c r="F807" s="4152">
        <v>0</v>
      </c>
      <c r="G807" s="4152">
        <v>0.23</v>
      </c>
      <c r="H807" s="4152">
        <f t="shared" si="10"/>
        <v>0.23</v>
      </c>
      <c r="I807" s="4152">
        <f t="shared" si="11"/>
        <v>0.46</v>
      </c>
      <c r="J807" s="4168">
        <v>44228</v>
      </c>
      <c r="K807" s="4153"/>
      <c r="L807" s="4153"/>
      <c r="M807" s="4637"/>
      <c r="N807" s="4637"/>
      <c r="O807" s="4169"/>
      <c r="P807" s="4169"/>
      <c r="Q807" s="4170"/>
    </row>
    <row r="808" spans="1:17" ht="30" customHeight="1">
      <c r="A808" s="4167">
        <v>88</v>
      </c>
      <c r="B808" s="4151" t="s">
        <v>19704</v>
      </c>
      <c r="C808" s="4151" t="s">
        <v>1221</v>
      </c>
      <c r="D808" s="4151" t="s">
        <v>367</v>
      </c>
      <c r="E808" s="4151" t="s">
        <v>19750</v>
      </c>
      <c r="F808" s="4152">
        <v>0</v>
      </c>
      <c r="G808" s="4152">
        <v>1.1200000000000001</v>
      </c>
      <c r="H808" s="4152">
        <f t="shared" si="10"/>
        <v>1.1200000000000001</v>
      </c>
      <c r="I808" s="4152">
        <f t="shared" si="11"/>
        <v>2.2400000000000002</v>
      </c>
      <c r="J808" s="4168">
        <v>44228</v>
      </c>
      <c r="K808" s="4153"/>
      <c r="L808" s="4153"/>
      <c r="M808" s="4637"/>
      <c r="N808" s="4637"/>
      <c r="O808" s="4169"/>
      <c r="P808" s="4169"/>
      <c r="Q808" s="4170"/>
    </row>
    <row r="809" spans="1:17" ht="30" customHeight="1">
      <c r="A809" s="4167">
        <v>89</v>
      </c>
      <c r="B809" s="4151" t="s">
        <v>19704</v>
      </c>
      <c r="C809" s="4151" t="s">
        <v>1221</v>
      </c>
      <c r="D809" s="4151" t="s">
        <v>3747</v>
      </c>
      <c r="E809" s="4151" t="s">
        <v>19751</v>
      </c>
      <c r="F809" s="4152">
        <v>0</v>
      </c>
      <c r="G809" s="4152">
        <v>0.09</v>
      </c>
      <c r="H809" s="4152">
        <f t="shared" si="10"/>
        <v>0.09</v>
      </c>
      <c r="I809" s="4152">
        <f t="shared" si="11"/>
        <v>0.18</v>
      </c>
      <c r="J809" s="4168">
        <v>44228</v>
      </c>
      <c r="K809" s="4153"/>
      <c r="L809" s="4153"/>
      <c r="M809" s="4637"/>
      <c r="N809" s="4637"/>
      <c r="O809" s="4169"/>
      <c r="P809" s="4169"/>
      <c r="Q809" s="4170"/>
    </row>
    <row r="810" spans="1:17" ht="30" customHeight="1">
      <c r="A810" s="4167">
        <v>90</v>
      </c>
      <c r="B810" s="4151" t="s">
        <v>19704</v>
      </c>
      <c r="C810" s="4151" t="s">
        <v>1221</v>
      </c>
      <c r="D810" s="4151" t="s">
        <v>783</v>
      </c>
      <c r="E810" s="4151" t="s">
        <v>19752</v>
      </c>
      <c r="F810" s="4152">
        <v>0</v>
      </c>
      <c r="G810" s="4152">
        <v>0.13</v>
      </c>
      <c r="H810" s="4152">
        <f t="shared" si="10"/>
        <v>0.13</v>
      </c>
      <c r="I810" s="4152">
        <f t="shared" si="11"/>
        <v>0.26</v>
      </c>
      <c r="J810" s="4168">
        <v>44228</v>
      </c>
      <c r="K810" s="4153"/>
      <c r="L810" s="4153"/>
      <c r="M810" s="4637"/>
      <c r="N810" s="4637"/>
      <c r="O810" s="4169"/>
      <c r="P810" s="4169"/>
      <c r="Q810" s="4170"/>
    </row>
    <row r="811" spans="1:17" ht="30" customHeight="1">
      <c r="A811" s="4167">
        <v>91</v>
      </c>
      <c r="B811" s="4151" t="s">
        <v>19704</v>
      </c>
      <c r="C811" s="4151" t="s">
        <v>1221</v>
      </c>
      <c r="D811" s="4151" t="s">
        <v>188</v>
      </c>
      <c r="E811" s="4151" t="s">
        <v>19753</v>
      </c>
      <c r="F811" s="4152">
        <v>0</v>
      </c>
      <c r="G811" s="4152">
        <v>0.18</v>
      </c>
      <c r="H811" s="4152">
        <f t="shared" si="10"/>
        <v>0.18</v>
      </c>
      <c r="I811" s="4152">
        <f t="shared" si="11"/>
        <v>0.36</v>
      </c>
      <c r="J811" s="4168">
        <v>44228</v>
      </c>
      <c r="K811" s="4153"/>
      <c r="L811" s="4153"/>
      <c r="M811" s="4637"/>
      <c r="N811" s="4637"/>
      <c r="O811" s="4169"/>
      <c r="P811" s="4169"/>
      <c r="Q811" s="4170"/>
    </row>
    <row r="812" spans="1:17" ht="30" customHeight="1">
      <c r="A812" s="4167">
        <v>92</v>
      </c>
      <c r="B812" s="4151" t="s">
        <v>19704</v>
      </c>
      <c r="C812" s="4151" t="s">
        <v>1221</v>
      </c>
      <c r="D812" s="4151" t="s">
        <v>3887</v>
      </c>
      <c r="E812" s="4151" t="s">
        <v>19754</v>
      </c>
      <c r="F812" s="4152">
        <v>0.18</v>
      </c>
      <c r="G812" s="4152">
        <v>0.21</v>
      </c>
      <c r="H812" s="4152">
        <f t="shared" si="10"/>
        <v>0.03</v>
      </c>
      <c r="I812" s="4152">
        <f t="shared" si="11"/>
        <v>0.06</v>
      </c>
      <c r="J812" s="4168">
        <v>44228</v>
      </c>
      <c r="K812" s="4153"/>
      <c r="L812" s="4153"/>
      <c r="M812" s="4637"/>
      <c r="N812" s="4637"/>
      <c r="O812" s="4169"/>
      <c r="P812" s="4169"/>
      <c r="Q812" s="4170"/>
    </row>
    <row r="813" spans="1:17" ht="30" customHeight="1">
      <c r="A813" s="4167">
        <v>93</v>
      </c>
      <c r="B813" s="4151" t="s">
        <v>19704</v>
      </c>
      <c r="C813" s="4151" t="s">
        <v>1221</v>
      </c>
      <c r="D813" s="4151" t="s">
        <v>4626</v>
      </c>
      <c r="E813" s="4151" t="s">
        <v>19755</v>
      </c>
      <c r="F813" s="4152">
        <v>0</v>
      </c>
      <c r="G813" s="4152">
        <v>0.06</v>
      </c>
      <c r="H813" s="4152">
        <f t="shared" si="10"/>
        <v>0.06</v>
      </c>
      <c r="I813" s="4152">
        <f t="shared" si="11"/>
        <v>0.12</v>
      </c>
      <c r="J813" s="4168">
        <v>44228</v>
      </c>
      <c r="K813" s="4153"/>
      <c r="L813" s="4153"/>
      <c r="M813" s="4637"/>
      <c r="N813" s="4637"/>
      <c r="O813" s="4169"/>
      <c r="P813" s="4169"/>
      <c r="Q813" s="4170"/>
    </row>
    <row r="814" spans="1:17" ht="30" customHeight="1">
      <c r="A814" s="4167">
        <v>94</v>
      </c>
      <c r="B814" s="4151" t="s">
        <v>19734</v>
      </c>
      <c r="C814" s="4151" t="s">
        <v>1221</v>
      </c>
      <c r="D814" s="4151" t="s">
        <v>3366</v>
      </c>
      <c r="E814" s="4151" t="s">
        <v>19756</v>
      </c>
      <c r="F814" s="4152">
        <v>0</v>
      </c>
      <c r="G814" s="4152">
        <v>0.1</v>
      </c>
      <c r="H814" s="4152">
        <f t="shared" si="10"/>
        <v>0.1</v>
      </c>
      <c r="I814" s="4152">
        <f t="shared" si="11"/>
        <v>0.2</v>
      </c>
      <c r="J814" s="4168">
        <v>44228</v>
      </c>
      <c r="K814" s="4153"/>
      <c r="L814" s="4153"/>
      <c r="M814" s="4637"/>
      <c r="N814" s="4637"/>
      <c r="O814" s="4169"/>
      <c r="P814" s="4169"/>
      <c r="Q814" s="4170"/>
    </row>
    <row r="815" spans="1:17" ht="30" customHeight="1">
      <c r="A815" s="4167">
        <v>95</v>
      </c>
      <c r="B815" s="4151" t="s">
        <v>19734</v>
      </c>
      <c r="C815" s="4151" t="s">
        <v>1221</v>
      </c>
      <c r="D815" s="4151" t="s">
        <v>133</v>
      </c>
      <c r="E815" s="4151" t="s">
        <v>19757</v>
      </c>
      <c r="F815" s="4152">
        <v>0</v>
      </c>
      <c r="G815" s="4152">
        <v>0.25</v>
      </c>
      <c r="H815" s="4152">
        <f t="shared" si="10"/>
        <v>0.25</v>
      </c>
      <c r="I815" s="4152">
        <f t="shared" si="11"/>
        <v>0.5</v>
      </c>
      <c r="J815" s="4168">
        <v>44228</v>
      </c>
      <c r="K815" s="4153"/>
      <c r="L815" s="4153"/>
      <c r="M815" s="4637"/>
      <c r="N815" s="4637"/>
      <c r="O815" s="4169"/>
      <c r="P815" s="4169"/>
      <c r="Q815" s="4170"/>
    </row>
    <row r="816" spans="1:17" ht="30" customHeight="1">
      <c r="A816" s="4167">
        <v>96</v>
      </c>
      <c r="B816" s="4151" t="s">
        <v>19734</v>
      </c>
      <c r="C816" s="4151" t="s">
        <v>1221</v>
      </c>
      <c r="D816" s="4151" t="s">
        <v>517</v>
      </c>
      <c r="E816" s="4151" t="s">
        <v>19758</v>
      </c>
      <c r="F816" s="4152">
        <v>0</v>
      </c>
      <c r="G816" s="4152">
        <v>0.05</v>
      </c>
      <c r="H816" s="4152">
        <f t="shared" si="10"/>
        <v>0.05</v>
      </c>
      <c r="I816" s="4152">
        <f t="shared" si="11"/>
        <v>0.1</v>
      </c>
      <c r="J816" s="4168">
        <v>44228</v>
      </c>
      <c r="K816" s="4153"/>
      <c r="L816" s="4153"/>
      <c r="M816" s="4637"/>
      <c r="N816" s="4637"/>
      <c r="O816" s="4169"/>
      <c r="P816" s="4169"/>
      <c r="Q816" s="4170"/>
    </row>
    <row r="817" spans="1:17" ht="30" customHeight="1">
      <c r="A817" s="4167">
        <v>97</v>
      </c>
      <c r="B817" s="4151" t="s">
        <v>19734</v>
      </c>
      <c r="C817" s="4151" t="s">
        <v>1221</v>
      </c>
      <c r="D817" s="4151" t="s">
        <v>217</v>
      </c>
      <c r="E817" s="4151" t="s">
        <v>19759</v>
      </c>
      <c r="F817" s="4152">
        <v>0</v>
      </c>
      <c r="G817" s="4152">
        <v>0.17</v>
      </c>
      <c r="H817" s="4152">
        <f t="shared" ref="H817:H848" si="12">G817-F817</f>
        <v>0.17</v>
      </c>
      <c r="I817" s="4152">
        <f t="shared" ref="I817:I848" si="13">H817*2</f>
        <v>0.34</v>
      </c>
      <c r="J817" s="4168">
        <v>44228</v>
      </c>
      <c r="K817" s="4153"/>
      <c r="L817" s="4153"/>
      <c r="M817" s="4637"/>
      <c r="N817" s="4637"/>
      <c r="O817" s="4169"/>
      <c r="P817" s="4169"/>
      <c r="Q817" s="4170"/>
    </row>
    <row r="818" spans="1:17" ht="30" customHeight="1">
      <c r="A818" s="4167">
        <v>98</v>
      </c>
      <c r="B818" s="4151" t="s">
        <v>19722</v>
      </c>
      <c r="C818" s="4151" t="s">
        <v>1221</v>
      </c>
      <c r="D818" s="4151" t="s">
        <v>3557</v>
      </c>
      <c r="E818" s="4151" t="s">
        <v>19760</v>
      </c>
      <c r="F818" s="4152">
        <v>0.5</v>
      </c>
      <c r="G818" s="4152">
        <v>0.66</v>
      </c>
      <c r="H818" s="4152">
        <f t="shared" si="12"/>
        <v>0.16000000000000003</v>
      </c>
      <c r="I818" s="4152">
        <f t="shared" si="13"/>
        <v>0.32000000000000006</v>
      </c>
      <c r="J818" s="4168">
        <v>44228</v>
      </c>
      <c r="K818" s="4153"/>
      <c r="L818" s="4153"/>
      <c r="M818" s="4637"/>
      <c r="N818" s="4637"/>
      <c r="O818" s="4169"/>
      <c r="P818" s="4169"/>
      <c r="Q818" s="4170"/>
    </row>
    <row r="819" spans="1:17" ht="30" customHeight="1">
      <c r="A819" s="4638">
        <v>99</v>
      </c>
      <c r="B819" s="4248" t="s">
        <v>19734</v>
      </c>
      <c r="C819" s="4248" t="s">
        <v>1221</v>
      </c>
      <c r="D819" s="4248" t="s">
        <v>1901</v>
      </c>
      <c r="E819" s="4248" t="s">
        <v>19761</v>
      </c>
      <c r="F819" s="4249">
        <v>0</v>
      </c>
      <c r="G819" s="4249">
        <v>0.22</v>
      </c>
      <c r="H819" s="4249">
        <f t="shared" si="12"/>
        <v>0.22</v>
      </c>
      <c r="I819" s="4249">
        <f t="shared" si="13"/>
        <v>0.44</v>
      </c>
      <c r="J819" s="4639">
        <v>44228</v>
      </c>
      <c r="K819" s="4251">
        <v>44119</v>
      </c>
      <c r="L819" s="4251">
        <v>44119</v>
      </c>
      <c r="M819" s="4640">
        <v>44119</v>
      </c>
      <c r="N819" s="4640">
        <v>44119</v>
      </c>
      <c r="O819" s="4641"/>
      <c r="P819" s="4641"/>
      <c r="Q819" s="4642"/>
    </row>
    <row r="820" spans="1:17" ht="30" customHeight="1">
      <c r="A820" s="4167">
        <v>100</v>
      </c>
      <c r="B820" s="4151" t="s">
        <v>19734</v>
      </c>
      <c r="C820" s="4151" t="s">
        <v>1221</v>
      </c>
      <c r="D820" s="4151" t="s">
        <v>5577</v>
      </c>
      <c r="E820" s="4151" t="s">
        <v>5575</v>
      </c>
      <c r="F820" s="4152">
        <v>0</v>
      </c>
      <c r="G820" s="4152">
        <v>0.47</v>
      </c>
      <c r="H820" s="4152">
        <f t="shared" si="12"/>
        <v>0.47</v>
      </c>
      <c r="I820" s="4152">
        <f t="shared" si="13"/>
        <v>0.94</v>
      </c>
      <c r="J820" s="4168">
        <v>44228</v>
      </c>
      <c r="K820" s="4153"/>
      <c r="L820" s="4153"/>
      <c r="M820" s="4637"/>
      <c r="N820" s="4637"/>
      <c r="O820" s="4169"/>
      <c r="P820" s="4169"/>
      <c r="Q820" s="4170"/>
    </row>
    <row r="821" spans="1:17" ht="30" customHeight="1">
      <c r="A821" s="4167">
        <v>101</v>
      </c>
      <c r="B821" s="4151" t="s">
        <v>19707</v>
      </c>
      <c r="C821" s="4151" t="s">
        <v>1221</v>
      </c>
      <c r="D821" s="4151" t="s">
        <v>1426</v>
      </c>
      <c r="E821" s="4151" t="s">
        <v>19762</v>
      </c>
      <c r="F821" s="4152">
        <v>0</v>
      </c>
      <c r="G821" s="4152">
        <v>0.14000000000000001</v>
      </c>
      <c r="H821" s="4152">
        <f t="shared" si="12"/>
        <v>0.14000000000000001</v>
      </c>
      <c r="I821" s="4152">
        <f t="shared" si="13"/>
        <v>0.28000000000000003</v>
      </c>
      <c r="J821" s="4168">
        <v>44228</v>
      </c>
      <c r="K821" s="4153"/>
      <c r="L821" s="4153"/>
      <c r="M821" s="4637"/>
      <c r="N821" s="4637"/>
      <c r="O821" s="4169"/>
      <c r="P821" s="4169"/>
      <c r="Q821" s="4170"/>
    </row>
    <row r="822" spans="1:17" ht="30" customHeight="1">
      <c r="A822" s="4167">
        <v>102</v>
      </c>
      <c r="B822" s="4151" t="s">
        <v>19707</v>
      </c>
      <c r="C822" s="4151" t="s">
        <v>1221</v>
      </c>
      <c r="D822" s="4151" t="s">
        <v>5898</v>
      </c>
      <c r="E822" s="4151" t="s">
        <v>19762</v>
      </c>
      <c r="F822" s="4152">
        <v>0</v>
      </c>
      <c r="G822" s="4152">
        <v>7.0000000000000007E-2</v>
      </c>
      <c r="H822" s="4152">
        <f t="shared" si="12"/>
        <v>7.0000000000000007E-2</v>
      </c>
      <c r="I822" s="4152">
        <f t="shared" si="13"/>
        <v>0.14000000000000001</v>
      </c>
      <c r="J822" s="4168">
        <v>44228</v>
      </c>
      <c r="K822" s="4153"/>
      <c r="L822" s="4153"/>
      <c r="M822" s="4637"/>
      <c r="N822" s="4637"/>
      <c r="O822" s="4169"/>
      <c r="P822" s="4169"/>
      <c r="Q822" s="4170"/>
    </row>
    <row r="823" spans="1:17" ht="30" customHeight="1">
      <c r="A823" s="4167">
        <v>103</v>
      </c>
      <c r="B823" s="4151" t="s">
        <v>19707</v>
      </c>
      <c r="C823" s="4151" t="s">
        <v>1221</v>
      </c>
      <c r="D823" s="4151" t="s">
        <v>5083</v>
      </c>
      <c r="E823" s="4151" t="s">
        <v>19762</v>
      </c>
      <c r="F823" s="4152">
        <v>0</v>
      </c>
      <c r="G823" s="4152">
        <v>0.51</v>
      </c>
      <c r="H823" s="4152">
        <f t="shared" si="12"/>
        <v>0.51</v>
      </c>
      <c r="I823" s="4152">
        <f t="shared" si="13"/>
        <v>1.02</v>
      </c>
      <c r="J823" s="4168">
        <v>44228</v>
      </c>
      <c r="K823" s="4153"/>
      <c r="L823" s="4153"/>
      <c r="M823" s="4637"/>
      <c r="N823" s="4637"/>
      <c r="O823" s="4169"/>
      <c r="P823" s="4169"/>
      <c r="Q823" s="4170"/>
    </row>
    <row r="824" spans="1:17" ht="30" customHeight="1">
      <c r="A824" s="4167">
        <v>104</v>
      </c>
      <c r="B824" s="4151" t="s">
        <v>19707</v>
      </c>
      <c r="C824" s="4151" t="s">
        <v>1221</v>
      </c>
      <c r="D824" s="4151" t="s">
        <v>19763</v>
      </c>
      <c r="E824" s="4151" t="s">
        <v>19764</v>
      </c>
      <c r="F824" s="4152">
        <v>0</v>
      </c>
      <c r="G824" s="4152">
        <v>0.21</v>
      </c>
      <c r="H824" s="4152">
        <f t="shared" si="12"/>
        <v>0.21</v>
      </c>
      <c r="I824" s="4152">
        <f t="shared" si="13"/>
        <v>0.42</v>
      </c>
      <c r="J824" s="4168">
        <v>44228</v>
      </c>
      <c r="K824" s="4153"/>
      <c r="L824" s="4153"/>
      <c r="M824" s="4637"/>
      <c r="N824" s="4637"/>
      <c r="O824" s="4169"/>
      <c r="P824" s="4169"/>
      <c r="Q824" s="4170"/>
    </row>
    <row r="825" spans="1:17" ht="30" customHeight="1">
      <c r="A825" s="4167">
        <v>105</v>
      </c>
      <c r="B825" s="4151" t="s">
        <v>19707</v>
      </c>
      <c r="C825" s="4151" t="s">
        <v>1221</v>
      </c>
      <c r="D825" s="4151" t="s">
        <v>15728</v>
      </c>
      <c r="E825" s="4151" t="s">
        <v>19765</v>
      </c>
      <c r="F825" s="4152">
        <v>0</v>
      </c>
      <c r="G825" s="4152">
        <v>0.62</v>
      </c>
      <c r="H825" s="4152">
        <f t="shared" si="12"/>
        <v>0.62</v>
      </c>
      <c r="I825" s="4152">
        <f t="shared" si="13"/>
        <v>1.24</v>
      </c>
      <c r="J825" s="4168">
        <v>44228</v>
      </c>
      <c r="K825" s="4153"/>
      <c r="L825" s="4153"/>
      <c r="M825" s="4637"/>
      <c r="N825" s="4637"/>
      <c r="O825" s="4169"/>
      <c r="P825" s="4169"/>
      <c r="Q825" s="4170"/>
    </row>
    <row r="826" spans="1:17" ht="30" customHeight="1">
      <c r="A826" s="4167">
        <v>106</v>
      </c>
      <c r="B826" s="4151" t="s">
        <v>9023</v>
      </c>
      <c r="C826" s="4151" t="s">
        <v>1221</v>
      </c>
      <c r="D826" s="4151" t="s">
        <v>5883</v>
      </c>
      <c r="E826" s="4151" t="s">
        <v>19766</v>
      </c>
      <c r="F826" s="4152">
        <v>0</v>
      </c>
      <c r="G826" s="4152">
        <v>9.2200000000000006</v>
      </c>
      <c r="H826" s="4152">
        <f t="shared" si="12"/>
        <v>9.2200000000000006</v>
      </c>
      <c r="I826" s="4152">
        <f t="shared" si="13"/>
        <v>18.440000000000001</v>
      </c>
      <c r="J826" s="4168">
        <v>44256</v>
      </c>
      <c r="K826" s="4153"/>
      <c r="L826" s="4153"/>
      <c r="M826" s="4637"/>
      <c r="N826" s="4637"/>
      <c r="O826" s="4169"/>
      <c r="P826" s="4169"/>
      <c r="Q826" s="4170"/>
    </row>
    <row r="827" spans="1:17" ht="30" customHeight="1">
      <c r="A827" s="4167">
        <v>107</v>
      </c>
      <c r="B827" s="4151">
        <v>11</v>
      </c>
      <c r="C827" s="4151" t="s">
        <v>1221</v>
      </c>
      <c r="D827" s="4151" t="s">
        <v>358</v>
      </c>
      <c r="E827" s="4151" t="s">
        <v>5911</v>
      </c>
      <c r="F827" s="4152">
        <v>0</v>
      </c>
      <c r="G827" s="4152">
        <v>0.56999999999999995</v>
      </c>
      <c r="H827" s="4152">
        <f t="shared" si="12"/>
        <v>0.56999999999999995</v>
      </c>
      <c r="I827" s="4152">
        <f t="shared" si="13"/>
        <v>1.1399999999999999</v>
      </c>
      <c r="J827" s="4168">
        <v>44256</v>
      </c>
      <c r="K827" s="4153"/>
      <c r="L827" s="4153"/>
      <c r="M827" s="4637"/>
      <c r="N827" s="4637"/>
      <c r="O827" s="4169"/>
      <c r="P827" s="4169"/>
      <c r="Q827" s="4170"/>
    </row>
    <row r="828" spans="1:17" ht="30" customHeight="1">
      <c r="A828" s="4167">
        <v>108</v>
      </c>
      <c r="B828" s="4151">
        <v>11</v>
      </c>
      <c r="C828" s="4151" t="s">
        <v>1221</v>
      </c>
      <c r="D828" s="4151" t="s">
        <v>5912</v>
      </c>
      <c r="E828" s="4151" t="s">
        <v>10658</v>
      </c>
      <c r="F828" s="4152">
        <v>0</v>
      </c>
      <c r="G828" s="4152">
        <v>0.22</v>
      </c>
      <c r="H828" s="4152">
        <f t="shared" si="12"/>
        <v>0.22</v>
      </c>
      <c r="I828" s="4152">
        <f t="shared" si="13"/>
        <v>0.44</v>
      </c>
      <c r="J828" s="4168">
        <v>44256</v>
      </c>
      <c r="K828" s="4153"/>
      <c r="L828" s="4153"/>
      <c r="M828" s="4637"/>
      <c r="N828" s="4637"/>
      <c r="O828" s="4169"/>
      <c r="P828" s="4169"/>
      <c r="Q828" s="4170"/>
    </row>
    <row r="829" spans="1:17" ht="30" customHeight="1">
      <c r="A829" s="4167">
        <v>109</v>
      </c>
      <c r="B829" s="4151">
        <v>11</v>
      </c>
      <c r="C829" s="4151" t="s">
        <v>1221</v>
      </c>
      <c r="D829" s="4151" t="s">
        <v>652</v>
      </c>
      <c r="E829" s="4151" t="s">
        <v>19767</v>
      </c>
      <c r="F829" s="4152">
        <v>0</v>
      </c>
      <c r="G829" s="4152">
        <v>0.38</v>
      </c>
      <c r="H829" s="4152">
        <f t="shared" si="12"/>
        <v>0.38</v>
      </c>
      <c r="I829" s="4152">
        <f t="shared" si="13"/>
        <v>0.76</v>
      </c>
      <c r="J829" s="4168">
        <v>44256</v>
      </c>
      <c r="K829" s="4153"/>
      <c r="L829" s="4153"/>
      <c r="M829" s="4637"/>
      <c r="N829" s="4637"/>
      <c r="O829" s="4169"/>
      <c r="P829" s="4169"/>
      <c r="Q829" s="4170"/>
    </row>
    <row r="830" spans="1:17" ht="30" customHeight="1">
      <c r="A830" s="4167">
        <v>110</v>
      </c>
      <c r="B830" s="4151">
        <v>11</v>
      </c>
      <c r="C830" s="4151" t="s">
        <v>1221</v>
      </c>
      <c r="D830" s="4151" t="s">
        <v>4983</v>
      </c>
      <c r="E830" s="4151" t="s">
        <v>19768</v>
      </c>
      <c r="F830" s="4152">
        <v>0</v>
      </c>
      <c r="G830" s="4152">
        <v>0.32</v>
      </c>
      <c r="H830" s="4152">
        <f t="shared" si="12"/>
        <v>0.32</v>
      </c>
      <c r="I830" s="4152">
        <f t="shared" si="13"/>
        <v>0.64</v>
      </c>
      <c r="J830" s="4168">
        <v>44256</v>
      </c>
      <c r="K830" s="4153"/>
      <c r="L830" s="4153"/>
      <c r="M830" s="4637"/>
      <c r="N830" s="4637"/>
      <c r="O830" s="4169"/>
      <c r="P830" s="4169"/>
      <c r="Q830" s="4170"/>
    </row>
    <row r="831" spans="1:17" ht="30" customHeight="1">
      <c r="A831" s="4167">
        <v>111</v>
      </c>
      <c r="B831" s="4151">
        <v>11</v>
      </c>
      <c r="C831" s="4151" t="s">
        <v>1221</v>
      </c>
      <c r="D831" s="4151" t="s">
        <v>941</v>
      </c>
      <c r="E831" s="4151" t="s">
        <v>5919</v>
      </c>
      <c r="F831" s="4152">
        <v>0</v>
      </c>
      <c r="G831" s="4152">
        <v>0.23</v>
      </c>
      <c r="H831" s="4152">
        <f t="shared" si="12"/>
        <v>0.23</v>
      </c>
      <c r="I831" s="4152">
        <f t="shared" si="13"/>
        <v>0.46</v>
      </c>
      <c r="J831" s="4168">
        <v>44256</v>
      </c>
      <c r="K831" s="4153"/>
      <c r="L831" s="4153"/>
      <c r="M831" s="4637"/>
      <c r="N831" s="4637"/>
      <c r="O831" s="4169"/>
      <c r="P831" s="4169"/>
      <c r="Q831" s="4170"/>
    </row>
    <row r="832" spans="1:17" ht="30" customHeight="1">
      <c r="A832" s="4167">
        <v>112</v>
      </c>
      <c r="B832" s="4151">
        <v>11</v>
      </c>
      <c r="C832" s="4151" t="s">
        <v>1221</v>
      </c>
      <c r="D832" s="4151" t="s">
        <v>2377</v>
      </c>
      <c r="E832" s="4151" t="s">
        <v>5918</v>
      </c>
      <c r="F832" s="4152">
        <v>0</v>
      </c>
      <c r="G832" s="4152">
        <v>0.1</v>
      </c>
      <c r="H832" s="4152">
        <f t="shared" si="12"/>
        <v>0.1</v>
      </c>
      <c r="I832" s="4152">
        <f t="shared" si="13"/>
        <v>0.2</v>
      </c>
      <c r="J832" s="4168">
        <v>44256</v>
      </c>
      <c r="K832" s="4153"/>
      <c r="L832" s="4153"/>
      <c r="M832" s="4637"/>
      <c r="N832" s="4637"/>
      <c r="O832" s="4169"/>
      <c r="P832" s="4169"/>
      <c r="Q832" s="4170"/>
    </row>
    <row r="833" spans="1:17" ht="30" customHeight="1">
      <c r="A833" s="4167">
        <v>113</v>
      </c>
      <c r="B833" s="4151">
        <v>11</v>
      </c>
      <c r="C833" s="4151" t="s">
        <v>1221</v>
      </c>
      <c r="D833" s="4151" t="s">
        <v>5541</v>
      </c>
      <c r="E833" s="4151" t="s">
        <v>13811</v>
      </c>
      <c r="F833" s="4152">
        <v>0</v>
      </c>
      <c r="G833" s="4152">
        <v>0.21</v>
      </c>
      <c r="H833" s="4152">
        <f t="shared" si="12"/>
        <v>0.21</v>
      </c>
      <c r="I833" s="4152">
        <f t="shared" si="13"/>
        <v>0.42</v>
      </c>
      <c r="J833" s="4168">
        <v>44256</v>
      </c>
      <c r="K833" s="4153"/>
      <c r="L833" s="4153"/>
      <c r="M833" s="4637"/>
      <c r="N833" s="4637"/>
      <c r="O833" s="4169"/>
      <c r="P833" s="4169"/>
      <c r="Q833" s="4170"/>
    </row>
    <row r="834" spans="1:17" ht="30" customHeight="1">
      <c r="A834" s="4167">
        <v>114</v>
      </c>
      <c r="B834" s="4151">
        <v>11</v>
      </c>
      <c r="C834" s="4151" t="s">
        <v>1221</v>
      </c>
      <c r="D834" s="4151" t="s">
        <v>3023</v>
      </c>
      <c r="E834" s="4151" t="s">
        <v>19769</v>
      </c>
      <c r="F834" s="4152">
        <v>0</v>
      </c>
      <c r="G834" s="4152">
        <v>0.15</v>
      </c>
      <c r="H834" s="4152">
        <f t="shared" si="12"/>
        <v>0.15</v>
      </c>
      <c r="I834" s="4152">
        <f t="shared" si="13"/>
        <v>0.3</v>
      </c>
      <c r="J834" s="4168">
        <v>44287</v>
      </c>
      <c r="K834" s="4153"/>
      <c r="L834" s="4153"/>
      <c r="M834" s="4637"/>
      <c r="N834" s="4637"/>
      <c r="O834" s="4169"/>
      <c r="P834" s="4169"/>
      <c r="Q834" s="4170"/>
    </row>
    <row r="835" spans="1:17" ht="30" customHeight="1">
      <c r="A835" s="4167">
        <v>115</v>
      </c>
      <c r="B835" s="4151">
        <v>11</v>
      </c>
      <c r="C835" s="4151" t="s">
        <v>1221</v>
      </c>
      <c r="D835" s="4151" t="s">
        <v>19770</v>
      </c>
      <c r="E835" s="4151" t="s">
        <v>19769</v>
      </c>
      <c r="F835" s="4152">
        <v>0</v>
      </c>
      <c r="G835" s="4152">
        <v>0.04</v>
      </c>
      <c r="H835" s="4152">
        <f t="shared" si="12"/>
        <v>0.04</v>
      </c>
      <c r="I835" s="4152">
        <f t="shared" si="13"/>
        <v>0.08</v>
      </c>
      <c r="J835" s="4168">
        <v>44287</v>
      </c>
      <c r="K835" s="4153"/>
      <c r="L835" s="4153"/>
      <c r="M835" s="4637"/>
      <c r="N835" s="4637"/>
      <c r="O835" s="4169"/>
      <c r="P835" s="4169"/>
      <c r="Q835" s="4170"/>
    </row>
    <row r="836" spans="1:17" ht="30" customHeight="1">
      <c r="A836" s="4167">
        <v>116</v>
      </c>
      <c r="B836" s="4151">
        <v>11</v>
      </c>
      <c r="C836" s="4151" t="s">
        <v>1221</v>
      </c>
      <c r="D836" s="4151" t="s">
        <v>273</v>
      </c>
      <c r="E836" s="4151" t="s">
        <v>19771</v>
      </c>
      <c r="F836" s="4152">
        <v>0</v>
      </c>
      <c r="G836" s="4152">
        <v>5.32</v>
      </c>
      <c r="H836" s="4152">
        <f t="shared" si="12"/>
        <v>5.32</v>
      </c>
      <c r="I836" s="4152">
        <f t="shared" si="13"/>
        <v>10.64</v>
      </c>
      <c r="J836" s="4168">
        <v>44287</v>
      </c>
      <c r="K836" s="4153"/>
      <c r="L836" s="4153"/>
      <c r="M836" s="4637"/>
      <c r="N836" s="4637"/>
      <c r="O836" s="4169"/>
      <c r="P836" s="4169"/>
      <c r="Q836" s="4170"/>
    </row>
    <row r="837" spans="1:17" ht="30" customHeight="1">
      <c r="A837" s="4167">
        <v>117</v>
      </c>
      <c r="B837" s="4151" t="s">
        <v>19772</v>
      </c>
      <c r="C837" s="4151" t="s">
        <v>1221</v>
      </c>
      <c r="D837" s="4151" t="s">
        <v>746</v>
      </c>
      <c r="E837" s="4151" t="s">
        <v>19773</v>
      </c>
      <c r="F837" s="4152">
        <v>0</v>
      </c>
      <c r="G837" s="4152">
        <v>0.21</v>
      </c>
      <c r="H837" s="4152">
        <f t="shared" si="12"/>
        <v>0.21</v>
      </c>
      <c r="I837" s="4152">
        <f t="shared" si="13"/>
        <v>0.42</v>
      </c>
      <c r="J837" s="4168">
        <v>44287</v>
      </c>
      <c r="K837" s="4153"/>
      <c r="L837" s="4153"/>
      <c r="M837" s="4637"/>
      <c r="N837" s="4637"/>
      <c r="O837" s="4169"/>
      <c r="P837" s="4169"/>
      <c r="Q837" s="4170"/>
    </row>
    <row r="838" spans="1:17" ht="30" customHeight="1">
      <c r="A838" s="4167">
        <v>118</v>
      </c>
      <c r="B838" s="4151" t="s">
        <v>19772</v>
      </c>
      <c r="C838" s="4151" t="s">
        <v>1221</v>
      </c>
      <c r="D838" s="4151" t="s">
        <v>4173</v>
      </c>
      <c r="E838" s="4151" t="s">
        <v>19774</v>
      </c>
      <c r="F838" s="4152">
        <v>0</v>
      </c>
      <c r="G838" s="4152">
        <v>0.42</v>
      </c>
      <c r="H838" s="4152">
        <f t="shared" si="12"/>
        <v>0.42</v>
      </c>
      <c r="I838" s="4152">
        <f t="shared" si="13"/>
        <v>0.84</v>
      </c>
      <c r="J838" s="4168">
        <v>44287</v>
      </c>
      <c r="K838" s="4153"/>
      <c r="L838" s="4153"/>
      <c r="M838" s="4637"/>
      <c r="N838" s="4637"/>
      <c r="O838" s="4169"/>
      <c r="P838" s="4169"/>
      <c r="Q838" s="4170"/>
    </row>
    <row r="839" spans="1:17" ht="30" customHeight="1">
      <c r="A839" s="4167">
        <v>119</v>
      </c>
      <c r="B839" s="4151" t="s">
        <v>19772</v>
      </c>
      <c r="C839" s="4151" t="s">
        <v>1221</v>
      </c>
      <c r="D839" s="4151" t="s">
        <v>1087</v>
      </c>
      <c r="E839" s="4151" t="s">
        <v>19775</v>
      </c>
      <c r="F839" s="4152">
        <v>0</v>
      </c>
      <c r="G839" s="4152">
        <v>0.37</v>
      </c>
      <c r="H839" s="4152">
        <f t="shared" si="12"/>
        <v>0.37</v>
      </c>
      <c r="I839" s="4152">
        <f t="shared" si="13"/>
        <v>0.74</v>
      </c>
      <c r="J839" s="4168">
        <v>44287</v>
      </c>
      <c r="K839" s="4153"/>
      <c r="L839" s="4153"/>
      <c r="M839" s="4637"/>
      <c r="N839" s="4637"/>
      <c r="O839" s="4169"/>
      <c r="P839" s="4169"/>
      <c r="Q839" s="4170"/>
    </row>
    <row r="840" spans="1:17" ht="30" customHeight="1">
      <c r="A840" s="4167">
        <v>120</v>
      </c>
      <c r="B840" s="4151">
        <v>11</v>
      </c>
      <c r="C840" s="4151" t="s">
        <v>1221</v>
      </c>
      <c r="D840" s="4151" t="s">
        <v>1156</v>
      </c>
      <c r="E840" s="4151" t="s">
        <v>5925</v>
      </c>
      <c r="F840" s="4152">
        <v>0</v>
      </c>
      <c r="G840" s="4152">
        <v>0.64</v>
      </c>
      <c r="H840" s="4152">
        <f t="shared" si="12"/>
        <v>0.64</v>
      </c>
      <c r="I840" s="4152">
        <f t="shared" si="13"/>
        <v>1.28</v>
      </c>
      <c r="J840" s="4168">
        <v>44287</v>
      </c>
      <c r="K840" s="4153"/>
      <c r="L840" s="4153"/>
      <c r="M840" s="4637"/>
      <c r="N840" s="4637"/>
      <c r="O840" s="4169"/>
      <c r="P840" s="4169"/>
      <c r="Q840" s="4170"/>
    </row>
    <row r="841" spans="1:17" ht="30" customHeight="1">
      <c r="A841" s="4167">
        <v>121</v>
      </c>
      <c r="B841" s="4151">
        <v>11</v>
      </c>
      <c r="C841" s="4151" t="s">
        <v>1221</v>
      </c>
      <c r="D841" s="4151" t="s">
        <v>3281</v>
      </c>
      <c r="E841" s="4151" t="s">
        <v>19776</v>
      </c>
      <c r="F841" s="4152">
        <v>0</v>
      </c>
      <c r="G841" s="4152">
        <v>0.35</v>
      </c>
      <c r="H841" s="4152">
        <f t="shared" si="12"/>
        <v>0.35</v>
      </c>
      <c r="I841" s="4152">
        <f t="shared" si="13"/>
        <v>0.7</v>
      </c>
      <c r="J841" s="4168">
        <v>44287</v>
      </c>
      <c r="K841" s="4153"/>
      <c r="L841" s="4153"/>
      <c r="M841" s="4637"/>
      <c r="N841" s="4637"/>
      <c r="O841" s="4169"/>
      <c r="P841" s="4169"/>
      <c r="Q841" s="4170"/>
    </row>
    <row r="842" spans="1:17" ht="30" customHeight="1">
      <c r="A842" s="4167">
        <v>122</v>
      </c>
      <c r="B842" s="4151">
        <v>11</v>
      </c>
      <c r="C842" s="4151" t="s">
        <v>1221</v>
      </c>
      <c r="D842" s="4151" t="s">
        <v>5830</v>
      </c>
      <c r="E842" s="4151" t="s">
        <v>19777</v>
      </c>
      <c r="F842" s="4152">
        <v>0</v>
      </c>
      <c r="G842" s="4152">
        <v>0.46</v>
      </c>
      <c r="H842" s="4152">
        <f t="shared" si="12"/>
        <v>0.46</v>
      </c>
      <c r="I842" s="4152">
        <f t="shared" si="13"/>
        <v>0.92</v>
      </c>
      <c r="J842" s="4168">
        <v>44287</v>
      </c>
      <c r="K842" s="4153"/>
      <c r="L842" s="4153"/>
      <c r="M842" s="4637"/>
      <c r="N842" s="4637"/>
      <c r="O842" s="4169"/>
      <c r="P842" s="4169"/>
      <c r="Q842" s="4170"/>
    </row>
    <row r="843" spans="1:17" ht="30" customHeight="1">
      <c r="A843" s="4167">
        <v>123</v>
      </c>
      <c r="B843" s="4151">
        <v>11</v>
      </c>
      <c r="C843" s="4151" t="s">
        <v>1221</v>
      </c>
      <c r="D843" s="4151" t="s">
        <v>1222</v>
      </c>
      <c r="E843" s="4151" t="s">
        <v>5921</v>
      </c>
      <c r="F843" s="4152">
        <v>0</v>
      </c>
      <c r="G843" s="4152">
        <v>0.15</v>
      </c>
      <c r="H843" s="4152">
        <f t="shared" si="12"/>
        <v>0.15</v>
      </c>
      <c r="I843" s="4152">
        <f t="shared" si="13"/>
        <v>0.3</v>
      </c>
      <c r="J843" s="4168">
        <v>44287</v>
      </c>
      <c r="K843" s="4153"/>
      <c r="L843" s="4153"/>
      <c r="M843" s="4637"/>
      <c r="N843" s="4637"/>
      <c r="O843" s="4169"/>
      <c r="P843" s="4169"/>
      <c r="Q843" s="4170"/>
    </row>
    <row r="844" spans="1:17" ht="30" customHeight="1">
      <c r="A844" s="4167">
        <v>124</v>
      </c>
      <c r="B844" s="4151">
        <v>12</v>
      </c>
      <c r="C844" s="4151" t="s">
        <v>1221</v>
      </c>
      <c r="D844" s="4151" t="s">
        <v>651</v>
      </c>
      <c r="E844" s="4151" t="s">
        <v>19778</v>
      </c>
      <c r="F844" s="4152">
        <v>0</v>
      </c>
      <c r="G844" s="4152">
        <v>0.2</v>
      </c>
      <c r="H844" s="4152">
        <f t="shared" si="12"/>
        <v>0.2</v>
      </c>
      <c r="I844" s="4152">
        <f t="shared" si="13"/>
        <v>0.4</v>
      </c>
      <c r="J844" s="4168">
        <v>44317</v>
      </c>
      <c r="K844" s="4153"/>
      <c r="L844" s="4153"/>
      <c r="M844" s="4637"/>
      <c r="N844" s="4637"/>
      <c r="O844" s="4169"/>
      <c r="P844" s="4169"/>
      <c r="Q844" s="4170"/>
    </row>
    <row r="845" spans="1:17" ht="30" customHeight="1">
      <c r="A845" s="4167">
        <v>125</v>
      </c>
      <c r="B845" s="4151">
        <v>12</v>
      </c>
      <c r="C845" s="4151" t="s">
        <v>1221</v>
      </c>
      <c r="D845" s="4151" t="s">
        <v>5818</v>
      </c>
      <c r="E845" s="4151" t="s">
        <v>19779</v>
      </c>
      <c r="F845" s="4152">
        <v>0</v>
      </c>
      <c r="G845" s="4152">
        <v>0.39</v>
      </c>
      <c r="H845" s="4152">
        <f t="shared" si="12"/>
        <v>0.39</v>
      </c>
      <c r="I845" s="4152">
        <f t="shared" si="13"/>
        <v>0.78</v>
      </c>
      <c r="J845" s="4168">
        <v>44317</v>
      </c>
      <c r="K845" s="4153"/>
      <c r="L845" s="4153"/>
      <c r="M845" s="4637"/>
      <c r="N845" s="4637"/>
      <c r="O845" s="4169"/>
      <c r="P845" s="4169"/>
      <c r="Q845" s="4170"/>
    </row>
    <row r="846" spans="1:17" ht="30" customHeight="1">
      <c r="A846" s="4167">
        <v>126</v>
      </c>
      <c r="B846" s="4151">
        <v>12</v>
      </c>
      <c r="C846" s="4151" t="s">
        <v>1221</v>
      </c>
      <c r="D846" s="4151" t="s">
        <v>3700</v>
      </c>
      <c r="E846" s="4151" t="s">
        <v>19780</v>
      </c>
      <c r="F846" s="4152">
        <v>0</v>
      </c>
      <c r="G846" s="4152">
        <v>0.31</v>
      </c>
      <c r="H846" s="4152">
        <f t="shared" si="12"/>
        <v>0.31</v>
      </c>
      <c r="I846" s="4152">
        <f t="shared" si="13"/>
        <v>0.62</v>
      </c>
      <c r="J846" s="4168">
        <v>44317</v>
      </c>
      <c r="K846" s="4153"/>
      <c r="L846" s="4153"/>
      <c r="M846" s="4637"/>
      <c r="N846" s="4637"/>
      <c r="O846" s="4169"/>
      <c r="P846" s="4169"/>
      <c r="Q846" s="4170"/>
    </row>
    <row r="847" spans="1:17" ht="30" customHeight="1">
      <c r="A847" s="4167">
        <v>127</v>
      </c>
      <c r="B847" s="4151">
        <v>12</v>
      </c>
      <c r="C847" s="4151" t="s">
        <v>1221</v>
      </c>
      <c r="D847" s="4151" t="s">
        <v>283</v>
      </c>
      <c r="E847" s="4151" t="s">
        <v>19781</v>
      </c>
      <c r="F847" s="4152">
        <v>0</v>
      </c>
      <c r="G847" s="4152">
        <v>0.96</v>
      </c>
      <c r="H847" s="4152">
        <f t="shared" si="12"/>
        <v>0.96</v>
      </c>
      <c r="I847" s="4152">
        <f t="shared" si="13"/>
        <v>1.92</v>
      </c>
      <c r="J847" s="4168">
        <v>44317</v>
      </c>
      <c r="K847" s="4153"/>
      <c r="L847" s="4153"/>
      <c r="M847" s="4637"/>
      <c r="N847" s="4637"/>
      <c r="O847" s="4169"/>
      <c r="P847" s="4169"/>
      <c r="Q847" s="4170"/>
    </row>
    <row r="848" spans="1:17" ht="30" customHeight="1">
      <c r="A848" s="4167">
        <v>128</v>
      </c>
      <c r="B848" s="4151">
        <v>12</v>
      </c>
      <c r="C848" s="4151" t="s">
        <v>1221</v>
      </c>
      <c r="D848" s="4151" t="s">
        <v>281</v>
      </c>
      <c r="E848" s="4151" t="s">
        <v>19782</v>
      </c>
      <c r="F848" s="4152">
        <v>0</v>
      </c>
      <c r="G848" s="4152">
        <v>0.17</v>
      </c>
      <c r="H848" s="4152">
        <f t="shared" si="12"/>
        <v>0.17</v>
      </c>
      <c r="I848" s="4152">
        <f t="shared" si="13"/>
        <v>0.34</v>
      </c>
      <c r="J848" s="4168">
        <v>44317</v>
      </c>
      <c r="K848" s="4153"/>
      <c r="L848" s="4153"/>
      <c r="M848" s="4637"/>
      <c r="N848" s="4637"/>
      <c r="O848" s="4169"/>
      <c r="P848" s="4169"/>
      <c r="Q848" s="4170"/>
    </row>
    <row r="849" spans="1:20" ht="30" customHeight="1">
      <c r="A849" s="4167">
        <v>129</v>
      </c>
      <c r="B849" s="4151">
        <v>12</v>
      </c>
      <c r="C849" s="4151" t="s">
        <v>1221</v>
      </c>
      <c r="D849" s="4151" t="s">
        <v>229</v>
      </c>
      <c r="E849" s="4151" t="s">
        <v>19783</v>
      </c>
      <c r="F849" s="4152">
        <v>0</v>
      </c>
      <c r="G849" s="4152">
        <v>0.15</v>
      </c>
      <c r="H849" s="4152">
        <f t="shared" ref="H849:H864" si="14">G849-F849</f>
        <v>0.15</v>
      </c>
      <c r="I849" s="4152">
        <f t="shared" ref="I849:I864" si="15">H849*2</f>
        <v>0.3</v>
      </c>
      <c r="J849" s="4168">
        <v>44317</v>
      </c>
      <c r="K849" s="4153"/>
      <c r="L849" s="4153"/>
      <c r="M849" s="4637"/>
      <c r="N849" s="4637"/>
      <c r="O849" s="4169"/>
      <c r="P849" s="4169"/>
      <c r="Q849" s="4170"/>
    </row>
    <row r="850" spans="1:20" ht="30" customHeight="1">
      <c r="A850" s="4167">
        <v>130</v>
      </c>
      <c r="B850" s="4151">
        <v>12</v>
      </c>
      <c r="C850" s="4151" t="s">
        <v>1221</v>
      </c>
      <c r="D850" s="4151" t="s">
        <v>653</v>
      </c>
      <c r="E850" s="4151" t="s">
        <v>19784</v>
      </c>
      <c r="F850" s="4152">
        <v>0</v>
      </c>
      <c r="G850" s="4152">
        <v>0.06</v>
      </c>
      <c r="H850" s="4152">
        <f t="shared" si="14"/>
        <v>0.06</v>
      </c>
      <c r="I850" s="4152">
        <f t="shared" si="15"/>
        <v>0.12</v>
      </c>
      <c r="J850" s="4168">
        <v>44317</v>
      </c>
      <c r="K850" s="4153"/>
      <c r="L850" s="4153"/>
      <c r="M850" s="4637"/>
      <c r="N850" s="4637"/>
      <c r="O850" s="4169"/>
      <c r="P850" s="4169"/>
      <c r="Q850" s="4170"/>
    </row>
    <row r="851" spans="1:20" ht="30" customHeight="1">
      <c r="A851" s="4167">
        <v>131</v>
      </c>
      <c r="B851" s="4151">
        <v>12</v>
      </c>
      <c r="C851" s="4151" t="s">
        <v>1221</v>
      </c>
      <c r="D851" s="4151" t="s">
        <v>3203</v>
      </c>
      <c r="E851" s="4151" t="s">
        <v>19785</v>
      </c>
      <c r="F851" s="4152">
        <v>0</v>
      </c>
      <c r="G851" s="4152">
        <v>1.1299999999999999</v>
      </c>
      <c r="H851" s="4152">
        <f t="shared" si="14"/>
        <v>1.1299999999999999</v>
      </c>
      <c r="I851" s="4152">
        <f t="shared" si="15"/>
        <v>2.2599999999999998</v>
      </c>
      <c r="J851" s="4168">
        <v>44317</v>
      </c>
      <c r="K851" s="4153"/>
      <c r="L851" s="4153"/>
      <c r="M851" s="4637"/>
      <c r="N851" s="4637"/>
      <c r="O851" s="4169"/>
      <c r="P851" s="4169"/>
      <c r="Q851" s="4170"/>
    </row>
    <row r="852" spans="1:20" ht="30" customHeight="1">
      <c r="A852" s="4167">
        <v>132</v>
      </c>
      <c r="B852" s="4151">
        <v>12</v>
      </c>
      <c r="C852" s="4151" t="s">
        <v>1221</v>
      </c>
      <c r="D852" s="4151" t="s">
        <v>800</v>
      </c>
      <c r="E852" s="4151" t="s">
        <v>19786</v>
      </c>
      <c r="F852" s="4152">
        <v>0</v>
      </c>
      <c r="G852" s="4152">
        <v>0.08</v>
      </c>
      <c r="H852" s="4152">
        <f t="shared" si="14"/>
        <v>0.08</v>
      </c>
      <c r="I852" s="4152">
        <f t="shared" si="15"/>
        <v>0.16</v>
      </c>
      <c r="J852" s="4168">
        <v>44317</v>
      </c>
      <c r="K852" s="4153"/>
      <c r="L852" s="4153"/>
      <c r="M852" s="4637"/>
      <c r="N852" s="4637"/>
      <c r="O852" s="4169"/>
      <c r="P852" s="4169"/>
      <c r="Q852" s="4170"/>
    </row>
    <row r="853" spans="1:20" ht="30" customHeight="1">
      <c r="A853" s="4167">
        <v>133</v>
      </c>
      <c r="B853" s="4151">
        <v>12</v>
      </c>
      <c r="C853" s="4151" t="s">
        <v>1221</v>
      </c>
      <c r="D853" s="4151" t="s">
        <v>2665</v>
      </c>
      <c r="E853" s="4151" t="s">
        <v>12656</v>
      </c>
      <c r="F853" s="4152">
        <v>0</v>
      </c>
      <c r="G853" s="4152">
        <v>0.76</v>
      </c>
      <c r="H853" s="4152">
        <f t="shared" si="14"/>
        <v>0.76</v>
      </c>
      <c r="I853" s="4152">
        <f t="shared" si="15"/>
        <v>1.52</v>
      </c>
      <c r="J853" s="4168">
        <v>44317</v>
      </c>
      <c r="K853" s="4153"/>
      <c r="L853" s="4153"/>
      <c r="M853" s="4637"/>
      <c r="N853" s="4637"/>
      <c r="O853" s="4169"/>
      <c r="P853" s="4169"/>
      <c r="Q853" s="4170"/>
    </row>
    <row r="854" spans="1:20" ht="30" customHeight="1">
      <c r="A854" s="4167">
        <v>134</v>
      </c>
      <c r="B854" s="4151">
        <v>12</v>
      </c>
      <c r="C854" s="4151" t="s">
        <v>1221</v>
      </c>
      <c r="D854" s="4151" t="s">
        <v>5810</v>
      </c>
      <c r="E854" s="4151" t="s">
        <v>19787</v>
      </c>
      <c r="F854" s="4152">
        <v>0</v>
      </c>
      <c r="G854" s="4152">
        <v>1.03</v>
      </c>
      <c r="H854" s="4152">
        <f t="shared" si="14"/>
        <v>1.03</v>
      </c>
      <c r="I854" s="4152">
        <f t="shared" si="15"/>
        <v>2.06</v>
      </c>
      <c r="J854" s="4168">
        <v>44317</v>
      </c>
      <c r="K854" s="4153"/>
      <c r="L854" s="4153"/>
      <c r="M854" s="4637"/>
      <c r="N854" s="4637"/>
      <c r="O854" s="4169"/>
      <c r="P854" s="4169"/>
      <c r="Q854" s="4170"/>
    </row>
    <row r="855" spans="1:20" ht="30" customHeight="1">
      <c r="A855" s="4167">
        <v>135</v>
      </c>
      <c r="B855" s="4151">
        <v>12</v>
      </c>
      <c r="C855" s="4151" t="s">
        <v>1221</v>
      </c>
      <c r="D855" s="4151" t="s">
        <v>19788</v>
      </c>
      <c r="E855" s="4151" t="s">
        <v>19787</v>
      </c>
      <c r="F855" s="4152">
        <v>0</v>
      </c>
      <c r="G855" s="4152">
        <v>0.09</v>
      </c>
      <c r="H855" s="4152">
        <f t="shared" si="14"/>
        <v>0.09</v>
      </c>
      <c r="I855" s="4152">
        <f t="shared" si="15"/>
        <v>0.18</v>
      </c>
      <c r="J855" s="4168">
        <v>44317</v>
      </c>
      <c r="K855" s="4153"/>
      <c r="L855" s="4153"/>
      <c r="M855" s="4637"/>
      <c r="N855" s="4637"/>
      <c r="O855" s="4169"/>
      <c r="P855" s="4169"/>
      <c r="Q855" s="4170"/>
    </row>
    <row r="856" spans="1:20" ht="30" customHeight="1">
      <c r="A856" s="4167">
        <v>136</v>
      </c>
      <c r="B856" s="4151">
        <v>12</v>
      </c>
      <c r="C856" s="4151" t="s">
        <v>1221</v>
      </c>
      <c r="D856" s="4151" t="s">
        <v>3896</v>
      </c>
      <c r="E856" s="4151" t="s">
        <v>19789</v>
      </c>
      <c r="F856" s="4152">
        <v>0</v>
      </c>
      <c r="G856" s="4152">
        <v>0.11</v>
      </c>
      <c r="H856" s="4152">
        <f t="shared" si="14"/>
        <v>0.11</v>
      </c>
      <c r="I856" s="4152">
        <f t="shared" si="15"/>
        <v>0.22</v>
      </c>
      <c r="J856" s="4168">
        <v>44317</v>
      </c>
      <c r="K856" s="4153"/>
      <c r="L856" s="4153"/>
      <c r="M856" s="4637"/>
      <c r="N856" s="4637"/>
      <c r="O856" s="4169"/>
      <c r="P856" s="4169"/>
      <c r="Q856" s="4170"/>
    </row>
    <row r="857" spans="1:20" ht="30" customHeight="1">
      <c r="A857" s="4167">
        <v>137</v>
      </c>
      <c r="B857" s="4151" t="s">
        <v>19772</v>
      </c>
      <c r="C857" s="4151" t="s">
        <v>1221</v>
      </c>
      <c r="D857" s="4151" t="s">
        <v>153</v>
      </c>
      <c r="E857" s="4151" t="s">
        <v>804</v>
      </c>
      <c r="F857" s="4152">
        <v>0</v>
      </c>
      <c r="G857" s="4152">
        <v>0.62</v>
      </c>
      <c r="H857" s="4152">
        <f t="shared" si="14"/>
        <v>0.62</v>
      </c>
      <c r="I857" s="4152">
        <f t="shared" si="15"/>
        <v>1.24</v>
      </c>
      <c r="J857" s="4168">
        <v>44348</v>
      </c>
      <c r="K857" s="4153"/>
      <c r="L857" s="4153"/>
      <c r="M857" s="4637"/>
      <c r="N857" s="4637"/>
      <c r="O857" s="4169"/>
      <c r="P857" s="4169"/>
      <c r="Q857" s="4170"/>
    </row>
    <row r="858" spans="1:20" ht="30" customHeight="1">
      <c r="A858" s="4167">
        <v>138</v>
      </c>
      <c r="B858" s="4151" t="s">
        <v>19772</v>
      </c>
      <c r="C858" s="4151" t="s">
        <v>1221</v>
      </c>
      <c r="D858" s="4151" t="s">
        <v>19790</v>
      </c>
      <c r="E858" s="4151" t="s">
        <v>19791</v>
      </c>
      <c r="F858" s="4152">
        <v>0</v>
      </c>
      <c r="G858" s="4152">
        <v>0.09</v>
      </c>
      <c r="H858" s="4152">
        <f t="shared" si="14"/>
        <v>0.09</v>
      </c>
      <c r="I858" s="4152">
        <f t="shared" si="15"/>
        <v>0.18</v>
      </c>
      <c r="J858" s="4168">
        <v>44348</v>
      </c>
      <c r="K858" s="4153"/>
      <c r="L858" s="4153"/>
      <c r="M858" s="4637"/>
      <c r="N858" s="4637"/>
      <c r="O858" s="4169"/>
      <c r="P858" s="4169"/>
      <c r="Q858" s="4170"/>
    </row>
    <row r="859" spans="1:20" s="2440" customFormat="1" ht="30" customHeight="1">
      <c r="A859" s="4167">
        <v>139</v>
      </c>
      <c r="B859" s="4151" t="s">
        <v>19772</v>
      </c>
      <c r="C859" s="4151" t="s">
        <v>1221</v>
      </c>
      <c r="D859" s="4151" t="s">
        <v>540</v>
      </c>
      <c r="E859" s="4151" t="s">
        <v>19792</v>
      </c>
      <c r="F859" s="4152">
        <v>0</v>
      </c>
      <c r="G859" s="4152">
        <v>0.23</v>
      </c>
      <c r="H859" s="4152">
        <f t="shared" si="14"/>
        <v>0.23</v>
      </c>
      <c r="I859" s="4152">
        <f t="shared" si="15"/>
        <v>0.46</v>
      </c>
      <c r="J859" s="4168">
        <v>44348</v>
      </c>
      <c r="K859" s="4153"/>
      <c r="L859" s="4153"/>
      <c r="M859" s="4637"/>
      <c r="N859" s="4637"/>
      <c r="O859" s="4169"/>
      <c r="P859" s="4169"/>
      <c r="Q859" s="4170"/>
      <c r="R859" s="680"/>
      <c r="S859" s="1289"/>
      <c r="T859" s="358"/>
    </row>
    <row r="860" spans="1:20" ht="30" customHeight="1">
      <c r="A860" s="4167">
        <v>140</v>
      </c>
      <c r="B860" s="4151" t="s">
        <v>19772</v>
      </c>
      <c r="C860" s="4151" t="s">
        <v>1221</v>
      </c>
      <c r="D860" s="4151" t="s">
        <v>709</v>
      </c>
      <c r="E860" s="4151" t="s">
        <v>11389</v>
      </c>
      <c r="F860" s="4152">
        <v>0</v>
      </c>
      <c r="G860" s="4152">
        <v>0.54</v>
      </c>
      <c r="H860" s="4152">
        <f t="shared" si="14"/>
        <v>0.54</v>
      </c>
      <c r="I860" s="4152">
        <f t="shared" si="15"/>
        <v>1.08</v>
      </c>
      <c r="J860" s="4168">
        <v>44348</v>
      </c>
      <c r="K860" s="4153"/>
      <c r="L860" s="4153"/>
      <c r="M860" s="4637"/>
      <c r="N860" s="4637"/>
      <c r="O860" s="4169"/>
      <c r="P860" s="4169"/>
      <c r="Q860" s="4170"/>
    </row>
    <row r="861" spans="1:20" ht="30" customHeight="1">
      <c r="A861" s="4167">
        <v>141</v>
      </c>
      <c r="B861" s="4151" t="s">
        <v>19772</v>
      </c>
      <c r="C861" s="4151" t="s">
        <v>1221</v>
      </c>
      <c r="D861" s="4151" t="s">
        <v>300</v>
      </c>
      <c r="E861" s="4151" t="s">
        <v>19793</v>
      </c>
      <c r="F861" s="4152">
        <v>0</v>
      </c>
      <c r="G861" s="4152">
        <v>0.35</v>
      </c>
      <c r="H861" s="4152">
        <f t="shared" si="14"/>
        <v>0.35</v>
      </c>
      <c r="I861" s="4152">
        <f t="shared" si="15"/>
        <v>0.7</v>
      </c>
      <c r="J861" s="4168">
        <v>44348</v>
      </c>
      <c r="K861" s="4153"/>
      <c r="L861" s="4153"/>
      <c r="M861" s="4637"/>
      <c r="N861" s="4637"/>
      <c r="O861" s="4169"/>
      <c r="P861" s="4169"/>
      <c r="Q861" s="4170"/>
    </row>
    <row r="862" spans="1:20" ht="30" customHeight="1">
      <c r="A862" s="4167">
        <v>142</v>
      </c>
      <c r="B862" s="4151" t="s">
        <v>19772</v>
      </c>
      <c r="C862" s="4151" t="s">
        <v>1221</v>
      </c>
      <c r="D862" s="4151" t="s">
        <v>641</v>
      </c>
      <c r="E862" s="4151" t="s">
        <v>19794</v>
      </c>
      <c r="F862" s="4152">
        <v>0</v>
      </c>
      <c r="G862" s="4152">
        <v>7.0000000000000007E-2</v>
      </c>
      <c r="H862" s="4152">
        <f t="shared" si="14"/>
        <v>7.0000000000000007E-2</v>
      </c>
      <c r="I862" s="4152">
        <f t="shared" si="15"/>
        <v>0.14000000000000001</v>
      </c>
      <c r="J862" s="4168">
        <v>44348</v>
      </c>
      <c r="K862" s="4153"/>
      <c r="L862" s="4153"/>
      <c r="M862" s="4637"/>
      <c r="N862" s="4637"/>
      <c r="O862" s="4169"/>
      <c r="P862" s="4169"/>
      <c r="Q862" s="4170"/>
    </row>
    <row r="863" spans="1:20" ht="30" customHeight="1">
      <c r="A863" s="4167">
        <v>143</v>
      </c>
      <c r="B863" s="4151" t="s">
        <v>19772</v>
      </c>
      <c r="C863" s="4151" t="s">
        <v>1221</v>
      </c>
      <c r="D863" s="4151" t="s">
        <v>156</v>
      </c>
      <c r="E863" s="4151" t="s">
        <v>19795</v>
      </c>
      <c r="F863" s="4152">
        <v>0</v>
      </c>
      <c r="G863" s="4152">
        <v>0.15</v>
      </c>
      <c r="H863" s="4152">
        <f t="shared" si="14"/>
        <v>0.15</v>
      </c>
      <c r="I863" s="4152">
        <f t="shared" si="15"/>
        <v>0.3</v>
      </c>
      <c r="J863" s="4168">
        <v>44348</v>
      </c>
      <c r="K863" s="4153"/>
      <c r="L863" s="4153"/>
      <c r="M863" s="4637"/>
      <c r="N863" s="4637"/>
      <c r="O863" s="4169"/>
      <c r="P863" s="4169"/>
      <c r="Q863" s="4170"/>
    </row>
    <row r="864" spans="1:20" ht="30" customHeight="1">
      <c r="A864" s="4167">
        <v>144</v>
      </c>
      <c r="B864" s="4151" t="s">
        <v>19772</v>
      </c>
      <c r="C864" s="4151" t="s">
        <v>1221</v>
      </c>
      <c r="D864" s="4151" t="s">
        <v>157</v>
      </c>
      <c r="E864" s="4151" t="s">
        <v>19796</v>
      </c>
      <c r="F864" s="4152">
        <v>0</v>
      </c>
      <c r="G864" s="4152">
        <v>7.0000000000000007E-2</v>
      </c>
      <c r="H864" s="4152">
        <f t="shared" si="14"/>
        <v>7.0000000000000007E-2</v>
      </c>
      <c r="I864" s="4152">
        <f t="shared" si="15"/>
        <v>0.14000000000000001</v>
      </c>
      <c r="J864" s="4168">
        <v>44348</v>
      </c>
      <c r="K864" s="4153"/>
      <c r="L864" s="4153"/>
      <c r="M864" s="4637"/>
      <c r="N864" s="4637"/>
      <c r="O864" s="4169"/>
      <c r="P864" s="4169"/>
      <c r="Q864" s="4170"/>
    </row>
    <row r="865" spans="1:17" ht="30" customHeight="1" thickBot="1">
      <c r="A865" s="4171"/>
      <c r="B865" s="4172"/>
      <c r="C865" s="4172"/>
      <c r="D865" s="4172"/>
      <c r="E865" s="4172"/>
      <c r="F865" s="4173"/>
      <c r="G865" s="4174" t="s">
        <v>19797</v>
      </c>
      <c r="H865" s="4174">
        <f>SUM(H721:H864)</f>
        <v>118.02999999999999</v>
      </c>
      <c r="I865" s="4174">
        <f>SUM(I721:I864)</f>
        <v>236.05999999999997</v>
      </c>
      <c r="J865" s="4175"/>
      <c r="K865" s="4176"/>
      <c r="L865" s="4176"/>
      <c r="M865" s="4177"/>
      <c r="N865" s="4177"/>
      <c r="O865" s="4177"/>
      <c r="P865" s="4177"/>
      <c r="Q865" s="4178"/>
    </row>
    <row r="866" spans="1:17">
      <c r="K866" s="4179"/>
      <c r="L866" s="4180"/>
      <c r="M866" s="4180"/>
      <c r="N866" s="4180"/>
      <c r="O866" s="4180"/>
      <c r="P866" s="4180"/>
      <c r="Q866" s="4181"/>
    </row>
    <row r="867" spans="1:17" ht="90">
      <c r="B867" s="5389" t="s">
        <v>12005</v>
      </c>
      <c r="C867" s="5390"/>
      <c r="D867" s="5390"/>
      <c r="E867" s="5391"/>
      <c r="F867" s="3420"/>
      <c r="G867" s="3420"/>
      <c r="H867" s="2627" t="s">
        <v>19798</v>
      </c>
      <c r="I867" s="2627" t="s">
        <v>19799</v>
      </c>
      <c r="J867" s="3470" t="s">
        <v>19800</v>
      </c>
      <c r="K867" s="4182"/>
      <c r="L867" s="4183"/>
      <c r="M867" s="4183"/>
      <c r="N867" s="4183"/>
      <c r="O867" s="4183"/>
      <c r="P867" s="4183"/>
      <c r="Q867" s="4183"/>
    </row>
    <row r="869" spans="1:17" ht="15.75" thickBot="1"/>
    <row r="870" spans="1:17">
      <c r="A870" s="4159"/>
      <c r="B870" s="5385"/>
      <c r="C870" s="5385"/>
      <c r="D870" s="5385"/>
      <c r="E870" s="5385"/>
      <c r="F870" s="5385"/>
      <c r="G870" s="5385"/>
      <c r="H870" s="5385"/>
      <c r="I870" s="5385"/>
      <c r="J870" s="5385"/>
      <c r="K870" s="5385"/>
      <c r="L870" s="5385"/>
      <c r="M870" s="5385"/>
      <c r="N870" s="5385"/>
      <c r="O870" s="5385"/>
      <c r="P870" s="5385"/>
      <c r="Q870" s="5386"/>
    </row>
    <row r="871" spans="1:17" ht="15.75">
      <c r="A871" s="4160"/>
      <c r="B871" s="5387" t="s">
        <v>19807</v>
      </c>
      <c r="C871" s="5387"/>
      <c r="D871" s="5387"/>
      <c r="E871" s="5387"/>
      <c r="F871" s="5387"/>
      <c r="G871" s="5387"/>
      <c r="H871" s="5387"/>
      <c r="I871" s="5387"/>
      <c r="J871" s="5387"/>
      <c r="K871" s="5387"/>
      <c r="L871" s="5387"/>
      <c r="M871" s="5387"/>
      <c r="N871" s="5387"/>
      <c r="O871" s="5387"/>
      <c r="P871" s="5387"/>
      <c r="Q871" s="5388"/>
    </row>
    <row r="872" spans="1:17" ht="90">
      <c r="A872" s="4161" t="s">
        <v>16631</v>
      </c>
      <c r="B872" s="4162" t="s">
        <v>16567</v>
      </c>
      <c r="C872" s="4162" t="s">
        <v>7</v>
      </c>
      <c r="D872" s="4162" t="s">
        <v>1</v>
      </c>
      <c r="E872" s="4162" t="s">
        <v>2</v>
      </c>
      <c r="F872" s="4163" t="s">
        <v>3</v>
      </c>
      <c r="G872" s="4163" t="s">
        <v>6</v>
      </c>
      <c r="H872" s="4162" t="s">
        <v>14268</v>
      </c>
      <c r="I872" s="4162" t="s">
        <v>14269</v>
      </c>
      <c r="J872" s="4164" t="s">
        <v>14</v>
      </c>
      <c r="K872" s="4162" t="s">
        <v>16569</v>
      </c>
      <c r="L872" s="4165" t="s">
        <v>16811</v>
      </c>
      <c r="M872" s="4165" t="s">
        <v>16568</v>
      </c>
      <c r="N872" s="4165" t="s">
        <v>16809</v>
      </c>
      <c r="O872" s="4165" t="s">
        <v>19377</v>
      </c>
      <c r="P872" s="4165" t="s">
        <v>19378</v>
      </c>
      <c r="Q872" s="4166" t="s">
        <v>11</v>
      </c>
    </row>
    <row r="873" spans="1:17" ht="30" customHeight="1">
      <c r="A873" s="4167">
        <v>1</v>
      </c>
      <c r="B873" s="4155" t="s">
        <v>19808</v>
      </c>
      <c r="C873" s="4155" t="s">
        <v>1221</v>
      </c>
      <c r="D873" s="4155" t="s">
        <v>157</v>
      </c>
      <c r="E873" s="4155" t="s">
        <v>19796</v>
      </c>
      <c r="F873" s="4156">
        <v>7.0000000000000007E-2</v>
      </c>
      <c r="G873" s="4156">
        <v>0.53</v>
      </c>
      <c r="H873" s="4152">
        <f t="shared" ref="H873:H936" si="16">G873-F873</f>
        <v>0.46</v>
      </c>
      <c r="I873" s="4152">
        <f t="shared" ref="I873:I936" si="17">H873*2</f>
        <v>0.92</v>
      </c>
      <c r="J873" s="4168">
        <v>44378</v>
      </c>
      <c r="K873" s="4153"/>
      <c r="L873" s="4153"/>
      <c r="M873" s="4169"/>
      <c r="N873" s="4169"/>
      <c r="O873" s="4169"/>
      <c r="P873" s="4169"/>
      <c r="Q873" s="4170"/>
    </row>
    <row r="874" spans="1:17" ht="30" customHeight="1">
      <c r="A874" s="4167">
        <v>2</v>
      </c>
      <c r="B874" s="4155" t="s">
        <v>19808</v>
      </c>
      <c r="C874" s="4155" t="s">
        <v>1221</v>
      </c>
      <c r="D874" s="4155" t="s">
        <v>138</v>
      </c>
      <c r="E874" s="4155" t="s">
        <v>9045</v>
      </c>
      <c r="F874" s="4156">
        <v>0.17</v>
      </c>
      <c r="G874" s="4156">
        <v>0.83</v>
      </c>
      <c r="H874" s="4152">
        <f t="shared" si="16"/>
        <v>0.65999999999999992</v>
      </c>
      <c r="I874" s="4152">
        <f t="shared" si="17"/>
        <v>1.3199999999999998</v>
      </c>
      <c r="J874" s="4168">
        <v>44378</v>
      </c>
      <c r="K874" s="4153"/>
      <c r="L874" s="4153"/>
      <c r="M874" s="4169"/>
      <c r="N874" s="4169"/>
      <c r="O874" s="4169"/>
      <c r="P874" s="4169"/>
      <c r="Q874" s="4170"/>
    </row>
    <row r="875" spans="1:17" ht="30" customHeight="1">
      <c r="A875" s="4167">
        <v>3</v>
      </c>
      <c r="B875" s="4155" t="s">
        <v>19808</v>
      </c>
      <c r="C875" s="4155" t="s">
        <v>1221</v>
      </c>
      <c r="D875" s="4155" t="s">
        <v>1427</v>
      </c>
      <c r="E875" s="4155" t="s">
        <v>19746</v>
      </c>
      <c r="F875" s="4156">
        <v>0</v>
      </c>
      <c r="G875" s="4156">
        <v>0.18</v>
      </c>
      <c r="H875" s="4152">
        <f t="shared" si="16"/>
        <v>0.18</v>
      </c>
      <c r="I875" s="4152">
        <f t="shared" si="17"/>
        <v>0.36</v>
      </c>
      <c r="J875" s="4168">
        <v>44378</v>
      </c>
      <c r="K875" s="4153"/>
      <c r="L875" s="4153"/>
      <c r="M875" s="4169"/>
      <c r="N875" s="4169"/>
      <c r="O875" s="4169"/>
      <c r="P875" s="4169"/>
      <c r="Q875" s="4170"/>
    </row>
    <row r="876" spans="1:17" ht="30" customHeight="1">
      <c r="A876" s="4167">
        <v>4</v>
      </c>
      <c r="B876" s="4155" t="s">
        <v>19808</v>
      </c>
      <c r="C876" s="4155" t="s">
        <v>1221</v>
      </c>
      <c r="D876" s="4155" t="s">
        <v>780</v>
      </c>
      <c r="E876" s="4155" t="s">
        <v>19809</v>
      </c>
      <c r="F876" s="4156">
        <v>0</v>
      </c>
      <c r="G876" s="4156">
        <v>0.74</v>
      </c>
      <c r="H876" s="4152">
        <f t="shared" si="16"/>
        <v>0.74</v>
      </c>
      <c r="I876" s="4152">
        <f t="shared" si="17"/>
        <v>1.48</v>
      </c>
      <c r="J876" s="4168">
        <v>44378</v>
      </c>
      <c r="K876" s="4153"/>
      <c r="L876" s="4153"/>
      <c r="M876" s="4169"/>
      <c r="N876" s="4169"/>
      <c r="O876" s="4169"/>
      <c r="P876" s="4169"/>
      <c r="Q876" s="4170"/>
    </row>
    <row r="877" spans="1:17" ht="30" customHeight="1">
      <c r="A877" s="4167">
        <v>5</v>
      </c>
      <c r="B877" s="4155" t="s">
        <v>19808</v>
      </c>
      <c r="C877" s="4155" t="s">
        <v>1221</v>
      </c>
      <c r="D877" s="4155" t="s">
        <v>7153</v>
      </c>
      <c r="E877" s="4155" t="s">
        <v>19810</v>
      </c>
      <c r="F877" s="4156">
        <v>0</v>
      </c>
      <c r="G877" s="4156">
        <v>0.16</v>
      </c>
      <c r="H877" s="4152">
        <f t="shared" si="16"/>
        <v>0.16</v>
      </c>
      <c r="I877" s="4152">
        <f t="shared" si="17"/>
        <v>0.32</v>
      </c>
      <c r="J877" s="4168">
        <v>44378</v>
      </c>
      <c r="K877" s="4153"/>
      <c r="L877" s="4153"/>
      <c r="M877" s="4169"/>
      <c r="N877" s="4169"/>
      <c r="O877" s="4169"/>
      <c r="P877" s="4169"/>
      <c r="Q877" s="4170"/>
    </row>
    <row r="878" spans="1:17" ht="30" customHeight="1">
      <c r="A878" s="4167">
        <v>6</v>
      </c>
      <c r="B878" s="4155" t="s">
        <v>9023</v>
      </c>
      <c r="C878" s="4155" t="s">
        <v>1221</v>
      </c>
      <c r="D878" s="4155" t="s">
        <v>413</v>
      </c>
      <c r="E878" s="4155" t="s">
        <v>19811</v>
      </c>
      <c r="F878" s="4156">
        <v>28.35</v>
      </c>
      <c r="G878" s="4156">
        <v>40.17</v>
      </c>
      <c r="H878" s="4152">
        <f t="shared" si="16"/>
        <v>11.82</v>
      </c>
      <c r="I878" s="4152">
        <f t="shared" si="17"/>
        <v>23.64</v>
      </c>
      <c r="J878" s="4168">
        <v>44378</v>
      </c>
      <c r="K878" s="4153"/>
      <c r="L878" s="4153"/>
      <c r="M878" s="4169"/>
      <c r="N878" s="4169"/>
      <c r="O878" s="4169"/>
      <c r="P878" s="4169"/>
      <c r="Q878" s="4170"/>
    </row>
    <row r="879" spans="1:17" ht="30" customHeight="1">
      <c r="A879" s="4167">
        <v>7</v>
      </c>
      <c r="B879" s="4155" t="s">
        <v>19772</v>
      </c>
      <c r="C879" s="4155" t="s">
        <v>1221</v>
      </c>
      <c r="D879" s="4155" t="s">
        <v>299</v>
      </c>
      <c r="E879" s="4155" t="s">
        <v>19795</v>
      </c>
      <c r="F879" s="4156">
        <v>0</v>
      </c>
      <c r="G879" s="4156">
        <v>7.0000000000000007E-2</v>
      </c>
      <c r="H879" s="4152">
        <f t="shared" si="16"/>
        <v>7.0000000000000007E-2</v>
      </c>
      <c r="I879" s="4152">
        <f t="shared" si="17"/>
        <v>0.14000000000000001</v>
      </c>
      <c r="J879" s="4168">
        <v>44378</v>
      </c>
      <c r="K879" s="4153"/>
      <c r="L879" s="4153"/>
      <c r="M879" s="4169"/>
      <c r="N879" s="4169"/>
      <c r="O879" s="4169"/>
      <c r="P879" s="4169"/>
      <c r="Q879" s="4170"/>
    </row>
    <row r="880" spans="1:17" ht="30" customHeight="1">
      <c r="A880" s="4167">
        <v>8</v>
      </c>
      <c r="B880" s="4155" t="s">
        <v>19808</v>
      </c>
      <c r="C880" s="4155" t="s">
        <v>1221</v>
      </c>
      <c r="D880" s="4155" t="s">
        <v>806</v>
      </c>
      <c r="E880" s="4155" t="s">
        <v>19812</v>
      </c>
      <c r="F880" s="4156">
        <v>0</v>
      </c>
      <c r="G880" s="4156">
        <v>0.14000000000000001</v>
      </c>
      <c r="H880" s="4152">
        <f t="shared" si="16"/>
        <v>0.14000000000000001</v>
      </c>
      <c r="I880" s="4152">
        <f t="shared" si="17"/>
        <v>0.28000000000000003</v>
      </c>
      <c r="J880" s="4168">
        <v>44378</v>
      </c>
      <c r="K880" s="4153"/>
      <c r="L880" s="4153"/>
      <c r="M880" s="4169"/>
      <c r="N880" s="4169"/>
      <c r="O880" s="4169"/>
      <c r="P880" s="4169"/>
      <c r="Q880" s="4170"/>
    </row>
    <row r="881" spans="1:17" ht="30" customHeight="1">
      <c r="A881" s="4167">
        <v>9</v>
      </c>
      <c r="B881" s="4155" t="s">
        <v>19808</v>
      </c>
      <c r="C881" s="4155" t="s">
        <v>1221</v>
      </c>
      <c r="D881" s="4155" t="s">
        <v>1662</v>
      </c>
      <c r="E881" s="4155" t="s">
        <v>19813</v>
      </c>
      <c r="F881" s="4156">
        <v>0</v>
      </c>
      <c r="G881" s="4156">
        <v>0.19</v>
      </c>
      <c r="H881" s="4152">
        <f t="shared" si="16"/>
        <v>0.19</v>
      </c>
      <c r="I881" s="4152">
        <f t="shared" si="17"/>
        <v>0.38</v>
      </c>
      <c r="J881" s="4168">
        <v>44378</v>
      </c>
      <c r="K881" s="4153"/>
      <c r="L881" s="4153"/>
      <c r="M881" s="4169"/>
      <c r="N881" s="4169"/>
      <c r="O881" s="4169"/>
      <c r="P881" s="4169"/>
      <c r="Q881" s="4170"/>
    </row>
    <row r="882" spans="1:17" ht="30" customHeight="1">
      <c r="A882" s="4167">
        <v>10</v>
      </c>
      <c r="B882" s="4155" t="s">
        <v>19808</v>
      </c>
      <c r="C882" s="4155" t="s">
        <v>1221</v>
      </c>
      <c r="D882" s="4155" t="s">
        <v>5092</v>
      </c>
      <c r="E882" s="4155" t="s">
        <v>19814</v>
      </c>
      <c r="F882" s="4156">
        <v>0</v>
      </c>
      <c r="G882" s="4156">
        <v>0.09</v>
      </c>
      <c r="H882" s="4152">
        <f t="shared" si="16"/>
        <v>0.09</v>
      </c>
      <c r="I882" s="4152">
        <f t="shared" si="17"/>
        <v>0.18</v>
      </c>
      <c r="J882" s="4168">
        <v>44378</v>
      </c>
      <c r="K882" s="4153"/>
      <c r="L882" s="4153"/>
      <c r="M882" s="4169"/>
      <c r="N882" s="4169"/>
      <c r="O882" s="4169"/>
      <c r="P882" s="4169"/>
      <c r="Q882" s="4170"/>
    </row>
    <row r="883" spans="1:17" ht="30" customHeight="1">
      <c r="A883" s="4167">
        <v>11</v>
      </c>
      <c r="B883" s="4155" t="s">
        <v>19808</v>
      </c>
      <c r="C883" s="4155" t="s">
        <v>1221</v>
      </c>
      <c r="D883" s="4155" t="s">
        <v>13897</v>
      </c>
      <c r="E883" s="4155" t="s">
        <v>19815</v>
      </c>
      <c r="F883" s="4156">
        <v>0</v>
      </c>
      <c r="G883" s="4156">
        <v>0.21</v>
      </c>
      <c r="H883" s="4152">
        <f t="shared" si="16"/>
        <v>0.21</v>
      </c>
      <c r="I883" s="4152">
        <f t="shared" si="17"/>
        <v>0.42</v>
      </c>
      <c r="J883" s="4168">
        <v>44378</v>
      </c>
      <c r="K883" s="4153"/>
      <c r="L883" s="4153"/>
      <c r="M883" s="4169"/>
      <c r="N883" s="4169"/>
      <c r="O883" s="4169"/>
      <c r="P883" s="4169"/>
      <c r="Q883" s="4170"/>
    </row>
    <row r="884" spans="1:17" ht="30" customHeight="1">
      <c r="A884" s="4167">
        <v>12</v>
      </c>
      <c r="B884" s="4155" t="s">
        <v>19808</v>
      </c>
      <c r="C884" s="4155" t="s">
        <v>1221</v>
      </c>
      <c r="D884" s="4155" t="s">
        <v>805</v>
      </c>
      <c r="E884" s="4155" t="s">
        <v>19816</v>
      </c>
      <c r="F884" s="4156">
        <v>0</v>
      </c>
      <c r="G884" s="4156">
        <v>0.09</v>
      </c>
      <c r="H884" s="4152">
        <f t="shared" si="16"/>
        <v>0.09</v>
      </c>
      <c r="I884" s="4152">
        <f t="shared" si="17"/>
        <v>0.18</v>
      </c>
      <c r="J884" s="4168">
        <v>44378</v>
      </c>
      <c r="K884" s="4153"/>
      <c r="L884" s="4153"/>
      <c r="M884" s="4169"/>
      <c r="N884" s="4169"/>
      <c r="O884" s="4169"/>
      <c r="P884" s="4169"/>
      <c r="Q884" s="4170"/>
    </row>
    <row r="885" spans="1:17" ht="30" customHeight="1">
      <c r="A885" s="4167">
        <v>13</v>
      </c>
      <c r="B885" s="4155" t="s">
        <v>19772</v>
      </c>
      <c r="C885" s="4155" t="s">
        <v>1221</v>
      </c>
      <c r="D885" s="4155" t="s">
        <v>393</v>
      </c>
      <c r="E885" s="4155" t="s">
        <v>11389</v>
      </c>
      <c r="F885" s="4156">
        <v>0</v>
      </c>
      <c r="G885" s="4156">
        <v>0.1</v>
      </c>
      <c r="H885" s="4152">
        <f t="shared" si="16"/>
        <v>0.1</v>
      </c>
      <c r="I885" s="4152">
        <f t="shared" si="17"/>
        <v>0.2</v>
      </c>
      <c r="J885" s="4168">
        <v>44378</v>
      </c>
      <c r="K885" s="4153"/>
      <c r="L885" s="4153"/>
      <c r="M885" s="4169"/>
      <c r="N885" s="4169"/>
      <c r="O885" s="4169"/>
      <c r="P885" s="4169"/>
      <c r="Q885" s="4170"/>
    </row>
    <row r="886" spans="1:17" ht="30" customHeight="1">
      <c r="A886" s="4167">
        <v>14</v>
      </c>
      <c r="B886" s="4155" t="s">
        <v>19772</v>
      </c>
      <c r="C886" s="4155" t="s">
        <v>1221</v>
      </c>
      <c r="D886" s="4155" t="s">
        <v>6732</v>
      </c>
      <c r="E886" s="4155" t="s">
        <v>8164</v>
      </c>
      <c r="F886" s="4156">
        <v>0</v>
      </c>
      <c r="G886" s="4156">
        <v>0.23</v>
      </c>
      <c r="H886" s="4152">
        <f t="shared" si="16"/>
        <v>0.23</v>
      </c>
      <c r="I886" s="4152">
        <f t="shared" si="17"/>
        <v>0.46</v>
      </c>
      <c r="J886" s="4168">
        <v>44378</v>
      </c>
      <c r="K886" s="4153"/>
      <c r="L886" s="4153"/>
      <c r="M886" s="4169"/>
      <c r="N886" s="4169"/>
      <c r="O886" s="4169"/>
      <c r="P886" s="4169"/>
      <c r="Q886" s="4170"/>
    </row>
    <row r="887" spans="1:17" ht="30" customHeight="1">
      <c r="A887" s="4167">
        <v>15</v>
      </c>
      <c r="B887" s="4155" t="s">
        <v>19772</v>
      </c>
      <c r="C887" s="4157" t="s">
        <v>1221</v>
      </c>
      <c r="D887" s="4155" t="s">
        <v>7683</v>
      </c>
      <c r="E887" s="4155" t="s">
        <v>8163</v>
      </c>
      <c r="F887" s="4156">
        <v>0</v>
      </c>
      <c r="G887" s="4156">
        <v>0.19</v>
      </c>
      <c r="H887" s="4152">
        <f t="shared" si="16"/>
        <v>0.19</v>
      </c>
      <c r="I887" s="4152">
        <f t="shared" si="17"/>
        <v>0.38</v>
      </c>
      <c r="J887" s="4168">
        <v>44378</v>
      </c>
      <c r="K887" s="4153"/>
      <c r="L887" s="4153"/>
      <c r="M887" s="4169"/>
      <c r="N887" s="4169"/>
      <c r="O887" s="4169"/>
      <c r="P887" s="4169"/>
      <c r="Q887" s="4170"/>
    </row>
    <row r="888" spans="1:17" ht="30" customHeight="1">
      <c r="A888" s="4167">
        <v>16</v>
      </c>
      <c r="B888" s="4155" t="s">
        <v>19772</v>
      </c>
      <c r="C888" s="4155" t="s">
        <v>1221</v>
      </c>
      <c r="D888" s="4155" t="s">
        <v>1155</v>
      </c>
      <c r="E888" s="4155" t="s">
        <v>8162</v>
      </c>
      <c r="F888" s="4156">
        <v>0</v>
      </c>
      <c r="G888" s="4156">
        <v>0.14000000000000001</v>
      </c>
      <c r="H888" s="4152">
        <f t="shared" si="16"/>
        <v>0.14000000000000001</v>
      </c>
      <c r="I888" s="4152">
        <f t="shared" si="17"/>
        <v>0.28000000000000003</v>
      </c>
      <c r="J888" s="4168">
        <v>44378</v>
      </c>
      <c r="K888" s="4153"/>
      <c r="L888" s="4153"/>
      <c r="M888" s="4169"/>
      <c r="N888" s="4169"/>
      <c r="O888" s="4169"/>
      <c r="P888" s="4169"/>
      <c r="Q888" s="4170"/>
    </row>
    <row r="889" spans="1:17" ht="30" customHeight="1">
      <c r="A889" s="4167">
        <v>17</v>
      </c>
      <c r="B889" s="4155" t="s">
        <v>19772</v>
      </c>
      <c r="C889" s="4155" t="s">
        <v>1221</v>
      </c>
      <c r="D889" s="4155" t="s">
        <v>712</v>
      </c>
      <c r="E889" s="4155" t="s">
        <v>1932</v>
      </c>
      <c r="F889" s="4156">
        <v>0</v>
      </c>
      <c r="G889" s="4156">
        <v>1.1100000000000001</v>
      </c>
      <c r="H889" s="4152">
        <f t="shared" si="16"/>
        <v>1.1100000000000001</v>
      </c>
      <c r="I889" s="4152">
        <f t="shared" si="17"/>
        <v>2.2200000000000002</v>
      </c>
      <c r="J889" s="4168">
        <v>44378</v>
      </c>
      <c r="K889" s="4153"/>
      <c r="L889" s="4153"/>
      <c r="M889" s="4169"/>
      <c r="N889" s="4169"/>
      <c r="O889" s="4169"/>
      <c r="P889" s="4169"/>
      <c r="Q889" s="4170"/>
    </row>
    <row r="890" spans="1:17" ht="30" customHeight="1">
      <c r="A890" s="4167">
        <v>18</v>
      </c>
      <c r="B890" s="4155" t="s">
        <v>9023</v>
      </c>
      <c r="C890" s="4155" t="s">
        <v>1221</v>
      </c>
      <c r="D890" s="4155" t="s">
        <v>413</v>
      </c>
      <c r="E890" s="4155" t="s">
        <v>19817</v>
      </c>
      <c r="F890" s="4156">
        <v>28.35</v>
      </c>
      <c r="G890" s="4156">
        <v>35.270000000000003</v>
      </c>
      <c r="H890" s="4152">
        <f t="shared" si="16"/>
        <v>6.9200000000000017</v>
      </c>
      <c r="I890" s="4152">
        <f t="shared" si="17"/>
        <v>13.840000000000003</v>
      </c>
      <c r="J890" s="4168">
        <v>44378</v>
      </c>
      <c r="K890" s="4153"/>
      <c r="L890" s="4153"/>
      <c r="M890" s="4169"/>
      <c r="N890" s="4169"/>
      <c r="O890" s="4169"/>
      <c r="P890" s="4169"/>
      <c r="Q890" s="4170"/>
    </row>
    <row r="891" spans="1:17" ht="30" customHeight="1">
      <c r="A891" s="4167">
        <v>19</v>
      </c>
      <c r="B891" s="4155">
        <v>13</v>
      </c>
      <c r="C891" s="4155" t="s">
        <v>1221</v>
      </c>
      <c r="D891" s="4155" t="s">
        <v>1157</v>
      </c>
      <c r="E891" s="4155" t="s">
        <v>19818</v>
      </c>
      <c r="F891" s="4156">
        <v>0</v>
      </c>
      <c r="G891" s="4156">
        <v>0.76</v>
      </c>
      <c r="H891" s="4152">
        <f t="shared" si="16"/>
        <v>0.76</v>
      </c>
      <c r="I891" s="4152">
        <f t="shared" si="17"/>
        <v>1.52</v>
      </c>
      <c r="J891" s="4168">
        <v>44409</v>
      </c>
      <c r="K891" s="4153"/>
      <c r="L891" s="4153"/>
      <c r="M891" s="4169"/>
      <c r="N891" s="4169"/>
      <c r="O891" s="4169"/>
      <c r="P891" s="4169"/>
      <c r="Q891" s="4170"/>
    </row>
    <row r="892" spans="1:17" ht="30" customHeight="1">
      <c r="A892" s="4167">
        <v>20</v>
      </c>
      <c r="B892" s="4155">
        <v>13</v>
      </c>
      <c r="C892" s="4155" t="s">
        <v>1221</v>
      </c>
      <c r="D892" s="4155" t="s">
        <v>12367</v>
      </c>
      <c r="E892" s="4155" t="s">
        <v>19819</v>
      </c>
      <c r="F892" s="4156">
        <v>0</v>
      </c>
      <c r="G892" s="4156">
        <v>0.13</v>
      </c>
      <c r="H892" s="4152">
        <f t="shared" si="16"/>
        <v>0.13</v>
      </c>
      <c r="I892" s="4152">
        <f t="shared" si="17"/>
        <v>0.26</v>
      </c>
      <c r="J892" s="4168">
        <v>44409</v>
      </c>
      <c r="K892" s="4153"/>
      <c r="L892" s="4153"/>
      <c r="M892" s="4169"/>
      <c r="N892" s="4169"/>
      <c r="O892" s="4169"/>
      <c r="P892" s="4169"/>
      <c r="Q892" s="4170"/>
    </row>
    <row r="893" spans="1:17" ht="30" customHeight="1">
      <c r="A893" s="4167">
        <v>21</v>
      </c>
      <c r="B893" s="4155">
        <v>13</v>
      </c>
      <c r="C893" s="4155" t="s">
        <v>1221</v>
      </c>
      <c r="D893" s="4155" t="s">
        <v>1750</v>
      </c>
      <c r="E893" s="4155" t="s">
        <v>8159</v>
      </c>
      <c r="F893" s="4156">
        <v>0</v>
      </c>
      <c r="G893" s="4156">
        <v>0.83</v>
      </c>
      <c r="H893" s="4152">
        <f t="shared" si="16"/>
        <v>0.83</v>
      </c>
      <c r="I893" s="4152">
        <f t="shared" si="17"/>
        <v>1.66</v>
      </c>
      <c r="J893" s="4168">
        <v>44409</v>
      </c>
      <c r="K893" s="4153"/>
      <c r="L893" s="4153"/>
      <c r="M893" s="4169"/>
      <c r="N893" s="4169"/>
      <c r="O893" s="4169"/>
      <c r="P893" s="4169"/>
      <c r="Q893" s="4170"/>
    </row>
    <row r="894" spans="1:17" ht="30" customHeight="1">
      <c r="A894" s="4167">
        <v>22</v>
      </c>
      <c r="B894" s="4155">
        <v>13</v>
      </c>
      <c r="C894" s="4155" t="s">
        <v>1221</v>
      </c>
      <c r="D894" s="4155" t="s">
        <v>8157</v>
      </c>
      <c r="E894" s="4155" t="s">
        <v>8158</v>
      </c>
      <c r="F894" s="4156">
        <v>0</v>
      </c>
      <c r="G894" s="4156">
        <v>0.72</v>
      </c>
      <c r="H894" s="4152">
        <f t="shared" si="16"/>
        <v>0.72</v>
      </c>
      <c r="I894" s="4152">
        <f t="shared" si="17"/>
        <v>1.44</v>
      </c>
      <c r="J894" s="4168">
        <v>44409</v>
      </c>
      <c r="K894" s="4153"/>
      <c r="L894" s="4153"/>
      <c r="M894" s="4169"/>
      <c r="N894" s="4169"/>
      <c r="O894" s="4169"/>
      <c r="P894" s="4169"/>
      <c r="Q894" s="4170"/>
    </row>
    <row r="895" spans="1:17" ht="30" customHeight="1">
      <c r="A895" s="4167">
        <v>23</v>
      </c>
      <c r="B895" s="4155">
        <v>17</v>
      </c>
      <c r="C895" s="4155" t="s">
        <v>1221</v>
      </c>
      <c r="D895" s="4155" t="s">
        <v>5295</v>
      </c>
      <c r="E895" s="4155" t="s">
        <v>19820</v>
      </c>
      <c r="F895" s="4156">
        <v>0</v>
      </c>
      <c r="G895" s="4156">
        <v>0.14000000000000001</v>
      </c>
      <c r="H895" s="4152">
        <f t="shared" si="16"/>
        <v>0.14000000000000001</v>
      </c>
      <c r="I895" s="4152">
        <f t="shared" si="17"/>
        <v>0.28000000000000003</v>
      </c>
      <c r="J895" s="4168">
        <v>44409</v>
      </c>
      <c r="K895" s="4153"/>
      <c r="L895" s="4153"/>
      <c r="M895" s="4169"/>
      <c r="N895" s="4169"/>
      <c r="O895" s="4169"/>
      <c r="P895" s="4169"/>
      <c r="Q895" s="4170"/>
    </row>
    <row r="896" spans="1:17" ht="30" customHeight="1">
      <c r="A896" s="4167">
        <v>24</v>
      </c>
      <c r="B896" s="4155">
        <v>13</v>
      </c>
      <c r="C896" s="4155" t="s">
        <v>1221</v>
      </c>
      <c r="D896" s="4155" t="s">
        <v>2299</v>
      </c>
      <c r="E896" s="4155" t="s">
        <v>8156</v>
      </c>
      <c r="F896" s="4156">
        <v>0</v>
      </c>
      <c r="G896" s="4156">
        <v>0.5</v>
      </c>
      <c r="H896" s="4152">
        <f t="shared" si="16"/>
        <v>0.5</v>
      </c>
      <c r="I896" s="4152">
        <f t="shared" si="17"/>
        <v>1</v>
      </c>
      <c r="J896" s="4168">
        <v>44409</v>
      </c>
      <c r="K896" s="4153"/>
      <c r="L896" s="4153"/>
      <c r="M896" s="4169"/>
      <c r="N896" s="4169"/>
      <c r="O896" s="4169"/>
      <c r="P896" s="4169"/>
      <c r="Q896" s="4170"/>
    </row>
    <row r="897" spans="1:17" ht="30" customHeight="1">
      <c r="A897" s="4167">
        <v>25</v>
      </c>
      <c r="B897" s="4155">
        <v>17</v>
      </c>
      <c r="C897" s="4155" t="s">
        <v>1221</v>
      </c>
      <c r="D897" s="4155" t="s">
        <v>5791</v>
      </c>
      <c r="E897" s="4155" t="s">
        <v>19821</v>
      </c>
      <c r="F897" s="4156">
        <v>0</v>
      </c>
      <c r="G897" s="4156">
        <v>0.34</v>
      </c>
      <c r="H897" s="4152">
        <f t="shared" si="16"/>
        <v>0.34</v>
      </c>
      <c r="I897" s="4152">
        <f t="shared" si="17"/>
        <v>0.68</v>
      </c>
      <c r="J897" s="4168">
        <v>44409</v>
      </c>
      <c r="K897" s="4153"/>
      <c r="L897" s="4153"/>
      <c r="M897" s="4169"/>
      <c r="N897" s="4169"/>
      <c r="O897" s="4169"/>
      <c r="P897" s="4169"/>
      <c r="Q897" s="4170"/>
    </row>
    <row r="898" spans="1:17" ht="30" customHeight="1">
      <c r="A898" s="4167">
        <v>26</v>
      </c>
      <c r="B898" s="4155">
        <v>13</v>
      </c>
      <c r="C898" s="4155" t="s">
        <v>1221</v>
      </c>
      <c r="D898" s="4155" t="s">
        <v>755</v>
      </c>
      <c r="E898" s="4155" t="s">
        <v>19822</v>
      </c>
      <c r="F898" s="4156">
        <v>0</v>
      </c>
      <c r="G898" s="4156">
        <v>0.06</v>
      </c>
      <c r="H898" s="4152">
        <f t="shared" si="16"/>
        <v>0.06</v>
      </c>
      <c r="I898" s="4152">
        <f t="shared" si="17"/>
        <v>0.12</v>
      </c>
      <c r="J898" s="4168">
        <v>44409</v>
      </c>
      <c r="K898" s="4153"/>
      <c r="L898" s="4153"/>
      <c r="M898" s="4169"/>
      <c r="N898" s="4169"/>
      <c r="O898" s="4169"/>
      <c r="P898" s="4169"/>
      <c r="Q898" s="4170"/>
    </row>
    <row r="899" spans="1:17" ht="30" customHeight="1">
      <c r="A899" s="4167">
        <v>27</v>
      </c>
      <c r="B899" s="4155">
        <v>13</v>
      </c>
      <c r="C899" s="4155" t="s">
        <v>1221</v>
      </c>
      <c r="D899" s="4155" t="s">
        <v>3234</v>
      </c>
      <c r="E899" s="4155" t="s">
        <v>19822</v>
      </c>
      <c r="F899" s="4156">
        <v>0</v>
      </c>
      <c r="G899" s="4156">
        <v>0.44</v>
      </c>
      <c r="H899" s="4152">
        <f t="shared" si="16"/>
        <v>0.44</v>
      </c>
      <c r="I899" s="4152">
        <f t="shared" si="17"/>
        <v>0.88</v>
      </c>
      <c r="J899" s="4168">
        <v>44409</v>
      </c>
      <c r="K899" s="4153"/>
      <c r="L899" s="4153"/>
      <c r="M899" s="4169"/>
      <c r="N899" s="4169"/>
      <c r="O899" s="4169"/>
      <c r="P899" s="4169"/>
      <c r="Q899" s="4170"/>
    </row>
    <row r="900" spans="1:17" ht="30" customHeight="1">
      <c r="A900" s="4167">
        <v>28</v>
      </c>
      <c r="B900" s="4155">
        <v>13</v>
      </c>
      <c r="C900" s="4155" t="s">
        <v>1221</v>
      </c>
      <c r="D900" s="4155" t="s">
        <v>2957</v>
      </c>
      <c r="E900" s="4155" t="s">
        <v>18147</v>
      </c>
      <c r="F900" s="4156">
        <v>0</v>
      </c>
      <c r="G900" s="4156">
        <v>0.55000000000000004</v>
      </c>
      <c r="H900" s="4152">
        <f t="shared" si="16"/>
        <v>0.55000000000000004</v>
      </c>
      <c r="I900" s="4152">
        <f t="shared" si="17"/>
        <v>1.1000000000000001</v>
      </c>
      <c r="J900" s="4168">
        <v>44409</v>
      </c>
      <c r="K900" s="4153"/>
      <c r="L900" s="4153"/>
      <c r="M900" s="4169"/>
      <c r="N900" s="4169"/>
      <c r="O900" s="4169"/>
      <c r="P900" s="4169"/>
      <c r="Q900" s="4170"/>
    </row>
    <row r="901" spans="1:17" ht="30" customHeight="1">
      <c r="A901" s="4167">
        <v>29</v>
      </c>
      <c r="B901" s="4155">
        <v>13</v>
      </c>
      <c r="C901" s="4155" t="s">
        <v>1221</v>
      </c>
      <c r="D901" s="4155" t="s">
        <v>19823</v>
      </c>
      <c r="E901" s="4155" t="s">
        <v>18147</v>
      </c>
      <c r="F901" s="4156">
        <v>0</v>
      </c>
      <c r="G901" s="4156">
        <v>0.57999999999999996</v>
      </c>
      <c r="H901" s="4152">
        <f t="shared" si="16"/>
        <v>0.57999999999999996</v>
      </c>
      <c r="I901" s="4152">
        <f t="shared" si="17"/>
        <v>1.1599999999999999</v>
      </c>
      <c r="J901" s="4168">
        <v>44409</v>
      </c>
      <c r="K901" s="4153"/>
      <c r="L901" s="4153"/>
      <c r="M901" s="4169"/>
      <c r="N901" s="4169"/>
      <c r="O901" s="4169"/>
      <c r="P901" s="4169"/>
      <c r="Q901" s="4170"/>
    </row>
    <row r="902" spans="1:17" ht="30" customHeight="1">
      <c r="A902" s="4167">
        <v>30</v>
      </c>
      <c r="B902" s="4155" t="s">
        <v>9023</v>
      </c>
      <c r="C902" s="4155" t="s">
        <v>1221</v>
      </c>
      <c r="D902" s="4155" t="s">
        <v>413</v>
      </c>
      <c r="E902" s="4155" t="s">
        <v>19817</v>
      </c>
      <c r="F902" s="4156">
        <v>39.04</v>
      </c>
      <c r="G902" s="4156">
        <v>40.18</v>
      </c>
      <c r="H902" s="4152">
        <f t="shared" si="16"/>
        <v>1.1400000000000006</v>
      </c>
      <c r="I902" s="4152">
        <f t="shared" si="17"/>
        <v>2.2800000000000011</v>
      </c>
      <c r="J902" s="4168">
        <v>44440</v>
      </c>
      <c r="K902" s="4153"/>
      <c r="L902" s="4153"/>
      <c r="M902" s="4169"/>
      <c r="N902" s="4169"/>
      <c r="O902" s="4169"/>
      <c r="P902" s="4169"/>
      <c r="Q902" s="4170"/>
    </row>
    <row r="903" spans="1:17" ht="30" customHeight="1">
      <c r="A903" s="4167">
        <v>31</v>
      </c>
      <c r="B903" s="4155" t="s">
        <v>19808</v>
      </c>
      <c r="C903" s="4155" t="s">
        <v>1221</v>
      </c>
      <c r="D903" s="4155" t="s">
        <v>1241</v>
      </c>
      <c r="E903" s="4155" t="s">
        <v>19824</v>
      </c>
      <c r="F903" s="4156">
        <v>0</v>
      </c>
      <c r="G903" s="4156">
        <v>0.26</v>
      </c>
      <c r="H903" s="4152">
        <f t="shared" si="16"/>
        <v>0.26</v>
      </c>
      <c r="I903" s="4152">
        <f t="shared" si="17"/>
        <v>0.52</v>
      </c>
      <c r="J903" s="4168">
        <v>44440</v>
      </c>
      <c r="K903" s="4153"/>
      <c r="L903" s="4153"/>
      <c r="M903" s="4169"/>
      <c r="N903" s="4169"/>
      <c r="O903" s="4169"/>
      <c r="P903" s="4169"/>
      <c r="Q903" s="4170"/>
    </row>
    <row r="904" spans="1:17" ht="30" customHeight="1">
      <c r="A904" s="4167">
        <v>32</v>
      </c>
      <c r="B904" s="4155" t="s">
        <v>9023</v>
      </c>
      <c r="C904" s="4155" t="s">
        <v>1221</v>
      </c>
      <c r="D904" s="4155" t="s">
        <v>2571</v>
      </c>
      <c r="E904" s="4155" t="s">
        <v>19703</v>
      </c>
      <c r="F904" s="4156">
        <v>11.78</v>
      </c>
      <c r="G904" s="4156">
        <v>20.9</v>
      </c>
      <c r="H904" s="4152">
        <f t="shared" si="16"/>
        <v>9.1199999999999992</v>
      </c>
      <c r="I904" s="4152">
        <f t="shared" si="17"/>
        <v>18.239999999999998</v>
      </c>
      <c r="J904" s="4168">
        <v>44440</v>
      </c>
      <c r="K904" s="4153"/>
      <c r="L904" s="4153"/>
      <c r="M904" s="4169"/>
      <c r="N904" s="4169"/>
      <c r="O904" s="4169"/>
      <c r="P904" s="4169"/>
      <c r="Q904" s="4170"/>
    </row>
    <row r="905" spans="1:17" ht="30" customHeight="1">
      <c r="A905" s="4167">
        <v>33</v>
      </c>
      <c r="B905" s="4155" t="s">
        <v>19772</v>
      </c>
      <c r="C905" s="4155" t="s">
        <v>1221</v>
      </c>
      <c r="D905" s="4155" t="s">
        <v>19825</v>
      </c>
      <c r="E905" s="4155" t="s">
        <v>19826</v>
      </c>
      <c r="F905" s="4156">
        <v>0</v>
      </c>
      <c r="G905" s="4156">
        <v>0.14000000000000001</v>
      </c>
      <c r="H905" s="4152">
        <f t="shared" si="16"/>
        <v>0.14000000000000001</v>
      </c>
      <c r="I905" s="4152">
        <f t="shared" si="17"/>
        <v>0.28000000000000003</v>
      </c>
      <c r="J905" s="4168">
        <v>44440</v>
      </c>
      <c r="K905" s="4153"/>
      <c r="L905" s="4153"/>
      <c r="M905" s="4169"/>
      <c r="N905" s="4169"/>
      <c r="O905" s="4169"/>
      <c r="P905" s="4169"/>
      <c r="Q905" s="4170"/>
    </row>
    <row r="906" spans="1:17" ht="30" customHeight="1">
      <c r="A906" s="4167">
        <v>34</v>
      </c>
      <c r="B906" s="4155" t="s">
        <v>19772</v>
      </c>
      <c r="C906" s="4155" t="s">
        <v>1221</v>
      </c>
      <c r="D906" s="4155" t="s">
        <v>19827</v>
      </c>
      <c r="E906" s="4155" t="s">
        <v>19826</v>
      </c>
      <c r="F906" s="4156">
        <v>0</v>
      </c>
      <c r="G906" s="4156">
        <v>0.02</v>
      </c>
      <c r="H906" s="4152">
        <f t="shared" si="16"/>
        <v>0.02</v>
      </c>
      <c r="I906" s="4152">
        <f t="shared" si="17"/>
        <v>0.04</v>
      </c>
      <c r="J906" s="4168">
        <v>44440</v>
      </c>
      <c r="K906" s="4153"/>
      <c r="L906" s="4153"/>
      <c r="M906" s="4169"/>
      <c r="N906" s="4169"/>
      <c r="O906" s="4169"/>
      <c r="P906" s="4169"/>
      <c r="Q906" s="4170"/>
    </row>
    <row r="907" spans="1:17" ht="30" customHeight="1">
      <c r="A907" s="4167">
        <v>35</v>
      </c>
      <c r="B907" s="4155" t="s">
        <v>19772</v>
      </c>
      <c r="C907" s="4155" t="s">
        <v>1221</v>
      </c>
      <c r="D907" s="4155" t="s">
        <v>16047</v>
      </c>
      <c r="E907" s="4155" t="s">
        <v>19826</v>
      </c>
      <c r="F907" s="4156">
        <v>0</v>
      </c>
      <c r="G907" s="4156">
        <v>0.09</v>
      </c>
      <c r="H907" s="4152">
        <f t="shared" si="16"/>
        <v>0.09</v>
      </c>
      <c r="I907" s="4152">
        <f t="shared" si="17"/>
        <v>0.18</v>
      </c>
      <c r="J907" s="4168">
        <v>44440</v>
      </c>
      <c r="K907" s="4153"/>
      <c r="L907" s="4153"/>
      <c r="M907" s="4169"/>
      <c r="N907" s="4169"/>
      <c r="O907" s="4169"/>
      <c r="P907" s="4169"/>
      <c r="Q907" s="4170"/>
    </row>
    <row r="908" spans="1:17" ht="30" customHeight="1">
      <c r="A908" s="4167">
        <v>36</v>
      </c>
      <c r="B908" s="4155" t="s">
        <v>19772</v>
      </c>
      <c r="C908" s="4155" t="s">
        <v>1221</v>
      </c>
      <c r="D908" s="4155" t="s">
        <v>15723</v>
      </c>
      <c r="E908" s="4155" t="s">
        <v>19828</v>
      </c>
      <c r="F908" s="4156">
        <v>0</v>
      </c>
      <c r="G908" s="4156">
        <v>0.02</v>
      </c>
      <c r="H908" s="4152">
        <f t="shared" si="16"/>
        <v>0.02</v>
      </c>
      <c r="I908" s="4152">
        <f t="shared" si="17"/>
        <v>0.04</v>
      </c>
      <c r="J908" s="4168">
        <v>44440</v>
      </c>
      <c r="K908" s="4153"/>
      <c r="L908" s="4153"/>
      <c r="M908" s="4169"/>
      <c r="N908" s="4169"/>
      <c r="O908" s="4169"/>
      <c r="P908" s="4169"/>
      <c r="Q908" s="4170"/>
    </row>
    <row r="909" spans="1:17" ht="30" customHeight="1">
      <c r="A909" s="4167">
        <v>37</v>
      </c>
      <c r="B909" s="4155" t="s">
        <v>19772</v>
      </c>
      <c r="C909" s="4155" t="s">
        <v>1221</v>
      </c>
      <c r="D909" s="4155" t="s">
        <v>19829</v>
      </c>
      <c r="E909" s="4155" t="s">
        <v>19828</v>
      </c>
      <c r="F909" s="4156">
        <v>0</v>
      </c>
      <c r="G909" s="4156">
        <v>0.02</v>
      </c>
      <c r="H909" s="4152">
        <f t="shared" si="16"/>
        <v>0.02</v>
      </c>
      <c r="I909" s="4152">
        <f t="shared" si="17"/>
        <v>0.04</v>
      </c>
      <c r="J909" s="4168">
        <v>44440</v>
      </c>
      <c r="K909" s="4153"/>
      <c r="L909" s="4153"/>
      <c r="M909" s="4169"/>
      <c r="N909" s="4169"/>
      <c r="O909" s="4169"/>
      <c r="P909" s="4169"/>
      <c r="Q909" s="4170"/>
    </row>
    <row r="910" spans="1:17" ht="30" customHeight="1">
      <c r="A910" s="4167">
        <v>38</v>
      </c>
      <c r="B910" s="4155">
        <v>12</v>
      </c>
      <c r="C910" s="4155" t="s">
        <v>1221</v>
      </c>
      <c r="D910" s="4155" t="s">
        <v>2779</v>
      </c>
      <c r="E910" s="4155" t="s">
        <v>19830</v>
      </c>
      <c r="F910" s="4156">
        <v>0</v>
      </c>
      <c r="G910" s="4156">
        <v>0.77</v>
      </c>
      <c r="H910" s="4152">
        <f t="shared" si="16"/>
        <v>0.77</v>
      </c>
      <c r="I910" s="4152">
        <f t="shared" si="17"/>
        <v>1.54</v>
      </c>
      <c r="J910" s="4168">
        <v>44440</v>
      </c>
      <c r="K910" s="4153"/>
      <c r="L910" s="4153"/>
      <c r="M910" s="4169"/>
      <c r="N910" s="4169"/>
      <c r="O910" s="4169"/>
      <c r="P910" s="4169"/>
      <c r="Q910" s="4170"/>
    </row>
    <row r="911" spans="1:17" ht="30" customHeight="1">
      <c r="A911" s="4167">
        <v>39</v>
      </c>
      <c r="B911" s="4155">
        <v>12</v>
      </c>
      <c r="C911" s="4155" t="s">
        <v>1221</v>
      </c>
      <c r="D911" s="4155" t="s">
        <v>3030</v>
      </c>
      <c r="E911" s="4155" t="s">
        <v>19831</v>
      </c>
      <c r="F911" s="4156">
        <v>0</v>
      </c>
      <c r="G911" s="4156">
        <v>0.09</v>
      </c>
      <c r="H911" s="4152">
        <f t="shared" si="16"/>
        <v>0.09</v>
      </c>
      <c r="I911" s="4152">
        <f t="shared" si="17"/>
        <v>0.18</v>
      </c>
      <c r="J911" s="4168">
        <v>44440</v>
      </c>
      <c r="K911" s="4153"/>
      <c r="L911" s="4153"/>
      <c r="M911" s="4169"/>
      <c r="N911" s="4169"/>
      <c r="O911" s="4169"/>
      <c r="P911" s="4169"/>
      <c r="Q911" s="4170"/>
    </row>
    <row r="912" spans="1:17" ht="30" customHeight="1">
      <c r="A912" s="4167">
        <v>40</v>
      </c>
      <c r="B912" s="4155">
        <v>12</v>
      </c>
      <c r="C912" s="4155" t="s">
        <v>1221</v>
      </c>
      <c r="D912" s="4155" t="s">
        <v>8168</v>
      </c>
      <c r="E912" s="4155" t="s">
        <v>19832</v>
      </c>
      <c r="F912" s="4156">
        <v>0</v>
      </c>
      <c r="G912" s="4156">
        <v>0.25</v>
      </c>
      <c r="H912" s="4152">
        <f t="shared" si="16"/>
        <v>0.25</v>
      </c>
      <c r="I912" s="4152">
        <f t="shared" si="17"/>
        <v>0.5</v>
      </c>
      <c r="J912" s="4168">
        <v>44440</v>
      </c>
      <c r="K912" s="4153"/>
      <c r="L912" s="4153"/>
      <c r="M912" s="4169"/>
      <c r="N912" s="4169"/>
      <c r="O912" s="4169"/>
      <c r="P912" s="4169"/>
      <c r="Q912" s="4170"/>
    </row>
    <row r="913" spans="1:17" ht="30" customHeight="1">
      <c r="A913" s="4167">
        <v>41</v>
      </c>
      <c r="B913" s="4155">
        <v>12</v>
      </c>
      <c r="C913" s="4155" t="s">
        <v>1221</v>
      </c>
      <c r="D913" s="4155" t="s">
        <v>818</v>
      </c>
      <c r="E913" s="4155" t="s">
        <v>1136</v>
      </c>
      <c r="F913" s="4156">
        <v>0</v>
      </c>
      <c r="G913" s="4156">
        <v>1.85</v>
      </c>
      <c r="H913" s="4152">
        <f t="shared" si="16"/>
        <v>1.85</v>
      </c>
      <c r="I913" s="4152">
        <f t="shared" si="17"/>
        <v>3.7</v>
      </c>
      <c r="J913" s="4168">
        <v>44440</v>
      </c>
      <c r="K913" s="4153"/>
      <c r="L913" s="4153"/>
      <c r="M913" s="4169"/>
      <c r="N913" s="4169"/>
      <c r="O913" s="4169"/>
      <c r="P913" s="4169"/>
      <c r="Q913" s="4170"/>
    </row>
    <row r="914" spans="1:17" ht="30" customHeight="1">
      <c r="A914" s="4167">
        <v>42</v>
      </c>
      <c r="B914" s="4155">
        <v>12</v>
      </c>
      <c r="C914" s="4155" t="s">
        <v>1221</v>
      </c>
      <c r="D914" s="4155" t="s">
        <v>8195</v>
      </c>
      <c r="E914" s="4155" t="s">
        <v>8196</v>
      </c>
      <c r="F914" s="4156">
        <v>0</v>
      </c>
      <c r="G914" s="4156">
        <v>1.33</v>
      </c>
      <c r="H914" s="4152">
        <f t="shared" si="16"/>
        <v>1.33</v>
      </c>
      <c r="I914" s="4152">
        <f t="shared" si="17"/>
        <v>2.66</v>
      </c>
      <c r="J914" s="4168">
        <v>44470</v>
      </c>
      <c r="K914" s="4153"/>
      <c r="L914" s="4153"/>
      <c r="M914" s="4169"/>
      <c r="N914" s="4169"/>
      <c r="O914" s="4169"/>
      <c r="P914" s="4169"/>
      <c r="Q914" s="4170"/>
    </row>
    <row r="915" spans="1:17" ht="30" customHeight="1">
      <c r="A915" s="4167">
        <v>43</v>
      </c>
      <c r="B915" s="4155">
        <v>13</v>
      </c>
      <c r="C915" s="4155" t="s">
        <v>1221</v>
      </c>
      <c r="D915" s="4155" t="s">
        <v>196</v>
      </c>
      <c r="E915" s="4155" t="s">
        <v>8197</v>
      </c>
      <c r="F915" s="4156">
        <v>0</v>
      </c>
      <c r="G915" s="4156">
        <v>0.1</v>
      </c>
      <c r="H915" s="4152">
        <f t="shared" si="16"/>
        <v>0.1</v>
      </c>
      <c r="I915" s="4152">
        <f t="shared" si="17"/>
        <v>0.2</v>
      </c>
      <c r="J915" s="4168">
        <v>44470</v>
      </c>
      <c r="K915" s="4153"/>
      <c r="L915" s="4153"/>
      <c r="M915" s="4169"/>
      <c r="N915" s="4169"/>
      <c r="O915" s="4169"/>
      <c r="P915" s="4169"/>
      <c r="Q915" s="4170"/>
    </row>
    <row r="916" spans="1:17" ht="30" customHeight="1">
      <c r="A916" s="4167">
        <v>44</v>
      </c>
      <c r="B916" s="4155">
        <v>13</v>
      </c>
      <c r="C916" s="4155" t="s">
        <v>1221</v>
      </c>
      <c r="D916" s="4155" t="s">
        <v>8198</v>
      </c>
      <c r="E916" s="4155" t="s">
        <v>19713</v>
      </c>
      <c r="F916" s="4156">
        <v>0</v>
      </c>
      <c r="G916" s="4156">
        <v>0.27</v>
      </c>
      <c r="H916" s="4152">
        <f t="shared" si="16"/>
        <v>0.27</v>
      </c>
      <c r="I916" s="4152">
        <f t="shared" si="17"/>
        <v>0.54</v>
      </c>
      <c r="J916" s="4168">
        <v>44470</v>
      </c>
      <c r="K916" s="4153"/>
      <c r="L916" s="4153"/>
      <c r="M916" s="4169"/>
      <c r="N916" s="4169"/>
      <c r="O916" s="4169"/>
      <c r="P916" s="4169"/>
      <c r="Q916" s="4170"/>
    </row>
    <row r="917" spans="1:17" ht="30" customHeight="1">
      <c r="A917" s="4167">
        <v>45</v>
      </c>
      <c r="B917" s="4155">
        <v>13</v>
      </c>
      <c r="C917" s="4155" t="s">
        <v>1221</v>
      </c>
      <c r="D917" s="4155" t="s">
        <v>8200</v>
      </c>
      <c r="E917" s="4155" t="s">
        <v>19833</v>
      </c>
      <c r="F917" s="4156">
        <v>0</v>
      </c>
      <c r="G917" s="4156">
        <v>0.98</v>
      </c>
      <c r="H917" s="4152">
        <f t="shared" si="16"/>
        <v>0.98</v>
      </c>
      <c r="I917" s="4152">
        <f t="shared" si="17"/>
        <v>1.96</v>
      </c>
      <c r="J917" s="4168">
        <v>44470</v>
      </c>
      <c r="K917" s="4153"/>
      <c r="L917" s="4153"/>
      <c r="M917" s="4169"/>
      <c r="N917" s="4169"/>
      <c r="O917" s="4169"/>
      <c r="P917" s="4169"/>
      <c r="Q917" s="4170"/>
    </row>
    <row r="918" spans="1:17" ht="30" customHeight="1">
      <c r="A918" s="4167">
        <v>46</v>
      </c>
      <c r="B918" s="4155">
        <v>13</v>
      </c>
      <c r="C918" s="4155" t="s">
        <v>1221</v>
      </c>
      <c r="D918" s="4155" t="s">
        <v>8202</v>
      </c>
      <c r="E918" s="4155" t="s">
        <v>8203</v>
      </c>
      <c r="F918" s="4156">
        <v>0</v>
      </c>
      <c r="G918" s="4156">
        <v>0.64</v>
      </c>
      <c r="H918" s="4152">
        <f t="shared" si="16"/>
        <v>0.64</v>
      </c>
      <c r="I918" s="4152">
        <f t="shared" si="17"/>
        <v>1.28</v>
      </c>
      <c r="J918" s="4168">
        <v>44470</v>
      </c>
      <c r="K918" s="4153"/>
      <c r="L918" s="4153"/>
      <c r="M918" s="4169"/>
      <c r="N918" s="4169"/>
      <c r="O918" s="4169"/>
      <c r="P918" s="4169"/>
      <c r="Q918" s="4170"/>
    </row>
    <row r="919" spans="1:17" ht="30" customHeight="1">
      <c r="A919" s="4167">
        <v>47</v>
      </c>
      <c r="B919" s="4155">
        <v>13</v>
      </c>
      <c r="C919" s="4155" t="s">
        <v>1221</v>
      </c>
      <c r="D919" s="4155" t="s">
        <v>293</v>
      </c>
      <c r="E919" s="4155" t="s">
        <v>825</v>
      </c>
      <c r="F919" s="4156">
        <v>0</v>
      </c>
      <c r="G919" s="4156">
        <v>2.72</v>
      </c>
      <c r="H919" s="4152">
        <f t="shared" si="16"/>
        <v>2.72</v>
      </c>
      <c r="I919" s="4152">
        <f t="shared" si="17"/>
        <v>5.44</v>
      </c>
      <c r="J919" s="4168">
        <v>44470</v>
      </c>
      <c r="K919" s="4153"/>
      <c r="L919" s="4153"/>
      <c r="M919" s="4169"/>
      <c r="N919" s="4169"/>
      <c r="O919" s="4169"/>
      <c r="P919" s="4169"/>
      <c r="Q919" s="4170"/>
    </row>
    <row r="920" spans="1:17" ht="30" customHeight="1">
      <c r="A920" s="4167">
        <v>48</v>
      </c>
      <c r="B920" s="4155">
        <v>13</v>
      </c>
      <c r="C920" s="4155" t="s">
        <v>1221</v>
      </c>
      <c r="D920" s="4155" t="s">
        <v>750</v>
      </c>
      <c r="E920" s="4155" t="s">
        <v>19834</v>
      </c>
      <c r="F920" s="4156">
        <v>0</v>
      </c>
      <c r="G920" s="4156">
        <v>2.98</v>
      </c>
      <c r="H920" s="4152">
        <f t="shared" si="16"/>
        <v>2.98</v>
      </c>
      <c r="I920" s="4152">
        <f t="shared" si="17"/>
        <v>5.96</v>
      </c>
      <c r="J920" s="4168">
        <v>44470</v>
      </c>
      <c r="K920" s="4153"/>
      <c r="L920" s="4153"/>
      <c r="M920" s="4169"/>
      <c r="N920" s="4169"/>
      <c r="O920" s="4169"/>
      <c r="P920" s="4169"/>
      <c r="Q920" s="4170"/>
    </row>
    <row r="921" spans="1:17" ht="30" customHeight="1">
      <c r="A921" s="4167">
        <v>49</v>
      </c>
      <c r="B921" s="4155">
        <v>12</v>
      </c>
      <c r="C921" s="4155" t="s">
        <v>1221</v>
      </c>
      <c r="D921" s="4155" t="s">
        <v>5075</v>
      </c>
      <c r="E921" s="4155" t="s">
        <v>19835</v>
      </c>
      <c r="F921" s="4156">
        <v>0</v>
      </c>
      <c r="G921" s="4156">
        <v>0.23</v>
      </c>
      <c r="H921" s="4152">
        <f t="shared" si="16"/>
        <v>0.23</v>
      </c>
      <c r="I921" s="4152">
        <f t="shared" si="17"/>
        <v>0.46</v>
      </c>
      <c r="J921" s="4168">
        <v>44470</v>
      </c>
      <c r="K921" s="4153"/>
      <c r="L921" s="4153"/>
      <c r="M921" s="4169"/>
      <c r="N921" s="4169"/>
      <c r="O921" s="4169"/>
      <c r="P921" s="4169"/>
      <c r="Q921" s="4170"/>
    </row>
    <row r="922" spans="1:17" ht="30" customHeight="1">
      <c r="A922" s="4167">
        <v>50</v>
      </c>
      <c r="B922" s="4155">
        <v>12</v>
      </c>
      <c r="C922" s="4155" t="s">
        <v>1221</v>
      </c>
      <c r="D922" s="4155" t="s">
        <v>643</v>
      </c>
      <c r="E922" s="4155" t="s">
        <v>8190</v>
      </c>
      <c r="F922" s="4156">
        <v>0</v>
      </c>
      <c r="G922" s="4156">
        <v>0.57999999999999996</v>
      </c>
      <c r="H922" s="4152">
        <f t="shared" si="16"/>
        <v>0.57999999999999996</v>
      </c>
      <c r="I922" s="4152">
        <f t="shared" si="17"/>
        <v>1.1599999999999999</v>
      </c>
      <c r="J922" s="4168">
        <v>44470</v>
      </c>
      <c r="K922" s="4153"/>
      <c r="L922" s="4153"/>
      <c r="M922" s="4169"/>
      <c r="N922" s="4169"/>
      <c r="O922" s="4169"/>
      <c r="P922" s="4169"/>
      <c r="Q922" s="4170"/>
    </row>
    <row r="923" spans="1:17" ht="30" customHeight="1">
      <c r="A923" s="4167">
        <v>51</v>
      </c>
      <c r="B923" s="4155">
        <v>13</v>
      </c>
      <c r="C923" s="4155" t="s">
        <v>1221</v>
      </c>
      <c r="D923" s="4155" t="s">
        <v>8204</v>
      </c>
      <c r="E923" s="4155" t="s">
        <v>19836</v>
      </c>
      <c r="F923" s="4156">
        <v>0</v>
      </c>
      <c r="G923" s="4156">
        <v>3.17</v>
      </c>
      <c r="H923" s="4152">
        <f t="shared" si="16"/>
        <v>3.17</v>
      </c>
      <c r="I923" s="4152">
        <f t="shared" si="17"/>
        <v>6.34</v>
      </c>
      <c r="J923" s="4168">
        <v>44501</v>
      </c>
      <c r="K923" s="4153"/>
      <c r="L923" s="4153"/>
      <c r="M923" s="4169"/>
      <c r="N923" s="4169"/>
      <c r="O923" s="4169"/>
      <c r="P923" s="4169"/>
      <c r="Q923" s="4170"/>
    </row>
    <row r="924" spans="1:17" ht="30" customHeight="1">
      <c r="A924" s="4167">
        <v>52</v>
      </c>
      <c r="B924" s="4155">
        <v>13</v>
      </c>
      <c r="C924" s="4155" t="s">
        <v>1221</v>
      </c>
      <c r="D924" s="4155" t="s">
        <v>3304</v>
      </c>
      <c r="E924" s="4155" t="s">
        <v>19837</v>
      </c>
      <c r="F924" s="4156">
        <v>0</v>
      </c>
      <c r="G924" s="4156">
        <v>1.56</v>
      </c>
      <c r="H924" s="4152">
        <f t="shared" si="16"/>
        <v>1.56</v>
      </c>
      <c r="I924" s="4152">
        <f t="shared" si="17"/>
        <v>3.12</v>
      </c>
      <c r="J924" s="4168">
        <v>44501</v>
      </c>
      <c r="K924" s="4153"/>
      <c r="L924" s="4153"/>
      <c r="M924" s="4169"/>
      <c r="N924" s="4169"/>
      <c r="O924" s="4169"/>
      <c r="P924" s="4169"/>
      <c r="Q924" s="4170"/>
    </row>
    <row r="925" spans="1:17" ht="30" customHeight="1">
      <c r="A925" s="4167">
        <v>53</v>
      </c>
      <c r="B925" s="4155">
        <v>13</v>
      </c>
      <c r="C925" s="4155" t="s">
        <v>1221</v>
      </c>
      <c r="D925" s="4155" t="s">
        <v>8207</v>
      </c>
      <c r="E925" s="4155" t="s">
        <v>8208</v>
      </c>
      <c r="F925" s="4156">
        <v>0</v>
      </c>
      <c r="G925" s="4156">
        <v>0.34</v>
      </c>
      <c r="H925" s="4152">
        <f t="shared" si="16"/>
        <v>0.34</v>
      </c>
      <c r="I925" s="4152">
        <f t="shared" si="17"/>
        <v>0.68</v>
      </c>
      <c r="J925" s="4168">
        <v>44501</v>
      </c>
      <c r="K925" s="4153"/>
      <c r="L925" s="4153"/>
      <c r="M925" s="4169"/>
      <c r="N925" s="4169"/>
      <c r="O925" s="4169"/>
      <c r="P925" s="4169"/>
      <c r="Q925" s="4170"/>
    </row>
    <row r="926" spans="1:17" ht="30" customHeight="1">
      <c r="A926" s="4167">
        <v>54</v>
      </c>
      <c r="B926" s="4155">
        <v>13</v>
      </c>
      <c r="C926" s="4155" t="s">
        <v>1221</v>
      </c>
      <c r="D926" s="4155" t="s">
        <v>969</v>
      </c>
      <c r="E926" s="4155" t="s">
        <v>19838</v>
      </c>
      <c r="F926" s="4156">
        <v>0</v>
      </c>
      <c r="G926" s="4156">
        <v>1.1599999999999999</v>
      </c>
      <c r="H926" s="4152">
        <f t="shared" si="16"/>
        <v>1.1599999999999999</v>
      </c>
      <c r="I926" s="4152">
        <f t="shared" si="17"/>
        <v>2.3199999999999998</v>
      </c>
      <c r="J926" s="4168">
        <v>44501</v>
      </c>
      <c r="K926" s="4153"/>
      <c r="L926" s="4153"/>
      <c r="M926" s="4169"/>
      <c r="N926" s="4169"/>
      <c r="O926" s="4169"/>
      <c r="P926" s="4169"/>
      <c r="Q926" s="4170"/>
    </row>
    <row r="927" spans="1:17" ht="30" customHeight="1">
      <c r="A927" s="4167">
        <v>55</v>
      </c>
      <c r="B927" s="4155">
        <v>12</v>
      </c>
      <c r="C927" s="4155" t="s">
        <v>1221</v>
      </c>
      <c r="D927" s="4155" t="s">
        <v>7156</v>
      </c>
      <c r="E927" s="4155" t="s">
        <v>8170</v>
      </c>
      <c r="F927" s="4156">
        <v>0</v>
      </c>
      <c r="G927" s="4156">
        <v>1.73</v>
      </c>
      <c r="H927" s="4152">
        <f t="shared" si="16"/>
        <v>1.73</v>
      </c>
      <c r="I927" s="4152">
        <f t="shared" si="17"/>
        <v>3.46</v>
      </c>
      <c r="J927" s="4168">
        <v>44501</v>
      </c>
      <c r="K927" s="4153"/>
      <c r="L927" s="4153"/>
      <c r="M927" s="4169"/>
      <c r="N927" s="4169"/>
      <c r="O927" s="4169"/>
      <c r="P927" s="4169"/>
      <c r="Q927" s="4170"/>
    </row>
    <row r="928" spans="1:17" ht="30" customHeight="1">
      <c r="A928" s="4167">
        <v>56</v>
      </c>
      <c r="B928" s="4155">
        <v>12</v>
      </c>
      <c r="C928" s="4155" t="s">
        <v>1221</v>
      </c>
      <c r="D928" s="4155" t="s">
        <v>8171</v>
      </c>
      <c r="E928" s="4155" t="s">
        <v>8172</v>
      </c>
      <c r="F928" s="4156">
        <v>0</v>
      </c>
      <c r="G928" s="4156">
        <v>0.1</v>
      </c>
      <c r="H928" s="4152">
        <f t="shared" si="16"/>
        <v>0.1</v>
      </c>
      <c r="I928" s="4152">
        <f t="shared" si="17"/>
        <v>0.2</v>
      </c>
      <c r="J928" s="4168">
        <v>44501</v>
      </c>
      <c r="K928" s="4153"/>
      <c r="L928" s="4153"/>
      <c r="M928" s="4169"/>
      <c r="N928" s="4169"/>
      <c r="O928" s="4169"/>
      <c r="P928" s="4169"/>
      <c r="Q928" s="4170"/>
    </row>
    <row r="929" spans="1:17" ht="30" customHeight="1">
      <c r="A929" s="4167">
        <v>57</v>
      </c>
      <c r="B929" s="4155">
        <v>12</v>
      </c>
      <c r="C929" s="4155" t="s">
        <v>1221</v>
      </c>
      <c r="D929" s="4155" t="s">
        <v>5056</v>
      </c>
      <c r="E929" s="4155" t="s">
        <v>19839</v>
      </c>
      <c r="F929" s="4156">
        <v>0</v>
      </c>
      <c r="G929" s="4156">
        <v>0.91</v>
      </c>
      <c r="H929" s="4152">
        <f t="shared" si="16"/>
        <v>0.91</v>
      </c>
      <c r="I929" s="4152">
        <f t="shared" si="17"/>
        <v>1.82</v>
      </c>
      <c r="J929" s="4168">
        <v>44501</v>
      </c>
      <c r="K929" s="4153"/>
      <c r="L929" s="4153"/>
      <c r="M929" s="4169"/>
      <c r="N929" s="4169"/>
      <c r="O929" s="4169"/>
      <c r="P929" s="4169"/>
      <c r="Q929" s="4170"/>
    </row>
    <row r="930" spans="1:17" ht="30" customHeight="1">
      <c r="A930" s="4167">
        <v>58</v>
      </c>
      <c r="B930" s="4155">
        <v>12</v>
      </c>
      <c r="C930" s="4155" t="s">
        <v>1221</v>
      </c>
      <c r="D930" s="4155" t="s">
        <v>1675</v>
      </c>
      <c r="E930" s="4155" t="s">
        <v>11387</v>
      </c>
      <c r="F930" s="4156">
        <v>0</v>
      </c>
      <c r="G930" s="4156">
        <v>0.44</v>
      </c>
      <c r="H930" s="4152">
        <f t="shared" si="16"/>
        <v>0.44</v>
      </c>
      <c r="I930" s="4152">
        <f t="shared" si="17"/>
        <v>0.88</v>
      </c>
      <c r="J930" s="4168">
        <v>44501</v>
      </c>
      <c r="K930" s="4153"/>
      <c r="L930" s="4153"/>
      <c r="M930" s="4169"/>
      <c r="N930" s="4169"/>
      <c r="O930" s="4169"/>
      <c r="P930" s="4169"/>
      <c r="Q930" s="4170"/>
    </row>
    <row r="931" spans="1:17" ht="30" customHeight="1">
      <c r="A931" s="4167">
        <v>59</v>
      </c>
      <c r="B931" s="4155">
        <v>12</v>
      </c>
      <c r="C931" s="4155" t="s">
        <v>1221</v>
      </c>
      <c r="D931" s="4155" t="s">
        <v>8192</v>
      </c>
      <c r="E931" s="4155" t="s">
        <v>19840</v>
      </c>
      <c r="F931" s="4156">
        <v>0</v>
      </c>
      <c r="G931" s="4156">
        <v>0.49</v>
      </c>
      <c r="H931" s="4152">
        <f t="shared" si="16"/>
        <v>0.49</v>
      </c>
      <c r="I931" s="4152">
        <f t="shared" si="17"/>
        <v>0.98</v>
      </c>
      <c r="J931" s="4168">
        <v>44501</v>
      </c>
      <c r="K931" s="4153"/>
      <c r="L931" s="4153"/>
      <c r="M931" s="4169"/>
      <c r="N931" s="4169"/>
      <c r="O931" s="4169"/>
      <c r="P931" s="4169"/>
      <c r="Q931" s="4170"/>
    </row>
    <row r="932" spans="1:17" ht="30" customHeight="1">
      <c r="A932" s="4167">
        <v>60</v>
      </c>
      <c r="B932" s="4155">
        <v>12</v>
      </c>
      <c r="C932" s="4155" t="s">
        <v>1221</v>
      </c>
      <c r="D932" s="4155" t="s">
        <v>6739</v>
      </c>
      <c r="E932" s="4155" t="s">
        <v>19841</v>
      </c>
      <c r="F932" s="4156">
        <v>0</v>
      </c>
      <c r="G932" s="4156">
        <v>2.72</v>
      </c>
      <c r="H932" s="4152">
        <f t="shared" si="16"/>
        <v>2.72</v>
      </c>
      <c r="I932" s="4152">
        <f t="shared" si="17"/>
        <v>5.44</v>
      </c>
      <c r="J932" s="4168">
        <v>44531</v>
      </c>
      <c r="K932" s="4153"/>
      <c r="L932" s="4153"/>
      <c r="M932" s="4169"/>
      <c r="N932" s="4169"/>
      <c r="O932" s="4169"/>
      <c r="P932" s="4169"/>
      <c r="Q932" s="4170"/>
    </row>
    <row r="933" spans="1:17" ht="30" customHeight="1">
      <c r="A933" s="4167">
        <v>61</v>
      </c>
      <c r="B933" s="4155">
        <v>12</v>
      </c>
      <c r="C933" s="4155" t="s">
        <v>1221</v>
      </c>
      <c r="D933" s="4155" t="s">
        <v>7046</v>
      </c>
      <c r="E933" s="4155" t="s">
        <v>19842</v>
      </c>
      <c r="F933" s="4156">
        <v>0</v>
      </c>
      <c r="G933" s="4156">
        <v>0.63</v>
      </c>
      <c r="H933" s="4152">
        <f t="shared" si="16"/>
        <v>0.63</v>
      </c>
      <c r="I933" s="4152">
        <f t="shared" si="17"/>
        <v>1.26</v>
      </c>
      <c r="J933" s="4168">
        <v>44531</v>
      </c>
      <c r="K933" s="4153"/>
      <c r="L933" s="4153"/>
      <c r="M933" s="4169"/>
      <c r="N933" s="4169"/>
      <c r="O933" s="4169"/>
      <c r="P933" s="4169"/>
      <c r="Q933" s="4170"/>
    </row>
    <row r="934" spans="1:17" ht="30" customHeight="1">
      <c r="A934" s="4167">
        <v>62</v>
      </c>
      <c r="B934" s="4155">
        <v>14</v>
      </c>
      <c r="C934" s="4155" t="s">
        <v>1221</v>
      </c>
      <c r="D934" s="4155" t="s">
        <v>5056</v>
      </c>
      <c r="E934" s="4155" t="s">
        <v>19843</v>
      </c>
      <c r="F934" s="4156">
        <v>2.76</v>
      </c>
      <c r="G934" s="4156">
        <v>8.58</v>
      </c>
      <c r="H934" s="4152">
        <f t="shared" si="16"/>
        <v>5.82</v>
      </c>
      <c r="I934" s="4152">
        <f t="shared" si="17"/>
        <v>11.64</v>
      </c>
      <c r="J934" s="4168">
        <v>44531</v>
      </c>
      <c r="K934" s="4153"/>
      <c r="L934" s="4153"/>
      <c r="M934" s="4169"/>
      <c r="N934" s="4169"/>
      <c r="O934" s="4169"/>
      <c r="P934" s="4169"/>
      <c r="Q934" s="4170"/>
    </row>
    <row r="935" spans="1:17" ht="30" customHeight="1">
      <c r="A935" s="4167">
        <v>63</v>
      </c>
      <c r="B935" s="4155">
        <v>12</v>
      </c>
      <c r="C935" s="4155" t="s">
        <v>1221</v>
      </c>
      <c r="D935" s="4155" t="s">
        <v>10020</v>
      </c>
      <c r="E935" s="4155" t="s">
        <v>19844</v>
      </c>
      <c r="F935" s="4156">
        <v>0</v>
      </c>
      <c r="G935" s="4156">
        <v>0.68</v>
      </c>
      <c r="H935" s="4152">
        <f t="shared" si="16"/>
        <v>0.68</v>
      </c>
      <c r="I935" s="4152">
        <f t="shared" si="17"/>
        <v>1.36</v>
      </c>
      <c r="J935" s="4168">
        <v>44562</v>
      </c>
      <c r="K935" s="4153"/>
      <c r="L935" s="4153"/>
      <c r="M935" s="4169"/>
      <c r="N935" s="4169"/>
      <c r="O935" s="4169"/>
      <c r="P935" s="4169"/>
      <c r="Q935" s="4170"/>
    </row>
    <row r="936" spans="1:17" ht="30" customHeight="1">
      <c r="A936" s="4167">
        <v>64</v>
      </c>
      <c r="B936" s="4155">
        <v>14</v>
      </c>
      <c r="C936" s="4155" t="s">
        <v>1221</v>
      </c>
      <c r="D936" s="4155" t="s">
        <v>1726</v>
      </c>
      <c r="E936" s="4155" t="s">
        <v>8175</v>
      </c>
      <c r="F936" s="4156">
        <v>0</v>
      </c>
      <c r="G936" s="4156">
        <v>0.36</v>
      </c>
      <c r="H936" s="4152">
        <f t="shared" si="16"/>
        <v>0.36</v>
      </c>
      <c r="I936" s="4152">
        <f t="shared" si="17"/>
        <v>0.72</v>
      </c>
      <c r="J936" s="4168">
        <v>44562</v>
      </c>
      <c r="K936" s="4153"/>
      <c r="L936" s="4153"/>
      <c r="M936" s="4169"/>
      <c r="N936" s="4169"/>
      <c r="O936" s="4169"/>
      <c r="P936" s="4169"/>
      <c r="Q936" s="4170"/>
    </row>
    <row r="937" spans="1:17" ht="30" customHeight="1">
      <c r="A937" s="4167">
        <v>65</v>
      </c>
      <c r="B937" s="4155">
        <v>12</v>
      </c>
      <c r="C937" s="4155" t="s">
        <v>1221</v>
      </c>
      <c r="D937" s="4155" t="s">
        <v>19845</v>
      </c>
      <c r="E937" s="4155" t="s">
        <v>19846</v>
      </c>
      <c r="F937" s="4156">
        <v>0</v>
      </c>
      <c r="G937" s="4156">
        <v>0.28999999999999998</v>
      </c>
      <c r="H937" s="4152">
        <f t="shared" ref="H937:H990" si="18">G937-F937</f>
        <v>0.28999999999999998</v>
      </c>
      <c r="I937" s="4152">
        <f t="shared" ref="I937:I990" si="19">H937*2</f>
        <v>0.57999999999999996</v>
      </c>
      <c r="J937" s="4168">
        <v>44562</v>
      </c>
      <c r="K937" s="4153"/>
      <c r="L937" s="4153"/>
      <c r="M937" s="4169"/>
      <c r="N937" s="4169"/>
      <c r="O937" s="4169"/>
      <c r="P937" s="4169"/>
      <c r="Q937" s="4170"/>
    </row>
    <row r="938" spans="1:17" ht="30" customHeight="1">
      <c r="A938" s="4167">
        <v>66</v>
      </c>
      <c r="B938" s="4155">
        <v>12</v>
      </c>
      <c r="C938" s="4155" t="s">
        <v>1221</v>
      </c>
      <c r="D938" s="4155" t="s">
        <v>6562</v>
      </c>
      <c r="E938" s="4155" t="s">
        <v>13830</v>
      </c>
      <c r="F938" s="4156">
        <v>0</v>
      </c>
      <c r="G938" s="4156">
        <v>1.89</v>
      </c>
      <c r="H938" s="4152">
        <f t="shared" si="18"/>
        <v>1.89</v>
      </c>
      <c r="I938" s="4152">
        <f t="shared" si="19"/>
        <v>3.78</v>
      </c>
      <c r="J938" s="4168">
        <v>44562</v>
      </c>
      <c r="K938" s="4153"/>
      <c r="L938" s="4153"/>
      <c r="M938" s="4169"/>
      <c r="N938" s="4169"/>
      <c r="O938" s="4169"/>
      <c r="P938" s="4169"/>
      <c r="Q938" s="4170"/>
    </row>
    <row r="939" spans="1:17" ht="30" customHeight="1">
      <c r="A939" s="4167">
        <v>67</v>
      </c>
      <c r="B939" s="4155" t="s">
        <v>9023</v>
      </c>
      <c r="C939" s="4155" t="s">
        <v>1221</v>
      </c>
      <c r="D939" s="4155" t="s">
        <v>2571</v>
      </c>
      <c r="E939" s="4155" t="s">
        <v>19847</v>
      </c>
      <c r="F939" s="4156">
        <v>20.18</v>
      </c>
      <c r="G939" s="4156">
        <v>20.9</v>
      </c>
      <c r="H939" s="4152">
        <f t="shared" si="18"/>
        <v>0.71999999999999886</v>
      </c>
      <c r="I939" s="4152">
        <f t="shared" si="19"/>
        <v>1.4399999999999977</v>
      </c>
      <c r="J939" s="4168">
        <v>44562</v>
      </c>
      <c r="K939" s="4153"/>
      <c r="L939" s="4153"/>
      <c r="M939" s="4169"/>
      <c r="N939" s="4169"/>
      <c r="O939" s="4169"/>
      <c r="P939" s="4169"/>
      <c r="Q939" s="4170"/>
    </row>
    <row r="940" spans="1:17" ht="30" customHeight="1">
      <c r="A940" s="4167">
        <v>68</v>
      </c>
      <c r="B940" s="4155">
        <v>12</v>
      </c>
      <c r="C940" s="4155" t="s">
        <v>1221</v>
      </c>
      <c r="D940" s="4155" t="s">
        <v>645</v>
      </c>
      <c r="E940" s="4155" t="s">
        <v>19848</v>
      </c>
      <c r="F940" s="4156">
        <v>0</v>
      </c>
      <c r="G940" s="4156">
        <v>0.45</v>
      </c>
      <c r="H940" s="4152">
        <f t="shared" si="18"/>
        <v>0.45</v>
      </c>
      <c r="I940" s="4152">
        <f t="shared" si="19"/>
        <v>0.9</v>
      </c>
      <c r="J940" s="4168">
        <v>44562</v>
      </c>
      <c r="K940" s="4153"/>
      <c r="L940" s="4153"/>
      <c r="M940" s="4169"/>
      <c r="N940" s="4169"/>
      <c r="O940" s="4169"/>
      <c r="P940" s="4169"/>
      <c r="Q940" s="4170"/>
    </row>
    <row r="941" spans="1:17" ht="30" customHeight="1">
      <c r="A941" s="4167">
        <v>69</v>
      </c>
      <c r="B941" s="4155">
        <v>12</v>
      </c>
      <c r="C941" s="4155" t="s">
        <v>1221</v>
      </c>
      <c r="D941" s="4155" t="s">
        <v>1951</v>
      </c>
      <c r="E941" s="4155" t="s">
        <v>8182</v>
      </c>
      <c r="F941" s="4156">
        <v>0</v>
      </c>
      <c r="G941" s="4156">
        <v>0.9</v>
      </c>
      <c r="H941" s="4152">
        <f t="shared" si="18"/>
        <v>0.9</v>
      </c>
      <c r="I941" s="4152">
        <f t="shared" si="19"/>
        <v>1.8</v>
      </c>
      <c r="J941" s="4168">
        <v>44562</v>
      </c>
      <c r="K941" s="4153"/>
      <c r="L941" s="4153"/>
      <c r="M941" s="4169"/>
      <c r="N941" s="4169"/>
      <c r="O941" s="4169"/>
      <c r="P941" s="4169"/>
      <c r="Q941" s="4170"/>
    </row>
    <row r="942" spans="1:17" ht="30" customHeight="1">
      <c r="A942" s="4167">
        <v>70</v>
      </c>
      <c r="B942" s="4155">
        <v>12</v>
      </c>
      <c r="C942" s="4155" t="s">
        <v>1221</v>
      </c>
      <c r="D942" s="4155" t="s">
        <v>5626</v>
      </c>
      <c r="E942" s="4155" t="s">
        <v>8183</v>
      </c>
      <c r="F942" s="4156">
        <v>0</v>
      </c>
      <c r="G942" s="4156">
        <v>0.37</v>
      </c>
      <c r="H942" s="4152">
        <f t="shared" si="18"/>
        <v>0.37</v>
      </c>
      <c r="I942" s="4152">
        <f t="shared" si="19"/>
        <v>0.74</v>
      </c>
      <c r="J942" s="4168">
        <v>44562</v>
      </c>
      <c r="K942" s="4153"/>
      <c r="L942" s="4153"/>
      <c r="M942" s="4169"/>
      <c r="N942" s="4169"/>
      <c r="O942" s="4169"/>
      <c r="P942" s="4169"/>
      <c r="Q942" s="4170"/>
    </row>
    <row r="943" spans="1:17" ht="30" customHeight="1">
      <c r="A943" s="4167">
        <v>71</v>
      </c>
      <c r="B943" s="4155">
        <v>12</v>
      </c>
      <c r="C943" s="4155" t="s">
        <v>1221</v>
      </c>
      <c r="D943" s="4155" t="s">
        <v>1356</v>
      </c>
      <c r="E943" s="4155" t="s">
        <v>8184</v>
      </c>
      <c r="F943" s="4156">
        <v>0</v>
      </c>
      <c r="G943" s="4156">
        <v>0.41</v>
      </c>
      <c r="H943" s="4152">
        <f t="shared" si="18"/>
        <v>0.41</v>
      </c>
      <c r="I943" s="4152">
        <f t="shared" si="19"/>
        <v>0.82</v>
      </c>
      <c r="J943" s="4168">
        <v>44562</v>
      </c>
      <c r="K943" s="4153"/>
      <c r="L943" s="4153"/>
      <c r="M943" s="4169"/>
      <c r="N943" s="4169"/>
      <c r="O943" s="4169"/>
      <c r="P943" s="4169"/>
      <c r="Q943" s="4170"/>
    </row>
    <row r="944" spans="1:17" ht="30" customHeight="1">
      <c r="A944" s="4167">
        <v>72</v>
      </c>
      <c r="B944" s="4155">
        <v>12</v>
      </c>
      <c r="C944" s="4155" t="s">
        <v>1221</v>
      </c>
      <c r="D944" s="4155" t="s">
        <v>2345</v>
      </c>
      <c r="E944" s="4155" t="s">
        <v>1269</v>
      </c>
      <c r="F944" s="4156">
        <v>0</v>
      </c>
      <c r="G944" s="4156">
        <v>0.91</v>
      </c>
      <c r="H944" s="4152">
        <f t="shared" si="18"/>
        <v>0.91</v>
      </c>
      <c r="I944" s="4152">
        <f t="shared" si="19"/>
        <v>1.82</v>
      </c>
      <c r="J944" s="4168">
        <v>44562</v>
      </c>
      <c r="K944" s="4153"/>
      <c r="L944" s="4153"/>
      <c r="M944" s="4169"/>
      <c r="N944" s="4169"/>
      <c r="O944" s="4169"/>
      <c r="P944" s="4169"/>
      <c r="Q944" s="4170"/>
    </row>
    <row r="945" spans="1:17" ht="30" customHeight="1">
      <c r="A945" s="4167">
        <v>73</v>
      </c>
      <c r="B945" s="4155">
        <v>14</v>
      </c>
      <c r="C945" s="4155" t="s">
        <v>1221</v>
      </c>
      <c r="D945" s="4155" t="s">
        <v>518</v>
      </c>
      <c r="E945" s="4155" t="s">
        <v>8185</v>
      </c>
      <c r="F945" s="4156">
        <v>0</v>
      </c>
      <c r="G945" s="4156">
        <v>4.8600000000000003</v>
      </c>
      <c r="H945" s="4152">
        <f t="shared" si="18"/>
        <v>4.8600000000000003</v>
      </c>
      <c r="I945" s="4152">
        <f t="shared" si="19"/>
        <v>9.7200000000000006</v>
      </c>
      <c r="J945" s="4168">
        <v>44593</v>
      </c>
      <c r="K945" s="4153"/>
      <c r="L945" s="4153"/>
      <c r="M945" s="4169"/>
      <c r="N945" s="4169"/>
      <c r="O945" s="4169"/>
      <c r="P945" s="4169"/>
      <c r="Q945" s="4170"/>
    </row>
    <row r="946" spans="1:17" ht="30" customHeight="1">
      <c r="A946" s="4167">
        <v>74</v>
      </c>
      <c r="B946" s="4155">
        <v>14</v>
      </c>
      <c r="C946" s="4155" t="s">
        <v>1221</v>
      </c>
      <c r="D946" s="4155" t="s">
        <v>568</v>
      </c>
      <c r="E946" s="4155" t="s">
        <v>8186</v>
      </c>
      <c r="F946" s="4156">
        <v>0</v>
      </c>
      <c r="G946" s="4156">
        <v>0.5</v>
      </c>
      <c r="H946" s="4152">
        <f t="shared" si="18"/>
        <v>0.5</v>
      </c>
      <c r="I946" s="4152">
        <f t="shared" si="19"/>
        <v>1</v>
      </c>
      <c r="J946" s="4168">
        <v>44593</v>
      </c>
      <c r="K946" s="4153"/>
      <c r="L946" s="4153"/>
      <c r="M946" s="4169"/>
      <c r="N946" s="4169"/>
      <c r="O946" s="4169"/>
      <c r="P946" s="4169"/>
      <c r="Q946" s="4170"/>
    </row>
    <row r="947" spans="1:17" ht="30" customHeight="1">
      <c r="A947" s="4167">
        <v>75</v>
      </c>
      <c r="B947" s="4155">
        <v>14</v>
      </c>
      <c r="C947" s="4155" t="s">
        <v>1221</v>
      </c>
      <c r="D947" s="4155" t="s">
        <v>960</v>
      </c>
      <c r="E947" s="4155" t="s">
        <v>19849</v>
      </c>
      <c r="F947" s="4156">
        <v>0</v>
      </c>
      <c r="G947" s="4156">
        <v>1.77</v>
      </c>
      <c r="H947" s="4152">
        <f t="shared" si="18"/>
        <v>1.77</v>
      </c>
      <c r="I947" s="4152">
        <f t="shared" si="19"/>
        <v>3.54</v>
      </c>
      <c r="J947" s="4168">
        <v>44593</v>
      </c>
      <c r="K947" s="4153"/>
      <c r="L947" s="4153"/>
      <c r="M947" s="4169"/>
      <c r="N947" s="4169"/>
      <c r="O947" s="4169"/>
      <c r="P947" s="4169"/>
      <c r="Q947" s="4170"/>
    </row>
    <row r="948" spans="1:17" ht="30" customHeight="1">
      <c r="A948" s="4167">
        <v>76</v>
      </c>
      <c r="B948" s="4155">
        <v>14</v>
      </c>
      <c r="C948" s="4155" t="s">
        <v>1221</v>
      </c>
      <c r="D948" s="4155" t="s">
        <v>421</v>
      </c>
      <c r="E948" s="4155" t="s">
        <v>19850</v>
      </c>
      <c r="F948" s="4156">
        <v>0</v>
      </c>
      <c r="G948" s="4156">
        <v>0.49</v>
      </c>
      <c r="H948" s="4152">
        <f t="shared" si="18"/>
        <v>0.49</v>
      </c>
      <c r="I948" s="4152">
        <f t="shared" si="19"/>
        <v>0.98</v>
      </c>
      <c r="J948" s="4168">
        <v>44593</v>
      </c>
      <c r="K948" s="4153"/>
      <c r="L948" s="4153"/>
      <c r="M948" s="4169"/>
      <c r="N948" s="4169"/>
      <c r="O948" s="4169"/>
      <c r="P948" s="4169"/>
      <c r="Q948" s="4170"/>
    </row>
    <row r="949" spans="1:17" ht="30" customHeight="1">
      <c r="A949" s="4167">
        <v>77</v>
      </c>
      <c r="B949" s="4155" t="s">
        <v>9023</v>
      </c>
      <c r="C949" s="4155" t="s">
        <v>1221</v>
      </c>
      <c r="D949" s="4155" t="s">
        <v>1988</v>
      </c>
      <c r="E949" s="4155" t="s">
        <v>10999</v>
      </c>
      <c r="F949" s="4156">
        <v>0</v>
      </c>
      <c r="G949" s="4156">
        <v>6.74</v>
      </c>
      <c r="H949" s="4152">
        <f t="shared" si="18"/>
        <v>6.74</v>
      </c>
      <c r="I949" s="4152">
        <f t="shared" si="19"/>
        <v>13.48</v>
      </c>
      <c r="J949" s="4168">
        <v>44593</v>
      </c>
      <c r="K949" s="4153"/>
      <c r="L949" s="4153"/>
      <c r="M949" s="4169"/>
      <c r="N949" s="4169"/>
      <c r="O949" s="4169"/>
      <c r="P949" s="4169"/>
      <c r="Q949" s="4170"/>
    </row>
    <row r="950" spans="1:17" ht="30" customHeight="1">
      <c r="A950" s="4167">
        <v>78</v>
      </c>
      <c r="B950" s="4155">
        <v>14</v>
      </c>
      <c r="C950" s="4155" t="s">
        <v>1221</v>
      </c>
      <c r="D950" s="4155" t="s">
        <v>524</v>
      </c>
      <c r="E950" s="4155" t="s">
        <v>8211</v>
      </c>
      <c r="F950" s="4156">
        <v>0</v>
      </c>
      <c r="G950" s="4156">
        <v>2.6</v>
      </c>
      <c r="H950" s="4152">
        <f t="shared" si="18"/>
        <v>2.6</v>
      </c>
      <c r="I950" s="4152">
        <f t="shared" si="19"/>
        <v>5.2</v>
      </c>
      <c r="J950" s="4168">
        <v>44621</v>
      </c>
      <c r="K950" s="4153"/>
      <c r="L950" s="4153"/>
      <c r="M950" s="4169"/>
      <c r="N950" s="4169"/>
      <c r="O950" s="4169"/>
      <c r="P950" s="4169"/>
      <c r="Q950" s="4170"/>
    </row>
    <row r="951" spans="1:17" ht="30" customHeight="1">
      <c r="A951" s="4167">
        <v>79</v>
      </c>
      <c r="B951" s="4155">
        <v>13</v>
      </c>
      <c r="C951" s="4155" t="s">
        <v>1221</v>
      </c>
      <c r="D951" s="4155" t="s">
        <v>227</v>
      </c>
      <c r="E951" s="4155" t="s">
        <v>8209</v>
      </c>
      <c r="F951" s="4156">
        <v>0</v>
      </c>
      <c r="G951" s="4156">
        <v>0.14000000000000001</v>
      </c>
      <c r="H951" s="4152">
        <f t="shared" si="18"/>
        <v>0.14000000000000001</v>
      </c>
      <c r="I951" s="4152">
        <f t="shared" si="19"/>
        <v>0.28000000000000003</v>
      </c>
      <c r="J951" s="4168">
        <v>44621</v>
      </c>
      <c r="K951" s="4153"/>
      <c r="L951" s="4153"/>
      <c r="M951" s="4169"/>
      <c r="N951" s="4169"/>
      <c r="O951" s="4169"/>
      <c r="P951" s="4169"/>
      <c r="Q951" s="4170"/>
    </row>
    <row r="952" spans="1:17" ht="30" customHeight="1">
      <c r="A952" s="4167">
        <v>80</v>
      </c>
      <c r="B952" s="4155">
        <v>13</v>
      </c>
      <c r="C952" s="4155" t="s">
        <v>1221</v>
      </c>
      <c r="D952" s="4155" t="s">
        <v>772</v>
      </c>
      <c r="E952" s="4155" t="s">
        <v>8210</v>
      </c>
      <c r="F952" s="4156">
        <v>0</v>
      </c>
      <c r="G952" s="4156">
        <v>0.27</v>
      </c>
      <c r="H952" s="4152">
        <f t="shared" si="18"/>
        <v>0.27</v>
      </c>
      <c r="I952" s="4152">
        <f t="shared" si="19"/>
        <v>0.54</v>
      </c>
      <c r="J952" s="4168">
        <v>44621</v>
      </c>
      <c r="K952" s="4153"/>
      <c r="L952" s="4153"/>
      <c r="M952" s="4169"/>
      <c r="N952" s="4169"/>
      <c r="O952" s="4169"/>
      <c r="P952" s="4169"/>
      <c r="Q952" s="4170"/>
    </row>
    <row r="953" spans="1:17" ht="30" customHeight="1">
      <c r="A953" s="4167">
        <v>81</v>
      </c>
      <c r="B953" s="4155">
        <v>14</v>
      </c>
      <c r="C953" s="4155" t="s">
        <v>1221</v>
      </c>
      <c r="D953" s="4155" t="s">
        <v>151</v>
      </c>
      <c r="E953" s="4155" t="s">
        <v>8174</v>
      </c>
      <c r="F953" s="4156">
        <v>0</v>
      </c>
      <c r="G953" s="4156">
        <v>4.7</v>
      </c>
      <c r="H953" s="4152">
        <f t="shared" si="18"/>
        <v>4.7</v>
      </c>
      <c r="I953" s="4152">
        <f t="shared" si="19"/>
        <v>9.4</v>
      </c>
      <c r="J953" s="4168">
        <v>44621</v>
      </c>
      <c r="K953" s="4153"/>
      <c r="L953" s="4153"/>
      <c r="M953" s="4169"/>
      <c r="N953" s="4169"/>
      <c r="O953" s="4169"/>
      <c r="P953" s="4169"/>
      <c r="Q953" s="4170"/>
    </row>
    <row r="954" spans="1:17" ht="30" customHeight="1">
      <c r="A954" s="4167">
        <v>82</v>
      </c>
      <c r="B954" s="4155">
        <v>14</v>
      </c>
      <c r="C954" s="4155" t="s">
        <v>1221</v>
      </c>
      <c r="D954" s="4155" t="s">
        <v>992</v>
      </c>
      <c r="E954" s="4155" t="s">
        <v>8229</v>
      </c>
      <c r="F954" s="4156">
        <v>0</v>
      </c>
      <c r="G954" s="4156">
        <v>0.65</v>
      </c>
      <c r="H954" s="4152">
        <f t="shared" si="18"/>
        <v>0.65</v>
      </c>
      <c r="I954" s="4152">
        <f t="shared" si="19"/>
        <v>1.3</v>
      </c>
      <c r="J954" s="4168">
        <v>44621</v>
      </c>
      <c r="K954" s="4153"/>
      <c r="L954" s="4153"/>
      <c r="M954" s="4169"/>
      <c r="N954" s="4169"/>
      <c r="O954" s="4169"/>
      <c r="P954" s="4169"/>
      <c r="Q954" s="4170"/>
    </row>
    <row r="955" spans="1:17" ht="30" customHeight="1">
      <c r="A955" s="4167">
        <v>83</v>
      </c>
      <c r="B955" s="4155">
        <v>14</v>
      </c>
      <c r="C955" s="4155" t="s">
        <v>1221</v>
      </c>
      <c r="D955" s="4155" t="s">
        <v>1909</v>
      </c>
      <c r="E955" s="4155" t="s">
        <v>19851</v>
      </c>
      <c r="F955" s="4156">
        <v>0</v>
      </c>
      <c r="G955" s="4156">
        <v>0.71</v>
      </c>
      <c r="H955" s="4152">
        <f t="shared" si="18"/>
        <v>0.71</v>
      </c>
      <c r="I955" s="4152">
        <f t="shared" si="19"/>
        <v>1.42</v>
      </c>
      <c r="J955" s="4168">
        <v>44621</v>
      </c>
      <c r="K955" s="4153"/>
      <c r="L955" s="4153"/>
      <c r="M955" s="4169"/>
      <c r="N955" s="4169"/>
      <c r="O955" s="4169"/>
      <c r="P955" s="4169"/>
      <c r="Q955" s="4170"/>
    </row>
    <row r="956" spans="1:17" ht="30" customHeight="1">
      <c r="A956" s="4167">
        <v>84</v>
      </c>
      <c r="B956" s="4155">
        <v>14</v>
      </c>
      <c r="C956" s="4155" t="s">
        <v>1221</v>
      </c>
      <c r="D956" s="4155" t="s">
        <v>2437</v>
      </c>
      <c r="E956" s="4155" t="s">
        <v>19852</v>
      </c>
      <c r="F956" s="4156">
        <v>0</v>
      </c>
      <c r="G956" s="4156">
        <v>0.35</v>
      </c>
      <c r="H956" s="4152">
        <f t="shared" si="18"/>
        <v>0.35</v>
      </c>
      <c r="I956" s="4152">
        <f t="shared" si="19"/>
        <v>0.7</v>
      </c>
      <c r="J956" s="4168">
        <v>44621</v>
      </c>
      <c r="K956" s="4153"/>
      <c r="L956" s="4153"/>
      <c r="M956" s="4169"/>
      <c r="N956" s="4169"/>
      <c r="O956" s="4169"/>
      <c r="P956" s="4169"/>
      <c r="Q956" s="4170"/>
    </row>
    <row r="957" spans="1:17" ht="30" customHeight="1">
      <c r="A957" s="4167">
        <v>85</v>
      </c>
      <c r="B957" s="4155">
        <v>14</v>
      </c>
      <c r="C957" s="4155" t="s">
        <v>1221</v>
      </c>
      <c r="D957" s="4155" t="s">
        <v>7045</v>
      </c>
      <c r="E957" s="4155" t="s">
        <v>19853</v>
      </c>
      <c r="F957" s="4156">
        <v>0</v>
      </c>
      <c r="G957" s="4156">
        <v>1.35</v>
      </c>
      <c r="H957" s="4152">
        <f t="shared" si="18"/>
        <v>1.35</v>
      </c>
      <c r="I957" s="4152">
        <f t="shared" si="19"/>
        <v>2.7</v>
      </c>
      <c r="J957" s="4168">
        <v>44621</v>
      </c>
      <c r="K957" s="4153"/>
      <c r="L957" s="4153"/>
      <c r="M957" s="4169"/>
      <c r="N957" s="4169"/>
      <c r="O957" s="4169"/>
      <c r="P957" s="4169"/>
      <c r="Q957" s="4170"/>
    </row>
    <row r="958" spans="1:17" ht="30" customHeight="1">
      <c r="A958" s="4167">
        <v>86</v>
      </c>
      <c r="B958" s="4155">
        <v>14</v>
      </c>
      <c r="C958" s="4155" t="s">
        <v>1221</v>
      </c>
      <c r="D958" s="4155" t="s">
        <v>437</v>
      </c>
      <c r="E958" s="4155" t="s">
        <v>8223</v>
      </c>
      <c r="F958" s="4156">
        <v>0</v>
      </c>
      <c r="G958" s="4156">
        <v>0.13</v>
      </c>
      <c r="H958" s="4152">
        <f t="shared" si="18"/>
        <v>0.13</v>
      </c>
      <c r="I958" s="4152">
        <f t="shared" si="19"/>
        <v>0.26</v>
      </c>
      <c r="J958" s="4168">
        <v>44621</v>
      </c>
      <c r="K958" s="4153"/>
      <c r="L958" s="4153"/>
      <c r="M958" s="4169"/>
      <c r="N958" s="4169"/>
      <c r="O958" s="4169"/>
      <c r="P958" s="4169"/>
      <c r="Q958" s="4170"/>
    </row>
    <row r="959" spans="1:17" ht="30" customHeight="1">
      <c r="A959" s="4167">
        <v>87</v>
      </c>
      <c r="B959" s="4155">
        <v>14</v>
      </c>
      <c r="C959" s="4155" t="s">
        <v>1221</v>
      </c>
      <c r="D959" s="4155" t="s">
        <v>10460</v>
      </c>
      <c r="E959" s="4155" t="s">
        <v>19854</v>
      </c>
      <c r="F959" s="4156">
        <v>0</v>
      </c>
      <c r="G959" s="4156">
        <v>0.64</v>
      </c>
      <c r="H959" s="4152">
        <f t="shared" si="18"/>
        <v>0.64</v>
      </c>
      <c r="I959" s="4152">
        <f t="shared" si="19"/>
        <v>1.28</v>
      </c>
      <c r="J959" s="4168">
        <v>44621</v>
      </c>
      <c r="K959" s="4153"/>
      <c r="L959" s="4153"/>
      <c r="M959" s="4169"/>
      <c r="N959" s="4169"/>
      <c r="O959" s="4169"/>
      <c r="P959" s="4169"/>
      <c r="Q959" s="4170"/>
    </row>
    <row r="960" spans="1:17" ht="30" customHeight="1">
      <c r="A960" s="4167">
        <v>88</v>
      </c>
      <c r="B960" s="4155">
        <v>14</v>
      </c>
      <c r="C960" s="4155" t="s">
        <v>1221</v>
      </c>
      <c r="D960" s="4155" t="s">
        <v>2337</v>
      </c>
      <c r="E960" s="4155" t="s">
        <v>19855</v>
      </c>
      <c r="F960" s="4156">
        <v>0</v>
      </c>
      <c r="G960" s="4156">
        <v>0.28999999999999998</v>
      </c>
      <c r="H960" s="4152">
        <f t="shared" si="18"/>
        <v>0.28999999999999998</v>
      </c>
      <c r="I960" s="4152">
        <f t="shared" si="19"/>
        <v>0.57999999999999996</v>
      </c>
      <c r="J960" s="4168">
        <v>44621</v>
      </c>
      <c r="K960" s="4153"/>
      <c r="L960" s="4153"/>
      <c r="M960" s="4169"/>
      <c r="N960" s="4169"/>
      <c r="O960" s="4169"/>
      <c r="P960" s="4169"/>
      <c r="Q960" s="4170"/>
    </row>
    <row r="961" spans="1:17" ht="30" customHeight="1">
      <c r="A961" s="4167">
        <v>89</v>
      </c>
      <c r="B961" s="4155">
        <v>14</v>
      </c>
      <c r="C961" s="4155" t="s">
        <v>1221</v>
      </c>
      <c r="D961" s="4155" t="s">
        <v>19856</v>
      </c>
      <c r="E961" s="4155" t="s">
        <v>19857</v>
      </c>
      <c r="F961" s="4156">
        <v>0</v>
      </c>
      <c r="G961" s="4156">
        <v>0.35</v>
      </c>
      <c r="H961" s="4152">
        <f t="shared" si="18"/>
        <v>0.35</v>
      </c>
      <c r="I961" s="4152">
        <f t="shared" si="19"/>
        <v>0.7</v>
      </c>
      <c r="J961" s="4168">
        <v>44621</v>
      </c>
      <c r="K961" s="4153"/>
      <c r="L961" s="4153"/>
      <c r="M961" s="4169"/>
      <c r="N961" s="4169"/>
      <c r="O961" s="4169"/>
      <c r="P961" s="4169"/>
      <c r="Q961" s="4170"/>
    </row>
    <row r="962" spans="1:17" ht="30" customHeight="1">
      <c r="A962" s="4167">
        <v>90</v>
      </c>
      <c r="B962" s="4155">
        <v>14</v>
      </c>
      <c r="C962" s="4155" t="s">
        <v>1221</v>
      </c>
      <c r="D962" s="4155" t="s">
        <v>245</v>
      </c>
      <c r="E962" s="4155" t="s">
        <v>19858</v>
      </c>
      <c r="F962" s="4156">
        <v>0</v>
      </c>
      <c r="G962" s="4156">
        <v>2.91</v>
      </c>
      <c r="H962" s="4152">
        <f t="shared" si="18"/>
        <v>2.91</v>
      </c>
      <c r="I962" s="4152">
        <f t="shared" si="19"/>
        <v>5.82</v>
      </c>
      <c r="J962" s="4168">
        <v>44652</v>
      </c>
      <c r="K962" s="4153"/>
      <c r="L962" s="4153"/>
      <c r="M962" s="4169"/>
      <c r="N962" s="4169"/>
      <c r="O962" s="4169"/>
      <c r="P962" s="4169"/>
      <c r="Q962" s="4170"/>
    </row>
    <row r="963" spans="1:17" ht="30" customHeight="1">
      <c r="A963" s="4167">
        <v>91</v>
      </c>
      <c r="B963" s="4155">
        <v>14</v>
      </c>
      <c r="C963" s="4155" t="s">
        <v>1221</v>
      </c>
      <c r="D963" s="4155" t="s">
        <v>1158</v>
      </c>
      <c r="E963" s="4155" t="s">
        <v>19859</v>
      </c>
      <c r="F963" s="4156">
        <v>0</v>
      </c>
      <c r="G963" s="4156">
        <v>0.43</v>
      </c>
      <c r="H963" s="4152">
        <f t="shared" si="18"/>
        <v>0.43</v>
      </c>
      <c r="I963" s="4152">
        <f t="shared" si="19"/>
        <v>0.86</v>
      </c>
      <c r="J963" s="4168">
        <v>44652</v>
      </c>
      <c r="K963" s="4153"/>
      <c r="L963" s="4153"/>
      <c r="M963" s="4169"/>
      <c r="N963" s="4169"/>
      <c r="O963" s="4169"/>
      <c r="P963" s="4169"/>
      <c r="Q963" s="4170"/>
    </row>
    <row r="964" spans="1:17" ht="30" customHeight="1">
      <c r="A964" s="4167">
        <v>92</v>
      </c>
      <c r="B964" s="4155">
        <v>14</v>
      </c>
      <c r="C964" s="4155" t="s">
        <v>1221</v>
      </c>
      <c r="D964" s="4155" t="s">
        <v>15053</v>
      </c>
      <c r="E964" s="4155" t="s">
        <v>19860</v>
      </c>
      <c r="F964" s="4156">
        <v>0</v>
      </c>
      <c r="G964" s="4156">
        <v>0.25</v>
      </c>
      <c r="H964" s="4152">
        <f t="shared" si="18"/>
        <v>0.25</v>
      </c>
      <c r="I964" s="4152">
        <f t="shared" si="19"/>
        <v>0.5</v>
      </c>
      <c r="J964" s="4168">
        <v>44652</v>
      </c>
      <c r="K964" s="4153"/>
      <c r="L964" s="4153"/>
      <c r="M964" s="4169"/>
      <c r="N964" s="4169"/>
      <c r="O964" s="4169"/>
      <c r="P964" s="4169"/>
      <c r="Q964" s="4170"/>
    </row>
    <row r="965" spans="1:17" ht="30" customHeight="1">
      <c r="A965" s="4167">
        <v>93</v>
      </c>
      <c r="B965" s="4155">
        <v>14</v>
      </c>
      <c r="C965" s="4155" t="s">
        <v>1221</v>
      </c>
      <c r="D965" s="4155" t="s">
        <v>1977</v>
      </c>
      <c r="E965" s="4155" t="s">
        <v>8224</v>
      </c>
      <c r="F965" s="4156">
        <v>0</v>
      </c>
      <c r="G965" s="4156">
        <v>1.51</v>
      </c>
      <c r="H965" s="4152">
        <f t="shared" si="18"/>
        <v>1.51</v>
      </c>
      <c r="I965" s="4152">
        <f t="shared" si="19"/>
        <v>3.02</v>
      </c>
      <c r="J965" s="4168">
        <v>44652</v>
      </c>
      <c r="K965" s="4153"/>
      <c r="L965" s="4153"/>
      <c r="M965" s="4169"/>
      <c r="N965" s="4169"/>
      <c r="O965" s="4169"/>
      <c r="P965" s="4169"/>
      <c r="Q965" s="4170"/>
    </row>
    <row r="966" spans="1:17" ht="30" customHeight="1">
      <c r="A966" s="4167">
        <v>94</v>
      </c>
      <c r="B966" s="4155">
        <v>14</v>
      </c>
      <c r="C966" s="4155" t="s">
        <v>1221</v>
      </c>
      <c r="D966" s="4155" t="s">
        <v>8225</v>
      </c>
      <c r="E966" s="4155" t="s">
        <v>19861</v>
      </c>
      <c r="F966" s="4156">
        <v>0</v>
      </c>
      <c r="G966" s="4156">
        <v>0.28000000000000003</v>
      </c>
      <c r="H966" s="4152">
        <f t="shared" si="18"/>
        <v>0.28000000000000003</v>
      </c>
      <c r="I966" s="4152">
        <f t="shared" si="19"/>
        <v>0.56000000000000005</v>
      </c>
      <c r="J966" s="4168">
        <v>44652</v>
      </c>
      <c r="K966" s="4153"/>
      <c r="L966" s="4153"/>
      <c r="M966" s="4169"/>
      <c r="N966" s="4169"/>
      <c r="O966" s="4169"/>
      <c r="P966" s="4169"/>
      <c r="Q966" s="4170"/>
    </row>
    <row r="967" spans="1:17" ht="30" customHeight="1">
      <c r="A967" s="4167">
        <v>95</v>
      </c>
      <c r="B967" s="4155">
        <v>14</v>
      </c>
      <c r="C967" s="4155" t="s">
        <v>1221</v>
      </c>
      <c r="D967" s="4155" t="s">
        <v>2944</v>
      </c>
      <c r="E967" s="4155" t="s">
        <v>8227</v>
      </c>
      <c r="F967" s="4156">
        <v>0</v>
      </c>
      <c r="G967" s="4156">
        <v>0.15</v>
      </c>
      <c r="H967" s="4152">
        <f t="shared" si="18"/>
        <v>0.15</v>
      </c>
      <c r="I967" s="4152">
        <f t="shared" si="19"/>
        <v>0.3</v>
      </c>
      <c r="J967" s="4168">
        <v>44652</v>
      </c>
      <c r="K967" s="4153"/>
      <c r="L967" s="4153"/>
      <c r="M967" s="4169"/>
      <c r="N967" s="4169"/>
      <c r="O967" s="4169"/>
      <c r="P967" s="4169"/>
      <c r="Q967" s="4170"/>
    </row>
    <row r="968" spans="1:17" ht="30" customHeight="1">
      <c r="A968" s="4167">
        <v>96</v>
      </c>
      <c r="B968" s="4155" t="s">
        <v>9023</v>
      </c>
      <c r="C968" s="4155" t="s">
        <v>1221</v>
      </c>
      <c r="D968" s="4155" t="s">
        <v>1214</v>
      </c>
      <c r="E968" s="4155" t="s">
        <v>8212</v>
      </c>
      <c r="F968" s="4156">
        <v>15.24</v>
      </c>
      <c r="G968" s="4156">
        <v>21.58</v>
      </c>
      <c r="H968" s="4152">
        <f t="shared" si="18"/>
        <v>6.3399999999999981</v>
      </c>
      <c r="I968" s="4152">
        <f t="shared" si="19"/>
        <v>12.679999999999996</v>
      </c>
      <c r="J968" s="4168">
        <v>44652</v>
      </c>
      <c r="K968" s="4153"/>
      <c r="L968" s="4153"/>
      <c r="M968" s="4169"/>
      <c r="N968" s="4169"/>
      <c r="O968" s="4169"/>
      <c r="P968" s="4169"/>
      <c r="Q968" s="4170"/>
    </row>
    <row r="969" spans="1:17" ht="30" customHeight="1">
      <c r="A969" s="4167">
        <v>97</v>
      </c>
      <c r="B969" s="4155">
        <v>14</v>
      </c>
      <c r="C969" s="4155" t="s">
        <v>1221</v>
      </c>
      <c r="D969" s="4155" t="s">
        <v>5066</v>
      </c>
      <c r="E969" s="4155" t="s">
        <v>19862</v>
      </c>
      <c r="F969" s="4156">
        <v>0</v>
      </c>
      <c r="G969" s="4156">
        <v>0.13</v>
      </c>
      <c r="H969" s="4152">
        <f t="shared" si="18"/>
        <v>0.13</v>
      </c>
      <c r="I969" s="4152">
        <f t="shared" si="19"/>
        <v>0.26</v>
      </c>
      <c r="J969" s="4168">
        <v>44682</v>
      </c>
      <c r="K969" s="4153"/>
      <c r="L969" s="4153"/>
      <c r="M969" s="4169"/>
      <c r="N969" s="4169"/>
      <c r="O969" s="4169"/>
      <c r="P969" s="4169"/>
      <c r="Q969" s="4170"/>
    </row>
    <row r="970" spans="1:17" ht="30" customHeight="1">
      <c r="A970" s="4167">
        <v>98</v>
      </c>
      <c r="B970" s="4155">
        <v>14</v>
      </c>
      <c r="C970" s="4155" t="s">
        <v>1221</v>
      </c>
      <c r="D970" s="4155" t="s">
        <v>19863</v>
      </c>
      <c r="E970" s="4155" t="s">
        <v>19864</v>
      </c>
      <c r="F970" s="4156">
        <v>0</v>
      </c>
      <c r="G970" s="4156">
        <v>0.06</v>
      </c>
      <c r="H970" s="4152">
        <f t="shared" si="18"/>
        <v>0.06</v>
      </c>
      <c r="I970" s="4152">
        <f t="shared" si="19"/>
        <v>0.12</v>
      </c>
      <c r="J970" s="4168">
        <v>44682</v>
      </c>
      <c r="K970" s="4153"/>
      <c r="L970" s="4153"/>
      <c r="M970" s="4169"/>
      <c r="N970" s="4169"/>
      <c r="O970" s="4169"/>
      <c r="P970" s="4169"/>
      <c r="Q970" s="4170"/>
    </row>
    <row r="971" spans="1:17" ht="30" customHeight="1">
      <c r="A971" s="4167">
        <v>99</v>
      </c>
      <c r="B971" s="4155">
        <v>15</v>
      </c>
      <c r="C971" s="4155" t="s">
        <v>1221</v>
      </c>
      <c r="D971" s="4155" t="s">
        <v>520</v>
      </c>
      <c r="E971" s="4155" t="s">
        <v>8231</v>
      </c>
      <c r="F971" s="4156">
        <v>0</v>
      </c>
      <c r="G971" s="4156">
        <v>1.1299999999999999</v>
      </c>
      <c r="H971" s="4152">
        <f t="shared" si="18"/>
        <v>1.1299999999999999</v>
      </c>
      <c r="I971" s="4152">
        <f t="shared" si="19"/>
        <v>2.2599999999999998</v>
      </c>
      <c r="J971" s="4168">
        <v>44682</v>
      </c>
      <c r="K971" s="4153"/>
      <c r="L971" s="4153"/>
      <c r="M971" s="4169"/>
      <c r="N971" s="4169"/>
      <c r="O971" s="4169"/>
      <c r="P971" s="4169"/>
      <c r="Q971" s="4170"/>
    </row>
    <row r="972" spans="1:17" ht="30" customHeight="1">
      <c r="A972" s="4167">
        <v>100</v>
      </c>
      <c r="B972" s="4155">
        <v>15</v>
      </c>
      <c r="C972" s="4155" t="s">
        <v>1221</v>
      </c>
      <c r="D972" s="4155" t="s">
        <v>423</v>
      </c>
      <c r="E972" s="4189" t="s">
        <v>19865</v>
      </c>
      <c r="F972" s="4156">
        <v>0.65</v>
      </c>
      <c r="G972" s="4156">
        <v>1.88</v>
      </c>
      <c r="H972" s="4152">
        <f t="shared" si="18"/>
        <v>1.23</v>
      </c>
      <c r="I972" s="4152">
        <f t="shared" si="19"/>
        <v>2.46</v>
      </c>
      <c r="J972" s="4168">
        <v>44682</v>
      </c>
      <c r="K972" s="4153"/>
      <c r="L972" s="4153"/>
      <c r="M972" s="4169"/>
      <c r="N972" s="4169"/>
      <c r="O972" s="4169"/>
      <c r="P972" s="4169"/>
      <c r="Q972" s="4170"/>
    </row>
    <row r="973" spans="1:17" ht="30" customHeight="1">
      <c r="A973" s="4167">
        <v>101</v>
      </c>
      <c r="B973" s="4155">
        <v>14</v>
      </c>
      <c r="C973" s="4155" t="s">
        <v>1221</v>
      </c>
      <c r="D973" s="4155" t="s">
        <v>19866</v>
      </c>
      <c r="E973" s="4155" t="s">
        <v>19867</v>
      </c>
      <c r="F973" s="4156">
        <v>0</v>
      </c>
      <c r="G973" s="4156">
        <v>0.19</v>
      </c>
      <c r="H973" s="4152">
        <f t="shared" si="18"/>
        <v>0.19</v>
      </c>
      <c r="I973" s="4152">
        <f t="shared" si="19"/>
        <v>0.38</v>
      </c>
      <c r="J973" s="4168">
        <v>44682</v>
      </c>
      <c r="K973" s="4153"/>
      <c r="L973" s="4153"/>
      <c r="M973" s="4169"/>
      <c r="N973" s="4169"/>
      <c r="O973" s="4169"/>
      <c r="P973" s="4169"/>
      <c r="Q973" s="4170"/>
    </row>
    <row r="974" spans="1:17" ht="30" customHeight="1">
      <c r="A974" s="4167">
        <v>102</v>
      </c>
      <c r="B974" s="4155">
        <v>14</v>
      </c>
      <c r="C974" s="4155" t="s">
        <v>1221</v>
      </c>
      <c r="D974" s="4155" t="s">
        <v>298</v>
      </c>
      <c r="E974" s="4155" t="s">
        <v>19868</v>
      </c>
      <c r="F974" s="4156">
        <v>0.71</v>
      </c>
      <c r="G974" s="4156">
        <v>1.03</v>
      </c>
      <c r="H974" s="4152">
        <f t="shared" si="18"/>
        <v>0.32000000000000006</v>
      </c>
      <c r="I974" s="4152">
        <f t="shared" si="19"/>
        <v>0.64000000000000012</v>
      </c>
      <c r="J974" s="4168">
        <v>44682</v>
      </c>
      <c r="K974" s="4153"/>
      <c r="L974" s="4153"/>
      <c r="M974" s="4169"/>
      <c r="N974" s="4169"/>
      <c r="O974" s="4169"/>
      <c r="P974" s="4169"/>
      <c r="Q974" s="4170"/>
    </row>
    <row r="975" spans="1:17" ht="30" customHeight="1">
      <c r="A975" s="4167">
        <v>103</v>
      </c>
      <c r="B975" s="4155">
        <v>14</v>
      </c>
      <c r="C975" s="4155" t="s">
        <v>1221</v>
      </c>
      <c r="D975" s="4155" t="s">
        <v>8214</v>
      </c>
      <c r="E975" s="4155" t="s">
        <v>8215</v>
      </c>
      <c r="F975" s="4156">
        <v>0</v>
      </c>
      <c r="G975" s="4156">
        <v>0.24</v>
      </c>
      <c r="H975" s="4152">
        <f t="shared" si="18"/>
        <v>0.24</v>
      </c>
      <c r="I975" s="4152">
        <f t="shared" si="19"/>
        <v>0.48</v>
      </c>
      <c r="J975" s="4168">
        <v>44682</v>
      </c>
      <c r="K975" s="4153"/>
      <c r="L975" s="4153"/>
      <c r="M975" s="4169"/>
      <c r="N975" s="4169"/>
      <c r="O975" s="4169"/>
      <c r="P975" s="4169"/>
      <c r="Q975" s="4170"/>
    </row>
    <row r="976" spans="1:17" ht="30" customHeight="1">
      <c r="A976" s="4167">
        <v>104</v>
      </c>
      <c r="B976" s="4155">
        <v>15</v>
      </c>
      <c r="C976" s="4155" t="s">
        <v>1221</v>
      </c>
      <c r="D976" s="4155" t="s">
        <v>1220</v>
      </c>
      <c r="E976" s="4155" t="s">
        <v>19869</v>
      </c>
      <c r="F976" s="4156">
        <v>0</v>
      </c>
      <c r="G976" s="4156">
        <v>1.08</v>
      </c>
      <c r="H976" s="4152">
        <f t="shared" si="18"/>
        <v>1.08</v>
      </c>
      <c r="I976" s="4152">
        <f t="shared" si="19"/>
        <v>2.16</v>
      </c>
      <c r="J976" s="4168">
        <v>44682</v>
      </c>
      <c r="K976" s="4153"/>
      <c r="L976" s="4153"/>
      <c r="M976" s="4169"/>
      <c r="N976" s="4169"/>
      <c r="O976" s="4169"/>
      <c r="P976" s="4169"/>
      <c r="Q976" s="4170"/>
    </row>
    <row r="977" spans="1:17" ht="30" customHeight="1">
      <c r="A977" s="4167">
        <v>105</v>
      </c>
      <c r="B977" s="4155">
        <v>15</v>
      </c>
      <c r="C977" s="4155" t="s">
        <v>1221</v>
      </c>
      <c r="D977" s="4155" t="s">
        <v>43</v>
      </c>
      <c r="E977" s="4155" t="s">
        <v>19870</v>
      </c>
      <c r="F977" s="4156">
        <v>0</v>
      </c>
      <c r="G977" s="4156">
        <v>0.05</v>
      </c>
      <c r="H977" s="4152">
        <f t="shared" si="18"/>
        <v>0.05</v>
      </c>
      <c r="I977" s="4152">
        <f t="shared" si="19"/>
        <v>0.1</v>
      </c>
      <c r="J977" s="4168">
        <v>44682</v>
      </c>
      <c r="K977" s="4153"/>
      <c r="L977" s="4153"/>
      <c r="M977" s="4169"/>
      <c r="N977" s="4169"/>
      <c r="O977" s="4169"/>
      <c r="P977" s="4169"/>
      <c r="Q977" s="4170"/>
    </row>
    <row r="978" spans="1:17" ht="30" customHeight="1">
      <c r="A978" s="4167">
        <v>106</v>
      </c>
      <c r="B978" s="4155">
        <v>15</v>
      </c>
      <c r="C978" s="4155" t="s">
        <v>1221</v>
      </c>
      <c r="D978" s="4155" t="s">
        <v>5041</v>
      </c>
      <c r="E978" s="4155" t="s">
        <v>8236</v>
      </c>
      <c r="F978" s="4156">
        <v>0</v>
      </c>
      <c r="G978" s="4156">
        <v>0.24</v>
      </c>
      <c r="H978" s="4152">
        <f t="shared" si="18"/>
        <v>0.24</v>
      </c>
      <c r="I978" s="4152">
        <f t="shared" si="19"/>
        <v>0.48</v>
      </c>
      <c r="J978" s="4168">
        <v>44682</v>
      </c>
      <c r="K978" s="4153"/>
      <c r="L978" s="4153"/>
      <c r="M978" s="4169"/>
      <c r="N978" s="4169"/>
      <c r="O978" s="4169"/>
      <c r="P978" s="4169"/>
      <c r="Q978" s="4170"/>
    </row>
    <row r="979" spans="1:17" ht="30" customHeight="1">
      <c r="A979" s="4167">
        <v>107</v>
      </c>
      <c r="B979" s="4155">
        <v>15</v>
      </c>
      <c r="C979" s="4155" t="s">
        <v>1221</v>
      </c>
      <c r="D979" s="4155" t="s">
        <v>721</v>
      </c>
      <c r="E979" s="4155" t="s">
        <v>19871</v>
      </c>
      <c r="F979" s="4156">
        <v>0</v>
      </c>
      <c r="G979" s="4156">
        <v>0.18</v>
      </c>
      <c r="H979" s="4152">
        <f t="shared" si="18"/>
        <v>0.18</v>
      </c>
      <c r="I979" s="4152">
        <f t="shared" si="19"/>
        <v>0.36</v>
      </c>
      <c r="J979" s="4168">
        <v>44682</v>
      </c>
      <c r="K979" s="4153"/>
      <c r="L979" s="4153"/>
      <c r="M979" s="4169"/>
      <c r="N979" s="4169"/>
      <c r="O979" s="4169"/>
      <c r="P979" s="4169"/>
      <c r="Q979" s="4170"/>
    </row>
    <row r="980" spans="1:17" ht="30" customHeight="1">
      <c r="A980" s="4167">
        <v>108</v>
      </c>
      <c r="B980" s="4155">
        <v>15</v>
      </c>
      <c r="C980" s="4155" t="s">
        <v>1221</v>
      </c>
      <c r="D980" s="4155" t="s">
        <v>787</v>
      </c>
      <c r="E980" s="4155" t="s">
        <v>19872</v>
      </c>
      <c r="F980" s="4156">
        <v>0</v>
      </c>
      <c r="G980" s="4156">
        <v>7.0000000000000007E-2</v>
      </c>
      <c r="H980" s="4152">
        <f t="shared" si="18"/>
        <v>7.0000000000000007E-2</v>
      </c>
      <c r="I980" s="4152">
        <f t="shared" si="19"/>
        <v>0.14000000000000001</v>
      </c>
      <c r="J980" s="4168">
        <v>44682</v>
      </c>
      <c r="K980" s="4153"/>
      <c r="L980" s="4153"/>
      <c r="M980" s="4169"/>
      <c r="N980" s="4169"/>
      <c r="O980" s="4169"/>
      <c r="P980" s="4169"/>
      <c r="Q980" s="4170"/>
    </row>
    <row r="981" spans="1:17" ht="30" customHeight="1">
      <c r="A981" s="4167">
        <v>109</v>
      </c>
      <c r="B981" s="4155">
        <v>15</v>
      </c>
      <c r="C981" s="4155" t="s">
        <v>1221</v>
      </c>
      <c r="D981" s="4155" t="s">
        <v>8239</v>
      </c>
      <c r="E981" s="4155" t="s">
        <v>8240</v>
      </c>
      <c r="F981" s="4156">
        <v>0</v>
      </c>
      <c r="G981" s="4156">
        <v>0.18</v>
      </c>
      <c r="H981" s="4152">
        <f t="shared" si="18"/>
        <v>0.18</v>
      </c>
      <c r="I981" s="4152">
        <f t="shared" si="19"/>
        <v>0.36</v>
      </c>
      <c r="J981" s="4168">
        <v>44682</v>
      </c>
      <c r="K981" s="4153"/>
      <c r="L981" s="4153"/>
      <c r="M981" s="4169"/>
      <c r="N981" s="4169"/>
      <c r="O981" s="4169"/>
      <c r="P981" s="4169"/>
      <c r="Q981" s="4170"/>
    </row>
    <row r="982" spans="1:17" ht="30" customHeight="1">
      <c r="A982" s="4167">
        <v>110</v>
      </c>
      <c r="B982" s="4155">
        <v>15</v>
      </c>
      <c r="C982" s="4155" t="s">
        <v>1221</v>
      </c>
      <c r="D982" s="4155" t="s">
        <v>392</v>
      </c>
      <c r="E982" s="4155" t="s">
        <v>19873</v>
      </c>
      <c r="F982" s="4156">
        <v>0</v>
      </c>
      <c r="G982" s="4156">
        <v>1.86</v>
      </c>
      <c r="H982" s="4152">
        <f t="shared" si="18"/>
        <v>1.86</v>
      </c>
      <c r="I982" s="4152">
        <f t="shared" si="19"/>
        <v>3.72</v>
      </c>
      <c r="J982" s="4168">
        <v>44682</v>
      </c>
      <c r="K982" s="4153"/>
      <c r="L982" s="4153"/>
      <c r="M982" s="4169"/>
      <c r="N982" s="4169"/>
      <c r="O982" s="4169"/>
      <c r="P982" s="4169"/>
      <c r="Q982" s="4170"/>
    </row>
    <row r="983" spans="1:17" ht="30" customHeight="1">
      <c r="A983" s="4167">
        <v>111</v>
      </c>
      <c r="B983" s="4155">
        <v>15</v>
      </c>
      <c r="C983" s="4155" t="s">
        <v>1221</v>
      </c>
      <c r="D983" s="4155" t="s">
        <v>1265</v>
      </c>
      <c r="E983" s="4155" t="s">
        <v>19874</v>
      </c>
      <c r="F983" s="4156">
        <v>0</v>
      </c>
      <c r="G983" s="4156">
        <v>0.16</v>
      </c>
      <c r="H983" s="4152">
        <f t="shared" si="18"/>
        <v>0.16</v>
      </c>
      <c r="I983" s="4152">
        <f t="shared" si="19"/>
        <v>0.32</v>
      </c>
      <c r="J983" s="4168">
        <v>44682</v>
      </c>
      <c r="K983" s="4153"/>
      <c r="L983" s="4153"/>
      <c r="M983" s="4169"/>
      <c r="N983" s="4169"/>
      <c r="O983" s="4169"/>
      <c r="P983" s="4169"/>
      <c r="Q983" s="4170"/>
    </row>
    <row r="984" spans="1:17" ht="30" customHeight="1">
      <c r="A984" s="4167">
        <v>112</v>
      </c>
      <c r="B984" s="4155">
        <v>15</v>
      </c>
      <c r="C984" s="4155" t="s">
        <v>1221</v>
      </c>
      <c r="D984" s="4155" t="s">
        <v>19875</v>
      </c>
      <c r="E984" s="4155" t="s">
        <v>19876</v>
      </c>
      <c r="F984" s="4156">
        <v>0</v>
      </c>
      <c r="G984" s="4156">
        <v>0.13</v>
      </c>
      <c r="H984" s="4152">
        <f t="shared" si="18"/>
        <v>0.13</v>
      </c>
      <c r="I984" s="4152">
        <f t="shared" si="19"/>
        <v>0.26</v>
      </c>
      <c r="J984" s="4168">
        <v>44682</v>
      </c>
      <c r="K984" s="4153"/>
      <c r="L984" s="4153"/>
      <c r="M984" s="4169"/>
      <c r="N984" s="4169"/>
      <c r="O984" s="4169"/>
      <c r="P984" s="4169"/>
      <c r="Q984" s="4170"/>
    </row>
    <row r="985" spans="1:17" ht="30" customHeight="1">
      <c r="A985" s="4167">
        <v>113</v>
      </c>
      <c r="B985" s="4155">
        <v>15</v>
      </c>
      <c r="C985" s="4155" t="s">
        <v>1221</v>
      </c>
      <c r="D985" s="4155" t="s">
        <v>5606</v>
      </c>
      <c r="E985" s="4155" t="s">
        <v>8242</v>
      </c>
      <c r="F985" s="4156">
        <v>0</v>
      </c>
      <c r="G985" s="4156">
        <v>0.22</v>
      </c>
      <c r="H985" s="4152">
        <f t="shared" si="18"/>
        <v>0.22</v>
      </c>
      <c r="I985" s="4152">
        <f t="shared" si="19"/>
        <v>0.44</v>
      </c>
      <c r="J985" s="4168">
        <v>44682</v>
      </c>
      <c r="K985" s="4153"/>
      <c r="L985" s="4153"/>
      <c r="M985" s="4169"/>
      <c r="N985" s="4169"/>
      <c r="O985" s="4169"/>
      <c r="P985" s="4169"/>
      <c r="Q985" s="4170"/>
    </row>
    <row r="986" spans="1:17" ht="30" customHeight="1">
      <c r="A986" s="4167">
        <v>114</v>
      </c>
      <c r="B986" s="4155">
        <v>15</v>
      </c>
      <c r="C986" s="4155" t="s">
        <v>1221</v>
      </c>
      <c r="D986" s="4155" t="s">
        <v>1672</v>
      </c>
      <c r="E986" s="4155" t="s">
        <v>8243</v>
      </c>
      <c r="F986" s="4156">
        <v>0</v>
      </c>
      <c r="G986" s="4156">
        <v>0.2</v>
      </c>
      <c r="H986" s="4152">
        <f t="shared" si="18"/>
        <v>0.2</v>
      </c>
      <c r="I986" s="4152">
        <f t="shared" si="19"/>
        <v>0.4</v>
      </c>
      <c r="J986" s="4168">
        <v>44713</v>
      </c>
      <c r="K986" s="4153"/>
      <c r="L986" s="4153"/>
      <c r="M986" s="4169"/>
      <c r="N986" s="4169"/>
      <c r="O986" s="4169"/>
      <c r="P986" s="4169"/>
      <c r="Q986" s="4170"/>
    </row>
    <row r="987" spans="1:17" ht="30" customHeight="1">
      <c r="A987" s="4167">
        <v>115</v>
      </c>
      <c r="B987" s="4155">
        <v>15</v>
      </c>
      <c r="C987" s="4155" t="s">
        <v>1221</v>
      </c>
      <c r="D987" s="4155" t="s">
        <v>143</v>
      </c>
      <c r="E987" s="4155" t="s">
        <v>19877</v>
      </c>
      <c r="F987" s="4156">
        <v>0</v>
      </c>
      <c r="G987" s="4156">
        <v>0.42</v>
      </c>
      <c r="H987" s="4152">
        <f t="shared" si="18"/>
        <v>0.42</v>
      </c>
      <c r="I987" s="4152">
        <f t="shared" si="19"/>
        <v>0.84</v>
      </c>
      <c r="J987" s="4168">
        <v>44713</v>
      </c>
      <c r="K987" s="4153"/>
      <c r="L987" s="4153"/>
      <c r="M987" s="4169"/>
      <c r="N987" s="4169"/>
      <c r="O987" s="4169"/>
      <c r="P987" s="4169"/>
      <c r="Q987" s="4170"/>
    </row>
    <row r="988" spans="1:17" ht="30" customHeight="1">
      <c r="A988" s="4167">
        <v>116</v>
      </c>
      <c r="B988" s="4155">
        <v>15</v>
      </c>
      <c r="C988" s="4155" t="s">
        <v>1221</v>
      </c>
      <c r="D988" s="4155" t="s">
        <v>201</v>
      </c>
      <c r="E988" s="4155" t="s">
        <v>19878</v>
      </c>
      <c r="F988" s="4156">
        <v>0</v>
      </c>
      <c r="G988" s="4156">
        <v>0.37</v>
      </c>
      <c r="H988" s="4152">
        <f t="shared" si="18"/>
        <v>0.37</v>
      </c>
      <c r="I988" s="4152">
        <f t="shared" si="19"/>
        <v>0.74</v>
      </c>
      <c r="J988" s="4168">
        <v>44713</v>
      </c>
      <c r="K988" s="4153"/>
      <c r="L988" s="4153"/>
      <c r="M988" s="4169"/>
      <c r="N988" s="4169"/>
      <c r="O988" s="4169"/>
      <c r="P988" s="4169"/>
      <c r="Q988" s="4170"/>
    </row>
    <row r="989" spans="1:17" ht="30" customHeight="1">
      <c r="A989" s="4167">
        <v>117</v>
      </c>
      <c r="B989" s="4155">
        <v>15</v>
      </c>
      <c r="C989" s="4155" t="s">
        <v>1221</v>
      </c>
      <c r="D989" s="4155" t="s">
        <v>810</v>
      </c>
      <c r="E989" s="4155" t="s">
        <v>19879</v>
      </c>
      <c r="F989" s="4156">
        <v>0</v>
      </c>
      <c r="G989" s="4156">
        <v>0.08</v>
      </c>
      <c r="H989" s="4152">
        <f t="shared" si="18"/>
        <v>0.08</v>
      </c>
      <c r="I989" s="4152">
        <f t="shared" si="19"/>
        <v>0.16</v>
      </c>
      <c r="J989" s="4168">
        <v>44713</v>
      </c>
      <c r="K989" s="4153"/>
      <c r="L989" s="4153"/>
      <c r="M989" s="4169"/>
      <c r="N989" s="4169"/>
      <c r="O989" s="4169"/>
      <c r="P989" s="4169"/>
      <c r="Q989" s="4170"/>
    </row>
    <row r="990" spans="1:17" ht="30" customHeight="1">
      <c r="A990" s="4167">
        <v>118</v>
      </c>
      <c r="B990" s="4155">
        <v>15</v>
      </c>
      <c r="C990" s="4155" t="s">
        <v>1221</v>
      </c>
      <c r="D990" s="4155" t="s">
        <v>537</v>
      </c>
      <c r="E990" s="4155" t="s">
        <v>19880</v>
      </c>
      <c r="F990" s="4156">
        <v>0</v>
      </c>
      <c r="G990" s="4156">
        <v>1</v>
      </c>
      <c r="H990" s="4152">
        <f t="shared" si="18"/>
        <v>1</v>
      </c>
      <c r="I990" s="4152">
        <f t="shared" si="19"/>
        <v>2</v>
      </c>
      <c r="J990" s="4168">
        <v>44713</v>
      </c>
      <c r="K990" s="4153"/>
      <c r="L990" s="4153"/>
      <c r="M990" s="4169"/>
      <c r="N990" s="4169"/>
      <c r="O990" s="4169"/>
      <c r="P990" s="4169"/>
      <c r="Q990" s="4170"/>
    </row>
    <row r="991" spans="1:17" ht="30" customHeight="1" thickBot="1">
      <c r="A991" s="4171"/>
      <c r="B991" s="4172"/>
      <c r="C991" s="4172"/>
      <c r="D991" s="4172"/>
      <c r="E991" s="4172"/>
      <c r="F991" s="4173"/>
      <c r="G991" s="4174" t="s">
        <v>19797</v>
      </c>
      <c r="H991" s="4174">
        <f>SUM(H873:H990)</f>
        <v>126.14999999999998</v>
      </c>
      <c r="I991" s="4174">
        <f>SUM(I873:I990)</f>
        <v>252.29999999999995</v>
      </c>
      <c r="J991" s="4175"/>
      <c r="K991" s="4176"/>
      <c r="L991" s="4176"/>
      <c r="M991" s="4177"/>
      <c r="N991" s="4177"/>
      <c r="O991" s="4177"/>
      <c r="P991" s="4177"/>
      <c r="Q991" s="4178"/>
    </row>
    <row r="992" spans="1:17">
      <c r="K992" s="4179"/>
      <c r="L992" s="4180"/>
      <c r="M992" s="4180"/>
      <c r="N992" s="4180"/>
      <c r="O992" s="4180"/>
      <c r="P992" s="4180"/>
      <c r="Q992" s="4181"/>
    </row>
    <row r="993" spans="2:17" ht="90">
      <c r="B993" s="5389" t="s">
        <v>12005</v>
      </c>
      <c r="C993" s="5390"/>
      <c r="D993" s="5390"/>
      <c r="E993" s="5391"/>
      <c r="F993" s="3420"/>
      <c r="G993" s="3420"/>
      <c r="H993" s="2627" t="s">
        <v>19881</v>
      </c>
      <c r="I993" s="2627" t="s">
        <v>19882</v>
      </c>
      <c r="J993" s="3470" t="s">
        <v>19883</v>
      </c>
      <c r="K993" s="4182"/>
      <c r="L993" s="4183"/>
      <c r="M993" s="4183"/>
      <c r="N993" s="4183"/>
      <c r="O993" s="4183"/>
      <c r="P993" s="4183"/>
      <c r="Q993" s="4183"/>
    </row>
  </sheetData>
  <sortState ref="A632:Q707">
    <sortCondition ref="A632:A707"/>
  </sortState>
  <customSheetViews>
    <customSheetView guid="{79AD5FB7-84BA-40F8-B93E-7F6D3F799515}" fitToPage="1" showAutoFilter="1">
      <selection activeCell="N261" sqref="N261"/>
      <pageMargins left="0.7" right="0.7" top="0.75" bottom="0.75" header="0.3" footer="0.3"/>
      <pageSetup paperSize="17" fitToHeight="0" orientation="landscape" r:id="rId1"/>
      <autoFilter ref="A3:U257"/>
    </customSheetView>
    <customSheetView guid="{A3593EDC-2197-4283-B58F-E8F46865F6B0}" fitToPage="1" showAutoFilter="1" topLeftCell="B205">
      <selection activeCell="B323" sqref="A323:XFD323"/>
      <pageMargins left="0.7" right="0.7" top="0.75" bottom="0.75" header="0.3" footer="0.3"/>
      <pageSetup paperSize="17" fitToHeight="0" orientation="landscape" r:id="rId2"/>
      <autoFilter ref="A3:U257"/>
    </customSheetView>
    <customSheetView guid="{39DE2760-0BFC-4719-B1E4-380C3A7079FC}">
      <selection activeCell="M10" sqref="M10"/>
      <pageMargins left="0.7" right="0.7" top="0.75" bottom="0.75" header="0.3" footer="0.3"/>
    </customSheetView>
    <customSheetView guid="{6CF4F969-58DE-4028-9DCC-C6E713BA1EE8}">
      <selection activeCell="M10" sqref="M10"/>
      <pageMargins left="0.7" right="0.7" top="0.75" bottom="0.75" header="0.3" footer="0.3"/>
    </customSheetView>
    <customSheetView guid="{854D26F6-556C-4832-93A1-027DC2E7489A}">
      <selection activeCell="M10" sqref="M10"/>
      <pageMargins left="0.7" right="0.7" top="0.75" bottom="0.75" header="0.3" footer="0.3"/>
    </customSheetView>
    <customSheetView guid="{1187C2EC-E8C1-47BD-824F-A093AEDCF8A3}">
      <selection activeCell="N65" sqref="N65"/>
      <pageMargins left="0.7" right="0.7" top="0.75" bottom="0.75" header="0.3" footer="0.3"/>
    </customSheetView>
    <customSheetView guid="{56D62996-4B64-4559-A57F-952A7719E60C}">
      <selection activeCell="N65" sqref="N65"/>
      <pageMargins left="0.7" right="0.7" top="0.75" bottom="0.75" header="0.3" footer="0.3"/>
    </customSheetView>
    <customSheetView guid="{D38925AC-49E8-4240-B4C4-15DDEAD2A52A}" fitToPage="1" topLeftCell="C57">
      <selection activeCell="A43" sqref="A43:XFD43"/>
      <pageMargins left="0.7" right="0.7" top="0.75" bottom="0.75" header="0.3" footer="0.3"/>
      <pageSetup paperSize="17" fitToHeight="0" orientation="landscape" r:id="rId3"/>
    </customSheetView>
    <customSheetView guid="{BBB634EE-F2D2-401C-80C5-834C06C8684E}" fitToPage="1" topLeftCell="C57">
      <selection activeCell="A43" sqref="A43:XFD43"/>
      <pageMargins left="0.7" right="0.7" top="0.75" bottom="0.75" header="0.3" footer="0.3"/>
      <pageSetup paperSize="17" fitToHeight="0" orientation="landscape" r:id="rId4"/>
    </customSheetView>
    <customSheetView guid="{2C5FEC20-E906-4956-A88D-6EAAC0747B30}" fitToPage="1" topLeftCell="C57">
      <selection activeCell="A43" sqref="A43:XFD43"/>
      <pageMargins left="0.7" right="0.7" top="0.75" bottom="0.75" header="0.3" footer="0.3"/>
      <pageSetup paperSize="17" fitToHeight="0" orientation="landscape" r:id="rId5"/>
    </customSheetView>
    <customSheetView guid="{F9A994EF-45B5-4EB9-AA72-BA8C2214CFE1}">
      <selection activeCell="M10" sqref="M10"/>
      <pageMargins left="0.7" right="0.7" top="0.75" bottom="0.75" header="0.3" footer="0.3"/>
    </customSheetView>
    <customSheetView guid="{600A9694-21CC-48F1-9DA2-8C0E3E8B5FA0}">
      <selection activeCell="N65" sqref="N65"/>
      <pageMargins left="0.7" right="0.7" top="0.75" bottom="0.75" header="0.3" footer="0.3"/>
    </customSheetView>
    <customSheetView guid="{344E436F-251D-4C51-AB7E-9264FEC9FA05}">
      <selection activeCell="M10" sqref="M10"/>
      <pageMargins left="0.7" right="0.7" top="0.75" bottom="0.75" header="0.3" footer="0.3"/>
    </customSheetView>
    <customSheetView guid="{0546D35D-D495-4ABF-8CD5-906F9854F6B9}">
      <selection activeCell="L81" sqref="L81"/>
      <pageMargins left="0.7" right="0.7" top="0.75" bottom="0.75" header="0.3" footer="0.3"/>
    </customSheetView>
    <customSheetView guid="{58D92D3D-F9DC-4070-8DAB-284558C682C9}">
      <selection activeCell="M10" sqref="M10"/>
      <pageMargins left="0.7" right="0.7" top="0.75" bottom="0.75" header="0.3" footer="0.3"/>
    </customSheetView>
    <customSheetView guid="{DD0AAC79-0110-4B1B-BB25-2C4FE9ED31F4}">
      <selection activeCell="L81" sqref="L81"/>
      <pageMargins left="0.7" right="0.7" top="0.75" bottom="0.75" header="0.3" footer="0.3"/>
    </customSheetView>
    <customSheetView guid="{423EC763-4105-4509-B307-318A5394E372}" topLeftCell="A67">
      <selection activeCell="F85" sqref="F85"/>
      <pageMargins left="0.7" right="0.7" top="0.75" bottom="0.75" header="0.3" footer="0.3"/>
    </customSheetView>
    <customSheetView guid="{7FDB354D-BBFC-467C-9214-DEA80979E90C}" topLeftCell="B64">
      <selection activeCell="L79" sqref="L79"/>
      <pageMargins left="0.7" right="0.7" top="0.75" bottom="0.75" header="0.3" footer="0.3"/>
    </customSheetView>
    <customSheetView guid="{B98680F5-9992-4B15-9195-313E46832CE7}" topLeftCell="B64">
      <selection activeCell="L79" sqref="L79"/>
      <pageMargins left="0.7" right="0.7" top="0.75" bottom="0.75" header="0.3" footer="0.3"/>
    </customSheetView>
    <customSheetView guid="{2CAD6BBA-D926-4B66-9703-7E419ED6E99E}">
      <selection activeCell="A43" sqref="A43:XFD43"/>
      <pageMargins left="0.7" right="0.7" top="0.75" bottom="0.75" header="0.3" footer="0.3"/>
    </customSheetView>
    <customSheetView guid="{64C3C58B-5EDF-4A0D-9A08-4E76AD2C2831}">
      <selection activeCell="N65" sqref="N65"/>
      <pageMargins left="0.7" right="0.7" top="0.75" bottom="0.75" header="0.3" footer="0.3"/>
    </customSheetView>
    <customSheetView guid="{23935FAA-2CC8-4E3D-A833-6D530319EE28}">
      <selection activeCell="M10" sqref="M10"/>
      <pageMargins left="0.7" right="0.7" top="0.75" bottom="0.75" header="0.3" footer="0.3"/>
    </customSheetView>
    <customSheetView guid="{E7B49325-7A41-4A22-9EA5-2C4D363DA8F1}">
      <selection activeCell="M10" sqref="M10"/>
      <pageMargins left="0.7" right="0.7" top="0.75" bottom="0.75" header="0.3" footer="0.3"/>
    </customSheetView>
    <customSheetView guid="{FAC928FB-1728-4FB7-8ECE-85A8DE4D0ADF}">
      <selection activeCell="M10" sqref="M10"/>
      <pageMargins left="0.7" right="0.7" top="0.75" bottom="0.75" header="0.3" footer="0.3"/>
    </customSheetView>
    <customSheetView guid="{8C4D76D8-AA45-48E9-9804-BEEAA7B08B03}">
      <selection activeCell="M10" sqref="M10"/>
      <pageMargins left="0.7" right="0.7" top="0.75" bottom="0.75" header="0.3" footer="0.3"/>
    </customSheetView>
    <customSheetView guid="{862ECE3E-CBCF-4644-8210-D1EDA2099D3A}">
      <selection activeCell="M10" sqref="M10"/>
      <pageMargins left="0.7" right="0.7" top="0.75" bottom="0.75" header="0.3" footer="0.3"/>
    </customSheetView>
    <customSheetView guid="{EE1B2E10-D8FD-451C-B1E1-0B98F6A560DF}">
      <selection activeCell="M10" sqref="M10"/>
      <pageMargins left="0.7" right="0.7" top="0.75" bottom="0.75" header="0.3" footer="0.3"/>
    </customSheetView>
    <customSheetView guid="{7964114C-CB29-4D99-9806-CFB993D96184}">
      <selection activeCell="M10" sqref="M10"/>
      <pageMargins left="0.7" right="0.7" top="0.75" bottom="0.75" header="0.3" footer="0.3"/>
    </customSheetView>
    <customSheetView guid="{A7CCEAC1-D48B-40D0-9479-364198DE80EF}">
      <selection activeCell="M7" sqref="M7"/>
      <pageMargins left="0.7" right="0.7" top="0.75" bottom="0.75" header="0.3" footer="0.3"/>
    </customSheetView>
    <customSheetView guid="{68F5884F-4969-4575-BF13-5CC01FC32956}">
      <selection activeCell="M10" sqref="M10"/>
      <pageMargins left="0.7" right="0.7" top="0.75" bottom="0.75" header="0.3" footer="0.3"/>
    </customSheetView>
    <customSheetView guid="{29758B78-03D3-4D8E-AD37-F25D1BDCFD7B}">
      <selection activeCell="M10" sqref="M10"/>
      <pageMargins left="0.7" right="0.7" top="0.75" bottom="0.75" header="0.3" footer="0.3"/>
    </customSheetView>
    <customSheetView guid="{DE99B454-ED50-4848-ADC8-212B34E74919}" topLeftCell="A7">
      <selection activeCell="L17" sqref="L17"/>
      <pageMargins left="0.7" right="0.7" top="0.75" bottom="0.75" header="0.3" footer="0.3"/>
    </customSheetView>
    <customSheetView guid="{8CB2D929-C7E4-4180-B163-8A2824806B17}">
      <selection activeCell="M10" sqref="M10"/>
      <pageMargins left="0.7" right="0.7" top="0.75" bottom="0.75" header="0.3" footer="0.3"/>
    </customSheetView>
    <customSheetView guid="{34D85203-2D51-4355-8027-8019AB86EBCF}">
      <selection activeCell="M10" sqref="M10"/>
      <pageMargins left="0.7" right="0.7" top="0.75" bottom="0.75" header="0.3" footer="0.3"/>
    </customSheetView>
    <customSheetView guid="{89CCDF41-F1C9-4313-9F31-D107B3C76DDB}">
      <selection activeCell="M10" sqref="M10"/>
      <pageMargins left="0.7" right="0.7" top="0.75" bottom="0.75" header="0.3" footer="0.3"/>
    </customSheetView>
    <customSheetView guid="{726AD29E-1BFF-4E2F-9960-EE7743278367}">
      <selection activeCell="M10" sqref="M10"/>
      <pageMargins left="0.7" right="0.7" top="0.75" bottom="0.75" header="0.3" footer="0.3"/>
    </customSheetView>
    <customSheetView guid="{2F42E84F-7DBF-4A75-A7B3-62028DAEBF1A}">
      <selection activeCell="M10" sqref="M10"/>
      <pageMargins left="0.7" right="0.7" top="0.75" bottom="0.75" header="0.3" footer="0.3"/>
    </customSheetView>
    <customSheetView guid="{2B685D48-0292-4AA7-9819-853B2AEC1DD4}">
      <selection activeCell="M10" sqref="M10"/>
      <pageMargins left="0.7" right="0.7" top="0.75" bottom="0.75" header="0.3" footer="0.3"/>
    </customSheetView>
    <customSheetView guid="{4B0AA991-6767-4D57-B414-24103CB6BBB4}">
      <pageMargins left="0.7" right="0.7" top="0.75" bottom="0.75" header="0.3" footer="0.3"/>
    </customSheetView>
    <customSheetView guid="{8E86F10A-A699-45F6-98BE-FE12C92DC001}">
      <pageMargins left="0.7" right="0.7" top="0.75" bottom="0.75" header="0.3" footer="0.3"/>
    </customSheetView>
    <customSheetView guid="{47F7A3CE-B782-485F-A003-C143096A6054}">
      <pageMargins left="0.7" right="0.7" top="0.75" bottom="0.75" header="0.3" footer="0.3"/>
    </customSheetView>
    <customSheetView guid="{39B6890E-9E43-4C41-84C2-BE54C196CF6B}">
      <pageMargins left="0.7" right="0.7" top="0.75" bottom="0.75" header="0.3" footer="0.3"/>
    </customSheetView>
    <customSheetView guid="{5C12847A-1A36-4653-8A29-4B40BE88BC31}">
      <selection activeCell="M10" sqref="M10"/>
      <pageMargins left="0.7" right="0.7" top="0.75" bottom="0.75" header="0.3" footer="0.3"/>
    </customSheetView>
    <customSheetView guid="{72622A5F-562A-4F46-80A6-FB340FA923E4}">
      <selection activeCell="M10" sqref="M10"/>
      <pageMargins left="0.7" right="0.7" top="0.75" bottom="0.75" header="0.3" footer="0.3"/>
    </customSheetView>
    <customSheetView guid="{3A3E5217-495A-42D4-92E9-DBDDFA0133B2}">
      <selection activeCell="M10" sqref="M10"/>
      <pageMargins left="0.7" right="0.7" top="0.75" bottom="0.75" header="0.3" footer="0.3"/>
    </customSheetView>
    <customSheetView guid="{60CB8EE4-B91C-4012-A081-CCBA186E6839}">
      <selection activeCell="M10" sqref="M10"/>
      <pageMargins left="0.7" right="0.7" top="0.75" bottom="0.75" header="0.3" footer="0.3"/>
    </customSheetView>
    <customSheetView guid="{B8A5C91A-AD33-4DF4-A694-672D147217B5}" topLeftCell="A7">
      <selection activeCell="L17" sqref="L17"/>
      <pageMargins left="0.7" right="0.7" top="0.75" bottom="0.75" header="0.3" footer="0.3"/>
    </customSheetView>
    <customSheetView guid="{6A065346-6EC6-4D7F-9DF7-3658D614503A}">
      <selection activeCell="M10" sqref="M10"/>
      <pageMargins left="0.7" right="0.7" top="0.75" bottom="0.75" header="0.3" footer="0.3"/>
    </customSheetView>
    <customSheetView guid="{6BC667A8-B269-4F56-A803-5E4093D12764}">
      <selection activeCell="M10" sqref="M10"/>
      <pageMargins left="0.7" right="0.7" top="0.75" bottom="0.75" header="0.3" footer="0.3"/>
    </customSheetView>
    <customSheetView guid="{4075A10A-29EA-4A39-8C87-92C314459964}">
      <selection activeCell="M10" sqref="M10"/>
      <pageMargins left="0.7" right="0.7" top="0.75" bottom="0.75" header="0.3" footer="0.3"/>
    </customSheetView>
    <customSheetView guid="{D07D711A-BCB9-4378-B863-4CB7EB1E0F9F}">
      <selection activeCell="M10" sqref="M10"/>
      <pageMargins left="0.7" right="0.7" top="0.75" bottom="0.75" header="0.3" footer="0.3"/>
    </customSheetView>
    <customSheetView guid="{CE3A1CF7-6A47-4ED0-B4C6-D84228F6384A}">
      <selection activeCell="M10" sqref="M10"/>
      <pageMargins left="0.7" right="0.7" top="0.75" bottom="0.75" header="0.3" footer="0.3"/>
    </customSheetView>
    <customSheetView guid="{A6CAB246-C66C-4430-B883-E3AB4CA85CD3}" fitToPage="1" topLeftCell="C57">
      <selection activeCell="A43" sqref="A43:XFD43"/>
      <pageMargins left="0.7" right="0.7" top="0.75" bottom="0.75" header="0.3" footer="0.3"/>
      <pageSetup paperSize="17" fitToHeight="0" orientation="landscape" r:id="rId6"/>
    </customSheetView>
    <customSheetView guid="{A1494558-1040-4A63-BC7C-D39B992B3E56}">
      <selection activeCell="M10" sqref="M10"/>
      <pageMargins left="0.7" right="0.7" top="0.75" bottom="0.75" header="0.3" footer="0.3"/>
    </customSheetView>
    <customSheetView guid="{1D116760-CC87-4F16-87B4-C7A61320F480}" fitToPage="1" topLeftCell="A20">
      <selection activeCell="L81" sqref="L81"/>
      <pageMargins left="0.7" right="0.7" top="0.75" bottom="0.75" header="0.3" footer="0.3"/>
      <pageSetup paperSize="17" fitToHeight="0" orientation="landscape" r:id="rId7"/>
    </customSheetView>
    <customSheetView guid="{0CF2EC10-BDE2-491E-A077-01A8E5B1EBEC}">
      <selection activeCell="L81" sqref="L81"/>
      <pageMargins left="0.7" right="0.7" top="0.75" bottom="0.75" header="0.3" footer="0.3"/>
    </customSheetView>
    <customSheetView guid="{F88BCD3F-34B6-43CB-BC45-E51462EBF67F}">
      <selection activeCell="N65" sqref="N65"/>
      <pageMargins left="0.7" right="0.7" top="0.75" bottom="0.75" header="0.3" footer="0.3"/>
    </customSheetView>
    <customSheetView guid="{1749D216-7950-497C-B39A-63FBE4D03B8C}">
      <selection activeCell="M10" sqref="M10"/>
      <pageMargins left="0.7" right="0.7" top="0.75" bottom="0.75" header="0.3" footer="0.3"/>
    </customSheetView>
    <customSheetView guid="{7FA40027-7B17-499A-B359-A5EF5225CCED}">
      <selection activeCell="N65" sqref="N65"/>
      <pageMargins left="0.7" right="0.7" top="0.75" bottom="0.75" header="0.3" footer="0.3"/>
    </customSheetView>
    <customSheetView guid="{34D72504-BFF0-4EA8-8FC8-7543DC9590F6}">
      <selection activeCell="N65" sqref="N65"/>
      <pageMargins left="0.7" right="0.7" top="0.75" bottom="0.75" header="0.3" footer="0.3"/>
    </customSheetView>
    <customSheetView guid="{72F1F4A7-FA3D-4AAA-B9F7-0B7CBCF937A0}">
      <selection activeCell="M10" sqref="M10"/>
      <pageMargins left="0.7" right="0.7" top="0.75" bottom="0.75" header="0.3" footer="0.3"/>
    </customSheetView>
    <customSheetView guid="{08FE8395-D523-42C1-83CE-E79D67FD8F6E}">
      <selection activeCell="N65" sqref="N65"/>
      <pageMargins left="0.7" right="0.7" top="0.75" bottom="0.75" header="0.3" footer="0.3"/>
    </customSheetView>
    <customSheetView guid="{1CAAE197-33E6-4BF2-B4DE-FDE07E8BBF88}" fitToPage="1" topLeftCell="C57">
      <selection activeCell="A43" sqref="A43:XFD43"/>
      <pageMargins left="0.7" right="0.7" top="0.75" bottom="0.75" header="0.3" footer="0.3"/>
      <pageSetup paperSize="17" fitToHeight="0" orientation="landscape" r:id="rId8"/>
    </customSheetView>
    <customSheetView guid="{0B1CD487-A10E-47AA-97E1-782E43B555C4}" topLeftCell="B64">
      <selection activeCell="L79" sqref="L79"/>
      <pageMargins left="0.7" right="0.7" top="0.75" bottom="0.75" header="0.3" footer="0.3"/>
    </customSheetView>
    <customSheetView guid="{AF97F53F-CC36-44C1-9ECD-DF5129B3E6B5}">
      <selection activeCell="M10" sqref="M10"/>
      <pageMargins left="0.7" right="0.7" top="0.75" bottom="0.75" header="0.3" footer="0.3"/>
    </customSheetView>
    <customSheetView guid="{FD6F7CAF-FB1E-4C3B-BC17-A805CA3477EF}" showAutoFilter="1" topLeftCell="A58">
      <selection activeCell="M96" sqref="M96"/>
      <pageMargins left="0.7" right="0.7" top="0.75" bottom="0.75" header="0.3" footer="0.3"/>
      <autoFilter ref="A3:U115"/>
    </customSheetView>
    <customSheetView guid="{FEDC4AFF-A1F9-4866-BED0-75319FE928CF}">
      <selection activeCell="M96" sqref="M96"/>
      <pageMargins left="0.7" right="0.7" top="0.75" bottom="0.75" header="0.3" footer="0.3"/>
    </customSheetView>
    <customSheetView guid="{BB41729E-AA2B-4B78-BC0A-1EFA069D5CFD}" fitToPage="1" topLeftCell="C57">
      <selection activeCell="A43" sqref="A43:XFD43"/>
      <pageMargins left="0.7" right="0.7" top="0.75" bottom="0.75" header="0.3" footer="0.3"/>
      <pageSetup paperSize="17" fitToHeight="0" orientation="landscape" r:id="rId9"/>
    </customSheetView>
    <customSheetView guid="{7BB95B6A-5E37-4CAE-AF7D-1CC701D075E8}" fitToPage="1" topLeftCell="C57">
      <selection activeCell="A43" sqref="A43:XFD43"/>
      <pageMargins left="0.7" right="0.7" top="0.75" bottom="0.75" header="0.3" footer="0.3"/>
      <pageSetup paperSize="17" fitToHeight="0" orientation="landscape" r:id="rId10"/>
    </customSheetView>
    <customSheetView guid="{2EC062F0-5386-4865-B10E-AAA41383D77F}" fitToPage="1" topLeftCell="C57">
      <selection activeCell="A43" sqref="A43:XFD43"/>
      <pageMargins left="0.7" right="0.7" top="0.75" bottom="0.75" header="0.3" footer="0.3"/>
      <pageSetup paperSize="17" fitToHeight="0" orientation="landscape" r:id="rId11"/>
    </customSheetView>
    <customSheetView guid="{FC2532A6-77E2-4AF9-9A45-F247B0588659}" fitToPage="1" topLeftCell="B1">
      <selection activeCell="N65" sqref="N65"/>
      <pageMargins left="0.7" right="0.7" top="0.75" bottom="0.75" header="0.3" footer="0.3"/>
      <pageSetup paperSize="17" scale="58" fitToHeight="0" orientation="portrait" r:id="rId12"/>
    </customSheetView>
    <customSheetView guid="{A44DAB59-BE7A-4333-A5F2-74C8918F30B6}">
      <selection activeCell="M10" sqref="M10"/>
      <pageMargins left="0.7" right="0.7" top="0.75" bottom="0.75" header="0.3" footer="0.3"/>
    </customSheetView>
    <customSheetView guid="{03AFFCA8-9E14-4DB5-84F7-C730BD68291C}" fitToPage="1" showAutoFilter="1">
      <selection activeCell="N261" sqref="N261"/>
      <pageMargins left="0.7" right="0.7" top="0.75" bottom="0.75" header="0.3" footer="0.3"/>
      <pageSetup paperSize="17" fitToHeight="0" orientation="landscape" r:id="rId13"/>
      <autoFilter ref="A3:U257"/>
    </customSheetView>
    <customSheetView guid="{EC76EB35-067C-4DE7-B07A-226A5E409E79}">
      <selection activeCell="N65" sqref="N65"/>
      <pageMargins left="0.7" right="0.7" top="0.75" bottom="0.75" header="0.3" footer="0.3"/>
    </customSheetView>
    <customSheetView guid="{983A23DD-8020-461E-A6F4-2AEC4ED7324C}">
      <selection activeCell="M10" sqref="M10"/>
      <pageMargins left="0.7" right="0.7" top="0.75" bottom="0.75" header="0.3" footer="0.3"/>
    </customSheetView>
    <customSheetView guid="{D3731BF5-0429-4443-9A8C-8B29EB0DB856}">
      <selection activeCell="M10" sqref="M10"/>
      <pageMargins left="0.7" right="0.7" top="0.75" bottom="0.75" header="0.3" footer="0.3"/>
    </customSheetView>
    <customSheetView guid="{A530EBA0-4EDF-47E2-8165-36150308EFE0}">
      <selection activeCell="M10" sqref="M10"/>
      <pageMargins left="0.7" right="0.7" top="0.75" bottom="0.75" header="0.3" footer="0.3"/>
    </customSheetView>
    <customSheetView guid="{FE9B4351-E79D-4254-BAB9-133F96438B1B}" fitToPage="1" showAutoFilter="1">
      <selection activeCell="N261" sqref="N261"/>
      <pageMargins left="0.7" right="0.7" top="0.75" bottom="0.75" header="0.3" footer="0.3"/>
      <pageSetup paperSize="17" fitToHeight="0" orientation="landscape" r:id="rId14"/>
      <autoFilter ref="A3:U257"/>
    </customSheetView>
    <customSheetView guid="{CA9519B9-3429-4BE9-9E5D-F85393E6AD13}" fitToPage="1" showAutoFilter="1">
      <selection activeCell="N261" sqref="N261"/>
      <pageMargins left="0.7" right="0.7" top="0.75" bottom="0.75" header="0.3" footer="0.3"/>
      <pageSetup paperSize="17" fitToHeight="0" orientation="landscape" r:id="rId15"/>
      <autoFilter ref="A3:U257"/>
    </customSheetView>
  </customSheetViews>
  <mergeCells count="8">
    <mergeCell ref="B870:Q870"/>
    <mergeCell ref="B871:Q871"/>
    <mergeCell ref="B993:E993"/>
    <mergeCell ref="B867:E867"/>
    <mergeCell ref="B629:Q629"/>
    <mergeCell ref="B630:Q630"/>
    <mergeCell ref="B718:Q718"/>
    <mergeCell ref="B719:Q719"/>
  </mergeCells>
  <printOptions horizontalCentered="1"/>
  <pageMargins left="0.7" right="0.7" top="0.75" bottom="0.75" header="0.3" footer="0.3"/>
  <pageSetup paperSize="17" scale="73" fitToHeight="0" orientation="landscape" r:id="rId16"/>
  <headerFooter>
    <oddHeader>&amp;R&amp;"-,Bold"Page &amp;P of &amp;N</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pageSetUpPr fitToPage="1"/>
  </sheetPr>
  <dimension ref="A1:P107"/>
  <sheetViews>
    <sheetView topLeftCell="A73" workbookViewId="0">
      <selection activeCell="A104" sqref="A104"/>
    </sheetView>
  </sheetViews>
  <sheetFormatPr defaultColWidth="9.42578125" defaultRowHeight="15"/>
  <cols>
    <col min="1" max="1" width="11.42578125" style="4" customWidth="1"/>
    <col min="2" max="2" width="8.5703125" style="4" customWidth="1"/>
    <col min="3" max="3" width="22" style="4" bestFit="1" customWidth="1"/>
    <col min="4" max="4" width="6.5703125" style="22" customWidth="1"/>
    <col min="5" max="5" width="9.42578125" style="4" customWidth="1"/>
    <col min="6" max="6" width="25.42578125" style="4" bestFit="1" customWidth="1"/>
    <col min="7" max="7" width="5.5703125" style="22" customWidth="1"/>
    <col min="8" max="8" width="9.5703125" style="4" customWidth="1"/>
    <col min="9" max="9" width="25.5703125" style="4" bestFit="1" customWidth="1"/>
    <col min="10" max="10" width="7.42578125" style="4" customWidth="1"/>
    <col min="11" max="11" width="15.42578125" style="1624" customWidth="1"/>
    <col min="12" max="13" width="15.42578125" style="4" customWidth="1"/>
    <col min="14" max="14" width="39.42578125" style="4" customWidth="1"/>
    <col min="15" max="15" width="14.42578125" style="4" bestFit="1" customWidth="1"/>
    <col min="16" max="16384" width="9.42578125" style="4"/>
  </cols>
  <sheetData>
    <row r="1" spans="1:14" ht="24" customHeight="1" thickBot="1">
      <c r="A1" s="5393"/>
      <c r="B1" s="5393"/>
      <c r="C1" s="5393"/>
      <c r="D1" s="5393"/>
      <c r="E1" s="5393"/>
      <c r="F1" s="5393"/>
      <c r="G1" s="5393"/>
      <c r="H1" s="5393"/>
      <c r="I1" s="5393"/>
      <c r="J1" s="5393"/>
      <c r="K1" s="5393"/>
      <c r="L1" s="5393"/>
      <c r="M1" s="5393"/>
      <c r="N1" s="5393"/>
    </row>
    <row r="2" spans="1:14" s="963" customFormat="1" ht="24.75" customHeight="1">
      <c r="A2" s="1190"/>
      <c r="B2" s="5394" t="s">
        <v>0</v>
      </c>
      <c r="C2" s="5395"/>
      <c r="D2" s="5396" t="s">
        <v>9</v>
      </c>
      <c r="E2" s="5394"/>
      <c r="F2" s="5395"/>
      <c r="G2" s="5396" t="s">
        <v>10</v>
      </c>
      <c r="H2" s="5394"/>
      <c r="I2" s="5394"/>
      <c r="J2" s="5396"/>
      <c r="K2" s="5394"/>
      <c r="L2" s="5394"/>
      <c r="M2" s="5394"/>
      <c r="N2" s="5395"/>
    </row>
    <row r="3" spans="1:14" s="641" customFormat="1" ht="34.5" customHeight="1">
      <c r="A3" s="397" t="s">
        <v>7</v>
      </c>
      <c r="B3" s="1191" t="s">
        <v>1</v>
      </c>
      <c r="C3" s="399" t="s">
        <v>2</v>
      </c>
      <c r="D3" s="397" t="s">
        <v>3</v>
      </c>
      <c r="E3" s="398" t="s">
        <v>4</v>
      </c>
      <c r="F3" s="399" t="s">
        <v>5</v>
      </c>
      <c r="G3" s="397" t="s">
        <v>6</v>
      </c>
      <c r="H3" s="398" t="s">
        <v>4</v>
      </c>
      <c r="I3" s="399" t="s">
        <v>2</v>
      </c>
      <c r="J3" s="405" t="s">
        <v>8</v>
      </c>
      <c r="K3" s="683" t="s">
        <v>14</v>
      </c>
      <c r="L3" s="1192" t="s">
        <v>1274</v>
      </c>
      <c r="M3" s="1192" t="s">
        <v>1275</v>
      </c>
      <c r="N3" s="399" t="s">
        <v>11</v>
      </c>
    </row>
    <row r="4" spans="1:14">
      <c r="A4" s="189">
        <v>13</v>
      </c>
      <c r="B4" s="1384" t="s">
        <v>6754</v>
      </c>
      <c r="C4" s="1277" t="s">
        <v>6755</v>
      </c>
      <c r="D4" s="189">
        <v>0</v>
      </c>
      <c r="E4" s="1387" t="s">
        <v>6753</v>
      </c>
      <c r="F4" s="1277"/>
      <c r="G4" s="189">
        <v>3.03</v>
      </c>
      <c r="H4" s="1275" t="s">
        <v>6749</v>
      </c>
      <c r="I4" s="1277" t="s">
        <v>6750</v>
      </c>
      <c r="J4" s="1390">
        <v>3.03</v>
      </c>
      <c r="K4" s="5332">
        <v>42278</v>
      </c>
      <c r="L4" s="1486">
        <v>42306</v>
      </c>
      <c r="M4" s="1486">
        <v>42423</v>
      </c>
      <c r="N4" s="1277"/>
    </row>
    <row r="5" spans="1:14">
      <c r="A5" s="189">
        <v>13</v>
      </c>
      <c r="B5" s="1384" t="s">
        <v>6751</v>
      </c>
      <c r="C5" s="1277" t="s">
        <v>6752</v>
      </c>
      <c r="D5" s="189">
        <v>5.58</v>
      </c>
      <c r="E5" s="1387" t="s">
        <v>8030</v>
      </c>
      <c r="F5" s="1277"/>
      <c r="G5" s="189">
        <v>18.440000000000001</v>
      </c>
      <c r="H5" s="1275" t="s">
        <v>6753</v>
      </c>
      <c r="I5" s="1277"/>
      <c r="J5" s="1390">
        <v>18.440000000000001</v>
      </c>
      <c r="K5" s="5332">
        <v>42370</v>
      </c>
      <c r="L5" s="1486">
        <v>42396</v>
      </c>
      <c r="M5" s="1486"/>
      <c r="N5" s="1277" t="s">
        <v>10312</v>
      </c>
    </row>
    <row r="6" spans="1:14">
      <c r="A6" s="189">
        <v>13</v>
      </c>
      <c r="B6" s="1384" t="s">
        <v>6756</v>
      </c>
      <c r="C6" s="1277" t="s">
        <v>6758</v>
      </c>
      <c r="D6" s="189">
        <v>0</v>
      </c>
      <c r="E6" s="1387" t="s">
        <v>6757</v>
      </c>
      <c r="F6" s="1277" t="s">
        <v>6759</v>
      </c>
      <c r="G6" s="189">
        <v>1.05</v>
      </c>
      <c r="H6" s="1275" t="s">
        <v>6751</v>
      </c>
      <c r="I6" s="1277" t="s">
        <v>6752</v>
      </c>
      <c r="J6" s="1390">
        <v>1.05</v>
      </c>
      <c r="K6" s="5332">
        <v>42385</v>
      </c>
      <c r="L6" s="1486">
        <v>42431</v>
      </c>
      <c r="M6" s="1486">
        <v>42431</v>
      </c>
      <c r="N6" s="1277"/>
    </row>
    <row r="7" spans="1:14">
      <c r="A7" s="189">
        <v>13</v>
      </c>
      <c r="B7" s="1384" t="s">
        <v>6757</v>
      </c>
      <c r="C7" s="1277" t="s">
        <v>6759</v>
      </c>
      <c r="D7" s="189">
        <v>0</v>
      </c>
      <c r="E7" s="1387" t="s">
        <v>6760</v>
      </c>
      <c r="F7" s="1277" t="s">
        <v>6761</v>
      </c>
      <c r="G7" s="189">
        <v>4.4800000000000004</v>
      </c>
      <c r="H7" s="1275" t="s">
        <v>6753</v>
      </c>
      <c r="I7" s="1277"/>
      <c r="J7" s="1390">
        <v>4.4800000000000004</v>
      </c>
      <c r="K7" s="5332">
        <v>42416</v>
      </c>
      <c r="L7" s="1486">
        <v>42436</v>
      </c>
      <c r="M7" s="1486">
        <v>42494</v>
      </c>
      <c r="N7" s="1277"/>
    </row>
    <row r="8" spans="1:14">
      <c r="A8" s="189">
        <v>13</v>
      </c>
      <c r="B8" s="1384" t="s">
        <v>6762</v>
      </c>
      <c r="C8" s="1277" t="s">
        <v>6752</v>
      </c>
      <c r="D8" s="189">
        <v>0</v>
      </c>
      <c r="E8" s="1387" t="s">
        <v>6764</v>
      </c>
      <c r="F8" s="1277"/>
      <c r="G8" s="189">
        <v>4.91</v>
      </c>
      <c r="H8" s="1275" t="s">
        <v>6751</v>
      </c>
      <c r="I8" s="1277" t="s">
        <v>6752</v>
      </c>
      <c r="J8" s="1390">
        <v>4.91</v>
      </c>
      <c r="K8" s="5332">
        <v>42416</v>
      </c>
      <c r="L8" s="1486">
        <v>42674</v>
      </c>
      <c r="M8" s="1486">
        <v>42697</v>
      </c>
      <c r="N8" s="1277"/>
    </row>
    <row r="9" spans="1:14">
      <c r="A9" s="189">
        <v>13</v>
      </c>
      <c r="B9" s="1384" t="s">
        <v>6765</v>
      </c>
      <c r="C9" s="1277" t="s">
        <v>6767</v>
      </c>
      <c r="D9" s="189">
        <v>0</v>
      </c>
      <c r="E9" s="1387" t="s">
        <v>6757</v>
      </c>
      <c r="F9" s="1277" t="s">
        <v>6759</v>
      </c>
      <c r="G9" s="189">
        <v>1.17</v>
      </c>
      <c r="H9" s="1275" t="s">
        <v>6762</v>
      </c>
      <c r="I9" s="1277" t="s">
        <v>6763</v>
      </c>
      <c r="J9" s="1390">
        <v>1.17</v>
      </c>
      <c r="K9" s="5332">
        <v>42445</v>
      </c>
      <c r="L9" s="1486">
        <v>42478</v>
      </c>
      <c r="M9" s="1486">
        <v>42486</v>
      </c>
      <c r="N9" s="1277"/>
    </row>
    <row r="10" spans="1:14">
      <c r="A10" s="189">
        <v>13</v>
      </c>
      <c r="B10" s="1384" t="s">
        <v>6766</v>
      </c>
      <c r="C10" s="1277" t="s">
        <v>6768</v>
      </c>
      <c r="D10" s="189">
        <v>0</v>
      </c>
      <c r="E10" s="1387" t="s">
        <v>6762</v>
      </c>
      <c r="F10" s="1277" t="s">
        <v>6763</v>
      </c>
      <c r="G10" s="189">
        <v>0.79</v>
      </c>
      <c r="H10" s="1275" t="s">
        <v>6757</v>
      </c>
      <c r="I10" s="1277" t="s">
        <v>6759</v>
      </c>
      <c r="J10" s="1390">
        <v>0.79</v>
      </c>
      <c r="K10" s="5332">
        <v>42445</v>
      </c>
      <c r="L10" s="1486">
        <v>42494</v>
      </c>
      <c r="M10" s="1486">
        <v>42494</v>
      </c>
      <c r="N10" s="1277"/>
    </row>
    <row r="11" spans="1:14">
      <c r="A11" s="189">
        <v>13</v>
      </c>
      <c r="B11" s="1384" t="s">
        <v>6769</v>
      </c>
      <c r="C11" s="1277" t="s">
        <v>6771</v>
      </c>
      <c r="D11" s="189">
        <v>0</v>
      </c>
      <c r="E11" s="1387" t="s">
        <v>6773</v>
      </c>
      <c r="F11" s="1277" t="s">
        <v>6774</v>
      </c>
      <c r="G11" s="189">
        <v>1.36</v>
      </c>
      <c r="H11" s="1275" t="s">
        <v>6757</v>
      </c>
      <c r="I11" s="1277" t="s">
        <v>6759</v>
      </c>
      <c r="J11" s="1390">
        <v>1.36</v>
      </c>
      <c r="K11" s="5332">
        <v>42445</v>
      </c>
      <c r="L11" s="1486">
        <v>42475</v>
      </c>
      <c r="M11" s="1486">
        <v>42475</v>
      </c>
      <c r="N11" s="1277"/>
    </row>
    <row r="12" spans="1:14">
      <c r="A12" s="189">
        <v>13</v>
      </c>
      <c r="B12" s="1384" t="s">
        <v>6770</v>
      </c>
      <c r="C12" s="1277" t="s">
        <v>6772</v>
      </c>
      <c r="D12" s="189">
        <v>0</v>
      </c>
      <c r="E12" s="1387">
        <v>0.27</v>
      </c>
      <c r="F12" s="1277" t="s">
        <v>6753</v>
      </c>
      <c r="G12" s="189">
        <v>1.34</v>
      </c>
      <c r="H12" s="1275" t="s">
        <v>6773</v>
      </c>
      <c r="I12" s="1277" t="s">
        <v>6774</v>
      </c>
      <c r="J12" s="1390">
        <v>1.34</v>
      </c>
      <c r="K12" s="5332">
        <v>42476</v>
      </c>
      <c r="L12" s="1486"/>
      <c r="M12" s="1486"/>
      <c r="N12" s="1277"/>
    </row>
    <row r="13" spans="1:14">
      <c r="A13" s="189">
        <v>13</v>
      </c>
      <c r="B13" s="1384" t="s">
        <v>6773</v>
      </c>
      <c r="C13" s="1277" t="s">
        <v>6774</v>
      </c>
      <c r="D13" s="189">
        <v>0</v>
      </c>
      <c r="E13" s="1387" t="s">
        <v>6753</v>
      </c>
      <c r="F13" s="1277"/>
      <c r="G13" s="189">
        <v>2.5099999999999998</v>
      </c>
      <c r="H13" s="1275" t="s">
        <v>6757</v>
      </c>
      <c r="I13" s="1277" t="s">
        <v>6759</v>
      </c>
      <c r="J13" s="1390">
        <v>2.5099999999999998</v>
      </c>
      <c r="K13" s="1268">
        <v>42476</v>
      </c>
      <c r="L13" s="1486">
        <v>42447</v>
      </c>
      <c r="M13" s="1486">
        <v>42513</v>
      </c>
      <c r="N13" s="1277"/>
    </row>
    <row r="14" spans="1:14">
      <c r="A14" s="189">
        <v>13</v>
      </c>
      <c r="B14" s="1384" t="s">
        <v>6760</v>
      </c>
      <c r="C14" s="1277" t="s">
        <v>6761</v>
      </c>
      <c r="D14" s="189">
        <v>0</v>
      </c>
      <c r="E14" s="1387" t="s">
        <v>6764</v>
      </c>
      <c r="F14" s="1277"/>
      <c r="G14" s="189">
        <v>4.22</v>
      </c>
      <c r="H14" s="1275" t="s">
        <v>6753</v>
      </c>
      <c r="I14" s="1277"/>
      <c r="J14" s="1390">
        <v>4.22</v>
      </c>
      <c r="K14" s="5332">
        <v>42506</v>
      </c>
      <c r="L14" s="1486">
        <v>42702</v>
      </c>
      <c r="M14" s="1486"/>
      <c r="N14" s="1277"/>
    </row>
    <row r="15" spans="1:14">
      <c r="A15" s="189">
        <v>13</v>
      </c>
      <c r="B15" s="1384" t="s">
        <v>8036</v>
      </c>
      <c r="C15" s="1277" t="s">
        <v>8037</v>
      </c>
      <c r="D15" s="189">
        <v>0</v>
      </c>
      <c r="E15" s="1387" t="s">
        <v>6760</v>
      </c>
      <c r="F15" s="1277" t="s">
        <v>6761</v>
      </c>
      <c r="G15" s="189">
        <v>1.4</v>
      </c>
      <c r="H15" s="1275" t="s">
        <v>6764</v>
      </c>
      <c r="I15" s="1277"/>
      <c r="J15" s="1390">
        <v>0.23</v>
      </c>
      <c r="K15" s="5332">
        <v>42506</v>
      </c>
      <c r="L15" s="1486"/>
      <c r="M15" s="1486"/>
      <c r="N15" s="1277"/>
    </row>
    <row r="16" spans="1:14">
      <c r="A16" s="189">
        <v>13</v>
      </c>
      <c r="B16" s="1384" t="s">
        <v>8038</v>
      </c>
      <c r="C16" s="1277" t="s">
        <v>6763</v>
      </c>
      <c r="D16" s="189">
        <v>0</v>
      </c>
      <c r="E16" s="1387" t="s">
        <v>6751</v>
      </c>
      <c r="F16" s="1277" t="s">
        <v>6752</v>
      </c>
      <c r="G16" s="189">
        <v>3.39</v>
      </c>
      <c r="H16" s="1275" t="s">
        <v>6762</v>
      </c>
      <c r="I16" s="1277" t="s">
        <v>6763</v>
      </c>
      <c r="J16" s="1390">
        <v>3.39</v>
      </c>
      <c r="K16" s="5332">
        <v>42537</v>
      </c>
      <c r="L16" s="1486">
        <v>42621</v>
      </c>
      <c r="M16" s="1486">
        <v>42649</v>
      </c>
      <c r="N16" s="1277"/>
    </row>
    <row r="17" spans="1:14">
      <c r="A17" s="189">
        <v>13</v>
      </c>
      <c r="B17" s="1384" t="s">
        <v>8039</v>
      </c>
      <c r="C17" s="1277" t="s">
        <v>8040</v>
      </c>
      <c r="D17" s="189">
        <v>0</v>
      </c>
      <c r="E17" s="1387" t="s">
        <v>6764</v>
      </c>
      <c r="F17" s="1277"/>
      <c r="G17" s="189">
        <v>3.96</v>
      </c>
      <c r="H17" s="1275" t="s">
        <v>8038</v>
      </c>
      <c r="I17" s="1277" t="s">
        <v>6763</v>
      </c>
      <c r="J17" s="1390">
        <v>3.96</v>
      </c>
      <c r="K17" s="5332">
        <v>42537</v>
      </c>
      <c r="L17" s="1486">
        <v>42562</v>
      </c>
      <c r="M17" s="1486">
        <v>42613</v>
      </c>
      <c r="N17" s="1277"/>
    </row>
    <row r="18" spans="1:14">
      <c r="A18" s="189">
        <v>13</v>
      </c>
      <c r="B18" s="1384" t="s">
        <v>9817</v>
      </c>
      <c r="C18" s="1277" t="s">
        <v>9818</v>
      </c>
      <c r="D18" s="189">
        <v>0</v>
      </c>
      <c r="E18" s="1387" t="s">
        <v>8039</v>
      </c>
      <c r="F18" s="1277" t="s">
        <v>8040</v>
      </c>
      <c r="G18" s="189">
        <v>0.42</v>
      </c>
      <c r="H18" s="1275"/>
      <c r="I18" s="1277" t="s">
        <v>2708</v>
      </c>
      <c r="J18" s="1390">
        <v>0.42</v>
      </c>
      <c r="K18" s="5332">
        <v>42537</v>
      </c>
      <c r="L18" s="1486">
        <v>42614</v>
      </c>
      <c r="M18" s="1391">
        <v>42620</v>
      </c>
      <c r="N18" s="1397"/>
    </row>
    <row r="19" spans="1:14">
      <c r="A19" s="189">
        <v>13</v>
      </c>
      <c r="B19" s="1097" t="s">
        <v>8041</v>
      </c>
      <c r="C19" s="1027" t="s">
        <v>8042</v>
      </c>
      <c r="D19" s="189">
        <v>0</v>
      </c>
      <c r="E19" s="1066" t="s">
        <v>6764</v>
      </c>
      <c r="F19" s="1027"/>
      <c r="G19" s="189">
        <v>6.35</v>
      </c>
      <c r="H19" s="1061" t="s">
        <v>8043</v>
      </c>
      <c r="I19" s="1027" t="s">
        <v>8044</v>
      </c>
      <c r="J19" s="1098">
        <v>6.35</v>
      </c>
      <c r="K19" s="684">
        <v>42537</v>
      </c>
      <c r="L19" s="1486">
        <v>42514</v>
      </c>
      <c r="M19" s="1309">
        <v>42576</v>
      </c>
      <c r="N19" s="1486"/>
    </row>
    <row r="20" spans="1:14">
      <c r="A20" s="189">
        <v>13</v>
      </c>
      <c r="B20" s="1097" t="s">
        <v>8043</v>
      </c>
      <c r="C20" s="1027" t="s">
        <v>8044</v>
      </c>
      <c r="D20" s="189">
        <v>0</v>
      </c>
      <c r="E20" s="1066" t="s">
        <v>6764</v>
      </c>
      <c r="F20" s="1027"/>
      <c r="G20" s="189">
        <v>5.16</v>
      </c>
      <c r="H20" s="1061" t="s">
        <v>8045</v>
      </c>
      <c r="I20" s="1027"/>
      <c r="J20" s="1098">
        <v>5.16</v>
      </c>
      <c r="K20" s="684">
        <v>42567</v>
      </c>
      <c r="L20" s="1486"/>
      <c r="M20" s="1486"/>
      <c r="N20" s="1277"/>
    </row>
    <row r="21" spans="1:14">
      <c r="A21" s="189">
        <v>13</v>
      </c>
      <c r="B21" s="1097" t="s">
        <v>6764</v>
      </c>
      <c r="C21" s="1027"/>
      <c r="D21" s="189">
        <v>0</v>
      </c>
      <c r="E21" s="1066"/>
      <c r="F21" s="1027" t="s">
        <v>8046</v>
      </c>
      <c r="G21" s="189">
        <v>10.11</v>
      </c>
      <c r="H21" s="1061" t="s">
        <v>8043</v>
      </c>
      <c r="I21" s="1027" t="s">
        <v>8044</v>
      </c>
      <c r="J21" s="1098">
        <v>10.11</v>
      </c>
      <c r="K21" s="684">
        <v>42567</v>
      </c>
      <c r="L21" s="1486"/>
      <c r="M21" s="1486"/>
      <c r="N21" s="1277"/>
    </row>
    <row r="22" spans="1:14">
      <c r="A22" s="189">
        <v>13</v>
      </c>
      <c r="B22" s="1097" t="s">
        <v>8045</v>
      </c>
      <c r="C22" s="1027"/>
      <c r="D22" s="189">
        <v>0</v>
      </c>
      <c r="E22" s="1066" t="s">
        <v>3669</v>
      </c>
      <c r="F22" s="1027" t="s">
        <v>8047</v>
      </c>
      <c r="G22" s="189">
        <v>6.8</v>
      </c>
      <c r="H22" s="1061" t="s">
        <v>6764</v>
      </c>
      <c r="I22" s="1027"/>
      <c r="J22" s="1098">
        <v>6.8</v>
      </c>
      <c r="K22" s="684">
        <v>42567</v>
      </c>
      <c r="L22" s="1486"/>
      <c r="M22" s="1486"/>
      <c r="N22" s="1277"/>
    </row>
    <row r="23" spans="1:14">
      <c r="A23" s="189">
        <v>13</v>
      </c>
      <c r="B23" s="1097" t="s">
        <v>8600</v>
      </c>
      <c r="C23" s="1027" t="s">
        <v>8601</v>
      </c>
      <c r="D23" s="189">
        <v>0</v>
      </c>
      <c r="E23" s="1066"/>
      <c r="F23" s="1027" t="s">
        <v>7190</v>
      </c>
      <c r="G23" s="189">
        <v>6.2</v>
      </c>
      <c r="H23" s="1061" t="s">
        <v>8597</v>
      </c>
      <c r="I23" s="1027" t="s">
        <v>8598</v>
      </c>
      <c r="J23" s="1098">
        <v>6.2</v>
      </c>
      <c r="K23" s="684">
        <v>42598</v>
      </c>
      <c r="L23" s="1486">
        <v>42604</v>
      </c>
      <c r="M23" s="1486">
        <v>42611</v>
      </c>
      <c r="N23" s="1277"/>
    </row>
    <row r="24" spans="1:14">
      <c r="A24" s="189">
        <v>13</v>
      </c>
      <c r="B24" s="1097" t="s">
        <v>8602</v>
      </c>
      <c r="C24" s="1027" t="s">
        <v>8603</v>
      </c>
      <c r="D24" s="189">
        <v>0</v>
      </c>
      <c r="E24" s="1066" t="s">
        <v>8600</v>
      </c>
      <c r="F24" s="1027" t="s">
        <v>8601</v>
      </c>
      <c r="G24" s="189">
        <v>7.82</v>
      </c>
      <c r="H24" s="1061" t="s">
        <v>37</v>
      </c>
      <c r="I24" s="1027"/>
      <c r="J24" s="1098">
        <v>7.82</v>
      </c>
      <c r="K24" s="684">
        <v>42629</v>
      </c>
      <c r="L24" s="1486">
        <v>42615</v>
      </c>
      <c r="M24" s="1486"/>
      <c r="N24" s="1277"/>
    </row>
    <row r="25" spans="1:14">
      <c r="A25" s="189"/>
      <c r="B25" s="1487"/>
      <c r="C25" s="1277"/>
      <c r="D25" s="189"/>
      <c r="E25" s="1387"/>
      <c r="F25" s="1277"/>
      <c r="G25" s="189"/>
      <c r="H25" s="1275"/>
      <c r="I25" s="1277"/>
      <c r="J25" s="1488"/>
      <c r="K25" s="5332"/>
      <c r="L25" s="1486"/>
      <c r="M25" s="1486"/>
      <c r="N25" s="1277"/>
    </row>
    <row r="26" spans="1:14">
      <c r="A26" s="1858">
        <v>13</v>
      </c>
      <c r="B26" s="2008" t="s">
        <v>8031</v>
      </c>
      <c r="C26" s="1909" t="s">
        <v>8032</v>
      </c>
      <c r="D26" s="1858">
        <v>0</v>
      </c>
      <c r="E26" s="1939"/>
      <c r="F26" s="1909" t="s">
        <v>8033</v>
      </c>
      <c r="G26" s="1858">
        <v>1.58</v>
      </c>
      <c r="H26" s="1936" t="s">
        <v>6753</v>
      </c>
      <c r="I26" s="1909"/>
      <c r="J26" s="2009">
        <v>1.58</v>
      </c>
      <c r="K26" s="1930">
        <v>42720</v>
      </c>
      <c r="L26" s="1931"/>
      <c r="M26" s="1931"/>
      <c r="N26" s="1909"/>
    </row>
    <row r="27" spans="1:14">
      <c r="A27" s="1858">
        <v>13</v>
      </c>
      <c r="B27" s="2008" t="s">
        <v>8034</v>
      </c>
      <c r="C27" s="1909" t="s">
        <v>8035</v>
      </c>
      <c r="D27" s="1858">
        <v>0</v>
      </c>
      <c r="E27" s="1939" t="s">
        <v>6764</v>
      </c>
      <c r="F27" s="1909"/>
      <c r="G27" s="1858">
        <v>2.23</v>
      </c>
      <c r="H27" s="1936" t="s">
        <v>8031</v>
      </c>
      <c r="I27" s="1909"/>
      <c r="J27" s="2009">
        <v>2.23</v>
      </c>
      <c r="K27" s="1930">
        <v>42720</v>
      </c>
      <c r="L27" s="1931"/>
      <c r="M27" s="1931"/>
      <c r="N27" s="1909"/>
    </row>
    <row r="28" spans="1:14">
      <c r="A28" s="1858">
        <v>13</v>
      </c>
      <c r="B28" s="2008" t="s">
        <v>8036</v>
      </c>
      <c r="C28" s="1909" t="s">
        <v>8037</v>
      </c>
      <c r="D28" s="1858">
        <v>0</v>
      </c>
      <c r="E28" s="1939" t="s">
        <v>6760</v>
      </c>
      <c r="F28" s="1909" t="s">
        <v>6761</v>
      </c>
      <c r="G28" s="1858">
        <v>1.4</v>
      </c>
      <c r="H28" s="1936" t="s">
        <v>6764</v>
      </c>
      <c r="I28" s="1909"/>
      <c r="J28" s="2009">
        <v>0.23</v>
      </c>
      <c r="K28" s="1930">
        <v>42752</v>
      </c>
      <c r="L28" s="1931">
        <v>42716</v>
      </c>
      <c r="M28" s="1931">
        <v>42803</v>
      </c>
      <c r="N28" s="1909"/>
    </row>
    <row r="29" spans="1:14">
      <c r="A29" s="1858">
        <v>13</v>
      </c>
      <c r="B29" s="2008" t="s">
        <v>8043</v>
      </c>
      <c r="C29" s="1909" t="s">
        <v>8044</v>
      </c>
      <c r="D29" s="1858">
        <v>0</v>
      </c>
      <c r="E29" s="1939" t="s">
        <v>6764</v>
      </c>
      <c r="F29" s="1909"/>
      <c r="G29" s="1858">
        <v>5.16</v>
      </c>
      <c r="H29" s="1936" t="s">
        <v>8045</v>
      </c>
      <c r="I29" s="1909"/>
      <c r="J29" s="2009">
        <v>5.16</v>
      </c>
      <c r="K29" s="1932">
        <v>42752</v>
      </c>
      <c r="L29" s="1931"/>
      <c r="M29" s="1931"/>
      <c r="N29" s="1909"/>
    </row>
    <row r="30" spans="1:14">
      <c r="A30" s="1858">
        <v>13</v>
      </c>
      <c r="B30" s="2008" t="s">
        <v>6764</v>
      </c>
      <c r="C30" s="1909"/>
      <c r="D30" s="1858">
        <v>0</v>
      </c>
      <c r="E30" s="1939"/>
      <c r="F30" s="1909" t="s">
        <v>8046</v>
      </c>
      <c r="G30" s="1858">
        <v>10.11</v>
      </c>
      <c r="H30" s="1936" t="s">
        <v>8043</v>
      </c>
      <c r="I30" s="1909" t="s">
        <v>8044</v>
      </c>
      <c r="J30" s="2009">
        <v>10.11</v>
      </c>
      <c r="K30" s="1930">
        <v>42752</v>
      </c>
      <c r="L30" s="1931"/>
      <c r="M30" s="1931"/>
      <c r="N30" s="1909"/>
    </row>
    <row r="31" spans="1:14">
      <c r="A31" s="1858">
        <v>13</v>
      </c>
      <c r="B31" s="2008" t="s">
        <v>8045</v>
      </c>
      <c r="C31" s="1909"/>
      <c r="D31" s="1858">
        <v>0</v>
      </c>
      <c r="E31" s="1939" t="s">
        <v>3669</v>
      </c>
      <c r="F31" s="1909" t="s">
        <v>8047</v>
      </c>
      <c r="G31" s="1858">
        <v>6.8</v>
      </c>
      <c r="H31" s="1936" t="s">
        <v>6764</v>
      </c>
      <c r="I31" s="1909"/>
      <c r="J31" s="2009">
        <v>6.8</v>
      </c>
      <c r="K31" s="1930">
        <v>42783</v>
      </c>
      <c r="L31" s="1931"/>
      <c r="M31" s="1931"/>
      <c r="N31" s="1909"/>
    </row>
    <row r="32" spans="1:14">
      <c r="A32" s="1858">
        <v>13</v>
      </c>
      <c r="B32" s="2008" t="s">
        <v>8594</v>
      </c>
      <c r="C32" s="1909" t="s">
        <v>8595</v>
      </c>
      <c r="D32" s="1858">
        <v>0</v>
      </c>
      <c r="E32" s="1939" t="s">
        <v>1172</v>
      </c>
      <c r="F32" s="1909"/>
      <c r="G32" s="1858">
        <v>5.2</v>
      </c>
      <c r="H32" s="1936" t="s">
        <v>8596</v>
      </c>
      <c r="I32" s="1909"/>
      <c r="J32" s="2009">
        <v>5.2</v>
      </c>
      <c r="K32" s="1930">
        <v>42783</v>
      </c>
      <c r="L32" s="1931">
        <v>42765</v>
      </c>
      <c r="M32" s="1931">
        <v>42821</v>
      </c>
      <c r="N32" s="1909"/>
    </row>
    <row r="33" spans="1:14">
      <c r="A33" s="1858">
        <v>13</v>
      </c>
      <c r="B33" s="2008" t="s">
        <v>8597</v>
      </c>
      <c r="C33" s="1909" t="s">
        <v>8598</v>
      </c>
      <c r="D33" s="1858">
        <v>0</v>
      </c>
      <c r="E33" s="1939" t="s">
        <v>8599</v>
      </c>
      <c r="F33" s="1909"/>
      <c r="G33" s="1858">
        <v>9.9</v>
      </c>
      <c r="H33" s="1936" t="s">
        <v>6764</v>
      </c>
      <c r="I33" s="1909"/>
      <c r="J33" s="2009">
        <v>9.9</v>
      </c>
      <c r="K33" s="1930">
        <v>42811</v>
      </c>
      <c r="L33" s="1931">
        <v>42789</v>
      </c>
      <c r="M33" s="1931"/>
      <c r="N33" s="1909" t="s">
        <v>12985</v>
      </c>
    </row>
    <row r="34" spans="1:14">
      <c r="A34" s="1858">
        <v>13</v>
      </c>
      <c r="B34" s="2008" t="s">
        <v>12139</v>
      </c>
      <c r="C34" s="1909" t="s">
        <v>12140</v>
      </c>
      <c r="D34" s="1858">
        <v>0</v>
      </c>
      <c r="E34" s="1939" t="s">
        <v>8597</v>
      </c>
      <c r="F34" s="1909" t="s">
        <v>8598</v>
      </c>
      <c r="G34" s="1858">
        <v>0.25</v>
      </c>
      <c r="H34" s="1936"/>
      <c r="I34" s="1909" t="s">
        <v>3670</v>
      </c>
      <c r="J34" s="2009">
        <v>0.25</v>
      </c>
      <c r="K34" s="1930">
        <v>42933</v>
      </c>
      <c r="L34" s="1931">
        <v>42922</v>
      </c>
      <c r="M34" s="1931">
        <v>42928</v>
      </c>
      <c r="N34" s="1909"/>
    </row>
    <row r="35" spans="1:14">
      <c r="A35" s="1858">
        <v>13</v>
      </c>
      <c r="B35" s="2008" t="s">
        <v>12141</v>
      </c>
      <c r="C35" s="1909" t="s">
        <v>8606</v>
      </c>
      <c r="D35" s="1858">
        <v>0</v>
      </c>
      <c r="E35" s="1939" t="s">
        <v>8596</v>
      </c>
      <c r="F35" s="1909"/>
      <c r="G35" s="1858">
        <v>4.87</v>
      </c>
      <c r="H35" s="1936" t="s">
        <v>8597</v>
      </c>
      <c r="I35" s="1909" t="s">
        <v>8598</v>
      </c>
      <c r="J35" s="2009">
        <v>4.87</v>
      </c>
      <c r="K35" s="1930">
        <v>42933</v>
      </c>
      <c r="L35" s="1931">
        <v>42934</v>
      </c>
      <c r="M35" s="1931">
        <v>42950</v>
      </c>
      <c r="N35" s="1909"/>
    </row>
    <row r="36" spans="1:14">
      <c r="A36" s="1858">
        <v>13</v>
      </c>
      <c r="B36" s="2008" t="s">
        <v>8605</v>
      </c>
      <c r="C36" s="1909" t="s">
        <v>12454</v>
      </c>
      <c r="D36" s="1858">
        <v>1.76</v>
      </c>
      <c r="E36" s="1939" t="s">
        <v>12141</v>
      </c>
      <c r="F36" s="1909"/>
      <c r="G36" s="1858">
        <v>3.01</v>
      </c>
      <c r="H36" s="1936" t="s">
        <v>8609</v>
      </c>
      <c r="I36" s="1909" t="s">
        <v>12455</v>
      </c>
      <c r="J36" s="2009">
        <v>1.25</v>
      </c>
      <c r="K36" s="1930">
        <v>42933</v>
      </c>
      <c r="L36" s="1931">
        <v>42954</v>
      </c>
      <c r="M36" s="1931">
        <v>42957</v>
      </c>
      <c r="N36" s="1909"/>
    </row>
    <row r="37" spans="1:14">
      <c r="A37" s="1858">
        <v>13</v>
      </c>
      <c r="B37" s="2008" t="s">
        <v>11731</v>
      </c>
      <c r="C37" s="1909" t="s">
        <v>12456</v>
      </c>
      <c r="D37" s="1858">
        <v>6.41</v>
      </c>
      <c r="E37" s="1939" t="s">
        <v>12457</v>
      </c>
      <c r="F37" s="1909"/>
      <c r="G37" s="1858">
        <v>8.02</v>
      </c>
      <c r="H37" s="1936" t="s">
        <v>1146</v>
      </c>
      <c r="I37" s="1909"/>
      <c r="J37" s="2009">
        <v>1.61</v>
      </c>
      <c r="K37" s="1930">
        <v>42933</v>
      </c>
      <c r="L37" s="1931">
        <v>42849</v>
      </c>
      <c r="M37" s="1931">
        <v>43020</v>
      </c>
      <c r="N37" s="1909"/>
    </row>
    <row r="38" spans="1:14">
      <c r="A38" s="1858">
        <v>13</v>
      </c>
      <c r="B38" s="2008" t="s">
        <v>11731</v>
      </c>
      <c r="C38" s="1909" t="s">
        <v>11486</v>
      </c>
      <c r="D38" s="1858">
        <v>0</v>
      </c>
      <c r="E38" s="1939" t="s">
        <v>12458</v>
      </c>
      <c r="F38" s="1909"/>
      <c r="G38" s="1858">
        <v>3.29</v>
      </c>
      <c r="H38" s="1936" t="s">
        <v>12459</v>
      </c>
      <c r="I38" s="1909"/>
      <c r="J38" s="2009">
        <v>3.29</v>
      </c>
      <c r="K38" s="1930">
        <v>42933</v>
      </c>
      <c r="L38" s="1931">
        <v>42955</v>
      </c>
      <c r="M38" s="1931">
        <v>42955</v>
      </c>
      <c r="N38" s="1909"/>
    </row>
    <row r="39" spans="1:14">
      <c r="A39" s="1858">
        <v>13</v>
      </c>
      <c r="B39" s="2008" t="s">
        <v>8602</v>
      </c>
      <c r="C39" s="1909" t="s">
        <v>8603</v>
      </c>
      <c r="D39" s="1858">
        <v>0</v>
      </c>
      <c r="E39" s="1939" t="s">
        <v>8600</v>
      </c>
      <c r="F39" s="1909" t="s">
        <v>8601</v>
      </c>
      <c r="G39" s="1858">
        <v>7.82</v>
      </c>
      <c r="H39" s="1936" t="s">
        <v>37</v>
      </c>
      <c r="I39" s="1909"/>
      <c r="J39" s="2009">
        <v>7.82</v>
      </c>
      <c r="K39" s="1930">
        <v>42842</v>
      </c>
      <c r="L39" s="1931">
        <v>42615</v>
      </c>
      <c r="M39" s="1931"/>
      <c r="N39" s="1909"/>
    </row>
    <row r="40" spans="1:14">
      <c r="A40" s="1858">
        <v>13</v>
      </c>
      <c r="B40" s="2008" t="s">
        <v>8604</v>
      </c>
      <c r="C40" s="1909" t="s">
        <v>8399</v>
      </c>
      <c r="D40" s="1858">
        <v>0</v>
      </c>
      <c r="E40" s="1939" t="s">
        <v>1172</v>
      </c>
      <c r="F40" s="1909"/>
      <c r="G40" s="1858">
        <v>5.95</v>
      </c>
      <c r="H40" s="1936" t="s">
        <v>8605</v>
      </c>
      <c r="I40" s="1909" t="s">
        <v>8606</v>
      </c>
      <c r="J40" s="2009">
        <v>5.95</v>
      </c>
      <c r="K40" s="1930">
        <v>42842</v>
      </c>
      <c r="L40" s="1931">
        <v>42849</v>
      </c>
      <c r="M40" s="1931">
        <v>43060</v>
      </c>
      <c r="N40" s="1909"/>
    </row>
    <row r="41" spans="1:14">
      <c r="A41" s="1858">
        <v>13</v>
      </c>
      <c r="B41" s="2008" t="s">
        <v>12986</v>
      </c>
      <c r="C41" s="1909" t="s">
        <v>12987</v>
      </c>
      <c r="D41" s="1858">
        <v>0</v>
      </c>
      <c r="E41" s="1939" t="s">
        <v>8609</v>
      </c>
      <c r="F41" s="1909" t="s">
        <v>12988</v>
      </c>
      <c r="G41" s="1858">
        <v>1.34</v>
      </c>
      <c r="H41" s="1936" t="s">
        <v>8597</v>
      </c>
      <c r="I41" s="1909" t="s">
        <v>8606</v>
      </c>
      <c r="J41" s="2009">
        <v>1.34</v>
      </c>
      <c r="K41" s="1930">
        <v>43056</v>
      </c>
      <c r="L41" s="1931">
        <v>43053</v>
      </c>
      <c r="M41" s="1931">
        <v>43054</v>
      </c>
      <c r="N41" s="1909"/>
    </row>
    <row r="42" spans="1:14">
      <c r="A42" s="1858">
        <v>13</v>
      </c>
      <c r="B42" s="2008" t="s">
        <v>12989</v>
      </c>
      <c r="C42" s="1909" t="s">
        <v>12990</v>
      </c>
      <c r="D42" s="1858">
        <v>0</v>
      </c>
      <c r="E42" s="1939" t="s">
        <v>1172</v>
      </c>
      <c r="F42" s="1909"/>
      <c r="G42" s="1858">
        <v>1.92</v>
      </c>
      <c r="H42" s="1936" t="s">
        <v>8604</v>
      </c>
      <c r="I42" s="1909" t="s">
        <v>11486</v>
      </c>
      <c r="J42" s="2009">
        <v>1.92</v>
      </c>
      <c r="K42" s="1930">
        <v>43056</v>
      </c>
      <c r="L42" s="1931">
        <v>43066</v>
      </c>
      <c r="M42" s="1931">
        <v>43070</v>
      </c>
      <c r="N42" s="1909"/>
    </row>
    <row r="43" spans="1:14">
      <c r="A43" s="1858">
        <v>13</v>
      </c>
      <c r="B43" s="2008" t="s">
        <v>12460</v>
      </c>
      <c r="C43" s="1909" t="s">
        <v>12461</v>
      </c>
      <c r="D43" s="1858">
        <v>0</v>
      </c>
      <c r="E43" s="1939" t="s">
        <v>1146</v>
      </c>
      <c r="F43" s="1909"/>
      <c r="G43" s="1858">
        <v>1.1200000000000001</v>
      </c>
      <c r="H43" s="1936" t="s">
        <v>8604</v>
      </c>
      <c r="I43" s="1909" t="s">
        <v>11486</v>
      </c>
      <c r="J43" s="2009">
        <v>1.1200000000000001</v>
      </c>
      <c r="K43" s="1930">
        <v>42856</v>
      </c>
      <c r="L43" s="1931">
        <v>42983</v>
      </c>
      <c r="M43" s="1931">
        <v>42998</v>
      </c>
      <c r="N43" s="1909"/>
    </row>
    <row r="44" spans="1:14">
      <c r="A44" s="1858">
        <v>13</v>
      </c>
      <c r="B44" s="2008" t="s">
        <v>12991</v>
      </c>
      <c r="C44" s="1909" t="s">
        <v>12992</v>
      </c>
      <c r="D44" s="1858">
        <v>0</v>
      </c>
      <c r="E44" s="1939" t="s">
        <v>8604</v>
      </c>
      <c r="F44" s="1909" t="s">
        <v>11486</v>
      </c>
      <c r="G44" s="1858">
        <v>1.1599999999999999</v>
      </c>
      <c r="H44" s="1936" t="s">
        <v>12993</v>
      </c>
      <c r="I44" s="1909" t="s">
        <v>12994</v>
      </c>
      <c r="J44" s="2009">
        <v>1.1599999999999999</v>
      </c>
      <c r="K44" s="1930">
        <v>43056</v>
      </c>
      <c r="L44" s="1931">
        <v>43074</v>
      </c>
      <c r="M44" s="1931"/>
      <c r="N44" s="1909"/>
    </row>
    <row r="45" spans="1:14">
      <c r="A45" s="1858">
        <v>13</v>
      </c>
      <c r="B45" s="2008" t="s">
        <v>12995</v>
      </c>
      <c r="C45" s="1909" t="s">
        <v>12996</v>
      </c>
      <c r="D45" s="1858">
        <v>0</v>
      </c>
      <c r="E45" s="1939" t="s">
        <v>1146</v>
      </c>
      <c r="F45" s="1909"/>
      <c r="G45" s="1858">
        <v>0.9</v>
      </c>
      <c r="H45" s="1936" t="s">
        <v>12997</v>
      </c>
      <c r="I45" s="1909" t="s">
        <v>12998</v>
      </c>
      <c r="J45" s="2009">
        <v>0.9</v>
      </c>
      <c r="K45" s="1930">
        <v>42872</v>
      </c>
      <c r="L45" s="1931">
        <v>42999</v>
      </c>
      <c r="M45" s="1931">
        <v>43041</v>
      </c>
      <c r="N45" s="1909"/>
    </row>
    <row r="46" spans="1:14">
      <c r="A46" s="1858">
        <v>13</v>
      </c>
      <c r="B46" s="2008" t="s">
        <v>8607</v>
      </c>
      <c r="C46" s="1909" t="s">
        <v>8608</v>
      </c>
      <c r="D46" s="1858">
        <v>0</v>
      </c>
      <c r="E46" s="1939" t="s">
        <v>8602</v>
      </c>
      <c r="F46" s="1909" t="s">
        <v>8603</v>
      </c>
      <c r="G46" s="1858">
        <v>3.03</v>
      </c>
      <c r="H46" s="1936" t="s">
        <v>8602</v>
      </c>
      <c r="I46" s="1909" t="s">
        <v>8603</v>
      </c>
      <c r="J46" s="2009">
        <v>3.03</v>
      </c>
      <c r="K46" s="1930">
        <v>42872</v>
      </c>
      <c r="L46" s="1931">
        <v>42859</v>
      </c>
      <c r="M46" s="1931">
        <v>42877</v>
      </c>
      <c r="N46" s="1909"/>
    </row>
    <row r="47" spans="1:14">
      <c r="A47" s="1858">
        <v>13</v>
      </c>
      <c r="B47" s="2008" t="s">
        <v>8609</v>
      </c>
      <c r="C47" s="1909" t="s">
        <v>8610</v>
      </c>
      <c r="D47" s="1858">
        <v>0</v>
      </c>
      <c r="E47" s="1939" t="s">
        <v>8611</v>
      </c>
      <c r="F47" s="1909"/>
      <c r="G47" s="1858">
        <v>7.91</v>
      </c>
      <c r="H47" s="1936" t="s">
        <v>8612</v>
      </c>
      <c r="I47" s="1909"/>
      <c r="J47" s="2009">
        <v>7.91</v>
      </c>
      <c r="K47" s="1930">
        <v>42872</v>
      </c>
      <c r="L47" s="1931"/>
      <c r="M47" s="1931"/>
      <c r="N47" s="1909"/>
    </row>
    <row r="48" spans="1:14">
      <c r="A48" s="1858">
        <v>13</v>
      </c>
      <c r="B48" s="2008" t="s">
        <v>12999</v>
      </c>
      <c r="C48" s="1909" t="s">
        <v>13000</v>
      </c>
      <c r="D48" s="1858">
        <v>0</v>
      </c>
      <c r="E48" s="1939" t="s">
        <v>8609</v>
      </c>
      <c r="F48" s="1909" t="s">
        <v>8610</v>
      </c>
      <c r="G48" s="1858">
        <v>1.17</v>
      </c>
      <c r="H48" s="1936" t="s">
        <v>8597</v>
      </c>
      <c r="I48" s="1909" t="s">
        <v>8598</v>
      </c>
      <c r="J48" s="2009">
        <v>1.17</v>
      </c>
      <c r="K48" s="1930">
        <v>43025</v>
      </c>
      <c r="L48" s="1931">
        <v>43039</v>
      </c>
      <c r="M48" s="1931">
        <v>43040</v>
      </c>
      <c r="N48" s="1909"/>
    </row>
    <row r="49" spans="1:14">
      <c r="A49" s="1858">
        <v>13</v>
      </c>
      <c r="B49" s="2008" t="s">
        <v>8613</v>
      </c>
      <c r="C49" s="1909" t="s">
        <v>8614</v>
      </c>
      <c r="D49" s="1858">
        <v>0</v>
      </c>
      <c r="E49" s="1939" t="s">
        <v>8615</v>
      </c>
      <c r="F49" s="1909"/>
      <c r="G49" s="1858">
        <v>6.61</v>
      </c>
      <c r="H49" s="1936"/>
      <c r="I49" s="1909" t="s">
        <v>7676</v>
      </c>
      <c r="J49" s="2009">
        <v>6.61</v>
      </c>
      <c r="K49" s="1930">
        <v>42872</v>
      </c>
      <c r="L49" s="1931"/>
      <c r="M49" s="1931"/>
      <c r="N49" s="1909"/>
    </row>
    <row r="50" spans="1:14">
      <c r="A50" s="1858"/>
      <c r="B50" s="2008"/>
      <c r="C50" s="1909"/>
      <c r="D50" s="1858"/>
      <c r="E50" s="1939"/>
      <c r="F50" s="1909"/>
      <c r="G50" s="1858"/>
      <c r="H50" s="1936"/>
      <c r="I50" s="1909"/>
      <c r="J50" s="2009"/>
      <c r="K50" s="1930"/>
      <c r="L50" s="1931"/>
      <c r="M50" s="1931"/>
      <c r="N50" s="1909"/>
    </row>
    <row r="51" spans="1:14">
      <c r="A51" s="1858">
        <v>13</v>
      </c>
      <c r="B51" s="2008" t="s">
        <v>8616</v>
      </c>
      <c r="C51" s="1909" t="s">
        <v>8617</v>
      </c>
      <c r="D51" s="1858">
        <v>0</v>
      </c>
      <c r="E51" s="1939" t="s">
        <v>37</v>
      </c>
      <c r="F51" s="1909"/>
      <c r="G51" s="1858">
        <v>2.84</v>
      </c>
      <c r="H51" s="1936" t="s">
        <v>8607</v>
      </c>
      <c r="I51" s="1909" t="s">
        <v>8608</v>
      </c>
      <c r="J51" s="2009">
        <v>2.84</v>
      </c>
      <c r="K51" s="1930">
        <v>42753</v>
      </c>
      <c r="L51" s="1931"/>
      <c r="M51" s="1931"/>
      <c r="N51" s="1909"/>
    </row>
    <row r="52" spans="1:14">
      <c r="A52" s="1858">
        <v>13</v>
      </c>
      <c r="B52" s="2008" t="s">
        <v>8618</v>
      </c>
      <c r="C52" s="1909" t="s">
        <v>8619</v>
      </c>
      <c r="D52" s="1858">
        <v>0</v>
      </c>
      <c r="E52" s="1939"/>
      <c r="F52" s="1909"/>
      <c r="G52" s="1858">
        <v>0.96</v>
      </c>
      <c r="H52" s="1936" t="s">
        <v>8616</v>
      </c>
      <c r="I52" s="1909" t="s">
        <v>8620</v>
      </c>
      <c r="J52" s="2009">
        <v>0.96</v>
      </c>
      <c r="K52" s="1930">
        <v>42753</v>
      </c>
      <c r="L52" s="1931"/>
      <c r="M52" s="1931"/>
      <c r="N52" s="1909"/>
    </row>
    <row r="53" spans="1:14">
      <c r="A53" s="1858">
        <v>13</v>
      </c>
      <c r="B53" s="2008" t="s">
        <v>8621</v>
      </c>
      <c r="C53" s="1909" t="s">
        <v>8622</v>
      </c>
      <c r="D53" s="1858">
        <v>0</v>
      </c>
      <c r="E53" s="1939"/>
      <c r="F53" s="1909" t="s">
        <v>7676</v>
      </c>
      <c r="G53" s="1858">
        <v>6.2</v>
      </c>
      <c r="H53" s="1936" t="s">
        <v>37</v>
      </c>
      <c r="I53" s="1909"/>
      <c r="J53" s="2009">
        <v>6.2</v>
      </c>
      <c r="K53" s="1930">
        <v>42753</v>
      </c>
      <c r="L53" s="1931"/>
      <c r="M53" s="1931"/>
      <c r="N53" s="1909"/>
    </row>
    <row r="54" spans="1:14">
      <c r="A54" s="1858">
        <v>13</v>
      </c>
      <c r="B54" s="2008" t="s">
        <v>8623</v>
      </c>
      <c r="C54" s="1909" t="s">
        <v>8624</v>
      </c>
      <c r="D54" s="1858">
        <v>0</v>
      </c>
      <c r="E54" s="1939" t="s">
        <v>1146</v>
      </c>
      <c r="F54" s="1909"/>
      <c r="G54" s="1858">
        <v>1.8</v>
      </c>
      <c r="H54" s="1936" t="s">
        <v>8621</v>
      </c>
      <c r="I54" s="1909" t="s">
        <v>8622</v>
      </c>
      <c r="J54" s="2009">
        <v>1.8</v>
      </c>
      <c r="K54" s="1930">
        <v>42753</v>
      </c>
      <c r="L54" s="1931"/>
      <c r="M54" s="1931"/>
      <c r="N54" s="1909"/>
    </row>
    <row r="55" spans="1:14">
      <c r="A55" s="1858">
        <v>13</v>
      </c>
      <c r="B55" s="2008" t="s">
        <v>8625</v>
      </c>
      <c r="C55" s="984" t="s">
        <v>8626</v>
      </c>
      <c r="D55" s="1858">
        <v>0</v>
      </c>
      <c r="E55" s="1939" t="s">
        <v>8627</v>
      </c>
      <c r="F55" s="1909" t="s">
        <v>8628</v>
      </c>
      <c r="G55" s="1858">
        <v>2.8</v>
      </c>
      <c r="H55" s="1936" t="s">
        <v>8629</v>
      </c>
      <c r="I55" s="1909"/>
      <c r="J55" s="2009">
        <v>2.8</v>
      </c>
      <c r="K55" s="1930">
        <v>42784</v>
      </c>
      <c r="L55" s="1931"/>
      <c r="M55" s="1931"/>
      <c r="N55" s="1909"/>
    </row>
    <row r="56" spans="1:14">
      <c r="A56" s="1858">
        <v>13</v>
      </c>
      <c r="B56" s="2008" t="s">
        <v>8627</v>
      </c>
      <c r="C56" s="1909" t="s">
        <v>8628</v>
      </c>
      <c r="D56" s="1858">
        <v>0</v>
      </c>
      <c r="E56" s="1939" t="s">
        <v>37</v>
      </c>
      <c r="F56" s="1909"/>
      <c r="G56" s="1858">
        <v>6.42</v>
      </c>
      <c r="H56" s="1936" t="s">
        <v>8630</v>
      </c>
      <c r="I56" s="1909"/>
      <c r="J56" s="2009">
        <v>6.42</v>
      </c>
      <c r="K56" s="1930">
        <v>42784</v>
      </c>
      <c r="L56" s="1931"/>
      <c r="M56" s="1931"/>
      <c r="N56" s="1909"/>
    </row>
    <row r="57" spans="1:14">
      <c r="A57" s="1858">
        <v>13</v>
      </c>
      <c r="B57" s="2008" t="s">
        <v>8631</v>
      </c>
      <c r="C57" s="1909" t="s">
        <v>8632</v>
      </c>
      <c r="D57" s="1858">
        <v>0</v>
      </c>
      <c r="E57" s="1939"/>
      <c r="F57" s="1909" t="s">
        <v>7676</v>
      </c>
      <c r="G57" s="1858">
        <v>1.82</v>
      </c>
      <c r="H57" s="1936" t="s">
        <v>8633</v>
      </c>
      <c r="I57" s="1909" t="s">
        <v>8634</v>
      </c>
      <c r="J57" s="2009">
        <v>1.82</v>
      </c>
      <c r="K57" s="1930">
        <v>42784</v>
      </c>
      <c r="L57" s="1931"/>
      <c r="M57" s="1931"/>
      <c r="N57" s="1909"/>
    </row>
    <row r="58" spans="1:14">
      <c r="A58" s="1858">
        <v>13</v>
      </c>
      <c r="B58" s="2008" t="s">
        <v>10313</v>
      </c>
      <c r="C58" s="1936">
        <v>1058</v>
      </c>
      <c r="D58" s="1937">
        <v>0</v>
      </c>
      <c r="E58" s="1936" t="s">
        <v>8630</v>
      </c>
      <c r="F58" s="1909"/>
      <c r="G58" s="1937">
        <v>2.1800000000000002</v>
      </c>
      <c r="H58" s="1936"/>
      <c r="I58" s="1909" t="s">
        <v>10317</v>
      </c>
      <c r="J58" s="1936">
        <v>2.1800000000000002</v>
      </c>
      <c r="K58" s="1930">
        <v>42784</v>
      </c>
      <c r="L58" s="1931"/>
      <c r="M58" s="1931"/>
      <c r="N58" s="1909"/>
    </row>
    <row r="59" spans="1:14">
      <c r="A59" s="1858">
        <v>13</v>
      </c>
      <c r="B59" s="2008" t="s">
        <v>10314</v>
      </c>
      <c r="C59" s="1909" t="s">
        <v>10798</v>
      </c>
      <c r="D59" s="1858">
        <v>0</v>
      </c>
      <c r="E59" s="1939" t="s">
        <v>8630</v>
      </c>
      <c r="F59" s="1909"/>
      <c r="G59" s="1858">
        <v>1.27</v>
      </c>
      <c r="H59" s="1936" t="s">
        <v>8633</v>
      </c>
      <c r="I59" s="1909" t="s">
        <v>8634</v>
      </c>
      <c r="J59" s="2009">
        <v>1.27</v>
      </c>
      <c r="K59" s="1930">
        <v>42784</v>
      </c>
      <c r="L59" s="1931"/>
      <c r="M59" s="1931"/>
      <c r="N59" s="1909"/>
    </row>
    <row r="60" spans="1:14">
      <c r="A60" s="1858">
        <v>13</v>
      </c>
      <c r="B60" s="2008" t="s">
        <v>8633</v>
      </c>
      <c r="C60" s="1909" t="s">
        <v>8634</v>
      </c>
      <c r="D60" s="1858">
        <v>0</v>
      </c>
      <c r="E60" s="1939"/>
      <c r="F60" s="1909" t="s">
        <v>10317</v>
      </c>
      <c r="G60" s="1858">
        <v>2.12</v>
      </c>
      <c r="H60" s="1936" t="s">
        <v>8630</v>
      </c>
      <c r="I60" s="1909"/>
      <c r="J60" s="2009">
        <v>2.12</v>
      </c>
      <c r="K60" s="1930">
        <v>42812</v>
      </c>
      <c r="L60" s="2010"/>
      <c r="M60" s="2010"/>
      <c r="N60" s="1909"/>
    </row>
    <row r="61" spans="1:14">
      <c r="A61" s="1858">
        <v>13</v>
      </c>
      <c r="B61" s="2008" t="s">
        <v>10315</v>
      </c>
      <c r="C61" s="1909" t="s">
        <v>10799</v>
      </c>
      <c r="D61" s="1858">
        <v>0</v>
      </c>
      <c r="E61" s="1939" t="s">
        <v>8633</v>
      </c>
      <c r="F61" s="1909" t="s">
        <v>8634</v>
      </c>
      <c r="G61" s="1858">
        <v>0.86</v>
      </c>
      <c r="H61" s="1936" t="s">
        <v>10313</v>
      </c>
      <c r="I61" s="1909" t="s">
        <v>10316</v>
      </c>
      <c r="J61" s="2009">
        <v>0.86</v>
      </c>
      <c r="K61" s="1930">
        <v>42812</v>
      </c>
      <c r="L61" s="2010"/>
      <c r="M61" s="2010"/>
      <c r="N61" s="1909"/>
    </row>
    <row r="62" spans="1:14">
      <c r="A62" s="1858">
        <v>13</v>
      </c>
      <c r="B62" s="2008" t="s">
        <v>8625</v>
      </c>
      <c r="C62" s="1909" t="s">
        <v>8626</v>
      </c>
      <c r="D62" s="1858">
        <v>0</v>
      </c>
      <c r="E62" s="1939" t="s">
        <v>8621</v>
      </c>
      <c r="F62" s="1909"/>
      <c r="G62" s="1858">
        <v>2.8</v>
      </c>
      <c r="H62" s="1936" t="s">
        <v>8630</v>
      </c>
      <c r="I62" s="1909"/>
      <c r="J62" s="2009">
        <v>2.8</v>
      </c>
      <c r="K62" s="1930">
        <v>42812</v>
      </c>
      <c r="L62" s="2010"/>
      <c r="M62" s="2010"/>
      <c r="N62" s="1909"/>
    </row>
    <row r="63" spans="1:14">
      <c r="A63" s="1858">
        <v>13</v>
      </c>
      <c r="B63" s="2008" t="s">
        <v>10318</v>
      </c>
      <c r="C63" s="1909" t="s">
        <v>10800</v>
      </c>
      <c r="D63" s="1858">
        <v>0</v>
      </c>
      <c r="E63" s="1939" t="s">
        <v>8627</v>
      </c>
      <c r="F63" s="1909" t="s">
        <v>8628</v>
      </c>
      <c r="G63" s="1858">
        <v>0.81</v>
      </c>
      <c r="H63" s="1936" t="s">
        <v>10320</v>
      </c>
      <c r="I63" s="1909"/>
      <c r="J63" s="2009">
        <v>0.81</v>
      </c>
      <c r="K63" s="1930">
        <v>42812</v>
      </c>
      <c r="L63" s="2010"/>
      <c r="M63" s="2010"/>
      <c r="N63" s="1909"/>
    </row>
    <row r="64" spans="1:14">
      <c r="A64" s="1858">
        <v>13</v>
      </c>
      <c r="B64" s="2008" t="s">
        <v>8613</v>
      </c>
      <c r="C64" s="1909" t="s">
        <v>10801</v>
      </c>
      <c r="D64" s="1858">
        <v>0</v>
      </c>
      <c r="E64" s="1939" t="s">
        <v>10319</v>
      </c>
      <c r="F64" s="1909"/>
      <c r="G64" s="1858">
        <v>6.61</v>
      </c>
      <c r="I64" s="1936" t="s">
        <v>7676</v>
      </c>
      <c r="J64" s="2009">
        <v>6.61</v>
      </c>
      <c r="K64" s="1930">
        <v>42843</v>
      </c>
      <c r="L64" s="2010"/>
      <c r="M64" s="2010"/>
      <c r="N64" s="1909"/>
    </row>
    <row r="65" spans="1:16">
      <c r="A65" s="1858">
        <v>13</v>
      </c>
      <c r="B65" s="2008" t="s">
        <v>10325</v>
      </c>
      <c r="C65" s="1909" t="s">
        <v>10323</v>
      </c>
      <c r="D65" s="1858">
        <v>0</v>
      </c>
      <c r="E65" s="1939"/>
      <c r="F65" s="1909" t="s">
        <v>37</v>
      </c>
      <c r="G65" s="1858">
        <v>1.06</v>
      </c>
      <c r="H65" s="1936" t="s">
        <v>10322</v>
      </c>
      <c r="I65" s="1909" t="s">
        <v>1213</v>
      </c>
      <c r="J65" s="2009">
        <v>1.06</v>
      </c>
      <c r="K65" s="1930">
        <v>42843</v>
      </c>
      <c r="L65" s="2010"/>
      <c r="M65" s="2010"/>
      <c r="N65" s="1909"/>
    </row>
    <row r="66" spans="1:16">
      <c r="A66" s="1858">
        <v>13</v>
      </c>
      <c r="B66" s="2008" t="s">
        <v>10324</v>
      </c>
      <c r="C66" s="1909" t="s">
        <v>10802</v>
      </c>
      <c r="D66" s="1858">
        <v>0</v>
      </c>
      <c r="E66" s="1939"/>
      <c r="F66" s="1909" t="s">
        <v>37</v>
      </c>
      <c r="G66" s="1858">
        <v>1.94</v>
      </c>
      <c r="H66" s="1936" t="s">
        <v>10321</v>
      </c>
      <c r="I66" s="1909"/>
      <c r="J66" s="2009">
        <v>1.94</v>
      </c>
      <c r="K66" s="1930">
        <v>42843</v>
      </c>
      <c r="L66" s="2010"/>
      <c r="M66" s="2010"/>
      <c r="N66" s="1909"/>
    </row>
    <row r="67" spans="1:16">
      <c r="A67" s="1858">
        <v>13</v>
      </c>
      <c r="B67" s="2008" t="s">
        <v>10321</v>
      </c>
      <c r="C67" s="1909" t="s">
        <v>10803</v>
      </c>
      <c r="D67" s="1858">
        <v>0</v>
      </c>
      <c r="E67" s="1939"/>
      <c r="F67" s="1909" t="s">
        <v>7676</v>
      </c>
      <c r="G67" s="1858">
        <v>3.04</v>
      </c>
      <c r="H67" s="1936"/>
      <c r="I67" s="1909" t="s">
        <v>1172</v>
      </c>
      <c r="J67" s="2009">
        <v>3.04</v>
      </c>
      <c r="K67" s="1930">
        <v>42843</v>
      </c>
      <c r="L67" s="2010"/>
      <c r="M67" s="2010"/>
      <c r="N67" s="1909"/>
      <c r="O67" s="400"/>
      <c r="P67" s="401"/>
    </row>
    <row r="68" spans="1:16">
      <c r="A68" s="1858">
        <v>13</v>
      </c>
      <c r="B68" s="2008" t="s">
        <v>10322</v>
      </c>
      <c r="C68" s="1909" t="s">
        <v>1213</v>
      </c>
      <c r="D68" s="1858">
        <v>0</v>
      </c>
      <c r="E68" s="1939"/>
      <c r="F68" s="1909" t="s">
        <v>7676</v>
      </c>
      <c r="G68" s="1858">
        <v>1.78</v>
      </c>
      <c r="H68" s="1936"/>
      <c r="I68" s="1909" t="s">
        <v>37</v>
      </c>
      <c r="J68" s="2009">
        <v>1.78</v>
      </c>
      <c r="K68" s="1930">
        <v>42873</v>
      </c>
      <c r="L68" s="2010"/>
      <c r="M68" s="2010"/>
      <c r="N68" s="1909"/>
    </row>
    <row r="69" spans="1:16">
      <c r="A69" s="1858">
        <v>13</v>
      </c>
      <c r="B69" s="2008" t="s">
        <v>10326</v>
      </c>
      <c r="C69" s="1909" t="s">
        <v>10327</v>
      </c>
      <c r="D69" s="1858">
        <v>0</v>
      </c>
      <c r="E69" s="1939"/>
      <c r="F69" s="1909" t="s">
        <v>7676</v>
      </c>
      <c r="G69" s="1858">
        <v>4.01</v>
      </c>
      <c r="H69" s="1936"/>
      <c r="I69" s="1909" t="s">
        <v>1172</v>
      </c>
      <c r="J69" s="2009">
        <v>4.01</v>
      </c>
      <c r="K69" s="1930">
        <v>42873</v>
      </c>
      <c r="L69" s="2010"/>
      <c r="M69" s="2010"/>
      <c r="N69" s="1909"/>
    </row>
    <row r="70" spans="1:16">
      <c r="A70" s="1858">
        <v>13</v>
      </c>
      <c r="B70" s="2008">
        <v>486</v>
      </c>
      <c r="C70" s="1909" t="s">
        <v>10804</v>
      </c>
      <c r="D70" s="1853">
        <v>0</v>
      </c>
      <c r="E70" s="1939" t="s">
        <v>8630</v>
      </c>
      <c r="F70" s="1909" t="s">
        <v>8630</v>
      </c>
      <c r="G70" s="1853">
        <v>1.85</v>
      </c>
      <c r="H70" s="1936" t="s">
        <v>10328</v>
      </c>
      <c r="I70" s="1909"/>
      <c r="J70" s="2011">
        <v>1.85</v>
      </c>
      <c r="K70" s="1930">
        <v>42873</v>
      </c>
      <c r="L70" s="2010"/>
      <c r="M70" s="2010"/>
      <c r="N70" s="1909"/>
    </row>
    <row r="71" spans="1:16">
      <c r="A71" s="1858">
        <v>13</v>
      </c>
      <c r="B71" s="2008">
        <v>445</v>
      </c>
      <c r="C71" s="1909" t="s">
        <v>10805</v>
      </c>
      <c r="D71" s="1853">
        <v>0</v>
      </c>
      <c r="E71" s="1939" t="s">
        <v>10326</v>
      </c>
      <c r="F71" s="1909" t="s">
        <v>10327</v>
      </c>
      <c r="G71" s="1858">
        <v>3.77</v>
      </c>
      <c r="H71" s="1936"/>
      <c r="I71" s="1909" t="s">
        <v>7676</v>
      </c>
      <c r="J71" s="2009">
        <v>3.77</v>
      </c>
      <c r="K71" s="1930">
        <v>42873</v>
      </c>
      <c r="L71" s="2010"/>
      <c r="M71" s="2010"/>
      <c r="N71" s="1909"/>
    </row>
    <row r="72" spans="1:16">
      <c r="A72" s="2228">
        <v>13</v>
      </c>
      <c r="B72" s="2487">
        <v>30</v>
      </c>
      <c r="C72" s="2452" t="s">
        <v>14185</v>
      </c>
      <c r="D72" s="2488">
        <v>0</v>
      </c>
      <c r="E72" s="1939" t="s">
        <v>10326</v>
      </c>
      <c r="F72" s="2452" t="s">
        <v>10327</v>
      </c>
      <c r="G72" s="2228">
        <v>7.03</v>
      </c>
      <c r="H72" s="1936" t="s">
        <v>1146</v>
      </c>
      <c r="I72" s="2452"/>
      <c r="J72" s="2489">
        <v>7.03</v>
      </c>
      <c r="K72" s="1930">
        <v>43269</v>
      </c>
      <c r="L72" s="1193"/>
      <c r="M72" s="1193"/>
      <c r="N72" s="41"/>
      <c r="O72" s="400"/>
      <c r="P72" s="401"/>
    </row>
    <row r="73" spans="1:16">
      <c r="A73" s="2228">
        <v>13</v>
      </c>
      <c r="B73" s="2487">
        <v>74</v>
      </c>
      <c r="C73" s="2110" t="s">
        <v>14186</v>
      </c>
      <c r="D73" s="2488">
        <v>0</v>
      </c>
      <c r="E73" s="1939" t="s">
        <v>14187</v>
      </c>
      <c r="F73" s="2110" t="s">
        <v>14185</v>
      </c>
      <c r="G73" s="2488">
        <v>0.89</v>
      </c>
      <c r="H73" s="1936" t="s">
        <v>1465</v>
      </c>
      <c r="I73" s="2110" t="s">
        <v>8014</v>
      </c>
      <c r="J73" s="2490">
        <v>0.89</v>
      </c>
      <c r="K73" s="1932">
        <v>43269</v>
      </c>
      <c r="L73" s="1111"/>
      <c r="M73" s="1111"/>
      <c r="N73" s="1027"/>
    </row>
    <row r="74" spans="1:16">
      <c r="A74" s="2228">
        <v>13</v>
      </c>
      <c r="B74" s="2487">
        <v>55</v>
      </c>
      <c r="C74" s="2452" t="s">
        <v>8014</v>
      </c>
      <c r="D74" s="2488">
        <v>0</v>
      </c>
      <c r="E74" s="1939" t="s">
        <v>1146</v>
      </c>
      <c r="F74" s="2452"/>
      <c r="G74" s="2228">
        <v>2.33</v>
      </c>
      <c r="H74" s="1936" t="s">
        <v>14187</v>
      </c>
      <c r="I74" s="2452" t="s">
        <v>14185</v>
      </c>
      <c r="J74" s="2489">
        <v>2.33</v>
      </c>
      <c r="K74" s="1930">
        <v>43299</v>
      </c>
      <c r="L74" s="1193"/>
      <c r="M74" s="1193"/>
      <c r="N74" s="41"/>
      <c r="O74" s="400"/>
      <c r="P74" s="401"/>
    </row>
    <row r="75" spans="1:16">
      <c r="A75" s="2228">
        <v>13</v>
      </c>
      <c r="B75" s="2491">
        <v>157</v>
      </c>
      <c r="C75" s="2098" t="s">
        <v>14188</v>
      </c>
      <c r="D75" s="2492">
        <v>0</v>
      </c>
      <c r="E75" s="2493" t="s">
        <v>14187</v>
      </c>
      <c r="F75" s="2098" t="s">
        <v>14185</v>
      </c>
      <c r="G75" s="2451">
        <v>4.42</v>
      </c>
      <c r="H75" s="1936" t="s">
        <v>46</v>
      </c>
      <c r="I75" s="2098" t="s">
        <v>8606</v>
      </c>
      <c r="J75" s="2494">
        <v>4.42</v>
      </c>
      <c r="K75" s="1932">
        <v>43299</v>
      </c>
      <c r="L75" s="1111"/>
      <c r="M75" s="1111"/>
      <c r="N75" s="1027"/>
    </row>
    <row r="76" spans="1:16">
      <c r="A76" s="189"/>
      <c r="B76" s="1097"/>
      <c r="C76" s="1027"/>
      <c r="D76" s="189"/>
      <c r="E76" s="1066"/>
      <c r="F76" s="1027"/>
      <c r="G76" s="189"/>
      <c r="H76" s="1061"/>
      <c r="I76" s="1027"/>
      <c r="J76" s="991"/>
      <c r="K76" s="586"/>
      <c r="L76" s="1111"/>
      <c r="M76" s="1111"/>
      <c r="N76" s="1027"/>
    </row>
    <row r="77" spans="1:16" customFormat="1">
      <c r="K77" s="903"/>
    </row>
    <row r="78" spans="1:16" ht="15.75" thickBot="1">
      <c r="A78" s="189">
        <v>13</v>
      </c>
      <c r="B78" s="866" t="s">
        <v>23636</v>
      </c>
      <c r="C78" s="77" t="s">
        <v>23631</v>
      </c>
      <c r="D78" s="222">
        <v>0</v>
      </c>
      <c r="E78" s="585" t="s">
        <v>23632</v>
      </c>
      <c r="F78" s="77"/>
      <c r="G78" s="222">
        <v>4.3</v>
      </c>
      <c r="H78" s="77" t="s">
        <v>23633</v>
      </c>
      <c r="I78" s="82" t="s">
        <v>23634</v>
      </c>
      <c r="J78" s="224">
        <v>4.3</v>
      </c>
      <c r="K78" s="684">
        <v>44429</v>
      </c>
      <c r="L78" s="5331"/>
      <c r="M78" s="221"/>
      <c r="N78" s="45"/>
      <c r="O78" s="400"/>
      <c r="P78" s="401"/>
    </row>
    <row r="79" spans="1:16">
      <c r="A79" s="5329">
        <v>13</v>
      </c>
      <c r="B79" s="828" t="s">
        <v>23638</v>
      </c>
      <c r="C79" s="2238" t="s">
        <v>23635</v>
      </c>
      <c r="D79" s="22">
        <v>0</v>
      </c>
      <c r="E79" s="5330" t="s">
        <v>23636</v>
      </c>
      <c r="F79" s="4" t="s">
        <v>23631</v>
      </c>
      <c r="G79" s="22">
        <v>0.59</v>
      </c>
      <c r="H79" s="1071" t="s">
        <v>23632</v>
      </c>
      <c r="J79" s="689">
        <v>0.59</v>
      </c>
      <c r="K79" s="684">
        <v>44429</v>
      </c>
    </row>
    <row r="80" spans="1:16">
      <c r="A80" s="5329">
        <v>13</v>
      </c>
      <c r="B80" s="828" t="s">
        <v>23639</v>
      </c>
      <c r="C80" s="2238" t="s">
        <v>23637</v>
      </c>
      <c r="D80" s="22">
        <v>0</v>
      </c>
      <c r="E80" s="5330" t="s">
        <v>23632</v>
      </c>
      <c r="G80" s="22">
        <v>0.76</v>
      </c>
      <c r="H80" s="1071" t="s">
        <v>23636</v>
      </c>
      <c r="I80" s="8" t="s">
        <v>23631</v>
      </c>
      <c r="J80" s="689">
        <v>0.76</v>
      </c>
      <c r="K80" s="684">
        <v>44429</v>
      </c>
    </row>
    <row r="81" spans="1:11">
      <c r="A81" s="5329">
        <v>13</v>
      </c>
      <c r="B81" s="828" t="s">
        <v>23652</v>
      </c>
      <c r="C81" s="2238" t="s">
        <v>23653</v>
      </c>
      <c r="D81" s="584">
        <v>0</v>
      </c>
      <c r="E81" s="5330" t="s">
        <v>23632</v>
      </c>
      <c r="G81" s="584">
        <v>0.56999999999999995</v>
      </c>
      <c r="H81" s="1071" t="s">
        <v>23636</v>
      </c>
      <c r="I81" s="8" t="s">
        <v>23631</v>
      </c>
      <c r="J81" s="689">
        <v>0.56999999999999995</v>
      </c>
      <c r="K81" s="684">
        <v>44429</v>
      </c>
    </row>
    <row r="82" spans="1:11">
      <c r="A82" s="584">
        <v>13</v>
      </c>
      <c r="B82" s="695" t="s">
        <v>23654</v>
      </c>
      <c r="C82" s="8" t="s">
        <v>23655</v>
      </c>
      <c r="D82" s="584">
        <v>0</v>
      </c>
      <c r="E82" s="695" t="s">
        <v>23656</v>
      </c>
      <c r="F82" s="4" t="s">
        <v>23657</v>
      </c>
      <c r="G82" s="584">
        <v>0.76</v>
      </c>
      <c r="H82" s="8" t="s">
        <v>23632</v>
      </c>
      <c r="J82" s="8">
        <v>0.76</v>
      </c>
      <c r="K82" s="684">
        <v>44429</v>
      </c>
    </row>
    <row r="83" spans="1:11">
      <c r="A83" s="584">
        <v>13</v>
      </c>
      <c r="B83" s="695" t="s">
        <v>23656</v>
      </c>
      <c r="C83" s="8" t="s">
        <v>23657</v>
      </c>
      <c r="D83" s="584">
        <v>0</v>
      </c>
      <c r="E83" s="695" t="s">
        <v>23658</v>
      </c>
      <c r="F83" s="4" t="s">
        <v>23657</v>
      </c>
      <c r="G83" s="584">
        <v>0.76</v>
      </c>
      <c r="H83" s="8" t="s">
        <v>23632</v>
      </c>
      <c r="J83" s="8">
        <v>0.76</v>
      </c>
      <c r="K83" s="684">
        <v>44429</v>
      </c>
    </row>
    <row r="84" spans="1:11">
      <c r="A84" s="584">
        <v>13</v>
      </c>
      <c r="B84" s="695" t="s">
        <v>23658</v>
      </c>
      <c r="C84" s="8" t="s">
        <v>23657</v>
      </c>
      <c r="D84" s="584">
        <v>0</v>
      </c>
      <c r="E84" s="695" t="s">
        <v>23659</v>
      </c>
      <c r="F84" s="8" t="s">
        <v>23660</v>
      </c>
      <c r="G84" s="584">
        <v>0.71</v>
      </c>
      <c r="H84" s="8" t="s">
        <v>23656</v>
      </c>
      <c r="I84" s="4" t="s">
        <v>23657</v>
      </c>
      <c r="J84" s="8">
        <v>0.71</v>
      </c>
      <c r="K84" s="684">
        <v>44429</v>
      </c>
    </row>
    <row r="85" spans="1:11">
      <c r="A85" s="584">
        <v>13</v>
      </c>
      <c r="B85" s="695" t="s">
        <v>23659</v>
      </c>
      <c r="C85" s="8" t="s">
        <v>23661</v>
      </c>
      <c r="D85" s="584">
        <v>0</v>
      </c>
      <c r="E85" s="695" t="s">
        <v>23632</v>
      </c>
      <c r="G85" s="584">
        <v>0.71</v>
      </c>
      <c r="H85" s="8" t="s">
        <v>23662</v>
      </c>
      <c r="J85" s="8">
        <v>0.71</v>
      </c>
      <c r="K85" s="684">
        <v>44429</v>
      </c>
    </row>
    <row r="86" spans="1:11">
      <c r="A86" s="584">
        <v>13</v>
      </c>
      <c r="B86" s="695" t="s">
        <v>23633</v>
      </c>
      <c r="C86" s="8" t="s">
        <v>23634</v>
      </c>
      <c r="D86" s="584">
        <v>0</v>
      </c>
      <c r="E86" s="695" t="s">
        <v>23632</v>
      </c>
      <c r="G86" s="584">
        <v>1.91</v>
      </c>
      <c r="H86" s="8" t="s">
        <v>23663</v>
      </c>
      <c r="I86" s="4" t="s">
        <v>23664</v>
      </c>
      <c r="J86" s="8">
        <v>1.91</v>
      </c>
      <c r="K86" s="684">
        <v>44429</v>
      </c>
    </row>
    <row r="87" spans="1:11">
      <c r="A87" s="584">
        <v>13</v>
      </c>
      <c r="B87" s="695" t="s">
        <v>23665</v>
      </c>
      <c r="C87" s="8" t="s">
        <v>23666</v>
      </c>
      <c r="D87" s="584">
        <v>0</v>
      </c>
      <c r="E87" s="695" t="s">
        <v>23667</v>
      </c>
      <c r="G87" s="584">
        <v>3.02</v>
      </c>
      <c r="H87" s="8" t="s">
        <v>23668</v>
      </c>
      <c r="I87" s="4" t="s">
        <v>6767</v>
      </c>
      <c r="J87" s="8">
        <v>3.02</v>
      </c>
      <c r="K87" s="684">
        <v>44460</v>
      </c>
    </row>
    <row r="88" spans="1:11">
      <c r="A88" s="584">
        <v>13</v>
      </c>
      <c r="B88" s="695" t="s">
        <v>23668</v>
      </c>
      <c r="C88" s="8" t="s">
        <v>23669</v>
      </c>
      <c r="D88" s="584">
        <v>0</v>
      </c>
      <c r="E88" s="695" t="s">
        <v>23665</v>
      </c>
      <c r="F88" s="4" t="s">
        <v>23670</v>
      </c>
      <c r="G88" s="584">
        <v>2.73</v>
      </c>
      <c r="H88" s="8" t="s">
        <v>23671</v>
      </c>
      <c r="I88" s="8" t="s">
        <v>23672</v>
      </c>
      <c r="J88" s="8">
        <v>2.73</v>
      </c>
      <c r="K88" s="684">
        <v>44460</v>
      </c>
    </row>
    <row r="89" spans="1:11">
      <c r="A89" s="584">
        <v>13</v>
      </c>
      <c r="B89" s="695" t="s">
        <v>23673</v>
      </c>
      <c r="C89" s="8" t="s">
        <v>23674</v>
      </c>
      <c r="D89" s="584">
        <v>0</v>
      </c>
      <c r="E89" s="695" t="s">
        <v>23675</v>
      </c>
      <c r="G89" s="584">
        <v>10.82</v>
      </c>
      <c r="H89" s="8" t="s">
        <v>23676</v>
      </c>
      <c r="J89" s="8">
        <v>10.82</v>
      </c>
      <c r="K89" s="684">
        <v>44460</v>
      </c>
    </row>
    <row r="90" spans="1:11">
      <c r="A90" s="584">
        <v>13</v>
      </c>
      <c r="B90" s="695" t="s">
        <v>23677</v>
      </c>
      <c r="C90" s="8" t="s">
        <v>23678</v>
      </c>
      <c r="D90" s="584">
        <v>5.83</v>
      </c>
      <c r="E90" s="695" t="s">
        <v>23662</v>
      </c>
      <c r="G90" s="584">
        <v>7.96</v>
      </c>
      <c r="H90" s="8" t="s">
        <v>23673</v>
      </c>
      <c r="I90" s="8" t="s">
        <v>23674</v>
      </c>
      <c r="J90" s="8">
        <v>2.13</v>
      </c>
      <c r="K90" s="1624">
        <v>44460</v>
      </c>
    </row>
    <row r="91" spans="1:11">
      <c r="A91" s="584">
        <v>13</v>
      </c>
      <c r="B91" s="695" t="s">
        <v>23677</v>
      </c>
      <c r="C91" s="8" t="s">
        <v>23679</v>
      </c>
      <c r="D91" s="584">
        <v>0</v>
      </c>
      <c r="E91" s="695" t="s">
        <v>23675</v>
      </c>
      <c r="G91" s="584">
        <v>3.23</v>
      </c>
      <c r="H91" s="8" t="s">
        <v>23680</v>
      </c>
      <c r="I91" s="8" t="s">
        <v>23681</v>
      </c>
      <c r="J91" s="8">
        <v>3.23</v>
      </c>
      <c r="K91" s="1624">
        <v>44460</v>
      </c>
    </row>
    <row r="92" spans="1:11">
      <c r="A92" s="584">
        <v>13</v>
      </c>
      <c r="B92" s="695" t="s">
        <v>23680</v>
      </c>
      <c r="C92" s="8" t="s">
        <v>23681</v>
      </c>
      <c r="D92" s="584">
        <v>0</v>
      </c>
      <c r="E92" s="695" t="s">
        <v>23677</v>
      </c>
      <c r="F92" s="4" t="s">
        <v>23679</v>
      </c>
      <c r="G92" s="584">
        <v>2.08</v>
      </c>
      <c r="H92" s="8" t="s">
        <v>23673</v>
      </c>
      <c r="I92" s="8" t="s">
        <v>23674</v>
      </c>
      <c r="J92" s="8">
        <v>2.08</v>
      </c>
      <c r="K92" s="1624">
        <v>44460</v>
      </c>
    </row>
    <row r="93" spans="1:11">
      <c r="A93" s="584">
        <v>13</v>
      </c>
      <c r="B93" s="695" t="s">
        <v>23682</v>
      </c>
      <c r="C93" s="8" t="s">
        <v>23683</v>
      </c>
      <c r="D93" s="584">
        <v>0</v>
      </c>
      <c r="E93" s="695" t="s">
        <v>23677</v>
      </c>
      <c r="F93" s="4" t="s">
        <v>23679</v>
      </c>
      <c r="G93" s="584">
        <v>0.5</v>
      </c>
      <c r="H93" s="8" t="s">
        <v>23676</v>
      </c>
      <c r="J93" s="8">
        <v>0.5</v>
      </c>
      <c r="K93" s="1624">
        <v>44460</v>
      </c>
    </row>
    <row r="94" spans="1:11">
      <c r="A94" s="584">
        <v>13</v>
      </c>
      <c r="B94" s="695" t="s">
        <v>23684</v>
      </c>
      <c r="C94" s="8" t="s">
        <v>23685</v>
      </c>
      <c r="D94" s="584">
        <v>0</v>
      </c>
      <c r="E94" s="695" t="s">
        <v>23673</v>
      </c>
      <c r="F94" s="4" t="s">
        <v>23674</v>
      </c>
      <c r="G94" s="584">
        <v>1.73</v>
      </c>
      <c r="H94" s="8" t="s">
        <v>23686</v>
      </c>
      <c r="I94" s="8" t="s">
        <v>23687</v>
      </c>
      <c r="J94" s="8">
        <v>1.73</v>
      </c>
      <c r="K94" s="1624">
        <v>44490</v>
      </c>
    </row>
    <row r="95" spans="1:11">
      <c r="A95" s="584">
        <v>13</v>
      </c>
      <c r="B95" s="695" t="s">
        <v>23686</v>
      </c>
      <c r="C95" s="8" t="s">
        <v>23687</v>
      </c>
      <c r="D95" s="584">
        <v>0</v>
      </c>
      <c r="E95" s="695" t="s">
        <v>3669</v>
      </c>
      <c r="F95" s="8" t="s">
        <v>8047</v>
      </c>
      <c r="G95" s="584">
        <v>7.59</v>
      </c>
      <c r="H95" s="8" t="s">
        <v>23684</v>
      </c>
      <c r="I95" s="8" t="s">
        <v>23685</v>
      </c>
      <c r="J95" s="8">
        <v>7.59</v>
      </c>
      <c r="K95" s="1624">
        <v>44490</v>
      </c>
    </row>
    <row r="96" spans="1:11">
      <c r="A96" s="584">
        <v>13</v>
      </c>
      <c r="B96" s="695" t="s">
        <v>23688</v>
      </c>
      <c r="C96" s="8" t="s">
        <v>23689</v>
      </c>
      <c r="D96" s="584">
        <v>2.7</v>
      </c>
      <c r="E96" s="695" t="s">
        <v>23690</v>
      </c>
      <c r="F96" s="8" t="s">
        <v>23691</v>
      </c>
      <c r="G96" s="584">
        <v>4.7</v>
      </c>
      <c r="H96" s="8" t="s">
        <v>23686</v>
      </c>
      <c r="I96" s="8" t="s">
        <v>23687</v>
      </c>
      <c r="J96" s="8">
        <v>2</v>
      </c>
      <c r="K96" s="1624">
        <v>44490</v>
      </c>
    </row>
    <row r="97" spans="1:11">
      <c r="A97" s="584">
        <v>13</v>
      </c>
      <c r="B97" s="695" t="s">
        <v>23690</v>
      </c>
      <c r="C97" s="8" t="s">
        <v>23691</v>
      </c>
      <c r="D97" s="584">
        <v>0</v>
      </c>
      <c r="E97" s="695" t="s">
        <v>23675</v>
      </c>
      <c r="G97" s="584">
        <v>2.7</v>
      </c>
      <c r="H97" s="8" t="s">
        <v>23686</v>
      </c>
      <c r="I97" s="8" t="s">
        <v>23687</v>
      </c>
      <c r="J97" s="8">
        <v>2.7</v>
      </c>
      <c r="K97" s="1624">
        <v>44490</v>
      </c>
    </row>
    <row r="98" spans="1:11">
      <c r="A98" s="584">
        <v>13</v>
      </c>
      <c r="B98" s="695" t="s">
        <v>23675</v>
      </c>
      <c r="D98" s="584">
        <v>0</v>
      </c>
      <c r="E98" s="695" t="s">
        <v>23676</v>
      </c>
      <c r="G98" s="584">
        <v>6.75</v>
      </c>
      <c r="H98" s="8" t="s">
        <v>23667</v>
      </c>
      <c r="J98" s="8">
        <v>6.75</v>
      </c>
      <c r="K98" s="1624">
        <v>44490</v>
      </c>
    </row>
    <row r="99" spans="1:11">
      <c r="A99" s="584">
        <v>13</v>
      </c>
      <c r="B99" s="695" t="s">
        <v>23692</v>
      </c>
      <c r="C99" s="8" t="s">
        <v>23693</v>
      </c>
      <c r="D99" s="584">
        <v>0</v>
      </c>
      <c r="E99" s="695" t="s">
        <v>23676</v>
      </c>
      <c r="G99" s="584">
        <v>6.09</v>
      </c>
      <c r="H99" s="8" t="s">
        <v>23667</v>
      </c>
      <c r="J99" s="8">
        <v>6.09</v>
      </c>
      <c r="K99" s="1624">
        <v>44521</v>
      </c>
    </row>
    <row r="100" spans="1:11">
      <c r="A100" s="584">
        <v>13</v>
      </c>
      <c r="B100" s="695" t="s">
        <v>23688</v>
      </c>
      <c r="C100" s="8" t="s">
        <v>23694</v>
      </c>
      <c r="D100" s="584">
        <v>0</v>
      </c>
      <c r="E100" s="695" t="s">
        <v>3669</v>
      </c>
      <c r="F100" s="4" t="s">
        <v>8047</v>
      </c>
      <c r="G100" s="584">
        <v>1.48</v>
      </c>
      <c r="H100" s="8" t="s">
        <v>23692</v>
      </c>
      <c r="I100" s="8" t="s">
        <v>23693</v>
      </c>
      <c r="J100" s="8">
        <v>1.48</v>
      </c>
      <c r="K100" s="1624">
        <v>44521</v>
      </c>
    </row>
    <row r="101" spans="1:11">
      <c r="A101" s="584">
        <v>13</v>
      </c>
      <c r="B101" s="695" t="s">
        <v>23695</v>
      </c>
      <c r="C101" s="8" t="s">
        <v>23696</v>
      </c>
      <c r="D101" s="584">
        <v>0</v>
      </c>
      <c r="E101" s="695" t="s">
        <v>3669</v>
      </c>
      <c r="F101" s="4" t="s">
        <v>8047</v>
      </c>
      <c r="G101" s="584">
        <v>0.36</v>
      </c>
      <c r="H101" s="8" t="s">
        <v>23662</v>
      </c>
      <c r="J101" s="8">
        <v>0.36</v>
      </c>
      <c r="K101" s="1624">
        <v>44521</v>
      </c>
    </row>
    <row r="102" spans="1:11">
      <c r="A102" s="584">
        <v>13</v>
      </c>
      <c r="B102" s="695" t="s">
        <v>3669</v>
      </c>
      <c r="C102" s="8" t="s">
        <v>8047</v>
      </c>
      <c r="D102" s="584">
        <v>0</v>
      </c>
      <c r="E102" s="695" t="s">
        <v>23676</v>
      </c>
      <c r="G102" s="584">
        <v>5.85</v>
      </c>
      <c r="H102" s="8" t="s">
        <v>23667</v>
      </c>
      <c r="J102" s="8">
        <v>5.85</v>
      </c>
      <c r="K102" s="1624">
        <v>44521</v>
      </c>
    </row>
    <row r="103" spans="1:11">
      <c r="A103" s="584">
        <v>13</v>
      </c>
      <c r="B103" s="695" t="s">
        <v>23667</v>
      </c>
      <c r="D103" s="584">
        <v>14.77</v>
      </c>
      <c r="E103" s="695" t="s">
        <v>3669</v>
      </c>
      <c r="F103" s="4" t="s">
        <v>8047</v>
      </c>
      <c r="G103" s="584">
        <v>19.899999999999999</v>
      </c>
      <c r="H103" s="8" t="s">
        <v>23675</v>
      </c>
      <c r="J103" s="8">
        <v>5.13</v>
      </c>
      <c r="K103" s="1624">
        <v>44521</v>
      </c>
    </row>
    <row r="104" spans="1:11">
      <c r="D104" s="4"/>
      <c r="G104" s="4"/>
    </row>
    <row r="105" spans="1:11">
      <c r="D105" s="4"/>
      <c r="G105" s="4"/>
    </row>
    <row r="106" spans="1:11">
      <c r="D106" s="4"/>
      <c r="G106" s="4"/>
    </row>
    <row r="107" spans="1:11">
      <c r="D107" s="4"/>
      <c r="G107" s="4"/>
    </row>
  </sheetData>
  <customSheetViews>
    <customSheetView guid="{79AD5FB7-84BA-40F8-B93E-7F6D3F799515}" fitToPage="1" topLeftCell="D1">
      <selection activeCell="B23" sqref="B23"/>
      <pageMargins left="0.7" right="0.7" top="0.75" bottom="0.75" header="0.3" footer="0.3"/>
      <pageSetup scale="49" orientation="portrait" r:id="rId1"/>
    </customSheetView>
    <customSheetView guid="{A3593EDC-2197-4283-B58F-E8F46865F6B0}" fitToPage="1" topLeftCell="F1">
      <selection activeCell="L8" sqref="L8"/>
      <pageMargins left="0.7" right="0.7" top="0.75" bottom="0.75" header="0.3" footer="0.3"/>
      <pageSetup scale="49" orientation="portrait" r:id="rId2"/>
    </customSheetView>
    <customSheetView guid="{39DE2760-0BFC-4719-B1E4-380C3A7079FC}">
      <selection activeCell="N1" sqref="N1"/>
      <pageMargins left="0.7" right="0.7" top="0.75" bottom="0.75" header="0.3" footer="0.3"/>
    </customSheetView>
    <customSheetView guid="{6CF4F969-58DE-4028-9DCC-C6E713BA1EE8}">
      <selection activeCell="M1" sqref="M1:M1048576"/>
      <pageMargins left="0.7" right="0.7" top="0.75" bottom="0.75" header="0.3" footer="0.3"/>
    </customSheetView>
    <customSheetView guid="{854D26F6-556C-4832-93A1-027DC2E7489A}">
      <selection activeCell="M1" sqref="M1:M1048576"/>
      <pageMargins left="0.7" right="0.7" top="0.75" bottom="0.75" header="0.3" footer="0.3"/>
    </customSheetView>
    <customSheetView guid="{1187C2EC-E8C1-47BD-824F-A093AEDCF8A3}">
      <selection activeCell="N1" sqref="N1"/>
      <pageMargins left="0.7" right="0.7" top="0.75" bottom="0.75" header="0.3" footer="0.3"/>
    </customSheetView>
    <customSheetView guid="{56D62996-4B64-4559-A57F-952A7719E60C}">
      <selection activeCell="N1" sqref="N1"/>
      <pageMargins left="0.7" right="0.7" top="0.75" bottom="0.75" header="0.3" footer="0.3"/>
    </customSheetView>
    <customSheetView guid="{D38925AC-49E8-4240-B4C4-15DDEAD2A52A}">
      <selection activeCell="M1" sqref="M1:M1048576"/>
      <pageMargins left="0.7" right="0.7" top="0.75" bottom="0.75" header="0.3" footer="0.3"/>
    </customSheetView>
    <customSheetView guid="{BBB634EE-F2D2-401C-80C5-834C06C8684E}">
      <selection activeCell="M1" sqref="M1:M1048576"/>
      <pageMargins left="0.7" right="0.7" top="0.75" bottom="0.75" header="0.3" footer="0.3"/>
    </customSheetView>
    <customSheetView guid="{2C5FEC20-E906-4956-A88D-6EAAC0747B30}">
      <selection activeCell="M1" sqref="M1:M1048576"/>
      <pageMargins left="0.7" right="0.7" top="0.75" bottom="0.75" header="0.3" footer="0.3"/>
    </customSheetView>
    <customSheetView guid="{F9A994EF-45B5-4EB9-AA72-BA8C2214CFE1}">
      <selection activeCell="M1" sqref="M1:M1048576"/>
      <pageMargins left="0.7" right="0.7" top="0.75" bottom="0.75" header="0.3" footer="0.3"/>
    </customSheetView>
    <customSheetView guid="{600A9694-21CC-48F1-9DA2-8C0E3E8B5FA0}">
      <selection activeCell="N1" sqref="N1"/>
      <pageMargins left="0.7" right="0.7" top="0.75" bottom="0.75" header="0.3" footer="0.3"/>
    </customSheetView>
    <customSheetView guid="{344E436F-251D-4C51-AB7E-9264FEC9FA05}">
      <selection activeCell="J64" sqref="J64"/>
      <pageMargins left="0.7" right="0.7" top="0.75" bottom="0.75" header="0.3" footer="0.3"/>
    </customSheetView>
    <customSheetView guid="{0546D35D-D495-4ABF-8CD5-906F9854F6B9}">
      <selection activeCell="J64" sqref="J64"/>
      <pageMargins left="0.7" right="0.7" top="0.75" bottom="0.75" header="0.3" footer="0.3"/>
    </customSheetView>
    <customSheetView guid="{58D92D3D-F9DC-4070-8DAB-284558C682C9}">
      <selection activeCell="M1" sqref="M1:M1048576"/>
      <pageMargins left="0.7" right="0.7" top="0.75" bottom="0.75" header="0.3" footer="0.3"/>
    </customSheetView>
    <customSheetView guid="{DD0AAC79-0110-4B1B-BB25-2C4FE9ED31F4}">
      <selection activeCell="J64" sqref="J64"/>
      <pageMargins left="0.7" right="0.7" top="0.75" bottom="0.75" header="0.3" footer="0.3"/>
    </customSheetView>
    <customSheetView guid="{423EC763-4105-4509-B307-318A5394E372}" topLeftCell="B4">
      <selection activeCell="B26" sqref="B26:B28"/>
      <pageMargins left="0.7" right="0.7" top="0.75" bottom="0.75" header="0.3" footer="0.3"/>
      <pageSetup orientation="portrait" r:id="rId3"/>
    </customSheetView>
    <customSheetView guid="{7FDB354D-BBFC-467C-9214-DEA80979E90C}" topLeftCell="B1">
      <selection activeCell="L20" sqref="L20:L21"/>
      <pageMargins left="0.7" right="0.7" top="0.75" bottom="0.75" header="0.3" footer="0.3"/>
      <pageSetup orientation="portrait" r:id="rId4"/>
    </customSheetView>
    <customSheetView guid="{B98680F5-9992-4B15-9195-313E46832CE7}" showPageBreaks="1" topLeftCell="B1">
      <selection activeCell="M8" sqref="M8"/>
      <pageMargins left="0.7" right="0.7" top="0.75" bottom="0.75" header="0.3" footer="0.3"/>
      <pageSetup orientation="portrait" r:id="rId5"/>
    </customSheetView>
    <customSheetView guid="{2CAD6BBA-D926-4B66-9703-7E419ED6E99E}">
      <selection activeCell="M1" sqref="M1:M1048576"/>
      <pageMargins left="0.7" right="0.7" top="0.75" bottom="0.75" header="0.3" footer="0.3"/>
    </customSheetView>
    <customSheetView guid="{64C3C58B-5EDF-4A0D-9A08-4E76AD2C2831}">
      <selection activeCell="N1" sqref="N1"/>
      <pageMargins left="0.7" right="0.7" top="0.75" bottom="0.75" header="0.3" footer="0.3"/>
    </customSheetView>
    <customSheetView guid="{23935FAA-2CC8-4E3D-A833-6D530319EE28}">
      <selection activeCell="M1" sqref="M1:M1048576"/>
      <pageMargins left="0.7" right="0.7" top="0.75" bottom="0.75" header="0.3" footer="0.3"/>
    </customSheetView>
    <customSheetView guid="{E7B49325-7A41-4A22-9EA5-2C4D363DA8F1}">
      <selection activeCell="M1" sqref="M1:M1048576"/>
      <pageMargins left="0.7" right="0.7" top="0.75" bottom="0.75" header="0.3" footer="0.3"/>
    </customSheetView>
    <customSheetView guid="{FAC928FB-1728-4FB7-8ECE-85A8DE4D0ADF}">
      <selection activeCell="M1" sqref="M1:M1048576"/>
      <pageMargins left="0.7" right="0.7" top="0.75" bottom="0.75" header="0.3" footer="0.3"/>
    </customSheetView>
    <customSheetView guid="{8C4D76D8-AA45-48E9-9804-BEEAA7B08B03}">
      <selection activeCell="M1" sqref="M1:M1048576"/>
      <pageMargins left="0.7" right="0.7" top="0.75" bottom="0.75" header="0.3" footer="0.3"/>
    </customSheetView>
    <customSheetView guid="{862ECE3E-CBCF-4644-8210-D1EDA2099D3A}">
      <selection activeCell="M1" sqref="M1:M1048576"/>
      <pageMargins left="0.7" right="0.7" top="0.75" bottom="0.75" header="0.3" footer="0.3"/>
    </customSheetView>
    <customSheetView guid="{EE1B2E10-D8FD-451C-B1E1-0B98F6A560DF}">
      <selection activeCell="M1" sqref="M1:M1048576"/>
      <pageMargins left="0.7" right="0.7" top="0.75" bottom="0.75" header="0.3" footer="0.3"/>
    </customSheetView>
    <customSheetView guid="{7964114C-CB29-4D99-9806-CFB993D96184}">
      <selection activeCell="M1" sqref="M1:M1048576"/>
      <pageMargins left="0.7" right="0.7" top="0.75" bottom="0.75" header="0.3" footer="0.3"/>
    </customSheetView>
    <customSheetView guid="{A7CCEAC1-D48B-40D0-9479-364198DE80EF}" topLeftCell="D1">
      <selection activeCell="M3" sqref="M3"/>
      <pageMargins left="0.7" right="0.7" top="0.75" bottom="0.75" header="0.3" footer="0.3"/>
    </customSheetView>
    <customSheetView guid="{68F5884F-4969-4575-BF13-5CC01FC32956}">
      <pageMargins left="0.7" right="0.7" top="0.75" bottom="0.75" header="0.3" footer="0.3"/>
    </customSheetView>
    <customSheetView guid="{29758B78-03D3-4D8E-AD37-F25D1BDCFD7B}">
      <pageMargins left="0.7" right="0.7" top="0.75" bottom="0.75" header="0.3" footer="0.3"/>
    </customSheetView>
    <customSheetView guid="{DE99B454-ED50-4848-ADC8-212B34E74919}">
      <pageMargins left="0.7" right="0.7" top="0.75" bottom="0.75" header="0.3" footer="0.3"/>
    </customSheetView>
    <customSheetView guid="{8CB2D929-C7E4-4180-B163-8A2824806B17}">
      <pageMargins left="0.7" right="0.7" top="0.75" bottom="0.75" header="0.3" footer="0.3"/>
    </customSheetView>
    <customSheetView guid="{34D85203-2D51-4355-8027-8019AB86EBCF}">
      <pageMargins left="0.7" right="0.7" top="0.75" bottom="0.75" header="0.3" footer="0.3"/>
    </customSheetView>
    <customSheetView guid="{89CCDF41-F1C9-4313-9F31-D107B3C76DDB}">
      <pageMargins left="0.7" right="0.7" top="0.75" bottom="0.75" header="0.3" footer="0.3"/>
    </customSheetView>
    <customSheetView guid="{726AD29E-1BFF-4E2F-9960-EE7743278367}">
      <pageMargins left="0.7" right="0.7" top="0.75" bottom="0.75" header="0.3" footer="0.3"/>
    </customSheetView>
    <customSheetView guid="{2F42E84F-7DBF-4A75-A7B3-62028DAEBF1A}">
      <pageMargins left="0.7" right="0.7" top="0.75" bottom="0.75" header="0.3" footer="0.3"/>
    </customSheetView>
    <customSheetView guid="{2B685D48-0292-4AA7-9819-853B2AEC1DD4}">
      <pageMargins left="0.7" right="0.7" top="0.75" bottom="0.75" header="0.3" footer="0.3"/>
    </customSheetView>
    <customSheetView guid="{4B0AA991-6767-4D57-B414-24103CB6BBB4}">
      <pageMargins left="0.7" right="0.7" top="0.75" bottom="0.75" header="0.3" footer="0.3"/>
    </customSheetView>
    <customSheetView guid="{8E86F10A-A699-45F6-98BE-FE12C92DC001}">
      <pageMargins left="0.7" right="0.7" top="0.75" bottom="0.75" header="0.3" footer="0.3"/>
    </customSheetView>
    <customSheetView guid="{47F7A3CE-B782-485F-A003-C143096A6054}">
      <pageMargins left="0.7" right="0.7" top="0.75" bottom="0.75" header="0.3" footer="0.3"/>
    </customSheetView>
    <customSheetView guid="{39B6890E-9E43-4C41-84C2-BE54C196CF6B}">
      <pageMargins left="0.7" right="0.7" top="0.75" bottom="0.75" header="0.3" footer="0.3"/>
    </customSheetView>
    <customSheetView guid="{5C12847A-1A36-4653-8A29-4B40BE88BC31}">
      <pageMargins left="0.7" right="0.7" top="0.75" bottom="0.75" header="0.3" footer="0.3"/>
    </customSheetView>
    <customSheetView guid="{72622A5F-562A-4F46-80A6-FB340FA923E4}">
      <pageMargins left="0.7" right="0.7" top="0.75" bottom="0.75" header="0.3" footer="0.3"/>
    </customSheetView>
    <customSheetView guid="{3A3E5217-495A-42D4-92E9-DBDDFA0133B2}">
      <pageMargins left="0.7" right="0.7" top="0.75" bottom="0.75" header="0.3" footer="0.3"/>
    </customSheetView>
    <customSheetView guid="{60CB8EE4-B91C-4012-A081-CCBA186E6839}">
      <pageMargins left="0.7" right="0.7" top="0.75" bottom="0.75" header="0.3" footer="0.3"/>
    </customSheetView>
    <customSheetView guid="{B8A5C91A-AD33-4DF4-A694-672D147217B5}">
      <pageMargins left="0.7" right="0.7" top="0.75" bottom="0.75" header="0.3" footer="0.3"/>
    </customSheetView>
    <customSheetView guid="{6A065346-6EC6-4D7F-9DF7-3658D614503A}">
      <pageMargins left="0.7" right="0.7" top="0.75" bottom="0.75" header="0.3" footer="0.3"/>
    </customSheetView>
    <customSheetView guid="{6BC667A8-B269-4F56-A803-5E4093D12764}">
      <pageMargins left="0.7" right="0.7" top="0.75" bottom="0.75" header="0.3" footer="0.3"/>
    </customSheetView>
    <customSheetView guid="{4075A10A-29EA-4A39-8C87-92C314459964}">
      <selection activeCell="M1" sqref="M1:M1048576"/>
      <pageMargins left="0.7" right="0.7" top="0.75" bottom="0.75" header="0.3" footer="0.3"/>
    </customSheetView>
    <customSheetView guid="{D07D711A-BCB9-4378-B863-4CB7EB1E0F9F}">
      <selection activeCell="M1" sqref="M1:M1048576"/>
      <pageMargins left="0.7" right="0.7" top="0.75" bottom="0.75" header="0.3" footer="0.3"/>
    </customSheetView>
    <customSheetView guid="{CE3A1CF7-6A47-4ED0-B4C6-D84228F6384A}">
      <selection activeCell="M1" sqref="M1:M1048576"/>
      <pageMargins left="0.7" right="0.7" top="0.75" bottom="0.75" header="0.3" footer="0.3"/>
    </customSheetView>
    <customSheetView guid="{A6CAB246-C66C-4430-B883-E3AB4CA85CD3}">
      <selection activeCell="M1" sqref="M1:M1048576"/>
      <pageMargins left="0.7" right="0.7" top="0.75" bottom="0.75" header="0.3" footer="0.3"/>
    </customSheetView>
    <customSheetView guid="{A1494558-1040-4A63-BC7C-D39B992B3E56}">
      <selection activeCell="M1" sqref="M1:M1048576"/>
      <pageMargins left="0.7" right="0.7" top="0.75" bottom="0.75" header="0.3" footer="0.3"/>
    </customSheetView>
    <customSheetView guid="{1D116760-CC87-4F16-87B4-C7A61320F480}">
      <selection activeCell="J64" sqref="J64"/>
      <pageMargins left="0.7" right="0.7" top="0.75" bottom="0.75" header="0.3" footer="0.3"/>
      <pageSetup orientation="portrait" r:id="rId6"/>
    </customSheetView>
    <customSheetView guid="{0CF2EC10-BDE2-491E-A077-01A8E5B1EBEC}">
      <selection activeCell="J64" sqref="J64"/>
      <pageMargins left="0.7" right="0.7" top="0.75" bottom="0.75" header="0.3" footer="0.3"/>
    </customSheetView>
    <customSheetView guid="{F88BCD3F-34B6-43CB-BC45-E51462EBF67F}">
      <selection activeCell="N1" sqref="N1"/>
      <pageMargins left="0.7" right="0.7" top="0.75" bottom="0.75" header="0.3" footer="0.3"/>
    </customSheetView>
    <customSheetView guid="{1749D216-7950-497C-B39A-63FBE4D03B8C}">
      <selection activeCell="M1" sqref="M1:M1048576"/>
      <pageMargins left="0.7" right="0.7" top="0.75" bottom="0.75" header="0.3" footer="0.3"/>
    </customSheetView>
    <customSheetView guid="{7FA40027-7B17-499A-B359-A5EF5225CCED}">
      <selection activeCell="N1" sqref="N1"/>
      <pageMargins left="0.7" right="0.7" top="0.75" bottom="0.75" header="0.3" footer="0.3"/>
    </customSheetView>
    <customSheetView guid="{34D72504-BFF0-4EA8-8FC8-7543DC9590F6}">
      <selection activeCell="N1" sqref="N1"/>
      <pageMargins left="0.7" right="0.7" top="0.75" bottom="0.75" header="0.3" footer="0.3"/>
    </customSheetView>
    <customSheetView guid="{72F1F4A7-FA3D-4AAA-B9F7-0B7CBCF937A0}">
      <selection activeCell="J64" sqref="J64"/>
      <pageMargins left="0.7" right="0.7" top="0.75" bottom="0.75" header="0.3" footer="0.3"/>
    </customSheetView>
    <customSheetView guid="{08FE8395-D523-42C1-83CE-E79D67FD8F6E}">
      <selection activeCell="N1" sqref="N1"/>
      <pageMargins left="0.7" right="0.7" top="0.75" bottom="0.75" header="0.3" footer="0.3"/>
    </customSheetView>
    <customSheetView guid="{1CAAE197-33E6-4BF2-B4DE-FDE07E8BBF88}">
      <selection activeCell="M1" sqref="M1:M1048576"/>
      <pageMargins left="0.7" right="0.7" top="0.75" bottom="0.75" header="0.3" footer="0.3"/>
    </customSheetView>
    <customSheetView guid="{0B1CD487-A10E-47AA-97E1-782E43B555C4}" topLeftCell="B1">
      <selection activeCell="L22" sqref="L22"/>
      <pageMargins left="0.7" right="0.7" top="0.75" bottom="0.75" header="0.3" footer="0.3"/>
      <pageSetup orientation="portrait" r:id="rId7"/>
    </customSheetView>
    <customSheetView guid="{AF97F53F-CC36-44C1-9ECD-DF5129B3E6B5}">
      <selection activeCell="M1" sqref="M1:M1048576"/>
      <pageMargins left="0.7" right="0.7" top="0.75" bottom="0.75" header="0.3" footer="0.3"/>
    </customSheetView>
    <customSheetView guid="{FD6F7CAF-FB1E-4C3B-BC17-A805CA3477EF}">
      <selection activeCell="N1" sqref="N1"/>
      <pageMargins left="0.7" right="0.7" top="0.75" bottom="0.75" header="0.3" footer="0.3"/>
    </customSheetView>
    <customSheetView guid="{FEDC4AFF-A1F9-4866-BED0-75319FE928CF}">
      <selection activeCell="N1" sqref="N1"/>
      <pageMargins left="0.7" right="0.7" top="0.75" bottom="0.75" header="0.3" footer="0.3"/>
    </customSheetView>
    <customSheetView guid="{BB41729E-AA2B-4B78-BC0A-1EFA069D5CFD}">
      <selection activeCell="M1" sqref="M1:M1048576"/>
      <pageMargins left="0.7" right="0.7" top="0.75" bottom="0.75" header="0.3" footer="0.3"/>
    </customSheetView>
    <customSheetView guid="{7BB95B6A-5E37-4CAE-AF7D-1CC701D075E8}">
      <selection activeCell="M1" sqref="M1:M1048576"/>
      <pageMargins left="0.7" right="0.7" top="0.75" bottom="0.75" header="0.3" footer="0.3"/>
    </customSheetView>
    <customSheetView guid="{2EC062F0-5386-4865-B10E-AAA41383D77F}">
      <selection activeCell="M1" sqref="M1:M1048576"/>
      <pageMargins left="0.7" right="0.7" top="0.75" bottom="0.75" header="0.3" footer="0.3"/>
    </customSheetView>
    <customSheetView guid="{FC2532A6-77E2-4AF9-9A45-F247B0588659}" topLeftCell="A13">
      <selection activeCell="N1" sqref="N1"/>
      <pageMargins left="0.7" right="0.7" top="0.75" bottom="0.75" header="0.3" footer="0.3"/>
      <pageSetup paperSize="0" orientation="portrait" r:id="rId8"/>
    </customSheetView>
    <customSheetView guid="{A44DAB59-BE7A-4333-A5F2-74C8918F30B6}">
      <selection activeCell="N1" sqref="N1"/>
      <pageMargins left="0.7" right="0.7" top="0.75" bottom="0.75" header="0.3" footer="0.3"/>
    </customSheetView>
    <customSheetView guid="{03AFFCA8-9E14-4DB5-84F7-C730BD68291C}" fitToPage="1" topLeftCell="D1">
      <selection activeCell="B23" sqref="B23"/>
      <pageMargins left="0.7" right="0.7" top="0.75" bottom="0.75" header="0.3" footer="0.3"/>
      <pageSetup scale="49" orientation="portrait" r:id="rId9"/>
    </customSheetView>
    <customSheetView guid="{EC76EB35-067C-4DE7-B07A-226A5E409E79}">
      <selection activeCell="N1" sqref="N1"/>
      <pageMargins left="0.7" right="0.7" top="0.75" bottom="0.75" header="0.3" footer="0.3"/>
    </customSheetView>
    <customSheetView guid="{983A23DD-8020-461E-A6F4-2AEC4ED7324C}">
      <selection activeCell="J64" sqref="J64"/>
      <pageMargins left="0.7" right="0.7" top="0.75" bottom="0.75" header="0.3" footer="0.3"/>
    </customSheetView>
    <customSheetView guid="{D3731BF5-0429-4443-9A8C-8B29EB0DB856}">
      <selection activeCell="N1" sqref="N1"/>
      <pageMargins left="0.7" right="0.7" top="0.75" bottom="0.75" header="0.3" footer="0.3"/>
    </customSheetView>
    <customSheetView guid="{A530EBA0-4EDF-47E2-8165-36150308EFE0}">
      <selection activeCell="N1" sqref="N1"/>
      <pageMargins left="0.7" right="0.7" top="0.75" bottom="0.75" header="0.3" footer="0.3"/>
    </customSheetView>
    <customSheetView guid="{FE9B4351-E79D-4254-BAB9-133F96438B1B}" fitToPage="1" topLeftCell="D1">
      <selection activeCell="B23" sqref="B23"/>
      <pageMargins left="0.7" right="0.7" top="0.75" bottom="0.75" header="0.3" footer="0.3"/>
      <pageSetup scale="49" orientation="portrait" r:id="rId10"/>
    </customSheetView>
    <customSheetView guid="{CA9519B9-3429-4BE9-9E5D-F85393E6AD13}" fitToPage="1" topLeftCell="D1">
      <selection activeCell="B23" sqref="B23"/>
      <pageMargins left="0.7" right="0.7" top="0.75" bottom="0.75" header="0.3" footer="0.3"/>
      <pageSetup scale="49" orientation="portrait" r:id="rId11"/>
    </customSheetView>
  </customSheetViews>
  <mergeCells count="5">
    <mergeCell ref="A1:N1"/>
    <mergeCell ref="B2:C2"/>
    <mergeCell ref="D2:F2"/>
    <mergeCell ref="G2:I2"/>
    <mergeCell ref="J2:N2"/>
  </mergeCells>
  <pageMargins left="0.2" right="0.2" top="0.25" bottom="0.25" header="0.3" footer="0.3"/>
  <pageSetup scale="50" orientation="landscape" r:id="rId1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pageSetUpPr fitToPage="1"/>
  </sheetPr>
  <dimension ref="A1:P24"/>
  <sheetViews>
    <sheetView workbookViewId="0">
      <selection activeCell="G30" sqref="G30"/>
    </sheetView>
  </sheetViews>
  <sheetFormatPr defaultRowHeight="15"/>
  <cols>
    <col min="1" max="1" width="10.5703125" customWidth="1"/>
    <col min="4" max="4" width="21.5703125" customWidth="1"/>
    <col min="7" max="7" width="20.5703125" customWidth="1"/>
    <col min="8" max="9" width="10.5703125" customWidth="1"/>
    <col min="10" max="10" width="20.5703125" customWidth="1"/>
    <col min="12" max="12" width="10.42578125" customWidth="1"/>
    <col min="13" max="13" width="11.5703125" style="395" customWidth="1"/>
    <col min="14" max="14" width="11.5703125" customWidth="1"/>
  </cols>
  <sheetData>
    <row r="1" spans="1:14" ht="18.75">
      <c r="A1" s="247" t="s">
        <v>12</v>
      </c>
      <c r="B1" s="247"/>
      <c r="C1" s="247"/>
      <c r="D1" s="247"/>
      <c r="E1" s="247"/>
      <c r="F1" s="247"/>
      <c r="G1" s="247"/>
      <c r="H1" s="247"/>
      <c r="I1" s="247"/>
      <c r="J1" s="247"/>
      <c r="K1" s="247"/>
      <c r="L1" s="247"/>
      <c r="M1" s="409"/>
      <c r="N1" s="247"/>
    </row>
    <row r="2" spans="1:14" ht="15.75">
      <c r="A2" s="248"/>
      <c r="B2" s="249"/>
      <c r="C2" s="250" t="s">
        <v>0</v>
      </c>
      <c r="D2" s="249"/>
      <c r="E2" s="248" t="s">
        <v>9</v>
      </c>
      <c r="F2" s="250"/>
      <c r="G2" s="249"/>
      <c r="H2" s="248" t="s">
        <v>10</v>
      </c>
      <c r="I2" s="250"/>
      <c r="J2" s="250"/>
      <c r="K2" s="248"/>
      <c r="L2" s="250"/>
      <c r="M2" s="411"/>
      <c r="N2" s="249"/>
    </row>
    <row r="3" spans="1:14" ht="60">
      <c r="A3" s="5" t="s">
        <v>7</v>
      </c>
      <c r="B3" s="7" t="s">
        <v>13</v>
      </c>
      <c r="C3" s="18" t="s">
        <v>1</v>
      </c>
      <c r="D3" s="7" t="s">
        <v>2</v>
      </c>
      <c r="E3" s="5" t="s">
        <v>3</v>
      </c>
      <c r="F3" s="6" t="s">
        <v>4</v>
      </c>
      <c r="G3" s="7" t="s">
        <v>5</v>
      </c>
      <c r="H3" s="5" t="s">
        <v>6</v>
      </c>
      <c r="I3" s="6" t="s">
        <v>4</v>
      </c>
      <c r="J3" s="7" t="s">
        <v>2</v>
      </c>
      <c r="K3" s="34" t="s">
        <v>8</v>
      </c>
      <c r="L3" s="6" t="s">
        <v>14</v>
      </c>
      <c r="M3" s="201" t="s">
        <v>3156</v>
      </c>
      <c r="N3" s="7" t="s">
        <v>11</v>
      </c>
    </row>
    <row r="4" spans="1:14">
      <c r="A4" s="182" t="s">
        <v>867</v>
      </c>
      <c r="B4" s="29"/>
      <c r="C4" s="187" t="s">
        <v>396</v>
      </c>
      <c r="D4" s="183" t="s">
        <v>9763</v>
      </c>
      <c r="E4" s="25">
        <v>0</v>
      </c>
      <c r="F4" s="181" t="s">
        <v>603</v>
      </c>
      <c r="G4" s="183" t="s">
        <v>9760</v>
      </c>
      <c r="H4" s="189">
        <v>1.38</v>
      </c>
      <c r="I4" s="181" t="s">
        <v>48</v>
      </c>
      <c r="J4" s="183" t="s">
        <v>9762</v>
      </c>
      <c r="K4" s="195">
        <v>1.38</v>
      </c>
      <c r="L4" s="47">
        <v>42632</v>
      </c>
      <c r="M4" s="321"/>
      <c r="N4" s="3"/>
    </row>
    <row r="5" spans="1:14">
      <c r="A5" s="182" t="s">
        <v>867</v>
      </c>
      <c r="B5" s="29"/>
      <c r="C5" s="187" t="s">
        <v>1149</v>
      </c>
      <c r="D5" s="183" t="s">
        <v>9761</v>
      </c>
      <c r="E5" s="190">
        <v>0</v>
      </c>
      <c r="F5" s="181" t="s">
        <v>48</v>
      </c>
      <c r="G5" s="183" t="s">
        <v>9762</v>
      </c>
      <c r="H5" s="189">
        <v>1.18</v>
      </c>
      <c r="I5" s="181" t="s">
        <v>396</v>
      </c>
      <c r="J5" s="183" t="s">
        <v>9763</v>
      </c>
      <c r="K5" s="194">
        <v>1.18</v>
      </c>
      <c r="L5" s="98">
        <v>42634</v>
      </c>
      <c r="M5" s="227"/>
      <c r="N5" s="3"/>
    </row>
    <row r="6" spans="1:14">
      <c r="A6" s="2" t="s">
        <v>867</v>
      </c>
      <c r="B6" s="29"/>
      <c r="C6" s="187" t="s">
        <v>48</v>
      </c>
      <c r="D6" s="183" t="s">
        <v>9762</v>
      </c>
      <c r="E6" s="190">
        <v>0</v>
      </c>
      <c r="F6" s="181" t="s">
        <v>378</v>
      </c>
      <c r="G6" s="183" t="s">
        <v>9760</v>
      </c>
      <c r="H6" s="190">
        <v>2.4700000000000002</v>
      </c>
      <c r="I6" s="181" t="s">
        <v>150</v>
      </c>
      <c r="J6" s="183" t="s">
        <v>9764</v>
      </c>
      <c r="K6" s="195">
        <v>2.4700000000000002</v>
      </c>
      <c r="L6" s="106">
        <v>42639</v>
      </c>
      <c r="M6" s="142"/>
      <c r="N6" s="3"/>
    </row>
    <row r="7" spans="1:14">
      <c r="A7" s="2" t="s">
        <v>867</v>
      </c>
      <c r="B7" s="29"/>
      <c r="C7" s="187" t="s">
        <v>9756</v>
      </c>
      <c r="D7" s="183" t="s">
        <v>9765</v>
      </c>
      <c r="E7" s="189">
        <v>0</v>
      </c>
      <c r="F7" s="181" t="s">
        <v>186</v>
      </c>
      <c r="G7" s="183" t="s">
        <v>9766</v>
      </c>
      <c r="H7" s="189">
        <v>8.24</v>
      </c>
      <c r="I7" s="181" t="s">
        <v>150</v>
      </c>
      <c r="J7" s="183" t="s">
        <v>9764</v>
      </c>
      <c r="K7" s="194">
        <v>8.24</v>
      </c>
      <c r="L7" s="106">
        <v>42642</v>
      </c>
      <c r="M7" s="142"/>
      <c r="N7" s="3"/>
    </row>
    <row r="8" spans="1:14">
      <c r="A8" s="182" t="s">
        <v>867</v>
      </c>
      <c r="B8" s="29"/>
      <c r="C8" s="187" t="s">
        <v>219</v>
      </c>
      <c r="D8" s="183" t="s">
        <v>9767</v>
      </c>
      <c r="E8" s="190">
        <v>0</v>
      </c>
      <c r="F8" s="181" t="s">
        <v>150</v>
      </c>
      <c r="G8" s="183" t="s">
        <v>9764</v>
      </c>
      <c r="H8" s="190">
        <v>5.74</v>
      </c>
      <c r="I8" s="181" t="s">
        <v>186</v>
      </c>
      <c r="J8" s="183" t="s">
        <v>9766</v>
      </c>
      <c r="K8" s="195">
        <v>5.74</v>
      </c>
      <c r="L8" s="98">
        <v>42653</v>
      </c>
      <c r="M8" s="227"/>
      <c r="N8" s="183"/>
    </row>
    <row r="9" spans="1:14">
      <c r="A9" s="2" t="s">
        <v>867</v>
      </c>
      <c r="B9" s="29"/>
      <c r="C9" s="187" t="s">
        <v>150</v>
      </c>
      <c r="D9" s="183" t="s">
        <v>9764</v>
      </c>
      <c r="E9" s="190">
        <v>0</v>
      </c>
      <c r="F9" s="181" t="s">
        <v>603</v>
      </c>
      <c r="G9" s="183" t="s">
        <v>9760</v>
      </c>
      <c r="H9" s="190">
        <v>14.43</v>
      </c>
      <c r="I9" s="181"/>
      <c r="J9" s="183" t="s">
        <v>9768</v>
      </c>
      <c r="K9" s="195">
        <v>14.43</v>
      </c>
      <c r="L9" s="98">
        <v>42662</v>
      </c>
      <c r="M9" s="227"/>
      <c r="N9" s="183"/>
    </row>
    <row r="10" spans="1:14">
      <c r="A10" s="2" t="s">
        <v>867</v>
      </c>
      <c r="B10" s="29"/>
      <c r="C10" s="188" t="s">
        <v>9757</v>
      </c>
      <c r="D10" s="186" t="s">
        <v>9769</v>
      </c>
      <c r="E10" s="191">
        <v>0</v>
      </c>
      <c r="F10" s="184" t="s">
        <v>150</v>
      </c>
      <c r="G10" s="186" t="s">
        <v>9764</v>
      </c>
      <c r="H10" s="174">
        <v>2.0099999999999998</v>
      </c>
      <c r="I10" s="181" t="s">
        <v>242</v>
      </c>
      <c r="J10" s="186" t="s">
        <v>9770</v>
      </c>
      <c r="K10" s="175">
        <v>2.0099999999999998</v>
      </c>
      <c r="L10" s="98">
        <v>42683</v>
      </c>
      <c r="M10" s="227"/>
      <c r="N10" s="183"/>
    </row>
    <row r="11" spans="1:14">
      <c r="A11" s="2" t="s">
        <v>867</v>
      </c>
      <c r="B11" s="29"/>
      <c r="C11" s="187" t="s">
        <v>242</v>
      </c>
      <c r="D11" s="183" t="s">
        <v>9770</v>
      </c>
      <c r="E11" s="189">
        <v>3.21</v>
      </c>
      <c r="F11" s="181" t="s">
        <v>150</v>
      </c>
      <c r="G11" s="183" t="s">
        <v>9764</v>
      </c>
      <c r="H11" s="189">
        <v>6.7</v>
      </c>
      <c r="I11" s="181" t="s">
        <v>9771</v>
      </c>
      <c r="J11" s="183" t="s">
        <v>9772</v>
      </c>
      <c r="K11" s="194">
        <v>3.49</v>
      </c>
      <c r="L11" s="98">
        <v>42709</v>
      </c>
      <c r="M11" s="227"/>
      <c r="N11" s="183"/>
    </row>
    <row r="12" spans="1:14">
      <c r="A12" s="2" t="s">
        <v>867</v>
      </c>
      <c r="B12" s="29"/>
      <c r="C12" s="187" t="s">
        <v>383</v>
      </c>
      <c r="D12" s="183" t="s">
        <v>9773</v>
      </c>
      <c r="E12" s="190">
        <v>7.06</v>
      </c>
      <c r="F12" s="181" t="s">
        <v>242</v>
      </c>
      <c r="G12" s="183" t="s">
        <v>9770</v>
      </c>
      <c r="H12" s="189">
        <v>12.88</v>
      </c>
      <c r="I12" s="181" t="s">
        <v>150</v>
      </c>
      <c r="J12" s="183" t="s">
        <v>9764</v>
      </c>
      <c r="K12" s="194">
        <v>5.82</v>
      </c>
      <c r="L12" s="47">
        <v>42744</v>
      </c>
      <c r="M12" s="321"/>
      <c r="N12" s="183"/>
    </row>
    <row r="13" spans="1:14">
      <c r="A13" s="11" t="s">
        <v>867</v>
      </c>
      <c r="B13" s="30"/>
      <c r="C13" s="187" t="s">
        <v>9758</v>
      </c>
      <c r="D13" s="183" t="s">
        <v>9774</v>
      </c>
      <c r="E13" s="190">
        <v>0</v>
      </c>
      <c r="F13" s="181" t="s">
        <v>150</v>
      </c>
      <c r="G13" s="183" t="s">
        <v>9764</v>
      </c>
      <c r="H13" s="189">
        <v>1.39</v>
      </c>
      <c r="I13" s="181" t="s">
        <v>383</v>
      </c>
      <c r="J13" s="183" t="s">
        <v>9773</v>
      </c>
      <c r="K13" s="194">
        <v>1.39</v>
      </c>
      <c r="L13" s="106">
        <v>42759</v>
      </c>
      <c r="M13" s="142"/>
      <c r="N13" s="183"/>
    </row>
    <row r="14" spans="1:14">
      <c r="A14" s="2" t="s">
        <v>867</v>
      </c>
      <c r="B14" s="29"/>
      <c r="C14" s="187" t="s">
        <v>9759</v>
      </c>
      <c r="D14" s="183" t="s">
        <v>9775</v>
      </c>
      <c r="E14" s="189">
        <v>0</v>
      </c>
      <c r="F14" s="181" t="s">
        <v>9771</v>
      </c>
      <c r="G14" s="183" t="s">
        <v>9772</v>
      </c>
      <c r="H14" s="189">
        <v>2.04</v>
      </c>
      <c r="I14" s="181" t="s">
        <v>383</v>
      </c>
      <c r="J14" s="183" t="s">
        <v>9773</v>
      </c>
      <c r="K14" s="194">
        <v>2.04</v>
      </c>
      <c r="L14" s="98">
        <v>42770</v>
      </c>
      <c r="M14" s="227"/>
      <c r="N14" s="183"/>
    </row>
    <row r="15" spans="1:14">
      <c r="A15" s="182" t="s">
        <v>867</v>
      </c>
      <c r="B15" s="192"/>
      <c r="C15" s="187"/>
      <c r="D15" s="183"/>
      <c r="E15" s="190"/>
      <c r="F15" s="181"/>
      <c r="G15" s="183"/>
      <c r="H15" s="189"/>
      <c r="I15" s="181"/>
      <c r="J15" s="183"/>
      <c r="K15" s="194"/>
      <c r="L15" s="47"/>
      <c r="M15" s="321"/>
      <c r="N15" s="183"/>
    </row>
    <row r="16" spans="1:14">
      <c r="A16" s="185" t="s">
        <v>867</v>
      </c>
      <c r="B16" s="192"/>
      <c r="C16" s="187"/>
      <c r="D16" s="183"/>
      <c r="E16" s="190"/>
      <c r="F16" s="181"/>
      <c r="G16" s="183"/>
      <c r="H16" s="190"/>
      <c r="I16" s="181"/>
      <c r="J16" s="183"/>
      <c r="K16" s="31"/>
      <c r="L16" s="107"/>
      <c r="M16" s="533"/>
      <c r="N16" s="396"/>
    </row>
    <row r="17" spans="1:16">
      <c r="A17" s="182" t="s">
        <v>867</v>
      </c>
      <c r="B17" s="192"/>
      <c r="C17" s="188"/>
      <c r="D17" s="186"/>
      <c r="E17" s="191"/>
      <c r="F17" s="184"/>
      <c r="G17" s="186"/>
      <c r="H17" s="174"/>
      <c r="I17" s="184"/>
      <c r="J17" s="186"/>
      <c r="K17" s="175"/>
      <c r="L17" s="108"/>
      <c r="M17" s="108"/>
      <c r="N17" s="396"/>
      <c r="O17" s="16"/>
      <c r="P17" s="17"/>
    </row>
    <row r="18" spans="1:16">
      <c r="A18" s="182"/>
      <c r="B18" s="192"/>
      <c r="C18" s="187"/>
      <c r="D18" s="183"/>
      <c r="E18" s="190"/>
      <c r="F18" s="181"/>
      <c r="G18" s="183"/>
      <c r="H18" s="190"/>
      <c r="I18" s="181"/>
      <c r="J18" s="183"/>
      <c r="K18" s="195"/>
      <c r="L18" s="209"/>
      <c r="M18" s="209"/>
      <c r="N18" s="396"/>
    </row>
    <row r="19" spans="1:16">
      <c r="A19" s="182"/>
      <c r="B19" s="192"/>
      <c r="C19" s="187"/>
      <c r="D19" s="183"/>
      <c r="E19" s="190"/>
      <c r="F19" s="181"/>
      <c r="G19" s="183"/>
      <c r="H19" s="189"/>
      <c r="I19" s="181"/>
      <c r="J19" s="183"/>
      <c r="K19" s="194"/>
      <c r="L19" s="208"/>
      <c r="M19" s="208"/>
      <c r="N19" s="396"/>
    </row>
    <row r="20" spans="1:16">
      <c r="A20" s="182"/>
      <c r="B20" s="192"/>
      <c r="C20" s="187"/>
      <c r="D20" s="186"/>
      <c r="E20" s="191"/>
      <c r="F20" s="184"/>
      <c r="G20" s="186"/>
      <c r="H20" s="174"/>
      <c r="I20" s="181"/>
      <c r="J20" s="186"/>
      <c r="K20" s="175"/>
      <c r="L20" s="209"/>
      <c r="M20" s="209"/>
      <c r="N20" s="396"/>
    </row>
    <row r="21" spans="1:16">
      <c r="A21" s="182"/>
      <c r="B21" s="192"/>
      <c r="C21" s="187"/>
      <c r="D21" s="183"/>
      <c r="E21" s="189"/>
      <c r="F21" s="181"/>
      <c r="G21" s="183"/>
      <c r="H21" s="189"/>
      <c r="I21" s="181"/>
      <c r="J21" s="183"/>
      <c r="K21" s="194"/>
      <c r="L21" s="208"/>
      <c r="M21" s="208"/>
      <c r="N21" s="396"/>
    </row>
    <row r="22" spans="1:16">
      <c r="A22" s="185"/>
      <c r="B22" s="192"/>
      <c r="C22" s="187"/>
      <c r="D22" s="10"/>
      <c r="E22" s="190"/>
      <c r="F22" s="181"/>
      <c r="G22" s="10"/>
      <c r="H22" s="190"/>
      <c r="I22" s="181"/>
      <c r="J22" s="10"/>
      <c r="K22" s="195"/>
      <c r="L22" s="209"/>
      <c r="M22" s="209"/>
      <c r="N22" s="396"/>
    </row>
    <row r="23" spans="1:16">
      <c r="A23" s="185"/>
      <c r="B23" s="192"/>
      <c r="C23" s="187"/>
      <c r="D23" s="10"/>
      <c r="E23" s="190"/>
      <c r="F23" s="181"/>
      <c r="G23" s="10"/>
      <c r="H23" s="190"/>
      <c r="I23" s="181"/>
      <c r="J23" s="10"/>
      <c r="K23" s="195"/>
      <c r="L23" s="209"/>
      <c r="M23" s="209"/>
      <c r="N23" s="396"/>
    </row>
    <row r="24" spans="1:16" ht="15.75" thickBot="1">
      <c r="A24" s="12"/>
      <c r="B24" s="46"/>
      <c r="C24" s="21"/>
      <c r="D24" s="14"/>
      <c r="E24" s="26"/>
      <c r="F24" s="15"/>
      <c r="G24" s="14"/>
      <c r="H24" s="26"/>
      <c r="I24" s="15"/>
      <c r="J24" s="14"/>
      <c r="K24" s="43"/>
      <c r="L24" s="211"/>
      <c r="M24" s="211"/>
      <c r="N24" s="172"/>
    </row>
  </sheetData>
  <customSheetViews>
    <customSheetView guid="{79AD5FB7-84BA-40F8-B93E-7F6D3F799515}" topLeftCell="B1">
      <selection activeCell="L18" sqref="L18"/>
      <pageMargins left="0.7" right="0.7" top="0.75" bottom="0.75" header="0.3" footer="0.3"/>
    </customSheetView>
    <customSheetView guid="{A3593EDC-2197-4283-B58F-E8F46865F6B0}" topLeftCell="B1">
      <selection activeCell="L32" sqref="L32"/>
      <pageMargins left="0.7" right="0.7" top="0.75" bottom="0.75" header="0.3" footer="0.3"/>
    </customSheetView>
    <customSheetView guid="{39DE2760-0BFC-4719-B1E4-380C3A7079FC}">
      <selection activeCell="I38" sqref="I38"/>
      <pageMargins left="0.7" right="0.7" top="0.75" bottom="0.75" header="0.3" footer="0.3"/>
    </customSheetView>
    <customSheetView guid="{6CF4F969-58DE-4028-9DCC-C6E713BA1EE8}" topLeftCell="B1">
      <selection activeCell="L38" sqref="L38"/>
      <pageMargins left="0.7" right="0.7" top="0.75" bottom="0.75" header="0.3" footer="0.3"/>
    </customSheetView>
    <customSheetView guid="{854D26F6-556C-4832-93A1-027DC2E7489A}">
      <selection activeCell="L38" sqref="L38"/>
      <pageMargins left="0.7" right="0.7" top="0.75" bottom="0.75" header="0.3" footer="0.3"/>
    </customSheetView>
    <customSheetView guid="{1187C2EC-E8C1-47BD-824F-A093AEDCF8A3}">
      <selection activeCell="I38" sqref="I38"/>
      <pageMargins left="0.7" right="0.7" top="0.75" bottom="0.75" header="0.3" footer="0.3"/>
    </customSheetView>
    <customSheetView guid="{56D62996-4B64-4559-A57F-952A7719E60C}">
      <selection activeCell="I38" sqref="I38"/>
      <pageMargins left="0.7" right="0.7" top="0.75" bottom="0.75" header="0.3" footer="0.3"/>
    </customSheetView>
    <customSheetView guid="{D38925AC-49E8-4240-B4C4-15DDEAD2A52A}" topLeftCell="C20">
      <selection activeCell="L38" sqref="L38"/>
      <pageMargins left="0.7" right="0.7" top="0.75" bottom="0.75" header="0.3" footer="0.3"/>
    </customSheetView>
    <customSheetView guid="{BBB634EE-F2D2-401C-80C5-834C06C8684E}" topLeftCell="C20">
      <selection activeCell="L38" sqref="L38"/>
      <pageMargins left="0.7" right="0.7" top="0.75" bottom="0.75" header="0.3" footer="0.3"/>
    </customSheetView>
    <customSheetView guid="{2C5FEC20-E906-4956-A88D-6EAAC0747B30}" topLeftCell="C20">
      <selection activeCell="L38" sqref="L38"/>
      <pageMargins left="0.7" right="0.7" top="0.75" bottom="0.75" header="0.3" footer="0.3"/>
    </customSheetView>
    <customSheetView guid="{F9A994EF-45B5-4EB9-AA72-BA8C2214CFE1}">
      <selection activeCell="I38" sqref="I38"/>
      <pageMargins left="0.7" right="0.7" top="0.75" bottom="0.75" header="0.3" footer="0.3"/>
    </customSheetView>
    <customSheetView guid="{600A9694-21CC-48F1-9DA2-8C0E3E8B5FA0}">
      <selection activeCell="I38" sqref="I38"/>
      <pageMargins left="0.7" right="0.7" top="0.75" bottom="0.75" header="0.3" footer="0.3"/>
    </customSheetView>
    <customSheetView guid="{344E436F-251D-4C51-AB7E-9264FEC9FA05}">
      <selection activeCell="L29" sqref="L29"/>
      <pageMargins left="0.7" right="0.7" top="0.75" bottom="0.75" header="0.3" footer="0.3"/>
    </customSheetView>
    <customSheetView guid="{0546D35D-D495-4ABF-8CD5-906F9854F6B9}">
      <selection activeCell="L29" sqref="L29"/>
      <pageMargins left="0.7" right="0.7" top="0.75" bottom="0.75" header="0.3" footer="0.3"/>
    </customSheetView>
    <customSheetView guid="{58D92D3D-F9DC-4070-8DAB-284558C682C9}">
      <selection activeCell="I38" sqref="I38"/>
      <pageMargins left="0.7" right="0.7" top="0.75" bottom="0.75" header="0.3" footer="0.3"/>
    </customSheetView>
    <customSheetView guid="{DD0AAC79-0110-4B1B-BB25-2C4FE9ED31F4}">
      <selection activeCell="L29" sqref="L29"/>
      <pageMargins left="0.7" right="0.7" top="0.75" bottom="0.75" header="0.3" footer="0.3"/>
    </customSheetView>
    <customSheetView guid="{423EC763-4105-4509-B307-318A5394E372}">
      <selection activeCell="L38" sqref="L38"/>
      <pageMargins left="0.7" right="0.7" top="0.75" bottom="0.75" header="0.3" footer="0.3"/>
    </customSheetView>
    <customSheetView guid="{7FDB354D-BBFC-467C-9214-DEA80979E90C}">
      <selection activeCell="L38" sqref="L38"/>
      <pageMargins left="0.7" right="0.7" top="0.75" bottom="0.75" header="0.3" footer="0.3"/>
    </customSheetView>
    <customSheetView guid="{B98680F5-9992-4B15-9195-313E46832CE7}">
      <selection activeCell="L38" sqref="L38"/>
      <pageMargins left="0.7" right="0.7" top="0.75" bottom="0.75" header="0.3" footer="0.3"/>
    </customSheetView>
    <customSheetView guid="{2CAD6BBA-D926-4B66-9703-7E419ED6E99E}">
      <selection activeCell="L38" sqref="L38"/>
      <pageMargins left="0.7" right="0.7" top="0.75" bottom="0.75" header="0.3" footer="0.3"/>
    </customSheetView>
    <customSheetView guid="{64C3C58B-5EDF-4A0D-9A08-4E76AD2C2831}">
      <selection activeCell="I38" sqref="I38"/>
      <pageMargins left="0.7" right="0.7" top="0.75" bottom="0.75" header="0.3" footer="0.3"/>
    </customSheetView>
    <customSheetView guid="{23935FAA-2CC8-4E3D-A833-6D530319EE28}">
      <pageMargins left="0.7" right="0.7" top="0.75" bottom="0.75" header="0.3" footer="0.3"/>
    </customSheetView>
    <customSheetView guid="{E7B49325-7A41-4A22-9EA5-2C4D363DA8F1}" topLeftCell="A18">
      <selection activeCell="B32" sqref="B32"/>
      <pageMargins left="0.7" right="0.7" top="0.75" bottom="0.75" header="0.3" footer="0.3"/>
    </customSheetView>
    <customSheetView guid="{FAC928FB-1728-4FB7-8ECE-85A8DE4D0ADF}">
      <pageMargins left="0.7" right="0.7" top="0.75" bottom="0.75" header="0.3" footer="0.3"/>
    </customSheetView>
    <customSheetView guid="{8C4D76D8-AA45-48E9-9804-BEEAA7B08B03}">
      <pageMargins left="0.7" right="0.7" top="0.75" bottom="0.75" header="0.3" footer="0.3"/>
    </customSheetView>
    <customSheetView guid="{862ECE3E-CBCF-4644-8210-D1EDA2099D3A}">
      <pageMargins left="0.7" right="0.7" top="0.75" bottom="0.75" header="0.3" footer="0.3"/>
    </customSheetView>
    <customSheetView guid="{EE1B2E10-D8FD-451C-B1E1-0B98F6A560DF}">
      <pageMargins left="0.7" right="0.7" top="0.75" bottom="0.75" header="0.3" footer="0.3"/>
    </customSheetView>
    <customSheetView guid="{7964114C-CB29-4D99-9806-CFB993D96184}">
      <pageMargins left="0.7" right="0.7" top="0.75" bottom="0.75" header="0.3" footer="0.3"/>
    </customSheetView>
    <customSheetView guid="{A7CCEAC1-D48B-40D0-9479-364198DE80EF}">
      <pageMargins left="0.7" right="0.7" top="0.75" bottom="0.75" header="0.3" footer="0.3"/>
    </customSheetView>
    <customSheetView guid="{68F5884F-4969-4575-BF13-5CC01FC32956}" topLeftCell="B1">
      <pageMargins left="0.7" right="0.7" top="0.75" bottom="0.75" header="0.3" footer="0.3"/>
    </customSheetView>
    <customSheetView guid="{29758B78-03D3-4D8E-AD37-F25D1BDCFD7B}">
      <pageMargins left="0.7" right="0.7" top="0.75" bottom="0.75" header="0.3" footer="0.3"/>
    </customSheetView>
    <customSheetView guid="{DE99B454-ED50-4848-ADC8-212B34E74919}">
      <pageMargins left="0.7" right="0.7" top="0.75" bottom="0.75" header="0.3" footer="0.3"/>
    </customSheetView>
    <customSheetView guid="{8CB2D929-C7E4-4180-B163-8A2824806B17}" topLeftCell="B1">
      <pageMargins left="0.7" right="0.7" top="0.75" bottom="0.75" header="0.3" footer="0.3"/>
    </customSheetView>
    <customSheetView guid="{34D85203-2D51-4355-8027-8019AB86EBCF}">
      <pageMargins left="0.7" right="0.7" top="0.75" bottom="0.75" header="0.3" footer="0.3"/>
    </customSheetView>
    <customSheetView guid="{89CCDF41-F1C9-4313-9F31-D107B3C76DDB}" topLeftCell="B1">
      <pageMargins left="0.7" right="0.7" top="0.75" bottom="0.75" header="0.3" footer="0.3"/>
    </customSheetView>
    <customSheetView guid="{726AD29E-1BFF-4E2F-9960-EE7743278367}">
      <pageMargins left="0.7" right="0.7" top="0.75" bottom="0.75" header="0.3" footer="0.3"/>
    </customSheetView>
    <customSheetView guid="{2F42E84F-7DBF-4A75-A7B3-62028DAEBF1A}" topLeftCell="B1">
      <pageMargins left="0.7" right="0.7" top="0.75" bottom="0.75" header="0.3" footer="0.3"/>
    </customSheetView>
    <customSheetView guid="{2B685D48-0292-4AA7-9819-853B2AEC1DD4}">
      <pageMargins left="0.7" right="0.7" top="0.75" bottom="0.75" header="0.3" footer="0.3"/>
    </customSheetView>
    <customSheetView guid="{4B0AA991-6767-4D57-B414-24103CB6BBB4}">
      <pageMargins left="0.7" right="0.7" top="0.75" bottom="0.75" header="0.3" footer="0.3"/>
    </customSheetView>
    <customSheetView guid="{8E86F10A-A699-45F6-98BE-FE12C92DC001}">
      <pageMargins left="0.7" right="0.7" top="0.75" bottom="0.75" header="0.3" footer="0.3"/>
    </customSheetView>
    <customSheetView guid="{47F7A3CE-B782-485F-A003-C143096A6054}">
      <pageMargins left="0.7" right="0.7" top="0.75" bottom="0.75" header="0.3" footer="0.3"/>
    </customSheetView>
    <customSheetView guid="{39B6890E-9E43-4C41-84C2-BE54C196CF6B}">
      <pageMargins left="0.7" right="0.7" top="0.75" bottom="0.75" header="0.3" footer="0.3"/>
    </customSheetView>
    <customSheetView guid="{5C12847A-1A36-4653-8A29-4B40BE88BC31}" topLeftCell="B1">
      <pageMargins left="0.7" right="0.7" top="0.75" bottom="0.75" header="0.3" footer="0.3"/>
    </customSheetView>
    <customSheetView guid="{72622A5F-562A-4F46-80A6-FB340FA923E4}" topLeftCell="B1">
      <pageMargins left="0.7" right="0.7" top="0.75" bottom="0.75" header="0.3" footer="0.3"/>
    </customSheetView>
    <customSheetView guid="{3A3E5217-495A-42D4-92E9-DBDDFA0133B2}">
      <pageMargins left="0.7" right="0.7" top="0.75" bottom="0.75" header="0.3" footer="0.3"/>
    </customSheetView>
    <customSheetView guid="{60CB8EE4-B91C-4012-A081-CCBA186E6839}">
      <pageMargins left="0.7" right="0.7" top="0.75" bottom="0.75" header="0.3" footer="0.3"/>
    </customSheetView>
    <customSheetView guid="{B8A5C91A-AD33-4DF4-A694-672D147217B5}">
      <pageMargins left="0.7" right="0.7" top="0.75" bottom="0.75" header="0.3" footer="0.3"/>
    </customSheetView>
    <customSheetView guid="{6A065346-6EC6-4D7F-9DF7-3658D614503A}">
      <pageMargins left="0.7" right="0.7" top="0.75" bottom="0.75" header="0.3" footer="0.3"/>
    </customSheetView>
    <customSheetView guid="{6BC667A8-B269-4F56-A803-5E4093D12764}" topLeftCell="B1">
      <pageMargins left="0.7" right="0.7" top="0.75" bottom="0.75" header="0.3" footer="0.3"/>
    </customSheetView>
    <customSheetView guid="{4075A10A-29EA-4A39-8C87-92C314459964}" topLeftCell="B1">
      <pageMargins left="0.7" right="0.7" top="0.75" bottom="0.75" header="0.3" footer="0.3"/>
    </customSheetView>
    <customSheetView guid="{D07D711A-BCB9-4378-B863-4CB7EB1E0F9F}">
      <pageMargins left="0.7" right="0.7" top="0.75" bottom="0.75" header="0.3" footer="0.3"/>
    </customSheetView>
    <customSheetView guid="{CE3A1CF7-6A47-4ED0-B4C6-D84228F6384A}">
      <pageMargins left="0.7" right="0.7" top="0.75" bottom="0.75" header="0.3" footer="0.3"/>
    </customSheetView>
    <customSheetView guid="{A6CAB246-C66C-4430-B883-E3AB4CA85CD3}" topLeftCell="C20">
      <selection activeCell="L38" sqref="L38"/>
      <pageMargins left="0.7" right="0.7" top="0.75" bottom="0.75" header="0.3" footer="0.3"/>
    </customSheetView>
    <customSheetView guid="{A1494558-1040-4A63-BC7C-D39B992B3E56}">
      <selection activeCell="L38" sqref="L38"/>
      <pageMargins left="0.7" right="0.7" top="0.75" bottom="0.75" header="0.3" footer="0.3"/>
    </customSheetView>
    <customSheetView guid="{1D116760-CC87-4F16-87B4-C7A61320F480}" topLeftCell="F13">
      <selection activeCell="L29" sqref="L29"/>
      <pageMargins left="0.7" right="0.7" top="0.75" bottom="0.75" header="0.3" footer="0.3"/>
    </customSheetView>
    <customSheetView guid="{0CF2EC10-BDE2-491E-A077-01A8E5B1EBEC}">
      <selection activeCell="L29" sqref="L29"/>
      <pageMargins left="0.7" right="0.7" top="0.75" bottom="0.75" header="0.3" footer="0.3"/>
    </customSheetView>
    <customSheetView guid="{F88BCD3F-34B6-43CB-BC45-E51462EBF67F}">
      <selection activeCell="I38" sqref="I38"/>
      <pageMargins left="0.7" right="0.7" top="0.75" bottom="0.75" header="0.3" footer="0.3"/>
    </customSheetView>
    <customSheetView guid="{1749D216-7950-497C-B39A-63FBE4D03B8C}">
      <selection activeCell="I38" sqref="I38"/>
      <pageMargins left="0.7" right="0.7" top="0.75" bottom="0.75" header="0.3" footer="0.3"/>
    </customSheetView>
    <customSheetView guid="{7FA40027-7B17-499A-B359-A5EF5225CCED}">
      <selection activeCell="I38" sqref="I38"/>
      <pageMargins left="0.7" right="0.7" top="0.75" bottom="0.75" header="0.3" footer="0.3"/>
    </customSheetView>
    <customSheetView guid="{34D72504-BFF0-4EA8-8FC8-7543DC9590F6}">
      <selection activeCell="I38" sqref="I38"/>
      <pageMargins left="0.7" right="0.7" top="0.75" bottom="0.75" header="0.3" footer="0.3"/>
    </customSheetView>
    <customSheetView guid="{72F1F4A7-FA3D-4AAA-B9F7-0B7CBCF937A0}" topLeftCell="B1">
      <selection activeCell="L29" sqref="L29"/>
      <pageMargins left="0.7" right="0.7" top="0.75" bottom="0.75" header="0.3" footer="0.3"/>
    </customSheetView>
    <customSheetView guid="{08FE8395-D523-42C1-83CE-E79D67FD8F6E}">
      <selection activeCell="I38" sqref="I38"/>
      <pageMargins left="0.7" right="0.7" top="0.75" bottom="0.75" header="0.3" footer="0.3"/>
    </customSheetView>
    <customSheetView guid="{1CAAE197-33E6-4BF2-B4DE-FDE07E8BBF88}" topLeftCell="C20">
      <selection activeCell="L38" sqref="L38"/>
      <pageMargins left="0.7" right="0.7" top="0.75" bottom="0.75" header="0.3" footer="0.3"/>
    </customSheetView>
    <customSheetView guid="{0B1CD487-A10E-47AA-97E1-782E43B555C4}">
      <selection activeCell="L38" sqref="L38"/>
      <pageMargins left="0.7" right="0.7" top="0.75" bottom="0.75" header="0.3" footer="0.3"/>
    </customSheetView>
    <customSheetView guid="{AF97F53F-CC36-44C1-9ECD-DF5129B3E6B5}">
      <selection activeCell="L38" sqref="L38"/>
      <pageMargins left="0.7" right="0.7" top="0.75" bottom="0.75" header="0.3" footer="0.3"/>
    </customSheetView>
    <customSheetView guid="{FD6F7CAF-FB1E-4C3B-BC17-A805CA3477EF}">
      <selection activeCell="I38" sqref="I38"/>
      <pageMargins left="0.7" right="0.7" top="0.75" bottom="0.75" header="0.3" footer="0.3"/>
    </customSheetView>
    <customSheetView guid="{FEDC4AFF-A1F9-4866-BED0-75319FE928CF}">
      <selection activeCell="I38" sqref="I38"/>
      <pageMargins left="0.7" right="0.7" top="0.75" bottom="0.75" header="0.3" footer="0.3"/>
    </customSheetView>
    <customSheetView guid="{BB41729E-AA2B-4B78-BC0A-1EFA069D5CFD}" topLeftCell="C20">
      <selection activeCell="L38" sqref="L38"/>
      <pageMargins left="0.7" right="0.7" top="0.75" bottom="0.75" header="0.3" footer="0.3"/>
    </customSheetView>
    <customSheetView guid="{7BB95B6A-5E37-4CAE-AF7D-1CC701D075E8}" topLeftCell="C20">
      <selection activeCell="L38" sqref="L38"/>
      <pageMargins left="0.7" right="0.7" top="0.75" bottom="0.75" header="0.3" footer="0.3"/>
    </customSheetView>
    <customSheetView guid="{2EC062F0-5386-4865-B10E-AAA41383D77F}" topLeftCell="C20">
      <selection activeCell="L38" sqref="L38"/>
      <pageMargins left="0.7" right="0.7" top="0.75" bottom="0.75" header="0.3" footer="0.3"/>
    </customSheetView>
    <customSheetView guid="{FC2532A6-77E2-4AF9-9A45-F247B0588659}" topLeftCell="B1">
      <selection activeCell="I38" sqref="I38"/>
      <pageMargins left="0.7" right="0.7" top="0.75" bottom="0.75" header="0.3" footer="0.3"/>
      <pageSetup paperSize="0" orientation="portrait" r:id="rId1"/>
    </customSheetView>
    <customSheetView guid="{A44DAB59-BE7A-4333-A5F2-74C8918F30B6}">
      <selection activeCell="I38" sqref="I38"/>
      <pageMargins left="0.7" right="0.7" top="0.75" bottom="0.75" header="0.3" footer="0.3"/>
    </customSheetView>
    <customSheetView guid="{03AFFCA8-9E14-4DB5-84F7-C730BD68291C}" topLeftCell="B1">
      <selection activeCell="L18" sqref="L18"/>
      <pageMargins left="0.7" right="0.7" top="0.75" bottom="0.75" header="0.3" footer="0.3"/>
    </customSheetView>
    <customSheetView guid="{EC76EB35-067C-4DE7-B07A-226A5E409E79}">
      <selection activeCell="I38" sqref="I38"/>
      <pageMargins left="0.7" right="0.7" top="0.75" bottom="0.75" header="0.3" footer="0.3"/>
    </customSheetView>
    <customSheetView guid="{983A23DD-8020-461E-A6F4-2AEC4ED7324C}" topLeftCell="B1">
      <selection activeCell="L29" sqref="L29"/>
      <pageMargins left="0.7" right="0.7" top="0.75" bottom="0.75" header="0.3" footer="0.3"/>
    </customSheetView>
    <customSheetView guid="{D3731BF5-0429-4443-9A8C-8B29EB0DB856}">
      <selection activeCell="I38" sqref="I38"/>
      <pageMargins left="0.7" right="0.7" top="0.75" bottom="0.75" header="0.3" footer="0.3"/>
    </customSheetView>
    <customSheetView guid="{A530EBA0-4EDF-47E2-8165-36150308EFE0}">
      <selection activeCell="I38" sqref="I38"/>
      <pageMargins left="0.7" right="0.7" top="0.75" bottom="0.75" header="0.3" footer="0.3"/>
    </customSheetView>
    <customSheetView guid="{FE9B4351-E79D-4254-BAB9-133F96438B1B}" topLeftCell="B1">
      <selection activeCell="L18" sqref="L18"/>
      <pageMargins left="0.7" right="0.7" top="0.75" bottom="0.75" header="0.3" footer="0.3"/>
    </customSheetView>
    <customSheetView guid="{CA9519B9-3429-4BE9-9E5D-F85393E6AD13}" topLeftCell="B1">
      <selection activeCell="L18" sqref="L18"/>
      <pageMargins left="0.7" right="0.7" top="0.75" bottom="0.75" header="0.3" footer="0.3"/>
    </customSheetView>
  </customSheetViews>
  <pageMargins left="0.7" right="0.7" top="0.75" bottom="0.75" header="0.3" footer="0.3"/>
  <pageSetup scale="70" fitToHeight="0" orientation="landscape"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AO259"/>
  <sheetViews>
    <sheetView view="pageBreakPreview" topLeftCell="A12" zoomScaleNormal="100" zoomScaleSheetLayoutView="100" workbookViewId="0">
      <selection activeCell="M51" sqref="M51"/>
    </sheetView>
  </sheetViews>
  <sheetFormatPr defaultRowHeight="15"/>
  <cols>
    <col min="1" max="1" width="12.5703125" style="1149" customWidth="1"/>
    <col min="2" max="2" width="0.5703125" hidden="1" customWidth="1"/>
    <col min="3" max="3" width="8.42578125" style="1289" customWidth="1"/>
    <col min="4" max="4" width="18.5703125" style="1289" customWidth="1"/>
    <col min="5" max="5" width="7.42578125" style="1289" customWidth="1"/>
    <col min="6" max="6" width="10.5703125" style="1289" customWidth="1"/>
    <col min="7" max="7" width="17.5703125" style="1289" customWidth="1"/>
    <col min="8" max="8" width="6.42578125" style="1289" customWidth="1"/>
    <col min="9" max="9" width="11.5703125" style="1289" customWidth="1"/>
    <col min="10" max="10" width="17.5703125" style="1289" customWidth="1"/>
    <col min="11" max="11" width="8.42578125" style="1289" customWidth="1"/>
    <col min="12" max="12" width="14.5703125" style="1289" customWidth="1"/>
    <col min="13" max="13" width="11.42578125" style="1289" customWidth="1"/>
    <col min="14" max="14" width="14" hidden="1" customWidth="1"/>
    <col min="15" max="15" width="10.42578125" style="2044" customWidth="1"/>
  </cols>
  <sheetData>
    <row r="1" spans="1:15" s="2048" customFormat="1" ht="3" customHeight="1" thickBot="1">
      <c r="A1" s="3154" t="s">
        <v>257</v>
      </c>
      <c r="B1" s="3154"/>
      <c r="C1" s="3154"/>
      <c r="D1" s="3154"/>
      <c r="E1" s="3154"/>
      <c r="F1" s="3154"/>
      <c r="G1" s="3154"/>
      <c r="H1" s="3154"/>
      <c r="I1" s="3154"/>
      <c r="J1" s="3154"/>
      <c r="K1" s="3154"/>
      <c r="L1" s="3154"/>
      <c r="M1" s="3154"/>
      <c r="N1" s="2050"/>
      <c r="O1" s="2047"/>
    </row>
    <row r="2" spans="1:15" s="3971" customFormat="1" ht="18.75">
      <c r="A2" s="4359"/>
      <c r="B2" s="4012"/>
      <c r="C2" s="4013" t="s">
        <v>12</v>
      </c>
      <c r="D2" s="4022"/>
      <c r="E2" s="4022"/>
      <c r="F2" s="4022"/>
      <c r="G2" s="4013"/>
      <c r="H2" s="4038"/>
      <c r="I2" s="4013"/>
      <c r="J2" s="4013"/>
      <c r="K2" s="4013"/>
      <c r="L2" s="4013"/>
      <c r="M2" s="4013"/>
      <c r="N2" s="3994"/>
      <c r="O2" s="2047"/>
    </row>
    <row r="3" spans="1:15" s="4347" customFormat="1" ht="25.35" customHeight="1">
      <c r="A3" s="4369" t="s">
        <v>20687</v>
      </c>
      <c r="B3" s="4340"/>
      <c r="C3" s="4341" t="s">
        <v>20740</v>
      </c>
      <c r="D3" s="4342"/>
      <c r="E3" s="4344" t="s">
        <v>9</v>
      </c>
      <c r="F3" s="4341"/>
      <c r="G3" s="4342"/>
      <c r="H3" s="4343" t="s">
        <v>10</v>
      </c>
      <c r="I3" s="4341"/>
      <c r="J3" s="4341"/>
      <c r="K3" s="4344"/>
      <c r="L3" s="4341"/>
      <c r="M3" s="4341"/>
      <c r="N3" s="4345" t="s">
        <v>11</v>
      </c>
      <c r="O3" s="4346"/>
    </row>
    <row r="4" spans="1:15" s="4374" customFormat="1" ht="17.100000000000001" customHeight="1">
      <c r="A4" s="4370" t="s">
        <v>7</v>
      </c>
      <c r="B4" s="4370" t="s">
        <v>13</v>
      </c>
      <c r="C4" s="4370" t="s">
        <v>19389</v>
      </c>
      <c r="D4" s="4370" t="s">
        <v>2</v>
      </c>
      <c r="E4" s="4370" t="s">
        <v>3</v>
      </c>
      <c r="F4" s="4370" t="s">
        <v>16246</v>
      </c>
      <c r="G4" s="4370" t="s">
        <v>5</v>
      </c>
      <c r="H4" s="4371" t="s">
        <v>6</v>
      </c>
      <c r="I4" s="4370" t="s">
        <v>19390</v>
      </c>
      <c r="J4" s="4370" t="s">
        <v>2</v>
      </c>
      <c r="K4" s="4370" t="s">
        <v>8</v>
      </c>
      <c r="L4" s="4370" t="s">
        <v>14</v>
      </c>
      <c r="M4" s="4370" t="s">
        <v>3156</v>
      </c>
      <c r="N4" s="4372"/>
      <c r="O4" s="4373" t="s">
        <v>16245</v>
      </c>
    </row>
    <row r="5" spans="1:15" s="3157" customFormat="1" ht="17.100000000000001" customHeight="1">
      <c r="A5" s="4339" t="s">
        <v>20739</v>
      </c>
      <c r="B5" s="4014"/>
      <c r="C5" s="4014"/>
      <c r="D5" s="4023"/>
      <c r="E5" s="4023"/>
      <c r="F5" s="4023"/>
      <c r="G5" s="4014"/>
      <c r="H5" s="4040"/>
      <c r="I5" s="4014"/>
      <c r="J5" s="4014"/>
      <c r="K5" s="4014"/>
      <c r="L5" s="4014"/>
      <c r="M5" s="4014"/>
      <c r="N5" s="3155"/>
      <c r="O5" s="4016"/>
    </row>
    <row r="6" spans="1:15" s="3157" customFormat="1" ht="17.100000000000001" customHeight="1">
      <c r="A6" s="4339" t="s">
        <v>20739</v>
      </c>
      <c r="B6" s="4005"/>
      <c r="C6" s="4003"/>
      <c r="D6" s="4003"/>
      <c r="E6" s="4003"/>
      <c r="F6" s="4003"/>
      <c r="G6" s="4005"/>
      <c r="H6" s="4041"/>
      <c r="I6" s="4005"/>
      <c r="J6" s="4005"/>
      <c r="K6" s="4005"/>
      <c r="L6" s="4009"/>
      <c r="M6" s="4009"/>
      <c r="N6" s="3155"/>
      <c r="O6" s="4007"/>
    </row>
    <row r="7" spans="1:15" s="3157" customFormat="1" ht="17.100000000000001" customHeight="1">
      <c r="A7" s="4339" t="s">
        <v>20739</v>
      </c>
      <c r="B7" s="4005"/>
      <c r="C7" s="4003"/>
      <c r="D7" s="4003"/>
      <c r="E7" s="4003"/>
      <c r="F7" s="4003"/>
      <c r="G7" s="4005"/>
      <c r="H7" s="4041"/>
      <c r="I7" s="4005"/>
      <c r="J7" s="4005"/>
      <c r="K7" s="4005"/>
      <c r="L7" s="4009"/>
      <c r="M7" s="4009"/>
      <c r="N7" s="3155"/>
      <c r="O7" s="4007"/>
    </row>
    <row r="8" spans="1:15" s="3157" customFormat="1" ht="17.100000000000001" customHeight="1">
      <c r="A8" s="4339" t="s">
        <v>20739</v>
      </c>
      <c r="B8" s="4005"/>
      <c r="C8" s="4296"/>
      <c r="D8" s="4338"/>
      <c r="E8" s="4003"/>
      <c r="F8" s="4003"/>
      <c r="G8" s="4005"/>
      <c r="H8" s="4041"/>
      <c r="I8" s="4005"/>
      <c r="J8" s="4005"/>
      <c r="K8" s="4005"/>
      <c r="L8" s="4009"/>
      <c r="M8" s="4009"/>
      <c r="N8" s="3155"/>
      <c r="O8" s="4007"/>
    </row>
    <row r="9" spans="1:15" s="3157" customFormat="1" ht="17.100000000000001" customHeight="1">
      <c r="A9" s="4339" t="s">
        <v>20739</v>
      </c>
      <c r="B9" s="4005"/>
      <c r="C9" s="4003"/>
      <c r="D9" s="4003"/>
      <c r="E9" s="4003"/>
      <c r="F9" s="4003"/>
      <c r="G9" s="4005"/>
      <c r="H9" s="4041"/>
      <c r="I9" s="4005"/>
      <c r="J9" s="4005"/>
      <c r="K9" s="4005"/>
      <c r="L9" s="3156"/>
      <c r="M9" s="4009"/>
      <c r="N9" s="3155"/>
      <c r="O9" s="3156"/>
    </row>
    <row r="10" spans="1:15" s="3157" customFormat="1" ht="17.100000000000001" customHeight="1">
      <c r="A10" s="4339" t="s">
        <v>20739</v>
      </c>
      <c r="B10" s="4005"/>
      <c r="C10" s="4003"/>
      <c r="D10" s="4003"/>
      <c r="E10" s="4003"/>
      <c r="F10" s="4003"/>
      <c r="G10" s="4005"/>
      <c r="H10" s="4041"/>
      <c r="I10" s="4005"/>
      <c r="J10" s="4005"/>
      <c r="K10" s="4005"/>
      <c r="L10" s="4009"/>
      <c r="M10" s="4009"/>
      <c r="N10" s="3155"/>
      <c r="O10" s="3156"/>
    </row>
    <row r="11" spans="1:15" s="3157" customFormat="1" ht="17.100000000000001" customHeight="1">
      <c r="A11" s="4339" t="s">
        <v>20739</v>
      </c>
      <c r="B11" s="4005"/>
      <c r="C11" s="4003"/>
      <c r="D11" s="4003"/>
      <c r="E11" s="4003"/>
      <c r="F11" s="4003"/>
      <c r="G11" s="4005"/>
      <c r="H11" s="4041"/>
      <c r="I11" s="4005"/>
      <c r="J11" s="4005"/>
      <c r="K11" s="4005"/>
      <c r="L11" s="4009"/>
      <c r="M11" s="4009"/>
      <c r="N11" s="3155"/>
      <c r="O11" s="3156"/>
    </row>
    <row r="12" spans="1:15" s="3157" customFormat="1" ht="17.100000000000001" customHeight="1">
      <c r="A12" s="4339" t="s">
        <v>20739</v>
      </c>
      <c r="B12" s="4005"/>
      <c r="C12" s="4003"/>
      <c r="D12" s="4003"/>
      <c r="E12" s="4003"/>
      <c r="F12" s="4003"/>
      <c r="G12" s="4005"/>
      <c r="H12" s="4042"/>
      <c r="I12" s="4007"/>
      <c r="J12" s="4005"/>
      <c r="K12" s="4005"/>
      <c r="L12" s="4009"/>
      <c r="M12" s="4009"/>
      <c r="N12" s="3155"/>
      <c r="O12" s="3156"/>
    </row>
    <row r="13" spans="1:15" s="3157" customFormat="1" ht="17.100000000000001" customHeight="1">
      <c r="A13" s="4339" t="s">
        <v>20739</v>
      </c>
      <c r="B13" s="4005"/>
      <c r="C13" s="4003"/>
      <c r="D13" s="251"/>
      <c r="E13" s="4003"/>
      <c r="F13" s="4003"/>
      <c r="G13" s="4005"/>
      <c r="H13" s="4041"/>
      <c r="I13" s="4005"/>
      <c r="J13" s="4005"/>
      <c r="K13" s="4005"/>
      <c r="L13" s="4009"/>
      <c r="M13" s="4009"/>
      <c r="N13" s="3155"/>
      <c r="O13" s="3156"/>
    </row>
    <row r="14" spans="1:15" s="3157" customFormat="1" ht="17.100000000000001" customHeight="1">
      <c r="A14" s="4339" t="s">
        <v>20739</v>
      </c>
      <c r="B14" s="4005"/>
      <c r="C14" s="4005"/>
      <c r="D14" s="4005"/>
      <c r="E14" s="4005"/>
      <c r="F14" s="4005"/>
      <c r="G14" s="4005"/>
      <c r="H14" s="4041"/>
      <c r="I14" s="4005"/>
      <c r="J14" s="4005"/>
      <c r="K14" s="4005"/>
      <c r="L14" s="4009"/>
      <c r="M14" s="4009"/>
      <c r="N14" s="4013"/>
      <c r="O14" s="4146"/>
    </row>
    <row r="15" spans="1:15" s="3157" customFormat="1" ht="17.100000000000001" customHeight="1">
      <c r="A15" s="4339" t="s">
        <v>20739</v>
      </c>
      <c r="B15" s="4005"/>
      <c r="C15" s="4005"/>
      <c r="D15" s="4005"/>
      <c r="E15" s="4005"/>
      <c r="F15" s="4005"/>
      <c r="G15" s="4005"/>
      <c r="H15" s="4041"/>
      <c r="I15" s="4005"/>
      <c r="J15" s="4005"/>
      <c r="K15" s="4005"/>
      <c r="L15" s="4009"/>
      <c r="M15" s="4009"/>
      <c r="N15" s="4021"/>
      <c r="O15" s="4147"/>
    </row>
    <row r="16" spans="1:15" s="3157" customFormat="1" ht="17.100000000000001" customHeight="1">
      <c r="A16" s="4339" t="s">
        <v>20739</v>
      </c>
      <c r="B16" s="4005"/>
      <c r="C16" s="4005"/>
      <c r="D16" s="4005"/>
      <c r="E16" s="4005"/>
      <c r="F16" s="4005"/>
      <c r="G16" s="4005"/>
      <c r="H16" s="4041"/>
      <c r="I16" s="4005"/>
      <c r="J16" s="4005"/>
      <c r="K16" s="4007"/>
      <c r="L16" s="4009"/>
      <c r="M16" s="4009"/>
      <c r="N16" s="3996"/>
      <c r="O16" s="4145"/>
    </row>
    <row r="17" spans="1:15" s="3157" customFormat="1" ht="17.100000000000001" customHeight="1">
      <c r="A17" s="4339" t="s">
        <v>20739</v>
      </c>
      <c r="B17" s="4005"/>
      <c r="C17" s="4005"/>
      <c r="D17" s="4005"/>
      <c r="E17" s="4005"/>
      <c r="F17" s="4005"/>
      <c r="G17" s="4005"/>
      <c r="H17" s="4041"/>
      <c r="I17" s="4005"/>
      <c r="J17" s="4005"/>
      <c r="K17" s="4005"/>
      <c r="L17" s="4009"/>
      <c r="M17" s="4009"/>
      <c r="N17" s="4015"/>
      <c r="O17" s="4145"/>
    </row>
    <row r="18" spans="1:15" s="3157" customFormat="1" ht="17.100000000000001" customHeight="1">
      <c r="A18" s="4339" t="s">
        <v>20739</v>
      </c>
      <c r="B18" s="4005"/>
      <c r="C18" s="4005"/>
      <c r="D18" s="4005"/>
      <c r="E18" s="4005"/>
      <c r="F18" s="4005"/>
      <c r="G18" s="4005"/>
      <c r="H18" s="4041"/>
      <c r="I18" s="4005"/>
      <c r="J18" s="4007"/>
      <c r="K18" s="4005"/>
      <c r="L18" s="4009"/>
      <c r="M18" s="4009"/>
      <c r="N18" s="4006"/>
      <c r="O18" s="4145"/>
    </row>
    <row r="19" spans="1:15" s="3157" customFormat="1" ht="17.100000000000001" customHeight="1">
      <c r="A19" s="4339" t="s">
        <v>20739</v>
      </c>
      <c r="B19" s="4005"/>
      <c r="C19" s="4005"/>
      <c r="D19" s="4005"/>
      <c r="E19" s="4005"/>
      <c r="F19" s="4005"/>
      <c r="G19" s="4005"/>
      <c r="H19" s="4041"/>
      <c r="I19" s="4005"/>
      <c r="J19" s="4005"/>
      <c r="K19" s="4005"/>
      <c r="L19" s="4009"/>
      <c r="M19" s="4009"/>
      <c r="N19" s="4006"/>
      <c r="O19" s="4145"/>
    </row>
    <row r="20" spans="1:15" s="3157" customFormat="1" ht="17.100000000000001" customHeight="1">
      <c r="A20" s="4339" t="s">
        <v>20739</v>
      </c>
      <c r="B20" s="4005"/>
      <c r="C20" s="4005"/>
      <c r="D20" s="4005"/>
      <c r="E20" s="4005"/>
      <c r="F20" s="4005"/>
      <c r="G20" s="4005"/>
      <c r="H20" s="4041"/>
      <c r="I20" s="4005"/>
      <c r="J20" s="4005"/>
      <c r="K20" s="4005"/>
      <c r="L20" s="4009"/>
      <c r="M20" s="4009"/>
      <c r="N20" s="4006"/>
      <c r="O20" s="4145"/>
    </row>
    <row r="21" spans="1:15" s="3157" customFormat="1" ht="17.100000000000001" customHeight="1">
      <c r="A21" s="4339" t="s">
        <v>20739</v>
      </c>
      <c r="B21" s="4005"/>
      <c r="C21" s="4005"/>
      <c r="D21" s="4005"/>
      <c r="E21" s="4005"/>
      <c r="F21" s="4005"/>
      <c r="G21" s="4005"/>
      <c r="H21" s="4041"/>
      <c r="I21" s="4005"/>
      <c r="J21" s="4005"/>
      <c r="K21" s="4005"/>
      <c r="L21" s="4009"/>
      <c r="M21" s="4009"/>
      <c r="N21" s="4006"/>
      <c r="O21" s="4145"/>
    </row>
    <row r="22" spans="1:15" s="3157" customFormat="1" ht="17.100000000000001" customHeight="1">
      <c r="A22" s="4339" t="s">
        <v>20739</v>
      </c>
      <c r="B22" s="4005"/>
      <c r="C22" s="4005"/>
      <c r="D22" s="4005"/>
      <c r="E22" s="4005"/>
      <c r="F22" s="4005"/>
      <c r="G22" s="4005"/>
      <c r="H22" s="4041"/>
      <c r="I22" s="4005"/>
      <c r="J22" s="4005"/>
      <c r="K22" s="4005"/>
      <c r="L22" s="4009"/>
      <c r="M22" s="4009"/>
      <c r="N22" s="4006"/>
      <c r="O22" s="4007"/>
    </row>
    <row r="23" spans="1:15" s="4328" customFormat="1" ht="17.100000000000001" customHeight="1">
      <c r="A23" s="4352"/>
      <c r="B23" s="4353"/>
      <c r="C23" s="4353"/>
      <c r="D23" s="4353"/>
      <c r="E23" s="4353"/>
      <c r="F23" s="4353"/>
      <c r="G23" s="4353"/>
      <c r="H23" s="4354"/>
      <c r="I23" s="4353"/>
      <c r="J23" s="4353"/>
      <c r="K23" s="4353"/>
      <c r="L23" s="4355"/>
      <c r="M23" s="4356"/>
      <c r="N23" s="4357"/>
      <c r="O23" s="4358"/>
    </row>
    <row r="24" spans="1:15" s="4328" customFormat="1" ht="17.100000000000001" customHeight="1" thickBot="1">
      <c r="A24" s="4375"/>
      <c r="B24" s="4376"/>
      <c r="C24" s="4376"/>
      <c r="D24" s="4376"/>
      <c r="E24" s="4376"/>
      <c r="F24" s="4376"/>
      <c r="G24" s="4376"/>
      <c r="H24" s="4377"/>
      <c r="I24" s="4376"/>
      <c r="J24" s="4376"/>
      <c r="K24" s="4376"/>
      <c r="L24" s="4378"/>
      <c r="M24" s="4378"/>
      <c r="N24" s="4376"/>
      <c r="O24" s="4379"/>
    </row>
    <row r="25" spans="1:15" s="3971" customFormat="1" ht="20.100000000000001" customHeight="1">
      <c r="A25" s="4381" t="s">
        <v>3065</v>
      </c>
      <c r="B25" s="4349"/>
      <c r="C25" s="4013" t="s">
        <v>3066</v>
      </c>
      <c r="D25" s="4380" t="s">
        <v>20745</v>
      </c>
      <c r="E25" s="4380" t="s">
        <v>3069</v>
      </c>
      <c r="F25" s="4013"/>
      <c r="G25" s="4013"/>
      <c r="H25" s="4038"/>
      <c r="I25" s="4013"/>
      <c r="J25" s="4350"/>
      <c r="K25" s="4013"/>
      <c r="L25" s="4013"/>
      <c r="M25" s="4013"/>
      <c r="N25" s="3994"/>
      <c r="O25" s="4351"/>
    </row>
    <row r="26" spans="1:15" s="2053" customFormat="1" ht="20.85" customHeight="1">
      <c r="A26" s="4348" t="s">
        <v>20218</v>
      </c>
      <c r="B26" s="4017"/>
      <c r="C26" s="4018" t="s">
        <v>19388</v>
      </c>
      <c r="D26" s="4019"/>
      <c r="E26" s="4020" t="s">
        <v>9</v>
      </c>
      <c r="F26" s="4018"/>
      <c r="G26" s="4019"/>
      <c r="H26" s="4039" t="s">
        <v>10</v>
      </c>
      <c r="I26" s="4018"/>
      <c r="J26" s="4018"/>
      <c r="K26" s="4020"/>
      <c r="L26" s="4018"/>
      <c r="M26" s="4018"/>
      <c r="N26" s="2051" t="s">
        <v>11</v>
      </c>
      <c r="O26" s="2052"/>
    </row>
    <row r="27" spans="1:15" s="2053" customFormat="1" ht="25.35" customHeight="1">
      <c r="A27" s="3995" t="s">
        <v>22336</v>
      </c>
      <c r="B27" s="3995" t="s">
        <v>13</v>
      </c>
      <c r="C27" s="3995" t="s">
        <v>19389</v>
      </c>
      <c r="D27" s="3995" t="s">
        <v>2</v>
      </c>
      <c r="E27" s="3995" t="s">
        <v>3</v>
      </c>
      <c r="F27" s="3995" t="s">
        <v>16246</v>
      </c>
      <c r="G27" s="3995" t="s">
        <v>5</v>
      </c>
      <c r="H27" s="4045" t="s">
        <v>6</v>
      </c>
      <c r="I27" s="3995" t="s">
        <v>19390</v>
      </c>
      <c r="J27" s="3995" t="s">
        <v>2</v>
      </c>
      <c r="K27" s="3995" t="s">
        <v>19396</v>
      </c>
      <c r="L27" s="3995" t="s">
        <v>20690</v>
      </c>
      <c r="M27" s="3995" t="s">
        <v>20746</v>
      </c>
      <c r="N27" s="3152"/>
      <c r="O27" s="3997" t="s">
        <v>16245</v>
      </c>
    </row>
    <row r="28" spans="1:15" s="3157" customFormat="1" ht="17.100000000000001" customHeight="1">
      <c r="A28" s="4368" t="s">
        <v>257</v>
      </c>
      <c r="B28" s="4005"/>
      <c r="C28" s="4005" t="s">
        <v>34</v>
      </c>
      <c r="D28" s="4005" t="s">
        <v>20688</v>
      </c>
      <c r="E28" s="4008">
        <v>1.35</v>
      </c>
      <c r="F28" s="4008" t="s">
        <v>725</v>
      </c>
      <c r="G28" s="4005" t="s">
        <v>20689</v>
      </c>
      <c r="H28" s="4041">
        <v>11.84</v>
      </c>
      <c r="I28" s="4005" t="s">
        <v>20743</v>
      </c>
      <c r="J28" s="4005" t="s">
        <v>20743</v>
      </c>
      <c r="K28" s="4005">
        <v>10.45</v>
      </c>
      <c r="L28" s="4009">
        <v>44197</v>
      </c>
      <c r="M28" s="4005" t="s">
        <v>22335</v>
      </c>
      <c r="N28" s="3155"/>
      <c r="O28" s="4007">
        <v>381927</v>
      </c>
    </row>
    <row r="29" spans="1:15" s="3157" customFormat="1" ht="17.100000000000001" customHeight="1">
      <c r="A29" s="4368" t="s">
        <v>257</v>
      </c>
      <c r="B29" s="4005"/>
      <c r="C29" s="4003" t="s">
        <v>20691</v>
      </c>
      <c r="D29" s="4003" t="s">
        <v>3293</v>
      </c>
      <c r="E29" s="4003">
        <v>7.13</v>
      </c>
      <c r="F29" s="4003" t="s">
        <v>3479</v>
      </c>
      <c r="G29" s="4005" t="s">
        <v>20699</v>
      </c>
      <c r="H29" s="4041">
        <v>27.71</v>
      </c>
      <c r="I29" s="4005" t="s">
        <v>20743</v>
      </c>
      <c r="J29" s="4005" t="s">
        <v>20743</v>
      </c>
      <c r="K29" s="4005">
        <v>20.58</v>
      </c>
      <c r="L29" s="4009">
        <v>44204</v>
      </c>
      <c r="M29" s="4009">
        <v>44204</v>
      </c>
      <c r="N29" s="3155"/>
      <c r="O29" s="4007">
        <v>381946</v>
      </c>
    </row>
    <row r="30" spans="1:15" s="3157" customFormat="1" ht="17.100000000000001" customHeight="1">
      <c r="A30" s="4368" t="s">
        <v>257</v>
      </c>
      <c r="B30" s="4005"/>
      <c r="C30" s="4003" t="s">
        <v>20693</v>
      </c>
      <c r="D30" s="4003" t="s">
        <v>20692</v>
      </c>
      <c r="E30" s="4003">
        <v>0</v>
      </c>
      <c r="F30" s="4003" t="s">
        <v>71</v>
      </c>
      <c r="G30" s="4005" t="s">
        <v>15567</v>
      </c>
      <c r="H30" s="4041">
        <v>12.14</v>
      </c>
      <c r="I30" s="4005" t="s">
        <v>232</v>
      </c>
      <c r="J30" s="4005" t="s">
        <v>20744</v>
      </c>
      <c r="K30" s="4005">
        <v>12.14</v>
      </c>
      <c r="L30" s="4009">
        <v>44124</v>
      </c>
      <c r="M30" s="4009">
        <v>44124</v>
      </c>
      <c r="N30" s="3155"/>
      <c r="O30" s="4007">
        <v>381958</v>
      </c>
    </row>
    <row r="31" spans="1:15" s="3157" customFormat="1" ht="17.100000000000001" customHeight="1">
      <c r="A31" s="4368" t="s">
        <v>257</v>
      </c>
      <c r="B31" s="4005"/>
      <c r="C31" s="4296" t="s">
        <v>16821</v>
      </c>
      <c r="D31" s="4003" t="s">
        <v>8015</v>
      </c>
      <c r="E31" s="4003">
        <v>0</v>
      </c>
      <c r="F31" s="4003" t="s">
        <v>19394</v>
      </c>
      <c r="G31" s="4005" t="s">
        <v>20692</v>
      </c>
      <c r="H31" s="4041">
        <v>6.89</v>
      </c>
      <c r="I31" s="4005" t="s">
        <v>20694</v>
      </c>
      <c r="J31" s="4005" t="s">
        <v>20695</v>
      </c>
      <c r="K31" s="4005">
        <v>6.89</v>
      </c>
      <c r="L31" s="4009">
        <v>44197</v>
      </c>
      <c r="M31" s="4009">
        <v>44175</v>
      </c>
      <c r="N31" s="3155"/>
      <c r="O31" s="4007">
        <v>381968</v>
      </c>
    </row>
    <row r="32" spans="1:15" s="3157" customFormat="1" ht="17.100000000000001" customHeight="1">
      <c r="A32" s="4368" t="s">
        <v>257</v>
      </c>
      <c r="B32" s="4005"/>
      <c r="C32" s="4003" t="s">
        <v>20694</v>
      </c>
      <c r="D32" s="4003" t="s">
        <v>20695</v>
      </c>
      <c r="E32" s="4003">
        <v>11.32</v>
      </c>
      <c r="F32" s="4003" t="s">
        <v>20696</v>
      </c>
      <c r="G32" s="4005" t="s">
        <v>20697</v>
      </c>
      <c r="H32" s="4041">
        <v>20.02</v>
      </c>
      <c r="I32" s="4005" t="s">
        <v>2755</v>
      </c>
      <c r="J32" s="4005" t="s">
        <v>3293</v>
      </c>
      <c r="K32" s="4005">
        <v>8.7899999999999991</v>
      </c>
      <c r="L32" s="4297">
        <v>44055</v>
      </c>
      <c r="M32" s="4009">
        <v>44055</v>
      </c>
      <c r="N32" s="3155"/>
      <c r="O32" s="3156">
        <v>381974</v>
      </c>
    </row>
    <row r="33" spans="1:15" s="3157" customFormat="1" ht="17.100000000000001" customHeight="1">
      <c r="A33" s="4368" t="s">
        <v>257</v>
      </c>
      <c r="B33" s="4005"/>
      <c r="C33" s="4003" t="s">
        <v>20700</v>
      </c>
      <c r="D33" s="4003" t="s">
        <v>20701</v>
      </c>
      <c r="E33" s="4003">
        <v>0</v>
      </c>
      <c r="F33" s="4003" t="s">
        <v>20696</v>
      </c>
      <c r="G33" s="4005" t="s">
        <v>20697</v>
      </c>
      <c r="H33" s="4041">
        <v>8.27</v>
      </c>
      <c r="I33" s="4005" t="s">
        <v>2755</v>
      </c>
      <c r="J33" s="4005" t="s">
        <v>3293</v>
      </c>
      <c r="K33" s="4005">
        <v>8.27</v>
      </c>
      <c r="L33" s="4009">
        <v>44137</v>
      </c>
      <c r="M33" s="4009">
        <v>44137</v>
      </c>
      <c r="N33" s="3155"/>
      <c r="O33" s="3156">
        <v>386756</v>
      </c>
    </row>
    <row r="34" spans="1:15" s="3157" customFormat="1" ht="17.100000000000001" customHeight="1">
      <c r="A34" s="4368" t="s">
        <v>257</v>
      </c>
      <c r="B34" s="4005"/>
      <c r="C34" s="4003" t="s">
        <v>392</v>
      </c>
      <c r="D34" s="4003" t="s">
        <v>20702</v>
      </c>
      <c r="E34" s="4003">
        <v>0</v>
      </c>
      <c r="F34" s="4003" t="s">
        <v>2755</v>
      </c>
      <c r="G34" s="4005" t="s">
        <v>2614</v>
      </c>
      <c r="H34" s="4041">
        <v>7</v>
      </c>
      <c r="I34" s="4005" t="s">
        <v>297</v>
      </c>
      <c r="J34" s="4005" t="s">
        <v>20703</v>
      </c>
      <c r="K34" s="4005">
        <v>7</v>
      </c>
      <c r="L34" s="4009">
        <v>44137</v>
      </c>
      <c r="M34" s="4009">
        <v>44137</v>
      </c>
      <c r="N34" s="3155"/>
      <c r="O34" s="3156">
        <v>386769</v>
      </c>
    </row>
    <row r="35" spans="1:15" s="3157" customFormat="1" ht="17.100000000000001" customHeight="1">
      <c r="A35" s="4368" t="s">
        <v>257</v>
      </c>
      <c r="B35" s="4005"/>
      <c r="C35" s="4003" t="s">
        <v>20704</v>
      </c>
      <c r="D35" s="4003" t="s">
        <v>20705</v>
      </c>
      <c r="E35" s="4003">
        <v>0</v>
      </c>
      <c r="F35" s="4003" t="s">
        <v>2755</v>
      </c>
      <c r="G35" s="4005" t="s">
        <v>2614</v>
      </c>
      <c r="H35" s="4042">
        <v>6.81</v>
      </c>
      <c r="I35" s="4007" t="s">
        <v>206</v>
      </c>
      <c r="J35" s="4005" t="s">
        <v>3488</v>
      </c>
      <c r="K35" s="4005">
        <v>6.81</v>
      </c>
      <c r="L35" s="4009">
        <v>44204</v>
      </c>
      <c r="M35" s="4009">
        <v>44204</v>
      </c>
      <c r="N35" s="3155"/>
      <c r="O35" s="3156">
        <v>389351</v>
      </c>
    </row>
    <row r="36" spans="1:15" s="3157" customFormat="1" ht="17.100000000000001" customHeight="1">
      <c r="A36" s="4368" t="s">
        <v>257</v>
      </c>
      <c r="B36" s="4005"/>
      <c r="C36" s="4003" t="s">
        <v>20706</v>
      </c>
      <c r="D36" s="251" t="s">
        <v>20707</v>
      </c>
      <c r="E36" s="4003">
        <v>0</v>
      </c>
      <c r="F36" s="4003" t="s">
        <v>20696</v>
      </c>
      <c r="G36" s="4005" t="s">
        <v>20697</v>
      </c>
      <c r="H36" s="4041">
        <v>5.13</v>
      </c>
      <c r="I36" s="4005" t="s">
        <v>20694</v>
      </c>
      <c r="J36" s="4005" t="s">
        <v>20695</v>
      </c>
      <c r="K36" s="4005">
        <v>5.13</v>
      </c>
      <c r="L36" s="4009">
        <v>44124</v>
      </c>
      <c r="M36" s="4009">
        <v>44124</v>
      </c>
      <c r="N36" s="3155"/>
      <c r="O36" s="3156">
        <v>389582</v>
      </c>
    </row>
    <row r="37" spans="1:15" s="3157" customFormat="1" ht="17.100000000000001" customHeight="1">
      <c r="A37" s="4368" t="s">
        <v>257</v>
      </c>
      <c r="B37" s="4005"/>
      <c r="C37" s="4005" t="s">
        <v>20708</v>
      </c>
      <c r="D37" s="4005" t="s">
        <v>5511</v>
      </c>
      <c r="E37" s="4005">
        <v>0</v>
      </c>
      <c r="F37" s="4005" t="s">
        <v>71</v>
      </c>
      <c r="G37" s="4005" t="s">
        <v>15567</v>
      </c>
      <c r="H37" s="4041">
        <v>3.07</v>
      </c>
      <c r="I37" s="4005" t="s">
        <v>20709</v>
      </c>
      <c r="J37" s="4005" t="s">
        <v>5512</v>
      </c>
      <c r="K37" s="4005">
        <v>3.07</v>
      </c>
      <c r="L37" s="4719">
        <v>44117</v>
      </c>
      <c r="M37" s="4719">
        <v>44117</v>
      </c>
      <c r="N37" s="4013"/>
      <c r="O37" s="4146">
        <v>389588</v>
      </c>
    </row>
    <row r="38" spans="1:15" s="3157" customFormat="1" ht="17.100000000000001" customHeight="1">
      <c r="A38" s="4368" t="s">
        <v>257</v>
      </c>
      <c r="B38" s="4005"/>
      <c r="C38" s="4005" t="s">
        <v>20709</v>
      </c>
      <c r="D38" s="4005" t="s">
        <v>5512</v>
      </c>
      <c r="E38" s="4005">
        <v>0</v>
      </c>
      <c r="F38" s="4005" t="s">
        <v>206</v>
      </c>
      <c r="G38" s="4005" t="s">
        <v>20692</v>
      </c>
      <c r="H38" s="4041">
        <v>3.51</v>
      </c>
      <c r="I38" s="4005" t="s">
        <v>20710</v>
      </c>
      <c r="J38" s="4005" t="s">
        <v>5948</v>
      </c>
      <c r="K38" s="4005">
        <v>3.51</v>
      </c>
      <c r="L38" s="4009">
        <v>44116</v>
      </c>
      <c r="M38" s="4009">
        <v>44116</v>
      </c>
      <c r="N38" s="4021"/>
      <c r="O38" s="4147">
        <v>391530</v>
      </c>
    </row>
    <row r="39" spans="1:15" s="3157" customFormat="1" ht="17.100000000000001" customHeight="1">
      <c r="A39" s="4368" t="s">
        <v>257</v>
      </c>
      <c r="B39" s="4005"/>
      <c r="C39" s="4005" t="s">
        <v>20713</v>
      </c>
      <c r="D39" s="4005" t="s">
        <v>20711</v>
      </c>
      <c r="E39" s="4005">
        <v>0</v>
      </c>
      <c r="F39" s="4005" t="s">
        <v>20696</v>
      </c>
      <c r="G39" s="4005" t="s">
        <v>2614</v>
      </c>
      <c r="H39" s="4041">
        <v>3.35</v>
      </c>
      <c r="I39" s="4005" t="s">
        <v>20712</v>
      </c>
      <c r="J39" s="4005" t="s">
        <v>7376</v>
      </c>
      <c r="K39" s="4007">
        <v>3.35</v>
      </c>
      <c r="L39" s="4009">
        <v>44118</v>
      </c>
      <c r="M39" s="4009">
        <v>44118</v>
      </c>
      <c r="N39" s="3996"/>
      <c r="O39" s="4145">
        <v>389590</v>
      </c>
    </row>
    <row r="40" spans="1:15" s="3157" customFormat="1" ht="17.100000000000001" customHeight="1">
      <c r="A40" s="4368" t="s">
        <v>257</v>
      </c>
      <c r="B40" s="4005"/>
      <c r="C40" s="4005" t="s">
        <v>20714</v>
      </c>
      <c r="D40" s="4005" t="s">
        <v>20715</v>
      </c>
      <c r="E40" s="4005">
        <v>0</v>
      </c>
      <c r="F40" s="4005" t="s">
        <v>20696</v>
      </c>
      <c r="G40" s="4005" t="s">
        <v>2614</v>
      </c>
      <c r="H40" s="4041">
        <v>2.14</v>
      </c>
      <c r="I40" s="4005" t="s">
        <v>20706</v>
      </c>
      <c r="J40" s="4005" t="s">
        <v>20716</v>
      </c>
      <c r="K40" s="4005">
        <v>5.65</v>
      </c>
      <c r="L40" s="4009">
        <v>44130</v>
      </c>
      <c r="M40" s="4009">
        <v>44130</v>
      </c>
      <c r="N40" s="4015"/>
      <c r="O40" s="4145">
        <v>389858</v>
      </c>
    </row>
    <row r="41" spans="1:15" s="3157" customFormat="1" ht="17.100000000000001" customHeight="1">
      <c r="A41" s="4368" t="s">
        <v>257</v>
      </c>
      <c r="B41" s="4005"/>
      <c r="C41" s="4005" t="s">
        <v>20720</v>
      </c>
      <c r="D41" s="4005" t="s">
        <v>20717</v>
      </c>
      <c r="E41" s="4005">
        <v>0</v>
      </c>
      <c r="F41" s="4005" t="s">
        <v>20718</v>
      </c>
      <c r="G41" s="4005" t="s">
        <v>20719</v>
      </c>
      <c r="H41" s="4041">
        <v>1.54</v>
      </c>
      <c r="I41" s="4005" t="s">
        <v>20706</v>
      </c>
      <c r="J41" s="4007" t="s">
        <v>20716</v>
      </c>
      <c r="K41" s="4005">
        <v>1.54</v>
      </c>
      <c r="L41" s="4009">
        <v>44119</v>
      </c>
      <c r="M41" s="4009">
        <v>44119</v>
      </c>
      <c r="N41" s="4006"/>
      <c r="O41" s="4145">
        <v>389865</v>
      </c>
    </row>
    <row r="42" spans="1:15" s="3157" customFormat="1" ht="17.100000000000001" customHeight="1">
      <c r="A42" s="4368" t="s">
        <v>257</v>
      </c>
      <c r="B42" s="4005"/>
      <c r="C42" s="4005" t="s">
        <v>20721</v>
      </c>
      <c r="D42" s="4005" t="s">
        <v>20722</v>
      </c>
      <c r="E42" s="4005">
        <v>0</v>
      </c>
      <c r="F42" s="4005" t="s">
        <v>19394</v>
      </c>
      <c r="G42" s="4005" t="s">
        <v>20692</v>
      </c>
      <c r="H42" s="4041">
        <v>1.25</v>
      </c>
      <c r="I42" s="4005" t="s">
        <v>20723</v>
      </c>
      <c r="J42" s="4005" t="s">
        <v>20724</v>
      </c>
      <c r="K42" s="4005">
        <v>1.25</v>
      </c>
      <c r="L42" s="4009">
        <v>44118</v>
      </c>
      <c r="M42" s="4009">
        <v>44118</v>
      </c>
      <c r="N42" s="4006"/>
      <c r="O42" s="4145">
        <v>389873</v>
      </c>
    </row>
    <row r="43" spans="1:15" s="3157" customFormat="1" ht="17.100000000000001" customHeight="1">
      <c r="A43" s="4368" t="s">
        <v>257</v>
      </c>
      <c r="B43" s="4005"/>
      <c r="C43" s="4005" t="s">
        <v>20723</v>
      </c>
      <c r="D43" s="4005" t="s">
        <v>20724</v>
      </c>
      <c r="E43" s="4005">
        <v>0</v>
      </c>
      <c r="F43" s="4005" t="s">
        <v>20723</v>
      </c>
      <c r="G43" s="4005" t="s">
        <v>19</v>
      </c>
      <c r="H43" s="4041">
        <v>1.94</v>
      </c>
      <c r="I43" s="4005" t="s">
        <v>34</v>
      </c>
      <c r="J43" s="4005" t="s">
        <v>5676</v>
      </c>
      <c r="K43" s="4305">
        <v>1.94</v>
      </c>
      <c r="L43" s="4009">
        <v>44119</v>
      </c>
      <c r="M43" s="4009">
        <v>44119</v>
      </c>
      <c r="N43" s="4006"/>
      <c r="O43" s="4145">
        <v>389882</v>
      </c>
    </row>
    <row r="44" spans="1:15" s="3157" customFormat="1" ht="17.100000000000001" customHeight="1">
      <c r="A44" s="4368" t="s">
        <v>257</v>
      </c>
      <c r="B44" s="4005"/>
      <c r="C44" s="4005" t="s">
        <v>20725</v>
      </c>
      <c r="D44" s="4005" t="s">
        <v>20726</v>
      </c>
      <c r="E44" s="4005">
        <v>0</v>
      </c>
      <c r="F44" s="4005" t="s">
        <v>2755</v>
      </c>
      <c r="G44" s="4005" t="s">
        <v>2614</v>
      </c>
      <c r="H44" s="4041">
        <v>1.43</v>
      </c>
      <c r="I44" s="4005" t="s">
        <v>20727</v>
      </c>
      <c r="J44" s="4005" t="s">
        <v>20728</v>
      </c>
      <c r="K44" s="4005">
        <v>1.43</v>
      </c>
      <c r="L44" s="4009">
        <v>44196</v>
      </c>
      <c r="M44" s="4009">
        <v>44196</v>
      </c>
      <c r="N44" s="4006"/>
      <c r="O44" s="4145">
        <v>411332</v>
      </c>
    </row>
    <row r="45" spans="1:15" s="3157" customFormat="1" ht="17.100000000000001" customHeight="1">
      <c r="A45" s="4368" t="s">
        <v>257</v>
      </c>
      <c r="B45" s="4005"/>
      <c r="C45" s="4305" t="s">
        <v>15062</v>
      </c>
      <c r="D45" s="4305" t="s">
        <v>20732</v>
      </c>
      <c r="E45" s="4305">
        <v>0</v>
      </c>
      <c r="F45" s="4305" t="s">
        <v>2755</v>
      </c>
      <c r="G45" s="4305" t="s">
        <v>2614</v>
      </c>
      <c r="H45" s="4317">
        <v>5.14</v>
      </c>
      <c r="I45" s="4305" t="s">
        <v>16821</v>
      </c>
      <c r="J45" s="4305" t="s">
        <v>14777</v>
      </c>
      <c r="K45" s="4305">
        <v>5.14</v>
      </c>
      <c r="L45" s="4009">
        <v>44195</v>
      </c>
      <c r="M45" s="4311">
        <v>44195</v>
      </c>
      <c r="N45" s="4006"/>
      <c r="O45" s="4007">
        <v>386762</v>
      </c>
    </row>
    <row r="46" spans="1:15" s="3157" customFormat="1" ht="17.100000000000001" customHeight="1">
      <c r="A46" s="4368" t="s">
        <v>257</v>
      </c>
      <c r="B46" s="4308"/>
      <c r="C46" s="4306" t="s">
        <v>20733</v>
      </c>
      <c r="D46" s="4307" t="s">
        <v>20734</v>
      </c>
      <c r="E46" s="4307">
        <v>0</v>
      </c>
      <c r="F46" s="4307" t="s">
        <v>20735</v>
      </c>
      <c r="G46" s="4307" t="s">
        <v>20736</v>
      </c>
      <c r="H46" s="4309">
        <v>1.19</v>
      </c>
      <c r="I46" s="4307" t="s">
        <v>2755</v>
      </c>
      <c r="J46" s="4307" t="s">
        <v>3293</v>
      </c>
      <c r="K46" s="4307">
        <v>1.19</v>
      </c>
      <c r="L46" s="4009">
        <v>44159</v>
      </c>
      <c r="M46" s="4312">
        <v>44159</v>
      </c>
      <c r="N46" s="4304"/>
      <c r="O46" s="4305">
        <v>391484</v>
      </c>
    </row>
    <row r="47" spans="1:15" s="3157" customFormat="1" ht="17.100000000000001" customHeight="1">
      <c r="A47" s="4368" t="s">
        <v>257</v>
      </c>
      <c r="B47" s="4308"/>
      <c r="C47" s="4305" t="s">
        <v>14767</v>
      </c>
      <c r="D47" s="4305" t="s">
        <v>20729</v>
      </c>
      <c r="E47" s="4305">
        <v>0</v>
      </c>
      <c r="F47" s="4315" t="s">
        <v>20700</v>
      </c>
      <c r="G47" s="4305" t="s">
        <v>20737</v>
      </c>
      <c r="H47" s="4316">
        <v>1.71</v>
      </c>
      <c r="I47" s="4315" t="s">
        <v>20730</v>
      </c>
      <c r="J47" s="4305" t="s">
        <v>20731</v>
      </c>
      <c r="K47" s="4315">
        <v>1.71</v>
      </c>
      <c r="L47" s="4719">
        <v>44222</v>
      </c>
      <c r="M47" s="4313">
        <v>44222</v>
      </c>
      <c r="N47" s="4304"/>
      <c r="O47" s="4305">
        <v>391594</v>
      </c>
    </row>
    <row r="48" spans="1:15" s="3157" customFormat="1" ht="17.100000000000001" customHeight="1">
      <c r="A48" s="4368" t="s">
        <v>257</v>
      </c>
      <c r="B48" s="4308"/>
      <c r="C48" s="4306" t="s">
        <v>20735</v>
      </c>
      <c r="D48" s="4307" t="s">
        <v>20736</v>
      </c>
      <c r="E48" s="4307">
        <v>0</v>
      </c>
      <c r="F48" s="4307" t="s">
        <v>20694</v>
      </c>
      <c r="G48" s="4307" t="s">
        <v>20833</v>
      </c>
      <c r="H48" s="4309">
        <v>1.1000000000000001</v>
      </c>
      <c r="I48" s="4307" t="s">
        <v>19</v>
      </c>
      <c r="J48" s="4307" t="s">
        <v>19</v>
      </c>
      <c r="K48" s="4307">
        <v>1.1000000000000001</v>
      </c>
      <c r="L48" s="4310">
        <v>44123</v>
      </c>
      <c r="M48" s="4312">
        <v>44123</v>
      </c>
      <c r="N48" s="4304"/>
      <c r="O48" s="4305">
        <v>401593</v>
      </c>
    </row>
    <row r="49" spans="1:15" s="3157" customFormat="1" ht="17.100000000000001" customHeight="1">
      <c r="A49" s="4368" t="s">
        <v>257</v>
      </c>
      <c r="B49" s="4308"/>
      <c r="C49" s="4306" t="s">
        <v>20826</v>
      </c>
      <c r="D49" s="4307" t="s">
        <v>20834</v>
      </c>
      <c r="E49" s="4307">
        <v>0</v>
      </c>
      <c r="F49" s="4307" t="s">
        <v>34</v>
      </c>
      <c r="G49" s="4307" t="s">
        <v>5676</v>
      </c>
      <c r="H49" s="4309">
        <v>1.67</v>
      </c>
      <c r="I49" s="4307" t="s">
        <v>20723</v>
      </c>
      <c r="J49" s="4307" t="s">
        <v>20724</v>
      </c>
      <c r="K49" s="4307">
        <v>1.67</v>
      </c>
      <c r="L49" s="4310">
        <v>44118</v>
      </c>
      <c r="M49" s="4312">
        <v>44118</v>
      </c>
      <c r="N49" s="4304"/>
      <c r="O49" s="4305">
        <v>401598</v>
      </c>
    </row>
    <row r="50" spans="1:15" s="3157" customFormat="1" ht="17.100000000000001" customHeight="1">
      <c r="A50" s="4368" t="s">
        <v>257</v>
      </c>
      <c r="B50" s="4308"/>
      <c r="C50" s="4305" t="s">
        <v>20827</v>
      </c>
      <c r="D50" s="4305" t="s">
        <v>20835</v>
      </c>
      <c r="E50" s="4305">
        <v>0</v>
      </c>
      <c r="F50" s="4315" t="s">
        <v>20700</v>
      </c>
      <c r="G50" s="4305" t="s">
        <v>20737</v>
      </c>
      <c r="H50" s="4316">
        <v>3.08</v>
      </c>
      <c r="I50" s="4315" t="s">
        <v>20836</v>
      </c>
      <c r="J50" s="4305" t="s">
        <v>20837</v>
      </c>
      <c r="K50" s="4315">
        <v>3.08</v>
      </c>
      <c r="L50" s="4314">
        <v>44131</v>
      </c>
      <c r="M50" s="4313">
        <v>44131</v>
      </c>
      <c r="N50" s="4304"/>
      <c r="O50" s="4305">
        <v>401614</v>
      </c>
    </row>
    <row r="51" spans="1:15" s="3157" customFormat="1" ht="17.100000000000001" customHeight="1">
      <c r="A51" s="4368" t="s">
        <v>257</v>
      </c>
      <c r="B51" s="4308"/>
      <c r="C51" s="4306" t="s">
        <v>20828</v>
      </c>
      <c r="D51" s="4307" t="s">
        <v>20838</v>
      </c>
      <c r="E51" s="4307">
        <v>0</v>
      </c>
      <c r="F51" s="4307" t="s">
        <v>34</v>
      </c>
      <c r="G51" s="4307" t="s">
        <v>5676</v>
      </c>
      <c r="H51" s="4309">
        <v>50</v>
      </c>
      <c r="I51" s="4307" t="s">
        <v>34</v>
      </c>
      <c r="J51" s="4307" t="s">
        <v>5676</v>
      </c>
      <c r="K51" s="4307">
        <v>50</v>
      </c>
      <c r="L51" s="4720" t="s">
        <v>22337</v>
      </c>
      <c r="M51" s="4312">
        <v>44120</v>
      </c>
      <c r="N51" s="4304"/>
      <c r="O51" s="4305">
        <v>401411</v>
      </c>
    </row>
    <row r="52" spans="1:15" s="3157" customFormat="1" ht="17.100000000000001" customHeight="1">
      <c r="A52" s="4368" t="s">
        <v>257</v>
      </c>
      <c r="B52" s="4308"/>
      <c r="C52" s="4305" t="s">
        <v>20829</v>
      </c>
      <c r="D52" s="4305" t="s">
        <v>20839</v>
      </c>
      <c r="E52" s="4305">
        <v>0</v>
      </c>
      <c r="F52" s="4315" t="s">
        <v>34</v>
      </c>
      <c r="G52" s="4305" t="s">
        <v>5676</v>
      </c>
      <c r="H52" s="4316">
        <v>0.96</v>
      </c>
      <c r="I52" s="4315" t="s">
        <v>20830</v>
      </c>
      <c r="J52" s="4305" t="s">
        <v>20840</v>
      </c>
      <c r="K52" s="4315">
        <v>0.96</v>
      </c>
      <c r="L52" s="4009">
        <v>44182</v>
      </c>
      <c r="M52" s="4313">
        <v>44182</v>
      </c>
      <c r="N52" s="4304"/>
      <c r="O52" s="4305">
        <v>401415</v>
      </c>
    </row>
    <row r="53" spans="1:15" s="3157" customFormat="1" ht="17.100000000000001" customHeight="1">
      <c r="A53" s="4368" t="s">
        <v>257</v>
      </c>
      <c r="B53" s="4308"/>
      <c r="C53" s="4306" t="s">
        <v>20830</v>
      </c>
      <c r="D53" s="4307" t="s">
        <v>20840</v>
      </c>
      <c r="E53" s="4307">
        <v>0</v>
      </c>
      <c r="F53" s="4307" t="s">
        <v>34</v>
      </c>
      <c r="G53" s="4307" t="s">
        <v>5676</v>
      </c>
      <c r="H53" s="4309">
        <v>1.78</v>
      </c>
      <c r="I53" s="4307" t="s">
        <v>20841</v>
      </c>
      <c r="J53" s="4307" t="s">
        <v>20840</v>
      </c>
      <c r="K53" s="4307">
        <v>1.78</v>
      </c>
      <c r="L53" s="4009">
        <v>44182</v>
      </c>
      <c r="M53" s="4312">
        <v>44182</v>
      </c>
      <c r="N53" s="4304"/>
      <c r="O53" s="4305">
        <v>401419</v>
      </c>
    </row>
    <row r="54" spans="1:15" s="3157" customFormat="1" ht="17.100000000000001" customHeight="1">
      <c r="A54" s="4551" t="s">
        <v>257</v>
      </c>
      <c r="B54" s="4308"/>
      <c r="C54" s="4305" t="s">
        <v>20831</v>
      </c>
      <c r="D54" s="4307" t="s">
        <v>20842</v>
      </c>
      <c r="E54" s="4307">
        <v>0</v>
      </c>
      <c r="F54" s="4307" t="s">
        <v>34</v>
      </c>
      <c r="G54" s="4307" t="s">
        <v>5676</v>
      </c>
      <c r="H54" s="4309">
        <v>2.65</v>
      </c>
      <c r="I54" s="4307" t="s">
        <v>20718</v>
      </c>
      <c r="J54" s="4307" t="s">
        <v>20719</v>
      </c>
      <c r="K54" s="4307">
        <v>2.65</v>
      </c>
      <c r="L54" s="4310">
        <v>44184</v>
      </c>
      <c r="M54" s="4312">
        <v>44154</v>
      </c>
      <c r="N54" s="4304"/>
      <c r="O54" s="4305">
        <v>407699</v>
      </c>
    </row>
    <row r="55" spans="1:15" s="3157" customFormat="1" ht="17.100000000000001" customHeight="1">
      <c r="A55" s="4551" t="s">
        <v>257</v>
      </c>
      <c r="B55" s="4308"/>
      <c r="C55" s="4305" t="s">
        <v>20832</v>
      </c>
      <c r="D55" s="4307" t="s">
        <v>20843</v>
      </c>
      <c r="E55" s="4307">
        <v>0</v>
      </c>
      <c r="F55" s="4307" t="s">
        <v>20718</v>
      </c>
      <c r="G55" s="4307" t="s">
        <v>20719</v>
      </c>
      <c r="H55" s="4309">
        <v>1.25</v>
      </c>
      <c r="I55" s="4307" t="s">
        <v>20706</v>
      </c>
      <c r="J55" s="4307" t="s">
        <v>20716</v>
      </c>
      <c r="K55" s="4307">
        <v>1.25</v>
      </c>
      <c r="L55" s="4009">
        <v>44173</v>
      </c>
      <c r="M55" s="4312">
        <v>44173</v>
      </c>
      <c r="N55" s="4304"/>
      <c r="O55" s="4305">
        <v>411338</v>
      </c>
    </row>
    <row r="56" spans="1:15" s="3157" customFormat="1" ht="17.100000000000001" customHeight="1">
      <c r="A56" s="4551" t="s">
        <v>257</v>
      </c>
      <c r="B56" s="4308"/>
      <c r="C56" s="4305" t="s">
        <v>20823</v>
      </c>
      <c r="D56" s="4307" t="s">
        <v>20844</v>
      </c>
      <c r="E56" s="4307">
        <v>0</v>
      </c>
      <c r="F56" s="4307" t="s">
        <v>15062</v>
      </c>
      <c r="G56" s="4307" t="s">
        <v>20845</v>
      </c>
      <c r="H56" s="4309">
        <v>1.65</v>
      </c>
      <c r="I56" s="4307" t="s">
        <v>34</v>
      </c>
      <c r="J56" s="4307" t="s">
        <v>5676</v>
      </c>
      <c r="K56" s="4307">
        <v>1.65</v>
      </c>
      <c r="L56" s="4009">
        <v>44188</v>
      </c>
      <c r="M56" s="4312">
        <v>44188</v>
      </c>
      <c r="N56" s="4304"/>
      <c r="O56" s="4305">
        <v>411342</v>
      </c>
    </row>
    <row r="57" spans="1:15" s="3157" customFormat="1" ht="17.100000000000001" customHeight="1">
      <c r="A57" s="4551" t="s">
        <v>257</v>
      </c>
      <c r="B57" s="4308"/>
      <c r="C57" s="4305" t="s">
        <v>20824</v>
      </c>
      <c r="D57" s="4307" t="s">
        <v>20846</v>
      </c>
      <c r="E57" s="4307">
        <v>0</v>
      </c>
      <c r="F57" s="4307" t="s">
        <v>16821</v>
      </c>
      <c r="G57" s="4307" t="s">
        <v>20840</v>
      </c>
      <c r="H57" s="4309">
        <v>3.51</v>
      </c>
      <c r="I57" s="4307" t="s">
        <v>20718</v>
      </c>
      <c r="J57" s="4307" t="s">
        <v>20719</v>
      </c>
      <c r="K57" s="4307">
        <v>3.51</v>
      </c>
      <c r="L57" s="4009">
        <v>44175</v>
      </c>
      <c r="M57" s="4312">
        <v>44175</v>
      </c>
      <c r="N57" s="4304"/>
      <c r="O57" s="4305">
        <v>411478</v>
      </c>
    </row>
    <row r="58" spans="1:15" s="3157" customFormat="1" ht="17.100000000000001" customHeight="1">
      <c r="A58" s="4551" t="s">
        <v>257</v>
      </c>
      <c r="B58" s="4308"/>
      <c r="C58" s="4305" t="s">
        <v>20825</v>
      </c>
      <c r="D58" s="4307" t="s">
        <v>20847</v>
      </c>
      <c r="E58" s="4307">
        <v>0</v>
      </c>
      <c r="F58" s="4307" t="s">
        <v>34</v>
      </c>
      <c r="G58" s="4307" t="s">
        <v>5676</v>
      </c>
      <c r="H58" s="4309">
        <v>2.02</v>
      </c>
      <c r="I58" s="4307" t="s">
        <v>20718</v>
      </c>
      <c r="J58" s="4307" t="s">
        <v>20719</v>
      </c>
      <c r="K58" s="4307">
        <v>2.02</v>
      </c>
      <c r="L58" s="4719">
        <v>44221</v>
      </c>
      <c r="M58" s="4312">
        <v>44221</v>
      </c>
      <c r="N58" s="4304"/>
      <c r="O58" s="4305">
        <v>411479</v>
      </c>
    </row>
    <row r="59" spans="1:15" s="3157" customFormat="1" ht="17.100000000000001" customHeight="1">
      <c r="A59" s="4551" t="s">
        <v>257</v>
      </c>
      <c r="B59" s="4308"/>
      <c r="C59" s="4305" t="s">
        <v>20694</v>
      </c>
      <c r="D59" s="4307" t="s">
        <v>20833</v>
      </c>
      <c r="E59" s="4307">
        <v>11.32</v>
      </c>
      <c r="F59" s="4307" t="s">
        <v>20848</v>
      </c>
      <c r="G59" s="4307" t="s">
        <v>20849</v>
      </c>
      <c r="H59" s="4309">
        <v>20.02</v>
      </c>
      <c r="I59" s="4307" t="s">
        <v>2755</v>
      </c>
      <c r="J59" s="4307" t="s">
        <v>3293</v>
      </c>
      <c r="K59" s="4307">
        <v>8.3699999999999992</v>
      </c>
      <c r="L59" s="4310">
        <v>44055</v>
      </c>
      <c r="M59" s="4312">
        <v>44055</v>
      </c>
      <c r="N59" s="4304"/>
      <c r="O59" s="4305">
        <v>381974</v>
      </c>
    </row>
    <row r="60" spans="1:15" s="3157" customFormat="1" ht="13.5" customHeight="1">
      <c r="A60" s="4315"/>
      <c r="B60" s="4308"/>
      <c r="C60" s="4306"/>
      <c r="D60" s="4307"/>
      <c r="E60" s="4307"/>
      <c r="F60" s="4307"/>
      <c r="G60" s="4307"/>
      <c r="H60" s="4309"/>
      <c r="I60" s="4307"/>
      <c r="J60" s="4307"/>
      <c r="K60" s="4307"/>
      <c r="L60" s="4310"/>
      <c r="M60" s="4312"/>
      <c r="N60" s="4304"/>
      <c r="O60" s="4305"/>
    </row>
    <row r="61" spans="1:15" s="3157" customFormat="1" ht="13.5" customHeight="1">
      <c r="A61" s="4315"/>
      <c r="B61" s="4308"/>
      <c r="C61" s="4306"/>
      <c r="D61" s="4307"/>
      <c r="E61" s="4307"/>
      <c r="F61" s="4306"/>
      <c r="G61" s="4307"/>
      <c r="H61" s="4326"/>
      <c r="I61" s="4306"/>
      <c r="J61" s="4307"/>
      <c r="K61" s="4306"/>
      <c r="L61" s="4327"/>
      <c r="M61" s="4313"/>
      <c r="N61" s="4304"/>
      <c r="O61" s="4305"/>
    </row>
    <row r="62" spans="1:15" s="4337" customFormat="1" ht="15" customHeight="1">
      <c r="A62" s="4329" t="s">
        <v>20738</v>
      </c>
      <c r="B62" s="4330"/>
      <c r="C62" s="4331"/>
      <c r="D62" s="4332"/>
      <c r="E62" s="4332"/>
      <c r="F62" s="4331"/>
      <c r="G62" s="4332"/>
      <c r="H62" s="4333"/>
      <c r="I62" s="4331"/>
      <c r="J62" s="4332"/>
      <c r="K62" s="4331"/>
      <c r="L62" s="4334"/>
      <c r="M62" s="4335"/>
      <c r="N62" s="4329"/>
      <c r="O62" s="4336"/>
    </row>
    <row r="63" spans="1:15" s="4325" customFormat="1" ht="13.5" customHeight="1">
      <c r="A63" s="4318"/>
      <c r="B63" s="4319"/>
      <c r="C63" s="4320"/>
      <c r="D63" s="4320"/>
      <c r="E63" s="4320"/>
      <c r="F63" s="4321"/>
      <c r="G63" s="4320"/>
      <c r="H63" s="4322"/>
      <c r="I63" s="4321"/>
      <c r="J63" s="4320"/>
      <c r="K63" s="4321"/>
      <c r="L63" s="4323"/>
      <c r="M63" s="4324"/>
      <c r="N63" s="4318"/>
      <c r="O63" s="4320"/>
    </row>
    <row r="64" spans="1:15" s="3157" customFormat="1" ht="17.100000000000001" customHeight="1">
      <c r="A64" s="4005" t="s">
        <v>257</v>
      </c>
      <c r="B64" s="4005"/>
      <c r="C64" s="4003" t="s">
        <v>3479</v>
      </c>
      <c r="D64" s="4003" t="s">
        <v>2615</v>
      </c>
      <c r="E64" s="4003">
        <v>0</v>
      </c>
      <c r="F64" s="4003" t="s">
        <v>71</v>
      </c>
      <c r="G64" s="4005" t="s">
        <v>2616</v>
      </c>
      <c r="H64" s="4041">
        <v>8.5</v>
      </c>
      <c r="I64" s="4005" t="s">
        <v>232</v>
      </c>
      <c r="J64" s="4005" t="s">
        <v>19391</v>
      </c>
      <c r="K64" s="4005">
        <v>8.5</v>
      </c>
      <c r="L64" s="3156" t="s">
        <v>23</v>
      </c>
      <c r="M64" s="4009" t="s">
        <v>23</v>
      </c>
      <c r="N64" s="3155"/>
      <c r="O64" s="3156" t="s">
        <v>23</v>
      </c>
    </row>
    <row r="65" spans="1:15" s="3157" customFormat="1" ht="17.100000000000001" customHeight="1">
      <c r="A65" s="4005" t="s">
        <v>257</v>
      </c>
      <c r="B65" s="4005"/>
      <c r="C65" s="4003" t="s">
        <v>3479</v>
      </c>
      <c r="D65" s="4003" t="s">
        <v>2613</v>
      </c>
      <c r="E65" s="4003">
        <v>8.51</v>
      </c>
      <c r="F65" s="4003" t="s">
        <v>232</v>
      </c>
      <c r="G65" s="4005" t="s">
        <v>19391</v>
      </c>
      <c r="H65" s="4041">
        <v>15.39</v>
      </c>
      <c r="I65" s="4005" t="s">
        <v>2755</v>
      </c>
      <c r="J65" s="4005" t="s">
        <v>2614</v>
      </c>
      <c r="K65" s="4005">
        <v>6.88</v>
      </c>
      <c r="L65" s="4009">
        <v>43818</v>
      </c>
      <c r="M65" s="4009">
        <v>43818</v>
      </c>
      <c r="N65" s="3155"/>
      <c r="O65" s="3156">
        <v>301189</v>
      </c>
    </row>
    <row r="66" spans="1:15" s="3157" customFormat="1" ht="17.100000000000001" customHeight="1">
      <c r="A66" s="4005" t="s">
        <v>257</v>
      </c>
      <c r="B66" s="4005"/>
      <c r="C66" s="4003" t="s">
        <v>19392</v>
      </c>
      <c r="D66" s="4003" t="s">
        <v>19393</v>
      </c>
      <c r="E66" s="4003">
        <v>0</v>
      </c>
      <c r="F66" s="4003" t="s">
        <v>3484</v>
      </c>
      <c r="G66" s="4005" t="s">
        <v>2630</v>
      </c>
      <c r="H66" s="4041">
        <v>4.08</v>
      </c>
      <c r="I66" s="4005" t="s">
        <v>3479</v>
      </c>
      <c r="J66" s="4005" t="s">
        <v>19542</v>
      </c>
      <c r="K66" s="4005">
        <v>4.08</v>
      </c>
      <c r="L66" s="4009" t="s">
        <v>23</v>
      </c>
      <c r="M66" s="4009" t="s">
        <v>23</v>
      </c>
      <c r="N66" s="3155"/>
      <c r="O66" s="3156" t="s">
        <v>23</v>
      </c>
    </row>
    <row r="67" spans="1:15" s="3157" customFormat="1" ht="17.100000000000001" customHeight="1">
      <c r="A67" s="4005" t="s">
        <v>257</v>
      </c>
      <c r="B67" s="4005"/>
      <c r="C67" s="4003" t="s">
        <v>232</v>
      </c>
      <c r="D67" s="4003" t="s">
        <v>19391</v>
      </c>
      <c r="E67" s="4003">
        <v>27.89</v>
      </c>
      <c r="F67" s="4003" t="s">
        <v>19394</v>
      </c>
      <c r="G67" s="4005" t="s">
        <v>3488</v>
      </c>
      <c r="H67" s="4042">
        <v>35.17</v>
      </c>
      <c r="I67" s="4007" t="s">
        <v>19395</v>
      </c>
      <c r="J67" s="4005" t="s">
        <v>19395</v>
      </c>
      <c r="K67" s="4005">
        <v>7.28</v>
      </c>
      <c r="L67" s="4009" t="s">
        <v>20698</v>
      </c>
      <c r="M67" s="4009" t="s">
        <v>23</v>
      </c>
      <c r="N67" s="3155"/>
      <c r="O67" s="3156" t="s">
        <v>23</v>
      </c>
    </row>
    <row r="68" spans="1:15" s="3157" customFormat="1" ht="17.100000000000001" customHeight="1">
      <c r="A68" s="4005" t="s">
        <v>257</v>
      </c>
      <c r="B68" s="4005"/>
      <c r="C68" s="4003" t="s">
        <v>2607</v>
      </c>
      <c r="D68" s="251" t="s">
        <v>3413</v>
      </c>
      <c r="E68" s="4003">
        <v>0</v>
      </c>
      <c r="F68" s="4003" t="s">
        <v>3479</v>
      </c>
      <c r="G68" s="4005" t="s">
        <v>19537</v>
      </c>
      <c r="H68" s="4041">
        <v>7.9</v>
      </c>
      <c r="I68" s="4005" t="s">
        <v>232</v>
      </c>
      <c r="J68" s="4005" t="s">
        <v>19391</v>
      </c>
      <c r="K68" s="4005">
        <v>7.9</v>
      </c>
      <c r="L68" s="4009">
        <v>43903</v>
      </c>
      <c r="M68" s="4009">
        <v>43903</v>
      </c>
      <c r="N68" s="3155"/>
      <c r="O68" s="3156">
        <v>301192</v>
      </c>
    </row>
    <row r="69" spans="1:15" s="3157" customFormat="1" ht="17.100000000000001" customHeight="1">
      <c r="A69" s="4005" t="s">
        <v>257</v>
      </c>
      <c r="B69" s="4005"/>
      <c r="C69" s="4005" t="s">
        <v>19538</v>
      </c>
      <c r="D69" s="4005" t="s">
        <v>19539</v>
      </c>
      <c r="E69" s="4005">
        <v>0</v>
      </c>
      <c r="F69" s="4005" t="s">
        <v>3484</v>
      </c>
      <c r="G69" s="4005" t="s">
        <v>1487</v>
      </c>
      <c r="H69" s="4041">
        <v>2.71</v>
      </c>
      <c r="I69" s="4005" t="s">
        <v>19392</v>
      </c>
      <c r="J69" s="4005" t="s">
        <v>19540</v>
      </c>
      <c r="K69" s="4005">
        <v>2.71</v>
      </c>
      <c r="L69" s="4009">
        <v>43990</v>
      </c>
      <c r="M69" s="4009">
        <v>43990</v>
      </c>
      <c r="N69" s="4013"/>
      <c r="O69" s="4146">
        <v>301100</v>
      </c>
    </row>
    <row r="70" spans="1:15" s="3157" customFormat="1" ht="17.100000000000001" customHeight="1">
      <c r="A70" s="4005" t="s">
        <v>257</v>
      </c>
      <c r="B70" s="4005"/>
      <c r="C70" s="4005" t="s">
        <v>3480</v>
      </c>
      <c r="D70" s="4005" t="s">
        <v>3415</v>
      </c>
      <c r="E70" s="4005">
        <v>0</v>
      </c>
      <c r="F70" s="4005" t="s">
        <v>3484</v>
      </c>
      <c r="G70" s="4005" t="s">
        <v>1487</v>
      </c>
      <c r="H70" s="4041">
        <v>2.71</v>
      </c>
      <c r="I70" s="4005" t="s">
        <v>19392</v>
      </c>
      <c r="J70" s="4005" t="s">
        <v>19540</v>
      </c>
      <c r="K70" s="4005">
        <v>2.71</v>
      </c>
      <c r="L70" s="4009">
        <v>43802</v>
      </c>
      <c r="M70" s="4009">
        <v>43913</v>
      </c>
      <c r="N70" s="4021"/>
      <c r="O70" s="4147">
        <v>301205</v>
      </c>
    </row>
    <row r="71" spans="1:15" s="3157" customFormat="1" ht="17.100000000000001" customHeight="1">
      <c r="A71" s="4005" t="s">
        <v>257</v>
      </c>
      <c r="B71" s="4005"/>
      <c r="C71" s="4005" t="s">
        <v>2610</v>
      </c>
      <c r="D71" s="4005" t="s">
        <v>19541</v>
      </c>
      <c r="E71" s="4005">
        <v>0</v>
      </c>
      <c r="F71" s="4005" t="s">
        <v>232</v>
      </c>
      <c r="G71" s="4005" t="s">
        <v>19391</v>
      </c>
      <c r="H71" s="4041">
        <v>7.06</v>
      </c>
      <c r="I71" s="4005" t="s">
        <v>3479</v>
      </c>
      <c r="J71" s="4005" t="s">
        <v>19542</v>
      </c>
      <c r="K71" s="4007">
        <v>7.06</v>
      </c>
      <c r="L71" s="4009">
        <v>43921</v>
      </c>
      <c r="M71" s="4009">
        <v>43921</v>
      </c>
      <c r="N71" s="3996" t="s">
        <v>11</v>
      </c>
      <c r="O71" s="4145">
        <v>301211</v>
      </c>
    </row>
    <row r="72" spans="1:15" s="3157" customFormat="1" ht="17.100000000000001" customHeight="1">
      <c r="A72" s="4005" t="s">
        <v>257</v>
      </c>
      <c r="B72" s="4005"/>
      <c r="C72" s="4005" t="s">
        <v>19543</v>
      </c>
      <c r="D72" s="4005" t="s">
        <v>19544</v>
      </c>
      <c r="E72" s="4005">
        <v>0</v>
      </c>
      <c r="F72" s="4005" t="s">
        <v>232</v>
      </c>
      <c r="G72" s="4005" t="s">
        <v>19391</v>
      </c>
      <c r="H72" s="4041">
        <v>1.25</v>
      </c>
      <c r="I72" s="4005" t="s">
        <v>3479</v>
      </c>
      <c r="J72" s="4005" t="s">
        <v>11822</v>
      </c>
      <c r="K72" s="4005">
        <v>1.25</v>
      </c>
      <c r="L72" s="4009">
        <v>43923</v>
      </c>
      <c r="M72" s="4009">
        <v>43923</v>
      </c>
      <c r="N72" s="4015"/>
      <c r="O72" s="4145">
        <v>301215</v>
      </c>
    </row>
    <row r="73" spans="1:15" s="3157" customFormat="1" ht="17.100000000000001" customHeight="1">
      <c r="A73" s="4005" t="s">
        <v>257</v>
      </c>
      <c r="B73" s="4005"/>
      <c r="C73" s="4005" t="s">
        <v>3455</v>
      </c>
      <c r="D73" s="4005" t="s">
        <v>3425</v>
      </c>
      <c r="E73" s="4005">
        <v>0</v>
      </c>
      <c r="F73" s="4005" t="s">
        <v>3479</v>
      </c>
      <c r="G73" s="4005" t="s">
        <v>19537</v>
      </c>
      <c r="H73" s="4041">
        <v>3.72</v>
      </c>
      <c r="I73" s="4005" t="s">
        <v>3478</v>
      </c>
      <c r="J73" s="4007" t="s">
        <v>13807</v>
      </c>
      <c r="K73" s="4005">
        <v>3.72</v>
      </c>
      <c r="L73" s="4009">
        <v>43970</v>
      </c>
      <c r="M73" s="4009">
        <v>43970</v>
      </c>
      <c r="N73" s="4006"/>
      <c r="O73" s="4145">
        <v>301112</v>
      </c>
    </row>
    <row r="74" spans="1:15" s="3157" customFormat="1" ht="17.100000000000001" customHeight="1">
      <c r="A74" s="4005" t="s">
        <v>257</v>
      </c>
      <c r="B74" s="4005"/>
      <c r="C74" s="4005" t="s">
        <v>1254</v>
      </c>
      <c r="D74" s="4005" t="s">
        <v>10554</v>
      </c>
      <c r="E74" s="4005">
        <v>0</v>
      </c>
      <c r="F74" s="4005" t="s">
        <v>232</v>
      </c>
      <c r="G74" s="4005" t="s">
        <v>19391</v>
      </c>
      <c r="H74" s="4041">
        <v>1.95</v>
      </c>
      <c r="I74" s="4005" t="s">
        <v>71</v>
      </c>
      <c r="J74" s="4005" t="s">
        <v>15567</v>
      </c>
      <c r="K74" s="4005">
        <v>1.95</v>
      </c>
      <c r="L74" s="4009">
        <v>43910</v>
      </c>
      <c r="M74" s="4009">
        <v>43910</v>
      </c>
      <c r="N74" s="4006"/>
      <c r="O74" s="4145">
        <v>301220</v>
      </c>
    </row>
    <row r="75" spans="1:15" s="3157" customFormat="1" ht="17.100000000000001" customHeight="1">
      <c r="A75" s="4005" t="s">
        <v>257</v>
      </c>
      <c r="B75" s="4005"/>
      <c r="C75" s="4005" t="s">
        <v>3460</v>
      </c>
      <c r="D75" s="4005" t="s">
        <v>3430</v>
      </c>
      <c r="E75" s="4005">
        <v>0</v>
      </c>
      <c r="F75" s="4005" t="s">
        <v>71</v>
      </c>
      <c r="G75" s="4005" t="s">
        <v>2616</v>
      </c>
      <c r="H75" s="4041">
        <v>2.68</v>
      </c>
      <c r="I75" s="4005" t="s">
        <v>71</v>
      </c>
      <c r="J75" s="4005" t="s">
        <v>15567</v>
      </c>
      <c r="K75" s="4005">
        <v>2.68</v>
      </c>
      <c r="L75" s="4009">
        <v>43990</v>
      </c>
      <c r="M75" s="4009">
        <v>43990</v>
      </c>
      <c r="N75" s="4006"/>
      <c r="O75" s="4145">
        <v>301178</v>
      </c>
    </row>
    <row r="76" spans="1:15" s="3157" customFormat="1" ht="17.100000000000001" customHeight="1">
      <c r="A76" s="4005" t="s">
        <v>257</v>
      </c>
      <c r="B76" s="4005"/>
      <c r="C76" s="4005" t="s">
        <v>3467</v>
      </c>
      <c r="D76" s="4005" t="s">
        <v>3438</v>
      </c>
      <c r="E76" s="4005">
        <v>0</v>
      </c>
      <c r="F76" s="4005" t="s">
        <v>19392</v>
      </c>
      <c r="G76" s="4005" t="s">
        <v>19540</v>
      </c>
      <c r="H76" s="4041">
        <v>1.55</v>
      </c>
      <c r="I76" s="4005" t="s">
        <v>2609</v>
      </c>
      <c r="J76" s="4005" t="s">
        <v>2719</v>
      </c>
      <c r="K76" s="4005">
        <v>1.55</v>
      </c>
      <c r="L76" s="4009">
        <v>43954</v>
      </c>
      <c r="M76" s="4009">
        <v>43954</v>
      </c>
      <c r="N76" s="4006"/>
      <c r="O76" s="4145">
        <v>301222</v>
      </c>
    </row>
    <row r="77" spans="1:15" s="3157" customFormat="1" ht="17.100000000000001" customHeight="1">
      <c r="A77" s="4005" t="s">
        <v>257</v>
      </c>
      <c r="B77" s="4005"/>
      <c r="C77" s="4005" t="s">
        <v>1256</v>
      </c>
      <c r="D77" s="4005" t="s">
        <v>19545</v>
      </c>
      <c r="E77" s="4005">
        <v>0</v>
      </c>
      <c r="F77" s="4005" t="s">
        <v>3482</v>
      </c>
      <c r="G77" s="4005" t="s">
        <v>3432</v>
      </c>
      <c r="H77" s="4041">
        <v>2.2599999999999998</v>
      </c>
      <c r="I77" s="4005" t="s">
        <v>376</v>
      </c>
      <c r="J77" s="4005" t="s">
        <v>19395</v>
      </c>
      <c r="K77" s="4005">
        <v>2.2599999999999998</v>
      </c>
      <c r="L77" s="4009">
        <v>43964</v>
      </c>
      <c r="M77" s="4009">
        <v>43964</v>
      </c>
      <c r="N77" s="4006"/>
      <c r="O77" s="4007">
        <v>301228</v>
      </c>
    </row>
    <row r="78" spans="1:15" s="3157" customFormat="1" ht="17.100000000000001" customHeight="1">
      <c r="A78" s="4005" t="s">
        <v>257</v>
      </c>
      <c r="B78" s="4005"/>
      <c r="C78" s="4005" t="s">
        <v>13131</v>
      </c>
      <c r="D78" s="4005" t="s">
        <v>19546</v>
      </c>
      <c r="E78" s="4005">
        <v>0</v>
      </c>
      <c r="F78" s="4005" t="s">
        <v>232</v>
      </c>
      <c r="G78" s="4005" t="s">
        <v>19391</v>
      </c>
      <c r="H78" s="4041">
        <v>1.63</v>
      </c>
      <c r="I78" s="4005" t="s">
        <v>2610</v>
      </c>
      <c r="J78" s="4005" t="s">
        <v>19547</v>
      </c>
      <c r="K78" s="4005">
        <v>1.63</v>
      </c>
      <c r="L78" s="4009" t="s">
        <v>20174</v>
      </c>
      <c r="M78" s="4009">
        <v>43915</v>
      </c>
      <c r="N78" s="4006"/>
      <c r="O78" s="4007">
        <v>301198</v>
      </c>
    </row>
    <row r="79" spans="1:15" s="3157" customFormat="1" ht="17.100000000000001" customHeight="1">
      <c r="A79" s="4005"/>
      <c r="B79" s="4005"/>
      <c r="C79" s="4005"/>
      <c r="D79" s="4008"/>
      <c r="E79" s="4008"/>
      <c r="F79" s="4008"/>
      <c r="G79" s="4005"/>
      <c r="H79" s="4041"/>
      <c r="I79" s="4005"/>
      <c r="J79" s="4005"/>
      <c r="K79" s="4005"/>
      <c r="L79" s="4005"/>
      <c r="M79" s="4005"/>
      <c r="N79" s="4006"/>
      <c r="O79" s="4007"/>
    </row>
    <row r="80" spans="1:15" s="3157" customFormat="1" ht="17.100000000000001" customHeight="1">
      <c r="A80" s="4005"/>
      <c r="B80" s="4005"/>
      <c r="C80" s="4005"/>
      <c r="D80" s="4008"/>
      <c r="E80" s="4008"/>
      <c r="F80" s="4008"/>
      <c r="G80" s="4005"/>
      <c r="H80" s="4041"/>
      <c r="I80" s="4005"/>
      <c r="J80" s="4005"/>
      <c r="K80" s="4005"/>
      <c r="L80" s="4005"/>
      <c r="M80" s="4005"/>
      <c r="N80" s="4006"/>
      <c r="O80" s="4007"/>
    </row>
    <row r="81" spans="1:15" s="3157" customFormat="1" ht="17.100000000000001" customHeight="1" thickBot="1">
      <c r="A81" s="4360"/>
      <c r="B81" s="3971"/>
      <c r="C81" s="3988" t="s">
        <v>12</v>
      </c>
      <c r="D81" s="4024"/>
      <c r="E81" s="4024"/>
      <c r="F81" s="4024"/>
      <c r="G81" s="3988"/>
      <c r="H81" s="4043"/>
      <c r="I81" s="3988"/>
      <c r="J81" s="3988"/>
      <c r="K81" s="3988"/>
      <c r="L81" s="3988"/>
      <c r="M81" s="3988"/>
      <c r="N81" s="4006"/>
      <c r="O81" s="3997"/>
    </row>
    <row r="82" spans="1:15" s="3157" customFormat="1" ht="17.100000000000001" customHeight="1">
      <c r="A82" s="3989"/>
      <c r="B82" s="3990"/>
      <c r="C82" s="3991" t="s">
        <v>0</v>
      </c>
      <c r="D82" s="4036"/>
      <c r="E82" s="4034" t="s">
        <v>9</v>
      </c>
      <c r="F82" s="4025"/>
      <c r="G82" s="3992"/>
      <c r="H82" s="4044" t="s">
        <v>10</v>
      </c>
      <c r="I82" s="3991"/>
      <c r="J82" s="3991"/>
      <c r="K82" s="3993"/>
      <c r="L82" s="3991"/>
      <c r="M82" s="3991"/>
      <c r="N82" s="4006"/>
      <c r="O82" s="3997"/>
    </row>
    <row r="83" spans="1:15" s="3157" customFormat="1" ht="17.100000000000001" customHeight="1">
      <c r="A83" s="3995" t="s">
        <v>7</v>
      </c>
      <c r="B83" s="3995" t="s">
        <v>13</v>
      </c>
      <c r="C83" s="3995" t="s">
        <v>14505</v>
      </c>
      <c r="D83" s="4026" t="s">
        <v>2</v>
      </c>
      <c r="E83" s="4026" t="s">
        <v>3</v>
      </c>
      <c r="F83" s="4026" t="s">
        <v>16246</v>
      </c>
      <c r="G83" s="3995" t="s">
        <v>5</v>
      </c>
      <c r="H83" s="4045" t="s">
        <v>6</v>
      </c>
      <c r="I83" s="3995" t="s">
        <v>16246</v>
      </c>
      <c r="J83" s="3995" t="s">
        <v>2</v>
      </c>
      <c r="K83" s="3995" t="s">
        <v>19396</v>
      </c>
      <c r="L83" s="3995" t="s">
        <v>14</v>
      </c>
      <c r="M83" s="3995" t="s">
        <v>3156</v>
      </c>
      <c r="N83" s="4006"/>
      <c r="O83" s="2052" t="s">
        <v>16245</v>
      </c>
    </row>
    <row r="84" spans="1:15" s="3157" customFormat="1" ht="17.100000000000001" customHeight="1">
      <c r="A84" s="4010" t="s">
        <v>14733</v>
      </c>
      <c r="B84" s="4004"/>
      <c r="C84" s="4004"/>
      <c r="D84" s="4027"/>
      <c r="E84" s="4027"/>
      <c r="F84" s="4027"/>
      <c r="G84" s="4004"/>
      <c r="H84" s="4046"/>
      <c r="I84" s="4004"/>
      <c r="J84" s="4004"/>
      <c r="K84" s="4004"/>
      <c r="L84" s="4004"/>
      <c r="M84" s="4004"/>
      <c r="N84" s="4006"/>
      <c r="O84" s="3153"/>
    </row>
    <row r="85" spans="1:15" s="3157" customFormat="1" ht="17.100000000000001" customHeight="1">
      <c r="A85" s="4005" t="s">
        <v>257</v>
      </c>
      <c r="B85" s="4005"/>
      <c r="C85" s="4005" t="s">
        <v>37</v>
      </c>
      <c r="D85" s="4008" t="s">
        <v>15562</v>
      </c>
      <c r="E85" s="4008">
        <v>0</v>
      </c>
      <c r="F85" s="4008" t="s">
        <v>15563</v>
      </c>
      <c r="G85" s="4005" t="s">
        <v>15562</v>
      </c>
      <c r="H85" s="4041">
        <v>4.6500000000000004</v>
      </c>
      <c r="I85" s="4005" t="s">
        <v>260</v>
      </c>
      <c r="J85" s="4005" t="s">
        <v>15562</v>
      </c>
      <c r="K85" s="4005">
        <v>4.6500000000000004</v>
      </c>
      <c r="L85" s="4009">
        <v>43557</v>
      </c>
      <c r="M85" s="4009">
        <v>43397</v>
      </c>
      <c r="N85" s="4006"/>
      <c r="O85" s="3156">
        <v>169083</v>
      </c>
    </row>
    <row r="86" spans="1:15" s="3157" customFormat="1" ht="17.100000000000001" customHeight="1">
      <c r="A86" s="4005" t="s">
        <v>257</v>
      </c>
      <c r="B86" s="4005"/>
      <c r="C86" s="4005" t="s">
        <v>1927</v>
      </c>
      <c r="D86" s="4008" t="s">
        <v>15564</v>
      </c>
      <c r="E86" s="4008">
        <v>0</v>
      </c>
      <c r="F86" s="4008" t="s">
        <v>15563</v>
      </c>
      <c r="G86" s="4005" t="s">
        <v>15564</v>
      </c>
      <c r="H86" s="4041">
        <v>8.61</v>
      </c>
      <c r="I86" s="4005" t="s">
        <v>232</v>
      </c>
      <c r="J86" s="4005" t="s">
        <v>15565</v>
      </c>
      <c r="K86" s="4005">
        <v>8.61</v>
      </c>
      <c r="L86" s="4009">
        <v>43557</v>
      </c>
      <c r="M86" s="4009">
        <v>43389</v>
      </c>
      <c r="N86" s="4006"/>
      <c r="O86" s="3156">
        <v>169395</v>
      </c>
    </row>
    <row r="87" spans="1:15" s="3157" customFormat="1" ht="17.100000000000001" customHeight="1">
      <c r="A87" s="4005" t="s">
        <v>257</v>
      </c>
      <c r="B87" s="4005"/>
      <c r="C87" s="4005" t="s">
        <v>71</v>
      </c>
      <c r="D87" s="4008" t="s">
        <v>15566</v>
      </c>
      <c r="E87" s="4008">
        <v>0</v>
      </c>
      <c r="F87" s="4008" t="s">
        <v>260</v>
      </c>
      <c r="G87" s="4005" t="s">
        <v>15567</v>
      </c>
      <c r="H87" s="4041">
        <v>10.86</v>
      </c>
      <c r="I87" s="4005" t="s">
        <v>232</v>
      </c>
      <c r="J87" s="4005" t="s">
        <v>15565</v>
      </c>
      <c r="K87" s="4005">
        <v>10.86</v>
      </c>
      <c r="L87" s="4009">
        <v>43557</v>
      </c>
      <c r="M87" s="4009">
        <v>43402</v>
      </c>
      <c r="N87" s="4006"/>
      <c r="O87" s="3156">
        <v>169396</v>
      </c>
    </row>
    <row r="88" spans="1:15" s="3157" customFormat="1" ht="17.100000000000001" customHeight="1">
      <c r="A88" s="4005" t="s">
        <v>257</v>
      </c>
      <c r="B88" s="4005"/>
      <c r="C88" s="4005" t="s">
        <v>4955</v>
      </c>
      <c r="D88" s="4008" t="s">
        <v>15568</v>
      </c>
      <c r="E88" s="4008">
        <v>0</v>
      </c>
      <c r="F88" s="4008" t="s">
        <v>260</v>
      </c>
      <c r="G88" s="4005" t="s">
        <v>15568</v>
      </c>
      <c r="H88" s="4041">
        <v>7.37</v>
      </c>
      <c r="I88" s="4005" t="s">
        <v>71</v>
      </c>
      <c r="J88" s="4005" t="s">
        <v>15569</v>
      </c>
      <c r="K88" s="4005">
        <v>7.37</v>
      </c>
      <c r="L88" s="4009">
        <v>43557</v>
      </c>
      <c r="M88" s="4009">
        <v>43395</v>
      </c>
      <c r="N88" s="4006"/>
      <c r="O88" s="3156">
        <v>169089</v>
      </c>
    </row>
    <row r="89" spans="1:15" s="3157" customFormat="1" ht="17.100000000000001" customHeight="1">
      <c r="A89" s="4005" t="s">
        <v>257</v>
      </c>
      <c r="B89" s="4005"/>
      <c r="C89" s="4005" t="s">
        <v>3482</v>
      </c>
      <c r="D89" s="4008" t="s">
        <v>15570</v>
      </c>
      <c r="E89" s="4008">
        <v>0</v>
      </c>
      <c r="F89" s="4008" t="s">
        <v>71</v>
      </c>
      <c r="G89" s="4005" t="s">
        <v>15567</v>
      </c>
      <c r="H89" s="4041">
        <v>13.13</v>
      </c>
      <c r="I89" s="4005" t="s">
        <v>1927</v>
      </c>
      <c r="J89" s="4005" t="s">
        <v>13082</v>
      </c>
      <c r="K89" s="4005">
        <v>13.13</v>
      </c>
      <c r="L89" s="4009">
        <v>43557</v>
      </c>
      <c r="M89" s="4009">
        <v>43440</v>
      </c>
      <c r="N89" s="4006"/>
      <c r="O89" s="3156">
        <v>173498</v>
      </c>
    </row>
    <row r="90" spans="1:15" s="3157" customFormat="1" ht="17.100000000000001" customHeight="1">
      <c r="A90" s="4005" t="s">
        <v>257</v>
      </c>
      <c r="B90" s="4005"/>
      <c r="C90" s="4005" t="s">
        <v>259</v>
      </c>
      <c r="D90" s="4008" t="s">
        <v>15571</v>
      </c>
      <c r="E90" s="4008">
        <v>0</v>
      </c>
      <c r="F90" s="4008" t="s">
        <v>1927</v>
      </c>
      <c r="G90" s="4005" t="s">
        <v>15564</v>
      </c>
      <c r="H90" s="4041">
        <v>10.35</v>
      </c>
      <c r="I90" s="4005" t="s">
        <v>37</v>
      </c>
      <c r="J90" s="4005" t="s">
        <v>15568</v>
      </c>
      <c r="K90" s="4005">
        <v>10.35</v>
      </c>
      <c r="L90" s="4009">
        <v>43557</v>
      </c>
      <c r="M90" s="4009">
        <v>43439</v>
      </c>
      <c r="N90" s="4006"/>
      <c r="O90" s="3156">
        <v>173508</v>
      </c>
    </row>
    <row r="91" spans="1:15" s="3157" customFormat="1" ht="17.100000000000001" customHeight="1">
      <c r="A91" s="4005" t="s">
        <v>257</v>
      </c>
      <c r="B91" s="4005"/>
      <c r="C91" s="4005" t="s">
        <v>3483</v>
      </c>
      <c r="D91" s="4008" t="s">
        <v>15583</v>
      </c>
      <c r="E91" s="4008">
        <v>0</v>
      </c>
      <c r="F91" s="4008" t="s">
        <v>259</v>
      </c>
      <c r="G91" s="4005" t="s">
        <v>15584</v>
      </c>
      <c r="H91" s="4041">
        <v>8.08</v>
      </c>
      <c r="I91" s="4005" t="s">
        <v>71</v>
      </c>
      <c r="J91" s="4005" t="s">
        <v>15569</v>
      </c>
      <c r="K91" s="4005">
        <v>8.08</v>
      </c>
      <c r="L91" s="4009">
        <v>43557</v>
      </c>
      <c r="M91" s="4009">
        <v>43417</v>
      </c>
      <c r="N91" s="4006"/>
      <c r="O91" s="3156">
        <v>177234</v>
      </c>
    </row>
    <row r="92" spans="1:15" s="3157" customFormat="1" ht="17.100000000000001" customHeight="1">
      <c r="A92" s="4005" t="s">
        <v>257</v>
      </c>
      <c r="B92" s="4005"/>
      <c r="C92" s="4005" t="s">
        <v>15585</v>
      </c>
      <c r="D92" s="4008" t="s">
        <v>15586</v>
      </c>
      <c r="E92" s="4008">
        <v>0</v>
      </c>
      <c r="F92" s="4008" t="s">
        <v>71</v>
      </c>
      <c r="G92" s="4005" t="s">
        <v>15567</v>
      </c>
      <c r="H92" s="4041">
        <v>9.24</v>
      </c>
      <c r="I92" s="4005" t="s">
        <v>37</v>
      </c>
      <c r="J92" s="4005" t="s">
        <v>15568</v>
      </c>
      <c r="K92" s="4005">
        <v>9.24</v>
      </c>
      <c r="L92" s="4009">
        <v>43557</v>
      </c>
      <c r="M92" s="4009">
        <v>43431</v>
      </c>
      <c r="N92" s="4006"/>
      <c r="O92" s="3156">
        <v>176820</v>
      </c>
    </row>
    <row r="93" spans="1:15" s="2048" customFormat="1" ht="19.5" thickBot="1">
      <c r="A93" s="4005"/>
      <c r="B93" s="4005"/>
      <c r="C93" s="4005"/>
      <c r="D93" s="4008"/>
      <c r="E93" s="4008"/>
      <c r="F93" s="4008"/>
      <c r="G93" s="4005"/>
      <c r="H93" s="4041"/>
      <c r="I93" s="4005"/>
      <c r="J93" s="4005"/>
      <c r="K93" s="4005"/>
      <c r="L93" s="4005"/>
      <c r="M93" s="4005"/>
      <c r="N93" s="3988"/>
      <c r="O93" s="3970"/>
    </row>
    <row r="94" spans="1:15" s="2053" customFormat="1" ht="11.25" customHeight="1">
      <c r="A94" s="4005"/>
      <c r="B94" s="4005"/>
      <c r="C94" s="4005"/>
      <c r="D94" s="4008"/>
      <c r="E94" s="4008"/>
      <c r="F94" s="4008"/>
      <c r="G94" s="4005"/>
      <c r="H94" s="4041"/>
      <c r="I94" s="4005"/>
      <c r="J94" s="4005"/>
      <c r="K94" s="4005"/>
      <c r="L94" s="4005"/>
      <c r="M94" s="4005"/>
      <c r="N94" s="3994"/>
      <c r="O94" s="3970"/>
    </row>
    <row r="95" spans="1:15" s="2054" customFormat="1" ht="11.25" customHeight="1">
      <c r="A95" s="4005"/>
      <c r="B95" s="4005"/>
      <c r="C95" s="4005"/>
      <c r="D95" s="4008"/>
      <c r="E95" s="4008"/>
      <c r="F95" s="4008"/>
      <c r="G95" s="4005"/>
      <c r="H95" s="4041"/>
      <c r="I95" s="4005"/>
      <c r="J95" s="4005"/>
      <c r="K95" s="4005"/>
      <c r="L95" s="4005"/>
      <c r="M95" s="4005"/>
      <c r="N95" s="3996" t="s">
        <v>11</v>
      </c>
      <c r="O95" s="3997" t="s">
        <v>16245</v>
      </c>
    </row>
    <row r="96" spans="1:15" s="2020" customFormat="1" ht="15" customHeight="1">
      <c r="A96" s="4360"/>
      <c r="B96" s="3971"/>
      <c r="C96" s="3988" t="s">
        <v>12</v>
      </c>
      <c r="D96" s="4024"/>
      <c r="E96" s="4024"/>
      <c r="F96" s="4024"/>
      <c r="G96" s="3988"/>
      <c r="H96" s="4043"/>
      <c r="I96" s="3988"/>
      <c r="J96" s="3988"/>
      <c r="K96" s="3988"/>
      <c r="L96" s="3988"/>
      <c r="M96" s="3988"/>
      <c r="N96" s="3996"/>
      <c r="O96" s="3997"/>
    </row>
    <row r="97" spans="1:15" s="2020" customFormat="1" ht="15" customHeight="1">
      <c r="A97" s="3995" t="s">
        <v>7</v>
      </c>
      <c r="B97" s="3995" t="s">
        <v>13</v>
      </c>
      <c r="C97" s="3995" t="s">
        <v>1</v>
      </c>
      <c r="D97" s="4026" t="s">
        <v>2</v>
      </c>
      <c r="E97" s="4026" t="s">
        <v>3</v>
      </c>
      <c r="F97" s="4026" t="s">
        <v>4</v>
      </c>
      <c r="G97" s="3995" t="s">
        <v>5</v>
      </c>
      <c r="H97" s="4045" t="s">
        <v>6</v>
      </c>
      <c r="I97" s="3995" t="s">
        <v>4</v>
      </c>
      <c r="J97" s="3995" t="s">
        <v>2</v>
      </c>
      <c r="K97" s="3995" t="s">
        <v>8</v>
      </c>
      <c r="L97" s="3995" t="s">
        <v>14</v>
      </c>
      <c r="M97" s="3995" t="s">
        <v>3156</v>
      </c>
      <c r="N97" s="4006"/>
      <c r="O97" s="4007">
        <v>169083</v>
      </c>
    </row>
    <row r="98" spans="1:15" s="2020" customFormat="1" ht="15" customHeight="1">
      <c r="A98" s="4010" t="s">
        <v>13126</v>
      </c>
      <c r="B98" s="3998"/>
      <c r="C98" s="3998"/>
      <c r="D98" s="4028"/>
      <c r="E98" s="4028"/>
      <c r="F98" s="4028"/>
      <c r="G98" s="3998"/>
      <c r="H98" s="4047"/>
      <c r="I98" s="3998"/>
      <c r="J98" s="3998"/>
      <c r="K98" s="3998"/>
      <c r="L98" s="3998"/>
      <c r="M98" s="3998"/>
      <c r="N98" s="4006"/>
      <c r="O98" s="4007">
        <v>169395</v>
      </c>
    </row>
    <row r="99" spans="1:15" s="2020" customFormat="1" ht="15" customHeight="1">
      <c r="A99" s="4361" t="s">
        <v>257</v>
      </c>
      <c r="B99" s="3955"/>
      <c r="C99" s="3955" t="s">
        <v>3477</v>
      </c>
      <c r="D99" s="4001" t="s">
        <v>13076</v>
      </c>
      <c r="E99" s="4001">
        <v>15.15</v>
      </c>
      <c r="F99" s="4001" t="s">
        <v>13073</v>
      </c>
      <c r="G99" s="3955" t="s">
        <v>13128</v>
      </c>
      <c r="H99" s="4048">
        <v>15.3</v>
      </c>
      <c r="I99" s="3955" t="s">
        <v>3478</v>
      </c>
      <c r="J99" s="3955" t="s">
        <v>13074</v>
      </c>
      <c r="K99" s="3955">
        <v>0.15</v>
      </c>
      <c r="L99" s="3969">
        <v>43191</v>
      </c>
      <c r="M99" s="3969">
        <v>43192</v>
      </c>
      <c r="N99" s="4006"/>
      <c r="O99" s="4007">
        <v>169396</v>
      </c>
    </row>
    <row r="100" spans="1:15" s="2020" customFormat="1" ht="15" customHeight="1">
      <c r="A100" s="4361" t="s">
        <v>257</v>
      </c>
      <c r="B100" s="3955"/>
      <c r="C100" s="3955" t="s">
        <v>3478</v>
      </c>
      <c r="D100" s="4001" t="s">
        <v>13074</v>
      </c>
      <c r="E100" s="4001">
        <v>6.53</v>
      </c>
      <c r="F100" s="4001" t="s">
        <v>258</v>
      </c>
      <c r="G100" s="3955" t="s">
        <v>13075</v>
      </c>
      <c r="H100" s="4048">
        <v>12.9</v>
      </c>
      <c r="I100" s="3955" t="s">
        <v>3477</v>
      </c>
      <c r="J100" s="3955" t="s">
        <v>13076</v>
      </c>
      <c r="K100" s="3955">
        <v>6.37</v>
      </c>
      <c r="L100" s="3969">
        <v>43221</v>
      </c>
      <c r="M100" s="3969">
        <v>43195</v>
      </c>
      <c r="N100" s="4006"/>
      <c r="O100" s="4007">
        <v>169089</v>
      </c>
    </row>
    <row r="101" spans="1:15" s="2020" customFormat="1" ht="15" customHeight="1">
      <c r="A101" s="4361" t="s">
        <v>257</v>
      </c>
      <c r="B101" s="3955"/>
      <c r="C101" s="3955" t="s">
        <v>13077</v>
      </c>
      <c r="D101" s="4001" t="s">
        <v>13078</v>
      </c>
      <c r="E101" s="4001">
        <v>0</v>
      </c>
      <c r="F101" s="4001" t="s">
        <v>258</v>
      </c>
      <c r="G101" s="3955" t="s">
        <v>13075</v>
      </c>
      <c r="H101" s="4048">
        <v>3.69</v>
      </c>
      <c r="I101" s="3955" t="s">
        <v>13079</v>
      </c>
      <c r="J101" s="3955" t="s">
        <v>13080</v>
      </c>
      <c r="K101" s="3955">
        <v>3.69</v>
      </c>
      <c r="L101" s="3969">
        <v>43191</v>
      </c>
      <c r="M101" s="3969">
        <v>43188</v>
      </c>
      <c r="N101" s="4006"/>
      <c r="O101" s="4007">
        <v>173498</v>
      </c>
    </row>
    <row r="102" spans="1:15" s="2020" customFormat="1" ht="15" customHeight="1">
      <c r="A102" s="4361" t="s">
        <v>257</v>
      </c>
      <c r="B102" s="3955"/>
      <c r="C102" s="3955" t="s">
        <v>13081</v>
      </c>
      <c r="D102" s="4001" t="s">
        <v>9561</v>
      </c>
      <c r="E102" s="4001">
        <v>0</v>
      </c>
      <c r="F102" s="4001" t="s">
        <v>13073</v>
      </c>
      <c r="G102" s="3955" t="s">
        <v>13082</v>
      </c>
      <c r="H102" s="4048">
        <v>1.07</v>
      </c>
      <c r="I102" s="3955" t="s">
        <v>13073</v>
      </c>
      <c r="J102" s="3955" t="s">
        <v>13082</v>
      </c>
      <c r="K102" s="3955">
        <v>1.07</v>
      </c>
      <c r="L102" s="3969">
        <v>43191</v>
      </c>
      <c r="M102" s="3969">
        <v>43193</v>
      </c>
      <c r="N102" s="4006"/>
      <c r="O102" s="4007">
        <v>173508</v>
      </c>
    </row>
    <row r="103" spans="1:15" s="2020" customFormat="1" ht="15" customHeight="1">
      <c r="A103" s="4361" t="s">
        <v>257</v>
      </c>
      <c r="B103" s="3955"/>
      <c r="C103" s="3955" t="s">
        <v>13083</v>
      </c>
      <c r="D103" s="4001" t="s">
        <v>13084</v>
      </c>
      <c r="E103" s="4001">
        <v>0.6</v>
      </c>
      <c r="F103" s="4001" t="s">
        <v>258</v>
      </c>
      <c r="G103" s="3955" t="s">
        <v>13075</v>
      </c>
      <c r="H103" s="4048">
        <v>1.4</v>
      </c>
      <c r="I103" s="3955" t="s">
        <v>13079</v>
      </c>
      <c r="J103" s="3955" t="s">
        <v>13080</v>
      </c>
      <c r="K103" s="3955">
        <v>0.8</v>
      </c>
      <c r="L103" s="3969">
        <v>43191</v>
      </c>
      <c r="M103" s="3969">
        <v>43187</v>
      </c>
      <c r="N103" s="4006"/>
      <c r="O103" s="4007">
        <v>177234</v>
      </c>
    </row>
    <row r="104" spans="1:15" s="2020" customFormat="1" ht="15" customHeight="1">
      <c r="A104" s="4361" t="s">
        <v>257</v>
      </c>
      <c r="B104" s="3955"/>
      <c r="C104" s="3955" t="s">
        <v>13085</v>
      </c>
      <c r="D104" s="4001" t="s">
        <v>13086</v>
      </c>
      <c r="E104" s="4001">
        <v>2.15</v>
      </c>
      <c r="F104" s="4001" t="s">
        <v>13087</v>
      </c>
      <c r="G104" s="3955" t="s">
        <v>13088</v>
      </c>
      <c r="H104" s="4048">
        <v>3.15</v>
      </c>
      <c r="I104" s="3955" t="s">
        <v>13079</v>
      </c>
      <c r="J104" s="3955" t="s">
        <v>13080</v>
      </c>
      <c r="K104" s="3955">
        <v>1</v>
      </c>
      <c r="L104" s="3969">
        <v>43191</v>
      </c>
      <c r="M104" s="3969">
        <v>43193</v>
      </c>
      <c r="N104" s="4006"/>
      <c r="O104" s="4007">
        <v>176820</v>
      </c>
    </row>
    <row r="105" spans="1:15" s="2020" customFormat="1" ht="15" customHeight="1">
      <c r="A105" s="4361" t="s">
        <v>257</v>
      </c>
      <c r="B105" s="3955"/>
      <c r="C105" s="3955" t="s">
        <v>3472</v>
      </c>
      <c r="D105" s="4001" t="s">
        <v>13089</v>
      </c>
      <c r="E105" s="4001">
        <v>0</v>
      </c>
      <c r="F105" s="4001" t="s">
        <v>3477</v>
      </c>
      <c r="G105" s="3955" t="s">
        <v>13076</v>
      </c>
      <c r="H105" s="4048">
        <v>1.56</v>
      </c>
      <c r="I105" s="3955" t="s">
        <v>13090</v>
      </c>
      <c r="J105" s="3955" t="s">
        <v>13091</v>
      </c>
      <c r="K105" s="3955">
        <v>1.56</v>
      </c>
      <c r="L105" s="3969">
        <v>43191</v>
      </c>
      <c r="M105" s="3969">
        <v>43182</v>
      </c>
      <c r="N105" s="4006"/>
      <c r="O105" s="4007"/>
    </row>
    <row r="106" spans="1:15" s="2020" customFormat="1" ht="15" customHeight="1">
      <c r="A106" s="4361" t="s">
        <v>257</v>
      </c>
      <c r="B106" s="3955"/>
      <c r="C106" s="3955" t="s">
        <v>1257</v>
      </c>
      <c r="D106" s="4001" t="s">
        <v>13092</v>
      </c>
      <c r="E106" s="4001">
        <v>0</v>
      </c>
      <c r="F106" s="3956" t="s">
        <v>2610</v>
      </c>
      <c r="G106" s="3955" t="s">
        <v>13093</v>
      </c>
      <c r="H106" s="4048">
        <v>0.46</v>
      </c>
      <c r="I106" s="3955" t="s">
        <v>33</v>
      </c>
      <c r="J106" s="3955" t="s">
        <v>33</v>
      </c>
      <c r="K106" s="3955">
        <v>0.46</v>
      </c>
      <c r="L106" s="3969">
        <v>43191</v>
      </c>
      <c r="M106" s="3969">
        <v>43180</v>
      </c>
      <c r="N106" s="4006"/>
      <c r="O106" s="4007"/>
    </row>
    <row r="107" spans="1:15" s="2020" customFormat="1" ht="15" customHeight="1">
      <c r="A107" s="4361" t="s">
        <v>257</v>
      </c>
      <c r="B107" s="3955"/>
      <c r="C107" s="3955" t="s">
        <v>13094</v>
      </c>
      <c r="D107" s="4001" t="s">
        <v>13095</v>
      </c>
      <c r="E107" s="4001">
        <v>0</v>
      </c>
      <c r="F107" s="4001" t="s">
        <v>13079</v>
      </c>
      <c r="G107" s="3955" t="s">
        <v>13096</v>
      </c>
      <c r="H107" s="4048">
        <v>0.4</v>
      </c>
      <c r="I107" s="3955" t="s">
        <v>33</v>
      </c>
      <c r="J107" s="3955" t="s">
        <v>33</v>
      </c>
      <c r="K107" s="3955">
        <v>0.4</v>
      </c>
      <c r="L107" s="3969">
        <v>43191</v>
      </c>
      <c r="M107" s="3969">
        <v>43182</v>
      </c>
      <c r="N107" s="4006"/>
      <c r="O107" s="4007"/>
    </row>
    <row r="108" spans="1:15" s="2020" customFormat="1" ht="15" customHeight="1">
      <c r="A108" s="4361" t="s">
        <v>257</v>
      </c>
      <c r="B108" s="3955"/>
      <c r="C108" s="3955" t="s">
        <v>3474</v>
      </c>
      <c r="D108" s="4001" t="s">
        <v>13097</v>
      </c>
      <c r="E108" s="4001">
        <v>0</v>
      </c>
      <c r="F108" s="4001" t="s">
        <v>2610</v>
      </c>
      <c r="G108" s="3955" t="s">
        <v>13098</v>
      </c>
      <c r="H108" s="4048">
        <v>0.41</v>
      </c>
      <c r="I108" s="3955" t="s">
        <v>33</v>
      </c>
      <c r="J108" s="3955" t="s">
        <v>33</v>
      </c>
      <c r="K108" s="3955">
        <v>0.41</v>
      </c>
      <c r="L108" s="3969">
        <v>43191</v>
      </c>
      <c r="M108" s="3969">
        <v>43180</v>
      </c>
      <c r="N108" s="3988"/>
      <c r="O108" s="3970"/>
    </row>
    <row r="109" spans="1:15" s="2020" customFormat="1" ht="15" customHeight="1">
      <c r="A109" s="4361" t="s">
        <v>257</v>
      </c>
      <c r="B109" s="3955"/>
      <c r="C109" s="3955" t="s">
        <v>5947</v>
      </c>
      <c r="D109" s="3956" t="s">
        <v>13099</v>
      </c>
      <c r="E109" s="4001">
        <v>1.6</v>
      </c>
      <c r="F109" s="4001" t="s">
        <v>3477</v>
      </c>
      <c r="G109" s="3955" t="s">
        <v>13076</v>
      </c>
      <c r="H109" s="4048">
        <v>1.8</v>
      </c>
      <c r="I109" s="3955" t="s">
        <v>13100</v>
      </c>
      <c r="J109" s="4001" t="s">
        <v>13101</v>
      </c>
      <c r="K109" s="3955">
        <v>0.2</v>
      </c>
      <c r="L109" s="3969">
        <v>43089</v>
      </c>
      <c r="M109" s="3969">
        <v>43089</v>
      </c>
      <c r="N109" s="3996" t="s">
        <v>11</v>
      </c>
      <c r="O109" s="3997" t="s">
        <v>10949</v>
      </c>
    </row>
    <row r="110" spans="1:15" s="2020" customFormat="1" ht="15" customHeight="1">
      <c r="A110" s="4361" t="s">
        <v>257</v>
      </c>
      <c r="B110" s="3955"/>
      <c r="C110" s="3955" t="s">
        <v>13102</v>
      </c>
      <c r="D110" s="4001" t="s">
        <v>13103</v>
      </c>
      <c r="E110" s="4001">
        <v>0</v>
      </c>
      <c r="F110" s="4001" t="s">
        <v>13104</v>
      </c>
      <c r="G110" s="3955" t="s">
        <v>13105</v>
      </c>
      <c r="H110" s="4048">
        <v>3.42</v>
      </c>
      <c r="I110" s="3955" t="s">
        <v>258</v>
      </c>
      <c r="J110" s="3955" t="s">
        <v>13075</v>
      </c>
      <c r="K110" s="3955">
        <v>3.42</v>
      </c>
      <c r="L110" s="3969">
        <v>43042</v>
      </c>
      <c r="M110" s="3969">
        <v>43042</v>
      </c>
      <c r="N110" s="3999"/>
      <c r="O110" s="4000"/>
    </row>
    <row r="111" spans="1:15" s="2020" customFormat="1" ht="15" customHeight="1">
      <c r="A111" s="4361" t="s">
        <v>257</v>
      </c>
      <c r="B111" s="3955"/>
      <c r="C111" s="3955" t="s">
        <v>13106</v>
      </c>
      <c r="D111" s="4001" t="s">
        <v>13107</v>
      </c>
      <c r="E111" s="4001">
        <v>0.23</v>
      </c>
      <c r="F111" s="4001" t="s">
        <v>13073</v>
      </c>
      <c r="G111" s="3955" t="s">
        <v>13082</v>
      </c>
      <c r="H111" s="4048">
        <v>1.1599999999999999</v>
      </c>
      <c r="I111" s="3955" t="s">
        <v>13081</v>
      </c>
      <c r="J111" s="3955" t="s">
        <v>13108</v>
      </c>
      <c r="K111" s="3955">
        <v>0.93</v>
      </c>
      <c r="L111" s="3969">
        <v>43048</v>
      </c>
      <c r="M111" s="3969">
        <v>43048</v>
      </c>
      <c r="N111" s="3957"/>
      <c r="O111" s="3954">
        <v>71871</v>
      </c>
    </row>
    <row r="112" spans="1:15" s="2020" customFormat="1" ht="15" customHeight="1">
      <c r="A112" s="4361" t="s">
        <v>257</v>
      </c>
      <c r="B112" s="3955"/>
      <c r="C112" s="3955" t="s">
        <v>13109</v>
      </c>
      <c r="D112" s="4001" t="s">
        <v>13110</v>
      </c>
      <c r="E112" s="4001">
        <v>0.21</v>
      </c>
      <c r="F112" s="4001" t="s">
        <v>13073</v>
      </c>
      <c r="G112" s="3955" t="s">
        <v>13082</v>
      </c>
      <c r="H112" s="4048">
        <v>2.7</v>
      </c>
      <c r="I112" s="3955" t="s">
        <v>13111</v>
      </c>
      <c r="J112" s="3955" t="s">
        <v>13110</v>
      </c>
      <c r="K112" s="3955">
        <v>2.4900000000000002</v>
      </c>
      <c r="L112" s="3969">
        <v>43035</v>
      </c>
      <c r="M112" s="3969">
        <v>43035</v>
      </c>
      <c r="N112" s="3957"/>
      <c r="O112" s="3954">
        <v>71875</v>
      </c>
    </row>
    <row r="113" spans="1:15" s="2020" customFormat="1" ht="15" customHeight="1">
      <c r="A113" s="4361" t="s">
        <v>257</v>
      </c>
      <c r="B113" s="3955"/>
      <c r="C113" s="3955" t="s">
        <v>13112</v>
      </c>
      <c r="D113" s="4001" t="s">
        <v>7850</v>
      </c>
      <c r="E113" s="4001">
        <v>0</v>
      </c>
      <c r="F113" s="4001" t="s">
        <v>13111</v>
      </c>
      <c r="G113" s="3955" t="s">
        <v>13113</v>
      </c>
      <c r="H113" s="4048">
        <v>5.67</v>
      </c>
      <c r="I113" s="3955" t="s">
        <v>3477</v>
      </c>
      <c r="J113" s="3955" t="s">
        <v>13076</v>
      </c>
      <c r="K113" s="3955">
        <v>5.67</v>
      </c>
      <c r="L113" s="3969">
        <v>43054</v>
      </c>
      <c r="M113" s="3969">
        <v>43054</v>
      </c>
      <c r="N113" s="3957"/>
      <c r="O113" s="3954">
        <v>74049</v>
      </c>
    </row>
    <row r="114" spans="1:15" s="2020" customFormat="1" ht="15" customHeight="1">
      <c r="A114" s="4361" t="s">
        <v>257</v>
      </c>
      <c r="B114" s="3955"/>
      <c r="C114" s="3955" t="s">
        <v>13114</v>
      </c>
      <c r="D114" s="4001" t="s">
        <v>13115</v>
      </c>
      <c r="E114" s="4001">
        <v>0</v>
      </c>
      <c r="F114" s="4001" t="s">
        <v>13073</v>
      </c>
      <c r="G114" s="3955" t="s">
        <v>13082</v>
      </c>
      <c r="H114" s="4048">
        <v>1.76</v>
      </c>
      <c r="I114" s="3955" t="s">
        <v>13111</v>
      </c>
      <c r="J114" s="3955" t="s">
        <v>13113</v>
      </c>
      <c r="K114" s="3955">
        <v>1.76</v>
      </c>
      <c r="L114" s="3969">
        <v>43052</v>
      </c>
      <c r="M114" s="3969">
        <v>43052</v>
      </c>
      <c r="N114" s="3957"/>
      <c r="O114" s="3954">
        <v>72274</v>
      </c>
    </row>
    <row r="115" spans="1:15" s="2020" customFormat="1" ht="15" customHeight="1">
      <c r="A115" s="4361" t="s">
        <v>257</v>
      </c>
      <c r="B115" s="3955"/>
      <c r="C115" s="3955" t="s">
        <v>13116</v>
      </c>
      <c r="D115" s="4001" t="s">
        <v>13117</v>
      </c>
      <c r="E115" s="4001">
        <v>3.2</v>
      </c>
      <c r="F115" s="4001" t="s">
        <v>258</v>
      </c>
      <c r="G115" s="3955" t="s">
        <v>13075</v>
      </c>
      <c r="H115" s="4048">
        <v>3.46</v>
      </c>
      <c r="I115" s="3955" t="s">
        <v>1254</v>
      </c>
      <c r="J115" s="3955" t="s">
        <v>13118</v>
      </c>
      <c r="K115" s="3955">
        <v>0.26</v>
      </c>
      <c r="L115" s="3969">
        <v>43083</v>
      </c>
      <c r="M115" s="3969">
        <v>43083</v>
      </c>
      <c r="N115" s="3957"/>
      <c r="O115" s="3954">
        <v>73265</v>
      </c>
    </row>
    <row r="116" spans="1:15" s="2020" customFormat="1" ht="15" customHeight="1">
      <c r="A116" s="4361" t="s">
        <v>257</v>
      </c>
      <c r="B116" s="3955"/>
      <c r="C116" s="3955" t="s">
        <v>13120</v>
      </c>
      <c r="D116" s="4001" t="s">
        <v>11764</v>
      </c>
      <c r="E116" s="4001">
        <v>0</v>
      </c>
      <c r="F116" s="4001" t="s">
        <v>13106</v>
      </c>
      <c r="G116" s="3955" t="s">
        <v>13119</v>
      </c>
      <c r="H116" s="4048">
        <v>0.59</v>
      </c>
      <c r="I116" s="3955" t="s">
        <v>13109</v>
      </c>
      <c r="J116" s="3955" t="s">
        <v>11764</v>
      </c>
      <c r="K116" s="3955">
        <v>0.59</v>
      </c>
      <c r="L116" s="3969">
        <v>43048</v>
      </c>
      <c r="M116" s="3969">
        <v>43048</v>
      </c>
      <c r="N116" s="3957"/>
      <c r="O116" s="3954">
        <v>72268</v>
      </c>
    </row>
    <row r="117" spans="1:15" s="2020" customFormat="1" ht="15" customHeight="1">
      <c r="A117" s="4361" t="s">
        <v>257</v>
      </c>
      <c r="B117" s="3955"/>
      <c r="C117" s="3955" t="s">
        <v>13140</v>
      </c>
      <c r="D117" s="4001" t="s">
        <v>13121</v>
      </c>
      <c r="E117" s="4001">
        <v>0</v>
      </c>
      <c r="F117" s="4001" t="s">
        <v>3477</v>
      </c>
      <c r="G117" s="3955" t="s">
        <v>13076</v>
      </c>
      <c r="H117" s="4048">
        <v>1.4</v>
      </c>
      <c r="I117" s="3955" t="s">
        <v>2605</v>
      </c>
      <c r="J117" s="3955" t="s">
        <v>13122</v>
      </c>
      <c r="K117" s="3955">
        <v>1.4</v>
      </c>
      <c r="L117" s="3969">
        <v>43034</v>
      </c>
      <c r="M117" s="3969">
        <v>43034</v>
      </c>
      <c r="N117" s="3957"/>
      <c r="O117" s="3954">
        <v>74044</v>
      </c>
    </row>
    <row r="118" spans="1:15" s="2020" customFormat="1" ht="15" customHeight="1">
      <c r="A118" s="4361" t="s">
        <v>257</v>
      </c>
      <c r="B118" s="3955"/>
      <c r="C118" s="3955" t="s">
        <v>13123</v>
      </c>
      <c r="D118" s="4001" t="s">
        <v>13124</v>
      </c>
      <c r="E118" s="4001">
        <v>0</v>
      </c>
      <c r="F118" s="4001" t="s">
        <v>13125</v>
      </c>
      <c r="G118" s="3955" t="s">
        <v>13076</v>
      </c>
      <c r="H118" s="4048">
        <v>1.25</v>
      </c>
      <c r="I118" s="3955" t="s">
        <v>13073</v>
      </c>
      <c r="J118" s="3955" t="s">
        <v>13082</v>
      </c>
      <c r="K118" s="3955">
        <v>1.25</v>
      </c>
      <c r="L118" s="3969">
        <v>43055</v>
      </c>
      <c r="M118" s="3969">
        <v>43055</v>
      </c>
      <c r="N118" s="3957"/>
      <c r="O118" s="3954">
        <v>74042</v>
      </c>
    </row>
    <row r="119" spans="1:15" s="2020" customFormat="1" ht="15" customHeight="1">
      <c r="A119" s="4361" t="s">
        <v>257</v>
      </c>
      <c r="B119" s="3955"/>
      <c r="C119" s="3955" t="s">
        <v>13130</v>
      </c>
      <c r="D119" s="4001" t="s">
        <v>13129</v>
      </c>
      <c r="E119" s="4001">
        <v>0</v>
      </c>
      <c r="F119" s="4001" t="s">
        <v>13073</v>
      </c>
      <c r="G119" s="3955" t="s">
        <v>13082</v>
      </c>
      <c r="H119" s="4048">
        <v>0.61</v>
      </c>
      <c r="I119" s="3955" t="s">
        <v>13085</v>
      </c>
      <c r="J119" s="3955" t="s">
        <v>13086</v>
      </c>
      <c r="K119" s="3955">
        <v>0.61</v>
      </c>
      <c r="L119" s="3969">
        <v>43061</v>
      </c>
      <c r="M119" s="3969">
        <v>43061</v>
      </c>
      <c r="N119" s="3957"/>
      <c r="O119" s="3954">
        <v>73254</v>
      </c>
    </row>
    <row r="120" spans="1:15" s="2020" customFormat="1" ht="15" customHeight="1">
      <c r="A120" s="4362" t="s">
        <v>257</v>
      </c>
      <c r="B120" s="3955"/>
      <c r="C120" s="3955" t="s">
        <v>13133</v>
      </c>
      <c r="D120" s="4001" t="s">
        <v>13134</v>
      </c>
      <c r="E120" s="4001">
        <v>0</v>
      </c>
      <c r="F120" s="4001" t="s">
        <v>13131</v>
      </c>
      <c r="G120" s="3955" t="s">
        <v>13132</v>
      </c>
      <c r="H120" s="4048">
        <v>0.04</v>
      </c>
      <c r="I120" s="3955" t="s">
        <v>33</v>
      </c>
      <c r="J120" s="3955" t="s">
        <v>33</v>
      </c>
      <c r="K120" s="3955">
        <v>0.04</v>
      </c>
      <c r="L120" s="3969">
        <v>43080</v>
      </c>
      <c r="M120" s="3969">
        <v>43080</v>
      </c>
      <c r="N120" s="3957"/>
      <c r="O120" s="3954">
        <v>74040</v>
      </c>
    </row>
    <row r="121" spans="1:15" s="2046" customFormat="1" ht="15" customHeight="1">
      <c r="A121" s="4362" t="s">
        <v>257</v>
      </c>
      <c r="B121" s="3955"/>
      <c r="C121" s="3955" t="s">
        <v>13135</v>
      </c>
      <c r="D121" s="4001" t="s">
        <v>13132</v>
      </c>
      <c r="E121" s="4001">
        <v>0</v>
      </c>
      <c r="F121" s="4001" t="s">
        <v>3477</v>
      </c>
      <c r="G121" s="3955" t="s">
        <v>13076</v>
      </c>
      <c r="H121" s="4049">
        <v>1.63</v>
      </c>
      <c r="I121" s="3955" t="s">
        <v>2610</v>
      </c>
      <c r="J121" s="3955" t="s">
        <v>13098</v>
      </c>
      <c r="K121" s="3955">
        <v>1.63</v>
      </c>
      <c r="L121" s="3969">
        <v>43087</v>
      </c>
      <c r="M121" s="3969">
        <v>43087</v>
      </c>
      <c r="N121" s="3957"/>
      <c r="O121" s="3954">
        <v>71866</v>
      </c>
    </row>
    <row r="122" spans="1:15" ht="30">
      <c r="A122" s="4362" t="s">
        <v>257</v>
      </c>
      <c r="B122" s="3955"/>
      <c r="C122" s="3955" t="s">
        <v>13094</v>
      </c>
      <c r="D122" s="4001" t="s">
        <v>13136</v>
      </c>
      <c r="E122" s="4001">
        <v>0</v>
      </c>
      <c r="F122" s="4001" t="s">
        <v>13079</v>
      </c>
      <c r="G122" s="3955" t="s">
        <v>13096</v>
      </c>
      <c r="H122" s="4048">
        <v>0.09</v>
      </c>
      <c r="I122" s="3955" t="s">
        <v>33</v>
      </c>
      <c r="J122" s="3955" t="s">
        <v>33</v>
      </c>
      <c r="K122" s="3955">
        <v>0.09</v>
      </c>
      <c r="L122" s="3969">
        <v>43084</v>
      </c>
      <c r="M122" s="3969">
        <v>43084</v>
      </c>
      <c r="N122" s="3957"/>
      <c r="O122" s="3954">
        <v>70633</v>
      </c>
    </row>
    <row r="123" spans="1:15" s="884" customFormat="1" ht="15" customHeight="1">
      <c r="A123" s="4362"/>
      <c r="B123" s="3955"/>
      <c r="C123" s="3955"/>
      <c r="D123" s="4001"/>
      <c r="E123" s="4001"/>
      <c r="F123" s="4001"/>
      <c r="G123" s="3955"/>
      <c r="H123" s="4048"/>
      <c r="I123" s="3955"/>
      <c r="J123" s="3955"/>
      <c r="K123" s="3955"/>
      <c r="L123" s="3955"/>
      <c r="M123" s="3955"/>
      <c r="N123" s="3957"/>
      <c r="O123" s="3954">
        <v>72752</v>
      </c>
    </row>
    <row r="124" spans="1:15" s="884" customFormat="1" ht="15" customHeight="1">
      <c r="A124" s="4363" t="s">
        <v>20741</v>
      </c>
      <c r="B124" s="3979"/>
      <c r="C124" s="3979" t="s">
        <v>13137</v>
      </c>
      <c r="D124" s="4029"/>
      <c r="E124" s="4029"/>
      <c r="F124" s="4029"/>
      <c r="G124" s="3979"/>
      <c r="H124" s="4050"/>
      <c r="I124" s="3979"/>
      <c r="J124" s="3979"/>
      <c r="K124" s="3979"/>
      <c r="L124" s="3979"/>
      <c r="M124" s="3979"/>
      <c r="N124" s="3957"/>
      <c r="O124" s="3954">
        <v>72756</v>
      </c>
    </row>
    <row r="125" spans="1:15" s="884" customFormat="1" ht="15" customHeight="1">
      <c r="A125" s="4361" t="s">
        <v>257</v>
      </c>
      <c r="B125" s="3920"/>
      <c r="C125" s="3920" t="s">
        <v>9210</v>
      </c>
      <c r="D125" s="3925" t="s">
        <v>3618</v>
      </c>
      <c r="E125" s="3925">
        <v>0</v>
      </c>
      <c r="F125" s="3925" t="s">
        <v>5946</v>
      </c>
      <c r="G125" s="3920" t="s">
        <v>5666</v>
      </c>
      <c r="H125" s="3931">
        <v>0.36</v>
      </c>
      <c r="I125" s="3920" t="s">
        <v>19</v>
      </c>
      <c r="J125" s="3920" t="s">
        <v>19</v>
      </c>
      <c r="K125" s="3920">
        <v>0.36</v>
      </c>
      <c r="L125" s="3924">
        <v>42673</v>
      </c>
      <c r="M125" s="3924">
        <v>42688</v>
      </c>
      <c r="N125" s="3957"/>
      <c r="O125" s="3954">
        <v>73452</v>
      </c>
    </row>
    <row r="126" spans="1:15" s="884" customFormat="1" ht="15" customHeight="1">
      <c r="A126" s="4361" t="s">
        <v>257</v>
      </c>
      <c r="B126" s="3944"/>
      <c r="C126" s="3944" t="s">
        <v>9211</v>
      </c>
      <c r="D126" s="3951" t="s">
        <v>9215</v>
      </c>
      <c r="E126" s="3951">
        <v>0</v>
      </c>
      <c r="F126" s="3951" t="s">
        <v>9210</v>
      </c>
      <c r="G126" s="3944" t="s">
        <v>3618</v>
      </c>
      <c r="H126" s="3945">
        <v>0.19</v>
      </c>
      <c r="I126" s="3944" t="s">
        <v>9212</v>
      </c>
      <c r="J126" s="3944" t="s">
        <v>9213</v>
      </c>
      <c r="K126" s="3944">
        <v>0.19</v>
      </c>
      <c r="L126" s="3924">
        <v>42860</v>
      </c>
      <c r="M126" s="3938">
        <v>42888</v>
      </c>
      <c r="N126" s="3957"/>
      <c r="O126" s="3954">
        <v>72762</v>
      </c>
    </row>
    <row r="127" spans="1:15" s="884" customFormat="1" ht="15" customHeight="1">
      <c r="A127" s="4361" t="s">
        <v>257</v>
      </c>
      <c r="B127" s="3944"/>
      <c r="C127" s="3944" t="s">
        <v>9214</v>
      </c>
      <c r="D127" s="3951" t="s">
        <v>9216</v>
      </c>
      <c r="E127" s="3951">
        <v>0</v>
      </c>
      <c r="F127" s="3951" t="s">
        <v>9217</v>
      </c>
      <c r="G127" s="3944" t="s">
        <v>9218</v>
      </c>
      <c r="H127" s="3945">
        <v>0.15</v>
      </c>
      <c r="I127" s="3944" t="s">
        <v>9212</v>
      </c>
      <c r="J127" s="3944" t="s">
        <v>9213</v>
      </c>
      <c r="K127" s="3944">
        <v>0.15</v>
      </c>
      <c r="L127" s="3924">
        <v>42860</v>
      </c>
      <c r="M127" s="3938">
        <v>42888</v>
      </c>
      <c r="N127" s="3957"/>
      <c r="O127" s="3954">
        <v>73243</v>
      </c>
    </row>
    <row r="128" spans="1:15" s="884" customFormat="1" ht="15" customHeight="1">
      <c r="A128" s="4361" t="s">
        <v>257</v>
      </c>
      <c r="B128" s="3944"/>
      <c r="C128" s="3944" t="s">
        <v>9217</v>
      </c>
      <c r="D128" s="3951" t="s">
        <v>9219</v>
      </c>
      <c r="E128" s="3951">
        <v>0.06</v>
      </c>
      <c r="F128" s="3951" t="s">
        <v>9220</v>
      </c>
      <c r="G128" s="3944" t="s">
        <v>9221</v>
      </c>
      <c r="H128" s="3945">
        <v>0.24</v>
      </c>
      <c r="I128" s="3944" t="s">
        <v>9210</v>
      </c>
      <c r="J128" s="3944" t="s">
        <v>3618</v>
      </c>
      <c r="K128" s="3944">
        <v>0.24</v>
      </c>
      <c r="L128" s="3924">
        <v>42860</v>
      </c>
      <c r="M128" s="3938">
        <v>42888</v>
      </c>
      <c r="N128" s="3957"/>
      <c r="O128" s="3954">
        <v>72760</v>
      </c>
    </row>
    <row r="129" spans="1:15" s="884" customFormat="1" ht="15" customHeight="1">
      <c r="A129" s="4361" t="s">
        <v>257</v>
      </c>
      <c r="B129" s="3944"/>
      <c r="C129" s="3944" t="s">
        <v>9222</v>
      </c>
      <c r="D129" s="3951" t="s">
        <v>9223</v>
      </c>
      <c r="E129" s="3951">
        <v>0</v>
      </c>
      <c r="F129" s="3951" t="s">
        <v>5946</v>
      </c>
      <c r="G129" s="3944" t="s">
        <v>5666</v>
      </c>
      <c r="H129" s="3945">
        <v>0.3</v>
      </c>
      <c r="I129" s="3944" t="s">
        <v>9211</v>
      </c>
      <c r="J129" s="3944" t="s">
        <v>9224</v>
      </c>
      <c r="K129" s="3944">
        <v>0.3</v>
      </c>
      <c r="L129" s="3924">
        <v>42860</v>
      </c>
      <c r="M129" s="3938">
        <v>42888</v>
      </c>
      <c r="N129" s="3957"/>
      <c r="O129" s="3954">
        <v>74052</v>
      </c>
    </row>
    <row r="130" spans="1:15" s="884" customFormat="1" ht="15" customHeight="1">
      <c r="A130" s="4361" t="s">
        <v>257</v>
      </c>
      <c r="B130" s="3937"/>
      <c r="C130" s="3944" t="s">
        <v>9220</v>
      </c>
      <c r="D130" s="3951" t="s">
        <v>9221</v>
      </c>
      <c r="E130" s="3951">
        <v>0</v>
      </c>
      <c r="F130" s="3951" t="s">
        <v>9211</v>
      </c>
      <c r="G130" s="3944" t="s">
        <v>9224</v>
      </c>
      <c r="H130" s="3945">
        <v>0.15</v>
      </c>
      <c r="I130" s="3944" t="s">
        <v>9217</v>
      </c>
      <c r="J130" s="3944" t="s">
        <v>9219</v>
      </c>
      <c r="K130" s="3944">
        <v>0.15</v>
      </c>
      <c r="L130" s="3924">
        <v>42860</v>
      </c>
      <c r="M130" s="3938">
        <v>42888</v>
      </c>
      <c r="N130" s="3957"/>
      <c r="O130" s="3954">
        <v>73492</v>
      </c>
    </row>
    <row r="131" spans="1:15" s="884" customFormat="1" ht="15" customHeight="1">
      <c r="A131" s="4361" t="s">
        <v>257</v>
      </c>
      <c r="B131" s="3944"/>
      <c r="C131" s="3943" t="s">
        <v>9235</v>
      </c>
      <c r="D131" s="3951" t="s">
        <v>9236</v>
      </c>
      <c r="E131" s="3951">
        <v>0</v>
      </c>
      <c r="F131" s="3951" t="s">
        <v>5946</v>
      </c>
      <c r="G131" s="3944" t="s">
        <v>5666</v>
      </c>
      <c r="H131" s="3945">
        <v>0.13</v>
      </c>
      <c r="I131" s="3944" t="s">
        <v>9222</v>
      </c>
      <c r="J131" s="3944" t="s">
        <v>9223</v>
      </c>
      <c r="K131" s="3944">
        <v>0.13</v>
      </c>
      <c r="L131" s="3924">
        <v>42860</v>
      </c>
      <c r="M131" s="3938">
        <v>42888</v>
      </c>
      <c r="N131" s="3957"/>
      <c r="O131" s="3954">
        <v>72271</v>
      </c>
    </row>
    <row r="132" spans="1:15" s="884" customFormat="1" ht="15" customHeight="1">
      <c r="A132" s="4361" t="s">
        <v>257</v>
      </c>
      <c r="B132" s="3937"/>
      <c r="C132" s="3944" t="s">
        <v>9237</v>
      </c>
      <c r="D132" s="3951" t="s">
        <v>9238</v>
      </c>
      <c r="E132" s="3951">
        <v>0</v>
      </c>
      <c r="F132" s="3951" t="s">
        <v>5946</v>
      </c>
      <c r="G132" s="3944" t="s">
        <v>5666</v>
      </c>
      <c r="H132" s="3945">
        <v>0.31</v>
      </c>
      <c r="I132" s="3944" t="s">
        <v>9239</v>
      </c>
      <c r="J132" s="3944" t="s">
        <v>9240</v>
      </c>
      <c r="K132" s="3944">
        <v>0.31</v>
      </c>
      <c r="L132" s="3924">
        <v>42860</v>
      </c>
      <c r="M132" s="3938">
        <v>42888</v>
      </c>
      <c r="N132" s="3957"/>
      <c r="O132" s="3954">
        <v>74038</v>
      </c>
    </row>
    <row r="133" spans="1:15" s="884" customFormat="1" ht="15" customHeight="1">
      <c r="A133" s="4361" t="s">
        <v>257</v>
      </c>
      <c r="B133" s="3937"/>
      <c r="C133" s="3944" t="s">
        <v>9241</v>
      </c>
      <c r="D133" s="3951" t="s">
        <v>9242</v>
      </c>
      <c r="E133" s="3951">
        <v>0</v>
      </c>
      <c r="F133" s="4030" t="s">
        <v>5946</v>
      </c>
      <c r="G133" s="3944" t="s">
        <v>5666</v>
      </c>
      <c r="H133" s="3945">
        <v>0.22</v>
      </c>
      <c r="I133" s="3944" t="s">
        <v>19</v>
      </c>
      <c r="J133" s="3944" t="s">
        <v>19</v>
      </c>
      <c r="K133" s="3944">
        <v>0.22</v>
      </c>
      <c r="L133" s="3924">
        <v>42860</v>
      </c>
      <c r="M133" s="3938">
        <v>42888</v>
      </c>
      <c r="N133" s="3957"/>
      <c r="O133" s="3954">
        <v>74037</v>
      </c>
    </row>
    <row r="134" spans="1:15" s="884" customFormat="1" ht="15" customHeight="1">
      <c r="A134" s="4361" t="s">
        <v>257</v>
      </c>
      <c r="B134" s="3937"/>
      <c r="C134" s="3944" t="s">
        <v>9243</v>
      </c>
      <c r="D134" s="3951" t="s">
        <v>9244</v>
      </c>
      <c r="E134" s="4030">
        <v>0</v>
      </c>
      <c r="F134" s="3951" t="s">
        <v>5946</v>
      </c>
      <c r="G134" s="3944" t="s">
        <v>5666</v>
      </c>
      <c r="H134" s="3945">
        <v>0.22</v>
      </c>
      <c r="I134" s="3944" t="s">
        <v>19</v>
      </c>
      <c r="J134" s="3944" t="s">
        <v>19</v>
      </c>
      <c r="K134" s="3944">
        <v>0.22</v>
      </c>
      <c r="L134" s="3924">
        <v>42860</v>
      </c>
      <c r="M134" s="3938">
        <v>42888</v>
      </c>
      <c r="N134" s="3957"/>
      <c r="O134" s="3954">
        <v>73246</v>
      </c>
    </row>
    <row r="135" spans="1:15" s="884" customFormat="1" ht="15" customHeight="1">
      <c r="A135" s="4361" t="s">
        <v>257</v>
      </c>
      <c r="B135" s="3937"/>
      <c r="C135" s="3944" t="s">
        <v>9245</v>
      </c>
      <c r="D135" s="3951" t="s">
        <v>9246</v>
      </c>
      <c r="E135" s="3951">
        <v>0</v>
      </c>
      <c r="F135" s="3951" t="s">
        <v>5946</v>
      </c>
      <c r="G135" s="3943" t="s">
        <v>5666</v>
      </c>
      <c r="H135" s="3945">
        <v>0.42</v>
      </c>
      <c r="I135" s="3944" t="s">
        <v>19</v>
      </c>
      <c r="J135" s="3944" t="s">
        <v>19</v>
      </c>
      <c r="K135" s="3944">
        <v>0.42</v>
      </c>
      <c r="L135" s="3924">
        <v>42860</v>
      </c>
      <c r="M135" s="3938">
        <v>42888</v>
      </c>
      <c r="N135" s="3957"/>
      <c r="O135" s="3954"/>
    </row>
    <row r="136" spans="1:15" s="884" customFormat="1" ht="15" customHeight="1">
      <c r="A136" s="4361" t="s">
        <v>257</v>
      </c>
      <c r="B136" s="3937"/>
      <c r="C136" s="3944" t="s">
        <v>9247</v>
      </c>
      <c r="D136" s="4037" t="s">
        <v>98</v>
      </c>
      <c r="E136" s="3951">
        <v>0</v>
      </c>
      <c r="F136" s="3951" t="s">
        <v>5946</v>
      </c>
      <c r="G136" s="3944" t="s">
        <v>5666</v>
      </c>
      <c r="H136" s="3945">
        <v>0.12</v>
      </c>
      <c r="I136" s="3944" t="s">
        <v>9248</v>
      </c>
      <c r="J136" s="3944" t="s">
        <v>9249</v>
      </c>
      <c r="K136" s="3944">
        <v>0.12</v>
      </c>
      <c r="L136" s="3924">
        <v>42860</v>
      </c>
      <c r="M136" s="3938">
        <v>42888</v>
      </c>
      <c r="N136" s="3980"/>
      <c r="O136" s="3981"/>
    </row>
    <row r="137" spans="1:15" s="884" customFormat="1" ht="15" customHeight="1">
      <c r="A137" s="4361" t="s">
        <v>257</v>
      </c>
      <c r="B137" s="3937"/>
      <c r="C137" s="3944" t="s">
        <v>9250</v>
      </c>
      <c r="D137" s="4033" t="s">
        <v>9246</v>
      </c>
      <c r="E137" s="3951">
        <v>0</v>
      </c>
      <c r="F137" s="3951" t="s">
        <v>9243</v>
      </c>
      <c r="G137" s="3944" t="s">
        <v>9244</v>
      </c>
      <c r="H137" s="3945">
        <v>0.1</v>
      </c>
      <c r="I137" s="3944" t="s">
        <v>9245</v>
      </c>
      <c r="J137" s="3944" t="s">
        <v>9246</v>
      </c>
      <c r="K137" s="3944">
        <v>0.1</v>
      </c>
      <c r="L137" s="3924">
        <v>42860</v>
      </c>
      <c r="M137" s="3938">
        <v>42888</v>
      </c>
      <c r="N137" s="3958"/>
      <c r="O137" s="3965">
        <v>962144</v>
      </c>
    </row>
    <row r="138" spans="1:15" s="884" customFormat="1" ht="15" customHeight="1">
      <c r="A138" s="4361" t="s">
        <v>257</v>
      </c>
      <c r="B138" s="3937"/>
      <c r="C138" s="3944" t="s">
        <v>10950</v>
      </c>
      <c r="D138" s="3951" t="s">
        <v>10951</v>
      </c>
      <c r="E138" s="3951">
        <v>0</v>
      </c>
      <c r="F138" s="3951" t="s">
        <v>893</v>
      </c>
      <c r="G138" s="3944" t="s">
        <v>10952</v>
      </c>
      <c r="H138" s="3945">
        <v>0</v>
      </c>
      <c r="I138" s="3944" t="s">
        <v>10953</v>
      </c>
      <c r="J138" s="3944" t="s">
        <v>10954</v>
      </c>
      <c r="K138" s="3944">
        <v>0.33</v>
      </c>
      <c r="L138" s="3924">
        <v>42826</v>
      </c>
      <c r="M138" s="3938">
        <v>42832</v>
      </c>
      <c r="N138" s="3953"/>
      <c r="O138" s="3952">
        <v>962004</v>
      </c>
    </row>
    <row r="139" spans="1:15" s="884" customFormat="1" ht="15" customHeight="1">
      <c r="A139" s="4361" t="s">
        <v>257</v>
      </c>
      <c r="B139" s="3937"/>
      <c r="C139" s="3944" t="s">
        <v>10955</v>
      </c>
      <c r="D139" s="3951" t="s">
        <v>10956</v>
      </c>
      <c r="E139" s="3951">
        <v>0</v>
      </c>
      <c r="F139" s="3951" t="s">
        <v>893</v>
      </c>
      <c r="G139" s="3944" t="s">
        <v>10952</v>
      </c>
      <c r="H139" s="3945">
        <v>0</v>
      </c>
      <c r="I139" s="3944" t="s">
        <v>10953</v>
      </c>
      <c r="J139" s="3944" t="s">
        <v>10954</v>
      </c>
      <c r="K139" s="3944">
        <v>1.79</v>
      </c>
      <c r="L139" s="3924">
        <v>42715</v>
      </c>
      <c r="M139" s="3938">
        <v>42760</v>
      </c>
      <c r="N139" s="3953"/>
      <c r="O139" s="3952">
        <v>962113</v>
      </c>
    </row>
    <row r="140" spans="1:15" s="884" customFormat="1" ht="15" customHeight="1">
      <c r="A140" s="4361" t="s">
        <v>257</v>
      </c>
      <c r="B140" s="3937"/>
      <c r="C140" s="3944" t="s">
        <v>10957</v>
      </c>
      <c r="D140" s="3951" t="s">
        <v>10958</v>
      </c>
      <c r="E140" s="3951">
        <v>0</v>
      </c>
      <c r="F140" s="3951" t="s">
        <v>893</v>
      </c>
      <c r="G140" s="3944" t="s">
        <v>10952</v>
      </c>
      <c r="H140" s="3945">
        <v>0</v>
      </c>
      <c r="I140" s="3944" t="s">
        <v>10959</v>
      </c>
      <c r="J140" s="3944" t="s">
        <v>10960</v>
      </c>
      <c r="K140" s="3944">
        <v>0.92</v>
      </c>
      <c r="L140" s="3924">
        <v>42794</v>
      </c>
      <c r="M140" s="3938">
        <v>42817</v>
      </c>
      <c r="N140" s="3953"/>
      <c r="O140" s="3952">
        <v>962126</v>
      </c>
    </row>
    <row r="141" spans="1:15" s="884" customFormat="1" ht="15" customHeight="1">
      <c r="A141" s="4361" t="s">
        <v>257</v>
      </c>
      <c r="B141" s="3937"/>
      <c r="C141" s="3944" t="s">
        <v>10961</v>
      </c>
      <c r="D141" s="3951" t="s">
        <v>10962</v>
      </c>
      <c r="E141" s="3951">
        <v>0</v>
      </c>
      <c r="F141" s="3951" t="s">
        <v>2571</v>
      </c>
      <c r="G141" s="3944" t="s">
        <v>78</v>
      </c>
      <c r="H141" s="3945">
        <v>0</v>
      </c>
      <c r="I141" s="3944" t="s">
        <v>893</v>
      </c>
      <c r="J141" s="3944" t="s">
        <v>10952</v>
      </c>
      <c r="K141" s="3944">
        <v>1.19</v>
      </c>
      <c r="L141" s="3924">
        <v>42824</v>
      </c>
      <c r="M141" s="3938">
        <v>42831</v>
      </c>
      <c r="N141" s="3959"/>
      <c r="O141" s="3952">
        <v>962123</v>
      </c>
    </row>
    <row r="142" spans="1:15" s="884" customFormat="1" ht="15" customHeight="1">
      <c r="A142" s="4361" t="s">
        <v>257</v>
      </c>
      <c r="B142" s="3937"/>
      <c r="C142" s="3944" t="s">
        <v>10963</v>
      </c>
      <c r="D142" s="3951" t="s">
        <v>10964</v>
      </c>
      <c r="E142" s="3951">
        <v>0</v>
      </c>
      <c r="F142" s="3951" t="s">
        <v>10959</v>
      </c>
      <c r="G142" s="3944" t="s">
        <v>10960</v>
      </c>
      <c r="H142" s="3945">
        <v>0</v>
      </c>
      <c r="I142" s="3944" t="s">
        <v>70</v>
      </c>
      <c r="J142" s="3944" t="s">
        <v>10965</v>
      </c>
      <c r="K142" s="3944">
        <v>1.22</v>
      </c>
      <c r="L142" s="3924">
        <v>42824</v>
      </c>
      <c r="M142" s="3938">
        <v>42831</v>
      </c>
      <c r="N142" s="3959"/>
      <c r="O142" s="3952">
        <v>962117</v>
      </c>
    </row>
    <row r="143" spans="1:15" s="884" customFormat="1" ht="15" customHeight="1">
      <c r="A143" s="4361" t="s">
        <v>257</v>
      </c>
      <c r="B143" s="3937"/>
      <c r="C143" s="3944" t="s">
        <v>10966</v>
      </c>
      <c r="D143" s="3951" t="s">
        <v>10967</v>
      </c>
      <c r="E143" s="3951">
        <v>0</v>
      </c>
      <c r="F143" s="3951" t="s">
        <v>10968</v>
      </c>
      <c r="G143" s="3944" t="s">
        <v>10952</v>
      </c>
      <c r="H143" s="3945">
        <v>0</v>
      </c>
      <c r="I143" s="3944" t="s">
        <v>70</v>
      </c>
      <c r="J143" s="3944" t="s">
        <v>70</v>
      </c>
      <c r="K143" s="3944">
        <v>0.57999999999999996</v>
      </c>
      <c r="L143" s="3924">
        <v>42766</v>
      </c>
      <c r="M143" s="3938">
        <v>42789</v>
      </c>
      <c r="N143" s="3959"/>
      <c r="O143" s="3952">
        <v>962127</v>
      </c>
    </row>
    <row r="144" spans="1:15" s="884" customFormat="1" ht="15" customHeight="1">
      <c r="A144" s="4361" t="s">
        <v>257</v>
      </c>
      <c r="B144" s="3937"/>
      <c r="C144" s="3944" t="s">
        <v>10969</v>
      </c>
      <c r="D144" s="3951" t="s">
        <v>10970</v>
      </c>
      <c r="E144" s="3951">
        <v>0</v>
      </c>
      <c r="F144" s="3951" t="s">
        <v>893</v>
      </c>
      <c r="G144" s="3944" t="s">
        <v>10952</v>
      </c>
      <c r="H144" s="3945">
        <v>0</v>
      </c>
      <c r="I144" s="3944" t="s">
        <v>19</v>
      </c>
      <c r="J144" s="3944" t="s">
        <v>19</v>
      </c>
      <c r="K144" s="3944">
        <v>0.52</v>
      </c>
      <c r="L144" s="3924">
        <v>42825</v>
      </c>
      <c r="M144" s="3938">
        <v>42836</v>
      </c>
      <c r="N144" s="3959"/>
      <c r="O144" s="3952">
        <v>962149</v>
      </c>
    </row>
    <row r="145" spans="1:15" s="2046" customFormat="1" ht="15" customHeight="1">
      <c r="A145" s="4361" t="s">
        <v>257</v>
      </c>
      <c r="B145" s="3937"/>
      <c r="C145" s="3944" t="s">
        <v>10959</v>
      </c>
      <c r="D145" s="3951" t="s">
        <v>10960</v>
      </c>
      <c r="E145" s="3951">
        <v>0</v>
      </c>
      <c r="F145" s="3951" t="s">
        <v>893</v>
      </c>
      <c r="G145" s="3944" t="s">
        <v>10952</v>
      </c>
      <c r="H145" s="3945">
        <v>0</v>
      </c>
      <c r="I145" s="3944" t="s">
        <v>10953</v>
      </c>
      <c r="J145" s="3944" t="s">
        <v>10954</v>
      </c>
      <c r="K145" s="3944">
        <v>5.77</v>
      </c>
      <c r="L145" s="3938">
        <v>42737</v>
      </c>
      <c r="M145" s="3938">
        <v>42741</v>
      </c>
      <c r="N145" s="3959"/>
      <c r="O145" s="3952">
        <v>962258</v>
      </c>
    </row>
    <row r="146" spans="1:15" s="884" customFormat="1" ht="15" customHeight="1">
      <c r="A146" s="4361"/>
      <c r="B146" s="3937"/>
      <c r="C146" s="3944"/>
      <c r="D146" s="3951"/>
      <c r="E146" s="3951"/>
      <c r="F146" s="3951"/>
      <c r="G146" s="3944"/>
      <c r="H146" s="3945"/>
      <c r="I146" s="3944"/>
      <c r="J146" s="3944"/>
      <c r="K146" s="3944"/>
      <c r="L146" s="3938"/>
      <c r="M146" s="3938"/>
      <c r="N146" s="3959"/>
      <c r="O146" s="3952">
        <v>962261</v>
      </c>
    </row>
    <row r="147" spans="1:15" s="884" customFormat="1" ht="15" customHeight="1">
      <c r="A147" s="4364"/>
      <c r="B147" s="3937"/>
      <c r="C147" s="3944"/>
      <c r="D147" s="3951"/>
      <c r="E147" s="3951"/>
      <c r="F147" s="3951"/>
      <c r="G147" s="3944"/>
      <c r="H147" s="3945"/>
      <c r="I147" s="3944"/>
      <c r="J147" s="3944"/>
      <c r="K147" s="3944"/>
      <c r="L147" s="3938"/>
      <c r="M147" s="3938"/>
      <c r="N147" s="3959"/>
      <c r="O147" s="3952">
        <v>962264</v>
      </c>
    </row>
    <row r="148" spans="1:15" s="884" customFormat="1" ht="15" customHeight="1">
      <c r="A148" s="4011" t="s">
        <v>9902</v>
      </c>
      <c r="B148" s="3975"/>
      <c r="C148" s="3976" t="s">
        <v>13138</v>
      </c>
      <c r="D148" s="4031"/>
      <c r="E148" s="4031"/>
      <c r="F148" s="4031"/>
      <c r="G148" s="3976"/>
      <c r="H148" s="4051"/>
      <c r="I148" s="3976"/>
      <c r="J148" s="3976"/>
      <c r="K148" s="3976"/>
      <c r="L148" s="3977"/>
      <c r="M148" s="3977"/>
      <c r="N148" s="3959"/>
      <c r="O148" s="3952">
        <v>962269</v>
      </c>
    </row>
    <row r="149" spans="1:15" s="884" customFormat="1" ht="15" customHeight="1">
      <c r="A149" s="4364" t="s">
        <v>257</v>
      </c>
      <c r="B149" s="3937"/>
      <c r="C149" s="3944" t="s">
        <v>5509</v>
      </c>
      <c r="D149" s="3951" t="s">
        <v>6283</v>
      </c>
      <c r="E149" s="3951">
        <v>0</v>
      </c>
      <c r="F149" s="3951" t="s">
        <v>6284</v>
      </c>
      <c r="G149" s="3944" t="s">
        <v>5548</v>
      </c>
      <c r="H149" s="3945">
        <v>0.87</v>
      </c>
      <c r="I149" s="3944" t="s">
        <v>6285</v>
      </c>
      <c r="J149" s="3944" t="s">
        <v>6286</v>
      </c>
      <c r="K149" s="3944">
        <v>0.87</v>
      </c>
      <c r="L149" s="3938">
        <v>41851</v>
      </c>
      <c r="M149" s="3938">
        <v>42113</v>
      </c>
      <c r="N149" s="3959"/>
      <c r="O149" s="3952">
        <v>962274</v>
      </c>
    </row>
    <row r="150" spans="1:15" s="884" customFormat="1" ht="15" customHeight="1">
      <c r="A150" s="4364" t="s">
        <v>257</v>
      </c>
      <c r="B150" s="3937">
        <v>6</v>
      </c>
      <c r="C150" s="3944" t="s">
        <v>5945</v>
      </c>
      <c r="D150" s="3951" t="s">
        <v>5511</v>
      </c>
      <c r="E150" s="3951">
        <v>0</v>
      </c>
      <c r="F150" s="3951" t="s">
        <v>4987</v>
      </c>
      <c r="G150" s="3944" t="s">
        <v>5512</v>
      </c>
      <c r="H150" s="3945">
        <v>3.07</v>
      </c>
      <c r="I150" s="3944" t="s">
        <v>5513</v>
      </c>
      <c r="J150" s="3944" t="s">
        <v>2616</v>
      </c>
      <c r="K150" s="3944">
        <v>3.07</v>
      </c>
      <c r="L150" s="3938">
        <v>41907</v>
      </c>
      <c r="M150" s="3938">
        <v>42054</v>
      </c>
      <c r="N150" s="3959"/>
      <c r="O150" s="3952">
        <v>970393</v>
      </c>
    </row>
    <row r="151" spans="1:15" s="884" customFormat="1" ht="15" customHeight="1">
      <c r="A151" s="4364" t="s">
        <v>257</v>
      </c>
      <c r="B151" s="3937"/>
      <c r="C151" s="3944" t="s">
        <v>7401</v>
      </c>
      <c r="D151" s="3951" t="s">
        <v>7402</v>
      </c>
      <c r="E151" s="3951">
        <v>0</v>
      </c>
      <c r="F151" s="3951" t="s">
        <v>7403</v>
      </c>
      <c r="G151" s="3944" t="s">
        <v>7404</v>
      </c>
      <c r="H151" s="3945">
        <v>0.7</v>
      </c>
      <c r="I151" s="3944" t="s">
        <v>19</v>
      </c>
      <c r="J151" s="3944" t="s">
        <v>7402</v>
      </c>
      <c r="K151" s="3935">
        <v>0.7</v>
      </c>
      <c r="L151" s="3924">
        <v>42005</v>
      </c>
      <c r="M151" s="3938">
        <v>42318</v>
      </c>
      <c r="N151" s="3959"/>
      <c r="O151" s="3952">
        <v>970395</v>
      </c>
    </row>
    <row r="152" spans="1:15" s="884" customFormat="1" ht="15" customHeight="1">
      <c r="A152" s="4364" t="s">
        <v>257</v>
      </c>
      <c r="B152" s="3937"/>
      <c r="C152" s="3944" t="s">
        <v>7468</v>
      </c>
      <c r="D152" s="3951" t="s">
        <v>7469</v>
      </c>
      <c r="E152" s="3951">
        <v>0</v>
      </c>
      <c r="F152" s="3951" t="s">
        <v>7398</v>
      </c>
      <c r="G152" s="3944" t="s">
        <v>7399</v>
      </c>
      <c r="H152" s="3945">
        <v>1.1299999999999999</v>
      </c>
      <c r="I152" s="3944" t="s">
        <v>19</v>
      </c>
      <c r="J152" s="3944" t="s">
        <v>7399</v>
      </c>
      <c r="K152" s="3935">
        <v>1.1299999999999999</v>
      </c>
      <c r="L152" s="3938">
        <v>42005</v>
      </c>
      <c r="M152" s="3938">
        <v>42327</v>
      </c>
      <c r="N152" s="3959"/>
      <c r="O152" s="3952">
        <v>970379</v>
      </c>
    </row>
    <row r="153" spans="1:15" s="884" customFormat="1" ht="15" customHeight="1">
      <c r="A153" s="4364" t="s">
        <v>257</v>
      </c>
      <c r="B153" s="3937">
        <v>7</v>
      </c>
      <c r="C153" s="3944" t="s">
        <v>6006</v>
      </c>
      <c r="D153" s="3951" t="s">
        <v>6005</v>
      </c>
      <c r="E153" s="3951">
        <v>0</v>
      </c>
      <c r="F153" s="3951" t="s">
        <v>5547</v>
      </c>
      <c r="G153" s="3944" t="s">
        <v>6007</v>
      </c>
      <c r="H153" s="3945">
        <v>27.71</v>
      </c>
      <c r="I153" s="3944" t="s">
        <v>893</v>
      </c>
      <c r="J153" s="3944" t="s">
        <v>5548</v>
      </c>
      <c r="K153" s="3944">
        <v>27.71</v>
      </c>
      <c r="L153" s="3938">
        <v>42017</v>
      </c>
      <c r="M153" s="3938">
        <v>42328</v>
      </c>
      <c r="N153" s="3959"/>
      <c r="O153" s="3952">
        <v>977637</v>
      </c>
    </row>
    <row r="154" spans="1:15" s="884" customFormat="1" ht="15" customHeight="1">
      <c r="A154" s="4364" t="s">
        <v>257</v>
      </c>
      <c r="B154" s="3939"/>
      <c r="C154" s="3935" t="s">
        <v>6006</v>
      </c>
      <c r="D154" s="3950" t="s">
        <v>7376</v>
      </c>
      <c r="E154" s="3950">
        <v>0</v>
      </c>
      <c r="F154" s="3950" t="s">
        <v>7458</v>
      </c>
      <c r="G154" s="3935" t="s">
        <v>7459</v>
      </c>
      <c r="H154" s="4052">
        <v>9.0399999999999991</v>
      </c>
      <c r="I154" s="3935" t="s">
        <v>7460</v>
      </c>
      <c r="J154" s="3935" t="s">
        <v>2614</v>
      </c>
      <c r="K154" s="3935">
        <v>9.0399999999999991</v>
      </c>
      <c r="L154" s="3949">
        <v>42206</v>
      </c>
      <c r="M154" s="3949">
        <v>42328</v>
      </c>
      <c r="N154" s="3959"/>
      <c r="O154" s="3952">
        <v>970382</v>
      </c>
    </row>
    <row r="155" spans="1:15" s="884" customFormat="1" ht="15" customHeight="1">
      <c r="A155" s="4364" t="s">
        <v>257</v>
      </c>
      <c r="B155" s="3939"/>
      <c r="C155" s="3935" t="s">
        <v>7112</v>
      </c>
      <c r="D155" s="3950" t="s">
        <v>2951</v>
      </c>
      <c r="E155" s="3950">
        <v>0</v>
      </c>
      <c r="F155" s="3950" t="s">
        <v>866</v>
      </c>
      <c r="G155" s="3935" t="s">
        <v>7113</v>
      </c>
      <c r="H155" s="4052">
        <v>0.09</v>
      </c>
      <c r="I155" s="3935" t="s">
        <v>7114</v>
      </c>
      <c r="J155" s="3935" t="s">
        <v>7115</v>
      </c>
      <c r="K155" s="3935">
        <v>0.09</v>
      </c>
      <c r="L155" s="3949">
        <v>42229</v>
      </c>
      <c r="M155" s="3949">
        <v>42261</v>
      </c>
      <c r="N155" s="3959"/>
      <c r="O155" s="3952">
        <v>977593</v>
      </c>
    </row>
    <row r="156" spans="1:15" s="884" customFormat="1" ht="15" customHeight="1">
      <c r="A156" s="4364" t="s">
        <v>257</v>
      </c>
      <c r="B156" s="3937"/>
      <c r="C156" s="3944" t="s">
        <v>7390</v>
      </c>
      <c r="D156" s="3951" t="s">
        <v>7464</v>
      </c>
      <c r="E156" s="3951">
        <v>0</v>
      </c>
      <c r="F156" s="3951" t="s">
        <v>5669</v>
      </c>
      <c r="G156" s="3944" t="s">
        <v>7462</v>
      </c>
      <c r="H156" s="3945">
        <v>2.74</v>
      </c>
      <c r="I156" s="3944" t="s">
        <v>5669</v>
      </c>
      <c r="J156" s="3944" t="s">
        <v>7462</v>
      </c>
      <c r="K156" s="3935">
        <v>2.74</v>
      </c>
      <c r="L156" s="3924">
        <v>42238</v>
      </c>
      <c r="M156" s="3938">
        <v>42321</v>
      </c>
      <c r="N156" s="3959"/>
      <c r="O156" s="3952">
        <v>970392</v>
      </c>
    </row>
    <row r="157" spans="1:15" s="884" customFormat="1" ht="15" customHeight="1">
      <c r="A157" s="4364" t="s">
        <v>257</v>
      </c>
      <c r="B157" s="3937"/>
      <c r="C157" s="3944" t="s">
        <v>7374</v>
      </c>
      <c r="D157" s="3951" t="s">
        <v>7375</v>
      </c>
      <c r="E157" s="3951">
        <v>0</v>
      </c>
      <c r="F157" s="3951" t="s">
        <v>6006</v>
      </c>
      <c r="G157" s="3944" t="s">
        <v>7376</v>
      </c>
      <c r="H157" s="3945">
        <v>0.46</v>
      </c>
      <c r="I157" s="3944" t="s">
        <v>7377</v>
      </c>
      <c r="J157" s="3944" t="s">
        <v>7378</v>
      </c>
      <c r="K157" s="3935">
        <v>0.46</v>
      </c>
      <c r="L157" s="3938">
        <v>42261</v>
      </c>
      <c r="M157" s="3938">
        <v>42317</v>
      </c>
      <c r="N157" s="3959"/>
      <c r="O157" s="3952">
        <v>970371</v>
      </c>
    </row>
    <row r="158" spans="1:15" s="884" customFormat="1" ht="15" customHeight="1">
      <c r="A158" s="4364" t="s">
        <v>257</v>
      </c>
      <c r="B158" s="3937"/>
      <c r="C158" s="3944" t="s">
        <v>7380</v>
      </c>
      <c r="D158" s="3951" t="s">
        <v>7381</v>
      </c>
      <c r="E158" s="3951">
        <v>0</v>
      </c>
      <c r="F158" s="3951" t="s">
        <v>7382</v>
      </c>
      <c r="G158" s="3944" t="s">
        <v>7383</v>
      </c>
      <c r="H158" s="3945">
        <v>0.59</v>
      </c>
      <c r="I158" s="3944" t="s">
        <v>7384</v>
      </c>
      <c r="J158" s="3944" t="s">
        <v>5548</v>
      </c>
      <c r="K158" s="3935">
        <v>0.59</v>
      </c>
      <c r="L158" s="3938">
        <v>42261</v>
      </c>
      <c r="M158" s="3938">
        <v>42317</v>
      </c>
      <c r="N158" s="3959"/>
      <c r="O158" s="3952"/>
    </row>
    <row r="159" spans="1:15" s="884" customFormat="1" ht="15" customHeight="1">
      <c r="A159" s="4364" t="s">
        <v>257</v>
      </c>
      <c r="B159" s="3937"/>
      <c r="C159" s="3944" t="s">
        <v>7386</v>
      </c>
      <c r="D159" s="3951" t="s">
        <v>7387</v>
      </c>
      <c r="E159" s="3951">
        <v>0</v>
      </c>
      <c r="F159" s="3951" t="s">
        <v>7388</v>
      </c>
      <c r="G159" s="3944" t="s">
        <v>7389</v>
      </c>
      <c r="H159" s="3945">
        <v>0.56999999999999995</v>
      </c>
      <c r="I159" s="3944" t="s">
        <v>7390</v>
      </c>
      <c r="J159" s="3944" t="s">
        <v>7391</v>
      </c>
      <c r="K159" s="3935">
        <v>0.56999999999999995</v>
      </c>
      <c r="L159" s="3938">
        <v>42261</v>
      </c>
      <c r="M159" s="3938">
        <v>42313</v>
      </c>
      <c r="N159" s="3960"/>
      <c r="O159" s="3952"/>
    </row>
    <row r="160" spans="1:15" s="884" customFormat="1" ht="15" customHeight="1">
      <c r="A160" s="4364" t="s">
        <v>257</v>
      </c>
      <c r="B160" s="3937"/>
      <c r="C160" s="3944" t="s">
        <v>7392</v>
      </c>
      <c r="D160" s="3951" t="s">
        <v>7393</v>
      </c>
      <c r="E160" s="3951">
        <v>0</v>
      </c>
      <c r="F160" s="3951" t="s">
        <v>5513</v>
      </c>
      <c r="G160" s="3944" t="s">
        <v>7394</v>
      </c>
      <c r="H160" s="3945">
        <v>1.91</v>
      </c>
      <c r="I160" s="3944" t="s">
        <v>19</v>
      </c>
      <c r="J160" s="3944" t="s">
        <v>7393</v>
      </c>
      <c r="K160" s="3935">
        <v>1.91</v>
      </c>
      <c r="L160" s="3924">
        <v>42261</v>
      </c>
      <c r="M160" s="3938">
        <v>42312</v>
      </c>
      <c r="N160" s="3978"/>
      <c r="O160" s="3968"/>
    </row>
    <row r="161" spans="1:41" s="884" customFormat="1" ht="15" customHeight="1">
      <c r="A161" s="4364" t="s">
        <v>257</v>
      </c>
      <c r="B161" s="3937"/>
      <c r="C161" s="3944" t="s">
        <v>7397</v>
      </c>
      <c r="D161" s="3951" t="s">
        <v>3611</v>
      </c>
      <c r="E161" s="3951">
        <v>0</v>
      </c>
      <c r="F161" s="3951" t="s">
        <v>5946</v>
      </c>
      <c r="G161" s="3944" t="s">
        <v>5666</v>
      </c>
      <c r="H161" s="3945">
        <v>4.1399999999999997</v>
      </c>
      <c r="I161" s="3944" t="s">
        <v>7398</v>
      </c>
      <c r="J161" s="3944" t="s">
        <v>7399</v>
      </c>
      <c r="K161" s="3935">
        <v>4.1399999999999997</v>
      </c>
      <c r="L161" s="3938">
        <v>42263</v>
      </c>
      <c r="M161" s="3938">
        <v>42318</v>
      </c>
      <c r="N161" s="3960"/>
      <c r="O161" s="3952">
        <v>11082479</v>
      </c>
    </row>
    <row r="162" spans="1:41" s="884" customFormat="1" ht="15" customHeight="1">
      <c r="A162" s="4364" t="s">
        <v>257</v>
      </c>
      <c r="B162" s="3937"/>
      <c r="C162" s="3944" t="s">
        <v>7398</v>
      </c>
      <c r="D162" s="3951" t="s">
        <v>7399</v>
      </c>
      <c r="E162" s="3951">
        <v>5.28</v>
      </c>
      <c r="F162" s="3951" t="s">
        <v>5946</v>
      </c>
      <c r="G162" s="3944" t="s">
        <v>5666</v>
      </c>
      <c r="H162" s="3945">
        <v>9.69</v>
      </c>
      <c r="I162" s="3944" t="s">
        <v>5669</v>
      </c>
      <c r="J162" s="3944" t="s">
        <v>7462</v>
      </c>
      <c r="K162" s="3935">
        <v>4.4099999999999993</v>
      </c>
      <c r="L162" s="3938">
        <v>42324</v>
      </c>
      <c r="M162" s="3938">
        <v>42324</v>
      </c>
      <c r="N162" s="3960"/>
      <c r="O162" s="3952">
        <v>11438967</v>
      </c>
    </row>
    <row r="163" spans="1:41" s="884" customFormat="1" ht="15" customHeight="1">
      <c r="A163" s="4364" t="s">
        <v>257</v>
      </c>
      <c r="B163" s="3937"/>
      <c r="C163" s="3944" t="s">
        <v>7471</v>
      </c>
      <c r="D163" s="3951" t="s">
        <v>7472</v>
      </c>
      <c r="E163" s="3951">
        <v>0</v>
      </c>
      <c r="F163" s="3951" t="s">
        <v>7458</v>
      </c>
      <c r="G163" s="3944" t="s">
        <v>5548</v>
      </c>
      <c r="H163" s="3945">
        <v>0.75</v>
      </c>
      <c r="I163" s="3944" t="s">
        <v>19</v>
      </c>
      <c r="J163" s="3944" t="s">
        <v>7472</v>
      </c>
      <c r="K163" s="3935">
        <v>0.75</v>
      </c>
      <c r="L163" s="3938">
        <v>42269</v>
      </c>
      <c r="M163" s="3938">
        <v>42306</v>
      </c>
      <c r="N163" s="3960" t="s">
        <v>7405</v>
      </c>
      <c r="O163" s="3952">
        <v>11145240</v>
      </c>
    </row>
    <row r="164" spans="1:41" s="2046" customFormat="1" ht="15" customHeight="1">
      <c r="A164" s="4364" t="s">
        <v>257</v>
      </c>
      <c r="B164" s="3937"/>
      <c r="C164" s="3944" t="s">
        <v>7465</v>
      </c>
      <c r="D164" s="3951" t="s">
        <v>7466</v>
      </c>
      <c r="E164" s="3951">
        <v>0</v>
      </c>
      <c r="F164" s="3951" t="s">
        <v>7458</v>
      </c>
      <c r="G164" s="3944" t="s">
        <v>7459</v>
      </c>
      <c r="H164" s="3945">
        <v>0.34</v>
      </c>
      <c r="I164" s="3944" t="s">
        <v>7374</v>
      </c>
      <c r="J164" s="3944" t="s">
        <v>7376</v>
      </c>
      <c r="K164" s="3935">
        <v>0.34</v>
      </c>
      <c r="L164" s="3924">
        <v>42269</v>
      </c>
      <c r="M164" s="3938">
        <v>42298</v>
      </c>
      <c r="N164" s="3960" t="s">
        <v>7470</v>
      </c>
      <c r="O164" s="3952">
        <v>11145268</v>
      </c>
    </row>
    <row r="165" spans="1:41" s="2046" customFormat="1" ht="15" customHeight="1">
      <c r="A165" s="4364" t="s">
        <v>257</v>
      </c>
      <c r="B165" s="3937"/>
      <c r="C165" s="3944" t="s">
        <v>5513</v>
      </c>
      <c r="D165" s="3951" t="s">
        <v>7159</v>
      </c>
      <c r="E165" s="3951">
        <v>24.62</v>
      </c>
      <c r="F165" s="3951" t="s">
        <v>7160</v>
      </c>
      <c r="G165" s="3944" t="s">
        <v>7161</v>
      </c>
      <c r="H165" s="3945">
        <v>40.08</v>
      </c>
      <c r="I165" s="3944" t="s">
        <v>5667</v>
      </c>
      <c r="J165" s="3944" t="s">
        <v>5668</v>
      </c>
      <c r="K165" s="3935">
        <v>15.459999999999997</v>
      </c>
      <c r="L165" s="3938">
        <v>42370</v>
      </c>
      <c r="M165" s="3938">
        <v>42439</v>
      </c>
      <c r="N165" s="3960" t="s">
        <v>7461</v>
      </c>
      <c r="O165" s="3952">
        <v>11137076</v>
      </c>
      <c r="P165" s="3936"/>
      <c r="Q165" s="3936"/>
      <c r="R165" s="3936"/>
      <c r="S165" s="3936"/>
      <c r="T165" s="3936"/>
      <c r="U165" s="3936"/>
      <c r="V165" s="3936"/>
      <c r="W165" s="3936"/>
      <c r="X165" s="3936"/>
      <c r="Y165" s="3936"/>
      <c r="Z165" s="3936"/>
      <c r="AA165" s="3936"/>
      <c r="AB165" s="3936"/>
      <c r="AC165" s="3936"/>
      <c r="AD165" s="3936"/>
      <c r="AE165" s="3936"/>
      <c r="AF165" s="3936"/>
      <c r="AG165" s="3936"/>
      <c r="AH165" s="3936"/>
      <c r="AI165" s="3936"/>
      <c r="AJ165" s="3936"/>
      <c r="AK165" s="3936"/>
      <c r="AL165" s="3936"/>
      <c r="AM165" s="3936"/>
      <c r="AN165" s="3936"/>
      <c r="AO165" s="3936"/>
    </row>
    <row r="166" spans="1:41" s="2046" customFormat="1" ht="15" customHeight="1">
      <c r="A166" s="4364"/>
      <c r="B166" s="3937"/>
      <c r="C166" s="3944"/>
      <c r="D166" s="3951"/>
      <c r="E166" s="3951"/>
      <c r="F166" s="3951"/>
      <c r="G166" s="3944"/>
      <c r="H166" s="3945"/>
      <c r="I166" s="3944"/>
      <c r="J166" s="3944"/>
      <c r="K166" s="3935"/>
      <c r="L166" s="3924"/>
      <c r="M166" s="3944"/>
      <c r="N166" s="3961" t="s">
        <v>7461</v>
      </c>
      <c r="O166" s="3952">
        <v>11131052</v>
      </c>
      <c r="P166" s="3936"/>
      <c r="Q166" s="3936"/>
      <c r="R166" s="3936"/>
      <c r="S166" s="3936"/>
      <c r="T166" s="3936"/>
      <c r="U166" s="3936"/>
      <c r="V166" s="3936"/>
      <c r="W166" s="3936"/>
      <c r="X166" s="3936"/>
      <c r="Y166" s="3936"/>
      <c r="Z166" s="3936"/>
      <c r="AA166" s="3936"/>
      <c r="AB166" s="3936"/>
      <c r="AC166" s="3936"/>
      <c r="AD166" s="3936"/>
      <c r="AE166" s="3936"/>
      <c r="AF166" s="3936"/>
      <c r="AG166" s="3936"/>
      <c r="AH166" s="3936"/>
      <c r="AI166" s="3936"/>
      <c r="AJ166" s="3936"/>
      <c r="AK166" s="3936"/>
      <c r="AL166" s="3936"/>
      <c r="AM166" s="3936"/>
      <c r="AN166" s="3936"/>
      <c r="AO166" s="3936"/>
    </row>
    <row r="167" spans="1:41" s="2049" customFormat="1" ht="15" customHeight="1">
      <c r="A167" s="4365"/>
      <c r="B167" s="3967"/>
      <c r="C167" s="3987"/>
      <c r="D167" s="4057"/>
      <c r="E167" s="4057"/>
      <c r="F167" s="4057"/>
      <c r="G167" s="3967"/>
      <c r="H167" s="4058"/>
      <c r="I167" s="3987"/>
      <c r="J167" s="3967"/>
      <c r="K167" s="3987"/>
      <c r="L167" s="3987"/>
      <c r="M167" s="3967"/>
      <c r="N167" s="3961" t="s">
        <v>7162</v>
      </c>
      <c r="O167" s="3952">
        <v>11150332</v>
      </c>
      <c r="P167" s="3936"/>
      <c r="Q167" s="3936"/>
      <c r="R167" s="3936"/>
      <c r="S167" s="3936"/>
      <c r="T167" s="3936"/>
      <c r="U167" s="3936"/>
      <c r="V167" s="3936"/>
      <c r="W167" s="3936"/>
      <c r="X167" s="3936"/>
      <c r="Y167" s="3936"/>
      <c r="Z167" s="3936"/>
      <c r="AA167" s="3936"/>
      <c r="AB167" s="3936"/>
      <c r="AC167" s="3936"/>
      <c r="AD167" s="3936"/>
      <c r="AE167" s="3936"/>
      <c r="AF167" s="3936"/>
      <c r="AG167" s="3936"/>
      <c r="AH167" s="3936"/>
      <c r="AI167" s="3936"/>
      <c r="AJ167" s="3936"/>
      <c r="AK167" s="3936"/>
      <c r="AL167" s="3936"/>
      <c r="AM167" s="3936"/>
      <c r="AN167" s="3936"/>
      <c r="AO167" s="3936"/>
    </row>
    <row r="168" spans="1:41" s="884" customFormat="1" ht="15" customHeight="1">
      <c r="A168" s="4365"/>
      <c r="B168" s="3967"/>
      <c r="C168" s="3987"/>
      <c r="D168" s="4057"/>
      <c r="E168" s="4057"/>
      <c r="F168" s="4057"/>
      <c r="G168" s="3967"/>
      <c r="H168" s="4058"/>
      <c r="I168" s="3987"/>
      <c r="J168" s="3967"/>
      <c r="K168" s="3987"/>
      <c r="L168" s="3987"/>
      <c r="M168" s="3967"/>
      <c r="N168" s="3960" t="s">
        <v>7674</v>
      </c>
      <c r="O168" s="3952">
        <v>11150332</v>
      </c>
      <c r="P168" s="3936"/>
      <c r="Q168" s="3936"/>
      <c r="R168" s="3936"/>
      <c r="S168" s="3936"/>
      <c r="T168" s="3936"/>
      <c r="U168" s="3936"/>
      <c r="V168" s="3936"/>
      <c r="W168" s="3936"/>
      <c r="X168" s="3936"/>
      <c r="Y168" s="3936"/>
      <c r="Z168" s="3936"/>
      <c r="AA168" s="3936"/>
      <c r="AB168" s="3936"/>
      <c r="AC168" s="3936"/>
      <c r="AD168" s="3936"/>
      <c r="AE168" s="3936"/>
      <c r="AF168" s="3936"/>
      <c r="AG168" s="3936"/>
      <c r="AH168" s="3936"/>
      <c r="AI168" s="3936"/>
      <c r="AJ168" s="3936"/>
      <c r="AK168" s="3936"/>
      <c r="AL168" s="3936"/>
      <c r="AM168" s="3936"/>
      <c r="AN168" s="3936"/>
      <c r="AO168" s="3936"/>
    </row>
    <row r="169" spans="1:41" s="884" customFormat="1" ht="15" customHeight="1">
      <c r="A169" s="4365"/>
      <c r="B169" s="3967"/>
      <c r="C169" s="3987"/>
      <c r="D169" s="4057"/>
      <c r="E169" s="4057"/>
      <c r="F169" s="4057"/>
      <c r="G169" s="3967"/>
      <c r="H169" s="4058"/>
      <c r="I169" s="3987"/>
      <c r="J169" s="3967"/>
      <c r="K169" s="3987"/>
      <c r="L169" s="3987"/>
      <c r="M169" s="3967"/>
      <c r="N169" s="3960" t="s">
        <v>7379</v>
      </c>
      <c r="O169" s="3952">
        <v>11182746</v>
      </c>
      <c r="P169" s="3936"/>
      <c r="Q169" s="3936"/>
      <c r="R169" s="3936"/>
      <c r="S169" s="3936"/>
      <c r="T169" s="3936"/>
      <c r="U169" s="3936"/>
      <c r="V169" s="3936"/>
      <c r="W169" s="3936"/>
      <c r="X169" s="3936"/>
      <c r="Y169" s="3936"/>
      <c r="Z169" s="3936"/>
      <c r="AA169" s="3936"/>
      <c r="AB169" s="3936"/>
      <c r="AC169" s="3936"/>
      <c r="AD169" s="3936"/>
      <c r="AE169" s="3936"/>
      <c r="AF169" s="3936"/>
      <c r="AG169" s="3936"/>
      <c r="AH169" s="3936"/>
      <c r="AI169" s="3936"/>
      <c r="AJ169" s="3936"/>
      <c r="AK169" s="3936"/>
      <c r="AL169" s="3936"/>
      <c r="AM169" s="3936"/>
      <c r="AN169" s="3936"/>
      <c r="AO169" s="3936"/>
    </row>
    <row r="170" spans="1:41" s="884" customFormat="1" ht="15" customHeight="1">
      <c r="A170" s="3985" t="s">
        <v>13127</v>
      </c>
      <c r="B170" s="3982"/>
      <c r="C170" s="3918" t="s">
        <v>13139</v>
      </c>
      <c r="D170" s="3926"/>
      <c r="E170" s="3926"/>
      <c r="F170" s="3926"/>
      <c r="G170" s="3918"/>
      <c r="H170" s="4002"/>
      <c r="I170" s="3918"/>
      <c r="J170" s="3918"/>
      <c r="K170" s="3918"/>
      <c r="L170" s="3983"/>
      <c r="M170" s="3918"/>
      <c r="N170" s="3960" t="s">
        <v>7385</v>
      </c>
      <c r="O170" s="3952">
        <v>11164008</v>
      </c>
      <c r="P170" s="3936"/>
      <c r="Q170" s="3936"/>
      <c r="R170" s="3936"/>
      <c r="S170" s="3936"/>
      <c r="T170" s="3936"/>
      <c r="U170" s="3936"/>
      <c r="V170" s="3936"/>
      <c r="W170" s="3936"/>
      <c r="X170" s="3936"/>
      <c r="Y170" s="3936"/>
      <c r="Z170" s="3936"/>
      <c r="AA170" s="3936"/>
      <c r="AB170" s="3936"/>
      <c r="AC170" s="3936"/>
      <c r="AD170" s="3936"/>
      <c r="AE170" s="3936"/>
      <c r="AF170" s="3936"/>
      <c r="AG170" s="3936"/>
      <c r="AH170" s="3936"/>
      <c r="AI170" s="3936"/>
      <c r="AJ170" s="3936"/>
      <c r="AK170" s="3936"/>
      <c r="AL170" s="3936"/>
      <c r="AM170" s="3936"/>
      <c r="AN170" s="3936"/>
      <c r="AO170" s="3936"/>
    </row>
    <row r="171" spans="1:41" s="884" customFormat="1" ht="15" customHeight="1">
      <c r="A171" s="4364"/>
      <c r="B171" s="3937"/>
      <c r="C171" s="3944"/>
      <c r="D171" s="3951"/>
      <c r="E171" s="3951"/>
      <c r="F171" s="3951"/>
      <c r="G171" s="3944"/>
      <c r="H171" s="3945"/>
      <c r="I171" s="3944"/>
      <c r="J171" s="3944"/>
      <c r="K171" s="3944"/>
      <c r="L171" s="3924"/>
      <c r="M171" s="3944"/>
      <c r="N171" s="3960" t="s">
        <v>7396</v>
      </c>
      <c r="O171" s="3952">
        <v>11111744</v>
      </c>
      <c r="P171" s="3936"/>
      <c r="Q171" s="3936"/>
      <c r="R171" s="3936"/>
      <c r="S171" s="3936"/>
      <c r="T171" s="3936"/>
      <c r="U171" s="3936"/>
      <c r="V171" s="3936"/>
      <c r="W171" s="3936"/>
      <c r="X171" s="3936"/>
      <c r="Y171" s="3936"/>
      <c r="Z171" s="3936"/>
      <c r="AA171" s="3936"/>
      <c r="AB171" s="3936"/>
      <c r="AC171" s="3936"/>
      <c r="AD171" s="3936"/>
      <c r="AE171" s="3936"/>
      <c r="AF171" s="3936"/>
      <c r="AG171" s="3936"/>
      <c r="AH171" s="3936"/>
      <c r="AI171" s="3936"/>
      <c r="AJ171" s="3936"/>
      <c r="AK171" s="3936"/>
      <c r="AL171" s="3936"/>
      <c r="AM171" s="3936"/>
      <c r="AN171" s="3936"/>
      <c r="AO171" s="3936"/>
    </row>
    <row r="172" spans="1:41" s="884" customFormat="1" ht="15" customHeight="1">
      <c r="A172" s="4364" t="s">
        <v>257</v>
      </c>
      <c r="B172" s="3937">
        <v>10</v>
      </c>
      <c r="C172" s="3944" t="s">
        <v>5949</v>
      </c>
      <c r="D172" s="3951" t="s">
        <v>5950</v>
      </c>
      <c r="E172" s="3951">
        <v>0</v>
      </c>
      <c r="F172" s="3951" t="s">
        <v>5951</v>
      </c>
      <c r="G172" s="3944" t="s">
        <v>5952</v>
      </c>
      <c r="H172" s="3945">
        <v>4.88</v>
      </c>
      <c r="I172" s="3944" t="s">
        <v>5953</v>
      </c>
      <c r="J172" s="3944" t="s">
        <v>5954</v>
      </c>
      <c r="K172" s="3944">
        <v>4.88</v>
      </c>
      <c r="L172" s="3938">
        <v>41717</v>
      </c>
      <c r="M172" s="3938">
        <v>42081</v>
      </c>
      <c r="N172" s="3960" t="s">
        <v>7395</v>
      </c>
      <c r="O172" s="3952">
        <v>11150358</v>
      </c>
      <c r="P172" s="3936"/>
      <c r="Q172" s="3936"/>
      <c r="R172" s="3936"/>
      <c r="S172" s="3936"/>
      <c r="T172" s="3936"/>
      <c r="U172" s="3936"/>
      <c r="V172" s="3936"/>
      <c r="W172" s="3936"/>
      <c r="X172" s="3936"/>
      <c r="Y172" s="3936"/>
      <c r="Z172" s="3936"/>
      <c r="AA172" s="3936"/>
      <c r="AB172" s="3936"/>
      <c r="AC172" s="3936"/>
      <c r="AD172" s="3936"/>
      <c r="AE172" s="3936"/>
      <c r="AF172" s="3936"/>
      <c r="AG172" s="3936"/>
      <c r="AH172" s="3936"/>
      <c r="AI172" s="3936"/>
      <c r="AJ172" s="3936"/>
      <c r="AK172" s="3936"/>
      <c r="AL172" s="3936"/>
      <c r="AM172" s="3936"/>
      <c r="AN172" s="3936"/>
      <c r="AO172" s="3936"/>
    </row>
    <row r="173" spans="1:41" s="884" customFormat="1" ht="15" customHeight="1">
      <c r="A173" s="4364" t="s">
        <v>257</v>
      </c>
      <c r="B173" s="3937">
        <v>11</v>
      </c>
      <c r="C173" s="3944" t="s">
        <v>4987</v>
      </c>
      <c r="D173" s="3951" t="s">
        <v>5512</v>
      </c>
      <c r="E173" s="3951">
        <v>0</v>
      </c>
      <c r="F173" s="3951" t="s">
        <v>3478</v>
      </c>
      <c r="G173" s="3944" t="s">
        <v>5510</v>
      </c>
      <c r="H173" s="3945">
        <v>3.51</v>
      </c>
      <c r="I173" s="3944" t="s">
        <v>5947</v>
      </c>
      <c r="J173" s="3944" t="s">
        <v>5948</v>
      </c>
      <c r="K173" s="3944">
        <v>3.51</v>
      </c>
      <c r="L173" s="3938">
        <v>42046</v>
      </c>
      <c r="M173" s="3938">
        <v>42045</v>
      </c>
      <c r="N173" s="3960" t="s">
        <v>7400</v>
      </c>
      <c r="O173" s="3952">
        <v>11160122</v>
      </c>
      <c r="P173" s="3936"/>
      <c r="Q173" s="3936"/>
      <c r="R173" s="3936"/>
      <c r="S173" s="3936"/>
      <c r="T173" s="3936"/>
      <c r="U173" s="3936"/>
      <c r="V173" s="3936"/>
      <c r="W173" s="3936"/>
      <c r="X173" s="3936"/>
      <c r="Y173" s="3936"/>
      <c r="Z173" s="3936"/>
      <c r="AA173" s="3936"/>
      <c r="AB173" s="3936"/>
      <c r="AC173" s="3936"/>
      <c r="AD173" s="3936"/>
      <c r="AE173" s="3936"/>
      <c r="AF173" s="3936"/>
      <c r="AG173" s="3936"/>
      <c r="AH173" s="3936"/>
      <c r="AI173" s="3936"/>
      <c r="AJ173" s="3936"/>
      <c r="AK173" s="3936"/>
      <c r="AL173" s="3936"/>
      <c r="AM173" s="3936"/>
      <c r="AN173" s="3936"/>
      <c r="AO173" s="3936"/>
    </row>
    <row r="174" spans="1:41" s="884" customFormat="1" ht="15" customHeight="1">
      <c r="A174" s="4366"/>
      <c r="B174" s="3922"/>
      <c r="C174" s="3944"/>
      <c r="D174" s="3951"/>
      <c r="E174" s="3951"/>
      <c r="F174" s="3951"/>
      <c r="G174" s="3944"/>
      <c r="H174" s="3945"/>
      <c r="I174" s="3944"/>
      <c r="J174" s="3944"/>
      <c r="K174" s="3944"/>
      <c r="L174" s="3924"/>
      <c r="M174" s="3944"/>
      <c r="N174" s="3960" t="s">
        <v>7463</v>
      </c>
      <c r="O174" s="3952">
        <v>11089264</v>
      </c>
      <c r="P174" s="3936"/>
      <c r="Q174" s="3936"/>
      <c r="R174" s="3936"/>
      <c r="S174" s="3936"/>
      <c r="T174" s="3936"/>
      <c r="U174" s="3936"/>
      <c r="V174" s="3936"/>
      <c r="W174" s="3936"/>
      <c r="X174" s="3936"/>
      <c r="Y174" s="3936"/>
      <c r="Z174" s="3936"/>
      <c r="AA174" s="3936"/>
      <c r="AB174" s="3936"/>
      <c r="AC174" s="3936"/>
      <c r="AD174" s="3936"/>
      <c r="AE174" s="3936"/>
      <c r="AF174" s="3936"/>
      <c r="AG174" s="3936"/>
      <c r="AH174" s="3936"/>
      <c r="AI174" s="3936"/>
      <c r="AJ174" s="3936"/>
      <c r="AK174" s="3936"/>
      <c r="AL174" s="3936"/>
      <c r="AM174" s="3936"/>
      <c r="AN174" s="3936"/>
      <c r="AO174" s="3936"/>
    </row>
    <row r="175" spans="1:41" s="884" customFormat="1" ht="15" customHeight="1">
      <c r="A175" s="4366"/>
      <c r="B175" s="3922"/>
      <c r="C175" s="3944"/>
      <c r="D175" s="3951"/>
      <c r="E175" s="3951"/>
      <c r="F175" s="3951"/>
      <c r="G175" s="3944"/>
      <c r="H175" s="3945"/>
      <c r="I175" s="3944"/>
      <c r="J175" s="3944"/>
      <c r="K175" s="3944"/>
      <c r="L175" s="3924"/>
      <c r="M175" s="3944"/>
      <c r="N175" s="3960" t="s">
        <v>7473</v>
      </c>
      <c r="O175" s="3952">
        <v>11111744</v>
      </c>
      <c r="P175" s="3936"/>
      <c r="Q175" s="3936"/>
      <c r="R175" s="3936"/>
      <c r="S175" s="3936"/>
      <c r="T175" s="3936"/>
      <c r="U175" s="3936"/>
      <c r="V175" s="3936"/>
      <c r="W175" s="3936"/>
      <c r="X175" s="3936"/>
      <c r="Y175" s="3936"/>
      <c r="Z175" s="3936"/>
      <c r="AA175" s="3936"/>
      <c r="AB175" s="3936"/>
      <c r="AC175" s="3936"/>
      <c r="AD175" s="3936"/>
      <c r="AE175" s="3936"/>
      <c r="AF175" s="3936"/>
      <c r="AG175" s="3936"/>
      <c r="AH175" s="3936"/>
      <c r="AI175" s="3936"/>
      <c r="AJ175" s="3936"/>
      <c r="AK175" s="3936"/>
      <c r="AL175" s="3936"/>
      <c r="AM175" s="3936"/>
      <c r="AN175" s="3936"/>
      <c r="AO175" s="3936"/>
    </row>
    <row r="176" spans="1:41" s="884" customFormat="1" ht="15" customHeight="1">
      <c r="A176" s="4366" t="s">
        <v>257</v>
      </c>
      <c r="B176" s="3922">
        <v>16</v>
      </c>
      <c r="C176" s="3944" t="s">
        <v>5663</v>
      </c>
      <c r="D176" s="3951" t="s">
        <v>5664</v>
      </c>
      <c r="E176" s="3951">
        <v>0</v>
      </c>
      <c r="F176" s="3951" t="s">
        <v>5946</v>
      </c>
      <c r="G176" s="3944" t="s">
        <v>5666</v>
      </c>
      <c r="H176" s="3945">
        <v>1.73</v>
      </c>
      <c r="I176" s="3944" t="s">
        <v>182</v>
      </c>
      <c r="J176" s="3944" t="s">
        <v>5668</v>
      </c>
      <c r="K176" s="3944">
        <v>1.73</v>
      </c>
      <c r="L176" s="3924">
        <v>42246</v>
      </c>
      <c r="M176" s="3944"/>
      <c r="N176" s="3960" t="s">
        <v>7467</v>
      </c>
      <c r="O176" s="3952">
        <v>11089264</v>
      </c>
      <c r="P176" s="3936"/>
      <c r="Q176" s="3936"/>
      <c r="R176" s="3936"/>
      <c r="S176" s="3936"/>
      <c r="T176" s="3936"/>
      <c r="U176" s="3936"/>
      <c r="V176" s="3936"/>
      <c r="W176" s="3936"/>
      <c r="X176" s="3936"/>
      <c r="Y176" s="3936"/>
      <c r="Z176" s="3936"/>
      <c r="AA176" s="3936"/>
      <c r="AB176" s="3936"/>
      <c r="AC176" s="3936"/>
      <c r="AD176" s="3936"/>
      <c r="AE176" s="3936"/>
      <c r="AF176" s="3936"/>
      <c r="AG176" s="3936"/>
      <c r="AH176" s="3936"/>
      <c r="AI176" s="3936"/>
      <c r="AJ176" s="3936"/>
      <c r="AK176" s="3936"/>
      <c r="AL176" s="3936"/>
      <c r="AM176" s="3936"/>
      <c r="AN176" s="3936"/>
      <c r="AO176" s="3936"/>
    </row>
    <row r="177" spans="1:41" s="884" customFormat="1" ht="15" customHeight="1">
      <c r="A177" s="4366"/>
      <c r="B177" s="3922"/>
      <c r="C177" s="3944"/>
      <c r="D177" s="3951"/>
      <c r="E177" s="3951"/>
      <c r="F177" s="3951"/>
      <c r="G177" s="3944"/>
      <c r="H177" s="3945"/>
      <c r="I177" s="3944"/>
      <c r="J177" s="3944"/>
      <c r="K177" s="3944"/>
      <c r="L177" s="3924"/>
      <c r="M177" s="3944"/>
      <c r="N177" s="3960" t="s">
        <v>7163</v>
      </c>
      <c r="O177" s="3952">
        <v>11374756</v>
      </c>
      <c r="P177" s="3936"/>
      <c r="Q177" s="3936"/>
      <c r="R177" s="3936"/>
      <c r="S177" s="3936"/>
      <c r="T177" s="3936"/>
      <c r="U177" s="3936"/>
      <c r="V177" s="3936"/>
      <c r="W177" s="3936"/>
      <c r="X177" s="3936"/>
      <c r="Y177" s="3936"/>
      <c r="Z177" s="3936"/>
      <c r="AA177" s="3936"/>
      <c r="AB177" s="3936"/>
      <c r="AC177" s="3936"/>
      <c r="AD177" s="3936"/>
      <c r="AE177" s="3936"/>
      <c r="AF177" s="3936"/>
      <c r="AG177" s="3936"/>
      <c r="AH177" s="3936"/>
      <c r="AI177" s="3936"/>
      <c r="AJ177" s="3936"/>
      <c r="AK177" s="3936"/>
      <c r="AL177" s="3936"/>
      <c r="AM177" s="3936"/>
      <c r="AN177" s="3936"/>
      <c r="AO177" s="3936"/>
    </row>
    <row r="178" spans="1:41" s="884" customFormat="1" ht="15" customHeight="1">
      <c r="A178" s="4366" t="s">
        <v>257</v>
      </c>
      <c r="B178" s="3922">
        <v>18</v>
      </c>
      <c r="C178" s="3944" t="s">
        <v>5674</v>
      </c>
      <c r="D178" s="3951" t="s">
        <v>5675</v>
      </c>
      <c r="E178" s="3951">
        <v>0</v>
      </c>
      <c r="F178" s="3951" t="s">
        <v>359</v>
      </c>
      <c r="G178" s="3944" t="s">
        <v>5676</v>
      </c>
      <c r="H178" s="3945">
        <v>0.62</v>
      </c>
      <c r="I178" s="3944" t="s">
        <v>19</v>
      </c>
      <c r="J178" s="3944" t="s">
        <v>19</v>
      </c>
      <c r="K178" s="3944">
        <v>0.62</v>
      </c>
      <c r="L178" s="3938">
        <v>42005</v>
      </c>
      <c r="M178" s="3938">
        <v>42089</v>
      </c>
      <c r="N178" s="3960"/>
      <c r="O178" s="3952"/>
      <c r="P178" s="3936"/>
      <c r="Q178" s="3936"/>
      <c r="R178" s="3936"/>
      <c r="S178" s="3936"/>
      <c r="T178" s="3936"/>
      <c r="U178" s="3936"/>
      <c r="V178" s="3936"/>
      <c r="W178" s="3936"/>
      <c r="X178" s="3936"/>
      <c r="Y178" s="3936"/>
      <c r="Z178" s="3936"/>
      <c r="AA178" s="3936"/>
      <c r="AB178" s="3936"/>
      <c r="AC178" s="3936"/>
      <c r="AD178" s="3936"/>
      <c r="AE178" s="3936"/>
      <c r="AF178" s="3936"/>
      <c r="AG178" s="3936"/>
      <c r="AH178" s="3936"/>
      <c r="AI178" s="3936"/>
      <c r="AJ178" s="3936"/>
      <c r="AK178" s="3936"/>
      <c r="AL178" s="3936"/>
      <c r="AM178" s="3936"/>
      <c r="AN178" s="3936"/>
      <c r="AO178" s="3936"/>
    </row>
    <row r="179" spans="1:41" s="884" customFormat="1" ht="15" customHeight="1">
      <c r="A179" s="4366"/>
      <c r="B179" s="3922"/>
      <c r="C179" s="3944"/>
      <c r="D179" s="3951"/>
      <c r="E179" s="3951"/>
      <c r="F179" s="3951"/>
      <c r="G179" s="3944"/>
      <c r="H179" s="3945"/>
      <c r="I179" s="3944"/>
      <c r="J179" s="3944"/>
      <c r="K179" s="3944"/>
      <c r="L179" s="3924"/>
      <c r="M179" s="3938"/>
      <c r="N179" s="3967"/>
      <c r="O179" s="3968"/>
      <c r="P179" s="3967"/>
      <c r="Q179" s="3967"/>
      <c r="R179" s="3967"/>
      <c r="S179" s="3967"/>
      <c r="T179" s="3967"/>
      <c r="U179" s="3967"/>
      <c r="V179" s="3967"/>
      <c r="W179" s="3967"/>
      <c r="X179" s="3967"/>
      <c r="Y179" s="3967"/>
      <c r="Z179" s="3967"/>
      <c r="AA179" s="3967"/>
      <c r="AB179" s="3967"/>
      <c r="AC179" s="3967"/>
      <c r="AD179" s="3967"/>
      <c r="AE179" s="3967"/>
      <c r="AF179" s="3967"/>
      <c r="AG179" s="3967"/>
      <c r="AH179" s="3967"/>
      <c r="AI179" s="3967"/>
      <c r="AJ179" s="3967"/>
      <c r="AK179" s="3967"/>
      <c r="AL179" s="3967"/>
      <c r="AM179" s="3967"/>
      <c r="AN179" s="3967"/>
      <c r="AO179" s="3967"/>
    </row>
    <row r="180" spans="1:41" s="884" customFormat="1">
      <c r="A180" s="4366"/>
      <c r="B180" s="3922"/>
      <c r="C180" s="3944"/>
      <c r="D180" s="3951"/>
      <c r="E180" s="3951"/>
      <c r="F180" s="3951"/>
      <c r="G180" s="3944"/>
      <c r="H180" s="3945"/>
      <c r="I180" s="3944"/>
      <c r="J180" s="3944"/>
      <c r="K180" s="3944"/>
      <c r="L180" s="3924"/>
      <c r="M180" s="3938"/>
      <c r="N180" s="3967"/>
      <c r="O180" s="3968"/>
      <c r="P180" s="3967"/>
      <c r="Q180" s="3967"/>
      <c r="R180" s="3967"/>
      <c r="S180" s="3967"/>
      <c r="T180" s="3967"/>
      <c r="U180" s="3967"/>
      <c r="V180" s="3967"/>
      <c r="W180" s="3967"/>
      <c r="X180" s="3967"/>
      <c r="Y180" s="3967"/>
      <c r="Z180" s="3967"/>
      <c r="AA180" s="3967"/>
      <c r="AB180" s="3967"/>
      <c r="AC180" s="3967"/>
      <c r="AD180" s="3967"/>
      <c r="AE180" s="3967"/>
      <c r="AF180" s="3967"/>
      <c r="AG180" s="3967"/>
      <c r="AH180" s="3967"/>
      <c r="AI180" s="3967"/>
      <c r="AJ180" s="3967"/>
      <c r="AK180" s="3967"/>
      <c r="AL180" s="3967"/>
      <c r="AM180" s="3967"/>
      <c r="AN180" s="3986"/>
      <c r="AO180" s="3987"/>
    </row>
    <row r="181" spans="1:41">
      <c r="A181" s="4366"/>
      <c r="B181" s="3922"/>
      <c r="C181" s="3944"/>
      <c r="D181" s="3951"/>
      <c r="E181" s="3951"/>
      <c r="F181" s="3951"/>
      <c r="G181" s="3944"/>
      <c r="H181" s="3945"/>
      <c r="I181" s="3944"/>
      <c r="J181" s="3944"/>
      <c r="K181" s="3944"/>
      <c r="L181" s="3924"/>
      <c r="M181" s="3938"/>
      <c r="N181" s="3967"/>
      <c r="O181" s="3968"/>
      <c r="P181" s="3967"/>
      <c r="Q181" s="3967"/>
      <c r="R181" s="3967"/>
      <c r="S181" s="3967"/>
      <c r="T181" s="3967"/>
      <c r="U181" s="3967"/>
      <c r="V181" s="3967"/>
      <c r="W181" s="3967"/>
      <c r="X181" s="3967"/>
      <c r="Y181" s="3967"/>
      <c r="Z181" s="3967"/>
      <c r="AA181" s="3967"/>
      <c r="AB181" s="3967"/>
      <c r="AC181" s="3967"/>
      <c r="AD181" s="3967"/>
      <c r="AE181" s="3967"/>
      <c r="AF181" s="3967"/>
      <c r="AG181" s="3967"/>
      <c r="AH181" s="3967"/>
      <c r="AI181" s="3967"/>
      <c r="AJ181" s="3967"/>
      <c r="AK181" s="3967"/>
      <c r="AL181" s="3967"/>
      <c r="AM181" s="3967"/>
      <c r="AN181" s="3975"/>
      <c r="AO181" s="3987"/>
    </row>
    <row r="182" spans="1:41">
      <c r="A182" s="4366"/>
      <c r="B182" s="3922"/>
      <c r="C182" s="3944"/>
      <c r="D182" s="3951"/>
      <c r="E182" s="3951"/>
      <c r="F182" s="3951"/>
      <c r="G182" s="3944"/>
      <c r="H182" s="3945"/>
      <c r="I182" s="3944"/>
      <c r="J182" s="3944"/>
      <c r="K182" s="3944"/>
      <c r="L182" s="3924"/>
      <c r="M182" s="3938"/>
      <c r="N182" s="3972"/>
      <c r="O182" s="3973"/>
      <c r="P182" s="3974"/>
      <c r="Q182" s="3974"/>
      <c r="R182" s="3974"/>
      <c r="S182" s="3974"/>
      <c r="T182" s="3974"/>
      <c r="U182" s="3974"/>
      <c r="V182" s="3974"/>
      <c r="W182" s="3974"/>
      <c r="X182" s="3974"/>
      <c r="Y182" s="3974"/>
      <c r="Z182" s="3974"/>
      <c r="AA182" s="3974"/>
      <c r="AB182" s="3974"/>
      <c r="AC182" s="3974"/>
      <c r="AD182" s="3974"/>
      <c r="AE182" s="3974"/>
      <c r="AF182" s="3974"/>
      <c r="AG182" s="3974"/>
      <c r="AH182" s="3974"/>
      <c r="AI182" s="3974"/>
      <c r="AJ182" s="3974"/>
      <c r="AK182" s="3974"/>
      <c r="AL182" s="3974"/>
      <c r="AM182" s="3974"/>
      <c r="AN182" s="3982"/>
      <c r="AO182" s="3984"/>
    </row>
    <row r="183" spans="1:41">
      <c r="A183" s="4366" t="s">
        <v>257</v>
      </c>
      <c r="B183" s="3922">
        <v>21</v>
      </c>
      <c r="C183" s="3944" t="s">
        <v>5663</v>
      </c>
      <c r="D183" s="3951" t="s">
        <v>5664</v>
      </c>
      <c r="E183" s="3951">
        <v>0</v>
      </c>
      <c r="F183" s="3951" t="s">
        <v>5665</v>
      </c>
      <c r="G183" s="3944" t="s">
        <v>5666</v>
      </c>
      <c r="H183" s="3945">
        <v>1.73</v>
      </c>
      <c r="I183" s="3944" t="s">
        <v>5667</v>
      </c>
      <c r="J183" s="3944" t="s">
        <v>5668</v>
      </c>
      <c r="K183" s="3944">
        <v>1.73</v>
      </c>
      <c r="L183" s="3938">
        <v>41744</v>
      </c>
      <c r="M183" s="3938">
        <v>42089</v>
      </c>
      <c r="N183" s="3960"/>
      <c r="O183" s="3952"/>
      <c r="P183" s="3936"/>
      <c r="Q183" s="3936"/>
      <c r="R183" s="3936"/>
      <c r="S183" s="3936"/>
      <c r="T183" s="3936"/>
      <c r="U183" s="3936"/>
      <c r="V183" s="3936"/>
      <c r="W183" s="3936"/>
      <c r="X183" s="3936"/>
      <c r="Y183" s="3936"/>
      <c r="Z183" s="3936"/>
      <c r="AA183" s="3936"/>
      <c r="AB183" s="3936"/>
      <c r="AC183" s="3936"/>
      <c r="AD183" s="3936"/>
      <c r="AE183" s="3936"/>
      <c r="AF183" s="3936"/>
      <c r="AG183" s="3936"/>
      <c r="AH183" s="3936"/>
      <c r="AI183" s="3936"/>
      <c r="AJ183" s="3936"/>
      <c r="AK183" s="3936"/>
      <c r="AL183" s="3936"/>
      <c r="AM183" s="3936"/>
      <c r="AN183" s="3937"/>
      <c r="AO183" s="3941"/>
    </row>
    <row r="184" spans="1:41">
      <c r="A184" s="4366"/>
      <c r="B184" s="3922"/>
      <c r="C184" s="3944"/>
      <c r="D184" s="3951"/>
      <c r="E184" s="3951"/>
      <c r="F184" s="3951"/>
      <c r="G184" s="3944"/>
      <c r="H184" s="3945"/>
      <c r="I184" s="3944"/>
      <c r="J184" s="3944"/>
      <c r="K184" s="3944"/>
      <c r="L184" s="3924"/>
      <c r="M184" s="3938"/>
      <c r="N184" s="3960"/>
      <c r="O184" s="3952"/>
      <c r="P184" s="3936"/>
      <c r="Q184" s="3936"/>
      <c r="R184" s="3936"/>
      <c r="S184" s="3936"/>
      <c r="T184" s="3936"/>
      <c r="U184" s="3936"/>
      <c r="V184" s="3936"/>
      <c r="W184" s="3936"/>
      <c r="X184" s="3936"/>
      <c r="Y184" s="3936"/>
      <c r="Z184" s="3936"/>
      <c r="AA184" s="3936"/>
      <c r="AB184" s="3936"/>
      <c r="AC184" s="3936"/>
      <c r="AD184" s="3936"/>
      <c r="AE184" s="3936"/>
      <c r="AF184" s="3936"/>
      <c r="AG184" s="3936"/>
      <c r="AH184" s="3936"/>
      <c r="AI184" s="3936"/>
      <c r="AJ184" s="3936"/>
      <c r="AK184" s="3936"/>
      <c r="AL184" s="3936"/>
      <c r="AM184" s="3936"/>
      <c r="AN184" s="3937"/>
      <c r="AO184" s="3941"/>
    </row>
    <row r="185" spans="1:41">
      <c r="A185" s="4366"/>
      <c r="B185" s="3922"/>
      <c r="C185" s="3944"/>
      <c r="D185" s="3951"/>
      <c r="E185" s="3951"/>
      <c r="F185" s="3951"/>
      <c r="G185" s="3944"/>
      <c r="H185" s="3945"/>
      <c r="I185" s="3944"/>
      <c r="J185" s="3944"/>
      <c r="K185" s="3944"/>
      <c r="L185" s="3924"/>
      <c r="M185" s="3938"/>
      <c r="N185" s="3960"/>
      <c r="O185" s="3952"/>
      <c r="P185" s="3936"/>
      <c r="Q185" s="3936"/>
      <c r="R185" s="3936"/>
      <c r="S185" s="3936"/>
      <c r="T185" s="3936"/>
      <c r="U185" s="3936"/>
      <c r="V185" s="3936"/>
      <c r="W185" s="3936"/>
      <c r="X185" s="3936"/>
      <c r="Y185" s="3936"/>
      <c r="Z185" s="3936"/>
      <c r="AA185" s="3936"/>
      <c r="AB185" s="3936"/>
      <c r="AC185" s="3936"/>
      <c r="AD185" s="3936"/>
      <c r="AE185" s="3936"/>
      <c r="AF185" s="3936"/>
      <c r="AG185" s="3936"/>
      <c r="AH185" s="3936"/>
      <c r="AI185" s="3936"/>
      <c r="AJ185" s="3936"/>
      <c r="AK185" s="3936"/>
      <c r="AL185" s="3936"/>
      <c r="AM185" s="3936"/>
      <c r="AN185" s="3937"/>
      <c r="AO185" s="3941"/>
    </row>
    <row r="186" spans="1:41">
      <c r="A186" s="4366"/>
      <c r="B186" s="3922"/>
      <c r="C186" s="3944"/>
      <c r="D186" s="3951"/>
      <c r="E186" s="3951"/>
      <c r="F186" s="3951"/>
      <c r="G186" s="3944"/>
      <c r="H186" s="3945"/>
      <c r="I186" s="3944"/>
      <c r="J186" s="3944"/>
      <c r="K186" s="3944"/>
      <c r="L186" s="3924"/>
      <c r="M186" s="3938"/>
      <c r="N186" s="3960"/>
      <c r="O186" s="3952"/>
      <c r="P186" s="3936"/>
      <c r="Q186" s="3936"/>
      <c r="R186" s="3936"/>
      <c r="S186" s="3936"/>
      <c r="T186" s="3936"/>
      <c r="U186" s="3936"/>
      <c r="V186" s="3936"/>
      <c r="W186" s="3936"/>
      <c r="X186" s="3936"/>
      <c r="Y186" s="3936"/>
      <c r="Z186" s="3936"/>
      <c r="AA186" s="3936"/>
      <c r="AB186" s="3936"/>
      <c r="AC186" s="3936"/>
      <c r="AD186" s="3936"/>
      <c r="AE186" s="3936"/>
      <c r="AF186" s="3936"/>
      <c r="AG186" s="3936"/>
      <c r="AH186" s="3936"/>
      <c r="AI186" s="3936"/>
      <c r="AJ186" s="3936"/>
      <c r="AK186" s="3936"/>
      <c r="AL186" s="3936"/>
      <c r="AM186" s="3936"/>
      <c r="AN186" s="3937"/>
      <c r="AO186" s="3941"/>
    </row>
    <row r="187" spans="1:41">
      <c r="A187" s="4366"/>
      <c r="B187" s="3922"/>
      <c r="C187" s="3944"/>
      <c r="D187" s="3951"/>
      <c r="E187" s="3951"/>
      <c r="F187" s="3951"/>
      <c r="G187" s="3944"/>
      <c r="H187" s="3945"/>
      <c r="I187" s="3944"/>
      <c r="J187" s="3944"/>
      <c r="K187" s="3944"/>
      <c r="L187" s="3924"/>
      <c r="M187" s="3938"/>
      <c r="N187" s="3960"/>
      <c r="O187" s="3952"/>
      <c r="P187" s="3936"/>
      <c r="Q187" s="3936"/>
      <c r="R187" s="3936"/>
      <c r="S187" s="3936"/>
      <c r="T187" s="3936"/>
      <c r="U187" s="3936"/>
      <c r="V187" s="3936"/>
      <c r="W187" s="3936"/>
      <c r="X187" s="3936"/>
      <c r="Y187" s="3936"/>
      <c r="Z187" s="3936"/>
      <c r="AA187" s="3936"/>
      <c r="AB187" s="3936"/>
      <c r="AC187" s="3936"/>
      <c r="AD187" s="3936"/>
      <c r="AE187" s="3936"/>
      <c r="AF187" s="3936"/>
      <c r="AG187" s="3936"/>
      <c r="AH187" s="3936"/>
      <c r="AI187" s="3936"/>
      <c r="AJ187" s="3936"/>
      <c r="AK187" s="3936"/>
      <c r="AL187" s="3936"/>
      <c r="AM187" s="3936"/>
      <c r="AN187" s="3937"/>
      <c r="AO187" s="3941"/>
    </row>
    <row r="188" spans="1:41">
      <c r="A188" s="4366" t="s">
        <v>257</v>
      </c>
      <c r="B188" s="3922">
        <v>29</v>
      </c>
      <c r="C188" s="3944" t="s">
        <v>5945</v>
      </c>
      <c r="D188" s="3951" t="s">
        <v>5511</v>
      </c>
      <c r="E188" s="3951">
        <v>0</v>
      </c>
      <c r="F188" s="3951" t="s">
        <v>4987</v>
      </c>
      <c r="G188" s="3944" t="s">
        <v>5512</v>
      </c>
      <c r="H188" s="3945">
        <v>3.07</v>
      </c>
      <c r="I188" s="3944" t="s">
        <v>5513</v>
      </c>
      <c r="J188" s="3944" t="s">
        <v>5514</v>
      </c>
      <c r="K188" s="3944">
        <v>3.07</v>
      </c>
      <c r="L188" s="3938">
        <v>42047</v>
      </c>
      <c r="M188" s="3938">
        <v>42053</v>
      </c>
      <c r="N188" s="3960"/>
      <c r="O188" s="3952"/>
      <c r="P188" s="3936"/>
      <c r="Q188" s="3936"/>
      <c r="R188" s="3936"/>
      <c r="S188" s="3936"/>
      <c r="T188" s="3936"/>
      <c r="U188" s="3936"/>
      <c r="V188" s="3936"/>
      <c r="W188" s="3936"/>
      <c r="X188" s="3936"/>
      <c r="Y188" s="3936"/>
      <c r="Z188" s="3936"/>
      <c r="AA188" s="3936"/>
      <c r="AB188" s="3936"/>
      <c r="AC188" s="3936"/>
      <c r="AD188" s="3936"/>
      <c r="AE188" s="3936"/>
      <c r="AF188" s="3936"/>
      <c r="AG188" s="3936"/>
      <c r="AH188" s="3936"/>
      <c r="AI188" s="3936"/>
      <c r="AJ188" s="3936"/>
      <c r="AK188" s="3936"/>
      <c r="AL188" s="3936"/>
      <c r="AM188" s="3936"/>
      <c r="AN188" s="3937"/>
      <c r="AO188" s="3941"/>
    </row>
    <row r="189" spans="1:41">
      <c r="A189" s="4366"/>
      <c r="B189" s="3922"/>
      <c r="C189" s="3944"/>
      <c r="D189" s="3951"/>
      <c r="E189" s="3951"/>
      <c r="F189" s="3951"/>
      <c r="G189" s="3944"/>
      <c r="H189" s="3945"/>
      <c r="I189" s="3944"/>
      <c r="J189" s="3944"/>
      <c r="K189" s="3944"/>
      <c r="L189" s="3924"/>
      <c r="M189" s="3938"/>
      <c r="N189" s="3960"/>
      <c r="O189" s="3952"/>
      <c r="P189" s="3936"/>
      <c r="Q189" s="3936"/>
      <c r="R189" s="3936"/>
      <c r="S189" s="3936"/>
      <c r="T189" s="3936"/>
      <c r="U189" s="3936"/>
      <c r="V189" s="3936"/>
      <c r="W189" s="3936"/>
      <c r="X189" s="3936"/>
      <c r="Y189" s="3936"/>
      <c r="Z189" s="3936"/>
      <c r="AA189" s="3936"/>
      <c r="AB189" s="3936"/>
      <c r="AC189" s="3936"/>
      <c r="AD189" s="3936"/>
      <c r="AE189" s="3936"/>
      <c r="AF189" s="3936"/>
      <c r="AG189" s="3936"/>
      <c r="AH189" s="3936"/>
      <c r="AI189" s="3936"/>
      <c r="AJ189" s="3936"/>
      <c r="AK189" s="3936"/>
      <c r="AL189" s="3936"/>
      <c r="AM189" s="3936"/>
      <c r="AN189" s="3937"/>
      <c r="AO189" s="3941"/>
    </row>
    <row r="190" spans="1:41">
      <c r="A190" s="4366" t="s">
        <v>257</v>
      </c>
      <c r="B190" s="3922">
        <v>31</v>
      </c>
      <c r="C190" s="3923" t="s">
        <v>1258</v>
      </c>
      <c r="D190" s="3929" t="s">
        <v>2633</v>
      </c>
      <c r="E190" s="3951">
        <v>0</v>
      </c>
      <c r="F190" s="3933" t="s">
        <v>5669</v>
      </c>
      <c r="G190" s="3934" t="s">
        <v>2616</v>
      </c>
      <c r="H190" s="4053">
        <v>1.04</v>
      </c>
      <c r="I190" s="3934" t="s">
        <v>19</v>
      </c>
      <c r="J190" s="3934" t="s">
        <v>19</v>
      </c>
      <c r="K190" s="3934">
        <v>1.04</v>
      </c>
      <c r="L190" s="3940">
        <v>41326</v>
      </c>
      <c r="M190" s="3940">
        <v>41328</v>
      </c>
      <c r="N190" s="3960"/>
      <c r="O190" s="3952"/>
      <c r="P190" s="3936"/>
      <c r="Q190" s="3936"/>
      <c r="R190" s="3936"/>
      <c r="S190" s="3936"/>
      <c r="T190" s="3936"/>
      <c r="U190" s="3936"/>
      <c r="V190" s="3936"/>
      <c r="W190" s="3936"/>
      <c r="X190" s="3936"/>
      <c r="Y190" s="3936"/>
      <c r="Z190" s="3936"/>
      <c r="AA190" s="3936"/>
      <c r="AB190" s="3936"/>
      <c r="AC190" s="3936"/>
      <c r="AD190" s="3936"/>
      <c r="AE190" s="3936"/>
      <c r="AF190" s="3936"/>
      <c r="AG190" s="3936"/>
      <c r="AH190" s="3936"/>
      <c r="AI190" s="3936"/>
      <c r="AJ190" s="3936"/>
      <c r="AK190" s="3936"/>
      <c r="AL190" s="3936"/>
      <c r="AM190" s="3936"/>
      <c r="AN190" s="3937"/>
      <c r="AO190" s="3941"/>
    </row>
    <row r="191" spans="1:41" ht="30">
      <c r="A191" s="4366" t="s">
        <v>257</v>
      </c>
      <c r="B191" s="3922">
        <v>35</v>
      </c>
      <c r="C191" s="3923" t="s">
        <v>1248</v>
      </c>
      <c r="D191" s="3929" t="s">
        <v>3413</v>
      </c>
      <c r="E191" s="3951">
        <v>0</v>
      </c>
      <c r="F191" s="3933" t="s">
        <v>5670</v>
      </c>
      <c r="G191" s="3940" t="s">
        <v>2615</v>
      </c>
      <c r="H191" s="4053">
        <v>7.9</v>
      </c>
      <c r="I191" s="3934" t="s">
        <v>2571</v>
      </c>
      <c r="J191" s="3934" t="s">
        <v>78</v>
      </c>
      <c r="K191" s="3934">
        <v>7.9</v>
      </c>
      <c r="L191" s="3940">
        <v>41837</v>
      </c>
      <c r="M191" s="3940">
        <v>41839</v>
      </c>
      <c r="N191" s="3960"/>
      <c r="O191" s="3952"/>
      <c r="P191" s="3936"/>
      <c r="Q191" s="3936"/>
      <c r="R191" s="3936"/>
      <c r="S191" s="3936"/>
      <c r="T191" s="3936"/>
      <c r="U191" s="3936"/>
      <c r="V191" s="3936"/>
      <c r="W191" s="3936"/>
      <c r="X191" s="3936"/>
      <c r="Y191" s="3936"/>
      <c r="Z191" s="3936"/>
      <c r="AA191" s="3936"/>
      <c r="AB191" s="3936"/>
      <c r="AC191" s="3936"/>
      <c r="AD191" s="3936"/>
      <c r="AE191" s="3936"/>
      <c r="AF191" s="3936"/>
      <c r="AG191" s="3936"/>
      <c r="AH191" s="3936"/>
      <c r="AI191" s="3936"/>
      <c r="AJ191" s="3936"/>
      <c r="AK191" s="3936"/>
      <c r="AL191" s="3936"/>
      <c r="AM191" s="3936"/>
      <c r="AN191" s="3937"/>
      <c r="AO191" s="3941"/>
    </row>
    <row r="192" spans="1:41">
      <c r="A192" s="4366" t="s">
        <v>257</v>
      </c>
      <c r="B192" s="3922">
        <v>36</v>
      </c>
      <c r="C192" s="3923" t="s">
        <v>1250</v>
      </c>
      <c r="D192" s="3929" t="s">
        <v>3415</v>
      </c>
      <c r="E192" s="3933">
        <v>0</v>
      </c>
      <c r="F192" s="3933" t="s">
        <v>5671</v>
      </c>
      <c r="G192" s="3934" t="s">
        <v>5197</v>
      </c>
      <c r="H192" s="4053">
        <v>5.08</v>
      </c>
      <c r="I192" s="3934" t="s">
        <v>5672</v>
      </c>
      <c r="J192" s="3934" t="s">
        <v>2615</v>
      </c>
      <c r="K192" s="3934">
        <v>5.08</v>
      </c>
      <c r="L192" s="3940">
        <v>41912</v>
      </c>
      <c r="M192" s="3940">
        <v>41927</v>
      </c>
      <c r="N192" s="3960"/>
      <c r="O192" s="3952"/>
      <c r="P192" s="3936"/>
      <c r="Q192" s="3936"/>
      <c r="R192" s="3936"/>
      <c r="S192" s="3936"/>
      <c r="T192" s="3936"/>
      <c r="U192" s="3936"/>
      <c r="V192" s="3936"/>
      <c r="W192" s="3936"/>
      <c r="X192" s="3936"/>
      <c r="Y192" s="3936"/>
      <c r="Z192" s="3936"/>
      <c r="AA192" s="3936"/>
      <c r="AB192" s="3936"/>
      <c r="AC192" s="3936"/>
      <c r="AD192" s="3936"/>
      <c r="AE192" s="3936"/>
      <c r="AF192" s="3936"/>
      <c r="AG192" s="3936"/>
      <c r="AH192" s="3936"/>
      <c r="AI192" s="3936"/>
      <c r="AJ192" s="3936"/>
      <c r="AK192" s="3936"/>
      <c r="AL192" s="3936"/>
      <c r="AM192" s="3936"/>
      <c r="AN192" s="3936"/>
      <c r="AO192" s="3936"/>
    </row>
    <row r="193" spans="1:41">
      <c r="A193" s="4366" t="s">
        <v>257</v>
      </c>
      <c r="B193" s="3922">
        <v>39</v>
      </c>
      <c r="C193" s="3923" t="s">
        <v>1251</v>
      </c>
      <c r="D193" s="3929" t="s">
        <v>3416</v>
      </c>
      <c r="E193" s="3929">
        <v>0</v>
      </c>
      <c r="F193" s="3929" t="s">
        <v>258</v>
      </c>
      <c r="G193" s="3920" t="s">
        <v>2616</v>
      </c>
      <c r="H193" s="3932">
        <v>1.04</v>
      </c>
      <c r="I193" s="3923" t="s">
        <v>554</v>
      </c>
      <c r="J193" s="3923" t="s">
        <v>554</v>
      </c>
      <c r="K193" s="3946">
        <v>1.04</v>
      </c>
      <c r="L193" s="3924">
        <v>41325</v>
      </c>
      <c r="M193" s="3927">
        <v>41592</v>
      </c>
      <c r="N193" s="3960"/>
      <c r="O193" s="3952"/>
      <c r="P193" s="3936"/>
      <c r="Q193" s="3936"/>
      <c r="R193" s="3936"/>
      <c r="S193" s="3936"/>
      <c r="T193" s="3936"/>
      <c r="U193" s="3936"/>
      <c r="V193" s="3936"/>
      <c r="W193" s="3936"/>
      <c r="X193" s="3936"/>
      <c r="Y193" s="3936"/>
      <c r="Z193" s="3936"/>
      <c r="AA193" s="3936"/>
      <c r="AB193" s="3936"/>
      <c r="AC193" s="3936"/>
      <c r="AD193" s="3936"/>
      <c r="AE193" s="3936"/>
      <c r="AF193" s="3936"/>
      <c r="AG193" s="3936"/>
      <c r="AH193" s="3936"/>
      <c r="AI193" s="3936"/>
      <c r="AJ193" s="3936"/>
      <c r="AK193" s="3936"/>
      <c r="AL193" s="3936"/>
      <c r="AM193" s="3936"/>
      <c r="AN193" s="3936"/>
      <c r="AO193" s="3936"/>
    </row>
    <row r="194" spans="1:41">
      <c r="A194" s="4366" t="s">
        <v>257</v>
      </c>
      <c r="B194" s="3922">
        <v>42</v>
      </c>
      <c r="C194" s="3923" t="s">
        <v>1252</v>
      </c>
      <c r="D194" s="3929" t="s">
        <v>3417</v>
      </c>
      <c r="E194" s="3929">
        <v>0</v>
      </c>
      <c r="F194" s="3925" t="s">
        <v>3477</v>
      </c>
      <c r="G194" s="3920" t="s">
        <v>78</v>
      </c>
      <c r="H194" s="4054">
        <v>7.9</v>
      </c>
      <c r="I194" s="3920" t="s">
        <v>2605</v>
      </c>
      <c r="J194" s="3920" t="s">
        <v>2615</v>
      </c>
      <c r="K194" s="3921">
        <v>7.9</v>
      </c>
      <c r="L194" s="3924">
        <v>41325</v>
      </c>
      <c r="M194" s="3924">
        <v>41592</v>
      </c>
      <c r="N194" s="3960"/>
      <c r="O194" s="3952"/>
      <c r="P194" s="3936"/>
      <c r="Q194" s="3936"/>
      <c r="R194" s="3936"/>
      <c r="S194" s="3936"/>
      <c r="T194" s="3936"/>
      <c r="U194" s="3936"/>
      <c r="V194" s="3936"/>
      <c r="W194" s="3936"/>
      <c r="X194" s="3936"/>
      <c r="Y194" s="3936"/>
      <c r="Z194" s="3936"/>
      <c r="AA194" s="3936"/>
      <c r="AB194" s="3936"/>
      <c r="AC194" s="3936"/>
      <c r="AD194" s="3936"/>
      <c r="AE194" s="3936"/>
      <c r="AF194" s="3936"/>
      <c r="AG194" s="3936"/>
      <c r="AH194" s="3936"/>
      <c r="AI194" s="3936"/>
      <c r="AJ194" s="3936"/>
      <c r="AK194" s="3936"/>
      <c r="AL194" s="3936"/>
      <c r="AM194" s="3936"/>
      <c r="AN194" s="3936"/>
      <c r="AO194" s="3936"/>
    </row>
    <row r="195" spans="1:41">
      <c r="A195" s="4366" t="s">
        <v>257</v>
      </c>
      <c r="B195" s="3922">
        <v>44</v>
      </c>
      <c r="C195" s="3923" t="s">
        <v>3449</v>
      </c>
      <c r="D195" s="3929" t="s">
        <v>3418</v>
      </c>
      <c r="E195" s="3929">
        <v>0</v>
      </c>
      <c r="F195" s="3925" t="s">
        <v>2605</v>
      </c>
      <c r="G195" s="3920" t="s">
        <v>2615</v>
      </c>
      <c r="H195" s="4054">
        <v>5.08</v>
      </c>
      <c r="I195" s="3920" t="s">
        <v>260</v>
      </c>
      <c r="J195" s="3923" t="s">
        <v>260</v>
      </c>
      <c r="K195" s="3921">
        <v>5.08</v>
      </c>
      <c r="L195" s="3924">
        <v>41942</v>
      </c>
      <c r="M195" s="3924">
        <v>41967</v>
      </c>
      <c r="N195" s="3960"/>
      <c r="O195" s="3952"/>
      <c r="P195" s="3936"/>
      <c r="Q195" s="3936"/>
      <c r="R195" s="3936"/>
      <c r="S195" s="3936"/>
      <c r="T195" s="3936"/>
      <c r="U195" s="3936"/>
      <c r="V195" s="3936"/>
      <c r="W195" s="3936"/>
      <c r="X195" s="3936"/>
      <c r="Y195" s="3936"/>
      <c r="Z195" s="3936"/>
      <c r="AA195" s="3936"/>
      <c r="AB195" s="3936"/>
      <c r="AC195" s="3936"/>
      <c r="AD195" s="3936"/>
      <c r="AE195" s="3936"/>
      <c r="AF195" s="3936"/>
      <c r="AG195" s="3936"/>
      <c r="AH195" s="3936"/>
      <c r="AI195" s="3936"/>
      <c r="AJ195" s="3936"/>
      <c r="AK195" s="3936"/>
      <c r="AL195" s="3936"/>
      <c r="AM195" s="3936"/>
      <c r="AN195" s="3936"/>
      <c r="AO195" s="3936"/>
    </row>
    <row r="196" spans="1:41">
      <c r="A196" s="4366" t="s">
        <v>257</v>
      </c>
      <c r="B196" s="3922">
        <v>45</v>
      </c>
      <c r="C196" s="3923" t="s">
        <v>3450</v>
      </c>
      <c r="D196" s="3929" t="s">
        <v>3419</v>
      </c>
      <c r="E196" s="3929">
        <v>0</v>
      </c>
      <c r="F196" s="3925" t="s">
        <v>2607</v>
      </c>
      <c r="G196" s="3920" t="s">
        <v>2617</v>
      </c>
      <c r="H196" s="4054">
        <v>4.0599999999999996</v>
      </c>
      <c r="I196" s="3920" t="s">
        <v>260</v>
      </c>
      <c r="J196" s="3923" t="s">
        <v>260</v>
      </c>
      <c r="K196" s="3921">
        <v>4.0599999999999996</v>
      </c>
      <c r="L196" s="3924">
        <v>41358</v>
      </c>
      <c r="M196" s="3924">
        <v>41372</v>
      </c>
      <c r="N196" s="3960"/>
      <c r="O196" s="3952"/>
      <c r="P196" s="3917"/>
      <c r="Q196" s="3917"/>
      <c r="R196" s="3917"/>
      <c r="S196" s="3917"/>
      <c r="T196" s="3917"/>
      <c r="U196" s="3917"/>
      <c r="V196" s="3917"/>
      <c r="W196" s="3917"/>
      <c r="X196" s="3917"/>
      <c r="Y196" s="3917"/>
      <c r="Z196" s="3917"/>
      <c r="AA196" s="3917"/>
      <c r="AB196" s="3917"/>
      <c r="AC196" s="3917"/>
      <c r="AD196" s="3917"/>
      <c r="AE196" s="3917"/>
      <c r="AF196" s="3917"/>
      <c r="AG196" s="3917"/>
      <c r="AH196" s="3917"/>
      <c r="AI196" s="3917"/>
      <c r="AJ196" s="3917"/>
      <c r="AK196" s="3917"/>
      <c r="AL196" s="3917"/>
      <c r="AM196" s="3917"/>
      <c r="AN196" s="3917"/>
      <c r="AO196" s="3917"/>
    </row>
    <row r="197" spans="1:41">
      <c r="A197" s="4366" t="s">
        <v>257</v>
      </c>
      <c r="B197" s="3922">
        <v>47</v>
      </c>
      <c r="C197" s="3923" t="s">
        <v>1255</v>
      </c>
      <c r="D197" s="3929" t="s">
        <v>2629</v>
      </c>
      <c r="E197" s="3929">
        <v>0</v>
      </c>
      <c r="F197" s="3925" t="s">
        <v>2607</v>
      </c>
      <c r="G197" s="3920" t="s">
        <v>2617</v>
      </c>
      <c r="H197" s="4054">
        <v>7.06</v>
      </c>
      <c r="I197" s="3920" t="s">
        <v>2605</v>
      </c>
      <c r="J197" s="3920" t="s">
        <v>2615</v>
      </c>
      <c r="K197" s="3921">
        <v>7.06</v>
      </c>
      <c r="L197" s="3924" t="s">
        <v>5023</v>
      </c>
      <c r="M197" s="3924">
        <v>41710</v>
      </c>
      <c r="N197" s="3960"/>
      <c r="O197" s="3952"/>
      <c r="P197" s="3917"/>
    </row>
    <row r="198" spans="1:41">
      <c r="A198" s="4366" t="s">
        <v>257</v>
      </c>
      <c r="B198" s="3922">
        <v>48</v>
      </c>
      <c r="C198" s="3923" t="s">
        <v>3448</v>
      </c>
      <c r="D198" s="3929" t="s">
        <v>3412</v>
      </c>
      <c r="E198" s="3929">
        <v>0</v>
      </c>
      <c r="F198" s="3925" t="s">
        <v>232</v>
      </c>
      <c r="G198" s="3920" t="s">
        <v>78</v>
      </c>
      <c r="H198" s="4054">
        <v>3.01</v>
      </c>
      <c r="I198" s="3920" t="s">
        <v>3478</v>
      </c>
      <c r="J198" s="3920" t="s">
        <v>3488</v>
      </c>
      <c r="K198" s="3921">
        <v>3.01</v>
      </c>
      <c r="L198" s="3924">
        <v>41625</v>
      </c>
      <c r="M198" s="3924">
        <v>41625</v>
      </c>
      <c r="N198" s="3960"/>
      <c r="O198" s="3952"/>
      <c r="P198" s="3917"/>
    </row>
    <row r="199" spans="1:41">
      <c r="A199" s="4366" t="s">
        <v>257</v>
      </c>
      <c r="B199" s="3922">
        <v>50</v>
      </c>
      <c r="C199" s="3923" t="s">
        <v>1253</v>
      </c>
      <c r="D199" s="3929" t="s">
        <v>3420</v>
      </c>
      <c r="E199" s="3929">
        <v>0</v>
      </c>
      <c r="F199" s="3925" t="s">
        <v>2605</v>
      </c>
      <c r="G199" s="3920" t="s">
        <v>2615</v>
      </c>
      <c r="H199" s="4054">
        <v>2.0699999999999998</v>
      </c>
      <c r="I199" s="3920" t="s">
        <v>260</v>
      </c>
      <c r="J199" s="3923" t="s">
        <v>260</v>
      </c>
      <c r="K199" s="3921">
        <v>2.0699999999999998</v>
      </c>
      <c r="L199" s="3924">
        <v>41549</v>
      </c>
      <c r="M199" s="3924">
        <v>41549</v>
      </c>
      <c r="N199" s="3960"/>
      <c r="O199" s="3952"/>
      <c r="P199" s="3917"/>
    </row>
    <row r="200" spans="1:41">
      <c r="A200" s="4366" t="s">
        <v>257</v>
      </c>
      <c r="B200" s="3922">
        <v>51</v>
      </c>
      <c r="C200" s="3923" t="s">
        <v>3453</v>
      </c>
      <c r="D200" s="3929" t="s">
        <v>3423</v>
      </c>
      <c r="E200" s="3929">
        <v>1.22</v>
      </c>
      <c r="F200" s="3929" t="s">
        <v>1245</v>
      </c>
      <c r="G200" s="3920" t="s">
        <v>2630</v>
      </c>
      <c r="H200" s="3932">
        <v>0</v>
      </c>
      <c r="I200" s="3923" t="s">
        <v>2609</v>
      </c>
      <c r="J200" s="3920" t="s">
        <v>2631</v>
      </c>
      <c r="K200" s="3946">
        <v>1.3</v>
      </c>
      <c r="L200" s="3924">
        <v>41560</v>
      </c>
      <c r="M200" s="3927">
        <v>41611</v>
      </c>
      <c r="N200" s="3960"/>
      <c r="O200" s="3952"/>
      <c r="P200" s="3917"/>
    </row>
    <row r="201" spans="1:41">
      <c r="A201" s="4366" t="s">
        <v>257</v>
      </c>
      <c r="B201" s="3922">
        <v>52</v>
      </c>
      <c r="C201" s="3923" t="s">
        <v>3454</v>
      </c>
      <c r="D201" s="3929" t="s">
        <v>3424</v>
      </c>
      <c r="E201" s="3929">
        <v>0</v>
      </c>
      <c r="F201" s="3925" t="s">
        <v>258</v>
      </c>
      <c r="G201" s="3920" t="s">
        <v>2616</v>
      </c>
      <c r="H201" s="4054">
        <v>6.2</v>
      </c>
      <c r="I201" s="3920" t="s">
        <v>2605</v>
      </c>
      <c r="J201" s="3920" t="s">
        <v>2615</v>
      </c>
      <c r="K201" s="3921">
        <v>6.2</v>
      </c>
      <c r="L201" s="3924">
        <v>41560</v>
      </c>
      <c r="M201" s="3924">
        <v>41625</v>
      </c>
      <c r="N201" s="3960"/>
      <c r="O201" s="3952"/>
      <c r="P201" s="3917"/>
    </row>
    <row r="202" spans="1:41">
      <c r="A202" s="4366" t="s">
        <v>257</v>
      </c>
      <c r="B202" s="3922">
        <v>53</v>
      </c>
      <c r="C202" s="3923" t="s">
        <v>3455</v>
      </c>
      <c r="D202" s="3929" t="s">
        <v>3425</v>
      </c>
      <c r="E202" s="3929">
        <v>0</v>
      </c>
      <c r="F202" s="3925" t="s">
        <v>1256</v>
      </c>
      <c r="G202" s="3920" t="s">
        <v>2626</v>
      </c>
      <c r="H202" s="4054">
        <v>3.95</v>
      </c>
      <c r="I202" s="3920" t="s">
        <v>259</v>
      </c>
      <c r="J202" s="3920" t="s">
        <v>2625</v>
      </c>
      <c r="K202" s="3921">
        <v>3.95</v>
      </c>
      <c r="L202" s="3924">
        <v>41550</v>
      </c>
      <c r="M202" s="3924">
        <v>41550</v>
      </c>
      <c r="N202" s="3962"/>
      <c r="O202" s="3917"/>
      <c r="P202" s="3917"/>
    </row>
    <row r="203" spans="1:41">
      <c r="A203" s="4366" t="s">
        <v>257</v>
      </c>
      <c r="B203" s="3922">
        <v>54</v>
      </c>
      <c r="C203" s="3923" t="s">
        <v>3456</v>
      </c>
      <c r="D203" s="3929" t="s">
        <v>3426</v>
      </c>
      <c r="E203" s="3929">
        <v>0</v>
      </c>
      <c r="F203" s="3925" t="s">
        <v>3477</v>
      </c>
      <c r="G203" s="3920" t="s">
        <v>78</v>
      </c>
      <c r="H203" s="4054">
        <v>1.25</v>
      </c>
      <c r="I203" s="3920" t="s">
        <v>2610</v>
      </c>
      <c r="J203" s="3920" t="s">
        <v>3495</v>
      </c>
      <c r="K203" s="3921">
        <v>1.25</v>
      </c>
      <c r="L203" s="3924">
        <v>41912</v>
      </c>
      <c r="M203" s="3924">
        <v>41928</v>
      </c>
      <c r="N203" s="3962"/>
      <c r="O203" s="3917"/>
      <c r="P203" s="3917"/>
    </row>
    <row r="204" spans="1:41">
      <c r="A204" s="4366" t="s">
        <v>257</v>
      </c>
      <c r="B204" s="3922">
        <v>49</v>
      </c>
      <c r="C204" s="3923" t="s">
        <v>3457</v>
      </c>
      <c r="D204" s="3929" t="s">
        <v>3427</v>
      </c>
      <c r="E204" s="3929">
        <v>0</v>
      </c>
      <c r="F204" s="3925" t="s">
        <v>2605</v>
      </c>
      <c r="G204" s="3920" t="s">
        <v>2615</v>
      </c>
      <c r="H204" s="4054">
        <v>2.33</v>
      </c>
      <c r="I204" s="3920" t="s">
        <v>2609</v>
      </c>
      <c r="J204" s="3920" t="s">
        <v>2631</v>
      </c>
      <c r="K204" s="3921">
        <v>2.33</v>
      </c>
      <c r="L204" s="3924">
        <v>41829</v>
      </c>
      <c r="M204" s="3924">
        <v>41829</v>
      </c>
      <c r="N204" s="3962"/>
      <c r="O204" s="3917"/>
      <c r="P204" s="3917"/>
    </row>
    <row r="205" spans="1:41">
      <c r="A205" s="4366" t="s">
        <v>257</v>
      </c>
      <c r="B205" s="3922">
        <v>46</v>
      </c>
      <c r="C205" s="3923" t="s">
        <v>3458</v>
      </c>
      <c r="D205" s="3929" t="s">
        <v>3428</v>
      </c>
      <c r="E205" s="3929">
        <v>0</v>
      </c>
      <c r="F205" s="3925" t="s">
        <v>3479</v>
      </c>
      <c r="G205" s="3920" t="s">
        <v>2615</v>
      </c>
      <c r="H205" s="4054">
        <v>3.72</v>
      </c>
      <c r="I205" s="3920" t="s">
        <v>3478</v>
      </c>
      <c r="J205" s="3920" t="s">
        <v>3488</v>
      </c>
      <c r="K205" s="3921">
        <v>3.72</v>
      </c>
      <c r="L205" s="3924" t="s">
        <v>5161</v>
      </c>
      <c r="M205" s="3924">
        <v>42154</v>
      </c>
      <c r="N205" s="3963"/>
      <c r="O205" s="3917"/>
      <c r="P205" s="3917"/>
    </row>
    <row r="206" spans="1:41">
      <c r="A206" s="4366" t="s">
        <v>257</v>
      </c>
      <c r="B206" s="3922">
        <v>40</v>
      </c>
      <c r="C206" s="3923" t="s">
        <v>3459</v>
      </c>
      <c r="D206" s="3929" t="s">
        <v>3429</v>
      </c>
      <c r="E206" s="3929">
        <v>0</v>
      </c>
      <c r="F206" s="3925" t="s">
        <v>3480</v>
      </c>
      <c r="G206" s="3920" t="s">
        <v>2621</v>
      </c>
      <c r="H206" s="4054">
        <v>1.23</v>
      </c>
      <c r="I206" s="3920" t="s">
        <v>3481</v>
      </c>
      <c r="J206" s="3920" t="s">
        <v>3494</v>
      </c>
      <c r="K206" s="3921">
        <v>1.23</v>
      </c>
      <c r="L206" s="3924">
        <v>41942</v>
      </c>
      <c r="M206" s="3924">
        <v>42307</v>
      </c>
      <c r="N206" s="3963" t="s">
        <v>3502</v>
      </c>
      <c r="O206" s="3917"/>
      <c r="P206" s="3917"/>
    </row>
    <row r="207" spans="1:41">
      <c r="A207" s="4366" t="s">
        <v>257</v>
      </c>
      <c r="B207" s="3922">
        <v>38</v>
      </c>
      <c r="C207" s="3923" t="s">
        <v>3463</v>
      </c>
      <c r="D207" s="3929" t="s">
        <v>3433</v>
      </c>
      <c r="E207" s="3929">
        <v>0</v>
      </c>
      <c r="F207" s="3925" t="s">
        <v>3481</v>
      </c>
      <c r="G207" s="3920" t="s">
        <v>2622</v>
      </c>
      <c r="H207" s="4054">
        <v>0.13</v>
      </c>
      <c r="I207" s="3920" t="s">
        <v>19</v>
      </c>
      <c r="J207" s="3920" t="s">
        <v>19</v>
      </c>
      <c r="K207" s="3921">
        <v>0.13</v>
      </c>
      <c r="L207" s="3924" t="s">
        <v>5023</v>
      </c>
      <c r="M207" s="3924">
        <v>41710</v>
      </c>
      <c r="N207" s="3963" t="s">
        <v>3502</v>
      </c>
      <c r="O207" s="3917"/>
      <c r="P207" s="3917"/>
    </row>
    <row r="208" spans="1:41">
      <c r="A208" s="4366"/>
      <c r="B208" s="3922"/>
      <c r="C208" s="3923"/>
      <c r="D208" s="3929"/>
      <c r="E208" s="3929"/>
      <c r="F208" s="3925"/>
      <c r="G208" s="3920"/>
      <c r="H208" s="4054"/>
      <c r="I208" s="3920"/>
      <c r="J208" s="3923"/>
      <c r="K208" s="3921"/>
      <c r="L208" s="3924"/>
      <c r="M208" s="3920"/>
      <c r="N208" s="3963" t="s">
        <v>3502</v>
      </c>
      <c r="O208" s="3917"/>
      <c r="P208" s="3917"/>
    </row>
    <row r="209" spans="1:16">
      <c r="A209" s="4366" t="s">
        <v>257</v>
      </c>
      <c r="B209" s="3922">
        <v>22</v>
      </c>
      <c r="C209" s="3923" t="s">
        <v>3466</v>
      </c>
      <c r="D209" s="3929" t="s">
        <v>3436</v>
      </c>
      <c r="E209" s="3929">
        <v>0</v>
      </c>
      <c r="F209" s="3925" t="s">
        <v>3458</v>
      </c>
      <c r="G209" s="3920" t="s">
        <v>3489</v>
      </c>
      <c r="H209" s="4054">
        <v>1.07</v>
      </c>
      <c r="I209" s="3920" t="s">
        <v>3458</v>
      </c>
      <c r="J209" s="3920" t="s">
        <v>3497</v>
      </c>
      <c r="K209" s="3921">
        <v>1.07</v>
      </c>
      <c r="L209" s="3924">
        <v>41820</v>
      </c>
      <c r="M209" s="3924">
        <v>41829</v>
      </c>
      <c r="N209" s="3963" t="s">
        <v>3502</v>
      </c>
      <c r="O209" s="3917"/>
      <c r="P209" s="3917"/>
    </row>
    <row r="210" spans="1:16">
      <c r="A210" s="4366" t="s">
        <v>257</v>
      </c>
      <c r="B210" s="3922">
        <v>34</v>
      </c>
      <c r="C210" s="3923" t="s">
        <v>3468</v>
      </c>
      <c r="D210" s="3929" t="s">
        <v>3439</v>
      </c>
      <c r="E210" s="3929">
        <v>0</v>
      </c>
      <c r="F210" s="3925" t="s">
        <v>3482</v>
      </c>
      <c r="G210" s="3920" t="s">
        <v>3490</v>
      </c>
      <c r="H210" s="4054">
        <v>0.47</v>
      </c>
      <c r="I210" s="3920" t="s">
        <v>3462</v>
      </c>
      <c r="J210" s="3920" t="s">
        <v>3490</v>
      </c>
      <c r="K210" s="3921">
        <v>0.47</v>
      </c>
      <c r="L210" s="3924">
        <v>41554</v>
      </c>
      <c r="M210" s="3924">
        <v>41554</v>
      </c>
      <c r="N210" s="3963" t="s">
        <v>3502</v>
      </c>
      <c r="O210" s="3917"/>
      <c r="P210" s="3917"/>
    </row>
    <row r="211" spans="1:16">
      <c r="A211" s="4366"/>
      <c r="B211" s="3922"/>
      <c r="C211" s="3923"/>
      <c r="D211" s="3929"/>
      <c r="E211" s="3929"/>
      <c r="F211" s="3925"/>
      <c r="G211" s="3920"/>
      <c r="H211" s="4054"/>
      <c r="I211" s="3920"/>
      <c r="J211" s="3920"/>
      <c r="K211" s="3921"/>
      <c r="L211" s="3924"/>
      <c r="M211" s="3920"/>
      <c r="N211" s="3963" t="s">
        <v>3502</v>
      </c>
      <c r="O211" s="3917"/>
      <c r="P211" s="3917"/>
    </row>
    <row r="212" spans="1:16">
      <c r="A212" s="4366" t="s">
        <v>257</v>
      </c>
      <c r="B212" s="3922">
        <v>15</v>
      </c>
      <c r="C212" s="3923" t="s">
        <v>3471</v>
      </c>
      <c r="D212" s="3929" t="s">
        <v>3441</v>
      </c>
      <c r="E212" s="3929">
        <v>0</v>
      </c>
      <c r="F212" s="3925" t="s">
        <v>2609</v>
      </c>
      <c r="G212" s="3920" t="s">
        <v>3492</v>
      </c>
      <c r="H212" s="4054">
        <v>1.02</v>
      </c>
      <c r="I212" s="3920" t="s">
        <v>3454</v>
      </c>
      <c r="J212" s="3920" t="s">
        <v>3499</v>
      </c>
      <c r="K212" s="3921">
        <v>1.02</v>
      </c>
      <c r="L212" s="3924">
        <v>41829</v>
      </c>
      <c r="M212" s="3924">
        <v>41829</v>
      </c>
      <c r="N212" s="3963" t="s">
        <v>3581</v>
      </c>
      <c r="O212" s="3917"/>
      <c r="P212" s="3917"/>
    </row>
    <row r="213" spans="1:16">
      <c r="A213" s="4366" t="s">
        <v>257</v>
      </c>
      <c r="B213" s="3922">
        <v>24</v>
      </c>
      <c r="C213" s="3923" t="s">
        <v>3472</v>
      </c>
      <c r="D213" s="3929" t="s">
        <v>3443</v>
      </c>
      <c r="E213" s="3929">
        <v>0</v>
      </c>
      <c r="F213" s="3925" t="s">
        <v>3481</v>
      </c>
      <c r="G213" s="3920" t="s">
        <v>2622</v>
      </c>
      <c r="H213" s="4054">
        <v>0.57999999999999996</v>
      </c>
      <c r="I213" s="3920" t="s">
        <v>260</v>
      </c>
      <c r="J213" s="3923" t="s">
        <v>260</v>
      </c>
      <c r="K213" s="3921">
        <v>0.57999999999999996</v>
      </c>
      <c r="L213" s="3924" t="s">
        <v>5023</v>
      </c>
      <c r="M213" s="3924">
        <v>41711</v>
      </c>
      <c r="N213" s="3963" t="s">
        <v>3502</v>
      </c>
    </row>
    <row r="214" spans="1:16">
      <c r="A214" s="4366"/>
      <c r="B214" s="3922"/>
      <c r="C214" s="3923"/>
      <c r="D214" s="3929"/>
      <c r="E214" s="3929"/>
      <c r="F214" s="3925"/>
      <c r="G214" s="3920"/>
      <c r="H214" s="4054"/>
      <c r="I214" s="3920"/>
      <c r="J214" s="3920"/>
      <c r="K214" s="3921"/>
      <c r="L214" s="3924"/>
      <c r="M214" s="3920"/>
      <c r="N214" s="3963" t="s">
        <v>3502</v>
      </c>
    </row>
    <row r="215" spans="1:16">
      <c r="A215" s="4366" t="s">
        <v>257</v>
      </c>
      <c r="B215" s="3922">
        <v>33</v>
      </c>
      <c r="C215" s="3923" t="s">
        <v>3473</v>
      </c>
      <c r="D215" s="3929" t="s">
        <v>3445</v>
      </c>
      <c r="E215" s="3929">
        <v>0</v>
      </c>
      <c r="F215" s="3925" t="s">
        <v>3470</v>
      </c>
      <c r="G215" s="3920" t="s">
        <v>3493</v>
      </c>
      <c r="H215" s="4054">
        <v>1.1000000000000001</v>
      </c>
      <c r="I215" s="3920" t="s">
        <v>2610</v>
      </c>
      <c r="J215" s="3920" t="s">
        <v>3495</v>
      </c>
      <c r="K215" s="3921">
        <v>1.1000000000000001</v>
      </c>
      <c r="L215" s="3924" t="s">
        <v>5417</v>
      </c>
      <c r="M215" s="3924">
        <v>41829</v>
      </c>
      <c r="N215" s="3963" t="s">
        <v>3502</v>
      </c>
    </row>
    <row r="216" spans="1:16">
      <c r="A216" s="4366" t="s">
        <v>257</v>
      </c>
      <c r="B216" s="3922">
        <v>41</v>
      </c>
      <c r="C216" s="3923" t="s">
        <v>3474</v>
      </c>
      <c r="D216" s="3929" t="s">
        <v>3446</v>
      </c>
      <c r="E216" s="3929">
        <v>0</v>
      </c>
      <c r="F216" s="3929" t="s">
        <v>232</v>
      </c>
      <c r="G216" s="3920" t="s">
        <v>78</v>
      </c>
      <c r="H216" s="4054">
        <v>1.56</v>
      </c>
      <c r="I216" s="3920" t="s">
        <v>3484</v>
      </c>
      <c r="J216" s="3920" t="s">
        <v>2615</v>
      </c>
      <c r="K216" s="3921">
        <v>1.56</v>
      </c>
      <c r="L216" s="3924">
        <v>41560</v>
      </c>
      <c r="M216" s="3924">
        <v>41711</v>
      </c>
      <c r="N216" s="3963" t="s">
        <v>3502</v>
      </c>
    </row>
    <row r="217" spans="1:16">
      <c r="A217" s="4366" t="s">
        <v>257</v>
      </c>
      <c r="B217" s="3922">
        <v>43</v>
      </c>
      <c r="C217" s="3923" t="s">
        <v>3475</v>
      </c>
      <c r="D217" s="3929" t="s">
        <v>3447</v>
      </c>
      <c r="E217" s="3929">
        <v>0</v>
      </c>
      <c r="F217" s="3925" t="s">
        <v>2605</v>
      </c>
      <c r="G217" s="3920" t="s">
        <v>2615</v>
      </c>
      <c r="H217" s="4054">
        <v>0.28999999999999998</v>
      </c>
      <c r="I217" s="3920" t="s">
        <v>19</v>
      </c>
      <c r="J217" s="3920" t="s">
        <v>19</v>
      </c>
      <c r="K217" s="3921">
        <v>0.28999999999999998</v>
      </c>
      <c r="L217" s="3924">
        <v>41724</v>
      </c>
      <c r="M217" s="3924">
        <v>41724</v>
      </c>
      <c r="N217" s="3963" t="s">
        <v>3502</v>
      </c>
    </row>
    <row r="218" spans="1:16">
      <c r="A218" s="4366" t="s">
        <v>257</v>
      </c>
      <c r="B218" s="3922">
        <v>8</v>
      </c>
      <c r="C218" s="3923" t="s">
        <v>3476</v>
      </c>
      <c r="D218" s="3929" t="s">
        <v>3447</v>
      </c>
      <c r="E218" s="3929">
        <v>0</v>
      </c>
      <c r="F218" s="3925" t="s">
        <v>3479</v>
      </c>
      <c r="G218" s="3920" t="s">
        <v>2615</v>
      </c>
      <c r="H218" s="4054">
        <v>0.96</v>
      </c>
      <c r="I218" s="3920" t="s">
        <v>3466</v>
      </c>
      <c r="J218" s="3920" t="s">
        <v>3501</v>
      </c>
      <c r="K218" s="3921">
        <v>0.96</v>
      </c>
      <c r="L218" s="3924">
        <v>41829</v>
      </c>
      <c r="M218" s="3924">
        <v>41829</v>
      </c>
      <c r="N218" s="3963" t="s">
        <v>3502</v>
      </c>
    </row>
    <row r="219" spans="1:16">
      <c r="A219" s="4366"/>
      <c r="B219" s="3922"/>
      <c r="C219" s="3923"/>
      <c r="D219" s="3929"/>
      <c r="E219" s="3929"/>
      <c r="F219" s="3925"/>
      <c r="G219" s="3920"/>
      <c r="H219" s="4054"/>
      <c r="I219" s="3920"/>
      <c r="J219" s="3920"/>
      <c r="K219" s="3921"/>
      <c r="L219" s="3924"/>
      <c r="M219" s="3920"/>
      <c r="N219" s="3963" t="s">
        <v>3502</v>
      </c>
    </row>
    <row r="220" spans="1:16">
      <c r="A220" s="4366" t="s">
        <v>257</v>
      </c>
      <c r="B220" s="3922">
        <v>6</v>
      </c>
      <c r="C220" s="3923" t="s">
        <v>1257</v>
      </c>
      <c r="D220" s="3929" t="s">
        <v>3444</v>
      </c>
      <c r="E220" s="3929">
        <v>0</v>
      </c>
      <c r="F220" s="3925" t="s">
        <v>2610</v>
      </c>
      <c r="G220" s="3920" t="s">
        <v>2623</v>
      </c>
      <c r="H220" s="4054">
        <v>0.23</v>
      </c>
      <c r="I220" s="3920" t="s">
        <v>19</v>
      </c>
      <c r="J220" s="3920" t="s">
        <v>19</v>
      </c>
      <c r="K220" s="3921">
        <v>0.23</v>
      </c>
      <c r="L220" s="3924" t="s">
        <v>5023</v>
      </c>
      <c r="M220" s="3924">
        <v>41710</v>
      </c>
      <c r="N220" s="3963"/>
    </row>
    <row r="221" spans="1:16">
      <c r="A221" s="4366" t="s">
        <v>257</v>
      </c>
      <c r="B221" s="3922">
        <v>7</v>
      </c>
      <c r="C221" s="3923" t="s">
        <v>1256</v>
      </c>
      <c r="D221" s="3929" t="s">
        <v>3442</v>
      </c>
      <c r="E221" s="3929">
        <v>0</v>
      </c>
      <c r="F221" s="3925" t="s">
        <v>2610</v>
      </c>
      <c r="G221" s="3920" t="s">
        <v>2623</v>
      </c>
      <c r="H221" s="4054">
        <v>0.14000000000000001</v>
      </c>
      <c r="I221" s="3920" t="s">
        <v>19</v>
      </c>
      <c r="J221" s="3920" t="s">
        <v>19</v>
      </c>
      <c r="K221" s="3921">
        <v>0.14000000000000001</v>
      </c>
      <c r="L221" s="3924" t="s">
        <v>5023</v>
      </c>
      <c r="M221" s="3924">
        <v>41710</v>
      </c>
      <c r="N221" s="3963" t="s">
        <v>3502</v>
      </c>
    </row>
    <row r="222" spans="1:16">
      <c r="A222" s="4366" t="s">
        <v>257</v>
      </c>
      <c r="B222" s="3922">
        <v>2</v>
      </c>
      <c r="C222" s="3923" t="s">
        <v>1255</v>
      </c>
      <c r="D222" s="3929" t="s">
        <v>3437</v>
      </c>
      <c r="E222" s="3929">
        <v>0</v>
      </c>
      <c r="F222" s="3925" t="s">
        <v>2610</v>
      </c>
      <c r="G222" s="3920" t="s">
        <v>2623</v>
      </c>
      <c r="H222" s="4054">
        <v>0.17</v>
      </c>
      <c r="I222" s="3920" t="s">
        <v>3487</v>
      </c>
      <c r="J222" s="3920" t="s">
        <v>3487</v>
      </c>
      <c r="K222" s="3921">
        <v>0.17</v>
      </c>
      <c r="L222" s="3924">
        <v>42003</v>
      </c>
      <c r="M222" s="3924">
        <v>41710</v>
      </c>
      <c r="N222" s="3963" t="s">
        <v>3502</v>
      </c>
    </row>
    <row r="223" spans="1:16">
      <c r="A223" s="4366" t="s">
        <v>257</v>
      </c>
      <c r="B223" s="3928">
        <v>3</v>
      </c>
      <c r="C223" s="3923" t="s">
        <v>3465</v>
      </c>
      <c r="D223" s="3929" t="s">
        <v>3435</v>
      </c>
      <c r="E223" s="3929">
        <v>0</v>
      </c>
      <c r="F223" s="3925" t="s">
        <v>2610</v>
      </c>
      <c r="G223" s="3920" t="s">
        <v>2623</v>
      </c>
      <c r="H223" s="4054">
        <v>0.46</v>
      </c>
      <c r="I223" s="3920" t="s">
        <v>19</v>
      </c>
      <c r="J223" s="3920" t="s">
        <v>19</v>
      </c>
      <c r="K223" s="3921">
        <v>0.46</v>
      </c>
      <c r="L223" s="3924">
        <v>41731</v>
      </c>
      <c r="M223" s="3924">
        <v>41731</v>
      </c>
      <c r="N223" s="3963"/>
    </row>
    <row r="224" spans="1:16">
      <c r="A224" s="4366" t="s">
        <v>257</v>
      </c>
      <c r="B224" s="3922">
        <v>4</v>
      </c>
      <c r="C224" s="3923" t="s">
        <v>3464</v>
      </c>
      <c r="D224" s="3929" t="s">
        <v>3434</v>
      </c>
      <c r="E224" s="3929">
        <v>0</v>
      </c>
      <c r="F224" s="3925" t="s">
        <v>3482</v>
      </c>
      <c r="G224" s="3920" t="s">
        <v>3490</v>
      </c>
      <c r="H224" s="4054">
        <v>2.2599999999999998</v>
      </c>
      <c r="I224" s="3920" t="s">
        <v>260</v>
      </c>
      <c r="J224" s="3923" t="s">
        <v>260</v>
      </c>
      <c r="K224" s="3921">
        <v>2.2599999999999998</v>
      </c>
      <c r="L224" s="3924">
        <v>41725</v>
      </c>
      <c r="M224" s="3924">
        <v>41725</v>
      </c>
      <c r="N224" s="3963" t="s">
        <v>3502</v>
      </c>
    </row>
    <row r="225" spans="1:16">
      <c r="A225" s="4366" t="s">
        <v>257</v>
      </c>
      <c r="B225" s="3922">
        <v>9</v>
      </c>
      <c r="C225" s="3923" t="s">
        <v>2609</v>
      </c>
      <c r="D225" s="3929" t="s">
        <v>2719</v>
      </c>
      <c r="E225" s="3929">
        <v>0</v>
      </c>
      <c r="F225" s="3925" t="s">
        <v>3484</v>
      </c>
      <c r="G225" s="3920" t="s">
        <v>2619</v>
      </c>
      <c r="H225" s="4054">
        <v>1.22</v>
      </c>
      <c r="I225" s="3920" t="s">
        <v>2609</v>
      </c>
      <c r="J225" s="3920" t="s">
        <v>2631</v>
      </c>
      <c r="K225" s="3921">
        <v>1.22</v>
      </c>
      <c r="L225" s="3924">
        <v>41611</v>
      </c>
      <c r="M225" s="3924">
        <v>41611</v>
      </c>
      <c r="N225" s="3963" t="s">
        <v>3502</v>
      </c>
    </row>
    <row r="226" spans="1:16">
      <c r="A226" s="4366" t="s">
        <v>257</v>
      </c>
      <c r="B226" s="3922">
        <v>11</v>
      </c>
      <c r="C226" s="3923" t="s">
        <v>3462</v>
      </c>
      <c r="D226" s="3929" t="s">
        <v>3432</v>
      </c>
      <c r="E226" s="3929">
        <v>0</v>
      </c>
      <c r="F226" s="3925" t="s">
        <v>258</v>
      </c>
      <c r="G226" s="3920" t="s">
        <v>2616</v>
      </c>
      <c r="H226" s="4054">
        <v>1.65</v>
      </c>
      <c r="I226" s="3920" t="s">
        <v>3486</v>
      </c>
      <c r="J226" s="3920" t="s">
        <v>3491</v>
      </c>
      <c r="K226" s="3921">
        <v>1.65</v>
      </c>
      <c r="L226" s="3924">
        <v>41725</v>
      </c>
      <c r="M226" s="3924">
        <v>41725</v>
      </c>
      <c r="N226" s="3963"/>
    </row>
    <row r="227" spans="1:16">
      <c r="A227" s="4367"/>
      <c r="B227" s="3930"/>
      <c r="C227" s="3923" t="s">
        <v>3460</v>
      </c>
      <c r="D227" s="3929" t="s">
        <v>3430</v>
      </c>
      <c r="E227" s="3929">
        <v>0</v>
      </c>
      <c r="F227" s="3925" t="s">
        <v>3483</v>
      </c>
      <c r="G227" s="3920" t="s">
        <v>3491</v>
      </c>
      <c r="H227" s="4054">
        <v>1.1599999999999999</v>
      </c>
      <c r="I227" s="3920" t="s">
        <v>3460</v>
      </c>
      <c r="J227" s="3920" t="s">
        <v>3498</v>
      </c>
      <c r="K227" s="3921">
        <v>1.1599999999999999</v>
      </c>
      <c r="L227" s="3924">
        <v>41725</v>
      </c>
      <c r="M227" s="3924">
        <v>41725</v>
      </c>
      <c r="N227" s="3963" t="s">
        <v>3502</v>
      </c>
    </row>
    <row r="228" spans="1:16">
      <c r="A228" s="3443"/>
      <c r="B228" s="3930"/>
      <c r="C228" s="3923" t="s">
        <v>1249</v>
      </c>
      <c r="D228" s="3929" t="s">
        <v>3414</v>
      </c>
      <c r="E228" s="3929">
        <v>0</v>
      </c>
      <c r="F228" s="3925" t="s">
        <v>3478</v>
      </c>
      <c r="G228" s="3920" t="s">
        <v>3488</v>
      </c>
      <c r="H228" s="4054">
        <v>4.8899999999999997</v>
      </c>
      <c r="I228" s="3920" t="s">
        <v>3479</v>
      </c>
      <c r="J228" s="3920" t="s">
        <v>2615</v>
      </c>
      <c r="K228" s="3921">
        <v>4.8899999999999997</v>
      </c>
      <c r="L228" s="3924">
        <v>41732</v>
      </c>
      <c r="M228" s="3924">
        <v>41732</v>
      </c>
      <c r="N228" s="3963" t="s">
        <v>3502</v>
      </c>
    </row>
    <row r="229" spans="1:16">
      <c r="A229" s="3443"/>
      <c r="B229" s="3930"/>
      <c r="C229" s="3923" t="s">
        <v>3452</v>
      </c>
      <c r="D229" s="3929" t="s">
        <v>3422</v>
      </c>
      <c r="E229" s="3929">
        <v>0</v>
      </c>
      <c r="F229" s="3925" t="s">
        <v>3482</v>
      </c>
      <c r="G229" s="3920" t="s">
        <v>3490</v>
      </c>
      <c r="H229" s="4054">
        <v>1.7</v>
      </c>
      <c r="I229" s="3920" t="s">
        <v>260</v>
      </c>
      <c r="J229" s="3923" t="s">
        <v>260</v>
      </c>
      <c r="K229" s="3921">
        <v>1.7</v>
      </c>
      <c r="L229" s="3924">
        <v>41725</v>
      </c>
      <c r="M229" s="3924">
        <v>41725</v>
      </c>
      <c r="N229" s="3963" t="s">
        <v>3502</v>
      </c>
    </row>
    <row r="230" spans="1:16">
      <c r="A230" s="3443"/>
      <c r="B230" s="3930"/>
      <c r="C230" s="3923" t="s">
        <v>3451</v>
      </c>
      <c r="D230" s="3929" t="s">
        <v>3421</v>
      </c>
      <c r="E230" s="3929">
        <v>0</v>
      </c>
      <c r="F230" s="3925" t="s">
        <v>258</v>
      </c>
      <c r="G230" s="3920" t="s">
        <v>2616</v>
      </c>
      <c r="H230" s="4054">
        <v>2.68</v>
      </c>
      <c r="I230" s="3920" t="s">
        <v>258</v>
      </c>
      <c r="J230" s="3920" t="s">
        <v>2628</v>
      </c>
      <c r="K230" s="3921">
        <v>2.68</v>
      </c>
      <c r="L230" s="3924">
        <v>41725</v>
      </c>
      <c r="M230" s="3924">
        <v>41725</v>
      </c>
      <c r="N230" s="3963" t="s">
        <v>3502</v>
      </c>
    </row>
    <row r="231" spans="1:16">
      <c r="A231" s="3443"/>
      <c r="B231" s="3930"/>
      <c r="C231" s="3923" t="s">
        <v>3461</v>
      </c>
      <c r="D231" s="3929" t="s">
        <v>3431</v>
      </c>
      <c r="E231" s="3929">
        <v>0</v>
      </c>
      <c r="F231" s="3925" t="s">
        <v>2606</v>
      </c>
      <c r="G231" s="3920" t="s">
        <v>2619</v>
      </c>
      <c r="H231" s="4054">
        <v>2.71</v>
      </c>
      <c r="I231" s="3920" t="s">
        <v>2608</v>
      </c>
      <c r="J231" s="3920" t="s">
        <v>2620</v>
      </c>
      <c r="K231" s="3921">
        <v>2.71</v>
      </c>
      <c r="L231" s="3924">
        <v>41724</v>
      </c>
      <c r="M231" s="3924">
        <v>41724</v>
      </c>
      <c r="N231" s="3963"/>
      <c r="P231" s="401"/>
    </row>
    <row r="232" spans="1:16">
      <c r="B232" s="3917"/>
      <c r="C232" s="3923" t="s">
        <v>3467</v>
      </c>
      <c r="D232" s="3929" t="s">
        <v>3438</v>
      </c>
      <c r="E232" s="3929">
        <v>0</v>
      </c>
      <c r="F232" s="3925" t="s">
        <v>2605</v>
      </c>
      <c r="G232" s="3920" t="s">
        <v>2615</v>
      </c>
      <c r="H232" s="4054">
        <v>2</v>
      </c>
      <c r="I232" s="3920" t="s">
        <v>260</v>
      </c>
      <c r="J232" s="3923" t="s">
        <v>260</v>
      </c>
      <c r="K232" s="3921">
        <v>2</v>
      </c>
      <c r="L232" s="3924">
        <v>41721</v>
      </c>
      <c r="M232" s="3924">
        <v>41725</v>
      </c>
      <c r="N232" s="3963" t="s">
        <v>3502</v>
      </c>
    </row>
    <row r="233" spans="1:16">
      <c r="C233" s="3923" t="s">
        <v>3469</v>
      </c>
      <c r="D233" s="3929" t="s">
        <v>3440</v>
      </c>
      <c r="E233" s="3929">
        <v>0</v>
      </c>
      <c r="F233" s="3925" t="s">
        <v>2605</v>
      </c>
      <c r="G233" s="3920" t="s">
        <v>2615</v>
      </c>
      <c r="H233" s="4054">
        <v>1.1100000000000001</v>
      </c>
      <c r="I233" s="3920" t="s">
        <v>3485</v>
      </c>
      <c r="J233" s="3920" t="s">
        <v>3496</v>
      </c>
      <c r="K233" s="3921">
        <v>1.1100000000000001</v>
      </c>
      <c r="L233" s="3924">
        <v>41720</v>
      </c>
      <c r="M233" s="3924">
        <v>41725</v>
      </c>
      <c r="N233" s="3963" t="s">
        <v>3502</v>
      </c>
    </row>
    <row r="234" spans="1:16">
      <c r="C234" s="3923" t="s">
        <v>1253</v>
      </c>
      <c r="D234" s="3942" t="s">
        <v>2624</v>
      </c>
      <c r="E234" s="3929">
        <v>0</v>
      </c>
      <c r="F234" s="3925" t="s">
        <v>2608</v>
      </c>
      <c r="G234" s="3920" t="s">
        <v>2620</v>
      </c>
      <c r="H234" s="4054">
        <v>1.93</v>
      </c>
      <c r="I234" s="3920" t="s">
        <v>2609</v>
      </c>
      <c r="J234" s="3920" t="s">
        <v>2631</v>
      </c>
      <c r="K234" s="3921">
        <v>1.93</v>
      </c>
      <c r="L234" s="3924">
        <v>41698</v>
      </c>
      <c r="M234" s="3924">
        <v>41725</v>
      </c>
      <c r="N234" s="3963" t="s">
        <v>3502</v>
      </c>
    </row>
    <row r="235" spans="1:16">
      <c r="C235" s="3923" t="s">
        <v>1250</v>
      </c>
      <c r="D235" s="3929" t="s">
        <v>2621</v>
      </c>
      <c r="E235" s="3929">
        <v>0</v>
      </c>
      <c r="F235" s="3925" t="s">
        <v>2608</v>
      </c>
      <c r="G235" s="3920" t="s">
        <v>2620</v>
      </c>
      <c r="H235" s="4054">
        <v>1.55</v>
      </c>
      <c r="I235" s="3920" t="s">
        <v>2609</v>
      </c>
      <c r="J235" s="3920" t="s">
        <v>2631</v>
      </c>
      <c r="K235" s="3921">
        <v>1.55</v>
      </c>
      <c r="L235" s="3924">
        <v>41698</v>
      </c>
      <c r="M235" s="3924">
        <v>41724</v>
      </c>
      <c r="N235" s="3963" t="s">
        <v>3502</v>
      </c>
    </row>
    <row r="236" spans="1:16">
      <c r="C236" s="3923" t="s">
        <v>1251</v>
      </c>
      <c r="D236" s="3929" t="s">
        <v>2622</v>
      </c>
      <c r="E236" s="3929">
        <v>0</v>
      </c>
      <c r="F236" s="3925" t="s">
        <v>2605</v>
      </c>
      <c r="G236" s="3920" t="s">
        <v>2615</v>
      </c>
      <c r="H236" s="4054">
        <v>1.04</v>
      </c>
      <c r="I236" s="3920" t="s">
        <v>3467</v>
      </c>
      <c r="J236" s="3920" t="s">
        <v>3500</v>
      </c>
      <c r="K236" s="3921">
        <v>1.04</v>
      </c>
      <c r="L236" s="3924">
        <v>41698</v>
      </c>
      <c r="M236" s="3924">
        <v>41725</v>
      </c>
      <c r="N236" s="3963" t="s">
        <v>3502</v>
      </c>
    </row>
    <row r="237" spans="1:16">
      <c r="C237" s="3923" t="s">
        <v>1252</v>
      </c>
      <c r="D237" s="3942" t="s">
        <v>2623</v>
      </c>
      <c r="E237" s="3942">
        <v>3.95</v>
      </c>
      <c r="F237" s="3929" t="s">
        <v>1256</v>
      </c>
      <c r="G237" s="3920" t="s">
        <v>2626</v>
      </c>
      <c r="H237" s="4055">
        <v>0</v>
      </c>
      <c r="I237" s="3923" t="s">
        <v>259</v>
      </c>
      <c r="J237" s="3920" t="s">
        <v>2625</v>
      </c>
      <c r="K237" s="3946">
        <v>3.95</v>
      </c>
      <c r="L237" s="3927">
        <v>41647</v>
      </c>
      <c r="M237" s="3927">
        <v>41372</v>
      </c>
      <c r="N237" s="3963" t="s">
        <v>3502</v>
      </c>
      <c r="O237" s="2045"/>
    </row>
    <row r="238" spans="1:16">
      <c r="C238" s="3923" t="s">
        <v>1246</v>
      </c>
      <c r="D238" s="3929" t="s">
        <v>2613</v>
      </c>
      <c r="E238" s="3942">
        <v>5.08</v>
      </c>
      <c r="F238" s="3929" t="s">
        <v>2605</v>
      </c>
      <c r="G238" s="3920" t="s">
        <v>2615</v>
      </c>
      <c r="H238" s="3932">
        <v>0</v>
      </c>
      <c r="I238" s="3923" t="s">
        <v>260</v>
      </c>
      <c r="J238" s="3923" t="s">
        <v>260</v>
      </c>
      <c r="K238" s="3946">
        <v>5.08</v>
      </c>
      <c r="L238" s="3927">
        <v>41365</v>
      </c>
      <c r="M238" s="3927">
        <v>41372</v>
      </c>
      <c r="N238" s="3963" t="s">
        <v>3502</v>
      </c>
    </row>
    <row r="239" spans="1:16">
      <c r="C239" s="3923" t="s">
        <v>1248</v>
      </c>
      <c r="D239" s="3929" t="s">
        <v>2617</v>
      </c>
      <c r="E239" s="3929">
        <v>0</v>
      </c>
      <c r="F239" s="3929" t="s">
        <v>2607</v>
      </c>
      <c r="G239" s="3920" t="s">
        <v>2617</v>
      </c>
      <c r="H239" s="3932">
        <v>4.0599999999999996</v>
      </c>
      <c r="I239" s="3923" t="s">
        <v>260</v>
      </c>
      <c r="J239" s="3923" t="s">
        <v>260</v>
      </c>
      <c r="K239" s="3946">
        <v>4.0599999999999996</v>
      </c>
      <c r="L239" s="3927">
        <v>41579</v>
      </c>
      <c r="M239" s="3927">
        <v>41592</v>
      </c>
      <c r="N239" s="3963" t="s">
        <v>3502</v>
      </c>
    </row>
    <row r="240" spans="1:16">
      <c r="C240" s="3923" t="s">
        <v>1249</v>
      </c>
      <c r="D240" s="3929" t="s">
        <v>2618</v>
      </c>
      <c r="E240" s="3942">
        <v>0</v>
      </c>
      <c r="F240" s="3929" t="s">
        <v>2607</v>
      </c>
      <c r="G240" s="3920" t="s">
        <v>2617</v>
      </c>
      <c r="H240" s="4055">
        <v>7.06</v>
      </c>
      <c r="I240" s="3923" t="s">
        <v>1246</v>
      </c>
      <c r="J240" s="3920" t="s">
        <v>2615</v>
      </c>
      <c r="K240" s="3946">
        <v>7.06</v>
      </c>
      <c r="L240" s="3927">
        <v>41579</v>
      </c>
      <c r="M240" s="3927">
        <v>41592</v>
      </c>
      <c r="N240" s="3963" t="s">
        <v>3502</v>
      </c>
    </row>
    <row r="241" spans="3:16">
      <c r="C241" s="3923" t="s">
        <v>1254</v>
      </c>
      <c r="D241" s="3929" t="s">
        <v>2627</v>
      </c>
      <c r="E241" s="3942">
        <v>8.51</v>
      </c>
      <c r="F241" s="3929" t="s">
        <v>1247</v>
      </c>
      <c r="G241" s="3920" t="s">
        <v>78</v>
      </c>
      <c r="H241" s="4055">
        <v>15.39</v>
      </c>
      <c r="I241" s="3923" t="s">
        <v>1244</v>
      </c>
      <c r="J241" s="3920" t="s">
        <v>2614</v>
      </c>
      <c r="K241" s="3921">
        <v>6.88</v>
      </c>
      <c r="L241" s="3927">
        <v>41367</v>
      </c>
      <c r="M241" s="3927">
        <v>41367</v>
      </c>
      <c r="N241" s="3963" t="s">
        <v>3502</v>
      </c>
    </row>
    <row r="242" spans="3:16">
      <c r="C242" s="3923" t="s">
        <v>1257</v>
      </c>
      <c r="D242" s="3929" t="s">
        <v>2632</v>
      </c>
      <c r="E242" s="3942">
        <v>7.9</v>
      </c>
      <c r="F242" s="3929" t="s">
        <v>2611</v>
      </c>
      <c r="G242" s="3920" t="s">
        <v>78</v>
      </c>
      <c r="H242" s="3932">
        <v>0</v>
      </c>
      <c r="I242" s="3923" t="s">
        <v>2612</v>
      </c>
      <c r="J242" s="3920" t="s">
        <v>2615</v>
      </c>
      <c r="K242" s="3923">
        <v>7.9</v>
      </c>
      <c r="L242" s="3927">
        <v>41579</v>
      </c>
      <c r="M242" s="3927">
        <v>41617</v>
      </c>
      <c r="N242" s="3963" t="s">
        <v>3502</v>
      </c>
    </row>
    <row r="243" spans="3:16">
      <c r="C243" s="3947"/>
      <c r="D243" s="4032"/>
      <c r="E243" s="3942">
        <v>0</v>
      </c>
      <c r="F243" s="3929" t="s">
        <v>2606</v>
      </c>
      <c r="G243" s="3920" t="s">
        <v>2619</v>
      </c>
      <c r="H243" s="3932">
        <v>2.71</v>
      </c>
      <c r="I243" s="3923" t="s">
        <v>2608</v>
      </c>
      <c r="J243" s="3920" t="s">
        <v>2620</v>
      </c>
      <c r="K243" s="3946">
        <v>2.71</v>
      </c>
      <c r="L243" s="3927">
        <v>41579</v>
      </c>
      <c r="M243" s="3927">
        <v>41617</v>
      </c>
      <c r="N243" s="3963" t="s">
        <v>3502</v>
      </c>
    </row>
    <row r="244" spans="3:16">
      <c r="C244" s="3917"/>
      <c r="D244" s="3917"/>
      <c r="E244" s="3929">
        <v>0</v>
      </c>
      <c r="F244" s="3929" t="s">
        <v>1247</v>
      </c>
      <c r="G244" s="3920" t="s">
        <v>78</v>
      </c>
      <c r="H244" s="3932">
        <v>1.95</v>
      </c>
      <c r="I244" s="3923" t="s">
        <v>258</v>
      </c>
      <c r="J244" s="3920" t="s">
        <v>2628</v>
      </c>
      <c r="K244" s="3946">
        <v>1.95</v>
      </c>
      <c r="L244" s="3927">
        <v>41386</v>
      </c>
      <c r="M244" s="3927">
        <v>41386</v>
      </c>
      <c r="N244" s="3963" t="s">
        <v>3502</v>
      </c>
    </row>
    <row r="245" spans="3:16">
      <c r="C245" s="3917"/>
      <c r="D245" s="3917"/>
      <c r="E245" s="3929">
        <v>0</v>
      </c>
      <c r="F245" s="3929" t="s">
        <v>2610</v>
      </c>
      <c r="G245" s="3920" t="s">
        <v>2623</v>
      </c>
      <c r="H245" s="3932">
        <v>0.46</v>
      </c>
      <c r="I245" s="3923" t="s">
        <v>554</v>
      </c>
      <c r="J245" s="3923" t="s">
        <v>554</v>
      </c>
      <c r="K245" s="3946">
        <v>0.46</v>
      </c>
      <c r="L245" s="3927">
        <v>41366</v>
      </c>
      <c r="M245" s="3927">
        <v>41366</v>
      </c>
      <c r="N245" s="3963" t="s">
        <v>3502</v>
      </c>
      <c r="O245" s="3917"/>
      <c r="P245" s="3917"/>
    </row>
    <row r="246" spans="3:16">
      <c r="C246" s="3917"/>
      <c r="D246" s="3917"/>
      <c r="E246" s="4035"/>
      <c r="F246" s="4032"/>
      <c r="G246" s="3947"/>
      <c r="H246" s="4056"/>
      <c r="I246" s="3947"/>
      <c r="J246" s="3947"/>
      <c r="K246" s="3948"/>
      <c r="L246" s="3917"/>
      <c r="M246" s="3917"/>
      <c r="N246" s="3963" t="s">
        <v>3502</v>
      </c>
      <c r="O246" s="3917"/>
      <c r="P246" s="3919"/>
    </row>
    <row r="247" spans="3:16">
      <c r="C247" s="3917"/>
      <c r="D247" s="3917"/>
      <c r="E247" s="3917"/>
      <c r="F247" s="3917"/>
      <c r="G247" s="3917"/>
      <c r="H247" s="3917"/>
      <c r="I247" s="3917"/>
      <c r="J247" s="3917"/>
      <c r="K247" s="3917"/>
      <c r="L247" s="3917"/>
      <c r="M247" s="3917"/>
      <c r="N247" s="3963" t="s">
        <v>3502</v>
      </c>
      <c r="O247" s="3917"/>
      <c r="P247" s="3917"/>
    </row>
    <row r="248" spans="3:16">
      <c r="N248" s="3963" t="s">
        <v>3502</v>
      </c>
      <c r="O248" s="3917"/>
      <c r="P248" s="3917"/>
    </row>
    <row r="249" spans="3:16">
      <c r="N249" s="3963" t="s">
        <v>3578</v>
      </c>
      <c r="O249" s="3917"/>
      <c r="P249" s="3917"/>
    </row>
    <row r="250" spans="3:16">
      <c r="N250" s="3963" t="s">
        <v>3576</v>
      </c>
      <c r="O250" s="3917"/>
      <c r="P250" s="3917"/>
    </row>
    <row r="251" spans="3:16">
      <c r="N251" s="3963" t="s">
        <v>3577</v>
      </c>
      <c r="O251" s="3917"/>
      <c r="P251" s="3917"/>
    </row>
    <row r="252" spans="3:16">
      <c r="N252" s="3963" t="s">
        <v>3577</v>
      </c>
      <c r="O252" s="3966"/>
      <c r="P252" s="3917"/>
    </row>
    <row r="253" spans="3:16">
      <c r="N253" s="3963" t="s">
        <v>3574</v>
      </c>
      <c r="O253" s="3917"/>
      <c r="P253" s="3917"/>
    </row>
    <row r="254" spans="3:16">
      <c r="N254" s="3963" t="s">
        <v>3575</v>
      </c>
      <c r="O254" s="3917"/>
      <c r="P254" s="3917"/>
    </row>
    <row r="255" spans="3:16">
      <c r="N255" s="3964" t="s">
        <v>3580</v>
      </c>
      <c r="O255" s="3917"/>
      <c r="P255" s="3917"/>
    </row>
    <row r="256" spans="3:16">
      <c r="N256" s="3963" t="s">
        <v>3579</v>
      </c>
      <c r="O256" s="3917"/>
      <c r="P256" s="3917"/>
    </row>
    <row r="257" spans="14:16">
      <c r="N257" s="3963" t="s">
        <v>3582</v>
      </c>
      <c r="O257" s="3917"/>
      <c r="P257" s="3917"/>
    </row>
    <row r="258" spans="14:16">
      <c r="N258" s="3930"/>
      <c r="O258" s="3917"/>
      <c r="P258" s="3917"/>
    </row>
    <row r="259" spans="14:16">
      <c r="N259" s="3930"/>
      <c r="O259" s="3917"/>
      <c r="P259" s="3917"/>
    </row>
  </sheetData>
  <customSheetViews>
    <customSheetView guid="{79AD5FB7-84BA-40F8-B93E-7F6D3F799515}" showPageBreaks="1" printArea="1" showAutoFilter="1" view="pageBreakPreview" topLeftCell="G1">
      <selection activeCell="N21" sqref="N21"/>
      <pageMargins left="0.7" right="0.7" top="0.75" bottom="0.75" header="0.3" footer="0.3"/>
      <pageSetup scale="41" orientation="landscape" r:id="rId1"/>
      <autoFilter ref="A3:N42"/>
    </customSheetView>
    <customSheetView guid="{A3593EDC-2197-4283-B58F-E8F46865F6B0}" showPageBreaks="1" printArea="1" showAutoFilter="1" view="pageBreakPreview" topLeftCell="A103">
      <selection activeCell="O26" sqref="O26"/>
      <pageMargins left="0.7" right="0.7" top="0.75" bottom="0.75" header="0.3" footer="0.3"/>
      <pageSetup scale="41" orientation="landscape" r:id="rId2"/>
      <autoFilter ref="A3:N42"/>
    </customSheetView>
    <customSheetView guid="{39DE2760-0BFC-4719-B1E4-380C3A7079FC}">
      <selection activeCell="E12" sqref="E12"/>
      <pageMargins left="0.7" right="0.7" top="0.75" bottom="0.75" header="0.3" footer="0.3"/>
    </customSheetView>
    <customSheetView guid="{6CF4F969-58DE-4028-9DCC-C6E713BA1EE8}">
      <selection activeCell="E12" sqref="E12"/>
      <pageMargins left="0.7" right="0.7" top="0.75" bottom="0.75" header="0.3" footer="0.3"/>
    </customSheetView>
    <customSheetView guid="{854D26F6-556C-4832-93A1-027DC2E7489A}">
      <selection activeCell="E12" sqref="E12"/>
      <pageMargins left="0.7" right="0.7" top="0.75" bottom="0.75" header="0.3" footer="0.3"/>
    </customSheetView>
    <customSheetView guid="{1187C2EC-E8C1-47BD-824F-A093AEDCF8A3}">
      <selection activeCell="M4" sqref="M4"/>
      <pageMargins left="0.7" right="0.7" top="0.75" bottom="0.75" header="0.3" footer="0.3"/>
      <pageSetup orientation="portrait" r:id="rId3"/>
    </customSheetView>
    <customSheetView guid="{56D62996-4B64-4559-A57F-952A7719E60C}">
      <selection activeCell="M4" sqref="M4"/>
      <pageMargins left="0.7" right="0.7" top="0.75" bottom="0.75" header="0.3" footer="0.3"/>
      <pageSetup orientation="portrait" r:id="rId4"/>
    </customSheetView>
    <customSheetView guid="{D38925AC-49E8-4240-B4C4-15DDEAD2A52A}">
      <selection activeCell="F16" sqref="F16:F17"/>
      <pageMargins left="0.7" right="0.7" top="0.75" bottom="0.75" header="0.3" footer="0.3"/>
    </customSheetView>
    <customSheetView guid="{BBB634EE-F2D2-401C-80C5-834C06C8684E}">
      <selection activeCell="F16" sqref="F16:F17"/>
      <pageMargins left="0.7" right="0.7" top="0.75" bottom="0.75" header="0.3" footer="0.3"/>
    </customSheetView>
    <customSheetView guid="{2C5FEC20-E906-4956-A88D-6EAAC0747B30}">
      <selection activeCell="F16" sqref="F16:F17"/>
      <pageMargins left="0.7" right="0.7" top="0.75" bottom="0.75" header="0.3" footer="0.3"/>
    </customSheetView>
    <customSheetView guid="{F9A994EF-45B5-4EB9-AA72-BA8C2214CFE1}">
      <selection activeCell="E12" sqref="E12"/>
      <pageMargins left="0.7" right="0.7" top="0.75" bottom="0.75" header="0.3" footer="0.3"/>
    </customSheetView>
    <customSheetView guid="{600A9694-21CC-48F1-9DA2-8C0E3E8B5FA0}">
      <selection activeCell="M4" sqref="M4"/>
      <pageMargins left="0.7" right="0.7" top="0.75" bottom="0.75" header="0.3" footer="0.3"/>
    </customSheetView>
    <customSheetView guid="{344E436F-251D-4C51-AB7E-9264FEC9FA05}">
      <selection activeCell="M52" sqref="M52"/>
      <pageMargins left="0.7" right="0.7" top="0.75" bottom="0.75" header="0.3" footer="0.3"/>
    </customSheetView>
    <customSheetView guid="{0546D35D-D495-4ABF-8CD5-906F9854F6B9}">
      <selection activeCell="M52" sqref="M52"/>
      <pageMargins left="0.7" right="0.7" top="0.75" bottom="0.75" header="0.3" footer="0.3"/>
    </customSheetView>
    <customSheetView guid="{58D92D3D-F9DC-4070-8DAB-284558C682C9}">
      <selection activeCell="E12" sqref="E12"/>
      <pageMargins left="0.7" right="0.7" top="0.75" bottom="0.75" header="0.3" footer="0.3"/>
    </customSheetView>
    <customSheetView guid="{DD0AAC79-0110-4B1B-BB25-2C4FE9ED31F4}">
      <selection activeCell="M52" sqref="M52"/>
      <pageMargins left="0.7" right="0.7" top="0.75" bottom="0.75" header="0.3" footer="0.3"/>
    </customSheetView>
    <customSheetView guid="{423EC763-4105-4509-B307-318A5394E372}" topLeftCell="C16">
      <selection activeCell="C49" sqref="A49:XFD49"/>
      <pageMargins left="0.7" right="0.7" top="0.75" bottom="0.75" header="0.3" footer="0.3"/>
    </customSheetView>
    <customSheetView guid="{7FDB354D-BBFC-467C-9214-DEA80979E90C}">
      <selection activeCell="E12" sqref="E12"/>
      <pageMargins left="0.7" right="0.7" top="0.75" bottom="0.75" header="0.3" footer="0.3"/>
    </customSheetView>
    <customSheetView guid="{B98680F5-9992-4B15-9195-313E46832CE7}">
      <selection activeCell="E12" sqref="E12"/>
      <pageMargins left="0.7" right="0.7" top="0.75" bottom="0.75" header="0.3" footer="0.3"/>
    </customSheetView>
    <customSheetView guid="{2CAD6BBA-D926-4B66-9703-7E419ED6E99E}">
      <selection activeCell="F16" sqref="F16:F17"/>
      <pageMargins left="0.7" right="0.7" top="0.75" bottom="0.75" header="0.3" footer="0.3"/>
    </customSheetView>
    <customSheetView guid="{64C3C58B-5EDF-4A0D-9A08-4E76AD2C2831}" showPageBreaks="1" fitToPage="1" topLeftCell="F4">
      <selection activeCell="M4" sqref="M4"/>
      <pageMargins left="0.25" right="0.25" top="0.75" bottom="0.75" header="0.3" footer="0.3"/>
      <pageSetup paperSize="5" scale="85" fitToHeight="0" orientation="landscape" r:id="rId5"/>
    </customSheetView>
    <customSheetView guid="{23935FAA-2CC8-4E3D-A833-6D530319EE28}">
      <selection activeCell="E12" sqref="E12"/>
      <pageMargins left="0.7" right="0.7" top="0.75" bottom="0.75" header="0.3" footer="0.3"/>
    </customSheetView>
    <customSheetView guid="{E7B49325-7A41-4A22-9EA5-2C4D363DA8F1}">
      <selection activeCell="E12" sqref="E12"/>
      <pageMargins left="0.7" right="0.7" top="0.75" bottom="0.75" header="0.3" footer="0.3"/>
    </customSheetView>
    <customSheetView guid="{FAC928FB-1728-4FB7-8ECE-85A8DE4D0ADF}">
      <selection activeCell="E12" sqref="E12"/>
      <pageMargins left="0.7" right="0.7" top="0.75" bottom="0.75" header="0.3" footer="0.3"/>
    </customSheetView>
    <customSheetView guid="{8C4D76D8-AA45-48E9-9804-BEEAA7B08B03}">
      <selection activeCell="E12" sqref="E12"/>
      <pageMargins left="0.7" right="0.7" top="0.75" bottom="0.75" header="0.3" footer="0.3"/>
    </customSheetView>
    <customSheetView guid="{862ECE3E-CBCF-4644-8210-D1EDA2099D3A}">
      <selection activeCell="E12" sqref="E12"/>
      <pageMargins left="0.7" right="0.7" top="0.75" bottom="0.75" header="0.3" footer="0.3"/>
    </customSheetView>
    <customSheetView guid="{EE1B2E10-D8FD-451C-B1E1-0B98F6A560DF}">
      <selection activeCell="E12" sqref="E12"/>
      <pageMargins left="0.7" right="0.7" top="0.75" bottom="0.75" header="0.3" footer="0.3"/>
    </customSheetView>
    <customSheetView guid="{7964114C-CB29-4D99-9806-CFB993D96184}">
      <selection activeCell="E12" sqref="E12"/>
      <pageMargins left="0.7" right="0.7" top="0.75" bottom="0.75" header="0.3" footer="0.3"/>
    </customSheetView>
    <customSheetView guid="{A7CCEAC1-D48B-40D0-9479-364198DE80EF}">
      <selection activeCell="E12" sqref="E12"/>
      <pageMargins left="0.7" right="0.7" top="0.75" bottom="0.75" header="0.3" footer="0.3"/>
    </customSheetView>
    <customSheetView guid="{68F5884F-4969-4575-BF13-5CC01FC32956}">
      <selection activeCell="E12" sqref="E12"/>
      <pageMargins left="0.7" right="0.7" top="0.75" bottom="0.75" header="0.3" footer="0.3"/>
    </customSheetView>
    <customSheetView guid="{29758B78-03D3-4D8E-AD37-F25D1BDCFD7B}">
      <selection activeCell="E12" sqref="E12"/>
      <pageMargins left="0.7" right="0.7" top="0.75" bottom="0.75" header="0.3" footer="0.3"/>
    </customSheetView>
    <customSheetView guid="{DE99B454-ED50-4848-ADC8-212B34E74919}">
      <selection activeCell="E12" sqref="E12"/>
      <pageMargins left="0.7" right="0.7" top="0.75" bottom="0.75" header="0.3" footer="0.3"/>
    </customSheetView>
    <customSheetView guid="{8CB2D929-C7E4-4180-B163-8A2824806B17}">
      <selection activeCell="E12" sqref="E12"/>
      <pageMargins left="0.7" right="0.7" top="0.75" bottom="0.75" header="0.3" footer="0.3"/>
    </customSheetView>
    <customSheetView guid="{34D85203-2D51-4355-8027-8019AB86EBCF}" topLeftCell="A16">
      <selection activeCell="E12" sqref="E12"/>
      <pageMargins left="0.7" right="0.7" top="0.75" bottom="0.75" header="0.3" footer="0.3"/>
    </customSheetView>
    <customSheetView guid="{89CCDF41-F1C9-4313-9F31-D107B3C76DDB}">
      <pageMargins left="0.7" right="0.7" top="0.75" bottom="0.75" header="0.3" footer="0.3"/>
    </customSheetView>
    <customSheetView guid="{726AD29E-1BFF-4E2F-9960-EE7743278367}">
      <pageMargins left="0.7" right="0.7" top="0.75" bottom="0.75" header="0.3" footer="0.3"/>
    </customSheetView>
    <customSheetView guid="{2F42E84F-7DBF-4A75-A7B3-62028DAEBF1A}">
      <pageMargins left="0.7" right="0.7" top="0.75" bottom="0.75" header="0.3" footer="0.3"/>
    </customSheetView>
    <customSheetView guid="{2B685D48-0292-4AA7-9819-853B2AEC1DD4}">
      <pageMargins left="0.7" right="0.7" top="0.75" bottom="0.75" header="0.3" footer="0.3"/>
    </customSheetView>
    <customSheetView guid="{4B0AA991-6767-4D57-B414-24103CB6BBB4}">
      <pageMargins left="0.7" right="0.7" top="0.75" bottom="0.75" header="0.3" footer="0.3"/>
    </customSheetView>
    <customSheetView guid="{8E86F10A-A699-45F6-98BE-FE12C92DC001}">
      <pageMargins left="0.7" right="0.7" top="0.75" bottom="0.75" header="0.3" footer="0.3"/>
    </customSheetView>
    <customSheetView guid="{47F7A3CE-B782-485F-A003-C143096A6054}">
      <pageMargins left="0.7" right="0.7" top="0.75" bottom="0.75" header="0.3" footer="0.3"/>
    </customSheetView>
    <customSheetView guid="{39B6890E-9E43-4C41-84C2-BE54C196CF6B}">
      <pageMargins left="0.7" right="0.7" top="0.75" bottom="0.75" header="0.3" footer="0.3"/>
    </customSheetView>
    <customSheetView guid="{5C12847A-1A36-4653-8A29-4B40BE88BC31}">
      <pageMargins left="0.7" right="0.7" top="0.75" bottom="0.75" header="0.3" footer="0.3"/>
    </customSheetView>
    <customSheetView guid="{72622A5F-562A-4F46-80A6-FB340FA923E4}">
      <pageMargins left="0.7" right="0.7" top="0.75" bottom="0.75" header="0.3" footer="0.3"/>
    </customSheetView>
    <customSheetView guid="{3A3E5217-495A-42D4-92E9-DBDDFA0133B2}">
      <pageMargins left="0.7" right="0.7" top="0.75" bottom="0.75" header="0.3" footer="0.3"/>
    </customSheetView>
    <customSheetView guid="{60CB8EE4-B91C-4012-A081-CCBA186E6839}">
      <selection activeCell="E12" sqref="E12"/>
      <pageMargins left="0.7" right="0.7" top="0.75" bottom="0.75" header="0.3" footer="0.3"/>
    </customSheetView>
    <customSheetView guid="{B8A5C91A-AD33-4DF4-A694-672D147217B5}">
      <selection activeCell="E12" sqref="E12"/>
      <pageMargins left="0.7" right="0.7" top="0.75" bottom="0.75" header="0.3" footer="0.3"/>
    </customSheetView>
    <customSheetView guid="{6A065346-6EC6-4D7F-9DF7-3658D614503A}">
      <selection activeCell="E12" sqref="E12"/>
      <pageMargins left="0.7" right="0.7" top="0.75" bottom="0.75" header="0.3" footer="0.3"/>
    </customSheetView>
    <customSheetView guid="{6BC667A8-B269-4F56-A803-5E4093D12764}">
      <selection activeCell="E12" sqref="E12"/>
      <pageMargins left="0.7" right="0.7" top="0.75" bottom="0.75" header="0.3" footer="0.3"/>
    </customSheetView>
    <customSheetView guid="{4075A10A-29EA-4A39-8C87-92C314459964}">
      <selection activeCell="E12" sqref="E12"/>
      <pageMargins left="0.7" right="0.7" top="0.75" bottom="0.75" header="0.3" footer="0.3"/>
    </customSheetView>
    <customSheetView guid="{D07D711A-BCB9-4378-B863-4CB7EB1E0F9F}">
      <selection activeCell="E12" sqref="E12"/>
      <pageMargins left="0.7" right="0.7" top="0.75" bottom="0.75" header="0.3" footer="0.3"/>
    </customSheetView>
    <customSheetView guid="{CE3A1CF7-6A47-4ED0-B4C6-D84228F6384A}">
      <selection activeCell="E12" sqref="E12"/>
      <pageMargins left="0.7" right="0.7" top="0.75" bottom="0.75" header="0.3" footer="0.3"/>
    </customSheetView>
    <customSheetView guid="{A6CAB246-C66C-4430-B883-E3AB4CA85CD3}">
      <selection activeCell="F16" sqref="F16:F17"/>
      <pageMargins left="0.7" right="0.7" top="0.75" bottom="0.75" header="0.3" footer="0.3"/>
    </customSheetView>
    <customSheetView guid="{A1494558-1040-4A63-BC7C-D39B992B3E56}">
      <selection activeCell="E12" sqref="E12"/>
      <pageMargins left="0.7" right="0.7" top="0.75" bottom="0.75" header="0.3" footer="0.3"/>
    </customSheetView>
    <customSheetView guid="{1D116760-CC87-4F16-87B4-C7A61320F480}" showAutoFilter="1">
      <pane xSplit="4" ySplit="3" topLeftCell="E31" activePane="bottomRight" state="frozen"/>
      <selection pane="bottomRight" activeCell="M52" sqref="M52"/>
      <pageMargins left="0.7" right="0.7" top="0.75" bottom="0.75" header="0.3" footer="0.3"/>
      <autoFilter ref="C3:N56"/>
    </customSheetView>
    <customSheetView guid="{0CF2EC10-BDE2-491E-A077-01A8E5B1EBEC}">
      <selection activeCell="M52" sqref="M52"/>
      <pageMargins left="0.7" right="0.7" top="0.75" bottom="0.75" header="0.3" footer="0.3"/>
    </customSheetView>
    <customSheetView guid="{F88BCD3F-34B6-43CB-BC45-E51462EBF67F}" showPageBreaks="1">
      <selection activeCell="M4" sqref="M4"/>
      <pageMargins left="0.7" right="0.7" top="0.75" bottom="0.75" header="0.3" footer="0.3"/>
      <pageSetup orientation="portrait" r:id="rId6"/>
    </customSheetView>
    <customSheetView guid="{1749D216-7950-497C-B39A-63FBE4D03B8C}">
      <selection activeCell="E12" sqref="E12"/>
      <pageMargins left="0.7" right="0.7" top="0.75" bottom="0.75" header="0.3" footer="0.3"/>
    </customSheetView>
    <customSheetView guid="{7FA40027-7B17-499A-B359-A5EF5225CCED}">
      <selection activeCell="M4" sqref="M4"/>
      <pageMargins left="0.7" right="0.7" top="0.75" bottom="0.75" header="0.3" footer="0.3"/>
    </customSheetView>
    <customSheetView guid="{34D72504-BFF0-4EA8-8FC8-7543DC9590F6}">
      <selection activeCell="M4" sqref="M4"/>
      <pageMargins left="0.7" right="0.7" top="0.75" bottom="0.75" header="0.3" footer="0.3"/>
    </customSheetView>
    <customSheetView guid="{72F1F4A7-FA3D-4AAA-B9F7-0B7CBCF937A0}">
      <selection activeCell="M52" sqref="M52"/>
      <pageMargins left="0.7" right="0.7" top="0.75" bottom="0.75" header="0.3" footer="0.3"/>
    </customSheetView>
    <customSheetView guid="{08FE8395-D523-42C1-83CE-E79D67FD8F6E}">
      <selection activeCell="M4" sqref="M4"/>
      <pageMargins left="0.7" right="0.7" top="0.75" bottom="0.75" header="0.3" footer="0.3"/>
    </customSheetView>
    <customSheetView guid="{1CAAE197-33E6-4BF2-B4DE-FDE07E8BBF88}">
      <selection activeCell="F16" sqref="F16:F17"/>
      <pageMargins left="0.7" right="0.7" top="0.75" bottom="0.75" header="0.3" footer="0.3"/>
    </customSheetView>
    <customSheetView guid="{0B1CD487-A10E-47AA-97E1-782E43B555C4}">
      <selection activeCell="F4" sqref="F4"/>
      <pageMargins left="0.7" right="0.7" top="0.75" bottom="0.75" header="0.3" footer="0.3"/>
    </customSheetView>
    <customSheetView guid="{AF97F53F-CC36-44C1-9ECD-DF5129B3E6B5}">
      <selection activeCell="E12" sqref="E12"/>
      <pageMargins left="0.7" right="0.7" top="0.75" bottom="0.75" header="0.3" footer="0.3"/>
    </customSheetView>
    <customSheetView guid="{FD6F7CAF-FB1E-4C3B-BC17-A805CA3477EF}">
      <selection activeCell="E12" sqref="E12"/>
      <pageMargins left="0.7" right="0.7" top="0.75" bottom="0.75" header="0.3" footer="0.3"/>
    </customSheetView>
    <customSheetView guid="{FEDC4AFF-A1F9-4866-BED0-75319FE928CF}">
      <selection activeCell="E12" sqref="E12"/>
      <pageMargins left="0.7" right="0.7" top="0.75" bottom="0.75" header="0.3" footer="0.3"/>
    </customSheetView>
    <customSheetView guid="{BB41729E-AA2B-4B78-BC0A-1EFA069D5CFD}">
      <selection activeCell="F16" sqref="F16:F17"/>
      <pageMargins left="0.7" right="0.7" top="0.75" bottom="0.75" header="0.3" footer="0.3"/>
    </customSheetView>
    <customSheetView guid="{7BB95B6A-5E37-4CAE-AF7D-1CC701D075E8}">
      <selection activeCell="F16" sqref="F16:F17"/>
      <pageMargins left="0.7" right="0.7" top="0.75" bottom="0.75" header="0.3" footer="0.3"/>
    </customSheetView>
    <customSheetView guid="{2EC062F0-5386-4865-B10E-AAA41383D77F}">
      <selection activeCell="F16" sqref="F16:F17"/>
      <pageMargins left="0.7" right="0.7" top="0.75" bottom="0.75" header="0.3" footer="0.3"/>
    </customSheetView>
    <customSheetView guid="{FC2532A6-77E2-4AF9-9A45-F247B0588659}" topLeftCell="D1">
      <selection activeCell="M4" sqref="M4"/>
      <pageMargins left="0.7" right="0.7" top="0.75" bottom="0.75" header="0.3" footer="0.3"/>
      <pageSetup paperSize="0" orientation="portrait" r:id="rId7"/>
    </customSheetView>
    <customSheetView guid="{A44DAB59-BE7A-4333-A5F2-74C8918F30B6}">
      <selection activeCell="E12" sqref="E12"/>
      <pageMargins left="0.7" right="0.7" top="0.75" bottom="0.75" header="0.3" footer="0.3"/>
    </customSheetView>
    <customSheetView guid="{03AFFCA8-9E14-4DB5-84F7-C730BD68291C}" showPageBreaks="1" printArea="1" showAutoFilter="1" view="pageBreakPreview" topLeftCell="G1">
      <selection activeCell="N21" sqref="N21"/>
      <pageMargins left="0.7" right="0.7" top="0.75" bottom="0.75" header="0.3" footer="0.3"/>
      <pageSetup scale="41" orientation="landscape" r:id="rId8"/>
      <autoFilter ref="A3:N3"/>
    </customSheetView>
    <customSheetView guid="{EC76EB35-067C-4DE7-B07A-226A5E409E79}">
      <selection activeCell="M4" sqref="M4"/>
      <pageMargins left="0.7" right="0.7" top="0.75" bottom="0.75" header="0.3" footer="0.3"/>
      <pageSetup orientation="portrait" r:id="rId9"/>
    </customSheetView>
    <customSheetView guid="{983A23DD-8020-461E-A6F4-2AEC4ED7324C}">
      <selection activeCell="M52" sqref="M52"/>
      <pageMargins left="0.7" right="0.7" top="0.75" bottom="0.75" header="0.3" footer="0.3"/>
    </customSheetView>
    <customSheetView guid="{D3731BF5-0429-4443-9A8C-8B29EB0DB856}">
      <selection activeCell="E12" sqref="E12"/>
      <pageMargins left="0.7" right="0.7" top="0.75" bottom="0.75" header="0.3" footer="0.3"/>
    </customSheetView>
    <customSheetView guid="{A530EBA0-4EDF-47E2-8165-36150308EFE0}">
      <selection activeCell="E12" sqref="E12"/>
      <pageMargins left="0.7" right="0.7" top="0.75" bottom="0.75" header="0.3" footer="0.3"/>
    </customSheetView>
    <customSheetView guid="{FE9B4351-E79D-4254-BAB9-133F96438B1B}" showPageBreaks="1" printArea="1" showAutoFilter="1" view="pageBreakPreview" topLeftCell="G1">
      <selection activeCell="N21" sqref="N21"/>
      <pageMargins left="0.7" right="0.7" top="0.75" bottom="0.75" header="0.3" footer="0.3"/>
      <pageSetup scale="41" orientation="landscape" r:id="rId10"/>
      <autoFilter ref="A3:N42"/>
    </customSheetView>
    <customSheetView guid="{CA9519B9-3429-4BE9-9E5D-F85393E6AD13}" showPageBreaks="1" printArea="1" showAutoFilter="1" view="pageBreakPreview" topLeftCell="G1">
      <selection activeCell="N21" sqref="N21"/>
      <pageMargins left="0.7" right="0.7" top="0.75" bottom="0.75" header="0.3" footer="0.3"/>
      <pageSetup scale="41" orientation="landscape" r:id="rId11"/>
      <autoFilter ref="A3:N42"/>
    </customSheetView>
  </customSheetViews>
  <pageMargins left="0.7" right="0.7" top="0.75" bottom="0.75" header="0.3" footer="0.3"/>
  <pageSetup scale="41" orientation="landscape" r:id="rId1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pageSetUpPr fitToPage="1"/>
  </sheetPr>
  <dimension ref="A1:V819"/>
  <sheetViews>
    <sheetView showGridLines="0" topLeftCell="A561" workbookViewId="0">
      <selection activeCell="G857" sqref="G857"/>
    </sheetView>
  </sheetViews>
  <sheetFormatPr defaultColWidth="9.42578125" defaultRowHeight="15.75"/>
  <cols>
    <col min="1" max="1" width="10.5703125" style="2777" customWidth="1"/>
    <col min="2" max="2" width="8.42578125" style="263" customWidth="1"/>
    <col min="3" max="3" width="17" style="346" customWidth="1"/>
    <col min="4" max="4" width="11.5703125" style="263" customWidth="1"/>
    <col min="5" max="5" width="9.42578125" style="263" bestFit="1" customWidth="1"/>
    <col min="6" max="6" width="17.5703125" style="263" customWidth="1"/>
    <col min="7" max="7" width="12.42578125" style="263" customWidth="1"/>
    <col min="8" max="8" width="9.42578125" style="263" bestFit="1" customWidth="1"/>
    <col min="9" max="10" width="14.5703125" style="263" customWidth="1"/>
    <col min="11" max="11" width="15.42578125" style="346" customWidth="1"/>
    <col min="12" max="12" width="18.5703125" style="263" customWidth="1"/>
    <col min="13" max="13" width="0.42578125" style="1670" hidden="1" customWidth="1"/>
    <col min="14" max="14" width="11.5703125" style="263" hidden="1" customWidth="1"/>
    <col min="15" max="15" width="9.42578125" style="263" customWidth="1"/>
    <col min="16" max="16384" width="9.42578125" style="263"/>
  </cols>
  <sheetData>
    <row r="1" spans="1:14" ht="16.5" thickBot="1">
      <c r="A1" s="2748" t="s">
        <v>2634</v>
      </c>
      <c r="B1" s="262"/>
      <c r="C1" s="262"/>
      <c r="D1" s="262"/>
      <c r="E1" s="262"/>
      <c r="F1" s="262"/>
      <c r="G1" s="262"/>
      <c r="H1" s="262"/>
      <c r="I1" s="262"/>
      <c r="J1" s="262"/>
      <c r="K1" s="262"/>
      <c r="L1" s="262"/>
      <c r="M1" s="624"/>
      <c r="N1" s="262"/>
    </row>
    <row r="2" spans="1:14">
      <c r="A2" s="2748"/>
      <c r="B2" s="410"/>
      <c r="C2" s="411" t="s">
        <v>0</v>
      </c>
      <c r="D2" s="410"/>
      <c r="E2" s="613" t="s">
        <v>9</v>
      </c>
      <c r="F2" s="411"/>
      <c r="G2" s="410"/>
      <c r="H2" s="613" t="s">
        <v>10</v>
      </c>
      <c r="I2" s="411"/>
      <c r="J2" s="411"/>
      <c r="K2" s="613"/>
      <c r="L2" s="411"/>
      <c r="M2" s="597"/>
      <c r="N2" s="410"/>
    </row>
    <row r="3" spans="1:14" ht="267.75">
      <c r="A3" s="2776" t="s">
        <v>7</v>
      </c>
      <c r="B3" s="2759" t="s">
        <v>13</v>
      </c>
      <c r="C3" s="266" t="s">
        <v>1</v>
      </c>
      <c r="D3" s="265" t="s">
        <v>2</v>
      </c>
      <c r="E3" s="264" t="s">
        <v>3</v>
      </c>
      <c r="F3" s="267" t="s">
        <v>4</v>
      </c>
      <c r="G3" s="265" t="s">
        <v>5</v>
      </c>
      <c r="H3" s="264" t="s">
        <v>6</v>
      </c>
      <c r="I3" s="267" t="s">
        <v>4</v>
      </c>
      <c r="J3" s="265" t="s">
        <v>2</v>
      </c>
      <c r="K3" s="268" t="s">
        <v>8</v>
      </c>
      <c r="L3" s="540" t="s">
        <v>14</v>
      </c>
      <c r="M3" s="625" t="s">
        <v>3156</v>
      </c>
      <c r="N3" s="541" t="s">
        <v>3157</v>
      </c>
    </row>
    <row r="4" spans="1:14">
      <c r="A4" s="2776"/>
      <c r="B4" s="2759"/>
      <c r="C4" s="266"/>
      <c r="D4" s="265"/>
      <c r="E4" s="264"/>
      <c r="F4" s="614"/>
      <c r="G4" s="614"/>
      <c r="H4" s="264"/>
      <c r="I4" s="267"/>
      <c r="J4" s="265"/>
      <c r="K4" s="268"/>
      <c r="L4" s="615"/>
      <c r="M4" s="626"/>
      <c r="N4" s="616"/>
    </row>
    <row r="5" spans="1:14">
      <c r="A5" s="2777" t="s">
        <v>561</v>
      </c>
      <c r="B5" s="2760"/>
      <c r="C5" s="643">
        <v>10</v>
      </c>
      <c r="D5" s="642" t="s">
        <v>2070</v>
      </c>
      <c r="E5" s="644">
        <v>2.94</v>
      </c>
      <c r="F5" s="645"/>
      <c r="G5" s="645" t="s">
        <v>70</v>
      </c>
      <c r="H5" s="644">
        <v>7.06</v>
      </c>
      <c r="I5" s="646" t="s">
        <v>359</v>
      </c>
      <c r="J5" s="642" t="s">
        <v>3723</v>
      </c>
      <c r="K5" s="647">
        <v>4.12</v>
      </c>
      <c r="L5" s="542">
        <v>41534</v>
      </c>
      <c r="M5" s="648">
        <v>41764</v>
      </c>
      <c r="N5" s="649"/>
    </row>
    <row r="6" spans="1:14" ht="30">
      <c r="A6" s="2777" t="s">
        <v>561</v>
      </c>
      <c r="B6" s="2760"/>
      <c r="C6" s="643">
        <v>13</v>
      </c>
      <c r="D6" s="650" t="s">
        <v>3722</v>
      </c>
      <c r="E6" s="651">
        <v>9.7100000000000009</v>
      </c>
      <c r="F6" s="652" t="s">
        <v>441</v>
      </c>
      <c r="G6" s="652"/>
      <c r="H6" s="651">
        <v>22.99</v>
      </c>
      <c r="I6" s="653" t="s">
        <v>705</v>
      </c>
      <c r="J6" s="583" t="s">
        <v>2067</v>
      </c>
      <c r="K6" s="654">
        <v>13.28</v>
      </c>
      <c r="L6" s="542">
        <v>41534</v>
      </c>
      <c r="M6" s="655">
        <v>41764</v>
      </c>
      <c r="N6" s="656"/>
    </row>
    <row r="7" spans="1:14">
      <c r="A7" s="2777" t="s">
        <v>561</v>
      </c>
      <c r="B7" s="2761"/>
      <c r="C7" s="217">
        <v>18</v>
      </c>
      <c r="D7" s="330" t="s">
        <v>2071</v>
      </c>
      <c r="E7" s="218">
        <v>0</v>
      </c>
      <c r="F7" s="331" t="s">
        <v>2072</v>
      </c>
      <c r="G7" s="407" t="s">
        <v>2070</v>
      </c>
      <c r="H7" s="218">
        <v>1.31</v>
      </c>
      <c r="I7" s="85" t="s">
        <v>34</v>
      </c>
      <c r="J7" s="407" t="s">
        <v>2073</v>
      </c>
      <c r="K7" s="537">
        <v>1.31</v>
      </c>
      <c r="L7" s="542">
        <v>41534</v>
      </c>
      <c r="M7" s="276">
        <v>42009</v>
      </c>
      <c r="N7" s="269"/>
    </row>
    <row r="8" spans="1:14">
      <c r="A8" s="2777" t="s">
        <v>561</v>
      </c>
      <c r="B8" s="2761"/>
      <c r="C8" s="217">
        <v>23</v>
      </c>
      <c r="D8" s="330" t="s">
        <v>3897</v>
      </c>
      <c r="E8" s="218">
        <v>16.84</v>
      </c>
      <c r="F8" s="331" t="s">
        <v>1079</v>
      </c>
      <c r="G8" s="407" t="s">
        <v>2071</v>
      </c>
      <c r="H8" s="218">
        <v>25.11</v>
      </c>
      <c r="I8" s="85" t="s">
        <v>359</v>
      </c>
      <c r="J8" s="407" t="s">
        <v>3091</v>
      </c>
      <c r="K8" s="537">
        <v>25.11</v>
      </c>
      <c r="L8" s="542">
        <v>41534</v>
      </c>
      <c r="M8" s="276">
        <v>40856</v>
      </c>
      <c r="N8" s="269"/>
    </row>
    <row r="9" spans="1:14">
      <c r="A9" s="2777" t="s">
        <v>561</v>
      </c>
      <c r="B9" s="2761"/>
      <c r="C9" s="217">
        <v>25</v>
      </c>
      <c r="D9" s="330" t="s">
        <v>1362</v>
      </c>
      <c r="E9" s="218">
        <v>0</v>
      </c>
      <c r="F9" s="331" t="s">
        <v>206</v>
      </c>
      <c r="G9" s="407" t="s">
        <v>2077</v>
      </c>
      <c r="H9" s="216">
        <v>7.57</v>
      </c>
      <c r="I9" s="85" t="s">
        <v>441</v>
      </c>
      <c r="J9" s="407" t="s">
        <v>1361</v>
      </c>
      <c r="K9" s="536">
        <v>7.57</v>
      </c>
      <c r="L9" s="542">
        <v>41535</v>
      </c>
      <c r="M9" s="276">
        <v>41730</v>
      </c>
      <c r="N9" s="269"/>
    </row>
    <row r="10" spans="1:14">
      <c r="A10" s="2778" t="s">
        <v>561</v>
      </c>
      <c r="B10" s="2761"/>
      <c r="C10" s="217">
        <v>42</v>
      </c>
      <c r="D10" s="330" t="s">
        <v>2078</v>
      </c>
      <c r="E10" s="218">
        <v>0</v>
      </c>
      <c r="F10" s="331" t="s">
        <v>578</v>
      </c>
      <c r="G10" s="407" t="s">
        <v>573</v>
      </c>
      <c r="H10" s="218">
        <v>2.13</v>
      </c>
      <c r="I10" s="85" t="s">
        <v>441</v>
      </c>
      <c r="J10" s="407" t="s">
        <v>571</v>
      </c>
      <c r="K10" s="537">
        <v>2.13</v>
      </c>
      <c r="L10" s="542">
        <v>42172</v>
      </c>
      <c r="M10" s="276">
        <v>42038</v>
      </c>
      <c r="N10" s="269"/>
    </row>
    <row r="11" spans="1:14">
      <c r="A11" s="2778" t="s">
        <v>561</v>
      </c>
      <c r="B11" s="2762"/>
      <c r="C11" s="629">
        <v>51</v>
      </c>
      <c r="D11" s="660" t="s">
        <v>2081</v>
      </c>
      <c r="E11" s="664">
        <v>0</v>
      </c>
      <c r="F11" s="630"/>
      <c r="G11" s="99" t="s">
        <v>2082</v>
      </c>
      <c r="H11" s="664">
        <v>5.48</v>
      </c>
      <c r="I11" s="631" t="s">
        <v>2083</v>
      </c>
      <c r="J11" s="99" t="s">
        <v>2071</v>
      </c>
      <c r="K11" s="673">
        <v>5.48</v>
      </c>
      <c r="L11" s="542">
        <v>42173</v>
      </c>
      <c r="M11" s="272"/>
      <c r="N11" s="543"/>
    </row>
    <row r="12" spans="1:14" ht="16.5" thickBot="1">
      <c r="A12" s="2777" t="s">
        <v>561</v>
      </c>
      <c r="B12" s="2763"/>
      <c r="C12" s="345">
        <v>63</v>
      </c>
      <c r="D12" s="338" t="s">
        <v>2087</v>
      </c>
      <c r="E12" s="339">
        <v>0</v>
      </c>
      <c r="F12" s="340">
        <v>197</v>
      </c>
      <c r="G12" s="232" t="s">
        <v>2088</v>
      </c>
      <c r="H12" s="339">
        <v>1.96</v>
      </c>
      <c r="I12" s="341" t="s">
        <v>2083</v>
      </c>
      <c r="J12" s="232" t="s">
        <v>2071</v>
      </c>
      <c r="K12" s="539">
        <v>1.96</v>
      </c>
      <c r="L12" s="542">
        <v>41534</v>
      </c>
      <c r="M12" s="272">
        <v>41964</v>
      </c>
      <c r="N12" s="543"/>
    </row>
    <row r="13" spans="1:14" ht="16.5" thickBot="1">
      <c r="A13" s="2777" t="s">
        <v>561</v>
      </c>
      <c r="B13" s="2763"/>
      <c r="C13" s="345">
        <v>75</v>
      </c>
      <c r="D13" s="232" t="s">
        <v>2243</v>
      </c>
      <c r="E13" s="342">
        <v>0</v>
      </c>
      <c r="F13" s="340">
        <v>88</v>
      </c>
      <c r="G13" s="232" t="s">
        <v>2245</v>
      </c>
      <c r="H13" s="342">
        <v>0.24</v>
      </c>
      <c r="I13" s="340">
        <v>24</v>
      </c>
      <c r="J13" s="232" t="s">
        <v>967</v>
      </c>
      <c r="K13" s="539">
        <v>0.24</v>
      </c>
      <c r="L13" s="547">
        <v>42125</v>
      </c>
      <c r="M13" s="627">
        <v>42046</v>
      </c>
      <c r="N13" s="546"/>
    </row>
    <row r="14" spans="1:14" ht="16.5" thickBot="1">
      <c r="A14" s="2777" t="s">
        <v>561</v>
      </c>
      <c r="B14" s="2763"/>
      <c r="C14" s="345">
        <v>87</v>
      </c>
      <c r="D14" s="232" t="s">
        <v>2253</v>
      </c>
      <c r="E14" s="342">
        <v>0</v>
      </c>
      <c r="F14" s="340" t="s">
        <v>2121</v>
      </c>
      <c r="G14" s="232" t="s">
        <v>2254</v>
      </c>
      <c r="H14" s="342">
        <v>0.32</v>
      </c>
      <c r="I14" s="340">
        <v>751</v>
      </c>
      <c r="J14" s="232" t="s">
        <v>2255</v>
      </c>
      <c r="K14" s="539">
        <v>0.32</v>
      </c>
      <c r="L14" s="547">
        <v>42125</v>
      </c>
      <c r="M14" s="627">
        <v>42046</v>
      </c>
      <c r="N14" s="546"/>
    </row>
    <row r="15" spans="1:14" ht="16.5" thickBot="1">
      <c r="A15" s="2777" t="s">
        <v>561</v>
      </c>
      <c r="B15" s="2763"/>
      <c r="C15" s="345">
        <v>96</v>
      </c>
      <c r="D15" s="232" t="s">
        <v>2243</v>
      </c>
      <c r="E15" s="342">
        <v>0</v>
      </c>
      <c r="F15" s="340">
        <v>24</v>
      </c>
      <c r="G15" s="232" t="s">
        <v>967</v>
      </c>
      <c r="H15" s="342">
        <v>0.35</v>
      </c>
      <c r="I15" s="340">
        <v>135</v>
      </c>
      <c r="J15" s="232" t="s">
        <v>2094</v>
      </c>
      <c r="K15" s="539">
        <v>0.35</v>
      </c>
      <c r="L15" s="542">
        <v>42095</v>
      </c>
      <c r="M15" s="627">
        <v>42046</v>
      </c>
      <c r="N15" s="546"/>
    </row>
    <row r="16" spans="1:14" ht="16.5" thickBot="1">
      <c r="A16" s="2777" t="s">
        <v>561</v>
      </c>
      <c r="B16" s="2763"/>
      <c r="C16" s="345">
        <v>115</v>
      </c>
      <c r="D16" s="338" t="s">
        <v>2093</v>
      </c>
      <c r="E16" s="665">
        <v>0</v>
      </c>
      <c r="F16" s="340" t="s">
        <v>2083</v>
      </c>
      <c r="G16" s="232" t="s">
        <v>2071</v>
      </c>
      <c r="H16" s="662">
        <v>5.67</v>
      </c>
      <c r="I16" s="341">
        <v>136</v>
      </c>
      <c r="J16" s="232" t="s">
        <v>2080</v>
      </c>
      <c r="K16" s="674">
        <v>5.67</v>
      </c>
      <c r="L16" s="542">
        <v>41542</v>
      </c>
      <c r="M16" s="276">
        <v>41015</v>
      </c>
      <c r="N16" s="273"/>
    </row>
    <row r="17" spans="1:16" ht="16.5" thickBot="1">
      <c r="A17" s="2777" t="s">
        <v>561</v>
      </c>
      <c r="B17" s="2763"/>
      <c r="C17" s="345">
        <v>128</v>
      </c>
      <c r="D17" s="232" t="s">
        <v>2265</v>
      </c>
      <c r="E17" s="342">
        <v>0</v>
      </c>
      <c r="F17" s="340">
        <v>125</v>
      </c>
      <c r="G17" s="232" t="s">
        <v>2266</v>
      </c>
      <c r="H17" s="342">
        <v>0.12</v>
      </c>
      <c r="I17" s="340">
        <v>135</v>
      </c>
      <c r="J17" s="232" t="s">
        <v>2094</v>
      </c>
      <c r="K17" s="539">
        <v>0.12</v>
      </c>
      <c r="L17" s="547">
        <v>41760</v>
      </c>
      <c r="M17" s="627">
        <v>41897</v>
      </c>
      <c r="N17" s="546"/>
    </row>
    <row r="18" spans="1:16" ht="16.5" thickBot="1">
      <c r="A18" s="2777" t="s">
        <v>561</v>
      </c>
      <c r="B18" s="2763"/>
      <c r="C18" s="345">
        <v>129</v>
      </c>
      <c r="D18" s="232" t="s">
        <v>2236</v>
      </c>
      <c r="E18" s="342">
        <v>0</v>
      </c>
      <c r="F18" s="340">
        <v>10</v>
      </c>
      <c r="G18" s="232" t="s">
        <v>2070</v>
      </c>
      <c r="H18" s="342">
        <v>0.35</v>
      </c>
      <c r="I18" s="340">
        <v>788</v>
      </c>
      <c r="J18" s="232" t="s">
        <v>2238</v>
      </c>
      <c r="K18" s="539">
        <v>0.35</v>
      </c>
      <c r="L18" s="542">
        <v>41730</v>
      </c>
      <c r="M18" s="627">
        <v>41897</v>
      </c>
      <c r="N18" s="546"/>
    </row>
    <row r="19" spans="1:16" ht="16.5" thickBot="1">
      <c r="A19" s="2777" t="s">
        <v>561</v>
      </c>
      <c r="B19" s="2763"/>
      <c r="C19" s="345">
        <v>130</v>
      </c>
      <c r="D19" s="232" t="s">
        <v>2242</v>
      </c>
      <c r="E19" s="342">
        <v>0</v>
      </c>
      <c r="F19" s="340">
        <v>10</v>
      </c>
      <c r="G19" s="232" t="s">
        <v>2070</v>
      </c>
      <c r="H19" s="342">
        <v>0.56000000000000005</v>
      </c>
      <c r="I19" s="340">
        <v>135</v>
      </c>
      <c r="J19" s="232" t="s">
        <v>2094</v>
      </c>
      <c r="K19" s="539">
        <v>0.56000000000000005</v>
      </c>
      <c r="L19" s="542">
        <v>41730</v>
      </c>
      <c r="M19" s="627">
        <v>41897</v>
      </c>
      <c r="N19" s="546"/>
    </row>
    <row r="20" spans="1:16" ht="16.5" thickBot="1">
      <c r="A20" s="2777" t="s">
        <v>561</v>
      </c>
      <c r="B20" s="2763"/>
      <c r="C20" s="345">
        <v>135</v>
      </c>
      <c r="D20" s="338" t="s">
        <v>2094</v>
      </c>
      <c r="E20" s="339">
        <v>0</v>
      </c>
      <c r="F20" s="340" t="s">
        <v>359</v>
      </c>
      <c r="G20" s="232" t="s">
        <v>1359</v>
      </c>
      <c r="H20" s="339">
        <v>1.61</v>
      </c>
      <c r="I20" s="341"/>
      <c r="J20" s="232" t="s">
        <v>2095</v>
      </c>
      <c r="K20" s="539">
        <v>1.61</v>
      </c>
      <c r="L20" s="542">
        <v>42273</v>
      </c>
      <c r="M20" s="272"/>
      <c r="N20" s="543"/>
    </row>
    <row r="21" spans="1:16" ht="16.5" thickBot="1">
      <c r="A21" s="2777" t="s">
        <v>561</v>
      </c>
      <c r="B21" s="2763"/>
      <c r="C21" s="345">
        <v>136</v>
      </c>
      <c r="D21" s="338" t="s">
        <v>2080</v>
      </c>
      <c r="E21" s="662">
        <v>0</v>
      </c>
      <c r="F21" s="340"/>
      <c r="G21" s="232" t="s">
        <v>2086</v>
      </c>
      <c r="H21" s="662">
        <v>6.73</v>
      </c>
      <c r="I21" s="341">
        <v>41</v>
      </c>
      <c r="J21" s="232" t="s">
        <v>574</v>
      </c>
      <c r="K21" s="671">
        <v>6.73</v>
      </c>
      <c r="L21" s="542">
        <v>42274</v>
      </c>
      <c r="M21" s="272">
        <v>40641</v>
      </c>
      <c r="N21" s="543"/>
    </row>
    <row r="22" spans="1:16" ht="16.5" thickBot="1">
      <c r="A22" s="2777" t="s">
        <v>561</v>
      </c>
      <c r="B22" s="2763"/>
      <c r="C22" s="345">
        <v>140</v>
      </c>
      <c r="D22" s="338" t="s">
        <v>2096</v>
      </c>
      <c r="E22" s="339">
        <v>0</v>
      </c>
      <c r="F22" s="340" t="s">
        <v>2075</v>
      </c>
      <c r="G22" s="232" t="s">
        <v>2076</v>
      </c>
      <c r="H22" s="662">
        <v>0.45</v>
      </c>
      <c r="I22" s="341" t="s">
        <v>2097</v>
      </c>
      <c r="J22" s="232" t="s">
        <v>2076</v>
      </c>
      <c r="K22" s="671">
        <v>0.45</v>
      </c>
      <c r="L22" s="542">
        <v>42275</v>
      </c>
      <c r="M22" s="276">
        <v>41887</v>
      </c>
      <c r="N22" s="269"/>
    </row>
    <row r="23" spans="1:16" ht="16.5" thickBot="1">
      <c r="A23" s="2777" t="s">
        <v>561</v>
      </c>
      <c r="B23" s="2763"/>
      <c r="C23" s="345">
        <v>159</v>
      </c>
      <c r="D23" s="338" t="s">
        <v>2206</v>
      </c>
      <c r="E23" s="339">
        <v>0</v>
      </c>
      <c r="F23" s="340">
        <v>14</v>
      </c>
      <c r="G23" s="232" t="s">
        <v>2207</v>
      </c>
      <c r="H23" s="339">
        <v>0.12</v>
      </c>
      <c r="I23" s="341">
        <v>356</v>
      </c>
      <c r="J23" s="232" t="s">
        <v>2208</v>
      </c>
      <c r="K23" s="539">
        <v>0.12</v>
      </c>
      <c r="L23" s="542">
        <v>42125</v>
      </c>
      <c r="M23" s="276">
        <v>42046</v>
      </c>
      <c r="N23" s="269"/>
    </row>
    <row r="24" spans="1:16" ht="16.5" thickBot="1">
      <c r="A24" s="2777" t="s">
        <v>561</v>
      </c>
      <c r="B24" s="2763"/>
      <c r="C24" s="345">
        <v>172</v>
      </c>
      <c r="D24" s="232" t="s">
        <v>2269</v>
      </c>
      <c r="E24" s="342">
        <v>0</v>
      </c>
      <c r="F24" s="340">
        <v>126</v>
      </c>
      <c r="G24" s="232"/>
      <c r="H24" s="342">
        <v>0.16</v>
      </c>
      <c r="I24" s="340">
        <v>112</v>
      </c>
      <c r="J24" s="232" t="s">
        <v>2091</v>
      </c>
      <c r="K24" s="539">
        <v>0.16</v>
      </c>
      <c r="L24" s="547">
        <v>41760</v>
      </c>
      <c r="M24" s="627">
        <v>41897</v>
      </c>
      <c r="N24" s="546"/>
      <c r="O24" s="277"/>
    </row>
    <row r="25" spans="1:16" ht="16.5" thickBot="1">
      <c r="A25" s="2777" t="s">
        <v>561</v>
      </c>
      <c r="B25" s="2763"/>
      <c r="C25" s="345">
        <v>285</v>
      </c>
      <c r="D25" s="232" t="s">
        <v>2256</v>
      </c>
      <c r="E25" s="342">
        <v>0</v>
      </c>
      <c r="F25" s="340" t="s">
        <v>2121</v>
      </c>
      <c r="G25" s="232" t="s">
        <v>2073</v>
      </c>
      <c r="H25" s="342">
        <v>0.44</v>
      </c>
      <c r="I25" s="340">
        <v>286</v>
      </c>
      <c r="J25" s="232" t="s">
        <v>2257</v>
      </c>
      <c r="K25" s="539">
        <v>0.44</v>
      </c>
      <c r="L25" s="547">
        <v>42125</v>
      </c>
      <c r="M25" s="627">
        <v>42046</v>
      </c>
      <c r="N25" s="546"/>
    </row>
    <row r="26" spans="1:16" ht="16.5" thickBot="1">
      <c r="A26" s="2777" t="s">
        <v>561</v>
      </c>
      <c r="B26" s="2763"/>
      <c r="C26" s="345">
        <v>288</v>
      </c>
      <c r="D26" s="232" t="s">
        <v>2264</v>
      </c>
      <c r="E26" s="342">
        <v>0</v>
      </c>
      <c r="F26" s="340">
        <v>76</v>
      </c>
      <c r="G26" s="232" t="s">
        <v>2262</v>
      </c>
      <c r="H26" s="342">
        <v>0.08</v>
      </c>
      <c r="I26" s="340" t="s">
        <v>2075</v>
      </c>
      <c r="J26" s="232" t="s">
        <v>2073</v>
      </c>
      <c r="K26" s="539">
        <v>0.08</v>
      </c>
      <c r="L26" s="547">
        <v>42126</v>
      </c>
      <c r="M26" s="627">
        <v>42046</v>
      </c>
      <c r="N26" s="546"/>
    </row>
    <row r="27" spans="1:16" ht="16.5" thickBot="1">
      <c r="A27" s="2777" t="s">
        <v>561</v>
      </c>
      <c r="B27" s="2764"/>
      <c r="C27" s="345">
        <v>293</v>
      </c>
      <c r="D27" s="232" t="s">
        <v>2258</v>
      </c>
      <c r="E27" s="342">
        <v>0</v>
      </c>
      <c r="F27" s="340">
        <v>762</v>
      </c>
      <c r="G27" s="232" t="s">
        <v>2259</v>
      </c>
      <c r="H27" s="342">
        <v>0.09</v>
      </c>
      <c r="I27" s="340">
        <v>459</v>
      </c>
      <c r="J27" s="232" t="s">
        <v>2260</v>
      </c>
      <c r="K27" s="539">
        <v>0.09</v>
      </c>
      <c r="L27" s="547">
        <v>42127</v>
      </c>
      <c r="M27" s="548">
        <v>42046</v>
      </c>
      <c r="N27" s="676"/>
    </row>
    <row r="28" spans="1:16">
      <c r="A28" s="2777" t="s">
        <v>561</v>
      </c>
      <c r="B28" s="2761"/>
      <c r="C28" s="217">
        <v>300</v>
      </c>
      <c r="D28" s="407" t="s">
        <v>2267</v>
      </c>
      <c r="E28" s="661">
        <v>0</v>
      </c>
      <c r="F28" s="331">
        <v>80</v>
      </c>
      <c r="G28" s="407" t="s">
        <v>2268</v>
      </c>
      <c r="H28" s="661">
        <v>0.13</v>
      </c>
      <c r="I28" s="331">
        <v>606</v>
      </c>
      <c r="J28" s="407" t="s">
        <v>1964</v>
      </c>
      <c r="K28" s="537">
        <v>0.13</v>
      </c>
      <c r="L28" s="547">
        <v>42128</v>
      </c>
      <c r="M28" s="627">
        <v>41897</v>
      </c>
      <c r="N28" s="546"/>
    </row>
    <row r="29" spans="1:16">
      <c r="A29" s="2777" t="s">
        <v>561</v>
      </c>
      <c r="B29" s="2761"/>
      <c r="C29" s="217">
        <v>328</v>
      </c>
      <c r="D29" s="407" t="s">
        <v>2277</v>
      </c>
      <c r="E29" s="661">
        <v>0</v>
      </c>
      <c r="F29" s="331">
        <v>21</v>
      </c>
      <c r="G29" s="407" t="s">
        <v>2271</v>
      </c>
      <c r="H29" s="661">
        <v>0.24</v>
      </c>
      <c r="I29" s="331">
        <v>18</v>
      </c>
      <c r="J29" s="407" t="s">
        <v>2071</v>
      </c>
      <c r="K29" s="537">
        <v>0.24</v>
      </c>
      <c r="L29" s="547">
        <v>42129</v>
      </c>
      <c r="M29" s="627">
        <v>42068</v>
      </c>
      <c r="N29" s="546"/>
    </row>
    <row r="30" spans="1:16">
      <c r="A30" s="2777" t="s">
        <v>561</v>
      </c>
      <c r="B30" s="2761"/>
      <c r="C30" s="217">
        <v>365</v>
      </c>
      <c r="D30" s="407" t="s">
        <v>2286</v>
      </c>
      <c r="E30" s="661">
        <v>0</v>
      </c>
      <c r="F30" s="331">
        <v>51</v>
      </c>
      <c r="G30" s="407" t="s">
        <v>2201</v>
      </c>
      <c r="H30" s="661">
        <v>0.49</v>
      </c>
      <c r="I30" s="331">
        <v>51</v>
      </c>
      <c r="J30" s="407" t="s">
        <v>2081</v>
      </c>
      <c r="K30" s="537">
        <v>0.49</v>
      </c>
      <c r="L30" s="547">
        <v>42130</v>
      </c>
      <c r="M30" s="627">
        <v>42068</v>
      </c>
      <c r="N30" s="546"/>
      <c r="O30" s="270"/>
      <c r="P30" s="271"/>
    </row>
    <row r="31" spans="1:16">
      <c r="A31" s="2777" t="s">
        <v>561</v>
      </c>
      <c r="B31" s="2761"/>
      <c r="C31" s="344">
        <v>366</v>
      </c>
      <c r="D31" s="332" t="s">
        <v>2099</v>
      </c>
      <c r="E31" s="333">
        <v>0</v>
      </c>
      <c r="F31" s="334">
        <v>23</v>
      </c>
      <c r="G31" s="412" t="s">
        <v>2098</v>
      </c>
      <c r="H31" s="335">
        <v>5.54</v>
      </c>
      <c r="I31" s="85" t="s">
        <v>359</v>
      </c>
      <c r="J31" s="412" t="s">
        <v>2100</v>
      </c>
      <c r="K31" s="538">
        <v>5.54</v>
      </c>
      <c r="L31" s="542">
        <v>41834</v>
      </c>
      <c r="M31" s="276">
        <v>41879</v>
      </c>
      <c r="N31" s="544"/>
    </row>
    <row r="32" spans="1:16">
      <c r="A32" s="2777" t="s">
        <v>561</v>
      </c>
      <c r="B32" s="2761"/>
      <c r="C32" s="217">
        <v>394</v>
      </c>
      <c r="D32" s="337" t="s">
        <v>3566</v>
      </c>
      <c r="E32" s="218">
        <v>0</v>
      </c>
      <c r="F32" s="331">
        <v>27</v>
      </c>
      <c r="G32" s="413" t="s">
        <v>3567</v>
      </c>
      <c r="H32" s="218">
        <v>2.82</v>
      </c>
      <c r="I32" s="85">
        <v>154</v>
      </c>
      <c r="J32" s="413" t="s">
        <v>3568</v>
      </c>
      <c r="K32" s="537">
        <v>2.82</v>
      </c>
      <c r="L32" s="545">
        <v>41730</v>
      </c>
      <c r="M32" s="272">
        <v>41731</v>
      </c>
      <c r="N32" s="543"/>
    </row>
    <row r="33" spans="1:22">
      <c r="A33" s="2777" t="s">
        <v>561</v>
      </c>
      <c r="B33" s="2761"/>
      <c r="C33" s="217">
        <v>400</v>
      </c>
      <c r="D33" s="407" t="s">
        <v>2287</v>
      </c>
      <c r="E33" s="661">
        <v>0</v>
      </c>
      <c r="F33" s="331">
        <v>638</v>
      </c>
      <c r="G33" s="407" t="s">
        <v>2288</v>
      </c>
      <c r="H33" s="661">
        <v>0.15</v>
      </c>
      <c r="I33" s="331"/>
      <c r="J33" s="407" t="s">
        <v>2104</v>
      </c>
      <c r="K33" s="537">
        <v>0.15</v>
      </c>
      <c r="L33" s="547">
        <v>42156</v>
      </c>
      <c r="M33" s="627">
        <v>42068</v>
      </c>
      <c r="N33" s="546"/>
      <c r="O33" s="270"/>
      <c r="P33" s="271"/>
    </row>
    <row r="34" spans="1:22">
      <c r="A34" s="2777" t="s">
        <v>561</v>
      </c>
      <c r="B34" s="2761"/>
      <c r="C34" s="217">
        <v>459</v>
      </c>
      <c r="D34" s="407" t="s">
        <v>2260</v>
      </c>
      <c r="E34" s="661">
        <v>0</v>
      </c>
      <c r="F34" s="331">
        <v>292</v>
      </c>
      <c r="G34" s="407" t="s">
        <v>774</v>
      </c>
      <c r="H34" s="661">
        <v>0.1</v>
      </c>
      <c r="I34" s="331">
        <v>286</v>
      </c>
      <c r="J34" s="407" t="s">
        <v>2257</v>
      </c>
      <c r="K34" s="537">
        <v>0.1</v>
      </c>
      <c r="L34" s="547">
        <v>42157</v>
      </c>
      <c r="M34" s="627">
        <v>42046</v>
      </c>
      <c r="N34" s="546"/>
    </row>
    <row r="35" spans="1:22">
      <c r="A35" s="2778" t="s">
        <v>561</v>
      </c>
      <c r="B35" s="2765"/>
      <c r="C35" s="217">
        <v>496</v>
      </c>
      <c r="D35" s="407" t="s">
        <v>2239</v>
      </c>
      <c r="E35" s="661">
        <v>0</v>
      </c>
      <c r="F35" s="331">
        <v>603</v>
      </c>
      <c r="G35" s="407" t="s">
        <v>2222</v>
      </c>
      <c r="H35" s="661">
        <v>0.62</v>
      </c>
      <c r="I35" s="331">
        <v>1013</v>
      </c>
      <c r="J35" s="407" t="s">
        <v>2240</v>
      </c>
      <c r="K35" s="537">
        <v>0.62</v>
      </c>
      <c r="L35" s="547">
        <v>42158</v>
      </c>
      <c r="M35" s="627">
        <v>42046</v>
      </c>
      <c r="N35" s="546"/>
      <c r="O35" s="275"/>
      <c r="P35" s="275"/>
      <c r="Q35" s="275"/>
      <c r="R35" s="275"/>
      <c r="S35" s="275"/>
      <c r="T35" s="275"/>
      <c r="U35" s="275"/>
      <c r="V35" s="275"/>
    </row>
    <row r="36" spans="1:22">
      <c r="A36" s="2778" t="s">
        <v>561</v>
      </c>
      <c r="B36" s="2765"/>
      <c r="C36" s="217">
        <v>497</v>
      </c>
      <c r="D36" s="407" t="s">
        <v>2241</v>
      </c>
      <c r="E36" s="661">
        <v>0</v>
      </c>
      <c r="F36" s="331">
        <v>130</v>
      </c>
      <c r="G36" s="407" t="s">
        <v>2233</v>
      </c>
      <c r="H36" s="661">
        <v>0.25</v>
      </c>
      <c r="I36" s="331">
        <v>603</v>
      </c>
      <c r="J36" s="407" t="s">
        <v>2234</v>
      </c>
      <c r="K36" s="537">
        <v>0.25</v>
      </c>
      <c r="L36" s="547">
        <v>42159</v>
      </c>
      <c r="M36" s="627">
        <v>42046</v>
      </c>
      <c r="N36" s="546"/>
      <c r="O36" s="275"/>
      <c r="P36" s="275"/>
      <c r="Q36" s="275"/>
      <c r="R36" s="275"/>
      <c r="S36" s="275"/>
      <c r="T36" s="275"/>
      <c r="U36" s="275"/>
      <c r="V36" s="275"/>
    </row>
    <row r="37" spans="1:22">
      <c r="A37" s="2778" t="s">
        <v>561</v>
      </c>
      <c r="B37" s="2765"/>
      <c r="C37" s="217">
        <v>498</v>
      </c>
      <c r="D37" s="330" t="s">
        <v>2221</v>
      </c>
      <c r="E37" s="218">
        <v>0</v>
      </c>
      <c r="F37" s="331">
        <v>603</v>
      </c>
      <c r="G37" s="407" t="s">
        <v>2222</v>
      </c>
      <c r="H37" s="218">
        <v>0.21</v>
      </c>
      <c r="I37" s="85"/>
      <c r="J37" s="407" t="s">
        <v>2223</v>
      </c>
      <c r="K37" s="537">
        <v>0.21</v>
      </c>
      <c r="L37" s="542">
        <v>41730</v>
      </c>
      <c r="M37" s="276">
        <v>41897</v>
      </c>
      <c r="N37" s="273"/>
      <c r="O37" s="275"/>
      <c r="P37" s="275"/>
      <c r="Q37" s="275"/>
      <c r="R37" s="275"/>
      <c r="S37" s="275"/>
      <c r="T37" s="275"/>
      <c r="U37" s="275"/>
      <c r="V37" s="275"/>
    </row>
    <row r="38" spans="1:22">
      <c r="A38" s="2778" t="s">
        <v>561</v>
      </c>
      <c r="B38" s="2765"/>
      <c r="C38" s="217">
        <v>513</v>
      </c>
      <c r="D38" s="330" t="s">
        <v>2105</v>
      </c>
      <c r="E38" s="218">
        <v>0</v>
      </c>
      <c r="F38" s="331">
        <v>4.6399999999999997</v>
      </c>
      <c r="G38" s="407" t="s">
        <v>2106</v>
      </c>
      <c r="H38" s="216">
        <v>0.09</v>
      </c>
      <c r="I38" s="85">
        <v>465</v>
      </c>
      <c r="J38" s="407" t="s">
        <v>2103</v>
      </c>
      <c r="K38" s="536">
        <v>0.09</v>
      </c>
      <c r="L38" s="534">
        <v>41548</v>
      </c>
      <c r="M38" s="276">
        <v>42009</v>
      </c>
      <c r="N38" s="269"/>
      <c r="O38" s="275"/>
      <c r="P38" s="275"/>
      <c r="Q38" s="275"/>
      <c r="R38" s="275"/>
      <c r="S38" s="275"/>
      <c r="T38" s="275"/>
      <c r="U38" s="275"/>
      <c r="V38" s="275"/>
    </row>
    <row r="39" spans="1:22">
      <c r="A39" s="2777" t="s">
        <v>561</v>
      </c>
      <c r="B39" s="2761"/>
      <c r="C39" s="217">
        <v>513</v>
      </c>
      <c r="D39" s="330" t="s">
        <v>2105</v>
      </c>
      <c r="E39" s="216">
        <v>0</v>
      </c>
      <c r="F39" s="331">
        <v>513</v>
      </c>
      <c r="G39" s="407" t="s">
        <v>2107</v>
      </c>
      <c r="H39" s="216">
        <v>0.03</v>
      </c>
      <c r="I39" s="85"/>
      <c r="J39" s="407" t="s">
        <v>2108</v>
      </c>
      <c r="K39" s="536">
        <v>0.03</v>
      </c>
      <c r="L39" s="534">
        <v>41548</v>
      </c>
      <c r="M39" s="276">
        <v>42009</v>
      </c>
      <c r="N39" s="269"/>
      <c r="O39" s="270"/>
      <c r="P39" s="271"/>
    </row>
    <row r="40" spans="1:22">
      <c r="A40" s="2777" t="s">
        <v>561</v>
      </c>
      <c r="B40" s="2761"/>
      <c r="C40" s="217">
        <v>521</v>
      </c>
      <c r="D40" s="330" t="s">
        <v>2109</v>
      </c>
      <c r="E40" s="218">
        <v>0</v>
      </c>
      <c r="F40" s="331">
        <v>115</v>
      </c>
      <c r="G40" s="407" t="s">
        <v>2093</v>
      </c>
      <c r="H40" s="216">
        <v>0.56999999999999995</v>
      </c>
      <c r="I40" s="85" t="s">
        <v>2110</v>
      </c>
      <c r="J40" s="407" t="s">
        <v>2100</v>
      </c>
      <c r="K40" s="536">
        <v>0.56999999999999995</v>
      </c>
      <c r="L40" s="534">
        <v>41548</v>
      </c>
      <c r="M40" s="272">
        <v>42009</v>
      </c>
      <c r="N40" s="543"/>
    </row>
    <row r="41" spans="1:22">
      <c r="A41" s="2777" t="s">
        <v>561</v>
      </c>
      <c r="B41" s="2761"/>
      <c r="C41" s="217">
        <v>526</v>
      </c>
      <c r="D41" s="330" t="s">
        <v>2090</v>
      </c>
      <c r="E41" s="216">
        <v>0</v>
      </c>
      <c r="F41" s="331">
        <v>67</v>
      </c>
      <c r="G41" s="407" t="s">
        <v>2089</v>
      </c>
      <c r="H41" s="216">
        <v>0.65</v>
      </c>
      <c r="I41" s="85">
        <v>42</v>
      </c>
      <c r="J41" s="407" t="s">
        <v>2111</v>
      </c>
      <c r="K41" s="536">
        <v>0.65</v>
      </c>
      <c r="L41" s="534">
        <v>41548</v>
      </c>
      <c r="M41" s="276">
        <v>42009</v>
      </c>
      <c r="N41" s="269"/>
    </row>
    <row r="42" spans="1:22">
      <c r="A42" s="2777" t="s">
        <v>561</v>
      </c>
      <c r="B42" s="2761"/>
      <c r="C42" s="217">
        <v>527</v>
      </c>
      <c r="D42" s="330" t="s">
        <v>2102</v>
      </c>
      <c r="E42" s="218">
        <v>0</v>
      </c>
      <c r="F42" s="331">
        <v>42</v>
      </c>
      <c r="G42" s="407" t="s">
        <v>2111</v>
      </c>
      <c r="H42" s="218">
        <v>1.1299999999999999</v>
      </c>
      <c r="I42" s="85">
        <v>528</v>
      </c>
      <c r="J42" s="407" t="s">
        <v>2112</v>
      </c>
      <c r="K42" s="537">
        <v>1.1299999999999999</v>
      </c>
      <c r="L42" s="534">
        <v>41548</v>
      </c>
      <c r="M42" s="276">
        <v>42009</v>
      </c>
      <c r="N42" s="269"/>
      <c r="O42" s="270"/>
      <c r="P42" s="271"/>
    </row>
    <row r="43" spans="1:22">
      <c r="A43" s="2777" t="s">
        <v>561</v>
      </c>
      <c r="B43" s="2761"/>
      <c r="C43" s="344">
        <v>559</v>
      </c>
      <c r="D43" s="332" t="s">
        <v>2113</v>
      </c>
      <c r="E43" s="333">
        <v>0</v>
      </c>
      <c r="F43" s="334" t="s">
        <v>1358</v>
      </c>
      <c r="G43" s="412" t="s">
        <v>2114</v>
      </c>
      <c r="H43" s="335">
        <v>0.56000000000000005</v>
      </c>
      <c r="I43" s="336"/>
      <c r="J43" s="412" t="s">
        <v>2108</v>
      </c>
      <c r="K43" s="538">
        <v>0.56000000000000005</v>
      </c>
      <c r="L43" s="534">
        <v>41548</v>
      </c>
      <c r="M43" s="535">
        <v>41887</v>
      </c>
      <c r="N43" s="274"/>
      <c r="O43" s="270"/>
      <c r="P43" s="271"/>
    </row>
    <row r="44" spans="1:22">
      <c r="A44" s="2778" t="s">
        <v>561</v>
      </c>
      <c r="B44" s="2765"/>
      <c r="C44" s="344">
        <v>560</v>
      </c>
      <c r="D44" s="332" t="s">
        <v>2115</v>
      </c>
      <c r="E44" s="333">
        <v>0</v>
      </c>
      <c r="F44" s="334">
        <v>559</v>
      </c>
      <c r="G44" s="412" t="s">
        <v>2113</v>
      </c>
      <c r="H44" s="335">
        <v>0.37</v>
      </c>
      <c r="I44" s="336">
        <v>561</v>
      </c>
      <c r="J44" s="412" t="s">
        <v>2116</v>
      </c>
      <c r="K44" s="538">
        <v>0.37</v>
      </c>
      <c r="L44" s="534">
        <v>41548</v>
      </c>
      <c r="M44" s="535">
        <v>41887</v>
      </c>
      <c r="N44" s="274"/>
    </row>
    <row r="45" spans="1:22">
      <c r="A45" s="2777" t="s">
        <v>561</v>
      </c>
      <c r="B45" s="2761"/>
      <c r="C45" s="344">
        <v>561</v>
      </c>
      <c r="D45" s="332" t="s">
        <v>2117</v>
      </c>
      <c r="E45" s="333">
        <v>0</v>
      </c>
      <c r="F45" s="334">
        <v>560</v>
      </c>
      <c r="G45" s="412" t="s">
        <v>2115</v>
      </c>
      <c r="H45" s="335">
        <v>0.37</v>
      </c>
      <c r="I45" s="336">
        <v>559</v>
      </c>
      <c r="J45" s="412" t="s">
        <v>2118</v>
      </c>
      <c r="K45" s="538">
        <v>0.37</v>
      </c>
      <c r="L45" s="534">
        <v>41548</v>
      </c>
      <c r="M45" s="535">
        <v>41887</v>
      </c>
      <c r="N45" s="543"/>
    </row>
    <row r="46" spans="1:22" ht="16.5" thickBot="1">
      <c r="A46" s="2777" t="s">
        <v>561</v>
      </c>
      <c r="B46" s="2763"/>
      <c r="C46" s="657">
        <v>562</v>
      </c>
      <c r="D46" s="658" t="s">
        <v>2119</v>
      </c>
      <c r="E46" s="663">
        <v>0</v>
      </c>
      <c r="F46" s="666">
        <v>560</v>
      </c>
      <c r="G46" s="667" t="s">
        <v>2115</v>
      </c>
      <c r="H46" s="669">
        <v>0.09</v>
      </c>
      <c r="I46" s="670" t="s">
        <v>1172</v>
      </c>
      <c r="J46" s="667" t="s">
        <v>1360</v>
      </c>
      <c r="K46" s="672">
        <v>0.09</v>
      </c>
      <c r="L46" s="534">
        <v>41548</v>
      </c>
      <c r="M46" s="535">
        <v>41887</v>
      </c>
      <c r="N46" s="274"/>
      <c r="O46" s="270"/>
      <c r="P46" s="271"/>
    </row>
    <row r="47" spans="1:22" ht="16.5" thickBot="1">
      <c r="A47" s="2777" t="s">
        <v>561</v>
      </c>
      <c r="B47" s="2763"/>
      <c r="C47" s="345">
        <v>593</v>
      </c>
      <c r="D47" s="338" t="s">
        <v>2220</v>
      </c>
      <c r="E47" s="339">
        <v>0</v>
      </c>
      <c r="F47" s="340">
        <v>10</v>
      </c>
      <c r="G47" s="232" t="s">
        <v>2070</v>
      </c>
      <c r="H47" s="339">
        <v>0.25</v>
      </c>
      <c r="I47" s="341"/>
      <c r="J47" s="232" t="s">
        <v>2104</v>
      </c>
      <c r="K47" s="539">
        <v>0.25</v>
      </c>
      <c r="L47" s="542">
        <v>41730</v>
      </c>
      <c r="M47" s="276">
        <v>41897</v>
      </c>
      <c r="N47" s="273"/>
    </row>
    <row r="48" spans="1:22" ht="16.5" thickBot="1">
      <c r="A48" s="2777" t="s">
        <v>561</v>
      </c>
      <c r="B48" s="2763"/>
      <c r="C48" s="345">
        <v>594</v>
      </c>
      <c r="D48" s="338" t="s">
        <v>2218</v>
      </c>
      <c r="E48" s="339">
        <v>0</v>
      </c>
      <c r="F48" s="340">
        <v>593</v>
      </c>
      <c r="G48" s="232" t="s">
        <v>2219</v>
      </c>
      <c r="H48" s="339">
        <v>0.2</v>
      </c>
      <c r="I48" s="341"/>
      <c r="J48" s="232" t="s">
        <v>2108</v>
      </c>
      <c r="K48" s="539">
        <v>0.2</v>
      </c>
      <c r="L48" s="542">
        <v>41730</v>
      </c>
      <c r="M48" s="276">
        <v>41897</v>
      </c>
      <c r="N48" s="273"/>
    </row>
    <row r="49" spans="1:14" ht="16.5" thickBot="1">
      <c r="A49" s="2777" t="s">
        <v>561</v>
      </c>
      <c r="B49" s="2763"/>
      <c r="C49" s="345">
        <v>603</v>
      </c>
      <c r="D49" s="232" t="s">
        <v>2222</v>
      </c>
      <c r="E49" s="342">
        <v>0</v>
      </c>
      <c r="F49" s="340"/>
      <c r="G49" s="232" t="s">
        <v>2229</v>
      </c>
      <c r="H49" s="342">
        <v>0.53</v>
      </c>
      <c r="I49" s="340">
        <v>607</v>
      </c>
      <c r="J49" s="232" t="s">
        <v>2230</v>
      </c>
      <c r="K49" s="539">
        <v>0.53</v>
      </c>
      <c r="L49" s="542">
        <v>41730</v>
      </c>
      <c r="M49" s="627">
        <v>41897</v>
      </c>
      <c r="N49" s="546"/>
    </row>
    <row r="50" spans="1:14" ht="16.5" thickBot="1">
      <c r="A50" s="2777" t="s">
        <v>561</v>
      </c>
      <c r="B50" s="2763"/>
      <c r="C50" s="345">
        <v>605</v>
      </c>
      <c r="D50" s="232" t="s">
        <v>2232</v>
      </c>
      <c r="E50" s="342">
        <v>0</v>
      </c>
      <c r="F50" s="340">
        <v>607</v>
      </c>
      <c r="G50" s="232" t="s">
        <v>2230</v>
      </c>
      <c r="H50" s="342">
        <v>0.08</v>
      </c>
      <c r="I50" s="340"/>
      <c r="J50" s="232" t="s">
        <v>2108</v>
      </c>
      <c r="K50" s="539">
        <v>0.08</v>
      </c>
      <c r="L50" s="542">
        <v>41730</v>
      </c>
      <c r="M50" s="627">
        <v>41897</v>
      </c>
      <c r="N50" s="546"/>
    </row>
    <row r="51" spans="1:14" ht="16.5" thickBot="1">
      <c r="A51" s="2777" t="s">
        <v>561</v>
      </c>
      <c r="B51" s="2763"/>
      <c r="C51" s="345">
        <v>606</v>
      </c>
      <c r="D51" s="232" t="s">
        <v>1964</v>
      </c>
      <c r="E51" s="342">
        <v>0.13</v>
      </c>
      <c r="F51" s="340">
        <v>269</v>
      </c>
      <c r="G51" s="232" t="s">
        <v>2250</v>
      </c>
      <c r="H51" s="342">
        <v>0.59</v>
      </c>
      <c r="I51" s="340"/>
      <c r="J51" s="232" t="s">
        <v>2251</v>
      </c>
      <c r="K51" s="343">
        <v>0.46</v>
      </c>
      <c r="L51" s="542">
        <v>42125</v>
      </c>
      <c r="M51" s="627">
        <v>41897</v>
      </c>
      <c r="N51" s="546"/>
    </row>
    <row r="52" spans="1:14" ht="16.5" thickBot="1">
      <c r="A52" s="2777" t="s">
        <v>561</v>
      </c>
      <c r="B52" s="2763"/>
      <c r="C52" s="345">
        <v>607</v>
      </c>
      <c r="D52" s="232" t="s">
        <v>2230</v>
      </c>
      <c r="E52" s="342">
        <v>0</v>
      </c>
      <c r="F52" s="340">
        <v>130</v>
      </c>
      <c r="G52" s="232" t="s">
        <v>2233</v>
      </c>
      <c r="H52" s="342">
        <v>0.21</v>
      </c>
      <c r="I52" s="340">
        <v>603</v>
      </c>
      <c r="J52" s="232" t="s">
        <v>2234</v>
      </c>
      <c r="K52" s="539">
        <v>0.21</v>
      </c>
      <c r="L52" s="542">
        <v>41730</v>
      </c>
      <c r="M52" s="627">
        <v>41897</v>
      </c>
      <c r="N52" s="546"/>
    </row>
    <row r="53" spans="1:14" ht="16.5" thickBot="1">
      <c r="A53" s="2777" t="s">
        <v>561</v>
      </c>
      <c r="B53" s="2763"/>
      <c r="C53" s="345">
        <v>608</v>
      </c>
      <c r="D53" s="232" t="s">
        <v>2235</v>
      </c>
      <c r="E53" s="342">
        <v>0</v>
      </c>
      <c r="F53" s="340">
        <v>129</v>
      </c>
      <c r="G53" s="232" t="s">
        <v>2236</v>
      </c>
      <c r="H53" s="342">
        <v>0.17</v>
      </c>
      <c r="I53" s="340">
        <v>603</v>
      </c>
      <c r="J53" s="232" t="s">
        <v>2234</v>
      </c>
      <c r="K53" s="539">
        <v>0.17</v>
      </c>
      <c r="L53" s="542">
        <v>41730</v>
      </c>
      <c r="M53" s="627">
        <v>41897</v>
      </c>
      <c r="N53" s="546"/>
    </row>
    <row r="54" spans="1:14" ht="16.5" thickBot="1">
      <c r="A54" s="2777" t="s">
        <v>561</v>
      </c>
      <c r="B54" s="2763"/>
      <c r="C54" s="345">
        <v>609</v>
      </c>
      <c r="D54" s="232" t="s">
        <v>2237</v>
      </c>
      <c r="E54" s="342">
        <v>0</v>
      </c>
      <c r="F54" s="340">
        <v>129</v>
      </c>
      <c r="G54" s="232" t="s">
        <v>2236</v>
      </c>
      <c r="H54" s="342">
        <v>0.17</v>
      </c>
      <c r="I54" s="340">
        <v>603</v>
      </c>
      <c r="J54" s="232" t="s">
        <v>2234</v>
      </c>
      <c r="K54" s="539">
        <v>0.17</v>
      </c>
      <c r="L54" s="542">
        <v>41730</v>
      </c>
      <c r="M54" s="627">
        <v>41897</v>
      </c>
      <c r="N54" s="546"/>
    </row>
    <row r="55" spans="1:14" ht="16.5" thickBot="1">
      <c r="A55" s="2777" t="s">
        <v>561</v>
      </c>
      <c r="B55" s="2763"/>
      <c r="C55" s="345">
        <v>612</v>
      </c>
      <c r="D55" s="232" t="s">
        <v>2270</v>
      </c>
      <c r="E55" s="342">
        <v>0</v>
      </c>
      <c r="F55" s="340">
        <v>18</v>
      </c>
      <c r="G55" s="232" t="s">
        <v>2071</v>
      </c>
      <c r="H55" s="342">
        <v>0.24</v>
      </c>
      <c r="I55" s="340">
        <v>21</v>
      </c>
      <c r="J55" s="232" t="s">
        <v>2271</v>
      </c>
      <c r="K55" s="539">
        <v>0.24</v>
      </c>
      <c r="L55" s="542">
        <v>42125</v>
      </c>
      <c r="M55" s="627">
        <v>42068</v>
      </c>
      <c r="N55" s="546"/>
    </row>
    <row r="56" spans="1:14" ht="16.5" thickBot="1">
      <c r="A56" s="2777" t="s">
        <v>561</v>
      </c>
      <c r="B56" s="2763"/>
      <c r="C56" s="345">
        <v>615</v>
      </c>
      <c r="D56" s="232" t="s">
        <v>2272</v>
      </c>
      <c r="E56" s="342">
        <v>0</v>
      </c>
      <c r="F56" s="340">
        <v>21</v>
      </c>
      <c r="G56" s="232" t="s">
        <v>2271</v>
      </c>
      <c r="H56" s="342">
        <v>0.24</v>
      </c>
      <c r="I56" s="340">
        <v>18</v>
      </c>
      <c r="J56" s="232" t="s">
        <v>2071</v>
      </c>
      <c r="K56" s="539">
        <v>0.24</v>
      </c>
      <c r="L56" s="542">
        <v>42126</v>
      </c>
      <c r="M56" s="627">
        <v>42068</v>
      </c>
      <c r="N56" s="546"/>
    </row>
    <row r="57" spans="1:14" ht="16.5" thickBot="1">
      <c r="A57" s="2777" t="s">
        <v>561</v>
      </c>
      <c r="B57" s="2763"/>
      <c r="C57" s="345">
        <v>616</v>
      </c>
      <c r="D57" s="232" t="s">
        <v>2273</v>
      </c>
      <c r="E57" s="342">
        <v>0</v>
      </c>
      <c r="F57" s="340">
        <v>21</v>
      </c>
      <c r="G57" s="232" t="s">
        <v>2271</v>
      </c>
      <c r="H57" s="342">
        <v>0.18</v>
      </c>
      <c r="I57" s="340"/>
      <c r="J57" s="232" t="s">
        <v>2274</v>
      </c>
      <c r="K57" s="539">
        <v>0.18</v>
      </c>
      <c r="L57" s="542">
        <v>42127</v>
      </c>
      <c r="M57" s="627">
        <v>42068</v>
      </c>
      <c r="N57" s="546"/>
    </row>
    <row r="58" spans="1:14" ht="16.5" thickBot="1">
      <c r="A58" s="2777" t="s">
        <v>561</v>
      </c>
      <c r="B58" s="2763"/>
      <c r="C58" s="345">
        <v>617</v>
      </c>
      <c r="D58" s="232" t="s">
        <v>2275</v>
      </c>
      <c r="E58" s="342">
        <v>0</v>
      </c>
      <c r="F58" s="340">
        <v>21</v>
      </c>
      <c r="G58" s="232" t="s">
        <v>2271</v>
      </c>
      <c r="H58" s="342">
        <v>0.28000000000000003</v>
      </c>
      <c r="I58" s="340">
        <v>18</v>
      </c>
      <c r="J58" s="232" t="s">
        <v>2071</v>
      </c>
      <c r="K58" s="539">
        <v>0.28000000000000003</v>
      </c>
      <c r="L58" s="542">
        <v>42128</v>
      </c>
      <c r="M58" s="627">
        <v>42068</v>
      </c>
      <c r="N58" s="546"/>
    </row>
    <row r="59" spans="1:14" ht="16.5" thickBot="1">
      <c r="A59" s="2777" t="s">
        <v>561</v>
      </c>
      <c r="B59" s="2763"/>
      <c r="C59" s="345">
        <v>618</v>
      </c>
      <c r="D59" s="232" t="s">
        <v>2276</v>
      </c>
      <c r="E59" s="342">
        <v>0</v>
      </c>
      <c r="F59" s="340">
        <v>21</v>
      </c>
      <c r="G59" s="232" t="s">
        <v>2271</v>
      </c>
      <c r="H59" s="342">
        <v>0.28000000000000003</v>
      </c>
      <c r="I59" s="340">
        <v>18</v>
      </c>
      <c r="J59" s="232" t="s">
        <v>2071</v>
      </c>
      <c r="K59" s="539">
        <v>0.28000000000000003</v>
      </c>
      <c r="L59" s="542">
        <v>42129</v>
      </c>
      <c r="M59" s="627">
        <v>42068</v>
      </c>
      <c r="N59" s="546"/>
    </row>
    <row r="60" spans="1:14" ht="16.5" thickBot="1">
      <c r="A60" s="2777" t="s">
        <v>561</v>
      </c>
      <c r="B60" s="2763"/>
      <c r="C60" s="345">
        <v>628</v>
      </c>
      <c r="D60" s="338" t="s">
        <v>2120</v>
      </c>
      <c r="E60" s="662">
        <v>0</v>
      </c>
      <c r="F60" s="340" t="s">
        <v>2121</v>
      </c>
      <c r="G60" s="232" t="s">
        <v>2100</v>
      </c>
      <c r="H60" s="662">
        <v>0.23</v>
      </c>
      <c r="I60" s="341">
        <v>521</v>
      </c>
      <c r="J60" s="232" t="s">
        <v>2122</v>
      </c>
      <c r="K60" s="671">
        <v>0.23</v>
      </c>
      <c r="L60" s="545">
        <v>41548</v>
      </c>
      <c r="M60" s="276">
        <v>42009</v>
      </c>
      <c r="N60" s="269"/>
    </row>
    <row r="61" spans="1:14" ht="16.5" thickBot="1">
      <c r="A61" s="2777" t="s">
        <v>561</v>
      </c>
      <c r="B61" s="2763"/>
      <c r="C61" s="345">
        <v>629</v>
      </c>
      <c r="D61" s="338" t="s">
        <v>2123</v>
      </c>
      <c r="E61" s="339">
        <v>0</v>
      </c>
      <c r="F61" s="340">
        <v>521</v>
      </c>
      <c r="G61" s="232" t="s">
        <v>2122</v>
      </c>
      <c r="H61" s="339">
        <v>0.37</v>
      </c>
      <c r="I61" s="341">
        <v>628</v>
      </c>
      <c r="J61" s="232" t="s">
        <v>2120</v>
      </c>
      <c r="K61" s="539">
        <v>0.37</v>
      </c>
      <c r="L61" s="545">
        <v>41549</v>
      </c>
      <c r="M61" s="276">
        <v>42009</v>
      </c>
      <c r="N61" s="269"/>
    </row>
    <row r="62" spans="1:14" ht="16.5" thickBot="1">
      <c r="A62" s="2777" t="s">
        <v>561</v>
      </c>
      <c r="B62" s="2763"/>
      <c r="C62" s="345">
        <v>632</v>
      </c>
      <c r="D62" s="338" t="s">
        <v>2217</v>
      </c>
      <c r="E62" s="339">
        <v>0</v>
      </c>
      <c r="F62" s="340">
        <v>10</v>
      </c>
      <c r="G62" s="232" t="s">
        <v>2070</v>
      </c>
      <c r="H62" s="339">
        <v>0.08</v>
      </c>
      <c r="I62" s="341">
        <v>594</v>
      </c>
      <c r="J62" s="232" t="s">
        <v>2218</v>
      </c>
      <c r="K62" s="539">
        <v>0.08</v>
      </c>
      <c r="L62" s="542">
        <v>42129</v>
      </c>
      <c r="M62" s="276">
        <v>41897</v>
      </c>
      <c r="N62" s="273"/>
    </row>
    <row r="63" spans="1:14" ht="16.5" thickBot="1">
      <c r="A63" s="2777" t="s">
        <v>561</v>
      </c>
      <c r="B63" s="2763"/>
      <c r="C63" s="345">
        <v>633</v>
      </c>
      <c r="D63" s="338" t="s">
        <v>2124</v>
      </c>
      <c r="E63" s="339">
        <v>0</v>
      </c>
      <c r="F63" s="340">
        <v>62</v>
      </c>
      <c r="G63" s="232" t="s">
        <v>2084</v>
      </c>
      <c r="H63" s="662">
        <v>0.64</v>
      </c>
      <c r="I63" s="341" t="s">
        <v>359</v>
      </c>
      <c r="J63" s="232" t="s">
        <v>2085</v>
      </c>
      <c r="K63" s="671">
        <v>0.64</v>
      </c>
      <c r="L63" s="545">
        <v>41551</v>
      </c>
      <c r="M63" s="276">
        <v>42009</v>
      </c>
      <c r="N63" s="269"/>
    </row>
    <row r="64" spans="1:14" ht="16.5" thickBot="1">
      <c r="A64" s="2777" t="s">
        <v>561</v>
      </c>
      <c r="B64" s="2763"/>
      <c r="C64" s="345">
        <v>634</v>
      </c>
      <c r="D64" s="338" t="s">
        <v>2125</v>
      </c>
      <c r="E64" s="339">
        <v>0</v>
      </c>
      <c r="F64" s="340">
        <v>633</v>
      </c>
      <c r="G64" s="232" t="s">
        <v>2126</v>
      </c>
      <c r="H64" s="662">
        <v>0.24</v>
      </c>
      <c r="I64" s="341">
        <v>635</v>
      </c>
      <c r="J64" s="232" t="s">
        <v>2127</v>
      </c>
      <c r="K64" s="671">
        <v>0.24</v>
      </c>
      <c r="L64" s="545">
        <v>41552</v>
      </c>
      <c r="M64" s="272">
        <v>42009</v>
      </c>
      <c r="N64" s="543"/>
    </row>
    <row r="65" spans="1:14" ht="16.5" thickBot="1">
      <c r="A65" s="2777" t="s">
        <v>561</v>
      </c>
      <c r="B65" s="2763"/>
      <c r="C65" s="345">
        <v>635</v>
      </c>
      <c r="D65" s="338" t="s">
        <v>2127</v>
      </c>
      <c r="E65" s="662">
        <v>0</v>
      </c>
      <c r="F65" s="340">
        <v>633</v>
      </c>
      <c r="G65" s="232" t="s">
        <v>2126</v>
      </c>
      <c r="H65" s="662">
        <v>0.06</v>
      </c>
      <c r="I65" s="341">
        <v>634</v>
      </c>
      <c r="J65" s="232" t="s">
        <v>2125</v>
      </c>
      <c r="K65" s="671">
        <v>0.06</v>
      </c>
      <c r="L65" s="545">
        <v>41553</v>
      </c>
      <c r="M65" s="272">
        <v>42009</v>
      </c>
      <c r="N65" s="543"/>
    </row>
    <row r="66" spans="1:14" ht="16.5" thickBot="1">
      <c r="A66" s="2777" t="s">
        <v>561</v>
      </c>
      <c r="B66" s="2763"/>
      <c r="C66" s="345">
        <v>638</v>
      </c>
      <c r="D66" s="232" t="s">
        <v>2288</v>
      </c>
      <c r="E66" s="342">
        <v>0</v>
      </c>
      <c r="F66" s="340">
        <v>365</v>
      </c>
      <c r="G66" s="232" t="s">
        <v>2286</v>
      </c>
      <c r="H66" s="342">
        <v>0.28999999999999998</v>
      </c>
      <c r="I66" s="340">
        <v>400</v>
      </c>
      <c r="J66" s="232" t="s">
        <v>2287</v>
      </c>
      <c r="K66" s="539">
        <v>0.28999999999999998</v>
      </c>
      <c r="L66" s="542">
        <v>42129</v>
      </c>
      <c r="M66" s="627">
        <v>42068</v>
      </c>
      <c r="N66" s="546"/>
    </row>
    <row r="67" spans="1:14" ht="16.5" thickBot="1">
      <c r="A67" s="2777" t="s">
        <v>561</v>
      </c>
      <c r="B67" s="2763"/>
      <c r="C67" s="345">
        <v>640</v>
      </c>
      <c r="D67" s="659" t="s">
        <v>2128</v>
      </c>
      <c r="E67" s="339">
        <v>0</v>
      </c>
      <c r="F67" s="340">
        <v>25</v>
      </c>
      <c r="G67" s="668" t="s">
        <v>1362</v>
      </c>
      <c r="H67" s="339">
        <v>1.93</v>
      </c>
      <c r="I67" s="341" t="s">
        <v>2075</v>
      </c>
      <c r="J67" s="668" t="s">
        <v>2076</v>
      </c>
      <c r="K67" s="539">
        <v>1.93</v>
      </c>
      <c r="L67" s="545">
        <v>41730</v>
      </c>
      <c r="M67" s="272">
        <v>41739</v>
      </c>
      <c r="N67" s="543"/>
    </row>
    <row r="68" spans="1:14" ht="16.5" thickBot="1">
      <c r="A68" s="2777" t="s">
        <v>561</v>
      </c>
      <c r="B68" s="2763"/>
      <c r="C68" s="345">
        <v>646</v>
      </c>
      <c r="D68" s="659" t="s">
        <v>2129</v>
      </c>
      <c r="E68" s="339">
        <v>0</v>
      </c>
      <c r="F68" s="340" t="s">
        <v>2075</v>
      </c>
      <c r="G68" s="668" t="s">
        <v>2076</v>
      </c>
      <c r="H68" s="339">
        <v>1.4</v>
      </c>
      <c r="I68" s="341">
        <v>25</v>
      </c>
      <c r="J68" s="668" t="s">
        <v>1362</v>
      </c>
      <c r="K68" s="539">
        <v>1.4</v>
      </c>
      <c r="L68" s="545">
        <v>41730</v>
      </c>
      <c r="M68" s="272">
        <v>41739</v>
      </c>
      <c r="N68" s="543"/>
    </row>
    <row r="69" spans="1:14" ht="16.5" thickBot="1">
      <c r="A69" s="2777" t="s">
        <v>561</v>
      </c>
      <c r="B69" s="2763"/>
      <c r="C69" s="345">
        <v>648</v>
      </c>
      <c r="D69" s="232" t="s">
        <v>2231</v>
      </c>
      <c r="E69" s="342">
        <v>0</v>
      </c>
      <c r="F69" s="340">
        <v>24</v>
      </c>
      <c r="G69" s="232" t="s">
        <v>2074</v>
      </c>
      <c r="H69" s="342">
        <v>0.15</v>
      </c>
      <c r="I69" s="340">
        <v>498</v>
      </c>
      <c r="J69" s="232" t="s">
        <v>2221</v>
      </c>
      <c r="K69" s="539">
        <v>0.15</v>
      </c>
      <c r="L69" s="542">
        <v>41549</v>
      </c>
      <c r="M69" s="627">
        <v>41897</v>
      </c>
      <c r="N69" s="546"/>
    </row>
    <row r="70" spans="1:14" ht="16.5" thickBot="1">
      <c r="A70" s="2777" t="s">
        <v>561</v>
      </c>
      <c r="B70" s="2763"/>
      <c r="C70" s="345">
        <v>690</v>
      </c>
      <c r="D70" s="338" t="s">
        <v>1003</v>
      </c>
      <c r="E70" s="339">
        <v>0</v>
      </c>
      <c r="F70" s="340" t="s">
        <v>359</v>
      </c>
      <c r="G70" s="232" t="s">
        <v>575</v>
      </c>
      <c r="H70" s="662">
        <v>0.09</v>
      </c>
      <c r="I70" s="341"/>
      <c r="J70" s="232" t="s">
        <v>2108</v>
      </c>
      <c r="K70" s="671">
        <v>0.09</v>
      </c>
      <c r="L70" s="542">
        <v>41550</v>
      </c>
      <c r="M70" s="272">
        <v>42009</v>
      </c>
      <c r="N70" s="543"/>
    </row>
    <row r="71" spans="1:14" ht="16.5" thickBot="1">
      <c r="A71" s="2777" t="s">
        <v>561</v>
      </c>
      <c r="B71" s="2763"/>
      <c r="C71" s="345">
        <v>691</v>
      </c>
      <c r="D71" s="659" t="s">
        <v>2130</v>
      </c>
      <c r="E71" s="339">
        <v>0</v>
      </c>
      <c r="F71" s="340" t="s">
        <v>359</v>
      </c>
      <c r="G71" s="668" t="s">
        <v>575</v>
      </c>
      <c r="H71" s="339">
        <v>0.18</v>
      </c>
      <c r="I71" s="341">
        <v>773</v>
      </c>
      <c r="J71" s="668" t="s">
        <v>2131</v>
      </c>
      <c r="K71" s="539">
        <v>0.18</v>
      </c>
      <c r="L71" s="542">
        <v>41551</v>
      </c>
      <c r="M71" s="276">
        <v>42009</v>
      </c>
      <c r="N71" s="269"/>
    </row>
    <row r="72" spans="1:14" ht="16.5" thickBot="1">
      <c r="A72" s="2777" t="s">
        <v>561</v>
      </c>
      <c r="B72" s="2763"/>
      <c r="C72" s="345">
        <v>692</v>
      </c>
      <c r="D72" s="338" t="s">
        <v>2132</v>
      </c>
      <c r="E72" s="339">
        <v>0</v>
      </c>
      <c r="F72" s="340" t="s">
        <v>367</v>
      </c>
      <c r="G72" s="232" t="s">
        <v>2133</v>
      </c>
      <c r="H72" s="662">
        <v>0.05</v>
      </c>
      <c r="I72" s="341"/>
      <c r="J72" s="232" t="s">
        <v>2108</v>
      </c>
      <c r="K72" s="671">
        <v>0.05</v>
      </c>
      <c r="L72" s="545">
        <v>41579</v>
      </c>
      <c r="M72" s="276">
        <v>42009</v>
      </c>
      <c r="N72" s="269"/>
    </row>
    <row r="73" spans="1:14" ht="16.5" thickBot="1">
      <c r="A73" s="2777" t="s">
        <v>561</v>
      </c>
      <c r="B73" s="2763"/>
      <c r="C73" s="657">
        <v>701</v>
      </c>
      <c r="D73" s="658" t="s">
        <v>2134</v>
      </c>
      <c r="E73" s="663">
        <v>0</v>
      </c>
      <c r="F73" s="666" t="s">
        <v>2075</v>
      </c>
      <c r="G73" s="667" t="s">
        <v>2076</v>
      </c>
      <c r="H73" s="669">
        <v>0.32</v>
      </c>
      <c r="I73" s="341" t="s">
        <v>2135</v>
      </c>
      <c r="J73" s="667" t="s">
        <v>2136</v>
      </c>
      <c r="K73" s="672">
        <v>0.32</v>
      </c>
      <c r="L73" s="545">
        <v>41580</v>
      </c>
      <c r="M73" s="272">
        <v>41887</v>
      </c>
      <c r="N73" s="543"/>
    </row>
    <row r="74" spans="1:14" ht="16.5" thickBot="1">
      <c r="A74" s="2777" t="s">
        <v>561</v>
      </c>
      <c r="B74" s="2763"/>
      <c r="C74" s="345">
        <v>703</v>
      </c>
      <c r="D74" s="338" t="s">
        <v>2137</v>
      </c>
      <c r="E74" s="662">
        <v>0</v>
      </c>
      <c r="F74" s="340" t="s">
        <v>2083</v>
      </c>
      <c r="G74" s="232" t="s">
        <v>2071</v>
      </c>
      <c r="H74" s="662">
        <v>0.39</v>
      </c>
      <c r="I74" s="341" t="s">
        <v>2083</v>
      </c>
      <c r="J74" s="232" t="s">
        <v>2071</v>
      </c>
      <c r="K74" s="671">
        <v>0.39</v>
      </c>
      <c r="L74" s="545">
        <v>41581</v>
      </c>
      <c r="M74" s="276">
        <v>42009</v>
      </c>
      <c r="N74" s="269"/>
    </row>
    <row r="75" spans="1:14" ht="16.5" thickBot="1">
      <c r="A75" s="2777" t="s">
        <v>561</v>
      </c>
      <c r="B75" s="2763"/>
      <c r="C75" s="345">
        <v>736</v>
      </c>
      <c r="D75" s="338" t="s">
        <v>2138</v>
      </c>
      <c r="E75" s="339">
        <v>0</v>
      </c>
      <c r="F75" s="340" t="s">
        <v>2121</v>
      </c>
      <c r="G75" s="232" t="s">
        <v>2100</v>
      </c>
      <c r="H75" s="339">
        <v>0.28000000000000003</v>
      </c>
      <c r="I75" s="341"/>
      <c r="J75" s="232" t="s">
        <v>2108</v>
      </c>
      <c r="K75" s="539">
        <v>0.28000000000000003</v>
      </c>
      <c r="L75" s="545">
        <v>41582</v>
      </c>
      <c r="M75" s="276">
        <v>42009</v>
      </c>
      <c r="N75" s="269"/>
    </row>
    <row r="76" spans="1:14" ht="16.5" thickBot="1">
      <c r="A76" s="2777" t="s">
        <v>561</v>
      </c>
      <c r="B76" s="2763"/>
      <c r="C76" s="345">
        <v>751</v>
      </c>
      <c r="D76" s="232" t="s">
        <v>2252</v>
      </c>
      <c r="E76" s="342">
        <v>0</v>
      </c>
      <c r="F76" s="340">
        <v>87</v>
      </c>
      <c r="G76" s="232" t="s">
        <v>2253</v>
      </c>
      <c r="H76" s="342">
        <v>0.35</v>
      </c>
      <c r="I76" s="340">
        <v>10</v>
      </c>
      <c r="J76" s="232" t="s">
        <v>2070</v>
      </c>
      <c r="K76" s="539">
        <v>0.35</v>
      </c>
      <c r="L76" s="542">
        <v>42129</v>
      </c>
      <c r="M76" s="627">
        <v>42046</v>
      </c>
      <c r="N76" s="546"/>
    </row>
    <row r="77" spans="1:14" ht="16.5" thickBot="1">
      <c r="A77" s="2777" t="s">
        <v>561</v>
      </c>
      <c r="B77" s="2763"/>
      <c r="C77" s="345">
        <v>762</v>
      </c>
      <c r="D77" s="232" t="s">
        <v>2259</v>
      </c>
      <c r="E77" s="342">
        <v>0</v>
      </c>
      <c r="F77" s="340">
        <v>292</v>
      </c>
      <c r="G77" s="232" t="s">
        <v>774</v>
      </c>
      <c r="H77" s="342">
        <v>0.16</v>
      </c>
      <c r="I77" s="340" t="s">
        <v>2075</v>
      </c>
      <c r="J77" s="232" t="s">
        <v>2073</v>
      </c>
      <c r="K77" s="539">
        <v>0.16</v>
      </c>
      <c r="L77" s="542">
        <v>42129</v>
      </c>
      <c r="M77" s="627">
        <v>42046</v>
      </c>
      <c r="N77" s="546"/>
    </row>
    <row r="78" spans="1:14" ht="16.5" thickBot="1">
      <c r="A78" s="2777" t="s">
        <v>561</v>
      </c>
      <c r="B78" s="2763"/>
      <c r="C78" s="345">
        <v>768</v>
      </c>
      <c r="D78" s="232" t="s">
        <v>2283</v>
      </c>
      <c r="E78" s="342">
        <v>0</v>
      </c>
      <c r="F78" s="340">
        <v>992</v>
      </c>
      <c r="G78" s="232" t="s">
        <v>2284</v>
      </c>
      <c r="H78" s="342">
        <v>0.45</v>
      </c>
      <c r="I78" s="340">
        <v>51</v>
      </c>
      <c r="J78" s="232" t="s">
        <v>2081</v>
      </c>
      <c r="K78" s="539">
        <v>0.45</v>
      </c>
      <c r="L78" s="542">
        <v>42129</v>
      </c>
      <c r="M78" s="627">
        <v>42068</v>
      </c>
      <c r="N78" s="546"/>
    </row>
    <row r="79" spans="1:14" ht="16.5" thickBot="1">
      <c r="A79" s="2777" t="s">
        <v>561</v>
      </c>
      <c r="B79" s="2763"/>
      <c r="C79" s="345">
        <v>788</v>
      </c>
      <c r="D79" s="232" t="s">
        <v>2238</v>
      </c>
      <c r="E79" s="342">
        <v>0</v>
      </c>
      <c r="F79" s="340">
        <v>130</v>
      </c>
      <c r="G79" s="232" t="s">
        <v>2233</v>
      </c>
      <c r="H79" s="342">
        <v>0.22</v>
      </c>
      <c r="I79" s="340">
        <v>603</v>
      </c>
      <c r="J79" s="232" t="s">
        <v>2234</v>
      </c>
      <c r="K79" s="539">
        <v>0.22</v>
      </c>
      <c r="L79" s="542">
        <v>42130</v>
      </c>
      <c r="M79" s="627">
        <v>41897</v>
      </c>
      <c r="N79" s="546"/>
    </row>
    <row r="80" spans="1:14" ht="16.5" thickBot="1">
      <c r="A80" s="2777" t="s">
        <v>561</v>
      </c>
      <c r="B80" s="2763"/>
      <c r="C80" s="345">
        <v>792</v>
      </c>
      <c r="D80" s="338" t="s">
        <v>2216</v>
      </c>
      <c r="E80" s="339">
        <v>0</v>
      </c>
      <c r="F80" s="340">
        <v>24</v>
      </c>
      <c r="G80" s="232" t="s">
        <v>2074</v>
      </c>
      <c r="H80" s="339">
        <v>0.21</v>
      </c>
      <c r="I80" s="341">
        <v>24</v>
      </c>
      <c r="J80" s="232" t="s">
        <v>2141</v>
      </c>
      <c r="K80" s="539">
        <v>0.21</v>
      </c>
      <c r="L80" s="542">
        <v>41580</v>
      </c>
      <c r="M80" s="276">
        <v>41887</v>
      </c>
      <c r="N80" s="273"/>
    </row>
    <row r="81" spans="1:14" ht="16.5" thickBot="1">
      <c r="A81" s="2777" t="s">
        <v>561</v>
      </c>
      <c r="B81" s="2763"/>
      <c r="C81" s="345">
        <v>813</v>
      </c>
      <c r="D81" s="338" t="s">
        <v>2142</v>
      </c>
      <c r="E81" s="339">
        <v>0</v>
      </c>
      <c r="F81" s="340">
        <v>629</v>
      </c>
      <c r="G81" s="232" t="s">
        <v>2143</v>
      </c>
      <c r="H81" s="339">
        <v>0.39</v>
      </c>
      <c r="I81" s="341" t="s">
        <v>2083</v>
      </c>
      <c r="J81" s="232" t="s">
        <v>2071</v>
      </c>
      <c r="K81" s="539">
        <v>0.39</v>
      </c>
      <c r="L81" s="542">
        <v>41581</v>
      </c>
      <c r="M81" s="272">
        <v>42009</v>
      </c>
      <c r="N81" s="543"/>
    </row>
    <row r="82" spans="1:14" ht="16.5" thickBot="1">
      <c r="A82" s="2777" t="s">
        <v>561</v>
      </c>
      <c r="B82" s="2763"/>
      <c r="C82" s="345">
        <v>814</v>
      </c>
      <c r="D82" s="338" t="s">
        <v>2144</v>
      </c>
      <c r="E82" s="339">
        <v>0</v>
      </c>
      <c r="F82" s="340">
        <v>14</v>
      </c>
      <c r="G82" s="232" t="s">
        <v>2069</v>
      </c>
      <c r="H82" s="339">
        <v>0.28000000000000003</v>
      </c>
      <c r="I82" s="341">
        <v>816</v>
      </c>
      <c r="J82" s="232" t="s">
        <v>2145</v>
      </c>
      <c r="K82" s="539">
        <v>0.28000000000000003</v>
      </c>
      <c r="L82" s="542">
        <v>41582</v>
      </c>
      <c r="M82" s="276">
        <v>41887</v>
      </c>
      <c r="N82" s="269"/>
    </row>
    <row r="83" spans="1:14" ht="16.5" thickBot="1">
      <c r="A83" s="2777" t="s">
        <v>561</v>
      </c>
      <c r="B83" s="2763"/>
      <c r="C83" s="345">
        <v>815</v>
      </c>
      <c r="D83" s="338" t="s">
        <v>2146</v>
      </c>
      <c r="E83" s="339">
        <v>0</v>
      </c>
      <c r="F83" s="340">
        <v>14</v>
      </c>
      <c r="G83" s="232" t="s">
        <v>2069</v>
      </c>
      <c r="H83" s="339">
        <v>0.26</v>
      </c>
      <c r="I83" s="341">
        <v>816</v>
      </c>
      <c r="J83" s="232" t="s">
        <v>2145</v>
      </c>
      <c r="K83" s="539">
        <v>0.26</v>
      </c>
      <c r="L83" s="542">
        <v>41583</v>
      </c>
      <c r="M83" s="276">
        <v>41887</v>
      </c>
      <c r="N83" s="269"/>
    </row>
    <row r="84" spans="1:14" ht="16.5" thickBot="1">
      <c r="A84" s="2777" t="s">
        <v>561</v>
      </c>
      <c r="B84" s="2763"/>
      <c r="C84" s="345">
        <v>816</v>
      </c>
      <c r="D84" s="338" t="s">
        <v>2147</v>
      </c>
      <c r="E84" s="339">
        <v>0</v>
      </c>
      <c r="F84" s="340">
        <v>814</v>
      </c>
      <c r="G84" s="232" t="s">
        <v>2144</v>
      </c>
      <c r="H84" s="339">
        <v>0.35</v>
      </c>
      <c r="I84" s="341">
        <v>10</v>
      </c>
      <c r="J84" s="232" t="s">
        <v>2070</v>
      </c>
      <c r="K84" s="539">
        <v>0.35</v>
      </c>
      <c r="L84" s="542">
        <v>41584</v>
      </c>
      <c r="M84" s="276">
        <v>41887</v>
      </c>
      <c r="N84" s="269"/>
    </row>
    <row r="85" spans="1:14" ht="16.5" thickBot="1">
      <c r="A85" s="2777" t="s">
        <v>561</v>
      </c>
      <c r="B85" s="2763"/>
      <c r="C85" s="345">
        <v>817</v>
      </c>
      <c r="D85" s="338" t="s">
        <v>2148</v>
      </c>
      <c r="E85" s="339">
        <v>0</v>
      </c>
      <c r="F85" s="340">
        <v>816</v>
      </c>
      <c r="G85" s="232" t="s">
        <v>2147</v>
      </c>
      <c r="H85" s="339">
        <v>0.28999999999999998</v>
      </c>
      <c r="I85" s="341">
        <v>14</v>
      </c>
      <c r="J85" s="232" t="s">
        <v>2069</v>
      </c>
      <c r="K85" s="539">
        <v>0.28999999999999998</v>
      </c>
      <c r="L85" s="542">
        <v>41585</v>
      </c>
      <c r="M85" s="276">
        <v>41887</v>
      </c>
      <c r="N85" s="269"/>
    </row>
    <row r="86" spans="1:14" ht="16.5" thickBot="1">
      <c r="A86" s="2777" t="s">
        <v>561</v>
      </c>
      <c r="B86" s="2763"/>
      <c r="C86" s="345">
        <v>818</v>
      </c>
      <c r="D86" s="338" t="s">
        <v>2149</v>
      </c>
      <c r="E86" s="339">
        <v>0</v>
      </c>
      <c r="F86" s="340">
        <v>817</v>
      </c>
      <c r="G86" s="232" t="s">
        <v>2148</v>
      </c>
      <c r="H86" s="339">
        <v>0.28999999999999998</v>
      </c>
      <c r="I86" s="341">
        <v>816</v>
      </c>
      <c r="J86" s="232" t="s">
        <v>2145</v>
      </c>
      <c r="K86" s="539">
        <v>0.28999999999999998</v>
      </c>
      <c r="L86" s="542">
        <v>41586</v>
      </c>
      <c r="M86" s="276">
        <v>41887</v>
      </c>
      <c r="N86" s="269"/>
    </row>
    <row r="87" spans="1:14" ht="16.5" thickBot="1">
      <c r="A87" s="2777" t="s">
        <v>561</v>
      </c>
      <c r="B87" s="2763"/>
      <c r="C87" s="345">
        <v>819</v>
      </c>
      <c r="D87" s="338" t="s">
        <v>2150</v>
      </c>
      <c r="E87" s="339">
        <v>0</v>
      </c>
      <c r="F87" s="340">
        <v>817</v>
      </c>
      <c r="G87" s="232" t="s">
        <v>2148</v>
      </c>
      <c r="H87" s="339">
        <v>0.17</v>
      </c>
      <c r="I87" s="341">
        <v>816</v>
      </c>
      <c r="J87" s="232" t="s">
        <v>2145</v>
      </c>
      <c r="K87" s="539">
        <v>0.17</v>
      </c>
      <c r="L87" s="542">
        <v>41587</v>
      </c>
      <c r="M87" s="276">
        <v>41887</v>
      </c>
      <c r="N87" s="269"/>
    </row>
    <row r="88" spans="1:14" ht="16.5" thickBot="1">
      <c r="A88" s="2777" t="s">
        <v>561</v>
      </c>
      <c r="B88" s="2763"/>
      <c r="C88" s="345">
        <v>820</v>
      </c>
      <c r="D88" s="338" t="s">
        <v>2151</v>
      </c>
      <c r="E88" s="339">
        <v>0</v>
      </c>
      <c r="F88" s="340">
        <v>817</v>
      </c>
      <c r="G88" s="232" t="s">
        <v>2148</v>
      </c>
      <c r="H88" s="339">
        <v>0.13</v>
      </c>
      <c r="I88" s="341">
        <v>815</v>
      </c>
      <c r="J88" s="232" t="s">
        <v>2152</v>
      </c>
      <c r="K88" s="539">
        <v>0.13</v>
      </c>
      <c r="L88" s="542">
        <v>41588</v>
      </c>
      <c r="M88" s="276">
        <v>41887</v>
      </c>
      <c r="N88" s="269"/>
    </row>
    <row r="89" spans="1:14" ht="16.5" thickBot="1">
      <c r="A89" s="2777" t="s">
        <v>561</v>
      </c>
      <c r="B89" s="2763"/>
      <c r="C89" s="345">
        <v>821</v>
      </c>
      <c r="D89" s="338" t="s">
        <v>2153</v>
      </c>
      <c r="E89" s="339">
        <v>0</v>
      </c>
      <c r="F89" s="340">
        <v>814</v>
      </c>
      <c r="G89" s="232" t="s">
        <v>2144</v>
      </c>
      <c r="H89" s="339">
        <v>0.17</v>
      </c>
      <c r="I89" s="341">
        <v>817</v>
      </c>
      <c r="J89" s="232" t="s">
        <v>2148</v>
      </c>
      <c r="K89" s="539">
        <v>0.17</v>
      </c>
      <c r="L89" s="542">
        <v>41589</v>
      </c>
      <c r="M89" s="276">
        <v>41887</v>
      </c>
      <c r="N89" s="269"/>
    </row>
    <row r="90" spans="1:14" ht="16.5" thickBot="1">
      <c r="A90" s="2777" t="s">
        <v>561</v>
      </c>
      <c r="B90" s="2763"/>
      <c r="C90" s="345">
        <v>826</v>
      </c>
      <c r="D90" s="232" t="s">
        <v>2291</v>
      </c>
      <c r="E90" s="342">
        <v>0</v>
      </c>
      <c r="F90" s="340">
        <v>51</v>
      </c>
      <c r="G90" s="232" t="s">
        <v>2201</v>
      </c>
      <c r="H90" s="342">
        <v>32</v>
      </c>
      <c r="I90" s="340"/>
      <c r="J90" s="232" t="s">
        <v>2292</v>
      </c>
      <c r="K90" s="343">
        <v>32</v>
      </c>
      <c r="L90" s="542">
        <v>42129</v>
      </c>
      <c r="M90" s="627">
        <v>42068</v>
      </c>
      <c r="N90" s="546"/>
    </row>
    <row r="91" spans="1:14" ht="16.5" thickBot="1">
      <c r="A91" s="2777" t="s">
        <v>561</v>
      </c>
      <c r="B91" s="2763"/>
      <c r="C91" s="345">
        <v>830</v>
      </c>
      <c r="D91" s="338" t="s">
        <v>2154</v>
      </c>
      <c r="E91" s="339">
        <v>0</v>
      </c>
      <c r="F91" s="340">
        <v>736</v>
      </c>
      <c r="G91" s="232" t="s">
        <v>2140</v>
      </c>
      <c r="H91" s="339">
        <v>0.08</v>
      </c>
      <c r="I91" s="341">
        <v>831</v>
      </c>
      <c r="J91" s="232" t="s">
        <v>408</v>
      </c>
      <c r="K91" s="539">
        <v>0.08</v>
      </c>
      <c r="L91" s="542">
        <v>41591</v>
      </c>
      <c r="M91" s="276">
        <v>42009</v>
      </c>
      <c r="N91" s="269"/>
    </row>
    <row r="92" spans="1:14" ht="16.5" thickBot="1">
      <c r="A92" s="2777" t="s">
        <v>561</v>
      </c>
      <c r="B92" s="2763"/>
      <c r="C92" s="345">
        <v>831</v>
      </c>
      <c r="D92" s="338" t="s">
        <v>408</v>
      </c>
      <c r="E92" s="339">
        <v>0</v>
      </c>
      <c r="F92" s="340" t="s">
        <v>2155</v>
      </c>
      <c r="G92" s="232" t="s">
        <v>2100</v>
      </c>
      <c r="H92" s="339">
        <v>0.17</v>
      </c>
      <c r="I92" s="341"/>
      <c r="J92" s="232" t="s">
        <v>2108</v>
      </c>
      <c r="K92" s="539">
        <v>0.17</v>
      </c>
      <c r="L92" s="542">
        <v>41592</v>
      </c>
      <c r="M92" s="276">
        <v>42009</v>
      </c>
      <c r="N92" s="269"/>
    </row>
    <row r="93" spans="1:14" ht="16.5" thickBot="1">
      <c r="A93" s="2777" t="s">
        <v>561</v>
      </c>
      <c r="B93" s="2763"/>
      <c r="C93" s="345">
        <v>835</v>
      </c>
      <c r="D93" s="232" t="s">
        <v>2248</v>
      </c>
      <c r="E93" s="342">
        <v>0</v>
      </c>
      <c r="F93" s="340">
        <v>850</v>
      </c>
      <c r="G93" s="232" t="s">
        <v>2249</v>
      </c>
      <c r="H93" s="342">
        <v>7.0000000000000007E-2</v>
      </c>
      <c r="I93" s="340">
        <v>850</v>
      </c>
      <c r="J93" s="232" t="s">
        <v>2249</v>
      </c>
      <c r="K93" s="539">
        <v>7.0000000000000007E-2</v>
      </c>
      <c r="L93" s="542">
        <v>41593</v>
      </c>
      <c r="M93" s="627">
        <v>42046</v>
      </c>
      <c r="N93" s="546"/>
    </row>
    <row r="94" spans="1:14" ht="16.5" thickBot="1">
      <c r="A94" s="2777" t="s">
        <v>561</v>
      </c>
      <c r="B94" s="2763"/>
      <c r="C94" s="345">
        <v>865</v>
      </c>
      <c r="D94" s="338" t="s">
        <v>2156</v>
      </c>
      <c r="E94" s="339">
        <v>0</v>
      </c>
      <c r="F94" s="340" t="s">
        <v>2121</v>
      </c>
      <c r="G94" s="232" t="s">
        <v>2100</v>
      </c>
      <c r="H94" s="339">
        <v>0.2</v>
      </c>
      <c r="I94" s="341"/>
      <c r="J94" s="232" t="s">
        <v>2108</v>
      </c>
      <c r="K94" s="539">
        <v>0.2</v>
      </c>
      <c r="L94" s="542">
        <v>41594</v>
      </c>
      <c r="M94" s="276">
        <v>42009</v>
      </c>
      <c r="N94" s="269"/>
    </row>
    <row r="95" spans="1:14" ht="16.5" thickBot="1">
      <c r="A95" s="2777" t="s">
        <v>561</v>
      </c>
      <c r="B95" s="2763"/>
      <c r="C95" s="345">
        <v>866</v>
      </c>
      <c r="D95" s="338" t="s">
        <v>2157</v>
      </c>
      <c r="E95" s="339">
        <v>0</v>
      </c>
      <c r="F95" s="340" t="s">
        <v>2121</v>
      </c>
      <c r="G95" s="232" t="s">
        <v>2100</v>
      </c>
      <c r="H95" s="339">
        <v>0.22</v>
      </c>
      <c r="I95" s="341"/>
      <c r="J95" s="232" t="s">
        <v>2108</v>
      </c>
      <c r="K95" s="539">
        <v>0.22</v>
      </c>
      <c r="L95" s="542">
        <v>41595</v>
      </c>
      <c r="M95" s="276">
        <v>42009</v>
      </c>
      <c r="N95" s="269"/>
    </row>
    <row r="96" spans="1:14" ht="16.5" thickBot="1">
      <c r="A96" s="2777" t="s">
        <v>561</v>
      </c>
      <c r="B96" s="2763"/>
      <c r="C96" s="345">
        <v>867</v>
      </c>
      <c r="D96" s="232" t="s">
        <v>2278</v>
      </c>
      <c r="E96" s="342">
        <v>0</v>
      </c>
      <c r="F96" s="340">
        <v>20</v>
      </c>
      <c r="G96" s="232" t="s">
        <v>2159</v>
      </c>
      <c r="H96" s="342">
        <v>0.57999999999999996</v>
      </c>
      <c r="I96" s="340">
        <v>21</v>
      </c>
      <c r="J96" s="232" t="s">
        <v>2271</v>
      </c>
      <c r="K96" s="539">
        <v>0.57999999999999996</v>
      </c>
      <c r="L96" s="542">
        <v>42129</v>
      </c>
      <c r="M96" s="627">
        <v>42068</v>
      </c>
      <c r="N96" s="546"/>
    </row>
    <row r="97" spans="1:15" ht="16.5" thickBot="1">
      <c r="A97" s="2777" t="s">
        <v>561</v>
      </c>
      <c r="B97" s="2763"/>
      <c r="C97" s="345">
        <v>869</v>
      </c>
      <c r="D97" s="232" t="s">
        <v>2246</v>
      </c>
      <c r="E97" s="342">
        <v>0</v>
      </c>
      <c r="F97" s="340">
        <v>18</v>
      </c>
      <c r="G97" s="232" t="s">
        <v>2071</v>
      </c>
      <c r="H97" s="342">
        <v>0.06</v>
      </c>
      <c r="I97" s="340"/>
      <c r="J97" s="232" t="s">
        <v>2108</v>
      </c>
      <c r="K97" s="539">
        <v>0.06</v>
      </c>
      <c r="L97" s="542">
        <v>42130</v>
      </c>
      <c r="M97" s="627">
        <v>42046</v>
      </c>
      <c r="N97" s="546"/>
      <c r="O97" s="277"/>
    </row>
    <row r="98" spans="1:15" ht="16.5" thickBot="1">
      <c r="A98" s="2777" t="s">
        <v>561</v>
      </c>
      <c r="B98" s="2763"/>
      <c r="C98" s="345">
        <v>870</v>
      </c>
      <c r="D98" s="232" t="s">
        <v>2247</v>
      </c>
      <c r="E98" s="342">
        <v>0</v>
      </c>
      <c r="F98" s="340">
        <v>18</v>
      </c>
      <c r="G98" s="232" t="s">
        <v>2071</v>
      </c>
      <c r="H98" s="342">
        <v>0.1</v>
      </c>
      <c r="I98" s="340"/>
      <c r="J98" s="232" t="s">
        <v>2108</v>
      </c>
      <c r="K98" s="539">
        <v>0.1</v>
      </c>
      <c r="L98" s="542">
        <v>42131</v>
      </c>
      <c r="M98" s="627">
        <v>42046</v>
      </c>
      <c r="N98" s="546"/>
    </row>
    <row r="99" spans="1:15" ht="16.5" thickBot="1">
      <c r="A99" s="2777" t="s">
        <v>561</v>
      </c>
      <c r="B99" s="2763"/>
      <c r="C99" s="345">
        <v>886</v>
      </c>
      <c r="D99" s="338" t="s">
        <v>2157</v>
      </c>
      <c r="E99" s="339">
        <v>0</v>
      </c>
      <c r="F99" s="340" t="s">
        <v>2121</v>
      </c>
      <c r="G99" s="232" t="s">
        <v>2073</v>
      </c>
      <c r="H99" s="339">
        <v>0.22</v>
      </c>
      <c r="I99" s="341"/>
      <c r="J99" s="232" t="s">
        <v>2108</v>
      </c>
      <c r="K99" s="539">
        <v>0.22</v>
      </c>
      <c r="L99" s="542">
        <v>42132</v>
      </c>
      <c r="M99" s="276">
        <v>42046</v>
      </c>
      <c r="N99" s="273"/>
    </row>
    <row r="100" spans="1:15" ht="16.5" thickBot="1">
      <c r="A100" s="2777" t="s">
        <v>561</v>
      </c>
      <c r="B100" s="2763"/>
      <c r="C100" s="345">
        <v>887</v>
      </c>
      <c r="D100" s="232" t="s">
        <v>2227</v>
      </c>
      <c r="E100" s="342">
        <v>0</v>
      </c>
      <c r="F100" s="340">
        <v>10</v>
      </c>
      <c r="G100" s="232" t="s">
        <v>2070</v>
      </c>
      <c r="H100" s="342">
        <v>0.3</v>
      </c>
      <c r="I100" s="340">
        <v>1248</v>
      </c>
      <c r="J100" s="232" t="s">
        <v>2228</v>
      </c>
      <c r="K100" s="539">
        <v>0.3</v>
      </c>
      <c r="L100" s="542">
        <v>42133</v>
      </c>
      <c r="M100" s="627">
        <v>42046</v>
      </c>
      <c r="N100" s="546"/>
    </row>
    <row r="101" spans="1:15" ht="16.5" thickBot="1">
      <c r="A101" s="2777" t="s">
        <v>561</v>
      </c>
      <c r="B101" s="2763"/>
      <c r="C101" s="345">
        <v>889</v>
      </c>
      <c r="D101" s="338" t="s">
        <v>2158</v>
      </c>
      <c r="E101" s="339">
        <v>0</v>
      </c>
      <c r="F101" s="340" t="s">
        <v>417</v>
      </c>
      <c r="G101" s="232" t="s">
        <v>2159</v>
      </c>
      <c r="H101" s="339">
        <v>1.1000000000000001</v>
      </c>
      <c r="I101" s="341" t="s">
        <v>151</v>
      </c>
      <c r="J101" s="232" t="s">
        <v>2081</v>
      </c>
      <c r="K101" s="539">
        <v>1.1000000000000001</v>
      </c>
      <c r="L101" s="542">
        <v>41609</v>
      </c>
      <c r="M101" s="276">
        <v>42009</v>
      </c>
      <c r="N101" s="269"/>
    </row>
    <row r="102" spans="1:15" ht="16.5" thickBot="1">
      <c r="A102" s="2777" t="s">
        <v>561</v>
      </c>
      <c r="B102" s="2763"/>
      <c r="C102" s="345">
        <v>904</v>
      </c>
      <c r="D102" s="338" t="s">
        <v>2160</v>
      </c>
      <c r="E102" s="339">
        <v>0</v>
      </c>
      <c r="F102" s="340" t="s">
        <v>2075</v>
      </c>
      <c r="G102" s="232" t="s">
        <v>2076</v>
      </c>
      <c r="H102" s="339">
        <v>0.35</v>
      </c>
      <c r="I102" s="341" t="s">
        <v>2075</v>
      </c>
      <c r="J102" s="232" t="s">
        <v>2076</v>
      </c>
      <c r="K102" s="539">
        <v>0.35</v>
      </c>
      <c r="L102" s="542">
        <v>41610</v>
      </c>
      <c r="M102" s="276">
        <v>41887</v>
      </c>
      <c r="N102" s="269"/>
    </row>
    <row r="103" spans="1:15" ht="16.5" thickBot="1">
      <c r="A103" s="2777" t="s">
        <v>561</v>
      </c>
      <c r="B103" s="2763"/>
      <c r="C103" s="345">
        <v>961</v>
      </c>
      <c r="D103" s="232" t="s">
        <v>2280</v>
      </c>
      <c r="E103" s="342">
        <v>0</v>
      </c>
      <c r="F103" s="340" t="s">
        <v>2121</v>
      </c>
      <c r="G103" s="232" t="s">
        <v>2073</v>
      </c>
      <c r="H103" s="342">
        <v>0.19</v>
      </c>
      <c r="I103" s="340"/>
      <c r="J103" s="232" t="s">
        <v>433</v>
      </c>
      <c r="K103" s="539">
        <v>0.19</v>
      </c>
      <c r="L103" s="542">
        <v>42129</v>
      </c>
      <c r="M103" s="627">
        <v>42068</v>
      </c>
      <c r="N103" s="546"/>
    </row>
    <row r="104" spans="1:15" ht="16.5" thickBot="1">
      <c r="A104" s="2777" t="s">
        <v>561</v>
      </c>
      <c r="B104" s="2763"/>
      <c r="C104" s="345">
        <v>969</v>
      </c>
      <c r="D104" s="232" t="s">
        <v>2279</v>
      </c>
      <c r="E104" s="342">
        <v>0</v>
      </c>
      <c r="F104" s="340" t="s">
        <v>2121</v>
      </c>
      <c r="G104" s="232" t="s">
        <v>2073</v>
      </c>
      <c r="H104" s="342">
        <v>0.13</v>
      </c>
      <c r="I104" s="340">
        <v>21</v>
      </c>
      <c r="J104" s="232" t="s">
        <v>2271</v>
      </c>
      <c r="K104" s="539">
        <v>0.13</v>
      </c>
      <c r="L104" s="542">
        <v>42130</v>
      </c>
      <c r="M104" s="627">
        <v>42068</v>
      </c>
      <c r="N104" s="546"/>
    </row>
    <row r="105" spans="1:15" ht="16.5" thickBot="1">
      <c r="A105" s="2777" t="s">
        <v>561</v>
      </c>
      <c r="B105" s="2763"/>
      <c r="C105" s="345">
        <v>1013</v>
      </c>
      <c r="D105" s="232" t="s">
        <v>2240</v>
      </c>
      <c r="E105" s="342">
        <v>0</v>
      </c>
      <c r="F105" s="340">
        <v>243</v>
      </c>
      <c r="G105" s="232" t="s">
        <v>2244</v>
      </c>
      <c r="H105" s="342">
        <v>0.17</v>
      </c>
      <c r="I105" s="340"/>
      <c r="J105" s="232" t="s">
        <v>2104</v>
      </c>
      <c r="K105" s="539">
        <v>0.17</v>
      </c>
      <c r="L105" s="542">
        <v>42131</v>
      </c>
      <c r="M105" s="627">
        <v>42046</v>
      </c>
      <c r="N105" s="546"/>
    </row>
    <row r="106" spans="1:15" ht="16.5" thickBot="1">
      <c r="A106" s="2777" t="s">
        <v>561</v>
      </c>
      <c r="B106" s="2763"/>
      <c r="C106" s="345">
        <v>1039</v>
      </c>
      <c r="D106" s="338" t="s">
        <v>2161</v>
      </c>
      <c r="E106" s="339">
        <v>0</v>
      </c>
      <c r="F106" s="340">
        <v>366</v>
      </c>
      <c r="G106" s="232" t="s">
        <v>2099</v>
      </c>
      <c r="H106" s="339">
        <v>1.8</v>
      </c>
      <c r="I106" s="341">
        <v>23</v>
      </c>
      <c r="J106" s="232" t="s">
        <v>2098</v>
      </c>
      <c r="K106" s="539">
        <v>1.8</v>
      </c>
      <c r="L106" s="542">
        <v>41834</v>
      </c>
      <c r="M106" s="276">
        <v>41876</v>
      </c>
      <c r="N106" s="269"/>
    </row>
    <row r="107" spans="1:15" ht="16.5" thickBot="1">
      <c r="A107" s="2777" t="s">
        <v>561</v>
      </c>
      <c r="B107" s="2763"/>
      <c r="C107" s="345">
        <v>1044</v>
      </c>
      <c r="D107" s="338" t="s">
        <v>2210</v>
      </c>
      <c r="E107" s="339">
        <v>0</v>
      </c>
      <c r="F107" s="340">
        <v>409</v>
      </c>
      <c r="G107" s="232" t="s">
        <v>2101</v>
      </c>
      <c r="H107" s="339">
        <v>0.24</v>
      </c>
      <c r="I107" s="341">
        <v>409</v>
      </c>
      <c r="J107" s="232" t="s">
        <v>2211</v>
      </c>
      <c r="K107" s="539">
        <v>0.24</v>
      </c>
      <c r="L107" s="542">
        <v>42129</v>
      </c>
      <c r="M107" s="276">
        <v>42046</v>
      </c>
      <c r="N107" s="273"/>
    </row>
    <row r="108" spans="1:15" ht="16.5" thickBot="1">
      <c r="A108" s="2777" t="s">
        <v>561</v>
      </c>
      <c r="B108" s="2763"/>
      <c r="C108" s="345">
        <v>1053</v>
      </c>
      <c r="D108" s="338" t="s">
        <v>2213</v>
      </c>
      <c r="E108" s="339">
        <v>0</v>
      </c>
      <c r="F108" s="340">
        <v>940</v>
      </c>
      <c r="G108" s="232" t="s">
        <v>2209</v>
      </c>
      <c r="H108" s="339">
        <v>0.01</v>
      </c>
      <c r="I108" s="341">
        <v>1054</v>
      </c>
      <c r="J108" s="232" t="s">
        <v>2214</v>
      </c>
      <c r="K108" s="539">
        <v>0.01</v>
      </c>
      <c r="L108" s="542">
        <v>42130</v>
      </c>
      <c r="M108" s="276">
        <v>42046</v>
      </c>
      <c r="N108" s="273"/>
    </row>
    <row r="109" spans="1:15" ht="16.5" thickBot="1">
      <c r="A109" s="2777" t="s">
        <v>561</v>
      </c>
      <c r="B109" s="2766"/>
      <c r="C109" s="345">
        <v>1054</v>
      </c>
      <c r="D109" s="338" t="s">
        <v>2214</v>
      </c>
      <c r="E109" s="339">
        <v>0</v>
      </c>
      <c r="F109" s="340"/>
      <c r="G109" s="232" t="s">
        <v>19</v>
      </c>
      <c r="H109" s="339">
        <v>0.18</v>
      </c>
      <c r="I109" s="341"/>
      <c r="J109" s="232" t="s">
        <v>2215</v>
      </c>
      <c r="K109" s="539">
        <v>0.18</v>
      </c>
      <c r="L109" s="542">
        <v>42131</v>
      </c>
      <c r="M109" s="276">
        <v>42046</v>
      </c>
      <c r="N109" s="273"/>
    </row>
    <row r="110" spans="1:15" ht="16.5" thickBot="1">
      <c r="A110" s="2777" t="s">
        <v>561</v>
      </c>
      <c r="B110" s="2767"/>
      <c r="C110" s="345">
        <v>1059</v>
      </c>
      <c r="D110" s="338" t="s">
        <v>2162</v>
      </c>
      <c r="E110" s="339">
        <v>0</v>
      </c>
      <c r="F110" s="340">
        <v>112</v>
      </c>
      <c r="G110" s="232" t="s">
        <v>2163</v>
      </c>
      <c r="H110" s="339">
        <v>0.25</v>
      </c>
      <c r="I110" s="341"/>
      <c r="J110" s="232" t="s">
        <v>2108</v>
      </c>
      <c r="K110" s="539">
        <v>0.25</v>
      </c>
      <c r="L110" s="542">
        <v>41609</v>
      </c>
      <c r="M110" s="276">
        <v>41897</v>
      </c>
      <c r="N110" s="269"/>
    </row>
    <row r="111" spans="1:15" ht="16.5" thickBot="1">
      <c r="A111" s="2777" t="s">
        <v>561</v>
      </c>
      <c r="B111" s="2767"/>
      <c r="C111" s="345">
        <v>1063</v>
      </c>
      <c r="D111" s="338" t="s">
        <v>2224</v>
      </c>
      <c r="E111" s="339">
        <v>0</v>
      </c>
      <c r="F111" s="340">
        <v>887</v>
      </c>
      <c r="G111" s="232" t="s">
        <v>2225</v>
      </c>
      <c r="H111" s="339">
        <v>0.51</v>
      </c>
      <c r="I111" s="341">
        <v>1339</v>
      </c>
      <c r="J111" s="232" t="s">
        <v>2226</v>
      </c>
      <c r="K111" s="539">
        <v>0.51</v>
      </c>
      <c r="L111" s="542">
        <v>41730</v>
      </c>
      <c r="M111" s="276">
        <v>41897</v>
      </c>
      <c r="N111" s="273"/>
    </row>
    <row r="112" spans="1:15" ht="16.5" thickBot="1">
      <c r="A112" s="2777" t="s">
        <v>561</v>
      </c>
      <c r="B112" s="2768"/>
      <c r="C112" s="345">
        <v>1068</v>
      </c>
      <c r="D112" s="232" t="s">
        <v>3565</v>
      </c>
      <c r="E112" s="342">
        <v>0</v>
      </c>
      <c r="F112" s="340" t="s">
        <v>400</v>
      </c>
      <c r="G112" s="232" t="s">
        <v>2085</v>
      </c>
      <c r="H112" s="342">
        <v>0.15</v>
      </c>
      <c r="I112" s="340"/>
      <c r="J112" s="232" t="s">
        <v>2108</v>
      </c>
      <c r="K112" s="343">
        <v>0.15</v>
      </c>
      <c r="L112" s="547">
        <v>41699</v>
      </c>
      <c r="M112" s="627">
        <v>41715</v>
      </c>
      <c r="N112" s="546"/>
    </row>
    <row r="113" spans="1:14" ht="16.5" thickBot="1">
      <c r="A113" s="2777" t="s">
        <v>561</v>
      </c>
      <c r="B113" s="2768"/>
      <c r="C113" s="345">
        <v>1082</v>
      </c>
      <c r="D113" s="338" t="s">
        <v>2164</v>
      </c>
      <c r="E113" s="339">
        <v>0</v>
      </c>
      <c r="F113" s="340">
        <v>366</v>
      </c>
      <c r="G113" s="232" t="s">
        <v>2099</v>
      </c>
      <c r="H113" s="339">
        <v>0.48</v>
      </c>
      <c r="I113" s="341" t="s">
        <v>359</v>
      </c>
      <c r="J113" s="232" t="s">
        <v>572</v>
      </c>
      <c r="K113" s="539">
        <v>0.48</v>
      </c>
      <c r="L113" s="542">
        <v>41834</v>
      </c>
      <c r="M113" s="276">
        <v>42009</v>
      </c>
      <c r="N113" s="269"/>
    </row>
    <row r="114" spans="1:14" ht="16.5" thickBot="1">
      <c r="A114" s="2777" t="s">
        <v>561</v>
      </c>
      <c r="B114" s="2768"/>
      <c r="C114" s="345">
        <v>1085</v>
      </c>
      <c r="D114" s="338" t="s">
        <v>2165</v>
      </c>
      <c r="E114" s="339">
        <v>0</v>
      </c>
      <c r="F114" s="340" t="s">
        <v>2121</v>
      </c>
      <c r="G114" s="232" t="s">
        <v>2100</v>
      </c>
      <c r="H114" s="339">
        <v>0.2</v>
      </c>
      <c r="I114" s="341"/>
      <c r="J114" s="232" t="s">
        <v>2108</v>
      </c>
      <c r="K114" s="539">
        <v>0.2</v>
      </c>
      <c r="L114" s="542">
        <v>41609</v>
      </c>
      <c r="M114" s="276">
        <v>42009</v>
      </c>
      <c r="N114" s="269"/>
    </row>
    <row r="115" spans="1:14" ht="16.5" thickBot="1">
      <c r="A115" s="2777" t="s">
        <v>561</v>
      </c>
      <c r="B115" s="2768"/>
      <c r="C115" s="345">
        <v>1086</v>
      </c>
      <c r="D115" s="232" t="s">
        <v>2289</v>
      </c>
      <c r="E115" s="342">
        <v>0</v>
      </c>
      <c r="F115" s="340">
        <v>51</v>
      </c>
      <c r="G115" s="232" t="s">
        <v>2201</v>
      </c>
      <c r="H115" s="342">
        <v>0</v>
      </c>
      <c r="I115" s="340" t="s">
        <v>2083</v>
      </c>
      <c r="J115" s="232" t="s">
        <v>2071</v>
      </c>
      <c r="K115" s="539">
        <v>0</v>
      </c>
      <c r="L115" s="542">
        <v>42129</v>
      </c>
      <c r="M115" s="627">
        <v>42068</v>
      </c>
      <c r="N115" s="546"/>
    </row>
    <row r="116" spans="1:14" ht="16.5" thickBot="1">
      <c r="A116" s="2777" t="s">
        <v>561</v>
      </c>
      <c r="B116" s="2768"/>
      <c r="C116" s="345">
        <v>1087</v>
      </c>
      <c r="D116" s="232" t="s">
        <v>2290</v>
      </c>
      <c r="E116" s="342">
        <v>0</v>
      </c>
      <c r="F116" s="340">
        <v>1086</v>
      </c>
      <c r="G116" s="232" t="s">
        <v>2289</v>
      </c>
      <c r="H116" s="342">
        <v>0.11</v>
      </c>
      <c r="I116" s="340" t="s">
        <v>2083</v>
      </c>
      <c r="J116" s="232" t="s">
        <v>2071</v>
      </c>
      <c r="K116" s="539">
        <v>0.11</v>
      </c>
      <c r="L116" s="542">
        <v>42130</v>
      </c>
      <c r="M116" s="627">
        <v>42068</v>
      </c>
      <c r="N116" s="546"/>
    </row>
    <row r="117" spans="1:14" ht="16.5" thickBot="1">
      <c r="A117" s="2777" t="s">
        <v>561</v>
      </c>
      <c r="B117" s="2768"/>
      <c r="C117" s="345">
        <v>1088</v>
      </c>
      <c r="D117" s="338" t="s">
        <v>2166</v>
      </c>
      <c r="E117" s="339">
        <v>0</v>
      </c>
      <c r="F117" s="340" t="s">
        <v>2121</v>
      </c>
      <c r="G117" s="232" t="s">
        <v>2100</v>
      </c>
      <c r="H117" s="339">
        <v>0.22</v>
      </c>
      <c r="I117" s="341"/>
      <c r="J117" s="232" t="s">
        <v>2108</v>
      </c>
      <c r="K117" s="539">
        <v>0.22</v>
      </c>
      <c r="L117" s="542">
        <v>41609</v>
      </c>
      <c r="M117" s="276">
        <v>42009</v>
      </c>
      <c r="N117" s="269"/>
    </row>
    <row r="118" spans="1:14" ht="16.5" thickBot="1">
      <c r="A118" s="2777" t="s">
        <v>561</v>
      </c>
      <c r="B118" s="2768"/>
      <c r="C118" s="345">
        <v>1092</v>
      </c>
      <c r="D118" s="338" t="s">
        <v>2167</v>
      </c>
      <c r="E118" s="339">
        <v>0</v>
      </c>
      <c r="F118" s="340">
        <v>1095</v>
      </c>
      <c r="G118" s="232" t="s">
        <v>2168</v>
      </c>
      <c r="H118" s="339">
        <v>0.46</v>
      </c>
      <c r="I118" s="341" t="s">
        <v>2072</v>
      </c>
      <c r="J118" s="232" t="s">
        <v>2169</v>
      </c>
      <c r="K118" s="539">
        <v>0.46</v>
      </c>
      <c r="L118" s="542">
        <v>41609</v>
      </c>
      <c r="M118" s="272">
        <v>41887</v>
      </c>
      <c r="N118" s="543"/>
    </row>
    <row r="119" spans="1:14" ht="16.5" thickBot="1">
      <c r="A119" s="2777" t="s">
        <v>561</v>
      </c>
      <c r="B119" s="2768"/>
      <c r="C119" s="345">
        <v>1093</v>
      </c>
      <c r="D119" s="338" t="s">
        <v>2170</v>
      </c>
      <c r="E119" s="339">
        <v>0</v>
      </c>
      <c r="F119" s="340">
        <v>1095</v>
      </c>
      <c r="G119" s="232" t="s">
        <v>2168</v>
      </c>
      <c r="H119" s="339">
        <v>0.15</v>
      </c>
      <c r="I119" s="341"/>
      <c r="J119" s="232" t="s">
        <v>2104</v>
      </c>
      <c r="K119" s="539">
        <v>0.15</v>
      </c>
      <c r="L119" s="542">
        <v>41609</v>
      </c>
      <c r="M119" s="272">
        <v>41887</v>
      </c>
      <c r="N119" s="269"/>
    </row>
    <row r="120" spans="1:14" ht="16.5" thickBot="1">
      <c r="A120" s="2777" t="s">
        <v>561</v>
      </c>
      <c r="B120" s="2768"/>
      <c r="C120" s="345">
        <v>1094</v>
      </c>
      <c r="D120" s="338" t="s">
        <v>2171</v>
      </c>
      <c r="E120" s="339">
        <v>0</v>
      </c>
      <c r="F120" s="340">
        <v>1092</v>
      </c>
      <c r="G120" s="232" t="s">
        <v>2172</v>
      </c>
      <c r="H120" s="339">
        <v>0.1</v>
      </c>
      <c r="I120" s="341">
        <v>10</v>
      </c>
      <c r="J120" s="232" t="s">
        <v>2169</v>
      </c>
      <c r="K120" s="539">
        <v>0.1</v>
      </c>
      <c r="L120" s="542">
        <v>41609</v>
      </c>
      <c r="M120" s="272">
        <v>41887</v>
      </c>
      <c r="N120" s="269"/>
    </row>
    <row r="121" spans="1:14" ht="16.5" thickBot="1">
      <c r="A121" s="2777" t="s">
        <v>561</v>
      </c>
      <c r="B121" s="2768"/>
      <c r="C121" s="345">
        <v>1095</v>
      </c>
      <c r="D121" s="338" t="s">
        <v>2168</v>
      </c>
      <c r="E121" s="339">
        <v>0</v>
      </c>
      <c r="F121" s="340">
        <v>10</v>
      </c>
      <c r="G121" s="232" t="s">
        <v>2169</v>
      </c>
      <c r="H121" s="339">
        <v>0.28999999999999998</v>
      </c>
      <c r="I121" s="341">
        <v>1039</v>
      </c>
      <c r="J121" s="232" t="s">
        <v>2108</v>
      </c>
      <c r="K121" s="539">
        <v>0.28999999999999998</v>
      </c>
      <c r="L121" s="542">
        <v>41609</v>
      </c>
      <c r="M121" s="272">
        <v>41887</v>
      </c>
      <c r="N121" s="269"/>
    </row>
    <row r="122" spans="1:14" ht="16.5" thickBot="1">
      <c r="A122" s="2777" t="s">
        <v>561</v>
      </c>
      <c r="B122" s="2768"/>
      <c r="C122" s="345">
        <v>1121</v>
      </c>
      <c r="D122" s="338" t="s">
        <v>2173</v>
      </c>
      <c r="E122" s="339">
        <v>0</v>
      </c>
      <c r="F122" s="340">
        <v>1121</v>
      </c>
      <c r="G122" s="232" t="s">
        <v>2174</v>
      </c>
      <c r="H122" s="339">
        <v>0.1</v>
      </c>
      <c r="I122" s="341"/>
      <c r="J122" s="232" t="s">
        <v>2108</v>
      </c>
      <c r="K122" s="539">
        <v>0.1</v>
      </c>
      <c r="L122" s="542">
        <v>41622</v>
      </c>
      <c r="M122" s="276">
        <v>41764</v>
      </c>
      <c r="N122" s="269"/>
    </row>
    <row r="123" spans="1:14" ht="16.5" thickBot="1">
      <c r="A123" s="2777" t="s">
        <v>561</v>
      </c>
      <c r="B123" s="2768"/>
      <c r="C123" s="345">
        <v>1122</v>
      </c>
      <c r="D123" s="338" t="s">
        <v>2175</v>
      </c>
      <c r="E123" s="339">
        <v>0</v>
      </c>
      <c r="F123" s="340">
        <v>13</v>
      </c>
      <c r="G123" s="232" t="s">
        <v>2092</v>
      </c>
      <c r="H123" s="339">
        <v>0.12</v>
      </c>
      <c r="I123" s="341"/>
      <c r="J123" s="232" t="s">
        <v>2108</v>
      </c>
      <c r="K123" s="539">
        <v>0.12</v>
      </c>
      <c r="L123" s="542">
        <v>41623</v>
      </c>
      <c r="M123" s="276">
        <v>41764</v>
      </c>
      <c r="N123" s="269"/>
    </row>
    <row r="124" spans="1:14" ht="16.5" thickBot="1">
      <c r="A124" s="2777" t="s">
        <v>561</v>
      </c>
      <c r="B124" s="2768"/>
      <c r="C124" s="345">
        <v>1126</v>
      </c>
      <c r="D124" s="338" t="s">
        <v>2176</v>
      </c>
      <c r="E124" s="339">
        <v>0</v>
      </c>
      <c r="F124" s="340">
        <v>24</v>
      </c>
      <c r="G124" s="232" t="s">
        <v>2074</v>
      </c>
      <c r="H124" s="339">
        <v>0.89</v>
      </c>
      <c r="I124" s="341"/>
      <c r="J124" s="232" t="s">
        <v>2108</v>
      </c>
      <c r="K124" s="539">
        <v>0.89</v>
      </c>
      <c r="L124" s="542">
        <v>41624</v>
      </c>
      <c r="M124" s="276">
        <v>42038</v>
      </c>
      <c r="N124" s="273"/>
    </row>
    <row r="125" spans="1:14" ht="16.5" thickBot="1">
      <c r="A125" s="2777" t="s">
        <v>561</v>
      </c>
      <c r="B125" s="2768"/>
      <c r="C125" s="345">
        <v>1131</v>
      </c>
      <c r="D125" s="338" t="s">
        <v>2177</v>
      </c>
      <c r="E125" s="339">
        <v>0</v>
      </c>
      <c r="F125" s="340">
        <v>14</v>
      </c>
      <c r="G125" s="232" t="s">
        <v>2178</v>
      </c>
      <c r="H125" s="339">
        <v>0.11</v>
      </c>
      <c r="I125" s="341"/>
      <c r="J125" s="232" t="s">
        <v>2108</v>
      </c>
      <c r="K125" s="539">
        <v>0.11</v>
      </c>
      <c r="L125" s="542">
        <v>41625</v>
      </c>
      <c r="M125" s="276">
        <v>42038</v>
      </c>
      <c r="N125" s="269"/>
    </row>
    <row r="126" spans="1:14" ht="16.5" thickBot="1">
      <c r="A126" s="2777" t="s">
        <v>561</v>
      </c>
      <c r="B126" s="2768"/>
      <c r="C126" s="345">
        <v>1132</v>
      </c>
      <c r="D126" s="338" t="s">
        <v>2179</v>
      </c>
      <c r="E126" s="339">
        <v>0</v>
      </c>
      <c r="F126" s="340">
        <v>1131</v>
      </c>
      <c r="G126" s="232" t="s">
        <v>2177</v>
      </c>
      <c r="H126" s="339">
        <v>0.12</v>
      </c>
      <c r="I126" s="341"/>
      <c r="J126" s="232" t="s">
        <v>2180</v>
      </c>
      <c r="K126" s="539">
        <v>0.12</v>
      </c>
      <c r="L126" s="542">
        <v>41626</v>
      </c>
      <c r="M126" s="276">
        <v>42038</v>
      </c>
      <c r="N126" s="269"/>
    </row>
    <row r="127" spans="1:14" ht="16.5" thickBot="1">
      <c r="A127" s="2777" t="s">
        <v>561</v>
      </c>
      <c r="B127" s="2768"/>
      <c r="C127" s="345">
        <v>1145</v>
      </c>
      <c r="D127" s="338" t="s">
        <v>2181</v>
      </c>
      <c r="E127" s="339">
        <v>0</v>
      </c>
      <c r="F127" s="340" t="s">
        <v>2075</v>
      </c>
      <c r="G127" s="232" t="s">
        <v>2182</v>
      </c>
      <c r="H127" s="339">
        <v>0.27</v>
      </c>
      <c r="I127" s="341"/>
      <c r="J127" s="232" t="s">
        <v>2108</v>
      </c>
      <c r="K127" s="539">
        <v>0.27</v>
      </c>
      <c r="L127" s="542">
        <v>41627</v>
      </c>
      <c r="M127" s="276">
        <v>41887</v>
      </c>
      <c r="N127" s="273"/>
    </row>
    <row r="128" spans="1:14" ht="16.5" thickBot="1">
      <c r="A128" s="2777" t="s">
        <v>561</v>
      </c>
      <c r="B128" s="2768"/>
      <c r="C128" s="345">
        <v>1150</v>
      </c>
      <c r="D128" s="232" t="s">
        <v>2263</v>
      </c>
      <c r="E128" s="342">
        <v>0</v>
      </c>
      <c r="F128" s="340" t="s">
        <v>2075</v>
      </c>
      <c r="G128" s="232" t="s">
        <v>2073</v>
      </c>
      <c r="H128" s="342">
        <v>0.14000000000000001</v>
      </c>
      <c r="I128" s="340">
        <v>76</v>
      </c>
      <c r="J128" s="232" t="s">
        <v>2262</v>
      </c>
      <c r="K128" s="539">
        <v>0.14000000000000001</v>
      </c>
      <c r="L128" s="542">
        <v>42129</v>
      </c>
      <c r="M128" s="627">
        <v>41897</v>
      </c>
      <c r="N128" s="546"/>
    </row>
    <row r="129" spans="1:14" ht="16.5" thickBot="1">
      <c r="A129" s="2777" t="s">
        <v>561</v>
      </c>
      <c r="B129" s="2768"/>
      <c r="C129" s="345">
        <v>1151</v>
      </c>
      <c r="D129" s="232" t="s">
        <v>2177</v>
      </c>
      <c r="E129" s="342">
        <v>0</v>
      </c>
      <c r="F129" s="340">
        <v>289</v>
      </c>
      <c r="G129" s="232" t="s">
        <v>2261</v>
      </c>
      <c r="H129" s="342">
        <v>0.3</v>
      </c>
      <c r="I129" s="340">
        <v>76</v>
      </c>
      <c r="J129" s="232" t="s">
        <v>2262</v>
      </c>
      <c r="K129" s="539">
        <v>0.3</v>
      </c>
      <c r="L129" s="542">
        <v>42130</v>
      </c>
      <c r="M129" s="627">
        <v>41897</v>
      </c>
      <c r="N129" s="546"/>
    </row>
    <row r="130" spans="1:14" ht="16.5" thickBot="1">
      <c r="A130" s="2777" t="s">
        <v>561</v>
      </c>
      <c r="B130" s="2768"/>
      <c r="C130" s="345">
        <v>1192</v>
      </c>
      <c r="D130" s="338" t="s">
        <v>2183</v>
      </c>
      <c r="E130" s="339">
        <v>0</v>
      </c>
      <c r="F130" s="340" t="s">
        <v>2072</v>
      </c>
      <c r="G130" s="232" t="s">
        <v>2169</v>
      </c>
      <c r="H130" s="339">
        <v>1.42</v>
      </c>
      <c r="I130" s="341" t="s">
        <v>54</v>
      </c>
      <c r="J130" s="232" t="s">
        <v>2092</v>
      </c>
      <c r="K130" s="539">
        <v>1.42</v>
      </c>
      <c r="L130" s="542">
        <v>41640</v>
      </c>
      <c r="M130" s="276">
        <v>42038</v>
      </c>
      <c r="N130" s="269"/>
    </row>
    <row r="131" spans="1:14" ht="16.5" thickBot="1">
      <c r="A131" s="2777" t="s">
        <v>561</v>
      </c>
      <c r="B131" s="2768"/>
      <c r="C131" s="345">
        <v>1193</v>
      </c>
      <c r="D131" s="338" t="s">
        <v>3898</v>
      </c>
      <c r="E131" s="339">
        <v>0</v>
      </c>
      <c r="F131" s="340" t="s">
        <v>47</v>
      </c>
      <c r="G131" s="232" t="s">
        <v>3899</v>
      </c>
      <c r="H131" s="339">
        <v>0.64</v>
      </c>
      <c r="I131" s="341" t="s">
        <v>47</v>
      </c>
      <c r="J131" s="232" t="s">
        <v>3899</v>
      </c>
      <c r="K131" s="539">
        <v>0.64</v>
      </c>
      <c r="L131" s="542">
        <v>41760</v>
      </c>
      <c r="M131" s="276">
        <v>41800</v>
      </c>
      <c r="N131" s="269"/>
    </row>
    <row r="132" spans="1:14" ht="16.5" thickBot="1">
      <c r="A132" s="2777" t="s">
        <v>561</v>
      </c>
      <c r="B132" s="2768"/>
      <c r="C132" s="345">
        <v>1194</v>
      </c>
      <c r="D132" s="338" t="s">
        <v>3900</v>
      </c>
      <c r="E132" s="339">
        <v>0</v>
      </c>
      <c r="F132" s="340" t="s">
        <v>3901</v>
      </c>
      <c r="G132" s="232" t="s">
        <v>3898</v>
      </c>
      <c r="H132" s="339">
        <v>0.1</v>
      </c>
      <c r="I132" s="341" t="s">
        <v>3901</v>
      </c>
      <c r="J132" s="232" t="s">
        <v>3902</v>
      </c>
      <c r="K132" s="539">
        <v>0.1</v>
      </c>
      <c r="L132" s="542">
        <v>41761</v>
      </c>
      <c r="M132" s="276">
        <v>41799</v>
      </c>
      <c r="N132" s="269"/>
    </row>
    <row r="133" spans="1:14" ht="16.5" thickBot="1">
      <c r="A133" s="2777" t="s">
        <v>561</v>
      </c>
      <c r="B133" s="2768"/>
      <c r="C133" s="345">
        <v>1197</v>
      </c>
      <c r="D133" s="338" t="s">
        <v>2184</v>
      </c>
      <c r="E133" s="339">
        <v>0</v>
      </c>
      <c r="F133" s="340" t="s">
        <v>441</v>
      </c>
      <c r="G133" s="232" t="s">
        <v>2068</v>
      </c>
      <c r="H133" s="339">
        <v>0.19</v>
      </c>
      <c r="I133" s="341">
        <v>1222</v>
      </c>
      <c r="J133" s="232" t="s">
        <v>2111</v>
      </c>
      <c r="K133" s="539">
        <v>0.19</v>
      </c>
      <c r="L133" s="542">
        <v>42130</v>
      </c>
      <c r="M133" s="276">
        <v>42038</v>
      </c>
      <c r="N133" s="269"/>
    </row>
    <row r="134" spans="1:14" ht="16.5" thickBot="1">
      <c r="A134" s="2777" t="s">
        <v>561</v>
      </c>
      <c r="B134" s="2768"/>
      <c r="C134" s="345">
        <v>1221</v>
      </c>
      <c r="D134" s="338" t="s">
        <v>2185</v>
      </c>
      <c r="E134" s="339">
        <v>0</v>
      </c>
      <c r="F134" s="340">
        <v>1192</v>
      </c>
      <c r="G134" s="232" t="s">
        <v>2183</v>
      </c>
      <c r="H134" s="339">
        <v>0.21</v>
      </c>
      <c r="I134" s="341"/>
      <c r="J134" s="232" t="s">
        <v>2108</v>
      </c>
      <c r="K134" s="539">
        <v>0.21</v>
      </c>
      <c r="L134" s="542">
        <v>41640</v>
      </c>
      <c r="M134" s="276">
        <v>41764</v>
      </c>
      <c r="N134" s="269"/>
    </row>
    <row r="135" spans="1:14" ht="16.5" thickBot="1">
      <c r="A135" s="2777" t="s">
        <v>561</v>
      </c>
      <c r="B135" s="2768"/>
      <c r="C135" s="345">
        <v>1222</v>
      </c>
      <c r="D135" s="338" t="s">
        <v>2186</v>
      </c>
      <c r="E135" s="339">
        <v>0</v>
      </c>
      <c r="F135" s="340">
        <v>42</v>
      </c>
      <c r="G135" s="232" t="s">
        <v>2111</v>
      </c>
      <c r="H135" s="339">
        <v>0.18</v>
      </c>
      <c r="I135" s="341">
        <v>1197</v>
      </c>
      <c r="J135" s="232" t="s">
        <v>2184</v>
      </c>
      <c r="K135" s="539">
        <v>0.18</v>
      </c>
      <c r="L135" s="542">
        <v>42130</v>
      </c>
      <c r="M135" s="272">
        <v>42038</v>
      </c>
      <c r="N135" s="543"/>
    </row>
    <row r="136" spans="1:14" ht="16.5" thickBot="1">
      <c r="A136" s="2777" t="s">
        <v>561</v>
      </c>
      <c r="B136" s="2768"/>
      <c r="C136" s="345">
        <v>1240</v>
      </c>
      <c r="D136" s="338" t="s">
        <v>2187</v>
      </c>
      <c r="E136" s="339">
        <v>0</v>
      </c>
      <c r="F136" s="340" t="s">
        <v>2083</v>
      </c>
      <c r="G136" s="232" t="s">
        <v>2071</v>
      </c>
      <c r="H136" s="339">
        <v>1.17</v>
      </c>
      <c r="I136" s="341">
        <v>115</v>
      </c>
      <c r="J136" s="232" t="s">
        <v>2093</v>
      </c>
      <c r="K136" s="539">
        <v>1.17</v>
      </c>
      <c r="L136" s="542">
        <v>42131</v>
      </c>
      <c r="M136" s="276">
        <v>42038</v>
      </c>
      <c r="N136" s="269"/>
    </row>
    <row r="137" spans="1:14" ht="16.5" thickBot="1">
      <c r="A137" s="2777" t="s">
        <v>561</v>
      </c>
      <c r="B137" s="2768"/>
      <c r="C137" s="345">
        <v>1245</v>
      </c>
      <c r="D137" s="338" t="s">
        <v>2188</v>
      </c>
      <c r="E137" s="339">
        <v>0</v>
      </c>
      <c r="F137" s="340">
        <v>42</v>
      </c>
      <c r="G137" s="232" t="s">
        <v>2111</v>
      </c>
      <c r="H137" s="339">
        <v>0.14000000000000001</v>
      </c>
      <c r="I137" s="341"/>
      <c r="J137" s="232" t="s">
        <v>2108</v>
      </c>
      <c r="K137" s="539">
        <v>0.14000000000000001</v>
      </c>
      <c r="L137" s="542">
        <v>42132</v>
      </c>
      <c r="M137" s="276">
        <v>42038</v>
      </c>
      <c r="N137" s="269"/>
    </row>
    <row r="138" spans="1:14" ht="16.5" thickBot="1">
      <c r="A138" s="2777" t="s">
        <v>561</v>
      </c>
      <c r="B138" s="2768"/>
      <c r="C138" s="345">
        <v>1246</v>
      </c>
      <c r="D138" s="338" t="s">
        <v>2189</v>
      </c>
      <c r="E138" s="339">
        <v>0</v>
      </c>
      <c r="F138" s="340">
        <v>23</v>
      </c>
      <c r="G138" s="232" t="s">
        <v>2098</v>
      </c>
      <c r="H138" s="339">
        <v>0.59</v>
      </c>
      <c r="I138" s="341"/>
      <c r="J138" s="232" t="s">
        <v>2108</v>
      </c>
      <c r="K138" s="539">
        <v>0.59</v>
      </c>
      <c r="L138" s="542">
        <v>41642</v>
      </c>
      <c r="M138" s="276">
        <v>41893</v>
      </c>
      <c r="N138" s="269"/>
    </row>
    <row r="139" spans="1:14" ht="16.5" thickBot="1">
      <c r="A139" s="2777" t="s">
        <v>561</v>
      </c>
      <c r="B139" s="2768"/>
      <c r="C139" s="345">
        <v>1262</v>
      </c>
      <c r="D139" s="338" t="s">
        <v>2190</v>
      </c>
      <c r="E139" s="339">
        <v>0</v>
      </c>
      <c r="F139" s="340" t="s">
        <v>2121</v>
      </c>
      <c r="G139" s="232" t="s">
        <v>2100</v>
      </c>
      <c r="H139" s="339">
        <v>0.24</v>
      </c>
      <c r="I139" s="341"/>
      <c r="J139" s="232" t="s">
        <v>2108</v>
      </c>
      <c r="K139" s="539">
        <v>0.24</v>
      </c>
      <c r="L139" s="542">
        <v>42130</v>
      </c>
      <c r="M139" s="276">
        <v>42038</v>
      </c>
      <c r="N139" s="269"/>
    </row>
    <row r="140" spans="1:14" ht="16.5" thickBot="1">
      <c r="A140" s="2777" t="s">
        <v>561</v>
      </c>
      <c r="B140" s="2768"/>
      <c r="C140" s="345">
        <v>1272</v>
      </c>
      <c r="D140" s="338" t="s">
        <v>2191</v>
      </c>
      <c r="E140" s="339">
        <v>0</v>
      </c>
      <c r="F140" s="340" t="s">
        <v>2121</v>
      </c>
      <c r="G140" s="232" t="s">
        <v>2100</v>
      </c>
      <c r="H140" s="339">
        <v>7.0000000000000007E-2</v>
      </c>
      <c r="I140" s="341"/>
      <c r="J140" s="232" t="s">
        <v>2104</v>
      </c>
      <c r="K140" s="539">
        <v>7.0000000000000007E-2</v>
      </c>
      <c r="L140" s="542">
        <v>42131</v>
      </c>
      <c r="M140" s="276">
        <v>42038</v>
      </c>
      <c r="N140" s="269"/>
    </row>
    <row r="141" spans="1:14" ht="16.5" thickBot="1">
      <c r="A141" s="2777" t="s">
        <v>561</v>
      </c>
      <c r="B141" s="2768"/>
      <c r="C141" s="345">
        <v>1273</v>
      </c>
      <c r="D141" s="338" t="s">
        <v>2191</v>
      </c>
      <c r="E141" s="339">
        <v>0</v>
      </c>
      <c r="F141" s="340" t="s">
        <v>2121</v>
      </c>
      <c r="G141" s="232" t="s">
        <v>2100</v>
      </c>
      <c r="H141" s="339">
        <v>7.0000000000000007E-2</v>
      </c>
      <c r="I141" s="341"/>
      <c r="J141" s="232" t="s">
        <v>2104</v>
      </c>
      <c r="K141" s="539">
        <v>7.0000000000000007E-2</v>
      </c>
      <c r="L141" s="542">
        <v>42132</v>
      </c>
      <c r="M141" s="276">
        <v>42038</v>
      </c>
      <c r="N141" s="269"/>
    </row>
    <row r="142" spans="1:14" ht="16.5" thickBot="1">
      <c r="A142" s="2777" t="s">
        <v>561</v>
      </c>
      <c r="B142" s="2768"/>
      <c r="C142" s="345">
        <v>1280</v>
      </c>
      <c r="D142" s="338" t="s">
        <v>2192</v>
      </c>
      <c r="E142" s="339">
        <v>0</v>
      </c>
      <c r="F142" s="340" t="s">
        <v>2193</v>
      </c>
      <c r="G142" s="232" t="s">
        <v>575</v>
      </c>
      <c r="H142" s="339">
        <v>0.14000000000000001</v>
      </c>
      <c r="I142" s="341"/>
      <c r="J142" s="232" t="s">
        <v>2108</v>
      </c>
      <c r="K142" s="539">
        <v>0.14000000000000001</v>
      </c>
      <c r="L142" s="542">
        <v>42133</v>
      </c>
      <c r="M142" s="272">
        <v>42038</v>
      </c>
      <c r="N142" s="543"/>
    </row>
    <row r="143" spans="1:14" ht="16.5" thickBot="1">
      <c r="A143" s="2777" t="s">
        <v>561</v>
      </c>
      <c r="B143" s="2768"/>
      <c r="C143" s="345">
        <v>1281</v>
      </c>
      <c r="D143" s="338" t="s">
        <v>1023</v>
      </c>
      <c r="E143" s="339">
        <v>0</v>
      </c>
      <c r="F143" s="340" t="s">
        <v>58</v>
      </c>
      <c r="G143" s="232" t="s">
        <v>2194</v>
      </c>
      <c r="H143" s="339">
        <v>0.4</v>
      </c>
      <c r="I143" s="341"/>
      <c r="J143" s="232" t="s">
        <v>2108</v>
      </c>
      <c r="K143" s="539">
        <v>0.4</v>
      </c>
      <c r="L143" s="542">
        <v>42134</v>
      </c>
      <c r="M143" s="272">
        <v>42038</v>
      </c>
      <c r="N143" s="543"/>
    </row>
    <row r="144" spans="1:14" ht="16.5" thickBot="1">
      <c r="A144" s="2777" t="s">
        <v>561</v>
      </c>
      <c r="B144" s="2768"/>
      <c r="C144" s="345">
        <v>1286</v>
      </c>
      <c r="D144" s="338" t="s">
        <v>2195</v>
      </c>
      <c r="E144" s="339">
        <v>0</v>
      </c>
      <c r="F144" s="340">
        <v>197</v>
      </c>
      <c r="G144" s="232" t="s">
        <v>2088</v>
      </c>
      <c r="H144" s="339">
        <v>1.01</v>
      </c>
      <c r="I144" s="341">
        <v>23</v>
      </c>
      <c r="J144" s="232" t="s">
        <v>2067</v>
      </c>
      <c r="K144" s="539">
        <v>1.01</v>
      </c>
      <c r="L144" s="542">
        <v>41648</v>
      </c>
      <c r="M144" s="276">
        <v>41892</v>
      </c>
      <c r="N144" s="269"/>
    </row>
    <row r="145" spans="1:14" ht="16.5" thickBot="1">
      <c r="A145" s="2777" t="s">
        <v>561</v>
      </c>
      <c r="B145" s="2768"/>
      <c r="C145" s="345">
        <v>1287</v>
      </c>
      <c r="D145" s="338" t="s">
        <v>2196</v>
      </c>
      <c r="E145" s="339">
        <v>0</v>
      </c>
      <c r="F145" s="340" t="s">
        <v>359</v>
      </c>
      <c r="G145" s="232" t="s">
        <v>2100</v>
      </c>
      <c r="H145" s="339">
        <v>0.28999999999999998</v>
      </c>
      <c r="I145" s="341">
        <v>1289</v>
      </c>
      <c r="J145" s="232" t="s">
        <v>2104</v>
      </c>
      <c r="K145" s="539">
        <v>0.28999999999999998</v>
      </c>
      <c r="L145" s="542">
        <v>41649</v>
      </c>
      <c r="M145" s="276">
        <v>41887</v>
      </c>
      <c r="N145" s="269"/>
    </row>
    <row r="146" spans="1:14" ht="16.5" thickBot="1">
      <c r="A146" s="2777" t="s">
        <v>561</v>
      </c>
      <c r="B146" s="2768"/>
      <c r="C146" s="345">
        <v>1288</v>
      </c>
      <c r="D146" s="338" t="s">
        <v>2197</v>
      </c>
      <c r="E146" s="339">
        <v>0</v>
      </c>
      <c r="F146" s="340">
        <v>1287</v>
      </c>
      <c r="G146" s="232" t="s">
        <v>2196</v>
      </c>
      <c r="H146" s="339">
        <v>0.14000000000000001</v>
      </c>
      <c r="I146" s="341"/>
      <c r="J146" s="232" t="s">
        <v>2104</v>
      </c>
      <c r="K146" s="539">
        <v>0.14000000000000001</v>
      </c>
      <c r="L146" s="542">
        <v>41650</v>
      </c>
      <c r="M146" s="276">
        <v>41887</v>
      </c>
      <c r="N146" s="269"/>
    </row>
    <row r="147" spans="1:14" ht="16.5" thickBot="1">
      <c r="A147" s="2777" t="s">
        <v>561</v>
      </c>
      <c r="B147" s="2768"/>
      <c r="C147" s="345">
        <v>1289</v>
      </c>
      <c r="D147" s="338" t="s">
        <v>2198</v>
      </c>
      <c r="E147" s="339">
        <v>0</v>
      </c>
      <c r="F147" s="340">
        <v>50</v>
      </c>
      <c r="G147" s="232" t="s">
        <v>2079</v>
      </c>
      <c r="H147" s="339">
        <v>0.1</v>
      </c>
      <c r="I147" s="341">
        <v>1287</v>
      </c>
      <c r="J147" s="232" t="s">
        <v>2199</v>
      </c>
      <c r="K147" s="539">
        <v>0.1</v>
      </c>
      <c r="L147" s="542">
        <v>41651</v>
      </c>
      <c r="M147" s="276">
        <v>41887</v>
      </c>
      <c r="N147" s="269"/>
    </row>
    <row r="148" spans="1:14" ht="16.5" thickBot="1">
      <c r="A148" s="2777" t="s">
        <v>561</v>
      </c>
      <c r="B148" s="2768"/>
      <c r="C148" s="345">
        <v>1308</v>
      </c>
      <c r="D148" s="338" t="s">
        <v>2200</v>
      </c>
      <c r="E148" s="339">
        <v>0</v>
      </c>
      <c r="F148" s="340" t="s">
        <v>151</v>
      </c>
      <c r="G148" s="232" t="s">
        <v>2201</v>
      </c>
      <c r="H148" s="339">
        <v>0.27</v>
      </c>
      <c r="I148" s="341"/>
      <c r="J148" s="232" t="s">
        <v>2108</v>
      </c>
      <c r="K148" s="539">
        <v>0.27</v>
      </c>
      <c r="L148" s="542">
        <v>42156</v>
      </c>
      <c r="M148" s="276">
        <v>42038</v>
      </c>
      <c r="N148" s="269"/>
    </row>
    <row r="149" spans="1:14" ht="16.5" thickBot="1">
      <c r="A149" s="2777" t="s">
        <v>561</v>
      </c>
      <c r="B149" s="2768"/>
      <c r="C149" s="345">
        <v>1318</v>
      </c>
      <c r="D149" s="232" t="s">
        <v>2281</v>
      </c>
      <c r="E149" s="342">
        <v>7.0000000000000007E-2</v>
      </c>
      <c r="F149" s="340">
        <v>450</v>
      </c>
      <c r="G149" s="232" t="s">
        <v>2282</v>
      </c>
      <c r="H149" s="342">
        <v>0.16</v>
      </c>
      <c r="I149" s="340">
        <v>867</v>
      </c>
      <c r="J149" s="232" t="s">
        <v>2278</v>
      </c>
      <c r="K149" s="343">
        <v>0.09</v>
      </c>
      <c r="L149" s="542">
        <v>42157</v>
      </c>
      <c r="M149" s="627">
        <v>42038</v>
      </c>
      <c r="N149" s="546"/>
    </row>
    <row r="150" spans="1:14" ht="16.5" thickBot="1">
      <c r="A150" s="2777" t="s">
        <v>561</v>
      </c>
      <c r="B150" s="2768"/>
      <c r="C150" s="345">
        <v>1320</v>
      </c>
      <c r="D150" s="338" t="s">
        <v>2202</v>
      </c>
      <c r="E150" s="339">
        <v>0</v>
      </c>
      <c r="F150" s="340">
        <v>813</v>
      </c>
      <c r="G150" s="232" t="s">
        <v>2142</v>
      </c>
      <c r="H150" s="339">
        <v>0.09</v>
      </c>
      <c r="I150" s="341">
        <v>703</v>
      </c>
      <c r="J150" s="232" t="s">
        <v>2137</v>
      </c>
      <c r="K150" s="539">
        <v>0.09</v>
      </c>
      <c r="L150" s="542">
        <v>42158</v>
      </c>
      <c r="M150" s="276">
        <v>42038</v>
      </c>
      <c r="N150" s="269"/>
    </row>
    <row r="151" spans="1:14" ht="16.5" thickBot="1">
      <c r="A151" s="2777" t="s">
        <v>561</v>
      </c>
      <c r="B151" s="2768"/>
      <c r="C151" s="345">
        <v>1339</v>
      </c>
      <c r="D151" s="338" t="s">
        <v>2226</v>
      </c>
      <c r="E151" s="339">
        <v>0</v>
      </c>
      <c r="F151" s="340">
        <v>1248</v>
      </c>
      <c r="G151" s="232" t="s">
        <v>2226</v>
      </c>
      <c r="H151" s="339">
        <v>0.1</v>
      </c>
      <c r="I151" s="341"/>
      <c r="J151" s="232" t="s">
        <v>2104</v>
      </c>
      <c r="K151" s="539">
        <v>0.1</v>
      </c>
      <c r="L151" s="542">
        <v>42159</v>
      </c>
      <c r="M151" s="276">
        <v>42046</v>
      </c>
      <c r="N151" s="273"/>
    </row>
    <row r="152" spans="1:14" ht="16.5" thickBot="1">
      <c r="A152" s="2777" t="s">
        <v>561</v>
      </c>
      <c r="B152" s="2768"/>
      <c r="C152" s="345">
        <v>1343</v>
      </c>
      <c r="D152" s="338" t="s">
        <v>2203</v>
      </c>
      <c r="E152" s="339">
        <v>0</v>
      </c>
      <c r="F152" s="340">
        <v>1192</v>
      </c>
      <c r="G152" s="232" t="s">
        <v>2183</v>
      </c>
      <c r="H152" s="339">
        <v>0.53</v>
      </c>
      <c r="I152" s="341"/>
      <c r="J152" s="232" t="s">
        <v>2104</v>
      </c>
      <c r="K152" s="539">
        <v>0.53</v>
      </c>
      <c r="L152" s="542">
        <v>41640</v>
      </c>
      <c r="M152" s="276">
        <v>41764</v>
      </c>
      <c r="N152" s="269"/>
    </row>
    <row r="153" spans="1:14" ht="16.5" thickBot="1">
      <c r="A153" s="2777" t="s">
        <v>561</v>
      </c>
      <c r="B153" s="2768"/>
      <c r="C153" s="345">
        <v>1344</v>
      </c>
      <c r="D153" s="338" t="s">
        <v>2204</v>
      </c>
      <c r="E153" s="339">
        <v>0</v>
      </c>
      <c r="F153" s="340">
        <v>10</v>
      </c>
      <c r="G153" s="232" t="s">
        <v>2169</v>
      </c>
      <c r="H153" s="339">
        <v>0.26</v>
      </c>
      <c r="I153" s="341"/>
      <c r="J153" s="232" t="s">
        <v>2205</v>
      </c>
      <c r="K153" s="539">
        <v>0.26</v>
      </c>
      <c r="L153" s="542">
        <v>41641</v>
      </c>
      <c r="M153" s="276">
        <v>41764</v>
      </c>
      <c r="N153" s="273"/>
    </row>
    <row r="154" spans="1:14" ht="16.5" thickBot="1">
      <c r="A154" s="2777" t="s">
        <v>561</v>
      </c>
      <c r="B154" s="2768"/>
      <c r="C154" s="345" t="s">
        <v>2212</v>
      </c>
      <c r="D154" s="338" t="s">
        <v>2210</v>
      </c>
      <c r="E154" s="339">
        <v>0</v>
      </c>
      <c r="F154" s="340">
        <v>1044</v>
      </c>
      <c r="G154" s="232" t="s">
        <v>2210</v>
      </c>
      <c r="H154" s="339">
        <v>0.03</v>
      </c>
      <c r="I154" s="341"/>
      <c r="J154" s="232" t="s">
        <v>2108</v>
      </c>
      <c r="K154" s="539">
        <v>0.03</v>
      </c>
      <c r="L154" s="542">
        <v>42159</v>
      </c>
      <c r="M154" s="276">
        <v>42046</v>
      </c>
      <c r="N154" s="273"/>
    </row>
    <row r="155" spans="1:14" ht="16.5" thickBot="1">
      <c r="A155" s="2777" t="s">
        <v>561</v>
      </c>
      <c r="B155" s="2768"/>
      <c r="C155" s="345" t="s">
        <v>2139</v>
      </c>
      <c r="D155" s="338" t="s">
        <v>2140</v>
      </c>
      <c r="E155" s="339">
        <v>0</v>
      </c>
      <c r="F155" s="340">
        <v>736</v>
      </c>
      <c r="G155" s="232" t="s">
        <v>2138</v>
      </c>
      <c r="H155" s="339">
        <v>0.4</v>
      </c>
      <c r="I155" s="341" t="s">
        <v>2121</v>
      </c>
      <c r="J155" s="232" t="s">
        <v>2100</v>
      </c>
      <c r="K155" s="539">
        <v>0.4</v>
      </c>
      <c r="L155" s="545">
        <v>41579</v>
      </c>
      <c r="M155" s="276">
        <v>42009</v>
      </c>
      <c r="N155" s="269"/>
    </row>
    <row r="156" spans="1:14" ht="16.5" thickBot="1">
      <c r="A156" s="2777" t="s">
        <v>561</v>
      </c>
      <c r="B156" s="2764"/>
      <c r="C156" s="345" t="s">
        <v>2285</v>
      </c>
      <c r="D156" s="232" t="s">
        <v>2286</v>
      </c>
      <c r="E156" s="342">
        <v>0</v>
      </c>
      <c r="F156" s="340">
        <v>992</v>
      </c>
      <c r="G156" s="232" t="s">
        <v>2284</v>
      </c>
      <c r="H156" s="342">
        <v>0.04</v>
      </c>
      <c r="I156" s="340">
        <v>51</v>
      </c>
      <c r="J156" s="232" t="s">
        <v>2081</v>
      </c>
      <c r="K156" s="539">
        <v>0.04</v>
      </c>
      <c r="L156" s="545">
        <v>41580</v>
      </c>
      <c r="M156" s="627">
        <v>42068</v>
      </c>
      <c r="N156" s="628"/>
    </row>
    <row r="157" spans="1:14" ht="16.5" thickBot="1">
      <c r="A157" s="2777" t="s">
        <v>561</v>
      </c>
      <c r="B157" s="2764"/>
      <c r="C157" s="345" t="s">
        <v>3571</v>
      </c>
      <c r="D157" s="659" t="s">
        <v>3570</v>
      </c>
      <c r="E157" s="339">
        <v>0</v>
      </c>
      <c r="F157" s="340" t="s">
        <v>3569</v>
      </c>
      <c r="G157" s="668" t="s">
        <v>2114</v>
      </c>
      <c r="H157" s="339">
        <v>5.12</v>
      </c>
      <c r="I157" s="340" t="s">
        <v>3572</v>
      </c>
      <c r="J157" s="668" t="s">
        <v>3573</v>
      </c>
      <c r="K157" s="539">
        <v>5.12</v>
      </c>
      <c r="L157" s="542">
        <v>42159</v>
      </c>
      <c r="M157" s="272"/>
      <c r="N157" s="675"/>
    </row>
    <row r="158" spans="1:14" ht="16.5" thickBot="1">
      <c r="B158" s="2764"/>
      <c r="C158" s="345"/>
      <c r="D158" s="659"/>
      <c r="E158" s="339"/>
      <c r="F158" s="340"/>
      <c r="G158" s="668"/>
      <c r="H158" s="339"/>
      <c r="I158" s="340"/>
      <c r="J158" s="668"/>
      <c r="K158" s="347">
        <v>146.13999999999999</v>
      </c>
      <c r="L158" s="961" t="s">
        <v>2295</v>
      </c>
      <c r="M158" s="962"/>
      <c r="N158" s="675"/>
    </row>
    <row r="159" spans="1:14">
      <c r="B159" s="2769"/>
      <c r="C159" s="629"/>
      <c r="D159" s="996"/>
      <c r="E159" s="997"/>
      <c r="F159" s="630"/>
      <c r="G159" s="998"/>
      <c r="H159" s="997"/>
      <c r="I159" s="630"/>
      <c r="J159" s="998"/>
      <c r="K159" s="999"/>
      <c r="L159" s="961"/>
      <c r="M159" s="962"/>
      <c r="N159" s="1000"/>
    </row>
    <row r="160" spans="1:14" s="4" customFormat="1" ht="18.75">
      <c r="A160" s="5397" t="s">
        <v>5523</v>
      </c>
      <c r="B160" s="5397"/>
      <c r="C160" s="5397"/>
      <c r="D160" s="5397"/>
      <c r="E160" s="5397"/>
      <c r="F160" s="5397"/>
      <c r="G160" s="5397"/>
      <c r="H160" s="5397"/>
      <c r="I160" s="5397"/>
      <c r="J160" s="5397"/>
      <c r="K160" s="5397"/>
      <c r="L160" s="5397"/>
      <c r="M160" s="5397"/>
    </row>
    <row r="161" spans="1:14" s="963" customFormat="1" ht="240">
      <c r="A161" s="1851" t="s">
        <v>7</v>
      </c>
      <c r="B161" s="2263" t="s">
        <v>13</v>
      </c>
      <c r="C161" s="1125" t="s">
        <v>1</v>
      </c>
      <c r="D161" s="1125" t="s">
        <v>2</v>
      </c>
      <c r="E161" s="1125" t="s">
        <v>3</v>
      </c>
      <c r="F161" s="1125" t="s">
        <v>4</v>
      </c>
      <c r="G161" s="1125" t="s">
        <v>5</v>
      </c>
      <c r="H161" s="1125" t="s">
        <v>6</v>
      </c>
      <c r="I161" s="1125" t="s">
        <v>4</v>
      </c>
      <c r="J161" s="1125" t="s">
        <v>2</v>
      </c>
      <c r="K161" s="1125" t="s">
        <v>8</v>
      </c>
      <c r="L161" s="1125" t="s">
        <v>14</v>
      </c>
      <c r="M161" s="1125" t="s">
        <v>6022</v>
      </c>
    </row>
    <row r="162" spans="1:14">
      <c r="A162" s="1910" t="s">
        <v>561</v>
      </c>
      <c r="B162" s="2711"/>
      <c r="C162" s="1120">
        <v>10</v>
      </c>
      <c r="D162" s="1119" t="s">
        <v>2070</v>
      </c>
      <c r="E162" s="1126">
        <v>0</v>
      </c>
      <c r="F162" s="1120" t="s">
        <v>6023</v>
      </c>
      <c r="G162" s="1119" t="s">
        <v>967</v>
      </c>
      <c r="H162" s="1126">
        <v>8.36</v>
      </c>
      <c r="I162" s="1120" t="s">
        <v>6018</v>
      </c>
      <c r="J162" s="1119" t="s">
        <v>89</v>
      </c>
      <c r="K162" s="1119">
        <v>8.36</v>
      </c>
      <c r="L162" s="1127"/>
      <c r="M162" s="1128">
        <v>42117</v>
      </c>
      <c r="N162" s="272"/>
    </row>
    <row r="163" spans="1:14">
      <c r="A163" s="1910" t="s">
        <v>561</v>
      </c>
      <c r="B163" s="2711"/>
      <c r="C163" s="1120">
        <v>21</v>
      </c>
      <c r="D163" s="1119" t="s">
        <v>2271</v>
      </c>
      <c r="E163" s="1126">
        <v>0</v>
      </c>
      <c r="F163" s="1120" t="s">
        <v>359</v>
      </c>
      <c r="G163" s="1119" t="s">
        <v>572</v>
      </c>
      <c r="H163" s="1126">
        <v>6.35</v>
      </c>
      <c r="I163" s="1120"/>
      <c r="J163" s="1119" t="s">
        <v>622</v>
      </c>
      <c r="K163" s="1118">
        <v>6.35</v>
      </c>
      <c r="L163" s="1119"/>
      <c r="M163" s="1128">
        <v>42096</v>
      </c>
      <c r="N163" s="272"/>
    </row>
    <row r="164" spans="1:14">
      <c r="A164" s="1910" t="s">
        <v>561</v>
      </c>
      <c r="B164" s="2711"/>
      <c r="C164" s="1120">
        <v>23</v>
      </c>
      <c r="D164" s="1119" t="s">
        <v>2067</v>
      </c>
      <c r="E164" s="1126">
        <v>0</v>
      </c>
      <c r="F164" s="1120">
        <v>20</v>
      </c>
      <c r="G164" s="1119" t="s">
        <v>2159</v>
      </c>
      <c r="H164" s="1120"/>
      <c r="I164" s="1120"/>
      <c r="J164" s="1119" t="s">
        <v>622</v>
      </c>
      <c r="K164" s="1119">
        <v>25.11</v>
      </c>
      <c r="L164" s="1119"/>
      <c r="M164" s="1128">
        <v>42180</v>
      </c>
      <c r="N164" s="272"/>
    </row>
    <row r="165" spans="1:14">
      <c r="A165" s="1910" t="s">
        <v>561</v>
      </c>
      <c r="B165" s="2711"/>
      <c r="C165" s="1120">
        <v>37</v>
      </c>
      <c r="D165" s="1119" t="s">
        <v>1703</v>
      </c>
      <c r="E165" s="1126">
        <v>0</v>
      </c>
      <c r="F165" s="1120" t="s">
        <v>359</v>
      </c>
      <c r="G165" s="1119" t="s">
        <v>6024</v>
      </c>
      <c r="H165" s="1126">
        <v>1.49</v>
      </c>
      <c r="I165" s="1120">
        <v>10</v>
      </c>
      <c r="J165" s="1119" t="s">
        <v>2070</v>
      </c>
      <c r="K165" s="1119">
        <v>1.49</v>
      </c>
      <c r="L165" s="1127"/>
      <c r="M165" s="1128">
        <v>42243</v>
      </c>
      <c r="N165" s="272"/>
    </row>
    <row r="166" spans="1:14">
      <c r="A166" s="1910" t="s">
        <v>561</v>
      </c>
      <c r="B166" s="2711"/>
      <c r="C166" s="1120">
        <v>39</v>
      </c>
      <c r="D166" s="1119" t="s">
        <v>6025</v>
      </c>
      <c r="E166" s="1126">
        <v>0</v>
      </c>
      <c r="F166" s="1120">
        <v>20</v>
      </c>
      <c r="G166" s="1119" t="s">
        <v>2159</v>
      </c>
      <c r="H166" s="1126">
        <v>6.81</v>
      </c>
      <c r="I166" s="1120" t="s">
        <v>3569</v>
      </c>
      <c r="J166" s="1119" t="s">
        <v>6026</v>
      </c>
      <c r="K166" s="1119">
        <v>6.81</v>
      </c>
      <c r="L166" s="1127"/>
      <c r="M166" s="1128">
        <v>42096</v>
      </c>
      <c r="N166" s="272"/>
    </row>
    <row r="167" spans="1:14">
      <c r="A167" s="1910" t="s">
        <v>561</v>
      </c>
      <c r="B167" s="2711"/>
      <c r="C167" s="1120">
        <v>52</v>
      </c>
      <c r="D167" s="1119" t="s">
        <v>6027</v>
      </c>
      <c r="E167" s="1126">
        <v>0</v>
      </c>
      <c r="F167" s="1120">
        <v>12</v>
      </c>
      <c r="G167" s="1119" t="s">
        <v>6028</v>
      </c>
      <c r="H167" s="1126">
        <v>5.17</v>
      </c>
      <c r="I167" s="1120" t="s">
        <v>6029</v>
      </c>
      <c r="J167" s="1119" t="s">
        <v>6030</v>
      </c>
      <c r="K167" s="1119">
        <v>5.17</v>
      </c>
      <c r="L167" s="1127"/>
      <c r="M167" s="1128">
        <v>42069</v>
      </c>
      <c r="N167" s="272"/>
    </row>
    <row r="168" spans="1:14">
      <c r="A168" s="2473" t="s">
        <v>561</v>
      </c>
      <c r="B168" s="2770"/>
      <c r="C168" s="1120">
        <v>77</v>
      </c>
      <c r="D168" s="1119" t="s">
        <v>6031</v>
      </c>
      <c r="E168" s="1126">
        <v>0</v>
      </c>
      <c r="F168" s="1120">
        <v>10</v>
      </c>
      <c r="G168" s="1119" t="s">
        <v>2070</v>
      </c>
      <c r="H168" s="1126">
        <v>1.47</v>
      </c>
      <c r="I168" s="1120">
        <v>351</v>
      </c>
      <c r="J168" s="1119" t="s">
        <v>6032</v>
      </c>
      <c r="K168" s="1119">
        <v>1.47</v>
      </c>
      <c r="L168" s="1127"/>
      <c r="M168" s="1128">
        <v>42234</v>
      </c>
      <c r="N168" s="272"/>
    </row>
    <row r="169" spans="1:14">
      <c r="A169" s="1910" t="s">
        <v>561</v>
      </c>
      <c r="B169" s="2711"/>
      <c r="C169" s="1120">
        <v>78</v>
      </c>
      <c r="D169" s="1119" t="s">
        <v>6033</v>
      </c>
      <c r="E169" s="1126">
        <v>0</v>
      </c>
      <c r="F169" s="1120" t="s">
        <v>359</v>
      </c>
      <c r="G169" s="1119" t="s">
        <v>6024</v>
      </c>
      <c r="H169" s="1126">
        <v>1.06</v>
      </c>
      <c r="I169" s="1120">
        <v>120</v>
      </c>
      <c r="J169" s="1119" t="s">
        <v>6034</v>
      </c>
      <c r="K169" s="1119">
        <v>1.06</v>
      </c>
      <c r="L169" s="1127"/>
      <c r="M169" s="1128">
        <v>42234</v>
      </c>
      <c r="N169" s="272"/>
    </row>
    <row r="170" spans="1:14">
      <c r="A170" s="1910" t="s">
        <v>561</v>
      </c>
      <c r="B170" s="2711"/>
      <c r="C170" s="1120">
        <v>99</v>
      </c>
      <c r="D170" s="1119" t="s">
        <v>6035</v>
      </c>
      <c r="E170" s="1126">
        <v>0</v>
      </c>
      <c r="F170" s="1120" t="s">
        <v>1358</v>
      </c>
      <c r="G170" s="1119" t="s">
        <v>967</v>
      </c>
      <c r="H170" s="1126">
        <v>0.47</v>
      </c>
      <c r="I170" s="1120" t="s">
        <v>6018</v>
      </c>
      <c r="J170" s="1119" t="s">
        <v>89</v>
      </c>
      <c r="K170" s="1119">
        <v>0.47</v>
      </c>
      <c r="L170" s="1127"/>
      <c r="M170" s="1128">
        <v>41939</v>
      </c>
      <c r="N170" s="272"/>
    </row>
    <row r="171" spans="1:14">
      <c r="A171" s="1910" t="s">
        <v>561</v>
      </c>
      <c r="B171" s="2711"/>
      <c r="C171" s="1120">
        <v>100</v>
      </c>
      <c r="D171" s="1119" t="s">
        <v>6036</v>
      </c>
      <c r="E171" s="1126">
        <v>0</v>
      </c>
      <c r="F171" s="1120">
        <v>102</v>
      </c>
      <c r="G171" s="1119" t="s">
        <v>6037</v>
      </c>
      <c r="H171" s="1126">
        <v>0.25</v>
      </c>
      <c r="I171" s="1120">
        <v>99</v>
      </c>
      <c r="J171" s="1119" t="s">
        <v>6035</v>
      </c>
      <c r="K171" s="1119">
        <v>0.25</v>
      </c>
      <c r="L171" s="1127"/>
      <c r="M171" s="1128">
        <v>42227</v>
      </c>
      <c r="N171" s="272"/>
    </row>
    <row r="172" spans="1:14">
      <c r="A172" s="1910" t="s">
        <v>561</v>
      </c>
      <c r="B172" s="2711"/>
      <c r="C172" s="1120">
        <v>101</v>
      </c>
      <c r="D172" s="1119" t="s">
        <v>6038</v>
      </c>
      <c r="E172" s="1126">
        <v>0</v>
      </c>
      <c r="F172" s="1120" t="s">
        <v>2097</v>
      </c>
      <c r="G172" s="1119" t="s">
        <v>967</v>
      </c>
      <c r="H172" s="1126">
        <v>0.69</v>
      </c>
      <c r="I172" s="1120">
        <v>155</v>
      </c>
      <c r="J172" s="1119" t="s">
        <v>6039</v>
      </c>
      <c r="K172" s="1119">
        <v>0.69</v>
      </c>
      <c r="L172" s="1127"/>
      <c r="M172" s="1128">
        <v>41939</v>
      </c>
      <c r="N172" s="272"/>
    </row>
    <row r="173" spans="1:14">
      <c r="A173" s="1910" t="s">
        <v>561</v>
      </c>
      <c r="B173" s="2711"/>
      <c r="C173" s="1120">
        <v>103</v>
      </c>
      <c r="D173" s="1119" t="s">
        <v>6040</v>
      </c>
      <c r="E173" s="1126">
        <v>0</v>
      </c>
      <c r="F173" s="1120">
        <v>10</v>
      </c>
      <c r="G173" s="1119" t="s">
        <v>2070</v>
      </c>
      <c r="H173" s="1126">
        <v>0.41</v>
      </c>
      <c r="I173" s="1120">
        <v>680</v>
      </c>
      <c r="J173" s="1119" t="s">
        <v>6041</v>
      </c>
      <c r="K173" s="1119">
        <v>0.41</v>
      </c>
      <c r="L173" s="1127"/>
      <c r="M173" s="1128">
        <v>42234</v>
      </c>
      <c r="N173" s="272"/>
    </row>
    <row r="174" spans="1:14">
      <c r="A174" s="1910" t="s">
        <v>561</v>
      </c>
      <c r="B174" s="2711"/>
      <c r="C174" s="1120">
        <v>104</v>
      </c>
      <c r="D174" s="1119" t="s">
        <v>918</v>
      </c>
      <c r="E174" s="1126">
        <v>0</v>
      </c>
      <c r="F174" s="1120">
        <v>10</v>
      </c>
      <c r="G174" s="1119" t="s">
        <v>2070</v>
      </c>
      <c r="H174" s="1126">
        <v>0.16</v>
      </c>
      <c r="I174" s="1120" t="s">
        <v>6023</v>
      </c>
      <c r="J174" s="1119" t="s">
        <v>967</v>
      </c>
      <c r="K174" s="1119">
        <v>0.16</v>
      </c>
      <c r="L174" s="1127"/>
      <c r="M174" s="1128">
        <v>42234</v>
      </c>
      <c r="N174" s="272"/>
    </row>
    <row r="175" spans="1:14">
      <c r="A175" s="1910" t="s">
        <v>561</v>
      </c>
      <c r="B175" s="2711"/>
      <c r="C175" s="1120">
        <v>105</v>
      </c>
      <c r="D175" s="1119" t="s">
        <v>6042</v>
      </c>
      <c r="E175" s="1126">
        <v>0</v>
      </c>
      <c r="F175" s="1120">
        <v>101</v>
      </c>
      <c r="G175" s="1119" t="s">
        <v>6038</v>
      </c>
      <c r="H175" s="1126">
        <v>0.13</v>
      </c>
      <c r="I175" s="1120" t="s">
        <v>6018</v>
      </c>
      <c r="J175" s="1119" t="s">
        <v>89</v>
      </c>
      <c r="K175" s="1119">
        <v>0.13</v>
      </c>
      <c r="L175" s="1127"/>
      <c r="M175" s="1128">
        <v>42227</v>
      </c>
      <c r="N175" s="272"/>
    </row>
    <row r="176" spans="1:14">
      <c r="A176" s="1910" t="s">
        <v>561</v>
      </c>
      <c r="B176" s="2711"/>
      <c r="C176" s="1120">
        <v>113</v>
      </c>
      <c r="D176" s="1119" t="s">
        <v>6043</v>
      </c>
      <c r="E176" s="1126">
        <v>0</v>
      </c>
      <c r="F176" s="1120">
        <v>101</v>
      </c>
      <c r="G176" s="1119" t="s">
        <v>6038</v>
      </c>
      <c r="H176" s="1126">
        <v>0.16</v>
      </c>
      <c r="I176" s="1120">
        <v>102</v>
      </c>
      <c r="J176" s="1119" t="s">
        <v>6037</v>
      </c>
      <c r="K176" s="1119">
        <v>0.16</v>
      </c>
      <c r="L176" s="1127"/>
      <c r="M176" s="1128">
        <v>41939</v>
      </c>
      <c r="N176" s="272"/>
    </row>
    <row r="177" spans="1:14">
      <c r="A177" s="1910" t="s">
        <v>561</v>
      </c>
      <c r="B177" s="2711"/>
      <c r="C177" s="1120">
        <v>114</v>
      </c>
      <c r="D177" s="1119" t="s">
        <v>6044</v>
      </c>
      <c r="E177" s="1126">
        <v>0</v>
      </c>
      <c r="F177" s="1120">
        <v>10</v>
      </c>
      <c r="G177" s="1119" t="s">
        <v>2070</v>
      </c>
      <c r="H177" s="1126">
        <v>0.15</v>
      </c>
      <c r="I177" s="1120" t="s">
        <v>6023</v>
      </c>
      <c r="J177" s="1119" t="s">
        <v>967</v>
      </c>
      <c r="K177" s="1119">
        <v>0.15</v>
      </c>
      <c r="L177" s="1127"/>
      <c r="M177" s="1128">
        <v>41939</v>
      </c>
      <c r="N177" s="272"/>
    </row>
    <row r="178" spans="1:14">
      <c r="A178" s="1910" t="s">
        <v>561</v>
      </c>
      <c r="B178" s="2711"/>
      <c r="C178" s="1120">
        <v>119</v>
      </c>
      <c r="D178" s="1119"/>
      <c r="E178" s="1126">
        <v>0</v>
      </c>
      <c r="F178" s="1120" t="s">
        <v>1358</v>
      </c>
      <c r="G178" s="1119" t="s">
        <v>967</v>
      </c>
      <c r="H178" s="1126">
        <v>0.1</v>
      </c>
      <c r="I178" s="1120"/>
      <c r="J178" s="1119" t="s">
        <v>89</v>
      </c>
      <c r="K178" s="1119">
        <v>0.1</v>
      </c>
      <c r="L178" s="1127"/>
      <c r="M178" s="1128">
        <v>42234</v>
      </c>
      <c r="N178" s="272"/>
    </row>
    <row r="179" spans="1:14">
      <c r="A179" s="1910" t="s">
        <v>561</v>
      </c>
      <c r="B179" s="2711"/>
      <c r="C179" s="1120">
        <v>120</v>
      </c>
      <c r="D179" s="1119" t="s">
        <v>6034</v>
      </c>
      <c r="E179" s="1126">
        <v>0</v>
      </c>
      <c r="F179" s="1120" t="s">
        <v>1358</v>
      </c>
      <c r="G179" s="1119" t="s">
        <v>967</v>
      </c>
      <c r="H179" s="1126">
        <v>0.47</v>
      </c>
      <c r="I179" s="1120">
        <v>505</v>
      </c>
      <c r="J179" s="1119" t="s">
        <v>6045</v>
      </c>
      <c r="K179" s="1119">
        <v>0.47</v>
      </c>
      <c r="L179" s="1127"/>
      <c r="M179" s="1128">
        <v>42234</v>
      </c>
      <c r="N179" s="272"/>
    </row>
    <row r="180" spans="1:14">
      <c r="A180" s="1910" t="s">
        <v>561</v>
      </c>
      <c r="B180" s="2711"/>
      <c r="C180" s="1120">
        <v>123</v>
      </c>
      <c r="D180" s="1119" t="s">
        <v>6046</v>
      </c>
      <c r="E180" s="1126">
        <v>0</v>
      </c>
      <c r="F180" s="1120">
        <v>37</v>
      </c>
      <c r="G180" s="1119" t="s">
        <v>1703</v>
      </c>
      <c r="H180" s="1126">
        <v>0.15</v>
      </c>
      <c r="I180" s="1120">
        <v>614</v>
      </c>
      <c r="J180" s="1119" t="s">
        <v>6047</v>
      </c>
      <c r="K180" s="1119">
        <v>0.15</v>
      </c>
      <c r="L180" s="1127"/>
      <c r="M180" s="1128">
        <v>42355</v>
      </c>
      <c r="N180" s="272"/>
    </row>
    <row r="181" spans="1:14">
      <c r="A181" s="2473" t="s">
        <v>561</v>
      </c>
      <c r="B181" s="2770"/>
      <c r="C181" s="1120">
        <v>182</v>
      </c>
      <c r="D181" s="1119" t="s">
        <v>6048</v>
      </c>
      <c r="E181" s="1126">
        <v>0</v>
      </c>
      <c r="F181" s="1120">
        <v>10</v>
      </c>
      <c r="G181" s="1119" t="s">
        <v>2070</v>
      </c>
      <c r="H181" s="1126">
        <v>0.9</v>
      </c>
      <c r="I181" s="1120">
        <v>155</v>
      </c>
      <c r="J181" s="1119" t="s">
        <v>6039</v>
      </c>
      <c r="K181" s="1119">
        <v>0.9</v>
      </c>
      <c r="L181" s="1127"/>
      <c r="M181" s="1128">
        <v>42234</v>
      </c>
      <c r="N181" s="272"/>
    </row>
    <row r="182" spans="1:14">
      <c r="A182" s="1910" t="s">
        <v>561</v>
      </c>
      <c r="B182" s="2711"/>
      <c r="C182" s="1120">
        <v>184</v>
      </c>
      <c r="D182" s="1119" t="s">
        <v>6049</v>
      </c>
      <c r="E182" s="1126">
        <v>0</v>
      </c>
      <c r="F182" s="1120" t="s">
        <v>4613</v>
      </c>
      <c r="G182" s="1119" t="s">
        <v>6031</v>
      </c>
      <c r="H182" s="1126">
        <v>0.56000000000000005</v>
      </c>
      <c r="I182" s="1120">
        <v>298</v>
      </c>
      <c r="J182" s="1119" t="s">
        <v>6050</v>
      </c>
      <c r="K182" s="1119">
        <v>0.56000000000000005</v>
      </c>
      <c r="L182" s="1127"/>
      <c r="M182" s="1128">
        <v>42243</v>
      </c>
      <c r="N182" s="272"/>
    </row>
    <row r="183" spans="1:14">
      <c r="A183" s="1910" t="s">
        <v>561</v>
      </c>
      <c r="B183" s="2711"/>
      <c r="C183" s="1120">
        <v>195</v>
      </c>
      <c r="D183" s="1119" t="s">
        <v>6051</v>
      </c>
      <c r="E183" s="1120">
        <v>0</v>
      </c>
      <c r="F183" s="1120" t="s">
        <v>4613</v>
      </c>
      <c r="G183" s="1119" t="s">
        <v>6031</v>
      </c>
      <c r="H183" s="1120">
        <v>0.36</v>
      </c>
      <c r="I183" s="1120">
        <v>745</v>
      </c>
      <c r="J183" s="1119" t="s">
        <v>6052</v>
      </c>
      <c r="K183" s="1119">
        <v>0.36</v>
      </c>
      <c r="L183" s="1119"/>
      <c r="M183" s="1128">
        <v>42243</v>
      </c>
      <c r="N183" s="272"/>
    </row>
    <row r="184" spans="1:14">
      <c r="A184" s="1910" t="s">
        <v>561</v>
      </c>
      <c r="B184" s="2711"/>
      <c r="C184" s="1120">
        <v>200</v>
      </c>
      <c r="D184" s="1119" t="s">
        <v>6053</v>
      </c>
      <c r="E184" s="1126">
        <v>0</v>
      </c>
      <c r="F184" s="1120" t="s">
        <v>6054</v>
      </c>
      <c r="G184" s="1119" t="s">
        <v>6026</v>
      </c>
      <c r="H184" s="1126" t="s">
        <v>6055</v>
      </c>
      <c r="I184" s="1120">
        <v>53</v>
      </c>
      <c r="J184" s="1119" t="s">
        <v>6056</v>
      </c>
      <c r="K184" s="1119">
        <v>1.74</v>
      </c>
      <c r="L184" s="1129">
        <v>42109</v>
      </c>
      <c r="M184" s="1121"/>
      <c r="N184" s="272"/>
    </row>
    <row r="185" spans="1:14">
      <c r="A185" s="1910" t="s">
        <v>561</v>
      </c>
      <c r="B185" s="2711"/>
      <c r="C185" s="1120">
        <v>201</v>
      </c>
      <c r="D185" s="1119" t="s">
        <v>6057</v>
      </c>
      <c r="E185" s="1126">
        <v>0</v>
      </c>
      <c r="F185" s="1120">
        <v>200</v>
      </c>
      <c r="G185" s="1119" t="s">
        <v>6053</v>
      </c>
      <c r="H185" s="1126">
        <v>1.08</v>
      </c>
      <c r="I185" s="1120">
        <v>53</v>
      </c>
      <c r="J185" s="1119" t="s">
        <v>6056</v>
      </c>
      <c r="K185" s="1119">
        <v>1.08</v>
      </c>
      <c r="L185" s="1127"/>
      <c r="M185" s="1128">
        <v>42194</v>
      </c>
      <c r="N185" s="272"/>
    </row>
    <row r="186" spans="1:14">
      <c r="A186" s="1910" t="s">
        <v>561</v>
      </c>
      <c r="B186" s="2711"/>
      <c r="C186" s="1120">
        <v>204</v>
      </c>
      <c r="D186" s="1119" t="s">
        <v>6058</v>
      </c>
      <c r="E186" s="1126">
        <v>0</v>
      </c>
      <c r="F186" s="1120">
        <v>10</v>
      </c>
      <c r="G186" s="1119" t="s">
        <v>2070</v>
      </c>
      <c r="H186" s="1126">
        <v>0.17</v>
      </c>
      <c r="I186" s="1120"/>
      <c r="J186" s="1119" t="s">
        <v>89</v>
      </c>
      <c r="K186" s="1119">
        <v>0.17</v>
      </c>
      <c r="L186" s="1127"/>
      <c r="M186" s="1128">
        <v>42205</v>
      </c>
      <c r="N186" s="272"/>
    </row>
    <row r="187" spans="1:14">
      <c r="A187" s="1910" t="s">
        <v>561</v>
      </c>
      <c r="B187" s="2711"/>
      <c r="C187" s="1120">
        <v>211</v>
      </c>
      <c r="D187" s="1119" t="s">
        <v>6059</v>
      </c>
      <c r="E187" s="1120">
        <v>0</v>
      </c>
      <c r="F187" s="1120">
        <v>86</v>
      </c>
      <c r="G187" s="1119" t="s">
        <v>6060</v>
      </c>
      <c r="H187" s="1120">
        <v>0.19</v>
      </c>
      <c r="I187" s="1120" t="s">
        <v>359</v>
      </c>
      <c r="J187" s="1119" t="s">
        <v>572</v>
      </c>
      <c r="K187" s="1119">
        <v>0.19</v>
      </c>
      <c r="L187" s="1122"/>
      <c r="M187" s="1128">
        <v>41939</v>
      </c>
      <c r="N187" s="272"/>
    </row>
    <row r="188" spans="1:14">
      <c r="A188" s="1910" t="s">
        <v>561</v>
      </c>
      <c r="B188" s="2711"/>
      <c r="C188" s="1120">
        <v>234</v>
      </c>
      <c r="D188" s="1118" t="s">
        <v>6061</v>
      </c>
      <c r="E188" s="1126">
        <v>0</v>
      </c>
      <c r="F188" s="1120">
        <v>10</v>
      </c>
      <c r="G188" s="1118" t="s">
        <v>2070</v>
      </c>
      <c r="H188" s="1126">
        <v>0.3</v>
      </c>
      <c r="I188" s="1120">
        <v>474</v>
      </c>
      <c r="J188" s="1118"/>
      <c r="K188" s="1118">
        <v>0.3</v>
      </c>
      <c r="L188" s="1119"/>
      <c r="M188" s="1120" t="s">
        <v>8283</v>
      </c>
      <c r="N188" s="272"/>
    </row>
    <row r="189" spans="1:14">
      <c r="A189" s="2473" t="s">
        <v>561</v>
      </c>
      <c r="B189" s="2770"/>
      <c r="C189" s="1120">
        <v>238</v>
      </c>
      <c r="D189" s="1118" t="s">
        <v>729</v>
      </c>
      <c r="E189" s="1126">
        <v>0</v>
      </c>
      <c r="F189" s="1120">
        <v>86</v>
      </c>
      <c r="G189" s="1118" t="s">
        <v>6060</v>
      </c>
      <c r="H189" s="1126">
        <v>0.43</v>
      </c>
      <c r="I189" s="1120">
        <v>240</v>
      </c>
      <c r="J189" s="1118" t="s">
        <v>6062</v>
      </c>
      <c r="K189" s="1118"/>
      <c r="L189" s="1119"/>
      <c r="M189" s="1128">
        <v>41939</v>
      </c>
      <c r="N189" s="272"/>
    </row>
    <row r="190" spans="1:14">
      <c r="A190" s="2473" t="s">
        <v>561</v>
      </c>
      <c r="B190" s="2770"/>
      <c r="C190" s="1120">
        <v>239</v>
      </c>
      <c r="D190" s="1119" t="s">
        <v>6063</v>
      </c>
      <c r="E190" s="1126">
        <v>0</v>
      </c>
      <c r="F190" s="1120">
        <v>86</v>
      </c>
      <c r="G190" s="1119" t="s">
        <v>6060</v>
      </c>
      <c r="H190" s="1120">
        <v>0.08</v>
      </c>
      <c r="I190" s="1120">
        <v>238</v>
      </c>
      <c r="J190" s="1119" t="s">
        <v>729</v>
      </c>
      <c r="K190" s="1119">
        <v>0.08</v>
      </c>
      <c r="L190" s="1127"/>
      <c r="M190" s="1128">
        <v>42220</v>
      </c>
      <c r="N190" s="272"/>
    </row>
    <row r="191" spans="1:14">
      <c r="A191" s="2473" t="s">
        <v>561</v>
      </c>
      <c r="B191" s="2770"/>
      <c r="C191" s="1120">
        <v>243</v>
      </c>
      <c r="D191" s="1119" t="s">
        <v>6064</v>
      </c>
      <c r="E191" s="1120">
        <v>0</v>
      </c>
      <c r="F191" s="1120">
        <v>245</v>
      </c>
      <c r="G191" s="1119" t="s">
        <v>6065</v>
      </c>
      <c r="H191" s="1120">
        <v>0.55000000000000004</v>
      </c>
      <c r="I191" s="1120">
        <v>21</v>
      </c>
      <c r="J191" s="1119" t="s">
        <v>2271</v>
      </c>
      <c r="K191" s="1119">
        <v>0.55000000000000004</v>
      </c>
      <c r="L191" s="1122"/>
      <c r="M191" s="1128">
        <v>41939</v>
      </c>
      <c r="N191" s="272"/>
    </row>
    <row r="192" spans="1:14">
      <c r="A192" s="2473" t="s">
        <v>561</v>
      </c>
      <c r="B192" s="2770"/>
      <c r="C192" s="1120">
        <v>244</v>
      </c>
      <c r="D192" s="1119" t="s">
        <v>6066</v>
      </c>
      <c r="E192" s="1126">
        <v>0</v>
      </c>
      <c r="F192" s="1120">
        <v>243</v>
      </c>
      <c r="G192" s="1119" t="s">
        <v>6064</v>
      </c>
      <c r="H192" s="1120">
        <v>0.16</v>
      </c>
      <c r="I192" s="1120"/>
      <c r="J192" s="1119" t="s">
        <v>2271</v>
      </c>
      <c r="K192" s="1119">
        <v>0.35</v>
      </c>
      <c r="L192" s="1127"/>
      <c r="M192" s="1128">
        <v>42213</v>
      </c>
      <c r="N192" s="272"/>
    </row>
    <row r="193" spans="1:14">
      <c r="A193" s="2473" t="s">
        <v>561</v>
      </c>
      <c r="B193" s="2770"/>
      <c r="C193" s="1120">
        <v>245</v>
      </c>
      <c r="D193" s="1119" t="s">
        <v>6067</v>
      </c>
      <c r="E193" s="1126">
        <v>0</v>
      </c>
      <c r="F193" s="1120">
        <v>21</v>
      </c>
      <c r="G193" s="1119" t="s">
        <v>2271</v>
      </c>
      <c r="H193" s="1120">
        <v>0.5</v>
      </c>
      <c r="I193" s="1120">
        <v>21</v>
      </c>
      <c r="J193" s="1119" t="s">
        <v>89</v>
      </c>
      <c r="K193" s="1119">
        <v>0.5</v>
      </c>
      <c r="L193" s="1127"/>
      <c r="M193" s="1128">
        <v>41939</v>
      </c>
      <c r="N193" s="272"/>
    </row>
    <row r="194" spans="1:14">
      <c r="A194" s="1910" t="s">
        <v>561</v>
      </c>
      <c r="B194" s="2711"/>
      <c r="C194" s="1120">
        <v>265</v>
      </c>
      <c r="D194" s="1119" t="s">
        <v>6068</v>
      </c>
      <c r="E194" s="1126">
        <v>0</v>
      </c>
      <c r="F194" s="1120" t="s">
        <v>6054</v>
      </c>
      <c r="G194" s="1119" t="s">
        <v>6026</v>
      </c>
      <c r="H194" s="1126">
        <v>0.38</v>
      </c>
      <c r="I194" s="1120">
        <v>742</v>
      </c>
      <c r="J194" s="1119" t="s">
        <v>6069</v>
      </c>
      <c r="K194" s="1119">
        <v>0.38</v>
      </c>
      <c r="L194" s="1127"/>
      <c r="M194" s="1128">
        <v>42198</v>
      </c>
      <c r="N194" s="272"/>
    </row>
    <row r="195" spans="1:14">
      <c r="A195" s="1910" t="s">
        <v>561</v>
      </c>
      <c r="B195" s="2711"/>
      <c r="C195" s="1120">
        <v>268</v>
      </c>
      <c r="D195" s="1119" t="s">
        <v>6070</v>
      </c>
      <c r="E195" s="1126">
        <v>0</v>
      </c>
      <c r="F195" s="1120" t="s">
        <v>1358</v>
      </c>
      <c r="G195" s="1119" t="s">
        <v>967</v>
      </c>
      <c r="H195" s="1126">
        <v>0.17</v>
      </c>
      <c r="I195" s="1120" t="s">
        <v>6018</v>
      </c>
      <c r="J195" s="1119" t="s">
        <v>89</v>
      </c>
      <c r="K195" s="1119">
        <v>0.17</v>
      </c>
      <c r="L195" s="1127"/>
      <c r="M195" s="1128">
        <v>42227</v>
      </c>
      <c r="N195" s="272"/>
    </row>
    <row r="196" spans="1:14">
      <c r="A196" s="1910" t="s">
        <v>561</v>
      </c>
      <c r="B196" s="2711"/>
      <c r="C196" s="1120">
        <v>281</v>
      </c>
      <c r="D196" s="1119" t="s">
        <v>6071</v>
      </c>
      <c r="E196" s="1126">
        <v>0</v>
      </c>
      <c r="F196" s="1120">
        <v>78</v>
      </c>
      <c r="G196" s="1119" t="s">
        <v>6033</v>
      </c>
      <c r="H196" s="1126">
        <v>0.81</v>
      </c>
      <c r="I196" s="1120">
        <v>78</v>
      </c>
      <c r="J196" s="1119" t="s">
        <v>6033</v>
      </c>
      <c r="K196" s="1119">
        <v>0.81</v>
      </c>
      <c r="L196" s="1127"/>
      <c r="M196" s="1128">
        <v>42234</v>
      </c>
      <c r="N196" s="272"/>
    </row>
    <row r="197" spans="1:14">
      <c r="A197" s="1910" t="s">
        <v>561</v>
      </c>
      <c r="B197" s="2711"/>
      <c r="C197" s="1120">
        <v>287</v>
      </c>
      <c r="D197" s="1119" t="s">
        <v>6072</v>
      </c>
      <c r="E197" s="1126">
        <v>0</v>
      </c>
      <c r="F197" s="1120">
        <v>0.86</v>
      </c>
      <c r="G197" s="1119" t="s">
        <v>6060</v>
      </c>
      <c r="H197" s="1120">
        <v>0.22</v>
      </c>
      <c r="I197" s="1120" t="s">
        <v>359</v>
      </c>
      <c r="J197" s="1119" t="s">
        <v>572</v>
      </c>
      <c r="K197" s="1119">
        <v>0.22</v>
      </c>
      <c r="L197" s="1127"/>
      <c r="M197" s="1128">
        <v>42219</v>
      </c>
      <c r="N197" s="272"/>
    </row>
    <row r="198" spans="1:14">
      <c r="A198" s="1910" t="s">
        <v>561</v>
      </c>
      <c r="B198" s="2711"/>
      <c r="C198" s="1120">
        <v>287</v>
      </c>
      <c r="D198" s="1118" t="s">
        <v>6072</v>
      </c>
      <c r="E198" s="1126">
        <v>0</v>
      </c>
      <c r="F198" s="1120">
        <v>86</v>
      </c>
      <c r="G198" s="1118" t="s">
        <v>6060</v>
      </c>
      <c r="H198" s="1126">
        <v>0.22</v>
      </c>
      <c r="I198" s="1120" t="s">
        <v>359</v>
      </c>
      <c r="J198" s="1118" t="s">
        <v>572</v>
      </c>
      <c r="K198" s="1118">
        <v>0.22</v>
      </c>
      <c r="L198" s="1119"/>
      <c r="M198" s="1128">
        <v>42219</v>
      </c>
      <c r="N198" s="272"/>
    </row>
    <row r="199" spans="1:14">
      <c r="A199" s="1910" t="s">
        <v>561</v>
      </c>
      <c r="B199" s="2711"/>
      <c r="C199" s="1120">
        <v>298</v>
      </c>
      <c r="D199" s="1119" t="s">
        <v>6050</v>
      </c>
      <c r="E199" s="1126">
        <v>0</v>
      </c>
      <c r="F199" s="1120">
        <v>79</v>
      </c>
      <c r="G199" s="1119" t="s">
        <v>6073</v>
      </c>
      <c r="H199" s="1126">
        <v>0.47</v>
      </c>
      <c r="I199" s="1120" t="s">
        <v>359</v>
      </c>
      <c r="J199" s="1119" t="s">
        <v>572</v>
      </c>
      <c r="K199" s="1119">
        <v>0.47</v>
      </c>
      <c r="L199" s="1127"/>
      <c r="M199" s="1128">
        <v>41939</v>
      </c>
      <c r="N199" s="272"/>
    </row>
    <row r="200" spans="1:14">
      <c r="A200" s="2473" t="s">
        <v>561</v>
      </c>
      <c r="B200" s="2711"/>
      <c r="C200" s="1120">
        <v>299</v>
      </c>
      <c r="D200" s="1119" t="s">
        <v>6074</v>
      </c>
      <c r="E200" s="1126">
        <v>0</v>
      </c>
      <c r="F200" s="1120">
        <v>287</v>
      </c>
      <c r="G200" s="1119" t="s">
        <v>6072</v>
      </c>
      <c r="H200" s="1120">
        <v>0.11</v>
      </c>
      <c r="I200" s="1120" t="s">
        <v>359</v>
      </c>
      <c r="J200" s="1119" t="s">
        <v>572</v>
      </c>
      <c r="K200" s="1119">
        <v>0.11</v>
      </c>
      <c r="L200" s="1119"/>
      <c r="M200" s="1128">
        <v>41939</v>
      </c>
      <c r="N200" s="272"/>
    </row>
    <row r="201" spans="1:14">
      <c r="A201" s="2473" t="s">
        <v>561</v>
      </c>
      <c r="B201" s="2711"/>
      <c r="C201" s="1120">
        <v>351</v>
      </c>
      <c r="D201" s="1119" t="s">
        <v>6032</v>
      </c>
      <c r="E201" s="1126">
        <v>0</v>
      </c>
      <c r="F201" s="1120">
        <v>102</v>
      </c>
      <c r="G201" s="1119" t="s">
        <v>6037</v>
      </c>
      <c r="H201" s="1126">
        <v>1.37</v>
      </c>
      <c r="I201" s="1120" t="s">
        <v>6075</v>
      </c>
      <c r="J201" s="1119" t="s">
        <v>2073</v>
      </c>
      <c r="K201" s="1119">
        <v>1.37</v>
      </c>
      <c r="L201" s="1127"/>
      <c r="M201" s="1128">
        <v>41939</v>
      </c>
      <c r="N201" s="272"/>
    </row>
    <row r="202" spans="1:14">
      <c r="A202" s="1910" t="s">
        <v>561</v>
      </c>
      <c r="B202" s="2711"/>
      <c r="C202" s="1120">
        <v>362</v>
      </c>
      <c r="D202" s="1119" t="s">
        <v>6076</v>
      </c>
      <c r="E202" s="1126">
        <v>0</v>
      </c>
      <c r="F202" s="1120">
        <v>756</v>
      </c>
      <c r="G202" s="1119" t="s">
        <v>6077</v>
      </c>
      <c r="H202" s="1120">
        <v>3.48</v>
      </c>
      <c r="I202" s="1120">
        <v>39</v>
      </c>
      <c r="J202" s="1119" t="s">
        <v>6078</v>
      </c>
      <c r="K202" s="1119">
        <v>3.48</v>
      </c>
      <c r="L202" s="1122"/>
      <c r="M202" s="1128">
        <v>41960</v>
      </c>
      <c r="N202" s="272"/>
    </row>
    <row r="203" spans="1:14">
      <c r="A203" s="2473" t="s">
        <v>561</v>
      </c>
      <c r="B203" s="2711"/>
      <c r="C203" s="1120">
        <v>362</v>
      </c>
      <c r="D203" s="1119" t="s">
        <v>6076</v>
      </c>
      <c r="E203" s="1126">
        <v>0</v>
      </c>
      <c r="F203" s="1120">
        <v>756</v>
      </c>
      <c r="G203" s="1119" t="s">
        <v>6077</v>
      </c>
      <c r="H203" s="1126">
        <v>1.73</v>
      </c>
      <c r="I203" s="1120">
        <v>39</v>
      </c>
      <c r="J203" s="1119" t="s">
        <v>6078</v>
      </c>
      <c r="K203" s="1119">
        <v>1.73</v>
      </c>
      <c r="L203" s="1127"/>
      <c r="M203" s="1128">
        <v>41960</v>
      </c>
      <c r="N203" s="272"/>
    </row>
    <row r="204" spans="1:14">
      <c r="A204" s="1910" t="s">
        <v>561</v>
      </c>
      <c r="B204" s="2711"/>
      <c r="C204" s="1120">
        <v>383</v>
      </c>
      <c r="D204" s="1119" t="s">
        <v>6079</v>
      </c>
      <c r="E204" s="1126">
        <v>0</v>
      </c>
      <c r="F204" s="1120" t="s">
        <v>2097</v>
      </c>
      <c r="G204" s="1119"/>
      <c r="H204" s="1126">
        <v>1.01</v>
      </c>
      <c r="I204" s="1120">
        <v>351</v>
      </c>
      <c r="J204" s="1119" t="s">
        <v>6032</v>
      </c>
      <c r="K204" s="1119">
        <v>1.01</v>
      </c>
      <c r="L204" s="1127"/>
      <c r="M204" s="1128">
        <v>41939</v>
      </c>
      <c r="N204" s="272"/>
    </row>
    <row r="205" spans="1:14">
      <c r="A205" s="2473" t="s">
        <v>561</v>
      </c>
      <c r="B205" s="2770"/>
      <c r="C205" s="1120">
        <v>448</v>
      </c>
      <c r="D205" s="1119" t="s">
        <v>6080</v>
      </c>
      <c r="E205" s="1126">
        <v>0</v>
      </c>
      <c r="F205" s="1120" t="s">
        <v>6054</v>
      </c>
      <c r="G205" s="1119" t="s">
        <v>967</v>
      </c>
      <c r="H205" s="1126">
        <v>1.1200000000000001</v>
      </c>
      <c r="I205" s="1120" t="s">
        <v>6081</v>
      </c>
      <c r="J205" s="1119" t="s">
        <v>6026</v>
      </c>
      <c r="K205" s="1119">
        <v>1.1200000000000001</v>
      </c>
      <c r="L205" s="1127"/>
      <c r="M205" s="1128">
        <v>42199</v>
      </c>
      <c r="N205" s="272"/>
    </row>
    <row r="206" spans="1:14">
      <c r="A206" s="1910" t="s">
        <v>561</v>
      </c>
      <c r="B206" s="2711"/>
      <c r="C206" s="1120">
        <v>452</v>
      </c>
      <c r="D206" s="1119" t="s">
        <v>6082</v>
      </c>
      <c r="E206" s="1126">
        <v>0</v>
      </c>
      <c r="F206" s="1120" t="s">
        <v>4613</v>
      </c>
      <c r="G206" s="1119" t="s">
        <v>6031</v>
      </c>
      <c r="H206" s="1126">
        <v>0.31</v>
      </c>
      <c r="I206" s="1120">
        <v>811</v>
      </c>
      <c r="J206" s="1119" t="s">
        <v>6083</v>
      </c>
      <c r="K206" s="1119">
        <v>0.31</v>
      </c>
      <c r="L206" s="1127"/>
      <c r="M206" s="1128">
        <v>42243</v>
      </c>
      <c r="N206" s="272"/>
    </row>
    <row r="207" spans="1:14">
      <c r="A207" s="1910" t="s">
        <v>561</v>
      </c>
      <c r="B207" s="2711"/>
      <c r="C207" s="1120">
        <v>454</v>
      </c>
      <c r="D207" s="1119" t="s">
        <v>6084</v>
      </c>
      <c r="E207" s="1126">
        <v>0</v>
      </c>
      <c r="F207" s="1120" t="s">
        <v>4613</v>
      </c>
      <c r="G207" s="1119" t="s">
        <v>6031</v>
      </c>
      <c r="H207" s="1126">
        <v>0.34</v>
      </c>
      <c r="I207" s="1120">
        <v>811</v>
      </c>
      <c r="J207" s="1119" t="s">
        <v>6083</v>
      </c>
      <c r="K207" s="1119">
        <v>0.34</v>
      </c>
      <c r="L207" s="1127"/>
      <c r="M207" s="1128">
        <v>42243</v>
      </c>
      <c r="N207" s="272"/>
    </row>
    <row r="208" spans="1:14">
      <c r="A208" s="1910" t="s">
        <v>561</v>
      </c>
      <c r="B208" s="2711"/>
      <c r="C208" s="1120">
        <v>456</v>
      </c>
      <c r="D208" s="1119" t="s">
        <v>6085</v>
      </c>
      <c r="E208" s="1126">
        <v>0</v>
      </c>
      <c r="F208" s="1120">
        <v>586</v>
      </c>
      <c r="G208" s="1119" t="s">
        <v>6086</v>
      </c>
      <c r="H208" s="1126">
        <v>0.13</v>
      </c>
      <c r="I208" s="1120">
        <v>583</v>
      </c>
      <c r="J208" s="1119" t="s">
        <v>6087</v>
      </c>
      <c r="K208" s="1119">
        <v>0.13</v>
      </c>
      <c r="L208" s="1127"/>
      <c r="M208" s="1128">
        <v>42229</v>
      </c>
      <c r="N208" s="272"/>
    </row>
    <row r="209" spans="1:14">
      <c r="A209" s="1910" t="s">
        <v>561</v>
      </c>
      <c r="B209" s="2711"/>
      <c r="C209" s="1120">
        <v>457</v>
      </c>
      <c r="D209" s="1119" t="s">
        <v>6088</v>
      </c>
      <c r="E209" s="1126">
        <v>0</v>
      </c>
      <c r="F209" s="1120">
        <v>586</v>
      </c>
      <c r="G209" s="1119" t="s">
        <v>6086</v>
      </c>
      <c r="H209" s="1126">
        <v>0.21</v>
      </c>
      <c r="I209" s="1120">
        <v>586</v>
      </c>
      <c r="J209" s="1119" t="s">
        <v>6086</v>
      </c>
      <c r="K209" s="1119">
        <v>0.21</v>
      </c>
      <c r="L209" s="1127"/>
      <c r="M209" s="1128">
        <v>42229</v>
      </c>
      <c r="N209" s="272"/>
    </row>
    <row r="210" spans="1:14">
      <c r="A210" s="1910" t="s">
        <v>561</v>
      </c>
      <c r="B210" s="2711"/>
      <c r="C210" s="1120">
        <v>462</v>
      </c>
      <c r="D210" s="1119" t="s">
        <v>6089</v>
      </c>
      <c r="E210" s="1126">
        <v>0</v>
      </c>
      <c r="F210" s="1120">
        <v>245</v>
      </c>
      <c r="G210" s="1119" t="s">
        <v>6067</v>
      </c>
      <c r="H210" s="1126">
        <v>0.12</v>
      </c>
      <c r="I210" s="1120"/>
      <c r="J210" s="1119" t="s">
        <v>89</v>
      </c>
      <c r="K210" s="1119">
        <v>0.12</v>
      </c>
      <c r="L210" s="1119"/>
      <c r="M210" s="1128">
        <v>42213</v>
      </c>
      <c r="N210" s="272"/>
    </row>
    <row r="211" spans="1:14">
      <c r="A211" s="1910" t="s">
        <v>561</v>
      </c>
      <c r="B211" s="2711"/>
      <c r="C211" s="1120">
        <v>488</v>
      </c>
      <c r="D211" s="1119" t="s">
        <v>6090</v>
      </c>
      <c r="E211" s="1126">
        <v>0</v>
      </c>
      <c r="F211" s="1120" t="s">
        <v>2097</v>
      </c>
      <c r="G211" s="1119"/>
      <c r="H211" s="1126">
        <v>0.8</v>
      </c>
      <c r="I211" s="1120">
        <v>383</v>
      </c>
      <c r="J211" s="1119" t="s">
        <v>6079</v>
      </c>
      <c r="K211" s="1119">
        <v>0.8</v>
      </c>
      <c r="L211" s="1127"/>
      <c r="M211" s="1128">
        <v>41960</v>
      </c>
      <c r="N211" s="272"/>
    </row>
    <row r="212" spans="1:14">
      <c r="A212" s="1910" t="s">
        <v>561</v>
      </c>
      <c r="B212" s="2711"/>
      <c r="C212" s="1120">
        <v>490</v>
      </c>
      <c r="D212" s="1119" t="s">
        <v>6091</v>
      </c>
      <c r="E212" s="1126">
        <v>0</v>
      </c>
      <c r="F212" s="1120" t="s">
        <v>6054</v>
      </c>
      <c r="G212" s="1119" t="s">
        <v>6026</v>
      </c>
      <c r="H212" s="1126">
        <v>0.28000000000000003</v>
      </c>
      <c r="I212" s="1120">
        <v>514</v>
      </c>
      <c r="J212" s="1119" t="s">
        <v>753</v>
      </c>
      <c r="K212" s="1119">
        <v>0.28000000000000003</v>
      </c>
      <c r="L212" s="1127"/>
      <c r="M212" s="1128">
        <v>42226</v>
      </c>
      <c r="N212" s="272"/>
    </row>
    <row r="213" spans="1:14">
      <c r="A213" s="1910" t="s">
        <v>561</v>
      </c>
      <c r="B213" s="2711"/>
      <c r="C213" s="1120">
        <v>491</v>
      </c>
      <c r="D213" s="1119" t="s">
        <v>6092</v>
      </c>
      <c r="E213" s="1126">
        <v>0</v>
      </c>
      <c r="F213" s="1120" t="s">
        <v>6054</v>
      </c>
      <c r="G213" s="1119" t="s">
        <v>6026</v>
      </c>
      <c r="H213" s="1126">
        <v>0.63</v>
      </c>
      <c r="I213" s="1120" t="s">
        <v>6081</v>
      </c>
      <c r="J213" s="1119" t="s">
        <v>6026</v>
      </c>
      <c r="K213" s="1119">
        <v>0.63</v>
      </c>
      <c r="L213" s="1127"/>
      <c r="M213" s="1128">
        <v>42199</v>
      </c>
      <c r="N213" s="272"/>
    </row>
    <row r="214" spans="1:14">
      <c r="A214" s="1910" t="s">
        <v>561</v>
      </c>
      <c r="B214" s="2711"/>
      <c r="C214" s="1120">
        <v>492</v>
      </c>
      <c r="D214" s="1119" t="s">
        <v>6093</v>
      </c>
      <c r="E214" s="1126">
        <v>0</v>
      </c>
      <c r="F214" s="1120">
        <v>20</v>
      </c>
      <c r="G214" s="1119" t="s">
        <v>2159</v>
      </c>
      <c r="H214" s="1120">
        <v>0.26</v>
      </c>
      <c r="I214" s="1120"/>
      <c r="J214" s="1119" t="s">
        <v>89</v>
      </c>
      <c r="K214" s="1119">
        <v>0.26</v>
      </c>
      <c r="L214" s="1122"/>
      <c r="M214" s="1128">
        <v>42208</v>
      </c>
      <c r="N214" s="272"/>
    </row>
    <row r="215" spans="1:14">
      <c r="A215" s="1910" t="s">
        <v>561</v>
      </c>
      <c r="B215" s="2711"/>
      <c r="C215" s="1120">
        <v>494</v>
      </c>
      <c r="D215" s="1119" t="s">
        <v>6094</v>
      </c>
      <c r="E215" s="1126">
        <v>0</v>
      </c>
      <c r="F215" s="1120">
        <v>21</v>
      </c>
      <c r="G215" s="1119" t="s">
        <v>2271</v>
      </c>
      <c r="H215" s="1120">
        <v>0.47</v>
      </c>
      <c r="I215" s="1120"/>
      <c r="J215" s="1119" t="s">
        <v>6095</v>
      </c>
      <c r="K215" s="1119">
        <v>0.47</v>
      </c>
      <c r="L215" s="1127"/>
      <c r="M215" s="1128">
        <v>41960</v>
      </c>
      <c r="N215" s="272"/>
    </row>
    <row r="216" spans="1:14">
      <c r="A216" s="1910" t="s">
        <v>561</v>
      </c>
      <c r="B216" s="2711"/>
      <c r="C216" s="1120">
        <v>505</v>
      </c>
      <c r="D216" s="1119" t="s">
        <v>6096</v>
      </c>
      <c r="E216" s="1126">
        <v>0</v>
      </c>
      <c r="F216" s="1120">
        <v>622</v>
      </c>
      <c r="G216" s="1119" t="s">
        <v>6097</v>
      </c>
      <c r="H216" s="1126">
        <v>0.38</v>
      </c>
      <c r="I216" s="1120">
        <v>622</v>
      </c>
      <c r="J216" s="1119" t="s">
        <v>6098</v>
      </c>
      <c r="K216" s="1119">
        <v>0.38</v>
      </c>
      <c r="L216" s="1129">
        <v>41821</v>
      </c>
      <c r="M216" s="1128">
        <v>41823</v>
      </c>
      <c r="N216" s="272"/>
    </row>
    <row r="217" spans="1:14">
      <c r="A217" s="1910" t="s">
        <v>561</v>
      </c>
      <c r="B217" s="2711"/>
      <c r="C217" s="1120">
        <v>505</v>
      </c>
      <c r="D217" s="1119" t="s">
        <v>6096</v>
      </c>
      <c r="E217" s="1126">
        <v>0</v>
      </c>
      <c r="F217" s="1120">
        <v>622</v>
      </c>
      <c r="G217" s="1119" t="s">
        <v>6097</v>
      </c>
      <c r="H217" s="1126">
        <v>0.38</v>
      </c>
      <c r="I217" s="1120">
        <v>622</v>
      </c>
      <c r="J217" s="1119" t="s">
        <v>6098</v>
      </c>
      <c r="K217" s="1119">
        <v>0.38</v>
      </c>
      <c r="L217" s="1127"/>
      <c r="M217" s="1128">
        <v>41823</v>
      </c>
      <c r="N217" s="272"/>
    </row>
    <row r="218" spans="1:14">
      <c r="A218" s="1910" t="s">
        <v>561</v>
      </c>
      <c r="B218" s="2711"/>
      <c r="C218" s="1120">
        <v>514</v>
      </c>
      <c r="D218" s="1119" t="s">
        <v>753</v>
      </c>
      <c r="E218" s="1126">
        <v>0</v>
      </c>
      <c r="F218" s="1120">
        <v>490</v>
      </c>
      <c r="G218" s="1119" t="s">
        <v>6099</v>
      </c>
      <c r="H218" s="1126">
        <v>0.15</v>
      </c>
      <c r="I218" s="1120">
        <v>515</v>
      </c>
      <c r="J218" s="1119" t="s">
        <v>6100</v>
      </c>
      <c r="K218" s="1119">
        <v>0.15</v>
      </c>
      <c r="L218" s="1127"/>
      <c r="M218" s="1128">
        <v>42226</v>
      </c>
      <c r="N218" s="272"/>
    </row>
    <row r="219" spans="1:14">
      <c r="A219" s="1910" t="s">
        <v>561</v>
      </c>
      <c r="B219" s="2711"/>
      <c r="C219" s="1120">
        <v>515</v>
      </c>
      <c r="D219" s="1119" t="s">
        <v>6101</v>
      </c>
      <c r="E219" s="1126">
        <v>0</v>
      </c>
      <c r="F219" s="1120">
        <v>514</v>
      </c>
      <c r="G219" s="1119" t="s">
        <v>753</v>
      </c>
      <c r="H219" s="1126">
        <v>0.11</v>
      </c>
      <c r="I219" s="1120">
        <v>516</v>
      </c>
      <c r="J219" s="1119" t="s">
        <v>6102</v>
      </c>
      <c r="K219" s="1119">
        <v>0.11</v>
      </c>
      <c r="L219" s="1127"/>
      <c r="M219" s="1128">
        <v>41968</v>
      </c>
      <c r="N219" s="272"/>
    </row>
    <row r="220" spans="1:14">
      <c r="A220" s="1910" t="s">
        <v>561</v>
      </c>
      <c r="B220" s="2711"/>
      <c r="C220" s="1120">
        <v>516</v>
      </c>
      <c r="D220" s="1119" t="s">
        <v>6102</v>
      </c>
      <c r="E220" s="1126">
        <v>0</v>
      </c>
      <c r="F220" s="1120">
        <v>515</v>
      </c>
      <c r="G220" s="1119" t="s">
        <v>6100</v>
      </c>
      <c r="H220" s="1126">
        <v>0.14000000000000001</v>
      </c>
      <c r="I220" s="1120">
        <v>490</v>
      </c>
      <c r="J220" s="1119" t="s">
        <v>6103</v>
      </c>
      <c r="K220" s="1119">
        <v>0.14000000000000001</v>
      </c>
      <c r="L220" s="1127"/>
      <c r="M220" s="1128">
        <v>42226</v>
      </c>
      <c r="N220" s="272"/>
    </row>
    <row r="221" spans="1:14">
      <c r="A221" s="1910" t="s">
        <v>561</v>
      </c>
      <c r="B221" s="2711"/>
      <c r="C221" s="1120">
        <v>517</v>
      </c>
      <c r="D221" s="1119" t="s">
        <v>6104</v>
      </c>
      <c r="E221" s="1126">
        <v>0</v>
      </c>
      <c r="F221" s="1120">
        <v>514</v>
      </c>
      <c r="G221" s="1119" t="s">
        <v>753</v>
      </c>
      <c r="H221" s="1126">
        <v>0.1</v>
      </c>
      <c r="I221" s="1120">
        <v>516</v>
      </c>
      <c r="J221" s="1119" t="s">
        <v>6102</v>
      </c>
      <c r="K221" s="1119">
        <v>0.1</v>
      </c>
      <c r="L221" s="1127"/>
      <c r="M221" s="1128">
        <v>42226</v>
      </c>
      <c r="N221" s="272"/>
    </row>
    <row r="222" spans="1:14">
      <c r="A222" s="1910" t="s">
        <v>561</v>
      </c>
      <c r="B222" s="2711"/>
      <c r="C222" s="1120">
        <v>519</v>
      </c>
      <c r="D222" s="1119" t="s">
        <v>6105</v>
      </c>
      <c r="E222" s="1126">
        <v>0</v>
      </c>
      <c r="F222" s="1120">
        <v>448</v>
      </c>
      <c r="G222" s="1119" t="s">
        <v>6080</v>
      </c>
      <c r="H222" s="1126">
        <v>0.28999999999999998</v>
      </c>
      <c r="I222" s="1120">
        <v>520</v>
      </c>
      <c r="J222" s="1119" t="s">
        <v>6105</v>
      </c>
      <c r="K222" s="1119">
        <v>0.28999999999999998</v>
      </c>
      <c r="L222" s="1127"/>
      <c r="M222" s="1128">
        <v>42199</v>
      </c>
      <c r="N222" s="272"/>
    </row>
    <row r="223" spans="1:14">
      <c r="A223" s="1910" t="s">
        <v>561</v>
      </c>
      <c r="B223" s="2711"/>
      <c r="C223" s="1120">
        <v>520</v>
      </c>
      <c r="D223" s="1119" t="s">
        <v>6105</v>
      </c>
      <c r="E223" s="1126">
        <v>0.09</v>
      </c>
      <c r="F223" s="1120">
        <v>519</v>
      </c>
      <c r="G223" s="1119" t="s">
        <v>6106</v>
      </c>
      <c r="H223" s="1126">
        <v>0</v>
      </c>
      <c r="I223" s="1120" t="s">
        <v>6081</v>
      </c>
      <c r="J223" s="1119" t="s">
        <v>6026</v>
      </c>
      <c r="K223" s="1119">
        <v>0.09</v>
      </c>
      <c r="L223" s="1127"/>
      <c r="M223" s="1128">
        <v>42199</v>
      </c>
      <c r="N223" s="272"/>
    </row>
    <row r="224" spans="1:14">
      <c r="A224" s="1910" t="s">
        <v>561</v>
      </c>
      <c r="B224" s="2711"/>
      <c r="C224" s="1120">
        <v>541</v>
      </c>
      <c r="D224" s="1119" t="s">
        <v>6107</v>
      </c>
      <c r="E224" s="1126">
        <v>0</v>
      </c>
      <c r="F224" s="1120" t="s">
        <v>6108</v>
      </c>
      <c r="G224" s="1119" t="s">
        <v>6026</v>
      </c>
      <c r="H224" s="1126">
        <v>0.19</v>
      </c>
      <c r="I224" s="1120">
        <v>201</v>
      </c>
      <c r="J224" s="1119" t="s">
        <v>6057</v>
      </c>
      <c r="K224" s="1119">
        <v>0.19</v>
      </c>
      <c r="L224" s="1127"/>
      <c r="M224" s="1128">
        <v>42198</v>
      </c>
      <c r="N224" s="272"/>
    </row>
    <row r="225" spans="1:14">
      <c r="A225" s="1910" t="s">
        <v>561</v>
      </c>
      <c r="B225" s="2711"/>
      <c r="C225" s="1120">
        <v>553</v>
      </c>
      <c r="D225" s="1119" t="s">
        <v>6109</v>
      </c>
      <c r="E225" s="1126">
        <v>0</v>
      </c>
      <c r="F225" s="1120">
        <v>10</v>
      </c>
      <c r="G225" s="1119" t="s">
        <v>2070</v>
      </c>
      <c r="H225" s="1126">
        <v>0.16</v>
      </c>
      <c r="I225" s="1120"/>
      <c r="J225" s="1119" t="s">
        <v>89</v>
      </c>
      <c r="K225" s="1119">
        <v>0.16</v>
      </c>
      <c r="L225" s="1127"/>
      <c r="M225" s="1128">
        <v>41939</v>
      </c>
      <c r="N225" s="272"/>
    </row>
    <row r="226" spans="1:14">
      <c r="A226" s="1910" t="s">
        <v>561</v>
      </c>
      <c r="B226" s="2711"/>
      <c r="C226" s="1120">
        <v>583</v>
      </c>
      <c r="D226" s="1119" t="s">
        <v>6087</v>
      </c>
      <c r="E226" s="1126">
        <v>0</v>
      </c>
      <c r="F226" s="1120">
        <v>84</v>
      </c>
      <c r="G226" s="1119" t="s">
        <v>6049</v>
      </c>
      <c r="H226" s="1126">
        <v>0.8</v>
      </c>
      <c r="I226" s="1120"/>
      <c r="J226" s="1119" t="s">
        <v>89</v>
      </c>
      <c r="K226" s="1119">
        <v>0.8</v>
      </c>
      <c r="L226" s="1127"/>
      <c r="M226" s="1128">
        <v>41939</v>
      </c>
      <c r="N226" s="272"/>
    </row>
    <row r="227" spans="1:14">
      <c r="A227" s="1910" t="s">
        <v>561</v>
      </c>
      <c r="B227" s="2711"/>
      <c r="C227" s="1120">
        <v>586</v>
      </c>
      <c r="D227" s="1119" t="s">
        <v>6086</v>
      </c>
      <c r="E227" s="1126">
        <v>0</v>
      </c>
      <c r="F227" s="1120">
        <v>37</v>
      </c>
      <c r="G227" s="1119" t="s">
        <v>1703</v>
      </c>
      <c r="H227" s="1126">
        <v>0.44</v>
      </c>
      <c r="I227" s="1120"/>
      <c r="J227" s="1119" t="s">
        <v>89</v>
      </c>
      <c r="K227" s="1119">
        <v>0.44</v>
      </c>
      <c r="L227" s="1127"/>
      <c r="M227" s="1128">
        <v>41939</v>
      </c>
      <c r="N227" s="272"/>
    </row>
    <row r="228" spans="1:14">
      <c r="A228" s="1910" t="s">
        <v>561</v>
      </c>
      <c r="B228" s="2711"/>
      <c r="C228" s="1120">
        <v>587</v>
      </c>
      <c r="D228" s="1119" t="s">
        <v>6110</v>
      </c>
      <c r="E228" s="1126">
        <v>0</v>
      </c>
      <c r="F228" s="1120" t="s">
        <v>359</v>
      </c>
      <c r="G228" s="1119" t="s">
        <v>6024</v>
      </c>
      <c r="H228" s="1126">
        <v>0.44</v>
      </c>
      <c r="I228" s="1120">
        <v>505</v>
      </c>
      <c r="J228" s="1119" t="s">
        <v>6045</v>
      </c>
      <c r="K228" s="1119">
        <v>0.44</v>
      </c>
      <c r="L228" s="1127"/>
      <c r="M228" s="1128">
        <v>42234</v>
      </c>
      <c r="N228" s="272"/>
    </row>
    <row r="229" spans="1:14">
      <c r="A229" s="1910" t="s">
        <v>561</v>
      </c>
      <c r="B229" s="2711"/>
      <c r="C229" s="1120">
        <v>600</v>
      </c>
      <c r="D229" s="1119" t="s">
        <v>6111</v>
      </c>
      <c r="E229" s="1126">
        <v>0</v>
      </c>
      <c r="F229" s="1120">
        <v>505</v>
      </c>
      <c r="G229" s="1119" t="s">
        <v>6045</v>
      </c>
      <c r="H229" s="1126">
        <v>0.19</v>
      </c>
      <c r="I229" s="1120">
        <v>621</v>
      </c>
      <c r="J229" s="1119" t="s">
        <v>6112</v>
      </c>
      <c r="K229" s="1119">
        <v>0.19</v>
      </c>
      <c r="L229" s="1129">
        <v>41821</v>
      </c>
      <c r="M229" s="1128">
        <v>41829</v>
      </c>
      <c r="N229" s="272"/>
    </row>
    <row r="230" spans="1:14">
      <c r="A230" s="1910" t="s">
        <v>561</v>
      </c>
      <c r="B230" s="2711"/>
      <c r="C230" s="1120">
        <v>601</v>
      </c>
      <c r="D230" s="1119" t="s">
        <v>6113</v>
      </c>
      <c r="E230" s="1126">
        <v>0</v>
      </c>
      <c r="F230" s="1120">
        <v>505</v>
      </c>
      <c r="G230" s="1119" t="s">
        <v>6045</v>
      </c>
      <c r="H230" s="1126">
        <v>0.19</v>
      </c>
      <c r="I230" s="1120">
        <v>621</v>
      </c>
      <c r="J230" s="1119" t="s">
        <v>6112</v>
      </c>
      <c r="K230" s="1119">
        <v>0.19</v>
      </c>
      <c r="L230" s="1127"/>
      <c r="M230" s="1128">
        <v>42234</v>
      </c>
      <c r="N230" s="272"/>
    </row>
    <row r="231" spans="1:14">
      <c r="A231" s="1910" t="s">
        <v>561</v>
      </c>
      <c r="B231" s="2711"/>
      <c r="C231" s="1120">
        <v>602</v>
      </c>
      <c r="D231" s="1119" t="s">
        <v>6114</v>
      </c>
      <c r="E231" s="1126">
        <v>0</v>
      </c>
      <c r="F231" s="1120">
        <v>706</v>
      </c>
      <c r="G231" s="1119" t="s">
        <v>6115</v>
      </c>
      <c r="H231" s="1126">
        <v>0.16</v>
      </c>
      <c r="I231" s="1120">
        <v>766</v>
      </c>
      <c r="J231" s="1119" t="s">
        <v>6116</v>
      </c>
      <c r="K231" s="1119">
        <v>0.16</v>
      </c>
      <c r="L231" s="1127"/>
      <c r="M231" s="1128">
        <v>41939</v>
      </c>
      <c r="N231" s="272"/>
    </row>
    <row r="232" spans="1:14">
      <c r="A232" s="1910" t="s">
        <v>561</v>
      </c>
      <c r="B232" s="2711"/>
      <c r="C232" s="1120">
        <v>613</v>
      </c>
      <c r="D232" s="1119"/>
      <c r="E232" s="1126">
        <v>0</v>
      </c>
      <c r="F232" s="1120">
        <v>155</v>
      </c>
      <c r="G232" s="1119" t="s">
        <v>6117</v>
      </c>
      <c r="H232" s="1126">
        <v>0.04</v>
      </c>
      <c r="I232" s="1120"/>
      <c r="J232" s="1119" t="s">
        <v>89</v>
      </c>
      <c r="K232" s="1119">
        <v>0.04</v>
      </c>
      <c r="L232" s="1127"/>
      <c r="M232" s="1128">
        <v>41939</v>
      </c>
      <c r="N232" s="272"/>
    </row>
    <row r="233" spans="1:14">
      <c r="A233" s="1910" t="s">
        <v>561</v>
      </c>
      <c r="B233" s="2711"/>
      <c r="C233" s="1120">
        <v>614</v>
      </c>
      <c r="D233" s="1119" t="s">
        <v>6046</v>
      </c>
      <c r="E233" s="1126">
        <v>0</v>
      </c>
      <c r="F233" s="1120">
        <v>805</v>
      </c>
      <c r="G233" s="1119" t="s">
        <v>6118</v>
      </c>
      <c r="H233" s="1126">
        <v>0.27</v>
      </c>
      <c r="I233" s="1120" t="s">
        <v>359</v>
      </c>
      <c r="J233" s="1119" t="s">
        <v>572</v>
      </c>
      <c r="K233" s="1119">
        <v>0.27</v>
      </c>
      <c r="L233" s="1127"/>
      <c r="M233" s="1128">
        <v>42227</v>
      </c>
      <c r="N233" s="272"/>
    </row>
    <row r="234" spans="1:14">
      <c r="A234" s="1910" t="s">
        <v>561</v>
      </c>
      <c r="B234" s="2711"/>
      <c r="C234" s="1120">
        <v>621</v>
      </c>
      <c r="D234" s="1119" t="s">
        <v>6119</v>
      </c>
      <c r="E234" s="1126">
        <v>0</v>
      </c>
      <c r="F234" s="1120">
        <v>600</v>
      </c>
      <c r="G234" s="1119" t="s">
        <v>6120</v>
      </c>
      <c r="H234" s="1126">
        <v>3.13</v>
      </c>
      <c r="I234" s="1120">
        <v>622</v>
      </c>
      <c r="J234" s="1119" t="s">
        <v>6098</v>
      </c>
      <c r="K234" s="1119">
        <v>0.13</v>
      </c>
      <c r="L234" s="1129">
        <v>41821</v>
      </c>
      <c r="M234" s="1128">
        <v>41823</v>
      </c>
      <c r="N234" s="272"/>
    </row>
    <row r="235" spans="1:14">
      <c r="A235" s="1910" t="s">
        <v>561</v>
      </c>
      <c r="B235" s="2711"/>
      <c r="C235" s="1120">
        <v>622</v>
      </c>
      <c r="D235" s="1119" t="s">
        <v>6111</v>
      </c>
      <c r="E235" s="1126">
        <v>0</v>
      </c>
      <c r="F235" s="1120">
        <v>505</v>
      </c>
      <c r="G235" s="1119" t="s">
        <v>6045</v>
      </c>
      <c r="H235" s="1126">
        <v>0.19</v>
      </c>
      <c r="I235" s="1120">
        <v>621</v>
      </c>
      <c r="J235" s="1119" t="s">
        <v>6112</v>
      </c>
      <c r="K235" s="1119">
        <v>0.19</v>
      </c>
      <c r="L235" s="1129">
        <v>41821</v>
      </c>
      <c r="M235" s="1128">
        <v>41828</v>
      </c>
      <c r="N235" s="272"/>
    </row>
    <row r="236" spans="1:14">
      <c r="A236" s="1910" t="s">
        <v>561</v>
      </c>
      <c r="B236" s="2711"/>
      <c r="C236" s="1120">
        <v>627</v>
      </c>
      <c r="D236" s="1119" t="s">
        <v>6121</v>
      </c>
      <c r="E236" s="1126">
        <v>0</v>
      </c>
      <c r="F236" s="1120" t="s">
        <v>6054</v>
      </c>
      <c r="G236" s="1119" t="s">
        <v>6026</v>
      </c>
      <c r="H236" s="1126">
        <v>0.87</v>
      </c>
      <c r="I236" s="1120">
        <v>627</v>
      </c>
      <c r="J236" s="1119" t="s">
        <v>6121</v>
      </c>
      <c r="K236" s="1119">
        <v>0.87</v>
      </c>
      <c r="L236" s="1127"/>
      <c r="M236" s="1128">
        <v>42199</v>
      </c>
      <c r="N236" s="272"/>
    </row>
    <row r="237" spans="1:14">
      <c r="A237" s="1910" t="s">
        <v>561</v>
      </c>
      <c r="B237" s="2711"/>
      <c r="C237" s="1120">
        <v>641</v>
      </c>
      <c r="D237" s="1119" t="s">
        <v>6122</v>
      </c>
      <c r="E237" s="1126">
        <v>0</v>
      </c>
      <c r="F237" s="1120" t="s">
        <v>359</v>
      </c>
      <c r="G237" s="1119" t="s">
        <v>6024</v>
      </c>
      <c r="H237" s="1126">
        <v>0.18</v>
      </c>
      <c r="I237" s="1120"/>
      <c r="J237" s="1119" t="s">
        <v>89</v>
      </c>
      <c r="K237" s="1119">
        <v>0.18</v>
      </c>
      <c r="L237" s="1127"/>
      <c r="M237" s="1128">
        <v>41939</v>
      </c>
      <c r="N237" s="272"/>
    </row>
    <row r="238" spans="1:14">
      <c r="A238" s="1910" t="s">
        <v>561</v>
      </c>
      <c r="B238" s="2711"/>
      <c r="C238" s="1120">
        <v>643</v>
      </c>
      <c r="D238" s="1119" t="s">
        <v>6123</v>
      </c>
      <c r="E238" s="1126">
        <v>0</v>
      </c>
      <c r="F238" s="1120">
        <v>243</v>
      </c>
      <c r="G238" s="1119" t="s">
        <v>6064</v>
      </c>
      <c r="H238" s="1126">
        <v>0.16</v>
      </c>
      <c r="I238" s="1120"/>
      <c r="J238" s="1119" t="s">
        <v>89</v>
      </c>
      <c r="K238" s="1118">
        <v>0.16</v>
      </c>
      <c r="L238" s="1119"/>
      <c r="M238" s="1128">
        <v>41939</v>
      </c>
      <c r="N238" s="272"/>
    </row>
    <row r="239" spans="1:14">
      <c r="A239" s="1910" t="s">
        <v>561</v>
      </c>
      <c r="B239" s="2711"/>
      <c r="C239" s="1123">
        <v>644</v>
      </c>
      <c r="D239" s="1122" t="s">
        <v>6124</v>
      </c>
      <c r="E239" s="1130">
        <v>0</v>
      </c>
      <c r="F239" s="1123">
        <v>245</v>
      </c>
      <c r="G239" s="1122" t="s">
        <v>6067</v>
      </c>
      <c r="H239" s="1123">
        <v>0.16</v>
      </c>
      <c r="I239" s="1120"/>
      <c r="J239" s="1122" t="s">
        <v>89</v>
      </c>
      <c r="K239" s="1122">
        <v>0.16</v>
      </c>
      <c r="L239" s="1119"/>
      <c r="M239" s="1128">
        <v>41939</v>
      </c>
      <c r="N239" s="272"/>
    </row>
    <row r="240" spans="1:14">
      <c r="A240" s="1910" t="s">
        <v>561</v>
      </c>
      <c r="B240" s="2711"/>
      <c r="C240" s="1120">
        <v>645</v>
      </c>
      <c r="D240" s="1119" t="s">
        <v>6125</v>
      </c>
      <c r="E240" s="1120">
        <v>0</v>
      </c>
      <c r="F240" s="1120">
        <v>245</v>
      </c>
      <c r="G240" s="1119" t="s">
        <v>6067</v>
      </c>
      <c r="H240" s="1120">
        <v>0.11</v>
      </c>
      <c r="I240" s="1120">
        <v>243</v>
      </c>
      <c r="J240" s="1119" t="s">
        <v>6064</v>
      </c>
      <c r="K240" s="1119">
        <v>0.11</v>
      </c>
      <c r="L240" s="1122"/>
      <c r="M240" s="1128">
        <v>41939</v>
      </c>
      <c r="N240" s="272"/>
    </row>
    <row r="241" spans="1:14">
      <c r="A241" s="1910" t="s">
        <v>561</v>
      </c>
      <c r="B241" s="2711"/>
      <c r="C241" s="1120">
        <v>659</v>
      </c>
      <c r="D241" s="1119" t="s">
        <v>6126</v>
      </c>
      <c r="E241" s="1126">
        <v>0</v>
      </c>
      <c r="F241" s="1120">
        <v>12</v>
      </c>
      <c r="G241" s="1119" t="s">
        <v>6028</v>
      </c>
      <c r="H241" s="1126">
        <v>0.74</v>
      </c>
      <c r="I241" s="1120" t="s">
        <v>6081</v>
      </c>
      <c r="J241" s="1119" t="s">
        <v>6026</v>
      </c>
      <c r="K241" s="1119">
        <v>0.74</v>
      </c>
      <c r="L241" s="1127"/>
      <c r="M241" s="1128">
        <v>42198</v>
      </c>
      <c r="N241" s="272"/>
    </row>
    <row r="242" spans="1:14">
      <c r="A242" s="1910" t="s">
        <v>561</v>
      </c>
      <c r="B242" s="2711"/>
      <c r="C242" s="1120">
        <v>660</v>
      </c>
      <c r="D242" s="1119" t="s">
        <v>6127</v>
      </c>
      <c r="E242" s="1126">
        <v>0</v>
      </c>
      <c r="F242" s="1120" t="s">
        <v>6054</v>
      </c>
      <c r="G242" s="1119" t="s">
        <v>6128</v>
      </c>
      <c r="H242" s="1126">
        <v>0.15</v>
      </c>
      <c r="I242" s="1120"/>
      <c r="J242" s="1119" t="s">
        <v>2108</v>
      </c>
      <c r="K242" s="1119">
        <v>0.15</v>
      </c>
      <c r="L242" s="1127"/>
      <c r="M242" s="1128">
        <v>42194</v>
      </c>
      <c r="N242" s="272"/>
    </row>
    <row r="243" spans="1:14">
      <c r="A243" s="1910" t="s">
        <v>561</v>
      </c>
      <c r="B243" s="2711"/>
      <c r="C243" s="1120">
        <v>661</v>
      </c>
      <c r="D243" s="1119" t="s">
        <v>6129</v>
      </c>
      <c r="E243" s="1126">
        <v>0</v>
      </c>
      <c r="F243" s="1120" t="s">
        <v>6054</v>
      </c>
      <c r="G243" s="1119" t="s">
        <v>6128</v>
      </c>
      <c r="H243" s="1126">
        <v>0.1</v>
      </c>
      <c r="I243" s="1120">
        <v>622</v>
      </c>
      <c r="J243" s="1119" t="s">
        <v>6130</v>
      </c>
      <c r="K243" s="1119">
        <v>0.1</v>
      </c>
      <c r="L243" s="1127"/>
      <c r="M243" s="1128">
        <v>42194</v>
      </c>
      <c r="N243" s="272"/>
    </row>
    <row r="244" spans="1:14">
      <c r="A244" s="1910" t="s">
        <v>561</v>
      </c>
      <c r="B244" s="2711"/>
      <c r="C244" s="1120">
        <v>662</v>
      </c>
      <c r="D244" s="1119" t="s">
        <v>6130</v>
      </c>
      <c r="E244" s="1126">
        <v>0</v>
      </c>
      <c r="F244" s="1120">
        <v>660</v>
      </c>
      <c r="G244" s="1119" t="s">
        <v>6127</v>
      </c>
      <c r="H244" s="1126">
        <v>0.84</v>
      </c>
      <c r="I244" s="1120">
        <v>662</v>
      </c>
      <c r="J244" s="1119" t="s">
        <v>6130</v>
      </c>
      <c r="K244" s="1119">
        <v>0.87</v>
      </c>
      <c r="L244" s="1127"/>
      <c r="M244" s="1128">
        <v>42194</v>
      </c>
      <c r="N244" s="272"/>
    </row>
    <row r="245" spans="1:14">
      <c r="A245" s="1910" t="s">
        <v>561</v>
      </c>
      <c r="B245" s="2711"/>
      <c r="C245" s="1120">
        <v>663</v>
      </c>
      <c r="D245" s="1119" t="s">
        <v>6131</v>
      </c>
      <c r="E245" s="1126">
        <v>0</v>
      </c>
      <c r="F245" s="1120">
        <v>662</v>
      </c>
      <c r="G245" s="1119" t="s">
        <v>6130</v>
      </c>
      <c r="H245" s="1126">
        <v>0.13</v>
      </c>
      <c r="I245" s="1120">
        <v>662</v>
      </c>
      <c r="J245" s="1119" t="s">
        <v>6130</v>
      </c>
      <c r="K245" s="1119">
        <v>0.13</v>
      </c>
      <c r="L245" s="1127"/>
      <c r="M245" s="1128">
        <v>42194</v>
      </c>
      <c r="N245" s="272"/>
    </row>
    <row r="246" spans="1:14">
      <c r="A246" s="1910" t="s">
        <v>561</v>
      </c>
      <c r="B246" s="2711"/>
      <c r="C246" s="1120">
        <v>664</v>
      </c>
      <c r="D246" s="1119" t="s">
        <v>6132</v>
      </c>
      <c r="E246" s="1126">
        <v>0</v>
      </c>
      <c r="F246" s="1120">
        <v>662</v>
      </c>
      <c r="G246" s="1119" t="s">
        <v>6130</v>
      </c>
      <c r="H246" s="1126">
        <v>0.13</v>
      </c>
      <c r="I246" s="1120">
        <v>662</v>
      </c>
      <c r="J246" s="1119" t="s">
        <v>6130</v>
      </c>
      <c r="K246" s="1119">
        <v>0.13</v>
      </c>
      <c r="L246" s="1127"/>
      <c r="M246" s="1128">
        <v>42194</v>
      </c>
      <c r="N246" s="272"/>
    </row>
    <row r="247" spans="1:14">
      <c r="A247" s="1910" t="s">
        <v>561</v>
      </c>
      <c r="B247" s="2711"/>
      <c r="C247" s="1120">
        <v>664</v>
      </c>
      <c r="D247" s="1119" t="s">
        <v>6132</v>
      </c>
      <c r="E247" s="1126">
        <v>0</v>
      </c>
      <c r="F247" s="1120">
        <v>662</v>
      </c>
      <c r="G247" s="1119" t="s">
        <v>6130</v>
      </c>
      <c r="H247" s="1126">
        <v>0.22</v>
      </c>
      <c r="I247" s="1120">
        <v>662</v>
      </c>
      <c r="J247" s="1119" t="s">
        <v>6130</v>
      </c>
      <c r="K247" s="1119">
        <v>0.22</v>
      </c>
      <c r="L247" s="1127"/>
      <c r="M247" s="1128">
        <v>42194</v>
      </c>
      <c r="N247" s="272"/>
    </row>
    <row r="248" spans="1:14">
      <c r="A248" s="1910" t="s">
        <v>561</v>
      </c>
      <c r="B248" s="2711"/>
      <c r="C248" s="1120">
        <v>672</v>
      </c>
      <c r="D248" s="1119" t="s">
        <v>6133</v>
      </c>
      <c r="E248" s="1126">
        <v>0</v>
      </c>
      <c r="F248" s="1120">
        <v>627</v>
      </c>
      <c r="G248" s="1119" t="s">
        <v>6121</v>
      </c>
      <c r="H248" s="1126">
        <v>0.1</v>
      </c>
      <c r="I248" s="1120">
        <v>627</v>
      </c>
      <c r="J248" s="1119" t="s">
        <v>6121</v>
      </c>
      <c r="K248" s="1119">
        <v>0.87</v>
      </c>
      <c r="L248" s="1127"/>
      <c r="M248" s="1128">
        <v>42199</v>
      </c>
      <c r="N248" s="272"/>
    </row>
    <row r="249" spans="1:14">
      <c r="A249" s="1910" t="s">
        <v>561</v>
      </c>
      <c r="B249" s="2711"/>
      <c r="C249" s="1120">
        <v>680</v>
      </c>
      <c r="D249" s="1119" t="s">
        <v>6041</v>
      </c>
      <c r="E249" s="1126">
        <v>0</v>
      </c>
      <c r="F249" s="1120">
        <v>587</v>
      </c>
      <c r="G249" s="1119" t="s">
        <v>6110</v>
      </c>
      <c r="H249" s="1126">
        <v>0.26</v>
      </c>
      <c r="I249" s="1120">
        <v>103</v>
      </c>
      <c r="J249" s="1119" t="s">
        <v>6040</v>
      </c>
      <c r="K249" s="1119">
        <v>0.26</v>
      </c>
      <c r="L249" s="1127"/>
      <c r="M249" s="1128">
        <v>42228</v>
      </c>
      <c r="N249" s="272"/>
    </row>
    <row r="250" spans="1:14">
      <c r="A250" s="1910" t="s">
        <v>561</v>
      </c>
      <c r="B250" s="2711"/>
      <c r="C250" s="1120">
        <v>702</v>
      </c>
      <c r="D250" s="1119" t="s">
        <v>6134</v>
      </c>
      <c r="E250" s="1126">
        <v>0</v>
      </c>
      <c r="F250" s="1120">
        <v>614</v>
      </c>
      <c r="G250" s="1119" t="s">
        <v>6046</v>
      </c>
      <c r="H250" s="1126">
        <v>0.28999999999999998</v>
      </c>
      <c r="I250" s="1120">
        <v>1115</v>
      </c>
      <c r="J250" s="1119" t="s">
        <v>6135</v>
      </c>
      <c r="K250" s="1119">
        <v>0.28999999999999998</v>
      </c>
      <c r="L250" s="1127"/>
      <c r="M250" s="1128">
        <v>42227</v>
      </c>
      <c r="N250" s="272"/>
    </row>
    <row r="251" spans="1:14">
      <c r="A251" s="1910" t="s">
        <v>561</v>
      </c>
      <c r="B251" s="2711"/>
      <c r="C251" s="1120">
        <v>704</v>
      </c>
      <c r="D251" s="1119" t="s">
        <v>4926</v>
      </c>
      <c r="E251" s="1126">
        <v>0</v>
      </c>
      <c r="F251" s="1120">
        <v>1200</v>
      </c>
      <c r="G251" s="1119" t="s">
        <v>6136</v>
      </c>
      <c r="H251" s="1126">
        <v>0.41</v>
      </c>
      <c r="I251" s="1120"/>
      <c r="J251" s="1119" t="s">
        <v>2108</v>
      </c>
      <c r="K251" s="1119">
        <v>0.41</v>
      </c>
      <c r="L251" s="1127"/>
      <c r="M251" s="1128">
        <v>42198</v>
      </c>
      <c r="N251" s="272"/>
    </row>
    <row r="252" spans="1:14">
      <c r="A252" s="1910" t="s">
        <v>561</v>
      </c>
      <c r="B252" s="2711"/>
      <c r="C252" s="1120">
        <v>705</v>
      </c>
      <c r="D252" s="1119" t="s">
        <v>6137</v>
      </c>
      <c r="E252" s="1126">
        <v>0</v>
      </c>
      <c r="F252" s="1120">
        <v>704</v>
      </c>
      <c r="G252" s="1119" t="s">
        <v>4926</v>
      </c>
      <c r="H252" s="1126">
        <v>0.36</v>
      </c>
      <c r="I252" s="1120">
        <v>704</v>
      </c>
      <c r="J252" s="1119" t="s">
        <v>4926</v>
      </c>
      <c r="K252" s="1119">
        <v>0.36</v>
      </c>
      <c r="L252" s="1127"/>
      <c r="M252" s="1128">
        <v>42198</v>
      </c>
      <c r="N252" s="272"/>
    </row>
    <row r="253" spans="1:14">
      <c r="A253" s="1910" t="s">
        <v>561</v>
      </c>
      <c r="B253" s="2711"/>
      <c r="C253" s="1120">
        <v>706</v>
      </c>
      <c r="D253" s="1119" t="s">
        <v>6115</v>
      </c>
      <c r="E253" s="1126">
        <v>0</v>
      </c>
      <c r="F253" s="1120">
        <v>12</v>
      </c>
      <c r="G253" s="1119" t="s">
        <v>6028</v>
      </c>
      <c r="H253" s="1126">
        <v>0.12</v>
      </c>
      <c r="I253" s="1120" t="s">
        <v>6138</v>
      </c>
      <c r="J253" s="1119" t="s">
        <v>967</v>
      </c>
      <c r="K253" s="1119">
        <v>0.12</v>
      </c>
      <c r="L253" s="1127"/>
      <c r="M253" s="1128">
        <v>42195</v>
      </c>
      <c r="N253" s="272"/>
    </row>
    <row r="254" spans="1:14">
      <c r="A254" s="1910" t="s">
        <v>561</v>
      </c>
      <c r="B254" s="2711"/>
      <c r="C254" s="1120">
        <v>740</v>
      </c>
      <c r="D254" s="1119" t="s">
        <v>6139</v>
      </c>
      <c r="E254" s="1126">
        <v>0</v>
      </c>
      <c r="F254" s="1120" t="s">
        <v>6054</v>
      </c>
      <c r="G254" s="1119" t="s">
        <v>967</v>
      </c>
      <c r="H254" s="1126">
        <v>0.84</v>
      </c>
      <c r="I254" s="1120" t="s">
        <v>6140</v>
      </c>
      <c r="J254" s="1119" t="s">
        <v>6026</v>
      </c>
      <c r="K254" s="1119">
        <v>0.84</v>
      </c>
      <c r="L254" s="1127"/>
      <c r="M254" s="1128">
        <v>42198</v>
      </c>
      <c r="N254" s="272"/>
    </row>
    <row r="255" spans="1:14">
      <c r="A255" s="1910" t="s">
        <v>561</v>
      </c>
      <c r="B255" s="2711"/>
      <c r="C255" s="1120">
        <v>741</v>
      </c>
      <c r="D255" s="1119" t="s">
        <v>6141</v>
      </c>
      <c r="E255" s="1126">
        <v>0</v>
      </c>
      <c r="F255" s="1120" t="s">
        <v>6054</v>
      </c>
      <c r="G255" s="1119" t="s">
        <v>967</v>
      </c>
      <c r="H255" s="1126">
        <v>0.2</v>
      </c>
      <c r="I255" s="1120">
        <v>740</v>
      </c>
      <c r="J255" s="1119" t="s">
        <v>6142</v>
      </c>
      <c r="K255" s="1119">
        <v>0.2</v>
      </c>
      <c r="L255" s="1127"/>
      <c r="M255" s="1128">
        <v>42198</v>
      </c>
      <c r="N255" s="272"/>
    </row>
    <row r="256" spans="1:14">
      <c r="A256" s="1910" t="s">
        <v>561</v>
      </c>
      <c r="B256" s="2711"/>
      <c r="C256" s="1120">
        <v>742</v>
      </c>
      <c r="D256" s="1119" t="s">
        <v>6143</v>
      </c>
      <c r="E256" s="1126">
        <v>0</v>
      </c>
      <c r="F256" s="1120">
        <v>102</v>
      </c>
      <c r="G256" s="1119" t="s">
        <v>6037</v>
      </c>
      <c r="H256" s="1126">
        <v>1.1599999999999999</v>
      </c>
      <c r="I256" s="1120"/>
      <c r="J256" s="1119" t="s">
        <v>6144</v>
      </c>
      <c r="K256" s="1119">
        <v>1.1599999999999999</v>
      </c>
      <c r="L256" s="1127"/>
      <c r="M256" s="1128">
        <v>42201</v>
      </c>
      <c r="N256" s="272"/>
    </row>
    <row r="257" spans="1:14">
      <c r="A257" s="1910" t="s">
        <v>561</v>
      </c>
      <c r="B257" s="2711"/>
      <c r="C257" s="1120">
        <v>743</v>
      </c>
      <c r="D257" s="1119" t="s">
        <v>6145</v>
      </c>
      <c r="E257" s="1126">
        <v>0</v>
      </c>
      <c r="F257" s="1120">
        <v>102</v>
      </c>
      <c r="G257" s="1119" t="s">
        <v>6037</v>
      </c>
      <c r="H257" s="1126">
        <v>0.2</v>
      </c>
      <c r="I257" s="1120">
        <v>101</v>
      </c>
      <c r="J257" s="1119" t="s">
        <v>6038</v>
      </c>
      <c r="K257" s="1119">
        <v>0.2</v>
      </c>
      <c r="L257" s="1127"/>
      <c r="M257" s="1128">
        <v>42227</v>
      </c>
      <c r="N257" s="272"/>
    </row>
    <row r="258" spans="1:14">
      <c r="A258" s="1910" t="s">
        <v>561</v>
      </c>
      <c r="B258" s="2711"/>
      <c r="C258" s="1123">
        <v>745</v>
      </c>
      <c r="D258" s="1122" t="s">
        <v>6052</v>
      </c>
      <c r="E258" s="1130">
        <v>0</v>
      </c>
      <c r="F258" s="1123" t="s">
        <v>1358</v>
      </c>
      <c r="G258" s="1122" t="s">
        <v>6024</v>
      </c>
      <c r="H258" s="1123">
        <v>0.25</v>
      </c>
      <c r="I258" s="1120">
        <v>184</v>
      </c>
      <c r="J258" s="1122" t="s">
        <v>6049</v>
      </c>
      <c r="K258" s="1122">
        <v>0.25</v>
      </c>
      <c r="L258" s="1119"/>
      <c r="M258" s="1128">
        <v>42243</v>
      </c>
      <c r="N258" s="272"/>
    </row>
    <row r="259" spans="1:14">
      <c r="A259" s="1910" t="s">
        <v>561</v>
      </c>
      <c r="B259" s="2711"/>
      <c r="C259" s="1120">
        <v>748</v>
      </c>
      <c r="D259" s="1119" t="s">
        <v>6146</v>
      </c>
      <c r="E259" s="1126">
        <v>0</v>
      </c>
      <c r="F259" s="1120">
        <v>86</v>
      </c>
      <c r="G259" s="1119" t="s">
        <v>6060</v>
      </c>
      <c r="H259" s="1120">
        <v>0.2</v>
      </c>
      <c r="I259" s="1120" t="s">
        <v>359</v>
      </c>
      <c r="J259" s="1119" t="s">
        <v>572</v>
      </c>
      <c r="K259" s="1119">
        <v>0.2</v>
      </c>
      <c r="L259" s="1127"/>
      <c r="M259" s="1128">
        <v>42219</v>
      </c>
      <c r="N259" s="272"/>
    </row>
    <row r="260" spans="1:14">
      <c r="A260" s="1910" t="s">
        <v>561</v>
      </c>
      <c r="B260" s="2711"/>
      <c r="C260" s="1120">
        <v>754</v>
      </c>
      <c r="D260" s="1119" t="s">
        <v>6147</v>
      </c>
      <c r="E260" s="1126">
        <v>0</v>
      </c>
      <c r="F260" s="1120">
        <v>12</v>
      </c>
      <c r="G260" s="1119" t="s">
        <v>6056</v>
      </c>
      <c r="H260" s="1126">
        <v>0.47</v>
      </c>
      <c r="I260" s="1120"/>
      <c r="J260" s="1119" t="s">
        <v>2108</v>
      </c>
      <c r="K260" s="1119">
        <v>0.47</v>
      </c>
      <c r="L260" s="1129">
        <v>42109</v>
      </c>
      <c r="M260" s="1128">
        <v>42109</v>
      </c>
      <c r="N260" s="272"/>
    </row>
    <row r="261" spans="1:14">
      <c r="A261" s="1910" t="s">
        <v>561</v>
      </c>
      <c r="B261" s="2711"/>
      <c r="C261" s="1120">
        <v>756</v>
      </c>
      <c r="D261" s="1119" t="s">
        <v>6077</v>
      </c>
      <c r="E261" s="1120">
        <v>0</v>
      </c>
      <c r="F261" s="1120">
        <v>0.21</v>
      </c>
      <c r="G261" s="1119" t="s">
        <v>2271</v>
      </c>
      <c r="H261" s="1120">
        <v>0.1</v>
      </c>
      <c r="I261" s="1120">
        <v>757</v>
      </c>
      <c r="J261" s="1119" t="s">
        <v>6148</v>
      </c>
      <c r="K261" s="1119">
        <v>0.1</v>
      </c>
      <c r="L261" s="1119"/>
      <c r="M261" s="1128">
        <v>42213</v>
      </c>
      <c r="N261" s="272"/>
    </row>
    <row r="262" spans="1:14">
      <c r="A262" s="1910" t="s">
        <v>561</v>
      </c>
      <c r="B262" s="2711"/>
      <c r="C262" s="1120">
        <v>757</v>
      </c>
      <c r="D262" s="1119" t="s">
        <v>6148</v>
      </c>
      <c r="E262" s="1126">
        <v>0</v>
      </c>
      <c r="F262" s="1120">
        <v>756</v>
      </c>
      <c r="G262" s="1119" t="s">
        <v>6077</v>
      </c>
      <c r="H262" s="1126">
        <v>0.1</v>
      </c>
      <c r="I262" s="1120">
        <v>121</v>
      </c>
      <c r="J262" s="1119" t="s">
        <v>6149</v>
      </c>
      <c r="K262" s="1118">
        <v>0.1</v>
      </c>
      <c r="L262" s="1119"/>
      <c r="M262" s="1128">
        <v>42213</v>
      </c>
      <c r="N262" s="272"/>
    </row>
    <row r="263" spans="1:14">
      <c r="A263" s="1910" t="s">
        <v>561</v>
      </c>
      <c r="B263" s="2711"/>
      <c r="C263" s="1120">
        <v>758</v>
      </c>
      <c r="D263" s="1119" t="s">
        <v>6150</v>
      </c>
      <c r="E263" s="1131">
        <v>0</v>
      </c>
      <c r="F263" s="1120">
        <v>362</v>
      </c>
      <c r="G263" s="1119" t="s">
        <v>6151</v>
      </c>
      <c r="H263" s="1120">
        <v>0.1</v>
      </c>
      <c r="I263" s="1120">
        <v>756</v>
      </c>
      <c r="J263" s="1119" t="s">
        <v>6077</v>
      </c>
      <c r="K263" s="1118">
        <v>0.1</v>
      </c>
      <c r="L263" s="1127"/>
      <c r="M263" s="1128">
        <v>42213</v>
      </c>
      <c r="N263" s="272"/>
    </row>
    <row r="264" spans="1:14">
      <c r="A264" s="1910" t="s">
        <v>561</v>
      </c>
      <c r="B264" s="2711"/>
      <c r="C264" s="1120">
        <v>766</v>
      </c>
      <c r="D264" s="1119" t="s">
        <v>6116</v>
      </c>
      <c r="E264" s="1126">
        <v>0</v>
      </c>
      <c r="F264" s="1120">
        <v>12</v>
      </c>
      <c r="G264" s="1119" t="s">
        <v>6028</v>
      </c>
      <c r="H264" s="1126">
        <v>0.28000000000000003</v>
      </c>
      <c r="I264" s="1120" t="s">
        <v>6138</v>
      </c>
      <c r="J264" s="1119" t="s">
        <v>6152</v>
      </c>
      <c r="K264" s="1119">
        <v>0.28000000000000003</v>
      </c>
      <c r="L264" s="1127"/>
      <c r="M264" s="1128">
        <v>42195</v>
      </c>
      <c r="N264" s="272"/>
    </row>
    <row r="265" spans="1:14">
      <c r="A265" s="1910" t="s">
        <v>561</v>
      </c>
      <c r="B265" s="2711"/>
      <c r="C265" s="1120">
        <v>767</v>
      </c>
      <c r="D265" s="1119" t="s">
        <v>6153</v>
      </c>
      <c r="E265" s="1126">
        <v>0</v>
      </c>
      <c r="F265" s="1120" t="s">
        <v>6054</v>
      </c>
      <c r="G265" s="1119" t="s">
        <v>967</v>
      </c>
      <c r="H265" s="1126">
        <v>0.27</v>
      </c>
      <c r="I265" s="1120"/>
      <c r="J265" s="1119" t="s">
        <v>2108</v>
      </c>
      <c r="K265" s="1119">
        <v>0.27</v>
      </c>
      <c r="L265" s="1127"/>
      <c r="M265" s="1128">
        <v>42201</v>
      </c>
      <c r="N265" s="272"/>
    </row>
    <row r="266" spans="1:14">
      <c r="A266" s="1910" t="s">
        <v>561</v>
      </c>
      <c r="B266" s="2711"/>
      <c r="C266" s="1120">
        <v>769</v>
      </c>
      <c r="D266" s="1119" t="s">
        <v>6154</v>
      </c>
      <c r="E266" s="1126">
        <v>0</v>
      </c>
      <c r="F266" s="1120" t="s">
        <v>359</v>
      </c>
      <c r="G266" s="1119" t="s">
        <v>6155</v>
      </c>
      <c r="H266" s="1126"/>
      <c r="I266" s="1120" t="s">
        <v>377</v>
      </c>
      <c r="J266" s="1119" t="s">
        <v>6027</v>
      </c>
      <c r="K266" s="1119">
        <v>1.7</v>
      </c>
      <c r="L266" s="1127"/>
      <c r="M266" s="1128">
        <v>41968</v>
      </c>
      <c r="N266" s="272"/>
    </row>
    <row r="267" spans="1:14">
      <c r="A267" s="1910" t="s">
        <v>561</v>
      </c>
      <c r="B267" s="2711"/>
      <c r="C267" s="1120">
        <v>775</v>
      </c>
      <c r="D267" s="1119" t="s">
        <v>6156</v>
      </c>
      <c r="E267" s="1126">
        <v>0</v>
      </c>
      <c r="F267" s="1120">
        <v>740</v>
      </c>
      <c r="G267" s="1119" t="s">
        <v>6139</v>
      </c>
      <c r="H267" s="1126">
        <v>0.84</v>
      </c>
      <c r="I267" s="1120" t="s">
        <v>3569</v>
      </c>
      <c r="J267" s="1119" t="s">
        <v>6026</v>
      </c>
      <c r="K267" s="1119">
        <v>0.84</v>
      </c>
      <c r="L267" s="1127"/>
      <c r="M267" s="1128">
        <v>42198</v>
      </c>
      <c r="N267" s="272"/>
    </row>
    <row r="268" spans="1:14">
      <c r="A268" s="1910" t="s">
        <v>561</v>
      </c>
      <c r="B268" s="2711"/>
      <c r="C268" s="1120">
        <v>789</v>
      </c>
      <c r="D268" s="1119" t="s">
        <v>6157</v>
      </c>
      <c r="E268" s="1126">
        <v>0</v>
      </c>
      <c r="F268" s="1120">
        <v>383</v>
      </c>
      <c r="G268" s="1119" t="s">
        <v>6079</v>
      </c>
      <c r="H268" s="1126">
        <v>0.18</v>
      </c>
      <c r="I268" s="1120">
        <v>383</v>
      </c>
      <c r="J268" s="1119" t="s">
        <v>6079</v>
      </c>
      <c r="K268" s="1119">
        <v>0.18</v>
      </c>
      <c r="L268" s="1127"/>
      <c r="M268" s="1128">
        <v>41968</v>
      </c>
      <c r="N268" s="272"/>
    </row>
    <row r="269" spans="1:14">
      <c r="A269" s="1910" t="s">
        <v>561</v>
      </c>
      <c r="B269" s="2711"/>
      <c r="C269" s="1120">
        <v>790</v>
      </c>
      <c r="D269" s="1119" t="s">
        <v>6158</v>
      </c>
      <c r="E269" s="1126">
        <v>0</v>
      </c>
      <c r="F269" s="1120">
        <v>53</v>
      </c>
      <c r="G269" s="1119" t="s">
        <v>6056</v>
      </c>
      <c r="H269" s="1126">
        <v>0.34</v>
      </c>
      <c r="I269" s="1120">
        <v>53</v>
      </c>
      <c r="J269" s="1119" t="s">
        <v>6056</v>
      </c>
      <c r="K269" s="1119">
        <v>0.03</v>
      </c>
      <c r="L269" s="1127"/>
      <c r="M269" s="1128">
        <v>41985</v>
      </c>
      <c r="N269" s="272"/>
    </row>
    <row r="270" spans="1:14">
      <c r="A270" s="1910" t="s">
        <v>561</v>
      </c>
      <c r="B270" s="2711"/>
      <c r="C270" s="1120">
        <v>790</v>
      </c>
      <c r="D270" s="1119" t="s">
        <v>6158</v>
      </c>
      <c r="E270" s="1126">
        <v>0</v>
      </c>
      <c r="F270" s="1120">
        <v>790</v>
      </c>
      <c r="G270" s="1119" t="s">
        <v>6158</v>
      </c>
      <c r="H270" s="1126">
        <v>0.03</v>
      </c>
      <c r="I270" s="1120">
        <v>790</v>
      </c>
      <c r="J270" s="1119" t="s">
        <v>6149</v>
      </c>
      <c r="K270" s="1119">
        <v>0.03</v>
      </c>
      <c r="L270" s="1127"/>
      <c r="M270" s="1128">
        <v>41985</v>
      </c>
      <c r="N270" s="272"/>
    </row>
    <row r="271" spans="1:14">
      <c r="A271" s="1910" t="s">
        <v>561</v>
      </c>
      <c r="B271" s="2711"/>
      <c r="C271" s="1120">
        <v>790</v>
      </c>
      <c r="D271" s="1119" t="s">
        <v>6158</v>
      </c>
      <c r="E271" s="1126">
        <v>0</v>
      </c>
      <c r="F271" s="1120">
        <v>53</v>
      </c>
      <c r="G271" s="1119" t="s">
        <v>6056</v>
      </c>
      <c r="H271" s="1126">
        <v>0.14000000000000001</v>
      </c>
      <c r="I271" s="1120">
        <v>790</v>
      </c>
      <c r="J271" s="1119" t="s">
        <v>6149</v>
      </c>
      <c r="K271" s="1119">
        <v>0.14000000000000001</v>
      </c>
      <c r="L271" s="1127"/>
      <c r="M271" s="1128">
        <v>41985</v>
      </c>
      <c r="N271" s="272"/>
    </row>
    <row r="272" spans="1:14">
      <c r="A272" s="1910" t="s">
        <v>561</v>
      </c>
      <c r="B272" s="2711"/>
      <c r="C272" s="1120">
        <v>790</v>
      </c>
      <c r="D272" s="1119" t="s">
        <v>6158</v>
      </c>
      <c r="E272" s="1126">
        <v>0</v>
      </c>
      <c r="F272" s="1120">
        <v>53</v>
      </c>
      <c r="G272" s="1119" t="s">
        <v>6056</v>
      </c>
      <c r="H272" s="1126">
        <v>0.21</v>
      </c>
      <c r="I272" s="1120">
        <v>53</v>
      </c>
      <c r="J272" s="1119" t="s">
        <v>6056</v>
      </c>
      <c r="K272" s="1119">
        <v>0.21</v>
      </c>
      <c r="L272" s="1127"/>
      <c r="M272" s="1128">
        <v>41985</v>
      </c>
      <c r="N272" s="272"/>
    </row>
    <row r="273" spans="1:14">
      <c r="A273" s="1910" t="s">
        <v>561</v>
      </c>
      <c r="B273" s="2711"/>
      <c r="C273" s="1120">
        <v>791</v>
      </c>
      <c r="D273" s="1119" t="s">
        <v>6159</v>
      </c>
      <c r="E273" s="1120">
        <v>0</v>
      </c>
      <c r="F273" s="1120">
        <v>20</v>
      </c>
      <c r="G273" s="1119" t="s">
        <v>2159</v>
      </c>
      <c r="H273" s="1126">
        <v>0.28999999999999998</v>
      </c>
      <c r="I273" s="1120"/>
      <c r="J273" s="1119" t="s">
        <v>89</v>
      </c>
      <c r="K273" s="1119">
        <v>0.28999999999999998</v>
      </c>
      <c r="L273" s="1127"/>
      <c r="M273" s="1128">
        <v>42208</v>
      </c>
      <c r="N273" s="272"/>
    </row>
    <row r="274" spans="1:14">
      <c r="A274" s="1910" t="s">
        <v>561</v>
      </c>
      <c r="B274" s="2711"/>
      <c r="C274" s="1120">
        <v>793</v>
      </c>
      <c r="D274" s="1119" t="s">
        <v>6160</v>
      </c>
      <c r="E274" s="1126">
        <v>0</v>
      </c>
      <c r="F274" s="1120">
        <v>680</v>
      </c>
      <c r="G274" s="1119" t="s">
        <v>6041</v>
      </c>
      <c r="H274" s="1126">
        <v>0.26</v>
      </c>
      <c r="I274" s="1120">
        <v>505</v>
      </c>
      <c r="J274" s="1119" t="s">
        <v>6045</v>
      </c>
      <c r="K274" s="1119">
        <v>0.26</v>
      </c>
      <c r="L274" s="1127"/>
      <c r="M274" s="1128">
        <v>42234</v>
      </c>
      <c r="N274" s="272"/>
    </row>
    <row r="275" spans="1:14">
      <c r="A275" s="1910" t="s">
        <v>561</v>
      </c>
      <c r="B275" s="2711"/>
      <c r="C275" s="1120">
        <v>801</v>
      </c>
      <c r="D275" s="1119" t="s">
        <v>6161</v>
      </c>
      <c r="E275" s="1126">
        <v>0</v>
      </c>
      <c r="F275" s="1120">
        <v>155</v>
      </c>
      <c r="G275" s="1119" t="s">
        <v>6117</v>
      </c>
      <c r="H275" s="1126">
        <v>0.51</v>
      </c>
      <c r="I275" s="1120"/>
      <c r="J275" s="1119" t="s">
        <v>89</v>
      </c>
      <c r="K275" s="1119">
        <v>0.51</v>
      </c>
      <c r="L275" s="1127"/>
      <c r="M275" s="1128">
        <v>41960</v>
      </c>
      <c r="N275" s="272"/>
    </row>
    <row r="276" spans="1:14">
      <c r="A276" s="1910" t="s">
        <v>561</v>
      </c>
      <c r="B276" s="2711"/>
      <c r="C276" s="1120">
        <v>802</v>
      </c>
      <c r="D276" s="1119" t="s">
        <v>6162</v>
      </c>
      <c r="E276" s="1126">
        <v>0</v>
      </c>
      <c r="F276" s="1120">
        <v>805</v>
      </c>
      <c r="G276" s="1119" t="s">
        <v>6118</v>
      </c>
      <c r="H276" s="1126">
        <v>0.14000000000000001</v>
      </c>
      <c r="I276" s="1120">
        <v>37</v>
      </c>
      <c r="J276" s="1119" t="s">
        <v>1703</v>
      </c>
      <c r="K276" s="1119">
        <v>0.14000000000000001</v>
      </c>
      <c r="L276" s="1127"/>
      <c r="M276" s="1128">
        <v>42227</v>
      </c>
      <c r="N276" s="272"/>
    </row>
    <row r="277" spans="1:14">
      <c r="A277" s="1910" t="s">
        <v>561</v>
      </c>
      <c r="B277" s="2711"/>
      <c r="C277" s="1120">
        <v>803</v>
      </c>
      <c r="D277" s="1119" t="s">
        <v>1010</v>
      </c>
      <c r="E277" s="1126">
        <v>0</v>
      </c>
      <c r="F277" s="1120">
        <v>805</v>
      </c>
      <c r="G277" s="1119" t="s">
        <v>6118</v>
      </c>
      <c r="H277" s="1126">
        <v>0.14000000000000001</v>
      </c>
      <c r="I277" s="1120">
        <v>37</v>
      </c>
      <c r="J277" s="1119" t="s">
        <v>1703</v>
      </c>
      <c r="K277" s="1119">
        <v>0.14000000000000001</v>
      </c>
      <c r="L277" s="1127"/>
      <c r="M277" s="1128">
        <v>42227</v>
      </c>
      <c r="N277" s="272"/>
    </row>
    <row r="278" spans="1:14">
      <c r="A278" s="1910" t="s">
        <v>561</v>
      </c>
      <c r="B278" s="2711"/>
      <c r="C278" s="1120">
        <v>805</v>
      </c>
      <c r="D278" s="1119" t="s">
        <v>6118</v>
      </c>
      <c r="E278" s="1126">
        <v>0</v>
      </c>
      <c r="F278" s="1120">
        <v>155</v>
      </c>
      <c r="G278" s="1119" t="s">
        <v>6117</v>
      </c>
      <c r="H278" s="1126">
        <v>0.65</v>
      </c>
      <c r="I278" s="1120">
        <v>351</v>
      </c>
      <c r="J278" s="1119" t="s">
        <v>6032</v>
      </c>
      <c r="K278" s="1119">
        <v>0.65</v>
      </c>
      <c r="L278" s="1127"/>
      <c r="M278" s="1128">
        <v>41960</v>
      </c>
      <c r="N278" s="272"/>
    </row>
    <row r="279" spans="1:14">
      <c r="A279" s="1910" t="s">
        <v>561</v>
      </c>
      <c r="B279" s="2711"/>
      <c r="C279" s="1120">
        <v>806</v>
      </c>
      <c r="D279" s="1119" t="s">
        <v>6163</v>
      </c>
      <c r="E279" s="1126">
        <v>0</v>
      </c>
      <c r="F279" s="1120">
        <v>614</v>
      </c>
      <c r="G279" s="1119" t="s">
        <v>6046</v>
      </c>
      <c r="H279" s="1126">
        <v>0.34</v>
      </c>
      <c r="I279" s="1120">
        <v>1114</v>
      </c>
      <c r="J279" s="1119" t="s">
        <v>6164</v>
      </c>
      <c r="K279" s="1119">
        <v>0.34</v>
      </c>
      <c r="L279" s="1127"/>
      <c r="M279" s="1128">
        <v>41960</v>
      </c>
      <c r="N279" s="272"/>
    </row>
    <row r="280" spans="1:14">
      <c r="A280" s="1910" t="s">
        <v>561</v>
      </c>
      <c r="B280" s="2711"/>
      <c r="C280" s="1120">
        <v>807</v>
      </c>
      <c r="D280" s="1119" t="s">
        <v>6165</v>
      </c>
      <c r="E280" s="1126">
        <v>0</v>
      </c>
      <c r="F280" s="1120">
        <v>805</v>
      </c>
      <c r="G280" s="1119" t="s">
        <v>6118</v>
      </c>
      <c r="H280" s="1126">
        <v>0.17</v>
      </c>
      <c r="I280" s="1120">
        <v>806</v>
      </c>
      <c r="J280" s="1119" t="s">
        <v>6163</v>
      </c>
      <c r="K280" s="1119">
        <v>0.17</v>
      </c>
      <c r="L280" s="1127"/>
      <c r="M280" s="1128">
        <v>42227</v>
      </c>
      <c r="N280" s="272"/>
    </row>
    <row r="281" spans="1:14">
      <c r="A281" s="1910" t="s">
        <v>561</v>
      </c>
      <c r="B281" s="2711"/>
      <c r="C281" s="1120">
        <v>811</v>
      </c>
      <c r="D281" s="1119" t="s">
        <v>6083</v>
      </c>
      <c r="E281" s="1126">
        <v>0</v>
      </c>
      <c r="F281" s="1120">
        <v>184</v>
      </c>
      <c r="G281" s="1119" t="s">
        <v>6049</v>
      </c>
      <c r="H281" s="1126">
        <v>0.19</v>
      </c>
      <c r="I281" s="1120">
        <v>284</v>
      </c>
      <c r="J281" s="1119" t="s">
        <v>6166</v>
      </c>
      <c r="K281" s="1119">
        <v>0.19</v>
      </c>
      <c r="L281" s="1127"/>
      <c r="M281" s="1128">
        <v>42243</v>
      </c>
      <c r="N281" s="272"/>
    </row>
    <row r="282" spans="1:14">
      <c r="A282" s="1910" t="s">
        <v>561</v>
      </c>
      <c r="B282" s="2711"/>
      <c r="C282" s="1120">
        <v>812</v>
      </c>
      <c r="D282" s="1119" t="s">
        <v>6167</v>
      </c>
      <c r="E282" s="1126">
        <v>0</v>
      </c>
      <c r="F282" s="1120">
        <v>10</v>
      </c>
      <c r="G282" s="1119" t="s">
        <v>2070</v>
      </c>
      <c r="H282" s="1126">
        <v>0.18</v>
      </c>
      <c r="I282" s="1120"/>
      <c r="J282" s="1119" t="s">
        <v>89</v>
      </c>
      <c r="K282" s="1119">
        <v>0.18</v>
      </c>
      <c r="L282" s="1127"/>
      <c r="M282" s="1128">
        <v>41960</v>
      </c>
      <c r="N282" s="272"/>
    </row>
    <row r="283" spans="1:14">
      <c r="A283" s="1910" t="s">
        <v>561</v>
      </c>
      <c r="B283" s="2711"/>
      <c r="C283" s="1120">
        <v>824</v>
      </c>
      <c r="D283" s="1119" t="s">
        <v>6168</v>
      </c>
      <c r="E283" s="1126">
        <v>0</v>
      </c>
      <c r="F283" s="1120">
        <v>39</v>
      </c>
      <c r="G283" s="1119" t="s">
        <v>6078</v>
      </c>
      <c r="H283" s="1126">
        <v>2.02</v>
      </c>
      <c r="I283" s="1120">
        <v>23</v>
      </c>
      <c r="J283" s="1119" t="s">
        <v>2067</v>
      </c>
      <c r="K283" s="1119">
        <v>2.02</v>
      </c>
      <c r="L283" s="1127"/>
      <c r="M283" s="1128">
        <v>41960</v>
      </c>
      <c r="N283" s="272"/>
    </row>
    <row r="284" spans="1:14">
      <c r="A284" s="1910" t="s">
        <v>561</v>
      </c>
      <c r="B284" s="2711"/>
      <c r="C284" s="1120">
        <v>836</v>
      </c>
      <c r="D284" s="1119" t="s">
        <v>6169</v>
      </c>
      <c r="E284" s="1126">
        <v>0</v>
      </c>
      <c r="F284" s="1120">
        <v>448</v>
      </c>
      <c r="G284" s="1119" t="s">
        <v>6080</v>
      </c>
      <c r="H284" s="1126">
        <v>0.27</v>
      </c>
      <c r="I284" s="1120" t="s">
        <v>6081</v>
      </c>
      <c r="J284" s="1119" t="s">
        <v>6026</v>
      </c>
      <c r="K284" s="1119">
        <v>0.27</v>
      </c>
      <c r="L284" s="1127"/>
      <c r="M284" s="1128">
        <v>42199</v>
      </c>
      <c r="N284" s="272"/>
    </row>
    <row r="285" spans="1:14">
      <c r="A285" s="1910" t="s">
        <v>561</v>
      </c>
      <c r="B285" s="2711"/>
      <c r="C285" s="1120">
        <v>856</v>
      </c>
      <c r="D285" s="1119" t="s">
        <v>6170</v>
      </c>
      <c r="E285" s="1126">
        <v>0</v>
      </c>
      <c r="F285" s="1120">
        <v>805</v>
      </c>
      <c r="G285" s="1119" t="s">
        <v>6118</v>
      </c>
      <c r="H285" s="1126">
        <v>0.18</v>
      </c>
      <c r="I285" s="1120">
        <v>1119</v>
      </c>
      <c r="J285" s="1119" t="s">
        <v>6171</v>
      </c>
      <c r="K285" s="1119">
        <v>0.18</v>
      </c>
      <c r="L285" s="1127"/>
      <c r="M285" s="1128">
        <v>41960</v>
      </c>
      <c r="N285" s="272"/>
    </row>
    <row r="286" spans="1:14">
      <c r="A286" s="1910" t="s">
        <v>561</v>
      </c>
      <c r="B286" s="2711"/>
      <c r="C286" s="1120">
        <v>857</v>
      </c>
      <c r="D286" s="1119" t="s">
        <v>6172</v>
      </c>
      <c r="E286" s="1126">
        <v>0</v>
      </c>
      <c r="F286" s="1120">
        <v>805</v>
      </c>
      <c r="G286" s="1119" t="s">
        <v>6118</v>
      </c>
      <c r="H286" s="1126">
        <v>0.18</v>
      </c>
      <c r="I286" s="1120">
        <v>1119</v>
      </c>
      <c r="J286" s="1119" t="s">
        <v>6171</v>
      </c>
      <c r="K286" s="1119">
        <v>0.18</v>
      </c>
      <c r="L286" s="1127"/>
      <c r="M286" s="1128">
        <v>41960</v>
      </c>
      <c r="N286" s="272"/>
    </row>
    <row r="287" spans="1:14">
      <c r="A287" s="1910" t="s">
        <v>561</v>
      </c>
      <c r="B287" s="2711"/>
      <c r="C287" s="1123">
        <v>862</v>
      </c>
      <c r="D287" s="1122" t="s">
        <v>2125</v>
      </c>
      <c r="E287" s="1130">
        <v>0</v>
      </c>
      <c r="F287" s="1123">
        <v>362</v>
      </c>
      <c r="G287" s="1122" t="s">
        <v>6076</v>
      </c>
      <c r="H287" s="1123">
        <v>0.82</v>
      </c>
      <c r="I287" s="1123">
        <v>918</v>
      </c>
      <c r="J287" s="1122" t="s">
        <v>6173</v>
      </c>
      <c r="K287" s="1122">
        <v>0.82</v>
      </c>
      <c r="L287" s="1132"/>
      <c r="M287" s="1133">
        <v>41960</v>
      </c>
      <c r="N287" s="272"/>
    </row>
    <row r="288" spans="1:14">
      <c r="A288" s="1910" t="s">
        <v>561</v>
      </c>
      <c r="B288" s="2711"/>
      <c r="C288" s="1123">
        <v>863</v>
      </c>
      <c r="D288" s="1122" t="s">
        <v>6174</v>
      </c>
      <c r="E288" s="1130">
        <v>0</v>
      </c>
      <c r="F288" s="1123">
        <v>862</v>
      </c>
      <c r="G288" s="1122" t="s">
        <v>2125</v>
      </c>
      <c r="H288" s="1123">
        <v>0.4</v>
      </c>
      <c r="I288" s="1123"/>
      <c r="J288" s="1122" t="s">
        <v>6175</v>
      </c>
      <c r="K288" s="1122">
        <v>0.4</v>
      </c>
      <c r="L288" s="1132"/>
      <c r="M288" s="1133">
        <v>42202</v>
      </c>
      <c r="N288" s="272"/>
    </row>
    <row r="289" spans="1:14">
      <c r="A289" s="1910" t="s">
        <v>561</v>
      </c>
      <c r="B289" s="2711"/>
      <c r="C289" s="1120">
        <v>868</v>
      </c>
      <c r="D289" s="1119" t="s">
        <v>6176</v>
      </c>
      <c r="E289" s="1126">
        <v>0</v>
      </c>
      <c r="F289" s="1120">
        <v>492</v>
      </c>
      <c r="G289" s="1119" t="s">
        <v>6093</v>
      </c>
      <c r="H289" s="1126">
        <v>0.25</v>
      </c>
      <c r="I289" s="1120">
        <v>492</v>
      </c>
      <c r="J289" s="1119" t="s">
        <v>6093</v>
      </c>
      <c r="K289" s="1118">
        <v>0.25</v>
      </c>
      <c r="L289" s="1119"/>
      <c r="M289" s="1128">
        <v>42208</v>
      </c>
      <c r="N289" s="272"/>
    </row>
    <row r="290" spans="1:14">
      <c r="A290" s="1910" t="s">
        <v>561</v>
      </c>
      <c r="B290" s="2711"/>
      <c r="C290" s="1120">
        <v>875</v>
      </c>
      <c r="D290" s="1119" t="s">
        <v>6177</v>
      </c>
      <c r="E290" s="1126">
        <v>0</v>
      </c>
      <c r="F290" s="1120">
        <v>102</v>
      </c>
      <c r="G290" s="1119" t="s">
        <v>6037</v>
      </c>
      <c r="H290" s="1126">
        <v>0.39</v>
      </c>
      <c r="I290" s="1120">
        <v>102</v>
      </c>
      <c r="J290" s="1119" t="s">
        <v>6037</v>
      </c>
      <c r="K290" s="1119">
        <v>0.39</v>
      </c>
      <c r="L290" s="1127"/>
      <c r="M290" s="1128">
        <v>42201</v>
      </c>
      <c r="N290" s="272"/>
    </row>
    <row r="291" spans="1:14">
      <c r="A291" s="1910" t="s">
        <v>561</v>
      </c>
      <c r="B291" s="2711"/>
      <c r="C291" s="1120">
        <v>876</v>
      </c>
      <c r="D291" s="1119" t="s">
        <v>2263</v>
      </c>
      <c r="E291" s="1126">
        <v>0</v>
      </c>
      <c r="F291" s="1120">
        <v>298</v>
      </c>
      <c r="G291" s="1119" t="s">
        <v>6050</v>
      </c>
      <c r="H291" s="1126">
        <v>7.0000000000000007E-2</v>
      </c>
      <c r="I291" s="1120" t="s">
        <v>359</v>
      </c>
      <c r="J291" s="1119" t="s">
        <v>572</v>
      </c>
      <c r="K291" s="1119">
        <v>7.0000000000000007E-2</v>
      </c>
      <c r="L291" s="1127"/>
      <c r="M291" s="1128">
        <v>41960</v>
      </c>
      <c r="N291" s="272"/>
    </row>
    <row r="292" spans="1:14">
      <c r="A292" s="1910" t="s">
        <v>561</v>
      </c>
      <c r="B292" s="2711"/>
      <c r="C292" s="1120">
        <v>882</v>
      </c>
      <c r="D292" s="1119" t="s">
        <v>6178</v>
      </c>
      <c r="E292" s="1126">
        <v>0</v>
      </c>
      <c r="F292" s="1120">
        <v>155</v>
      </c>
      <c r="G292" s="1119" t="s">
        <v>6117</v>
      </c>
      <c r="H292" s="1126">
        <v>0.05</v>
      </c>
      <c r="I292" s="1120">
        <v>883</v>
      </c>
      <c r="J292" s="1119" t="s">
        <v>6178</v>
      </c>
      <c r="K292" s="1119">
        <v>0.05</v>
      </c>
      <c r="L292" s="1127"/>
      <c r="M292" s="1128">
        <v>41960</v>
      </c>
      <c r="N292" s="272"/>
    </row>
    <row r="293" spans="1:14">
      <c r="A293" s="1910" t="s">
        <v>561</v>
      </c>
      <c r="B293" s="2711"/>
      <c r="C293" s="1120">
        <v>883</v>
      </c>
      <c r="D293" s="1119" t="s">
        <v>6178</v>
      </c>
      <c r="E293" s="1126">
        <v>0</v>
      </c>
      <c r="F293" s="1120">
        <v>882</v>
      </c>
      <c r="G293" s="1119" t="s">
        <v>6178</v>
      </c>
      <c r="H293" s="1126">
        <v>0.06</v>
      </c>
      <c r="I293" s="1120"/>
      <c r="J293" s="1119" t="s">
        <v>6179</v>
      </c>
      <c r="K293" s="1119">
        <v>0.06</v>
      </c>
      <c r="L293" s="1127"/>
      <c r="M293" s="1128">
        <v>41960</v>
      </c>
      <c r="N293" s="272"/>
    </row>
    <row r="294" spans="1:14">
      <c r="A294" s="1910" t="s">
        <v>561</v>
      </c>
      <c r="B294" s="2711"/>
      <c r="C294" s="1120">
        <v>888</v>
      </c>
      <c r="D294" s="1119" t="s">
        <v>6180</v>
      </c>
      <c r="E294" s="1126">
        <v>0</v>
      </c>
      <c r="F294" s="1120">
        <v>448</v>
      </c>
      <c r="G294" s="1119" t="s">
        <v>6080</v>
      </c>
      <c r="H294" s="1126">
        <v>0.28000000000000003</v>
      </c>
      <c r="I294" s="1120">
        <v>1160</v>
      </c>
      <c r="J294" s="1119" t="s">
        <v>6181</v>
      </c>
      <c r="K294" s="1119">
        <v>0.28000000000000003</v>
      </c>
      <c r="L294" s="1127"/>
      <c r="M294" s="1128">
        <v>42199</v>
      </c>
      <c r="N294" s="272"/>
    </row>
    <row r="295" spans="1:14">
      <c r="A295" s="1910" t="s">
        <v>561</v>
      </c>
      <c r="B295" s="2711"/>
      <c r="C295" s="1120">
        <v>910</v>
      </c>
      <c r="D295" s="1119" t="s">
        <v>6182</v>
      </c>
      <c r="E295" s="1126">
        <v>0</v>
      </c>
      <c r="F295" s="1120">
        <v>351</v>
      </c>
      <c r="G295" s="1119" t="s">
        <v>6032</v>
      </c>
      <c r="H295" s="1126">
        <v>0.11</v>
      </c>
      <c r="I295" s="1120">
        <v>857</v>
      </c>
      <c r="J295" s="1119" t="s">
        <v>6183</v>
      </c>
      <c r="K295" s="1119">
        <v>0.11</v>
      </c>
      <c r="L295" s="1127"/>
      <c r="M295" s="1128">
        <v>41960</v>
      </c>
      <c r="N295" s="272"/>
    </row>
    <row r="296" spans="1:14">
      <c r="A296" s="1910" t="s">
        <v>561</v>
      </c>
      <c r="B296" s="2711"/>
      <c r="C296" s="1120">
        <v>918</v>
      </c>
      <c r="D296" s="1119" t="s">
        <v>6173</v>
      </c>
      <c r="E296" s="1120">
        <v>0</v>
      </c>
      <c r="F296" s="1120">
        <v>21</v>
      </c>
      <c r="G296" s="1119" t="s">
        <v>2271</v>
      </c>
      <c r="H296" s="1120">
        <v>1.02</v>
      </c>
      <c r="I296" s="1120"/>
      <c r="J296" s="1119" t="s">
        <v>89</v>
      </c>
      <c r="K296" s="1119">
        <v>1.02</v>
      </c>
      <c r="L296" s="1122"/>
      <c r="M296" s="1128">
        <v>41960</v>
      </c>
      <c r="N296" s="272"/>
    </row>
    <row r="297" spans="1:14">
      <c r="A297" s="1910" t="s">
        <v>561</v>
      </c>
      <c r="B297" s="2711"/>
      <c r="C297" s="1120">
        <v>932</v>
      </c>
      <c r="D297" s="1119" t="s">
        <v>6129</v>
      </c>
      <c r="E297" s="1126">
        <v>0</v>
      </c>
      <c r="F297" s="1120" t="s">
        <v>6054</v>
      </c>
      <c r="G297" s="1119" t="s">
        <v>967</v>
      </c>
      <c r="H297" s="1126">
        <v>0.84</v>
      </c>
      <c r="I297" s="1120">
        <v>754</v>
      </c>
      <c r="J297" s="1119" t="s">
        <v>6184</v>
      </c>
      <c r="K297" s="1119">
        <v>0.84</v>
      </c>
      <c r="L297" s="1127"/>
      <c r="M297" s="1128">
        <v>42195</v>
      </c>
      <c r="N297" s="272"/>
    </row>
    <row r="298" spans="1:14">
      <c r="A298" s="1910" t="s">
        <v>561</v>
      </c>
      <c r="B298" s="2711"/>
      <c r="C298" s="1120">
        <v>962</v>
      </c>
      <c r="D298" s="1119" t="s">
        <v>6185</v>
      </c>
      <c r="E298" s="1126">
        <v>0</v>
      </c>
      <c r="F298" s="1120">
        <v>383</v>
      </c>
      <c r="G298" s="1119" t="s">
        <v>6079</v>
      </c>
      <c r="H298" s="1126">
        <v>0.28000000000000003</v>
      </c>
      <c r="I298" s="1120"/>
      <c r="J298" s="1119" t="s">
        <v>2108</v>
      </c>
      <c r="K298" s="1119">
        <v>0.28000000000000003</v>
      </c>
      <c r="L298" s="1127"/>
      <c r="M298" s="1128">
        <v>42226</v>
      </c>
      <c r="N298" s="272"/>
    </row>
    <row r="299" spans="1:14">
      <c r="A299" s="1910" t="s">
        <v>561</v>
      </c>
      <c r="B299" s="2711"/>
      <c r="C299" s="1120">
        <v>963</v>
      </c>
      <c r="D299" s="1119" t="s">
        <v>6186</v>
      </c>
      <c r="E299" s="1126">
        <v>0</v>
      </c>
      <c r="F299" s="1120">
        <v>383</v>
      </c>
      <c r="G299" s="1119" t="s">
        <v>6079</v>
      </c>
      <c r="H299" s="1126">
        <v>0.22</v>
      </c>
      <c r="I299" s="1120" t="s">
        <v>6018</v>
      </c>
      <c r="J299" s="1119" t="s">
        <v>89</v>
      </c>
      <c r="K299" s="1119">
        <v>0.22</v>
      </c>
      <c r="L299" s="1127"/>
      <c r="M299" s="1128">
        <v>41960</v>
      </c>
      <c r="N299" s="272"/>
    </row>
    <row r="300" spans="1:14">
      <c r="A300" s="1910" t="s">
        <v>561</v>
      </c>
      <c r="B300" s="2711"/>
      <c r="C300" s="1120">
        <v>966</v>
      </c>
      <c r="D300" s="1119" t="s">
        <v>6187</v>
      </c>
      <c r="E300" s="1126">
        <v>0</v>
      </c>
      <c r="F300" s="1120" t="s">
        <v>6054</v>
      </c>
      <c r="G300" s="1119" t="s">
        <v>6026</v>
      </c>
      <c r="H300" s="1126">
        <v>0.32</v>
      </c>
      <c r="I300" s="1120"/>
      <c r="J300" s="1119" t="s">
        <v>2108</v>
      </c>
      <c r="K300" s="1119">
        <v>0.32</v>
      </c>
      <c r="L300" s="1127"/>
      <c r="M300" s="1128">
        <v>42199</v>
      </c>
      <c r="N300" s="272"/>
    </row>
    <row r="301" spans="1:14">
      <c r="A301" s="1910" t="s">
        <v>561</v>
      </c>
      <c r="B301" s="2711"/>
      <c r="C301" s="1120">
        <v>967</v>
      </c>
      <c r="D301" s="1119" t="s">
        <v>6188</v>
      </c>
      <c r="E301" s="1126">
        <v>0</v>
      </c>
      <c r="F301" s="1120" t="s">
        <v>6054</v>
      </c>
      <c r="G301" s="1119" t="s">
        <v>6026</v>
      </c>
      <c r="H301" s="1126">
        <v>0.5</v>
      </c>
      <c r="I301" s="1120">
        <v>742</v>
      </c>
      <c r="J301" s="1119" t="s">
        <v>6069</v>
      </c>
      <c r="K301" s="1119">
        <v>0.5</v>
      </c>
      <c r="L301" s="1127"/>
      <c r="M301" s="1121" t="s">
        <v>8246</v>
      </c>
      <c r="N301" s="272"/>
    </row>
    <row r="302" spans="1:14">
      <c r="A302" s="1910" t="s">
        <v>561</v>
      </c>
      <c r="B302" s="2711"/>
      <c r="C302" s="1120">
        <v>968</v>
      </c>
      <c r="D302" s="1119" t="s">
        <v>6189</v>
      </c>
      <c r="E302" s="1126">
        <v>0</v>
      </c>
      <c r="F302" s="1120">
        <v>53</v>
      </c>
      <c r="G302" s="1119" t="s">
        <v>6056</v>
      </c>
      <c r="H302" s="1126">
        <v>0.33</v>
      </c>
      <c r="I302" s="1120">
        <v>201</v>
      </c>
      <c r="J302" s="1119" t="s">
        <v>6057</v>
      </c>
      <c r="K302" s="1119">
        <v>0.33</v>
      </c>
      <c r="L302" s="1127"/>
      <c r="M302" s="1128">
        <v>42194</v>
      </c>
      <c r="N302" s="272"/>
    </row>
    <row r="303" spans="1:14">
      <c r="A303" s="1910" t="s">
        <v>561</v>
      </c>
      <c r="B303" s="2711"/>
      <c r="C303" s="1120">
        <v>978</v>
      </c>
      <c r="D303" s="1119" t="s">
        <v>6190</v>
      </c>
      <c r="E303" s="1120">
        <v>0</v>
      </c>
      <c r="F303" s="1120">
        <v>21</v>
      </c>
      <c r="G303" s="1119" t="s">
        <v>2271</v>
      </c>
      <c r="H303" s="1120">
        <v>0.79</v>
      </c>
      <c r="I303" s="1120">
        <v>21</v>
      </c>
      <c r="J303" s="1119" t="s">
        <v>2271</v>
      </c>
      <c r="K303" s="1119">
        <v>0.79</v>
      </c>
      <c r="L303" s="1122"/>
      <c r="M303" s="1128">
        <v>41960</v>
      </c>
      <c r="N303" s="272"/>
    </row>
    <row r="304" spans="1:14">
      <c r="A304" s="1910" t="s">
        <v>561</v>
      </c>
      <c r="B304" s="2711"/>
      <c r="C304" s="1120">
        <v>999</v>
      </c>
      <c r="D304" s="1119" t="s">
        <v>6191</v>
      </c>
      <c r="E304" s="1126">
        <v>0</v>
      </c>
      <c r="F304" s="1120">
        <v>77</v>
      </c>
      <c r="G304" s="1119" t="s">
        <v>6192</v>
      </c>
      <c r="H304" s="1126">
        <v>0.28999999999999998</v>
      </c>
      <c r="I304" s="1120"/>
      <c r="J304" s="1119" t="s">
        <v>89</v>
      </c>
      <c r="K304" s="1119">
        <v>0.28999999999999998</v>
      </c>
      <c r="L304" s="1127"/>
      <c r="M304" s="1128">
        <v>42227</v>
      </c>
      <c r="N304" s="272"/>
    </row>
    <row r="305" spans="1:14">
      <c r="A305" s="1910" t="s">
        <v>561</v>
      </c>
      <c r="B305" s="2711"/>
      <c r="C305" s="1120">
        <v>1000</v>
      </c>
      <c r="D305" s="1119" t="s">
        <v>6193</v>
      </c>
      <c r="E305" s="1126">
        <v>0</v>
      </c>
      <c r="F305" s="1120">
        <v>351</v>
      </c>
      <c r="G305" s="1119" t="s">
        <v>6032</v>
      </c>
      <c r="H305" s="1126">
        <v>0.45</v>
      </c>
      <c r="I305" s="1120">
        <v>1000</v>
      </c>
      <c r="J305" s="1119" t="s">
        <v>6193</v>
      </c>
      <c r="K305" s="1119">
        <v>0.45</v>
      </c>
      <c r="L305" s="1127"/>
      <c r="M305" s="1128">
        <v>42226</v>
      </c>
      <c r="N305" s="272"/>
    </row>
    <row r="306" spans="1:14">
      <c r="A306" s="1910" t="s">
        <v>561</v>
      </c>
      <c r="B306" s="2711"/>
      <c r="C306" s="1120">
        <v>1007</v>
      </c>
      <c r="D306" s="1119" t="s">
        <v>6194</v>
      </c>
      <c r="E306" s="1126">
        <v>0</v>
      </c>
      <c r="F306" s="1120">
        <v>659</v>
      </c>
      <c r="G306" s="1119" t="s">
        <v>6195</v>
      </c>
      <c r="H306" s="1126">
        <v>0.13</v>
      </c>
      <c r="I306" s="1120"/>
      <c r="J306" s="1119" t="s">
        <v>6144</v>
      </c>
      <c r="K306" s="1119">
        <v>0.13</v>
      </c>
      <c r="L306" s="1127"/>
      <c r="M306" s="1128">
        <v>42198</v>
      </c>
      <c r="N306" s="272"/>
    </row>
    <row r="307" spans="1:14">
      <c r="A307" s="1910" t="s">
        <v>561</v>
      </c>
      <c r="B307" s="2711"/>
      <c r="C307" s="1120">
        <v>1014</v>
      </c>
      <c r="D307" s="1119" t="s">
        <v>1052</v>
      </c>
      <c r="E307" s="1126">
        <v>0</v>
      </c>
      <c r="F307" s="1120">
        <v>1113</v>
      </c>
      <c r="G307" s="1119" t="s">
        <v>6196</v>
      </c>
      <c r="H307" s="1126">
        <v>0.09</v>
      </c>
      <c r="I307" s="1120">
        <v>1113</v>
      </c>
      <c r="J307" s="1119" t="s">
        <v>6197</v>
      </c>
      <c r="K307" s="1119">
        <v>0.09</v>
      </c>
      <c r="L307" s="1127"/>
      <c r="M307" s="1128">
        <v>42201</v>
      </c>
      <c r="N307" s="272"/>
    </row>
    <row r="308" spans="1:14">
      <c r="A308" s="1910" t="s">
        <v>561</v>
      </c>
      <c r="B308" s="2711"/>
      <c r="C308" s="1120">
        <v>1021</v>
      </c>
      <c r="D308" s="1119" t="s">
        <v>6198</v>
      </c>
      <c r="E308" s="1126">
        <v>0</v>
      </c>
      <c r="F308" s="1120">
        <v>383</v>
      </c>
      <c r="G308" s="1119" t="s">
        <v>6079</v>
      </c>
      <c r="H308" s="1126">
        <v>0.32</v>
      </c>
      <c r="I308" s="1120">
        <v>383</v>
      </c>
      <c r="J308" s="1119" t="s">
        <v>6079</v>
      </c>
      <c r="K308" s="1134">
        <v>0.32</v>
      </c>
      <c r="L308" s="1127"/>
      <c r="M308" s="1128">
        <v>42226</v>
      </c>
      <c r="N308" s="272"/>
    </row>
    <row r="309" spans="1:14">
      <c r="A309" s="1910" t="s">
        <v>561</v>
      </c>
      <c r="B309" s="2711"/>
      <c r="C309" s="1120">
        <v>1036</v>
      </c>
      <c r="D309" s="1119" t="s">
        <v>753</v>
      </c>
      <c r="E309" s="1126">
        <v>0</v>
      </c>
      <c r="F309" s="1120">
        <v>102</v>
      </c>
      <c r="G309" s="1119" t="s">
        <v>6037</v>
      </c>
      <c r="H309" s="1126">
        <v>0.26</v>
      </c>
      <c r="I309" s="1120"/>
      <c r="J309" s="1119" t="s">
        <v>89</v>
      </c>
      <c r="K309" s="1119">
        <v>0.26</v>
      </c>
      <c r="L309" s="1127"/>
      <c r="M309" s="1128">
        <v>42200</v>
      </c>
      <c r="N309" s="272"/>
    </row>
    <row r="310" spans="1:14">
      <c r="A310" s="1910" t="s">
        <v>561</v>
      </c>
      <c r="B310" s="2711"/>
      <c r="C310" s="1120">
        <v>1037</v>
      </c>
      <c r="D310" s="1119" t="s">
        <v>6199</v>
      </c>
      <c r="E310" s="1126">
        <v>0</v>
      </c>
      <c r="F310" s="1120">
        <v>1036</v>
      </c>
      <c r="G310" s="1119" t="s">
        <v>6200</v>
      </c>
      <c r="H310" s="1126">
        <v>0.44</v>
      </c>
      <c r="I310" s="1120">
        <v>1036</v>
      </c>
      <c r="J310" s="1119" t="s">
        <v>6201</v>
      </c>
      <c r="K310" s="1119">
        <v>0.44</v>
      </c>
      <c r="L310" s="1127"/>
      <c r="M310" s="1128">
        <v>42200</v>
      </c>
      <c r="N310" s="272"/>
    </row>
    <row r="311" spans="1:14">
      <c r="A311" s="1910" t="s">
        <v>561</v>
      </c>
      <c r="B311" s="2711"/>
      <c r="C311" s="1120">
        <v>1042</v>
      </c>
      <c r="D311" s="1119" t="s">
        <v>6202</v>
      </c>
      <c r="E311" s="1126">
        <v>0</v>
      </c>
      <c r="F311" s="1120">
        <v>201</v>
      </c>
      <c r="G311" s="1119" t="s">
        <v>6203</v>
      </c>
      <c r="H311" s="1126">
        <v>0.84</v>
      </c>
      <c r="I311" s="1120">
        <v>200</v>
      </c>
      <c r="J311" s="1119" t="s">
        <v>6053</v>
      </c>
      <c r="K311" s="1119">
        <v>0.84</v>
      </c>
      <c r="L311" s="1127"/>
      <c r="M311" s="1128">
        <v>42194</v>
      </c>
      <c r="N311" s="272"/>
    </row>
    <row r="312" spans="1:14">
      <c r="A312" s="1910" t="s">
        <v>561</v>
      </c>
      <c r="B312" s="2711"/>
      <c r="C312" s="1120">
        <v>1043</v>
      </c>
      <c r="D312" s="1119" t="s">
        <v>6204</v>
      </c>
      <c r="E312" s="1126">
        <v>0</v>
      </c>
      <c r="F312" s="1120">
        <v>1042</v>
      </c>
      <c r="G312" s="1119" t="s">
        <v>6202</v>
      </c>
      <c r="H312" s="1126">
        <v>0.33</v>
      </c>
      <c r="I312" s="1120">
        <v>53</v>
      </c>
      <c r="J312" s="1119" t="s">
        <v>6056</v>
      </c>
      <c r="K312" s="1119">
        <v>0.33</v>
      </c>
      <c r="L312" s="1127"/>
      <c r="M312" s="1128">
        <v>42195</v>
      </c>
      <c r="N312" s="272"/>
    </row>
    <row r="313" spans="1:14">
      <c r="A313" s="1910" t="s">
        <v>561</v>
      </c>
      <c r="B313" s="2711"/>
      <c r="C313" s="1120">
        <v>1084</v>
      </c>
      <c r="D313" s="1119" t="s">
        <v>6205</v>
      </c>
      <c r="E313" s="1126">
        <v>0</v>
      </c>
      <c r="F313" s="1120">
        <v>659</v>
      </c>
      <c r="G313" s="1119" t="s">
        <v>6195</v>
      </c>
      <c r="H313" s="1126">
        <v>0.05</v>
      </c>
      <c r="I313" s="1120"/>
      <c r="J313" s="1119" t="s">
        <v>2108</v>
      </c>
      <c r="K313" s="1119">
        <v>0.05</v>
      </c>
      <c r="L313" s="1127"/>
      <c r="M313" s="1128">
        <v>42198</v>
      </c>
      <c r="N313" s="272"/>
    </row>
    <row r="314" spans="1:14">
      <c r="A314" s="1910" t="s">
        <v>561</v>
      </c>
      <c r="B314" s="2711"/>
      <c r="C314" s="1120">
        <v>1089</v>
      </c>
      <c r="D314" s="1119" t="s">
        <v>6206</v>
      </c>
      <c r="E314" s="1126"/>
      <c r="F314" s="1120">
        <v>1043</v>
      </c>
      <c r="G314" s="1119" t="s">
        <v>6204</v>
      </c>
      <c r="H314" s="1126"/>
      <c r="I314" s="1120"/>
      <c r="J314" s="1119" t="s">
        <v>6179</v>
      </c>
      <c r="K314" s="1119"/>
      <c r="L314" s="1127"/>
      <c r="M314" s="1128">
        <v>42195</v>
      </c>
      <c r="N314" s="272"/>
    </row>
    <row r="315" spans="1:14">
      <c r="A315" s="1910" t="s">
        <v>561</v>
      </c>
      <c r="B315" s="2711"/>
      <c r="C315" s="1120">
        <v>1097</v>
      </c>
      <c r="D315" s="1119" t="s">
        <v>6207</v>
      </c>
      <c r="E315" s="1126">
        <v>0</v>
      </c>
      <c r="F315" s="1120">
        <v>862</v>
      </c>
      <c r="G315" s="1119" t="s">
        <v>2125</v>
      </c>
      <c r="H315" s="1126">
        <v>0.83</v>
      </c>
      <c r="I315" s="1120">
        <v>362</v>
      </c>
      <c r="J315" s="1119" t="s">
        <v>6076</v>
      </c>
      <c r="K315" s="1119">
        <v>0.83</v>
      </c>
      <c r="L315" s="1127"/>
      <c r="M315" s="1128">
        <v>41968</v>
      </c>
      <c r="N315" s="272"/>
    </row>
    <row r="316" spans="1:14">
      <c r="A316" s="1910" t="s">
        <v>561</v>
      </c>
      <c r="B316" s="2711"/>
      <c r="C316" s="1120">
        <v>1098</v>
      </c>
      <c r="D316" s="1119" t="s">
        <v>6208</v>
      </c>
      <c r="E316" s="1126">
        <v>0</v>
      </c>
      <c r="F316" s="1120" t="s">
        <v>6209</v>
      </c>
      <c r="G316" s="1119" t="s">
        <v>6210</v>
      </c>
      <c r="H316" s="1126">
        <v>0.7</v>
      </c>
      <c r="I316" s="1120"/>
      <c r="J316" s="1119" t="s">
        <v>6211</v>
      </c>
      <c r="K316" s="1119">
        <v>0.7</v>
      </c>
      <c r="L316" s="1127"/>
      <c r="M316" s="1128">
        <v>41969</v>
      </c>
      <c r="N316" s="272"/>
    </row>
    <row r="317" spans="1:14">
      <c r="A317" s="1910" t="s">
        <v>561</v>
      </c>
      <c r="B317" s="2711"/>
      <c r="C317" s="1120">
        <v>1099</v>
      </c>
      <c r="D317" s="1119" t="s">
        <v>6212</v>
      </c>
      <c r="E317" s="1126">
        <v>0</v>
      </c>
      <c r="F317" s="1120">
        <v>1097</v>
      </c>
      <c r="G317" s="1119" t="s">
        <v>6207</v>
      </c>
      <c r="H317" s="1126">
        <v>0.43</v>
      </c>
      <c r="I317" s="1120">
        <v>1100</v>
      </c>
      <c r="J317" s="1119" t="s">
        <v>6213</v>
      </c>
      <c r="K317" s="1119">
        <v>0.43</v>
      </c>
      <c r="L317" s="1127"/>
      <c r="M317" s="1128">
        <v>41960</v>
      </c>
      <c r="N317" s="272"/>
    </row>
    <row r="318" spans="1:14">
      <c r="A318" s="1910" t="s">
        <v>561</v>
      </c>
      <c r="B318" s="2711"/>
      <c r="C318" s="1120">
        <v>1100</v>
      </c>
      <c r="D318" s="1119" t="s">
        <v>6214</v>
      </c>
      <c r="E318" s="1126">
        <v>0</v>
      </c>
      <c r="F318" s="1120">
        <v>1099</v>
      </c>
      <c r="G318" s="1119" t="s">
        <v>6215</v>
      </c>
      <c r="H318" s="1126">
        <v>0.87</v>
      </c>
      <c r="I318" s="1120">
        <v>1100</v>
      </c>
      <c r="J318" s="1119" t="s">
        <v>6216</v>
      </c>
      <c r="K318" s="1119">
        <v>0.87</v>
      </c>
      <c r="L318" s="1127"/>
      <c r="M318" s="1128">
        <v>41972</v>
      </c>
      <c r="N318" s="272"/>
    </row>
    <row r="319" spans="1:14">
      <c r="A319" s="1910" t="s">
        <v>561</v>
      </c>
      <c r="B319" s="2711"/>
      <c r="C319" s="1120">
        <v>1113</v>
      </c>
      <c r="D319" s="1119" t="s">
        <v>6196</v>
      </c>
      <c r="E319" s="1126">
        <v>0</v>
      </c>
      <c r="F319" s="1120">
        <v>53</v>
      </c>
      <c r="G319" s="1119" t="s">
        <v>6056</v>
      </c>
      <c r="H319" s="1126">
        <v>0.09</v>
      </c>
      <c r="I319" s="1120">
        <v>1114</v>
      </c>
      <c r="J319" s="1119" t="s">
        <v>6164</v>
      </c>
      <c r="K319" s="1119">
        <v>0.09</v>
      </c>
      <c r="L319" s="1127"/>
      <c r="M319" s="1128">
        <v>42194</v>
      </c>
      <c r="N319" s="272"/>
    </row>
    <row r="320" spans="1:14">
      <c r="A320" s="1910" t="s">
        <v>561</v>
      </c>
      <c r="B320" s="2711"/>
      <c r="C320" s="1120">
        <v>1114</v>
      </c>
      <c r="D320" s="1119" t="s">
        <v>6164</v>
      </c>
      <c r="E320" s="1126">
        <v>0</v>
      </c>
      <c r="F320" s="1120">
        <v>1113</v>
      </c>
      <c r="G320" s="1119" t="s">
        <v>6197</v>
      </c>
      <c r="H320" s="1126">
        <v>0.11</v>
      </c>
      <c r="I320" s="1120">
        <v>1113</v>
      </c>
      <c r="J320" s="1119" t="s">
        <v>6197</v>
      </c>
      <c r="K320" s="1119">
        <v>0.11</v>
      </c>
      <c r="L320" s="1127"/>
      <c r="M320" s="1128">
        <v>42194</v>
      </c>
      <c r="N320" s="272"/>
    </row>
    <row r="321" spans="1:14">
      <c r="A321" s="1910" t="s">
        <v>561</v>
      </c>
      <c r="B321" s="2711"/>
      <c r="C321" s="1120">
        <v>1115</v>
      </c>
      <c r="D321" s="1119" t="s">
        <v>6135</v>
      </c>
      <c r="E321" s="1126">
        <v>0</v>
      </c>
      <c r="F321" s="1120">
        <v>37</v>
      </c>
      <c r="G321" s="1119" t="s">
        <v>1703</v>
      </c>
      <c r="H321" s="1126">
        <v>0.15</v>
      </c>
      <c r="I321" s="1120">
        <v>702</v>
      </c>
      <c r="J321" s="1119" t="s">
        <v>6217</v>
      </c>
      <c r="K321" s="1119">
        <v>0.15</v>
      </c>
      <c r="L321" s="1127"/>
      <c r="M321" s="1128">
        <v>42228</v>
      </c>
      <c r="N321" s="272"/>
    </row>
    <row r="322" spans="1:14">
      <c r="A322" s="1910" t="s">
        <v>561</v>
      </c>
      <c r="B322" s="2711"/>
      <c r="C322" s="1120">
        <v>1117</v>
      </c>
      <c r="D322" s="1119" t="s">
        <v>6218</v>
      </c>
      <c r="E322" s="1126">
        <v>0</v>
      </c>
      <c r="F322" s="1120">
        <v>351</v>
      </c>
      <c r="G322" s="1119" t="s">
        <v>6032</v>
      </c>
      <c r="H322" s="1126">
        <v>0.3</v>
      </c>
      <c r="I322" s="1120"/>
      <c r="J322" s="1119" t="s">
        <v>89</v>
      </c>
      <c r="K322" s="1119">
        <v>0.3</v>
      </c>
      <c r="L322" s="1127"/>
      <c r="M322" s="1128">
        <v>42226</v>
      </c>
      <c r="N322" s="272"/>
    </row>
    <row r="323" spans="1:14">
      <c r="A323" s="1910" t="s">
        <v>561</v>
      </c>
      <c r="B323" s="2711"/>
      <c r="C323" s="1120">
        <v>1119</v>
      </c>
      <c r="D323" s="1119" t="s">
        <v>6171</v>
      </c>
      <c r="E323" s="1126">
        <v>0</v>
      </c>
      <c r="F323" s="1120">
        <v>351</v>
      </c>
      <c r="G323" s="1119" t="s">
        <v>6032</v>
      </c>
      <c r="H323" s="1126">
        <v>0.2</v>
      </c>
      <c r="I323" s="1120"/>
      <c r="J323" s="1119" t="s">
        <v>89</v>
      </c>
      <c r="K323" s="1119">
        <v>0.2</v>
      </c>
      <c r="L323" s="1127"/>
      <c r="M323" s="1128">
        <v>42227</v>
      </c>
      <c r="N323" s="272"/>
    </row>
    <row r="324" spans="1:14">
      <c r="A324" s="1910" t="s">
        <v>561</v>
      </c>
      <c r="B324" s="2711"/>
      <c r="C324" s="1120">
        <v>1130</v>
      </c>
      <c r="D324" s="1119" t="s">
        <v>6219</v>
      </c>
      <c r="E324" s="1126">
        <v>0</v>
      </c>
      <c r="F324" s="1120">
        <v>1042</v>
      </c>
      <c r="G324" s="1119" t="s">
        <v>6202</v>
      </c>
      <c r="H324" s="1126">
        <v>0.09</v>
      </c>
      <c r="I324" s="1120">
        <v>1089</v>
      </c>
      <c r="J324" s="1119" t="s">
        <v>6220</v>
      </c>
      <c r="K324" s="1119">
        <v>0.09</v>
      </c>
      <c r="L324" s="1127"/>
      <c r="M324" s="1128">
        <v>42195</v>
      </c>
      <c r="N324" s="272"/>
    </row>
    <row r="325" spans="1:14">
      <c r="A325" s="1910" t="s">
        <v>561</v>
      </c>
      <c r="B325" s="2711"/>
      <c r="C325" s="1120">
        <v>1136</v>
      </c>
      <c r="D325" s="1119" t="s">
        <v>6221</v>
      </c>
      <c r="E325" s="1126">
        <v>0</v>
      </c>
      <c r="F325" s="1120">
        <v>1042</v>
      </c>
      <c r="G325" s="1119" t="s">
        <v>6202</v>
      </c>
      <c r="H325" s="1126">
        <v>0.09</v>
      </c>
      <c r="I325" s="1120"/>
      <c r="J325" s="1119" t="s">
        <v>6179</v>
      </c>
      <c r="K325" s="1119">
        <v>0.09</v>
      </c>
      <c r="L325" s="1127"/>
      <c r="M325" s="1128">
        <v>42194</v>
      </c>
      <c r="N325" s="272"/>
    </row>
    <row r="326" spans="1:14">
      <c r="A326" s="1910" t="s">
        <v>561</v>
      </c>
      <c r="B326" s="2711"/>
      <c r="C326" s="1120">
        <v>1138</v>
      </c>
      <c r="D326" s="1119" t="s">
        <v>6222</v>
      </c>
      <c r="E326" s="1120">
        <v>0</v>
      </c>
      <c r="F326" s="1120">
        <v>21</v>
      </c>
      <c r="G326" s="1119" t="s">
        <v>2271</v>
      </c>
      <c r="H326" s="1120">
        <v>0.4</v>
      </c>
      <c r="I326" s="1120">
        <v>1138</v>
      </c>
      <c r="J326" s="1119" t="s">
        <v>6222</v>
      </c>
      <c r="K326" s="1119">
        <v>0.4</v>
      </c>
      <c r="L326" s="1119"/>
      <c r="M326" s="1128">
        <v>42206</v>
      </c>
      <c r="N326" s="272"/>
    </row>
    <row r="327" spans="1:14">
      <c r="A327" s="1910" t="s">
        <v>561</v>
      </c>
      <c r="B327" s="2711"/>
      <c r="C327" s="1120">
        <v>1139</v>
      </c>
      <c r="D327" s="1119" t="s">
        <v>6223</v>
      </c>
      <c r="E327" s="1126">
        <v>0</v>
      </c>
      <c r="F327" s="1120">
        <v>1142</v>
      </c>
      <c r="G327" s="1119" t="s">
        <v>6224</v>
      </c>
      <c r="H327" s="1120">
        <v>0.48</v>
      </c>
      <c r="I327" s="1120">
        <v>1140</v>
      </c>
      <c r="J327" s="1119" t="s">
        <v>6225</v>
      </c>
      <c r="K327" s="1119">
        <v>0.48</v>
      </c>
      <c r="L327" s="1127"/>
      <c r="M327" s="1128">
        <v>41960</v>
      </c>
      <c r="N327" s="272"/>
    </row>
    <row r="328" spans="1:14">
      <c r="A328" s="1910" t="s">
        <v>561</v>
      </c>
      <c r="B328" s="2711"/>
      <c r="C328" s="1120">
        <v>1140</v>
      </c>
      <c r="D328" s="1119" t="s">
        <v>6226</v>
      </c>
      <c r="E328" s="1126">
        <v>0</v>
      </c>
      <c r="F328" s="1120">
        <v>21</v>
      </c>
      <c r="G328" s="1119" t="s">
        <v>2271</v>
      </c>
      <c r="H328" s="1126">
        <v>0.2</v>
      </c>
      <c r="I328" s="1120">
        <v>1138</v>
      </c>
      <c r="J328" s="1119" t="s">
        <v>6222</v>
      </c>
      <c r="K328" s="1118">
        <v>0.2</v>
      </c>
      <c r="L328" s="1122"/>
      <c r="M328" s="1128">
        <v>42206</v>
      </c>
      <c r="N328" s="272"/>
    </row>
    <row r="329" spans="1:14">
      <c r="A329" s="1910" t="s">
        <v>561</v>
      </c>
      <c r="B329" s="2711"/>
      <c r="C329" s="1120">
        <v>1141</v>
      </c>
      <c r="D329" s="1119" t="s">
        <v>6227</v>
      </c>
      <c r="E329" s="1126">
        <v>0</v>
      </c>
      <c r="F329" s="1120">
        <v>21</v>
      </c>
      <c r="G329" s="1119" t="s">
        <v>2271</v>
      </c>
      <c r="H329" s="1126">
        <v>0.2</v>
      </c>
      <c r="I329" s="1120">
        <v>1138</v>
      </c>
      <c r="J329" s="1119" t="s">
        <v>6222</v>
      </c>
      <c r="K329" s="1118">
        <v>0.2</v>
      </c>
      <c r="L329" s="1122"/>
      <c r="M329" s="1128">
        <v>42206</v>
      </c>
      <c r="N329" s="272"/>
    </row>
    <row r="330" spans="1:14">
      <c r="A330" s="1910" t="s">
        <v>561</v>
      </c>
      <c r="B330" s="2711"/>
      <c r="C330" s="1123">
        <v>1142</v>
      </c>
      <c r="D330" s="1122" t="s">
        <v>6224</v>
      </c>
      <c r="E330" s="1130">
        <v>0</v>
      </c>
      <c r="F330" s="1123">
        <v>21</v>
      </c>
      <c r="G330" s="1122" t="s">
        <v>2271</v>
      </c>
      <c r="H330" s="1123">
        <v>0.19</v>
      </c>
      <c r="I330" s="1120">
        <v>1138</v>
      </c>
      <c r="J330" s="1122" t="s">
        <v>6222</v>
      </c>
      <c r="K330" s="1122">
        <v>0.19</v>
      </c>
      <c r="L330" s="1122"/>
      <c r="M330" s="1128">
        <v>41960</v>
      </c>
      <c r="N330" s="272"/>
    </row>
    <row r="331" spans="1:14">
      <c r="A331" s="1910" t="s">
        <v>561</v>
      </c>
      <c r="B331" s="2711"/>
      <c r="C331" s="1120">
        <v>1160</v>
      </c>
      <c r="D331" s="1119" t="s">
        <v>6228</v>
      </c>
      <c r="E331" s="1126">
        <v>0</v>
      </c>
      <c r="F331" s="1120">
        <v>745</v>
      </c>
      <c r="G331" s="1119" t="s">
        <v>6052</v>
      </c>
      <c r="H331" s="1126">
        <v>0.23</v>
      </c>
      <c r="I331" s="1120">
        <v>888</v>
      </c>
      <c r="J331" s="1119" t="s">
        <v>6229</v>
      </c>
      <c r="K331" s="1119">
        <v>0.23</v>
      </c>
      <c r="L331" s="1127"/>
      <c r="M331" s="1128">
        <v>42199</v>
      </c>
      <c r="N331" s="272"/>
    </row>
    <row r="332" spans="1:14">
      <c r="A332" s="1910" t="s">
        <v>561</v>
      </c>
      <c r="B332" s="2711"/>
      <c r="C332" s="1120">
        <v>1161</v>
      </c>
      <c r="D332" s="1119" t="s">
        <v>6230</v>
      </c>
      <c r="E332" s="1126">
        <v>0</v>
      </c>
      <c r="F332" s="1120">
        <v>1160</v>
      </c>
      <c r="G332" s="1119" t="s">
        <v>6228</v>
      </c>
      <c r="H332" s="1126">
        <v>0.13</v>
      </c>
      <c r="I332" s="1120"/>
      <c r="J332" s="1119" t="s">
        <v>89</v>
      </c>
      <c r="K332" s="1119">
        <v>0.13</v>
      </c>
      <c r="L332" s="1127"/>
      <c r="M332" s="1128">
        <v>42199</v>
      </c>
      <c r="N332" s="272"/>
    </row>
    <row r="333" spans="1:14">
      <c r="A333" s="1910" t="s">
        <v>561</v>
      </c>
      <c r="B333" s="2711"/>
      <c r="C333" s="1120">
        <v>1178</v>
      </c>
      <c r="D333" s="1119" t="s">
        <v>6231</v>
      </c>
      <c r="E333" s="1126">
        <v>0</v>
      </c>
      <c r="F333" s="1120">
        <v>265</v>
      </c>
      <c r="G333" s="1119" t="s">
        <v>6068</v>
      </c>
      <c r="H333" s="1126">
        <v>0.17</v>
      </c>
      <c r="I333" s="1120">
        <v>448</v>
      </c>
      <c r="J333" s="1119" t="s">
        <v>6232</v>
      </c>
      <c r="K333" s="1119">
        <v>0.17</v>
      </c>
      <c r="L333" s="1127"/>
      <c r="M333" s="1128">
        <v>42199</v>
      </c>
      <c r="N333" s="272"/>
    </row>
    <row r="334" spans="1:14">
      <c r="A334" s="1910" t="s">
        <v>561</v>
      </c>
      <c r="B334" s="2711"/>
      <c r="C334" s="1120">
        <v>1190</v>
      </c>
      <c r="D334" s="1119" t="s">
        <v>6233</v>
      </c>
      <c r="E334" s="1126">
        <v>0</v>
      </c>
      <c r="F334" s="1120">
        <v>918</v>
      </c>
      <c r="G334" s="1119" t="s">
        <v>6234</v>
      </c>
      <c r="H334" s="1126"/>
      <c r="I334" s="1120">
        <v>1191</v>
      </c>
      <c r="J334" s="1119" t="s">
        <v>6235</v>
      </c>
      <c r="K334" s="1118"/>
      <c r="L334" s="1135"/>
      <c r="M334" s="1128">
        <v>42206</v>
      </c>
      <c r="N334" s="272"/>
    </row>
    <row r="335" spans="1:14">
      <c r="A335" s="1910" t="s">
        <v>561</v>
      </c>
      <c r="B335" s="2711"/>
      <c r="C335" s="1123">
        <v>1191</v>
      </c>
      <c r="D335" s="1122" t="s">
        <v>6236</v>
      </c>
      <c r="E335" s="1130">
        <v>0</v>
      </c>
      <c r="F335" s="1123">
        <v>918</v>
      </c>
      <c r="G335" s="1122" t="s">
        <v>6234</v>
      </c>
      <c r="H335" s="1123">
        <v>0.45</v>
      </c>
      <c r="I335" s="1123"/>
      <c r="J335" s="1122" t="s">
        <v>89</v>
      </c>
      <c r="K335" s="1122">
        <v>0.45</v>
      </c>
      <c r="L335" s="1132"/>
      <c r="M335" s="1133">
        <v>42206</v>
      </c>
      <c r="N335" s="272"/>
    </row>
    <row r="336" spans="1:14">
      <c r="A336" s="1910" t="s">
        <v>561</v>
      </c>
      <c r="B336" s="2711"/>
      <c r="C336" s="1120">
        <v>1196</v>
      </c>
      <c r="D336" s="1119" t="s">
        <v>6237</v>
      </c>
      <c r="E336" s="1126">
        <v>0</v>
      </c>
      <c r="F336" s="1120">
        <v>102</v>
      </c>
      <c r="G336" s="1119" t="s">
        <v>6037</v>
      </c>
      <c r="H336" s="1126">
        <v>0.18</v>
      </c>
      <c r="I336" s="1120"/>
      <c r="J336" s="1119" t="s">
        <v>2108</v>
      </c>
      <c r="K336" s="1119">
        <v>0.18</v>
      </c>
      <c r="L336" s="1127"/>
      <c r="M336" s="1128">
        <v>42201</v>
      </c>
      <c r="N336" s="272"/>
    </row>
    <row r="337" spans="1:14">
      <c r="A337" s="1910" t="s">
        <v>561</v>
      </c>
      <c r="B337" s="2711"/>
      <c r="C337" s="1120">
        <v>1200</v>
      </c>
      <c r="D337" s="1119" t="s">
        <v>6136</v>
      </c>
      <c r="E337" s="1126">
        <v>0</v>
      </c>
      <c r="F337" s="1120" t="s">
        <v>1358</v>
      </c>
      <c r="G337" s="1119" t="s">
        <v>6238</v>
      </c>
      <c r="H337" s="1126">
        <v>0.25</v>
      </c>
      <c r="I337" s="1120">
        <v>1291</v>
      </c>
      <c r="J337" s="1119" t="s">
        <v>6239</v>
      </c>
      <c r="K337" s="1119">
        <v>0.25</v>
      </c>
      <c r="L337" s="1127"/>
      <c r="M337" s="1128">
        <v>42226</v>
      </c>
      <c r="N337" s="272"/>
    </row>
    <row r="338" spans="1:14">
      <c r="A338" s="1910" t="s">
        <v>561</v>
      </c>
      <c r="B338" s="2711"/>
      <c r="C338" s="1120">
        <v>1201</v>
      </c>
      <c r="D338" s="1119" t="s">
        <v>6240</v>
      </c>
      <c r="E338" s="1126">
        <v>0</v>
      </c>
      <c r="F338" s="1120">
        <v>383</v>
      </c>
      <c r="G338" s="1119" t="s">
        <v>6079</v>
      </c>
      <c r="H338" s="1126">
        <v>0.11</v>
      </c>
      <c r="I338" s="1120">
        <v>383</v>
      </c>
      <c r="J338" s="1119" t="s">
        <v>6079</v>
      </c>
      <c r="K338" s="1119">
        <v>0.11</v>
      </c>
      <c r="L338" s="1127"/>
      <c r="M338" s="1128">
        <v>41960</v>
      </c>
      <c r="N338" s="272"/>
    </row>
    <row r="339" spans="1:14">
      <c r="A339" s="1910" t="s">
        <v>561</v>
      </c>
      <c r="B339" s="2711"/>
      <c r="C339" s="1120">
        <v>1202</v>
      </c>
      <c r="D339" s="1119" t="s">
        <v>6241</v>
      </c>
      <c r="E339" s="1126">
        <v>0</v>
      </c>
      <c r="F339" s="1120">
        <v>1201</v>
      </c>
      <c r="G339" s="1119" t="s">
        <v>6242</v>
      </c>
      <c r="H339" s="1126">
        <v>0.2</v>
      </c>
      <c r="I339" s="1120" t="s">
        <v>6018</v>
      </c>
      <c r="J339" s="1119" t="s">
        <v>89</v>
      </c>
      <c r="K339" s="1119">
        <v>0.2</v>
      </c>
      <c r="L339" s="1127"/>
      <c r="M339" s="1128">
        <v>42226</v>
      </c>
      <c r="N339" s="272"/>
    </row>
    <row r="340" spans="1:14">
      <c r="A340" s="1910" t="s">
        <v>561</v>
      </c>
      <c r="B340" s="2711"/>
      <c r="C340" s="1120">
        <v>1207</v>
      </c>
      <c r="D340" s="1119" t="s">
        <v>6243</v>
      </c>
      <c r="E340" s="1126">
        <v>0</v>
      </c>
      <c r="F340" s="1120">
        <v>622</v>
      </c>
      <c r="G340" s="1119" t="s">
        <v>6120</v>
      </c>
      <c r="H340" s="1126">
        <v>0.09</v>
      </c>
      <c r="I340" s="1120">
        <v>155</v>
      </c>
      <c r="J340" s="1119" t="s">
        <v>6039</v>
      </c>
      <c r="K340" s="1119">
        <v>0.09</v>
      </c>
      <c r="L340" s="1127"/>
      <c r="M340" s="1128">
        <v>42234</v>
      </c>
      <c r="N340" s="272"/>
    </row>
    <row r="341" spans="1:14">
      <c r="A341" s="1910" t="s">
        <v>561</v>
      </c>
      <c r="B341" s="2711"/>
      <c r="C341" s="1120">
        <v>1214</v>
      </c>
      <c r="D341" s="1119" t="s">
        <v>6244</v>
      </c>
      <c r="E341" s="1126">
        <v>0</v>
      </c>
      <c r="F341" s="1120" t="s">
        <v>6054</v>
      </c>
      <c r="G341" s="1119" t="s">
        <v>6128</v>
      </c>
      <c r="H341" s="1126">
        <v>0.11</v>
      </c>
      <c r="I341" s="1120"/>
      <c r="J341" s="1119" t="s">
        <v>3732</v>
      </c>
      <c r="K341" s="1119">
        <v>0.11</v>
      </c>
      <c r="L341" s="1127"/>
      <c r="M341" s="1128">
        <v>42198</v>
      </c>
      <c r="N341" s="272"/>
    </row>
    <row r="342" spans="1:14">
      <c r="A342" s="1910" t="s">
        <v>561</v>
      </c>
      <c r="B342" s="2711"/>
      <c r="C342" s="1120">
        <v>1235</v>
      </c>
      <c r="D342" s="1119" t="s">
        <v>6245</v>
      </c>
      <c r="E342" s="1126">
        <v>0</v>
      </c>
      <c r="F342" s="1120">
        <v>10</v>
      </c>
      <c r="G342" s="1119" t="s">
        <v>2070</v>
      </c>
      <c r="H342" s="1126">
        <v>7.0000000000000007E-2</v>
      </c>
      <c r="I342" s="1120">
        <v>10</v>
      </c>
      <c r="J342" s="1119" t="s">
        <v>2070</v>
      </c>
      <c r="K342" s="1119">
        <v>7.0000000000000007E-2</v>
      </c>
      <c r="L342" s="1127"/>
      <c r="M342" s="1128">
        <v>42201</v>
      </c>
      <c r="N342" s="272"/>
    </row>
    <row r="343" spans="1:14">
      <c r="A343" s="1910" t="s">
        <v>561</v>
      </c>
      <c r="B343" s="2711"/>
      <c r="C343" s="1120">
        <v>1236</v>
      </c>
      <c r="D343" s="1119" t="s">
        <v>6246</v>
      </c>
      <c r="E343" s="1126">
        <v>0</v>
      </c>
      <c r="F343" s="1120">
        <v>367</v>
      </c>
      <c r="G343" s="1119" t="s">
        <v>6247</v>
      </c>
      <c r="H343" s="1126">
        <v>0.69</v>
      </c>
      <c r="I343" s="1120">
        <v>362</v>
      </c>
      <c r="J343" s="1119" t="s">
        <v>6247</v>
      </c>
      <c r="K343" s="1118">
        <v>0.69</v>
      </c>
      <c r="L343" s="1119"/>
      <c r="M343" s="1128">
        <v>41960</v>
      </c>
      <c r="N343" s="272"/>
    </row>
    <row r="344" spans="1:14">
      <c r="A344" s="1910" t="s">
        <v>561</v>
      </c>
      <c r="B344" s="2711"/>
      <c r="C344" s="1120">
        <v>1258</v>
      </c>
      <c r="D344" s="1119" t="s">
        <v>6248</v>
      </c>
      <c r="E344" s="1126">
        <v>0</v>
      </c>
      <c r="F344" s="1120">
        <v>493</v>
      </c>
      <c r="G344" s="1119" t="s">
        <v>6249</v>
      </c>
      <c r="H344" s="1126">
        <v>0.61</v>
      </c>
      <c r="I344" s="1120"/>
      <c r="J344" s="1119" t="s">
        <v>6144</v>
      </c>
      <c r="K344" s="1119">
        <v>0.61</v>
      </c>
      <c r="L344" s="1127"/>
      <c r="M344" s="1121"/>
      <c r="N344" s="272"/>
    </row>
    <row r="345" spans="1:14">
      <c r="A345" s="1910" t="s">
        <v>561</v>
      </c>
      <c r="B345" s="2711"/>
      <c r="C345" s="1120">
        <v>1270</v>
      </c>
      <c r="D345" s="1119" t="s">
        <v>6250</v>
      </c>
      <c r="E345" s="1126">
        <v>0</v>
      </c>
      <c r="F345" s="1120">
        <v>1269</v>
      </c>
      <c r="G345" s="1119" t="s">
        <v>2225</v>
      </c>
      <c r="H345" s="1120">
        <v>0.14000000000000001</v>
      </c>
      <c r="I345" s="1120">
        <v>1271</v>
      </c>
      <c r="J345" s="1119" t="s">
        <v>6251</v>
      </c>
      <c r="K345" s="1118">
        <v>0.14000000000000001</v>
      </c>
      <c r="L345" s="1127"/>
      <c r="M345" s="1128">
        <v>42202</v>
      </c>
      <c r="N345" s="272"/>
    </row>
    <row r="346" spans="1:14">
      <c r="A346" s="1910" t="s">
        <v>561</v>
      </c>
      <c r="B346" s="2711"/>
      <c r="C346" s="1120">
        <v>1271</v>
      </c>
      <c r="D346" s="1119" t="s">
        <v>6251</v>
      </c>
      <c r="E346" s="1120">
        <v>0</v>
      </c>
      <c r="F346" s="1120">
        <v>862</v>
      </c>
      <c r="G346" s="1119" t="s">
        <v>2125</v>
      </c>
      <c r="H346" s="1120">
        <v>0.1</v>
      </c>
      <c r="I346" s="1120">
        <v>1270</v>
      </c>
      <c r="J346" s="1119" t="s">
        <v>6252</v>
      </c>
      <c r="K346" s="1119">
        <v>0.1</v>
      </c>
      <c r="L346" s="1122"/>
      <c r="M346" s="1128">
        <v>42202</v>
      </c>
      <c r="N346" s="272"/>
    </row>
    <row r="347" spans="1:14">
      <c r="A347" s="1910" t="s">
        <v>561</v>
      </c>
      <c r="B347" s="2711"/>
      <c r="C347" s="1120">
        <v>1279</v>
      </c>
      <c r="D347" s="1119"/>
      <c r="E347" s="1126">
        <v>0</v>
      </c>
      <c r="F347" s="1120">
        <v>351</v>
      </c>
      <c r="G347" s="1119" t="s">
        <v>6032</v>
      </c>
      <c r="H347" s="1126">
        <v>0.12</v>
      </c>
      <c r="I347" s="1120"/>
      <c r="J347" s="1119" t="s">
        <v>89</v>
      </c>
      <c r="K347" s="1119">
        <v>0.12</v>
      </c>
      <c r="L347" s="1127"/>
      <c r="M347" s="1128">
        <v>42226</v>
      </c>
      <c r="N347" s="272"/>
    </row>
    <row r="348" spans="1:14">
      <c r="A348" s="1910" t="s">
        <v>561</v>
      </c>
      <c r="B348" s="2711"/>
      <c r="C348" s="1120">
        <v>1282</v>
      </c>
      <c r="D348" s="1119" t="s">
        <v>6253</v>
      </c>
      <c r="E348" s="1126">
        <v>0</v>
      </c>
      <c r="F348" s="1120">
        <v>53</v>
      </c>
      <c r="G348" s="1119" t="s">
        <v>6056</v>
      </c>
      <c r="H348" s="1126">
        <v>0.19</v>
      </c>
      <c r="I348" s="1120"/>
      <c r="J348" s="1119" t="s">
        <v>2108</v>
      </c>
      <c r="K348" s="1119">
        <v>0.19</v>
      </c>
      <c r="L348" s="1127"/>
      <c r="M348" s="1128">
        <v>42194</v>
      </c>
      <c r="N348" s="272"/>
    </row>
    <row r="349" spans="1:14">
      <c r="A349" s="1910" t="s">
        <v>561</v>
      </c>
      <c r="B349" s="2711"/>
      <c r="C349" s="1120">
        <v>1291</v>
      </c>
      <c r="D349" s="1119" t="s">
        <v>6239</v>
      </c>
      <c r="E349" s="1126">
        <v>0</v>
      </c>
      <c r="F349" s="1120">
        <v>1200</v>
      </c>
      <c r="G349" s="1119" t="s">
        <v>6136</v>
      </c>
      <c r="H349" s="1126">
        <v>0.53</v>
      </c>
      <c r="I349" s="1120"/>
      <c r="J349" s="1119" t="s">
        <v>2108</v>
      </c>
      <c r="K349" s="1119">
        <v>0.53</v>
      </c>
      <c r="L349" s="1127"/>
      <c r="M349" s="1128">
        <v>42226</v>
      </c>
      <c r="N349" s="272"/>
    </row>
    <row r="350" spans="1:14">
      <c r="A350" s="1910" t="s">
        <v>561</v>
      </c>
      <c r="B350" s="2711"/>
      <c r="C350" s="1120">
        <v>1292</v>
      </c>
      <c r="D350" s="1119" t="s">
        <v>6254</v>
      </c>
      <c r="E350" s="1126">
        <v>0</v>
      </c>
      <c r="F350" s="1120">
        <v>1291</v>
      </c>
      <c r="G350" s="1119" t="s">
        <v>6239</v>
      </c>
      <c r="H350" s="1126">
        <v>0.16</v>
      </c>
      <c r="I350" s="1120"/>
      <c r="J350" s="1119" t="s">
        <v>2108</v>
      </c>
      <c r="K350" s="1119">
        <v>0.16</v>
      </c>
      <c r="L350" s="1127"/>
      <c r="M350" s="1128">
        <v>41960</v>
      </c>
      <c r="N350" s="272"/>
    </row>
    <row r="351" spans="1:14">
      <c r="A351" s="1910" t="s">
        <v>561</v>
      </c>
      <c r="B351" s="2711"/>
      <c r="C351" s="1120">
        <v>1293</v>
      </c>
      <c r="D351" s="1119" t="s">
        <v>6255</v>
      </c>
      <c r="E351" s="1126">
        <v>0</v>
      </c>
      <c r="F351" s="1120">
        <v>1291</v>
      </c>
      <c r="G351" s="1119" t="s">
        <v>6239</v>
      </c>
      <c r="H351" s="1126">
        <v>0.09</v>
      </c>
      <c r="I351" s="1120"/>
      <c r="J351" s="1119" t="s">
        <v>2108</v>
      </c>
      <c r="K351" s="1119">
        <v>0.09</v>
      </c>
      <c r="L351" s="1127"/>
      <c r="M351" s="1128">
        <v>42226</v>
      </c>
      <c r="N351" s="272"/>
    </row>
    <row r="352" spans="1:14">
      <c r="A352" s="1910" t="s">
        <v>561</v>
      </c>
      <c r="B352" s="2711"/>
      <c r="C352" s="1120">
        <v>1294</v>
      </c>
      <c r="D352" s="1119" t="s">
        <v>6256</v>
      </c>
      <c r="E352" s="1126">
        <v>0</v>
      </c>
      <c r="F352" s="1120">
        <v>1291</v>
      </c>
      <c r="G352" s="1119" t="s">
        <v>6239</v>
      </c>
      <c r="H352" s="1126">
        <v>0.12</v>
      </c>
      <c r="I352" s="1120"/>
      <c r="J352" s="1119" t="s">
        <v>2108</v>
      </c>
      <c r="K352" s="1119">
        <v>0.12</v>
      </c>
      <c r="L352" s="1127"/>
      <c r="M352" s="1128">
        <v>42226</v>
      </c>
      <c r="N352" s="272"/>
    </row>
    <row r="353" spans="1:14">
      <c r="A353" s="1910" t="s">
        <v>561</v>
      </c>
      <c r="B353" s="2711"/>
      <c r="C353" s="1120">
        <v>1295</v>
      </c>
      <c r="D353" s="1119" t="s">
        <v>6257</v>
      </c>
      <c r="E353" s="1126">
        <v>0</v>
      </c>
      <c r="F353" s="1120">
        <v>1291</v>
      </c>
      <c r="G353" s="1119" t="s">
        <v>6239</v>
      </c>
      <c r="H353" s="1126">
        <v>0.12</v>
      </c>
      <c r="I353" s="1120"/>
      <c r="J353" s="1119" t="s">
        <v>2108</v>
      </c>
      <c r="K353" s="1119">
        <v>0.12</v>
      </c>
      <c r="L353" s="1127"/>
      <c r="M353" s="1128">
        <v>42226</v>
      </c>
      <c r="N353" s="272"/>
    </row>
    <row r="354" spans="1:14">
      <c r="A354" s="1910" t="s">
        <v>561</v>
      </c>
      <c r="B354" s="2711"/>
      <c r="C354" s="1120">
        <v>1303</v>
      </c>
      <c r="D354" s="1119" t="s">
        <v>6258</v>
      </c>
      <c r="E354" s="1126">
        <v>0</v>
      </c>
      <c r="F354" s="1120">
        <v>362</v>
      </c>
      <c r="G354" s="1119" t="s">
        <v>6151</v>
      </c>
      <c r="H354" s="1126">
        <v>0.43</v>
      </c>
      <c r="I354" s="1120"/>
      <c r="J354" s="1119" t="s">
        <v>6144</v>
      </c>
      <c r="K354" s="1119">
        <v>0.43</v>
      </c>
      <c r="L354" s="1127"/>
      <c r="M354" s="1128">
        <v>41960</v>
      </c>
      <c r="N354" s="272"/>
    </row>
    <row r="355" spans="1:14">
      <c r="A355" s="1910" t="s">
        <v>561</v>
      </c>
      <c r="B355" s="2711"/>
      <c r="C355" s="1120">
        <v>1330</v>
      </c>
      <c r="D355" s="1119" t="s">
        <v>6259</v>
      </c>
      <c r="E355" s="1126">
        <v>0</v>
      </c>
      <c r="F355" s="1120">
        <v>201</v>
      </c>
      <c r="G355" s="1119" t="s">
        <v>6203</v>
      </c>
      <c r="H355" s="1126">
        <v>0.45</v>
      </c>
      <c r="I355" s="1120">
        <v>1330</v>
      </c>
      <c r="J355" s="1119" t="s">
        <v>6260</v>
      </c>
      <c r="K355" s="1119">
        <v>0.45</v>
      </c>
      <c r="L355" s="1127"/>
      <c r="M355" s="1128">
        <v>42195</v>
      </c>
      <c r="N355" s="272"/>
    </row>
    <row r="356" spans="1:14">
      <c r="A356" s="1910" t="s">
        <v>561</v>
      </c>
      <c r="B356" s="2711"/>
      <c r="C356" s="1120">
        <v>1334</v>
      </c>
      <c r="D356" s="1119" t="s">
        <v>6194</v>
      </c>
      <c r="E356" s="1126">
        <v>0</v>
      </c>
      <c r="F356" s="1120">
        <v>10</v>
      </c>
      <c r="G356" s="1119" t="s">
        <v>2070</v>
      </c>
      <c r="H356" s="1126">
        <v>0.26</v>
      </c>
      <c r="I356" s="1120"/>
      <c r="J356" s="1119"/>
      <c r="K356" s="1119">
        <v>0.26</v>
      </c>
      <c r="L356" s="1127"/>
      <c r="M356" s="1128">
        <v>42198</v>
      </c>
      <c r="N356" s="272"/>
    </row>
    <row r="357" spans="1:14">
      <c r="A357" s="1910" t="s">
        <v>561</v>
      </c>
      <c r="B357" s="2711"/>
      <c r="C357" s="1120">
        <v>1335</v>
      </c>
      <c r="D357" s="1119" t="s">
        <v>6261</v>
      </c>
      <c r="E357" s="1126">
        <v>0</v>
      </c>
      <c r="F357" s="1120"/>
      <c r="G357" s="1119" t="s">
        <v>6175</v>
      </c>
      <c r="H357" s="1126">
        <v>0.11</v>
      </c>
      <c r="I357" s="1120">
        <v>659</v>
      </c>
      <c r="J357" s="1119" t="s">
        <v>6195</v>
      </c>
      <c r="K357" s="1119">
        <v>0.11</v>
      </c>
      <c r="L357" s="1127"/>
      <c r="M357" s="1128">
        <v>42198</v>
      </c>
      <c r="N357" s="272"/>
    </row>
    <row r="358" spans="1:14">
      <c r="A358" s="1910" t="s">
        <v>561</v>
      </c>
      <c r="B358" s="2711"/>
      <c r="C358" s="1120">
        <v>1336</v>
      </c>
      <c r="D358" s="1119" t="s">
        <v>6262</v>
      </c>
      <c r="E358" s="1126">
        <v>0</v>
      </c>
      <c r="F358" s="1120">
        <v>659</v>
      </c>
      <c r="G358" s="1119" t="s">
        <v>6195</v>
      </c>
      <c r="H358" s="1126">
        <v>0.09</v>
      </c>
      <c r="I358" s="1120"/>
      <c r="J358" s="1119" t="s">
        <v>6175</v>
      </c>
      <c r="K358" s="1119">
        <v>0.09</v>
      </c>
      <c r="L358" s="1127"/>
      <c r="M358" s="1128">
        <v>42198</v>
      </c>
      <c r="N358" s="272"/>
    </row>
    <row r="359" spans="1:14">
      <c r="A359" s="1910" t="s">
        <v>561</v>
      </c>
      <c r="B359" s="2711"/>
      <c r="C359" s="1120">
        <v>1338</v>
      </c>
      <c r="D359" s="1119" t="s">
        <v>6263</v>
      </c>
      <c r="E359" s="1126">
        <v>0</v>
      </c>
      <c r="F359" s="1120">
        <v>116</v>
      </c>
      <c r="G359" s="1119" t="s">
        <v>6228</v>
      </c>
      <c r="H359" s="1126">
        <v>0.14000000000000001</v>
      </c>
      <c r="I359" s="1120">
        <v>742</v>
      </c>
      <c r="J359" s="1119" t="s">
        <v>6069</v>
      </c>
      <c r="K359" s="1119">
        <v>0.14000000000000001</v>
      </c>
      <c r="L359" s="1127"/>
      <c r="M359" s="1128">
        <v>42199</v>
      </c>
      <c r="N359" s="272"/>
    </row>
    <row r="360" spans="1:14">
      <c r="A360" s="1910" t="s">
        <v>561</v>
      </c>
      <c r="B360" s="2711"/>
      <c r="C360" s="1120">
        <v>1341</v>
      </c>
      <c r="D360" s="1119" t="s">
        <v>6264</v>
      </c>
      <c r="E360" s="1126">
        <v>0</v>
      </c>
      <c r="F360" s="1120">
        <v>383</v>
      </c>
      <c r="G360" s="1119" t="s">
        <v>6079</v>
      </c>
      <c r="H360" s="1126">
        <v>0.22</v>
      </c>
      <c r="I360" s="1120" t="s">
        <v>6018</v>
      </c>
      <c r="J360" s="1119" t="s">
        <v>89</v>
      </c>
      <c r="K360" s="1119">
        <v>0.22</v>
      </c>
      <c r="L360" s="1127"/>
      <c r="M360" s="1128">
        <v>42226</v>
      </c>
      <c r="N360" s="272"/>
    </row>
    <row r="361" spans="1:14">
      <c r="A361" s="1910" t="s">
        <v>561</v>
      </c>
      <c r="B361" s="2711"/>
      <c r="C361" s="1123">
        <v>1346</v>
      </c>
      <c r="D361" s="1122" t="s">
        <v>6265</v>
      </c>
      <c r="E361" s="1130">
        <v>0</v>
      </c>
      <c r="F361" s="1123">
        <v>918</v>
      </c>
      <c r="G361" s="1122" t="s">
        <v>6234</v>
      </c>
      <c r="H361" s="1123">
        <v>0.27</v>
      </c>
      <c r="I361" s="1123"/>
      <c r="J361" s="1122" t="s">
        <v>89</v>
      </c>
      <c r="K361" s="1122">
        <v>0.27</v>
      </c>
      <c r="L361" s="1132"/>
      <c r="M361" s="1133">
        <v>42206</v>
      </c>
      <c r="N361" s="272"/>
    </row>
    <row r="362" spans="1:14">
      <c r="A362" s="1910" t="s">
        <v>561</v>
      </c>
      <c r="B362" s="2711"/>
      <c r="C362" s="1123">
        <v>1347</v>
      </c>
      <c r="D362" s="1122" t="s">
        <v>6266</v>
      </c>
      <c r="E362" s="1130">
        <v>0</v>
      </c>
      <c r="F362" s="1123">
        <v>1346</v>
      </c>
      <c r="G362" s="1122" t="s">
        <v>6265</v>
      </c>
      <c r="H362" s="1123">
        <v>0.13</v>
      </c>
      <c r="I362" s="1123"/>
      <c r="J362" s="1122" t="s">
        <v>89</v>
      </c>
      <c r="K362" s="1122">
        <v>0.13</v>
      </c>
      <c r="L362" s="1132"/>
      <c r="M362" s="1133">
        <v>42206</v>
      </c>
      <c r="N362" s="272"/>
    </row>
    <row r="363" spans="1:14">
      <c r="A363" s="1910" t="s">
        <v>561</v>
      </c>
      <c r="B363" s="2711"/>
      <c r="C363" s="1120">
        <v>1358</v>
      </c>
      <c r="D363" s="1119" t="s">
        <v>6267</v>
      </c>
      <c r="E363" s="1126">
        <v>0</v>
      </c>
      <c r="F363" s="1120">
        <v>23</v>
      </c>
      <c r="G363" s="1119" t="s">
        <v>2067</v>
      </c>
      <c r="H363" s="1126">
        <v>0.4</v>
      </c>
      <c r="I363" s="1120"/>
      <c r="J363" s="1119" t="s">
        <v>2108</v>
      </c>
      <c r="K363" s="1119">
        <v>0.4</v>
      </c>
      <c r="L363" s="1127"/>
      <c r="M363" s="1128">
        <v>42093</v>
      </c>
      <c r="N363" s="272"/>
    </row>
    <row r="364" spans="1:14">
      <c r="A364" s="1910" t="s">
        <v>561</v>
      </c>
      <c r="B364" s="2711"/>
      <c r="C364" s="1120" t="s">
        <v>6268</v>
      </c>
      <c r="D364" s="1119" t="s">
        <v>6269</v>
      </c>
      <c r="E364" s="1126">
        <v>110</v>
      </c>
      <c r="F364" s="1120">
        <v>1097</v>
      </c>
      <c r="G364" s="1119" t="s">
        <v>6207</v>
      </c>
      <c r="H364" s="1126">
        <v>100.08</v>
      </c>
      <c r="I364" s="1120"/>
      <c r="J364" s="1119" t="s">
        <v>89</v>
      </c>
      <c r="K364" s="1119">
        <v>0.08</v>
      </c>
      <c r="L364" s="1127"/>
      <c r="M364" s="1128">
        <v>41968</v>
      </c>
      <c r="N364" s="272"/>
    </row>
    <row r="365" spans="1:14">
      <c r="A365" s="1910" t="s">
        <v>561</v>
      </c>
      <c r="B365" s="2711"/>
      <c r="C365" s="1120" t="s">
        <v>6268</v>
      </c>
      <c r="D365" s="1119" t="s">
        <v>6210</v>
      </c>
      <c r="E365" s="1126">
        <v>200</v>
      </c>
      <c r="F365" s="1120">
        <v>1097</v>
      </c>
      <c r="G365" s="1119" t="s">
        <v>6207</v>
      </c>
      <c r="H365" s="1126">
        <v>200.08</v>
      </c>
      <c r="I365" s="1120"/>
      <c r="J365" s="1119" t="s">
        <v>89</v>
      </c>
      <c r="K365" s="1119">
        <v>0.08</v>
      </c>
      <c r="L365" s="1127"/>
      <c r="M365" s="1128">
        <v>41968</v>
      </c>
      <c r="N365" s="272"/>
    </row>
    <row r="366" spans="1:14">
      <c r="A366" s="1910" t="s">
        <v>561</v>
      </c>
      <c r="B366" s="2711"/>
      <c r="C366" s="1120" t="s">
        <v>6268</v>
      </c>
      <c r="D366" s="1119" t="s">
        <v>6270</v>
      </c>
      <c r="E366" s="1126">
        <v>300</v>
      </c>
      <c r="F366" s="1120">
        <v>1097</v>
      </c>
      <c r="G366" s="1119" t="s">
        <v>6207</v>
      </c>
      <c r="H366" s="1126">
        <v>300.08</v>
      </c>
      <c r="I366" s="1120"/>
      <c r="J366" s="1119" t="s">
        <v>89</v>
      </c>
      <c r="K366" s="1119">
        <v>0.08</v>
      </c>
      <c r="L366" s="1127"/>
      <c r="M366" s="1128">
        <v>41968</v>
      </c>
      <c r="N366" s="272"/>
    </row>
    <row r="367" spans="1:14">
      <c r="A367" s="1910" t="s">
        <v>561</v>
      </c>
      <c r="B367" s="2711"/>
      <c r="C367" s="1120" t="s">
        <v>6268</v>
      </c>
      <c r="D367" s="1119" t="s">
        <v>6271</v>
      </c>
      <c r="E367" s="1126">
        <v>400</v>
      </c>
      <c r="F367" s="1120">
        <v>1097</v>
      </c>
      <c r="G367" s="1119" t="s">
        <v>6207</v>
      </c>
      <c r="H367" s="1126">
        <v>400.08</v>
      </c>
      <c r="I367" s="1120"/>
      <c r="J367" s="1119" t="s">
        <v>89</v>
      </c>
      <c r="K367" s="1119">
        <v>0.08</v>
      </c>
      <c r="L367" s="1127"/>
      <c r="M367" s="1128">
        <v>41968</v>
      </c>
      <c r="N367" s="272"/>
    </row>
    <row r="368" spans="1:14">
      <c r="A368" s="1910" t="s">
        <v>561</v>
      </c>
      <c r="B368" s="2711"/>
      <c r="C368" s="1120" t="s">
        <v>6272</v>
      </c>
      <c r="D368" s="1119" t="s">
        <v>6273</v>
      </c>
      <c r="E368" s="1126">
        <v>0</v>
      </c>
      <c r="F368" s="1120">
        <v>1097</v>
      </c>
      <c r="G368" s="1119" t="s">
        <v>6210</v>
      </c>
      <c r="H368" s="1126">
        <v>0.04</v>
      </c>
      <c r="I368" s="1120"/>
      <c r="J368" s="1119" t="s">
        <v>6211</v>
      </c>
      <c r="K368" s="1119">
        <v>0.04</v>
      </c>
      <c r="L368" s="1127"/>
      <c r="M368" s="1128">
        <v>41969</v>
      </c>
      <c r="N368" s="272"/>
    </row>
    <row r="369" spans="1:14">
      <c r="A369" s="1910" t="s">
        <v>561</v>
      </c>
      <c r="B369" s="2711"/>
      <c r="C369" s="1120" t="s">
        <v>6274</v>
      </c>
      <c r="D369" s="1119" t="s">
        <v>6212</v>
      </c>
      <c r="E369" s="1126">
        <v>0</v>
      </c>
      <c r="F369" s="1120">
        <v>1099</v>
      </c>
      <c r="G369" s="1119" t="s">
        <v>6215</v>
      </c>
      <c r="H369" s="1126">
        <v>0.1</v>
      </c>
      <c r="I369" s="1120"/>
      <c r="J369" s="1119" t="s">
        <v>2108</v>
      </c>
      <c r="K369" s="1119">
        <v>0.1</v>
      </c>
      <c r="L369" s="1127"/>
      <c r="M369" s="1128">
        <v>41960</v>
      </c>
      <c r="N369" s="272"/>
    </row>
    <row r="370" spans="1:14">
      <c r="A370" s="1910" t="s">
        <v>561</v>
      </c>
      <c r="B370" s="2711"/>
      <c r="C370" s="1120" t="s">
        <v>6275</v>
      </c>
      <c r="D370" s="1119" t="s">
        <v>6214</v>
      </c>
      <c r="E370" s="1126">
        <v>0</v>
      </c>
      <c r="F370" s="1120">
        <v>1100</v>
      </c>
      <c r="G370" s="1119" t="s">
        <v>6276</v>
      </c>
      <c r="H370" s="1126">
        <v>0.06</v>
      </c>
      <c r="I370" s="1120"/>
      <c r="J370" s="1119" t="s">
        <v>2108</v>
      </c>
      <c r="K370" s="1119">
        <v>0.06</v>
      </c>
      <c r="L370" s="1127"/>
      <c r="M370" s="1128">
        <v>42205</v>
      </c>
      <c r="N370" s="272"/>
    </row>
    <row r="371" spans="1:14">
      <c r="A371" s="1910" t="s">
        <v>561</v>
      </c>
      <c r="B371" s="2711"/>
      <c r="C371" s="1120" t="s">
        <v>6275</v>
      </c>
      <c r="D371" s="1119" t="s">
        <v>6214</v>
      </c>
      <c r="E371" s="1126">
        <v>0</v>
      </c>
      <c r="F371" s="1120">
        <v>1100</v>
      </c>
      <c r="G371" s="1119" t="s">
        <v>6276</v>
      </c>
      <c r="H371" s="1126">
        <v>0.03</v>
      </c>
      <c r="I371" s="1120"/>
      <c r="J371" s="1119" t="s">
        <v>2108</v>
      </c>
      <c r="K371" s="1119">
        <v>0.03</v>
      </c>
      <c r="L371" s="1127"/>
      <c r="M371" s="1128">
        <v>42205</v>
      </c>
      <c r="N371" s="272"/>
    </row>
    <row r="372" spans="1:14">
      <c r="A372" s="1910" t="s">
        <v>561</v>
      </c>
      <c r="B372" s="2711"/>
      <c r="C372" s="1120" t="s">
        <v>6275</v>
      </c>
      <c r="D372" s="1119" t="s">
        <v>6214</v>
      </c>
      <c r="E372" s="1126">
        <v>0</v>
      </c>
      <c r="F372" s="1120">
        <v>1100</v>
      </c>
      <c r="G372" s="1119" t="s">
        <v>6276</v>
      </c>
      <c r="H372" s="1126">
        <v>0.04</v>
      </c>
      <c r="I372" s="1120"/>
      <c r="J372" s="1119" t="s">
        <v>2108</v>
      </c>
      <c r="K372" s="1119">
        <v>0.04</v>
      </c>
      <c r="L372" s="1127"/>
      <c r="M372" s="1128">
        <v>42205</v>
      </c>
      <c r="N372" s="272"/>
    </row>
    <row r="373" spans="1:14">
      <c r="A373" s="1910" t="s">
        <v>561</v>
      </c>
      <c r="B373" s="2711"/>
      <c r="C373" s="1120" t="s">
        <v>6275</v>
      </c>
      <c r="D373" s="1119" t="s">
        <v>6214</v>
      </c>
      <c r="E373" s="1126">
        <v>0</v>
      </c>
      <c r="F373" s="1120">
        <v>1100</v>
      </c>
      <c r="G373" s="1119" t="s">
        <v>6276</v>
      </c>
      <c r="H373" s="1126">
        <v>0.04</v>
      </c>
      <c r="I373" s="1120"/>
      <c r="J373" s="1119" t="s">
        <v>2108</v>
      </c>
      <c r="K373" s="1119">
        <v>0.04</v>
      </c>
      <c r="L373" s="1127"/>
      <c r="M373" s="1128">
        <v>42205</v>
      </c>
      <c r="N373" s="272"/>
    </row>
    <row r="374" spans="1:14">
      <c r="A374" s="1910" t="s">
        <v>561</v>
      </c>
      <c r="B374" s="2711"/>
      <c r="C374" s="1120" t="s">
        <v>6277</v>
      </c>
      <c r="D374" s="1119" t="s">
        <v>6197</v>
      </c>
      <c r="E374" s="1126">
        <v>0</v>
      </c>
      <c r="F374" s="1120">
        <v>53</v>
      </c>
      <c r="G374" s="1119" t="s">
        <v>6056</v>
      </c>
      <c r="H374" s="1126">
        <v>0.11</v>
      </c>
      <c r="I374" s="1120">
        <v>1114</v>
      </c>
      <c r="J374" s="1119" t="s">
        <v>6164</v>
      </c>
      <c r="K374" s="1119">
        <v>0.11</v>
      </c>
      <c r="L374" s="1127"/>
      <c r="M374" s="1128">
        <v>42194</v>
      </c>
      <c r="N374" s="272"/>
    </row>
    <row r="375" spans="1:14">
      <c r="A375" s="1910" t="s">
        <v>561</v>
      </c>
      <c r="B375" s="2711"/>
      <c r="C375" s="1120" t="s">
        <v>6278</v>
      </c>
      <c r="D375" s="1119" t="s">
        <v>6279</v>
      </c>
      <c r="E375" s="1126">
        <v>0</v>
      </c>
      <c r="F375" s="1120">
        <v>351</v>
      </c>
      <c r="G375" s="1119" t="s">
        <v>6032</v>
      </c>
      <c r="H375" s="1126">
        <v>0.4</v>
      </c>
      <c r="I375" s="1120">
        <v>1117</v>
      </c>
      <c r="J375" s="1119" t="s">
        <v>6218</v>
      </c>
      <c r="K375" s="1119">
        <v>0.04</v>
      </c>
      <c r="L375" s="1127"/>
      <c r="M375" s="1128">
        <v>42226</v>
      </c>
      <c r="N375" s="272"/>
    </row>
    <row r="376" spans="1:14">
      <c r="A376" s="1910" t="s">
        <v>561</v>
      </c>
      <c r="B376" s="2711"/>
      <c r="C376" s="1120" t="s">
        <v>6280</v>
      </c>
      <c r="D376" s="1119" t="s">
        <v>6259</v>
      </c>
      <c r="E376" s="1126">
        <v>0</v>
      </c>
      <c r="F376" s="1120">
        <v>1330</v>
      </c>
      <c r="G376" s="1119" t="s">
        <v>6260</v>
      </c>
      <c r="H376" s="1126">
        <v>0.02</v>
      </c>
      <c r="I376" s="1120"/>
      <c r="J376" s="1119" t="s">
        <v>2108</v>
      </c>
      <c r="K376" s="1119">
        <v>0.02</v>
      </c>
      <c r="L376" s="1127"/>
      <c r="M376" s="1128">
        <v>42195</v>
      </c>
      <c r="N376" s="272"/>
    </row>
    <row r="377" spans="1:14">
      <c r="A377" s="1910" t="s">
        <v>561</v>
      </c>
      <c r="B377" s="2711"/>
      <c r="C377" s="1120" t="s">
        <v>6280</v>
      </c>
      <c r="D377" s="1119" t="s">
        <v>6259</v>
      </c>
      <c r="E377" s="1126">
        <v>0</v>
      </c>
      <c r="F377" s="1120">
        <v>1330</v>
      </c>
      <c r="G377" s="1119" t="s">
        <v>6260</v>
      </c>
      <c r="H377" s="1126">
        <v>0.02</v>
      </c>
      <c r="I377" s="1120"/>
      <c r="J377" s="1119" t="s">
        <v>2108</v>
      </c>
      <c r="K377" s="1119">
        <v>0.02</v>
      </c>
      <c r="L377" s="1127"/>
      <c r="M377" s="1128">
        <v>42195</v>
      </c>
      <c r="N377" s="272"/>
    </row>
    <row r="378" spans="1:14">
      <c r="A378" s="1910" t="s">
        <v>561</v>
      </c>
      <c r="B378" s="2711"/>
      <c r="C378" s="1120" t="s">
        <v>6281</v>
      </c>
      <c r="D378" s="1119" t="s">
        <v>6282</v>
      </c>
      <c r="E378" s="1126">
        <v>0</v>
      </c>
      <c r="F378" s="1120">
        <v>21</v>
      </c>
      <c r="G378" s="1119" t="s">
        <v>2271</v>
      </c>
      <c r="H378" s="1120">
        <v>0.21</v>
      </c>
      <c r="I378" s="1120">
        <v>918</v>
      </c>
      <c r="J378" s="1119" t="s">
        <v>6173</v>
      </c>
      <c r="K378" s="1119">
        <v>0.21</v>
      </c>
      <c r="L378" s="1127"/>
      <c r="M378" s="1128">
        <v>42206</v>
      </c>
      <c r="N378" s="272"/>
    </row>
    <row r="379" spans="1:14">
      <c r="A379" s="1910" t="s">
        <v>561</v>
      </c>
      <c r="B379" s="2711"/>
      <c r="C379" s="1120" t="s">
        <v>6281</v>
      </c>
      <c r="D379" s="1119" t="s">
        <v>6282</v>
      </c>
      <c r="E379" s="1120">
        <v>0</v>
      </c>
      <c r="F379" s="1120">
        <v>21</v>
      </c>
      <c r="G379" s="1119" t="s">
        <v>2271</v>
      </c>
      <c r="H379" s="1120">
        <v>0.21</v>
      </c>
      <c r="I379" s="1120">
        <v>918</v>
      </c>
      <c r="J379" s="1119" t="s">
        <v>6173</v>
      </c>
      <c r="K379" s="1119">
        <v>0.21</v>
      </c>
      <c r="L379" s="1122"/>
      <c r="M379" s="1128">
        <v>42206</v>
      </c>
      <c r="N379" s="272"/>
    </row>
    <row r="380" spans="1:14">
      <c r="A380" s="2473" t="s">
        <v>561</v>
      </c>
      <c r="B380" s="2711"/>
      <c r="C380" s="1120">
        <v>53</v>
      </c>
      <c r="D380" s="1119" t="s">
        <v>8247</v>
      </c>
      <c r="E380" s="1126">
        <v>0</v>
      </c>
      <c r="F380" s="1120">
        <v>23</v>
      </c>
      <c r="G380" s="1119" t="s">
        <v>2067</v>
      </c>
      <c r="H380" s="1126">
        <v>3.78</v>
      </c>
      <c r="I380" s="1119">
        <v>12</v>
      </c>
      <c r="J380" s="1119" t="s">
        <v>8248</v>
      </c>
      <c r="K380" s="1119">
        <v>3.78</v>
      </c>
      <c r="L380" s="1129">
        <v>42109</v>
      </c>
      <c r="M380" s="1128">
        <v>42109</v>
      </c>
      <c r="N380" s="272"/>
    </row>
    <row r="381" spans="1:14">
      <c r="A381" s="2473" t="s">
        <v>561</v>
      </c>
      <c r="B381" s="2711"/>
      <c r="C381" s="1120">
        <v>1224</v>
      </c>
      <c r="D381" s="1122" t="s">
        <v>6870</v>
      </c>
      <c r="E381" s="1126">
        <v>0</v>
      </c>
      <c r="F381" s="1120">
        <v>1223</v>
      </c>
      <c r="G381" s="1122" t="s">
        <v>8249</v>
      </c>
      <c r="H381" s="1126">
        <v>0.93</v>
      </c>
      <c r="I381" s="1123">
        <v>53</v>
      </c>
      <c r="J381" s="1122" t="s">
        <v>8247</v>
      </c>
      <c r="K381" s="1122">
        <v>0.93</v>
      </c>
      <c r="L381" s="1129">
        <v>42109</v>
      </c>
      <c r="M381" s="1128">
        <v>42109</v>
      </c>
      <c r="N381" s="272"/>
    </row>
    <row r="382" spans="1:14">
      <c r="A382" s="2473" t="s">
        <v>561</v>
      </c>
      <c r="B382" s="2771"/>
      <c r="C382" s="1120">
        <v>1223</v>
      </c>
      <c r="D382" s="1122" t="s">
        <v>8250</v>
      </c>
      <c r="E382" s="1126">
        <v>0</v>
      </c>
      <c r="F382" s="1123">
        <v>53</v>
      </c>
      <c r="G382" s="1122" t="s">
        <v>6056</v>
      </c>
      <c r="H382" s="1126">
        <v>2.4300000000000002</v>
      </c>
      <c r="I382" s="1123">
        <v>12</v>
      </c>
      <c r="J382" s="1122" t="s">
        <v>8248</v>
      </c>
      <c r="K382" s="1122">
        <v>2.4300000000000002</v>
      </c>
      <c r="L382" s="1129">
        <v>42109</v>
      </c>
      <c r="M382" s="1128">
        <v>42109</v>
      </c>
      <c r="N382" s="272"/>
    </row>
    <row r="383" spans="1:14">
      <c r="A383" s="2473" t="s">
        <v>561</v>
      </c>
      <c r="B383" s="2771"/>
      <c r="C383" s="1120">
        <v>329</v>
      </c>
      <c r="D383" s="1122" t="s">
        <v>8251</v>
      </c>
      <c r="E383" s="1126">
        <v>0</v>
      </c>
      <c r="F383" s="1123">
        <v>12</v>
      </c>
      <c r="G383" s="1122" t="s">
        <v>8252</v>
      </c>
      <c r="H383" s="1126">
        <v>0.53</v>
      </c>
      <c r="I383" s="1119"/>
      <c r="J383" s="1119" t="s">
        <v>8253</v>
      </c>
      <c r="K383" s="1122">
        <v>0.53</v>
      </c>
      <c r="L383" s="1129">
        <v>42109</v>
      </c>
      <c r="M383" s="1128">
        <v>42109</v>
      </c>
      <c r="N383" s="272"/>
    </row>
    <row r="384" spans="1:14">
      <c r="A384" s="2473" t="s">
        <v>561</v>
      </c>
      <c r="B384" s="2771"/>
      <c r="C384" s="1120">
        <v>12</v>
      </c>
      <c r="D384" s="1122" t="s">
        <v>8252</v>
      </c>
      <c r="E384" s="1126">
        <v>0</v>
      </c>
      <c r="F384" s="1119" t="s">
        <v>8254</v>
      </c>
      <c r="G384" s="1122" t="s">
        <v>967</v>
      </c>
      <c r="H384" s="1126">
        <v>3.84</v>
      </c>
      <c r="I384" s="1123">
        <v>329</v>
      </c>
      <c r="J384" s="1122" t="s">
        <v>8251</v>
      </c>
      <c r="K384" s="1122">
        <v>3.84</v>
      </c>
      <c r="L384" s="1129">
        <v>42109</v>
      </c>
      <c r="M384" s="1128">
        <v>42109</v>
      </c>
      <c r="N384" s="272"/>
    </row>
    <row r="385" spans="1:14">
      <c r="A385" s="2473" t="s">
        <v>561</v>
      </c>
      <c r="B385" s="2771"/>
      <c r="C385" s="1120">
        <v>772</v>
      </c>
      <c r="D385" s="1122" t="s">
        <v>8255</v>
      </c>
      <c r="E385" s="1126">
        <v>0</v>
      </c>
      <c r="F385" s="1123">
        <v>12</v>
      </c>
      <c r="G385" s="1122" t="s">
        <v>8252</v>
      </c>
      <c r="H385" s="1126">
        <v>1.88</v>
      </c>
      <c r="I385" s="1123">
        <v>750</v>
      </c>
      <c r="J385" s="1122" t="s">
        <v>8256</v>
      </c>
      <c r="K385" s="1122">
        <v>1.88</v>
      </c>
      <c r="L385" s="1129">
        <v>42109</v>
      </c>
      <c r="M385" s="1128">
        <v>42109</v>
      </c>
      <c r="N385" s="272"/>
    </row>
    <row r="386" spans="1:14">
      <c r="A386" s="2473" t="s">
        <v>561</v>
      </c>
      <c r="B386" s="2771"/>
      <c r="C386" s="1120">
        <v>1239</v>
      </c>
      <c r="D386" s="1122" t="s">
        <v>8257</v>
      </c>
      <c r="E386" s="1126">
        <v>0</v>
      </c>
      <c r="F386" s="1123">
        <v>750</v>
      </c>
      <c r="G386" s="1122" t="s">
        <v>8256</v>
      </c>
      <c r="H386" s="1126">
        <v>0.82</v>
      </c>
      <c r="I386" s="1119"/>
      <c r="J386" s="1119" t="s">
        <v>8253</v>
      </c>
      <c r="K386" s="1122">
        <v>0.82</v>
      </c>
      <c r="L386" s="1129">
        <v>42109</v>
      </c>
      <c r="M386" s="1128">
        <v>42109</v>
      </c>
      <c r="N386" s="272"/>
    </row>
    <row r="387" spans="1:14">
      <c r="A387" s="2473" t="s">
        <v>561</v>
      </c>
      <c r="B387" s="2771"/>
      <c r="C387" s="1120">
        <v>750</v>
      </c>
      <c r="D387" s="1122" t="s">
        <v>8256</v>
      </c>
      <c r="E387" s="1126">
        <v>0</v>
      </c>
      <c r="F387" s="1123">
        <v>52</v>
      </c>
      <c r="G387" s="1122" t="s">
        <v>8258</v>
      </c>
      <c r="H387" s="1126">
        <v>2.46</v>
      </c>
      <c r="I387" s="1119"/>
      <c r="J387" s="1119" t="s">
        <v>8253</v>
      </c>
      <c r="K387" s="1122">
        <v>2.46</v>
      </c>
      <c r="L387" s="1129">
        <v>42109</v>
      </c>
      <c r="M387" s="1128">
        <v>42109</v>
      </c>
      <c r="N387" s="272"/>
    </row>
    <row r="388" spans="1:14">
      <c r="A388" s="2473" t="s">
        <v>561</v>
      </c>
      <c r="B388" s="2771"/>
      <c r="C388" s="1120">
        <v>45</v>
      </c>
      <c r="D388" s="1122" t="s">
        <v>8259</v>
      </c>
      <c r="E388" s="1126">
        <v>2.63</v>
      </c>
      <c r="F388" s="1119"/>
      <c r="G388" s="1119" t="s">
        <v>8260</v>
      </c>
      <c r="H388" s="1126">
        <v>7.79</v>
      </c>
      <c r="I388" s="1119">
        <v>82</v>
      </c>
      <c r="J388" s="1122" t="s">
        <v>8261</v>
      </c>
      <c r="K388" s="1122">
        <v>5.16</v>
      </c>
      <c r="L388" s="1129">
        <v>42138</v>
      </c>
      <c r="M388" s="1128">
        <v>42138</v>
      </c>
      <c r="N388" s="272"/>
    </row>
    <row r="389" spans="1:14">
      <c r="A389" s="2473" t="s">
        <v>561</v>
      </c>
      <c r="B389" s="2771"/>
      <c r="C389" s="1120">
        <v>81</v>
      </c>
      <c r="D389" s="1122" t="s">
        <v>8262</v>
      </c>
      <c r="E389" s="1126">
        <v>0</v>
      </c>
      <c r="F389" s="1123">
        <v>45</v>
      </c>
      <c r="G389" s="1122" t="s">
        <v>8259</v>
      </c>
      <c r="H389" s="1126">
        <v>2.68</v>
      </c>
      <c r="I389" s="1122">
        <v>144</v>
      </c>
      <c r="J389" s="1122" t="s">
        <v>8263</v>
      </c>
      <c r="K389" s="1122">
        <v>2.68</v>
      </c>
      <c r="L389" s="1129">
        <v>42144</v>
      </c>
      <c r="M389" s="1128">
        <v>42144</v>
      </c>
      <c r="N389" s="272"/>
    </row>
    <row r="390" spans="1:14">
      <c r="A390" s="2473" t="s">
        <v>561</v>
      </c>
      <c r="B390" s="2771"/>
      <c r="C390" s="1123">
        <v>48</v>
      </c>
      <c r="D390" s="1122" t="s">
        <v>8264</v>
      </c>
      <c r="E390" s="1126">
        <v>0</v>
      </c>
      <c r="F390" s="1123">
        <v>151</v>
      </c>
      <c r="G390" s="1122" t="s">
        <v>8265</v>
      </c>
      <c r="H390" s="1126">
        <v>4.74</v>
      </c>
      <c r="I390" s="1119" t="s">
        <v>8266</v>
      </c>
      <c r="J390" s="1122" t="s">
        <v>8267</v>
      </c>
      <c r="K390" s="1122">
        <v>4.74</v>
      </c>
      <c r="L390" s="1129">
        <v>42178</v>
      </c>
      <c r="M390" s="1128">
        <v>42178</v>
      </c>
      <c r="N390" s="272"/>
    </row>
    <row r="391" spans="1:14">
      <c r="A391" s="2473" t="s">
        <v>561</v>
      </c>
      <c r="B391" s="2771"/>
      <c r="C391" s="1123">
        <v>176</v>
      </c>
      <c r="D391" s="1122" t="s">
        <v>8268</v>
      </c>
      <c r="E391" s="1126">
        <v>0</v>
      </c>
      <c r="F391" s="1119" t="s">
        <v>8269</v>
      </c>
      <c r="G391" s="1122" t="s">
        <v>8270</v>
      </c>
      <c r="H391" s="1126">
        <v>1.94</v>
      </c>
      <c r="I391" s="1119"/>
      <c r="J391" s="1119" t="s">
        <v>622</v>
      </c>
      <c r="K391" s="1122">
        <v>1.94</v>
      </c>
      <c r="L391" s="1129">
        <v>42180</v>
      </c>
      <c r="M391" s="1128">
        <v>42180</v>
      </c>
      <c r="N391" s="272"/>
    </row>
    <row r="392" spans="1:14">
      <c r="A392" s="2473" t="s">
        <v>561</v>
      </c>
      <c r="B392" s="2771"/>
      <c r="C392" s="1123">
        <v>761</v>
      </c>
      <c r="D392" s="1122" t="s">
        <v>8271</v>
      </c>
      <c r="E392" s="1126">
        <v>0</v>
      </c>
      <c r="F392" s="1123">
        <v>23</v>
      </c>
      <c r="G392" s="1122" t="s">
        <v>2067</v>
      </c>
      <c r="H392" s="1126">
        <v>1.88</v>
      </c>
      <c r="I392" s="1119">
        <v>176</v>
      </c>
      <c r="J392" s="1122" t="s">
        <v>8272</v>
      </c>
      <c r="K392" s="1122">
        <v>1.88</v>
      </c>
      <c r="L392" s="1129">
        <v>42180</v>
      </c>
      <c r="M392" s="1128">
        <v>42180</v>
      </c>
      <c r="N392" s="272"/>
    </row>
    <row r="393" spans="1:14">
      <c r="A393" s="2473" t="s">
        <v>561</v>
      </c>
      <c r="B393" s="2771"/>
      <c r="C393" s="1123">
        <v>85</v>
      </c>
      <c r="D393" s="1122" t="s">
        <v>8273</v>
      </c>
      <c r="E393" s="1126">
        <v>0</v>
      </c>
      <c r="F393" s="1123">
        <v>176</v>
      </c>
      <c r="G393" s="1122" t="s">
        <v>8272</v>
      </c>
      <c r="H393" s="1126">
        <v>4.1399999999999997</v>
      </c>
      <c r="I393" s="1119"/>
      <c r="J393" s="1119" t="s">
        <v>8253</v>
      </c>
      <c r="K393" s="1122">
        <v>4.1399999999999997</v>
      </c>
      <c r="L393" s="1129">
        <v>42180</v>
      </c>
      <c r="M393" s="1128">
        <v>42180</v>
      </c>
      <c r="N393" s="272"/>
    </row>
    <row r="394" spans="1:14">
      <c r="A394" s="2473" t="s">
        <v>561</v>
      </c>
      <c r="B394" s="2771"/>
      <c r="C394" s="1123">
        <v>1127</v>
      </c>
      <c r="D394" s="1122" t="s">
        <v>8274</v>
      </c>
      <c r="E394" s="1126">
        <v>0</v>
      </c>
      <c r="F394" s="1123">
        <v>85</v>
      </c>
      <c r="G394" s="1122" t="s">
        <v>8273</v>
      </c>
      <c r="H394" s="1126">
        <v>1.81</v>
      </c>
      <c r="I394" s="1119">
        <v>16</v>
      </c>
      <c r="J394" s="1122" t="s">
        <v>8275</v>
      </c>
      <c r="K394" s="1122">
        <v>1.81</v>
      </c>
      <c r="L394" s="1129">
        <v>42180</v>
      </c>
      <c r="M394" s="1128">
        <v>42180</v>
      </c>
      <c r="N394" s="272"/>
    </row>
    <row r="395" spans="1:14">
      <c r="A395" s="2473" t="s">
        <v>561</v>
      </c>
      <c r="B395" s="2771"/>
      <c r="C395" s="1123">
        <v>16</v>
      </c>
      <c r="D395" s="1122" t="s">
        <v>8275</v>
      </c>
      <c r="E395" s="1126">
        <v>0</v>
      </c>
      <c r="F395" s="1119"/>
      <c r="G395" s="1119" t="s">
        <v>8253</v>
      </c>
      <c r="H395" s="1126">
        <v>2.4</v>
      </c>
      <c r="I395" s="1119"/>
      <c r="J395" s="1119" t="s">
        <v>8253</v>
      </c>
      <c r="K395" s="1122">
        <v>2.4</v>
      </c>
      <c r="L395" s="1129">
        <v>42180</v>
      </c>
      <c r="M395" s="1128">
        <v>42180</v>
      </c>
      <c r="N395" s="272"/>
    </row>
    <row r="396" spans="1:14">
      <c r="A396" s="2473" t="s">
        <v>561</v>
      </c>
      <c r="B396" s="2771"/>
      <c r="C396" s="1123">
        <v>722</v>
      </c>
      <c r="D396" s="1122" t="s">
        <v>8276</v>
      </c>
      <c r="E396" s="1126">
        <v>0</v>
      </c>
      <c r="F396" s="1123">
        <v>23</v>
      </c>
      <c r="G396" s="1122" t="s">
        <v>2067</v>
      </c>
      <c r="H396" s="1126">
        <v>0.8</v>
      </c>
      <c r="I396" s="1119"/>
      <c r="J396" s="1122" t="s">
        <v>622</v>
      </c>
      <c r="K396" s="1122">
        <v>0.8</v>
      </c>
      <c r="L396" s="1129">
        <v>42180</v>
      </c>
      <c r="M396" s="1128">
        <v>42180</v>
      </c>
      <c r="N396" s="83"/>
    </row>
    <row r="397" spans="1:14">
      <c r="A397" s="2473" t="s">
        <v>561</v>
      </c>
      <c r="B397" s="2771"/>
      <c r="C397" s="1123">
        <v>231</v>
      </c>
      <c r="D397" s="1122" t="s">
        <v>8277</v>
      </c>
      <c r="E397" s="1126">
        <v>0</v>
      </c>
      <c r="F397" s="1119"/>
      <c r="G397" s="1119" t="s">
        <v>8278</v>
      </c>
      <c r="H397" s="1126">
        <v>3.73</v>
      </c>
      <c r="I397" s="1119"/>
      <c r="J397" s="1122" t="s">
        <v>8253</v>
      </c>
      <c r="K397" s="1122">
        <v>3.73</v>
      </c>
      <c r="L397" s="1129">
        <v>42180</v>
      </c>
      <c r="M397" s="1128">
        <v>42180</v>
      </c>
      <c r="N397" s="272"/>
    </row>
    <row r="398" spans="1:14">
      <c r="A398" s="2473" t="s">
        <v>561</v>
      </c>
      <c r="B398" s="2771"/>
      <c r="C398" s="1123">
        <v>233</v>
      </c>
      <c r="D398" s="1122" t="s">
        <v>8279</v>
      </c>
      <c r="E398" s="1126">
        <v>0</v>
      </c>
      <c r="F398" s="1123">
        <v>16</v>
      </c>
      <c r="G398" s="1122" t="s">
        <v>8275</v>
      </c>
      <c r="H398" s="1126">
        <v>3.89</v>
      </c>
      <c r="I398" s="1119">
        <v>23</v>
      </c>
      <c r="J398" s="1122" t="s">
        <v>2067</v>
      </c>
      <c r="K398" s="1122">
        <v>3.89</v>
      </c>
      <c r="L398" s="1129">
        <v>42180</v>
      </c>
      <c r="M398" s="1128">
        <v>42180</v>
      </c>
      <c r="N398" s="272"/>
    </row>
    <row r="399" spans="1:14">
      <c r="A399" s="2473" t="s">
        <v>561</v>
      </c>
      <c r="B399" s="2771"/>
      <c r="C399" s="1123">
        <v>737</v>
      </c>
      <c r="D399" s="1122" t="s">
        <v>8280</v>
      </c>
      <c r="E399" s="1126">
        <v>0</v>
      </c>
      <c r="F399" s="1122">
        <v>21</v>
      </c>
      <c r="G399" s="1122" t="s">
        <v>8281</v>
      </c>
      <c r="H399" s="1126">
        <v>2.08</v>
      </c>
      <c r="I399" s="1119">
        <v>39</v>
      </c>
      <c r="J399" s="1122" t="s">
        <v>6078</v>
      </c>
      <c r="K399" s="1122">
        <v>2.08</v>
      </c>
      <c r="L399" s="1129">
        <v>42180</v>
      </c>
      <c r="M399" s="1128">
        <v>42180</v>
      </c>
      <c r="N399" s="272"/>
    </row>
    <row r="400" spans="1:14">
      <c r="A400" s="2473" t="s">
        <v>561</v>
      </c>
      <c r="B400" s="2771"/>
      <c r="C400" s="1123">
        <v>1219</v>
      </c>
      <c r="D400" s="1122" t="s">
        <v>8282</v>
      </c>
      <c r="E400" s="1126">
        <v>0</v>
      </c>
      <c r="F400" s="1123">
        <v>16</v>
      </c>
      <c r="G400" s="1122" t="s">
        <v>8275</v>
      </c>
      <c r="H400" s="1126">
        <v>0.37</v>
      </c>
      <c r="I400" s="1119"/>
      <c r="J400" s="1122" t="s">
        <v>1908</v>
      </c>
      <c r="K400" s="1122">
        <v>0.37</v>
      </c>
      <c r="L400" s="1129">
        <v>42180</v>
      </c>
      <c r="M400" s="1128">
        <v>42180</v>
      </c>
      <c r="N400" s="272"/>
    </row>
    <row r="401" spans="1:15">
      <c r="A401" s="2473" t="s">
        <v>561</v>
      </c>
      <c r="B401" s="2771"/>
      <c r="C401" s="1123">
        <v>52</v>
      </c>
      <c r="D401" s="1122" t="s">
        <v>8258</v>
      </c>
      <c r="E401" s="1126">
        <v>0</v>
      </c>
      <c r="F401" s="1122">
        <v>12</v>
      </c>
      <c r="G401" s="1122" t="s">
        <v>8252</v>
      </c>
      <c r="H401" s="1126">
        <v>5.17</v>
      </c>
      <c r="I401" s="1119" t="s">
        <v>359</v>
      </c>
      <c r="J401" s="1122" t="s">
        <v>6030</v>
      </c>
      <c r="K401" s="1122">
        <v>5.17</v>
      </c>
      <c r="L401" s="1129">
        <v>42180</v>
      </c>
      <c r="M401" s="1128">
        <v>42180</v>
      </c>
      <c r="N401" s="272"/>
    </row>
    <row r="402" spans="1:15">
      <c r="A402" s="1910" t="s">
        <v>561</v>
      </c>
      <c r="B402" s="2771"/>
      <c r="C402" s="1120">
        <v>52</v>
      </c>
      <c r="D402" s="1119"/>
      <c r="E402" s="1126">
        <v>0</v>
      </c>
      <c r="F402" s="1119"/>
      <c r="G402" s="1119"/>
      <c r="H402" s="1126">
        <v>5.17</v>
      </c>
      <c r="I402" s="1119"/>
      <c r="J402" s="1119"/>
      <c r="K402" s="1122">
        <v>5.17</v>
      </c>
      <c r="L402" s="1129"/>
      <c r="M402" s="1128">
        <v>42180</v>
      </c>
      <c r="N402" s="272"/>
    </row>
    <row r="403" spans="1:15" ht="19.5" thickBot="1">
      <c r="A403" s="1936" t="s">
        <v>561</v>
      </c>
      <c r="B403" s="2112"/>
      <c r="C403" s="84"/>
      <c r="D403" s="173"/>
      <c r="E403" s="1137"/>
      <c r="F403" s="173"/>
      <c r="G403" s="173"/>
      <c r="H403" s="1137"/>
      <c r="I403" s="173"/>
      <c r="J403" s="173"/>
      <c r="K403" s="1138"/>
      <c r="L403" s="688"/>
      <c r="M403" s="1139"/>
      <c r="N403" s="1136"/>
    </row>
    <row r="404" spans="1:15" ht="19.5" thickBot="1">
      <c r="A404" s="5393" t="s">
        <v>11350</v>
      </c>
      <c r="B404" s="5393"/>
      <c r="C404" s="5393"/>
      <c r="D404" s="5393"/>
      <c r="E404" s="5393"/>
      <c r="F404" s="5393"/>
      <c r="G404" s="5393"/>
      <c r="H404" s="5393"/>
      <c r="I404" s="5393"/>
      <c r="J404" s="5393"/>
      <c r="K404" s="5393"/>
      <c r="L404" s="5393"/>
      <c r="M404" s="5393"/>
      <c r="N404" s="1709"/>
      <c r="O404" s="1709"/>
    </row>
    <row r="405" spans="1:15">
      <c r="A405" s="5396"/>
      <c r="B405" s="5395"/>
      <c r="C405" s="5394" t="s">
        <v>0</v>
      </c>
      <c r="D405" s="5395"/>
      <c r="E405" s="5396" t="s">
        <v>9</v>
      </c>
      <c r="F405" s="5394"/>
      <c r="G405" s="5395"/>
      <c r="H405" s="5396" t="s">
        <v>10</v>
      </c>
      <c r="I405" s="5394"/>
      <c r="J405" s="5394"/>
      <c r="K405" s="5396"/>
      <c r="L405" s="5394"/>
      <c r="M405" s="5395"/>
      <c r="N405" s="1710"/>
      <c r="O405" s="1710"/>
    </row>
    <row r="406" spans="1:15" ht="255">
      <c r="A406" s="1851" t="s">
        <v>7</v>
      </c>
      <c r="B406" s="2772" t="s">
        <v>13</v>
      </c>
      <c r="C406" s="1713" t="s">
        <v>1</v>
      </c>
      <c r="D406" s="1712" t="s">
        <v>2</v>
      </c>
      <c r="E406" s="1711" t="s">
        <v>3</v>
      </c>
      <c r="F406" s="1714" t="s">
        <v>4</v>
      </c>
      <c r="G406" s="1712" t="s">
        <v>5</v>
      </c>
      <c r="H406" s="1711" t="s">
        <v>6</v>
      </c>
      <c r="I406" s="1714" t="s">
        <v>4</v>
      </c>
      <c r="J406" s="1712" t="s">
        <v>2</v>
      </c>
      <c r="K406" s="1715" t="s">
        <v>8</v>
      </c>
      <c r="L406" s="1714" t="s">
        <v>14</v>
      </c>
      <c r="M406" s="1712" t="s">
        <v>8711</v>
      </c>
      <c r="N406" s="1716"/>
      <c r="O406" s="1716"/>
    </row>
    <row r="407" spans="1:15">
      <c r="A407" s="1936" t="s">
        <v>561</v>
      </c>
      <c r="B407" s="2773"/>
      <c r="C407" s="1719">
        <v>352</v>
      </c>
      <c r="D407" s="1720" t="s">
        <v>8712</v>
      </c>
      <c r="E407" s="1721">
        <v>0</v>
      </c>
      <c r="F407" s="1745" t="s">
        <v>359</v>
      </c>
      <c r="G407" s="1720"/>
      <c r="H407" s="1723">
        <v>5.1100000000000003</v>
      </c>
      <c r="I407" s="1745">
        <v>19</v>
      </c>
      <c r="J407" s="1720"/>
      <c r="K407" s="1748">
        <v>2.11</v>
      </c>
      <c r="L407" s="1724"/>
      <c r="M407" s="1725"/>
      <c r="N407" s="1726"/>
      <c r="O407" s="1727"/>
    </row>
    <row r="408" spans="1:15">
      <c r="A408" s="1936" t="s">
        <v>561</v>
      </c>
      <c r="B408" s="2773"/>
      <c r="C408" s="1719">
        <v>938</v>
      </c>
      <c r="D408" s="1720" t="s">
        <v>8713</v>
      </c>
      <c r="E408" s="1723">
        <v>0</v>
      </c>
      <c r="F408" s="1745">
        <v>25</v>
      </c>
      <c r="G408" s="1720" t="s">
        <v>1362</v>
      </c>
      <c r="H408" s="1721">
        <v>0.12</v>
      </c>
      <c r="I408" s="1745">
        <v>25</v>
      </c>
      <c r="J408" s="1720" t="s">
        <v>1362</v>
      </c>
      <c r="K408" s="1748">
        <v>0.12</v>
      </c>
      <c r="L408" s="1728"/>
      <c r="M408" s="1720"/>
      <c r="N408" s="1709"/>
      <c r="O408" s="1709"/>
    </row>
    <row r="409" spans="1:15">
      <c r="A409" s="1936" t="s">
        <v>561</v>
      </c>
      <c r="B409" s="2773"/>
      <c r="C409" s="1719">
        <v>1091</v>
      </c>
      <c r="D409" s="1720" t="s">
        <v>8714</v>
      </c>
      <c r="E409" s="1723">
        <v>0</v>
      </c>
      <c r="F409" s="1745" t="s">
        <v>8715</v>
      </c>
      <c r="G409" s="1720"/>
      <c r="H409" s="1723">
        <v>0.22</v>
      </c>
      <c r="I409" s="1745" t="s">
        <v>6175</v>
      </c>
      <c r="J409" s="1720"/>
      <c r="K409" s="1749">
        <v>0.22</v>
      </c>
      <c r="L409" s="1722"/>
      <c r="M409" s="1756">
        <v>42788</v>
      </c>
      <c r="N409" s="1709"/>
      <c r="O409" s="1709"/>
    </row>
    <row r="410" spans="1:15">
      <c r="A410" s="1936" t="s">
        <v>561</v>
      </c>
      <c r="B410" s="2773"/>
      <c r="C410" s="1719">
        <v>1211</v>
      </c>
      <c r="D410" s="1720" t="s">
        <v>8716</v>
      </c>
      <c r="E410" s="1721">
        <v>0</v>
      </c>
      <c r="F410" s="1745">
        <v>1209</v>
      </c>
      <c r="G410" s="1720" t="s">
        <v>8714</v>
      </c>
      <c r="H410" s="1721">
        <v>7.0000000000000007E-2</v>
      </c>
      <c r="I410" s="1745"/>
      <c r="J410" s="1720" t="s">
        <v>8717</v>
      </c>
      <c r="K410" s="1748">
        <v>7.0000000000000007E-2</v>
      </c>
      <c r="L410" s="1728"/>
      <c r="M410" s="1756">
        <v>42788</v>
      </c>
      <c r="N410" s="1709"/>
      <c r="O410" s="1709"/>
    </row>
    <row r="411" spans="1:15">
      <c r="A411" s="1936" t="s">
        <v>561</v>
      </c>
      <c r="B411" s="2773"/>
      <c r="C411" s="1719">
        <v>175</v>
      </c>
      <c r="D411" s="1720" t="s">
        <v>8718</v>
      </c>
      <c r="E411" s="1723">
        <v>0</v>
      </c>
      <c r="F411" s="1745" t="s">
        <v>8719</v>
      </c>
      <c r="G411" s="1720" t="s">
        <v>6026</v>
      </c>
      <c r="H411" s="1721">
        <v>3.69</v>
      </c>
      <c r="I411" s="1745">
        <v>19</v>
      </c>
      <c r="J411" s="1720" t="s">
        <v>8720</v>
      </c>
      <c r="K411" s="1748">
        <v>3.69</v>
      </c>
      <c r="L411" s="1724"/>
      <c r="M411" s="1756">
        <v>42788</v>
      </c>
      <c r="N411" s="1726"/>
      <c r="O411" s="1727"/>
    </row>
    <row r="412" spans="1:15">
      <c r="A412" s="1936" t="s">
        <v>561</v>
      </c>
      <c r="B412" s="2773"/>
      <c r="C412" s="1719">
        <v>699</v>
      </c>
      <c r="D412" s="1720" t="s">
        <v>8721</v>
      </c>
      <c r="E412" s="1723">
        <v>0</v>
      </c>
      <c r="F412" s="1745" t="s">
        <v>3569</v>
      </c>
      <c r="G412" s="1720" t="s">
        <v>6026</v>
      </c>
      <c r="H412" s="1723">
        <v>1.03</v>
      </c>
      <c r="I412" s="1745" t="s">
        <v>8722</v>
      </c>
      <c r="J412" s="1720" t="s">
        <v>6030</v>
      </c>
      <c r="K412" s="1749">
        <v>1.03</v>
      </c>
      <c r="L412" s="1722"/>
      <c r="M412" s="1720"/>
      <c r="N412" s="1709"/>
      <c r="O412" s="1709"/>
    </row>
    <row r="413" spans="1:15">
      <c r="A413" s="1935" t="s">
        <v>561</v>
      </c>
      <c r="B413" s="2692"/>
      <c r="C413" s="1730">
        <v>770</v>
      </c>
      <c r="D413" s="1731" t="s">
        <v>8723</v>
      </c>
      <c r="E413" s="1732">
        <v>0</v>
      </c>
      <c r="F413" s="1746" t="s">
        <v>3569</v>
      </c>
      <c r="G413" s="1731" t="s">
        <v>6026</v>
      </c>
      <c r="H413" s="1733">
        <v>0.1</v>
      </c>
      <c r="I413" s="1745">
        <v>667</v>
      </c>
      <c r="J413" s="1731" t="s">
        <v>8724</v>
      </c>
      <c r="K413" s="1750">
        <v>0.1</v>
      </c>
      <c r="L413" s="1722"/>
      <c r="M413" s="1756">
        <v>42685</v>
      </c>
      <c r="N413" s="1709"/>
      <c r="O413" s="1709"/>
    </row>
    <row r="414" spans="1:15">
      <c r="A414" s="1936" t="s">
        <v>561</v>
      </c>
      <c r="B414" s="2773"/>
      <c r="C414" s="1719">
        <v>667</v>
      </c>
      <c r="D414" s="1720" t="s">
        <v>8724</v>
      </c>
      <c r="E414" s="1721">
        <v>0</v>
      </c>
      <c r="F414" s="1745">
        <v>175</v>
      </c>
      <c r="G414" s="1720" t="s">
        <v>8718</v>
      </c>
      <c r="H414" s="1721">
        <v>0.74</v>
      </c>
      <c r="I414" s="1745">
        <v>175</v>
      </c>
      <c r="J414" s="1720" t="s">
        <v>8718</v>
      </c>
      <c r="K414" s="1748">
        <v>0.74</v>
      </c>
      <c r="L414" s="1728"/>
      <c r="M414" s="1756">
        <v>42788</v>
      </c>
      <c r="N414" s="1709"/>
      <c r="O414" s="1709"/>
    </row>
    <row r="415" spans="1:15">
      <c r="A415" s="1936" t="s">
        <v>561</v>
      </c>
      <c r="B415" s="2773"/>
      <c r="C415" s="1719">
        <v>668</v>
      </c>
      <c r="D415" s="1720" t="s">
        <v>8725</v>
      </c>
      <c r="E415" s="1723">
        <v>0</v>
      </c>
      <c r="F415" s="1745">
        <v>175</v>
      </c>
      <c r="G415" s="1720" t="s">
        <v>8718</v>
      </c>
      <c r="H415" s="1721">
        <v>0.18</v>
      </c>
      <c r="I415" s="1745">
        <v>667</v>
      </c>
      <c r="J415" s="1720" t="s">
        <v>8724</v>
      </c>
      <c r="K415" s="1748">
        <v>0.18</v>
      </c>
      <c r="L415" s="1724"/>
      <c r="M415" s="1756">
        <v>42788</v>
      </c>
      <c r="N415" s="1726"/>
      <c r="O415" s="1727"/>
    </row>
    <row r="416" spans="1:15">
      <c r="A416" s="1936" t="s">
        <v>561</v>
      </c>
      <c r="B416" s="2773"/>
      <c r="C416" s="1719">
        <v>669</v>
      </c>
      <c r="D416" s="1720" t="s">
        <v>8726</v>
      </c>
      <c r="E416" s="1723">
        <v>0</v>
      </c>
      <c r="F416" s="1745">
        <v>175</v>
      </c>
      <c r="G416" s="1720" t="s">
        <v>8718</v>
      </c>
      <c r="H416" s="1723">
        <v>0.18</v>
      </c>
      <c r="I416" s="1745">
        <v>667</v>
      </c>
      <c r="J416" s="1720" t="s">
        <v>8724</v>
      </c>
      <c r="K416" s="1748">
        <v>0.18</v>
      </c>
      <c r="L416" s="1722"/>
      <c r="M416" s="1756">
        <v>42675</v>
      </c>
      <c r="N416" s="1709"/>
      <c r="O416" s="1709"/>
    </row>
    <row r="417" spans="1:21">
      <c r="A417" s="1936" t="s">
        <v>561</v>
      </c>
      <c r="B417" s="2773"/>
      <c r="C417" s="1719">
        <v>670</v>
      </c>
      <c r="D417" s="1720" t="s">
        <v>8727</v>
      </c>
      <c r="E417" s="1721">
        <v>0</v>
      </c>
      <c r="F417" s="1745">
        <v>175</v>
      </c>
      <c r="G417" s="1720" t="s">
        <v>8718</v>
      </c>
      <c r="H417" s="1721">
        <v>0.18</v>
      </c>
      <c r="I417" s="1745">
        <v>667</v>
      </c>
      <c r="J417" s="1720" t="s">
        <v>8724</v>
      </c>
      <c r="K417" s="1748">
        <v>0.18</v>
      </c>
      <c r="L417" s="1722"/>
      <c r="M417" s="1756">
        <v>42675</v>
      </c>
      <c r="N417" s="1709"/>
      <c r="O417" s="1709"/>
    </row>
    <row r="418" spans="1:21">
      <c r="A418" s="1936" t="s">
        <v>561</v>
      </c>
      <c r="B418" s="2773"/>
      <c r="C418" s="1719">
        <v>671</v>
      </c>
      <c r="D418" s="1720" t="s">
        <v>8728</v>
      </c>
      <c r="E418" s="1723">
        <v>0</v>
      </c>
      <c r="F418" s="1745">
        <v>175</v>
      </c>
      <c r="G418" s="1720" t="s">
        <v>8718</v>
      </c>
      <c r="H418" s="1723">
        <v>0.17</v>
      </c>
      <c r="I418" s="1745">
        <v>667</v>
      </c>
      <c r="J418" s="1720" t="s">
        <v>8724</v>
      </c>
      <c r="K418" s="1749">
        <v>0.17</v>
      </c>
      <c r="L418" s="1722"/>
      <c r="M418" s="1756">
        <v>42675</v>
      </c>
      <c r="N418" s="1709"/>
      <c r="O418" s="1709"/>
    </row>
    <row r="419" spans="1:21">
      <c r="A419" s="1936" t="s">
        <v>561</v>
      </c>
      <c r="B419" s="2773"/>
      <c r="C419" s="1719">
        <v>1075</v>
      </c>
      <c r="D419" s="1720" t="s">
        <v>8729</v>
      </c>
      <c r="E419" s="1734">
        <v>0</v>
      </c>
      <c r="F419" s="1745">
        <v>28</v>
      </c>
      <c r="G419" s="1720" t="s">
        <v>8730</v>
      </c>
      <c r="H419" s="1721">
        <v>1.27</v>
      </c>
      <c r="I419" s="1745" t="s">
        <v>8722</v>
      </c>
      <c r="J419" s="1720" t="s">
        <v>1361</v>
      </c>
      <c r="K419" s="1749">
        <v>1.27</v>
      </c>
      <c r="L419" s="1724"/>
      <c r="M419" s="1725"/>
      <c r="N419" s="1726"/>
      <c r="O419" s="1727"/>
    </row>
    <row r="420" spans="1:21">
      <c r="A420" s="1936" t="s">
        <v>561</v>
      </c>
      <c r="B420" s="2773"/>
      <c r="C420" s="1719">
        <v>589</v>
      </c>
      <c r="D420" s="1720" t="s">
        <v>8731</v>
      </c>
      <c r="E420" s="1723">
        <v>0</v>
      </c>
      <c r="F420" s="1745" t="s">
        <v>8732</v>
      </c>
      <c r="G420" s="1720" t="s">
        <v>8733</v>
      </c>
      <c r="H420" s="1721">
        <v>1.06</v>
      </c>
      <c r="I420" s="1745">
        <v>28</v>
      </c>
      <c r="J420" s="1720" t="s">
        <v>3899</v>
      </c>
      <c r="K420" s="1748">
        <v>1.06</v>
      </c>
      <c r="L420" s="1728"/>
      <c r="M420" s="1720"/>
      <c r="N420" s="1709"/>
      <c r="O420" s="1709"/>
      <c r="P420" s="1709"/>
      <c r="Q420" s="1709"/>
      <c r="R420" s="1709"/>
      <c r="S420" s="1709"/>
      <c r="T420" s="1709"/>
      <c r="U420" s="1709"/>
    </row>
    <row r="421" spans="1:21">
      <c r="A421" s="1936" t="s">
        <v>561</v>
      </c>
      <c r="B421" s="2773"/>
      <c r="C421" s="1719">
        <v>1193</v>
      </c>
      <c r="D421" s="1720" t="s">
        <v>8734</v>
      </c>
      <c r="E421" s="1723">
        <v>0</v>
      </c>
      <c r="F421" s="1745">
        <v>28</v>
      </c>
      <c r="G421" s="1720" t="s">
        <v>8735</v>
      </c>
      <c r="H421" s="1723">
        <v>0.64</v>
      </c>
      <c r="I421" s="1745">
        <v>28</v>
      </c>
      <c r="J421" s="1720" t="s">
        <v>3899</v>
      </c>
      <c r="K421" s="1749">
        <v>0.64</v>
      </c>
      <c r="L421" s="1722"/>
      <c r="M421" s="1756">
        <v>42677</v>
      </c>
      <c r="N421" s="1709"/>
      <c r="O421" s="1709"/>
      <c r="P421" s="1709"/>
      <c r="Q421" s="1709"/>
      <c r="R421" s="1709"/>
      <c r="S421" s="1709"/>
      <c r="T421" s="1709"/>
      <c r="U421" s="1709"/>
    </row>
    <row r="422" spans="1:21">
      <c r="A422" s="1936" t="s">
        <v>561</v>
      </c>
      <c r="B422" s="2773"/>
      <c r="C422" s="1719">
        <v>1194</v>
      </c>
      <c r="D422" s="1720" t="s">
        <v>8736</v>
      </c>
      <c r="E422" s="1721">
        <v>0</v>
      </c>
      <c r="F422" s="1745">
        <v>1193</v>
      </c>
      <c r="G422" s="1720" t="s">
        <v>8734</v>
      </c>
      <c r="H422" s="1721">
        <v>0.1</v>
      </c>
      <c r="I422" s="1745">
        <v>1193</v>
      </c>
      <c r="J422" s="1720" t="s">
        <v>8737</v>
      </c>
      <c r="K422" s="1748">
        <v>0.1</v>
      </c>
      <c r="L422" s="1722"/>
      <c r="M422" s="1756">
        <v>42677</v>
      </c>
      <c r="N422" s="1709"/>
      <c r="O422" s="1709"/>
      <c r="P422" s="1709"/>
      <c r="Q422" s="1709"/>
      <c r="R422" s="1709"/>
      <c r="S422" s="1709"/>
      <c r="T422" s="1709"/>
      <c r="U422" s="1709"/>
    </row>
    <row r="423" spans="1:21">
      <c r="A423" s="1936" t="s">
        <v>561</v>
      </c>
      <c r="B423" s="2773"/>
      <c r="C423" s="1719">
        <v>906</v>
      </c>
      <c r="D423" s="1720" t="s">
        <v>8738</v>
      </c>
      <c r="E423" s="1723">
        <v>0</v>
      </c>
      <c r="F423" s="1745">
        <v>43</v>
      </c>
      <c r="G423" s="1720" t="s">
        <v>8739</v>
      </c>
      <c r="H423" s="1721">
        <v>1.27</v>
      </c>
      <c r="I423" s="1745">
        <v>28</v>
      </c>
      <c r="J423" s="1720" t="s">
        <v>3899</v>
      </c>
      <c r="K423" s="1748">
        <v>1.27</v>
      </c>
      <c r="L423" s="1724"/>
      <c r="M423" s="1725"/>
      <c r="N423" s="1726"/>
      <c r="O423" s="1727"/>
      <c r="P423" s="1709"/>
      <c r="Q423" s="1709"/>
      <c r="R423" s="1709"/>
      <c r="S423" s="1709"/>
      <c r="T423" s="1709"/>
      <c r="U423" s="1709"/>
    </row>
    <row r="424" spans="1:21">
      <c r="A424" s="1936" t="s">
        <v>561</v>
      </c>
      <c r="B424" s="2773"/>
      <c r="C424" s="1719">
        <v>1260</v>
      </c>
      <c r="D424" s="1720" t="s">
        <v>8740</v>
      </c>
      <c r="E424" s="1723">
        <v>0</v>
      </c>
      <c r="F424" s="1745">
        <v>43</v>
      </c>
      <c r="G424" s="1720" t="s">
        <v>8739</v>
      </c>
      <c r="H424" s="1723">
        <v>0.22</v>
      </c>
      <c r="I424" s="1745"/>
      <c r="J424" s="1720" t="s">
        <v>6179</v>
      </c>
      <c r="K424" s="1749">
        <v>0.22</v>
      </c>
      <c r="L424" s="1728"/>
      <c r="M424" s="1756">
        <v>43007</v>
      </c>
      <c r="N424" s="1709"/>
      <c r="O424" s="1709"/>
      <c r="P424" s="1709"/>
      <c r="Q424" s="1709"/>
      <c r="R424" s="1709"/>
      <c r="S424" s="1709"/>
      <c r="T424" s="1709"/>
      <c r="U424" s="1709"/>
    </row>
    <row r="425" spans="1:21">
      <c r="A425" s="1936" t="s">
        <v>561</v>
      </c>
      <c r="B425" s="2773"/>
      <c r="C425" s="1719">
        <v>1259</v>
      </c>
      <c r="D425" s="1720" t="s">
        <v>8741</v>
      </c>
      <c r="E425" s="1723">
        <v>0</v>
      </c>
      <c r="F425" s="1745">
        <v>43</v>
      </c>
      <c r="G425" s="1720" t="s">
        <v>8739</v>
      </c>
      <c r="H425" s="1723">
        <v>0.23</v>
      </c>
      <c r="I425" s="1745"/>
      <c r="J425" s="1720" t="s">
        <v>6179</v>
      </c>
      <c r="K425" s="1749">
        <v>0.23</v>
      </c>
      <c r="L425" s="1728"/>
      <c r="M425" s="1756">
        <v>43007</v>
      </c>
      <c r="N425" s="1709"/>
      <c r="O425" s="1709"/>
      <c r="P425" s="1709"/>
      <c r="Q425" s="1709"/>
      <c r="R425" s="1709"/>
      <c r="S425" s="1709"/>
      <c r="T425" s="1709"/>
      <c r="U425" s="1709"/>
    </row>
    <row r="426" spans="1:21">
      <c r="A426" s="1935" t="s">
        <v>561</v>
      </c>
      <c r="B426" s="2692"/>
      <c r="C426" s="1730">
        <v>43</v>
      </c>
      <c r="D426" s="1731" t="s">
        <v>8742</v>
      </c>
      <c r="E426" s="1732">
        <v>0</v>
      </c>
      <c r="F426" s="1746" t="s">
        <v>8006</v>
      </c>
      <c r="G426" s="1731" t="s">
        <v>8743</v>
      </c>
      <c r="H426" s="1733">
        <v>3.15</v>
      </c>
      <c r="I426" s="1745">
        <v>13</v>
      </c>
      <c r="J426" s="1731" t="s">
        <v>8744</v>
      </c>
      <c r="K426" s="1750">
        <v>3.15</v>
      </c>
      <c r="L426" s="1728"/>
      <c r="M426" s="1720"/>
      <c r="N426" s="1709"/>
      <c r="O426" s="1709"/>
      <c r="P426" s="1709"/>
      <c r="Q426" s="1709"/>
      <c r="R426" s="1709"/>
      <c r="S426" s="1709"/>
      <c r="T426" s="1709"/>
      <c r="U426" s="1709"/>
    </row>
    <row r="427" spans="1:21">
      <c r="A427" s="1936" t="s">
        <v>561</v>
      </c>
      <c r="B427" s="2773"/>
      <c r="C427" s="1719">
        <v>28</v>
      </c>
      <c r="D427" s="1720" t="s">
        <v>3899</v>
      </c>
      <c r="E427" s="1721">
        <v>0</v>
      </c>
      <c r="F427" s="1745" t="s">
        <v>8745</v>
      </c>
      <c r="G427" s="1720" t="s">
        <v>8746</v>
      </c>
      <c r="H427" s="1721">
        <v>13.1</v>
      </c>
      <c r="I427" s="1745">
        <v>179</v>
      </c>
      <c r="J427" s="1720" t="s">
        <v>8747</v>
      </c>
      <c r="K427" s="1748">
        <v>13.1</v>
      </c>
      <c r="L427" s="1728"/>
      <c r="M427" s="1720"/>
      <c r="N427" s="1709"/>
      <c r="O427" s="1709"/>
      <c r="P427" s="1709"/>
      <c r="Q427" s="1709"/>
      <c r="R427" s="1709"/>
      <c r="S427" s="1709"/>
      <c r="T427" s="1709"/>
      <c r="U427" s="1709"/>
    </row>
    <row r="428" spans="1:21">
      <c r="A428" s="1936" t="s">
        <v>561</v>
      </c>
      <c r="B428" s="2773"/>
      <c r="C428" s="1719">
        <v>842</v>
      </c>
      <c r="D428" s="1720" t="s">
        <v>8748</v>
      </c>
      <c r="E428" s="1723">
        <v>0</v>
      </c>
      <c r="F428" s="1745" t="s">
        <v>8722</v>
      </c>
      <c r="G428" s="1720" t="s">
        <v>1361</v>
      </c>
      <c r="H428" s="1721">
        <v>171</v>
      </c>
      <c r="I428" s="1745">
        <v>28</v>
      </c>
      <c r="J428" s="1720" t="s">
        <v>3899</v>
      </c>
      <c r="K428" s="1748">
        <v>171</v>
      </c>
      <c r="L428" s="1724"/>
      <c r="M428" s="1725"/>
      <c r="N428" s="1726"/>
      <c r="O428" s="1727"/>
      <c r="P428" s="1709"/>
      <c r="Q428" s="1709"/>
      <c r="R428" s="1709"/>
      <c r="S428" s="1709"/>
      <c r="T428" s="1709"/>
      <c r="U428" s="1709"/>
    </row>
    <row r="429" spans="1:21">
      <c r="A429" s="1936" t="s">
        <v>561</v>
      </c>
      <c r="B429" s="2773"/>
      <c r="C429" s="1719">
        <v>843</v>
      </c>
      <c r="D429" s="1720" t="s">
        <v>8749</v>
      </c>
      <c r="E429" s="1723">
        <v>0</v>
      </c>
      <c r="F429" s="1745" t="s">
        <v>8750</v>
      </c>
      <c r="G429" s="1720" t="s">
        <v>8751</v>
      </c>
      <c r="H429" s="1721"/>
      <c r="I429" s="1745">
        <v>842</v>
      </c>
      <c r="J429" s="1720" t="s">
        <v>8748</v>
      </c>
      <c r="K429" s="1748">
        <v>0.83</v>
      </c>
      <c r="L429" s="1722"/>
      <c r="M429" s="1720"/>
      <c r="N429" s="1709"/>
      <c r="O429" s="1709"/>
      <c r="P429" s="1709"/>
      <c r="Q429" s="1709"/>
      <c r="R429" s="1709"/>
      <c r="S429" s="1709"/>
      <c r="T429" s="1709"/>
      <c r="U429" s="1709"/>
    </row>
    <row r="430" spans="1:21">
      <c r="A430" s="1936" t="s">
        <v>561</v>
      </c>
      <c r="B430" s="2773"/>
      <c r="C430" s="1719">
        <v>1083</v>
      </c>
      <c r="D430" s="1720" t="s">
        <v>8752</v>
      </c>
      <c r="E430" s="1721">
        <v>0</v>
      </c>
      <c r="F430" s="1745">
        <v>28</v>
      </c>
      <c r="G430" s="1720" t="s">
        <v>3899</v>
      </c>
      <c r="H430" s="1721">
        <v>0.52</v>
      </c>
      <c r="I430" s="1745">
        <v>242</v>
      </c>
      <c r="J430" s="1720" t="s">
        <v>8753</v>
      </c>
      <c r="K430" s="1748">
        <v>0.52</v>
      </c>
      <c r="L430" s="1728"/>
      <c r="M430" s="1720"/>
      <c r="N430" s="1709"/>
      <c r="O430" s="1709"/>
      <c r="P430" s="1709"/>
      <c r="Q430" s="1709"/>
      <c r="R430" s="1709"/>
      <c r="S430" s="1709"/>
      <c r="T430" s="1709"/>
      <c r="U430" s="1709"/>
    </row>
    <row r="431" spans="1:21">
      <c r="A431" s="1936" t="s">
        <v>561</v>
      </c>
      <c r="B431" s="2773"/>
      <c r="C431" s="1719">
        <v>242</v>
      </c>
      <c r="D431" s="1720" t="s">
        <v>8754</v>
      </c>
      <c r="E431" s="1723">
        <v>0</v>
      </c>
      <c r="F431" s="1745" t="s">
        <v>8745</v>
      </c>
      <c r="G431" s="1720" t="s">
        <v>6030</v>
      </c>
      <c r="H431" s="1721">
        <v>2.79</v>
      </c>
      <c r="I431" s="1745">
        <v>19</v>
      </c>
      <c r="J431" s="1720" t="s">
        <v>8720</v>
      </c>
      <c r="K431" s="1748">
        <v>2.79</v>
      </c>
      <c r="L431" s="1724"/>
      <c r="M431" s="1725"/>
      <c r="N431" s="1726"/>
      <c r="O431" s="1727"/>
      <c r="P431" s="1709"/>
      <c r="Q431" s="1709"/>
      <c r="R431" s="1709"/>
      <c r="S431" s="1709"/>
      <c r="T431" s="1709"/>
      <c r="U431" s="1709"/>
    </row>
    <row r="432" spans="1:21">
      <c r="A432" s="1936" t="s">
        <v>561</v>
      </c>
      <c r="B432" s="2773"/>
      <c r="C432" s="1719">
        <v>1241</v>
      </c>
      <c r="D432" s="1720" t="s">
        <v>8755</v>
      </c>
      <c r="E432" s="1721">
        <v>0</v>
      </c>
      <c r="F432" s="1745">
        <v>19</v>
      </c>
      <c r="G432" s="1720" t="s">
        <v>8720</v>
      </c>
      <c r="H432" s="1721"/>
      <c r="I432" s="1745">
        <v>0.74</v>
      </c>
      <c r="J432" s="1720" t="s">
        <v>89</v>
      </c>
      <c r="K432" s="1751">
        <v>0.74</v>
      </c>
      <c r="L432" s="1728"/>
      <c r="M432" s="1756">
        <v>43014</v>
      </c>
      <c r="N432" s="1709"/>
      <c r="O432" s="1709"/>
      <c r="P432" s="1709"/>
      <c r="Q432" s="1709"/>
      <c r="R432" s="1709"/>
      <c r="S432" s="1709"/>
      <c r="T432" s="1709"/>
      <c r="U432" s="1709"/>
    </row>
    <row r="433" spans="1:21">
      <c r="A433" s="1936" t="s">
        <v>561</v>
      </c>
      <c r="B433" s="2773"/>
      <c r="C433" s="1719">
        <v>573</v>
      </c>
      <c r="D433" s="1720" t="s">
        <v>8756</v>
      </c>
      <c r="E433" s="1723">
        <v>0</v>
      </c>
      <c r="F433" s="1745">
        <v>19</v>
      </c>
      <c r="G433" s="1720" t="s">
        <v>8720</v>
      </c>
      <c r="H433" s="1723">
        <v>1.74</v>
      </c>
      <c r="I433" s="1745" t="s">
        <v>8750</v>
      </c>
      <c r="J433" s="1720" t="s">
        <v>8751</v>
      </c>
      <c r="K433" s="1752">
        <v>1.74</v>
      </c>
      <c r="L433" s="1735"/>
      <c r="M433" s="1756">
        <v>42956</v>
      </c>
      <c r="N433" s="1709"/>
      <c r="O433" s="1709"/>
      <c r="P433" s="1709"/>
      <c r="Q433" s="1709"/>
      <c r="R433" s="1709"/>
      <c r="S433" s="1709"/>
      <c r="T433" s="1709"/>
      <c r="U433" s="1709"/>
    </row>
    <row r="434" spans="1:21">
      <c r="A434" s="1935" t="s">
        <v>561</v>
      </c>
      <c r="B434" s="2692"/>
      <c r="C434" s="1730">
        <v>639</v>
      </c>
      <c r="D434" s="1731" t="s">
        <v>8757</v>
      </c>
      <c r="E434" s="1732">
        <v>0</v>
      </c>
      <c r="F434" s="1746">
        <v>19</v>
      </c>
      <c r="G434" s="1731" t="s">
        <v>8720</v>
      </c>
      <c r="H434" s="1733"/>
      <c r="I434" s="1746">
        <v>290</v>
      </c>
      <c r="J434" s="1731" t="s">
        <v>8758</v>
      </c>
      <c r="K434" s="1750">
        <v>2.38</v>
      </c>
      <c r="L434" s="1736"/>
      <c r="M434" s="621">
        <v>43003</v>
      </c>
      <c r="N434" s="1737"/>
      <c r="O434" s="1737"/>
      <c r="P434" s="1737"/>
      <c r="Q434" s="1737"/>
      <c r="R434" s="1737"/>
      <c r="S434" s="1737"/>
      <c r="T434" s="1737"/>
      <c r="U434" s="1737"/>
    </row>
    <row r="435" spans="1:21">
      <c r="A435" s="1935" t="s">
        <v>561</v>
      </c>
      <c r="B435" s="2692"/>
      <c r="C435" s="1730">
        <v>776</v>
      </c>
      <c r="D435" s="1731" t="s">
        <v>8759</v>
      </c>
      <c r="E435" s="1732">
        <v>0</v>
      </c>
      <c r="F435" s="1746">
        <v>573</v>
      </c>
      <c r="G435" s="1731" t="s">
        <v>8760</v>
      </c>
      <c r="H435" s="1733">
        <v>1.32</v>
      </c>
      <c r="I435" s="1746">
        <v>290</v>
      </c>
      <c r="J435" s="1731" t="s">
        <v>8758</v>
      </c>
      <c r="K435" s="1753">
        <v>1.32</v>
      </c>
      <c r="L435" s="1736"/>
      <c r="M435" s="621">
        <v>43028</v>
      </c>
      <c r="N435" s="1737"/>
      <c r="O435" s="1737"/>
      <c r="P435" s="1737"/>
      <c r="Q435" s="1737"/>
      <c r="R435" s="1737"/>
      <c r="S435" s="1737"/>
      <c r="T435" s="1737"/>
      <c r="U435" s="1737"/>
    </row>
    <row r="436" spans="1:21">
      <c r="A436" s="1935" t="s">
        <v>561</v>
      </c>
      <c r="B436" s="2692"/>
      <c r="C436" s="1730">
        <v>777</v>
      </c>
      <c r="D436" s="1731" t="s">
        <v>8761</v>
      </c>
      <c r="E436" s="1732">
        <v>0</v>
      </c>
      <c r="F436" s="1746">
        <v>776</v>
      </c>
      <c r="G436" s="1731" t="s">
        <v>8759</v>
      </c>
      <c r="H436" s="1733">
        <v>0.54</v>
      </c>
      <c r="I436" s="1746">
        <v>639</v>
      </c>
      <c r="J436" s="1731" t="s">
        <v>8757</v>
      </c>
      <c r="K436" s="1753">
        <v>0.54</v>
      </c>
      <c r="L436" s="1736"/>
      <c r="M436" s="621">
        <v>43004</v>
      </c>
      <c r="N436" s="1737"/>
      <c r="O436" s="1737"/>
      <c r="P436" s="1737"/>
      <c r="Q436" s="1737"/>
      <c r="R436" s="1737"/>
      <c r="S436" s="1737"/>
      <c r="T436" s="1737"/>
      <c r="U436" s="1737"/>
    </row>
    <row r="437" spans="1:21">
      <c r="A437" s="1935" t="s">
        <v>561</v>
      </c>
      <c r="B437" s="2692"/>
      <c r="C437" s="1730">
        <v>290</v>
      </c>
      <c r="D437" s="1731" t="s">
        <v>8762</v>
      </c>
      <c r="E437" s="1732">
        <v>0</v>
      </c>
      <c r="F437" s="1746" t="s">
        <v>8006</v>
      </c>
      <c r="G437" s="1731" t="s">
        <v>8743</v>
      </c>
      <c r="H437" s="1733">
        <v>5.48</v>
      </c>
      <c r="I437" s="1746">
        <v>363</v>
      </c>
      <c r="J437" s="1731" t="s">
        <v>8763</v>
      </c>
      <c r="K437" s="1753">
        <v>5.48</v>
      </c>
      <c r="L437" s="1736"/>
      <c r="M437" s="621">
        <v>43007</v>
      </c>
      <c r="N437" s="1737"/>
      <c r="O437" s="1737"/>
      <c r="P437" s="1737"/>
      <c r="Q437" s="1737"/>
      <c r="R437" s="1737"/>
      <c r="S437" s="1737"/>
      <c r="T437" s="1737"/>
      <c r="U437" s="1737"/>
    </row>
    <row r="438" spans="1:21">
      <c r="A438" s="1935" t="s">
        <v>561</v>
      </c>
      <c r="B438" s="2692"/>
      <c r="C438" s="1730">
        <v>131</v>
      </c>
      <c r="D438" s="1731" t="s">
        <v>8764</v>
      </c>
      <c r="E438" s="1732">
        <v>0</v>
      </c>
      <c r="F438" s="1746" t="s">
        <v>8006</v>
      </c>
      <c r="G438" s="1731" t="s">
        <v>8743</v>
      </c>
      <c r="H438" s="1733">
        <v>4.22</v>
      </c>
      <c r="I438" s="1746"/>
      <c r="J438" s="1731" t="s">
        <v>8765</v>
      </c>
      <c r="K438" s="1753">
        <v>4.22</v>
      </c>
      <c r="L438" s="1736"/>
      <c r="M438" s="621">
        <v>43034</v>
      </c>
      <c r="N438" s="1737"/>
      <c r="O438" s="1737"/>
      <c r="P438" s="1737"/>
      <c r="Q438" s="1737"/>
      <c r="R438" s="1737"/>
      <c r="S438" s="1737"/>
      <c r="T438" s="1737"/>
      <c r="U438" s="1737"/>
    </row>
    <row r="439" spans="1:21">
      <c r="A439" s="1936" t="s">
        <v>561</v>
      </c>
      <c r="B439" s="2773"/>
      <c r="C439" s="1719">
        <v>32</v>
      </c>
      <c r="D439" s="1720" t="s">
        <v>8766</v>
      </c>
      <c r="E439" s="1723">
        <v>0</v>
      </c>
      <c r="F439" s="1745" t="s">
        <v>8006</v>
      </c>
      <c r="G439" s="1720" t="s">
        <v>8743</v>
      </c>
      <c r="H439" s="1721">
        <v>8.4700000000000006</v>
      </c>
      <c r="I439" s="1745" t="s">
        <v>8745</v>
      </c>
      <c r="J439" s="1720" t="s">
        <v>6030</v>
      </c>
      <c r="K439" s="1752">
        <v>8.4700000000000006</v>
      </c>
      <c r="L439" s="1724"/>
      <c r="M439" s="1725"/>
      <c r="N439" s="1726"/>
      <c r="O439" s="1727"/>
      <c r="P439" s="1709"/>
      <c r="Q439" s="1709"/>
      <c r="R439" s="1709"/>
      <c r="S439" s="1709"/>
      <c r="T439" s="1709"/>
      <c r="U439" s="1709"/>
    </row>
    <row r="440" spans="1:21">
      <c r="A440" s="1936" t="s">
        <v>561</v>
      </c>
      <c r="B440" s="2773"/>
      <c r="C440" s="1719">
        <v>1215</v>
      </c>
      <c r="D440" s="1720" t="s">
        <v>8767</v>
      </c>
      <c r="E440" s="1721">
        <v>0</v>
      </c>
      <c r="F440" s="1745">
        <v>32</v>
      </c>
      <c r="G440" s="1720" t="s">
        <v>8766</v>
      </c>
      <c r="H440" s="1721">
        <v>0.38</v>
      </c>
      <c r="I440" s="1745"/>
      <c r="J440" s="1720" t="s">
        <v>8765</v>
      </c>
      <c r="K440" s="1751">
        <v>0.38</v>
      </c>
      <c r="L440" s="1728"/>
      <c r="M440" s="1720"/>
      <c r="N440" s="1709"/>
      <c r="O440" s="1709"/>
      <c r="P440" s="1709"/>
      <c r="Q440" s="1709"/>
      <c r="R440" s="1709"/>
      <c r="S440" s="1709"/>
      <c r="T440" s="1709"/>
      <c r="U440" s="1709"/>
    </row>
    <row r="441" spans="1:21">
      <c r="A441" s="1936" t="s">
        <v>561</v>
      </c>
      <c r="B441" s="2773"/>
      <c r="C441" s="1719">
        <v>1267</v>
      </c>
      <c r="D441" s="1720" t="s">
        <v>8768</v>
      </c>
      <c r="E441" s="1723">
        <v>0</v>
      </c>
      <c r="F441" s="1745" t="s">
        <v>8750</v>
      </c>
      <c r="G441" s="1720" t="s">
        <v>8751</v>
      </c>
      <c r="H441" s="1723">
        <v>0.51</v>
      </c>
      <c r="I441" s="1745"/>
      <c r="J441" s="1720" t="s">
        <v>2108</v>
      </c>
      <c r="K441" s="1752">
        <v>0.51</v>
      </c>
      <c r="L441" s="1722"/>
      <c r="M441" s="1720"/>
      <c r="N441" s="1709"/>
      <c r="O441" s="1709"/>
      <c r="P441" s="1709"/>
      <c r="Q441" s="1709"/>
      <c r="R441" s="1709"/>
      <c r="S441" s="1709"/>
      <c r="T441" s="1709"/>
      <c r="U441" s="1709"/>
    </row>
    <row r="442" spans="1:21">
      <c r="A442" s="1936" t="s">
        <v>561</v>
      </c>
      <c r="B442" s="2773"/>
      <c r="C442" s="1719">
        <v>487</v>
      </c>
      <c r="D442" s="1720" t="s">
        <v>8769</v>
      </c>
      <c r="E442" s="1723">
        <v>0</v>
      </c>
      <c r="F442" s="1745" t="s">
        <v>8006</v>
      </c>
      <c r="G442" s="1720" t="s">
        <v>8743</v>
      </c>
      <c r="H442" s="1721">
        <v>1.0900000000000001</v>
      </c>
      <c r="I442" s="1745"/>
      <c r="J442" s="1720" t="s">
        <v>2108</v>
      </c>
      <c r="K442" s="1751">
        <v>1.0900000000000001</v>
      </c>
      <c r="L442" s="1724"/>
      <c r="M442" s="1756">
        <v>43021</v>
      </c>
      <c r="N442" s="1726"/>
      <c r="O442" s="1727"/>
      <c r="P442" s="1709"/>
      <c r="Q442" s="1709"/>
      <c r="R442" s="1709"/>
      <c r="S442" s="1709"/>
      <c r="T442" s="1709"/>
      <c r="U442" s="1709"/>
    </row>
    <row r="443" spans="1:21">
      <c r="A443" s="1936" t="s">
        <v>561</v>
      </c>
      <c r="B443" s="2773"/>
      <c r="C443" s="1719">
        <v>483</v>
      </c>
      <c r="D443" s="1720" t="s">
        <v>8770</v>
      </c>
      <c r="E443" s="1723">
        <v>0</v>
      </c>
      <c r="F443" s="1745">
        <v>152</v>
      </c>
      <c r="G443" s="1720" t="s">
        <v>8771</v>
      </c>
      <c r="H443" s="1721">
        <v>1.5</v>
      </c>
      <c r="I443" s="1745"/>
      <c r="J443" s="1720" t="s">
        <v>2108</v>
      </c>
      <c r="K443" s="1751">
        <v>1.5</v>
      </c>
      <c r="L443" s="1722"/>
      <c r="M443" s="1720"/>
      <c r="N443" s="1709"/>
      <c r="O443" s="1709"/>
      <c r="P443" s="1709"/>
      <c r="Q443" s="1709"/>
      <c r="R443" s="1709"/>
      <c r="S443" s="1709"/>
      <c r="T443" s="1709"/>
      <c r="U443" s="1709"/>
    </row>
    <row r="444" spans="1:21">
      <c r="A444" s="1936" t="s">
        <v>561</v>
      </c>
      <c r="B444" s="2773"/>
      <c r="C444" s="1719">
        <v>19</v>
      </c>
      <c r="D444" s="1720" t="s">
        <v>8720</v>
      </c>
      <c r="E444" s="1721">
        <v>5.65</v>
      </c>
      <c r="F444" s="1745" t="s">
        <v>8006</v>
      </c>
      <c r="G444" s="1720" t="s">
        <v>8743</v>
      </c>
      <c r="H444" s="1721">
        <v>15.74</v>
      </c>
      <c r="I444" s="1745">
        <v>32</v>
      </c>
      <c r="J444" s="1720" t="s">
        <v>8766</v>
      </c>
      <c r="K444" s="1748">
        <v>10.09</v>
      </c>
      <c r="L444" s="1728"/>
      <c r="M444" s="1756">
        <v>42930</v>
      </c>
      <c r="N444" s="1709"/>
      <c r="O444" s="1709"/>
      <c r="P444" s="1709"/>
      <c r="Q444" s="1709"/>
      <c r="R444" s="1709"/>
      <c r="S444" s="1709"/>
      <c r="T444" s="1709"/>
      <c r="U444" s="1709"/>
    </row>
    <row r="445" spans="1:21">
      <c r="A445" s="1935" t="s">
        <v>561</v>
      </c>
      <c r="B445" s="2773"/>
      <c r="C445" s="1719" t="s">
        <v>8772</v>
      </c>
      <c r="D445" s="1738" t="s">
        <v>8773</v>
      </c>
      <c r="E445" s="1723">
        <v>0</v>
      </c>
      <c r="F445" s="1745">
        <v>19</v>
      </c>
      <c r="G445" s="1738" t="s">
        <v>8720</v>
      </c>
      <c r="H445" s="1723">
        <v>0.12</v>
      </c>
      <c r="I445" s="1745" t="s">
        <v>8006</v>
      </c>
      <c r="J445" s="1738" t="s">
        <v>8743</v>
      </c>
      <c r="K445" s="1749">
        <v>0.12</v>
      </c>
      <c r="L445" s="1722"/>
      <c r="M445" s="1756">
        <v>42930</v>
      </c>
      <c r="N445" s="1709"/>
      <c r="O445" s="1709"/>
      <c r="P445" s="1709"/>
      <c r="Q445" s="1709"/>
      <c r="R445" s="1709"/>
      <c r="S445" s="1709"/>
      <c r="T445" s="1709"/>
      <c r="U445" s="1709"/>
    </row>
    <row r="446" spans="1:21">
      <c r="A446" s="1935" t="s">
        <v>561</v>
      </c>
      <c r="B446" s="2773"/>
      <c r="C446" s="1719">
        <v>152</v>
      </c>
      <c r="D446" s="1738" t="s">
        <v>8771</v>
      </c>
      <c r="E446" s="1723">
        <v>0</v>
      </c>
      <c r="F446" s="1745">
        <v>401</v>
      </c>
      <c r="G446" s="1738" t="s">
        <v>8743</v>
      </c>
      <c r="H446" s="1723">
        <v>4.1500000000000004</v>
      </c>
      <c r="I446" s="1745">
        <v>19</v>
      </c>
      <c r="J446" s="1738" t="s">
        <v>8720</v>
      </c>
      <c r="K446" s="1752">
        <v>4.1500000000000004</v>
      </c>
      <c r="L446" s="1722"/>
      <c r="M446" s="1720"/>
      <c r="N446" s="1709"/>
      <c r="O446" s="1709"/>
      <c r="P446" s="1709"/>
      <c r="Q446" s="1709"/>
      <c r="R446" s="1709"/>
      <c r="S446" s="1709"/>
      <c r="T446" s="1709"/>
      <c r="U446" s="1709"/>
    </row>
    <row r="447" spans="1:21">
      <c r="A447" s="1936" t="s">
        <v>561</v>
      </c>
      <c r="B447" s="2773"/>
      <c r="C447" s="1719">
        <v>360</v>
      </c>
      <c r="D447" s="1720" t="s">
        <v>8774</v>
      </c>
      <c r="E447" s="1723">
        <v>0</v>
      </c>
      <c r="F447" s="1745">
        <v>152</v>
      </c>
      <c r="G447" s="1720" t="s">
        <v>8771</v>
      </c>
      <c r="H447" s="1721">
        <v>247</v>
      </c>
      <c r="I447" s="1745">
        <v>19</v>
      </c>
      <c r="J447" s="1720" t="s">
        <v>8720</v>
      </c>
      <c r="K447" s="1751">
        <v>2.4700000000000002</v>
      </c>
      <c r="L447" s="1724"/>
      <c r="M447" s="1756">
        <v>42773</v>
      </c>
      <c r="N447" s="1726"/>
      <c r="O447" s="1727"/>
      <c r="P447" s="1709"/>
      <c r="Q447" s="1709"/>
      <c r="R447" s="1709"/>
      <c r="S447" s="1709"/>
      <c r="T447" s="1709"/>
      <c r="U447" s="1709"/>
    </row>
    <row r="448" spans="1:21">
      <c r="A448" s="1935" t="s">
        <v>561</v>
      </c>
      <c r="B448" s="2773"/>
      <c r="C448" s="1719">
        <v>921</v>
      </c>
      <c r="D448" s="1738" t="s">
        <v>8775</v>
      </c>
      <c r="E448" s="1723">
        <v>0</v>
      </c>
      <c r="F448" s="1745">
        <v>19</v>
      </c>
      <c r="G448" s="1738" t="s">
        <v>8720</v>
      </c>
      <c r="H448" s="1723">
        <v>1.1000000000000001</v>
      </c>
      <c r="I448" s="1745">
        <v>28</v>
      </c>
      <c r="J448" s="1738" t="s">
        <v>3899</v>
      </c>
      <c r="K448" s="1752">
        <v>1.1000000000000001</v>
      </c>
      <c r="L448" s="1722"/>
      <c r="M448" s="1720"/>
      <c r="N448" s="1709"/>
      <c r="O448" s="1709"/>
      <c r="P448" s="1709"/>
      <c r="Q448" s="1709"/>
      <c r="R448" s="1709"/>
      <c r="S448" s="1709"/>
      <c r="T448" s="1709"/>
      <c r="U448" s="1709"/>
    </row>
    <row r="449" spans="1:21">
      <c r="A449" s="1936" t="s">
        <v>561</v>
      </c>
      <c r="B449" s="2773"/>
      <c r="C449" s="1719">
        <v>355</v>
      </c>
      <c r="D449" s="1720" t="s">
        <v>8776</v>
      </c>
      <c r="E449" s="1723">
        <v>4.12</v>
      </c>
      <c r="F449" s="1745" t="s">
        <v>8006</v>
      </c>
      <c r="G449" s="1720" t="s">
        <v>8743</v>
      </c>
      <c r="H449" s="1721">
        <v>5.7</v>
      </c>
      <c r="I449" s="1745">
        <v>152</v>
      </c>
      <c r="J449" s="1720" t="s">
        <v>8777</v>
      </c>
      <c r="K449" s="1751">
        <v>1.58</v>
      </c>
      <c r="L449" s="1724"/>
      <c r="M449" s="1725"/>
      <c r="N449" s="1726"/>
      <c r="O449" s="1727"/>
      <c r="P449" s="1709"/>
      <c r="Q449" s="1709"/>
      <c r="R449" s="1709"/>
      <c r="S449" s="1709"/>
      <c r="T449" s="1709"/>
      <c r="U449" s="1709"/>
    </row>
    <row r="450" spans="1:21">
      <c r="A450" s="1935" t="s">
        <v>561</v>
      </c>
      <c r="B450" s="2692"/>
      <c r="C450" s="1730">
        <v>151</v>
      </c>
      <c r="D450" s="1731" t="s">
        <v>8778</v>
      </c>
      <c r="E450" s="1732">
        <v>0</v>
      </c>
      <c r="F450" s="1746">
        <v>19</v>
      </c>
      <c r="G450" s="1731" t="s">
        <v>8720</v>
      </c>
      <c r="H450" s="1733">
        <v>6.38</v>
      </c>
      <c r="I450" s="1745" t="s">
        <v>8006</v>
      </c>
      <c r="J450" s="1731" t="s">
        <v>8743</v>
      </c>
      <c r="K450" s="1753">
        <v>6.38</v>
      </c>
      <c r="L450" s="1722"/>
      <c r="M450" s="1756">
        <v>42780</v>
      </c>
      <c r="N450" s="1709"/>
      <c r="O450" s="1709"/>
      <c r="P450" s="1709"/>
      <c r="Q450" s="1709"/>
      <c r="R450" s="1709"/>
      <c r="S450" s="1709"/>
      <c r="T450" s="1709"/>
      <c r="U450" s="1709"/>
    </row>
    <row r="451" spans="1:21">
      <c r="A451" s="1936" t="s">
        <v>561</v>
      </c>
      <c r="B451" s="2773"/>
      <c r="C451" s="1719">
        <v>13</v>
      </c>
      <c r="D451" s="1720" t="s">
        <v>8779</v>
      </c>
      <c r="E451" s="1721">
        <v>4.88</v>
      </c>
      <c r="F451" s="1745" t="s">
        <v>8006</v>
      </c>
      <c r="G451" s="1720" t="s">
        <v>8743</v>
      </c>
      <c r="H451" s="1721">
        <v>9.7100000000000009</v>
      </c>
      <c r="I451" s="1745" t="s">
        <v>8780</v>
      </c>
      <c r="J451" s="1720" t="s">
        <v>8781</v>
      </c>
      <c r="K451" s="1748">
        <v>4.83</v>
      </c>
      <c r="L451" s="1722"/>
      <c r="M451" s="1756">
        <v>42767</v>
      </c>
      <c r="N451" s="1709"/>
      <c r="O451" s="1709"/>
      <c r="P451" s="1709"/>
      <c r="Q451" s="1709"/>
      <c r="R451" s="1709"/>
      <c r="S451" s="1709"/>
      <c r="T451" s="1709"/>
      <c r="U451" s="1709"/>
    </row>
    <row r="452" spans="1:21" ht="16.5" thickBot="1">
      <c r="A452" s="1936" t="s">
        <v>561</v>
      </c>
      <c r="B452" s="2774"/>
      <c r="C452" s="1740">
        <v>326</v>
      </c>
      <c r="D452" s="1741" t="s">
        <v>8782</v>
      </c>
      <c r="E452" s="1742">
        <v>0</v>
      </c>
      <c r="F452" s="1747" t="s">
        <v>8722</v>
      </c>
      <c r="G452" s="1741" t="s">
        <v>8781</v>
      </c>
      <c r="H452" s="1742">
        <v>3.2</v>
      </c>
      <c r="I452" s="1747" t="s">
        <v>8006</v>
      </c>
      <c r="J452" s="1741" t="s">
        <v>8743</v>
      </c>
      <c r="K452" s="1754">
        <v>3.2</v>
      </c>
      <c r="L452" s="1743"/>
      <c r="M452" s="1744"/>
      <c r="N452" s="1726"/>
      <c r="O452" s="1727"/>
    </row>
    <row r="453" spans="1:21" ht="16.5" thickBot="1">
      <c r="A453" s="1936" t="s">
        <v>561</v>
      </c>
      <c r="B453" s="2774"/>
      <c r="C453" s="1740">
        <v>354</v>
      </c>
      <c r="D453" s="1741" t="s">
        <v>8783</v>
      </c>
      <c r="E453" s="1742">
        <v>0</v>
      </c>
      <c r="F453" s="1747" t="s">
        <v>8722</v>
      </c>
      <c r="G453" s="1741" t="s">
        <v>8781</v>
      </c>
      <c r="H453" s="1742">
        <v>1.84</v>
      </c>
      <c r="I453" s="1747" t="s">
        <v>8006</v>
      </c>
      <c r="J453" s="1741" t="s">
        <v>8743</v>
      </c>
      <c r="K453" s="1754">
        <v>1.84</v>
      </c>
      <c r="L453" s="1743"/>
      <c r="M453" s="1744"/>
      <c r="N453" s="1709"/>
      <c r="O453" s="1709"/>
    </row>
    <row r="454" spans="1:21" ht="16.5" thickBot="1">
      <c r="A454" s="1936" t="s">
        <v>561</v>
      </c>
      <c r="B454" s="2774"/>
      <c r="C454" s="1740">
        <v>117</v>
      </c>
      <c r="D454" s="1741" t="s">
        <v>8784</v>
      </c>
      <c r="E454" s="1742">
        <v>0</v>
      </c>
      <c r="F454" s="1747" t="s">
        <v>8780</v>
      </c>
      <c r="G454" s="1741" t="s">
        <v>8781</v>
      </c>
      <c r="H454" s="1742">
        <v>0.19</v>
      </c>
      <c r="I454" s="1747">
        <v>60</v>
      </c>
      <c r="J454" s="1741" t="s">
        <v>8785</v>
      </c>
      <c r="K454" s="1754">
        <v>0.19</v>
      </c>
      <c r="L454" s="1743"/>
      <c r="M454" s="1744"/>
      <c r="N454" s="1709"/>
      <c r="O454" s="1709"/>
    </row>
    <row r="455" spans="1:21" ht="16.5" thickBot="1">
      <c r="A455" s="1936" t="s">
        <v>561</v>
      </c>
      <c r="B455" s="2774"/>
      <c r="C455" s="1740">
        <v>382</v>
      </c>
      <c r="D455" s="1741" t="s">
        <v>8786</v>
      </c>
      <c r="E455" s="1742"/>
      <c r="F455" s="1747" t="s">
        <v>8780</v>
      </c>
      <c r="G455" s="1741" t="s">
        <v>8781</v>
      </c>
      <c r="H455" s="1742">
        <v>0.33</v>
      </c>
      <c r="I455" s="1747"/>
      <c r="J455" s="1741" t="s">
        <v>2108</v>
      </c>
      <c r="K455" s="1754">
        <v>0.33</v>
      </c>
      <c r="L455" s="1743"/>
      <c r="M455" s="1744"/>
      <c r="N455" s="1709"/>
      <c r="O455" s="1709"/>
    </row>
    <row r="456" spans="1:21" ht="16.5" thickBot="1">
      <c r="A456" s="1936" t="s">
        <v>561</v>
      </c>
      <c r="B456" s="2774"/>
      <c r="C456" s="1740">
        <v>332</v>
      </c>
      <c r="D456" s="1741" t="s">
        <v>8787</v>
      </c>
      <c r="E456" s="1742">
        <v>0</v>
      </c>
      <c r="F456" s="1747" t="s">
        <v>8780</v>
      </c>
      <c r="G456" s="1741" t="s">
        <v>8781</v>
      </c>
      <c r="H456" s="1742">
        <v>0.74</v>
      </c>
      <c r="I456" s="1747">
        <v>28</v>
      </c>
      <c r="J456" s="1741" t="s">
        <v>3899</v>
      </c>
      <c r="K456" s="1754">
        <v>0.74</v>
      </c>
      <c r="L456" s="1743"/>
      <c r="M456" s="1755">
        <v>42958</v>
      </c>
      <c r="N456" s="1709"/>
      <c r="O456" s="1709"/>
    </row>
    <row r="457" spans="1:21" ht="16.5" thickBot="1">
      <c r="A457" s="1936" t="s">
        <v>561</v>
      </c>
      <c r="B457" s="2774"/>
      <c r="C457" s="1740">
        <v>1284</v>
      </c>
      <c r="D457" s="1741" t="s">
        <v>8788</v>
      </c>
      <c r="E457" s="1742">
        <v>0</v>
      </c>
      <c r="F457" s="1747" t="s">
        <v>8006</v>
      </c>
      <c r="G457" s="1741" t="s">
        <v>8743</v>
      </c>
      <c r="H457" s="1742">
        <v>0.12</v>
      </c>
      <c r="I457" s="1747"/>
      <c r="J457" s="1741" t="s">
        <v>8717</v>
      </c>
      <c r="K457" s="1754">
        <v>0.12</v>
      </c>
      <c r="L457" s="1743"/>
      <c r="M457" s="1744"/>
      <c r="N457" s="1709"/>
      <c r="O457" s="1709"/>
    </row>
    <row r="458" spans="1:21" ht="16.5" thickBot="1">
      <c r="A458" s="1936" t="s">
        <v>561</v>
      </c>
      <c r="B458" s="2774"/>
      <c r="C458" s="1740">
        <v>1254</v>
      </c>
      <c r="D458" s="1741" t="s">
        <v>8789</v>
      </c>
      <c r="E458" s="1742">
        <v>0</v>
      </c>
      <c r="F458" s="1747">
        <v>1284</v>
      </c>
      <c r="G458" s="1741" t="s">
        <v>8788</v>
      </c>
      <c r="H458" s="1742">
        <v>0.15</v>
      </c>
      <c r="I458" s="1747"/>
      <c r="J458" s="1741" t="s">
        <v>8790</v>
      </c>
      <c r="K458" s="1754">
        <v>0.15</v>
      </c>
      <c r="L458" s="1743"/>
      <c r="M458" s="1744"/>
      <c r="N458" s="1709"/>
      <c r="O458" s="1709"/>
    </row>
    <row r="459" spans="1:21" ht="16.5" thickBot="1">
      <c r="A459" s="1936" t="s">
        <v>561</v>
      </c>
      <c r="B459" s="2774"/>
      <c r="C459" s="1740">
        <v>1311</v>
      </c>
      <c r="D459" s="1741" t="s">
        <v>8791</v>
      </c>
      <c r="E459" s="1742">
        <v>0</v>
      </c>
      <c r="F459" s="1747">
        <v>1229</v>
      </c>
      <c r="G459" s="1741" t="s">
        <v>8792</v>
      </c>
      <c r="H459" s="1742">
        <v>0.15</v>
      </c>
      <c r="I459" s="1747">
        <v>1329</v>
      </c>
      <c r="J459" s="1741" t="s">
        <v>8793</v>
      </c>
      <c r="K459" s="1754">
        <v>0.15</v>
      </c>
      <c r="L459" s="1743"/>
      <c r="M459" s="1744"/>
      <c r="N459" s="1709"/>
      <c r="O459" s="1709"/>
    </row>
    <row r="460" spans="1:21" ht="16.5" thickBot="1">
      <c r="A460" s="1936" t="s">
        <v>561</v>
      </c>
      <c r="B460" s="2774"/>
      <c r="C460" s="1740">
        <v>1312</v>
      </c>
      <c r="D460" s="1741" t="s">
        <v>8794</v>
      </c>
      <c r="E460" s="1742">
        <v>0</v>
      </c>
      <c r="F460" s="1747">
        <v>28</v>
      </c>
      <c r="G460" s="1741" t="s">
        <v>3899</v>
      </c>
      <c r="H460" s="1742">
        <v>0.31</v>
      </c>
      <c r="I460" s="1747">
        <v>1311</v>
      </c>
      <c r="J460" s="1741" t="s">
        <v>8795</v>
      </c>
      <c r="K460" s="1754">
        <v>0.31</v>
      </c>
      <c r="L460" s="1743"/>
      <c r="M460" s="1744"/>
      <c r="N460" s="1709"/>
      <c r="O460" s="1709"/>
    </row>
    <row r="461" spans="1:21" ht="16.5" thickBot="1">
      <c r="A461" s="1936" t="s">
        <v>561</v>
      </c>
      <c r="B461" s="2774"/>
      <c r="C461" s="1740">
        <v>1229</v>
      </c>
      <c r="D461" s="1741" t="s">
        <v>8792</v>
      </c>
      <c r="E461" s="1742">
        <v>0</v>
      </c>
      <c r="F461" s="1747">
        <v>28</v>
      </c>
      <c r="G461" s="1741" t="s">
        <v>3899</v>
      </c>
      <c r="H461" s="1742">
        <v>0.19</v>
      </c>
      <c r="I461" s="1747">
        <v>603</v>
      </c>
      <c r="J461" s="1741" t="s">
        <v>2222</v>
      </c>
      <c r="K461" s="1754">
        <v>0.19</v>
      </c>
      <c r="L461" s="1743"/>
      <c r="M461" s="1744"/>
      <c r="N461" s="1709"/>
      <c r="O461" s="1709"/>
    </row>
    <row r="462" spans="1:21" ht="16.5" thickBot="1">
      <c r="A462" s="1936" t="s">
        <v>561</v>
      </c>
      <c r="B462" s="2774"/>
      <c r="C462" s="1740">
        <v>432</v>
      </c>
      <c r="D462" s="1741" t="s">
        <v>8796</v>
      </c>
      <c r="E462" s="1742">
        <v>0</v>
      </c>
      <c r="F462" s="1747">
        <v>28</v>
      </c>
      <c r="G462" s="1741" t="s">
        <v>3899</v>
      </c>
      <c r="H462" s="1742">
        <v>0.46</v>
      </c>
      <c r="I462" s="1747">
        <v>543</v>
      </c>
      <c r="J462" s="1741" t="s">
        <v>8797</v>
      </c>
      <c r="K462" s="1754">
        <v>0.46</v>
      </c>
      <c r="L462" s="1743"/>
      <c r="M462" s="1744"/>
      <c r="N462" s="1709"/>
      <c r="O462" s="1709"/>
    </row>
    <row r="463" spans="1:21" ht="16.5" thickBot="1">
      <c r="A463" s="1936" t="s">
        <v>561</v>
      </c>
      <c r="B463" s="2774"/>
      <c r="C463" s="1740">
        <v>543</v>
      </c>
      <c r="D463" s="1741" t="s">
        <v>6116</v>
      </c>
      <c r="E463" s="1742">
        <v>0</v>
      </c>
      <c r="F463" s="1747">
        <v>354</v>
      </c>
      <c r="G463" s="1741" t="s">
        <v>8783</v>
      </c>
      <c r="H463" s="1742">
        <v>0.63</v>
      </c>
      <c r="I463" s="1747">
        <v>432</v>
      </c>
      <c r="J463" s="1741" t="s">
        <v>8798</v>
      </c>
      <c r="K463" s="1754">
        <v>0.63</v>
      </c>
      <c r="L463" s="1743"/>
      <c r="M463" s="1755">
        <v>42593</v>
      </c>
      <c r="N463" s="1709"/>
      <c r="O463" s="1709"/>
    </row>
    <row r="464" spans="1:21" ht="16.5" thickBot="1">
      <c r="A464" s="1936" t="s">
        <v>561</v>
      </c>
      <c r="B464" s="2774"/>
      <c r="C464" s="1740">
        <v>674</v>
      </c>
      <c r="D464" s="1741" t="s">
        <v>8799</v>
      </c>
      <c r="E464" s="1742">
        <v>0</v>
      </c>
      <c r="F464" s="1747">
        <v>28</v>
      </c>
      <c r="G464" s="1741" t="s">
        <v>3899</v>
      </c>
      <c r="H464" s="1742">
        <v>0.11</v>
      </c>
      <c r="I464" s="1747">
        <v>354</v>
      </c>
      <c r="J464" s="1741" t="s">
        <v>8783</v>
      </c>
      <c r="K464" s="1754">
        <v>0.11</v>
      </c>
      <c r="L464" s="1743"/>
      <c r="M464" s="1744"/>
      <c r="N464" s="1709"/>
      <c r="O464" s="1709"/>
    </row>
    <row r="465" spans="1:15" ht="16.5" thickBot="1">
      <c r="A465" s="1936" t="s">
        <v>561</v>
      </c>
      <c r="B465" s="2774"/>
      <c r="C465" s="1740">
        <v>1316</v>
      </c>
      <c r="D465" s="1741" t="s">
        <v>8800</v>
      </c>
      <c r="E465" s="1742">
        <v>0</v>
      </c>
      <c r="F465" s="1747">
        <v>28</v>
      </c>
      <c r="G465" s="1741" t="s">
        <v>3899</v>
      </c>
      <c r="H465" s="1742">
        <v>0.12</v>
      </c>
      <c r="I465" s="1747"/>
      <c r="J465" s="1741" t="s">
        <v>2108</v>
      </c>
      <c r="K465" s="1754">
        <v>0.12</v>
      </c>
      <c r="L465" s="1743"/>
      <c r="M465" s="1744"/>
      <c r="N465" s="1709"/>
      <c r="O465" s="1709"/>
    </row>
    <row r="466" spans="1:15" ht="16.5" thickBot="1">
      <c r="A466" s="1936" t="s">
        <v>561</v>
      </c>
      <c r="B466" s="2774"/>
      <c r="C466" s="1740">
        <v>436</v>
      </c>
      <c r="D466" s="1741" t="s">
        <v>6149</v>
      </c>
      <c r="E466" s="1742">
        <v>0</v>
      </c>
      <c r="F466" s="1747">
        <v>28</v>
      </c>
      <c r="G466" s="1741" t="s">
        <v>3899</v>
      </c>
      <c r="H466" s="1742">
        <v>0.17</v>
      </c>
      <c r="I466" s="1747">
        <v>28</v>
      </c>
      <c r="J466" s="1741" t="s">
        <v>3899</v>
      </c>
      <c r="K466" s="1754">
        <v>0.17</v>
      </c>
      <c r="L466" s="1743"/>
      <c r="M466" s="1744"/>
      <c r="N466" s="1709"/>
      <c r="O466" s="1709"/>
    </row>
    <row r="467" spans="1:15" ht="16.5" thickBot="1">
      <c r="A467" s="1936" t="s">
        <v>561</v>
      </c>
      <c r="B467" s="2774"/>
      <c r="C467" s="1740">
        <v>1209</v>
      </c>
      <c r="D467" s="1741" t="s">
        <v>8714</v>
      </c>
      <c r="E467" s="1742">
        <v>0</v>
      </c>
      <c r="F467" s="1747" t="s">
        <v>8801</v>
      </c>
      <c r="G467" s="1741" t="s">
        <v>6026</v>
      </c>
      <c r="H467" s="1742">
        <v>0.28000000000000003</v>
      </c>
      <c r="I467" s="1747"/>
      <c r="J467" s="1741" t="s">
        <v>6175</v>
      </c>
      <c r="K467" s="1754"/>
      <c r="L467" s="1743"/>
      <c r="M467" s="1755">
        <v>42635</v>
      </c>
      <c r="N467" s="1709"/>
      <c r="O467" s="1709"/>
    </row>
    <row r="468" spans="1:15" ht="16.5" thickBot="1">
      <c r="A468" s="1936" t="s">
        <v>561</v>
      </c>
      <c r="B468" s="2774"/>
      <c r="C468" s="1740">
        <v>50</v>
      </c>
      <c r="D468" s="1741" t="s">
        <v>11351</v>
      </c>
      <c r="E468" s="1742">
        <v>0</v>
      </c>
      <c r="F468" s="1747" t="s">
        <v>747</v>
      </c>
      <c r="G468" s="1741" t="s">
        <v>11352</v>
      </c>
      <c r="H468" s="1742">
        <v>8.1300000000000008</v>
      </c>
      <c r="I468" s="1747" t="s">
        <v>58</v>
      </c>
      <c r="J468" s="1741" t="s">
        <v>11353</v>
      </c>
      <c r="K468" s="1754">
        <v>8.1300000000000008</v>
      </c>
      <c r="L468" s="1743"/>
      <c r="M468" s="1755">
        <v>42818</v>
      </c>
    </row>
    <row r="469" spans="1:15" ht="16.5" thickBot="1">
      <c r="A469" s="1936" t="s">
        <v>561</v>
      </c>
      <c r="B469" s="2774"/>
      <c r="C469" s="1740">
        <v>358</v>
      </c>
      <c r="D469" s="1741" t="s">
        <v>11354</v>
      </c>
      <c r="E469" s="1742">
        <v>0</v>
      </c>
      <c r="F469" s="1747" t="s">
        <v>11355</v>
      </c>
      <c r="G469" s="1741" t="s">
        <v>11356</v>
      </c>
      <c r="H469" s="1742">
        <v>3.97</v>
      </c>
      <c r="I469" s="1747" t="s">
        <v>2322</v>
      </c>
      <c r="J469" s="1741" t="s">
        <v>11357</v>
      </c>
      <c r="K469" s="1754">
        <v>3.97</v>
      </c>
      <c r="L469" s="1743"/>
      <c r="M469" s="1755">
        <v>42824</v>
      </c>
    </row>
    <row r="470" spans="1:15" ht="16.5" thickBot="1">
      <c r="A470" s="1936" t="s">
        <v>561</v>
      </c>
      <c r="B470" s="2774"/>
      <c r="C470" s="1740">
        <v>640</v>
      </c>
      <c r="D470" s="1741" t="s">
        <v>11358</v>
      </c>
      <c r="E470" s="1742">
        <v>0</v>
      </c>
      <c r="F470" s="1747" t="s">
        <v>242</v>
      </c>
      <c r="G470" s="1741" t="s">
        <v>11359</v>
      </c>
      <c r="H470" s="1742">
        <v>1.93</v>
      </c>
      <c r="I470" s="1747" t="s">
        <v>11360</v>
      </c>
      <c r="J470" s="1741" t="s">
        <v>11361</v>
      </c>
      <c r="K470" s="1754">
        <v>1.93</v>
      </c>
      <c r="L470" s="1743"/>
      <c r="M470" s="1755">
        <v>42809</v>
      </c>
    </row>
    <row r="471" spans="1:15" ht="16.5" thickBot="1">
      <c r="A471" s="1936" t="s">
        <v>561</v>
      </c>
      <c r="B471" s="2774"/>
      <c r="C471" s="1740">
        <v>646</v>
      </c>
      <c r="D471" s="1741" t="s">
        <v>11362</v>
      </c>
      <c r="E471" s="1742">
        <v>0</v>
      </c>
      <c r="F471" s="1747" t="s">
        <v>11360</v>
      </c>
      <c r="G471" s="1741" t="s">
        <v>11361</v>
      </c>
      <c r="H471" s="1742">
        <v>1.4</v>
      </c>
      <c r="I471" s="1747" t="s">
        <v>242</v>
      </c>
      <c r="J471" s="1741" t="s">
        <v>11359</v>
      </c>
      <c r="K471" s="1754">
        <v>1.4</v>
      </c>
      <c r="L471" s="1743"/>
      <c r="M471" s="1755">
        <v>36964</v>
      </c>
    </row>
    <row r="472" spans="1:15" ht="16.5" thickBot="1">
      <c r="A472" s="1936" t="s">
        <v>561</v>
      </c>
      <c r="B472" s="2774"/>
      <c r="C472" s="1740">
        <v>697</v>
      </c>
      <c r="D472" s="1741" t="s">
        <v>11363</v>
      </c>
      <c r="E472" s="1742">
        <v>0</v>
      </c>
      <c r="F472" s="1747" t="s">
        <v>11364</v>
      </c>
      <c r="G472" s="1741" t="s">
        <v>11365</v>
      </c>
      <c r="H472" s="1742">
        <v>3.88</v>
      </c>
      <c r="I472" s="1747" t="s">
        <v>165</v>
      </c>
      <c r="J472" s="1741" t="s">
        <v>11366</v>
      </c>
      <c r="K472" s="1754">
        <v>3.88</v>
      </c>
      <c r="L472" s="1743"/>
      <c r="M472" s="1755">
        <v>42944</v>
      </c>
    </row>
    <row r="473" spans="1:15" ht="16.5" thickBot="1">
      <c r="A473" s="1936" t="s">
        <v>561</v>
      </c>
      <c r="B473" s="2774"/>
      <c r="C473" s="1740">
        <v>179</v>
      </c>
      <c r="D473" s="1741" t="s">
        <v>11367</v>
      </c>
      <c r="E473" s="1742">
        <v>1.05</v>
      </c>
      <c r="F473" s="1747" t="s">
        <v>11368</v>
      </c>
      <c r="G473" s="1741" t="s">
        <v>11369</v>
      </c>
      <c r="H473" s="1742">
        <v>2.5299999999999998</v>
      </c>
      <c r="I473" s="1747" t="s">
        <v>1137</v>
      </c>
      <c r="J473" s="1741" t="s">
        <v>11370</v>
      </c>
      <c r="K473" s="1754">
        <v>1.58</v>
      </c>
      <c r="L473" s="1743"/>
      <c r="M473" s="1755">
        <v>42794</v>
      </c>
    </row>
    <row r="474" spans="1:15" ht="16.5" thickBot="1">
      <c r="A474" s="1936" t="s">
        <v>561</v>
      </c>
      <c r="B474" s="2774"/>
      <c r="C474" s="1740">
        <v>179</v>
      </c>
      <c r="D474" s="1741" t="s">
        <v>11371</v>
      </c>
      <c r="E474" s="1742">
        <v>2.5299999999999998</v>
      </c>
      <c r="F474" s="1747" t="s">
        <v>400</v>
      </c>
      <c r="G474" s="1741" t="s">
        <v>11370</v>
      </c>
      <c r="H474" s="1742">
        <v>8.98</v>
      </c>
      <c r="I474" s="1747" t="s">
        <v>11372</v>
      </c>
      <c r="J474" s="1741" t="s">
        <v>11355</v>
      </c>
      <c r="K474" s="1754">
        <v>6.45</v>
      </c>
      <c r="L474" s="1743"/>
      <c r="M474" s="1755">
        <v>42803</v>
      </c>
    </row>
    <row r="475" spans="1:15" ht="16.5" thickBot="1">
      <c r="A475" s="1936" t="s">
        <v>561</v>
      </c>
      <c r="B475" s="2774"/>
      <c r="C475" s="1740">
        <v>407</v>
      </c>
      <c r="D475" s="1741" t="s">
        <v>11373</v>
      </c>
      <c r="E475" s="1742">
        <v>0</v>
      </c>
      <c r="F475" s="1747" t="s">
        <v>276</v>
      </c>
      <c r="G475" s="1741" t="s">
        <v>11374</v>
      </c>
      <c r="H475" s="1742">
        <v>3.05</v>
      </c>
      <c r="I475" s="1747" t="s">
        <v>11368</v>
      </c>
      <c r="J475" s="1741" t="s">
        <v>11369</v>
      </c>
      <c r="K475" s="1754">
        <v>3.05</v>
      </c>
      <c r="L475" s="1743"/>
      <c r="M475" s="1755">
        <v>42642</v>
      </c>
    </row>
    <row r="476" spans="1:15" ht="19.5" thickBot="1">
      <c r="A476" s="1936" t="s">
        <v>561</v>
      </c>
      <c r="B476" s="5393" t="s">
        <v>13276</v>
      </c>
      <c r="C476" s="5393"/>
      <c r="D476" s="5393"/>
      <c r="E476" s="5393"/>
      <c r="F476" s="5393"/>
      <c r="G476" s="5393"/>
      <c r="H476" s="5393"/>
      <c r="I476" s="5393"/>
      <c r="J476" s="5393"/>
      <c r="K476" s="5393"/>
      <c r="L476" s="5393"/>
      <c r="M476" s="5393"/>
      <c r="N476" s="5393"/>
    </row>
    <row r="477" spans="1:15">
      <c r="A477" s="1936" t="s">
        <v>561</v>
      </c>
      <c r="B477" s="5394" t="s">
        <v>0</v>
      </c>
      <c r="C477" s="5395"/>
      <c r="D477" s="5396" t="s">
        <v>9</v>
      </c>
      <c r="E477" s="5394"/>
      <c r="F477" s="5395"/>
      <c r="G477" s="5396" t="s">
        <v>10</v>
      </c>
      <c r="H477" s="5394"/>
      <c r="I477" s="5394"/>
      <c r="J477" s="5396"/>
      <c r="K477" s="5394"/>
      <c r="L477" s="5394"/>
      <c r="M477" s="263"/>
    </row>
    <row r="478" spans="1:15" ht="30">
      <c r="A478" s="1936" t="s">
        <v>561</v>
      </c>
      <c r="B478" s="2263" t="s">
        <v>1</v>
      </c>
      <c r="C478" s="1852" t="s">
        <v>2</v>
      </c>
      <c r="D478" s="1850" t="s">
        <v>3</v>
      </c>
      <c r="E478" s="2043" t="s">
        <v>4</v>
      </c>
      <c r="F478" s="1852" t="s">
        <v>5</v>
      </c>
      <c r="G478" s="1850" t="s">
        <v>6</v>
      </c>
      <c r="H478" s="2043" t="s">
        <v>4</v>
      </c>
      <c r="I478" s="1852" t="s">
        <v>2</v>
      </c>
      <c r="J478" s="1874" t="s">
        <v>8</v>
      </c>
      <c r="K478" s="2043" t="s">
        <v>14</v>
      </c>
      <c r="L478" s="2042" t="s">
        <v>13392</v>
      </c>
      <c r="M478" s="263"/>
    </row>
    <row r="479" spans="1:15">
      <c r="A479" s="1936" t="s">
        <v>561</v>
      </c>
      <c r="B479" s="2229">
        <v>27</v>
      </c>
      <c r="C479" s="1909" t="s">
        <v>3567</v>
      </c>
      <c r="D479" s="1858">
        <v>0</v>
      </c>
      <c r="E479" s="2044"/>
      <c r="F479" s="1909" t="s">
        <v>13277</v>
      </c>
      <c r="G479" s="1853">
        <v>7.68</v>
      </c>
      <c r="H479" s="2044"/>
      <c r="I479" s="1909" t="s">
        <v>13278</v>
      </c>
      <c r="J479" s="1872">
        <v>7.68</v>
      </c>
      <c r="K479" s="2097"/>
      <c r="L479" s="2117" t="s">
        <v>13349</v>
      </c>
      <c r="M479" s="263"/>
    </row>
    <row r="480" spans="1:15">
      <c r="A480" s="1936" t="s">
        <v>561</v>
      </c>
      <c r="B480" s="2229">
        <v>110</v>
      </c>
      <c r="C480" s="1909" t="s">
        <v>13279</v>
      </c>
      <c r="D480" s="1853">
        <v>0.19</v>
      </c>
      <c r="E480" s="2044">
        <v>34</v>
      </c>
      <c r="F480" s="1909" t="s">
        <v>13280</v>
      </c>
      <c r="G480" s="1858">
        <v>0.19</v>
      </c>
      <c r="H480" s="2044">
        <v>98</v>
      </c>
      <c r="I480" s="1909" t="s">
        <v>13281</v>
      </c>
      <c r="J480" s="1872">
        <v>0.19</v>
      </c>
      <c r="K480" s="2055"/>
      <c r="L480" s="2118">
        <v>43269</v>
      </c>
      <c r="M480" s="263"/>
    </row>
    <row r="481" spans="1:13">
      <c r="A481" s="1936" t="s">
        <v>561</v>
      </c>
      <c r="B481" s="2229">
        <v>549</v>
      </c>
      <c r="C481" s="1909" t="s">
        <v>13282</v>
      </c>
      <c r="D481" s="1853">
        <v>0</v>
      </c>
      <c r="E481" s="2044">
        <v>399</v>
      </c>
      <c r="F481" s="1909" t="s">
        <v>13283</v>
      </c>
      <c r="G481" s="1853">
        <v>1.51</v>
      </c>
      <c r="H481" s="2044"/>
      <c r="I481" s="1909" t="s">
        <v>13278</v>
      </c>
      <c r="J481" s="1875">
        <v>1.51</v>
      </c>
      <c r="K481" s="2056"/>
      <c r="L481" s="2118" t="s">
        <v>14079</v>
      </c>
      <c r="M481" s="263"/>
    </row>
    <row r="482" spans="1:13">
      <c r="A482" s="1936" t="s">
        <v>561</v>
      </c>
      <c r="B482" s="2229">
        <v>738</v>
      </c>
      <c r="C482" s="1909" t="s">
        <v>13284</v>
      </c>
      <c r="D482" s="1858"/>
      <c r="E482" s="2044" t="s">
        <v>8006</v>
      </c>
      <c r="F482" s="1909" t="s">
        <v>5103</v>
      </c>
      <c r="G482" s="1858">
        <v>1.79</v>
      </c>
      <c r="H482" s="2044">
        <v>399</v>
      </c>
      <c r="I482" s="1909" t="s">
        <v>13283</v>
      </c>
      <c r="J482" s="1872">
        <v>1.79</v>
      </c>
      <c r="K482" s="2055"/>
      <c r="L482" s="2118"/>
      <c r="M482" s="263"/>
    </row>
    <row r="483" spans="1:13">
      <c r="A483" s="1936" t="s">
        <v>561</v>
      </c>
      <c r="B483" s="2229">
        <v>399</v>
      </c>
      <c r="C483" s="1909" t="s">
        <v>13283</v>
      </c>
      <c r="D483" s="1853">
        <v>5.58</v>
      </c>
      <c r="E483" s="2044">
        <v>27</v>
      </c>
      <c r="F483" s="1909" t="s">
        <v>13285</v>
      </c>
      <c r="G483" s="1858">
        <v>0</v>
      </c>
      <c r="H483" s="2044">
        <v>363</v>
      </c>
      <c r="I483" s="1909" t="s">
        <v>13286</v>
      </c>
      <c r="J483" s="1872">
        <v>5.58</v>
      </c>
      <c r="K483" s="2097"/>
      <c r="L483" s="2118" t="s">
        <v>14079</v>
      </c>
      <c r="M483" s="263"/>
    </row>
    <row r="484" spans="1:13">
      <c r="A484" s="1936" t="s">
        <v>561</v>
      </c>
      <c r="B484" s="2229">
        <v>47</v>
      </c>
      <c r="C484" s="1909" t="s">
        <v>13287</v>
      </c>
      <c r="D484" s="1853"/>
      <c r="E484" s="2044">
        <v>32</v>
      </c>
      <c r="F484" s="1909" t="s">
        <v>13288</v>
      </c>
      <c r="G484" s="1853">
        <v>2.48</v>
      </c>
      <c r="H484" s="2044"/>
      <c r="I484" s="1909" t="s">
        <v>13278</v>
      </c>
      <c r="J484" s="1875">
        <v>2.48</v>
      </c>
      <c r="K484" s="2056"/>
      <c r="L484" s="2118">
        <v>43279</v>
      </c>
      <c r="M484" s="263"/>
    </row>
    <row r="485" spans="1:13">
      <c r="A485" s="1936" t="s">
        <v>561</v>
      </c>
      <c r="B485" s="2775">
        <v>363</v>
      </c>
      <c r="C485" s="2098" t="s">
        <v>13286</v>
      </c>
      <c r="D485" s="1856">
        <v>0</v>
      </c>
      <c r="E485" s="2026">
        <v>131</v>
      </c>
      <c r="F485" s="2098" t="s">
        <v>8764</v>
      </c>
      <c r="G485" s="1870">
        <v>1.73</v>
      </c>
      <c r="H485" s="2044">
        <v>32</v>
      </c>
      <c r="I485" s="2098" t="s">
        <v>13288</v>
      </c>
      <c r="J485" s="2099">
        <v>1.73</v>
      </c>
      <c r="K485" s="2056"/>
      <c r="L485" s="2118">
        <v>43272</v>
      </c>
      <c r="M485" s="263"/>
    </row>
    <row r="486" spans="1:13">
      <c r="A486" s="1936" t="s">
        <v>561</v>
      </c>
      <c r="B486" s="2229">
        <v>1218</v>
      </c>
      <c r="C486" s="1909" t="s">
        <v>13289</v>
      </c>
      <c r="D486" s="1858">
        <v>0</v>
      </c>
      <c r="E486" s="2044">
        <v>975</v>
      </c>
      <c r="F486" s="1909" t="s">
        <v>13290</v>
      </c>
      <c r="G486" s="1858">
        <v>0.4</v>
      </c>
      <c r="H486" s="2044"/>
      <c r="I486" s="1909" t="s">
        <v>89</v>
      </c>
      <c r="J486" s="1872">
        <v>0.4</v>
      </c>
      <c r="K486" s="2055"/>
      <c r="L486" s="2118">
        <v>43266</v>
      </c>
      <c r="M486" s="263"/>
    </row>
    <row r="487" spans="1:13">
      <c r="A487" s="1936" t="s">
        <v>561</v>
      </c>
      <c r="B487" s="2229">
        <v>975</v>
      </c>
      <c r="C487" s="1909" t="s">
        <v>13290</v>
      </c>
      <c r="D487" s="1853">
        <v>0</v>
      </c>
      <c r="E487" s="2044" t="s">
        <v>8006</v>
      </c>
      <c r="F487" s="1909" t="s">
        <v>5103</v>
      </c>
      <c r="G487" s="1858">
        <v>1.22</v>
      </c>
      <c r="H487" s="2044">
        <v>399</v>
      </c>
      <c r="I487" s="1909" t="s">
        <v>13283</v>
      </c>
      <c r="J487" s="1872">
        <v>1.22</v>
      </c>
      <c r="K487" s="2097"/>
      <c r="L487" s="2118" t="s">
        <v>14079</v>
      </c>
      <c r="M487" s="263"/>
    </row>
    <row r="488" spans="1:13">
      <c r="A488" s="1936" t="s">
        <v>561</v>
      </c>
      <c r="B488" s="2229">
        <v>394</v>
      </c>
      <c r="C488" s="1909" t="s">
        <v>13291</v>
      </c>
      <c r="D488" s="1853">
        <v>0</v>
      </c>
      <c r="E488" s="2044">
        <v>27</v>
      </c>
      <c r="F488" s="1909" t="s">
        <v>13285</v>
      </c>
      <c r="G488" s="1853">
        <v>2.82</v>
      </c>
      <c r="H488" s="2044">
        <v>154</v>
      </c>
      <c r="I488" s="1909" t="s">
        <v>13292</v>
      </c>
      <c r="J488" s="1872">
        <v>2.82</v>
      </c>
      <c r="K488" s="2056"/>
      <c r="L488" s="2118">
        <v>43251</v>
      </c>
      <c r="M488" s="263"/>
    </row>
    <row r="489" spans="1:13">
      <c r="A489" s="1936" t="s">
        <v>561</v>
      </c>
      <c r="B489" s="2229">
        <v>563</v>
      </c>
      <c r="C489" s="1909" t="s">
        <v>13293</v>
      </c>
      <c r="D489" s="1858">
        <v>0</v>
      </c>
      <c r="E489" s="2044" t="s">
        <v>8006</v>
      </c>
      <c r="F489" s="1909" t="s">
        <v>5103</v>
      </c>
      <c r="G489" s="1858">
        <v>1.49</v>
      </c>
      <c r="H489" s="2044"/>
      <c r="I489" s="1909" t="s">
        <v>89</v>
      </c>
      <c r="J489" s="1872">
        <v>1.49</v>
      </c>
      <c r="K489" s="2056"/>
      <c r="L489" s="2118">
        <v>43123</v>
      </c>
      <c r="M489" s="263"/>
    </row>
    <row r="490" spans="1:13">
      <c r="A490" s="1936" t="s">
        <v>561</v>
      </c>
      <c r="B490" s="2229">
        <v>1128</v>
      </c>
      <c r="C490" s="1909" t="s">
        <v>1003</v>
      </c>
      <c r="D490" s="1853">
        <v>0</v>
      </c>
      <c r="E490" s="2044">
        <v>975</v>
      </c>
      <c r="F490" s="1909" t="s">
        <v>13294</v>
      </c>
      <c r="G490" s="1853">
        <v>0.93</v>
      </c>
      <c r="H490" s="2044">
        <v>481</v>
      </c>
      <c r="I490" s="1909" t="s">
        <v>13295</v>
      </c>
      <c r="J490" s="1875">
        <v>0.93</v>
      </c>
      <c r="K490" s="2056"/>
      <c r="L490" s="2118">
        <v>43266</v>
      </c>
      <c r="M490" s="263"/>
    </row>
    <row r="491" spans="1:13">
      <c r="A491" s="1936" t="s">
        <v>561</v>
      </c>
      <c r="B491" s="2229">
        <v>45</v>
      </c>
      <c r="C491" s="1909" t="s">
        <v>13296</v>
      </c>
      <c r="D491" s="2100">
        <v>0</v>
      </c>
      <c r="E491" s="2044" t="s">
        <v>13297</v>
      </c>
      <c r="F491" s="1909" t="s">
        <v>8751</v>
      </c>
      <c r="G491" s="1858">
        <v>8.7100000000000009</v>
      </c>
      <c r="H491" s="2044" t="s">
        <v>8006</v>
      </c>
      <c r="I491" s="1909" t="s">
        <v>949</v>
      </c>
      <c r="J491" s="1875">
        <v>8.7100000000000009</v>
      </c>
      <c r="K491" s="2101">
        <v>43087</v>
      </c>
      <c r="L491" s="2118">
        <v>43087</v>
      </c>
      <c r="M491" s="263"/>
    </row>
    <row r="492" spans="1:13">
      <c r="A492" s="1936" t="s">
        <v>561</v>
      </c>
      <c r="B492" s="2229">
        <v>486</v>
      </c>
      <c r="C492" s="1909" t="s">
        <v>13298</v>
      </c>
      <c r="D492" s="1853">
        <v>0</v>
      </c>
      <c r="E492" s="2044">
        <v>45</v>
      </c>
      <c r="F492" s="1909" t="s">
        <v>13299</v>
      </c>
      <c r="G492" s="1858">
        <v>0.09</v>
      </c>
      <c r="H492" s="2044"/>
      <c r="I492" s="1909" t="s">
        <v>89</v>
      </c>
      <c r="J492" s="1872">
        <v>0.09</v>
      </c>
      <c r="K492" s="2055"/>
      <c r="L492" s="2118" t="s">
        <v>13300</v>
      </c>
      <c r="M492" s="263"/>
    </row>
    <row r="493" spans="1:13">
      <c r="A493" s="1936" t="s">
        <v>561</v>
      </c>
      <c r="B493" s="2229">
        <v>358</v>
      </c>
      <c r="C493" s="1909" t="s">
        <v>13301</v>
      </c>
      <c r="D493" s="1853">
        <v>3.97</v>
      </c>
      <c r="E493" s="2044">
        <v>27</v>
      </c>
      <c r="F493" s="1909" t="s">
        <v>13285</v>
      </c>
      <c r="G493" s="1853">
        <v>3.97</v>
      </c>
      <c r="H493" s="2044"/>
      <c r="I493" s="1909" t="s">
        <v>13277</v>
      </c>
      <c r="J493" s="1875">
        <v>3.97</v>
      </c>
      <c r="K493" s="2102">
        <v>42824</v>
      </c>
      <c r="L493" s="2118">
        <v>42824</v>
      </c>
      <c r="M493" s="263"/>
    </row>
    <row r="494" spans="1:13">
      <c r="A494" s="1936" t="s">
        <v>561</v>
      </c>
      <c r="B494" s="2229">
        <v>893</v>
      </c>
      <c r="C494" s="1909" t="s">
        <v>13302</v>
      </c>
      <c r="D494" s="1858">
        <v>0</v>
      </c>
      <c r="E494" s="2044">
        <v>153</v>
      </c>
      <c r="F494" s="1909" t="s">
        <v>13303</v>
      </c>
      <c r="G494" s="1858">
        <v>1.24</v>
      </c>
      <c r="H494" s="2044"/>
      <c r="I494" s="1909" t="s">
        <v>13277</v>
      </c>
      <c r="J494" s="1872">
        <v>1.24</v>
      </c>
      <c r="K494" s="2056"/>
      <c r="L494" s="2118">
        <v>43123</v>
      </c>
      <c r="M494" s="263"/>
    </row>
    <row r="495" spans="1:13">
      <c r="A495" s="1936" t="s">
        <v>561</v>
      </c>
      <c r="B495" s="2229">
        <v>401</v>
      </c>
      <c r="C495" s="1909" t="s">
        <v>13304</v>
      </c>
      <c r="D495" s="1853">
        <v>0</v>
      </c>
      <c r="E495" s="2044">
        <v>697</v>
      </c>
      <c r="F495" s="1909" t="s">
        <v>13305</v>
      </c>
      <c r="G495" s="1858">
        <v>1.45</v>
      </c>
      <c r="H495" s="2044"/>
      <c r="I495" s="1909" t="s">
        <v>13277</v>
      </c>
      <c r="J495" s="1872">
        <v>1.45</v>
      </c>
      <c r="K495" s="2101">
        <v>42927</v>
      </c>
      <c r="L495" s="2118">
        <v>42927</v>
      </c>
      <c r="M495" s="263"/>
    </row>
    <row r="496" spans="1:13">
      <c r="A496" s="1936" t="s">
        <v>561</v>
      </c>
      <c r="B496" s="2229">
        <v>154</v>
      </c>
      <c r="C496" s="1909" t="s">
        <v>13306</v>
      </c>
      <c r="D496" s="1853">
        <v>0</v>
      </c>
      <c r="E496" s="2044">
        <v>4.01</v>
      </c>
      <c r="F496" s="1909" t="s">
        <v>13277</v>
      </c>
      <c r="G496" s="1853"/>
      <c r="H496" s="2044" t="s">
        <v>8006</v>
      </c>
      <c r="I496" s="1909" t="s">
        <v>949</v>
      </c>
      <c r="J496" s="1875">
        <v>4.55</v>
      </c>
      <c r="K496" s="2055"/>
      <c r="L496" s="2118">
        <v>43250</v>
      </c>
      <c r="M496" s="263"/>
    </row>
    <row r="497" spans="1:13">
      <c r="A497" s="1936" t="s">
        <v>561</v>
      </c>
      <c r="B497" s="2229">
        <v>697</v>
      </c>
      <c r="C497" s="1909" t="s">
        <v>13305</v>
      </c>
      <c r="D497" s="1853">
        <v>0</v>
      </c>
      <c r="E497" s="2044">
        <v>209</v>
      </c>
      <c r="F497" s="1909" t="s">
        <v>2178</v>
      </c>
      <c r="G497" s="1853">
        <v>3.88</v>
      </c>
      <c r="H497" s="2044">
        <v>154</v>
      </c>
      <c r="I497" s="1909" t="s">
        <v>949</v>
      </c>
      <c r="J497" s="1875">
        <v>3.88</v>
      </c>
      <c r="K497" s="2103">
        <v>42944</v>
      </c>
      <c r="L497" s="2118">
        <v>42944</v>
      </c>
      <c r="M497" s="263"/>
    </row>
    <row r="498" spans="1:13">
      <c r="A498" s="1936" t="s">
        <v>561</v>
      </c>
      <c r="B498" s="2775">
        <v>485</v>
      </c>
      <c r="C498" s="2098" t="s">
        <v>13307</v>
      </c>
      <c r="D498" s="1856">
        <v>0.25</v>
      </c>
      <c r="E498" s="2026">
        <v>45</v>
      </c>
      <c r="F498" s="2098" t="s">
        <v>13308</v>
      </c>
      <c r="G498" s="1870">
        <v>0.74</v>
      </c>
      <c r="H498" s="2044"/>
      <c r="I498" s="2098" t="s">
        <v>89</v>
      </c>
      <c r="J498" s="2099"/>
      <c r="K498" s="2055"/>
      <c r="L498" s="2118">
        <v>43182</v>
      </c>
      <c r="M498" s="263"/>
    </row>
    <row r="499" spans="1:13">
      <c r="A499" s="1936" t="s">
        <v>561</v>
      </c>
      <c r="B499" s="2229">
        <v>919</v>
      </c>
      <c r="C499" s="1909" t="s">
        <v>13309</v>
      </c>
      <c r="D499" s="1858">
        <v>0</v>
      </c>
      <c r="E499" s="2044">
        <v>697</v>
      </c>
      <c r="F499" s="1909" t="s">
        <v>13305</v>
      </c>
      <c r="G499" s="1858">
        <v>0.21</v>
      </c>
      <c r="H499" s="2044"/>
      <c r="I499" s="1909" t="s">
        <v>2108</v>
      </c>
      <c r="J499" s="1872">
        <v>0.21</v>
      </c>
      <c r="K499" s="2055"/>
      <c r="L499" s="2118">
        <v>43266</v>
      </c>
      <c r="M499" s="263"/>
    </row>
    <row r="500" spans="1:13">
      <c r="A500" s="1936" t="s">
        <v>561</v>
      </c>
      <c r="B500" s="2229">
        <v>915</v>
      </c>
      <c r="C500" s="1909" t="s">
        <v>13310</v>
      </c>
      <c r="D500" s="1853">
        <v>0</v>
      </c>
      <c r="E500" s="2044">
        <v>153</v>
      </c>
      <c r="F500" s="1909" t="s">
        <v>13303</v>
      </c>
      <c r="G500" s="1858">
        <v>0.17</v>
      </c>
      <c r="H500" s="2044"/>
      <c r="I500" s="1909" t="s">
        <v>2108</v>
      </c>
      <c r="J500" s="1872">
        <v>0.17</v>
      </c>
      <c r="K500" s="2097"/>
      <c r="L500" s="2118">
        <v>43266</v>
      </c>
      <c r="M500" s="263"/>
    </row>
    <row r="501" spans="1:13">
      <c r="A501" s="1936" t="s">
        <v>561</v>
      </c>
      <c r="B501" s="2229">
        <v>916</v>
      </c>
      <c r="C501" s="1909" t="s">
        <v>13311</v>
      </c>
      <c r="D501" s="1853">
        <v>0</v>
      </c>
      <c r="E501" s="2044">
        <v>153</v>
      </c>
      <c r="F501" s="1909" t="s">
        <v>13303</v>
      </c>
      <c r="G501" s="1858">
        <v>0.06</v>
      </c>
      <c r="H501" s="2044"/>
      <c r="I501" s="1909" t="s">
        <v>2108</v>
      </c>
      <c r="J501" s="1872">
        <v>0.06</v>
      </c>
      <c r="K501" s="2056"/>
      <c r="L501" s="2118">
        <v>43266</v>
      </c>
      <c r="M501" s="263"/>
    </row>
    <row r="502" spans="1:13">
      <c r="A502" s="1936" t="s">
        <v>561</v>
      </c>
      <c r="B502" s="2229">
        <v>739</v>
      </c>
      <c r="C502" s="1909" t="s">
        <v>13312</v>
      </c>
      <c r="D502" s="1858">
        <v>0</v>
      </c>
      <c r="E502" s="2044">
        <v>45</v>
      </c>
      <c r="F502" s="1909" t="s">
        <v>13296</v>
      </c>
      <c r="G502" s="1858">
        <v>1.1399999999999999</v>
      </c>
      <c r="H502" s="2044" t="s">
        <v>8006</v>
      </c>
      <c r="I502" s="1909" t="s">
        <v>8743</v>
      </c>
      <c r="J502" s="1872">
        <v>1.1399999999999999</v>
      </c>
      <c r="K502" s="2055"/>
      <c r="L502" s="2118">
        <v>43262</v>
      </c>
      <c r="M502" s="263"/>
    </row>
    <row r="503" spans="1:13">
      <c r="A503" s="1936" t="s">
        <v>561</v>
      </c>
      <c r="B503" s="2229">
        <v>939</v>
      </c>
      <c r="C503" s="1909" t="s">
        <v>13313</v>
      </c>
      <c r="D503" s="1853">
        <v>0</v>
      </c>
      <c r="E503" s="2044">
        <v>739</v>
      </c>
      <c r="F503" s="1909" t="s">
        <v>13312</v>
      </c>
      <c r="G503" s="1858"/>
      <c r="H503" s="2044">
        <v>739</v>
      </c>
      <c r="I503" s="1909" t="s">
        <v>13312</v>
      </c>
      <c r="J503" s="1872">
        <v>0.19</v>
      </c>
      <c r="K503" s="2101">
        <v>43096</v>
      </c>
      <c r="L503" s="2118" t="s">
        <v>13314</v>
      </c>
      <c r="M503" s="263"/>
    </row>
    <row r="504" spans="1:13">
      <c r="A504" s="1936" t="s">
        <v>561</v>
      </c>
      <c r="B504" s="2229">
        <v>832</v>
      </c>
      <c r="C504" s="1909" t="s">
        <v>13315</v>
      </c>
      <c r="D504" s="1858">
        <v>0</v>
      </c>
      <c r="E504" s="2044"/>
      <c r="F504" s="1909" t="s">
        <v>13316</v>
      </c>
      <c r="G504" s="1858"/>
      <c r="H504" s="2044"/>
      <c r="I504" s="1909"/>
      <c r="J504" s="2104"/>
      <c r="K504" s="2103">
        <v>43096</v>
      </c>
      <c r="L504" s="2118" t="s">
        <v>13317</v>
      </c>
      <c r="M504" s="263"/>
    </row>
    <row r="505" spans="1:13">
      <c r="A505" s="1936" t="s">
        <v>561</v>
      </c>
      <c r="B505" s="2229">
        <v>1008</v>
      </c>
      <c r="C505" s="1909" t="s">
        <v>13318</v>
      </c>
      <c r="D505" s="1853">
        <v>0</v>
      </c>
      <c r="E505" s="2044">
        <v>832</v>
      </c>
      <c r="F505" s="1909" t="s">
        <v>13315</v>
      </c>
      <c r="G505" s="1853">
        <v>0.31</v>
      </c>
      <c r="H505" s="2044"/>
      <c r="I505" s="1909" t="s">
        <v>2108</v>
      </c>
      <c r="J505" s="2105">
        <v>0.31</v>
      </c>
      <c r="K505" s="2106">
        <v>43096</v>
      </c>
      <c r="L505" s="2118" t="s">
        <v>13317</v>
      </c>
      <c r="M505" s="263"/>
    </row>
    <row r="506" spans="1:13">
      <c r="A506" s="1936" t="s">
        <v>561</v>
      </c>
      <c r="B506" s="2775">
        <v>1008</v>
      </c>
      <c r="C506" s="2098" t="s">
        <v>13318</v>
      </c>
      <c r="D506" s="1856">
        <v>0</v>
      </c>
      <c r="E506" s="2026">
        <v>1008</v>
      </c>
      <c r="F506" s="2098" t="s">
        <v>13318</v>
      </c>
      <c r="G506" s="1870">
        <v>0.27</v>
      </c>
      <c r="H506" s="2026"/>
      <c r="I506" s="2098" t="s">
        <v>2108</v>
      </c>
      <c r="J506" s="2099">
        <v>0.27</v>
      </c>
      <c r="K506" s="2107">
        <v>43096</v>
      </c>
      <c r="L506" s="2118" t="s">
        <v>13317</v>
      </c>
      <c r="M506" s="263"/>
    </row>
    <row r="507" spans="1:13">
      <c r="A507" s="1936" t="s">
        <v>561</v>
      </c>
      <c r="B507" s="2775">
        <v>209</v>
      </c>
      <c r="C507" s="2098" t="s">
        <v>2178</v>
      </c>
      <c r="D507" s="1856">
        <v>0</v>
      </c>
      <c r="E507" s="2026" t="s">
        <v>8750</v>
      </c>
      <c r="F507" s="2098" t="s">
        <v>8751</v>
      </c>
      <c r="G507" s="1870">
        <v>4.33</v>
      </c>
      <c r="H507" s="2026" t="s">
        <v>70</v>
      </c>
      <c r="I507" s="2098" t="s">
        <v>13319</v>
      </c>
      <c r="J507" s="2108">
        <v>4.33</v>
      </c>
      <c r="K507" s="2109"/>
      <c r="L507" s="2471">
        <v>43300</v>
      </c>
      <c r="M507" s="263"/>
    </row>
    <row r="508" spans="1:13">
      <c r="A508" s="1936" t="s">
        <v>561</v>
      </c>
      <c r="B508" s="2775">
        <v>974</v>
      </c>
      <c r="C508" s="2098" t="s">
        <v>13320</v>
      </c>
      <c r="D508" s="1856">
        <v>0</v>
      </c>
      <c r="E508" s="2026" t="s">
        <v>8750</v>
      </c>
      <c r="F508" s="2098" t="s">
        <v>8751</v>
      </c>
      <c r="G508" s="1870">
        <v>0.93</v>
      </c>
      <c r="H508" s="2026">
        <v>209</v>
      </c>
      <c r="I508" s="2098" t="s">
        <v>2178</v>
      </c>
      <c r="J508" s="2108">
        <v>0.93</v>
      </c>
      <c r="K508" s="2109"/>
      <c r="L508" s="2471">
        <v>43332</v>
      </c>
      <c r="M508" s="263"/>
    </row>
    <row r="509" spans="1:13">
      <c r="A509" s="1936" t="s">
        <v>561</v>
      </c>
      <c r="B509" s="2775">
        <v>508</v>
      </c>
      <c r="C509" s="2098" t="s">
        <v>13321</v>
      </c>
      <c r="D509" s="1856">
        <v>0</v>
      </c>
      <c r="E509" s="2026">
        <v>45</v>
      </c>
      <c r="F509" s="2098" t="s">
        <v>13322</v>
      </c>
      <c r="G509" s="1870">
        <v>0.49</v>
      </c>
      <c r="H509" s="2026"/>
      <c r="I509" s="2098" t="s">
        <v>13323</v>
      </c>
      <c r="J509" s="2108">
        <v>0.49</v>
      </c>
      <c r="K509" s="2109"/>
      <c r="L509" s="2471">
        <v>43182</v>
      </c>
      <c r="M509" s="263"/>
    </row>
    <row r="510" spans="1:13">
      <c r="A510" s="1936" t="s">
        <v>561</v>
      </c>
      <c r="B510" s="2775">
        <v>913</v>
      </c>
      <c r="C510" s="2098" t="s">
        <v>2115</v>
      </c>
      <c r="D510" s="1856">
        <v>0</v>
      </c>
      <c r="E510" s="2026" t="s">
        <v>8750</v>
      </c>
      <c r="F510" s="2098" t="s">
        <v>8751</v>
      </c>
      <c r="G510" s="1870">
        <v>0.47</v>
      </c>
      <c r="H510" s="2026"/>
      <c r="I510" s="2098" t="s">
        <v>2108</v>
      </c>
      <c r="J510" s="2108">
        <v>0.47</v>
      </c>
      <c r="K510" s="2109"/>
      <c r="L510" s="2471">
        <v>43123</v>
      </c>
      <c r="M510" s="263"/>
    </row>
    <row r="511" spans="1:13">
      <c r="A511" s="1936" t="s">
        <v>561</v>
      </c>
      <c r="B511" s="2229">
        <v>914</v>
      </c>
      <c r="C511" s="1909" t="s">
        <v>1003</v>
      </c>
      <c r="D511" s="1853">
        <v>0</v>
      </c>
      <c r="E511" s="2044" t="s">
        <v>8750</v>
      </c>
      <c r="F511" s="1909" t="s">
        <v>13324</v>
      </c>
      <c r="G511" s="1858">
        <v>0.35</v>
      </c>
      <c r="H511" s="2044"/>
      <c r="I511" s="1909" t="s">
        <v>2108</v>
      </c>
      <c r="J511" s="2105">
        <v>0.35</v>
      </c>
      <c r="K511" s="2097"/>
      <c r="L511" s="2118">
        <v>43123</v>
      </c>
      <c r="M511" s="263"/>
    </row>
    <row r="512" spans="1:13">
      <c r="A512" s="1936" t="s">
        <v>561</v>
      </c>
      <c r="B512" s="2229">
        <v>990</v>
      </c>
      <c r="C512" s="1909" t="s">
        <v>13325</v>
      </c>
      <c r="D512" s="1858">
        <v>0</v>
      </c>
      <c r="E512" s="2044" t="s">
        <v>8750</v>
      </c>
      <c r="F512" s="1909" t="s">
        <v>8751</v>
      </c>
      <c r="G512" s="1858">
        <v>0.59</v>
      </c>
      <c r="H512" s="2044">
        <v>355</v>
      </c>
      <c r="I512" s="1909" t="s">
        <v>13326</v>
      </c>
      <c r="J512" s="2104">
        <v>0.59</v>
      </c>
      <c r="K512" s="2055"/>
      <c r="L512" s="2118">
        <v>42759</v>
      </c>
      <c r="M512" s="263"/>
    </row>
    <row r="513" spans="1:13">
      <c r="A513" s="1936" t="s">
        <v>561</v>
      </c>
      <c r="B513" s="2229">
        <v>355</v>
      </c>
      <c r="C513" s="1909" t="s">
        <v>13326</v>
      </c>
      <c r="D513" s="1853">
        <v>2.87</v>
      </c>
      <c r="E513" s="2044" t="s">
        <v>1357</v>
      </c>
      <c r="F513" s="1909" t="s">
        <v>1357</v>
      </c>
      <c r="G513" s="1853">
        <v>4.12</v>
      </c>
      <c r="H513" s="2044" t="s">
        <v>8750</v>
      </c>
      <c r="I513" s="1909" t="s">
        <v>8743</v>
      </c>
      <c r="J513" s="2105">
        <v>1.25</v>
      </c>
      <c r="K513" s="2056"/>
      <c r="L513" s="2118">
        <v>42759</v>
      </c>
      <c r="M513" s="263"/>
    </row>
    <row r="514" spans="1:13">
      <c r="A514" s="1936" t="s">
        <v>561</v>
      </c>
      <c r="B514" s="2229">
        <v>512</v>
      </c>
      <c r="C514" s="1909" t="s">
        <v>13327</v>
      </c>
      <c r="D514" s="1853">
        <v>0</v>
      </c>
      <c r="E514" s="2044" t="s">
        <v>13328</v>
      </c>
      <c r="F514" s="1909" t="s">
        <v>13329</v>
      </c>
      <c r="G514" s="1858">
        <v>0.95</v>
      </c>
      <c r="H514" s="2044"/>
      <c r="I514" s="1909" t="s">
        <v>13330</v>
      </c>
      <c r="J514" s="2104">
        <v>0.95</v>
      </c>
      <c r="K514" s="2097"/>
      <c r="L514" s="2118">
        <v>43182</v>
      </c>
      <c r="M514" s="263"/>
    </row>
    <row r="515" spans="1:13">
      <c r="A515" s="1936" t="s">
        <v>561</v>
      </c>
      <c r="B515" s="2229">
        <v>557</v>
      </c>
      <c r="C515" s="1909" t="s">
        <v>13331</v>
      </c>
      <c r="D515" s="1853">
        <v>0</v>
      </c>
      <c r="E515" s="2044" t="s">
        <v>13328</v>
      </c>
      <c r="F515" s="1909" t="s">
        <v>13329</v>
      </c>
      <c r="G515" s="1858">
        <v>0.35</v>
      </c>
      <c r="H515" s="2044">
        <v>511</v>
      </c>
      <c r="I515" s="1909" t="s">
        <v>13332</v>
      </c>
      <c r="J515" s="2104">
        <v>0.35</v>
      </c>
      <c r="K515" s="2056"/>
      <c r="L515" s="2118">
        <v>43182</v>
      </c>
      <c r="M515" s="263"/>
    </row>
    <row r="516" spans="1:13">
      <c r="A516" s="1936" t="s">
        <v>561</v>
      </c>
      <c r="B516" s="2229">
        <v>1110</v>
      </c>
      <c r="C516" s="1909" t="s">
        <v>13333</v>
      </c>
      <c r="D516" s="1858">
        <v>0</v>
      </c>
      <c r="E516" s="2044" t="s">
        <v>13334</v>
      </c>
      <c r="F516" s="1909" t="s">
        <v>5103</v>
      </c>
      <c r="G516" s="1858">
        <v>0.25</v>
      </c>
      <c r="H516" s="2044"/>
      <c r="I516" s="1909" t="s">
        <v>2108</v>
      </c>
      <c r="J516" s="1872">
        <v>0.25</v>
      </c>
      <c r="K516" s="2055"/>
      <c r="L516" s="2118">
        <v>43266</v>
      </c>
      <c r="M516" s="263"/>
    </row>
    <row r="517" spans="1:13">
      <c r="A517" s="1936" t="s">
        <v>561</v>
      </c>
      <c r="B517" s="2229">
        <v>1327</v>
      </c>
      <c r="C517" s="2110" t="s">
        <v>13325</v>
      </c>
      <c r="D517" s="1853">
        <v>0</v>
      </c>
      <c r="E517" s="2044">
        <v>44</v>
      </c>
      <c r="F517" s="2110" t="s">
        <v>13335</v>
      </c>
      <c r="G517" s="1853">
        <v>0.73</v>
      </c>
      <c r="H517" s="2044"/>
      <c r="I517" s="2110" t="s">
        <v>5141</v>
      </c>
      <c r="J517" s="1875">
        <v>0.73</v>
      </c>
      <c r="K517" s="2056"/>
      <c r="L517" s="2118">
        <v>42759</v>
      </c>
      <c r="M517" s="263"/>
    </row>
    <row r="518" spans="1:13">
      <c r="A518" s="1936" t="s">
        <v>561</v>
      </c>
      <c r="B518" s="2229">
        <v>684</v>
      </c>
      <c r="C518" s="2110" t="s">
        <v>13336</v>
      </c>
      <c r="D518" s="1853">
        <v>0</v>
      </c>
      <c r="E518" s="2044">
        <v>44</v>
      </c>
      <c r="F518" s="2110" t="s">
        <v>13335</v>
      </c>
      <c r="G518" s="1853">
        <v>1.2</v>
      </c>
      <c r="H518" s="2044">
        <v>355</v>
      </c>
      <c r="I518" s="2110" t="s">
        <v>8776</v>
      </c>
      <c r="J518" s="2105">
        <v>1.2</v>
      </c>
      <c r="K518" s="2056"/>
      <c r="L518" s="2118">
        <v>42759</v>
      </c>
      <c r="M518" s="263"/>
    </row>
    <row r="519" spans="1:13">
      <c r="A519" s="1936" t="s">
        <v>561</v>
      </c>
      <c r="B519" s="2229">
        <v>44</v>
      </c>
      <c r="C519" s="1909" t="s">
        <v>13335</v>
      </c>
      <c r="D519" s="1853">
        <v>0</v>
      </c>
      <c r="E519" s="2044" t="s">
        <v>8750</v>
      </c>
      <c r="F519" s="1909" t="s">
        <v>8751</v>
      </c>
      <c r="G519" s="1858">
        <v>4.28</v>
      </c>
      <c r="H519" s="2044">
        <v>48</v>
      </c>
      <c r="I519" s="1909" t="s">
        <v>13337</v>
      </c>
      <c r="J519" s="2104">
        <v>4.28</v>
      </c>
      <c r="K519" s="2097"/>
      <c r="L519" s="2118">
        <v>43123</v>
      </c>
      <c r="M519" s="263"/>
    </row>
    <row r="520" spans="1:13">
      <c r="A520" s="1936" t="s">
        <v>561</v>
      </c>
      <c r="B520" s="2229">
        <v>511</v>
      </c>
      <c r="C520" s="2110" t="s">
        <v>13338</v>
      </c>
      <c r="D520" s="1853">
        <v>0</v>
      </c>
      <c r="E520" s="2044">
        <v>44</v>
      </c>
      <c r="F520" s="2110" t="s">
        <v>13335</v>
      </c>
      <c r="G520" s="1853">
        <v>1.0900000000000001</v>
      </c>
      <c r="H520" s="2044" t="s">
        <v>13328</v>
      </c>
      <c r="I520" s="2110" t="s">
        <v>13329</v>
      </c>
      <c r="J520" s="2105">
        <v>1.0900000000000001</v>
      </c>
      <c r="K520" s="2056"/>
      <c r="L520" s="2118">
        <v>43182</v>
      </c>
      <c r="M520" s="263"/>
    </row>
    <row r="521" spans="1:13">
      <c r="A521" s="1936" t="s">
        <v>561</v>
      </c>
      <c r="B521" s="2229">
        <v>1251</v>
      </c>
      <c r="C521" s="1909" t="s">
        <v>13339</v>
      </c>
      <c r="D521" s="1853">
        <v>0</v>
      </c>
      <c r="E521" s="2044">
        <v>511</v>
      </c>
      <c r="F521" s="1909" t="s">
        <v>13340</v>
      </c>
      <c r="G521" s="1858">
        <v>1.02</v>
      </c>
      <c r="H521" s="2044">
        <v>406</v>
      </c>
      <c r="I521" s="1909" t="s">
        <v>13341</v>
      </c>
      <c r="J521" s="2104">
        <v>1.02</v>
      </c>
      <c r="K521" s="2097"/>
      <c r="L521" s="2118">
        <v>43207</v>
      </c>
      <c r="M521" s="263"/>
    </row>
    <row r="522" spans="1:13" ht="16.5" thickBot="1">
      <c r="A522" s="1936" t="s">
        <v>561</v>
      </c>
      <c r="B522" s="2775">
        <v>406</v>
      </c>
      <c r="C522" s="2098" t="s">
        <v>13342</v>
      </c>
      <c r="D522" s="1856">
        <v>0</v>
      </c>
      <c r="E522" s="2026"/>
      <c r="F522" s="2098" t="s">
        <v>13330</v>
      </c>
      <c r="G522" s="1870">
        <v>3</v>
      </c>
      <c r="H522" s="2044">
        <v>44</v>
      </c>
      <c r="I522" s="2098" t="s">
        <v>13335</v>
      </c>
      <c r="J522" s="2108">
        <v>3</v>
      </c>
      <c r="K522" s="2056"/>
      <c r="L522" s="2120">
        <v>43216</v>
      </c>
      <c r="M522" s="263"/>
    </row>
    <row r="523" spans="1:13" ht="16.5" thickBot="1">
      <c r="A523" s="1936" t="s">
        <v>561</v>
      </c>
      <c r="B523" s="2229">
        <v>256</v>
      </c>
      <c r="C523" s="1909" t="s">
        <v>13343</v>
      </c>
      <c r="D523" s="1858">
        <v>0</v>
      </c>
      <c r="E523" s="2044">
        <v>13</v>
      </c>
      <c r="F523" s="1909" t="s">
        <v>8744</v>
      </c>
      <c r="G523" s="1858">
        <v>1.1200000000000001</v>
      </c>
      <c r="H523" s="2044">
        <v>406</v>
      </c>
      <c r="I523" s="1909" t="s">
        <v>13344</v>
      </c>
      <c r="J523" s="1872">
        <v>1.1200000000000001</v>
      </c>
      <c r="K523" s="2056"/>
      <c r="L523" s="2120">
        <v>43216</v>
      </c>
      <c r="M523" s="263"/>
    </row>
    <row r="524" spans="1:13" ht="16.5" thickBot="1">
      <c r="A524" s="1936" t="s">
        <v>561</v>
      </c>
      <c r="B524" s="2112">
        <v>30</v>
      </c>
      <c r="C524" s="2113" t="s">
        <v>13345</v>
      </c>
      <c r="D524" s="1742">
        <v>0</v>
      </c>
      <c r="E524" s="2114" t="s">
        <v>13328</v>
      </c>
      <c r="F524" s="2113" t="s">
        <v>13329</v>
      </c>
      <c r="G524" s="1742">
        <v>1.25</v>
      </c>
      <c r="H524" s="2114"/>
      <c r="I524" s="2113" t="s">
        <v>13346</v>
      </c>
      <c r="J524" s="1754">
        <v>1.25</v>
      </c>
      <c r="K524" s="2115"/>
      <c r="L524" s="2120">
        <v>42759</v>
      </c>
      <c r="M524" s="263"/>
    </row>
    <row r="525" spans="1:13" ht="16.5" thickBot="1">
      <c r="A525" s="1936" t="s">
        <v>561</v>
      </c>
      <c r="B525" s="2112">
        <v>1305</v>
      </c>
      <c r="C525" s="2113" t="s">
        <v>13347</v>
      </c>
      <c r="D525" s="1742">
        <v>0</v>
      </c>
      <c r="E525" s="2114">
        <v>30</v>
      </c>
      <c r="F525" s="2113" t="s">
        <v>13345</v>
      </c>
      <c r="G525" s="1742">
        <v>0.5</v>
      </c>
      <c r="H525" s="2114"/>
      <c r="I525" s="2113" t="s">
        <v>13330</v>
      </c>
      <c r="J525" s="1754">
        <v>0.5</v>
      </c>
      <c r="K525" s="2115"/>
      <c r="L525" s="2120">
        <v>42759</v>
      </c>
      <c r="M525" s="263"/>
    </row>
    <row r="526" spans="1:13" ht="16.5" thickBot="1">
      <c r="A526" s="1936" t="s">
        <v>561</v>
      </c>
      <c r="B526" s="2112">
        <v>54</v>
      </c>
      <c r="C526" s="2113" t="s">
        <v>13348</v>
      </c>
      <c r="D526" s="1742">
        <v>0</v>
      </c>
      <c r="E526" s="2114">
        <v>30</v>
      </c>
      <c r="F526" s="2113" t="s">
        <v>13345</v>
      </c>
      <c r="G526" s="1742">
        <v>1.28</v>
      </c>
      <c r="H526" s="2114"/>
      <c r="I526" s="2113" t="s">
        <v>13330</v>
      </c>
      <c r="J526" s="1754">
        <v>1.28</v>
      </c>
      <c r="K526" s="2115"/>
      <c r="L526" s="2120">
        <v>43130</v>
      </c>
      <c r="M526" s="263"/>
    </row>
    <row r="527" spans="1:13" ht="16.5" thickBot="1">
      <c r="A527" s="1936" t="s">
        <v>561</v>
      </c>
      <c r="B527" s="2112">
        <v>13</v>
      </c>
      <c r="C527" s="2113" t="s">
        <v>8744</v>
      </c>
      <c r="D527" s="1742">
        <v>0</v>
      </c>
      <c r="E527" s="2114">
        <v>30</v>
      </c>
      <c r="F527" s="2113" t="s">
        <v>13345</v>
      </c>
      <c r="G527" s="1742">
        <v>2.09</v>
      </c>
      <c r="H527" s="2114" t="s">
        <v>1357</v>
      </c>
      <c r="I527" s="2113" t="s">
        <v>1357</v>
      </c>
      <c r="J527" s="1754">
        <v>2.09</v>
      </c>
      <c r="K527" s="2115"/>
      <c r="L527" s="2120">
        <v>43203</v>
      </c>
      <c r="M527" s="263"/>
    </row>
    <row r="528" spans="1:13" ht="16.5" thickBot="1">
      <c r="A528" s="1936" t="s">
        <v>561</v>
      </c>
      <c r="B528" s="2112">
        <v>1326</v>
      </c>
      <c r="C528" s="2113" t="s">
        <v>13350</v>
      </c>
      <c r="D528" s="1742">
        <v>0</v>
      </c>
      <c r="E528" s="2114">
        <v>44</v>
      </c>
      <c r="F528" s="2113" t="s">
        <v>13335</v>
      </c>
      <c r="G528" s="1742">
        <v>1.1299999999999999</v>
      </c>
      <c r="H528" s="2114">
        <v>1326</v>
      </c>
      <c r="I528" s="2113" t="s">
        <v>89</v>
      </c>
      <c r="J528" s="1754">
        <v>1.1299999999999999</v>
      </c>
      <c r="K528" s="2115"/>
      <c r="L528" s="2120">
        <v>43124</v>
      </c>
      <c r="M528" s="263"/>
    </row>
    <row r="529" spans="1:13" ht="16.5" thickBot="1">
      <c r="A529" s="1936" t="s">
        <v>561</v>
      </c>
      <c r="B529" s="2112">
        <v>84</v>
      </c>
      <c r="C529" s="2113" t="s">
        <v>13351</v>
      </c>
      <c r="D529" s="1742">
        <v>0</v>
      </c>
      <c r="E529" s="2114">
        <v>975</v>
      </c>
      <c r="F529" s="2113" t="s">
        <v>13290</v>
      </c>
      <c r="G529" s="1742">
        <v>1.37</v>
      </c>
      <c r="H529" s="2114">
        <v>46</v>
      </c>
      <c r="I529" s="2113" t="s">
        <v>13352</v>
      </c>
      <c r="J529" s="1754">
        <v>1.37</v>
      </c>
      <c r="K529" s="2115"/>
      <c r="L529" s="2120" t="s">
        <v>13353</v>
      </c>
      <c r="M529" s="263"/>
    </row>
    <row r="530" spans="1:13" ht="16.5" thickBot="1">
      <c r="A530" s="1936" t="s">
        <v>561</v>
      </c>
      <c r="B530" s="2112">
        <v>908</v>
      </c>
      <c r="C530" s="2113" t="s">
        <v>13354</v>
      </c>
      <c r="D530" s="1742">
        <v>0</v>
      </c>
      <c r="E530" s="2114">
        <v>84</v>
      </c>
      <c r="F530" s="2113" t="s">
        <v>13355</v>
      </c>
      <c r="G530" s="1742">
        <v>0.36</v>
      </c>
      <c r="H530" s="2114" t="s">
        <v>13356</v>
      </c>
      <c r="I530" s="2113" t="s">
        <v>5103</v>
      </c>
      <c r="J530" s="1754">
        <v>0.36</v>
      </c>
      <c r="K530" s="2115"/>
      <c r="L530" s="2120">
        <v>42739</v>
      </c>
      <c r="M530" s="263"/>
    </row>
    <row r="531" spans="1:13" ht="16.5" thickBot="1">
      <c r="A531" s="1936" t="s">
        <v>561</v>
      </c>
      <c r="B531" s="2112">
        <v>149</v>
      </c>
      <c r="C531" s="2113" t="s">
        <v>13357</v>
      </c>
      <c r="D531" s="1742">
        <v>0</v>
      </c>
      <c r="E531" s="2114" t="s">
        <v>13358</v>
      </c>
      <c r="F531" s="2113" t="s">
        <v>13359</v>
      </c>
      <c r="G531" s="1742">
        <v>0.15</v>
      </c>
      <c r="H531" s="2114">
        <v>45</v>
      </c>
      <c r="I531" s="2113" t="s">
        <v>13360</v>
      </c>
      <c r="J531" s="1754">
        <v>0.15</v>
      </c>
      <c r="K531" s="2115"/>
      <c r="L531" s="2120">
        <v>43266</v>
      </c>
      <c r="M531" s="263"/>
    </row>
    <row r="532" spans="1:13" ht="16.5" thickBot="1">
      <c r="A532" s="1936" t="s">
        <v>561</v>
      </c>
      <c r="B532" s="2112">
        <v>481</v>
      </c>
      <c r="C532" s="2113" t="s">
        <v>1003</v>
      </c>
      <c r="D532" s="1742">
        <v>0</v>
      </c>
      <c r="E532" s="2114">
        <v>144</v>
      </c>
      <c r="F532" s="2113" t="s">
        <v>13361</v>
      </c>
      <c r="G532" s="1742">
        <v>0.32</v>
      </c>
      <c r="H532" s="2114">
        <v>481</v>
      </c>
      <c r="I532" s="2113" t="s">
        <v>13362</v>
      </c>
      <c r="J532" s="1754">
        <v>0.32</v>
      </c>
      <c r="K532" s="2115"/>
      <c r="L532" s="2120">
        <v>42922</v>
      </c>
      <c r="M532" s="263"/>
    </row>
    <row r="533" spans="1:13" ht="16.5" thickBot="1">
      <c r="A533" s="1936" t="s">
        <v>561</v>
      </c>
      <c r="B533" s="2112">
        <v>144</v>
      </c>
      <c r="C533" s="2113" t="s">
        <v>13363</v>
      </c>
      <c r="D533" s="1742">
        <v>0</v>
      </c>
      <c r="E533" s="2114">
        <v>154</v>
      </c>
      <c r="F533" s="2113" t="s">
        <v>13364</v>
      </c>
      <c r="G533" s="1742">
        <v>1.1299999999999999</v>
      </c>
      <c r="H533" s="2114">
        <v>94</v>
      </c>
      <c r="I533" s="2113" t="s">
        <v>8783</v>
      </c>
      <c r="J533" s="1754">
        <v>1.1299999999999999</v>
      </c>
      <c r="K533" s="2115"/>
      <c r="L533" s="2120">
        <v>43096</v>
      </c>
      <c r="M533" s="263"/>
    </row>
    <row r="534" spans="1:13" ht="16.5" thickBot="1">
      <c r="A534" s="1936" t="s">
        <v>561</v>
      </c>
      <c r="B534" s="2112">
        <v>428</v>
      </c>
      <c r="C534" s="2113" t="s">
        <v>13365</v>
      </c>
      <c r="D534" s="1742">
        <v>0</v>
      </c>
      <c r="E534" s="2114">
        <v>144</v>
      </c>
      <c r="F534" s="2113" t="s">
        <v>13361</v>
      </c>
      <c r="G534" s="1742">
        <v>0.19</v>
      </c>
      <c r="H534" s="2114">
        <v>144</v>
      </c>
      <c r="I534" s="2113" t="s">
        <v>13363</v>
      </c>
      <c r="J534" s="1754">
        <v>0.19</v>
      </c>
      <c r="K534" s="2115"/>
      <c r="L534" s="2120">
        <v>43266</v>
      </c>
      <c r="M534" s="263"/>
    </row>
    <row r="535" spans="1:13" ht="16.5" thickBot="1">
      <c r="A535" s="1936" t="s">
        <v>561</v>
      </c>
      <c r="B535" s="2112">
        <v>441</v>
      </c>
      <c r="C535" s="2113"/>
      <c r="D535" s="1742">
        <v>0</v>
      </c>
      <c r="E535" s="2114">
        <v>154</v>
      </c>
      <c r="F535" s="2113" t="s">
        <v>13364</v>
      </c>
      <c r="G535" s="1742">
        <v>0.09</v>
      </c>
      <c r="H535" s="2114">
        <v>154</v>
      </c>
      <c r="I535" s="2113" t="s">
        <v>13364</v>
      </c>
      <c r="J535" s="1754">
        <v>0.09</v>
      </c>
      <c r="K535" s="2115"/>
      <c r="L535" s="2120" t="s">
        <v>13389</v>
      </c>
      <c r="M535" s="263"/>
    </row>
    <row r="536" spans="1:13" ht="16.5" thickBot="1">
      <c r="A536" s="1936" t="s">
        <v>561</v>
      </c>
      <c r="B536" s="2112">
        <v>441</v>
      </c>
      <c r="C536" s="2113"/>
      <c r="D536" s="1742">
        <v>0</v>
      </c>
      <c r="E536" s="2114">
        <v>154</v>
      </c>
      <c r="F536" s="2113" t="s">
        <v>13364</v>
      </c>
      <c r="G536" s="1742">
        <v>0.35</v>
      </c>
      <c r="H536" s="2114">
        <v>144</v>
      </c>
      <c r="I536" s="2113" t="s">
        <v>13366</v>
      </c>
      <c r="J536" s="1754">
        <v>0.35</v>
      </c>
      <c r="K536" s="2115"/>
      <c r="L536" s="2120" t="s">
        <v>13353</v>
      </c>
      <c r="M536" s="263"/>
    </row>
    <row r="537" spans="1:13" ht="16.5" thickBot="1">
      <c r="A537" s="1936" t="s">
        <v>561</v>
      </c>
      <c r="B537" s="2112">
        <v>90</v>
      </c>
      <c r="C537" s="2113" t="s">
        <v>13367</v>
      </c>
      <c r="D537" s="1742">
        <v>0</v>
      </c>
      <c r="E537" s="2114" t="s">
        <v>13368</v>
      </c>
      <c r="F537" s="2113" t="s">
        <v>5103</v>
      </c>
      <c r="G537" s="1742">
        <v>0.14000000000000001</v>
      </c>
      <c r="H537" s="2114"/>
      <c r="I537" s="2113" t="s">
        <v>13369</v>
      </c>
      <c r="J537" s="1754">
        <v>0.14000000000000001</v>
      </c>
      <c r="K537" s="2115"/>
      <c r="L537" s="2120">
        <v>43266</v>
      </c>
      <c r="M537" s="263"/>
    </row>
    <row r="538" spans="1:13" ht="16.5" thickBot="1">
      <c r="A538" s="1936" t="s">
        <v>561</v>
      </c>
      <c r="B538" s="2112">
        <v>81</v>
      </c>
      <c r="C538" s="2113" t="s">
        <v>13370</v>
      </c>
      <c r="D538" s="1742">
        <v>0</v>
      </c>
      <c r="E538" s="2114">
        <v>144</v>
      </c>
      <c r="F538" s="2113" t="s">
        <v>13371</v>
      </c>
      <c r="G538" s="1742">
        <v>2.68</v>
      </c>
      <c r="H538" s="2114">
        <v>45</v>
      </c>
      <c r="I538" s="2113" t="s">
        <v>13296</v>
      </c>
      <c r="J538" s="1754">
        <v>2.68</v>
      </c>
      <c r="K538" s="2115"/>
      <c r="L538" s="2120" t="s">
        <v>13353</v>
      </c>
      <c r="M538" s="263"/>
    </row>
    <row r="539" spans="1:13" ht="16.5" thickBot="1">
      <c r="A539" s="1936" t="s">
        <v>561</v>
      </c>
      <c r="B539" s="2112">
        <v>94</v>
      </c>
      <c r="C539" s="2113" t="s">
        <v>13372</v>
      </c>
      <c r="D539" s="1742">
        <v>0</v>
      </c>
      <c r="E539" s="2114">
        <v>144</v>
      </c>
      <c r="F539" s="2113" t="s">
        <v>13371</v>
      </c>
      <c r="G539" s="1742">
        <v>34</v>
      </c>
      <c r="H539" s="2114">
        <v>84</v>
      </c>
      <c r="I539" s="2113" t="s">
        <v>13351</v>
      </c>
      <c r="J539" s="1754">
        <v>0.34</v>
      </c>
      <c r="K539" s="2115"/>
      <c r="L539" s="2118" t="s">
        <v>13317</v>
      </c>
      <c r="M539" s="263"/>
    </row>
    <row r="540" spans="1:13" ht="16.5" thickBot="1">
      <c r="A540" s="1936" t="s">
        <v>561</v>
      </c>
      <c r="B540" s="2112">
        <v>145</v>
      </c>
      <c r="C540" s="2113"/>
      <c r="D540" s="1742">
        <v>0</v>
      </c>
      <c r="E540" s="2114" t="s">
        <v>13368</v>
      </c>
      <c r="F540" s="2113" t="s">
        <v>13373</v>
      </c>
      <c r="G540" s="1742">
        <v>0.12</v>
      </c>
      <c r="H540" s="2114">
        <v>84</v>
      </c>
      <c r="I540" s="2113" t="s">
        <v>13351</v>
      </c>
      <c r="J540" s="1754">
        <v>0.12</v>
      </c>
      <c r="K540" s="2115"/>
      <c r="L540" s="2120">
        <v>43266</v>
      </c>
      <c r="M540" s="263"/>
    </row>
    <row r="541" spans="1:13" ht="16.5" thickBot="1">
      <c r="A541" s="1936" t="s">
        <v>561</v>
      </c>
      <c r="B541" s="2112">
        <v>482</v>
      </c>
      <c r="C541" s="2113" t="s">
        <v>13374</v>
      </c>
      <c r="D541" s="1742">
        <v>0</v>
      </c>
      <c r="E541" s="2114" t="s">
        <v>8006</v>
      </c>
      <c r="F541" s="2113" t="s">
        <v>13373</v>
      </c>
      <c r="G541" s="1742">
        <v>0.19</v>
      </c>
      <c r="H541" s="2114" t="s">
        <v>8006</v>
      </c>
      <c r="I541" s="2113" t="s">
        <v>13373</v>
      </c>
      <c r="J541" s="1754">
        <v>0.19</v>
      </c>
      <c r="K541" s="2115"/>
      <c r="L541" s="2118" t="s">
        <v>13317</v>
      </c>
      <c r="M541" s="263"/>
    </row>
    <row r="542" spans="1:13" ht="16.5" thickBot="1">
      <c r="A542" s="1936" t="s">
        <v>561</v>
      </c>
      <c r="B542" s="2112">
        <v>82</v>
      </c>
      <c r="C542" s="2113" t="s">
        <v>2177</v>
      </c>
      <c r="D542" s="1742">
        <v>0</v>
      </c>
      <c r="E542" s="2114" t="s">
        <v>8006</v>
      </c>
      <c r="F542" s="2113" t="s">
        <v>13373</v>
      </c>
      <c r="G542" s="1742">
        <v>0.25</v>
      </c>
      <c r="H542" s="2114">
        <v>45</v>
      </c>
      <c r="I542" s="2113" t="s">
        <v>13375</v>
      </c>
      <c r="J542" s="1754">
        <v>0.25</v>
      </c>
      <c r="K542" s="2115"/>
      <c r="L542" s="2118" t="s">
        <v>13317</v>
      </c>
      <c r="M542" s="263"/>
    </row>
    <row r="543" spans="1:13" ht="16.5" thickBot="1">
      <c r="A543" s="1936" t="s">
        <v>561</v>
      </c>
      <c r="B543" s="2112">
        <v>46</v>
      </c>
      <c r="C543" s="2113" t="s">
        <v>13376</v>
      </c>
      <c r="D543" s="1742">
        <v>0</v>
      </c>
      <c r="E543" s="2114" t="s">
        <v>8006</v>
      </c>
      <c r="F543" s="2113" t="s">
        <v>13373</v>
      </c>
      <c r="G543" s="1742">
        <v>0.6</v>
      </c>
      <c r="H543" s="2114" t="s">
        <v>13368</v>
      </c>
      <c r="I543" s="2113" t="s">
        <v>13377</v>
      </c>
      <c r="J543" s="1754">
        <v>0.6</v>
      </c>
      <c r="K543" s="2115"/>
      <c r="L543" s="2120">
        <v>43012</v>
      </c>
      <c r="M543" s="263"/>
    </row>
    <row r="544" spans="1:13" ht="16.5" thickBot="1">
      <c r="A544" s="1936" t="s">
        <v>561</v>
      </c>
      <c r="B544" s="2112">
        <v>147</v>
      </c>
      <c r="C544" s="2113" t="s">
        <v>13378</v>
      </c>
      <c r="D544" s="1742">
        <v>0</v>
      </c>
      <c r="E544" s="2114">
        <v>84</v>
      </c>
      <c r="F544" s="2113" t="s">
        <v>13351</v>
      </c>
      <c r="G544" s="1742">
        <v>0.13</v>
      </c>
      <c r="H544" s="2114">
        <v>45</v>
      </c>
      <c r="I544" s="2113" t="s">
        <v>13375</v>
      </c>
      <c r="J544" s="1754">
        <v>0.13</v>
      </c>
      <c r="K544" s="2115"/>
      <c r="L544" s="2120" t="s">
        <v>13353</v>
      </c>
      <c r="M544" s="263"/>
    </row>
    <row r="545" spans="1:14" ht="16.5" thickBot="1">
      <c r="A545" s="1936" t="s">
        <v>561</v>
      </c>
      <c r="B545" s="2112">
        <v>83</v>
      </c>
      <c r="C545" s="2113" t="s">
        <v>13379</v>
      </c>
      <c r="D545" s="1742">
        <v>0</v>
      </c>
      <c r="E545" s="2114" t="s">
        <v>8006</v>
      </c>
      <c r="F545" s="2113" t="s">
        <v>13364</v>
      </c>
      <c r="G545" s="1742">
        <v>0.45</v>
      </c>
      <c r="H545" s="2114">
        <v>154</v>
      </c>
      <c r="I545" s="2113"/>
      <c r="J545" s="1754">
        <v>0.45</v>
      </c>
      <c r="K545" s="2115"/>
      <c r="L545" s="2120" t="s">
        <v>13353</v>
      </c>
      <c r="M545" s="263"/>
    </row>
    <row r="546" spans="1:14" ht="16.5" thickBot="1">
      <c r="A546" s="1936" t="s">
        <v>561</v>
      </c>
      <c r="B546" s="2112">
        <v>142</v>
      </c>
      <c r="C546" s="2113" t="s">
        <v>13380</v>
      </c>
      <c r="D546" s="1742">
        <v>0</v>
      </c>
      <c r="E546" s="2114">
        <v>45</v>
      </c>
      <c r="F546" s="2113" t="s">
        <v>13375</v>
      </c>
      <c r="G546" s="1742">
        <v>0.46</v>
      </c>
      <c r="H546" s="2114">
        <v>142</v>
      </c>
      <c r="I546" s="2113" t="s">
        <v>6179</v>
      </c>
      <c r="J546" s="1754">
        <v>0.46</v>
      </c>
      <c r="K546" s="2115"/>
      <c r="L546" s="2120" t="s">
        <v>13353</v>
      </c>
      <c r="M546" s="263"/>
    </row>
    <row r="547" spans="1:14" ht="16.5" thickBot="1">
      <c r="A547" s="1936" t="s">
        <v>561</v>
      </c>
      <c r="B547" s="2112">
        <v>880</v>
      </c>
      <c r="C547" s="2113"/>
      <c r="D547" s="1742">
        <v>0</v>
      </c>
      <c r="E547" s="2114"/>
      <c r="F547" s="2113" t="s">
        <v>10786</v>
      </c>
      <c r="G547" s="1742">
        <v>7.0000000000000007E-2</v>
      </c>
      <c r="H547" s="2114">
        <v>45</v>
      </c>
      <c r="I547" s="2113" t="s">
        <v>13375</v>
      </c>
      <c r="J547" s="1754">
        <v>7.0000000000000007E-2</v>
      </c>
      <c r="K547" s="2115"/>
      <c r="L547" s="2120" t="s">
        <v>13390</v>
      </c>
      <c r="M547" s="263"/>
    </row>
    <row r="548" spans="1:14" ht="16.5" thickBot="1">
      <c r="A548" s="1936" t="s">
        <v>561</v>
      </c>
      <c r="B548" s="2112">
        <v>426</v>
      </c>
      <c r="C548" s="2113" t="s">
        <v>901</v>
      </c>
      <c r="D548" s="1742">
        <v>0</v>
      </c>
      <c r="E548" s="2114">
        <v>45</v>
      </c>
      <c r="F548" s="2113" t="s">
        <v>13375</v>
      </c>
      <c r="G548" s="1742">
        <v>0.5</v>
      </c>
      <c r="H548" s="2114">
        <v>46</v>
      </c>
      <c r="I548" s="2113" t="s">
        <v>13352</v>
      </c>
      <c r="J548" s="1754">
        <v>0.5</v>
      </c>
      <c r="K548" s="2115"/>
      <c r="L548" s="2120" t="s">
        <v>13391</v>
      </c>
      <c r="M548" s="263"/>
    </row>
    <row r="549" spans="1:14" ht="16.5" thickBot="1">
      <c r="A549" s="1936" t="s">
        <v>561</v>
      </c>
      <c r="B549" s="2112">
        <v>449</v>
      </c>
      <c r="C549" s="2113" t="s">
        <v>13381</v>
      </c>
      <c r="D549" s="1742">
        <v>0</v>
      </c>
      <c r="E549" s="2114" t="s">
        <v>8006</v>
      </c>
      <c r="F549" s="2113" t="s">
        <v>8743</v>
      </c>
      <c r="G549" s="1742">
        <v>0.48</v>
      </c>
      <c r="H549" s="2114">
        <v>45</v>
      </c>
      <c r="I549" s="2113" t="s">
        <v>13308</v>
      </c>
      <c r="J549" s="1754">
        <v>0.48</v>
      </c>
      <c r="K549" s="2115"/>
      <c r="L549" s="2118" t="s">
        <v>13317</v>
      </c>
      <c r="M549" s="263"/>
    </row>
    <row r="550" spans="1:14" ht="16.5" thickBot="1">
      <c r="A550" s="1936" t="s">
        <v>561</v>
      </c>
      <c r="B550" s="2112">
        <v>1157</v>
      </c>
      <c r="C550" s="2113" t="s">
        <v>13382</v>
      </c>
      <c r="D550" s="1742">
        <v>0</v>
      </c>
      <c r="E550" s="2114">
        <v>449</v>
      </c>
      <c r="F550" s="2113" t="s">
        <v>13381</v>
      </c>
      <c r="G550" s="1742">
        <v>0.12</v>
      </c>
      <c r="H550" s="2114"/>
      <c r="I550" s="2113" t="s">
        <v>2108</v>
      </c>
      <c r="J550" s="1754">
        <v>0.12</v>
      </c>
      <c r="K550" s="2115"/>
      <c r="L550" s="2118" t="s">
        <v>13317</v>
      </c>
      <c r="M550" s="263"/>
    </row>
    <row r="551" spans="1:14" ht="16.5" thickBot="1">
      <c r="A551" s="1936" t="s">
        <v>561</v>
      </c>
      <c r="B551" s="2112">
        <v>1158</v>
      </c>
      <c r="C551" s="2113" t="s">
        <v>13383</v>
      </c>
      <c r="D551" s="1742">
        <v>0</v>
      </c>
      <c r="E551" s="2114" t="s">
        <v>8006</v>
      </c>
      <c r="F551" s="2113" t="s">
        <v>8743</v>
      </c>
      <c r="G551" s="1742">
        <v>0.09</v>
      </c>
      <c r="H551" s="2114">
        <v>1157</v>
      </c>
      <c r="I551" s="2113" t="s">
        <v>13384</v>
      </c>
      <c r="J551" s="1754">
        <v>0.09</v>
      </c>
      <c r="K551" s="2115"/>
      <c r="L551" s="2118" t="s">
        <v>13317</v>
      </c>
      <c r="M551" s="263"/>
    </row>
    <row r="552" spans="1:14" ht="16.5" thickBot="1">
      <c r="A552" s="1936" t="s">
        <v>561</v>
      </c>
      <c r="B552" s="2112">
        <v>555</v>
      </c>
      <c r="C552" s="2113" t="s">
        <v>13385</v>
      </c>
      <c r="D552" s="1742">
        <v>0</v>
      </c>
      <c r="E552" s="2114">
        <v>153</v>
      </c>
      <c r="F552" s="2113" t="s">
        <v>13303</v>
      </c>
      <c r="G552" s="1742">
        <v>0.53</v>
      </c>
      <c r="H552" s="2114">
        <v>81</v>
      </c>
      <c r="I552" s="2113" t="s">
        <v>6093</v>
      </c>
      <c r="J552" s="1754">
        <v>0.53</v>
      </c>
      <c r="K552" s="2115"/>
      <c r="L552" s="2120">
        <v>43248</v>
      </c>
      <c r="M552" s="263"/>
    </row>
    <row r="553" spans="1:14" ht="16.5" thickBot="1">
      <c r="A553" s="1936" t="s">
        <v>561</v>
      </c>
      <c r="B553" s="2112">
        <v>911</v>
      </c>
      <c r="C553" s="2113" t="s">
        <v>13386</v>
      </c>
      <c r="D553" s="1742">
        <v>0</v>
      </c>
      <c r="E553" s="2114">
        <v>555</v>
      </c>
      <c r="F553" s="2113" t="s">
        <v>13385</v>
      </c>
      <c r="G553" s="1742">
        <v>0.31</v>
      </c>
      <c r="H553" s="2114"/>
      <c r="I553" s="2113" t="s">
        <v>2108</v>
      </c>
      <c r="J553" s="1754">
        <v>0.31</v>
      </c>
      <c r="K553" s="2115"/>
      <c r="L553" s="2120">
        <v>43266</v>
      </c>
      <c r="M553" s="263"/>
    </row>
    <row r="554" spans="1:14" ht="16.5" thickBot="1">
      <c r="A554" s="1936" t="s">
        <v>561</v>
      </c>
      <c r="B554" s="2112">
        <v>864</v>
      </c>
      <c r="C554" s="2113" t="s">
        <v>13387</v>
      </c>
      <c r="D554" s="1742">
        <v>0</v>
      </c>
      <c r="E554" s="2114">
        <v>555</v>
      </c>
      <c r="F554" s="2113" t="s">
        <v>13385</v>
      </c>
      <c r="G554" s="1742"/>
      <c r="H554" s="2114"/>
      <c r="I554" s="2113"/>
      <c r="J554" s="1754">
        <v>0.32</v>
      </c>
      <c r="K554" s="2115"/>
      <c r="L554" s="2120">
        <v>43266</v>
      </c>
      <c r="M554" s="263"/>
    </row>
    <row r="555" spans="1:14" ht="16.5" thickBot="1">
      <c r="A555" s="1936" t="s">
        <v>561</v>
      </c>
      <c r="B555" s="2112">
        <v>153</v>
      </c>
      <c r="C555" s="2113" t="s">
        <v>13388</v>
      </c>
      <c r="D555" s="1742">
        <v>0</v>
      </c>
      <c r="E555" s="2114">
        <v>154</v>
      </c>
      <c r="F555" s="2113" t="s">
        <v>13364</v>
      </c>
      <c r="G555" s="1742">
        <v>4.1900000000000004</v>
      </c>
      <c r="H555" s="2114">
        <v>45</v>
      </c>
      <c r="I555" s="2113" t="s">
        <v>13308</v>
      </c>
      <c r="J555" s="1754">
        <v>4.1900000000000004</v>
      </c>
      <c r="K555" s="2115"/>
      <c r="L555" s="2120">
        <v>43235</v>
      </c>
      <c r="M555" s="263"/>
    </row>
    <row r="556" spans="1:14" ht="16.5" thickBot="1">
      <c r="A556" s="1936" t="s">
        <v>561</v>
      </c>
      <c r="B556" s="2112">
        <v>53</v>
      </c>
      <c r="C556" s="2113" t="s">
        <v>8676</v>
      </c>
      <c r="D556" s="1742">
        <v>0</v>
      </c>
      <c r="E556" s="2114">
        <v>12</v>
      </c>
      <c r="F556" s="2113" t="s">
        <v>14080</v>
      </c>
      <c r="G556" s="1742">
        <v>3.8</v>
      </c>
      <c r="H556" s="2114">
        <v>23</v>
      </c>
      <c r="I556" s="2113" t="s">
        <v>14081</v>
      </c>
      <c r="J556" s="1754">
        <v>3.8</v>
      </c>
      <c r="K556" s="2115"/>
      <c r="L556" s="2120">
        <v>43165</v>
      </c>
      <c r="M556" s="263"/>
    </row>
    <row r="557" spans="1:14" ht="16.5" thickBot="1">
      <c r="A557" s="1936" t="s">
        <v>561</v>
      </c>
      <c r="B557" s="2112"/>
      <c r="C557" s="2113"/>
      <c r="D557" s="1742"/>
      <c r="E557" s="2114"/>
      <c r="F557" s="2113"/>
      <c r="G557" s="1742"/>
      <c r="H557" s="2114"/>
      <c r="I557" s="2113"/>
      <c r="J557" s="1754"/>
      <c r="K557" s="2115"/>
      <c r="L557" s="2119"/>
      <c r="M557" s="263"/>
    </row>
    <row r="558" spans="1:14">
      <c r="A558" s="1936"/>
      <c r="B558" s="2752"/>
      <c r="C558" s="2753"/>
      <c r="D558" s="1999"/>
      <c r="E558" s="2754"/>
      <c r="F558" s="2753"/>
      <c r="G558" s="1999"/>
      <c r="H558" s="2754"/>
      <c r="I558" s="2753"/>
      <c r="J558" s="2755"/>
      <c r="K558" s="2756"/>
      <c r="L558" s="2757"/>
      <c r="M558" s="263"/>
    </row>
    <row r="559" spans="1:14" ht="16.5" customHeight="1" thickBot="1">
      <c r="A559" s="5393" t="s">
        <v>14773</v>
      </c>
      <c r="B559" s="5393"/>
      <c r="C559" s="5393"/>
      <c r="D559" s="5393"/>
      <c r="E559" s="5393"/>
      <c r="F559" s="5393"/>
      <c r="G559" s="5393"/>
      <c r="H559" s="5393"/>
      <c r="I559" s="5393"/>
      <c r="J559" s="5393"/>
      <c r="K559" s="5393"/>
      <c r="L559" s="5393"/>
      <c r="M559" s="5393"/>
      <c r="N559" s="712"/>
    </row>
    <row r="560" spans="1:14" ht="16.5" customHeight="1">
      <c r="A560" s="5396"/>
      <c r="B560" s="5395"/>
      <c r="C560" s="5394" t="s">
        <v>0</v>
      </c>
      <c r="D560" s="5395"/>
      <c r="E560" s="5396" t="s">
        <v>9</v>
      </c>
      <c r="F560" s="5394"/>
      <c r="G560" s="5395"/>
      <c r="H560" s="5396" t="s">
        <v>10</v>
      </c>
      <c r="I560" s="5394"/>
      <c r="J560" s="5394"/>
      <c r="K560" s="5396"/>
      <c r="L560" s="5394"/>
      <c r="M560" s="5395"/>
      <c r="N560" s="4"/>
    </row>
    <row r="561" spans="1:13" ht="16.5" customHeight="1">
      <c r="A561" s="2260" t="s">
        <v>7</v>
      </c>
      <c r="B561" s="2263" t="s">
        <v>1</v>
      </c>
      <c r="C561" s="1852" t="s">
        <v>2</v>
      </c>
      <c r="D561" s="2260" t="s">
        <v>3</v>
      </c>
      <c r="E561" s="1851" t="s">
        <v>4</v>
      </c>
      <c r="F561" s="1852" t="s">
        <v>5</v>
      </c>
      <c r="G561" s="2260" t="s">
        <v>6</v>
      </c>
      <c r="H561" s="1851" t="s">
        <v>4</v>
      </c>
      <c r="I561" s="1852" t="s">
        <v>2</v>
      </c>
      <c r="J561" s="2749" t="s">
        <v>8</v>
      </c>
      <c r="K561" s="1851" t="s">
        <v>14</v>
      </c>
      <c r="L561" s="1852" t="s">
        <v>11</v>
      </c>
      <c r="M561" s="4"/>
    </row>
    <row r="562" spans="1:13" ht="16.5" customHeight="1">
      <c r="A562" s="2226" t="s">
        <v>561</v>
      </c>
      <c r="B562" s="2681">
        <v>19</v>
      </c>
      <c r="C562" s="2452" t="s">
        <v>14798</v>
      </c>
      <c r="D562" s="2488">
        <v>5.65</v>
      </c>
      <c r="E562" s="1937" t="s">
        <v>8006</v>
      </c>
      <c r="F562" s="2452" t="s">
        <v>8743</v>
      </c>
      <c r="G562" s="2228">
        <v>0</v>
      </c>
      <c r="H562" s="1937"/>
      <c r="I562" s="2452" t="s">
        <v>13330</v>
      </c>
      <c r="J562" s="2750">
        <v>5.65</v>
      </c>
      <c r="K562" s="2004"/>
      <c r="L562" s="2751"/>
      <c r="M562" s="4"/>
    </row>
    <row r="563" spans="1:13" ht="16.5" customHeight="1">
      <c r="A563" s="2226" t="s">
        <v>561</v>
      </c>
      <c r="B563" s="2681">
        <v>35</v>
      </c>
      <c r="C563" s="2452" t="s">
        <v>14870</v>
      </c>
      <c r="D563" s="2488">
        <v>0</v>
      </c>
      <c r="E563" s="1937"/>
      <c r="F563" s="2452" t="s">
        <v>13330</v>
      </c>
      <c r="G563" s="2488">
        <v>8.09</v>
      </c>
      <c r="H563" s="1937"/>
      <c r="I563" s="2452" t="s">
        <v>14871</v>
      </c>
      <c r="J563" s="2750">
        <v>8.09</v>
      </c>
      <c r="K563" s="2004"/>
      <c r="L563" s="2751"/>
      <c r="M563" s="712"/>
    </row>
    <row r="564" spans="1:13" ht="16.5" customHeight="1">
      <c r="A564" s="2226" t="s">
        <v>561</v>
      </c>
      <c r="B564" s="2681">
        <v>38</v>
      </c>
      <c r="C564" s="2452" t="s">
        <v>14944</v>
      </c>
      <c r="D564" s="2488">
        <v>0</v>
      </c>
      <c r="E564" s="1937" t="s">
        <v>14918</v>
      </c>
      <c r="F564" s="2452" t="s">
        <v>13280</v>
      </c>
      <c r="G564" s="2488">
        <v>0.19</v>
      </c>
      <c r="H564" s="1937" t="s">
        <v>14844</v>
      </c>
      <c r="I564" s="2452" t="s">
        <v>6117</v>
      </c>
      <c r="J564" s="2750">
        <v>0.19</v>
      </c>
      <c r="K564" s="2004"/>
      <c r="L564" s="2751"/>
      <c r="M564" s="4"/>
    </row>
    <row r="565" spans="1:13" ht="16.5" customHeight="1">
      <c r="A565" s="2226" t="s">
        <v>561</v>
      </c>
      <c r="B565" s="2681">
        <v>48</v>
      </c>
      <c r="C565" s="2452" t="s">
        <v>14838</v>
      </c>
      <c r="D565" s="2488">
        <v>0</v>
      </c>
      <c r="E565" s="1937">
        <v>151</v>
      </c>
      <c r="F565" s="2452" t="s">
        <v>8778</v>
      </c>
      <c r="G565" s="2228">
        <v>4.74</v>
      </c>
      <c r="H565" s="1937" t="s">
        <v>13328</v>
      </c>
      <c r="I565" s="2452" t="s">
        <v>13329</v>
      </c>
      <c r="J565" s="2750">
        <v>4.74</v>
      </c>
      <c r="K565" s="2004"/>
      <c r="L565" s="2751" t="s">
        <v>14799</v>
      </c>
      <c r="M565" s="4"/>
    </row>
    <row r="566" spans="1:13" ht="16.5" customHeight="1">
      <c r="A566" s="2226" t="s">
        <v>561</v>
      </c>
      <c r="B566" s="2681">
        <v>49</v>
      </c>
      <c r="C566" s="2452" t="s">
        <v>14780</v>
      </c>
      <c r="D566" s="2488">
        <v>0</v>
      </c>
      <c r="E566" s="1937" t="s">
        <v>14785</v>
      </c>
      <c r="F566" s="2452" t="s">
        <v>14784</v>
      </c>
      <c r="G566" s="2488">
        <v>3.12</v>
      </c>
      <c r="H566" s="1937"/>
      <c r="I566" s="2452" t="s">
        <v>14852</v>
      </c>
      <c r="J566" s="2750">
        <v>3.12</v>
      </c>
      <c r="K566" s="2004"/>
      <c r="L566" s="2751"/>
      <c r="M566" s="4"/>
    </row>
    <row r="567" spans="1:13" ht="30.75" customHeight="1">
      <c r="A567" s="2226" t="s">
        <v>561</v>
      </c>
      <c r="B567" s="2681">
        <v>59</v>
      </c>
      <c r="C567" s="2452" t="s">
        <v>14947</v>
      </c>
      <c r="D567" s="2488">
        <v>0</v>
      </c>
      <c r="E567" s="1937" t="s">
        <v>14938</v>
      </c>
      <c r="F567" s="2452" t="s">
        <v>949</v>
      </c>
      <c r="G567" s="2488">
        <v>0.97</v>
      </c>
      <c r="H567" s="1937" t="s">
        <v>14844</v>
      </c>
      <c r="I567" s="2452" t="s">
        <v>6117</v>
      </c>
      <c r="J567" s="2750">
        <v>0.97</v>
      </c>
      <c r="K567" s="2004"/>
      <c r="L567" s="2751"/>
      <c r="M567" s="712"/>
    </row>
    <row r="568" spans="1:13" ht="16.5" customHeight="1">
      <c r="A568" s="2273" t="s">
        <v>561</v>
      </c>
      <c r="B568" s="2681">
        <v>60</v>
      </c>
      <c r="C568" s="2452" t="s">
        <v>8785</v>
      </c>
      <c r="D568" s="2488">
        <v>1.79</v>
      </c>
      <c r="E568" s="1937" t="s">
        <v>14918</v>
      </c>
      <c r="F568" s="2452"/>
      <c r="G568" s="2488">
        <v>0</v>
      </c>
      <c r="H568" s="1937">
        <v>254</v>
      </c>
      <c r="I568" s="2452" t="s">
        <v>8783</v>
      </c>
      <c r="J568" s="2750">
        <v>1.79</v>
      </c>
      <c r="K568" s="2004"/>
      <c r="L568" s="2751"/>
      <c r="M568" s="4"/>
    </row>
    <row r="569" spans="1:13">
      <c r="A569" s="2226" t="s">
        <v>561</v>
      </c>
      <c r="B569" s="2681">
        <v>61</v>
      </c>
      <c r="C569" s="2452" t="s">
        <v>14936</v>
      </c>
      <c r="D569" s="2488">
        <v>0</v>
      </c>
      <c r="E569" s="1937">
        <v>60</v>
      </c>
      <c r="F569" s="2452" t="s">
        <v>8785</v>
      </c>
      <c r="G569" s="2488">
        <v>0.24</v>
      </c>
      <c r="H569" s="1937">
        <v>214</v>
      </c>
      <c r="I569" s="2452" t="s">
        <v>14935</v>
      </c>
      <c r="J569" s="2750">
        <v>0.24</v>
      </c>
      <c r="K569" s="2004"/>
      <c r="L569" s="2751"/>
      <c r="M569" s="4"/>
    </row>
    <row r="570" spans="1:13">
      <c r="A570" s="2226" t="s">
        <v>561</v>
      </c>
      <c r="B570" s="2681">
        <v>72</v>
      </c>
      <c r="C570" s="2452" t="s">
        <v>14945</v>
      </c>
      <c r="D570" s="2488">
        <v>0</v>
      </c>
      <c r="E570" s="1937">
        <v>97</v>
      </c>
      <c r="F570" s="2452" t="s">
        <v>408</v>
      </c>
      <c r="G570" s="2488">
        <v>0.11</v>
      </c>
      <c r="H570" s="1937">
        <v>388</v>
      </c>
      <c r="I570" s="2452" t="s">
        <v>6061</v>
      </c>
      <c r="J570" s="2750">
        <v>0.11</v>
      </c>
      <c r="K570" s="2004"/>
      <c r="L570" s="2751"/>
      <c r="M570" s="4"/>
    </row>
    <row r="571" spans="1:13">
      <c r="A571" s="2226" t="s">
        <v>561</v>
      </c>
      <c r="B571" s="2681">
        <v>73</v>
      </c>
      <c r="C571" s="2452" t="s">
        <v>14946</v>
      </c>
      <c r="D571" s="2488">
        <v>0</v>
      </c>
      <c r="E571" s="1937">
        <v>97</v>
      </c>
      <c r="F571" s="2452" t="s">
        <v>408</v>
      </c>
      <c r="G571" s="2488">
        <v>0.11</v>
      </c>
      <c r="H571" s="1937">
        <v>388</v>
      </c>
      <c r="I571" s="2452" t="s">
        <v>6061</v>
      </c>
      <c r="J571" s="2750">
        <v>0.11</v>
      </c>
      <c r="K571" s="2004"/>
      <c r="L571" s="2751"/>
      <c r="M571" s="712"/>
    </row>
    <row r="572" spans="1:13">
      <c r="A572" s="2226" t="s">
        <v>561</v>
      </c>
      <c r="B572" s="2681">
        <v>74</v>
      </c>
      <c r="C572" s="2452" t="s">
        <v>14998</v>
      </c>
      <c r="D572" s="2488">
        <v>0</v>
      </c>
      <c r="E572" s="1937" t="s">
        <v>14938</v>
      </c>
      <c r="F572" s="2452" t="s">
        <v>949</v>
      </c>
      <c r="G572" s="2488">
        <v>0.22</v>
      </c>
      <c r="H572" s="1937">
        <v>167</v>
      </c>
      <c r="I572" s="2452" t="s">
        <v>14999</v>
      </c>
      <c r="J572" s="2750">
        <v>0.22</v>
      </c>
      <c r="K572" s="2004"/>
      <c r="L572" s="2751" t="s">
        <v>16824</v>
      </c>
      <c r="M572" s="712"/>
    </row>
    <row r="573" spans="1:13">
      <c r="A573" s="2226" t="s">
        <v>561</v>
      </c>
      <c r="B573" s="2681">
        <v>92</v>
      </c>
      <c r="C573" s="2452" t="s">
        <v>14983</v>
      </c>
      <c r="D573" s="2488">
        <v>0</v>
      </c>
      <c r="E573" s="1937" t="s">
        <v>14938</v>
      </c>
      <c r="F573" s="2452" t="s">
        <v>949</v>
      </c>
      <c r="G573" s="2488">
        <v>0.3</v>
      </c>
      <c r="H573" s="1937"/>
      <c r="I573" s="2452" t="s">
        <v>19</v>
      </c>
      <c r="J573" s="2750">
        <v>0.3</v>
      </c>
      <c r="K573" s="2004"/>
      <c r="L573" s="2751"/>
      <c r="M573" s="712"/>
    </row>
    <row r="574" spans="1:13" ht="16.5" thickBot="1">
      <c r="A574" s="2226" t="s">
        <v>561</v>
      </c>
      <c r="B574" s="2681">
        <v>97</v>
      </c>
      <c r="C574" s="2452" t="s">
        <v>14937</v>
      </c>
      <c r="D574" s="2488">
        <v>0</v>
      </c>
      <c r="E574" s="1937" t="s">
        <v>14938</v>
      </c>
      <c r="F574" s="2452" t="s">
        <v>949</v>
      </c>
      <c r="G574" s="2488">
        <v>1.1100000000000001</v>
      </c>
      <c r="H574" s="1937">
        <v>214</v>
      </c>
      <c r="I574" s="2452" t="s">
        <v>14935</v>
      </c>
      <c r="J574" s="2750">
        <v>1.1100000000000001</v>
      </c>
      <c r="K574" s="2004"/>
      <c r="L574" s="2116"/>
      <c r="M574" s="712"/>
    </row>
    <row r="575" spans="1:13" ht="16.5" thickBot="1">
      <c r="A575" s="2226" t="s">
        <v>561</v>
      </c>
      <c r="B575" s="2681">
        <v>98</v>
      </c>
      <c r="C575" s="2452" t="s">
        <v>14979</v>
      </c>
      <c r="D575" s="2488">
        <v>0</v>
      </c>
      <c r="E575" s="1937" t="s">
        <v>8722</v>
      </c>
      <c r="F575" s="2452" t="s">
        <v>13280</v>
      </c>
      <c r="G575" s="2488">
        <v>1.07</v>
      </c>
      <c r="H575" s="1937">
        <v>342</v>
      </c>
      <c r="I575" s="2452" t="s">
        <v>14964</v>
      </c>
      <c r="J575" s="2750">
        <v>1.07</v>
      </c>
      <c r="K575" s="2004"/>
      <c r="L575" s="2116"/>
      <c r="M575" s="712"/>
    </row>
    <row r="576" spans="1:13" ht="16.5" thickBot="1">
      <c r="A576" s="2226" t="s">
        <v>561</v>
      </c>
      <c r="B576" s="2681">
        <v>107</v>
      </c>
      <c r="C576" s="2452" t="s">
        <v>15007</v>
      </c>
      <c r="D576" s="2488">
        <v>0</v>
      </c>
      <c r="E576" s="1937">
        <v>392</v>
      </c>
      <c r="F576" s="2452"/>
      <c r="G576" s="2488">
        <v>0.17</v>
      </c>
      <c r="H576" s="1937">
        <v>417</v>
      </c>
      <c r="I576" s="2452" t="s">
        <v>15008</v>
      </c>
      <c r="J576" s="2750">
        <v>0.17</v>
      </c>
      <c r="K576" s="2004"/>
      <c r="L576" s="2116"/>
      <c r="M576" s="712"/>
    </row>
    <row r="577" spans="1:13" ht="16.5" thickBot="1">
      <c r="A577" s="2226" t="s">
        <v>561</v>
      </c>
      <c r="B577" s="2681">
        <v>109</v>
      </c>
      <c r="C577" s="2452" t="s">
        <v>14996</v>
      </c>
      <c r="D577" s="2488">
        <v>0</v>
      </c>
      <c r="E577" s="1937" t="s">
        <v>14938</v>
      </c>
      <c r="F577" s="2452" t="s">
        <v>949</v>
      </c>
      <c r="G577" s="2488">
        <v>0.35</v>
      </c>
      <c r="H577" s="1937"/>
      <c r="I577" s="2452" t="s">
        <v>6144</v>
      </c>
      <c r="J577" s="2750">
        <v>0.35</v>
      </c>
      <c r="K577" s="2004"/>
      <c r="L577" s="2116"/>
      <c r="M577" s="712"/>
    </row>
    <row r="578" spans="1:13" ht="16.5" thickBot="1">
      <c r="A578" s="2226" t="s">
        <v>561</v>
      </c>
      <c r="B578" s="2681">
        <v>110</v>
      </c>
      <c r="C578" s="2452" t="s">
        <v>2262</v>
      </c>
      <c r="D578" s="2488"/>
      <c r="E578" s="1937" t="s">
        <v>8722</v>
      </c>
      <c r="F578" s="2452" t="s">
        <v>13280</v>
      </c>
      <c r="G578" s="2488">
        <v>0.19</v>
      </c>
      <c r="H578" s="1937"/>
      <c r="I578" s="2452" t="s">
        <v>6144</v>
      </c>
      <c r="J578" s="2750">
        <v>0.19</v>
      </c>
      <c r="K578" s="2004"/>
      <c r="L578" s="2116"/>
      <c r="M578" s="712"/>
    </row>
    <row r="579" spans="1:13" ht="16.5" thickBot="1">
      <c r="A579" s="2226" t="s">
        <v>561</v>
      </c>
      <c r="B579" s="2681">
        <v>111</v>
      </c>
      <c r="C579" s="2452" t="s">
        <v>14997</v>
      </c>
      <c r="D579" s="2488">
        <v>0</v>
      </c>
      <c r="E579" s="1937" t="s">
        <v>8722</v>
      </c>
      <c r="F579" s="2452" t="s">
        <v>13280</v>
      </c>
      <c r="G579" s="2488">
        <v>0.08</v>
      </c>
      <c r="H579" s="1937">
        <v>109</v>
      </c>
      <c r="I579" s="2452"/>
      <c r="J579" s="2750">
        <v>0.08</v>
      </c>
      <c r="K579" s="2004"/>
      <c r="L579" s="2116"/>
      <c r="M579" s="712"/>
    </row>
    <row r="580" spans="1:13" ht="16.5" thickBot="1">
      <c r="A580" s="2226" t="s">
        <v>561</v>
      </c>
      <c r="B580" s="2681">
        <v>137</v>
      </c>
      <c r="C580" s="2452" t="s">
        <v>14924</v>
      </c>
      <c r="D580" s="2488">
        <v>0</v>
      </c>
      <c r="E580" s="1937" t="s">
        <v>14938</v>
      </c>
      <c r="F580" s="2452" t="s">
        <v>949</v>
      </c>
      <c r="G580" s="2488">
        <v>0.64</v>
      </c>
      <c r="H580" s="1937">
        <v>218</v>
      </c>
      <c r="I580" s="2452" t="s">
        <v>14984</v>
      </c>
      <c r="J580" s="2750">
        <v>0.64</v>
      </c>
      <c r="K580" s="2004"/>
      <c r="L580" s="2116"/>
      <c r="M580" s="712"/>
    </row>
    <row r="581" spans="1:13" ht="16.5" thickBot="1">
      <c r="A581" s="2273" t="s">
        <v>561</v>
      </c>
      <c r="B581" s="2681">
        <v>157</v>
      </c>
      <c r="C581" s="2452" t="s">
        <v>14939</v>
      </c>
      <c r="D581" s="2488">
        <v>0</v>
      </c>
      <c r="E581" s="1937" t="s">
        <v>14844</v>
      </c>
      <c r="F581" s="2452" t="s">
        <v>6117</v>
      </c>
      <c r="G581" s="2488">
        <v>0.35</v>
      </c>
      <c r="H581" s="1937">
        <v>60</v>
      </c>
      <c r="I581" s="2452" t="s">
        <v>8785</v>
      </c>
      <c r="J581" s="2750">
        <v>0.35</v>
      </c>
      <c r="K581" s="2004"/>
      <c r="L581" s="2116"/>
      <c r="M581" s="4"/>
    </row>
    <row r="582" spans="1:13" ht="16.5" thickBot="1">
      <c r="A582" s="2226" t="s">
        <v>561</v>
      </c>
      <c r="B582" s="2681">
        <v>161</v>
      </c>
      <c r="C582" s="2452" t="s">
        <v>14995</v>
      </c>
      <c r="D582" s="2488">
        <v>0</v>
      </c>
      <c r="E582" s="1937" t="s">
        <v>14938</v>
      </c>
      <c r="F582" s="2452" t="s">
        <v>949</v>
      </c>
      <c r="G582" s="2488">
        <v>0.31</v>
      </c>
      <c r="H582" s="1937">
        <v>199</v>
      </c>
      <c r="I582" s="2452" t="s">
        <v>1003</v>
      </c>
      <c r="J582" s="2750">
        <v>0.31</v>
      </c>
      <c r="K582" s="2004"/>
      <c r="L582" s="2116"/>
      <c r="M582" s="4"/>
    </row>
    <row r="583" spans="1:13">
      <c r="A583" s="2226" t="s">
        <v>561</v>
      </c>
      <c r="B583" s="2681">
        <v>162</v>
      </c>
      <c r="C583" s="2452" t="s">
        <v>14994</v>
      </c>
      <c r="D583" s="2488">
        <v>0</v>
      </c>
      <c r="E583" s="1937" t="s">
        <v>14938</v>
      </c>
      <c r="F583" s="2452" t="s">
        <v>949</v>
      </c>
      <c r="G583" s="2488">
        <v>0.25</v>
      </c>
      <c r="H583" s="1937">
        <v>164</v>
      </c>
      <c r="I583" s="2452" t="s">
        <v>14988</v>
      </c>
      <c r="J583" s="2750">
        <v>0.25</v>
      </c>
      <c r="K583" s="2004"/>
      <c r="L583" s="2751" t="s">
        <v>16453</v>
      </c>
      <c r="M583" s="712"/>
    </row>
    <row r="584" spans="1:13">
      <c r="A584" s="2226" t="s">
        <v>561</v>
      </c>
      <c r="B584" s="2681">
        <v>163</v>
      </c>
      <c r="C584" s="2452" t="s">
        <v>15015</v>
      </c>
      <c r="D584" s="2488"/>
      <c r="E584" s="1937" t="s">
        <v>14938</v>
      </c>
      <c r="F584" s="2452" t="s">
        <v>949</v>
      </c>
      <c r="G584" s="2488">
        <v>0.7</v>
      </c>
      <c r="H584" s="1937"/>
      <c r="I584" s="2452" t="s">
        <v>19</v>
      </c>
      <c r="J584" s="2750">
        <v>0.7</v>
      </c>
      <c r="K584" s="2004"/>
      <c r="L584" s="2751" t="s">
        <v>16453</v>
      </c>
      <c r="M584" s="4"/>
    </row>
    <row r="585" spans="1:13">
      <c r="A585" s="2226" t="s">
        <v>561</v>
      </c>
      <c r="B585" s="2681">
        <v>164</v>
      </c>
      <c r="C585" s="2452" t="s">
        <v>14977</v>
      </c>
      <c r="D585" s="2488">
        <v>1.01</v>
      </c>
      <c r="E585" s="1937">
        <v>620</v>
      </c>
      <c r="F585" s="2452" t="s">
        <v>14972</v>
      </c>
      <c r="G585" s="2488">
        <v>0</v>
      </c>
      <c r="H585" s="1937">
        <v>1101</v>
      </c>
      <c r="I585" s="2452" t="s">
        <v>14859</v>
      </c>
      <c r="J585" s="2750">
        <v>1.01</v>
      </c>
      <c r="K585" s="2004"/>
      <c r="L585" s="2751" t="s">
        <v>16825</v>
      </c>
      <c r="M585" s="4"/>
    </row>
    <row r="586" spans="1:13">
      <c r="A586" s="2226" t="s">
        <v>561</v>
      </c>
      <c r="B586" s="2681">
        <v>165</v>
      </c>
      <c r="C586" s="2452" t="s">
        <v>15000</v>
      </c>
      <c r="D586" s="2488">
        <v>0</v>
      </c>
      <c r="E586" s="1937"/>
      <c r="F586" s="2452" t="s">
        <v>15001</v>
      </c>
      <c r="G586" s="2488">
        <v>0.3</v>
      </c>
      <c r="H586" s="1937" t="s">
        <v>8722</v>
      </c>
      <c r="I586" s="2452" t="s">
        <v>13280</v>
      </c>
      <c r="J586" s="2750">
        <v>0.3</v>
      </c>
      <c r="K586" s="2004"/>
      <c r="L586" s="2751" t="s">
        <v>16824</v>
      </c>
      <c r="M586" s="1737"/>
    </row>
    <row r="587" spans="1:13">
      <c r="A587" s="2226" t="s">
        <v>561</v>
      </c>
      <c r="B587" s="2681">
        <v>167</v>
      </c>
      <c r="C587" s="2452" t="s">
        <v>14999</v>
      </c>
      <c r="D587" s="2488">
        <v>0</v>
      </c>
      <c r="E587" s="1937">
        <v>392</v>
      </c>
      <c r="F587" s="2452" t="s">
        <v>15002</v>
      </c>
      <c r="G587" s="2488">
        <v>0.25</v>
      </c>
      <c r="H587" s="1937" t="s">
        <v>8722</v>
      </c>
      <c r="I587" s="2452" t="s">
        <v>13280</v>
      </c>
      <c r="J587" s="2489">
        <v>0.25</v>
      </c>
      <c r="K587" s="2004"/>
      <c r="L587" s="2751"/>
      <c r="M587" s="1737"/>
    </row>
    <row r="588" spans="1:13">
      <c r="A588" s="2226" t="s">
        <v>561</v>
      </c>
      <c r="B588" s="2681">
        <v>169</v>
      </c>
      <c r="C588" s="2452" t="s">
        <v>14808</v>
      </c>
      <c r="D588" s="2228">
        <v>0</v>
      </c>
      <c r="E588" s="1937" t="s">
        <v>14809</v>
      </c>
      <c r="F588" s="2452" t="s">
        <v>14810</v>
      </c>
      <c r="G588" s="2228">
        <v>0.09</v>
      </c>
      <c r="H588" s="1937">
        <v>393</v>
      </c>
      <c r="I588" s="2452" t="s">
        <v>14811</v>
      </c>
      <c r="J588" s="2489">
        <v>0.09</v>
      </c>
      <c r="K588" s="1935"/>
      <c r="L588" s="2751"/>
      <c r="M588" s="1737"/>
    </row>
    <row r="589" spans="1:13">
      <c r="A589" s="2273" t="s">
        <v>561</v>
      </c>
      <c r="B589" s="2681">
        <v>173</v>
      </c>
      <c r="C589" s="2452" t="s">
        <v>14861</v>
      </c>
      <c r="D589" s="2488">
        <v>0</v>
      </c>
      <c r="E589" s="1937" t="s">
        <v>14862</v>
      </c>
      <c r="F589" s="2452" t="s">
        <v>14810</v>
      </c>
      <c r="G589" s="2488">
        <v>6.34</v>
      </c>
      <c r="H589" s="1937"/>
      <c r="I589" s="2452" t="s">
        <v>14863</v>
      </c>
      <c r="J589" s="2750">
        <v>6.34</v>
      </c>
      <c r="K589" s="2004"/>
      <c r="L589" s="2751" t="s">
        <v>16379</v>
      </c>
      <c r="M589" s="1737"/>
    </row>
    <row r="590" spans="1:13">
      <c r="A590" s="2273" t="s">
        <v>561</v>
      </c>
      <c r="B590" s="2681">
        <v>179</v>
      </c>
      <c r="C590" s="2452" t="s">
        <v>14793</v>
      </c>
      <c r="D590" s="2228">
        <v>0</v>
      </c>
      <c r="E590" s="1937">
        <v>179</v>
      </c>
      <c r="F590" s="2452" t="s">
        <v>14794</v>
      </c>
      <c r="G590" s="2228">
        <v>0.41</v>
      </c>
      <c r="H590" s="1937" t="s">
        <v>14785</v>
      </c>
      <c r="I590" s="2452" t="s">
        <v>14795</v>
      </c>
      <c r="J590" s="2489">
        <v>0.41</v>
      </c>
      <c r="K590" s="1936"/>
      <c r="L590" s="2452" t="s">
        <v>16372</v>
      </c>
      <c r="M590" s="1737"/>
    </row>
    <row r="591" spans="1:13">
      <c r="A591" s="2273" t="s">
        <v>561</v>
      </c>
      <c r="B591" s="2681">
        <v>179</v>
      </c>
      <c r="C591" s="2452" t="s">
        <v>8747</v>
      </c>
      <c r="D591" s="2488">
        <v>0</v>
      </c>
      <c r="E591" s="1937">
        <v>60</v>
      </c>
      <c r="F591" s="2452" t="s">
        <v>8785</v>
      </c>
      <c r="G591" s="2488">
        <v>8.98</v>
      </c>
      <c r="H591" s="1937"/>
      <c r="I591" s="2452" t="s">
        <v>13330</v>
      </c>
      <c r="J591" s="2489">
        <v>8.98</v>
      </c>
      <c r="K591" s="2004"/>
      <c r="L591" s="1877">
        <v>43658</v>
      </c>
      <c r="M591" s="712"/>
    </row>
    <row r="592" spans="1:13">
      <c r="A592" s="2273" t="s">
        <v>561</v>
      </c>
      <c r="B592" s="2681">
        <v>180</v>
      </c>
      <c r="C592" s="2452" t="s">
        <v>14864</v>
      </c>
      <c r="D592" s="2488">
        <v>0</v>
      </c>
      <c r="E592" s="1937" t="s">
        <v>14865</v>
      </c>
      <c r="F592" s="2452" t="s">
        <v>14810</v>
      </c>
      <c r="G592" s="2488">
        <v>2.91</v>
      </c>
      <c r="H592" s="1937">
        <v>35</v>
      </c>
      <c r="I592" s="2452" t="s">
        <v>14866</v>
      </c>
      <c r="J592" s="2489">
        <v>2.91</v>
      </c>
      <c r="K592" s="2004"/>
      <c r="L592" s="2751" t="s">
        <v>16380</v>
      </c>
      <c r="M592" s="4"/>
    </row>
    <row r="593" spans="1:13">
      <c r="A593" s="2273" t="s">
        <v>561</v>
      </c>
      <c r="B593" s="2681">
        <v>186</v>
      </c>
      <c r="C593" s="2452" t="s">
        <v>5108</v>
      </c>
      <c r="D593" s="2488">
        <v>0</v>
      </c>
      <c r="E593" s="1937">
        <v>390</v>
      </c>
      <c r="F593" s="2452" t="s">
        <v>15005</v>
      </c>
      <c r="G593" s="2488">
        <v>0.38</v>
      </c>
      <c r="H593" s="1937">
        <v>393</v>
      </c>
      <c r="I593" s="2452" t="s">
        <v>14811</v>
      </c>
      <c r="J593" s="2489">
        <v>0.38</v>
      </c>
      <c r="K593" s="2004"/>
      <c r="L593" s="2751"/>
      <c r="M593" s="4"/>
    </row>
    <row r="594" spans="1:13">
      <c r="A594" s="2226" t="s">
        <v>561</v>
      </c>
      <c r="B594" s="2681">
        <v>188</v>
      </c>
      <c r="C594" s="2452" t="s">
        <v>1964</v>
      </c>
      <c r="D594" s="2488">
        <v>0</v>
      </c>
      <c r="E594" s="1937">
        <v>92</v>
      </c>
      <c r="F594" s="2452" t="s">
        <v>14983</v>
      </c>
      <c r="G594" s="2488">
        <v>0.45</v>
      </c>
      <c r="H594" s="1937">
        <v>189</v>
      </c>
      <c r="I594" s="2452" t="s">
        <v>14990</v>
      </c>
      <c r="J594" s="2489">
        <v>0.45</v>
      </c>
      <c r="K594" s="2004"/>
      <c r="L594" s="2751" t="s">
        <v>16453</v>
      </c>
      <c r="M594" s="712"/>
    </row>
    <row r="595" spans="1:13">
      <c r="A595" s="2226" t="s">
        <v>561</v>
      </c>
      <c r="B595" s="2681">
        <v>189</v>
      </c>
      <c r="C595" s="2452" t="s">
        <v>14990</v>
      </c>
      <c r="D595" s="2488">
        <v>0</v>
      </c>
      <c r="E595" s="1937">
        <v>164</v>
      </c>
      <c r="F595" s="2452" t="s">
        <v>14988</v>
      </c>
      <c r="G595" s="2488">
        <v>0.28000000000000003</v>
      </c>
      <c r="H595" s="1937" t="s">
        <v>14938</v>
      </c>
      <c r="I595" s="2452" t="s">
        <v>949</v>
      </c>
      <c r="J595" s="2489">
        <v>0.28000000000000003</v>
      </c>
      <c r="K595" s="2004"/>
      <c r="L595" s="2751" t="s">
        <v>16453</v>
      </c>
      <c r="M595" s="4"/>
    </row>
    <row r="596" spans="1:13">
      <c r="A596" s="2226" t="s">
        <v>561</v>
      </c>
      <c r="B596" s="2681">
        <v>199</v>
      </c>
      <c r="C596" s="2452" t="s">
        <v>1003</v>
      </c>
      <c r="D596" s="2488">
        <v>0</v>
      </c>
      <c r="E596" s="1937">
        <v>59</v>
      </c>
      <c r="F596" s="2452" t="s">
        <v>14923</v>
      </c>
      <c r="G596" s="2488">
        <v>0.39</v>
      </c>
      <c r="H596" s="1937">
        <v>97</v>
      </c>
      <c r="I596" s="2452" t="s">
        <v>408</v>
      </c>
      <c r="J596" s="2489">
        <v>0.39</v>
      </c>
      <c r="K596" s="2004"/>
      <c r="L596" s="2751"/>
      <c r="M596" s="4"/>
    </row>
    <row r="597" spans="1:13">
      <c r="A597" s="2226" t="s">
        <v>561</v>
      </c>
      <c r="B597" s="2681">
        <v>214</v>
      </c>
      <c r="C597" s="2452" t="s">
        <v>14935</v>
      </c>
      <c r="D597" s="2488">
        <v>0</v>
      </c>
      <c r="E597" s="1937" t="s">
        <v>14844</v>
      </c>
      <c r="F597" s="2452" t="s">
        <v>6117</v>
      </c>
      <c r="G597" s="2488">
        <v>0.3</v>
      </c>
      <c r="H597" s="1937"/>
      <c r="I597" s="2452" t="s">
        <v>19</v>
      </c>
      <c r="J597" s="2489">
        <v>0.3</v>
      </c>
      <c r="K597" s="2004"/>
      <c r="L597" s="2751"/>
      <c r="M597" s="4"/>
    </row>
    <row r="598" spans="1:13">
      <c r="A598" s="2226" t="s">
        <v>561</v>
      </c>
      <c r="B598" s="2681">
        <v>216</v>
      </c>
      <c r="C598" s="2452" t="s">
        <v>14933</v>
      </c>
      <c r="D598" s="2488">
        <v>0</v>
      </c>
      <c r="E598" s="1937">
        <v>157</v>
      </c>
      <c r="F598" s="2452" t="s">
        <v>14934</v>
      </c>
      <c r="G598" s="2488">
        <v>0.06</v>
      </c>
      <c r="H598" s="1937">
        <v>214</v>
      </c>
      <c r="I598" s="2452" t="s">
        <v>14935</v>
      </c>
      <c r="J598" s="2489">
        <v>0.06</v>
      </c>
      <c r="K598" s="2004"/>
      <c r="L598" s="2751"/>
      <c r="M598" s="4"/>
    </row>
    <row r="599" spans="1:13">
      <c r="A599" s="2226" t="s">
        <v>561</v>
      </c>
      <c r="B599" s="2681">
        <v>218</v>
      </c>
      <c r="C599" s="2452" t="s">
        <v>14921</v>
      </c>
      <c r="D599" s="2488">
        <v>0.95</v>
      </c>
      <c r="E599" s="1937">
        <v>1186</v>
      </c>
      <c r="F599" s="2452" t="s">
        <v>14922</v>
      </c>
      <c r="G599" s="2488">
        <v>0.43</v>
      </c>
      <c r="H599" s="1937"/>
      <c r="I599" s="2452" t="s">
        <v>6144</v>
      </c>
      <c r="J599" s="2750">
        <v>0.52</v>
      </c>
      <c r="K599" s="2004"/>
      <c r="L599" s="2751"/>
      <c r="M599" s="712"/>
    </row>
    <row r="600" spans="1:13">
      <c r="A600" s="2273" t="s">
        <v>561</v>
      </c>
      <c r="B600" s="2681">
        <v>218</v>
      </c>
      <c r="C600" s="2452" t="s">
        <v>14921</v>
      </c>
      <c r="D600" s="2488">
        <v>0.43</v>
      </c>
      <c r="E600" s="1937">
        <v>59</v>
      </c>
      <c r="F600" s="2452" t="s">
        <v>14923</v>
      </c>
      <c r="G600" s="2488">
        <v>0.33</v>
      </c>
      <c r="H600" s="1937">
        <v>137</v>
      </c>
      <c r="I600" s="2452" t="s">
        <v>14924</v>
      </c>
      <c r="J600" s="2750">
        <v>0.1</v>
      </c>
      <c r="K600" s="2004"/>
      <c r="L600" s="2751"/>
      <c r="M600" s="712"/>
    </row>
    <row r="601" spans="1:13">
      <c r="A601" s="2273" t="s">
        <v>561</v>
      </c>
      <c r="B601" s="2681">
        <v>219</v>
      </c>
      <c r="C601" s="2452" t="s">
        <v>14949</v>
      </c>
      <c r="D601" s="2488">
        <v>0</v>
      </c>
      <c r="E601" s="1937">
        <v>97</v>
      </c>
      <c r="F601" s="2452" t="s">
        <v>408</v>
      </c>
      <c r="G601" s="2488">
        <v>0.22</v>
      </c>
      <c r="H601" s="1937"/>
      <c r="I601" s="2452" t="s">
        <v>19</v>
      </c>
      <c r="J601" s="2489">
        <v>0.22</v>
      </c>
      <c r="K601" s="2004"/>
      <c r="L601" s="2751"/>
      <c r="M601" s="712"/>
    </row>
    <row r="602" spans="1:13" ht="16.5" thickBot="1">
      <c r="A602" s="2226" t="s">
        <v>561</v>
      </c>
      <c r="B602" s="2681">
        <v>220</v>
      </c>
      <c r="C602" s="2452" t="s">
        <v>14985</v>
      </c>
      <c r="D602" s="2488">
        <v>0</v>
      </c>
      <c r="E602" s="1937" t="s">
        <v>8722</v>
      </c>
      <c r="F602" s="2452" t="s">
        <v>13280</v>
      </c>
      <c r="G602" s="2488">
        <v>0.63</v>
      </c>
      <c r="H602" s="1937">
        <v>59</v>
      </c>
      <c r="I602" s="2452" t="s">
        <v>14947</v>
      </c>
      <c r="J602" s="2489">
        <v>0.63</v>
      </c>
      <c r="K602" s="2004"/>
      <c r="L602" s="2116"/>
      <c r="M602" s="4"/>
    </row>
    <row r="603" spans="1:13" ht="16.5" thickBot="1">
      <c r="A603" s="2273" t="s">
        <v>561</v>
      </c>
      <c r="B603" s="2681">
        <v>221</v>
      </c>
      <c r="C603" s="2452" t="s">
        <v>14982</v>
      </c>
      <c r="D603" s="2488">
        <v>0</v>
      </c>
      <c r="E603" s="1937">
        <v>161</v>
      </c>
      <c r="F603" s="2452" t="s">
        <v>14986</v>
      </c>
      <c r="G603" s="2488">
        <v>0.34</v>
      </c>
      <c r="H603" s="1937">
        <v>222</v>
      </c>
      <c r="I603" s="2452" t="s">
        <v>14978</v>
      </c>
      <c r="J603" s="2489">
        <v>0.34</v>
      </c>
      <c r="K603" s="2004"/>
      <c r="L603" s="2116"/>
      <c r="M603" s="4"/>
    </row>
    <row r="604" spans="1:13">
      <c r="A604" s="2226" t="s">
        <v>561</v>
      </c>
      <c r="B604" s="2681">
        <v>222</v>
      </c>
      <c r="C604" s="2452" t="s">
        <v>14978</v>
      </c>
      <c r="D604" s="2488">
        <v>0</v>
      </c>
      <c r="E604" s="1937">
        <v>341</v>
      </c>
      <c r="F604" s="2452" t="s">
        <v>14958</v>
      </c>
      <c r="G604" s="2488">
        <v>0.37</v>
      </c>
      <c r="H604" s="1937" t="s">
        <v>14938</v>
      </c>
      <c r="I604" s="2452" t="s">
        <v>949</v>
      </c>
      <c r="J604" s="2489">
        <v>0.37</v>
      </c>
      <c r="K604" s="2004"/>
      <c r="L604" s="2751"/>
      <c r="M604" s="712"/>
    </row>
    <row r="605" spans="1:13">
      <c r="A605" s="2273" t="s">
        <v>561</v>
      </c>
      <c r="B605" s="2681">
        <v>223</v>
      </c>
      <c r="C605" s="2452" t="s">
        <v>14981</v>
      </c>
      <c r="D605" s="2488">
        <v>0</v>
      </c>
      <c r="E605" s="1937">
        <v>221</v>
      </c>
      <c r="F605" s="2452" t="s">
        <v>14982</v>
      </c>
      <c r="G605" s="2488">
        <v>0.2</v>
      </c>
      <c r="H605" s="1937" t="s">
        <v>14938</v>
      </c>
      <c r="I605" s="2452" t="s">
        <v>949</v>
      </c>
      <c r="J605" s="2489">
        <v>0.2</v>
      </c>
      <c r="K605" s="2004"/>
      <c r="L605" s="2751"/>
      <c r="M605" s="712"/>
    </row>
    <row r="606" spans="1:13">
      <c r="A606" s="2226" t="s">
        <v>561</v>
      </c>
      <c r="B606" s="2681">
        <v>224</v>
      </c>
      <c r="C606" s="2452" t="s">
        <v>14961</v>
      </c>
      <c r="D606" s="2488">
        <v>0</v>
      </c>
      <c r="E606" s="1937" t="s">
        <v>14938</v>
      </c>
      <c r="F606" s="2452" t="s">
        <v>949</v>
      </c>
      <c r="G606" s="2488">
        <v>0.48</v>
      </c>
      <c r="H606" s="1937">
        <v>895</v>
      </c>
      <c r="I606" s="2452" t="s">
        <v>14960</v>
      </c>
      <c r="J606" s="2750">
        <v>0.48</v>
      </c>
      <c r="K606" s="2004"/>
      <c r="L606" s="2751"/>
      <c r="M606" s="712"/>
    </row>
    <row r="607" spans="1:13" ht="16.5" thickBot="1">
      <c r="A607" s="2226" t="s">
        <v>561</v>
      </c>
      <c r="B607" s="2712">
        <v>225</v>
      </c>
      <c r="C607" s="2441" t="s">
        <v>14987</v>
      </c>
      <c r="D607" s="1742">
        <v>0</v>
      </c>
      <c r="E607" s="2114" t="s">
        <v>14938</v>
      </c>
      <c r="F607" s="2441" t="s">
        <v>949</v>
      </c>
      <c r="G607" s="1742">
        <v>0.26</v>
      </c>
      <c r="H607" s="2114">
        <v>164</v>
      </c>
      <c r="I607" s="2441" t="s">
        <v>14988</v>
      </c>
      <c r="J607" s="43">
        <v>0.26</v>
      </c>
      <c r="K607" s="2115"/>
      <c r="L607" s="2116" t="s">
        <v>16453</v>
      </c>
      <c r="M607" s="712"/>
    </row>
    <row r="608" spans="1:13" ht="16.5" thickBot="1">
      <c r="A608" s="2226" t="s">
        <v>561</v>
      </c>
      <c r="B608" s="2712">
        <v>226</v>
      </c>
      <c r="C608" s="2441" t="s">
        <v>14989</v>
      </c>
      <c r="D608" s="1742">
        <v>0</v>
      </c>
      <c r="E608" s="2114" t="s">
        <v>14938</v>
      </c>
      <c r="F608" s="2441" t="s">
        <v>949</v>
      </c>
      <c r="G608" s="1742">
        <v>0.26</v>
      </c>
      <c r="H608" s="2114">
        <v>164</v>
      </c>
      <c r="I608" s="2441" t="s">
        <v>14988</v>
      </c>
      <c r="J608" s="43">
        <v>0.26</v>
      </c>
      <c r="K608" s="2115"/>
      <c r="L608" s="2116" t="s">
        <v>16453</v>
      </c>
      <c r="M608" s="712"/>
    </row>
    <row r="609" spans="1:13" ht="16.5" thickBot="1">
      <c r="A609" s="2226" t="s">
        <v>561</v>
      </c>
      <c r="B609" s="2712">
        <v>227</v>
      </c>
      <c r="C609" s="2441" t="s">
        <v>15012</v>
      </c>
      <c r="D609" s="1742">
        <v>0</v>
      </c>
      <c r="E609" s="2114">
        <v>168</v>
      </c>
      <c r="F609" s="2441" t="s">
        <v>15013</v>
      </c>
      <c r="G609" s="1742">
        <v>0.22</v>
      </c>
      <c r="H609" s="2114"/>
      <c r="I609" s="2441" t="s">
        <v>19</v>
      </c>
      <c r="J609" s="43">
        <v>0.22</v>
      </c>
      <c r="K609" s="2115"/>
      <c r="L609" s="2116"/>
      <c r="M609" s="712"/>
    </row>
    <row r="610" spans="1:13" ht="16.5" thickBot="1">
      <c r="A610" s="2226" t="s">
        <v>561</v>
      </c>
      <c r="B610" s="2712">
        <v>252</v>
      </c>
      <c r="C610" s="2441" t="s">
        <v>14859</v>
      </c>
      <c r="D610" s="1742">
        <v>0</v>
      </c>
      <c r="E610" s="2114">
        <v>179</v>
      </c>
      <c r="F610" s="2441" t="s">
        <v>14794</v>
      </c>
      <c r="G610" s="1742">
        <v>2.08</v>
      </c>
      <c r="H610" s="2114">
        <v>392</v>
      </c>
      <c r="I610" s="2441" t="s">
        <v>14860</v>
      </c>
      <c r="J610" s="43">
        <v>2.08</v>
      </c>
      <c r="K610" s="2115"/>
      <c r="L610" s="2116" t="s">
        <v>16452</v>
      </c>
      <c r="M610" s="712"/>
    </row>
    <row r="611" spans="1:13" ht="16.5" thickBot="1">
      <c r="A611" s="2226"/>
      <c r="B611" s="2712">
        <v>255</v>
      </c>
      <c r="C611" s="2441" t="s">
        <v>14843</v>
      </c>
      <c r="D611" s="1742">
        <v>7.04</v>
      </c>
      <c r="E611" s="2114" t="s">
        <v>14844</v>
      </c>
      <c r="F611" s="2441" t="s">
        <v>6117</v>
      </c>
      <c r="G611" s="1742">
        <v>0</v>
      </c>
      <c r="H611" s="2114">
        <v>13</v>
      </c>
      <c r="I611" s="2441" t="s">
        <v>8779</v>
      </c>
      <c r="J611" s="43">
        <v>7.04</v>
      </c>
      <c r="K611" s="2115"/>
      <c r="L611" s="2116" t="s">
        <v>16375</v>
      </c>
      <c r="M611" s="712"/>
    </row>
    <row r="612" spans="1:13" ht="16.5" thickBot="1">
      <c r="A612" s="2226" t="s">
        <v>561</v>
      </c>
      <c r="B612" s="2712">
        <v>308</v>
      </c>
      <c r="C612" s="2441" t="s">
        <v>14952</v>
      </c>
      <c r="D612" s="1742">
        <v>0</v>
      </c>
      <c r="E612" s="2114">
        <v>98</v>
      </c>
      <c r="F612" s="2441" t="s">
        <v>14951</v>
      </c>
      <c r="G612" s="1742">
        <v>0.24</v>
      </c>
      <c r="H612" s="2114">
        <v>137</v>
      </c>
      <c r="I612" s="2441" t="s">
        <v>14953</v>
      </c>
      <c r="J612" s="43">
        <v>0.24</v>
      </c>
      <c r="K612" s="2115"/>
      <c r="L612" s="2116"/>
      <c r="M612" s="712"/>
    </row>
    <row r="613" spans="1:13" ht="16.5" thickBot="1">
      <c r="A613" s="2226" t="s">
        <v>561</v>
      </c>
      <c r="B613" s="2712">
        <v>309</v>
      </c>
      <c r="C613" s="2441" t="s">
        <v>14950</v>
      </c>
      <c r="D613" s="1742"/>
      <c r="E613" s="2114">
        <v>98</v>
      </c>
      <c r="F613" s="2441" t="s">
        <v>14951</v>
      </c>
      <c r="G613" s="1742"/>
      <c r="H613" s="2114">
        <v>308</v>
      </c>
      <c r="I613" s="2441" t="s">
        <v>14952</v>
      </c>
      <c r="J613" s="43"/>
      <c r="K613" s="2115"/>
      <c r="L613" s="2116"/>
      <c r="M613" s="712"/>
    </row>
    <row r="614" spans="1:13" ht="16.5" thickBot="1">
      <c r="A614" s="2226" t="s">
        <v>561</v>
      </c>
      <c r="B614" s="3482">
        <v>326</v>
      </c>
      <c r="C614" s="3483" t="s">
        <v>8782</v>
      </c>
      <c r="D614" s="1051">
        <v>3.2</v>
      </c>
      <c r="E614" s="1868" t="s">
        <v>8006</v>
      </c>
      <c r="F614" s="3483" t="s">
        <v>8743</v>
      </c>
      <c r="G614" s="2445">
        <v>6.84</v>
      </c>
      <c r="H614" s="2114" t="s">
        <v>13328</v>
      </c>
      <c r="I614" s="3483" t="s">
        <v>13329</v>
      </c>
      <c r="J614" s="1830">
        <v>3.64</v>
      </c>
      <c r="K614" s="2442"/>
      <c r="L614" s="3490" t="s">
        <v>19372</v>
      </c>
      <c r="M614" s="712"/>
    </row>
    <row r="615" spans="1:13" ht="16.5" thickBot="1">
      <c r="A615" s="2226" t="s">
        <v>561</v>
      </c>
      <c r="B615" s="2712">
        <v>338</v>
      </c>
      <c r="C615" s="2441" t="s">
        <v>14955</v>
      </c>
      <c r="D615" s="1742">
        <v>0</v>
      </c>
      <c r="E615" s="2114">
        <v>339</v>
      </c>
      <c r="F615" s="2441" t="s">
        <v>8808</v>
      </c>
      <c r="G615" s="1742">
        <v>0.09</v>
      </c>
      <c r="H615" s="2114">
        <v>59</v>
      </c>
      <c r="I615" s="2441" t="s">
        <v>14956</v>
      </c>
      <c r="J615" s="43">
        <v>0.09</v>
      </c>
      <c r="K615" s="2115"/>
      <c r="L615" s="2116"/>
      <c r="M615" s="712"/>
    </row>
    <row r="616" spans="1:13" ht="16.5" thickBot="1">
      <c r="A616" s="2226" t="s">
        <v>561</v>
      </c>
      <c r="B616" s="2712">
        <v>339</v>
      </c>
      <c r="C616" s="2441" t="s">
        <v>8808</v>
      </c>
      <c r="D616" s="1742">
        <v>0</v>
      </c>
      <c r="E616" s="2114" t="s">
        <v>14938</v>
      </c>
      <c r="F616" s="2441" t="s">
        <v>949</v>
      </c>
      <c r="G616" s="1742">
        <v>0.55000000000000004</v>
      </c>
      <c r="H616" s="2114">
        <v>338</v>
      </c>
      <c r="I616" s="2441" t="s">
        <v>14980</v>
      </c>
      <c r="J616" s="43">
        <v>0.55000000000000004</v>
      </c>
      <c r="K616" s="2115"/>
      <c r="L616" s="3490">
        <v>43664</v>
      </c>
      <c r="M616" s="712"/>
    </row>
    <row r="617" spans="1:13" ht="16.5" thickBot="1">
      <c r="A617" s="2226" t="s">
        <v>561</v>
      </c>
      <c r="B617" s="2712">
        <v>340</v>
      </c>
      <c r="C617" s="2441" t="s">
        <v>14957</v>
      </c>
      <c r="D617" s="1742"/>
      <c r="E617" s="2114">
        <v>338</v>
      </c>
      <c r="F617" s="2441" t="s">
        <v>14955</v>
      </c>
      <c r="G617" s="1742"/>
      <c r="H617" s="2114">
        <v>341</v>
      </c>
      <c r="I617" s="2441" t="s">
        <v>14958</v>
      </c>
      <c r="J617" s="43"/>
      <c r="K617" s="2115"/>
      <c r="L617" s="2116"/>
      <c r="M617" s="712"/>
    </row>
    <row r="618" spans="1:13" ht="16.5" thickBot="1">
      <c r="A618" s="2226" t="s">
        <v>561</v>
      </c>
      <c r="B618" s="2712">
        <v>341</v>
      </c>
      <c r="C618" s="2441" t="s">
        <v>14958</v>
      </c>
      <c r="D618" s="1742">
        <v>0</v>
      </c>
      <c r="E618" s="2114">
        <v>342</v>
      </c>
      <c r="F618" s="2441" t="s">
        <v>14964</v>
      </c>
      <c r="G618" s="1742">
        <v>0.45</v>
      </c>
      <c r="H618" s="2114">
        <v>59</v>
      </c>
      <c r="I618" s="2441" t="s">
        <v>14947</v>
      </c>
      <c r="J618" s="43">
        <v>0.45</v>
      </c>
      <c r="K618" s="2115"/>
      <c r="L618" s="2116"/>
      <c r="M618" s="712"/>
    </row>
    <row r="619" spans="1:13" ht="16.5" thickBot="1">
      <c r="A619" s="2226" t="s">
        <v>561</v>
      </c>
      <c r="B619" s="2712">
        <v>342</v>
      </c>
      <c r="C619" s="2441" t="s">
        <v>14964</v>
      </c>
      <c r="D619" s="1742">
        <v>0</v>
      </c>
      <c r="E619" s="2114" t="s">
        <v>14938</v>
      </c>
      <c r="F619" s="2441" t="s">
        <v>949</v>
      </c>
      <c r="G619" s="1742">
        <v>0.51</v>
      </c>
      <c r="H619" s="2114"/>
      <c r="I619" s="2441" t="s">
        <v>89</v>
      </c>
      <c r="J619" s="43">
        <v>0.51</v>
      </c>
      <c r="K619" s="2115"/>
      <c r="L619" s="2116"/>
      <c r="M619" s="712"/>
    </row>
    <row r="620" spans="1:13" ht="16.5" thickBot="1">
      <c r="A620" s="2226" t="s">
        <v>561</v>
      </c>
      <c r="B620" s="2712">
        <v>343</v>
      </c>
      <c r="C620" s="2441" t="s">
        <v>14966</v>
      </c>
      <c r="D620" s="1742">
        <v>0</v>
      </c>
      <c r="E620" s="2114" t="s">
        <v>14938</v>
      </c>
      <c r="F620" s="2441" t="s">
        <v>949</v>
      </c>
      <c r="G620" s="1742">
        <v>0.28000000000000003</v>
      </c>
      <c r="H620" s="2114">
        <v>98</v>
      </c>
      <c r="I620" s="2441" t="s">
        <v>14967</v>
      </c>
      <c r="J620" s="43">
        <v>0.28000000000000003</v>
      </c>
      <c r="K620" s="2115"/>
      <c r="L620" s="2116"/>
      <c r="M620" s="712"/>
    </row>
    <row r="621" spans="1:13" ht="16.5" thickBot="1">
      <c r="A621" s="2226" t="s">
        <v>561</v>
      </c>
      <c r="B621" s="2712">
        <v>346</v>
      </c>
      <c r="C621" s="2441" t="s">
        <v>14968</v>
      </c>
      <c r="D621" s="1742">
        <v>0</v>
      </c>
      <c r="E621" s="2114" t="s">
        <v>14938</v>
      </c>
      <c r="F621" s="2441" t="s">
        <v>949</v>
      </c>
      <c r="G621" s="1742">
        <v>0.04</v>
      </c>
      <c r="H621" s="2114"/>
      <c r="I621" s="2441" t="s">
        <v>89</v>
      </c>
      <c r="J621" s="43">
        <v>0.04</v>
      </c>
      <c r="K621" s="2115"/>
      <c r="L621" s="2116"/>
      <c r="M621" s="712"/>
    </row>
    <row r="622" spans="1:13" ht="16.5" thickBot="1">
      <c r="A622" s="2226" t="s">
        <v>561</v>
      </c>
      <c r="B622" s="2712">
        <v>347</v>
      </c>
      <c r="C622" s="2441" t="s">
        <v>14991</v>
      </c>
      <c r="D622" s="1742">
        <v>0</v>
      </c>
      <c r="E622" s="2114">
        <v>346</v>
      </c>
      <c r="F622" s="2441" t="s">
        <v>14992</v>
      </c>
      <c r="G622" s="1742">
        <v>0.09</v>
      </c>
      <c r="H622" s="2114">
        <v>226</v>
      </c>
      <c r="I622" s="2441" t="s">
        <v>14989</v>
      </c>
      <c r="J622" s="43">
        <v>0.09</v>
      </c>
      <c r="K622" s="2115"/>
      <c r="L622" s="2116"/>
      <c r="M622" s="712"/>
    </row>
    <row r="623" spans="1:13" ht="16.5" thickBot="1">
      <c r="A623" s="2226" t="s">
        <v>561</v>
      </c>
      <c r="B623" s="2712">
        <v>348</v>
      </c>
      <c r="C623" s="2441" t="s">
        <v>15006</v>
      </c>
      <c r="D623" s="1742">
        <v>0</v>
      </c>
      <c r="E623" s="2114" t="s">
        <v>14938</v>
      </c>
      <c r="F623" s="2441" t="s">
        <v>949</v>
      </c>
      <c r="G623" s="1742">
        <v>0.13</v>
      </c>
      <c r="H623" s="2114">
        <v>165</v>
      </c>
      <c r="I623" s="2441" t="s">
        <v>15000</v>
      </c>
      <c r="J623" s="43">
        <v>0.13</v>
      </c>
      <c r="K623" s="2115"/>
      <c r="L623" s="2116" t="s">
        <v>16824</v>
      </c>
      <c r="M623" s="712"/>
    </row>
    <row r="624" spans="1:13" ht="16.5" thickBot="1">
      <c r="A624" s="2226" t="s">
        <v>561</v>
      </c>
      <c r="B624" s="2712">
        <v>354</v>
      </c>
      <c r="C624" s="2441" t="s">
        <v>8783</v>
      </c>
      <c r="D624" s="1742">
        <v>5.81</v>
      </c>
      <c r="E624" s="2114">
        <v>49</v>
      </c>
      <c r="F624" s="2441" t="s">
        <v>14780</v>
      </c>
      <c r="G624" s="1742">
        <v>1.84</v>
      </c>
      <c r="H624" s="2114" t="s">
        <v>8006</v>
      </c>
      <c r="I624" s="2441" t="s">
        <v>8743</v>
      </c>
      <c r="J624" s="43">
        <v>3.97</v>
      </c>
      <c r="K624" s="2115"/>
      <c r="L624" s="2116" t="s">
        <v>16377</v>
      </c>
      <c r="M624" s="712"/>
    </row>
    <row r="625" spans="1:13" ht="16.5" thickBot="1">
      <c r="A625" s="2226" t="s">
        <v>561</v>
      </c>
      <c r="B625" s="2712">
        <v>374</v>
      </c>
      <c r="C625" s="2441" t="s">
        <v>14963</v>
      </c>
      <c r="D625" s="1742">
        <v>0</v>
      </c>
      <c r="E625" s="2114">
        <v>342</v>
      </c>
      <c r="F625" s="2441" t="s">
        <v>14964</v>
      </c>
      <c r="G625" s="1742">
        <v>0.14000000000000001</v>
      </c>
      <c r="H625" s="2114">
        <v>224</v>
      </c>
      <c r="I625" s="2441" t="s">
        <v>14961</v>
      </c>
      <c r="J625" s="43">
        <v>0.14000000000000001</v>
      </c>
      <c r="K625" s="2115"/>
      <c r="L625" s="2116"/>
      <c r="M625" s="712"/>
    </row>
    <row r="626" spans="1:13" ht="16.5" thickBot="1">
      <c r="A626" s="2226" t="s">
        <v>561</v>
      </c>
      <c r="B626" s="2712">
        <v>379</v>
      </c>
      <c r="C626" s="2441" t="s">
        <v>15029</v>
      </c>
      <c r="D626" s="1742">
        <v>0</v>
      </c>
      <c r="E626" s="2114" t="s">
        <v>8722</v>
      </c>
      <c r="F626" s="2441" t="s">
        <v>14810</v>
      </c>
      <c r="G626" s="1742">
        <v>0.39</v>
      </c>
      <c r="H626" s="2114"/>
      <c r="I626" s="2441" t="s">
        <v>19</v>
      </c>
      <c r="J626" s="43">
        <v>0.39</v>
      </c>
      <c r="K626" s="2115"/>
      <c r="L626" s="2116"/>
      <c r="M626" s="712"/>
    </row>
    <row r="627" spans="1:13" ht="16.5" thickBot="1">
      <c r="A627" s="2226" t="s">
        <v>561</v>
      </c>
      <c r="B627" s="2712">
        <v>384</v>
      </c>
      <c r="C627" s="2441" t="s">
        <v>1031</v>
      </c>
      <c r="D627" s="1742">
        <v>0</v>
      </c>
      <c r="E627" s="2114" t="s">
        <v>14918</v>
      </c>
      <c r="F627" s="2441" t="s">
        <v>13280</v>
      </c>
      <c r="G627" s="1742">
        <v>7.0000000000000007E-2</v>
      </c>
      <c r="H627" s="2114">
        <v>388</v>
      </c>
      <c r="I627" s="2441" t="s">
        <v>6061</v>
      </c>
      <c r="J627" s="43">
        <v>7.0000000000000007E-2</v>
      </c>
      <c r="K627" s="2115"/>
      <c r="L627" s="2116"/>
      <c r="M627" s="712"/>
    </row>
    <row r="628" spans="1:13" ht="16.5" thickBot="1">
      <c r="A628" s="2226" t="s">
        <v>561</v>
      </c>
      <c r="B628" s="2712">
        <v>388</v>
      </c>
      <c r="C628" s="2441" t="s">
        <v>6061</v>
      </c>
      <c r="D628" s="1742">
        <v>0</v>
      </c>
      <c r="E628" s="2114" t="s">
        <v>14844</v>
      </c>
      <c r="F628" s="2441" t="s">
        <v>6117</v>
      </c>
      <c r="G628" s="1742">
        <v>0.16</v>
      </c>
      <c r="H628" s="2114">
        <v>727</v>
      </c>
      <c r="I628" s="2441" t="s">
        <v>14948</v>
      </c>
      <c r="J628" s="43">
        <v>0.16</v>
      </c>
      <c r="K628" s="2115"/>
      <c r="L628" s="2116"/>
      <c r="M628" s="712"/>
    </row>
    <row r="629" spans="1:13" ht="16.5" thickBot="1">
      <c r="A629" s="2226" t="s">
        <v>561</v>
      </c>
      <c r="B629" s="2712">
        <v>390</v>
      </c>
      <c r="C629" s="2441" t="s">
        <v>15005</v>
      </c>
      <c r="D629" s="1742">
        <v>0</v>
      </c>
      <c r="E629" s="2114">
        <v>837</v>
      </c>
      <c r="F629" s="2441" t="s">
        <v>15009</v>
      </c>
      <c r="G629" s="1742">
        <v>0.59</v>
      </c>
      <c r="H629" s="2114">
        <v>441</v>
      </c>
      <c r="I629" s="2441" t="s">
        <v>15010</v>
      </c>
      <c r="J629" s="43">
        <v>0.59</v>
      </c>
      <c r="K629" s="2115"/>
      <c r="L629" s="2116"/>
      <c r="M629" s="712"/>
    </row>
    <row r="630" spans="1:13" ht="16.5" thickBot="1">
      <c r="A630" s="2226" t="s">
        <v>561</v>
      </c>
      <c r="B630" s="2712">
        <v>391</v>
      </c>
      <c r="C630" s="2441" t="s">
        <v>2076</v>
      </c>
      <c r="D630" s="1742">
        <v>0</v>
      </c>
      <c r="E630" s="2114"/>
      <c r="F630" s="2441" t="s">
        <v>2108</v>
      </c>
      <c r="G630" s="1742">
        <v>0.1</v>
      </c>
      <c r="H630" s="2114">
        <v>392</v>
      </c>
      <c r="I630" s="2441" t="s">
        <v>15002</v>
      </c>
      <c r="J630" s="43">
        <v>0.1</v>
      </c>
      <c r="K630" s="2115"/>
      <c r="L630" s="2116"/>
      <c r="M630" s="712"/>
    </row>
    <row r="631" spans="1:13" ht="16.5" thickBot="1">
      <c r="A631" s="2226" t="s">
        <v>561</v>
      </c>
      <c r="B631" s="2712">
        <v>392</v>
      </c>
      <c r="C631" s="2441" t="s">
        <v>15002</v>
      </c>
      <c r="D631" s="1742">
        <v>0</v>
      </c>
      <c r="E631" s="2114" t="s">
        <v>14938</v>
      </c>
      <c r="F631" s="2441" t="s">
        <v>949</v>
      </c>
      <c r="G631" s="1742">
        <v>0.62</v>
      </c>
      <c r="H631" s="2114">
        <v>390</v>
      </c>
      <c r="I631" s="2441" t="s">
        <v>15005</v>
      </c>
      <c r="J631" s="43">
        <v>0.62</v>
      </c>
      <c r="K631" s="2115"/>
      <c r="L631" s="2116" t="s">
        <v>16824</v>
      </c>
      <c r="M631" s="712"/>
    </row>
    <row r="632" spans="1:13" ht="16.5" thickBot="1">
      <c r="A632" s="2226" t="s">
        <v>561</v>
      </c>
      <c r="B632" s="2712">
        <v>393</v>
      </c>
      <c r="C632" s="2441" t="s">
        <v>14811</v>
      </c>
      <c r="D632" s="1742">
        <v>0</v>
      </c>
      <c r="E632" s="2114">
        <v>728</v>
      </c>
      <c r="F632" s="2441" t="s">
        <v>15011</v>
      </c>
      <c r="G632" s="1742">
        <v>0.38</v>
      </c>
      <c r="H632" s="2114">
        <v>186</v>
      </c>
      <c r="I632" s="2441" t="s">
        <v>5108</v>
      </c>
      <c r="J632" s="43">
        <v>0.38</v>
      </c>
      <c r="K632" s="2115"/>
      <c r="L632" s="2116"/>
      <c r="M632" s="712"/>
    </row>
    <row r="633" spans="1:13" ht="16.5" thickBot="1">
      <c r="A633" s="2226" t="s">
        <v>561</v>
      </c>
      <c r="B633" s="2712">
        <v>403</v>
      </c>
      <c r="C633" s="2441" t="s">
        <v>15018</v>
      </c>
      <c r="D633" s="1742">
        <v>0</v>
      </c>
      <c r="E633" s="2114" t="s">
        <v>8722</v>
      </c>
      <c r="F633" s="2441" t="s">
        <v>14810</v>
      </c>
      <c r="G633" s="1742">
        <v>0.09</v>
      </c>
      <c r="H633" s="2114">
        <v>404</v>
      </c>
      <c r="I633" s="2441" t="s">
        <v>15019</v>
      </c>
      <c r="J633" s="43">
        <v>0.09</v>
      </c>
      <c r="K633" s="2115"/>
      <c r="L633" s="2116"/>
      <c r="M633" s="712"/>
    </row>
    <row r="634" spans="1:13" ht="16.5" thickBot="1">
      <c r="A634" s="2226" t="s">
        <v>561</v>
      </c>
      <c r="B634" s="2712">
        <v>404</v>
      </c>
      <c r="C634" s="2441" t="s">
        <v>15020</v>
      </c>
      <c r="D634" s="1742">
        <v>0</v>
      </c>
      <c r="E634" s="2114"/>
      <c r="F634" s="2441" t="s">
        <v>2108</v>
      </c>
      <c r="G634" s="1742">
        <v>0.22</v>
      </c>
      <c r="H634" s="2114"/>
      <c r="I634" s="2441" t="s">
        <v>19</v>
      </c>
      <c r="J634" s="43">
        <v>0.22</v>
      </c>
      <c r="K634" s="2115"/>
      <c r="L634" s="2116"/>
      <c r="M634" s="712"/>
    </row>
    <row r="635" spans="1:13" ht="16.5" thickBot="1">
      <c r="A635" s="2226" t="s">
        <v>561</v>
      </c>
      <c r="B635" s="2712">
        <v>405</v>
      </c>
      <c r="C635" s="2441" t="s">
        <v>15021</v>
      </c>
      <c r="D635" s="1742">
        <v>0</v>
      </c>
      <c r="E635" s="2114">
        <v>404</v>
      </c>
      <c r="F635" s="2441" t="s">
        <v>15020</v>
      </c>
      <c r="G635" s="1742">
        <v>0.05</v>
      </c>
      <c r="H635" s="2114">
        <v>540</v>
      </c>
      <c r="I635" s="2441" t="s">
        <v>15022</v>
      </c>
      <c r="J635" s="43">
        <v>0.05</v>
      </c>
      <c r="K635" s="2115"/>
      <c r="L635" s="2116"/>
      <c r="M635" s="712"/>
    </row>
    <row r="636" spans="1:13" ht="16.5" thickBot="1">
      <c r="A636" s="2226" t="s">
        <v>561</v>
      </c>
      <c r="B636" s="2712">
        <v>407</v>
      </c>
      <c r="C636" s="2441" t="s">
        <v>14848</v>
      </c>
      <c r="D636" s="1742">
        <v>0</v>
      </c>
      <c r="E636" s="2114">
        <v>49</v>
      </c>
      <c r="F636" s="2441" t="s">
        <v>14780</v>
      </c>
      <c r="G636" s="1742">
        <v>3.05</v>
      </c>
      <c r="H636" s="2114" t="s">
        <v>13328</v>
      </c>
      <c r="I636" s="2441" t="s">
        <v>13329</v>
      </c>
      <c r="J636" s="43">
        <v>3.05</v>
      </c>
      <c r="K636" s="2115"/>
      <c r="L636" s="2116" t="s">
        <v>14851</v>
      </c>
      <c r="M636" s="712"/>
    </row>
    <row r="637" spans="1:13" ht="16.5" thickBot="1">
      <c r="A637" s="2226" t="s">
        <v>561</v>
      </c>
      <c r="B637" s="2712">
        <v>408</v>
      </c>
      <c r="C637" s="2441" t="s">
        <v>5117</v>
      </c>
      <c r="D637" s="1742">
        <v>0</v>
      </c>
      <c r="E637" s="2114" t="s">
        <v>14785</v>
      </c>
      <c r="F637" s="2441" t="s">
        <v>14784</v>
      </c>
      <c r="G637" s="1742"/>
      <c r="H637" s="2114">
        <v>179</v>
      </c>
      <c r="I637" s="2441" t="s">
        <v>8747</v>
      </c>
      <c r="J637" s="3486">
        <v>1.44</v>
      </c>
      <c r="K637" s="2442"/>
      <c r="L637" s="3490">
        <v>43697</v>
      </c>
      <c r="M637" s="712"/>
    </row>
    <row r="638" spans="1:13" ht="16.5" thickBot="1">
      <c r="A638" s="2226" t="s">
        <v>561</v>
      </c>
      <c r="B638" s="2712">
        <v>417</v>
      </c>
      <c r="C638" s="2441" t="s">
        <v>15004</v>
      </c>
      <c r="D638" s="1742">
        <v>0</v>
      </c>
      <c r="E638" s="2114" t="s">
        <v>14785</v>
      </c>
      <c r="F638" s="2441" t="s">
        <v>949</v>
      </c>
      <c r="G638" s="1742">
        <v>0.66</v>
      </c>
      <c r="H638" s="2114"/>
      <c r="I638" s="2441" t="s">
        <v>19</v>
      </c>
      <c r="J638" s="43">
        <v>0.25</v>
      </c>
      <c r="K638" s="2115"/>
      <c r="L638" s="2116" t="s">
        <v>16824</v>
      </c>
      <c r="M638" s="712"/>
    </row>
    <row r="639" spans="1:13" ht="16.5" thickBot="1">
      <c r="A639" s="2226" t="s">
        <v>561</v>
      </c>
      <c r="B639" s="2712">
        <v>429</v>
      </c>
      <c r="C639" s="2441" t="s">
        <v>2070</v>
      </c>
      <c r="D639" s="1742">
        <v>0</v>
      </c>
      <c r="E639" s="2114">
        <v>49</v>
      </c>
      <c r="F639" s="2441" t="s">
        <v>14780</v>
      </c>
      <c r="G639" s="1742">
        <v>0.89</v>
      </c>
      <c r="H639" s="2114">
        <v>431</v>
      </c>
      <c r="I639" s="2441" t="s">
        <v>14853</v>
      </c>
      <c r="J639" s="43">
        <v>0.89</v>
      </c>
      <c r="K639" s="2115"/>
      <c r="L639" s="2116" t="s">
        <v>16378</v>
      </c>
      <c r="M639" s="712"/>
    </row>
    <row r="640" spans="1:13" ht="16.5" thickBot="1">
      <c r="A640" s="2226" t="s">
        <v>561</v>
      </c>
      <c r="B640" s="2712">
        <v>431</v>
      </c>
      <c r="C640" s="2441" t="s">
        <v>14853</v>
      </c>
      <c r="D640" s="1742">
        <v>0</v>
      </c>
      <c r="E640" s="2114" t="s">
        <v>14854</v>
      </c>
      <c r="F640" s="2441" t="s">
        <v>14784</v>
      </c>
      <c r="G640" s="1742">
        <v>0.89</v>
      </c>
      <c r="H640" s="2114">
        <v>49</v>
      </c>
      <c r="I640" s="2441" t="s">
        <v>14780</v>
      </c>
      <c r="J640" s="43">
        <v>0.89</v>
      </c>
      <c r="K640" s="2115"/>
      <c r="L640" s="2116" t="s">
        <v>14855</v>
      </c>
      <c r="M640" s="712"/>
    </row>
    <row r="641" spans="1:13" ht="16.5" thickBot="1">
      <c r="A641" s="2226" t="s">
        <v>561</v>
      </c>
      <c r="B641" s="2712">
        <v>444</v>
      </c>
      <c r="C641" s="2441"/>
      <c r="D641" s="1742">
        <v>0</v>
      </c>
      <c r="E641" s="2114">
        <v>554</v>
      </c>
      <c r="F641" s="2441" t="s">
        <v>2243</v>
      </c>
      <c r="G641" s="1742">
        <v>0.13</v>
      </c>
      <c r="H641" s="2114">
        <v>444</v>
      </c>
      <c r="I641" s="2441"/>
      <c r="J641" s="43">
        <v>0.13</v>
      </c>
      <c r="K641" s="2115"/>
      <c r="L641" s="2116"/>
      <c r="M641" s="712"/>
    </row>
    <row r="642" spans="1:13" ht="16.5" thickBot="1">
      <c r="A642" s="2226" t="s">
        <v>561</v>
      </c>
      <c r="B642" s="2712">
        <v>472</v>
      </c>
      <c r="C642" s="2441" t="s">
        <v>14940</v>
      </c>
      <c r="D642" s="1742">
        <v>0</v>
      </c>
      <c r="E642" s="2114">
        <v>603</v>
      </c>
      <c r="F642" s="2441" t="s">
        <v>2222</v>
      </c>
      <c r="G642" s="1742">
        <v>0.06</v>
      </c>
      <c r="H642" s="2114"/>
      <c r="I642" s="2441" t="s">
        <v>89</v>
      </c>
      <c r="J642" s="43">
        <v>0.06</v>
      </c>
      <c r="K642" s="2115"/>
      <c r="L642" s="2116"/>
      <c r="M642" s="712"/>
    </row>
    <row r="643" spans="1:13" ht="16.5" thickBot="1">
      <c r="A643" s="2226" t="s">
        <v>561</v>
      </c>
      <c r="B643" s="2712">
        <v>473</v>
      </c>
      <c r="C643" s="2441" t="s">
        <v>14932</v>
      </c>
      <c r="D643" s="1742">
        <v>0</v>
      </c>
      <c r="E643" s="2114">
        <v>603</v>
      </c>
      <c r="F643" s="2441" t="s">
        <v>2222</v>
      </c>
      <c r="G643" s="1742">
        <v>0.17</v>
      </c>
      <c r="H643" s="2114"/>
      <c r="I643" s="2441" t="s">
        <v>6144</v>
      </c>
      <c r="J643" s="43">
        <v>0.17</v>
      </c>
      <c r="K643" s="2115"/>
      <c r="L643" s="2116"/>
      <c r="M643" s="712"/>
    </row>
    <row r="644" spans="1:13" ht="16.5" thickBot="1">
      <c r="A644" s="2226" t="s">
        <v>561</v>
      </c>
      <c r="B644" s="2712">
        <v>476</v>
      </c>
      <c r="C644" s="2441" t="s">
        <v>5103</v>
      </c>
      <c r="D644" s="1742">
        <v>0</v>
      </c>
      <c r="E644" s="2114">
        <v>72</v>
      </c>
      <c r="F644" s="2441" t="s">
        <v>14945</v>
      </c>
      <c r="G644" s="1742">
        <v>0.1</v>
      </c>
      <c r="H644" s="2114"/>
      <c r="I644" s="2441" t="s">
        <v>19</v>
      </c>
      <c r="J644" s="43">
        <v>0.1</v>
      </c>
      <c r="K644" s="2115"/>
      <c r="L644" s="2116"/>
      <c r="M644" s="712"/>
    </row>
    <row r="645" spans="1:13" ht="16.5" thickBot="1">
      <c r="A645" s="2226" t="s">
        <v>561</v>
      </c>
      <c r="B645" s="2712">
        <v>495</v>
      </c>
      <c r="C645" s="2441" t="s">
        <v>14869</v>
      </c>
      <c r="D645" s="1742">
        <v>0</v>
      </c>
      <c r="E645" s="2114">
        <v>34</v>
      </c>
      <c r="F645" s="2441" t="s">
        <v>14810</v>
      </c>
      <c r="G645" s="1742">
        <v>5.22</v>
      </c>
      <c r="H645" s="2114"/>
      <c r="I645" s="2441" t="s">
        <v>13277</v>
      </c>
      <c r="J645" s="43">
        <v>5.22</v>
      </c>
      <c r="K645" s="2115"/>
      <c r="L645" s="2116"/>
      <c r="M645" s="712"/>
    </row>
    <row r="646" spans="1:13" ht="16.5" thickBot="1">
      <c r="A646" s="2226" t="s">
        <v>561</v>
      </c>
      <c r="B646" s="2712">
        <v>500</v>
      </c>
      <c r="C646" s="2441" t="s">
        <v>14911</v>
      </c>
      <c r="D646" s="1742">
        <v>0</v>
      </c>
      <c r="E646" s="2114">
        <v>60</v>
      </c>
      <c r="F646" s="2441" t="s">
        <v>8785</v>
      </c>
      <c r="G646" s="1742">
        <v>0.39</v>
      </c>
      <c r="H646" s="2114"/>
      <c r="I646" s="2441" t="s">
        <v>3732</v>
      </c>
      <c r="J646" s="43">
        <v>0.39</v>
      </c>
      <c r="K646" s="2115"/>
      <c r="L646" s="2116"/>
      <c r="M646" s="712"/>
    </row>
    <row r="647" spans="1:13" ht="16.5" thickBot="1">
      <c r="A647" s="2226" t="s">
        <v>561</v>
      </c>
      <c r="B647" s="2712">
        <v>501</v>
      </c>
      <c r="C647" s="2441" t="s">
        <v>14912</v>
      </c>
      <c r="D647" s="1742">
        <v>0</v>
      </c>
      <c r="E647" s="2114" t="s">
        <v>8006</v>
      </c>
      <c r="F647" s="2441" t="s">
        <v>8743</v>
      </c>
      <c r="G647" s="1742">
        <v>0.13</v>
      </c>
      <c r="H647" s="2114">
        <v>850</v>
      </c>
      <c r="I647" s="2441" t="s">
        <v>2249</v>
      </c>
      <c r="J647" s="43">
        <v>0.13</v>
      </c>
      <c r="K647" s="2115"/>
      <c r="L647" s="2116"/>
      <c r="M647" s="712"/>
    </row>
    <row r="648" spans="1:13" ht="16.5" thickBot="1">
      <c r="A648" s="2226" t="s">
        <v>561</v>
      </c>
      <c r="B648" s="2712">
        <v>507</v>
      </c>
      <c r="C648" s="2441" t="s">
        <v>14913</v>
      </c>
      <c r="D648" s="1742">
        <v>0</v>
      </c>
      <c r="E648" s="2114">
        <v>501</v>
      </c>
      <c r="F648" s="2441" t="s">
        <v>14912</v>
      </c>
      <c r="G648" s="1742">
        <v>0.19</v>
      </c>
      <c r="H648" s="2114"/>
      <c r="I648" s="2441" t="s">
        <v>14840</v>
      </c>
      <c r="J648" s="43">
        <v>0.19</v>
      </c>
      <c r="K648" s="2115"/>
      <c r="L648" s="2116"/>
      <c r="M648" s="712"/>
    </row>
    <row r="649" spans="1:13" ht="16.5" thickBot="1">
      <c r="A649" s="2226" t="s">
        <v>561</v>
      </c>
      <c r="B649" s="2712">
        <v>532</v>
      </c>
      <c r="C649" s="2441" t="s">
        <v>14993</v>
      </c>
      <c r="D649" s="1742">
        <v>0</v>
      </c>
      <c r="E649" s="2114">
        <v>554</v>
      </c>
      <c r="F649" s="2441" t="s">
        <v>2243</v>
      </c>
      <c r="G649" s="1742">
        <v>0.17</v>
      </c>
      <c r="H649" s="2114">
        <v>164</v>
      </c>
      <c r="I649" s="2441" t="s">
        <v>14988</v>
      </c>
      <c r="J649" s="43">
        <v>0.17</v>
      </c>
      <c r="K649" s="2115"/>
      <c r="L649" s="2116" t="s">
        <v>16453</v>
      </c>
      <c r="M649" s="712"/>
    </row>
    <row r="650" spans="1:13" ht="16.5" thickBot="1">
      <c r="A650" s="2226" t="s">
        <v>561</v>
      </c>
      <c r="B650" s="2712">
        <v>538</v>
      </c>
      <c r="C650" s="2441" t="s">
        <v>15033</v>
      </c>
      <c r="D650" s="1742">
        <v>0</v>
      </c>
      <c r="E650" s="2114" t="s">
        <v>8722</v>
      </c>
      <c r="F650" s="2441" t="s">
        <v>14810</v>
      </c>
      <c r="G650" s="1742">
        <v>0.2</v>
      </c>
      <c r="H650" s="2114">
        <v>540</v>
      </c>
      <c r="I650" s="2441" t="s">
        <v>15022</v>
      </c>
      <c r="J650" s="43">
        <v>0.2</v>
      </c>
      <c r="K650" s="2115"/>
      <c r="L650" s="2116"/>
      <c r="M650" s="712"/>
    </row>
    <row r="651" spans="1:13" ht="16.5" thickBot="1">
      <c r="A651" s="2226" t="s">
        <v>561</v>
      </c>
      <c r="B651" s="2712">
        <v>539</v>
      </c>
      <c r="C651" s="2441" t="s">
        <v>15023</v>
      </c>
      <c r="D651" s="1742">
        <v>0</v>
      </c>
      <c r="E651" s="2114" t="s">
        <v>8722</v>
      </c>
      <c r="F651" s="2441" t="s">
        <v>14810</v>
      </c>
      <c r="G651" s="1742">
        <v>0.09</v>
      </c>
      <c r="H651" s="2114">
        <v>404</v>
      </c>
      <c r="I651" s="2441" t="s">
        <v>15019</v>
      </c>
      <c r="J651" s="43">
        <v>0.09</v>
      </c>
      <c r="K651" s="2115"/>
      <c r="L651" s="2116"/>
      <c r="M651" s="712"/>
    </row>
    <row r="652" spans="1:13" ht="16.5" thickBot="1">
      <c r="A652" s="2226" t="s">
        <v>561</v>
      </c>
      <c r="B652" s="2712">
        <v>540</v>
      </c>
      <c r="C652" s="2441" t="s">
        <v>15022</v>
      </c>
      <c r="D652" s="1742">
        <v>0</v>
      </c>
      <c r="E652" s="2114">
        <v>538</v>
      </c>
      <c r="F652" s="2441" t="s">
        <v>15024</v>
      </c>
      <c r="G652" s="1742">
        <v>0.31</v>
      </c>
      <c r="H652" s="2114"/>
      <c r="I652" s="2441" t="s">
        <v>15025</v>
      </c>
      <c r="J652" s="43">
        <v>0.31</v>
      </c>
      <c r="K652" s="2115"/>
      <c r="L652" s="2116"/>
      <c r="M652" s="712"/>
    </row>
    <row r="653" spans="1:13" ht="16.5" thickBot="1">
      <c r="A653" s="2226" t="s">
        <v>561</v>
      </c>
      <c r="B653" s="2712">
        <v>542</v>
      </c>
      <c r="C653" s="2441" t="s">
        <v>15026</v>
      </c>
      <c r="D653" s="1742">
        <v>0</v>
      </c>
      <c r="E653" s="2114">
        <v>404</v>
      </c>
      <c r="F653" s="2441" t="s">
        <v>15020</v>
      </c>
      <c r="G653" s="1742">
        <v>0.09</v>
      </c>
      <c r="H653" s="2114">
        <v>540</v>
      </c>
      <c r="I653" s="2441" t="s">
        <v>15022</v>
      </c>
      <c r="J653" s="43">
        <v>0.09</v>
      </c>
      <c r="K653" s="2115"/>
      <c r="L653" s="2116"/>
      <c r="M653" s="712"/>
    </row>
    <row r="654" spans="1:13" ht="16.5" thickBot="1">
      <c r="A654" s="2226" t="s">
        <v>561</v>
      </c>
      <c r="B654" s="2712">
        <v>554</v>
      </c>
      <c r="C654" s="2441" t="s">
        <v>2243</v>
      </c>
      <c r="D654" s="1742">
        <v>0</v>
      </c>
      <c r="E654" s="2114">
        <v>92</v>
      </c>
      <c r="F654" s="2441" t="s">
        <v>14983</v>
      </c>
      <c r="G654" s="1742">
        <v>0.81</v>
      </c>
      <c r="H654" s="2114">
        <v>620</v>
      </c>
      <c r="I654" s="2441" t="s">
        <v>14972</v>
      </c>
      <c r="J654" s="43">
        <v>0.81</v>
      </c>
      <c r="K654" s="2115"/>
      <c r="L654" s="2116" t="s">
        <v>16453</v>
      </c>
      <c r="M654" s="712"/>
    </row>
    <row r="655" spans="1:13" ht="16.5" thickBot="1">
      <c r="A655" s="2226" t="s">
        <v>561</v>
      </c>
      <c r="B655" s="2712">
        <v>572</v>
      </c>
      <c r="C655" s="2441" t="s">
        <v>15016</v>
      </c>
      <c r="D655" s="1742">
        <v>0</v>
      </c>
      <c r="E655" s="2114">
        <v>163</v>
      </c>
      <c r="F655" s="2441" t="s">
        <v>15017</v>
      </c>
      <c r="G655" s="1742">
        <v>0.45</v>
      </c>
      <c r="H655" s="2114"/>
      <c r="I655" s="2441" t="s">
        <v>19</v>
      </c>
      <c r="J655" s="43">
        <v>0.45</v>
      </c>
      <c r="K655" s="2115"/>
      <c r="L655" s="2116" t="s">
        <v>16453</v>
      </c>
      <c r="M655" s="712"/>
    </row>
    <row r="656" spans="1:13" ht="16.5" thickBot="1">
      <c r="A656" s="2226" t="s">
        <v>561</v>
      </c>
      <c r="B656" s="2712">
        <v>577</v>
      </c>
      <c r="C656" s="2441" t="s">
        <v>14901</v>
      </c>
      <c r="D656" s="1742">
        <v>0</v>
      </c>
      <c r="E656" s="2114">
        <v>179</v>
      </c>
      <c r="F656" s="2441" t="s">
        <v>14794</v>
      </c>
      <c r="G656" s="1742">
        <v>0.56000000000000005</v>
      </c>
      <c r="H656" s="2114"/>
      <c r="I656" s="2441" t="s">
        <v>14840</v>
      </c>
      <c r="J656" s="43">
        <v>0.56000000000000005</v>
      </c>
      <c r="K656" s="2115"/>
      <c r="L656" s="2116"/>
      <c r="M656" s="712"/>
    </row>
    <row r="657" spans="1:13" ht="16.5" thickBot="1">
      <c r="A657" s="2226" t="s">
        <v>561</v>
      </c>
      <c r="B657" s="2712">
        <v>620</v>
      </c>
      <c r="C657" s="2441" t="s">
        <v>14972</v>
      </c>
      <c r="D657" s="1742">
        <v>0</v>
      </c>
      <c r="E657" s="2114" t="s">
        <v>14938</v>
      </c>
      <c r="F657" s="2441" t="s">
        <v>949</v>
      </c>
      <c r="G657" s="1742">
        <v>0.49</v>
      </c>
      <c r="H657" s="2114"/>
      <c r="I657" s="2441" t="s">
        <v>19</v>
      </c>
      <c r="J657" s="43">
        <v>0.49</v>
      </c>
      <c r="K657" s="2115"/>
      <c r="L657" s="2116"/>
      <c r="M657" s="712"/>
    </row>
    <row r="658" spans="1:13" ht="16.5" thickBot="1">
      <c r="A658" s="2226" t="s">
        <v>561</v>
      </c>
      <c r="B658" s="2712">
        <v>657</v>
      </c>
      <c r="C658" s="2441" t="s">
        <v>14902</v>
      </c>
      <c r="D658" s="1742">
        <v>0</v>
      </c>
      <c r="E658" s="2114">
        <v>179</v>
      </c>
      <c r="F658" s="2441" t="s">
        <v>14794</v>
      </c>
      <c r="G658" s="1742">
        <v>0.59</v>
      </c>
      <c r="H658" s="2114"/>
      <c r="I658" s="2441" t="s">
        <v>14840</v>
      </c>
      <c r="J658" s="43">
        <v>0.59</v>
      </c>
      <c r="K658" s="2115"/>
      <c r="L658" s="2116"/>
      <c r="M658" s="712"/>
    </row>
    <row r="659" spans="1:13" ht="16.5" thickBot="1">
      <c r="A659" s="2226" t="s">
        <v>561</v>
      </c>
      <c r="B659" s="2712">
        <v>658</v>
      </c>
      <c r="C659" s="2441" t="s">
        <v>14903</v>
      </c>
      <c r="D659" s="1742">
        <v>0</v>
      </c>
      <c r="E659" s="2114">
        <v>657</v>
      </c>
      <c r="F659" s="2441" t="s">
        <v>14904</v>
      </c>
      <c r="G659" s="1742">
        <v>0.14000000000000001</v>
      </c>
      <c r="H659" s="2114">
        <v>577</v>
      </c>
      <c r="I659" s="2441" t="s">
        <v>14901</v>
      </c>
      <c r="J659" s="43">
        <v>0.14000000000000001</v>
      </c>
      <c r="K659" s="2115"/>
      <c r="L659" s="2116"/>
      <c r="M659" s="712"/>
    </row>
    <row r="660" spans="1:13" ht="16.5" thickBot="1">
      <c r="A660" s="2226" t="s">
        <v>561</v>
      </c>
      <c r="B660" s="2712">
        <v>675</v>
      </c>
      <c r="C660" s="2441" t="s">
        <v>15027</v>
      </c>
      <c r="D660" s="1742">
        <v>0</v>
      </c>
      <c r="E660" s="2114">
        <v>540</v>
      </c>
      <c r="F660" s="2441" t="s">
        <v>15028</v>
      </c>
      <c r="G660" s="1742">
        <v>0.14000000000000001</v>
      </c>
      <c r="H660" s="2114"/>
      <c r="I660" s="2441" t="s">
        <v>19</v>
      </c>
      <c r="J660" s="43">
        <v>0.14000000000000001</v>
      </c>
      <c r="K660" s="2115"/>
      <c r="L660" s="2116"/>
      <c r="M660" s="712"/>
    </row>
    <row r="661" spans="1:13" ht="16.5" thickBot="1">
      <c r="A661" s="2226" t="s">
        <v>561</v>
      </c>
      <c r="B661" s="2712">
        <v>677</v>
      </c>
      <c r="C661" s="2441" t="s">
        <v>8724</v>
      </c>
      <c r="D661" s="1742">
        <v>0</v>
      </c>
      <c r="E661" s="2114">
        <v>164</v>
      </c>
      <c r="F661" s="2441" t="s">
        <v>14988</v>
      </c>
      <c r="G661" s="1742">
        <v>0.06</v>
      </c>
      <c r="H661" s="2114"/>
      <c r="I661" s="2441" t="s">
        <v>19</v>
      </c>
      <c r="J661" s="43">
        <v>0.06</v>
      </c>
      <c r="K661" s="2115"/>
      <c r="L661" s="2116" t="s">
        <v>16453</v>
      </c>
      <c r="M661" s="712"/>
    </row>
    <row r="662" spans="1:13" ht="16.5" thickBot="1">
      <c r="A662" s="2226" t="s">
        <v>561</v>
      </c>
      <c r="B662" s="2712">
        <v>681</v>
      </c>
      <c r="C662" s="2441" t="s">
        <v>6035</v>
      </c>
      <c r="D662" s="1742">
        <v>0</v>
      </c>
      <c r="E662" s="2114" t="s">
        <v>13328</v>
      </c>
      <c r="F662" s="2441" t="s">
        <v>13329</v>
      </c>
      <c r="G662" s="1742">
        <v>3.02</v>
      </c>
      <c r="H662" s="2114" t="s">
        <v>8006</v>
      </c>
      <c r="I662" s="2441" t="s">
        <v>14842</v>
      </c>
      <c r="J662" s="43">
        <v>3.02</v>
      </c>
      <c r="K662" s="2115"/>
      <c r="L662" s="2116" t="s">
        <v>16374</v>
      </c>
      <c r="M662" s="712"/>
    </row>
    <row r="663" spans="1:13" ht="16.5" thickBot="1">
      <c r="A663" s="2226" t="s">
        <v>561</v>
      </c>
      <c r="B663" s="2712">
        <v>712</v>
      </c>
      <c r="C663" s="2441" t="s">
        <v>15003</v>
      </c>
      <c r="D663" s="1742"/>
      <c r="E663" s="2114" t="s">
        <v>8722</v>
      </c>
      <c r="F663" s="2441" t="s">
        <v>13280</v>
      </c>
      <c r="G663" s="1742">
        <v>0.25</v>
      </c>
      <c r="H663" s="2114">
        <v>392</v>
      </c>
      <c r="I663" s="2441" t="s">
        <v>15002</v>
      </c>
      <c r="J663" s="43">
        <v>0.25</v>
      </c>
      <c r="K663" s="2115"/>
      <c r="L663" s="2116" t="s">
        <v>16824</v>
      </c>
      <c r="M663" s="712"/>
    </row>
    <row r="664" spans="1:13" ht="16.5" thickBot="1">
      <c r="A664" s="2226" t="s">
        <v>561</v>
      </c>
      <c r="B664" s="2712">
        <v>727</v>
      </c>
      <c r="C664" s="2441" t="s">
        <v>14948</v>
      </c>
      <c r="D664" s="1742">
        <v>0</v>
      </c>
      <c r="E664" s="2114" t="s">
        <v>14918</v>
      </c>
      <c r="F664" s="2441" t="s">
        <v>13280</v>
      </c>
      <c r="G664" s="1742">
        <v>7.0000000000000007E-2</v>
      </c>
      <c r="H664" s="2114">
        <v>388</v>
      </c>
      <c r="I664" s="2441" t="s">
        <v>6061</v>
      </c>
      <c r="J664" s="43">
        <v>7.0000000000000007E-2</v>
      </c>
      <c r="K664" s="2115"/>
      <c r="L664" s="2116"/>
      <c r="M664" s="712"/>
    </row>
    <row r="665" spans="1:13" ht="16.5" thickBot="1">
      <c r="A665" s="2226" t="s">
        <v>561</v>
      </c>
      <c r="B665" s="2712">
        <v>729</v>
      </c>
      <c r="C665" s="2441" t="s">
        <v>5143</v>
      </c>
      <c r="D665" s="1742">
        <v>0</v>
      </c>
      <c r="E665" s="2114">
        <v>199</v>
      </c>
      <c r="F665" s="2441" t="s">
        <v>1003</v>
      </c>
      <c r="G665" s="1742">
        <v>0.3</v>
      </c>
      <c r="H665" s="2114" t="s">
        <v>14938</v>
      </c>
      <c r="I665" s="2441" t="s">
        <v>949</v>
      </c>
      <c r="J665" s="43">
        <v>0.3</v>
      </c>
      <c r="K665" s="2115"/>
      <c r="L665" s="2116"/>
      <c r="M665" s="712"/>
    </row>
    <row r="666" spans="1:13" ht="16.5" thickBot="1">
      <c r="A666" s="2226" t="s">
        <v>561</v>
      </c>
      <c r="B666" s="2712">
        <v>780</v>
      </c>
      <c r="C666" s="2441" t="s">
        <v>14294</v>
      </c>
      <c r="D666" s="1742">
        <v>0</v>
      </c>
      <c r="E666" s="2114">
        <v>179</v>
      </c>
      <c r="F666" s="2441" t="s">
        <v>14794</v>
      </c>
      <c r="G666" s="1742">
        <v>0.74</v>
      </c>
      <c r="H666" s="2114">
        <v>1035</v>
      </c>
      <c r="I666" s="2441" t="s">
        <v>14891</v>
      </c>
      <c r="J666" s="43">
        <v>0.74</v>
      </c>
      <c r="K666" s="2115"/>
      <c r="L666" s="2116" t="s">
        <v>16824</v>
      </c>
      <c r="M666" s="712"/>
    </row>
    <row r="667" spans="1:13" ht="16.5" thickBot="1">
      <c r="A667" s="2226" t="s">
        <v>561</v>
      </c>
      <c r="B667" s="2712">
        <v>781</v>
      </c>
      <c r="C667" s="2441" t="s">
        <v>14893</v>
      </c>
      <c r="D667" s="1742">
        <v>0</v>
      </c>
      <c r="E667" s="2114">
        <v>179</v>
      </c>
      <c r="F667" s="2441" t="s">
        <v>14794</v>
      </c>
      <c r="G667" s="1742">
        <v>0.74</v>
      </c>
      <c r="H667" s="2114">
        <v>1035</v>
      </c>
      <c r="I667" s="2441" t="s">
        <v>14891</v>
      </c>
      <c r="J667" s="43">
        <v>0.74</v>
      </c>
      <c r="K667" s="2115"/>
      <c r="L667" s="2116" t="s">
        <v>14799</v>
      </c>
      <c r="M667" s="712"/>
    </row>
    <row r="668" spans="1:13" ht="16.5" thickBot="1">
      <c r="A668" s="2226" t="s">
        <v>561</v>
      </c>
      <c r="B668" s="2712">
        <v>796</v>
      </c>
      <c r="C668" s="2441" t="s">
        <v>14849</v>
      </c>
      <c r="D668" s="1742">
        <v>0</v>
      </c>
      <c r="E668" s="2114"/>
      <c r="F668" s="2441" t="s">
        <v>14850</v>
      </c>
      <c r="G668" s="1742">
        <v>1.3</v>
      </c>
      <c r="H668" s="2114"/>
      <c r="I668" s="2441" t="s">
        <v>70</v>
      </c>
      <c r="J668" s="43">
        <v>1.3</v>
      </c>
      <c r="K668" s="2115"/>
      <c r="L668" s="2116" t="s">
        <v>16376</v>
      </c>
      <c r="M668" s="712"/>
    </row>
    <row r="669" spans="1:13" ht="16.5" thickBot="1">
      <c r="A669" s="2226" t="s">
        <v>561</v>
      </c>
      <c r="B669" s="2712">
        <v>797</v>
      </c>
      <c r="C669" s="2441" t="s">
        <v>14941</v>
      </c>
      <c r="D669" s="1742">
        <v>0</v>
      </c>
      <c r="E669" s="2114">
        <v>255</v>
      </c>
      <c r="F669" s="2441" t="s">
        <v>14942</v>
      </c>
      <c r="G669" s="1742">
        <v>0.1</v>
      </c>
      <c r="H669" s="2114"/>
      <c r="I669" s="2441" t="s">
        <v>14943</v>
      </c>
      <c r="J669" s="43">
        <v>0.1</v>
      </c>
      <c r="K669" s="2115"/>
      <c r="L669" s="2116"/>
      <c r="M669" s="712"/>
    </row>
    <row r="670" spans="1:13" ht="16.5" thickBot="1">
      <c r="A670" s="2226" t="s">
        <v>561</v>
      </c>
      <c r="B670" s="2712">
        <v>798</v>
      </c>
      <c r="C670" s="2441" t="s">
        <v>14941</v>
      </c>
      <c r="D670" s="1742">
        <v>0</v>
      </c>
      <c r="E670" s="2114">
        <v>255</v>
      </c>
      <c r="F670" s="2441" t="s">
        <v>14843</v>
      </c>
      <c r="G670" s="1742">
        <v>0.06</v>
      </c>
      <c r="H670" s="2114"/>
      <c r="I670" s="2441" t="s">
        <v>19</v>
      </c>
      <c r="J670" s="43">
        <v>0.06</v>
      </c>
      <c r="K670" s="2115"/>
      <c r="L670" s="2116"/>
      <c r="M670" s="712"/>
    </row>
    <row r="671" spans="1:13" ht="16.5" thickBot="1">
      <c r="A671" s="2226" t="s">
        <v>561</v>
      </c>
      <c r="B671" s="2712">
        <v>822</v>
      </c>
      <c r="C671" s="2441" t="s">
        <v>14896</v>
      </c>
      <c r="D671" s="1742">
        <v>0</v>
      </c>
      <c r="E671" s="2114">
        <v>179</v>
      </c>
      <c r="F671" s="2441" t="s">
        <v>14794</v>
      </c>
      <c r="G671" s="1742">
        <v>0.67</v>
      </c>
      <c r="H671" s="2114"/>
      <c r="I671" s="2441" t="s">
        <v>3732</v>
      </c>
      <c r="J671" s="43">
        <v>0.67</v>
      </c>
      <c r="K671" s="2115"/>
      <c r="L671" s="2116"/>
      <c r="M671" s="712"/>
    </row>
    <row r="672" spans="1:13" ht="16.5" thickBot="1">
      <c r="A672" s="2226" t="s">
        <v>561</v>
      </c>
      <c r="B672" s="2712">
        <v>827</v>
      </c>
      <c r="C672" s="2441" t="s">
        <v>14954</v>
      </c>
      <c r="D672" s="1742"/>
      <c r="E672" s="2114">
        <v>218</v>
      </c>
      <c r="F672" s="2441" t="s">
        <v>14921</v>
      </c>
      <c r="G672" s="1742"/>
      <c r="H672" s="2114"/>
      <c r="I672" s="2441" t="s">
        <v>19</v>
      </c>
      <c r="J672" s="43"/>
      <c r="K672" s="2115"/>
      <c r="L672" s="2116"/>
      <c r="M672" s="712"/>
    </row>
    <row r="673" spans="1:13" ht="16.5" thickBot="1">
      <c r="A673" s="2226" t="s">
        <v>561</v>
      </c>
      <c r="B673" s="2712">
        <v>837</v>
      </c>
      <c r="C673" s="2441" t="s">
        <v>15014</v>
      </c>
      <c r="D673" s="1742"/>
      <c r="E673" s="2114">
        <v>392</v>
      </c>
      <c r="F673" s="2441" t="s">
        <v>15002</v>
      </c>
      <c r="G673" s="1742">
        <v>0.41</v>
      </c>
      <c r="H673" s="2114">
        <v>837</v>
      </c>
      <c r="I673" s="2441" t="s">
        <v>15014</v>
      </c>
      <c r="J673" s="43">
        <v>0.41</v>
      </c>
      <c r="K673" s="2115"/>
      <c r="L673" s="2116"/>
      <c r="M673" s="712"/>
    </row>
    <row r="674" spans="1:13" ht="16.5" thickBot="1">
      <c r="A674" s="2226" t="s">
        <v>561</v>
      </c>
      <c r="B674" s="2712">
        <v>837</v>
      </c>
      <c r="C674" s="2441" t="s">
        <v>15014</v>
      </c>
      <c r="D674" s="1742">
        <v>0</v>
      </c>
      <c r="E674" s="2114">
        <v>837</v>
      </c>
      <c r="F674" s="2441" t="s">
        <v>15009</v>
      </c>
      <c r="G674" s="1742">
        <v>0.21</v>
      </c>
      <c r="H674" s="2114">
        <v>837</v>
      </c>
      <c r="I674" s="2441" t="s">
        <v>15014</v>
      </c>
      <c r="J674" s="43">
        <v>0.21</v>
      </c>
      <c r="K674" s="2115"/>
      <c r="L674" s="2116"/>
      <c r="M674" s="712"/>
    </row>
    <row r="675" spans="1:13" ht="16.5" thickBot="1">
      <c r="A675" s="2226" t="s">
        <v>561</v>
      </c>
      <c r="B675" s="2712">
        <v>840</v>
      </c>
      <c r="C675" s="2441" t="s">
        <v>14783</v>
      </c>
      <c r="D675" s="1742">
        <v>0</v>
      </c>
      <c r="E675" s="2114">
        <v>52</v>
      </c>
      <c r="F675" s="2441" t="s">
        <v>14784</v>
      </c>
      <c r="G675" s="100">
        <v>0.25</v>
      </c>
      <c r="H675" s="2114"/>
      <c r="I675" s="2441" t="s">
        <v>19</v>
      </c>
      <c r="J675" s="43">
        <v>0.25</v>
      </c>
      <c r="K675" s="2115"/>
      <c r="L675" s="2116"/>
      <c r="M675" s="712"/>
    </row>
    <row r="676" spans="1:13" ht="16.5" thickBot="1">
      <c r="A676" s="2226" t="s">
        <v>561</v>
      </c>
      <c r="B676" s="2712">
        <v>849</v>
      </c>
      <c r="C676" s="2441" t="s">
        <v>14827</v>
      </c>
      <c r="D676" s="1742">
        <v>0</v>
      </c>
      <c r="E676" s="2114"/>
      <c r="F676" s="2441" t="s">
        <v>14828</v>
      </c>
      <c r="G676" s="100">
        <v>0.86</v>
      </c>
      <c r="H676" s="2114"/>
      <c r="I676" s="2441" t="s">
        <v>19</v>
      </c>
      <c r="J676" s="3486">
        <v>0.86</v>
      </c>
      <c r="K676" s="2115"/>
      <c r="L676" s="2116" t="s">
        <v>16373</v>
      </c>
      <c r="M676" s="712"/>
    </row>
    <row r="677" spans="1:13" ht="16.5" thickBot="1">
      <c r="A677" s="2226" t="s">
        <v>561</v>
      </c>
      <c r="B677" s="2712">
        <v>850</v>
      </c>
      <c r="C677" s="2441" t="s">
        <v>2249</v>
      </c>
      <c r="D677" s="1742">
        <v>0</v>
      </c>
      <c r="E677" s="2114">
        <v>500</v>
      </c>
      <c r="F677" s="2441" t="s">
        <v>14914</v>
      </c>
      <c r="G677" s="1742">
        <v>0.14000000000000001</v>
      </c>
      <c r="H677" s="2114">
        <v>501</v>
      </c>
      <c r="I677" s="2441" t="s">
        <v>14912</v>
      </c>
      <c r="J677" s="43">
        <v>0.14000000000000001</v>
      </c>
      <c r="K677" s="2115"/>
      <c r="L677" s="2116"/>
      <c r="M677" s="712"/>
    </row>
    <row r="678" spans="1:13" ht="16.5" thickBot="1">
      <c r="A678" s="2226" t="s">
        <v>561</v>
      </c>
      <c r="B678" s="2712">
        <v>851</v>
      </c>
      <c r="C678" s="2441"/>
      <c r="D678" s="1742">
        <v>0</v>
      </c>
      <c r="E678" s="2114" t="s">
        <v>14915</v>
      </c>
      <c r="F678" s="2441" t="s">
        <v>14912</v>
      </c>
      <c r="G678" s="1742">
        <v>0.12</v>
      </c>
      <c r="H678" s="2114">
        <v>850</v>
      </c>
      <c r="I678" s="2441" t="s">
        <v>2249</v>
      </c>
      <c r="J678" s="43">
        <v>0.12</v>
      </c>
      <c r="K678" s="2115"/>
      <c r="L678" s="2116"/>
      <c r="M678" s="712"/>
    </row>
    <row r="679" spans="1:13" ht="16.5" thickBot="1">
      <c r="A679" s="2226" t="s">
        <v>561</v>
      </c>
      <c r="B679" s="2712">
        <v>895</v>
      </c>
      <c r="C679" s="2441" t="s">
        <v>14960</v>
      </c>
      <c r="D679" s="1742">
        <v>0</v>
      </c>
      <c r="E679" s="2114">
        <v>224</v>
      </c>
      <c r="F679" s="2441" t="s">
        <v>14961</v>
      </c>
      <c r="G679" s="1742">
        <v>0.11</v>
      </c>
      <c r="H679" s="2114"/>
      <c r="I679" s="2441" t="s">
        <v>19</v>
      </c>
      <c r="J679" s="43">
        <v>0.11</v>
      </c>
      <c r="K679" s="2115"/>
      <c r="L679" s="2116"/>
      <c r="M679" s="712"/>
    </row>
    <row r="680" spans="1:13" ht="16.5" thickBot="1">
      <c r="A680" s="2226" t="s">
        <v>561</v>
      </c>
      <c r="B680" s="2712">
        <v>896</v>
      </c>
      <c r="C680" s="2441" t="s">
        <v>14962</v>
      </c>
      <c r="D680" s="1742">
        <v>0</v>
      </c>
      <c r="E680" s="2114">
        <v>224</v>
      </c>
      <c r="F680" s="2441" t="s">
        <v>14961</v>
      </c>
      <c r="G680" s="1742">
        <v>0.1</v>
      </c>
      <c r="H680" s="2114"/>
      <c r="I680" s="2441" t="s">
        <v>19</v>
      </c>
      <c r="J680" s="43">
        <v>0.1</v>
      </c>
      <c r="K680" s="2115"/>
      <c r="L680" s="2116"/>
      <c r="M680" s="712"/>
    </row>
    <row r="681" spans="1:13" ht="16.5" thickBot="1">
      <c r="A681" s="2226" t="s">
        <v>561</v>
      </c>
      <c r="B681" s="2712">
        <v>901</v>
      </c>
      <c r="C681" s="2441" t="s">
        <v>14894</v>
      </c>
      <c r="D681" s="1742">
        <v>0</v>
      </c>
      <c r="E681" s="2114">
        <v>780</v>
      </c>
      <c r="F681" s="2441" t="s">
        <v>14890</v>
      </c>
      <c r="G681" s="1742">
        <v>0.21</v>
      </c>
      <c r="H681" s="2114">
        <v>1822</v>
      </c>
      <c r="I681" s="2441"/>
      <c r="J681" s="43">
        <v>0.21</v>
      </c>
      <c r="K681" s="2115"/>
      <c r="L681" s="2116"/>
      <c r="M681" s="712"/>
    </row>
    <row r="682" spans="1:13" ht="16.5" thickBot="1">
      <c r="A682" s="2226" t="s">
        <v>561</v>
      </c>
      <c r="B682" s="2712">
        <v>902</v>
      </c>
      <c r="C682" s="2441" t="s">
        <v>14895</v>
      </c>
      <c r="D682" s="1742">
        <v>0</v>
      </c>
      <c r="E682" s="2114">
        <v>780</v>
      </c>
      <c r="F682" s="2441" t="s">
        <v>14890</v>
      </c>
      <c r="G682" s="1742">
        <v>0.26</v>
      </c>
      <c r="H682" s="2114"/>
      <c r="I682" s="2441" t="s">
        <v>19</v>
      </c>
      <c r="J682" s="43">
        <v>0.26</v>
      </c>
      <c r="K682" s="2115"/>
      <c r="L682" s="2116"/>
      <c r="M682" s="712"/>
    </row>
    <row r="683" spans="1:13" ht="16.5" thickBot="1">
      <c r="A683" s="2226" t="s">
        <v>561</v>
      </c>
      <c r="B683" s="2712">
        <v>903</v>
      </c>
      <c r="C683" s="2441" t="s">
        <v>14959</v>
      </c>
      <c r="D683" s="1742">
        <v>0</v>
      </c>
      <c r="E683" s="2114">
        <v>59</v>
      </c>
      <c r="F683" s="2441" t="s">
        <v>14923</v>
      </c>
      <c r="G683" s="1742">
        <v>0.1</v>
      </c>
      <c r="H683" s="2114">
        <v>59</v>
      </c>
      <c r="I683" s="2441" t="s">
        <v>14947</v>
      </c>
      <c r="J683" s="43">
        <v>0.1</v>
      </c>
      <c r="K683" s="2115"/>
      <c r="L683" s="2116"/>
      <c r="M683" s="712"/>
    </row>
    <row r="684" spans="1:13" ht="16.5" thickBot="1">
      <c r="A684" s="2226" t="s">
        <v>561</v>
      </c>
      <c r="B684" s="2712">
        <v>909</v>
      </c>
      <c r="C684" s="2441" t="s">
        <v>14788</v>
      </c>
      <c r="D684" s="100">
        <v>0</v>
      </c>
      <c r="E684" s="2114">
        <v>408</v>
      </c>
      <c r="F684" s="2441" t="s">
        <v>5117</v>
      </c>
      <c r="G684" s="100">
        <v>0.45</v>
      </c>
      <c r="H684" s="2114"/>
      <c r="I684" s="2441"/>
      <c r="J684" s="43">
        <v>0.45</v>
      </c>
      <c r="K684" s="3487"/>
      <c r="L684" s="3490">
        <v>43668</v>
      </c>
      <c r="M684" s="712"/>
    </row>
    <row r="685" spans="1:13" ht="16.5" thickBot="1">
      <c r="A685" s="2226" t="s">
        <v>561</v>
      </c>
      <c r="B685" s="2712">
        <v>924</v>
      </c>
      <c r="C685" s="2441" t="s">
        <v>14797</v>
      </c>
      <c r="D685" s="3485">
        <v>0</v>
      </c>
      <c r="E685" s="2114">
        <v>19</v>
      </c>
      <c r="F685" s="2441" t="s">
        <v>14798</v>
      </c>
      <c r="G685" s="100">
        <v>0.76</v>
      </c>
      <c r="H685" s="2114"/>
      <c r="I685" s="2441" t="s">
        <v>13277</v>
      </c>
      <c r="J685" s="3486">
        <v>0.76</v>
      </c>
      <c r="K685" s="2115"/>
      <c r="L685" s="2116" t="s">
        <v>14799</v>
      </c>
      <c r="M685" s="712"/>
    </row>
    <row r="686" spans="1:13" ht="16.5" thickBot="1">
      <c r="A686" s="2226" t="s">
        <v>561</v>
      </c>
      <c r="B686" s="2712">
        <v>926</v>
      </c>
      <c r="C686" s="2441" t="s">
        <v>14800</v>
      </c>
      <c r="D686" s="1742"/>
      <c r="E686" s="2114">
        <v>924</v>
      </c>
      <c r="F686" s="2441" t="s">
        <v>14801</v>
      </c>
      <c r="G686" s="100">
        <v>0.18</v>
      </c>
      <c r="H686" s="2114"/>
      <c r="I686" s="2441" t="s">
        <v>14802</v>
      </c>
      <c r="J686" s="43">
        <v>0.18</v>
      </c>
      <c r="K686" s="3487"/>
      <c r="L686" s="2116" t="s">
        <v>14799</v>
      </c>
      <c r="M686" s="712"/>
    </row>
    <row r="687" spans="1:13" ht="16.5" thickBot="1">
      <c r="A687" s="2226" t="s">
        <v>561</v>
      </c>
      <c r="B687" s="2712">
        <v>927</v>
      </c>
      <c r="C687" s="2441" t="s">
        <v>14804</v>
      </c>
      <c r="D687" s="100">
        <v>0</v>
      </c>
      <c r="E687" s="2114">
        <v>924</v>
      </c>
      <c r="F687" s="2441" t="s">
        <v>14801</v>
      </c>
      <c r="G687" s="100">
        <v>0.19</v>
      </c>
      <c r="H687" s="2114"/>
      <c r="I687" s="2441" t="s">
        <v>14802</v>
      </c>
      <c r="J687" s="43">
        <v>0.19</v>
      </c>
      <c r="K687" s="2442"/>
      <c r="L687" s="2116" t="s">
        <v>14799</v>
      </c>
      <c r="M687" s="712"/>
    </row>
    <row r="688" spans="1:13" ht="16.5" thickBot="1">
      <c r="A688" s="2226" t="s">
        <v>561</v>
      </c>
      <c r="B688" s="2712">
        <v>928</v>
      </c>
      <c r="C688" s="2441" t="s">
        <v>6225</v>
      </c>
      <c r="D688" s="1742">
        <v>0</v>
      </c>
      <c r="E688" s="2114">
        <v>924</v>
      </c>
      <c r="F688" s="2441" t="s">
        <v>14801</v>
      </c>
      <c r="G688" s="100">
        <v>0.15</v>
      </c>
      <c r="H688" s="2114"/>
      <c r="I688" s="2441" t="s">
        <v>14802</v>
      </c>
      <c r="J688" s="43">
        <v>0.15</v>
      </c>
      <c r="K688" s="2115"/>
      <c r="L688" s="2116" t="s">
        <v>14799</v>
      </c>
      <c r="M688" s="712"/>
    </row>
    <row r="689" spans="1:13" ht="16.5" thickBot="1">
      <c r="A689" s="2226" t="s">
        <v>561</v>
      </c>
      <c r="B689" s="2712">
        <v>929</v>
      </c>
      <c r="C689" s="2441" t="s">
        <v>14805</v>
      </c>
      <c r="D689" s="1742">
        <v>0</v>
      </c>
      <c r="E689" s="2114">
        <v>924</v>
      </c>
      <c r="F689" s="2441" t="s">
        <v>14801</v>
      </c>
      <c r="G689" s="1742">
        <v>0.14000000000000001</v>
      </c>
      <c r="H689" s="2114"/>
      <c r="I689" s="2441" t="s">
        <v>14802</v>
      </c>
      <c r="J689" s="3486">
        <v>0.14000000000000001</v>
      </c>
      <c r="K689" s="3487"/>
      <c r="L689" s="2116" t="s">
        <v>14799</v>
      </c>
      <c r="M689" s="712"/>
    </row>
    <row r="690" spans="1:13" ht="16.5" thickBot="1">
      <c r="A690" s="2226" t="s">
        <v>561</v>
      </c>
      <c r="B690" s="2712">
        <v>930</v>
      </c>
      <c r="C690" s="2441" t="s">
        <v>14806</v>
      </c>
      <c r="D690" s="1742">
        <v>0</v>
      </c>
      <c r="E690" s="2114">
        <v>924</v>
      </c>
      <c r="F690" s="2441" t="s">
        <v>14801</v>
      </c>
      <c r="G690" s="1742">
        <v>0.09</v>
      </c>
      <c r="H690" s="2114"/>
      <c r="I690" s="2441" t="s">
        <v>14802</v>
      </c>
      <c r="J690" s="3486">
        <v>0.09</v>
      </c>
      <c r="K690" s="3487"/>
      <c r="L690" s="2116" t="s">
        <v>14799</v>
      </c>
      <c r="M690" s="712"/>
    </row>
    <row r="691" spans="1:13" ht="16.5" thickBot="1">
      <c r="A691" s="2226" t="s">
        <v>561</v>
      </c>
      <c r="B691" s="3482">
        <v>931</v>
      </c>
      <c r="C691" s="3483" t="s">
        <v>14807</v>
      </c>
      <c r="D691" s="1051">
        <v>0</v>
      </c>
      <c r="E691" s="1868">
        <v>924</v>
      </c>
      <c r="F691" s="3483" t="s">
        <v>14801</v>
      </c>
      <c r="G691" s="2445">
        <v>0.03</v>
      </c>
      <c r="H691" s="2114"/>
      <c r="I691" s="3483" t="s">
        <v>13277</v>
      </c>
      <c r="J691" s="1830">
        <v>0.03</v>
      </c>
      <c r="K691" s="3487"/>
      <c r="L691" s="2116" t="s">
        <v>14799</v>
      </c>
      <c r="M691" s="712"/>
    </row>
    <row r="692" spans="1:13" ht="16.5" thickBot="1">
      <c r="A692" s="2226" t="s">
        <v>561</v>
      </c>
      <c r="B692" s="2712">
        <v>937</v>
      </c>
      <c r="C692" s="2441" t="s">
        <v>14874</v>
      </c>
      <c r="D692" s="1742">
        <v>0</v>
      </c>
      <c r="E692" s="2114">
        <v>179</v>
      </c>
      <c r="F692" s="2441" t="s">
        <v>14794</v>
      </c>
      <c r="G692" s="1742">
        <v>1.1599999999999999</v>
      </c>
      <c r="H692" s="2114">
        <v>35</v>
      </c>
      <c r="I692" s="2441" t="s">
        <v>14866</v>
      </c>
      <c r="J692" s="43">
        <v>1.1599999999999999</v>
      </c>
      <c r="K692" s="2115"/>
      <c r="L692" s="2116"/>
      <c r="M692" s="712"/>
    </row>
    <row r="693" spans="1:13" ht="16.5" thickBot="1">
      <c r="A693" s="2226" t="s">
        <v>561</v>
      </c>
      <c r="B693" s="2712">
        <v>979</v>
      </c>
      <c r="C693" s="2441" t="s">
        <v>14877</v>
      </c>
      <c r="D693" s="1742">
        <v>0</v>
      </c>
      <c r="E693" s="2114">
        <v>179</v>
      </c>
      <c r="F693" s="2441" t="s">
        <v>14794</v>
      </c>
      <c r="G693" s="1742">
        <v>0.11</v>
      </c>
      <c r="H693" s="2114">
        <v>980</v>
      </c>
      <c r="I693" s="2441" t="s">
        <v>14876</v>
      </c>
      <c r="J693" s="43"/>
      <c r="K693" s="2115"/>
      <c r="L693" s="2116"/>
      <c r="M693" s="712"/>
    </row>
    <row r="694" spans="1:13" ht="16.5" thickBot="1">
      <c r="A694" s="2226" t="s">
        <v>561</v>
      </c>
      <c r="B694" s="2712">
        <v>980</v>
      </c>
      <c r="C694" s="2441" t="s">
        <v>14876</v>
      </c>
      <c r="D694" s="1742">
        <v>0</v>
      </c>
      <c r="E694" s="2114">
        <v>979</v>
      </c>
      <c r="F694" s="2441" t="s">
        <v>14877</v>
      </c>
      <c r="G694" s="1742">
        <v>0.15</v>
      </c>
      <c r="H694" s="2114">
        <v>1252</v>
      </c>
      <c r="I694" s="2441" t="s">
        <v>14875</v>
      </c>
      <c r="J694" s="43">
        <v>0.15</v>
      </c>
      <c r="K694" s="2115"/>
      <c r="L694" s="2116" t="s">
        <v>16824</v>
      </c>
      <c r="M694" s="712"/>
    </row>
    <row r="695" spans="1:13" ht="16.5" thickBot="1">
      <c r="A695" s="2226" t="s">
        <v>561</v>
      </c>
      <c r="B695" s="2712">
        <v>982</v>
      </c>
      <c r="C695" s="2441" t="s">
        <v>14878</v>
      </c>
      <c r="D695" s="1742">
        <v>0</v>
      </c>
      <c r="E695" s="2114">
        <v>179</v>
      </c>
      <c r="F695" s="2441" t="s">
        <v>14794</v>
      </c>
      <c r="G695" s="1742">
        <v>0.14000000000000001</v>
      </c>
      <c r="H695" s="2114"/>
      <c r="I695" s="2441" t="s">
        <v>14879</v>
      </c>
      <c r="J695" s="43"/>
      <c r="K695" s="2115"/>
      <c r="L695" s="2116" t="s">
        <v>16824</v>
      </c>
      <c r="M695" s="712"/>
    </row>
    <row r="696" spans="1:13" ht="16.5" thickBot="1">
      <c r="A696" s="2226" t="s">
        <v>561</v>
      </c>
      <c r="B696" s="2712">
        <v>983</v>
      </c>
      <c r="C696" s="2441" t="s">
        <v>14880</v>
      </c>
      <c r="D696" s="1742">
        <v>0</v>
      </c>
      <c r="E696" s="2114">
        <v>982</v>
      </c>
      <c r="F696" s="2441" t="s">
        <v>14881</v>
      </c>
      <c r="G696" s="1742">
        <v>0.17</v>
      </c>
      <c r="H696" s="2114"/>
      <c r="I696" s="2441" t="s">
        <v>19</v>
      </c>
      <c r="J696" s="43">
        <v>0.17</v>
      </c>
      <c r="K696" s="2115"/>
      <c r="L696" s="2116" t="s">
        <v>16824</v>
      </c>
      <c r="M696" s="712"/>
    </row>
    <row r="697" spans="1:13" ht="16.5" thickBot="1">
      <c r="A697" s="2226" t="s">
        <v>561</v>
      </c>
      <c r="B697" s="2712">
        <v>984</v>
      </c>
      <c r="C697" s="2441" t="s">
        <v>14882</v>
      </c>
      <c r="D697" s="1742">
        <v>0</v>
      </c>
      <c r="E697" s="2114">
        <v>983</v>
      </c>
      <c r="F697" s="2441" t="s">
        <v>14880</v>
      </c>
      <c r="G697" s="1742">
        <v>0.03</v>
      </c>
      <c r="H697" s="2114"/>
      <c r="I697" s="2441" t="s">
        <v>19</v>
      </c>
      <c r="J697" s="43">
        <v>0.03</v>
      </c>
      <c r="K697" s="2115"/>
      <c r="L697" s="2116"/>
      <c r="M697" s="712"/>
    </row>
    <row r="698" spans="1:13" ht="16.5" thickBot="1">
      <c r="A698" s="2226" t="s">
        <v>561</v>
      </c>
      <c r="B698" s="2712">
        <v>985</v>
      </c>
      <c r="C698" s="2441" t="s">
        <v>14905</v>
      </c>
      <c r="D698" s="1742">
        <v>0</v>
      </c>
      <c r="E698" s="2114">
        <v>179</v>
      </c>
      <c r="F698" s="2441" t="s">
        <v>14794</v>
      </c>
      <c r="G698" s="1742">
        <v>0.52</v>
      </c>
      <c r="H698" s="2114">
        <v>35</v>
      </c>
      <c r="I698" s="2441" t="s">
        <v>14866</v>
      </c>
      <c r="J698" s="43">
        <v>0.35</v>
      </c>
      <c r="K698" s="2115"/>
      <c r="L698" s="3490">
        <v>43657</v>
      </c>
      <c r="M698" s="712"/>
    </row>
    <row r="699" spans="1:13" ht="16.5" thickBot="1">
      <c r="A699" s="2226" t="s">
        <v>561</v>
      </c>
      <c r="B699" s="2712">
        <v>986</v>
      </c>
      <c r="C699" s="2441" t="s">
        <v>968</v>
      </c>
      <c r="D699" s="1742">
        <v>0</v>
      </c>
      <c r="E699" s="2114">
        <v>35</v>
      </c>
      <c r="F699" s="2441" t="s">
        <v>14906</v>
      </c>
      <c r="G699" s="1742">
        <v>0.32</v>
      </c>
      <c r="H699" s="2114">
        <v>985</v>
      </c>
      <c r="I699" s="2441" t="s">
        <v>14907</v>
      </c>
      <c r="J699" s="43">
        <v>0.32</v>
      </c>
      <c r="K699" s="2115"/>
      <c r="L699" s="3490">
        <v>43657</v>
      </c>
      <c r="M699" s="712"/>
    </row>
    <row r="700" spans="1:13" ht="16.5" thickBot="1">
      <c r="A700" s="2226" t="s">
        <v>561</v>
      </c>
      <c r="B700" s="2712">
        <v>987</v>
      </c>
      <c r="C700" s="2441" t="s">
        <v>14908</v>
      </c>
      <c r="D700" s="1742">
        <v>0</v>
      </c>
      <c r="E700" s="2114">
        <v>989</v>
      </c>
      <c r="F700" s="2441" t="s">
        <v>14909</v>
      </c>
      <c r="G700" s="1742">
        <v>0.19</v>
      </c>
      <c r="H700" s="2114">
        <v>985</v>
      </c>
      <c r="I700" s="2441" t="s">
        <v>14907</v>
      </c>
      <c r="J700" s="43">
        <v>0.19</v>
      </c>
      <c r="K700" s="2115"/>
      <c r="L700" s="2116"/>
      <c r="M700" s="712"/>
    </row>
    <row r="701" spans="1:13" ht="16.5" thickBot="1">
      <c r="A701" s="2226" t="s">
        <v>561</v>
      </c>
      <c r="B701" s="2712">
        <v>988</v>
      </c>
      <c r="C701" s="2441" t="s">
        <v>14910</v>
      </c>
      <c r="D701" s="1742">
        <v>0</v>
      </c>
      <c r="E701" s="2114">
        <v>989</v>
      </c>
      <c r="F701" s="2441" t="s">
        <v>14909</v>
      </c>
      <c r="G701" s="1742">
        <v>0.16</v>
      </c>
      <c r="H701" s="2114">
        <v>985</v>
      </c>
      <c r="I701" s="2441" t="s">
        <v>14907</v>
      </c>
      <c r="J701" s="43">
        <v>0.16</v>
      </c>
      <c r="K701" s="2115"/>
      <c r="L701" s="2116"/>
      <c r="M701" s="712"/>
    </row>
    <row r="702" spans="1:13" ht="16.5" thickBot="1">
      <c r="A702" s="2226" t="s">
        <v>561</v>
      </c>
      <c r="B702" s="2712">
        <v>989</v>
      </c>
      <c r="C702" s="2441" t="s">
        <v>14829</v>
      </c>
      <c r="D702" s="100">
        <v>0</v>
      </c>
      <c r="E702" s="2114">
        <v>986</v>
      </c>
      <c r="F702" s="2441"/>
      <c r="G702" s="100">
        <v>0.28000000000000003</v>
      </c>
      <c r="H702" s="2114">
        <v>985</v>
      </c>
      <c r="I702" s="2441"/>
      <c r="J702" s="43">
        <v>0.28000000000000003</v>
      </c>
      <c r="K702" s="3487"/>
      <c r="L702" s="2441"/>
      <c r="M702" s="712"/>
    </row>
    <row r="703" spans="1:13" ht="16.5" thickBot="1">
      <c r="A703" s="2226" t="s">
        <v>561</v>
      </c>
      <c r="B703" s="2712">
        <v>1001</v>
      </c>
      <c r="C703" s="2441" t="s">
        <v>14830</v>
      </c>
      <c r="D703" s="1742">
        <v>0</v>
      </c>
      <c r="E703" s="2114">
        <v>179</v>
      </c>
      <c r="F703" s="2441" t="s">
        <v>14794</v>
      </c>
      <c r="G703" s="1742"/>
      <c r="H703" s="2114">
        <v>179</v>
      </c>
      <c r="I703" s="2441" t="s">
        <v>8747</v>
      </c>
      <c r="J703" s="3486"/>
      <c r="K703" s="2442"/>
      <c r="L703" s="2441"/>
      <c r="M703" s="712"/>
    </row>
    <row r="704" spans="1:13" ht="16.5" thickBot="1">
      <c r="A704" s="2226" t="s">
        <v>561</v>
      </c>
      <c r="B704" s="2712">
        <v>1002</v>
      </c>
      <c r="C704" s="2441" t="s">
        <v>14831</v>
      </c>
      <c r="D704" s="1742">
        <v>0</v>
      </c>
      <c r="E704" s="2114">
        <v>1001</v>
      </c>
      <c r="F704" s="2441" t="s">
        <v>14830</v>
      </c>
      <c r="G704" s="100">
        <v>0.2</v>
      </c>
      <c r="H704" s="2114">
        <v>1001</v>
      </c>
      <c r="I704" s="2441" t="s">
        <v>14830</v>
      </c>
      <c r="J704" s="43">
        <v>0.2</v>
      </c>
      <c r="K704" s="2115"/>
      <c r="L704" s="2116"/>
      <c r="M704" s="712"/>
    </row>
    <row r="705" spans="1:13" ht="16.5" thickBot="1">
      <c r="A705" s="2226" t="s">
        <v>561</v>
      </c>
      <c r="B705" s="2712">
        <v>1003</v>
      </c>
      <c r="C705" s="2441" t="s">
        <v>14832</v>
      </c>
      <c r="D705" s="1742">
        <v>0</v>
      </c>
      <c r="E705" s="2114">
        <v>1001</v>
      </c>
      <c r="F705" s="2441" t="s">
        <v>14830</v>
      </c>
      <c r="G705" s="100">
        <v>0.19</v>
      </c>
      <c r="H705" s="2114">
        <v>1001</v>
      </c>
      <c r="I705" s="2441" t="s">
        <v>14830</v>
      </c>
      <c r="J705" s="43">
        <v>0.19</v>
      </c>
      <c r="K705" s="2442"/>
      <c r="L705" s="2441"/>
      <c r="M705" s="712"/>
    </row>
    <row r="706" spans="1:13" ht="16.5" thickBot="1">
      <c r="A706" s="2226" t="s">
        <v>561</v>
      </c>
      <c r="B706" s="2712">
        <v>1004</v>
      </c>
      <c r="C706" s="2441" t="s">
        <v>14873</v>
      </c>
      <c r="D706" s="1742">
        <v>0</v>
      </c>
      <c r="E706" s="2114">
        <v>179</v>
      </c>
      <c r="F706" s="2441" t="s">
        <v>14794</v>
      </c>
      <c r="G706" s="1742">
        <v>0.38</v>
      </c>
      <c r="H706" s="2114">
        <v>408</v>
      </c>
      <c r="I706" s="2441" t="s">
        <v>5117</v>
      </c>
      <c r="J706" s="43">
        <v>0.38</v>
      </c>
      <c r="K706" s="2115"/>
      <c r="L706" s="2116" t="s">
        <v>16826</v>
      </c>
      <c r="M706" s="712"/>
    </row>
    <row r="707" spans="1:13" ht="16.5" thickBot="1">
      <c r="A707" s="2226" t="s">
        <v>561</v>
      </c>
      <c r="B707" s="2712">
        <v>1016</v>
      </c>
      <c r="C707" s="2441" t="s">
        <v>14782</v>
      </c>
      <c r="D707" s="100">
        <v>0</v>
      </c>
      <c r="E707" s="2114">
        <v>49</v>
      </c>
      <c r="F707" s="2441" t="s">
        <v>14780</v>
      </c>
      <c r="G707" s="100">
        <v>0.92</v>
      </c>
      <c r="H707" s="2114"/>
      <c r="I707" s="2441" t="s">
        <v>14781</v>
      </c>
      <c r="J707" s="43">
        <v>0.92</v>
      </c>
      <c r="K707" s="3487"/>
      <c r="L707" s="2441" t="s">
        <v>16370</v>
      </c>
      <c r="M707" s="712"/>
    </row>
    <row r="708" spans="1:13" ht="16.5" thickBot="1">
      <c r="A708" s="2226" t="s">
        <v>561</v>
      </c>
      <c r="B708" s="2712">
        <v>1016</v>
      </c>
      <c r="C708" s="2441" t="s">
        <v>14782</v>
      </c>
      <c r="D708" s="1742">
        <v>0</v>
      </c>
      <c r="E708" s="2114">
        <v>49</v>
      </c>
      <c r="F708" s="2441" t="s">
        <v>14780</v>
      </c>
      <c r="G708" s="1742">
        <v>0.92</v>
      </c>
      <c r="H708" s="2114"/>
      <c r="I708" s="2441" t="s">
        <v>19</v>
      </c>
      <c r="J708" s="43">
        <v>0.92</v>
      </c>
      <c r="K708" s="2115"/>
      <c r="L708" s="2116"/>
      <c r="M708" s="712"/>
    </row>
    <row r="709" spans="1:13" ht="16.5" thickBot="1">
      <c r="A709" s="2226" t="s">
        <v>561</v>
      </c>
      <c r="B709" s="2712">
        <v>1017</v>
      </c>
      <c r="C709" s="2441" t="s">
        <v>14779</v>
      </c>
      <c r="D709" s="1742">
        <v>0</v>
      </c>
      <c r="E709" s="2114">
        <v>49</v>
      </c>
      <c r="F709" s="2441" t="s">
        <v>14780</v>
      </c>
      <c r="G709" s="1742">
        <v>0.65</v>
      </c>
      <c r="H709" s="2114"/>
      <c r="I709" s="2441" t="s">
        <v>14781</v>
      </c>
      <c r="J709" s="3486">
        <v>0.65</v>
      </c>
      <c r="K709" s="2442"/>
      <c r="L709" s="2441" t="s">
        <v>16370</v>
      </c>
      <c r="M709" s="712"/>
    </row>
    <row r="710" spans="1:13" ht="16.5" thickBot="1">
      <c r="A710" s="2226" t="s">
        <v>561</v>
      </c>
      <c r="B710" s="2712">
        <v>1018</v>
      </c>
      <c r="C710" s="2441" t="s">
        <v>14791</v>
      </c>
      <c r="D710" s="1742">
        <v>0</v>
      </c>
      <c r="E710" s="2114">
        <v>179</v>
      </c>
      <c r="F710" s="2441" t="s">
        <v>14792</v>
      </c>
      <c r="G710" s="1742">
        <v>0.38</v>
      </c>
      <c r="H710" s="2114"/>
      <c r="I710" s="2441" t="s">
        <v>13277</v>
      </c>
      <c r="J710" s="43">
        <v>0.38</v>
      </c>
      <c r="K710" s="2442"/>
      <c r="L710" s="2441"/>
      <c r="M710" s="712"/>
    </row>
    <row r="711" spans="1:13" ht="16.5" thickBot="1">
      <c r="A711" s="2226" t="s">
        <v>561</v>
      </c>
      <c r="B711" s="2712">
        <v>1029</v>
      </c>
      <c r="C711" s="2441" t="s">
        <v>14889</v>
      </c>
      <c r="D711" s="1742">
        <v>0</v>
      </c>
      <c r="E711" s="2114">
        <v>780</v>
      </c>
      <c r="F711" s="2441" t="s">
        <v>14890</v>
      </c>
      <c r="G711" s="1742">
        <v>0.16</v>
      </c>
      <c r="H711" s="2114">
        <v>1031</v>
      </c>
      <c r="I711" s="2441" t="s">
        <v>14887</v>
      </c>
      <c r="J711" s="43">
        <v>0.16</v>
      </c>
      <c r="K711" s="2115"/>
      <c r="L711" s="2116" t="s">
        <v>14799</v>
      </c>
      <c r="M711" s="712"/>
    </row>
    <row r="712" spans="1:13" ht="16.5" thickBot="1">
      <c r="A712" s="2226" t="s">
        <v>561</v>
      </c>
      <c r="B712" s="2712">
        <v>1030</v>
      </c>
      <c r="C712" s="2441" t="s">
        <v>6258</v>
      </c>
      <c r="D712" s="1742">
        <v>0</v>
      </c>
      <c r="E712" s="2114">
        <v>822</v>
      </c>
      <c r="F712" s="2441" t="s">
        <v>14886</v>
      </c>
      <c r="G712" s="1742">
        <v>0.13</v>
      </c>
      <c r="H712" s="2114">
        <v>1031</v>
      </c>
      <c r="I712" s="2441" t="s">
        <v>14887</v>
      </c>
      <c r="J712" s="43">
        <v>0.13</v>
      </c>
      <c r="K712" s="2115"/>
      <c r="L712" s="2116" t="s">
        <v>16824</v>
      </c>
      <c r="M712" s="712"/>
    </row>
    <row r="713" spans="1:13" ht="16.5" thickBot="1">
      <c r="A713" s="2226" t="s">
        <v>561</v>
      </c>
      <c r="B713" s="2712">
        <v>1031</v>
      </c>
      <c r="C713" s="2441" t="s">
        <v>14888</v>
      </c>
      <c r="D713" s="1742">
        <v>0</v>
      </c>
      <c r="E713" s="2114">
        <v>1029</v>
      </c>
      <c r="F713" s="2441" t="s">
        <v>14889</v>
      </c>
      <c r="G713" s="1742">
        <v>0.33</v>
      </c>
      <c r="H713" s="2114"/>
      <c r="I713" s="2441" t="s">
        <v>19</v>
      </c>
      <c r="J713" s="43">
        <v>0.33</v>
      </c>
      <c r="K713" s="2115"/>
      <c r="L713" s="2116" t="s">
        <v>16824</v>
      </c>
      <c r="M713" s="712"/>
    </row>
    <row r="714" spans="1:13" ht="16.5" thickBot="1">
      <c r="A714" s="2226" t="s">
        <v>561</v>
      </c>
      <c r="B714" s="2712">
        <v>1034</v>
      </c>
      <c r="C714" s="2441" t="s">
        <v>6202</v>
      </c>
      <c r="D714" s="1742">
        <v>0</v>
      </c>
      <c r="E714" s="2114">
        <v>780</v>
      </c>
      <c r="F714" s="2441" t="s">
        <v>14890</v>
      </c>
      <c r="G714" s="1742">
        <v>0.27</v>
      </c>
      <c r="H714" s="2114"/>
      <c r="I714" s="2441" t="s">
        <v>19</v>
      </c>
      <c r="J714" s="43">
        <v>0.27</v>
      </c>
      <c r="K714" s="2115"/>
      <c r="L714" s="2116"/>
      <c r="M714" s="712"/>
    </row>
    <row r="715" spans="1:13" ht="16.5" thickBot="1">
      <c r="A715" s="2226" t="s">
        <v>561</v>
      </c>
      <c r="B715" s="2712">
        <v>1035</v>
      </c>
      <c r="C715" s="2441" t="s">
        <v>14891</v>
      </c>
      <c r="D715" s="1742">
        <v>0</v>
      </c>
      <c r="E715" s="2114">
        <v>1031</v>
      </c>
      <c r="F715" s="2441" t="s">
        <v>14888</v>
      </c>
      <c r="G715" s="1742">
        <v>0.52</v>
      </c>
      <c r="H715" s="2114"/>
      <c r="I715" s="2441" t="s">
        <v>19</v>
      </c>
      <c r="J715" s="43">
        <v>0.52</v>
      </c>
      <c r="K715" s="2115"/>
      <c r="L715" s="2116"/>
      <c r="M715" s="712"/>
    </row>
    <row r="716" spans="1:13" ht="16.5" thickBot="1">
      <c r="A716" s="2226" t="s">
        <v>561</v>
      </c>
      <c r="B716" s="2712">
        <v>1045</v>
      </c>
      <c r="C716" s="2441" t="s">
        <v>14897</v>
      </c>
      <c r="D716" s="1742">
        <v>0</v>
      </c>
      <c r="E716" s="2114">
        <v>822</v>
      </c>
      <c r="F716" s="2441" t="s">
        <v>14886</v>
      </c>
      <c r="G716" s="1742">
        <v>0.17</v>
      </c>
      <c r="H716" s="2114"/>
      <c r="I716" s="2441" t="s">
        <v>3732</v>
      </c>
      <c r="J716" s="43">
        <v>0.67</v>
      </c>
      <c r="K716" s="2115"/>
      <c r="L716" s="2116"/>
      <c r="M716" s="712"/>
    </row>
    <row r="717" spans="1:13" ht="16.5" thickBot="1">
      <c r="A717" s="2226" t="s">
        <v>561</v>
      </c>
      <c r="B717" s="2712">
        <v>1046</v>
      </c>
      <c r="C717" s="2441" t="s">
        <v>14898</v>
      </c>
      <c r="D717" s="1742">
        <v>0</v>
      </c>
      <c r="E717" s="2114">
        <v>1045</v>
      </c>
      <c r="F717" s="2441" t="s">
        <v>14897</v>
      </c>
      <c r="G717" s="1742">
        <v>0.11</v>
      </c>
      <c r="H717" s="2114">
        <v>1047</v>
      </c>
      <c r="I717" s="2441" t="s">
        <v>14899</v>
      </c>
      <c r="J717" s="43">
        <v>0.11</v>
      </c>
      <c r="K717" s="2115"/>
      <c r="L717" s="2116"/>
      <c r="M717" s="712"/>
    </row>
    <row r="718" spans="1:13" ht="16.5" thickBot="1">
      <c r="A718" s="2226" t="s">
        <v>561</v>
      </c>
      <c r="B718" s="2712">
        <v>1047</v>
      </c>
      <c r="C718" s="2441" t="s">
        <v>14899</v>
      </c>
      <c r="D718" s="1742">
        <v>0</v>
      </c>
      <c r="E718" s="2114">
        <v>822</v>
      </c>
      <c r="F718" s="2441" t="s">
        <v>14886</v>
      </c>
      <c r="G718" s="1742">
        <v>0.16</v>
      </c>
      <c r="H718" s="2114"/>
      <c r="I718" s="2441" t="s">
        <v>14840</v>
      </c>
      <c r="J718" s="43">
        <v>0.16</v>
      </c>
      <c r="K718" s="2115"/>
      <c r="L718" s="2116"/>
      <c r="M718" s="712"/>
    </row>
    <row r="719" spans="1:13" ht="16.5" thickBot="1">
      <c r="A719" s="2226" t="s">
        <v>561</v>
      </c>
      <c r="B719" s="2712">
        <v>1048</v>
      </c>
      <c r="C719" s="2441" t="s">
        <v>14900</v>
      </c>
      <c r="D719" s="1742">
        <v>0</v>
      </c>
      <c r="E719" s="2114">
        <v>822</v>
      </c>
      <c r="F719" s="2441" t="s">
        <v>14886</v>
      </c>
      <c r="G719" s="1742">
        <v>0.15</v>
      </c>
      <c r="H719" s="2114"/>
      <c r="I719" s="2441" t="s">
        <v>14840</v>
      </c>
      <c r="J719" s="43">
        <v>0.15</v>
      </c>
      <c r="K719" s="2115"/>
      <c r="L719" s="2116"/>
      <c r="M719" s="712"/>
    </row>
    <row r="720" spans="1:13" ht="16.5" thickBot="1">
      <c r="A720" s="2226" t="s">
        <v>561</v>
      </c>
      <c r="B720" s="2712">
        <v>1065</v>
      </c>
      <c r="C720" s="2441" t="s">
        <v>14927</v>
      </c>
      <c r="D720" s="1742">
        <v>0</v>
      </c>
      <c r="E720" s="2114">
        <v>179</v>
      </c>
      <c r="F720" s="2441" t="s">
        <v>14794</v>
      </c>
      <c r="G720" s="1742">
        <v>0.08</v>
      </c>
      <c r="H720" s="2114">
        <v>1066</v>
      </c>
      <c r="I720" s="2441" t="s">
        <v>14928</v>
      </c>
      <c r="J720" s="43">
        <v>0.08</v>
      </c>
      <c r="K720" s="2115"/>
      <c r="L720" s="2116"/>
      <c r="M720" s="712"/>
    </row>
    <row r="721" spans="1:13" ht="16.5" thickBot="1">
      <c r="A721" s="2226" t="s">
        <v>561</v>
      </c>
      <c r="B721" s="2712">
        <v>1066</v>
      </c>
      <c r="C721" s="2441" t="s">
        <v>14928</v>
      </c>
      <c r="D721" s="1742">
        <v>0</v>
      </c>
      <c r="E721" s="2114">
        <v>1065</v>
      </c>
      <c r="F721" s="2441" t="s">
        <v>14927</v>
      </c>
      <c r="G721" s="1742">
        <v>0.15</v>
      </c>
      <c r="H721" s="2114"/>
      <c r="I721" s="2441" t="s">
        <v>89</v>
      </c>
      <c r="J721" s="43">
        <v>0.15</v>
      </c>
      <c r="K721" s="2115"/>
      <c r="L721" s="2116"/>
      <c r="M721" s="712"/>
    </row>
    <row r="722" spans="1:13" ht="16.5" thickBot="1">
      <c r="A722" s="2226" t="s">
        <v>561</v>
      </c>
      <c r="B722" s="2712">
        <v>1068</v>
      </c>
      <c r="C722" s="2441" t="s">
        <v>14969</v>
      </c>
      <c r="D722" s="1742">
        <v>0</v>
      </c>
      <c r="E722" s="2114" t="s">
        <v>14938</v>
      </c>
      <c r="F722" s="2441" t="s">
        <v>949</v>
      </c>
      <c r="G722" s="1742">
        <v>0.15</v>
      </c>
      <c r="H722" s="2114"/>
      <c r="I722" s="2441" t="s">
        <v>19</v>
      </c>
      <c r="J722" s="43">
        <v>0.15</v>
      </c>
      <c r="K722" s="2115"/>
      <c r="L722" s="2116"/>
      <c r="M722" s="712"/>
    </row>
    <row r="723" spans="1:13" ht="16.5" thickBot="1">
      <c r="A723" s="2226" t="s">
        <v>561</v>
      </c>
      <c r="B723" s="2712">
        <v>1076</v>
      </c>
      <c r="C723" s="2441" t="s">
        <v>14929</v>
      </c>
      <c r="D723" s="1742">
        <v>0</v>
      </c>
      <c r="E723" s="2114" t="s">
        <v>14930</v>
      </c>
      <c r="F723" s="2441" t="s">
        <v>949</v>
      </c>
      <c r="G723" s="1742">
        <v>0.37</v>
      </c>
      <c r="H723" s="2114">
        <v>1077</v>
      </c>
      <c r="I723" s="2441" t="s">
        <v>14931</v>
      </c>
      <c r="J723" s="43">
        <v>0.37</v>
      </c>
      <c r="K723" s="2115"/>
      <c r="L723" s="2116"/>
      <c r="M723" s="712"/>
    </row>
    <row r="724" spans="1:13" ht="16.5" thickBot="1">
      <c r="A724" s="2226" t="s">
        <v>561</v>
      </c>
      <c r="B724" s="2712">
        <v>1077</v>
      </c>
      <c r="C724" s="2441" t="s">
        <v>14931</v>
      </c>
      <c r="D724" s="1742">
        <v>0</v>
      </c>
      <c r="E724" s="2114">
        <v>1076</v>
      </c>
      <c r="F724" s="2441" t="s">
        <v>14929</v>
      </c>
      <c r="G724" s="1742">
        <v>0.22</v>
      </c>
      <c r="H724" s="2114"/>
      <c r="I724" s="2441" t="s">
        <v>6144</v>
      </c>
      <c r="J724" s="43">
        <v>0.22</v>
      </c>
      <c r="K724" s="2115"/>
      <c r="L724" s="2116"/>
      <c r="M724" s="712"/>
    </row>
    <row r="725" spans="1:13" ht="16.5" thickBot="1">
      <c r="A725" s="2226" t="s">
        <v>561</v>
      </c>
      <c r="B725" s="2712">
        <v>1101</v>
      </c>
      <c r="C725" s="2441" t="s">
        <v>2252</v>
      </c>
      <c r="D725" s="1742">
        <v>0</v>
      </c>
      <c r="E725" s="2114">
        <v>252</v>
      </c>
      <c r="F725" s="2441" t="s">
        <v>14859</v>
      </c>
      <c r="G725" s="1742">
        <v>0.23</v>
      </c>
      <c r="H725" s="2114">
        <v>164</v>
      </c>
      <c r="I725" s="2441" t="s">
        <v>14976</v>
      </c>
      <c r="J725" s="43">
        <v>0.23</v>
      </c>
      <c r="K725" s="2115"/>
      <c r="L725" s="2116" t="s">
        <v>16453</v>
      </c>
      <c r="M725" s="712"/>
    </row>
    <row r="726" spans="1:13" ht="16.5" thickBot="1">
      <c r="A726" s="2226" t="s">
        <v>561</v>
      </c>
      <c r="B726" s="2712">
        <v>1102</v>
      </c>
      <c r="C726" s="2441" t="s">
        <v>14970</v>
      </c>
      <c r="D726" s="1742">
        <v>0</v>
      </c>
      <c r="E726" s="2114">
        <v>554</v>
      </c>
      <c r="F726" s="2441" t="s">
        <v>2243</v>
      </c>
      <c r="G726" s="1742">
        <v>0.04</v>
      </c>
      <c r="H726" s="2114"/>
      <c r="I726" s="2441" t="s">
        <v>19</v>
      </c>
      <c r="J726" s="43">
        <v>0.04</v>
      </c>
      <c r="K726" s="2115"/>
      <c r="L726" s="2116"/>
      <c r="M726" s="712"/>
    </row>
    <row r="727" spans="1:13" ht="16.5" thickBot="1">
      <c r="A727" s="2226" t="s">
        <v>561</v>
      </c>
      <c r="B727" s="2712">
        <v>1103</v>
      </c>
      <c r="C727" s="2441" t="s">
        <v>14974</v>
      </c>
      <c r="D727" s="1742">
        <v>0</v>
      </c>
      <c r="E727" s="2114">
        <v>620</v>
      </c>
      <c r="F727" s="2441" t="s">
        <v>14972</v>
      </c>
      <c r="G727" s="1742">
        <v>0.09</v>
      </c>
      <c r="H727" s="2114"/>
      <c r="I727" s="2441" t="s">
        <v>19</v>
      </c>
      <c r="J727" s="43">
        <v>0.09</v>
      </c>
      <c r="K727" s="2115"/>
      <c r="L727" s="2116" t="s">
        <v>16453</v>
      </c>
      <c r="M727" s="712"/>
    </row>
    <row r="728" spans="1:13" ht="16.5" thickBot="1">
      <c r="A728" s="2226" t="s">
        <v>561</v>
      </c>
      <c r="B728" s="2712">
        <v>1104</v>
      </c>
      <c r="C728" s="2441" t="s">
        <v>14973</v>
      </c>
      <c r="D728" s="1742">
        <v>0</v>
      </c>
      <c r="E728" s="2114">
        <v>620</v>
      </c>
      <c r="F728" s="2441" t="s">
        <v>14972</v>
      </c>
      <c r="G728" s="1742">
        <v>0.15</v>
      </c>
      <c r="H728" s="2114"/>
      <c r="I728" s="2441" t="s">
        <v>19</v>
      </c>
      <c r="J728" s="43">
        <v>0.15</v>
      </c>
      <c r="K728" s="2115"/>
      <c r="L728" s="2116"/>
      <c r="M728" s="712"/>
    </row>
    <row r="729" spans="1:13" ht="16.5" thickBot="1">
      <c r="A729" s="2226" t="s">
        <v>561</v>
      </c>
      <c r="B729" s="2712">
        <v>1105</v>
      </c>
      <c r="C729" s="2441" t="s">
        <v>14975</v>
      </c>
      <c r="D729" s="1742">
        <v>0</v>
      </c>
      <c r="E729" s="2114">
        <v>620</v>
      </c>
      <c r="F729" s="2441" t="s">
        <v>14972</v>
      </c>
      <c r="G729" s="1742">
        <v>0.28999999999999998</v>
      </c>
      <c r="H729" s="2114">
        <v>1101</v>
      </c>
      <c r="I729" s="2441" t="s">
        <v>2252</v>
      </c>
      <c r="J729" s="43">
        <v>0.28999999999999998</v>
      </c>
      <c r="K729" s="2115"/>
      <c r="L729" s="2116" t="s">
        <v>16453</v>
      </c>
      <c r="M729" s="712"/>
    </row>
    <row r="730" spans="1:13" ht="16.5" thickBot="1">
      <c r="A730" s="2226" t="s">
        <v>561</v>
      </c>
      <c r="B730" s="2712">
        <v>1106</v>
      </c>
      <c r="C730" s="2441" t="s">
        <v>2266</v>
      </c>
      <c r="D730" s="1742">
        <v>0</v>
      </c>
      <c r="E730" s="2114">
        <v>620</v>
      </c>
      <c r="F730" s="2441" t="s">
        <v>14972</v>
      </c>
      <c r="G730" s="1742">
        <v>0.16</v>
      </c>
      <c r="H730" s="2114"/>
      <c r="I730" s="2441" t="s">
        <v>19</v>
      </c>
      <c r="J730" s="43">
        <v>0.16</v>
      </c>
      <c r="K730" s="2115"/>
      <c r="L730" s="2116" t="s">
        <v>16453</v>
      </c>
      <c r="M730" s="712"/>
    </row>
    <row r="731" spans="1:13" ht="16.5" thickBot="1">
      <c r="A731" s="2226" t="s">
        <v>561</v>
      </c>
      <c r="B731" s="2712">
        <v>1108</v>
      </c>
      <c r="C731" s="2441" t="s">
        <v>14971</v>
      </c>
      <c r="D731" s="1742">
        <v>0</v>
      </c>
      <c r="E731" s="2114">
        <v>620</v>
      </c>
      <c r="F731" s="2441" t="s">
        <v>14972</v>
      </c>
      <c r="G731" s="1742">
        <v>0.16</v>
      </c>
      <c r="H731" s="2114"/>
      <c r="I731" s="2441" t="s">
        <v>19</v>
      </c>
      <c r="J731" s="43">
        <v>0.16</v>
      </c>
      <c r="K731" s="2115"/>
      <c r="L731" s="2116" t="s">
        <v>16453</v>
      </c>
      <c r="M731" s="712"/>
    </row>
    <row r="732" spans="1:13" ht="16.5" thickBot="1">
      <c r="A732" s="2226" t="s">
        <v>561</v>
      </c>
      <c r="B732" s="2712">
        <v>1112</v>
      </c>
      <c r="C732" s="2441" t="s">
        <v>13312</v>
      </c>
      <c r="D732" s="1742">
        <v>0</v>
      </c>
      <c r="E732" s="2114">
        <v>379</v>
      </c>
      <c r="F732" s="2441" t="s">
        <v>15029</v>
      </c>
      <c r="G732" s="1742">
        <v>7.0000000000000007E-2</v>
      </c>
      <c r="H732" s="2114"/>
      <c r="I732" s="2441" t="s">
        <v>14840</v>
      </c>
      <c r="J732" s="43">
        <v>7.0000000000000007E-2</v>
      </c>
      <c r="K732" s="2115"/>
      <c r="L732" s="2116"/>
      <c r="M732" s="712"/>
    </row>
    <row r="733" spans="1:13" ht="16.5" thickBot="1">
      <c r="A733" s="2226" t="s">
        <v>561</v>
      </c>
      <c r="B733" s="2712">
        <v>1118</v>
      </c>
      <c r="C733" s="2441" t="s">
        <v>14841</v>
      </c>
      <c r="D733" s="100">
        <v>0</v>
      </c>
      <c r="E733" s="2114">
        <v>19</v>
      </c>
      <c r="F733" s="2441" t="s">
        <v>14798</v>
      </c>
      <c r="G733" s="100">
        <v>1.62</v>
      </c>
      <c r="H733" s="2114">
        <v>681</v>
      </c>
      <c r="I733" s="2441" t="s">
        <v>6035</v>
      </c>
      <c r="J733" s="43">
        <v>1.62</v>
      </c>
      <c r="K733" s="2442"/>
      <c r="L733" s="2441" t="s">
        <v>19372</v>
      </c>
      <c r="M733" s="712"/>
    </row>
    <row r="734" spans="1:13" ht="16.5" thickBot="1">
      <c r="A734" s="2226" t="s">
        <v>561</v>
      </c>
      <c r="B734" s="3482">
        <v>1119</v>
      </c>
      <c r="C734" s="3483" t="s">
        <v>14822</v>
      </c>
      <c r="D734" s="1051">
        <v>0</v>
      </c>
      <c r="E734" s="1868">
        <v>351</v>
      </c>
      <c r="F734" s="3483" t="s">
        <v>6032</v>
      </c>
      <c r="G734" s="2445">
        <v>0.2</v>
      </c>
      <c r="H734" s="1868"/>
      <c r="I734" s="3483" t="s">
        <v>19</v>
      </c>
      <c r="J734" s="1830">
        <v>0.2</v>
      </c>
      <c r="K734" s="3488"/>
      <c r="L734" s="2116" t="s">
        <v>16373</v>
      </c>
      <c r="M734" s="712"/>
    </row>
    <row r="735" spans="1:13" ht="16.5" thickBot="1">
      <c r="A735" s="2226" t="s">
        <v>561</v>
      </c>
      <c r="B735" s="3482">
        <v>1120</v>
      </c>
      <c r="C735" s="3483" t="s">
        <v>14823</v>
      </c>
      <c r="D735" s="1051">
        <v>0</v>
      </c>
      <c r="E735" s="1868">
        <v>23</v>
      </c>
      <c r="F735" s="3483" t="s">
        <v>14824</v>
      </c>
      <c r="G735" s="2445">
        <v>0.31</v>
      </c>
      <c r="H735" s="1868"/>
      <c r="I735" s="3483" t="s">
        <v>6144</v>
      </c>
      <c r="J735" s="1830">
        <v>0.31</v>
      </c>
      <c r="K735" s="3488"/>
      <c r="L735" s="3491"/>
      <c r="M735" s="712"/>
    </row>
    <row r="736" spans="1:13" ht="16.5" thickBot="1">
      <c r="A736" s="2226" t="s">
        <v>561</v>
      </c>
      <c r="B736" s="3482">
        <v>1121</v>
      </c>
      <c r="C736" s="3483" t="s">
        <v>14825</v>
      </c>
      <c r="D736" s="1051">
        <v>0</v>
      </c>
      <c r="E736" s="1868">
        <v>13</v>
      </c>
      <c r="F736" s="3483" t="s">
        <v>2092</v>
      </c>
      <c r="G736" s="2445">
        <v>0.66</v>
      </c>
      <c r="H736" s="1868"/>
      <c r="I736" s="3483" t="s">
        <v>14826</v>
      </c>
      <c r="J736" s="1830">
        <v>0.66</v>
      </c>
      <c r="K736" s="3488"/>
      <c r="L736" s="3491"/>
      <c r="M736" s="712"/>
    </row>
    <row r="737" spans="1:13" ht="16.5" thickBot="1">
      <c r="A737" s="2226" t="s">
        <v>561</v>
      </c>
      <c r="B737" s="2712">
        <v>1129</v>
      </c>
      <c r="C737" s="2441" t="s">
        <v>14803</v>
      </c>
      <c r="D737" s="1742">
        <v>0</v>
      </c>
      <c r="E737" s="2114">
        <v>924</v>
      </c>
      <c r="F737" s="2441" t="s">
        <v>14801</v>
      </c>
      <c r="G737" s="1742">
        <v>0.18</v>
      </c>
      <c r="H737" s="2114"/>
      <c r="I737" s="2441" t="s">
        <v>14802</v>
      </c>
      <c r="J737" s="3486">
        <v>0.18</v>
      </c>
      <c r="K737" s="2442"/>
      <c r="L737" s="2116" t="s">
        <v>14799</v>
      </c>
      <c r="M737" s="712"/>
    </row>
    <row r="738" spans="1:13" ht="16.5" thickBot="1">
      <c r="A738" s="2226" t="s">
        <v>561</v>
      </c>
      <c r="B738" s="3482">
        <v>1137</v>
      </c>
      <c r="C738" s="3483" t="s">
        <v>14786</v>
      </c>
      <c r="D738" s="1051">
        <v>0</v>
      </c>
      <c r="E738" s="1868">
        <v>408</v>
      </c>
      <c r="F738" s="3483" t="s">
        <v>14784</v>
      </c>
      <c r="G738" s="2445">
        <v>0.44</v>
      </c>
      <c r="H738" s="2114"/>
      <c r="I738" s="3483" t="s">
        <v>14787</v>
      </c>
      <c r="J738" s="1830">
        <v>0.44</v>
      </c>
      <c r="K738" s="2442"/>
      <c r="L738" s="2441"/>
      <c r="M738" s="712"/>
    </row>
    <row r="739" spans="1:13" ht="16.5" thickBot="1">
      <c r="A739" s="2226" t="s">
        <v>561</v>
      </c>
      <c r="B739" s="2712">
        <v>1159</v>
      </c>
      <c r="C739" s="2441" t="s">
        <v>14796</v>
      </c>
      <c r="D739" s="1742">
        <v>0</v>
      </c>
      <c r="E739" s="2114" t="s">
        <v>13328</v>
      </c>
      <c r="F739" s="2441" t="s">
        <v>13329</v>
      </c>
      <c r="G739" s="1742">
        <v>0.22</v>
      </c>
      <c r="H739" s="2114"/>
      <c r="I739" s="2441"/>
      <c r="J739" s="3486">
        <v>0.22</v>
      </c>
      <c r="K739" s="2442"/>
      <c r="L739" s="2441"/>
      <c r="M739" s="712"/>
    </row>
    <row r="740" spans="1:13" ht="16.5" thickBot="1">
      <c r="A740" s="2226" t="s">
        <v>561</v>
      </c>
      <c r="B740" s="2712">
        <v>1165</v>
      </c>
      <c r="C740" s="2441" t="s">
        <v>14777</v>
      </c>
      <c r="D740" s="1742"/>
      <c r="E740" s="2114">
        <v>173</v>
      </c>
      <c r="F740" s="2441" t="s">
        <v>14778</v>
      </c>
      <c r="G740" s="100">
        <v>0.21</v>
      </c>
      <c r="H740" s="2114"/>
      <c r="I740" s="2441" t="s">
        <v>6144</v>
      </c>
      <c r="J740" s="43">
        <v>0.21</v>
      </c>
      <c r="K740" s="3487"/>
      <c r="L740" s="2116" t="s">
        <v>16826</v>
      </c>
      <c r="M740" s="712"/>
    </row>
    <row r="741" spans="1:13" ht="16.5" thickBot="1">
      <c r="A741" s="2226" t="s">
        <v>561</v>
      </c>
      <c r="B741" s="2712">
        <v>1176</v>
      </c>
      <c r="C741" s="2441" t="s">
        <v>14965</v>
      </c>
      <c r="D741" s="1742">
        <v>0</v>
      </c>
      <c r="E741" s="2114">
        <v>342</v>
      </c>
      <c r="F741" s="2441" t="s">
        <v>14964</v>
      </c>
      <c r="G741" s="1742">
        <v>0.3</v>
      </c>
      <c r="H741" s="2114"/>
      <c r="I741" s="2441" t="s">
        <v>19</v>
      </c>
      <c r="J741" s="43">
        <v>0.3</v>
      </c>
      <c r="K741" s="2115"/>
      <c r="L741" s="2116"/>
      <c r="M741" s="712"/>
    </row>
    <row r="742" spans="1:13" ht="16.5" thickBot="1">
      <c r="A742" s="2226" t="s">
        <v>561</v>
      </c>
      <c r="B742" s="2712">
        <v>1179</v>
      </c>
      <c r="C742" s="2441" t="s">
        <v>15031</v>
      </c>
      <c r="D742" s="1742">
        <v>0</v>
      </c>
      <c r="E742" s="2114">
        <v>1112</v>
      </c>
      <c r="F742" s="2441" t="s">
        <v>13312</v>
      </c>
      <c r="G742" s="1742">
        <v>0.71</v>
      </c>
      <c r="H742" s="2114">
        <v>1237</v>
      </c>
      <c r="I742" s="2441" t="s">
        <v>15032</v>
      </c>
      <c r="J742" s="43">
        <v>0.71</v>
      </c>
      <c r="K742" s="2115"/>
      <c r="L742" s="2116"/>
      <c r="M742" s="712"/>
    </row>
    <row r="743" spans="1:13" ht="16.5" thickBot="1">
      <c r="A743" s="2226" t="s">
        <v>561</v>
      </c>
      <c r="B743" s="2712">
        <v>1180</v>
      </c>
      <c r="C743" s="2441" t="s">
        <v>2164</v>
      </c>
      <c r="D743" s="1742">
        <v>0</v>
      </c>
      <c r="E743" s="2114">
        <v>255</v>
      </c>
      <c r="F743" s="2441" t="s">
        <v>14843</v>
      </c>
      <c r="G743" s="1742">
        <v>0.14000000000000001</v>
      </c>
      <c r="H743" s="2114"/>
      <c r="I743" s="2441" t="s">
        <v>14845</v>
      </c>
      <c r="J743" s="43">
        <v>0.14000000000000001</v>
      </c>
      <c r="K743" s="2115"/>
      <c r="L743" s="2116" t="s">
        <v>16826</v>
      </c>
      <c r="M743" s="712"/>
    </row>
    <row r="744" spans="1:13" ht="16.5" thickBot="1">
      <c r="A744" s="2226" t="s">
        <v>561</v>
      </c>
      <c r="B744" s="2712">
        <v>1184</v>
      </c>
      <c r="C744" s="2441" t="s">
        <v>6067</v>
      </c>
      <c r="D744" s="1742">
        <v>0</v>
      </c>
      <c r="E744" s="2114" t="s">
        <v>14938</v>
      </c>
      <c r="F744" s="2441" t="s">
        <v>949</v>
      </c>
      <c r="G744" s="1742">
        <v>0.18</v>
      </c>
      <c r="H744" s="2114">
        <v>342</v>
      </c>
      <c r="I744" s="2441" t="s">
        <v>14964</v>
      </c>
      <c r="J744" s="43">
        <v>0.18</v>
      </c>
      <c r="K744" s="2115"/>
      <c r="L744" s="2116"/>
      <c r="M744" s="712"/>
    </row>
    <row r="745" spans="1:13" ht="16.5" thickBot="1">
      <c r="A745" s="2226" t="s">
        <v>561</v>
      </c>
      <c r="B745" s="2712">
        <v>1186</v>
      </c>
      <c r="C745" s="2441" t="s">
        <v>14922</v>
      </c>
      <c r="D745" s="1742">
        <v>0.06</v>
      </c>
      <c r="E745" s="2114">
        <v>218</v>
      </c>
      <c r="F745" s="2441" t="s">
        <v>14921</v>
      </c>
      <c r="G745" s="1742">
        <v>0.2</v>
      </c>
      <c r="H745" s="2114"/>
      <c r="I745" s="2441" t="s">
        <v>6144</v>
      </c>
      <c r="J745" s="43">
        <v>0.52</v>
      </c>
      <c r="K745" s="2115"/>
      <c r="L745" s="2116"/>
      <c r="M745" s="712"/>
    </row>
    <row r="746" spans="1:13" ht="16.5" thickBot="1">
      <c r="A746" s="2226" t="s">
        <v>561</v>
      </c>
      <c r="B746" s="2712">
        <v>1187</v>
      </c>
      <c r="C746" s="2441" t="s">
        <v>14925</v>
      </c>
      <c r="D746" s="1742">
        <v>0</v>
      </c>
      <c r="E746" s="2114">
        <v>1186</v>
      </c>
      <c r="F746" s="2441" t="s">
        <v>14922</v>
      </c>
      <c r="G746" s="1742">
        <v>0.22</v>
      </c>
      <c r="H746" s="2114"/>
      <c r="I746" s="2441" t="s">
        <v>19</v>
      </c>
      <c r="J746" s="43">
        <v>0.22</v>
      </c>
      <c r="K746" s="2115"/>
      <c r="L746" s="2116"/>
      <c r="M746" s="712"/>
    </row>
    <row r="747" spans="1:13" ht="16.5" thickBot="1">
      <c r="A747" s="2226" t="s">
        <v>561</v>
      </c>
      <c r="B747" s="2712">
        <v>1188</v>
      </c>
      <c r="C747" s="2441" t="s">
        <v>6124</v>
      </c>
      <c r="D747" s="1742">
        <v>0</v>
      </c>
      <c r="E747" s="2114">
        <v>1186</v>
      </c>
      <c r="F747" s="2441" t="s">
        <v>14922</v>
      </c>
      <c r="G747" s="1742">
        <v>0.26</v>
      </c>
      <c r="H747" s="2114"/>
      <c r="I747" s="2441" t="s">
        <v>19</v>
      </c>
      <c r="J747" s="43">
        <v>0.26</v>
      </c>
      <c r="K747" s="2115"/>
      <c r="L747" s="2116"/>
      <c r="M747" s="712"/>
    </row>
    <row r="748" spans="1:13" ht="16.5" thickBot="1">
      <c r="A748" s="2226" t="s">
        <v>561</v>
      </c>
      <c r="B748" s="2712">
        <v>1199</v>
      </c>
      <c r="C748" s="2441" t="s">
        <v>14916</v>
      </c>
      <c r="D748" s="1742">
        <v>0</v>
      </c>
      <c r="E748" s="2114">
        <v>500</v>
      </c>
      <c r="F748" s="2441" t="s">
        <v>14914</v>
      </c>
      <c r="G748" s="1742">
        <v>0.05</v>
      </c>
      <c r="H748" s="2114"/>
      <c r="I748" s="2441" t="s">
        <v>19</v>
      </c>
      <c r="J748" s="43">
        <v>0.05</v>
      </c>
      <c r="K748" s="2115"/>
      <c r="L748" s="2116"/>
      <c r="M748" s="712"/>
    </row>
    <row r="749" spans="1:13" ht="16.5" thickBot="1">
      <c r="A749" s="2226" t="s">
        <v>561</v>
      </c>
      <c r="B749" s="2712">
        <v>1206</v>
      </c>
      <c r="C749" s="2441" t="s">
        <v>15030</v>
      </c>
      <c r="D749" s="1742">
        <v>0</v>
      </c>
      <c r="E749" s="2114">
        <v>379</v>
      </c>
      <c r="F749" s="2441" t="s">
        <v>15029</v>
      </c>
      <c r="G749" s="1742">
        <v>0.08</v>
      </c>
      <c r="H749" s="2114"/>
      <c r="I749" s="2441" t="s">
        <v>14840</v>
      </c>
      <c r="J749" s="43">
        <v>0.08</v>
      </c>
      <c r="K749" s="2115"/>
      <c r="L749" s="2116"/>
      <c r="M749" s="712"/>
    </row>
    <row r="750" spans="1:13" ht="16.5" thickBot="1">
      <c r="A750" s="2226" t="s">
        <v>561</v>
      </c>
      <c r="B750" s="2712">
        <v>1212</v>
      </c>
      <c r="C750" s="2441" t="s">
        <v>14926</v>
      </c>
      <c r="D750" s="1742">
        <v>0</v>
      </c>
      <c r="E750" s="2114">
        <v>179</v>
      </c>
      <c r="F750" s="2441" t="s">
        <v>14794</v>
      </c>
      <c r="G750" s="1742">
        <v>0.28000000000000003</v>
      </c>
      <c r="H750" s="2114"/>
      <c r="I750" s="2441" t="s">
        <v>6144</v>
      </c>
      <c r="J750" s="877">
        <v>0.28000000000000003</v>
      </c>
      <c r="K750" s="2115"/>
      <c r="L750" s="2116"/>
      <c r="M750" s="712"/>
    </row>
    <row r="751" spans="1:13" ht="16.5" thickBot="1">
      <c r="A751" s="2226" t="s">
        <v>561</v>
      </c>
      <c r="B751" s="2712">
        <v>1213</v>
      </c>
      <c r="C751" s="2441" t="s">
        <v>14867</v>
      </c>
      <c r="D751" s="1742">
        <v>0</v>
      </c>
      <c r="E751" s="2114">
        <v>173</v>
      </c>
      <c r="F751" s="2441" t="s">
        <v>14861</v>
      </c>
      <c r="G751" s="1742">
        <v>1.04</v>
      </c>
      <c r="H751" s="2114"/>
      <c r="I751" s="2441" t="s">
        <v>14868</v>
      </c>
      <c r="J751" s="43">
        <v>1.04</v>
      </c>
      <c r="K751" s="2115"/>
      <c r="L751" s="2116"/>
      <c r="M751" s="712"/>
    </row>
    <row r="752" spans="1:13" ht="16.5" thickBot="1">
      <c r="A752" s="2226" t="s">
        <v>561</v>
      </c>
      <c r="B752" s="2712">
        <v>1216</v>
      </c>
      <c r="C752" s="2441" t="s">
        <v>14919</v>
      </c>
      <c r="D752" s="1742">
        <v>0</v>
      </c>
      <c r="E752" s="2114">
        <v>179</v>
      </c>
      <c r="F752" s="2441" t="s">
        <v>14794</v>
      </c>
      <c r="G752" s="1742">
        <v>0.16</v>
      </c>
      <c r="H752" s="2114"/>
      <c r="I752" s="2441" t="s">
        <v>19</v>
      </c>
      <c r="J752" s="43">
        <v>0.16</v>
      </c>
      <c r="K752" s="2115"/>
      <c r="L752" s="2116"/>
      <c r="M752" s="712"/>
    </row>
    <row r="753" spans="1:13" ht="16.5" thickBot="1">
      <c r="A753" s="2226" t="s">
        <v>561</v>
      </c>
      <c r="B753" s="2712">
        <v>1237</v>
      </c>
      <c r="C753" s="2441"/>
      <c r="D753" s="1742">
        <v>0</v>
      </c>
      <c r="E753" s="2114">
        <v>1179</v>
      </c>
      <c r="F753" s="2441" t="s">
        <v>15031</v>
      </c>
      <c r="G753" s="1742">
        <v>0.21</v>
      </c>
      <c r="H753" s="2114"/>
      <c r="I753" s="2441" t="s">
        <v>19</v>
      </c>
      <c r="J753" s="43">
        <v>0.21</v>
      </c>
      <c r="K753" s="2115"/>
      <c r="L753" s="2116"/>
      <c r="M753" s="712"/>
    </row>
    <row r="754" spans="1:13" ht="16.5" thickBot="1">
      <c r="A754" s="2226" t="s">
        <v>561</v>
      </c>
      <c r="B754" s="2712">
        <v>1243</v>
      </c>
      <c r="C754" s="2441" t="s">
        <v>14789</v>
      </c>
      <c r="D754" s="1742">
        <v>0</v>
      </c>
      <c r="E754" s="2114" t="s">
        <v>14785</v>
      </c>
      <c r="F754" s="2441" t="s">
        <v>14784</v>
      </c>
      <c r="G754" s="100"/>
      <c r="H754" s="2114">
        <v>0.42</v>
      </c>
      <c r="I754" s="2441" t="s">
        <v>14790</v>
      </c>
      <c r="J754" s="43">
        <v>0.42</v>
      </c>
      <c r="K754" s="2115"/>
      <c r="L754" s="2116" t="s">
        <v>16371</v>
      </c>
      <c r="M754" s="712"/>
    </row>
    <row r="755" spans="1:13" ht="16.5" thickBot="1">
      <c r="A755" s="2226" t="s">
        <v>561</v>
      </c>
      <c r="B755" s="2712">
        <v>1244</v>
      </c>
      <c r="C755" s="2441" t="s">
        <v>14846</v>
      </c>
      <c r="D755" s="1742">
        <v>0</v>
      </c>
      <c r="E755" s="2114">
        <v>19</v>
      </c>
      <c r="F755" s="2441" t="s">
        <v>14798</v>
      </c>
      <c r="G755" s="1742">
        <v>0.23</v>
      </c>
      <c r="H755" s="2114"/>
      <c r="I755" s="2441" t="s">
        <v>19</v>
      </c>
      <c r="J755" s="43">
        <v>0.23</v>
      </c>
      <c r="K755" s="2115"/>
      <c r="L755" s="2116"/>
      <c r="M755" s="712"/>
    </row>
    <row r="756" spans="1:13" ht="16.5" thickBot="1">
      <c r="A756" s="2226" t="s">
        <v>561</v>
      </c>
      <c r="B756" s="2712">
        <v>1249</v>
      </c>
      <c r="C756" s="2441" t="s">
        <v>14847</v>
      </c>
      <c r="D756" s="1742">
        <v>0</v>
      </c>
      <c r="E756" s="2114">
        <v>354</v>
      </c>
      <c r="F756" s="2441" t="s">
        <v>8783</v>
      </c>
      <c r="G756" s="1742">
        <v>1.71</v>
      </c>
      <c r="H756" s="2114">
        <v>407</v>
      </c>
      <c r="I756" s="2441" t="s">
        <v>14848</v>
      </c>
      <c r="J756" s="43">
        <v>1.71</v>
      </c>
      <c r="K756" s="2115"/>
      <c r="L756" s="2116" t="s">
        <v>19371</v>
      </c>
      <c r="M756" s="712"/>
    </row>
    <row r="757" spans="1:13" ht="16.5" thickBot="1">
      <c r="A757" s="2226" t="s">
        <v>561</v>
      </c>
      <c r="B757" s="2712">
        <v>1252</v>
      </c>
      <c r="C757" s="2441" t="s">
        <v>14875</v>
      </c>
      <c r="D757" s="1742">
        <v>0</v>
      </c>
      <c r="E757" s="2114">
        <v>179</v>
      </c>
      <c r="F757" s="2441" t="s">
        <v>14794</v>
      </c>
      <c r="G757" s="1742">
        <v>0.36</v>
      </c>
      <c r="H757" s="2114">
        <v>937</v>
      </c>
      <c r="I757" s="2441" t="s">
        <v>14874</v>
      </c>
      <c r="J757" s="43">
        <v>0.36</v>
      </c>
      <c r="K757" s="2115"/>
      <c r="L757" s="2116"/>
      <c r="M757" s="712"/>
    </row>
    <row r="758" spans="1:13" ht="16.5" thickBot="1">
      <c r="A758" s="2226" t="s">
        <v>561</v>
      </c>
      <c r="B758" s="2712">
        <v>1253</v>
      </c>
      <c r="C758" s="2441" t="s">
        <v>14920</v>
      </c>
      <c r="D758" s="1742">
        <v>0</v>
      </c>
      <c r="E758" s="2114">
        <v>255</v>
      </c>
      <c r="F758" s="2441" t="s">
        <v>14843</v>
      </c>
      <c r="G758" s="1742">
        <v>0.12</v>
      </c>
      <c r="H758" s="2114"/>
      <c r="I758" s="2441" t="s">
        <v>19</v>
      </c>
      <c r="J758" s="43">
        <v>0.12</v>
      </c>
      <c r="K758" s="2115"/>
      <c r="L758" s="2116"/>
      <c r="M758" s="712"/>
    </row>
    <row r="759" spans="1:13" ht="16.5" thickBot="1">
      <c r="A759" s="2226" t="s">
        <v>561</v>
      </c>
      <c r="B759" s="2712">
        <v>1256</v>
      </c>
      <c r="C759" s="2441"/>
      <c r="D759" s="1742">
        <v>0</v>
      </c>
      <c r="E759" s="2114">
        <v>252</v>
      </c>
      <c r="F759" s="2441" t="s">
        <v>14859</v>
      </c>
      <c r="G759" s="1742">
        <v>0.61</v>
      </c>
      <c r="H759" s="2114"/>
      <c r="I759" s="2441" t="s">
        <v>19</v>
      </c>
      <c r="J759" s="43">
        <v>0.61</v>
      </c>
      <c r="K759" s="2115"/>
      <c r="L759" s="2116" t="s">
        <v>16453</v>
      </c>
      <c r="M759" s="712"/>
    </row>
    <row r="760" spans="1:13" ht="16.5" thickBot="1">
      <c r="A760" s="2226" t="s">
        <v>561</v>
      </c>
      <c r="B760" s="2712">
        <v>1261</v>
      </c>
      <c r="C760" s="2441" t="s">
        <v>14892</v>
      </c>
      <c r="D760" s="1742">
        <v>0</v>
      </c>
      <c r="E760" s="2114">
        <v>179</v>
      </c>
      <c r="F760" s="2441" t="s">
        <v>14794</v>
      </c>
      <c r="G760" s="1742">
        <v>1</v>
      </c>
      <c r="H760" s="2114">
        <v>1261</v>
      </c>
      <c r="I760" s="2441"/>
      <c r="J760" s="43">
        <v>1</v>
      </c>
      <c r="K760" s="2115"/>
      <c r="L760" s="2116"/>
      <c r="M760" s="712"/>
    </row>
    <row r="761" spans="1:13" ht="16.5" thickBot="1">
      <c r="A761" s="2226" t="s">
        <v>561</v>
      </c>
      <c r="B761" s="2712">
        <v>1301</v>
      </c>
      <c r="C761" s="2441" t="s">
        <v>6700</v>
      </c>
      <c r="D761" s="1742">
        <v>0</v>
      </c>
      <c r="E761" s="2114">
        <v>1179</v>
      </c>
      <c r="F761" s="2441" t="s">
        <v>15031</v>
      </c>
      <c r="G761" s="1742">
        <v>0.49</v>
      </c>
      <c r="H761" s="2114"/>
      <c r="I761" s="2441" t="s">
        <v>19</v>
      </c>
      <c r="J761" s="43">
        <v>0.49</v>
      </c>
      <c r="K761" s="2115"/>
      <c r="L761" s="2116"/>
      <c r="M761" s="712"/>
    </row>
    <row r="762" spans="1:13" ht="16.5" thickBot="1">
      <c r="A762" s="2226" t="s">
        <v>561</v>
      </c>
      <c r="B762" s="2712">
        <v>1321</v>
      </c>
      <c r="C762" s="2441" t="s">
        <v>6142</v>
      </c>
      <c r="D762" s="1742">
        <v>0</v>
      </c>
      <c r="E762" s="2114">
        <v>179</v>
      </c>
      <c r="F762" s="2441" t="s">
        <v>14794</v>
      </c>
      <c r="G762" s="1742">
        <v>0.75</v>
      </c>
      <c r="H762" s="2114">
        <v>179</v>
      </c>
      <c r="I762" s="2441" t="s">
        <v>8747</v>
      </c>
      <c r="J762" s="43">
        <v>0.75</v>
      </c>
      <c r="K762" s="2115"/>
      <c r="L762" s="2116" t="s">
        <v>16824</v>
      </c>
      <c r="M762" s="712"/>
    </row>
    <row r="763" spans="1:13" ht="16.5" thickBot="1">
      <c r="A763" s="2226" t="s">
        <v>561</v>
      </c>
      <c r="B763" s="2712">
        <v>1322</v>
      </c>
      <c r="C763" s="2441" t="s">
        <v>14883</v>
      </c>
      <c r="D763" s="1742">
        <v>0</v>
      </c>
      <c r="E763" s="2114">
        <v>1321</v>
      </c>
      <c r="F763" s="2441" t="s">
        <v>14884</v>
      </c>
      <c r="G763" s="1742">
        <v>0.27</v>
      </c>
      <c r="H763" s="2114">
        <v>1321</v>
      </c>
      <c r="I763" s="2441" t="s">
        <v>6142</v>
      </c>
      <c r="J763" s="43">
        <v>0.27</v>
      </c>
      <c r="K763" s="2115"/>
      <c r="L763" s="2116" t="s">
        <v>16824</v>
      </c>
      <c r="M763" s="712"/>
    </row>
    <row r="764" spans="1:13" ht="16.5" thickBot="1">
      <c r="A764" s="2226" t="s">
        <v>561</v>
      </c>
      <c r="B764" s="2712">
        <v>1323</v>
      </c>
      <c r="C764" s="2441" t="s">
        <v>14885</v>
      </c>
      <c r="D764" s="1742"/>
      <c r="E764" s="2114">
        <v>1321</v>
      </c>
      <c r="F764" s="2441" t="s">
        <v>14884</v>
      </c>
      <c r="G764" s="1742">
        <v>0.26</v>
      </c>
      <c r="H764" s="2114">
        <v>1321</v>
      </c>
      <c r="I764" s="2441" t="s">
        <v>6142</v>
      </c>
      <c r="J764" s="43">
        <v>0.26</v>
      </c>
      <c r="K764" s="2115"/>
      <c r="L764" s="2116" t="s">
        <v>16824</v>
      </c>
      <c r="M764" s="712"/>
    </row>
    <row r="765" spans="1:13" ht="16.5" thickBot="1">
      <c r="A765" s="2226" t="s">
        <v>561</v>
      </c>
      <c r="B765" s="2712">
        <v>1324</v>
      </c>
      <c r="C765" s="3484" t="s">
        <v>14836</v>
      </c>
      <c r="D765" s="1742"/>
      <c r="E765" s="2114">
        <v>1325</v>
      </c>
      <c r="F765" s="3484" t="s">
        <v>14837</v>
      </c>
      <c r="G765" s="1742">
        <v>0.8</v>
      </c>
      <c r="H765" s="2114">
        <v>1321</v>
      </c>
      <c r="I765" s="3484" t="s">
        <v>6142</v>
      </c>
      <c r="J765" s="3486">
        <v>0.8</v>
      </c>
      <c r="K765" s="2442"/>
      <c r="L765" s="2441"/>
      <c r="M765" s="712"/>
    </row>
    <row r="766" spans="1:13" ht="16.5" thickBot="1">
      <c r="A766" s="2226" t="s">
        <v>561</v>
      </c>
      <c r="B766" s="2712">
        <v>1325</v>
      </c>
      <c r="C766" s="2441" t="s">
        <v>14837</v>
      </c>
      <c r="D766" s="1742">
        <v>0</v>
      </c>
      <c r="E766" s="2114">
        <v>179</v>
      </c>
      <c r="F766" s="2441" t="s">
        <v>14794</v>
      </c>
      <c r="G766" s="1742">
        <v>0.26</v>
      </c>
      <c r="H766" s="2114">
        <v>1321</v>
      </c>
      <c r="I766" s="2441" t="s">
        <v>6142</v>
      </c>
      <c r="J766" s="43">
        <v>0.26</v>
      </c>
      <c r="K766" s="2115"/>
      <c r="L766" s="2116" t="s">
        <v>16824</v>
      </c>
      <c r="M766" s="712"/>
    </row>
    <row r="767" spans="1:13" ht="16.5" thickBot="1">
      <c r="A767" s="2226" t="s">
        <v>561</v>
      </c>
      <c r="B767" s="2712">
        <v>1328</v>
      </c>
      <c r="C767" s="2441" t="s">
        <v>14833</v>
      </c>
      <c r="D767" s="100">
        <v>0</v>
      </c>
      <c r="E767" s="2114">
        <v>179</v>
      </c>
      <c r="F767" s="2441" t="s">
        <v>14794</v>
      </c>
      <c r="G767" s="100">
        <v>1.79</v>
      </c>
      <c r="H767" s="2114"/>
      <c r="I767" s="2441" t="s">
        <v>89</v>
      </c>
      <c r="J767" s="43"/>
      <c r="K767" s="3487"/>
      <c r="L767" s="2441"/>
      <c r="M767" s="712"/>
    </row>
    <row r="768" spans="1:13" ht="16.5" thickBot="1">
      <c r="A768" s="2226" t="s">
        <v>561</v>
      </c>
      <c r="B768" s="2712">
        <v>1329</v>
      </c>
      <c r="C768" s="3484" t="s">
        <v>8793</v>
      </c>
      <c r="D768" s="1742">
        <v>0</v>
      </c>
      <c r="E768" s="2114">
        <v>0</v>
      </c>
      <c r="F768" s="3484" t="s">
        <v>14834</v>
      </c>
      <c r="G768" s="1742">
        <v>0.8</v>
      </c>
      <c r="H768" s="2114"/>
      <c r="I768" s="3484" t="s">
        <v>89</v>
      </c>
      <c r="J768" s="3486">
        <v>0.8</v>
      </c>
      <c r="K768" s="2442"/>
      <c r="L768" s="2441" t="s">
        <v>14835</v>
      </c>
      <c r="M768" s="712"/>
    </row>
    <row r="769" spans="1:13" ht="16.5" thickBot="1">
      <c r="A769" s="2226" t="s">
        <v>561</v>
      </c>
      <c r="B769" s="2712">
        <v>1333</v>
      </c>
      <c r="C769" s="3484" t="s">
        <v>14839</v>
      </c>
      <c r="D769" s="1742">
        <v>0</v>
      </c>
      <c r="E769" s="2114" t="s">
        <v>13328</v>
      </c>
      <c r="F769" s="3484" t="s">
        <v>13329</v>
      </c>
      <c r="G769" s="1742">
        <v>0.62</v>
      </c>
      <c r="H769" s="2114"/>
      <c r="I769" s="3484" t="s">
        <v>14840</v>
      </c>
      <c r="J769" s="3486">
        <v>0.62</v>
      </c>
      <c r="K769" s="2442"/>
      <c r="L769" s="2116" t="s">
        <v>14799</v>
      </c>
      <c r="M769" s="712"/>
    </row>
    <row r="770" spans="1:13" ht="16.5" thickBot="1">
      <c r="A770" s="2226" t="s">
        <v>561</v>
      </c>
      <c r="B770" s="2712">
        <v>1337</v>
      </c>
      <c r="C770" s="2441" t="s">
        <v>14917</v>
      </c>
      <c r="D770" s="1742">
        <v>0</v>
      </c>
      <c r="E770" s="2114">
        <v>1199</v>
      </c>
      <c r="F770" s="2441" t="s">
        <v>14916</v>
      </c>
      <c r="G770" s="1742">
        <v>0.12</v>
      </c>
      <c r="H770" s="2114"/>
      <c r="I770" s="2441" t="s">
        <v>19</v>
      </c>
      <c r="J770" s="43">
        <v>0.12</v>
      </c>
      <c r="K770" s="2115"/>
      <c r="L770" s="2116"/>
      <c r="M770" s="712"/>
    </row>
    <row r="771" spans="1:13" ht="16.5" thickBot="1">
      <c r="A771" s="2226" t="s">
        <v>561</v>
      </c>
      <c r="B771" s="2712">
        <v>1348</v>
      </c>
      <c r="C771" s="2441" t="s">
        <v>14858</v>
      </c>
      <c r="D771" s="1742">
        <v>0</v>
      </c>
      <c r="E771" s="2114">
        <v>49</v>
      </c>
      <c r="F771" s="2441" t="s">
        <v>14780</v>
      </c>
      <c r="G771" s="1742">
        <v>0.71</v>
      </c>
      <c r="H771" s="2114">
        <v>1348</v>
      </c>
      <c r="I771" s="2441" t="s">
        <v>14858</v>
      </c>
      <c r="J771" s="43">
        <v>0.71</v>
      </c>
      <c r="K771" s="2115"/>
      <c r="L771" s="2116"/>
      <c r="M771" s="712"/>
    </row>
    <row r="772" spans="1:13" ht="16.5" thickBot="1">
      <c r="A772" s="2226" t="s">
        <v>561</v>
      </c>
      <c r="B772" s="2712">
        <v>1349</v>
      </c>
      <c r="C772" s="2441" t="s">
        <v>14856</v>
      </c>
      <c r="D772" s="1742">
        <v>0</v>
      </c>
      <c r="E772" s="2114">
        <v>431</v>
      </c>
      <c r="F772" s="2441" t="s">
        <v>14853</v>
      </c>
      <c r="G772" s="1742">
        <v>0.09</v>
      </c>
      <c r="H772" s="2114">
        <v>1348</v>
      </c>
      <c r="I772" s="2441" t="s">
        <v>14857</v>
      </c>
      <c r="J772" s="43">
        <v>0.09</v>
      </c>
      <c r="K772" s="2115"/>
      <c r="L772" s="2116"/>
      <c r="M772" s="712"/>
    </row>
    <row r="773" spans="1:13" ht="16.5" thickBot="1">
      <c r="A773" s="2226" t="s">
        <v>561</v>
      </c>
      <c r="B773" s="2712">
        <v>1350</v>
      </c>
      <c r="C773" s="2441" t="s">
        <v>14872</v>
      </c>
      <c r="D773" s="1742">
        <v>0</v>
      </c>
      <c r="E773" s="2114">
        <v>173</v>
      </c>
      <c r="F773" s="2441" t="s">
        <v>14861</v>
      </c>
      <c r="G773" s="1742">
        <v>0.6</v>
      </c>
      <c r="H773" s="2114">
        <v>1351</v>
      </c>
      <c r="I773" s="2441" t="s">
        <v>14775</v>
      </c>
      <c r="J773" s="43">
        <v>0.6</v>
      </c>
      <c r="K773" s="2115"/>
      <c r="L773" s="2116" t="s">
        <v>16826</v>
      </c>
      <c r="M773" s="712"/>
    </row>
    <row r="774" spans="1:13" ht="16.5" thickBot="1">
      <c r="A774" s="2226" t="s">
        <v>561</v>
      </c>
      <c r="B774" s="2712">
        <v>1351</v>
      </c>
      <c r="C774" s="2441" t="s">
        <v>14775</v>
      </c>
      <c r="D774" s="1742">
        <v>0</v>
      </c>
      <c r="E774" s="2114">
        <v>1350</v>
      </c>
      <c r="F774" s="2441" t="s">
        <v>14872</v>
      </c>
      <c r="G774" s="1742">
        <v>0.18</v>
      </c>
      <c r="H774" s="2114">
        <v>1352</v>
      </c>
      <c r="I774" s="2441" t="s">
        <v>14774</v>
      </c>
      <c r="J774" s="43">
        <v>0.18</v>
      </c>
      <c r="K774" s="2115"/>
      <c r="L774" s="2116" t="s">
        <v>16826</v>
      </c>
      <c r="M774" s="712"/>
    </row>
    <row r="775" spans="1:13" ht="16.5" thickBot="1">
      <c r="A775" s="2226" t="s">
        <v>561</v>
      </c>
      <c r="B775" s="2712">
        <v>1352</v>
      </c>
      <c r="C775" s="2441" t="s">
        <v>14774</v>
      </c>
      <c r="D775" s="100">
        <v>0</v>
      </c>
      <c r="E775" s="2114">
        <v>1351</v>
      </c>
      <c r="F775" s="2441" t="s">
        <v>14775</v>
      </c>
      <c r="G775" s="1742">
        <v>0.15</v>
      </c>
      <c r="H775" s="2114"/>
      <c r="I775" s="2441" t="s">
        <v>14776</v>
      </c>
      <c r="J775" s="43">
        <v>0.15</v>
      </c>
      <c r="K775" s="2115"/>
      <c r="L775" s="2116" t="s">
        <v>16823</v>
      </c>
      <c r="M775" s="712"/>
    </row>
    <row r="776" spans="1:13" ht="16.5" thickBot="1">
      <c r="A776" s="2226" t="s">
        <v>561</v>
      </c>
      <c r="B776" s="2712">
        <v>1355</v>
      </c>
      <c r="C776" s="2441" t="s">
        <v>14801</v>
      </c>
      <c r="D776" s="1742">
        <v>0</v>
      </c>
      <c r="E776" s="2114"/>
      <c r="F776" s="2441" t="s">
        <v>14812</v>
      </c>
      <c r="G776" s="100">
        <v>0.52</v>
      </c>
      <c r="H776" s="2114">
        <v>1385</v>
      </c>
      <c r="I776" s="2441" t="s">
        <v>14813</v>
      </c>
      <c r="J776" s="43">
        <v>0.52</v>
      </c>
      <c r="K776" s="2115"/>
      <c r="L776" s="2116" t="s">
        <v>16373</v>
      </c>
      <c r="M776" s="712"/>
    </row>
    <row r="777" spans="1:13" ht="16.5" thickBot="1">
      <c r="A777" s="2226" t="s">
        <v>561</v>
      </c>
      <c r="B777" s="2712">
        <v>1383</v>
      </c>
      <c r="C777" s="2441" t="s">
        <v>14814</v>
      </c>
      <c r="D777" s="1742">
        <v>0</v>
      </c>
      <c r="E777" s="2114">
        <v>849</v>
      </c>
      <c r="F777" s="2441" t="s">
        <v>14815</v>
      </c>
      <c r="G777" s="100">
        <v>0.21</v>
      </c>
      <c r="H777" s="2114">
        <v>849</v>
      </c>
      <c r="I777" s="2441" t="s">
        <v>14815</v>
      </c>
      <c r="J777" s="43">
        <v>0.21</v>
      </c>
      <c r="K777" s="2442"/>
      <c r="L777" s="2116" t="s">
        <v>16373</v>
      </c>
      <c r="M777" s="712"/>
    </row>
    <row r="778" spans="1:13" ht="16.5" thickBot="1">
      <c r="A778" s="2226" t="s">
        <v>561</v>
      </c>
      <c r="B778" s="2712">
        <v>1385</v>
      </c>
      <c r="C778" s="2441" t="s">
        <v>14813</v>
      </c>
      <c r="D778" s="100">
        <v>0</v>
      </c>
      <c r="E778" s="2114">
        <v>1355</v>
      </c>
      <c r="F778" s="2441" t="s">
        <v>14816</v>
      </c>
      <c r="G778" s="100">
        <v>0.32</v>
      </c>
      <c r="H778" s="2114">
        <v>1386</v>
      </c>
      <c r="I778" s="2441" t="s">
        <v>14817</v>
      </c>
      <c r="J778" s="43">
        <v>0.32</v>
      </c>
      <c r="K778" s="3487"/>
      <c r="L778" s="2116" t="s">
        <v>16373</v>
      </c>
      <c r="M778" s="712"/>
    </row>
    <row r="779" spans="1:13" ht="16.5" thickBot="1">
      <c r="A779" s="2226" t="s">
        <v>561</v>
      </c>
      <c r="B779" s="2712">
        <v>1386</v>
      </c>
      <c r="C779" s="2441" t="s">
        <v>14817</v>
      </c>
      <c r="D779" s="1742">
        <v>0</v>
      </c>
      <c r="E779" s="2114">
        <v>849</v>
      </c>
      <c r="F779" s="2441" t="s">
        <v>14815</v>
      </c>
      <c r="G779" s="100">
        <v>0.28999999999999998</v>
      </c>
      <c r="H779" s="2114"/>
      <c r="I779" s="2441" t="s">
        <v>19</v>
      </c>
      <c r="J779" s="43">
        <v>0.28999999999999998</v>
      </c>
      <c r="K779" s="2115"/>
      <c r="L779" s="2116" t="s">
        <v>16373</v>
      </c>
      <c r="M779" s="712"/>
    </row>
    <row r="780" spans="1:13" ht="16.5" thickBot="1">
      <c r="A780" s="2226" t="s">
        <v>561</v>
      </c>
      <c r="B780" s="2712">
        <v>1387</v>
      </c>
      <c r="C780" s="2441" t="s">
        <v>14818</v>
      </c>
      <c r="D780" s="100">
        <v>0</v>
      </c>
      <c r="E780" s="2114">
        <v>1355</v>
      </c>
      <c r="F780" s="2441" t="s">
        <v>14816</v>
      </c>
      <c r="G780" s="100">
        <v>0.31</v>
      </c>
      <c r="H780" s="2114">
        <v>1386</v>
      </c>
      <c r="I780" s="2441" t="s">
        <v>14817</v>
      </c>
      <c r="J780" s="43">
        <v>0.31</v>
      </c>
      <c r="K780" s="3487"/>
      <c r="L780" s="2116" t="s">
        <v>16373</v>
      </c>
      <c r="M780" s="712"/>
    </row>
    <row r="781" spans="1:13" ht="16.5" thickBot="1">
      <c r="A781" s="2226" t="s">
        <v>561</v>
      </c>
      <c r="B781" s="2712">
        <v>1388</v>
      </c>
      <c r="C781" s="2441" t="s">
        <v>14819</v>
      </c>
      <c r="D781" s="1742">
        <v>0</v>
      </c>
      <c r="E781" s="2114">
        <v>849</v>
      </c>
      <c r="F781" s="2441" t="s">
        <v>14815</v>
      </c>
      <c r="G781" s="1742">
        <v>0.31</v>
      </c>
      <c r="H781" s="2114"/>
      <c r="I781" s="2441" t="s">
        <v>19</v>
      </c>
      <c r="J781" s="3486">
        <v>0.31</v>
      </c>
      <c r="K781" s="3489"/>
      <c r="L781" s="2116" t="s">
        <v>16373</v>
      </c>
      <c r="M781" s="712"/>
    </row>
    <row r="782" spans="1:13" ht="16.5" thickBot="1">
      <c r="A782" s="2226" t="s">
        <v>561</v>
      </c>
      <c r="B782" s="3482">
        <v>1389</v>
      </c>
      <c r="C782" s="3483" t="s">
        <v>14820</v>
      </c>
      <c r="D782" s="1051">
        <v>0</v>
      </c>
      <c r="E782" s="1868">
        <v>1386</v>
      </c>
      <c r="F782" s="3483" t="s">
        <v>14817</v>
      </c>
      <c r="G782" s="2445">
        <v>0.17</v>
      </c>
      <c r="H782" s="1868">
        <v>1388</v>
      </c>
      <c r="I782" s="3483" t="s">
        <v>14819</v>
      </c>
      <c r="J782" s="1830">
        <v>0.17</v>
      </c>
      <c r="K782" s="3488"/>
      <c r="L782" s="2116" t="s">
        <v>16373</v>
      </c>
      <c r="M782" s="712"/>
    </row>
    <row r="783" spans="1:13" ht="16.5" thickBot="1">
      <c r="A783" s="2226" t="s">
        <v>561</v>
      </c>
      <c r="B783" s="3482">
        <v>1390</v>
      </c>
      <c r="C783" s="3483" t="s">
        <v>14821</v>
      </c>
      <c r="D783" s="1051">
        <v>0</v>
      </c>
      <c r="E783" s="1868">
        <v>1389</v>
      </c>
      <c r="F783" s="3483" t="s">
        <v>14820</v>
      </c>
      <c r="G783" s="2445">
        <v>0.17</v>
      </c>
      <c r="H783" s="1868"/>
      <c r="I783" s="3483" t="s">
        <v>19</v>
      </c>
      <c r="J783" s="1830">
        <v>0.17</v>
      </c>
      <c r="K783" s="3488"/>
      <c r="L783" s="2116" t="s">
        <v>16373</v>
      </c>
      <c r="M783" s="2758"/>
    </row>
    <row r="784" spans="1:13" ht="16.5" thickBot="1">
      <c r="A784" s="2226" t="s">
        <v>561</v>
      </c>
      <c r="B784" s="2712">
        <v>667</v>
      </c>
      <c r="C784" s="2441"/>
      <c r="D784" s="1742">
        <v>0</v>
      </c>
      <c r="E784" s="2114"/>
      <c r="F784" s="2441"/>
      <c r="G784" s="1742">
        <v>0.74</v>
      </c>
      <c r="H784" s="2114"/>
      <c r="I784" s="2441"/>
      <c r="J784" s="1754">
        <v>0.74</v>
      </c>
      <c r="K784" s="2115"/>
      <c r="L784" s="2116" t="s">
        <v>19225</v>
      </c>
      <c r="M784" s="2758"/>
    </row>
    <row r="785" spans="1:13" ht="16.5" thickBot="1">
      <c r="A785" s="2226" t="s">
        <v>561</v>
      </c>
      <c r="B785" s="2712">
        <v>770</v>
      </c>
      <c r="C785" s="2441"/>
      <c r="D785" s="1742">
        <v>0</v>
      </c>
      <c r="E785" s="2114"/>
      <c r="F785" s="2441"/>
      <c r="G785" s="1742">
        <v>0.1</v>
      </c>
      <c r="H785" s="2114"/>
      <c r="I785" s="2441"/>
      <c r="J785" s="1754">
        <v>0.1</v>
      </c>
      <c r="K785" s="2115"/>
      <c r="L785" s="2116" t="s">
        <v>19226</v>
      </c>
      <c r="M785" s="263"/>
    </row>
    <row r="786" spans="1:13" ht="16.5" thickBot="1">
      <c r="A786" s="2226" t="s">
        <v>561</v>
      </c>
      <c r="B786" s="2111">
        <v>699</v>
      </c>
      <c r="C786" s="2712"/>
      <c r="D786" s="2111">
        <v>0</v>
      </c>
      <c r="E786" s="1742"/>
      <c r="F786" s="2114"/>
      <c r="G786" s="2111">
        <v>1.03</v>
      </c>
      <c r="H786" s="1742"/>
      <c r="I786" s="2114"/>
      <c r="J786" s="2111">
        <v>1.03</v>
      </c>
      <c r="K786" s="43"/>
      <c r="L786" s="2116" t="s">
        <v>19226</v>
      </c>
      <c r="M786" s="2116"/>
    </row>
    <row r="787" spans="1:13" ht="16.5" thickBot="1">
      <c r="A787" s="2226" t="s">
        <v>561</v>
      </c>
      <c r="B787" s="2111">
        <v>671</v>
      </c>
      <c r="C787" s="2712"/>
      <c r="D787" s="2111">
        <v>0</v>
      </c>
      <c r="E787" s="1742"/>
      <c r="F787" s="2114"/>
      <c r="G787" s="2111">
        <v>0.17</v>
      </c>
      <c r="H787" s="1742"/>
      <c r="I787" s="2114"/>
      <c r="J787" s="2114">
        <v>0.17</v>
      </c>
      <c r="K787" s="43"/>
      <c r="L787" s="2115" t="s">
        <v>19227</v>
      </c>
      <c r="M787" s="2116"/>
    </row>
    <row r="788" spans="1:13" ht="16.5" thickBot="1">
      <c r="A788" s="2226" t="s">
        <v>561</v>
      </c>
      <c r="B788" s="2111">
        <v>670</v>
      </c>
      <c r="C788" s="2712"/>
      <c r="D788" s="2111">
        <v>0</v>
      </c>
      <c r="E788" s="1742"/>
      <c r="F788" s="2114"/>
      <c r="G788" s="2111">
        <v>0.18</v>
      </c>
      <c r="H788" s="1742"/>
      <c r="I788" s="2114"/>
      <c r="J788" s="2111">
        <v>0.18</v>
      </c>
      <c r="K788" s="43"/>
      <c r="L788" s="2115" t="s">
        <v>19227</v>
      </c>
      <c r="M788" s="2116"/>
    </row>
    <row r="789" spans="1:13" ht="16.5" thickBot="1">
      <c r="A789" s="2226" t="s">
        <v>561</v>
      </c>
      <c r="B789" s="2111">
        <v>1259</v>
      </c>
      <c r="C789" s="2712"/>
      <c r="D789" s="2111">
        <v>0</v>
      </c>
      <c r="E789" s="1742"/>
      <c r="F789" s="2114"/>
      <c r="G789" s="2111">
        <v>0.23</v>
      </c>
      <c r="H789" s="1742"/>
      <c r="I789" s="2114"/>
      <c r="J789" s="2111">
        <v>0.23</v>
      </c>
      <c r="K789" s="43"/>
      <c r="L789" s="2115" t="s">
        <v>19228</v>
      </c>
      <c r="M789" s="2116"/>
    </row>
    <row r="790" spans="1:13" ht="16.5" thickBot="1">
      <c r="A790" s="2226" t="s">
        <v>561</v>
      </c>
      <c r="B790" s="2111">
        <v>906</v>
      </c>
      <c r="C790" s="2712"/>
      <c r="D790" s="2111">
        <v>0</v>
      </c>
      <c r="E790" s="1742"/>
      <c r="F790" s="2114"/>
      <c r="G790" s="2111">
        <v>0.3</v>
      </c>
      <c r="H790" s="1742"/>
      <c r="I790" s="2114"/>
      <c r="J790" s="2111">
        <v>0.3</v>
      </c>
      <c r="K790" s="43"/>
      <c r="L790" s="2115" t="s">
        <v>19229</v>
      </c>
      <c r="M790" s="2116"/>
    </row>
    <row r="791" spans="1:13" ht="16.5" thickBot="1">
      <c r="A791" s="2226" t="s">
        <v>561</v>
      </c>
      <c r="B791" s="2111">
        <v>589</v>
      </c>
      <c r="C791" s="2712"/>
      <c r="D791" s="2111">
        <v>0</v>
      </c>
      <c r="E791" s="1742"/>
      <c r="F791" s="2114"/>
      <c r="G791" s="2111">
        <v>1.06</v>
      </c>
      <c r="H791" s="1742"/>
      <c r="I791" s="2114"/>
      <c r="J791" s="2111">
        <v>1.06</v>
      </c>
      <c r="K791" s="43"/>
      <c r="L791" s="2115" t="s">
        <v>19230</v>
      </c>
      <c r="M791" s="2116"/>
    </row>
    <row r="792" spans="1:13" ht="16.5" thickBot="1">
      <c r="A792" s="2226" t="s">
        <v>561</v>
      </c>
      <c r="B792" s="2111">
        <v>89</v>
      </c>
      <c r="C792" s="2712"/>
      <c r="D792" s="2111">
        <v>0</v>
      </c>
      <c r="E792" s="1742"/>
      <c r="F792" s="2114"/>
      <c r="G792" s="2111">
        <v>0.25</v>
      </c>
      <c r="H792" s="1742"/>
      <c r="I792" s="2114"/>
      <c r="J792" s="2111">
        <v>0.25</v>
      </c>
      <c r="K792" s="43"/>
      <c r="L792" s="2115" t="s">
        <v>19228</v>
      </c>
      <c r="M792" s="2116"/>
    </row>
    <row r="793" spans="1:13" ht="16.5" thickBot="1">
      <c r="A793" s="2226" t="s">
        <v>561</v>
      </c>
      <c r="B793" s="2111">
        <v>974</v>
      </c>
      <c r="C793" s="2712"/>
      <c r="D793" s="2111">
        <v>0</v>
      </c>
      <c r="E793" s="1742"/>
      <c r="F793" s="2114"/>
      <c r="G793" s="2111">
        <v>0.93</v>
      </c>
      <c r="H793" s="1742"/>
      <c r="I793" s="2114"/>
      <c r="J793" s="2111">
        <v>0.93</v>
      </c>
      <c r="K793" s="43"/>
      <c r="L793" s="3882" t="s">
        <v>19364</v>
      </c>
      <c r="M793" s="2116"/>
    </row>
    <row r="794" spans="1:13" ht="16.5" thickBot="1">
      <c r="A794" s="2226" t="s">
        <v>561</v>
      </c>
      <c r="B794" s="2111">
        <v>1327</v>
      </c>
      <c r="C794" s="2712"/>
      <c r="D794" s="2111">
        <v>0</v>
      </c>
      <c r="E794" s="1742"/>
      <c r="F794" s="2114"/>
      <c r="G794" s="2111">
        <v>0.73</v>
      </c>
      <c r="H794" s="1742"/>
      <c r="I794" s="2114"/>
      <c r="J794" s="2111">
        <v>0.73</v>
      </c>
      <c r="K794" s="43"/>
      <c r="L794" s="3882" t="s">
        <v>19364</v>
      </c>
      <c r="M794" s="2116"/>
    </row>
    <row r="795" spans="1:13" ht="16.5" thickBot="1">
      <c r="A795" s="2226" t="s">
        <v>561</v>
      </c>
      <c r="B795" s="2111">
        <v>990</v>
      </c>
      <c r="C795" s="2712"/>
      <c r="D795" s="2111">
        <v>0</v>
      </c>
      <c r="E795" s="1742"/>
      <c r="F795" s="2114"/>
      <c r="G795" s="2111">
        <v>0.59</v>
      </c>
      <c r="H795" s="1742"/>
      <c r="I795" s="2114"/>
      <c r="J795" s="2111">
        <v>0.59</v>
      </c>
      <c r="K795" s="43"/>
      <c r="L795" s="3882" t="s">
        <v>19364</v>
      </c>
      <c r="M795" s="2116"/>
    </row>
    <row r="796" spans="1:13" ht="16.5" thickBot="1">
      <c r="A796" s="2226" t="s">
        <v>561</v>
      </c>
      <c r="B796" s="2111">
        <v>580</v>
      </c>
      <c r="C796" s="2712"/>
      <c r="D796" s="2111">
        <v>0</v>
      </c>
      <c r="E796" s="1742"/>
      <c r="F796" s="2114"/>
      <c r="G796" s="2111">
        <v>1.52</v>
      </c>
      <c r="H796" s="1742"/>
      <c r="I796" s="2114"/>
      <c r="J796" s="2111">
        <v>1.52</v>
      </c>
      <c r="K796" s="43"/>
      <c r="L796" s="3882" t="s">
        <v>19364</v>
      </c>
    </row>
    <row r="797" spans="1:13" ht="16.5" thickBot="1">
      <c r="A797" s="2226" t="s">
        <v>561</v>
      </c>
      <c r="B797" s="2111">
        <v>580</v>
      </c>
      <c r="C797" s="2712"/>
      <c r="D797" s="2111">
        <v>2.63</v>
      </c>
      <c r="E797" s="1742"/>
      <c r="F797" s="2114"/>
      <c r="G797" s="2111">
        <v>3.79</v>
      </c>
      <c r="H797" s="1742"/>
      <c r="I797" s="2114"/>
      <c r="J797" s="2111">
        <v>1.1299999999999999</v>
      </c>
      <c r="K797" s="43"/>
      <c r="L797" s="2115" t="s">
        <v>19365</v>
      </c>
    </row>
    <row r="798" spans="1:13" ht="16.5" thickBot="1">
      <c r="A798" s="2226" t="s">
        <v>561</v>
      </c>
      <c r="B798" s="2111">
        <v>389</v>
      </c>
      <c r="C798" s="2712"/>
      <c r="D798" s="2111">
        <v>0</v>
      </c>
      <c r="E798" s="1742"/>
      <c r="F798" s="2114"/>
      <c r="G798" s="2111">
        <v>2.4900000000000002</v>
      </c>
      <c r="H798" s="1742"/>
      <c r="I798" s="2114"/>
      <c r="J798" s="2111">
        <v>2.4900000000000002</v>
      </c>
      <c r="K798" s="43"/>
      <c r="L798" s="3882" t="s">
        <v>19366</v>
      </c>
    </row>
    <row r="799" spans="1:13" ht="16.5" thickBot="1">
      <c r="A799" s="2226" t="s">
        <v>561</v>
      </c>
      <c r="B799" s="2111">
        <v>177</v>
      </c>
      <c r="C799" s="2712"/>
      <c r="D799" s="2111">
        <v>0</v>
      </c>
      <c r="E799" s="1742"/>
      <c r="F799" s="2114"/>
      <c r="G799" s="2111">
        <v>1.1200000000000001</v>
      </c>
      <c r="H799" s="1742"/>
      <c r="I799" s="2114"/>
      <c r="J799" s="2111">
        <v>1.1200000000000001</v>
      </c>
      <c r="K799" s="43"/>
      <c r="L799" s="2115" t="s">
        <v>19367</v>
      </c>
    </row>
    <row r="800" spans="1:13" ht="16.5" thickBot="1">
      <c r="A800" s="2226" t="s">
        <v>561</v>
      </c>
      <c r="B800" s="2111">
        <v>909</v>
      </c>
      <c r="C800" s="2712"/>
      <c r="D800" s="2111">
        <v>0.35</v>
      </c>
      <c r="E800" s="1742"/>
      <c r="F800" s="2114"/>
      <c r="G800" s="2111">
        <v>0.45</v>
      </c>
      <c r="H800" s="1742"/>
      <c r="I800" s="2114"/>
      <c r="J800" s="2111">
        <v>0.1</v>
      </c>
      <c r="K800" s="43"/>
      <c r="L800" s="2115" t="s">
        <v>19368</v>
      </c>
    </row>
    <row r="801" spans="1:12" ht="16.5" thickBot="1">
      <c r="A801" s="2226" t="s">
        <v>561</v>
      </c>
      <c r="B801" s="2111">
        <v>697</v>
      </c>
      <c r="C801" s="2712"/>
      <c r="D801" s="2111">
        <v>3.58</v>
      </c>
      <c r="E801" s="1742"/>
      <c r="F801" s="2114"/>
      <c r="G801" s="2111">
        <v>3.64</v>
      </c>
      <c r="H801" s="1742"/>
      <c r="I801" s="2114"/>
      <c r="J801" s="2111">
        <v>0.06</v>
      </c>
      <c r="K801" s="43"/>
      <c r="L801" s="2115" t="s">
        <v>19368</v>
      </c>
    </row>
    <row r="802" spans="1:12" ht="16.5" thickBot="1">
      <c r="A802" s="2226" t="s">
        <v>561</v>
      </c>
      <c r="B802" s="2111">
        <v>255</v>
      </c>
      <c r="C802" s="2712"/>
      <c r="D802" s="2111">
        <v>0</v>
      </c>
      <c r="E802" s="1742"/>
      <c r="F802" s="2114"/>
      <c r="G802" s="2111">
        <v>7.04</v>
      </c>
      <c r="H802" s="1742"/>
      <c r="I802" s="2114"/>
      <c r="J802" s="2111">
        <v>7.04</v>
      </c>
      <c r="K802" s="43"/>
      <c r="L802" s="2115" t="s">
        <v>19369</v>
      </c>
    </row>
    <row r="803" spans="1:12" ht="16.5" thickBot="1">
      <c r="A803" s="2226" t="s">
        <v>561</v>
      </c>
      <c r="B803" s="2111">
        <v>43</v>
      </c>
      <c r="C803" s="2712"/>
      <c r="D803" s="2111">
        <v>0</v>
      </c>
      <c r="E803" s="1742"/>
      <c r="F803" s="2114"/>
      <c r="G803" s="2111">
        <v>3.15</v>
      </c>
      <c r="H803" s="1742"/>
      <c r="I803" s="2114"/>
      <c r="J803" s="2111">
        <v>3.15</v>
      </c>
      <c r="K803" s="43"/>
      <c r="L803" s="2115" t="s">
        <v>19369</v>
      </c>
    </row>
    <row r="804" spans="1:12" ht="16.5" thickBot="1">
      <c r="A804" s="2226" t="s">
        <v>561</v>
      </c>
      <c r="B804" s="2111">
        <v>44</v>
      </c>
      <c r="C804" s="2712"/>
      <c r="D804" s="2111">
        <v>0</v>
      </c>
      <c r="E804" s="1742"/>
      <c r="F804" s="2114"/>
      <c r="G804" s="2111">
        <v>4.28</v>
      </c>
      <c r="H804" s="1742"/>
      <c r="I804" s="2114"/>
      <c r="J804" s="2111">
        <v>4.28</v>
      </c>
      <c r="K804" s="43"/>
      <c r="L804" s="2115" t="s">
        <v>19369</v>
      </c>
    </row>
    <row r="805" spans="1:12" ht="16.5" thickBot="1">
      <c r="A805" s="2226" t="s">
        <v>561</v>
      </c>
      <c r="B805" s="2111">
        <v>1243</v>
      </c>
      <c r="C805" s="2712"/>
      <c r="D805" s="2111">
        <v>0</v>
      </c>
      <c r="E805" s="1742"/>
      <c r="F805" s="2114"/>
      <c r="G805" s="2111">
        <v>0.36</v>
      </c>
      <c r="H805" s="1742"/>
      <c r="I805" s="2114"/>
      <c r="J805" s="2111">
        <v>0.36</v>
      </c>
      <c r="K805" s="43"/>
      <c r="L805" s="2115" t="s">
        <v>19369</v>
      </c>
    </row>
    <row r="806" spans="1:12" ht="16.5" thickBot="1">
      <c r="A806" s="2226" t="s">
        <v>561</v>
      </c>
      <c r="B806" s="2111">
        <v>252</v>
      </c>
      <c r="C806" s="2712"/>
      <c r="D806" s="2111">
        <v>0</v>
      </c>
      <c r="E806" s="1742"/>
      <c r="F806" s="2114"/>
      <c r="G806" s="2111">
        <v>2.08</v>
      </c>
      <c r="H806" s="1742"/>
      <c r="I806" s="2114"/>
      <c r="J806" s="2111">
        <v>2.08</v>
      </c>
      <c r="K806" s="43"/>
      <c r="L806" s="2115" t="s">
        <v>19370</v>
      </c>
    </row>
    <row r="807" spans="1:12" ht="16.5" thickBot="1">
      <c r="A807" s="2226" t="s">
        <v>561</v>
      </c>
      <c r="B807" s="2111">
        <v>163</v>
      </c>
      <c r="C807" s="2712"/>
      <c r="D807" s="2111">
        <v>0</v>
      </c>
      <c r="E807" s="1742"/>
      <c r="F807" s="2114"/>
      <c r="G807" s="2111">
        <v>0.7</v>
      </c>
      <c r="H807" s="1742"/>
      <c r="I807" s="2114"/>
      <c r="J807" s="2111">
        <v>0.7</v>
      </c>
      <c r="K807" s="43"/>
      <c r="L807" s="2115" t="s">
        <v>19370</v>
      </c>
    </row>
    <row r="808" spans="1:12" ht="16.5" thickBot="1">
      <c r="A808" s="2226" t="s">
        <v>561</v>
      </c>
      <c r="B808" s="2111" t="s">
        <v>5574</v>
      </c>
      <c r="C808" s="2712"/>
      <c r="D808" s="2111">
        <v>11.61</v>
      </c>
      <c r="E808" s="1742"/>
      <c r="F808" s="2114"/>
      <c r="G808" s="2111">
        <v>13.77</v>
      </c>
      <c r="H808" s="1742"/>
      <c r="I808" s="2114"/>
      <c r="J808" s="2111">
        <v>2.16</v>
      </c>
      <c r="K808" s="43"/>
      <c r="L808" s="2115" t="s">
        <v>19373</v>
      </c>
    </row>
    <row r="809" spans="1:12" ht="16.5" thickBot="1">
      <c r="A809" s="2226" t="s">
        <v>561</v>
      </c>
      <c r="B809" s="2111" t="s">
        <v>5574</v>
      </c>
      <c r="C809" s="2712"/>
      <c r="D809" s="2111">
        <v>14.58</v>
      </c>
      <c r="E809" s="1742"/>
      <c r="F809" s="2114"/>
      <c r="G809" s="2111">
        <v>15.22</v>
      </c>
      <c r="H809" s="1742"/>
      <c r="I809" s="2114"/>
      <c r="J809" s="2111">
        <v>0.64</v>
      </c>
      <c r="K809" s="43"/>
      <c r="L809" s="2115" t="s">
        <v>19374</v>
      </c>
    </row>
    <row r="810" spans="1:12" ht="16.5" thickBot="1">
      <c r="A810" s="2226" t="s">
        <v>561</v>
      </c>
      <c r="B810" s="2111"/>
      <c r="C810" s="2712"/>
      <c r="D810" s="2111"/>
      <c r="E810" s="1742"/>
      <c r="F810" s="2114"/>
      <c r="G810" s="2111"/>
      <c r="H810" s="1742"/>
      <c r="I810" s="2114"/>
      <c r="J810" s="2111"/>
      <c r="K810" s="43"/>
      <c r="L810" s="2115"/>
    </row>
    <row r="811" spans="1:12" ht="16.5" thickBot="1">
      <c r="A811" s="2226" t="s">
        <v>561</v>
      </c>
      <c r="B811" s="2111"/>
      <c r="C811" s="2712"/>
      <c r="D811" s="2111"/>
      <c r="E811" s="1742"/>
      <c r="F811" s="2114"/>
      <c r="G811" s="2111"/>
      <c r="H811" s="1742"/>
      <c r="I811" s="2114"/>
      <c r="J811" s="2111"/>
      <c r="K811" s="43"/>
      <c r="L811" s="2115"/>
    </row>
    <row r="812" spans="1:12" ht="16.5" thickBot="1">
      <c r="A812" s="2226" t="s">
        <v>561</v>
      </c>
      <c r="B812" s="2111"/>
      <c r="C812" s="2712"/>
      <c r="D812" s="2111"/>
      <c r="E812" s="1742"/>
      <c r="F812" s="2114"/>
      <c r="G812" s="2111"/>
      <c r="H812" s="1742"/>
      <c r="I812" s="2114"/>
      <c r="J812" s="2441"/>
      <c r="K812" s="43"/>
      <c r="L812" s="2115"/>
    </row>
    <row r="813" spans="1:12" ht="16.5" thickBot="1">
      <c r="A813" s="2226" t="s">
        <v>561</v>
      </c>
      <c r="B813" s="2111"/>
      <c r="C813" s="2712"/>
      <c r="D813" s="2111"/>
      <c r="E813" s="1742"/>
      <c r="F813" s="2114"/>
      <c r="G813" s="2111"/>
      <c r="H813" s="1742"/>
      <c r="I813" s="2114"/>
      <c r="J813" s="2441"/>
      <c r="K813" s="43"/>
      <c r="L813" s="2115"/>
    </row>
    <row r="814" spans="1:12" ht="16.5" thickBot="1">
      <c r="A814" s="2226" t="s">
        <v>561</v>
      </c>
      <c r="B814" s="2111"/>
      <c r="C814" s="2712"/>
      <c r="D814" s="2111"/>
      <c r="E814" s="1742"/>
      <c r="F814" s="2114"/>
      <c r="G814" s="2111"/>
      <c r="H814" s="1742"/>
      <c r="I814" s="2114"/>
      <c r="J814" s="2441"/>
      <c r="K814" s="43"/>
      <c r="L814" s="2115"/>
    </row>
    <row r="815" spans="1:12" ht="16.5" thickBot="1">
      <c r="A815" s="2226" t="s">
        <v>561</v>
      </c>
      <c r="B815" s="2111"/>
      <c r="C815" s="2712"/>
      <c r="D815" s="2111"/>
      <c r="E815" s="1742"/>
      <c r="F815" s="2114"/>
      <c r="G815" s="2111"/>
      <c r="H815" s="1742"/>
      <c r="I815" s="2114"/>
      <c r="J815" s="2441"/>
      <c r="K815" s="43"/>
      <c r="L815" s="2115"/>
    </row>
    <row r="816" spans="1:12" ht="16.5" thickBot="1">
      <c r="A816" s="2226" t="s">
        <v>561</v>
      </c>
      <c r="B816" s="2111"/>
      <c r="C816" s="2712"/>
      <c r="D816" s="2111"/>
      <c r="E816" s="1742"/>
      <c r="F816" s="2114"/>
      <c r="G816" s="2111"/>
      <c r="H816" s="1742"/>
      <c r="I816" s="2114"/>
      <c r="J816" s="2441"/>
      <c r="K816" s="43"/>
      <c r="L816" s="2115"/>
    </row>
    <row r="817" spans="1:12" ht="16.5" thickBot="1">
      <c r="A817" s="2226" t="s">
        <v>561</v>
      </c>
      <c r="B817" s="2111"/>
      <c r="C817" s="2712"/>
      <c r="D817" s="2111"/>
      <c r="E817" s="1742"/>
      <c r="F817" s="2114"/>
      <c r="G817" s="2111"/>
      <c r="H817" s="1742"/>
      <c r="I817" s="2114"/>
      <c r="J817" s="2441"/>
      <c r="K817" s="43"/>
      <c r="L817" s="2115"/>
    </row>
    <row r="818" spans="1:12" ht="16.5" thickBot="1">
      <c r="A818" s="2226" t="s">
        <v>561</v>
      </c>
      <c r="B818" s="2111"/>
      <c r="C818" s="2712"/>
      <c r="D818" s="2111"/>
      <c r="E818" s="1742"/>
      <c r="F818" s="2114"/>
      <c r="G818" s="2111"/>
      <c r="H818" s="1742"/>
      <c r="I818" s="2114"/>
      <c r="J818" s="2441"/>
      <c r="K818" s="43"/>
      <c r="L818" s="2115"/>
    </row>
    <row r="819" spans="1:12" ht="16.5" thickBot="1">
      <c r="A819" s="2226" t="s">
        <v>561</v>
      </c>
      <c r="B819" s="2111"/>
      <c r="C819" s="2712"/>
      <c r="D819" s="2441"/>
      <c r="E819" s="1742"/>
      <c r="F819" s="2114"/>
      <c r="G819" s="2111"/>
      <c r="H819" s="1742"/>
      <c r="I819" s="2114"/>
      <c r="J819" s="2441"/>
      <c r="K819" s="43"/>
      <c r="L819" s="2115"/>
    </row>
  </sheetData>
  <sortState ref="B562:L795">
    <sortCondition ref="B562"/>
  </sortState>
  <customSheetViews>
    <customSheetView guid="{79AD5FB7-84BA-40F8-B93E-7F6D3F799515}" fitToPage="1" topLeftCell="A274">
      <selection activeCell="M282" sqref="M282"/>
      <rowBreaks count="1" manualBreakCount="1">
        <brk id="158" max="16383" man="1"/>
      </rowBreaks>
      <pageMargins left="0.7" right="0.7" top="0.75" bottom="0.75" header="0.3" footer="0.3"/>
      <pageSetup scale="75" fitToHeight="0" orientation="landscape" horizontalDpi="4294967294" verticalDpi="4294967294" r:id="rId1"/>
    </customSheetView>
    <customSheetView guid="{A3593EDC-2197-4283-B58F-E8F46865F6B0}" fitToPage="1" topLeftCell="A452">
      <selection activeCell="A404" sqref="A404:XFD470"/>
      <rowBreaks count="2" manualBreakCount="2">
        <brk id="158" max="16383" man="1"/>
        <brk id="403" max="16383" man="1"/>
      </rowBreaks>
      <pageMargins left="0.7" right="0.7" top="0.75" bottom="0.75" header="0.3" footer="0.3"/>
      <pageSetup scale="75" fitToHeight="0" orientation="landscape" horizontalDpi="4294967294" verticalDpi="4294967294" r:id="rId2"/>
    </customSheetView>
    <customSheetView guid="{39DE2760-0BFC-4719-B1E4-380C3A7079FC}" fitToPage="1" topLeftCell="A116">
      <selection activeCell="A120" sqref="A120:J135"/>
      <pageMargins left="0.7" right="0.7" top="0.75" bottom="0.75" header="0.3" footer="0.3"/>
      <pageSetup scale="85" fitToHeight="0" orientation="landscape" horizontalDpi="300" verticalDpi="300" r:id="rId3"/>
    </customSheetView>
    <customSheetView guid="{6CF4F969-58DE-4028-9DCC-C6E713BA1EE8}" fitToPage="1" topLeftCell="A116">
      <selection activeCell="A120" sqref="A120:J135"/>
      <pageMargins left="0.7" right="0.7" top="0.75" bottom="0.75" header="0.3" footer="0.3"/>
      <pageSetup scale="85" fitToHeight="0" orientation="landscape" horizontalDpi="300" verticalDpi="300" r:id="rId4"/>
    </customSheetView>
    <customSheetView guid="{854D26F6-556C-4832-93A1-027DC2E7489A}">
      <selection activeCell="A15" sqref="A15"/>
      <pageMargins left="0.7" right="0.7" top="0.75" bottom="0.75" header="0.3" footer="0.3"/>
    </customSheetView>
    <customSheetView guid="{1187C2EC-E8C1-47BD-824F-A093AEDCF8A3}" fitToPage="1" topLeftCell="A116">
      <selection activeCell="D138" sqref="D138"/>
      <pageMargins left="0.7" right="0.7" top="0.75" bottom="0.75" header="0.3" footer="0.3"/>
      <pageSetup scale="85" fitToHeight="0" orientation="landscape" horizontalDpi="300" verticalDpi="300" r:id="rId5"/>
    </customSheetView>
    <customSheetView guid="{56D62996-4B64-4559-A57F-952A7719E60C}" fitToPage="1" topLeftCell="A116">
      <selection activeCell="D138" sqref="D138"/>
      <pageMargins left="0.7" right="0.7" top="0.75" bottom="0.75" header="0.3" footer="0.3"/>
      <pageSetup scale="85" fitToHeight="0" orientation="landscape" horizontalDpi="300" verticalDpi="300" r:id="rId6"/>
    </customSheetView>
    <customSheetView guid="{D38925AC-49E8-4240-B4C4-15DDEAD2A52A}" fitToPage="1" topLeftCell="C16">
      <selection activeCell="M23" sqref="M23"/>
      <pageMargins left="0.7" right="0.7" top="0.75" bottom="0.75" header="0.3" footer="0.3"/>
      <pageSetup scale="63" fitToHeight="0" orientation="portrait" horizontalDpi="300" verticalDpi="300" r:id="rId7"/>
    </customSheetView>
    <customSheetView guid="{BBB634EE-F2D2-401C-80C5-834C06C8684E}" fitToPage="1" topLeftCell="C16">
      <selection activeCell="M23" sqref="M23"/>
      <pageMargins left="0.7" right="0.7" top="0.75" bottom="0.75" header="0.3" footer="0.3"/>
      <pageSetup scale="63" fitToHeight="0" orientation="portrait" horizontalDpi="300" verticalDpi="300" r:id="rId8"/>
    </customSheetView>
    <customSheetView guid="{2C5FEC20-E906-4956-A88D-6EAAC0747B30}" fitToPage="1" topLeftCell="C16">
      <selection activeCell="M23" sqref="M23"/>
      <pageMargins left="0.7" right="0.7" top="0.75" bottom="0.75" header="0.3" footer="0.3"/>
      <pageSetup scale="63" fitToHeight="0" orientation="portrait" horizontalDpi="300" verticalDpi="300" r:id="rId9"/>
    </customSheetView>
    <customSheetView guid="{F9A994EF-45B5-4EB9-AA72-BA8C2214CFE1}">
      <selection activeCell="A15" sqref="A15"/>
      <pageMargins left="0.7" right="0.7" top="0.75" bottom="0.75" header="0.3" footer="0.3"/>
    </customSheetView>
    <customSheetView guid="{600A9694-21CC-48F1-9DA2-8C0E3E8B5FA0}" fitToPage="1" topLeftCell="A116">
      <selection activeCell="D138" sqref="D138"/>
      <pageMargins left="0.7" right="0.7" top="0.75" bottom="0.75" header="0.3" footer="0.3"/>
      <pageSetup scale="85" fitToHeight="0" orientation="landscape" horizontalDpi="300" verticalDpi="300" r:id="rId10"/>
    </customSheetView>
    <customSheetView guid="{344E436F-251D-4C51-AB7E-9264FEC9FA05}" fitToPage="1" topLeftCell="A116">
      <selection activeCell="A120" sqref="A120:J135"/>
      <pageMargins left="0.7" right="0.7" top="0.75" bottom="0.75" header="0.3" footer="0.3"/>
      <pageSetup scale="85" fitToHeight="0" orientation="landscape" horizontalDpi="300" verticalDpi="300" r:id="rId11"/>
    </customSheetView>
    <customSheetView guid="{0546D35D-D495-4ABF-8CD5-906F9854F6B9}" fitToPage="1" topLeftCell="A116">
      <selection activeCell="D138" sqref="D138"/>
      <pageMargins left="0.7" right="0.7" top="0.75" bottom="0.75" header="0.3" footer="0.3"/>
      <pageSetup scale="85" fitToHeight="0" orientation="landscape" horizontalDpi="300" verticalDpi="300" r:id="rId12"/>
    </customSheetView>
    <customSheetView guid="{58D92D3D-F9DC-4070-8DAB-284558C682C9}" fitToPage="1" topLeftCell="B1">
      <selection activeCell="L13" sqref="L13"/>
      <pageMargins left="0.7" right="0.7" top="0.75" bottom="0.75" header="0.3" footer="0.3"/>
      <pageSetup scale="77" fitToHeight="0" orientation="landscape" horizontalDpi="300" verticalDpi="300" r:id="rId13"/>
    </customSheetView>
    <customSheetView guid="{DD0AAC79-0110-4B1B-BB25-2C4FE9ED31F4}" fitToPage="1" topLeftCell="A116">
      <selection activeCell="D138" sqref="D138"/>
      <pageMargins left="0.7" right="0.7" top="0.75" bottom="0.75" header="0.3" footer="0.3"/>
      <pageSetup scale="85" fitToHeight="0" orientation="landscape" horizontalDpi="300" verticalDpi="300" r:id="rId14"/>
    </customSheetView>
    <customSheetView guid="{423EC763-4105-4509-B307-318A5394E372}" fitToPage="1" topLeftCell="A116">
      <selection activeCell="A120" sqref="A120:J135"/>
      <pageMargins left="0.7" right="0.7" top="0.75" bottom="0.75" header="0.3" footer="0.3"/>
      <pageSetup scale="85" fitToHeight="0" orientation="landscape" horizontalDpi="300" verticalDpi="300" r:id="rId15"/>
    </customSheetView>
    <customSheetView guid="{7FDB354D-BBFC-467C-9214-DEA80979E90C}" fitToPage="1" topLeftCell="A116">
      <selection activeCell="A120" sqref="A120:J135"/>
      <pageMargins left="0.7" right="0.7" top="0.75" bottom="0.75" header="0.3" footer="0.3"/>
      <pageSetup scale="85" fitToHeight="0" orientation="landscape" horizontalDpi="300" verticalDpi="300" r:id="rId16"/>
    </customSheetView>
    <customSheetView guid="{B98680F5-9992-4B15-9195-313E46832CE7}" fitToPage="1" topLeftCell="A116">
      <selection activeCell="A120" sqref="A120:J135"/>
      <pageMargins left="0.7" right="0.7" top="0.75" bottom="0.75" header="0.3" footer="0.3"/>
      <pageSetup scale="85" fitToHeight="0" orientation="landscape" horizontalDpi="300" verticalDpi="300" r:id="rId17"/>
    </customSheetView>
    <customSheetView guid="{2CAD6BBA-D926-4B66-9703-7E419ED6E99E}" fitToPage="1" topLeftCell="A116">
      <selection activeCell="D138" sqref="D138"/>
      <pageMargins left="0.7" right="0.7" top="0.75" bottom="0.75" header="0.3" footer="0.3"/>
      <pageSetup scale="85" fitToHeight="0" orientation="landscape" horizontalDpi="300" verticalDpi="300" r:id="rId18"/>
    </customSheetView>
    <customSheetView guid="{64C3C58B-5EDF-4A0D-9A08-4E76AD2C2831}" fitToPage="1" topLeftCell="A116">
      <selection activeCell="D138" sqref="D138"/>
      <pageMargins left="0.7" right="0.7" top="0.75" bottom="0.75" header="0.3" footer="0.3"/>
      <pageSetup scale="85" fitToHeight="0" orientation="landscape" horizontalDpi="300" verticalDpi="300" r:id="rId19"/>
    </customSheetView>
    <customSheetView guid="{23935FAA-2CC8-4E3D-A833-6D530319EE28}" showPageBreaks="1" fitToPage="1">
      <selection sqref="A1:XFD1048576"/>
      <pageMargins left="0.7" right="0.7" top="0.75" bottom="0.75" header="0.3" footer="0.3"/>
      <pageSetup scale="85" fitToHeight="0" orientation="landscape" horizontalDpi="300" verticalDpi="300" r:id="rId20"/>
    </customSheetView>
    <customSheetView guid="{E7B49325-7A41-4A22-9EA5-2C4D363DA8F1}" topLeftCell="A91">
      <selection activeCell="A52" sqref="A52:XFD52"/>
      <pageMargins left="0.7" right="0.7" top="0.75" bottom="0.75" header="0.3" footer="0.3"/>
    </customSheetView>
    <customSheetView guid="{FAC928FB-1728-4FB7-8ECE-85A8DE4D0ADF}">
      <selection activeCell="A15" sqref="A15"/>
      <pageMargins left="0.7" right="0.7" top="0.75" bottom="0.75" header="0.3" footer="0.3"/>
    </customSheetView>
    <customSheetView guid="{8C4D76D8-AA45-48E9-9804-BEEAA7B08B03}">
      <selection activeCell="A15" sqref="A15"/>
      <pageMargins left="0.7" right="0.7" top="0.75" bottom="0.75" header="0.3" footer="0.3"/>
    </customSheetView>
    <customSheetView guid="{862ECE3E-CBCF-4644-8210-D1EDA2099D3A}">
      <selection activeCell="A15" sqref="A15"/>
      <pageMargins left="0.7" right="0.7" top="0.75" bottom="0.75" header="0.3" footer="0.3"/>
    </customSheetView>
    <customSheetView guid="{EE1B2E10-D8FD-451C-B1E1-0B98F6A560DF}" fitToPage="1" topLeftCell="A116">
      <selection activeCell="D138" sqref="D138"/>
      <pageMargins left="0.7" right="0.7" top="0.75" bottom="0.75" header="0.3" footer="0.3"/>
      <pageSetup scale="85" fitToHeight="0" orientation="landscape" horizontalDpi="300" verticalDpi="300" r:id="rId21"/>
    </customSheetView>
    <customSheetView guid="{7964114C-CB29-4D99-9806-CFB993D96184}">
      <selection activeCell="D138" sqref="D138"/>
      <pageMargins left="0.7" right="0.7" top="0.75" bottom="0.75" header="0.3" footer="0.3"/>
    </customSheetView>
    <customSheetView guid="{A7CCEAC1-D48B-40D0-9479-364198DE80EF}">
      <selection activeCell="D138" sqref="D138"/>
      <pageMargins left="0.7" right="0.7" top="0.75" bottom="0.75" header="0.3" footer="0.3"/>
    </customSheetView>
    <customSheetView guid="{68F5884F-4969-4575-BF13-5CC01FC32956}" fitToPage="1" topLeftCell="A116">
      <selection activeCell="A120" sqref="A120:J135"/>
      <pageMargins left="0.7" right="0.7" top="0.75" bottom="0.75" header="0.3" footer="0.3"/>
      <pageSetup scale="85" fitToHeight="0" orientation="landscape" horizontalDpi="300" verticalDpi="300" r:id="rId22"/>
    </customSheetView>
    <customSheetView guid="{29758B78-03D3-4D8E-AD37-F25D1BDCFD7B}" topLeftCell="A91">
      <selection activeCell="A120" sqref="A120:J135"/>
      <pageMargins left="0.7" right="0.7" top="0.75" bottom="0.75" header="0.3" footer="0.3"/>
    </customSheetView>
    <customSheetView guid="{DE99B454-ED50-4848-ADC8-212B34E74919}" fitToPage="1" topLeftCell="A116">
      <selection activeCell="A120" sqref="A120:J135"/>
      <pageMargins left="0.7" right="0.7" top="0.75" bottom="0.75" header="0.3" footer="0.3"/>
      <pageSetup scale="85" fitToHeight="0" orientation="landscape" horizontalDpi="300" verticalDpi="300" r:id="rId23"/>
    </customSheetView>
    <customSheetView guid="{8CB2D929-C7E4-4180-B163-8A2824806B17}" fitToPage="1" topLeftCell="A116">
      <selection activeCell="A120" sqref="A120:J135"/>
      <pageMargins left="0.7" right="0.7" top="0.75" bottom="0.75" header="0.3" footer="0.3"/>
      <pageSetup scale="85" fitToHeight="0" orientation="landscape" horizontalDpi="300" verticalDpi="300" r:id="rId24"/>
    </customSheetView>
    <customSheetView guid="{34D85203-2D51-4355-8027-8019AB86EBCF}" fitToPage="1" topLeftCell="A116">
      <selection activeCell="A120" sqref="A120:J135"/>
      <pageMargins left="0.7" right="0.7" top="0.75" bottom="0.75" header="0.3" footer="0.3"/>
      <pageSetup scale="85" fitToHeight="0" orientation="landscape" horizontalDpi="300" verticalDpi="300" r:id="rId25"/>
    </customSheetView>
    <customSheetView guid="{89CCDF41-F1C9-4313-9F31-D107B3C76DDB}" fitToPage="1" topLeftCell="A116">
      <selection activeCell="A120" sqref="A120:J135"/>
      <pageMargins left="0.7" right="0.7" top="0.75" bottom="0.75" header="0.3" footer="0.3"/>
      <pageSetup scale="85" fitToHeight="0" orientation="landscape" horizontalDpi="300" verticalDpi="300" r:id="rId26"/>
    </customSheetView>
    <customSheetView guid="{726AD29E-1BFF-4E2F-9960-EE7743278367}">
      <selection activeCell="A120" sqref="A120:J135"/>
      <pageMargins left="0.7" right="0.7" top="0.75" bottom="0.75" header="0.3" footer="0.3"/>
    </customSheetView>
    <customSheetView guid="{2F42E84F-7DBF-4A75-A7B3-62028DAEBF1A}" fitToPage="1" topLeftCell="A116">
      <selection activeCell="A120" sqref="A120:J135"/>
      <pageMargins left="0.7" right="0.7" top="0.75" bottom="0.75" header="0.3" footer="0.3"/>
      <pageSetup scale="85" fitToHeight="0" orientation="landscape" horizontalDpi="300" verticalDpi="300" r:id="rId27"/>
    </customSheetView>
    <customSheetView guid="{2B685D48-0292-4AA7-9819-853B2AEC1DD4}" fitToPage="1" topLeftCell="A116">
      <selection activeCell="A120" sqref="A120:J135"/>
      <pageMargins left="0.7" right="0.7" top="0.75" bottom="0.75" header="0.3" footer="0.3"/>
      <pageSetup scale="85" fitToHeight="0" orientation="landscape" horizontalDpi="300" verticalDpi="300" r:id="rId28"/>
    </customSheetView>
    <customSheetView guid="{4B0AA991-6767-4D57-B414-24103CB6BBB4}" fitToPage="1" topLeftCell="A116">
      <selection activeCell="D138" sqref="D138"/>
      <pageMargins left="0.7" right="0.7" top="0.75" bottom="0.75" header="0.3" footer="0.3"/>
      <pageSetup scale="85" fitToHeight="0" orientation="landscape" horizontalDpi="300" verticalDpi="300" r:id="rId29"/>
    </customSheetView>
    <customSheetView guid="{8E86F10A-A699-45F6-98BE-FE12C92DC001}" fitToPage="1" topLeftCell="A116">
      <selection activeCell="D138" sqref="D138"/>
      <pageMargins left="0.7" right="0.7" top="0.75" bottom="0.75" header="0.3" footer="0.3"/>
      <pageSetup scale="85" fitToHeight="0" orientation="landscape" horizontalDpi="300" verticalDpi="300" r:id="rId30"/>
    </customSheetView>
    <customSheetView guid="{47F7A3CE-B782-485F-A003-C143096A6054}" fitToPage="1" topLeftCell="A116">
      <selection activeCell="D138" sqref="D138"/>
      <pageMargins left="0.7" right="0.7" top="0.75" bottom="0.75" header="0.3" footer="0.3"/>
      <pageSetup scale="85" fitToHeight="0" orientation="landscape" horizontalDpi="300" verticalDpi="300" r:id="rId31"/>
    </customSheetView>
    <customSheetView guid="{39B6890E-9E43-4C41-84C2-BE54C196CF6B}">
      <selection activeCell="A15" sqref="A15"/>
      <pageMargins left="0.7" right="0.7" top="0.75" bottom="0.75" header="0.3" footer="0.3"/>
    </customSheetView>
    <customSheetView guid="{5C12847A-1A36-4653-8A29-4B40BE88BC31}" fitToPage="1" topLeftCell="A116">
      <selection activeCell="A120" sqref="A120:J135"/>
      <pageMargins left="0.7" right="0.7" top="0.75" bottom="0.75" header="0.3" footer="0.3"/>
      <pageSetup scale="85" fitToHeight="0" orientation="landscape" horizontalDpi="300" verticalDpi="300" r:id="rId32"/>
    </customSheetView>
    <customSheetView guid="{72622A5F-562A-4F46-80A6-FB340FA923E4}" fitToPage="1" topLeftCell="A116">
      <selection activeCell="A120" sqref="A120:J135"/>
      <pageMargins left="0.7" right="0.7" top="0.75" bottom="0.75" header="0.3" footer="0.3"/>
      <pageSetup scale="85" fitToHeight="0" orientation="landscape" horizontalDpi="300" verticalDpi="300" r:id="rId33"/>
    </customSheetView>
    <customSheetView guid="{3A3E5217-495A-42D4-92E9-DBDDFA0133B2}" fitToPage="1" topLeftCell="A116">
      <selection activeCell="D138" sqref="D138"/>
      <pageMargins left="0.7" right="0.7" top="0.75" bottom="0.75" header="0.3" footer="0.3"/>
      <pageSetup scale="85" fitToHeight="0" orientation="landscape" horizontalDpi="300" verticalDpi="300" r:id="rId34"/>
    </customSheetView>
    <customSheetView guid="{60CB8EE4-B91C-4012-A081-CCBA186E6839}" fitToPage="1" topLeftCell="A116">
      <selection activeCell="A120" sqref="A120:J135"/>
      <pageMargins left="0.7" right="0.7" top="0.75" bottom="0.75" header="0.3" footer="0.3"/>
      <pageSetup scale="85" fitToHeight="0" orientation="landscape" horizontalDpi="300" verticalDpi="300" r:id="rId35"/>
    </customSheetView>
    <customSheetView guid="{B8A5C91A-AD33-4DF4-A694-672D147217B5}" fitToPage="1" topLeftCell="A116">
      <selection activeCell="A120" sqref="A120:J135"/>
      <pageMargins left="0.7" right="0.7" top="0.75" bottom="0.75" header="0.3" footer="0.3"/>
      <pageSetup scale="85" fitToHeight="0" orientation="landscape" horizontalDpi="300" verticalDpi="300" r:id="rId36"/>
    </customSheetView>
    <customSheetView guid="{6A065346-6EC6-4D7F-9DF7-3658D614503A}">
      <selection activeCell="A120" sqref="A120:J135"/>
      <pageMargins left="0.7" right="0.7" top="0.75" bottom="0.75" header="0.3" footer="0.3"/>
    </customSheetView>
    <customSheetView guid="{6BC667A8-B269-4F56-A803-5E4093D12764}" fitToPage="1" topLeftCell="A116">
      <selection activeCell="A120" sqref="A120:J135"/>
      <pageMargins left="0.7" right="0.7" top="0.75" bottom="0.75" header="0.3" footer="0.3"/>
      <pageSetup scale="85" fitToHeight="0" orientation="landscape" horizontalDpi="300" verticalDpi="300" r:id="rId37"/>
    </customSheetView>
    <customSheetView guid="{4075A10A-29EA-4A39-8C87-92C314459964}" fitToPage="1" topLeftCell="A116">
      <selection activeCell="A120" sqref="A120:J135"/>
      <pageMargins left="0.7" right="0.7" top="0.75" bottom="0.75" header="0.3" footer="0.3"/>
      <pageSetup scale="85" fitToHeight="0" orientation="landscape" horizontalDpi="300" verticalDpi="300" r:id="rId38"/>
    </customSheetView>
    <customSheetView guid="{D07D711A-BCB9-4378-B863-4CB7EB1E0F9F}" fitToPage="1" topLeftCell="A116">
      <selection activeCell="D138" sqref="D138"/>
      <pageMargins left="0.7" right="0.7" top="0.75" bottom="0.75" header="0.3" footer="0.3"/>
      <pageSetup scale="85" fitToHeight="0" orientation="landscape" horizontalDpi="300" verticalDpi="300" r:id="rId39"/>
    </customSheetView>
    <customSheetView guid="{CE3A1CF7-6A47-4ED0-B4C6-D84228F6384A}" fitToPage="1" topLeftCell="A116">
      <selection activeCell="D138" sqref="D138"/>
      <pageMargins left="0.7" right="0.7" top="0.75" bottom="0.75" header="0.3" footer="0.3"/>
      <pageSetup scale="85" fitToHeight="0" orientation="landscape" horizontalDpi="300" verticalDpi="300" r:id="rId40"/>
    </customSheetView>
    <customSheetView guid="{A6CAB246-C66C-4430-B883-E3AB4CA85CD3}" fitToPage="1" topLeftCell="C16">
      <selection activeCell="M23" sqref="M23"/>
      <pageMargins left="0.7" right="0.7" top="0.75" bottom="0.75" header="0.3" footer="0.3"/>
      <pageSetup scale="63" fitToHeight="0" orientation="portrait" horizontalDpi="300" verticalDpi="300" r:id="rId41"/>
    </customSheetView>
    <customSheetView guid="{A1494558-1040-4A63-BC7C-D39B992B3E56}">
      <selection activeCell="A120" sqref="A120:J135"/>
      <pageMargins left="0.7" right="0.7" top="0.75" bottom="0.75" header="0.3" footer="0.3"/>
    </customSheetView>
    <customSheetView guid="{1D116760-CC87-4F16-87B4-C7A61320F480}" fitToPage="1">
      <selection activeCell="B8" sqref="B8"/>
      <pageMargins left="0.7" right="0.7" top="0.75" bottom="0.75" header="0.3" footer="0.3"/>
      <pageSetup scale="75" fitToHeight="0" orientation="landscape" horizontalDpi="300" verticalDpi="300" r:id="rId42"/>
    </customSheetView>
    <customSheetView guid="{0CF2EC10-BDE2-491E-A077-01A8E5B1EBEC}" fitToPage="1" topLeftCell="A116">
      <selection activeCell="D138" sqref="D138"/>
      <pageMargins left="0.7" right="0.7" top="0.75" bottom="0.75" header="0.3" footer="0.3"/>
      <pageSetup scale="85" fitToHeight="0" orientation="landscape" horizontalDpi="300" verticalDpi="300" r:id="rId43"/>
    </customSheetView>
    <customSheetView guid="{F88BCD3F-34B6-43CB-BC45-E51462EBF67F}" fitToPage="1" topLeftCell="A116">
      <selection activeCell="D138" sqref="D138"/>
      <pageMargins left="0.7" right="0.7" top="0.75" bottom="0.75" header="0.3" footer="0.3"/>
      <pageSetup scale="85" fitToHeight="0" orientation="landscape" horizontalDpi="300" verticalDpi="300" r:id="rId44"/>
    </customSheetView>
    <customSheetView guid="{1749D216-7950-497C-B39A-63FBE4D03B8C}" fitToPage="1" topLeftCell="A116">
      <selection activeCell="D138" sqref="D138"/>
      <pageMargins left="0.7" right="0.7" top="0.75" bottom="0.75" header="0.3" footer="0.3"/>
      <pageSetup scale="85" fitToHeight="0" orientation="landscape" horizontalDpi="300" verticalDpi="300" r:id="rId45"/>
    </customSheetView>
    <customSheetView guid="{7FA40027-7B17-499A-B359-A5EF5225CCED}" fitToPage="1" topLeftCell="A116">
      <selection activeCell="D138" sqref="D138"/>
      <pageMargins left="0.7" right="0.7" top="0.75" bottom="0.75" header="0.3" footer="0.3"/>
      <pageSetup scale="85" fitToHeight="0" orientation="landscape" horizontalDpi="300" verticalDpi="300" r:id="rId46"/>
    </customSheetView>
    <customSheetView guid="{34D72504-BFF0-4EA8-8FC8-7543DC9590F6}" fitToPage="1" topLeftCell="A116">
      <selection activeCell="D138" sqref="D138"/>
      <pageMargins left="0.7" right="0.7" top="0.75" bottom="0.75" header="0.3" footer="0.3"/>
      <pageSetup scale="85" fitToHeight="0" orientation="landscape" horizontalDpi="300" verticalDpi="300" r:id="rId47"/>
    </customSheetView>
    <customSheetView guid="{72F1F4A7-FA3D-4AAA-B9F7-0B7CBCF937A0}" fitToPage="1" topLeftCell="A116">
      <selection activeCell="A120" sqref="A120:J135"/>
      <pageMargins left="0.7" right="0.7" top="0.75" bottom="0.75" header="0.3" footer="0.3"/>
      <pageSetup scale="85" fitToHeight="0" orientation="landscape" horizontalDpi="300" verticalDpi="300" r:id="rId48"/>
    </customSheetView>
    <customSheetView guid="{08FE8395-D523-42C1-83CE-E79D67FD8F6E}" fitToPage="1" topLeftCell="A116">
      <selection activeCell="D138" sqref="D138"/>
      <pageMargins left="0.7" right="0.7" top="0.75" bottom="0.75" header="0.3" footer="0.3"/>
      <pageSetup scale="85" fitToHeight="0" orientation="landscape" horizontalDpi="300" verticalDpi="300" r:id="rId49"/>
    </customSheetView>
    <customSheetView guid="{1CAAE197-33E6-4BF2-B4DE-FDE07E8BBF88}" fitToPage="1" topLeftCell="C16">
      <selection activeCell="M23" sqref="M23"/>
      <pageMargins left="0.7" right="0.7" top="0.75" bottom="0.75" header="0.3" footer="0.3"/>
      <pageSetup scale="63" fitToHeight="0" orientation="portrait" horizontalDpi="300" verticalDpi="300" r:id="rId50"/>
    </customSheetView>
    <customSheetView guid="{0B1CD487-A10E-47AA-97E1-782E43B555C4}" fitToPage="1" topLeftCell="A116">
      <selection activeCell="A120" sqref="A120:J135"/>
      <pageMargins left="0.7" right="0.7" top="0.75" bottom="0.75" header="0.3" footer="0.3"/>
      <pageSetup scale="85" fitToHeight="0" orientation="landscape" horizontalDpi="300" verticalDpi="300" r:id="rId51"/>
    </customSheetView>
    <customSheetView guid="{AF97F53F-CC36-44C1-9ECD-DF5129B3E6B5}" fitToPage="1" topLeftCell="A116">
      <selection activeCell="D138" sqref="D138"/>
      <pageMargins left="0.7" right="0.7" top="0.75" bottom="0.75" header="0.3" footer="0.3"/>
      <pageSetup scale="85" fitToHeight="0" orientation="landscape" horizontalDpi="300" verticalDpi="300" r:id="rId52"/>
    </customSheetView>
    <customSheetView guid="{FD6F7CAF-FB1E-4C3B-BC17-A805CA3477EF}" fitToPage="1" topLeftCell="A116">
      <selection activeCell="A120" sqref="A120:J135"/>
      <pageMargins left="0.7" right="0.7" top="0.75" bottom="0.75" header="0.3" footer="0.3"/>
      <pageSetup scale="85" fitToHeight="0" orientation="landscape" horizontalDpi="300" verticalDpi="300" r:id="rId53"/>
    </customSheetView>
    <customSheetView guid="{FEDC4AFF-A1F9-4866-BED0-75319FE928CF}" fitToPage="1" topLeftCell="A116">
      <selection activeCell="D138" sqref="D138"/>
      <pageMargins left="0.7" right="0.7" top="0.75" bottom="0.75" header="0.3" footer="0.3"/>
      <pageSetup scale="85" fitToHeight="0" orientation="landscape" horizontalDpi="300" verticalDpi="300" r:id="rId54"/>
    </customSheetView>
    <customSheetView guid="{BB41729E-AA2B-4B78-BC0A-1EFA069D5CFD}" fitToPage="1" topLeftCell="C16">
      <selection activeCell="M23" sqref="M23"/>
      <pageMargins left="0.7" right="0.7" top="0.75" bottom="0.75" header="0.3" footer="0.3"/>
      <pageSetup scale="63" fitToHeight="0" orientation="portrait" horizontalDpi="300" verticalDpi="300" r:id="rId55"/>
    </customSheetView>
    <customSheetView guid="{7BB95B6A-5E37-4CAE-AF7D-1CC701D075E8}" fitToPage="1" topLeftCell="C16">
      <selection activeCell="M23" sqref="M23"/>
      <pageMargins left="0.7" right="0.7" top="0.75" bottom="0.75" header="0.3" footer="0.3"/>
      <pageSetup scale="63" fitToHeight="0" orientation="portrait" horizontalDpi="300" verticalDpi="300" r:id="rId56"/>
    </customSheetView>
    <customSheetView guid="{2EC062F0-5386-4865-B10E-AAA41383D77F}" fitToPage="1" topLeftCell="C16">
      <selection activeCell="M23" sqref="M23"/>
      <pageMargins left="0.7" right="0.7" top="0.75" bottom="0.75" header="0.3" footer="0.3"/>
      <pageSetup scale="63" fitToHeight="0" orientation="portrait" horizontalDpi="300" verticalDpi="300" r:id="rId57"/>
    </customSheetView>
    <customSheetView guid="{FC2532A6-77E2-4AF9-9A45-F247B0588659}" fitToPage="1" topLeftCell="C1">
      <selection activeCell="N8" sqref="N8:N205"/>
      <pageMargins left="0.7" right="0.7" top="0.75" bottom="0.75" header="0.3" footer="0.3"/>
      <pageSetup scale="84" fitToHeight="0" orientation="landscape" horizontalDpi="300" verticalDpi="300" r:id="rId58"/>
    </customSheetView>
    <customSheetView guid="{A44DAB59-BE7A-4333-A5F2-74C8918F30B6}" fitToPage="1" topLeftCell="A116">
      <selection activeCell="D138" sqref="D138"/>
      <pageMargins left="0.7" right="0.7" top="0.75" bottom="0.75" header="0.3" footer="0.3"/>
      <pageSetup scale="85" fitToHeight="0" orientation="landscape" horizontalDpi="300" verticalDpi="300" r:id="rId59"/>
    </customSheetView>
    <customSheetView guid="{03AFFCA8-9E14-4DB5-84F7-C730BD68291C}" fitToPage="1" topLeftCell="A274">
      <selection activeCell="M282" sqref="M282"/>
      <rowBreaks count="1" manualBreakCount="1">
        <brk id="158" max="16383" man="1"/>
      </rowBreaks>
      <pageMargins left="0.7" right="0.7" top="0.75" bottom="0.75" header="0.3" footer="0.3"/>
      <pageSetup scale="75" fitToHeight="0" orientation="landscape" horizontalDpi="4294967294" verticalDpi="4294967294" r:id="rId60"/>
    </customSheetView>
    <customSheetView guid="{EC76EB35-067C-4DE7-B07A-226A5E409E79}" fitToPage="1" topLeftCell="A116">
      <selection activeCell="D138" sqref="D138"/>
      <pageMargins left="0.7" right="0.7" top="0.75" bottom="0.75" header="0.3" footer="0.3"/>
      <pageSetup scale="85" fitToHeight="0" orientation="landscape" horizontalDpi="300" verticalDpi="300" r:id="rId61"/>
    </customSheetView>
    <customSheetView guid="{983A23DD-8020-461E-A6F4-2AEC4ED7324C}" topLeftCell="A116">
      <selection activeCell="A120" sqref="A120:J135"/>
      <pageMargins left="0.7" right="0.7" top="0.75" bottom="0.75" header="0.3" footer="0.3"/>
    </customSheetView>
    <customSheetView guid="{D3731BF5-0429-4443-9A8C-8B29EB0DB856}" fitToPage="1" topLeftCell="A116">
      <selection activeCell="A120" sqref="A120:J135"/>
      <pageMargins left="0.7" right="0.7" top="0.75" bottom="0.75" header="0.3" footer="0.3"/>
      <pageSetup scale="85" fitToHeight="0" orientation="landscape" horizontalDpi="300" verticalDpi="300" r:id="rId62"/>
    </customSheetView>
    <customSheetView guid="{A530EBA0-4EDF-47E2-8165-36150308EFE0}" fitToPage="1" topLeftCell="A116">
      <selection activeCell="A120" sqref="A120:J135"/>
      <pageMargins left="0.7" right="0.7" top="0.75" bottom="0.75" header="0.3" footer="0.3"/>
      <pageSetup scale="85" fitToHeight="0" orientation="landscape" horizontalDpi="300" verticalDpi="300" r:id="rId63"/>
    </customSheetView>
    <customSheetView guid="{FE9B4351-E79D-4254-BAB9-133F96438B1B}" fitToPage="1" topLeftCell="A274">
      <selection activeCell="M282" sqref="M282"/>
      <rowBreaks count="1" manualBreakCount="1">
        <brk id="158" max="16383" man="1"/>
      </rowBreaks>
      <pageMargins left="0.7" right="0.7" top="0.75" bottom="0.75" header="0.3" footer="0.3"/>
      <pageSetup scale="75" fitToHeight="0" orientation="landscape" horizontalDpi="4294967294" verticalDpi="4294967294" r:id="rId64"/>
    </customSheetView>
    <customSheetView guid="{CA9519B9-3429-4BE9-9E5D-F85393E6AD13}" fitToPage="1" topLeftCell="A274">
      <selection activeCell="M282" sqref="M282"/>
      <rowBreaks count="1" manualBreakCount="1">
        <brk id="158" max="16383" man="1"/>
      </rowBreaks>
      <pageMargins left="0.7" right="0.7" top="0.75" bottom="0.75" header="0.3" footer="0.3"/>
      <pageSetup scale="75" fitToHeight="0" orientation="landscape" horizontalDpi="4294967294" verticalDpi="4294967294" r:id="rId65"/>
    </customSheetView>
  </customSheetViews>
  <mergeCells count="18">
    <mergeCell ref="B476:N476"/>
    <mergeCell ref="B477:C477"/>
    <mergeCell ref="D477:F477"/>
    <mergeCell ref="G477:I477"/>
    <mergeCell ref="J477:L477"/>
    <mergeCell ref="A160:M160"/>
    <mergeCell ref="A404:M404"/>
    <mergeCell ref="A405:B405"/>
    <mergeCell ref="C405:D405"/>
    <mergeCell ref="E405:G405"/>
    <mergeCell ref="H405:J405"/>
    <mergeCell ref="K405:M405"/>
    <mergeCell ref="A559:M559"/>
    <mergeCell ref="A560:B560"/>
    <mergeCell ref="C560:D560"/>
    <mergeCell ref="E560:G560"/>
    <mergeCell ref="H560:J560"/>
    <mergeCell ref="K560:M560"/>
  </mergeCells>
  <pageMargins left="0.7" right="0.7" top="0.75" bottom="0.75" header="0.3" footer="0.3"/>
  <pageSetup scale="72" fitToHeight="0" orientation="landscape" r:id="rId66"/>
  <rowBreaks count="4" manualBreakCount="4">
    <brk id="158" max="16383" man="1"/>
    <brk id="403" max="16383" man="1"/>
    <brk id="475" max="16383" man="1"/>
    <brk id="557" max="16383" man="1"/>
  </rowBreaks>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V118"/>
  <sheetViews>
    <sheetView topLeftCell="A91" workbookViewId="0">
      <selection activeCell="L114" sqref="L114"/>
    </sheetView>
  </sheetViews>
  <sheetFormatPr defaultRowHeight="15"/>
  <cols>
    <col min="12" max="12" width="10.5703125" customWidth="1"/>
    <col min="13" max="13" width="13.5703125" style="395" customWidth="1"/>
    <col min="14" max="14" width="12.5703125" bestFit="1" customWidth="1"/>
  </cols>
  <sheetData>
    <row r="1" spans="1:16" ht="18.75">
      <c r="A1" s="247" t="s">
        <v>12</v>
      </c>
      <c r="B1" s="247"/>
      <c r="C1" s="247"/>
      <c r="D1" s="247"/>
      <c r="E1" s="247"/>
      <c r="F1" s="247"/>
      <c r="G1" s="247"/>
      <c r="H1" s="247"/>
      <c r="I1" s="247"/>
      <c r="J1" s="247"/>
      <c r="K1" s="247"/>
      <c r="L1" s="247"/>
      <c r="M1" s="409"/>
      <c r="N1" s="247"/>
    </row>
    <row r="2" spans="1:16" ht="15.75">
      <c r="A2" s="248"/>
      <c r="B2" s="249"/>
      <c r="C2" s="250" t="s">
        <v>0</v>
      </c>
      <c r="D2" s="249"/>
      <c r="E2" s="248" t="s">
        <v>9</v>
      </c>
      <c r="F2" s="250"/>
      <c r="G2" s="249"/>
      <c r="H2" s="248" t="s">
        <v>10</v>
      </c>
      <c r="I2" s="250"/>
      <c r="J2" s="250"/>
      <c r="K2" s="248"/>
      <c r="L2" s="250"/>
      <c r="M2" s="411"/>
      <c r="N2" s="249"/>
    </row>
    <row r="3" spans="1:16" ht="60">
      <c r="A3" s="5" t="s">
        <v>7</v>
      </c>
      <c r="B3" s="7" t="s">
        <v>13</v>
      </c>
      <c r="C3" s="18" t="s">
        <v>1</v>
      </c>
      <c r="D3" s="7" t="s">
        <v>2</v>
      </c>
      <c r="E3" s="5" t="s">
        <v>3</v>
      </c>
      <c r="F3" s="6" t="s">
        <v>4</v>
      </c>
      <c r="G3" s="7" t="s">
        <v>5</v>
      </c>
      <c r="H3" s="5" t="s">
        <v>6</v>
      </c>
      <c r="I3" s="6" t="s">
        <v>4</v>
      </c>
      <c r="J3" s="7" t="s">
        <v>2</v>
      </c>
      <c r="K3" s="34" t="s">
        <v>8</v>
      </c>
      <c r="L3" s="6" t="s">
        <v>14</v>
      </c>
      <c r="M3" s="201" t="s">
        <v>3156</v>
      </c>
      <c r="N3" s="7" t="s">
        <v>11</v>
      </c>
    </row>
    <row r="4" spans="1:16">
      <c r="A4" s="2" t="s">
        <v>1142</v>
      </c>
      <c r="B4" s="29">
        <v>1</v>
      </c>
      <c r="C4" s="19" t="s">
        <v>1431</v>
      </c>
      <c r="D4" s="3" t="s">
        <v>872</v>
      </c>
      <c r="E4" s="23">
        <v>0</v>
      </c>
      <c r="F4" s="1" t="s">
        <v>413</v>
      </c>
      <c r="G4" s="3" t="s">
        <v>413</v>
      </c>
      <c r="H4" s="24">
        <v>5.55</v>
      </c>
      <c r="I4" s="1" t="s">
        <v>1208</v>
      </c>
      <c r="J4" s="3" t="s">
        <v>1432</v>
      </c>
      <c r="K4" s="35">
        <v>5.55</v>
      </c>
      <c r="L4" s="47">
        <v>41487</v>
      </c>
      <c r="M4" s="321">
        <v>41523</v>
      </c>
      <c r="N4" s="41"/>
      <c r="O4" s="16"/>
      <c r="P4" s="17"/>
    </row>
    <row r="5" spans="1:16">
      <c r="A5" s="2" t="s">
        <v>1142</v>
      </c>
      <c r="B5" s="29">
        <v>1</v>
      </c>
      <c r="C5" s="19" t="s">
        <v>1431</v>
      </c>
      <c r="D5" s="3" t="s">
        <v>1433</v>
      </c>
      <c r="E5" s="23">
        <v>5.55</v>
      </c>
      <c r="F5" s="1" t="s">
        <v>1208</v>
      </c>
      <c r="G5" s="3" t="s">
        <v>1432</v>
      </c>
      <c r="H5" s="24">
        <v>8.7799999999999994</v>
      </c>
      <c r="I5" s="1" t="s">
        <v>1909</v>
      </c>
      <c r="J5" s="3" t="s">
        <v>1441</v>
      </c>
      <c r="K5" s="35">
        <v>3.23</v>
      </c>
      <c r="L5" s="47">
        <v>41523</v>
      </c>
      <c r="M5" s="321">
        <v>41554</v>
      </c>
      <c r="N5" s="41"/>
      <c r="O5" s="16"/>
      <c r="P5" s="17"/>
    </row>
    <row r="6" spans="1:16">
      <c r="A6" s="2" t="s">
        <v>1142</v>
      </c>
      <c r="B6" s="29">
        <v>1</v>
      </c>
      <c r="C6" s="19" t="s">
        <v>1451</v>
      </c>
      <c r="D6" s="3" t="s">
        <v>1452</v>
      </c>
      <c r="E6" s="23">
        <v>0</v>
      </c>
      <c r="F6" s="1" t="s">
        <v>1431</v>
      </c>
      <c r="G6" s="3" t="s">
        <v>872</v>
      </c>
      <c r="H6" s="24">
        <v>1.61</v>
      </c>
      <c r="I6" s="1" t="s">
        <v>1208</v>
      </c>
      <c r="J6" s="3" t="s">
        <v>1432</v>
      </c>
      <c r="K6" s="35">
        <v>1.61</v>
      </c>
      <c r="L6" s="47">
        <v>41456</v>
      </c>
      <c r="M6" s="321">
        <v>41484</v>
      </c>
      <c r="N6" s="41"/>
      <c r="O6" s="16"/>
      <c r="P6" s="17"/>
    </row>
    <row r="7" spans="1:16">
      <c r="A7" s="2" t="s">
        <v>1142</v>
      </c>
      <c r="B7" s="29">
        <v>2</v>
      </c>
      <c r="C7" s="19" t="s">
        <v>3239</v>
      </c>
      <c r="D7" s="3" t="s">
        <v>1438</v>
      </c>
      <c r="E7" s="23">
        <v>0</v>
      </c>
      <c r="F7" s="1" t="s">
        <v>1431</v>
      </c>
      <c r="G7" s="3" t="s">
        <v>1433</v>
      </c>
      <c r="H7" s="24">
        <v>0.57999999999999996</v>
      </c>
      <c r="I7" s="1" t="s">
        <v>1439</v>
      </c>
      <c r="J7" s="3" t="s">
        <v>1439</v>
      </c>
      <c r="K7" s="35">
        <v>0.57999999999999996</v>
      </c>
      <c r="L7" s="47">
        <v>41456</v>
      </c>
      <c r="M7" s="321">
        <v>41493</v>
      </c>
      <c r="N7" s="41"/>
      <c r="O7" s="16"/>
      <c r="P7" s="17"/>
    </row>
    <row r="8" spans="1:16">
      <c r="A8" s="2" t="s">
        <v>1142</v>
      </c>
      <c r="B8" s="29">
        <v>3</v>
      </c>
      <c r="C8" s="19" t="s">
        <v>1437</v>
      </c>
      <c r="D8" s="3" t="s">
        <v>1449</v>
      </c>
      <c r="E8" s="24">
        <v>0</v>
      </c>
      <c r="F8" s="1" t="s">
        <v>1431</v>
      </c>
      <c r="G8" s="3" t="s">
        <v>1433</v>
      </c>
      <c r="H8" s="23">
        <v>1.97</v>
      </c>
      <c r="I8" s="1" t="s">
        <v>1448</v>
      </c>
      <c r="J8" s="3" t="s">
        <v>3240</v>
      </c>
      <c r="K8" s="35">
        <v>1.97</v>
      </c>
      <c r="L8" s="98">
        <v>41456</v>
      </c>
      <c r="M8" s="227">
        <v>41500</v>
      </c>
      <c r="N8" s="3"/>
    </row>
    <row r="9" spans="1:16">
      <c r="A9" s="2" t="s">
        <v>1142</v>
      </c>
      <c r="B9" s="29">
        <v>3</v>
      </c>
      <c r="C9" s="19" t="s">
        <v>1448</v>
      </c>
      <c r="D9" s="3" t="s">
        <v>1449</v>
      </c>
      <c r="E9" s="24">
        <v>3.34</v>
      </c>
      <c r="F9" s="1" t="s">
        <v>1453</v>
      </c>
      <c r="G9" s="3" t="s">
        <v>1454</v>
      </c>
      <c r="H9" s="24">
        <v>6.15</v>
      </c>
      <c r="I9" s="1" t="s">
        <v>3241</v>
      </c>
      <c r="J9" s="3" t="s">
        <v>1436</v>
      </c>
      <c r="K9" s="36">
        <v>2.81</v>
      </c>
      <c r="L9" s="98">
        <v>41456</v>
      </c>
      <c r="M9" s="227">
        <v>41502</v>
      </c>
      <c r="N9" s="3"/>
    </row>
    <row r="10" spans="1:16">
      <c r="A10" s="2" t="s">
        <v>1142</v>
      </c>
      <c r="B10" s="29">
        <v>3</v>
      </c>
      <c r="C10" s="19" t="s">
        <v>1446</v>
      </c>
      <c r="D10" s="3" t="s">
        <v>1447</v>
      </c>
      <c r="E10" s="24">
        <v>0</v>
      </c>
      <c r="F10" s="1" t="s">
        <v>1448</v>
      </c>
      <c r="G10" s="3" t="s">
        <v>1449</v>
      </c>
      <c r="H10" s="24">
        <v>0.89</v>
      </c>
      <c r="I10" s="1" t="s">
        <v>1208</v>
      </c>
      <c r="J10" s="3" t="s">
        <v>1432</v>
      </c>
      <c r="K10" s="36">
        <v>0.89</v>
      </c>
      <c r="L10" s="98">
        <v>41456</v>
      </c>
      <c r="M10" s="227">
        <v>41514</v>
      </c>
      <c r="N10" s="3"/>
    </row>
    <row r="11" spans="1:16">
      <c r="A11" s="2" t="s">
        <v>1142</v>
      </c>
      <c r="B11" s="29">
        <v>3</v>
      </c>
      <c r="C11" s="19" t="s">
        <v>3242</v>
      </c>
      <c r="D11" s="3" t="s">
        <v>3243</v>
      </c>
      <c r="E11" s="23">
        <v>0</v>
      </c>
      <c r="F11" s="1" t="s">
        <v>1210</v>
      </c>
      <c r="G11" s="3" t="s">
        <v>3244</v>
      </c>
      <c r="H11" s="23">
        <v>2.95</v>
      </c>
      <c r="I11" s="1" t="s">
        <v>3245</v>
      </c>
      <c r="J11" s="3" t="s">
        <v>3246</v>
      </c>
      <c r="K11" s="35">
        <v>2.95</v>
      </c>
      <c r="L11" s="98">
        <v>41456</v>
      </c>
      <c r="M11" s="227">
        <v>41536</v>
      </c>
      <c r="N11" s="3"/>
    </row>
    <row r="12" spans="1:16">
      <c r="A12" s="2" t="s">
        <v>1142</v>
      </c>
      <c r="B12" s="29">
        <v>3</v>
      </c>
      <c r="C12" s="19" t="s">
        <v>3247</v>
      </c>
      <c r="D12" s="3" t="s">
        <v>3248</v>
      </c>
      <c r="E12" s="23">
        <v>0</v>
      </c>
      <c r="F12" s="1" t="s">
        <v>3249</v>
      </c>
      <c r="G12" s="3" t="s">
        <v>3250</v>
      </c>
      <c r="H12" s="23">
        <v>0.57999999999999996</v>
      </c>
      <c r="I12" s="1" t="s">
        <v>1450</v>
      </c>
      <c r="J12" s="3" t="s">
        <v>3251</v>
      </c>
      <c r="K12" s="35">
        <v>0.57999999999999996</v>
      </c>
      <c r="L12" s="98">
        <v>41456</v>
      </c>
      <c r="M12" s="227">
        <v>41541</v>
      </c>
      <c r="N12" s="3"/>
    </row>
    <row r="13" spans="1:16">
      <c r="A13" s="2" t="s">
        <v>1142</v>
      </c>
      <c r="B13" s="29">
        <v>3</v>
      </c>
      <c r="C13" s="19" t="s">
        <v>1442</v>
      </c>
      <c r="D13" s="3" t="s">
        <v>3252</v>
      </c>
      <c r="E13" s="24">
        <v>0.44</v>
      </c>
      <c r="F13" s="1" t="s">
        <v>1439</v>
      </c>
      <c r="G13" s="3" t="s">
        <v>1439</v>
      </c>
      <c r="H13" s="23">
        <v>1.84</v>
      </c>
      <c r="I13" s="1" t="s">
        <v>1445</v>
      </c>
      <c r="J13" s="3" t="s">
        <v>3253</v>
      </c>
      <c r="K13" s="35">
        <v>1.4</v>
      </c>
      <c r="L13" s="98">
        <v>41456</v>
      </c>
      <c r="M13" s="227">
        <v>41557</v>
      </c>
      <c r="N13" s="41"/>
      <c r="O13" s="16"/>
      <c r="P13" s="17"/>
    </row>
    <row r="14" spans="1:16">
      <c r="A14" s="2" t="s">
        <v>1142</v>
      </c>
      <c r="B14" s="29">
        <v>2</v>
      </c>
      <c r="C14" s="19" t="s">
        <v>1443</v>
      </c>
      <c r="D14" s="3" t="s">
        <v>1444</v>
      </c>
      <c r="E14" s="24">
        <v>0</v>
      </c>
      <c r="F14" s="1" t="s">
        <v>1431</v>
      </c>
      <c r="G14" s="3" t="s">
        <v>1433</v>
      </c>
      <c r="H14" s="24">
        <v>0.91</v>
      </c>
      <c r="I14" s="1" t="s">
        <v>1439</v>
      </c>
      <c r="J14" s="3" t="s">
        <v>1439</v>
      </c>
      <c r="K14" s="36">
        <v>0.91</v>
      </c>
      <c r="L14" s="98">
        <v>41456</v>
      </c>
      <c r="M14" s="227">
        <v>41562</v>
      </c>
      <c r="N14" s="3"/>
    </row>
    <row r="15" spans="1:16">
      <c r="A15" s="11" t="s">
        <v>1142</v>
      </c>
      <c r="B15" s="30">
        <v>1</v>
      </c>
      <c r="C15" s="20" t="s">
        <v>1440</v>
      </c>
      <c r="D15" s="13" t="s">
        <v>1441</v>
      </c>
      <c r="E15" s="27">
        <v>0</v>
      </c>
      <c r="F15" s="9" t="s">
        <v>1434</v>
      </c>
      <c r="G15" s="13" t="s">
        <v>1435</v>
      </c>
      <c r="H15" s="28">
        <v>2.62</v>
      </c>
      <c r="I15" s="1" t="s">
        <v>1442</v>
      </c>
      <c r="J15" s="13" t="s">
        <v>3252</v>
      </c>
      <c r="K15" s="32">
        <v>2.62</v>
      </c>
      <c r="L15" s="106">
        <v>41548</v>
      </c>
      <c r="M15" s="142">
        <v>41565</v>
      </c>
      <c r="N15" s="3"/>
    </row>
    <row r="16" spans="1:16">
      <c r="A16" s="2" t="s">
        <v>1142</v>
      </c>
      <c r="B16" s="29">
        <v>2</v>
      </c>
      <c r="C16" s="19" t="s">
        <v>1445</v>
      </c>
      <c r="D16" s="3" t="s">
        <v>3254</v>
      </c>
      <c r="E16" s="23">
        <v>0.82</v>
      </c>
      <c r="F16" s="1"/>
      <c r="G16" s="3"/>
      <c r="H16" s="23">
        <v>1.06</v>
      </c>
      <c r="I16" s="1" t="s">
        <v>1442</v>
      </c>
      <c r="J16" s="3" t="s">
        <v>3252</v>
      </c>
      <c r="K16" s="35">
        <v>0.24</v>
      </c>
      <c r="L16" s="98">
        <v>41548</v>
      </c>
      <c r="M16" s="227">
        <v>41569</v>
      </c>
      <c r="N16" s="3"/>
    </row>
    <row r="17" spans="1:16">
      <c r="A17" s="2" t="s">
        <v>1142</v>
      </c>
      <c r="B17" s="29">
        <v>2</v>
      </c>
      <c r="C17" s="19" t="s">
        <v>1208</v>
      </c>
      <c r="D17" s="3" t="s">
        <v>1456</v>
      </c>
      <c r="E17" s="24">
        <v>0</v>
      </c>
      <c r="F17" s="1" t="s">
        <v>1209</v>
      </c>
      <c r="G17" s="3" t="s">
        <v>1457</v>
      </c>
      <c r="H17" s="23">
        <v>6.61</v>
      </c>
      <c r="I17" s="1" t="s">
        <v>1146</v>
      </c>
      <c r="J17" s="3" t="s">
        <v>1146</v>
      </c>
      <c r="K17" s="35">
        <v>6.61</v>
      </c>
      <c r="L17" s="47">
        <v>41548</v>
      </c>
      <c r="M17" s="321">
        <v>41584</v>
      </c>
      <c r="N17" s="41"/>
      <c r="O17" s="16"/>
      <c r="P17" s="17"/>
    </row>
    <row r="18" spans="1:16">
      <c r="A18" s="2" t="s">
        <v>1142</v>
      </c>
      <c r="B18" s="29">
        <v>2</v>
      </c>
      <c r="C18" s="19" t="s">
        <v>3255</v>
      </c>
      <c r="D18" s="3" t="s">
        <v>3256</v>
      </c>
      <c r="E18" s="24">
        <v>0</v>
      </c>
      <c r="F18" s="1" t="s">
        <v>1161</v>
      </c>
      <c r="G18" s="3" t="s">
        <v>1161</v>
      </c>
      <c r="H18" s="24">
        <v>1.1499999999999999</v>
      </c>
      <c r="I18" s="1" t="s">
        <v>3257</v>
      </c>
      <c r="J18" s="3" t="s">
        <v>3258</v>
      </c>
      <c r="K18" s="35">
        <v>1.1499999999999999</v>
      </c>
      <c r="L18" s="106">
        <v>41548</v>
      </c>
      <c r="M18" s="142">
        <v>41593</v>
      </c>
      <c r="N18" s="3"/>
    </row>
    <row r="19" spans="1:16">
      <c r="A19" s="2" t="s">
        <v>1142</v>
      </c>
      <c r="B19" s="225">
        <v>1</v>
      </c>
      <c r="C19" s="19" t="s">
        <v>3259</v>
      </c>
      <c r="D19" s="3" t="s">
        <v>3260</v>
      </c>
      <c r="E19" s="23">
        <v>0</v>
      </c>
      <c r="F19" s="1" t="s">
        <v>3261</v>
      </c>
      <c r="G19" s="3" t="s">
        <v>3262</v>
      </c>
      <c r="H19" s="23">
        <v>0.24</v>
      </c>
      <c r="I19" s="1" t="s">
        <v>33</v>
      </c>
      <c r="J19" s="3" t="s">
        <v>33</v>
      </c>
      <c r="K19" s="35">
        <v>0.24</v>
      </c>
      <c r="L19" s="106">
        <v>41548</v>
      </c>
      <c r="M19" s="142">
        <v>41620</v>
      </c>
      <c r="N19" s="3"/>
    </row>
    <row r="20" spans="1:16">
      <c r="A20" s="2" t="s">
        <v>1142</v>
      </c>
      <c r="B20" s="86">
        <v>1</v>
      </c>
      <c r="C20" s="19" t="s">
        <v>3263</v>
      </c>
      <c r="D20" s="3" t="s">
        <v>3264</v>
      </c>
      <c r="E20" s="24">
        <v>0</v>
      </c>
      <c r="F20" s="1" t="s">
        <v>3265</v>
      </c>
      <c r="G20" s="3" t="s">
        <v>3265</v>
      </c>
      <c r="H20" s="24">
        <v>0.17</v>
      </c>
      <c r="I20" s="1" t="s">
        <v>3266</v>
      </c>
      <c r="J20" s="3" t="s">
        <v>3267</v>
      </c>
      <c r="K20" s="36">
        <v>0.17</v>
      </c>
      <c r="L20" s="106">
        <v>41548</v>
      </c>
      <c r="M20" s="142">
        <v>41652</v>
      </c>
      <c r="N20" s="3"/>
    </row>
    <row r="21" spans="1:16">
      <c r="A21" s="2" t="s">
        <v>1142</v>
      </c>
      <c r="B21" s="29">
        <v>2</v>
      </c>
      <c r="C21" s="19" t="s">
        <v>3268</v>
      </c>
      <c r="D21" s="3" t="s">
        <v>3269</v>
      </c>
      <c r="E21" s="24">
        <v>5.6</v>
      </c>
      <c r="F21" s="1" t="s">
        <v>3270</v>
      </c>
      <c r="G21" s="3" t="s">
        <v>3272</v>
      </c>
      <c r="H21" s="24">
        <v>6.99</v>
      </c>
      <c r="I21" s="1" t="s">
        <v>3271</v>
      </c>
      <c r="J21" s="3" t="s">
        <v>1207</v>
      </c>
      <c r="K21" s="36">
        <v>1.39</v>
      </c>
      <c r="L21" s="106">
        <v>41548</v>
      </c>
      <c r="M21" s="142">
        <v>41652</v>
      </c>
      <c r="N21" s="3"/>
    </row>
    <row r="22" spans="1:16">
      <c r="A22" s="2" t="s">
        <v>1142</v>
      </c>
      <c r="B22" s="29">
        <v>3</v>
      </c>
      <c r="C22" s="19" t="s">
        <v>3273</v>
      </c>
      <c r="D22" s="3" t="s">
        <v>3274</v>
      </c>
      <c r="E22" s="25">
        <v>0</v>
      </c>
      <c r="F22" s="1" t="s">
        <v>1209</v>
      </c>
      <c r="G22" s="3" t="s">
        <v>1457</v>
      </c>
      <c r="H22" s="23">
        <v>0.44</v>
      </c>
      <c r="I22" s="1" t="s">
        <v>3275</v>
      </c>
      <c r="J22" s="3" t="s">
        <v>3275</v>
      </c>
      <c r="K22" s="36">
        <v>0.44</v>
      </c>
      <c r="L22" s="226">
        <v>41548</v>
      </c>
      <c r="M22" s="321">
        <v>41656</v>
      </c>
      <c r="N22" s="41"/>
      <c r="O22" s="16"/>
      <c r="P22" s="17"/>
    </row>
    <row r="23" spans="1:16" s="395" customFormat="1">
      <c r="A23" s="182" t="s">
        <v>1142</v>
      </c>
      <c r="B23" s="403">
        <v>3</v>
      </c>
      <c r="C23" s="187" t="s">
        <v>3539</v>
      </c>
      <c r="D23" s="396" t="s">
        <v>3540</v>
      </c>
      <c r="E23" s="25">
        <v>0</v>
      </c>
      <c r="F23" s="575" t="s">
        <v>3541</v>
      </c>
      <c r="G23" s="396" t="s">
        <v>3541</v>
      </c>
      <c r="H23" s="189">
        <v>0.38</v>
      </c>
      <c r="I23" s="575" t="s">
        <v>33</v>
      </c>
      <c r="J23" s="396" t="s">
        <v>33</v>
      </c>
      <c r="K23" s="195">
        <v>0.38</v>
      </c>
      <c r="L23" s="226">
        <v>41716</v>
      </c>
      <c r="M23" s="321">
        <v>41730</v>
      </c>
      <c r="N23" s="41"/>
      <c r="O23" s="400"/>
      <c r="P23" s="401"/>
    </row>
    <row r="24" spans="1:16">
      <c r="A24" s="2" t="s">
        <v>1142</v>
      </c>
      <c r="B24" s="29">
        <v>1</v>
      </c>
      <c r="C24" s="19" t="s">
        <v>3276</v>
      </c>
      <c r="D24" s="3" t="s">
        <v>3277</v>
      </c>
      <c r="E24" s="25">
        <v>0.87</v>
      </c>
      <c r="F24" s="1"/>
      <c r="G24" s="3"/>
      <c r="H24" s="23">
        <v>9.2799999999999994</v>
      </c>
      <c r="I24" s="1" t="s">
        <v>3278</v>
      </c>
      <c r="J24" s="3" t="s">
        <v>3279</v>
      </c>
      <c r="K24" s="36">
        <v>8.41</v>
      </c>
      <c r="L24" s="47">
        <v>41676</v>
      </c>
      <c r="M24" s="321">
        <v>41753</v>
      </c>
      <c r="N24" s="41"/>
      <c r="O24" s="16"/>
      <c r="P24" s="17"/>
    </row>
    <row r="25" spans="1:16" s="395" customFormat="1">
      <c r="A25" s="182" t="s">
        <v>1142</v>
      </c>
      <c r="B25" s="403">
        <v>1</v>
      </c>
      <c r="C25" s="187" t="s">
        <v>3666</v>
      </c>
      <c r="D25" s="396" t="s">
        <v>3667</v>
      </c>
      <c r="E25" s="25">
        <v>0</v>
      </c>
      <c r="F25" s="575" t="s">
        <v>3276</v>
      </c>
      <c r="G25" s="396" t="s">
        <v>3668</v>
      </c>
      <c r="H25" s="189">
        <v>1.98</v>
      </c>
      <c r="I25" s="575" t="s">
        <v>1455</v>
      </c>
      <c r="J25" s="396" t="s">
        <v>1143</v>
      </c>
      <c r="K25" s="195">
        <v>1.98</v>
      </c>
      <c r="L25" s="47">
        <v>41757</v>
      </c>
      <c r="M25" s="321">
        <v>41760</v>
      </c>
      <c r="N25" s="41"/>
      <c r="O25" s="400"/>
      <c r="P25" s="401"/>
    </row>
    <row r="26" spans="1:16">
      <c r="A26" s="2" t="s">
        <v>1142</v>
      </c>
      <c r="B26" s="29">
        <v>1</v>
      </c>
      <c r="C26" s="19" t="s">
        <v>3744</v>
      </c>
      <c r="D26" s="3" t="s">
        <v>3745</v>
      </c>
      <c r="E26" s="25">
        <v>1.8</v>
      </c>
      <c r="F26" s="1" t="s">
        <v>303</v>
      </c>
      <c r="G26" s="3" t="s">
        <v>303</v>
      </c>
      <c r="H26" s="23">
        <v>4.05</v>
      </c>
      <c r="I26" s="1" t="s">
        <v>3265</v>
      </c>
      <c r="J26" s="3" t="s">
        <v>3265</v>
      </c>
      <c r="K26" s="36">
        <v>2.25</v>
      </c>
      <c r="L26" s="47">
        <v>41771</v>
      </c>
      <c r="M26" s="321">
        <v>41773</v>
      </c>
      <c r="N26" s="41"/>
      <c r="O26" s="16"/>
      <c r="P26" s="17"/>
    </row>
    <row r="27" spans="1:16">
      <c r="A27" s="2" t="s">
        <v>1142</v>
      </c>
      <c r="B27" s="29">
        <v>1</v>
      </c>
      <c r="C27" s="19" t="s">
        <v>1161</v>
      </c>
      <c r="D27" s="3" t="s">
        <v>1161</v>
      </c>
      <c r="E27" s="25">
        <v>0</v>
      </c>
      <c r="F27" s="1" t="s">
        <v>1719</v>
      </c>
      <c r="G27" s="3" t="s">
        <v>1719</v>
      </c>
      <c r="H27" s="23">
        <v>5.24</v>
      </c>
      <c r="I27" s="1" t="s">
        <v>3255</v>
      </c>
      <c r="J27" s="3" t="s">
        <v>3256</v>
      </c>
      <c r="K27" s="36">
        <v>5.24</v>
      </c>
      <c r="L27" s="47">
        <v>41774</v>
      </c>
      <c r="M27" s="321">
        <v>41794</v>
      </c>
      <c r="N27" s="41"/>
      <c r="O27" s="16"/>
      <c r="P27" s="17"/>
    </row>
    <row r="28" spans="1:16">
      <c r="A28" s="2" t="s">
        <v>1142</v>
      </c>
      <c r="B28" s="29">
        <v>1</v>
      </c>
      <c r="C28" s="19" t="s">
        <v>3903</v>
      </c>
      <c r="D28" s="3" t="s">
        <v>3909</v>
      </c>
      <c r="E28" s="25">
        <v>0</v>
      </c>
      <c r="F28" s="1" t="s">
        <v>1719</v>
      </c>
      <c r="G28" s="3" t="s">
        <v>1719</v>
      </c>
      <c r="H28" s="23">
        <v>0.93</v>
      </c>
      <c r="I28" s="1" t="s">
        <v>3913</v>
      </c>
      <c r="J28" s="3" t="s">
        <v>3914</v>
      </c>
      <c r="K28" s="36">
        <v>0.93</v>
      </c>
      <c r="L28" s="47">
        <v>41795</v>
      </c>
      <c r="M28" s="321">
        <v>41796</v>
      </c>
      <c r="N28" s="41"/>
      <c r="O28" s="16"/>
      <c r="P28" s="17"/>
    </row>
    <row r="29" spans="1:16">
      <c r="A29" s="2" t="s">
        <v>1142</v>
      </c>
      <c r="B29" s="29">
        <v>1</v>
      </c>
      <c r="C29" s="19" t="s">
        <v>3904</v>
      </c>
      <c r="D29" s="3" t="s">
        <v>3907</v>
      </c>
      <c r="E29" s="25">
        <v>0</v>
      </c>
      <c r="F29" s="1" t="s">
        <v>303</v>
      </c>
      <c r="G29" s="3" t="s">
        <v>303</v>
      </c>
      <c r="H29" s="23">
        <v>1.81</v>
      </c>
      <c r="I29" s="1" t="s">
        <v>3908</v>
      </c>
      <c r="J29" s="3" t="s">
        <v>1143</v>
      </c>
      <c r="K29" s="36">
        <v>1.81</v>
      </c>
      <c r="L29" s="47">
        <v>41799</v>
      </c>
      <c r="M29" s="321">
        <v>41801</v>
      </c>
      <c r="N29" s="41"/>
      <c r="O29" s="16"/>
      <c r="P29" s="17"/>
    </row>
    <row r="30" spans="1:16">
      <c r="A30" s="2" t="s">
        <v>1142</v>
      </c>
      <c r="B30" s="29">
        <v>1</v>
      </c>
      <c r="C30" s="19" t="s">
        <v>1163</v>
      </c>
      <c r="D30" s="3" t="s">
        <v>1163</v>
      </c>
      <c r="E30" s="24">
        <v>14.9</v>
      </c>
      <c r="F30" s="1" t="s">
        <v>1163</v>
      </c>
      <c r="G30" s="3" t="s">
        <v>1163</v>
      </c>
      <c r="H30" s="23">
        <v>16.53</v>
      </c>
      <c r="I30" s="1" t="s">
        <v>3908</v>
      </c>
      <c r="J30" s="3" t="s">
        <v>1143</v>
      </c>
      <c r="K30" s="35">
        <v>1.63</v>
      </c>
      <c r="L30" s="47">
        <v>41806</v>
      </c>
      <c r="M30" s="227">
        <v>41809</v>
      </c>
      <c r="N30" s="3"/>
    </row>
    <row r="31" spans="1:16">
      <c r="A31" s="2" t="s">
        <v>1142</v>
      </c>
      <c r="B31" s="29">
        <v>1</v>
      </c>
      <c r="C31" s="19" t="s">
        <v>3905</v>
      </c>
      <c r="D31" s="3" t="s">
        <v>3910</v>
      </c>
      <c r="E31" s="24">
        <v>0</v>
      </c>
      <c r="F31" s="1" t="s">
        <v>1163</v>
      </c>
      <c r="G31" s="3" t="s">
        <v>1163</v>
      </c>
      <c r="H31" s="24">
        <v>2.0499999999999998</v>
      </c>
      <c r="I31" s="1" t="s">
        <v>3908</v>
      </c>
      <c r="J31" s="3" t="s">
        <v>1143</v>
      </c>
      <c r="K31" s="36">
        <v>2.0499999999999998</v>
      </c>
      <c r="L31" s="47">
        <v>41803</v>
      </c>
      <c r="M31" s="227">
        <v>41806</v>
      </c>
      <c r="N31" s="3"/>
    </row>
    <row r="32" spans="1:16">
      <c r="A32" s="2" t="s">
        <v>1142</v>
      </c>
      <c r="B32" s="29">
        <v>1</v>
      </c>
      <c r="C32" s="19" t="s">
        <v>3906</v>
      </c>
      <c r="D32" s="3" t="s">
        <v>3911</v>
      </c>
      <c r="E32" s="23">
        <v>0</v>
      </c>
      <c r="F32" s="1" t="s">
        <v>3905</v>
      </c>
      <c r="G32" s="3" t="s">
        <v>3910</v>
      </c>
      <c r="H32" s="23">
        <v>2.2200000000000002</v>
      </c>
      <c r="I32" s="1" t="s">
        <v>3915</v>
      </c>
      <c r="J32" s="3" t="s">
        <v>3915</v>
      </c>
      <c r="K32" s="35">
        <v>2.2200000000000002</v>
      </c>
      <c r="L32" s="47">
        <v>41809</v>
      </c>
      <c r="M32" s="227">
        <v>41814</v>
      </c>
      <c r="N32" s="3"/>
    </row>
    <row r="33" spans="1:16">
      <c r="A33" s="2" t="s">
        <v>1142</v>
      </c>
      <c r="B33" s="29">
        <v>1</v>
      </c>
      <c r="C33" s="19" t="s">
        <v>3261</v>
      </c>
      <c r="D33" s="3" t="s">
        <v>3912</v>
      </c>
      <c r="E33" s="24">
        <v>14.13</v>
      </c>
      <c r="F33" s="1" t="s">
        <v>303</v>
      </c>
      <c r="G33" s="3" t="s">
        <v>303</v>
      </c>
      <c r="H33" s="23">
        <v>20.100000000000001</v>
      </c>
      <c r="I33" s="1" t="s">
        <v>3916</v>
      </c>
      <c r="J33" s="3" t="s">
        <v>2785</v>
      </c>
      <c r="K33" s="35">
        <v>5.97</v>
      </c>
      <c r="L33" s="47">
        <v>41815</v>
      </c>
      <c r="M33" s="227">
        <v>41828</v>
      </c>
      <c r="N33" s="41"/>
      <c r="O33" s="16"/>
      <c r="P33" s="17"/>
    </row>
    <row r="34" spans="1:16">
      <c r="A34" s="2" t="s">
        <v>1142</v>
      </c>
      <c r="B34" s="29">
        <v>1</v>
      </c>
      <c r="C34" s="19" t="s">
        <v>4036</v>
      </c>
      <c r="D34" s="3" t="s">
        <v>4037</v>
      </c>
      <c r="E34" s="24">
        <v>0</v>
      </c>
      <c r="F34" s="1" t="s">
        <v>1146</v>
      </c>
      <c r="G34" s="3" t="s">
        <v>1146</v>
      </c>
      <c r="H34" s="24">
        <v>7.42</v>
      </c>
      <c r="I34" s="1" t="s">
        <v>3908</v>
      </c>
      <c r="J34" s="3" t="s">
        <v>1143</v>
      </c>
      <c r="K34" s="36">
        <v>7.42</v>
      </c>
      <c r="L34" s="47">
        <v>41822</v>
      </c>
      <c r="M34" s="227">
        <v>41974</v>
      </c>
      <c r="N34" s="3"/>
    </row>
    <row r="35" spans="1:16">
      <c r="A35" s="182" t="s">
        <v>1142</v>
      </c>
      <c r="B35" s="192">
        <v>1</v>
      </c>
      <c r="C35" s="187" t="s">
        <v>5392</v>
      </c>
      <c r="D35" s="183" t="s">
        <v>5398</v>
      </c>
      <c r="E35" s="190">
        <v>0</v>
      </c>
      <c r="F35" s="181" t="s">
        <v>4036</v>
      </c>
      <c r="G35" s="183" t="s">
        <v>5399</v>
      </c>
      <c r="H35" s="190">
        <v>0.67</v>
      </c>
      <c r="I35" s="181" t="s">
        <v>5395</v>
      </c>
      <c r="J35" s="183" t="s">
        <v>5400</v>
      </c>
      <c r="K35" s="195">
        <v>0.67</v>
      </c>
      <c r="L35" s="47">
        <v>41926</v>
      </c>
      <c r="M35" s="227">
        <v>41943</v>
      </c>
      <c r="N35" s="183"/>
    </row>
    <row r="36" spans="1:16">
      <c r="A36" s="2" t="s">
        <v>1142</v>
      </c>
      <c r="B36" s="29">
        <v>1</v>
      </c>
      <c r="C36" s="19" t="s">
        <v>5393</v>
      </c>
      <c r="D36" s="3" t="s">
        <v>5401</v>
      </c>
      <c r="E36" s="24">
        <v>0</v>
      </c>
      <c r="F36" s="1" t="s">
        <v>5395</v>
      </c>
      <c r="G36" s="3" t="s">
        <v>5402</v>
      </c>
      <c r="H36" s="24">
        <v>0.92</v>
      </c>
      <c r="I36" s="1" t="s">
        <v>5403</v>
      </c>
      <c r="J36" s="3" t="s">
        <v>5404</v>
      </c>
      <c r="K36" s="36">
        <v>0.92</v>
      </c>
      <c r="L36" s="47">
        <v>41941</v>
      </c>
      <c r="M36" s="227">
        <v>42013</v>
      </c>
      <c r="N36" s="3"/>
    </row>
    <row r="37" spans="1:16">
      <c r="A37" s="2" t="s">
        <v>1142</v>
      </c>
      <c r="B37" s="29">
        <v>1</v>
      </c>
      <c r="C37" s="19" t="s">
        <v>5394</v>
      </c>
      <c r="D37" s="3" t="s">
        <v>5405</v>
      </c>
      <c r="E37" s="24">
        <v>0</v>
      </c>
      <c r="F37" s="1" t="s">
        <v>5403</v>
      </c>
      <c r="G37" s="3" t="s">
        <v>5404</v>
      </c>
      <c r="H37" s="24">
        <v>0.31</v>
      </c>
      <c r="I37" s="1" t="s">
        <v>33</v>
      </c>
      <c r="J37" s="3" t="s">
        <v>33</v>
      </c>
      <c r="K37" s="36">
        <v>0.31</v>
      </c>
      <c r="L37" s="47">
        <v>41940</v>
      </c>
      <c r="M37" s="227">
        <v>41943</v>
      </c>
      <c r="N37" s="3"/>
    </row>
    <row r="38" spans="1:16">
      <c r="A38" s="2" t="s">
        <v>1142</v>
      </c>
      <c r="B38" s="29">
        <v>1</v>
      </c>
      <c r="C38" s="19" t="s">
        <v>5395</v>
      </c>
      <c r="D38" s="3" t="s">
        <v>5402</v>
      </c>
      <c r="E38" s="24">
        <v>0</v>
      </c>
      <c r="F38" s="1" t="s">
        <v>1434</v>
      </c>
      <c r="G38" s="3" t="s">
        <v>1435</v>
      </c>
      <c r="H38" s="24">
        <v>6.01</v>
      </c>
      <c r="I38" s="1" t="s">
        <v>3908</v>
      </c>
      <c r="J38" s="3" t="s">
        <v>1143</v>
      </c>
      <c r="K38" s="36">
        <v>6.01</v>
      </c>
      <c r="L38" s="47">
        <v>41942</v>
      </c>
      <c r="M38" s="227">
        <v>41950</v>
      </c>
      <c r="N38" s="3"/>
    </row>
    <row r="39" spans="1:16">
      <c r="A39" s="11" t="s">
        <v>1142</v>
      </c>
      <c r="B39" s="30">
        <v>1</v>
      </c>
      <c r="C39" s="20" t="s">
        <v>5396</v>
      </c>
      <c r="D39" s="13" t="s">
        <v>5406</v>
      </c>
      <c r="E39" s="27">
        <v>0</v>
      </c>
      <c r="F39" s="9" t="s">
        <v>5407</v>
      </c>
      <c r="G39" s="13" t="s">
        <v>5408</v>
      </c>
      <c r="H39" s="28">
        <v>3.62</v>
      </c>
      <c r="I39" s="1" t="s">
        <v>4036</v>
      </c>
      <c r="J39" s="13" t="s">
        <v>4037</v>
      </c>
      <c r="K39" s="32">
        <v>3.62</v>
      </c>
      <c r="L39" s="47">
        <v>42010</v>
      </c>
      <c r="M39" s="227">
        <v>42031</v>
      </c>
      <c r="N39" s="3"/>
    </row>
    <row r="40" spans="1:16">
      <c r="A40" s="11" t="s">
        <v>1142</v>
      </c>
      <c r="B40" s="30">
        <v>1</v>
      </c>
      <c r="C40" s="20" t="s">
        <v>5397</v>
      </c>
      <c r="D40" s="13" t="s">
        <v>5409</v>
      </c>
      <c r="E40" s="27">
        <v>0</v>
      </c>
      <c r="F40" s="9" t="s">
        <v>1146</v>
      </c>
      <c r="G40" s="13" t="s">
        <v>1146</v>
      </c>
      <c r="H40" s="28">
        <v>2.33</v>
      </c>
      <c r="I40" s="1" t="s">
        <v>5410</v>
      </c>
      <c r="J40" s="13" t="s">
        <v>5411</v>
      </c>
      <c r="K40" s="32">
        <v>2.33</v>
      </c>
      <c r="L40" s="47">
        <v>42038</v>
      </c>
      <c r="M40" s="227">
        <v>42044</v>
      </c>
      <c r="N40" s="3"/>
    </row>
    <row r="41" spans="1:16">
      <c r="A41" s="2" t="s">
        <v>1142</v>
      </c>
      <c r="B41" s="29">
        <v>1</v>
      </c>
      <c r="C41" s="19" t="s">
        <v>5412</v>
      </c>
      <c r="D41" s="3" t="s">
        <v>5406</v>
      </c>
      <c r="E41" s="23">
        <v>0</v>
      </c>
      <c r="F41" s="1" t="s">
        <v>5395</v>
      </c>
      <c r="G41" s="3" t="s">
        <v>5402</v>
      </c>
      <c r="H41" s="23">
        <v>0.81</v>
      </c>
      <c r="I41" s="1" t="s">
        <v>5396</v>
      </c>
      <c r="J41" s="3" t="s">
        <v>5406</v>
      </c>
      <c r="K41" s="35">
        <v>0.81</v>
      </c>
      <c r="L41" s="47">
        <v>42009</v>
      </c>
      <c r="M41" s="227">
        <v>42010</v>
      </c>
      <c r="N41" s="3"/>
    </row>
    <row r="42" spans="1:16">
      <c r="A42" s="2" t="s">
        <v>1142</v>
      </c>
      <c r="B42" s="29">
        <v>1</v>
      </c>
      <c r="C42" s="19" t="s">
        <v>5413</v>
      </c>
      <c r="D42" s="3" t="s">
        <v>5414</v>
      </c>
      <c r="E42" s="24">
        <v>0</v>
      </c>
      <c r="F42" s="1" t="s">
        <v>5415</v>
      </c>
      <c r="G42" s="3" t="s">
        <v>5416</v>
      </c>
      <c r="H42" s="23">
        <v>2.83</v>
      </c>
      <c r="I42" s="1" t="s">
        <v>5408</v>
      </c>
      <c r="J42" s="3" t="s">
        <v>5407</v>
      </c>
      <c r="K42" s="35">
        <v>2.83</v>
      </c>
      <c r="L42" s="47">
        <v>42046</v>
      </c>
      <c r="M42" s="227">
        <v>42187</v>
      </c>
      <c r="N42" s="41"/>
      <c r="O42" s="16"/>
      <c r="P42" s="17"/>
    </row>
    <row r="43" spans="1:16">
      <c r="A43" s="2" t="s">
        <v>1142</v>
      </c>
      <c r="B43" s="29">
        <v>1</v>
      </c>
      <c r="C43" s="19" t="s">
        <v>6545</v>
      </c>
      <c r="D43" s="3" t="s">
        <v>6546</v>
      </c>
      <c r="E43" s="24">
        <v>0</v>
      </c>
      <c r="F43" s="1" t="s">
        <v>5403</v>
      </c>
      <c r="G43" s="3" t="s">
        <v>5404</v>
      </c>
      <c r="H43" s="23">
        <v>1.51</v>
      </c>
      <c r="I43" s="1" t="s">
        <v>5413</v>
      </c>
      <c r="J43" s="3" t="s">
        <v>5414</v>
      </c>
      <c r="K43" s="35">
        <v>1.51</v>
      </c>
      <c r="L43" s="47">
        <v>42184</v>
      </c>
      <c r="M43" s="227">
        <v>42194</v>
      </c>
      <c r="N43" s="41"/>
      <c r="O43" s="16"/>
      <c r="P43" s="17"/>
    </row>
    <row r="44" spans="1:16">
      <c r="A44" s="2" t="s">
        <v>1142</v>
      </c>
      <c r="B44" s="29">
        <v>1</v>
      </c>
      <c r="C44" s="19" t="s">
        <v>6547</v>
      </c>
      <c r="D44" s="3" t="s">
        <v>6548</v>
      </c>
      <c r="E44" s="24">
        <v>0</v>
      </c>
      <c r="F44" s="1" t="s">
        <v>5410</v>
      </c>
      <c r="G44" s="3" t="s">
        <v>5411</v>
      </c>
      <c r="H44" s="23">
        <v>5.07</v>
      </c>
      <c r="I44" s="1" t="s">
        <v>5410</v>
      </c>
      <c r="J44" s="3" t="s">
        <v>5411</v>
      </c>
      <c r="K44" s="35">
        <v>5.07</v>
      </c>
      <c r="L44" s="47">
        <v>42125</v>
      </c>
      <c r="M44" s="227">
        <v>42170</v>
      </c>
      <c r="N44" s="3"/>
    </row>
    <row r="45" spans="1:16">
      <c r="A45" s="2" t="s">
        <v>1142</v>
      </c>
      <c r="B45" s="29">
        <v>1</v>
      </c>
      <c r="C45" s="19" t="s">
        <v>6574</v>
      </c>
      <c r="D45" s="3" t="s">
        <v>6575</v>
      </c>
      <c r="E45" s="23">
        <v>0</v>
      </c>
      <c r="F45" s="1" t="s">
        <v>5403</v>
      </c>
      <c r="G45" s="3" t="s">
        <v>5404</v>
      </c>
      <c r="H45" s="23">
        <v>0.78</v>
      </c>
      <c r="I45" s="1" t="s">
        <v>5396</v>
      </c>
      <c r="J45" s="3" t="s">
        <v>5406</v>
      </c>
      <c r="K45" s="35">
        <v>0.78</v>
      </c>
      <c r="L45" s="47">
        <v>42191</v>
      </c>
      <c r="M45" s="227">
        <v>42199</v>
      </c>
      <c r="N45" s="3"/>
    </row>
    <row r="46" spans="1:16">
      <c r="A46" s="2" t="s">
        <v>1142</v>
      </c>
      <c r="B46" s="29">
        <v>1</v>
      </c>
      <c r="C46" s="19" t="s">
        <v>5403</v>
      </c>
      <c r="D46" s="3" t="s">
        <v>5404</v>
      </c>
      <c r="E46" s="23">
        <v>0</v>
      </c>
      <c r="F46" s="1" t="s">
        <v>1146</v>
      </c>
      <c r="G46" s="3" t="s">
        <v>1148</v>
      </c>
      <c r="H46" s="23">
        <v>4.58</v>
      </c>
      <c r="I46" s="1" t="s">
        <v>3908</v>
      </c>
      <c r="J46" s="3" t="s">
        <v>1143</v>
      </c>
      <c r="K46" s="35">
        <v>4.58</v>
      </c>
      <c r="L46" s="47">
        <v>42257</v>
      </c>
      <c r="M46" s="227">
        <v>42269</v>
      </c>
      <c r="N46" s="3"/>
    </row>
    <row r="47" spans="1:16">
      <c r="A47" s="2" t="s">
        <v>1142</v>
      </c>
      <c r="B47" s="29">
        <v>1</v>
      </c>
      <c r="C47" s="19" t="s">
        <v>6747</v>
      </c>
      <c r="D47" s="3" t="s">
        <v>6748</v>
      </c>
      <c r="E47" s="24">
        <v>0</v>
      </c>
      <c r="F47" s="1" t="s">
        <v>1146</v>
      </c>
      <c r="G47" s="3" t="s">
        <v>1146</v>
      </c>
      <c r="H47" s="23">
        <v>2.23</v>
      </c>
      <c r="I47" s="1" t="s">
        <v>5408</v>
      </c>
      <c r="J47" s="3" t="s">
        <v>5407</v>
      </c>
      <c r="K47" s="35">
        <v>2.23</v>
      </c>
      <c r="L47" s="47">
        <v>42217</v>
      </c>
      <c r="M47" s="227">
        <v>42255</v>
      </c>
      <c r="N47" s="41"/>
      <c r="O47" s="16"/>
      <c r="P47" s="17"/>
    </row>
    <row r="48" spans="1:16">
      <c r="A48" s="2" t="s">
        <v>1142</v>
      </c>
      <c r="B48" s="29">
        <v>1</v>
      </c>
      <c r="C48" s="19" t="s">
        <v>7116</v>
      </c>
      <c r="D48" s="3" t="s">
        <v>7117</v>
      </c>
      <c r="E48" s="190">
        <v>0</v>
      </c>
      <c r="F48" s="1" t="s">
        <v>1146</v>
      </c>
      <c r="G48" s="3" t="s">
        <v>1146</v>
      </c>
      <c r="H48" s="23">
        <v>0.63</v>
      </c>
      <c r="I48" s="1" t="s">
        <v>33</v>
      </c>
      <c r="J48" s="3" t="s">
        <v>33</v>
      </c>
      <c r="K48" s="37">
        <v>0.63</v>
      </c>
      <c r="L48" s="47">
        <v>42268</v>
      </c>
      <c r="M48" s="227">
        <v>42276</v>
      </c>
      <c r="N48" s="3"/>
    </row>
    <row r="49" spans="1:22">
      <c r="A49" s="2" t="s">
        <v>1142</v>
      </c>
      <c r="B49" s="29">
        <v>1</v>
      </c>
      <c r="C49" s="19" t="s">
        <v>5408</v>
      </c>
      <c r="D49" s="3" t="s">
        <v>5407</v>
      </c>
      <c r="E49" s="190">
        <v>0</v>
      </c>
      <c r="F49" s="1" t="s">
        <v>5403</v>
      </c>
      <c r="G49" s="3" t="s">
        <v>5404</v>
      </c>
      <c r="H49" s="24">
        <v>2.73</v>
      </c>
      <c r="I49" s="1" t="s">
        <v>7118</v>
      </c>
      <c r="J49" s="3" t="s">
        <v>7119</v>
      </c>
      <c r="K49" s="31">
        <v>2.73</v>
      </c>
      <c r="L49" s="47">
        <v>42275</v>
      </c>
      <c r="M49" s="227">
        <v>42332</v>
      </c>
      <c r="N49" s="3"/>
    </row>
    <row r="50" spans="1:22">
      <c r="A50" s="11" t="s">
        <v>1142</v>
      </c>
      <c r="B50" s="30">
        <v>1</v>
      </c>
      <c r="C50" s="20" t="s">
        <v>7118</v>
      </c>
      <c r="D50" s="13" t="s">
        <v>7452</v>
      </c>
      <c r="E50" s="27">
        <v>0</v>
      </c>
      <c r="F50" s="9" t="s">
        <v>7453</v>
      </c>
      <c r="G50" s="13" t="s">
        <v>7454</v>
      </c>
      <c r="H50" s="28">
        <v>1.1000000000000001</v>
      </c>
      <c r="I50" s="9" t="s">
        <v>7455</v>
      </c>
      <c r="J50" s="13" t="s">
        <v>7456</v>
      </c>
      <c r="K50" s="32">
        <v>1.1000000000000001</v>
      </c>
      <c r="L50" s="47">
        <v>42297</v>
      </c>
      <c r="M50" s="227">
        <v>42429</v>
      </c>
      <c r="N50" s="42"/>
      <c r="O50" s="40"/>
      <c r="P50" s="40"/>
      <c r="Q50" s="40"/>
      <c r="R50" s="40"/>
      <c r="S50" s="40"/>
      <c r="T50" s="40"/>
      <c r="U50" s="40"/>
      <c r="V50" s="40"/>
    </row>
    <row r="51" spans="1:22">
      <c r="A51" s="11" t="s">
        <v>1142</v>
      </c>
      <c r="B51" s="30">
        <v>1</v>
      </c>
      <c r="C51" s="20" t="s">
        <v>5415</v>
      </c>
      <c r="D51" s="13" t="s">
        <v>7457</v>
      </c>
      <c r="E51" s="27">
        <v>0</v>
      </c>
      <c r="F51" s="9" t="s">
        <v>1146</v>
      </c>
      <c r="G51" s="13" t="s">
        <v>1146</v>
      </c>
      <c r="H51" s="28">
        <v>2.73</v>
      </c>
      <c r="I51" s="9" t="s">
        <v>33</v>
      </c>
      <c r="J51" s="13" t="s">
        <v>33</v>
      </c>
      <c r="K51" s="33">
        <v>2.73</v>
      </c>
      <c r="L51" s="108">
        <v>42310</v>
      </c>
      <c r="M51" s="322">
        <v>42388</v>
      </c>
      <c r="N51" s="42"/>
      <c r="O51" s="40"/>
      <c r="P51" s="40"/>
      <c r="Q51" s="40"/>
      <c r="R51" s="40"/>
      <c r="S51" s="40"/>
      <c r="T51" s="40"/>
      <c r="U51" s="40"/>
      <c r="V51" s="40"/>
    </row>
    <row r="52" spans="1:22">
      <c r="A52" s="2" t="s">
        <v>1142</v>
      </c>
      <c r="B52" s="29">
        <v>1</v>
      </c>
      <c r="C52" s="19" t="s">
        <v>7620</v>
      </c>
      <c r="D52" s="3" t="s">
        <v>7621</v>
      </c>
      <c r="E52" s="24">
        <v>0</v>
      </c>
      <c r="F52" s="1" t="s">
        <v>5408</v>
      </c>
      <c r="G52" s="3" t="s">
        <v>5407</v>
      </c>
      <c r="H52" s="23">
        <v>0.19</v>
      </c>
      <c r="I52" s="1" t="s">
        <v>33</v>
      </c>
      <c r="J52" s="3" t="s">
        <v>33</v>
      </c>
      <c r="K52" s="31">
        <v>0.19</v>
      </c>
      <c r="L52" s="47">
        <v>42278</v>
      </c>
      <c r="M52" s="321">
        <v>42284</v>
      </c>
      <c r="N52" s="41"/>
      <c r="O52" s="16"/>
      <c r="P52" s="17"/>
    </row>
    <row r="53" spans="1:22">
      <c r="A53" s="2" t="s">
        <v>1142</v>
      </c>
      <c r="B53" s="29">
        <v>1</v>
      </c>
      <c r="C53" s="19" t="s">
        <v>7844</v>
      </c>
      <c r="D53" s="3" t="s">
        <v>7845</v>
      </c>
      <c r="E53" s="23">
        <v>0</v>
      </c>
      <c r="F53" s="1" t="s">
        <v>7846</v>
      </c>
      <c r="G53" s="3" t="s">
        <v>7847</v>
      </c>
      <c r="H53" s="23">
        <v>1.82</v>
      </c>
      <c r="I53" s="1" t="s">
        <v>1431</v>
      </c>
      <c r="J53" s="3" t="s">
        <v>7848</v>
      </c>
      <c r="K53" s="37">
        <v>1.82</v>
      </c>
      <c r="L53" s="98">
        <v>42374</v>
      </c>
      <c r="M53" s="227">
        <v>42381</v>
      </c>
      <c r="N53" s="3"/>
    </row>
    <row r="54" spans="1:22">
      <c r="A54" s="2" t="s">
        <v>1142</v>
      </c>
      <c r="B54" s="29">
        <v>1</v>
      </c>
      <c r="C54" s="19" t="s">
        <v>8048</v>
      </c>
      <c r="D54" s="3" t="s">
        <v>8050</v>
      </c>
      <c r="E54" s="24">
        <v>0</v>
      </c>
      <c r="F54" s="1" t="s">
        <v>5415</v>
      </c>
      <c r="G54" s="3" t="s">
        <v>5416</v>
      </c>
      <c r="H54" s="24">
        <v>0.62</v>
      </c>
      <c r="I54" s="1" t="s">
        <v>8049</v>
      </c>
      <c r="J54" s="3" t="s">
        <v>8051</v>
      </c>
      <c r="K54" s="31">
        <v>0.62</v>
      </c>
      <c r="L54" s="577">
        <v>42388</v>
      </c>
      <c r="M54" s="142">
        <v>42396</v>
      </c>
      <c r="N54" s="3"/>
    </row>
    <row r="55" spans="1:22">
      <c r="A55" s="2" t="s">
        <v>1142</v>
      </c>
      <c r="B55" s="29">
        <v>1</v>
      </c>
      <c r="C55" s="19" t="s">
        <v>8049</v>
      </c>
      <c r="D55" s="3" t="s">
        <v>8051</v>
      </c>
      <c r="E55" s="24">
        <v>0</v>
      </c>
      <c r="F55" s="1" t="s">
        <v>1908</v>
      </c>
      <c r="G55" s="3" t="s">
        <v>1908</v>
      </c>
      <c r="H55" s="23">
        <v>1.58</v>
      </c>
      <c r="I55" s="1" t="s">
        <v>7453</v>
      </c>
      <c r="J55" s="3" t="s">
        <v>7454</v>
      </c>
      <c r="K55" s="37">
        <v>1.58</v>
      </c>
      <c r="L55" s="47">
        <v>42389</v>
      </c>
      <c r="M55" s="321">
        <v>42412</v>
      </c>
      <c r="N55" s="41"/>
      <c r="O55" s="16"/>
      <c r="P55" s="17"/>
    </row>
    <row r="56" spans="1:22">
      <c r="A56" s="2" t="s">
        <v>1142</v>
      </c>
      <c r="B56" s="29">
        <v>1</v>
      </c>
      <c r="C56" s="19" t="s">
        <v>7453</v>
      </c>
      <c r="D56" s="3" t="s">
        <v>8532</v>
      </c>
      <c r="E56" s="24">
        <v>0</v>
      </c>
      <c r="F56" s="1" t="s">
        <v>1159</v>
      </c>
      <c r="G56" s="3" t="s">
        <v>1159</v>
      </c>
      <c r="H56" s="23">
        <v>3.29</v>
      </c>
      <c r="I56" s="1" t="s">
        <v>1146</v>
      </c>
      <c r="J56" s="3" t="s">
        <v>1146</v>
      </c>
      <c r="K56" s="37">
        <v>3.29</v>
      </c>
      <c r="L56" s="577">
        <v>42431</v>
      </c>
      <c r="M56" s="142">
        <v>42445</v>
      </c>
      <c r="N56" s="3"/>
    </row>
    <row r="57" spans="1:22">
      <c r="A57" s="2" t="s">
        <v>1142</v>
      </c>
      <c r="B57" s="29">
        <v>1</v>
      </c>
      <c r="C57" s="19" t="s">
        <v>8533</v>
      </c>
      <c r="D57" s="3" t="s">
        <v>8534</v>
      </c>
      <c r="E57" s="23">
        <v>0</v>
      </c>
      <c r="F57" s="1" t="s">
        <v>1159</v>
      </c>
      <c r="G57" s="3" t="s">
        <v>1159</v>
      </c>
      <c r="H57" s="23">
        <v>0.78</v>
      </c>
      <c r="I57" s="1" t="s">
        <v>1439</v>
      </c>
      <c r="J57" s="3" t="s">
        <v>1439</v>
      </c>
      <c r="K57" s="35">
        <v>0.78</v>
      </c>
      <c r="L57" s="98">
        <v>42437</v>
      </c>
      <c r="M57" s="227">
        <v>42445</v>
      </c>
      <c r="N57" s="3"/>
    </row>
    <row r="58" spans="1:22">
      <c r="A58" s="11" t="s">
        <v>1142</v>
      </c>
      <c r="B58" s="29">
        <v>1</v>
      </c>
      <c r="C58" s="19" t="s">
        <v>1434</v>
      </c>
      <c r="D58" s="10" t="s">
        <v>1435</v>
      </c>
      <c r="E58" s="24">
        <v>0</v>
      </c>
      <c r="F58" s="1" t="s">
        <v>1437</v>
      </c>
      <c r="G58" s="10" t="s">
        <v>8535</v>
      </c>
      <c r="H58" s="24">
        <v>5.72</v>
      </c>
      <c r="I58" s="1" t="s">
        <v>1159</v>
      </c>
      <c r="J58" s="10" t="s">
        <v>1159</v>
      </c>
      <c r="K58" s="36">
        <v>5.72</v>
      </c>
      <c r="L58" s="577">
        <v>42443</v>
      </c>
      <c r="M58" s="142">
        <v>42559</v>
      </c>
      <c r="N58" s="3"/>
    </row>
    <row r="59" spans="1:22">
      <c r="A59" s="11" t="s">
        <v>1142</v>
      </c>
      <c r="B59" s="29">
        <v>1</v>
      </c>
      <c r="C59" s="19" t="s">
        <v>8591</v>
      </c>
      <c r="D59" s="10" t="s">
        <v>8590</v>
      </c>
      <c r="E59" s="24">
        <v>0</v>
      </c>
      <c r="F59" s="1" t="s">
        <v>303</v>
      </c>
      <c r="G59" s="10" t="s">
        <v>303</v>
      </c>
      <c r="H59" s="24">
        <v>1.04</v>
      </c>
      <c r="I59" s="1" t="s">
        <v>1146</v>
      </c>
      <c r="J59" s="10" t="s">
        <v>1146</v>
      </c>
      <c r="K59" s="31">
        <v>1.04</v>
      </c>
      <c r="L59" s="577">
        <v>42457</v>
      </c>
      <c r="M59" s="142">
        <v>42466</v>
      </c>
      <c r="N59" s="3"/>
    </row>
    <row r="60" spans="1:22">
      <c r="A60" s="2" t="s">
        <v>1142</v>
      </c>
      <c r="B60" s="29">
        <v>1</v>
      </c>
      <c r="C60" s="19" t="s">
        <v>8592</v>
      </c>
      <c r="D60" s="3" t="s">
        <v>8593</v>
      </c>
      <c r="E60" s="24">
        <v>0</v>
      </c>
      <c r="F60" s="1" t="s">
        <v>570</v>
      </c>
      <c r="G60" s="3" t="s">
        <v>570</v>
      </c>
      <c r="H60" s="23">
        <v>3.07</v>
      </c>
      <c r="I60" s="1" t="s">
        <v>1146</v>
      </c>
      <c r="J60" s="3" t="s">
        <v>1146</v>
      </c>
      <c r="K60" s="37">
        <v>3.07</v>
      </c>
      <c r="L60" s="47">
        <v>42464</v>
      </c>
      <c r="M60" s="321">
        <v>42475</v>
      </c>
      <c r="N60" s="41"/>
      <c r="O60" s="16"/>
      <c r="P60" s="17"/>
    </row>
    <row r="61" spans="1:22">
      <c r="A61" s="11" t="s">
        <v>1142</v>
      </c>
      <c r="B61" s="29">
        <v>1</v>
      </c>
      <c r="C61" s="19" t="s">
        <v>1448</v>
      </c>
      <c r="D61" s="10" t="s">
        <v>1449</v>
      </c>
      <c r="E61" s="24">
        <v>0</v>
      </c>
      <c r="F61" s="1" t="s">
        <v>1450</v>
      </c>
      <c r="G61" s="10" t="s">
        <v>9069</v>
      </c>
      <c r="H61" s="24">
        <v>6.15</v>
      </c>
      <c r="I61" s="1" t="s">
        <v>3241</v>
      </c>
      <c r="J61" s="10" t="s">
        <v>1436</v>
      </c>
      <c r="K61" s="31">
        <v>6.15</v>
      </c>
      <c r="L61" s="577">
        <v>42562</v>
      </c>
      <c r="M61" s="142">
        <v>42625</v>
      </c>
      <c r="N61" s="3"/>
    </row>
    <row r="62" spans="1:22">
      <c r="A62" s="2" t="s">
        <v>1142</v>
      </c>
      <c r="B62" s="29">
        <v>1</v>
      </c>
      <c r="C62" s="19" t="s">
        <v>1453</v>
      </c>
      <c r="D62" s="3" t="s">
        <v>9070</v>
      </c>
      <c r="E62" s="24">
        <v>1.19</v>
      </c>
      <c r="F62" s="1" t="s">
        <v>9071</v>
      </c>
      <c r="G62" s="3" t="s">
        <v>9071</v>
      </c>
      <c r="H62" s="23">
        <v>3.22</v>
      </c>
      <c r="I62" s="1" t="s">
        <v>1146</v>
      </c>
      <c r="J62" s="3" t="s">
        <v>1146</v>
      </c>
      <c r="K62" s="37">
        <v>2.0299999999999998</v>
      </c>
      <c r="L62" s="47">
        <v>42572</v>
      </c>
      <c r="M62" s="321">
        <v>42598</v>
      </c>
      <c r="N62" s="41"/>
      <c r="O62" s="16"/>
      <c r="P62" s="17"/>
    </row>
    <row r="63" spans="1:22">
      <c r="A63" s="11" t="s">
        <v>1142</v>
      </c>
      <c r="B63" s="30">
        <v>1</v>
      </c>
      <c r="C63" s="20" t="s">
        <v>9225</v>
      </c>
      <c r="D63" s="13" t="s">
        <v>9226</v>
      </c>
      <c r="E63" s="27">
        <v>2.52</v>
      </c>
      <c r="F63" s="9" t="s">
        <v>1448</v>
      </c>
      <c r="G63" s="13" t="s">
        <v>1449</v>
      </c>
      <c r="H63" s="28">
        <v>4.3899999999999997</v>
      </c>
      <c r="I63" s="1" t="s">
        <v>7844</v>
      </c>
      <c r="J63" s="13" t="s">
        <v>9227</v>
      </c>
      <c r="K63" s="33">
        <v>1.87</v>
      </c>
      <c r="L63" s="577">
        <v>42597</v>
      </c>
      <c r="M63" s="71"/>
      <c r="N63" s="3"/>
    </row>
    <row r="64" spans="1:22" s="1274" customFormat="1">
      <c r="A64" s="1280" t="s">
        <v>1142</v>
      </c>
      <c r="B64" s="1284">
        <v>1</v>
      </c>
      <c r="C64" s="1356" t="s">
        <v>9228</v>
      </c>
      <c r="D64" s="186" t="s">
        <v>9229</v>
      </c>
      <c r="E64" s="191">
        <v>0</v>
      </c>
      <c r="F64" s="1252" t="s">
        <v>9230</v>
      </c>
      <c r="G64" s="186" t="s">
        <v>9231</v>
      </c>
      <c r="H64" s="174">
        <v>1.27</v>
      </c>
      <c r="I64" s="1275" t="s">
        <v>1448</v>
      </c>
      <c r="J64" s="186" t="s">
        <v>3240</v>
      </c>
      <c r="K64" s="1357">
        <v>1.27</v>
      </c>
      <c r="L64" s="1309">
        <v>42583</v>
      </c>
      <c r="M64" s="1369">
        <v>42604</v>
      </c>
      <c r="N64" s="1277"/>
    </row>
    <row r="65" spans="1:16" s="1274" customFormat="1">
      <c r="A65" s="1280" t="s">
        <v>1142</v>
      </c>
      <c r="B65" s="1284">
        <v>1</v>
      </c>
      <c r="C65" s="1356" t="s">
        <v>9230</v>
      </c>
      <c r="D65" s="186" t="s">
        <v>9231</v>
      </c>
      <c r="E65" s="191">
        <v>0</v>
      </c>
      <c r="F65" s="1252" t="s">
        <v>5410</v>
      </c>
      <c r="G65" s="186" t="s">
        <v>5411</v>
      </c>
      <c r="H65" s="174">
        <v>1.44</v>
      </c>
      <c r="I65" s="1275" t="s">
        <v>9228</v>
      </c>
      <c r="J65" s="186" t="s">
        <v>9232</v>
      </c>
      <c r="K65" s="1357">
        <v>1.44</v>
      </c>
      <c r="L65" s="1309">
        <v>42584</v>
      </c>
      <c r="M65" s="1369">
        <v>42621</v>
      </c>
      <c r="N65" s="1277"/>
    </row>
    <row r="66" spans="1:16" s="1274" customFormat="1">
      <c r="A66" s="1280" t="s">
        <v>1142</v>
      </c>
      <c r="B66" s="1284">
        <v>1</v>
      </c>
      <c r="C66" s="1356" t="s">
        <v>9233</v>
      </c>
      <c r="D66" s="186" t="s">
        <v>9234</v>
      </c>
      <c r="E66" s="191">
        <v>0</v>
      </c>
      <c r="F66" s="1252" t="s">
        <v>9230</v>
      </c>
      <c r="G66" s="186" t="s">
        <v>9231</v>
      </c>
      <c r="H66" s="174">
        <v>1.27</v>
      </c>
      <c r="I66" s="1275" t="s">
        <v>1448</v>
      </c>
      <c r="J66" s="186" t="s">
        <v>3240</v>
      </c>
      <c r="K66" s="1357">
        <v>1.27</v>
      </c>
      <c r="L66" s="1309">
        <v>42599</v>
      </c>
      <c r="M66" s="1369">
        <v>42605</v>
      </c>
      <c r="N66" s="1277"/>
    </row>
    <row r="67" spans="1:16" s="1274" customFormat="1">
      <c r="A67" s="1280" t="s">
        <v>1142</v>
      </c>
      <c r="B67" s="1284">
        <v>1</v>
      </c>
      <c r="C67" s="1392" t="s">
        <v>3265</v>
      </c>
      <c r="D67" s="186" t="s">
        <v>3265</v>
      </c>
      <c r="E67" s="191">
        <v>0</v>
      </c>
      <c r="F67" s="1393" t="s">
        <v>1159</v>
      </c>
      <c r="G67" s="186" t="s">
        <v>1159</v>
      </c>
      <c r="H67" s="174">
        <v>10.55</v>
      </c>
      <c r="I67" s="1394" t="s">
        <v>1146</v>
      </c>
      <c r="J67" s="186" t="s">
        <v>1146</v>
      </c>
      <c r="K67" s="1395">
        <v>10.55</v>
      </c>
      <c r="L67" s="1396">
        <v>42632</v>
      </c>
      <c r="M67" s="1397"/>
      <c r="N67" s="1277"/>
    </row>
    <row r="68" spans="1:16" s="1274" customFormat="1">
      <c r="A68" s="1276" t="s">
        <v>1142</v>
      </c>
      <c r="B68" s="1283">
        <v>1</v>
      </c>
      <c r="C68" s="1028" t="s">
        <v>5410</v>
      </c>
      <c r="D68" s="1277" t="s">
        <v>9839</v>
      </c>
      <c r="E68" s="189">
        <v>0</v>
      </c>
      <c r="F68" s="1061" t="s">
        <v>1146</v>
      </c>
      <c r="G68" s="1277" t="s">
        <v>1146</v>
      </c>
      <c r="H68" s="189">
        <v>7.99</v>
      </c>
      <c r="I68" s="1061" t="s">
        <v>1159</v>
      </c>
      <c r="J68" s="1277" t="s">
        <v>1159</v>
      </c>
      <c r="K68" s="1285">
        <v>7.99</v>
      </c>
      <c r="L68" s="577">
        <v>42599</v>
      </c>
      <c r="M68" s="1994">
        <v>42917</v>
      </c>
      <c r="N68" s="1277"/>
    </row>
    <row r="69" spans="1:16" s="1274" customFormat="1">
      <c r="A69" s="1280" t="s">
        <v>1142</v>
      </c>
      <c r="B69" s="1284">
        <v>1</v>
      </c>
      <c r="C69" s="1392" t="s">
        <v>1208</v>
      </c>
      <c r="D69" s="186" t="s">
        <v>1456</v>
      </c>
      <c r="E69" s="191">
        <v>0</v>
      </c>
      <c r="F69" s="1393" t="s">
        <v>1209</v>
      </c>
      <c r="G69" s="186" t="s">
        <v>1457</v>
      </c>
      <c r="H69" s="174">
        <v>4.53</v>
      </c>
      <c r="I69" s="1394" t="s">
        <v>5410</v>
      </c>
      <c r="J69" s="186" t="s">
        <v>5411</v>
      </c>
      <c r="K69" s="1395">
        <v>4.53</v>
      </c>
      <c r="L69" s="1396">
        <v>42919</v>
      </c>
      <c r="M69" s="1994">
        <v>42948</v>
      </c>
      <c r="N69" s="1277"/>
    </row>
    <row r="70" spans="1:16" s="1274" customFormat="1">
      <c r="A70" s="1280" t="s">
        <v>1142</v>
      </c>
      <c r="B70" s="1284">
        <v>1</v>
      </c>
      <c r="C70" s="1392" t="s">
        <v>12906</v>
      </c>
      <c r="D70" s="186" t="s">
        <v>12907</v>
      </c>
      <c r="E70" s="191">
        <v>0</v>
      </c>
      <c r="F70" s="1393" t="s">
        <v>3916</v>
      </c>
      <c r="G70" s="186" t="s">
        <v>12908</v>
      </c>
      <c r="H70" s="174">
        <v>0.35</v>
      </c>
      <c r="I70" s="1394" t="s">
        <v>12909</v>
      </c>
      <c r="J70" s="186" t="s">
        <v>12910</v>
      </c>
      <c r="K70" s="1395">
        <v>0.35</v>
      </c>
      <c r="L70" s="1396">
        <v>42919</v>
      </c>
      <c r="M70" s="1994">
        <v>42948</v>
      </c>
      <c r="N70" s="1277"/>
    </row>
    <row r="71" spans="1:16" s="1274" customFormat="1">
      <c r="A71" s="1280" t="s">
        <v>1142</v>
      </c>
      <c r="B71" s="1284">
        <v>1</v>
      </c>
      <c r="C71" s="1392" t="s">
        <v>1210</v>
      </c>
      <c r="D71" s="186" t="s">
        <v>12911</v>
      </c>
      <c r="E71" s="191">
        <v>0</v>
      </c>
      <c r="F71" s="1393" t="s">
        <v>12912</v>
      </c>
      <c r="G71" s="186" t="s">
        <v>12913</v>
      </c>
      <c r="H71" s="174">
        <v>4.26</v>
      </c>
      <c r="I71" s="1394" t="s">
        <v>1146</v>
      </c>
      <c r="J71" s="186" t="s">
        <v>1146</v>
      </c>
      <c r="K71" s="1395">
        <v>4.26</v>
      </c>
      <c r="L71" s="1396">
        <v>42923</v>
      </c>
      <c r="M71" s="3231">
        <v>43483</v>
      </c>
      <c r="N71" s="1277"/>
    </row>
    <row r="72" spans="1:16" s="1274" customFormat="1">
      <c r="A72" s="1280" t="s">
        <v>1142</v>
      </c>
      <c r="B72" s="1284">
        <v>1</v>
      </c>
      <c r="C72" s="1392" t="s">
        <v>12912</v>
      </c>
      <c r="D72" s="186" t="s">
        <v>12914</v>
      </c>
      <c r="E72" s="191">
        <v>0</v>
      </c>
      <c r="F72" s="1393" t="s">
        <v>1208</v>
      </c>
      <c r="G72" s="186" t="s">
        <v>5764</v>
      </c>
      <c r="H72" s="174">
        <v>4.09</v>
      </c>
      <c r="I72" s="1394" t="s">
        <v>1369</v>
      </c>
      <c r="J72" s="186" t="s">
        <v>1369</v>
      </c>
      <c r="K72" s="1395">
        <v>4.09</v>
      </c>
      <c r="L72" s="1396">
        <v>42927</v>
      </c>
      <c r="M72" s="1994">
        <v>43009</v>
      </c>
      <c r="N72" s="1277" t="s">
        <v>12915</v>
      </c>
    </row>
    <row r="73" spans="1:16" s="1274" customFormat="1">
      <c r="A73" s="1280" t="s">
        <v>1142</v>
      </c>
      <c r="B73" s="1284">
        <v>1</v>
      </c>
      <c r="C73" s="1392" t="s">
        <v>12916</v>
      </c>
      <c r="D73" s="186" t="s">
        <v>12924</v>
      </c>
      <c r="E73" s="191">
        <v>0</v>
      </c>
      <c r="F73" s="1393" t="s">
        <v>1146</v>
      </c>
      <c r="G73" s="186" t="s">
        <v>1146</v>
      </c>
      <c r="H73" s="174">
        <v>4.12</v>
      </c>
      <c r="I73" s="1394" t="s">
        <v>5410</v>
      </c>
      <c r="J73" s="186" t="s">
        <v>5411</v>
      </c>
      <c r="K73" s="1395">
        <v>4.12</v>
      </c>
      <c r="L73" s="1396">
        <v>42948</v>
      </c>
      <c r="M73" s="3231">
        <v>43816</v>
      </c>
      <c r="N73" s="1277"/>
    </row>
    <row r="74" spans="1:16" s="1274" customFormat="1">
      <c r="A74" s="1280" t="s">
        <v>1142</v>
      </c>
      <c r="B74" s="1284">
        <v>1</v>
      </c>
      <c r="C74" s="1392" t="s">
        <v>12917</v>
      </c>
      <c r="D74" s="186" t="s">
        <v>12925</v>
      </c>
      <c r="E74" s="191">
        <v>0</v>
      </c>
      <c r="F74" s="1393" t="s">
        <v>5410</v>
      </c>
      <c r="G74" s="186" t="s">
        <v>5411</v>
      </c>
      <c r="H74" s="174">
        <v>0.81</v>
      </c>
      <c r="I74" s="1394" t="s">
        <v>12916</v>
      </c>
      <c r="J74" s="186" t="s">
        <v>12926</v>
      </c>
      <c r="K74" s="1395">
        <v>0.81</v>
      </c>
      <c r="L74" s="1396">
        <v>42955</v>
      </c>
      <c r="M74" s="3231">
        <v>43786</v>
      </c>
      <c r="N74" s="1277"/>
    </row>
    <row r="75" spans="1:16">
      <c r="A75" s="2" t="s">
        <v>1142</v>
      </c>
      <c r="B75" s="29">
        <v>1</v>
      </c>
      <c r="C75" s="19" t="s">
        <v>12918</v>
      </c>
      <c r="D75" s="3" t="s">
        <v>12927</v>
      </c>
      <c r="E75" s="1723">
        <v>0</v>
      </c>
      <c r="F75" s="1" t="s">
        <v>12928</v>
      </c>
      <c r="G75" s="3" t="s">
        <v>12929</v>
      </c>
      <c r="H75" s="23">
        <v>0.94</v>
      </c>
      <c r="I75" s="1" t="s">
        <v>12916</v>
      </c>
      <c r="J75" s="3" t="s">
        <v>12926</v>
      </c>
      <c r="K75" s="35">
        <v>0.94</v>
      </c>
      <c r="L75" s="577">
        <v>42957</v>
      </c>
      <c r="M75" s="3235">
        <v>43786</v>
      </c>
      <c r="N75" s="3"/>
    </row>
    <row r="76" spans="1:16">
      <c r="A76" s="1995" t="s">
        <v>1142</v>
      </c>
      <c r="B76" s="1996">
        <v>1</v>
      </c>
      <c r="C76" s="1997" t="s">
        <v>12919</v>
      </c>
      <c r="D76" s="1998" t="s">
        <v>12930</v>
      </c>
      <c r="E76" s="1999">
        <v>0</v>
      </c>
      <c r="F76" s="2000" t="s">
        <v>1146</v>
      </c>
      <c r="G76" s="1998" t="s">
        <v>1146</v>
      </c>
      <c r="H76" s="1999">
        <v>1.18</v>
      </c>
      <c r="I76" s="2000" t="s">
        <v>33</v>
      </c>
      <c r="J76" s="1998" t="s">
        <v>33</v>
      </c>
      <c r="K76" s="2001">
        <v>1.18</v>
      </c>
      <c r="L76" s="2003">
        <v>42964</v>
      </c>
      <c r="M76" s="3232">
        <v>43483</v>
      </c>
      <c r="N76" s="2002"/>
      <c r="O76" s="16"/>
      <c r="P76" s="17"/>
    </row>
    <row r="77" spans="1:16">
      <c r="A77" s="1936" t="s">
        <v>1142</v>
      </c>
      <c r="B77" s="1937">
        <v>1</v>
      </c>
      <c r="C77" s="1936" t="s">
        <v>1209</v>
      </c>
      <c r="D77" s="1936" t="s">
        <v>12931</v>
      </c>
      <c r="E77" s="1871">
        <v>0</v>
      </c>
      <c r="F77" s="1936" t="s">
        <v>3916</v>
      </c>
      <c r="G77" s="1936" t="s">
        <v>12908</v>
      </c>
      <c r="H77" s="1871">
        <v>8.4</v>
      </c>
      <c r="I77" s="1936" t="s">
        <v>3908</v>
      </c>
      <c r="J77" s="1936" t="s">
        <v>1143</v>
      </c>
      <c r="K77" s="1936">
        <v>8.4</v>
      </c>
      <c r="L77" s="1946">
        <v>42996</v>
      </c>
      <c r="M77" s="3233">
        <v>43542</v>
      </c>
      <c r="N77" s="1936"/>
    </row>
    <row r="78" spans="1:16">
      <c r="A78" s="1936" t="s">
        <v>1142</v>
      </c>
      <c r="B78" s="1937">
        <v>1</v>
      </c>
      <c r="C78" s="1936" t="s">
        <v>12920</v>
      </c>
      <c r="D78" s="1936" t="s">
        <v>12932</v>
      </c>
      <c r="E78" s="1871">
        <v>0</v>
      </c>
      <c r="F78" s="1936" t="s">
        <v>1208</v>
      </c>
      <c r="G78" s="1936" t="s">
        <v>5764</v>
      </c>
      <c r="H78" s="1871">
        <v>7.01</v>
      </c>
      <c r="I78" s="1936" t="s">
        <v>3908</v>
      </c>
      <c r="J78" s="1936" t="s">
        <v>1143</v>
      </c>
      <c r="K78" s="1936">
        <v>7.01</v>
      </c>
      <c r="L78" s="1946">
        <v>43003</v>
      </c>
      <c r="M78" s="3233">
        <v>43514</v>
      </c>
      <c r="N78" s="1936"/>
    </row>
    <row r="79" spans="1:16">
      <c r="A79" s="1936" t="s">
        <v>1142</v>
      </c>
      <c r="B79" s="1937">
        <v>1</v>
      </c>
      <c r="C79" s="1936" t="s">
        <v>3266</v>
      </c>
      <c r="D79" s="1936" t="s">
        <v>11508</v>
      </c>
      <c r="E79" s="1871">
        <v>0</v>
      </c>
      <c r="F79" s="1936" t="s">
        <v>12933</v>
      </c>
      <c r="G79" s="1936" t="s">
        <v>10144</v>
      </c>
      <c r="H79" s="1871">
        <v>3.04</v>
      </c>
      <c r="I79" s="1936" t="s">
        <v>12933</v>
      </c>
      <c r="J79" s="1936" t="s">
        <v>10144</v>
      </c>
      <c r="K79" s="1936">
        <v>3.04</v>
      </c>
      <c r="L79" s="1946">
        <v>43005</v>
      </c>
      <c r="M79" s="3233">
        <v>43542</v>
      </c>
      <c r="N79" s="1936"/>
    </row>
    <row r="80" spans="1:16">
      <c r="A80" s="1936" t="s">
        <v>1142</v>
      </c>
      <c r="B80" s="1937">
        <v>1</v>
      </c>
      <c r="C80" s="1936" t="s">
        <v>12921</v>
      </c>
      <c r="D80" s="1936" t="s">
        <v>12934</v>
      </c>
      <c r="E80" s="1871">
        <v>0</v>
      </c>
      <c r="F80" s="1936" t="s">
        <v>12933</v>
      </c>
      <c r="G80" s="1936" t="s">
        <v>10144</v>
      </c>
      <c r="H80" s="1871">
        <v>0.91</v>
      </c>
      <c r="I80" s="1936" t="s">
        <v>3266</v>
      </c>
      <c r="J80" s="1936" t="s">
        <v>3267</v>
      </c>
      <c r="K80" s="1936">
        <v>0.91</v>
      </c>
      <c r="L80" s="1946">
        <v>43020</v>
      </c>
      <c r="M80" s="3233">
        <v>43514</v>
      </c>
      <c r="N80" s="1936"/>
    </row>
    <row r="81" spans="1:14">
      <c r="A81" s="1936" t="s">
        <v>1142</v>
      </c>
      <c r="B81" s="1937">
        <v>1</v>
      </c>
      <c r="C81" s="1936" t="s">
        <v>12922</v>
      </c>
      <c r="D81" s="1936" t="s">
        <v>12935</v>
      </c>
      <c r="E81" s="1871">
        <v>0</v>
      </c>
      <c r="F81" s="1936" t="s">
        <v>3266</v>
      </c>
      <c r="G81" s="1936" t="s">
        <v>11508</v>
      </c>
      <c r="H81" s="1871">
        <v>1.35</v>
      </c>
      <c r="I81" s="1936" t="s">
        <v>1209</v>
      </c>
      <c r="J81" s="1936" t="s">
        <v>12936</v>
      </c>
      <c r="K81" s="1936">
        <v>1.35</v>
      </c>
      <c r="L81" s="1946">
        <v>43034</v>
      </c>
      <c r="M81" s="3233">
        <v>43514</v>
      </c>
      <c r="N81" s="1936"/>
    </row>
    <row r="82" spans="1:14">
      <c r="A82" s="1936" t="s">
        <v>1142</v>
      </c>
      <c r="B82" s="1937">
        <v>1</v>
      </c>
      <c r="C82" s="1936" t="s">
        <v>12923</v>
      </c>
      <c r="D82" s="1936" t="s">
        <v>12937</v>
      </c>
      <c r="E82" s="1871">
        <v>0</v>
      </c>
      <c r="F82" s="1936" t="s">
        <v>1210</v>
      </c>
      <c r="G82" s="1936" t="s">
        <v>12911</v>
      </c>
      <c r="H82" s="1871">
        <v>2.92</v>
      </c>
      <c r="I82" s="1936" t="s">
        <v>12912</v>
      </c>
      <c r="J82" s="1936" t="s">
        <v>12913</v>
      </c>
      <c r="K82" s="1936">
        <v>2.92</v>
      </c>
      <c r="L82" s="1946">
        <v>43035</v>
      </c>
      <c r="M82" s="1941">
        <v>43009</v>
      </c>
      <c r="N82" s="1936"/>
    </row>
    <row r="83" spans="1:14">
      <c r="A83" s="1936" t="s">
        <v>1142</v>
      </c>
      <c r="B83" s="1937">
        <v>1</v>
      </c>
      <c r="C83" s="1936" t="s">
        <v>12938</v>
      </c>
      <c r="D83" s="1936" t="s">
        <v>12939</v>
      </c>
      <c r="E83" s="1871">
        <v>0</v>
      </c>
      <c r="F83" s="1936" t="s">
        <v>1209</v>
      </c>
      <c r="G83" s="1936" t="s">
        <v>1457</v>
      </c>
      <c r="H83" s="1871">
        <v>0.59</v>
      </c>
      <c r="I83" s="1936" t="s">
        <v>3265</v>
      </c>
      <c r="J83" s="1936" t="s">
        <v>3265</v>
      </c>
      <c r="K83" s="1936">
        <v>0.59</v>
      </c>
      <c r="L83" s="1946">
        <v>43059</v>
      </c>
      <c r="M83" s="3233">
        <v>43542</v>
      </c>
      <c r="N83" s="1936"/>
    </row>
    <row r="84" spans="1:14">
      <c r="A84" s="1936" t="s">
        <v>1142</v>
      </c>
      <c r="B84" s="1937">
        <v>1</v>
      </c>
      <c r="C84" s="1936" t="s">
        <v>3263</v>
      </c>
      <c r="D84" s="1936" t="s">
        <v>3264</v>
      </c>
      <c r="E84" s="1871">
        <v>0</v>
      </c>
      <c r="F84" s="1936" t="s">
        <v>3265</v>
      </c>
      <c r="G84" s="1936" t="s">
        <v>3265</v>
      </c>
      <c r="H84" s="1871">
        <v>0.17</v>
      </c>
      <c r="I84" s="1936" t="s">
        <v>3266</v>
      </c>
      <c r="J84" s="1936" t="s">
        <v>3267</v>
      </c>
      <c r="K84" s="1936">
        <v>0.17</v>
      </c>
      <c r="L84" s="1946">
        <v>43073</v>
      </c>
      <c r="M84" s="1936"/>
      <c r="N84" s="1936"/>
    </row>
    <row r="85" spans="1:14">
      <c r="A85" s="1936" t="s">
        <v>1142</v>
      </c>
      <c r="B85" s="1937">
        <v>1</v>
      </c>
      <c r="C85" s="1936" t="s">
        <v>3273</v>
      </c>
      <c r="D85" s="1936" t="s">
        <v>3274</v>
      </c>
      <c r="E85" s="1871">
        <v>0</v>
      </c>
      <c r="F85" s="1936" t="s">
        <v>1209</v>
      </c>
      <c r="G85" s="1936" t="s">
        <v>1457</v>
      </c>
      <c r="H85" s="1871">
        <v>0.44</v>
      </c>
      <c r="I85" s="1936" t="s">
        <v>12940</v>
      </c>
      <c r="J85" s="1936" t="s">
        <v>12941</v>
      </c>
      <c r="K85" s="1936">
        <v>0.44</v>
      </c>
      <c r="L85" s="1946">
        <v>43073</v>
      </c>
      <c r="M85" s="3233">
        <v>43542</v>
      </c>
      <c r="N85" s="1936"/>
    </row>
    <row r="86" spans="1:14">
      <c r="A86" s="1936" t="s">
        <v>1142</v>
      </c>
      <c r="B86" s="1937">
        <v>1</v>
      </c>
      <c r="C86" s="1936" t="s">
        <v>12942</v>
      </c>
      <c r="D86" s="1936" t="s">
        <v>12943</v>
      </c>
      <c r="E86" s="1871">
        <v>0</v>
      </c>
      <c r="F86" s="1936" t="s">
        <v>3266</v>
      </c>
      <c r="G86" s="1936" t="s">
        <v>11508</v>
      </c>
      <c r="H86" s="1871">
        <v>0.09</v>
      </c>
      <c r="I86" s="1936" t="s">
        <v>33</v>
      </c>
      <c r="J86" s="1936" t="s">
        <v>33</v>
      </c>
      <c r="K86" s="1936">
        <v>0.09</v>
      </c>
      <c r="L86" s="1946">
        <v>43076</v>
      </c>
      <c r="M86" s="3233">
        <v>43542</v>
      </c>
      <c r="N86" s="1936"/>
    </row>
    <row r="87" spans="1:14">
      <c r="A87" s="1936" t="s">
        <v>1142</v>
      </c>
      <c r="B87" s="1937">
        <v>1</v>
      </c>
      <c r="C87" s="1936" t="s">
        <v>5410</v>
      </c>
      <c r="D87" s="1936" t="s">
        <v>9839</v>
      </c>
      <c r="E87" s="1871">
        <v>0</v>
      </c>
      <c r="F87" s="1936" t="s">
        <v>1146</v>
      </c>
      <c r="G87" s="1936" t="s">
        <v>1146</v>
      </c>
      <c r="H87" s="1871">
        <v>7.99</v>
      </c>
      <c r="I87" s="1936" t="s">
        <v>1159</v>
      </c>
      <c r="J87" s="1936" t="s">
        <v>1159</v>
      </c>
      <c r="K87" s="1936">
        <v>7.99</v>
      </c>
      <c r="L87" s="1936"/>
      <c r="M87" s="3233">
        <v>43663</v>
      </c>
      <c r="N87" s="1936"/>
    </row>
    <row r="88" spans="1:14">
      <c r="A88" s="1936" t="s">
        <v>1142</v>
      </c>
      <c r="B88" s="1937">
        <v>1</v>
      </c>
      <c r="C88" s="1936" t="s">
        <v>1208</v>
      </c>
      <c r="D88" s="1936" t="s">
        <v>1456</v>
      </c>
      <c r="E88" s="1871">
        <v>0</v>
      </c>
      <c r="F88" s="1936" t="s">
        <v>1209</v>
      </c>
      <c r="G88" s="1936" t="s">
        <v>1457</v>
      </c>
      <c r="H88" s="1871">
        <v>4.53</v>
      </c>
      <c r="I88" s="1936" t="s">
        <v>5410</v>
      </c>
      <c r="J88" s="1936" t="s">
        <v>5411</v>
      </c>
      <c r="K88" s="1936">
        <v>4.53</v>
      </c>
      <c r="L88" s="1936"/>
      <c r="M88" s="3233">
        <v>43694</v>
      </c>
      <c r="N88" s="1936"/>
    </row>
    <row r="89" spans="1:14">
      <c r="A89" s="2450" t="s">
        <v>1142</v>
      </c>
      <c r="B89" s="2211">
        <v>1</v>
      </c>
      <c r="C89" s="2450" t="s">
        <v>12906</v>
      </c>
      <c r="D89" s="2450" t="s">
        <v>12907</v>
      </c>
      <c r="E89" s="2465">
        <v>0</v>
      </c>
      <c r="F89" s="2450" t="s">
        <v>3916</v>
      </c>
      <c r="G89" s="2450" t="s">
        <v>12908</v>
      </c>
      <c r="H89" s="2465">
        <v>0.35</v>
      </c>
      <c r="I89" s="2450" t="s">
        <v>12909</v>
      </c>
      <c r="J89" s="2450" t="s">
        <v>12910</v>
      </c>
      <c r="K89" s="2450">
        <v>0.35</v>
      </c>
      <c r="L89" s="2450"/>
      <c r="M89" s="3234">
        <v>43694</v>
      </c>
      <c r="N89" s="2450"/>
    </row>
    <row r="90" spans="1:14">
      <c r="A90" s="2450" t="s">
        <v>1142</v>
      </c>
      <c r="B90" s="2211">
        <v>1</v>
      </c>
      <c r="C90" s="2450" t="s">
        <v>12912</v>
      </c>
      <c r="D90" s="2450" t="s">
        <v>12914</v>
      </c>
      <c r="E90" s="2465">
        <v>0</v>
      </c>
      <c r="F90" s="2450" t="s">
        <v>16350</v>
      </c>
      <c r="G90" s="2450" t="s">
        <v>5764</v>
      </c>
      <c r="H90" s="2465">
        <v>4.09</v>
      </c>
      <c r="I90" s="2450" t="s">
        <v>1369</v>
      </c>
      <c r="J90" s="2450" t="s">
        <v>1369</v>
      </c>
      <c r="K90" s="2450">
        <v>4.09</v>
      </c>
      <c r="L90" s="2450"/>
      <c r="M90" s="3234">
        <v>43755</v>
      </c>
      <c r="N90" s="2450"/>
    </row>
    <row r="91" spans="1:14">
      <c r="A91" s="2450" t="s">
        <v>1142</v>
      </c>
      <c r="B91" s="2211">
        <v>1</v>
      </c>
      <c r="C91" s="2450" t="s">
        <v>12923</v>
      </c>
      <c r="D91" s="2450" t="s">
        <v>12937</v>
      </c>
      <c r="E91" s="2465">
        <v>0</v>
      </c>
      <c r="F91" s="2450" t="s">
        <v>1210</v>
      </c>
      <c r="G91" s="2450" t="s">
        <v>12911</v>
      </c>
      <c r="H91" s="2465">
        <v>2.92</v>
      </c>
      <c r="I91" s="2450" t="s">
        <v>12912</v>
      </c>
      <c r="J91" s="2450" t="s">
        <v>12913</v>
      </c>
      <c r="K91" s="2450">
        <v>2.92</v>
      </c>
      <c r="L91" s="2450"/>
      <c r="M91" s="3234">
        <v>43755</v>
      </c>
      <c r="N91" s="2450"/>
    </row>
    <row r="92" spans="1:14">
      <c r="A92" s="2450" t="s">
        <v>1142</v>
      </c>
      <c r="B92" s="2211">
        <v>1</v>
      </c>
      <c r="C92" s="2450" t="s">
        <v>12918</v>
      </c>
      <c r="D92" s="2450" t="s">
        <v>12927</v>
      </c>
      <c r="E92" s="2465">
        <v>0</v>
      </c>
      <c r="F92" s="2450" t="s">
        <v>12928</v>
      </c>
      <c r="G92" s="2450" t="s">
        <v>12929</v>
      </c>
      <c r="H92" s="2465">
        <v>0.94</v>
      </c>
      <c r="I92" s="2450" t="s">
        <v>12916</v>
      </c>
      <c r="J92" s="2450" t="s">
        <v>12926</v>
      </c>
      <c r="K92" s="2450">
        <v>0.94</v>
      </c>
      <c r="L92" s="2450"/>
      <c r="M92" s="3234">
        <v>43786</v>
      </c>
      <c r="N92" s="2450"/>
    </row>
    <row r="93" spans="1:14">
      <c r="A93" s="2450" t="s">
        <v>1142</v>
      </c>
      <c r="B93" s="2211">
        <v>1</v>
      </c>
      <c r="C93" s="2450" t="s">
        <v>16318</v>
      </c>
      <c r="D93" s="2450" t="s">
        <v>16330</v>
      </c>
      <c r="E93" s="2465">
        <v>0</v>
      </c>
      <c r="F93" s="2450" t="s">
        <v>1210</v>
      </c>
      <c r="G93" s="2450" t="s">
        <v>12911</v>
      </c>
      <c r="H93" s="2465">
        <v>0.35</v>
      </c>
      <c r="I93" s="2450" t="s">
        <v>12919</v>
      </c>
      <c r="J93" s="2450" t="s">
        <v>12930</v>
      </c>
      <c r="K93" s="2450">
        <v>0.35</v>
      </c>
      <c r="L93" s="2450"/>
      <c r="M93" s="3234">
        <v>43483</v>
      </c>
      <c r="N93" s="2450"/>
    </row>
    <row r="94" spans="1:14">
      <c r="A94" s="2450" t="s">
        <v>1142</v>
      </c>
      <c r="B94" s="2211">
        <v>1</v>
      </c>
      <c r="C94" s="2450" t="s">
        <v>3273</v>
      </c>
      <c r="D94" s="2450" t="s">
        <v>3274</v>
      </c>
      <c r="E94" s="2465">
        <v>0</v>
      </c>
      <c r="F94" s="2450" t="s">
        <v>1209</v>
      </c>
      <c r="G94" s="2450" t="s">
        <v>1457</v>
      </c>
      <c r="H94" s="2465">
        <v>0.44</v>
      </c>
      <c r="I94" s="2450" t="s">
        <v>12940</v>
      </c>
      <c r="J94" s="2450" t="s">
        <v>12941</v>
      </c>
      <c r="K94" s="2450">
        <v>0.44</v>
      </c>
      <c r="L94" s="2196">
        <v>43073</v>
      </c>
      <c r="M94" s="3234">
        <v>43542</v>
      </c>
      <c r="N94" s="2450"/>
    </row>
    <row r="95" spans="1:14">
      <c r="A95" s="2450" t="s">
        <v>1142</v>
      </c>
      <c r="B95" s="2211">
        <v>1</v>
      </c>
      <c r="C95" s="2450" t="s">
        <v>16319</v>
      </c>
      <c r="D95" s="2450" t="s">
        <v>16331</v>
      </c>
      <c r="E95" s="2465">
        <v>0</v>
      </c>
      <c r="F95" s="2450" t="s">
        <v>3266</v>
      </c>
      <c r="G95" s="2450" t="s">
        <v>11508</v>
      </c>
      <c r="H95" s="2465">
        <v>0.11</v>
      </c>
      <c r="I95" s="2450" t="s">
        <v>33</v>
      </c>
      <c r="J95" s="2450" t="s">
        <v>33</v>
      </c>
      <c r="K95" s="2450">
        <v>0.11</v>
      </c>
      <c r="L95" s="2450"/>
      <c r="M95" s="3234">
        <v>43542</v>
      </c>
      <c r="N95" s="2450"/>
    </row>
    <row r="96" spans="1:14">
      <c r="A96" s="2450" t="s">
        <v>1142</v>
      </c>
      <c r="B96" s="2211">
        <v>1</v>
      </c>
      <c r="C96" s="2450" t="s">
        <v>16320</v>
      </c>
      <c r="D96" s="2450" t="s">
        <v>16332</v>
      </c>
      <c r="E96" s="2465">
        <v>0</v>
      </c>
      <c r="F96" s="2450" t="s">
        <v>3266</v>
      </c>
      <c r="G96" s="2450" t="s">
        <v>11508</v>
      </c>
      <c r="H96" s="2465">
        <v>0.11</v>
      </c>
      <c r="I96" s="2450" t="s">
        <v>33</v>
      </c>
      <c r="J96" s="2450" t="s">
        <v>33</v>
      </c>
      <c r="K96" s="2450">
        <v>0.11</v>
      </c>
      <c r="L96" s="2450"/>
      <c r="M96" s="3234">
        <v>43542</v>
      </c>
      <c r="N96" s="2450"/>
    </row>
    <row r="97" spans="1:14">
      <c r="A97" s="2450" t="s">
        <v>1142</v>
      </c>
      <c r="B97" s="2211">
        <v>1</v>
      </c>
      <c r="C97" s="2450" t="s">
        <v>12912</v>
      </c>
      <c r="D97" s="2450" t="s">
        <v>12914</v>
      </c>
      <c r="E97" s="2465">
        <v>4.09</v>
      </c>
      <c r="F97" s="2450" t="s">
        <v>1369</v>
      </c>
      <c r="G97" s="2450" t="s">
        <v>1369</v>
      </c>
      <c r="H97" s="2465">
        <v>5.03</v>
      </c>
      <c r="I97" s="2450" t="s">
        <v>3265</v>
      </c>
      <c r="J97" s="2450" t="s">
        <v>3265</v>
      </c>
      <c r="K97" s="2450">
        <v>0.94</v>
      </c>
      <c r="L97" s="2450"/>
      <c r="M97" s="3234">
        <v>43542</v>
      </c>
      <c r="N97" s="2450"/>
    </row>
    <row r="98" spans="1:14">
      <c r="A98" s="2450" t="s">
        <v>1142</v>
      </c>
      <c r="B98" s="2211">
        <v>1</v>
      </c>
      <c r="C98" s="2450" t="s">
        <v>3916</v>
      </c>
      <c r="D98" s="2450" t="s">
        <v>2785</v>
      </c>
      <c r="E98" s="2465">
        <v>0</v>
      </c>
      <c r="F98" s="2450" t="s">
        <v>3265</v>
      </c>
      <c r="G98" s="2450" t="s">
        <v>3265</v>
      </c>
      <c r="H98" s="2465">
        <v>1.76</v>
      </c>
      <c r="I98" s="2450" t="s">
        <v>1161</v>
      </c>
      <c r="J98" s="2450" t="s">
        <v>1161</v>
      </c>
      <c r="K98" s="2450">
        <v>1.76</v>
      </c>
      <c r="L98" s="2450"/>
      <c r="M98" s="3234">
        <v>43542</v>
      </c>
      <c r="N98" s="2450"/>
    </row>
    <row r="99" spans="1:14">
      <c r="A99" s="2450" t="s">
        <v>1142</v>
      </c>
      <c r="B99" s="2211">
        <v>1</v>
      </c>
      <c r="C99" s="2450" t="s">
        <v>3541</v>
      </c>
      <c r="D99" s="2450" t="s">
        <v>3541</v>
      </c>
      <c r="E99" s="2465">
        <v>16.86</v>
      </c>
      <c r="F99" s="2450" t="s">
        <v>5410</v>
      </c>
      <c r="G99" s="2450" t="s">
        <v>5411</v>
      </c>
      <c r="H99" s="2465">
        <v>25.93</v>
      </c>
      <c r="I99" s="2450" t="s">
        <v>5415</v>
      </c>
      <c r="J99" s="2450" t="s">
        <v>16351</v>
      </c>
      <c r="K99" s="2450">
        <v>9.07</v>
      </c>
      <c r="L99" s="2450"/>
      <c r="M99" s="3234">
        <v>43573</v>
      </c>
      <c r="N99" s="2450"/>
    </row>
    <row r="100" spans="1:14">
      <c r="A100" s="2450" t="s">
        <v>1142</v>
      </c>
      <c r="B100" s="2211">
        <v>1</v>
      </c>
      <c r="C100" s="2450" t="s">
        <v>16321</v>
      </c>
      <c r="D100" s="2450" t="s">
        <v>16333</v>
      </c>
      <c r="E100" s="2465">
        <v>0</v>
      </c>
      <c r="F100" s="2450" t="s">
        <v>12912</v>
      </c>
      <c r="G100" s="2450" t="s">
        <v>12913</v>
      </c>
      <c r="H100" s="2465">
        <v>0.26</v>
      </c>
      <c r="I100" s="2450" t="s">
        <v>33</v>
      </c>
      <c r="J100" s="2450" t="s">
        <v>33</v>
      </c>
      <c r="K100" s="2450">
        <v>0.26</v>
      </c>
      <c r="L100" s="2450"/>
      <c r="M100" s="2196">
        <v>43283</v>
      </c>
      <c r="N100" s="2450"/>
    </row>
    <row r="101" spans="1:14">
      <c r="A101" s="2450" t="s">
        <v>1142</v>
      </c>
      <c r="B101" s="2211">
        <v>1</v>
      </c>
      <c r="C101" s="2450" t="s">
        <v>16322</v>
      </c>
      <c r="D101" s="2450" t="s">
        <v>16334</v>
      </c>
      <c r="E101" s="2465">
        <v>0</v>
      </c>
      <c r="F101" s="2450" t="s">
        <v>3261</v>
      </c>
      <c r="G101" s="2450" t="s">
        <v>3912</v>
      </c>
      <c r="H101" s="2465">
        <v>1.18</v>
      </c>
      <c r="I101" s="2450" t="s">
        <v>16352</v>
      </c>
      <c r="J101" s="2450" t="s">
        <v>16353</v>
      </c>
      <c r="K101" s="2450">
        <v>1.18</v>
      </c>
      <c r="L101" s="2450"/>
      <c r="M101" s="2196">
        <v>43283</v>
      </c>
      <c r="N101" s="2450"/>
    </row>
    <row r="102" spans="1:14">
      <c r="A102" s="2450" t="s">
        <v>1142</v>
      </c>
      <c r="B102" s="2211">
        <v>1</v>
      </c>
      <c r="C102" s="2450" t="s">
        <v>12912</v>
      </c>
      <c r="D102" s="2450" t="s">
        <v>12914</v>
      </c>
      <c r="E102" s="2465">
        <v>5.03</v>
      </c>
      <c r="F102" s="2450" t="s">
        <v>3265</v>
      </c>
      <c r="G102" s="2450" t="s">
        <v>3265</v>
      </c>
      <c r="H102" s="2465">
        <v>8.09</v>
      </c>
      <c r="I102" s="2450" t="s">
        <v>16352</v>
      </c>
      <c r="J102" s="2450" t="s">
        <v>16353</v>
      </c>
      <c r="K102" s="2450">
        <v>3.06</v>
      </c>
      <c r="L102" s="2450"/>
      <c r="M102" s="2196">
        <v>43283</v>
      </c>
      <c r="N102" s="2450"/>
    </row>
    <row r="103" spans="1:14">
      <c r="A103" s="2450" t="s">
        <v>1142</v>
      </c>
      <c r="B103" s="2211">
        <v>1</v>
      </c>
      <c r="C103" s="2450" t="s">
        <v>16323</v>
      </c>
      <c r="D103" s="2450" t="s">
        <v>16335</v>
      </c>
      <c r="E103" s="2465">
        <v>0</v>
      </c>
      <c r="F103" s="2450" t="s">
        <v>16354</v>
      </c>
      <c r="G103" s="2450" t="s">
        <v>14214</v>
      </c>
      <c r="H103" s="2465">
        <v>3.48</v>
      </c>
      <c r="I103" s="2450" t="s">
        <v>16355</v>
      </c>
      <c r="J103" s="2450" t="s">
        <v>3953</v>
      </c>
      <c r="K103" s="2450">
        <v>3.48</v>
      </c>
      <c r="L103" s="2450"/>
      <c r="M103" s="2196">
        <v>43292</v>
      </c>
      <c r="N103" s="2450"/>
    </row>
    <row r="104" spans="1:14">
      <c r="A104" s="2450" t="s">
        <v>1142</v>
      </c>
      <c r="B104" s="2211">
        <v>1</v>
      </c>
      <c r="C104" s="2450" t="s">
        <v>16324</v>
      </c>
      <c r="D104" s="2450" t="s">
        <v>16336</v>
      </c>
      <c r="E104" s="2465">
        <v>0</v>
      </c>
      <c r="F104" s="2450" t="s">
        <v>16354</v>
      </c>
      <c r="G104" s="2450" t="s">
        <v>14214</v>
      </c>
      <c r="H104" s="2465">
        <v>0.96</v>
      </c>
      <c r="I104" s="2450" t="s">
        <v>16327</v>
      </c>
      <c r="J104" s="2450" t="s">
        <v>16339</v>
      </c>
      <c r="K104" s="2450">
        <v>0.96</v>
      </c>
      <c r="L104" s="2450"/>
      <c r="M104" s="2196">
        <v>43325</v>
      </c>
      <c r="N104" s="2450"/>
    </row>
    <row r="105" spans="1:14">
      <c r="A105" s="2450" t="s">
        <v>1142</v>
      </c>
      <c r="B105" s="2211">
        <v>1</v>
      </c>
      <c r="C105" s="2450" t="s">
        <v>16325</v>
      </c>
      <c r="D105" s="2450" t="s">
        <v>16337</v>
      </c>
      <c r="E105" s="2465">
        <v>0</v>
      </c>
      <c r="F105" s="2450" t="s">
        <v>16326</v>
      </c>
      <c r="G105" s="2450" t="s">
        <v>16338</v>
      </c>
      <c r="H105" s="2465">
        <v>0.14000000000000001</v>
      </c>
      <c r="I105" s="2450" t="s">
        <v>33</v>
      </c>
      <c r="J105" s="2450" t="s">
        <v>33</v>
      </c>
      <c r="K105" s="2450">
        <v>0.14000000000000001</v>
      </c>
      <c r="L105" s="2450"/>
      <c r="M105" s="2196">
        <v>43313</v>
      </c>
      <c r="N105" s="2450"/>
    </row>
    <row r="106" spans="1:14">
      <c r="A106" s="2450" t="s">
        <v>1142</v>
      </c>
      <c r="B106" s="2211">
        <v>1</v>
      </c>
      <c r="C106" s="2450" t="s">
        <v>16326</v>
      </c>
      <c r="D106" s="2450" t="s">
        <v>16338</v>
      </c>
      <c r="E106" s="2465">
        <v>0</v>
      </c>
      <c r="F106" s="2450" t="s">
        <v>3261</v>
      </c>
      <c r="G106" s="2450" t="s">
        <v>3912</v>
      </c>
      <c r="H106" s="2465">
        <v>0.95</v>
      </c>
      <c r="I106" s="2450" t="s">
        <v>3265</v>
      </c>
      <c r="J106" s="2450" t="s">
        <v>3265</v>
      </c>
      <c r="K106" s="2450">
        <v>0.95</v>
      </c>
      <c r="L106" s="2450"/>
      <c r="M106" s="2196">
        <v>43313</v>
      </c>
      <c r="N106" s="2450"/>
    </row>
    <row r="107" spans="1:14">
      <c r="A107" s="2450" t="s">
        <v>1142</v>
      </c>
      <c r="B107" s="2211">
        <v>1</v>
      </c>
      <c r="C107" s="2450" t="s">
        <v>12909</v>
      </c>
      <c r="D107" s="2450" t="s">
        <v>12910</v>
      </c>
      <c r="E107" s="2465">
        <v>0</v>
      </c>
      <c r="F107" s="2450" t="s">
        <v>16356</v>
      </c>
      <c r="G107" s="2450" t="s">
        <v>3912</v>
      </c>
      <c r="H107" s="2465">
        <v>0.25</v>
      </c>
      <c r="I107" s="2450" t="s">
        <v>33</v>
      </c>
      <c r="J107" s="2450" t="s">
        <v>33</v>
      </c>
      <c r="K107" s="2450">
        <v>0.25</v>
      </c>
      <c r="L107" s="2450"/>
      <c r="M107" s="2196">
        <v>43313</v>
      </c>
      <c r="N107" s="2450"/>
    </row>
    <row r="108" spans="1:14">
      <c r="A108" s="2450" t="s">
        <v>1142</v>
      </c>
      <c r="B108" s="2211">
        <v>1</v>
      </c>
      <c r="C108" s="2450" t="s">
        <v>12906</v>
      </c>
      <c r="D108" s="2450" t="s">
        <v>12907</v>
      </c>
      <c r="E108" s="2465">
        <v>0</v>
      </c>
      <c r="F108" s="2450" t="s">
        <v>3916</v>
      </c>
      <c r="G108" s="2450" t="s">
        <v>12908</v>
      </c>
      <c r="H108" s="2465">
        <v>0.35</v>
      </c>
      <c r="I108" s="2450" t="s">
        <v>12909</v>
      </c>
      <c r="J108" s="2450" t="s">
        <v>12910</v>
      </c>
      <c r="K108" s="2450">
        <v>0.35</v>
      </c>
      <c r="L108" s="2450"/>
      <c r="M108" s="2196">
        <v>43313</v>
      </c>
      <c r="N108" s="2450"/>
    </row>
    <row r="109" spans="1:14">
      <c r="A109" s="2450" t="s">
        <v>1142</v>
      </c>
      <c r="B109" s="2211">
        <v>1</v>
      </c>
      <c r="C109" s="2450" t="s">
        <v>16327</v>
      </c>
      <c r="D109" s="2450" t="s">
        <v>16339</v>
      </c>
      <c r="E109" s="2465">
        <v>0</v>
      </c>
      <c r="F109" s="2450" t="s">
        <v>16328</v>
      </c>
      <c r="G109" s="2450" t="s">
        <v>16340</v>
      </c>
      <c r="H109" s="2465">
        <v>1.63</v>
      </c>
      <c r="I109" s="2450" t="s">
        <v>16323</v>
      </c>
      <c r="J109" s="2450" t="s">
        <v>16335</v>
      </c>
      <c r="K109" s="2450">
        <v>1.63</v>
      </c>
      <c r="L109" s="2450"/>
      <c r="M109" s="2196">
        <v>43332</v>
      </c>
      <c r="N109" s="2450"/>
    </row>
    <row r="110" spans="1:14">
      <c r="A110" s="2450" t="s">
        <v>1142</v>
      </c>
      <c r="B110" s="2211">
        <v>1</v>
      </c>
      <c r="C110" s="2450" t="s">
        <v>16328</v>
      </c>
      <c r="D110" s="2450" t="s">
        <v>16340</v>
      </c>
      <c r="E110" s="2465">
        <v>0</v>
      </c>
      <c r="F110" s="2450" t="s">
        <v>3265</v>
      </c>
      <c r="G110" s="2450" t="s">
        <v>3265</v>
      </c>
      <c r="H110" s="2465">
        <v>2.1</v>
      </c>
      <c r="I110" s="2450" t="s">
        <v>16352</v>
      </c>
      <c r="J110" s="2450" t="s">
        <v>16353</v>
      </c>
      <c r="K110" s="2450">
        <v>2.1</v>
      </c>
      <c r="L110" s="2450"/>
      <c r="M110" s="2196">
        <v>43336</v>
      </c>
      <c r="N110" s="2450"/>
    </row>
    <row r="111" spans="1:14">
      <c r="A111" s="2450" t="s">
        <v>1142</v>
      </c>
      <c r="B111" s="2211">
        <v>1</v>
      </c>
      <c r="C111" s="2450" t="s">
        <v>3261</v>
      </c>
      <c r="D111" s="2450" t="s">
        <v>3912</v>
      </c>
      <c r="E111" s="2465">
        <v>14.13</v>
      </c>
      <c r="F111" s="2450" t="s">
        <v>303</v>
      </c>
      <c r="G111" s="2450" t="s">
        <v>303</v>
      </c>
      <c r="H111" s="2465">
        <v>20.100000000000001</v>
      </c>
      <c r="I111" s="2450" t="s">
        <v>3916</v>
      </c>
      <c r="J111" s="2450" t="s">
        <v>2785</v>
      </c>
      <c r="K111" s="2450">
        <v>5.97</v>
      </c>
      <c r="L111" s="2450"/>
      <c r="M111" s="2196">
        <v>43340</v>
      </c>
      <c r="N111" s="2450"/>
    </row>
    <row r="112" spans="1:14">
      <c r="A112" s="2450" t="s">
        <v>1142</v>
      </c>
      <c r="B112" s="2211">
        <v>1</v>
      </c>
      <c r="C112" s="2450" t="s">
        <v>3744</v>
      </c>
      <c r="D112" s="2450" t="s">
        <v>14214</v>
      </c>
      <c r="E112" s="2465">
        <v>1.8</v>
      </c>
      <c r="F112" s="2450" t="s">
        <v>303</v>
      </c>
      <c r="G112" s="2450" t="s">
        <v>303</v>
      </c>
      <c r="H112" s="2465">
        <v>4.05</v>
      </c>
      <c r="I112" s="2450" t="s">
        <v>3265</v>
      </c>
      <c r="J112" s="2450" t="s">
        <v>3265</v>
      </c>
      <c r="K112" s="2450">
        <v>2.25</v>
      </c>
      <c r="L112" s="2450"/>
      <c r="M112" s="2196">
        <v>43348</v>
      </c>
      <c r="N112" s="2450"/>
    </row>
    <row r="113" spans="1:14">
      <c r="A113" s="2450" t="s">
        <v>1142</v>
      </c>
      <c r="B113" s="2211">
        <v>1</v>
      </c>
      <c r="C113" s="2450" t="s">
        <v>16329</v>
      </c>
      <c r="D113" s="2450" t="s">
        <v>16341</v>
      </c>
      <c r="E113" s="2465">
        <v>0</v>
      </c>
      <c r="F113" s="2450" t="s">
        <v>303</v>
      </c>
      <c r="G113" s="2450" t="s">
        <v>303</v>
      </c>
      <c r="H113" s="2465">
        <v>0.28999999999999998</v>
      </c>
      <c r="I113" s="2450" t="s">
        <v>16357</v>
      </c>
      <c r="J113" s="2450" t="s">
        <v>1648</v>
      </c>
      <c r="K113" s="2450">
        <v>0.28999999999999998</v>
      </c>
      <c r="L113" s="2450"/>
      <c r="M113" s="2196">
        <v>43348</v>
      </c>
      <c r="N113" s="2450"/>
    </row>
    <row r="114" spans="1:14">
      <c r="A114" s="2450" t="s">
        <v>1142</v>
      </c>
      <c r="B114" s="2211">
        <v>1</v>
      </c>
      <c r="C114" s="2450" t="s">
        <v>1161</v>
      </c>
      <c r="D114" s="2450" t="s">
        <v>1161</v>
      </c>
      <c r="E114" s="2465">
        <v>5.33</v>
      </c>
      <c r="F114" s="2450" t="s">
        <v>303</v>
      </c>
      <c r="G114" s="2450" t="s">
        <v>303</v>
      </c>
      <c r="H114" s="2465">
        <v>14.48</v>
      </c>
      <c r="I114" s="2450" t="s">
        <v>3908</v>
      </c>
      <c r="J114" s="2450" t="s">
        <v>1143</v>
      </c>
      <c r="K114" s="2450">
        <v>9.15</v>
      </c>
      <c r="L114" s="2450"/>
      <c r="M114" s="2450"/>
      <c r="N114" s="2450"/>
    </row>
    <row r="115" spans="1:14">
      <c r="A115" s="2450" t="s">
        <v>1142</v>
      </c>
      <c r="B115" s="2211">
        <v>1</v>
      </c>
      <c r="C115" s="2450" t="s">
        <v>16342</v>
      </c>
      <c r="D115" s="2450" t="s">
        <v>16346</v>
      </c>
      <c r="E115" s="2465">
        <v>0</v>
      </c>
      <c r="F115" s="2450"/>
      <c r="G115" s="2450"/>
      <c r="H115" s="2450"/>
      <c r="I115" s="2450"/>
      <c r="J115" s="2450"/>
      <c r="K115" s="2450"/>
      <c r="L115" s="2450"/>
      <c r="M115" s="2450"/>
      <c r="N115" s="2450"/>
    </row>
    <row r="116" spans="1:14">
      <c r="A116" s="2450" t="s">
        <v>1142</v>
      </c>
      <c r="B116" s="2211">
        <v>1</v>
      </c>
      <c r="C116" s="2450" t="s">
        <v>16343</v>
      </c>
      <c r="D116" s="2450" t="s">
        <v>16347</v>
      </c>
      <c r="E116" s="2465">
        <v>0</v>
      </c>
      <c r="F116" s="2450"/>
      <c r="G116" s="2450"/>
      <c r="H116" s="2450"/>
      <c r="I116" s="2450"/>
      <c r="J116" s="2450"/>
      <c r="K116" s="2450"/>
      <c r="L116" s="2450"/>
      <c r="M116" s="2450"/>
      <c r="N116" s="2450"/>
    </row>
    <row r="117" spans="1:14">
      <c r="A117" s="2450" t="s">
        <v>1142</v>
      </c>
      <c r="B117" s="2211">
        <v>1</v>
      </c>
      <c r="C117" s="2450" t="s">
        <v>16344</v>
      </c>
      <c r="D117" s="2450" t="s">
        <v>16348</v>
      </c>
      <c r="E117" s="2465">
        <v>0</v>
      </c>
      <c r="F117" s="2450"/>
      <c r="G117" s="2450"/>
      <c r="H117" s="2450"/>
      <c r="I117" s="2450"/>
      <c r="J117" s="2450"/>
      <c r="K117" s="2450"/>
      <c r="L117" s="2450"/>
      <c r="M117" s="2450"/>
      <c r="N117" s="2450"/>
    </row>
    <row r="118" spans="1:14">
      <c r="A118" s="2450" t="s">
        <v>1142</v>
      </c>
      <c r="B118" s="2211">
        <v>1</v>
      </c>
      <c r="C118" s="2450" t="s">
        <v>16345</v>
      </c>
      <c r="D118" s="2450" t="s">
        <v>16349</v>
      </c>
      <c r="E118" s="2465">
        <v>0</v>
      </c>
      <c r="F118" s="2450"/>
      <c r="G118" s="2450"/>
      <c r="H118" s="2450"/>
      <c r="I118" s="2450"/>
      <c r="J118" s="2450"/>
      <c r="K118" s="2450"/>
      <c r="L118" s="2450"/>
      <c r="M118" s="2450"/>
      <c r="N118" s="2450"/>
    </row>
  </sheetData>
  <customSheetViews>
    <customSheetView guid="{79AD5FB7-84BA-40F8-B93E-7F6D3F799515}" topLeftCell="A28">
      <selection activeCell="B54" sqref="B54"/>
      <pageMargins left="0.7" right="0.7" top="0.75" bottom="0.75" header="0.3" footer="0.3"/>
      <pageSetup orientation="portrait" r:id="rId1"/>
    </customSheetView>
    <customSheetView guid="{A3593EDC-2197-4283-B58F-E8F46865F6B0}">
      <selection activeCell="U23" sqref="U23"/>
      <pageMargins left="0.7" right="0.7" top="0.75" bottom="0.75" header="0.3" footer="0.3"/>
      <pageSetup orientation="portrait" r:id="rId2"/>
    </customSheetView>
    <customSheetView guid="{39DE2760-0BFC-4719-B1E4-380C3A7079FC}">
      <selection activeCell="M24" sqref="M24"/>
      <pageMargins left="0.7" right="0.7" top="0.75" bottom="0.75" header="0.3" footer="0.3"/>
    </customSheetView>
    <customSheetView guid="{6CF4F969-58DE-4028-9DCC-C6E713BA1EE8}">
      <selection activeCell="M24" sqref="M24"/>
      <pageMargins left="0.7" right="0.7" top="0.75" bottom="0.75" header="0.3" footer="0.3"/>
    </customSheetView>
    <customSheetView guid="{854D26F6-556C-4832-93A1-027DC2E7489A}">
      <selection activeCell="M24" sqref="M24"/>
      <pageMargins left="0.7" right="0.7" top="0.75" bottom="0.75" header="0.3" footer="0.3"/>
    </customSheetView>
    <customSheetView guid="{1187C2EC-E8C1-47BD-824F-A093AEDCF8A3}" topLeftCell="A25">
      <selection activeCell="N56" sqref="N56"/>
      <pageMargins left="0.7" right="0.7" top="0.75" bottom="0.75" header="0.3" footer="0.3"/>
    </customSheetView>
    <customSheetView guid="{56D62996-4B64-4559-A57F-952A7719E60C}" topLeftCell="A25">
      <selection activeCell="N56" sqref="N56"/>
      <pageMargins left="0.7" right="0.7" top="0.75" bottom="0.75" header="0.3" footer="0.3"/>
    </customSheetView>
    <customSheetView guid="{D38925AC-49E8-4240-B4C4-15DDEAD2A52A}">
      <selection activeCell="L21" sqref="L21"/>
      <pageMargins left="0.7" right="0.7" top="0.75" bottom="0.75" header="0.3" footer="0.3"/>
    </customSheetView>
    <customSheetView guid="{BBB634EE-F2D2-401C-80C5-834C06C8684E}">
      <selection activeCell="L21" sqref="L21"/>
      <pageMargins left="0.7" right="0.7" top="0.75" bottom="0.75" header="0.3" footer="0.3"/>
    </customSheetView>
    <customSheetView guid="{2C5FEC20-E906-4956-A88D-6EAAC0747B30}">
      <selection activeCell="L21" sqref="L21"/>
      <pageMargins left="0.7" right="0.7" top="0.75" bottom="0.75" header="0.3" footer="0.3"/>
    </customSheetView>
    <customSheetView guid="{F9A994EF-45B5-4EB9-AA72-BA8C2214CFE1}">
      <selection activeCell="M24" sqref="M24"/>
      <pageMargins left="0.7" right="0.7" top="0.75" bottom="0.75" header="0.3" footer="0.3"/>
    </customSheetView>
    <customSheetView guid="{600A9694-21CC-48F1-9DA2-8C0E3E8B5FA0}">
      <selection activeCell="M4" sqref="M4"/>
      <pageMargins left="0.7" right="0.7" top="0.75" bottom="0.75" header="0.3" footer="0.3"/>
    </customSheetView>
    <customSheetView guid="{344E436F-251D-4C51-AB7E-9264FEC9FA05}">
      <selection activeCell="N27" sqref="N27"/>
      <pageMargins left="0.7" right="0.7" top="0.75" bottom="0.75" header="0.3" footer="0.3"/>
    </customSheetView>
    <customSheetView guid="{0546D35D-D495-4ABF-8CD5-906F9854F6B9}">
      <selection activeCell="N27" sqref="N27"/>
      <pageMargins left="0.7" right="0.7" top="0.75" bottom="0.75" header="0.3" footer="0.3"/>
    </customSheetView>
    <customSheetView guid="{58D92D3D-F9DC-4070-8DAB-284558C682C9}">
      <selection activeCell="M24" sqref="M24"/>
      <pageMargins left="0.7" right="0.7" top="0.75" bottom="0.75" header="0.3" footer="0.3"/>
    </customSheetView>
    <customSheetView guid="{DD0AAC79-0110-4B1B-BB25-2C4FE9ED31F4}">
      <selection activeCell="N27" sqref="N27"/>
      <pageMargins left="0.7" right="0.7" top="0.75" bottom="0.75" header="0.3" footer="0.3"/>
    </customSheetView>
    <customSheetView guid="{423EC763-4105-4509-B307-318A5394E372}">
      <selection activeCell="M24" sqref="M24"/>
      <pageMargins left="0.7" right="0.7" top="0.75" bottom="0.75" header="0.3" footer="0.3"/>
    </customSheetView>
    <customSheetView guid="{7FDB354D-BBFC-467C-9214-DEA80979E90C}">
      <selection activeCell="M24" sqref="M24"/>
      <pageMargins left="0.7" right="0.7" top="0.75" bottom="0.75" header="0.3" footer="0.3"/>
    </customSheetView>
    <customSheetView guid="{B98680F5-9992-4B15-9195-313E46832CE7}">
      <selection activeCell="M24" sqref="M24"/>
      <pageMargins left="0.7" right="0.7" top="0.75" bottom="0.75" header="0.3" footer="0.3"/>
    </customSheetView>
    <customSheetView guid="{2CAD6BBA-D926-4B66-9703-7E419ED6E99E}">
      <selection activeCell="L21" sqref="L21"/>
      <pageMargins left="0.7" right="0.7" top="0.75" bottom="0.75" header="0.3" footer="0.3"/>
    </customSheetView>
    <customSheetView guid="{64C3C58B-5EDF-4A0D-9A08-4E76AD2C2831}">
      <selection activeCell="M4" sqref="M4"/>
      <pageMargins left="0.7" right="0.7" top="0.75" bottom="0.75" header="0.3" footer="0.3"/>
    </customSheetView>
    <customSheetView guid="{23935FAA-2CC8-4E3D-A833-6D530319EE28}">
      <selection activeCell="M24" sqref="M24"/>
      <pageMargins left="0.7" right="0.7" top="0.75" bottom="0.75" header="0.3" footer="0.3"/>
    </customSheetView>
    <customSheetView guid="{E7B49325-7A41-4A22-9EA5-2C4D363DA8F1}">
      <selection activeCell="M24" sqref="M24"/>
      <pageMargins left="0.7" right="0.7" top="0.75" bottom="0.75" header="0.3" footer="0.3"/>
    </customSheetView>
    <customSheetView guid="{FAC928FB-1728-4FB7-8ECE-85A8DE4D0ADF}">
      <selection activeCell="M24" sqref="M24"/>
      <pageMargins left="0.7" right="0.7" top="0.75" bottom="0.75" header="0.3" footer="0.3"/>
    </customSheetView>
    <customSheetView guid="{8C4D76D8-AA45-48E9-9804-BEEAA7B08B03}">
      <selection activeCell="M24" sqref="M24"/>
      <pageMargins left="0.7" right="0.7" top="0.75" bottom="0.75" header="0.3" footer="0.3"/>
    </customSheetView>
    <customSheetView guid="{862ECE3E-CBCF-4644-8210-D1EDA2099D3A}">
      <selection activeCell="M24" sqref="M24"/>
      <pageMargins left="0.7" right="0.7" top="0.75" bottom="0.75" header="0.3" footer="0.3"/>
    </customSheetView>
    <customSheetView guid="{EE1B2E10-D8FD-451C-B1E1-0B98F6A560DF}">
      <selection activeCell="M24" sqref="M24"/>
      <pageMargins left="0.7" right="0.7" top="0.75" bottom="0.75" header="0.3" footer="0.3"/>
    </customSheetView>
    <customSheetView guid="{7964114C-CB29-4D99-9806-CFB993D96184}">
      <selection activeCell="M24" sqref="M24"/>
      <pageMargins left="0.7" right="0.7" top="0.75" bottom="0.75" header="0.3" footer="0.3"/>
    </customSheetView>
    <customSheetView guid="{A7CCEAC1-D48B-40D0-9479-364198DE80EF}">
      <selection activeCell="M24" sqref="M24"/>
      <pageMargins left="0.7" right="0.7" top="0.75" bottom="0.75" header="0.3" footer="0.3"/>
    </customSheetView>
    <customSheetView guid="{68F5884F-4969-4575-BF13-5CC01FC32956}">
      <selection activeCell="M24" sqref="M24"/>
      <pageMargins left="0.7" right="0.7" top="0.75" bottom="0.75" header="0.3" footer="0.3"/>
    </customSheetView>
    <customSheetView guid="{29758B78-03D3-4D8E-AD37-F25D1BDCFD7B}">
      <selection activeCell="M24" sqref="M24"/>
      <pageMargins left="0.7" right="0.7" top="0.75" bottom="0.75" header="0.3" footer="0.3"/>
    </customSheetView>
    <customSheetView guid="{DE99B454-ED50-4848-ADC8-212B34E74919}">
      <selection activeCell="M24" sqref="M24"/>
      <pageMargins left="0.7" right="0.7" top="0.75" bottom="0.75" header="0.3" footer="0.3"/>
    </customSheetView>
    <customSheetView guid="{8CB2D929-C7E4-4180-B163-8A2824806B17}">
      <selection activeCell="M24" sqref="M24"/>
      <pageMargins left="0.7" right="0.7" top="0.75" bottom="0.75" header="0.3" footer="0.3"/>
    </customSheetView>
    <customSheetView guid="{34D85203-2D51-4355-8027-8019AB86EBCF}">
      <selection activeCell="M24" sqref="M24"/>
      <pageMargins left="0.7" right="0.7" top="0.75" bottom="0.75" header="0.3" footer="0.3"/>
    </customSheetView>
    <customSheetView guid="{89CCDF41-F1C9-4313-9F31-D107B3C76DDB}">
      <pageMargins left="0.7" right="0.7" top="0.75" bottom="0.75" header="0.3" footer="0.3"/>
    </customSheetView>
    <customSheetView guid="{726AD29E-1BFF-4E2F-9960-EE7743278367}">
      <pageMargins left="0.7" right="0.7" top="0.75" bottom="0.75" header="0.3" footer="0.3"/>
    </customSheetView>
    <customSheetView guid="{2F42E84F-7DBF-4A75-A7B3-62028DAEBF1A}">
      <pageMargins left="0.7" right="0.7" top="0.75" bottom="0.75" header="0.3" footer="0.3"/>
    </customSheetView>
    <customSheetView guid="{2B685D48-0292-4AA7-9819-853B2AEC1DD4}">
      <pageMargins left="0.7" right="0.7" top="0.75" bottom="0.75" header="0.3" footer="0.3"/>
    </customSheetView>
    <customSheetView guid="{4B0AA991-6767-4D57-B414-24103CB6BBB4}">
      <pageMargins left="0.7" right="0.7" top="0.75" bottom="0.75" header="0.3" footer="0.3"/>
    </customSheetView>
    <customSheetView guid="{8E86F10A-A699-45F6-98BE-FE12C92DC001}">
      <pageMargins left="0.7" right="0.7" top="0.75" bottom="0.75" header="0.3" footer="0.3"/>
    </customSheetView>
    <customSheetView guid="{47F7A3CE-B782-485F-A003-C143096A6054}">
      <pageMargins left="0.7" right="0.7" top="0.75" bottom="0.75" header="0.3" footer="0.3"/>
    </customSheetView>
    <customSheetView guid="{39B6890E-9E43-4C41-84C2-BE54C196CF6B}">
      <pageMargins left="0.7" right="0.7" top="0.75" bottom="0.75" header="0.3" footer="0.3"/>
    </customSheetView>
    <customSheetView guid="{5C12847A-1A36-4653-8A29-4B40BE88BC31}">
      <pageMargins left="0.7" right="0.7" top="0.75" bottom="0.75" header="0.3" footer="0.3"/>
    </customSheetView>
    <customSheetView guid="{72622A5F-562A-4F46-80A6-FB340FA923E4}">
      <pageMargins left="0.7" right="0.7" top="0.75" bottom="0.75" header="0.3" footer="0.3"/>
    </customSheetView>
    <customSheetView guid="{3A3E5217-495A-42D4-92E9-DBDDFA0133B2}">
      <pageMargins left="0.7" right="0.7" top="0.75" bottom="0.75" header="0.3" footer="0.3"/>
    </customSheetView>
    <customSheetView guid="{60CB8EE4-B91C-4012-A081-CCBA186E6839}">
      <selection activeCell="M24" sqref="M24"/>
      <pageMargins left="0.7" right="0.7" top="0.75" bottom="0.75" header="0.3" footer="0.3"/>
    </customSheetView>
    <customSheetView guid="{B8A5C91A-AD33-4DF4-A694-672D147217B5}">
      <selection activeCell="M24" sqref="M24"/>
      <pageMargins left="0.7" right="0.7" top="0.75" bottom="0.75" header="0.3" footer="0.3"/>
    </customSheetView>
    <customSheetView guid="{6A065346-6EC6-4D7F-9DF7-3658D614503A}">
      <selection activeCell="M24" sqref="M24"/>
      <pageMargins left="0.7" right="0.7" top="0.75" bottom="0.75" header="0.3" footer="0.3"/>
    </customSheetView>
    <customSheetView guid="{6BC667A8-B269-4F56-A803-5E4093D12764}">
      <selection activeCell="M24" sqref="M24"/>
      <pageMargins left="0.7" right="0.7" top="0.75" bottom="0.75" header="0.3" footer="0.3"/>
    </customSheetView>
    <customSheetView guid="{4075A10A-29EA-4A39-8C87-92C314459964}">
      <selection activeCell="M24" sqref="M24"/>
      <pageMargins left="0.7" right="0.7" top="0.75" bottom="0.75" header="0.3" footer="0.3"/>
    </customSheetView>
    <customSheetView guid="{D07D711A-BCB9-4378-B863-4CB7EB1E0F9F}">
      <selection activeCell="M24" sqref="M24"/>
      <pageMargins left="0.7" right="0.7" top="0.75" bottom="0.75" header="0.3" footer="0.3"/>
    </customSheetView>
    <customSheetView guid="{CE3A1CF7-6A47-4ED0-B4C6-D84228F6384A}">
      <selection activeCell="M24" sqref="M24"/>
      <pageMargins left="0.7" right="0.7" top="0.75" bottom="0.75" header="0.3" footer="0.3"/>
    </customSheetView>
    <customSheetView guid="{A6CAB246-C66C-4430-B883-E3AB4CA85CD3}">
      <selection activeCell="L21" sqref="L21"/>
      <pageMargins left="0.7" right="0.7" top="0.75" bottom="0.75" header="0.3" footer="0.3"/>
    </customSheetView>
    <customSheetView guid="{A1494558-1040-4A63-BC7C-D39B992B3E56}">
      <selection activeCell="M24" sqref="M24"/>
      <pageMargins left="0.7" right="0.7" top="0.75" bottom="0.75" header="0.3" footer="0.3"/>
    </customSheetView>
    <customSheetView guid="{1D116760-CC87-4F16-87B4-C7A61320F480}">
      <selection activeCell="N27" sqref="N27"/>
      <pageMargins left="0.7" right="0.7" top="0.75" bottom="0.75" header="0.3" footer="0.3"/>
      <pageSetup orientation="portrait" r:id="rId3"/>
    </customSheetView>
    <customSheetView guid="{0CF2EC10-BDE2-491E-A077-01A8E5B1EBEC}">
      <selection activeCell="N27" sqref="N27"/>
      <pageMargins left="0.7" right="0.7" top="0.75" bottom="0.75" header="0.3" footer="0.3"/>
    </customSheetView>
    <customSheetView guid="{F88BCD3F-34B6-43CB-BC45-E51462EBF67F}">
      <selection activeCell="M4" sqref="M4"/>
      <pageMargins left="0.7" right="0.7" top="0.75" bottom="0.75" header="0.3" footer="0.3"/>
    </customSheetView>
    <customSheetView guid="{1749D216-7950-497C-B39A-63FBE4D03B8C}">
      <selection activeCell="M24" sqref="M24"/>
      <pageMargins left="0.7" right="0.7" top="0.75" bottom="0.75" header="0.3" footer="0.3"/>
    </customSheetView>
    <customSheetView guid="{7FA40027-7B17-499A-B359-A5EF5225CCED}">
      <selection activeCell="M4" sqref="M4"/>
      <pageMargins left="0.7" right="0.7" top="0.75" bottom="0.75" header="0.3" footer="0.3"/>
    </customSheetView>
    <customSheetView guid="{34D72504-BFF0-4EA8-8FC8-7543DC9590F6}">
      <selection activeCell="M4" sqref="M4"/>
      <pageMargins left="0.7" right="0.7" top="0.75" bottom="0.75" header="0.3" footer="0.3"/>
    </customSheetView>
    <customSheetView guid="{72F1F4A7-FA3D-4AAA-B9F7-0B7CBCF937A0}">
      <selection activeCell="N27" sqref="N27"/>
      <pageMargins left="0.7" right="0.7" top="0.75" bottom="0.75" header="0.3" footer="0.3"/>
    </customSheetView>
    <customSheetView guid="{08FE8395-D523-42C1-83CE-E79D67FD8F6E}">
      <selection activeCell="M4" sqref="M4"/>
      <pageMargins left="0.7" right="0.7" top="0.75" bottom="0.75" header="0.3" footer="0.3"/>
    </customSheetView>
    <customSheetView guid="{1CAAE197-33E6-4BF2-B4DE-FDE07E8BBF88}">
      <selection activeCell="L21" sqref="L21"/>
      <pageMargins left="0.7" right="0.7" top="0.75" bottom="0.75" header="0.3" footer="0.3"/>
    </customSheetView>
    <customSheetView guid="{0B1CD487-A10E-47AA-97E1-782E43B555C4}">
      <selection activeCell="M24" sqref="M24"/>
      <pageMargins left="0.7" right="0.7" top="0.75" bottom="0.75" header="0.3" footer="0.3"/>
    </customSheetView>
    <customSheetView guid="{AF97F53F-CC36-44C1-9ECD-DF5129B3E6B5}">
      <selection activeCell="M24" sqref="M24"/>
      <pageMargins left="0.7" right="0.7" top="0.75" bottom="0.75" header="0.3" footer="0.3"/>
    </customSheetView>
    <customSheetView guid="{FD6F7CAF-FB1E-4C3B-BC17-A805CA3477EF}">
      <selection activeCell="M24" sqref="M24"/>
      <pageMargins left="0.7" right="0.7" top="0.75" bottom="0.75" header="0.3" footer="0.3"/>
    </customSheetView>
    <customSheetView guid="{FEDC4AFF-A1F9-4866-BED0-75319FE928CF}">
      <selection activeCell="M24" sqref="M24"/>
      <pageMargins left="0.7" right="0.7" top="0.75" bottom="0.75" header="0.3" footer="0.3"/>
    </customSheetView>
    <customSheetView guid="{BB41729E-AA2B-4B78-BC0A-1EFA069D5CFD}">
      <selection activeCell="L21" sqref="L21"/>
      <pageMargins left="0.7" right="0.7" top="0.75" bottom="0.75" header="0.3" footer="0.3"/>
    </customSheetView>
    <customSheetView guid="{7BB95B6A-5E37-4CAE-AF7D-1CC701D075E8}">
      <selection activeCell="L21" sqref="L21"/>
      <pageMargins left="0.7" right="0.7" top="0.75" bottom="0.75" header="0.3" footer="0.3"/>
    </customSheetView>
    <customSheetView guid="{2EC062F0-5386-4865-B10E-AAA41383D77F}">
      <selection activeCell="L21" sqref="L21"/>
      <pageMargins left="0.7" right="0.7" top="0.75" bottom="0.75" header="0.3" footer="0.3"/>
    </customSheetView>
    <customSheetView guid="{FC2532A6-77E2-4AF9-9A45-F247B0588659}" topLeftCell="A4">
      <selection activeCell="M4" sqref="M4"/>
      <pageMargins left="0.7" right="0.7" top="0.75" bottom="0.75" header="0.3" footer="0.3"/>
      <pageSetup paperSize="0" orientation="portrait" r:id="rId4"/>
    </customSheetView>
    <customSheetView guid="{A44DAB59-BE7A-4333-A5F2-74C8918F30B6}">
      <selection activeCell="M24" sqref="M24"/>
      <pageMargins left="0.7" right="0.7" top="0.75" bottom="0.75" header="0.3" footer="0.3"/>
    </customSheetView>
    <customSheetView guid="{03AFFCA8-9E14-4DB5-84F7-C730BD68291C}" topLeftCell="A28">
      <selection activeCell="B54" sqref="B54"/>
      <pageMargins left="0.7" right="0.7" top="0.75" bottom="0.75" header="0.3" footer="0.3"/>
      <pageSetup orientation="portrait" r:id="rId5"/>
    </customSheetView>
    <customSheetView guid="{EC76EB35-067C-4DE7-B07A-226A5E409E79}" topLeftCell="A25">
      <selection activeCell="N56" sqref="N56"/>
      <pageMargins left="0.7" right="0.7" top="0.75" bottom="0.75" header="0.3" footer="0.3"/>
    </customSheetView>
    <customSheetView guid="{983A23DD-8020-461E-A6F4-2AEC4ED7324C}">
      <selection activeCell="N27" sqref="N27"/>
      <pageMargins left="0.7" right="0.7" top="0.75" bottom="0.75" header="0.3" footer="0.3"/>
    </customSheetView>
    <customSheetView guid="{D3731BF5-0429-4443-9A8C-8B29EB0DB856}">
      <selection activeCell="M24" sqref="M24"/>
      <pageMargins left="0.7" right="0.7" top="0.75" bottom="0.75" header="0.3" footer="0.3"/>
    </customSheetView>
    <customSheetView guid="{A530EBA0-4EDF-47E2-8165-36150308EFE0}">
      <selection activeCell="M24" sqref="M24"/>
      <pageMargins left="0.7" right="0.7" top="0.75" bottom="0.75" header="0.3" footer="0.3"/>
    </customSheetView>
    <customSheetView guid="{FE9B4351-E79D-4254-BAB9-133F96438B1B}" topLeftCell="A28">
      <selection activeCell="B54" sqref="B54"/>
      <pageMargins left="0.7" right="0.7" top="0.75" bottom="0.75" header="0.3" footer="0.3"/>
      <pageSetup orientation="portrait" r:id="rId6"/>
    </customSheetView>
    <customSheetView guid="{CA9519B9-3429-4BE9-9E5D-F85393E6AD13}" topLeftCell="A28">
      <selection activeCell="B54" sqref="B54"/>
      <pageMargins left="0.7" right="0.7" top="0.75" bottom="0.75" header="0.3" footer="0.3"/>
      <pageSetup orientation="portrait" r:id="rId7"/>
    </customSheetView>
  </customSheetViews>
  <pageMargins left="0.7" right="0.7" top="0.75" bottom="0.75" header="0.3" footer="0.3"/>
  <pageSetup orientation="portrait" r:id="rId8"/>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pageSetUpPr fitToPage="1"/>
  </sheetPr>
  <dimension ref="A2:XFD1129"/>
  <sheetViews>
    <sheetView zoomScaleNormal="100" workbookViewId="0">
      <selection activeCell="S19" sqref="S19"/>
    </sheetView>
  </sheetViews>
  <sheetFormatPr defaultColWidth="9.42578125" defaultRowHeight="15"/>
  <cols>
    <col min="1" max="1" width="11" style="3930" customWidth="1"/>
    <col min="2" max="2" width="9.42578125" style="3930"/>
    <col min="3" max="3" width="3.42578125" style="3930" bestFit="1" customWidth="1"/>
    <col min="4" max="4" width="8.5703125" style="3930" customWidth="1"/>
    <col min="5" max="5" width="23.42578125" style="3930" customWidth="1"/>
    <col min="6" max="6" width="10.42578125" style="3930" bestFit="1" customWidth="1"/>
    <col min="7" max="7" width="3.5703125" style="3930" bestFit="1" customWidth="1"/>
    <col min="8" max="8" width="8.5703125" style="3930" customWidth="1"/>
    <col min="9" max="9" width="23.42578125" style="3930" customWidth="1"/>
    <col min="10" max="10" width="10.42578125" style="3930" bestFit="1" customWidth="1"/>
    <col min="11" max="11" width="4" style="3930" bestFit="1" customWidth="1"/>
    <col min="12" max="12" width="8.5703125" style="3930" customWidth="1"/>
    <col min="13" max="13" width="23.42578125" style="3930" customWidth="1"/>
    <col min="14" max="15" width="9.42578125" style="3930"/>
    <col min="16" max="16" width="10.5703125" style="3930" bestFit="1" customWidth="1"/>
    <col min="17" max="17" width="32.5703125" style="3930" bestFit="1" customWidth="1"/>
    <col min="18" max="16384" width="9.42578125" style="3930"/>
  </cols>
  <sheetData>
    <row r="2" spans="1:17" ht="18.75">
      <c r="A2" s="5003" t="s">
        <v>23564</v>
      </c>
      <c r="B2" s="5003"/>
      <c r="C2" s="5003"/>
      <c r="D2" s="5003"/>
      <c r="E2" s="5003"/>
      <c r="F2" s="5004"/>
      <c r="G2" s="5004"/>
      <c r="H2" s="5003"/>
      <c r="I2" s="5003"/>
      <c r="J2" s="5003"/>
      <c r="K2" s="5003"/>
      <c r="L2" s="5003"/>
      <c r="M2" s="5003"/>
      <c r="N2" s="5005"/>
      <c r="O2" s="5003"/>
      <c r="P2" s="5003"/>
      <c r="Q2" s="5003"/>
    </row>
    <row r="3" spans="1:17" ht="15.75">
      <c r="A3" s="5398" t="s">
        <v>0</v>
      </c>
      <c r="B3" s="5399"/>
      <c r="C3" s="5399"/>
      <c r="D3" s="5399"/>
      <c r="E3" s="5400"/>
      <c r="F3" s="5401" t="s">
        <v>9</v>
      </c>
      <c r="G3" s="5402"/>
      <c r="H3" s="5402"/>
      <c r="I3" s="5403"/>
      <c r="J3" s="5404" t="s">
        <v>10</v>
      </c>
      <c r="K3" s="5405"/>
      <c r="L3" s="5405"/>
      <c r="M3" s="5406"/>
      <c r="N3" s="5006"/>
      <c r="O3" s="5007"/>
      <c r="P3" s="5006"/>
      <c r="Q3" s="5008"/>
    </row>
    <row r="4" spans="1:17" ht="30">
      <c r="A4" s="5009" t="s">
        <v>7</v>
      </c>
      <c r="B4" s="5009" t="s">
        <v>13</v>
      </c>
      <c r="C4" s="5009" t="s">
        <v>20377</v>
      </c>
      <c r="D4" s="5009" t="s">
        <v>16634</v>
      </c>
      <c r="E4" s="5010" t="s">
        <v>2</v>
      </c>
      <c r="F4" s="5011" t="s">
        <v>3</v>
      </c>
      <c r="G4" s="5009" t="s">
        <v>20377</v>
      </c>
      <c r="H4" s="5009" t="s">
        <v>16634</v>
      </c>
      <c r="I4" s="5010" t="s">
        <v>5</v>
      </c>
      <c r="J4" s="5011" t="s">
        <v>6</v>
      </c>
      <c r="K4" s="5009" t="s">
        <v>20377</v>
      </c>
      <c r="L4" s="5009" t="s">
        <v>16634</v>
      </c>
      <c r="M4" s="5010" t="s">
        <v>2</v>
      </c>
      <c r="N4" s="5009" t="s">
        <v>8</v>
      </c>
      <c r="O4" s="5012" t="s">
        <v>11892</v>
      </c>
      <c r="P4" s="5012" t="s">
        <v>11893</v>
      </c>
      <c r="Q4" s="5013" t="s">
        <v>11</v>
      </c>
    </row>
    <row r="5" spans="1:17" ht="30">
      <c r="A5" s="5300" t="s">
        <v>25</v>
      </c>
      <c r="B5" s="5304"/>
      <c r="C5" s="5298" t="s">
        <v>8636</v>
      </c>
      <c r="D5" s="5298">
        <v>13</v>
      </c>
      <c r="E5" s="5287" t="s">
        <v>6802</v>
      </c>
      <c r="F5" s="5285">
        <v>0.89</v>
      </c>
      <c r="G5" s="5286" t="s">
        <v>23311</v>
      </c>
      <c r="H5" s="5288"/>
      <c r="I5" s="5291" t="s">
        <v>6902</v>
      </c>
      <c r="J5" s="5285">
        <v>3.5</v>
      </c>
      <c r="K5" s="5285" t="s">
        <v>8636</v>
      </c>
      <c r="L5" s="5286">
        <v>58</v>
      </c>
      <c r="M5" s="5292" t="s">
        <v>6996</v>
      </c>
      <c r="N5" s="5288"/>
      <c r="O5" s="5288"/>
      <c r="P5" s="5288"/>
      <c r="Q5" s="5303" t="s">
        <v>23566</v>
      </c>
    </row>
    <row r="6" spans="1:17">
      <c r="A6" s="5300" t="s">
        <v>25</v>
      </c>
      <c r="B6" s="5304"/>
      <c r="C6" s="5298" t="s">
        <v>8636</v>
      </c>
      <c r="D6" s="5298">
        <v>13</v>
      </c>
      <c r="E6" s="5287" t="s">
        <v>6801</v>
      </c>
      <c r="F6" s="5285">
        <v>0</v>
      </c>
      <c r="G6" s="5286" t="s">
        <v>8636</v>
      </c>
      <c r="H6" s="5288">
        <v>251</v>
      </c>
      <c r="I6" s="5291" t="s">
        <v>6976</v>
      </c>
      <c r="J6" s="5285">
        <v>0.89</v>
      </c>
      <c r="K6" s="5285" t="s">
        <v>23311</v>
      </c>
      <c r="L6" s="5286"/>
      <c r="M6" s="5292" t="s">
        <v>6902</v>
      </c>
      <c r="N6" s="5288"/>
      <c r="O6" s="5288"/>
      <c r="P6" s="5288"/>
      <c r="Q6" s="5303" t="s">
        <v>23566</v>
      </c>
    </row>
    <row r="7" spans="1:17">
      <c r="A7" s="5300" t="s">
        <v>25</v>
      </c>
      <c r="B7" s="5304"/>
      <c r="C7" s="5298" t="s">
        <v>8636</v>
      </c>
      <c r="D7" s="5298">
        <v>19</v>
      </c>
      <c r="E7" s="5287" t="s">
        <v>233</v>
      </c>
      <c r="F7" s="5285">
        <v>19.05</v>
      </c>
      <c r="G7" s="5286" t="s">
        <v>8636</v>
      </c>
      <c r="H7" s="5288">
        <v>135</v>
      </c>
      <c r="I7" s="5291" t="s">
        <v>6957</v>
      </c>
      <c r="J7" s="5285">
        <v>24.58</v>
      </c>
      <c r="K7" s="5285" t="s">
        <v>8636</v>
      </c>
      <c r="L7" s="5286">
        <v>30</v>
      </c>
      <c r="M7" s="5292" t="s">
        <v>6997</v>
      </c>
      <c r="N7" s="5288"/>
      <c r="O7" s="5288"/>
      <c r="P7" s="5288"/>
      <c r="Q7" s="5303" t="s">
        <v>23566</v>
      </c>
    </row>
    <row r="8" spans="1:17">
      <c r="A8" s="5300" t="s">
        <v>25</v>
      </c>
      <c r="B8" s="5304"/>
      <c r="C8" s="5298" t="s">
        <v>8636</v>
      </c>
      <c r="D8" s="5298">
        <v>25</v>
      </c>
      <c r="E8" s="5287" t="s">
        <v>6873</v>
      </c>
      <c r="F8" s="5285">
        <v>6.66</v>
      </c>
      <c r="G8" s="5286" t="s">
        <v>8636</v>
      </c>
      <c r="H8" s="5288">
        <v>247</v>
      </c>
      <c r="I8" s="5291" t="s">
        <v>6972</v>
      </c>
      <c r="J8" s="5285">
        <v>8.2200000000000006</v>
      </c>
      <c r="K8" s="5285" t="s">
        <v>6781</v>
      </c>
      <c r="L8" s="5286">
        <v>78</v>
      </c>
      <c r="M8" s="5292" t="s">
        <v>21</v>
      </c>
      <c r="N8" s="5288"/>
      <c r="O8" s="5288"/>
      <c r="P8" s="5288"/>
      <c r="Q8" s="5303" t="s">
        <v>23566</v>
      </c>
    </row>
    <row r="9" spans="1:17">
      <c r="A9" s="5300" t="s">
        <v>25</v>
      </c>
      <c r="B9" s="5304"/>
      <c r="C9" s="5298" t="s">
        <v>8636</v>
      </c>
      <c r="D9" s="5298">
        <v>25</v>
      </c>
      <c r="E9" s="5287" t="s">
        <v>3949</v>
      </c>
      <c r="F9" s="5285">
        <v>0</v>
      </c>
      <c r="G9" s="5286" t="s">
        <v>8636</v>
      </c>
      <c r="H9" s="5288">
        <v>19</v>
      </c>
      <c r="I9" s="5284" t="s">
        <v>6991</v>
      </c>
      <c r="J9" s="5285">
        <v>6.66</v>
      </c>
      <c r="K9" s="5285" t="s">
        <v>8636</v>
      </c>
      <c r="L9" s="5286">
        <v>247</v>
      </c>
      <c r="M9" s="5292" t="s">
        <v>6972</v>
      </c>
      <c r="N9" s="5288"/>
      <c r="O9" s="5288"/>
      <c r="P9" s="5288"/>
      <c r="Q9" s="5303" t="s">
        <v>23566</v>
      </c>
    </row>
    <row r="10" spans="1:17">
      <c r="A10" s="5300" t="s">
        <v>25</v>
      </c>
      <c r="B10" s="5304"/>
      <c r="C10" s="5298" t="s">
        <v>8636</v>
      </c>
      <c r="D10" s="5298">
        <v>27</v>
      </c>
      <c r="E10" s="5287" t="s">
        <v>3940</v>
      </c>
      <c r="F10" s="5285">
        <v>8.24</v>
      </c>
      <c r="G10" s="5286" t="s">
        <v>6781</v>
      </c>
      <c r="H10" s="5288">
        <v>78</v>
      </c>
      <c r="I10" s="5284" t="s">
        <v>21</v>
      </c>
      <c r="J10" s="5282">
        <v>8.81</v>
      </c>
      <c r="K10" s="5282" t="s">
        <v>23311</v>
      </c>
      <c r="L10" s="5280"/>
      <c r="M10" s="5292" t="s">
        <v>3924</v>
      </c>
      <c r="N10" s="5288"/>
      <c r="O10" s="5288"/>
      <c r="P10" s="5288"/>
      <c r="Q10" s="5303" t="s">
        <v>23566</v>
      </c>
    </row>
    <row r="11" spans="1:17">
      <c r="A11" s="5301" t="s">
        <v>25</v>
      </c>
      <c r="B11" s="5305"/>
      <c r="C11" s="5299" t="s">
        <v>8636</v>
      </c>
      <c r="D11" s="5299">
        <v>27</v>
      </c>
      <c r="E11" s="5281" t="s">
        <v>6874</v>
      </c>
      <c r="F11" s="5282">
        <v>0.09</v>
      </c>
      <c r="G11" s="5280" t="s">
        <v>8636</v>
      </c>
      <c r="H11" s="5283">
        <v>66</v>
      </c>
      <c r="I11" s="5289" t="s">
        <v>6961</v>
      </c>
      <c r="J11" s="5285">
        <v>0.18</v>
      </c>
      <c r="K11" s="5285" t="s">
        <v>8636</v>
      </c>
      <c r="L11" s="5286">
        <v>153</v>
      </c>
      <c r="M11" s="5292" t="s">
        <v>2094</v>
      </c>
      <c r="N11" s="5288"/>
      <c r="O11" s="5288"/>
      <c r="P11" s="5288"/>
      <c r="Q11" s="5303" t="s">
        <v>23566</v>
      </c>
    </row>
    <row r="12" spans="1:17" ht="30">
      <c r="A12" s="5300" t="s">
        <v>25</v>
      </c>
      <c r="B12" s="5304"/>
      <c r="C12" s="5298" t="s">
        <v>8636</v>
      </c>
      <c r="D12" s="5298">
        <v>34</v>
      </c>
      <c r="E12" s="5287" t="s">
        <v>6803</v>
      </c>
      <c r="F12" s="5285">
        <v>0</v>
      </c>
      <c r="G12" s="5286" t="s">
        <v>6781</v>
      </c>
      <c r="H12" s="5288" t="s">
        <v>23568</v>
      </c>
      <c r="I12" s="5284" t="s">
        <v>4099</v>
      </c>
      <c r="J12" s="5285">
        <v>0.1</v>
      </c>
      <c r="K12" s="5285" t="s">
        <v>8636</v>
      </c>
      <c r="L12" s="5286">
        <v>186</v>
      </c>
      <c r="M12" s="5293" t="s">
        <v>6999</v>
      </c>
      <c r="N12" s="5288"/>
      <c r="O12" s="5288"/>
      <c r="P12" s="5288"/>
      <c r="Q12" s="5303" t="s">
        <v>23566</v>
      </c>
    </row>
    <row r="13" spans="1:17" ht="45">
      <c r="A13" s="5300" t="s">
        <v>25</v>
      </c>
      <c r="B13" s="5304"/>
      <c r="C13" s="5298" t="s">
        <v>8636</v>
      </c>
      <c r="D13" s="5298">
        <v>37</v>
      </c>
      <c r="E13" s="5287" t="s">
        <v>6783</v>
      </c>
      <c r="F13" s="5285">
        <v>0</v>
      </c>
      <c r="G13" s="5286" t="s">
        <v>8636</v>
      </c>
      <c r="H13" s="5290">
        <v>73</v>
      </c>
      <c r="I13" s="5289" t="s">
        <v>6994</v>
      </c>
      <c r="J13" s="5285">
        <v>0.54</v>
      </c>
      <c r="K13" s="5285" t="s">
        <v>6781</v>
      </c>
      <c r="L13" s="5286">
        <v>15</v>
      </c>
      <c r="M13" s="5292" t="s">
        <v>34</v>
      </c>
      <c r="N13" s="5288"/>
      <c r="O13" s="5288"/>
      <c r="P13" s="5288"/>
      <c r="Q13" s="5303" t="s">
        <v>23566</v>
      </c>
    </row>
    <row r="14" spans="1:17">
      <c r="A14" s="5300" t="s">
        <v>25</v>
      </c>
      <c r="B14" s="5304"/>
      <c r="C14" s="5298" t="s">
        <v>8636</v>
      </c>
      <c r="D14" s="5298">
        <v>37</v>
      </c>
      <c r="E14" s="5287" t="s">
        <v>3972</v>
      </c>
      <c r="F14" s="5285">
        <v>0.54</v>
      </c>
      <c r="G14" s="5286" t="s">
        <v>6781</v>
      </c>
      <c r="H14" s="5290">
        <v>15</v>
      </c>
      <c r="I14" s="5284" t="s">
        <v>34</v>
      </c>
      <c r="J14" s="5285">
        <v>3.49</v>
      </c>
      <c r="K14" s="5285" t="s">
        <v>6781</v>
      </c>
      <c r="L14" s="5286">
        <v>178</v>
      </c>
      <c r="M14" s="5293" t="s">
        <v>145</v>
      </c>
      <c r="N14" s="5288"/>
      <c r="O14" s="5288"/>
      <c r="P14" s="5288"/>
      <c r="Q14" s="5303" t="s">
        <v>23566</v>
      </c>
    </row>
    <row r="15" spans="1:17">
      <c r="A15" s="5300" t="s">
        <v>25</v>
      </c>
      <c r="B15" s="5304"/>
      <c r="C15" s="5298" t="s">
        <v>8636</v>
      </c>
      <c r="D15" s="5298">
        <v>58</v>
      </c>
      <c r="E15" s="5287" t="s">
        <v>6804</v>
      </c>
      <c r="F15" s="5285">
        <v>0</v>
      </c>
      <c r="G15" s="5286" t="s">
        <v>23311</v>
      </c>
      <c r="H15" s="5288"/>
      <c r="I15" s="5289" t="s">
        <v>7000</v>
      </c>
      <c r="J15" s="5285">
        <v>1.53</v>
      </c>
      <c r="K15" s="5285" t="s">
        <v>6781</v>
      </c>
      <c r="L15" s="5286">
        <v>78</v>
      </c>
      <c r="M15" s="5292" t="s">
        <v>21</v>
      </c>
      <c r="N15" s="5288"/>
      <c r="O15" s="5288"/>
      <c r="P15" s="5288"/>
      <c r="Q15" s="5303" t="s">
        <v>23566</v>
      </c>
    </row>
    <row r="16" spans="1:17" ht="30">
      <c r="A16" s="5300" t="s">
        <v>25</v>
      </c>
      <c r="B16" s="5304"/>
      <c r="C16" s="5298" t="s">
        <v>8636</v>
      </c>
      <c r="D16" s="5298">
        <v>58</v>
      </c>
      <c r="E16" s="5287" t="s">
        <v>6807</v>
      </c>
      <c r="F16" s="5285">
        <v>3.44</v>
      </c>
      <c r="G16" s="5286" t="s">
        <v>8636</v>
      </c>
      <c r="H16" s="5288">
        <v>547</v>
      </c>
      <c r="I16" s="5284" t="s">
        <v>6984</v>
      </c>
      <c r="J16" s="5285">
        <v>6.87</v>
      </c>
      <c r="K16" s="5285" t="s">
        <v>8636</v>
      </c>
      <c r="L16" s="5286">
        <v>13</v>
      </c>
      <c r="M16" s="5292" t="s">
        <v>6995</v>
      </c>
      <c r="N16" s="5288"/>
      <c r="O16" s="5288"/>
      <c r="P16" s="5288"/>
      <c r="Q16" s="5303" t="s">
        <v>23566</v>
      </c>
    </row>
    <row r="17" spans="1:17">
      <c r="A17" s="5300" t="s">
        <v>25</v>
      </c>
      <c r="B17" s="5304"/>
      <c r="C17" s="5298" t="s">
        <v>8636</v>
      </c>
      <c r="D17" s="5298">
        <v>58</v>
      </c>
      <c r="E17" s="5287" t="s">
        <v>6805</v>
      </c>
      <c r="F17" s="5285">
        <v>1.53</v>
      </c>
      <c r="G17" s="5286" t="s">
        <v>6781</v>
      </c>
      <c r="H17" s="5288">
        <v>78</v>
      </c>
      <c r="I17" s="5289" t="s">
        <v>21</v>
      </c>
      <c r="J17" s="5285">
        <v>2.72</v>
      </c>
      <c r="K17" s="5285" t="s">
        <v>8636</v>
      </c>
      <c r="L17" s="5286">
        <v>22</v>
      </c>
      <c r="M17" s="5292" t="s">
        <v>6958</v>
      </c>
      <c r="N17" s="5288"/>
      <c r="O17" s="5288"/>
      <c r="P17" s="5288"/>
      <c r="Q17" s="5303" t="s">
        <v>23566</v>
      </c>
    </row>
    <row r="18" spans="1:17">
      <c r="A18" s="5300" t="s">
        <v>25</v>
      </c>
      <c r="B18" s="5304"/>
      <c r="C18" s="5298" t="s">
        <v>8636</v>
      </c>
      <c r="D18" s="5298">
        <v>58</v>
      </c>
      <c r="E18" s="5287" t="s">
        <v>6806</v>
      </c>
      <c r="F18" s="5285">
        <v>2.73</v>
      </c>
      <c r="G18" s="5286" t="s">
        <v>8636</v>
      </c>
      <c r="H18" s="5288">
        <v>22</v>
      </c>
      <c r="I18" s="5284" t="s">
        <v>6958</v>
      </c>
      <c r="J18" s="5285">
        <v>3.44</v>
      </c>
      <c r="K18" s="5285" t="s">
        <v>8636</v>
      </c>
      <c r="L18" s="5286">
        <v>547</v>
      </c>
      <c r="M18" s="5292" t="s">
        <v>6984</v>
      </c>
      <c r="N18" s="5288"/>
      <c r="O18" s="5288"/>
      <c r="P18" s="5288"/>
      <c r="Q18" s="5303" t="s">
        <v>23566</v>
      </c>
    </row>
    <row r="19" spans="1:17" ht="45">
      <c r="A19" s="5300" t="s">
        <v>25</v>
      </c>
      <c r="B19" s="5304"/>
      <c r="C19" s="5298" t="s">
        <v>8636</v>
      </c>
      <c r="D19" s="5298">
        <v>59</v>
      </c>
      <c r="E19" s="5287" t="s">
        <v>6808</v>
      </c>
      <c r="F19" s="5285">
        <v>0.28999999999999998</v>
      </c>
      <c r="G19" s="5286" t="s">
        <v>8636</v>
      </c>
      <c r="H19" s="5288">
        <v>135</v>
      </c>
      <c r="I19" s="5289" t="s">
        <v>6957</v>
      </c>
      <c r="J19" s="5285">
        <v>1.65</v>
      </c>
      <c r="K19" s="5285" t="s">
        <v>8636</v>
      </c>
      <c r="L19" s="5286">
        <v>65</v>
      </c>
      <c r="M19" s="5294" t="s">
        <v>7001</v>
      </c>
      <c r="N19" s="5288"/>
      <c r="O19" s="5288"/>
      <c r="P19" s="5288"/>
      <c r="Q19" s="5303" t="s">
        <v>23566</v>
      </c>
    </row>
    <row r="20" spans="1:17">
      <c r="A20" s="5300" t="s">
        <v>25</v>
      </c>
      <c r="B20" s="5304"/>
      <c r="C20" s="5298" t="s">
        <v>8636</v>
      </c>
      <c r="D20" s="5298">
        <v>65</v>
      </c>
      <c r="E20" s="5287" t="s">
        <v>6875</v>
      </c>
      <c r="F20" s="5285">
        <v>0</v>
      </c>
      <c r="G20" s="5286" t="s">
        <v>6781</v>
      </c>
      <c r="H20" s="5288">
        <v>78</v>
      </c>
      <c r="I20" s="5289" t="s">
        <v>21</v>
      </c>
      <c r="J20" s="5285">
        <v>1.73</v>
      </c>
      <c r="K20" s="5285" t="s">
        <v>6781</v>
      </c>
      <c r="L20" s="5286" t="s">
        <v>23568</v>
      </c>
      <c r="M20" s="5292" t="s">
        <v>4099</v>
      </c>
      <c r="N20" s="5288"/>
      <c r="O20" s="5288"/>
      <c r="P20" s="5288"/>
      <c r="Q20" s="5303" t="s">
        <v>23566</v>
      </c>
    </row>
    <row r="21" spans="1:17">
      <c r="A21" s="5300" t="s">
        <v>25</v>
      </c>
      <c r="B21" s="5304"/>
      <c r="C21" s="5298" t="s">
        <v>8636</v>
      </c>
      <c r="D21" s="5298">
        <v>66</v>
      </c>
      <c r="E21" s="5287" t="s">
        <v>6809</v>
      </c>
      <c r="F21" s="5285">
        <v>0</v>
      </c>
      <c r="G21" s="5286" t="s">
        <v>6781</v>
      </c>
      <c r="H21" s="5288">
        <v>178</v>
      </c>
      <c r="I21" s="5284" t="s">
        <v>145</v>
      </c>
      <c r="J21" s="5285">
        <v>0.38</v>
      </c>
      <c r="K21" s="5285" t="s">
        <v>8636</v>
      </c>
      <c r="L21" s="5286">
        <v>250</v>
      </c>
      <c r="M21" s="5293" t="s">
        <v>6975</v>
      </c>
      <c r="N21" s="5288"/>
      <c r="O21" s="5288"/>
      <c r="P21" s="5288"/>
      <c r="Q21" s="5303" t="s">
        <v>23566</v>
      </c>
    </row>
    <row r="22" spans="1:17">
      <c r="A22" s="5300" t="s">
        <v>25</v>
      </c>
      <c r="B22" s="5304"/>
      <c r="C22" s="5298" t="s">
        <v>8636</v>
      </c>
      <c r="D22" s="5298">
        <v>68</v>
      </c>
      <c r="E22" s="5287" t="s">
        <v>6784</v>
      </c>
      <c r="F22" s="5285">
        <v>0</v>
      </c>
      <c r="G22" s="5286" t="s">
        <v>8636</v>
      </c>
      <c r="H22" s="5290">
        <v>182</v>
      </c>
      <c r="I22" s="5284" t="s">
        <v>6966</v>
      </c>
      <c r="J22" s="5285">
        <v>0.49</v>
      </c>
      <c r="K22" s="5285" t="s">
        <v>6781</v>
      </c>
      <c r="L22" s="5286">
        <v>78</v>
      </c>
      <c r="M22" s="5292" t="s">
        <v>21</v>
      </c>
      <c r="N22" s="5288"/>
      <c r="O22" s="5288"/>
      <c r="P22" s="5288"/>
      <c r="Q22" s="5303" t="s">
        <v>23566</v>
      </c>
    </row>
    <row r="23" spans="1:17">
      <c r="A23" s="5300" t="s">
        <v>25</v>
      </c>
      <c r="B23" s="5304"/>
      <c r="C23" s="5298" t="s">
        <v>8636</v>
      </c>
      <c r="D23" s="5298">
        <v>69</v>
      </c>
      <c r="E23" s="5287" t="s">
        <v>6810</v>
      </c>
      <c r="F23" s="5285">
        <v>0</v>
      </c>
      <c r="G23" s="5286" t="s">
        <v>23311</v>
      </c>
      <c r="H23" s="5288"/>
      <c r="I23" s="5289" t="s">
        <v>7000</v>
      </c>
      <c r="J23" s="5285">
        <v>0.61</v>
      </c>
      <c r="K23" s="5285" t="s">
        <v>6781</v>
      </c>
      <c r="L23" s="5286">
        <v>78</v>
      </c>
      <c r="M23" s="5292" t="s">
        <v>21</v>
      </c>
      <c r="N23" s="5288"/>
      <c r="O23" s="5288"/>
      <c r="P23" s="5288"/>
      <c r="Q23" s="5303" t="s">
        <v>23566</v>
      </c>
    </row>
    <row r="24" spans="1:17" ht="30">
      <c r="A24" s="5300" t="s">
        <v>25</v>
      </c>
      <c r="B24" s="5304"/>
      <c r="C24" s="5298" t="s">
        <v>8636</v>
      </c>
      <c r="D24" s="5298">
        <v>73</v>
      </c>
      <c r="E24" s="5287" t="s">
        <v>6786</v>
      </c>
      <c r="F24" s="5285">
        <v>1</v>
      </c>
      <c r="G24" s="5286" t="s">
        <v>8636</v>
      </c>
      <c r="H24" s="5290">
        <v>547</v>
      </c>
      <c r="I24" s="5284" t="s">
        <v>6984</v>
      </c>
      <c r="J24" s="5285">
        <v>2.71</v>
      </c>
      <c r="K24" s="5285" t="s">
        <v>8636</v>
      </c>
      <c r="L24" s="5286">
        <v>37</v>
      </c>
      <c r="M24" s="5292" t="s">
        <v>7002</v>
      </c>
      <c r="N24" s="5288"/>
      <c r="O24" s="5288"/>
      <c r="P24" s="5288"/>
      <c r="Q24" s="5303" t="s">
        <v>23566</v>
      </c>
    </row>
    <row r="25" spans="1:17">
      <c r="A25" s="5300" t="s">
        <v>25</v>
      </c>
      <c r="B25" s="5304"/>
      <c r="C25" s="5298" t="s">
        <v>8636</v>
      </c>
      <c r="D25" s="5298">
        <v>73</v>
      </c>
      <c r="E25" s="5287" t="s">
        <v>6785</v>
      </c>
      <c r="F25" s="5285">
        <v>0</v>
      </c>
      <c r="G25" s="5286" t="s">
        <v>23311</v>
      </c>
      <c r="H25" s="5290"/>
      <c r="I25" s="5284" t="s">
        <v>19</v>
      </c>
      <c r="J25" s="5285">
        <v>1</v>
      </c>
      <c r="K25" s="5285" t="s">
        <v>8636</v>
      </c>
      <c r="L25" s="5286">
        <v>547</v>
      </c>
      <c r="M25" s="5292" t="s">
        <v>6984</v>
      </c>
      <c r="N25" s="5288"/>
      <c r="O25" s="5288"/>
      <c r="P25" s="5288"/>
      <c r="Q25" s="5303" t="s">
        <v>23566</v>
      </c>
    </row>
    <row r="26" spans="1:17" ht="30">
      <c r="A26" s="5300" t="s">
        <v>25</v>
      </c>
      <c r="B26" s="5304"/>
      <c r="C26" s="5298" t="s">
        <v>8636</v>
      </c>
      <c r="D26" s="5298">
        <v>73</v>
      </c>
      <c r="E26" s="5287" t="s">
        <v>6783</v>
      </c>
      <c r="F26" s="5285">
        <v>2.71</v>
      </c>
      <c r="G26" s="5286" t="s">
        <v>8636</v>
      </c>
      <c r="H26" s="5290">
        <v>37</v>
      </c>
      <c r="I26" s="5289" t="s">
        <v>6992</v>
      </c>
      <c r="J26" s="5285">
        <v>3.4</v>
      </c>
      <c r="K26" s="5285" t="s">
        <v>6781</v>
      </c>
      <c r="L26" s="5286">
        <v>15</v>
      </c>
      <c r="M26" s="5292" t="s">
        <v>34</v>
      </c>
      <c r="N26" s="5288"/>
      <c r="O26" s="5288"/>
      <c r="P26" s="5288"/>
      <c r="Q26" s="5303" t="s">
        <v>23566</v>
      </c>
    </row>
    <row r="27" spans="1:17">
      <c r="A27" s="5300" t="s">
        <v>25</v>
      </c>
      <c r="B27" s="5304"/>
      <c r="C27" s="5298" t="s">
        <v>8636</v>
      </c>
      <c r="D27" s="5298">
        <v>89</v>
      </c>
      <c r="E27" s="5287" t="s">
        <v>6877</v>
      </c>
      <c r="F27" s="5285">
        <v>0</v>
      </c>
      <c r="G27" s="5286" t="s">
        <v>6781</v>
      </c>
      <c r="H27" s="5288">
        <v>178</v>
      </c>
      <c r="I27" s="5284" t="s">
        <v>145</v>
      </c>
      <c r="J27" s="5285">
        <v>0.38</v>
      </c>
      <c r="K27" s="5285" t="s">
        <v>8636</v>
      </c>
      <c r="L27" s="5286">
        <v>250</v>
      </c>
      <c r="M27" s="5292" t="s">
        <v>6975</v>
      </c>
      <c r="N27" s="5288"/>
      <c r="O27" s="5288"/>
      <c r="P27" s="5288"/>
      <c r="Q27" s="5303" t="s">
        <v>23566</v>
      </c>
    </row>
    <row r="28" spans="1:17">
      <c r="A28" s="5300" t="s">
        <v>25</v>
      </c>
      <c r="B28" s="5304"/>
      <c r="C28" s="5298" t="s">
        <v>8636</v>
      </c>
      <c r="D28" s="5298">
        <v>89</v>
      </c>
      <c r="E28" s="5287" t="s">
        <v>4918</v>
      </c>
      <c r="F28" s="5285">
        <v>0.38</v>
      </c>
      <c r="G28" s="5286" t="s">
        <v>8636</v>
      </c>
      <c r="H28" s="5288">
        <v>250</v>
      </c>
      <c r="I28" s="5289" t="s">
        <v>6975</v>
      </c>
      <c r="J28" s="5285">
        <v>4.63</v>
      </c>
      <c r="K28" s="5285" t="s">
        <v>6781</v>
      </c>
      <c r="L28" s="5286">
        <v>78</v>
      </c>
      <c r="M28" s="5293" t="s">
        <v>21</v>
      </c>
      <c r="N28" s="5288"/>
      <c r="O28" s="5288"/>
      <c r="P28" s="5288"/>
      <c r="Q28" s="5303" t="s">
        <v>23566</v>
      </c>
    </row>
    <row r="29" spans="1:17" ht="45">
      <c r="A29" s="5300" t="s">
        <v>25</v>
      </c>
      <c r="B29" s="5304"/>
      <c r="C29" s="5298" t="s">
        <v>8636</v>
      </c>
      <c r="D29" s="5298">
        <v>90</v>
      </c>
      <c r="E29" s="5287" t="s">
        <v>6811</v>
      </c>
      <c r="F29" s="5285">
        <v>0</v>
      </c>
      <c r="G29" s="5286" t="s">
        <v>8636</v>
      </c>
      <c r="H29" s="5288">
        <v>73</v>
      </c>
      <c r="I29" s="5289" t="s">
        <v>6994</v>
      </c>
      <c r="J29" s="5285">
        <v>0.2</v>
      </c>
      <c r="K29" s="5285" t="s">
        <v>8636</v>
      </c>
      <c r="L29" s="5286">
        <v>37</v>
      </c>
      <c r="M29" s="5293" t="s">
        <v>7002</v>
      </c>
      <c r="N29" s="5288"/>
      <c r="O29" s="5288"/>
      <c r="P29" s="5288"/>
      <c r="Q29" s="5303" t="s">
        <v>23566</v>
      </c>
    </row>
    <row r="30" spans="1:17">
      <c r="A30" s="5300" t="s">
        <v>25</v>
      </c>
      <c r="B30" s="5304"/>
      <c r="C30" s="5298" t="s">
        <v>8636</v>
      </c>
      <c r="D30" s="5298">
        <v>92</v>
      </c>
      <c r="E30" s="5287" t="s">
        <v>6812</v>
      </c>
      <c r="F30" s="5285">
        <v>0.47</v>
      </c>
      <c r="G30" s="5286" t="s">
        <v>23311</v>
      </c>
      <c r="H30" s="5288"/>
      <c r="I30" s="5284"/>
      <c r="J30" s="5285">
        <v>0.54</v>
      </c>
      <c r="K30" s="5285" t="s">
        <v>6781</v>
      </c>
      <c r="L30" s="5286">
        <v>178</v>
      </c>
      <c r="M30" s="5293" t="s">
        <v>145</v>
      </c>
      <c r="N30" s="5288"/>
      <c r="O30" s="5288"/>
      <c r="P30" s="5288"/>
      <c r="Q30" s="5303" t="s">
        <v>23566</v>
      </c>
    </row>
    <row r="31" spans="1:17">
      <c r="A31" s="5300" t="s">
        <v>25</v>
      </c>
      <c r="B31" s="5304"/>
      <c r="C31" s="5298" t="s">
        <v>8636</v>
      </c>
      <c r="D31" s="5298">
        <v>121</v>
      </c>
      <c r="E31" s="5287" t="s">
        <v>6814</v>
      </c>
      <c r="F31" s="5285">
        <v>0.19</v>
      </c>
      <c r="G31" s="5286" t="s">
        <v>23311</v>
      </c>
      <c r="H31" s="5288"/>
      <c r="I31" s="5289" t="s">
        <v>6902</v>
      </c>
      <c r="J31" s="5285">
        <v>1.04</v>
      </c>
      <c r="K31" s="5285" t="s">
        <v>23311</v>
      </c>
      <c r="L31" s="5286"/>
      <c r="M31" s="5292" t="s">
        <v>19</v>
      </c>
      <c r="N31" s="5288"/>
      <c r="O31" s="5288"/>
      <c r="P31" s="5288"/>
      <c r="Q31" s="5303" t="s">
        <v>23566</v>
      </c>
    </row>
    <row r="32" spans="1:17">
      <c r="A32" s="5300" t="s">
        <v>25</v>
      </c>
      <c r="B32" s="5304"/>
      <c r="C32" s="5298" t="s">
        <v>8636</v>
      </c>
      <c r="D32" s="5298">
        <v>121</v>
      </c>
      <c r="E32" s="5287" t="s">
        <v>6813</v>
      </c>
      <c r="F32" s="5285">
        <v>0</v>
      </c>
      <c r="G32" s="5286" t="s">
        <v>8636</v>
      </c>
      <c r="H32" s="5288">
        <v>122</v>
      </c>
      <c r="I32" s="5289" t="s">
        <v>6956</v>
      </c>
      <c r="J32" s="5285">
        <v>0.19</v>
      </c>
      <c r="K32" s="5285" t="s">
        <v>23311</v>
      </c>
      <c r="L32" s="5286"/>
      <c r="M32" s="5292" t="s">
        <v>6902</v>
      </c>
      <c r="N32" s="5288"/>
      <c r="O32" s="5288"/>
      <c r="P32" s="5288"/>
      <c r="Q32" s="5303" t="s">
        <v>23566</v>
      </c>
    </row>
    <row r="33" spans="1:17">
      <c r="A33" s="5300" t="s">
        <v>25</v>
      </c>
      <c r="B33" s="5304"/>
      <c r="C33" s="5298" t="s">
        <v>8636</v>
      </c>
      <c r="D33" s="5298">
        <v>122</v>
      </c>
      <c r="E33" s="5287" t="s">
        <v>6815</v>
      </c>
      <c r="F33" s="5285">
        <v>0.2</v>
      </c>
      <c r="G33" s="5286" t="s">
        <v>6781</v>
      </c>
      <c r="H33" s="5288" t="s">
        <v>23568</v>
      </c>
      <c r="I33" s="5289" t="s">
        <v>4099</v>
      </c>
      <c r="J33" s="5285">
        <v>0.78</v>
      </c>
      <c r="K33" s="5285" t="s">
        <v>23311</v>
      </c>
      <c r="L33" s="5286"/>
      <c r="M33" s="5292" t="s">
        <v>6936</v>
      </c>
      <c r="N33" s="5288"/>
      <c r="O33" s="5288"/>
      <c r="P33" s="5288"/>
      <c r="Q33" s="5303" t="s">
        <v>23566</v>
      </c>
    </row>
    <row r="34" spans="1:17" ht="30">
      <c r="A34" s="5300" t="s">
        <v>25</v>
      </c>
      <c r="B34" s="5304"/>
      <c r="C34" s="5298" t="s">
        <v>8636</v>
      </c>
      <c r="D34" s="5298">
        <v>123</v>
      </c>
      <c r="E34" s="5287" t="s">
        <v>6817</v>
      </c>
      <c r="F34" s="5285">
        <v>0.39</v>
      </c>
      <c r="G34" s="5286" t="s">
        <v>8636</v>
      </c>
      <c r="H34" s="5288">
        <v>188</v>
      </c>
      <c r="I34" s="5289" t="s">
        <v>6969</v>
      </c>
      <c r="J34" s="5285">
        <v>0.83</v>
      </c>
      <c r="K34" s="5285" t="s">
        <v>8636</v>
      </c>
      <c r="L34" s="5286">
        <v>13</v>
      </c>
      <c r="M34" s="5292" t="s">
        <v>6995</v>
      </c>
      <c r="N34" s="5288"/>
      <c r="O34" s="5288"/>
      <c r="P34" s="5288"/>
      <c r="Q34" s="5303" t="s">
        <v>23566</v>
      </c>
    </row>
    <row r="35" spans="1:17">
      <c r="A35" s="5300" t="s">
        <v>25</v>
      </c>
      <c r="B35" s="5304"/>
      <c r="C35" s="5298" t="s">
        <v>8636</v>
      </c>
      <c r="D35" s="5298">
        <v>123</v>
      </c>
      <c r="E35" s="5287" t="s">
        <v>6816</v>
      </c>
      <c r="F35" s="5285">
        <v>0</v>
      </c>
      <c r="G35" s="5286" t="s">
        <v>6781</v>
      </c>
      <c r="H35" s="5288">
        <v>78</v>
      </c>
      <c r="I35" s="5289" t="s">
        <v>21</v>
      </c>
      <c r="J35" s="5285">
        <v>0.39</v>
      </c>
      <c r="K35" s="5285" t="s">
        <v>8636</v>
      </c>
      <c r="L35" s="5286">
        <v>188</v>
      </c>
      <c r="M35" s="5294" t="s">
        <v>6969</v>
      </c>
      <c r="N35" s="5288"/>
      <c r="O35" s="5288"/>
      <c r="P35" s="5288"/>
      <c r="Q35" s="5303" t="s">
        <v>23566</v>
      </c>
    </row>
    <row r="36" spans="1:17">
      <c r="A36" s="5300" t="s">
        <v>25</v>
      </c>
      <c r="B36" s="5304"/>
      <c r="C36" s="5298" t="s">
        <v>8636</v>
      </c>
      <c r="D36" s="5298">
        <v>127</v>
      </c>
      <c r="E36" s="5287" t="s">
        <v>6787</v>
      </c>
      <c r="F36" s="5285">
        <v>0</v>
      </c>
      <c r="G36" s="5286" t="s">
        <v>6781</v>
      </c>
      <c r="H36" s="5288">
        <v>15</v>
      </c>
      <c r="I36" s="5284" t="s">
        <v>34</v>
      </c>
      <c r="J36" s="5285">
        <v>0.67</v>
      </c>
      <c r="K36" s="5285" t="s">
        <v>6781</v>
      </c>
      <c r="L36" s="5286">
        <v>15</v>
      </c>
      <c r="M36" s="5295" t="s">
        <v>34</v>
      </c>
      <c r="N36" s="5288"/>
      <c r="O36" s="5288"/>
      <c r="P36" s="5288"/>
      <c r="Q36" s="5303" t="s">
        <v>23566</v>
      </c>
    </row>
    <row r="37" spans="1:17">
      <c r="A37" s="5300" t="s">
        <v>25</v>
      </c>
      <c r="B37" s="5304"/>
      <c r="C37" s="5298" t="s">
        <v>8636</v>
      </c>
      <c r="D37" s="5298">
        <v>131</v>
      </c>
      <c r="E37" s="5287" t="s">
        <v>6878</v>
      </c>
      <c r="F37" s="5285">
        <v>0</v>
      </c>
      <c r="G37" s="5286" t="s">
        <v>8636</v>
      </c>
      <c r="H37" s="5288">
        <v>65</v>
      </c>
      <c r="I37" s="5284" t="s">
        <v>6960</v>
      </c>
      <c r="J37" s="5285">
        <v>1.27</v>
      </c>
      <c r="K37" s="5285" t="s">
        <v>23311</v>
      </c>
      <c r="L37" s="5286"/>
      <c r="M37" s="5296" t="s">
        <v>3924</v>
      </c>
      <c r="N37" s="5288"/>
      <c r="O37" s="5288"/>
      <c r="P37" s="5288"/>
      <c r="Q37" s="5303" t="s">
        <v>23566</v>
      </c>
    </row>
    <row r="38" spans="1:17">
      <c r="A38" s="5300" t="s">
        <v>25</v>
      </c>
      <c r="B38" s="5304"/>
      <c r="C38" s="5298" t="s">
        <v>8636</v>
      </c>
      <c r="D38" s="5298">
        <v>135</v>
      </c>
      <c r="E38" s="5287" t="s">
        <v>6788</v>
      </c>
      <c r="F38" s="5285">
        <v>0.44</v>
      </c>
      <c r="G38" s="5286" t="s">
        <v>23311</v>
      </c>
      <c r="H38" s="5288"/>
      <c r="I38" s="5289" t="s">
        <v>7003</v>
      </c>
      <c r="J38" s="5285">
        <v>4.92</v>
      </c>
      <c r="K38" s="5285" t="s">
        <v>6781</v>
      </c>
      <c r="L38" s="5286">
        <v>78</v>
      </c>
      <c r="M38" s="5295" t="s">
        <v>21</v>
      </c>
      <c r="N38" s="5288"/>
      <c r="O38" s="5288"/>
      <c r="P38" s="5288"/>
      <c r="Q38" s="5303" t="s">
        <v>23566</v>
      </c>
    </row>
    <row r="39" spans="1:17">
      <c r="A39" s="5300" t="s">
        <v>25</v>
      </c>
      <c r="B39" s="5304"/>
      <c r="C39" s="5298" t="s">
        <v>8636</v>
      </c>
      <c r="D39" s="5298">
        <v>153</v>
      </c>
      <c r="E39" s="5287" t="s">
        <v>6818</v>
      </c>
      <c r="F39" s="5285">
        <v>0</v>
      </c>
      <c r="G39" s="5286" t="s">
        <v>23311</v>
      </c>
      <c r="H39" s="5288"/>
      <c r="I39" s="5287" t="s">
        <v>19</v>
      </c>
      <c r="J39" s="5285">
        <v>1.01</v>
      </c>
      <c r="K39" s="5285" t="s">
        <v>6781</v>
      </c>
      <c r="L39" s="5286">
        <v>178</v>
      </c>
      <c r="M39" s="5296" t="s">
        <v>145</v>
      </c>
      <c r="N39" s="5288"/>
      <c r="O39" s="5288"/>
      <c r="P39" s="5288"/>
      <c r="Q39" s="5303" t="s">
        <v>23566</v>
      </c>
    </row>
    <row r="40" spans="1:17" ht="30">
      <c r="A40" s="5300" t="s">
        <v>25</v>
      </c>
      <c r="B40" s="5304"/>
      <c r="C40" s="5298" t="s">
        <v>8636</v>
      </c>
      <c r="D40" s="5298">
        <v>155</v>
      </c>
      <c r="E40" s="5287" t="s">
        <v>6819</v>
      </c>
      <c r="F40" s="5285">
        <v>0.3</v>
      </c>
      <c r="G40" s="5286" t="s">
        <v>6781</v>
      </c>
      <c r="H40" s="5288" t="s">
        <v>23568</v>
      </c>
      <c r="I40" s="5291" t="s">
        <v>4099</v>
      </c>
      <c r="J40" s="5285">
        <v>0.94</v>
      </c>
      <c r="K40" s="5285" t="s">
        <v>8636</v>
      </c>
      <c r="L40" s="5286">
        <v>187</v>
      </c>
      <c r="M40" s="5297" t="s">
        <v>6988</v>
      </c>
      <c r="N40" s="5288"/>
      <c r="O40" s="5288"/>
      <c r="P40" s="5288"/>
      <c r="Q40" s="5303" t="s">
        <v>23566</v>
      </c>
    </row>
    <row r="41" spans="1:17">
      <c r="A41" s="5300" t="s">
        <v>25</v>
      </c>
      <c r="B41" s="5304"/>
      <c r="C41" s="5298" t="s">
        <v>8636</v>
      </c>
      <c r="D41" s="5298">
        <v>168</v>
      </c>
      <c r="E41" s="5287" t="s">
        <v>6820</v>
      </c>
      <c r="F41" s="5285">
        <v>0</v>
      </c>
      <c r="G41" s="5286" t="s">
        <v>6781</v>
      </c>
      <c r="H41" s="5288">
        <v>15</v>
      </c>
      <c r="I41" s="5291" t="s">
        <v>34</v>
      </c>
      <c r="J41" s="5285">
        <v>2.85</v>
      </c>
      <c r="K41" s="5285" t="s">
        <v>8636</v>
      </c>
      <c r="L41" s="5286">
        <v>481</v>
      </c>
      <c r="M41" s="5295" t="s">
        <v>7004</v>
      </c>
      <c r="N41" s="5288"/>
      <c r="O41" s="5288"/>
      <c r="P41" s="5288"/>
      <c r="Q41" s="5303" t="s">
        <v>23566</v>
      </c>
    </row>
    <row r="42" spans="1:17">
      <c r="A42" s="5300" t="s">
        <v>25</v>
      </c>
      <c r="B42" s="5304"/>
      <c r="C42" s="5298" t="s">
        <v>8636</v>
      </c>
      <c r="D42" s="5298">
        <v>173</v>
      </c>
      <c r="E42" s="5287" t="s">
        <v>3980</v>
      </c>
      <c r="F42" s="5285">
        <v>0</v>
      </c>
      <c r="G42" s="5286" t="s">
        <v>6782</v>
      </c>
      <c r="H42" s="5288">
        <v>27</v>
      </c>
      <c r="I42" s="5287" t="s">
        <v>3922</v>
      </c>
      <c r="J42" s="5285">
        <v>1.57</v>
      </c>
      <c r="K42" s="5285" t="s">
        <v>6781</v>
      </c>
      <c r="L42" s="5286">
        <v>78</v>
      </c>
      <c r="M42" s="5295" t="s">
        <v>21</v>
      </c>
      <c r="N42" s="5288"/>
      <c r="O42" s="5288"/>
      <c r="P42" s="5288"/>
      <c r="Q42" s="5303" t="s">
        <v>23566</v>
      </c>
    </row>
    <row r="43" spans="1:17">
      <c r="A43" s="5300" t="s">
        <v>25</v>
      </c>
      <c r="B43" s="5304"/>
      <c r="C43" s="5298" t="s">
        <v>8636</v>
      </c>
      <c r="D43" s="5298">
        <v>175</v>
      </c>
      <c r="E43" s="5287" t="s">
        <v>6789</v>
      </c>
      <c r="F43" s="5285">
        <v>0</v>
      </c>
      <c r="G43" s="5286" t="s">
        <v>8636</v>
      </c>
      <c r="H43" s="5288">
        <v>176</v>
      </c>
      <c r="I43" s="5291" t="s">
        <v>6965</v>
      </c>
      <c r="J43" s="5285">
        <v>2.15</v>
      </c>
      <c r="K43" s="5285" t="s">
        <v>6781</v>
      </c>
      <c r="L43" s="5286">
        <v>15</v>
      </c>
      <c r="M43" s="5297" t="s">
        <v>34</v>
      </c>
      <c r="N43" s="5288"/>
      <c r="O43" s="5288"/>
      <c r="P43" s="5288"/>
      <c r="Q43" s="5303" t="s">
        <v>23566</v>
      </c>
    </row>
    <row r="44" spans="1:17">
      <c r="A44" s="5300" t="s">
        <v>25</v>
      </c>
      <c r="B44" s="5304"/>
      <c r="C44" s="5298" t="s">
        <v>8636</v>
      </c>
      <c r="D44" s="5298">
        <v>175</v>
      </c>
      <c r="E44" s="5287" t="s">
        <v>6821</v>
      </c>
      <c r="F44" s="5285">
        <v>2.2000000000000002</v>
      </c>
      <c r="G44" s="5286" t="s">
        <v>8636</v>
      </c>
      <c r="H44" s="5288">
        <v>127</v>
      </c>
      <c r="I44" s="5291" t="s">
        <v>6954</v>
      </c>
      <c r="J44" s="5285">
        <v>2.73</v>
      </c>
      <c r="K44" s="5285" t="s">
        <v>8636</v>
      </c>
      <c r="L44" s="5286">
        <v>483</v>
      </c>
      <c r="M44" s="5296" t="s">
        <v>2908</v>
      </c>
      <c r="N44" s="5288"/>
      <c r="O44" s="5288"/>
      <c r="P44" s="5288"/>
      <c r="Q44" s="5303" t="s">
        <v>23566</v>
      </c>
    </row>
    <row r="45" spans="1:17">
      <c r="A45" s="5300" t="s">
        <v>25</v>
      </c>
      <c r="B45" s="5304"/>
      <c r="C45" s="5298" t="s">
        <v>8636</v>
      </c>
      <c r="D45" s="5298">
        <v>182</v>
      </c>
      <c r="E45" s="5287" t="s">
        <v>6822</v>
      </c>
      <c r="F45" s="5285">
        <v>0</v>
      </c>
      <c r="G45" s="5286" t="s">
        <v>6781</v>
      </c>
      <c r="H45" s="5288">
        <v>78</v>
      </c>
      <c r="I45" s="5291" t="s">
        <v>21</v>
      </c>
      <c r="J45" s="5285">
        <v>0.72</v>
      </c>
      <c r="K45" s="5285" t="s">
        <v>23311</v>
      </c>
      <c r="L45" s="5286"/>
      <c r="M45" s="5296" t="s">
        <v>3924</v>
      </c>
      <c r="N45" s="5288"/>
      <c r="O45" s="5288"/>
      <c r="P45" s="5288"/>
      <c r="Q45" s="5303" t="s">
        <v>23566</v>
      </c>
    </row>
    <row r="46" spans="1:17" ht="30">
      <c r="A46" s="5300" t="s">
        <v>25</v>
      </c>
      <c r="B46" s="5304"/>
      <c r="C46" s="5298" t="s">
        <v>8636</v>
      </c>
      <c r="D46" s="5298">
        <v>186</v>
      </c>
      <c r="E46" s="5287" t="s">
        <v>6823</v>
      </c>
      <c r="F46" s="5285">
        <v>0</v>
      </c>
      <c r="G46" s="5286" t="s">
        <v>8636</v>
      </c>
      <c r="H46" s="5288">
        <v>187</v>
      </c>
      <c r="I46" s="5291" t="s">
        <v>6988</v>
      </c>
      <c r="J46" s="5285">
        <v>0.73</v>
      </c>
      <c r="K46" s="5285" t="s">
        <v>6781</v>
      </c>
      <c r="L46" s="5286" t="s">
        <v>23568</v>
      </c>
      <c r="M46" s="5296" t="s">
        <v>4099</v>
      </c>
      <c r="N46" s="5288"/>
      <c r="O46" s="5288"/>
      <c r="P46" s="5288"/>
      <c r="Q46" s="5303" t="s">
        <v>23566</v>
      </c>
    </row>
    <row r="47" spans="1:17">
      <c r="A47" s="5300" t="s">
        <v>25</v>
      </c>
      <c r="B47" s="5304"/>
      <c r="C47" s="5298" t="s">
        <v>8636</v>
      </c>
      <c r="D47" s="5298">
        <v>187</v>
      </c>
      <c r="E47" s="5287" t="s">
        <v>6824</v>
      </c>
      <c r="F47" s="5285">
        <v>0</v>
      </c>
      <c r="G47" s="5286" t="s">
        <v>8636</v>
      </c>
      <c r="H47" s="5288">
        <v>131</v>
      </c>
      <c r="I47" s="5291" t="s">
        <v>5855</v>
      </c>
      <c r="J47" s="5285">
        <v>0.43</v>
      </c>
      <c r="K47" s="5285" t="s">
        <v>23311</v>
      </c>
      <c r="L47" s="5286"/>
      <c r="M47" s="5296" t="s">
        <v>6927</v>
      </c>
      <c r="N47" s="5288"/>
      <c r="O47" s="5288"/>
      <c r="P47" s="5288"/>
      <c r="Q47" s="5303" t="s">
        <v>23566</v>
      </c>
    </row>
    <row r="48" spans="1:17" ht="30">
      <c r="A48" s="5300" t="s">
        <v>25</v>
      </c>
      <c r="B48" s="5304"/>
      <c r="C48" s="5298" t="s">
        <v>8636</v>
      </c>
      <c r="D48" s="5298">
        <v>187</v>
      </c>
      <c r="E48" s="5287" t="s">
        <v>6826</v>
      </c>
      <c r="F48" s="5285">
        <v>0</v>
      </c>
      <c r="G48" s="5286" t="s">
        <v>8636</v>
      </c>
      <c r="H48" s="5288">
        <v>187</v>
      </c>
      <c r="I48" s="5287" t="s">
        <v>6988</v>
      </c>
      <c r="J48" s="5285">
        <v>0.05</v>
      </c>
      <c r="K48" s="5285" t="s">
        <v>23311</v>
      </c>
      <c r="L48" s="5286"/>
      <c r="M48" s="5296" t="s">
        <v>19</v>
      </c>
      <c r="N48" s="5288"/>
      <c r="O48" s="5288"/>
      <c r="P48" s="5288"/>
      <c r="Q48" s="5303" t="s">
        <v>23566</v>
      </c>
    </row>
    <row r="49" spans="1:17">
      <c r="A49" s="5300" t="s">
        <v>25</v>
      </c>
      <c r="B49" s="5304"/>
      <c r="C49" s="5298" t="s">
        <v>8636</v>
      </c>
      <c r="D49" s="5298">
        <v>187</v>
      </c>
      <c r="E49" s="5287" t="s">
        <v>6825</v>
      </c>
      <c r="F49" s="5285">
        <v>0.43</v>
      </c>
      <c r="G49" s="5286" t="s">
        <v>23311</v>
      </c>
      <c r="H49" s="5288"/>
      <c r="I49" s="5287" t="s">
        <v>7005</v>
      </c>
      <c r="J49" s="5285">
        <v>0.51</v>
      </c>
      <c r="K49" s="5285" t="s">
        <v>6781</v>
      </c>
      <c r="L49" s="5286">
        <v>78</v>
      </c>
      <c r="M49" s="5293" t="s">
        <v>21</v>
      </c>
      <c r="N49" s="5288"/>
      <c r="O49" s="5288"/>
      <c r="P49" s="5288"/>
      <c r="Q49" s="5303" t="s">
        <v>23566</v>
      </c>
    </row>
    <row r="50" spans="1:17">
      <c r="A50" s="5300" t="s">
        <v>25</v>
      </c>
      <c r="B50" s="5304"/>
      <c r="C50" s="5298" t="s">
        <v>8636</v>
      </c>
      <c r="D50" s="5298">
        <v>187</v>
      </c>
      <c r="E50" s="5287" t="s">
        <v>6826</v>
      </c>
      <c r="F50" s="5285">
        <v>0.51</v>
      </c>
      <c r="G50" s="5286" t="s">
        <v>6781</v>
      </c>
      <c r="H50" s="5288">
        <v>78</v>
      </c>
      <c r="I50" s="5291" t="s">
        <v>21</v>
      </c>
      <c r="J50" s="5285">
        <v>1.01</v>
      </c>
      <c r="K50" s="5285" t="s">
        <v>23311</v>
      </c>
      <c r="L50" s="5286"/>
      <c r="M50" s="5292" t="s">
        <v>6921</v>
      </c>
      <c r="N50" s="5288"/>
      <c r="O50" s="5288"/>
      <c r="P50" s="5288"/>
      <c r="Q50" s="5303" t="s">
        <v>23566</v>
      </c>
    </row>
    <row r="51" spans="1:17" ht="30">
      <c r="A51" s="5300" t="s">
        <v>25</v>
      </c>
      <c r="B51" s="5304"/>
      <c r="C51" s="5298" t="s">
        <v>8636</v>
      </c>
      <c r="D51" s="5298">
        <v>188</v>
      </c>
      <c r="E51" s="5287" t="s">
        <v>6841</v>
      </c>
      <c r="F51" s="5285">
        <v>0</v>
      </c>
      <c r="G51" s="5286" t="s">
        <v>8636</v>
      </c>
      <c r="H51" s="5288">
        <v>187</v>
      </c>
      <c r="I51" s="5287" t="s">
        <v>6988</v>
      </c>
      <c r="J51" s="5285">
        <v>0.62</v>
      </c>
      <c r="K51" s="5285" t="s">
        <v>6781</v>
      </c>
      <c r="L51" s="5286" t="s">
        <v>23568</v>
      </c>
      <c r="M51" s="5296" t="s">
        <v>4099</v>
      </c>
      <c r="N51" s="5288"/>
      <c r="O51" s="5288"/>
      <c r="P51" s="5288"/>
      <c r="Q51" s="5303" t="s">
        <v>23566</v>
      </c>
    </row>
    <row r="52" spans="1:17">
      <c r="A52" s="5300" t="s">
        <v>25</v>
      </c>
      <c r="B52" s="5304"/>
      <c r="C52" s="5298" t="s">
        <v>8636</v>
      </c>
      <c r="D52" s="5298">
        <v>194</v>
      </c>
      <c r="E52" s="5287" t="s">
        <v>6827</v>
      </c>
      <c r="F52" s="5285">
        <v>0</v>
      </c>
      <c r="G52" s="5286" t="s">
        <v>6781</v>
      </c>
      <c r="H52" s="5288">
        <v>78</v>
      </c>
      <c r="I52" s="5291" t="s">
        <v>21</v>
      </c>
      <c r="J52" s="5285">
        <v>0.93</v>
      </c>
      <c r="K52" s="5285" t="s">
        <v>6781</v>
      </c>
      <c r="L52" s="5286">
        <v>78</v>
      </c>
      <c r="M52" s="5296" t="s">
        <v>21</v>
      </c>
      <c r="N52" s="5288"/>
      <c r="O52" s="5288"/>
      <c r="P52" s="5288"/>
      <c r="Q52" s="5303" t="s">
        <v>23566</v>
      </c>
    </row>
    <row r="53" spans="1:17">
      <c r="A53" s="5300" t="s">
        <v>25</v>
      </c>
      <c r="B53" s="5304"/>
      <c r="C53" s="5298" t="s">
        <v>8636</v>
      </c>
      <c r="D53" s="5298">
        <v>205</v>
      </c>
      <c r="E53" s="5287" t="s">
        <v>6828</v>
      </c>
      <c r="F53" s="5285">
        <v>0</v>
      </c>
      <c r="G53" s="5286" t="s">
        <v>8636</v>
      </c>
      <c r="H53" s="5288">
        <v>121</v>
      </c>
      <c r="I53" s="5287" t="s">
        <v>6953</v>
      </c>
      <c r="J53" s="5285">
        <v>0.12</v>
      </c>
      <c r="K53" s="5285" t="s">
        <v>23311</v>
      </c>
      <c r="L53" s="5286"/>
      <c r="M53" s="5296" t="s">
        <v>19</v>
      </c>
      <c r="N53" s="5288"/>
      <c r="O53" s="5288"/>
      <c r="P53" s="5288"/>
      <c r="Q53" s="5303" t="s">
        <v>23566</v>
      </c>
    </row>
    <row r="54" spans="1:17">
      <c r="A54" s="5300" t="s">
        <v>25</v>
      </c>
      <c r="B54" s="5304"/>
      <c r="C54" s="5298" t="s">
        <v>8636</v>
      </c>
      <c r="D54" s="5298">
        <v>207</v>
      </c>
      <c r="E54" s="5287" t="s">
        <v>6829</v>
      </c>
      <c r="F54" s="5285">
        <v>0</v>
      </c>
      <c r="G54" s="5286" t="s">
        <v>8636</v>
      </c>
      <c r="H54" s="5288">
        <v>382</v>
      </c>
      <c r="I54" s="5291" t="s">
        <v>5835</v>
      </c>
      <c r="J54" s="5285">
        <v>0.21</v>
      </c>
      <c r="K54" s="5285" t="s">
        <v>6781</v>
      </c>
      <c r="L54" s="5286" t="s">
        <v>23568</v>
      </c>
      <c r="M54" s="5295" t="s">
        <v>4099</v>
      </c>
      <c r="N54" s="5288"/>
      <c r="O54" s="5288"/>
      <c r="P54" s="5288"/>
      <c r="Q54" s="5303" t="s">
        <v>23566</v>
      </c>
    </row>
    <row r="55" spans="1:17" ht="45">
      <c r="A55" s="5300" t="s">
        <v>25</v>
      </c>
      <c r="B55" s="5304"/>
      <c r="C55" s="5298" t="s">
        <v>8636</v>
      </c>
      <c r="D55" s="5298">
        <v>214</v>
      </c>
      <c r="E55" s="5287" t="s">
        <v>6830</v>
      </c>
      <c r="F55" s="5285">
        <v>0</v>
      </c>
      <c r="G55" s="5286" t="s">
        <v>23311</v>
      </c>
      <c r="H55" s="5288"/>
      <c r="I55" s="5291" t="s">
        <v>6911</v>
      </c>
      <c r="J55" s="5285">
        <v>0.1</v>
      </c>
      <c r="K55" s="5285" t="s">
        <v>8636</v>
      </c>
      <c r="L55" s="5286">
        <v>65</v>
      </c>
      <c r="M55" s="5296" t="s">
        <v>7001</v>
      </c>
      <c r="N55" s="5288"/>
      <c r="O55" s="5288"/>
      <c r="P55" s="5288"/>
      <c r="Q55" s="5303" t="s">
        <v>23566</v>
      </c>
    </row>
    <row r="56" spans="1:17" ht="30">
      <c r="A56" s="5300" t="s">
        <v>25</v>
      </c>
      <c r="B56" s="5304"/>
      <c r="C56" s="5298" t="s">
        <v>8636</v>
      </c>
      <c r="D56" s="5298">
        <v>215</v>
      </c>
      <c r="E56" s="5287" t="s">
        <v>6831</v>
      </c>
      <c r="F56" s="5285">
        <v>0</v>
      </c>
      <c r="G56" s="5286" t="s">
        <v>23311</v>
      </c>
      <c r="H56" s="5288"/>
      <c r="I56" s="5291" t="s">
        <v>6911</v>
      </c>
      <c r="J56" s="5285">
        <v>0.31</v>
      </c>
      <c r="K56" s="5285" t="s">
        <v>8636</v>
      </c>
      <c r="L56" s="5286">
        <v>13</v>
      </c>
      <c r="M56" s="5295" t="s">
        <v>6995</v>
      </c>
      <c r="N56" s="5288"/>
      <c r="O56" s="5288"/>
      <c r="P56" s="5288"/>
      <c r="Q56" s="5303" t="s">
        <v>23566</v>
      </c>
    </row>
    <row r="57" spans="1:17" ht="45">
      <c r="A57" s="5300" t="s">
        <v>25</v>
      </c>
      <c r="B57" s="5304"/>
      <c r="C57" s="5298" t="s">
        <v>8636</v>
      </c>
      <c r="D57" s="5298">
        <v>216</v>
      </c>
      <c r="E57" s="5287" t="s">
        <v>6832</v>
      </c>
      <c r="F57" s="5285">
        <v>0</v>
      </c>
      <c r="G57" s="5286" t="s">
        <v>23311</v>
      </c>
      <c r="H57" s="5288"/>
      <c r="I57" s="5291" t="s">
        <v>6911</v>
      </c>
      <c r="J57" s="5285">
        <v>0.11</v>
      </c>
      <c r="K57" s="5285" t="s">
        <v>8636</v>
      </c>
      <c r="L57" s="5286">
        <v>65</v>
      </c>
      <c r="M57" s="5296" t="s">
        <v>7001</v>
      </c>
      <c r="N57" s="5288"/>
      <c r="O57" s="5288"/>
      <c r="P57" s="5288"/>
      <c r="Q57" s="5303" t="s">
        <v>23566</v>
      </c>
    </row>
    <row r="58" spans="1:17">
      <c r="A58" s="5300" t="s">
        <v>25</v>
      </c>
      <c r="B58" s="5304"/>
      <c r="C58" s="5298" t="s">
        <v>8636</v>
      </c>
      <c r="D58" s="5298">
        <v>217</v>
      </c>
      <c r="E58" s="5287" t="s">
        <v>6879</v>
      </c>
      <c r="F58" s="5285">
        <v>0</v>
      </c>
      <c r="G58" s="5286" t="s">
        <v>8636</v>
      </c>
      <c r="H58" s="5288">
        <v>122</v>
      </c>
      <c r="I58" s="5291" t="s">
        <v>6956</v>
      </c>
      <c r="J58" s="5285">
        <v>0.21</v>
      </c>
      <c r="K58" s="5285" t="s">
        <v>23311</v>
      </c>
      <c r="L58" s="5286"/>
      <c r="M58" s="5296" t="s">
        <v>6911</v>
      </c>
      <c r="N58" s="5288"/>
      <c r="O58" s="5288"/>
      <c r="P58" s="5288"/>
      <c r="Q58" s="5303" t="s">
        <v>23566</v>
      </c>
    </row>
    <row r="59" spans="1:17">
      <c r="A59" s="5300" t="s">
        <v>25</v>
      </c>
      <c r="B59" s="5304"/>
      <c r="C59" s="5298" t="s">
        <v>8636</v>
      </c>
      <c r="D59" s="5298">
        <v>219</v>
      </c>
      <c r="E59" s="5287" t="s">
        <v>6833</v>
      </c>
      <c r="F59" s="5285">
        <v>0</v>
      </c>
      <c r="G59" s="5286" t="s">
        <v>8636</v>
      </c>
      <c r="H59" s="5288">
        <v>65</v>
      </c>
      <c r="I59" s="5291" t="s">
        <v>6960</v>
      </c>
      <c r="J59" s="5285">
        <v>0.16</v>
      </c>
      <c r="K59" s="5285" t="s">
        <v>23311</v>
      </c>
      <c r="L59" s="5286"/>
      <c r="M59" s="5296" t="s">
        <v>6911</v>
      </c>
      <c r="N59" s="5288"/>
      <c r="O59" s="5288"/>
      <c r="P59" s="5288"/>
      <c r="Q59" s="5303" t="s">
        <v>23566</v>
      </c>
    </row>
    <row r="60" spans="1:17">
      <c r="A60" s="5300" t="s">
        <v>25</v>
      </c>
      <c r="B60" s="5304"/>
      <c r="C60" s="5298" t="s">
        <v>8636</v>
      </c>
      <c r="D60" s="5298">
        <v>223</v>
      </c>
      <c r="E60" s="5287" t="s">
        <v>6880</v>
      </c>
      <c r="F60" s="5285">
        <v>0</v>
      </c>
      <c r="G60" s="5286" t="s">
        <v>23311</v>
      </c>
      <c r="H60" s="5288"/>
      <c r="I60" s="5291" t="s">
        <v>6921</v>
      </c>
      <c r="J60" s="5285">
        <v>0.97</v>
      </c>
      <c r="K60" s="5285" t="s">
        <v>23569</v>
      </c>
      <c r="L60" s="5286" t="s">
        <v>141</v>
      </c>
      <c r="M60" s="5296" t="s">
        <v>19</v>
      </c>
      <c r="N60" s="5288"/>
      <c r="O60" s="5288"/>
      <c r="P60" s="5288"/>
      <c r="Q60" s="5303" t="s">
        <v>23566</v>
      </c>
    </row>
    <row r="61" spans="1:17">
      <c r="A61" s="5300" t="s">
        <v>25</v>
      </c>
      <c r="B61" s="5304"/>
      <c r="C61" s="5298" t="s">
        <v>8636</v>
      </c>
      <c r="D61" s="5298">
        <v>246</v>
      </c>
      <c r="E61" s="5287" t="s">
        <v>6790</v>
      </c>
      <c r="F61" s="5285">
        <v>0</v>
      </c>
      <c r="G61" s="5286" t="s">
        <v>8636</v>
      </c>
      <c r="H61" s="5288">
        <v>56</v>
      </c>
      <c r="I61" s="5291" t="s">
        <v>6959</v>
      </c>
      <c r="J61" s="5285">
        <v>1.49</v>
      </c>
      <c r="K61" s="5285" t="s">
        <v>23311</v>
      </c>
      <c r="L61" s="5286"/>
      <c r="M61" s="5296" t="s">
        <v>3960</v>
      </c>
      <c r="N61" s="5288"/>
      <c r="O61" s="5288"/>
      <c r="P61" s="5288"/>
      <c r="Q61" s="5303" t="s">
        <v>23566</v>
      </c>
    </row>
    <row r="62" spans="1:17">
      <c r="A62" s="5300" t="s">
        <v>25</v>
      </c>
      <c r="B62" s="5304"/>
      <c r="C62" s="5298" t="s">
        <v>8636</v>
      </c>
      <c r="D62" s="5298">
        <v>247</v>
      </c>
      <c r="E62" s="5287" t="s">
        <v>6792</v>
      </c>
      <c r="F62" s="5285">
        <v>0.27</v>
      </c>
      <c r="G62" s="5286" t="s">
        <v>8636</v>
      </c>
      <c r="H62" s="5288">
        <v>248</v>
      </c>
      <c r="I62" s="5287" t="s">
        <v>6973</v>
      </c>
      <c r="J62" s="5285">
        <v>2.16</v>
      </c>
      <c r="K62" s="5285" t="s">
        <v>23311</v>
      </c>
      <c r="L62" s="5286"/>
      <c r="M62" s="5296" t="s">
        <v>3960</v>
      </c>
      <c r="N62" s="5288"/>
      <c r="O62" s="5288"/>
      <c r="P62" s="5288"/>
      <c r="Q62" s="5303" t="s">
        <v>23566</v>
      </c>
    </row>
    <row r="63" spans="1:17">
      <c r="A63" s="5300" t="s">
        <v>25</v>
      </c>
      <c r="B63" s="5304"/>
      <c r="C63" s="5298" t="s">
        <v>8636</v>
      </c>
      <c r="D63" s="5298">
        <v>247</v>
      </c>
      <c r="E63" s="5287" t="s">
        <v>6791</v>
      </c>
      <c r="F63" s="5285">
        <v>0</v>
      </c>
      <c r="G63" s="5286" t="s">
        <v>8636</v>
      </c>
      <c r="H63" s="5288">
        <v>25</v>
      </c>
      <c r="I63" s="5291" t="s">
        <v>1162</v>
      </c>
      <c r="J63" s="5285">
        <v>0.27</v>
      </c>
      <c r="K63" s="5285" t="s">
        <v>8636</v>
      </c>
      <c r="L63" s="5286">
        <v>248</v>
      </c>
      <c r="M63" s="5295" t="s">
        <v>6973</v>
      </c>
      <c r="N63" s="5288"/>
      <c r="O63" s="5288"/>
      <c r="P63" s="5288"/>
      <c r="Q63" s="5303" t="s">
        <v>23566</v>
      </c>
    </row>
    <row r="64" spans="1:17">
      <c r="A64" s="5300" t="s">
        <v>25</v>
      </c>
      <c r="B64" s="5304"/>
      <c r="C64" s="5298" t="s">
        <v>8636</v>
      </c>
      <c r="D64" s="5298">
        <v>248</v>
      </c>
      <c r="E64" s="5287" t="s">
        <v>6881</v>
      </c>
      <c r="F64" s="5285">
        <v>0</v>
      </c>
      <c r="G64" s="5286" t="s">
        <v>6781</v>
      </c>
      <c r="H64" s="5288">
        <v>178</v>
      </c>
      <c r="I64" s="5287" t="s">
        <v>145</v>
      </c>
      <c r="J64" s="5285">
        <v>1.67</v>
      </c>
      <c r="K64" s="5285" t="s">
        <v>6781</v>
      </c>
      <c r="L64" s="5286">
        <v>78</v>
      </c>
      <c r="M64" s="5296" t="s">
        <v>21</v>
      </c>
      <c r="N64" s="5288"/>
      <c r="O64" s="5288"/>
      <c r="P64" s="5288"/>
      <c r="Q64" s="5303" t="s">
        <v>23566</v>
      </c>
    </row>
    <row r="65" spans="1:17">
      <c r="A65" s="5300" t="s">
        <v>25</v>
      </c>
      <c r="B65" s="5304"/>
      <c r="C65" s="5298" t="s">
        <v>8636</v>
      </c>
      <c r="D65" s="5298">
        <v>249</v>
      </c>
      <c r="E65" s="5287" t="s">
        <v>6793</v>
      </c>
      <c r="F65" s="5285">
        <v>0</v>
      </c>
      <c r="G65" s="5286" t="s">
        <v>8636</v>
      </c>
      <c r="H65" s="5288">
        <v>25</v>
      </c>
      <c r="I65" s="5287" t="s">
        <v>1162</v>
      </c>
      <c r="J65" s="5285">
        <v>0.33</v>
      </c>
      <c r="K65" s="5285" t="s">
        <v>8636</v>
      </c>
      <c r="L65" s="5286">
        <v>248</v>
      </c>
      <c r="M65" s="5295" t="s">
        <v>6973</v>
      </c>
      <c r="N65" s="5288"/>
      <c r="O65" s="5288"/>
      <c r="P65" s="5288"/>
      <c r="Q65" s="5303" t="s">
        <v>23566</v>
      </c>
    </row>
    <row r="66" spans="1:17" ht="30">
      <c r="A66" s="5300" t="s">
        <v>25</v>
      </c>
      <c r="B66" s="5304"/>
      <c r="C66" s="5298" t="s">
        <v>8636</v>
      </c>
      <c r="D66" s="5298">
        <v>250</v>
      </c>
      <c r="E66" s="5287" t="s">
        <v>6834</v>
      </c>
      <c r="F66" s="5285">
        <v>0</v>
      </c>
      <c r="G66" s="5286" t="s">
        <v>8636</v>
      </c>
      <c r="H66" s="5288">
        <v>89</v>
      </c>
      <c r="I66" s="5291" t="s">
        <v>6990</v>
      </c>
      <c r="J66" s="5285">
        <v>0.35</v>
      </c>
      <c r="K66" s="5285" t="s">
        <v>8636</v>
      </c>
      <c r="L66" s="5286">
        <v>321</v>
      </c>
      <c r="M66" s="5297" t="s">
        <v>7006</v>
      </c>
      <c r="N66" s="5288"/>
      <c r="O66" s="5288"/>
      <c r="P66" s="5288"/>
      <c r="Q66" s="5303" t="s">
        <v>23566</v>
      </c>
    </row>
    <row r="67" spans="1:17">
      <c r="A67" s="5300" t="s">
        <v>25</v>
      </c>
      <c r="B67" s="5304"/>
      <c r="C67" s="5298" t="s">
        <v>8636</v>
      </c>
      <c r="D67" s="5298">
        <v>251</v>
      </c>
      <c r="E67" s="5287" t="s">
        <v>6835</v>
      </c>
      <c r="F67" s="5285">
        <v>0.19</v>
      </c>
      <c r="G67" s="5286" t="s">
        <v>8636</v>
      </c>
      <c r="H67" s="5288">
        <v>13</v>
      </c>
      <c r="I67" s="5291" t="s">
        <v>6955</v>
      </c>
      <c r="J67" s="5285">
        <v>0.32</v>
      </c>
      <c r="K67" s="5285" t="s">
        <v>6781</v>
      </c>
      <c r="L67" s="5286" t="s">
        <v>23568</v>
      </c>
      <c r="M67" s="5296" t="s">
        <v>4099</v>
      </c>
      <c r="N67" s="5288"/>
      <c r="O67" s="5288"/>
      <c r="P67" s="5288"/>
      <c r="Q67" s="5303" t="s">
        <v>23566</v>
      </c>
    </row>
    <row r="68" spans="1:17">
      <c r="A68" s="5300" t="s">
        <v>25</v>
      </c>
      <c r="B68" s="5304"/>
      <c r="C68" s="5298" t="s">
        <v>8636</v>
      </c>
      <c r="D68" s="5298">
        <v>253</v>
      </c>
      <c r="E68" s="5287" t="s">
        <v>6882</v>
      </c>
      <c r="F68" s="5285">
        <v>0</v>
      </c>
      <c r="G68" s="5286" t="s">
        <v>8636</v>
      </c>
      <c r="H68" s="5288">
        <v>13</v>
      </c>
      <c r="I68" s="5287" t="s">
        <v>6955</v>
      </c>
      <c r="J68" s="5285">
        <v>0.12</v>
      </c>
      <c r="K68" s="5285" t="s">
        <v>6781</v>
      </c>
      <c r="L68" s="5286" t="s">
        <v>23568</v>
      </c>
      <c r="M68" s="5296" t="s">
        <v>4099</v>
      </c>
      <c r="N68" s="5288"/>
      <c r="O68" s="5288"/>
      <c r="P68" s="5288"/>
      <c r="Q68" s="5303" t="s">
        <v>23566</v>
      </c>
    </row>
    <row r="69" spans="1:17">
      <c r="A69" s="5300" t="s">
        <v>25</v>
      </c>
      <c r="B69" s="5304"/>
      <c r="C69" s="5298" t="s">
        <v>8636</v>
      </c>
      <c r="D69" s="5298">
        <v>257</v>
      </c>
      <c r="E69" s="5287" t="s">
        <v>6837</v>
      </c>
      <c r="F69" s="5285">
        <v>0</v>
      </c>
      <c r="G69" s="5286" t="s">
        <v>8636</v>
      </c>
      <c r="H69" s="5288">
        <v>25</v>
      </c>
      <c r="I69" s="5287" t="s">
        <v>1162</v>
      </c>
      <c r="J69" s="5285">
        <v>0.14000000000000001</v>
      </c>
      <c r="K69" s="5285" t="s">
        <v>23311</v>
      </c>
      <c r="L69" s="5286"/>
      <c r="M69" s="5296" t="s">
        <v>19</v>
      </c>
      <c r="N69" s="5288"/>
      <c r="O69" s="5288"/>
      <c r="P69" s="5288"/>
      <c r="Q69" s="5303" t="s">
        <v>23566</v>
      </c>
    </row>
    <row r="70" spans="1:17">
      <c r="A70" s="5300" t="s">
        <v>25</v>
      </c>
      <c r="B70" s="5304"/>
      <c r="C70" s="5298" t="s">
        <v>8636</v>
      </c>
      <c r="D70" s="5298">
        <v>257</v>
      </c>
      <c r="E70" s="5287" t="s">
        <v>6836</v>
      </c>
      <c r="F70" s="5285">
        <v>0</v>
      </c>
      <c r="G70" s="5286" t="s">
        <v>8636</v>
      </c>
      <c r="H70" s="5288">
        <v>25</v>
      </c>
      <c r="I70" s="5291" t="s">
        <v>1162</v>
      </c>
      <c r="J70" s="5285">
        <v>0.17</v>
      </c>
      <c r="K70" s="5285" t="s">
        <v>6781</v>
      </c>
      <c r="L70" s="5286">
        <v>178</v>
      </c>
      <c r="M70" s="5296" t="s">
        <v>145</v>
      </c>
      <c r="N70" s="5288"/>
      <c r="O70" s="5288"/>
      <c r="P70" s="5288"/>
      <c r="Q70" s="5303" t="s">
        <v>23566</v>
      </c>
    </row>
    <row r="71" spans="1:17">
      <c r="A71" s="5300" t="s">
        <v>25</v>
      </c>
      <c r="B71" s="5304"/>
      <c r="C71" s="5298" t="s">
        <v>8636</v>
      </c>
      <c r="D71" s="5298">
        <v>292</v>
      </c>
      <c r="E71" s="5287" t="s">
        <v>6838</v>
      </c>
      <c r="F71" s="5285">
        <v>0.1</v>
      </c>
      <c r="G71" s="5286" t="s">
        <v>6781</v>
      </c>
      <c r="H71" s="5288" t="s">
        <v>23568</v>
      </c>
      <c r="I71" s="5291" t="s">
        <v>4099</v>
      </c>
      <c r="J71" s="5285">
        <v>0.32</v>
      </c>
      <c r="K71" s="5285" t="s">
        <v>23311</v>
      </c>
      <c r="L71" s="5286"/>
      <c r="M71" s="5296" t="s">
        <v>19</v>
      </c>
      <c r="N71" s="5288"/>
      <c r="O71" s="5288"/>
      <c r="P71" s="5288"/>
      <c r="Q71" s="5303" t="s">
        <v>23566</v>
      </c>
    </row>
    <row r="72" spans="1:17">
      <c r="A72" s="5300" t="s">
        <v>25</v>
      </c>
      <c r="B72" s="5304"/>
      <c r="C72" s="5298" t="s">
        <v>8636</v>
      </c>
      <c r="D72" s="5298">
        <v>293</v>
      </c>
      <c r="E72" s="5287" t="s">
        <v>6839</v>
      </c>
      <c r="F72" s="5285">
        <v>0.09</v>
      </c>
      <c r="G72" s="5286" t="s">
        <v>6781</v>
      </c>
      <c r="H72" s="5288" t="s">
        <v>23568</v>
      </c>
      <c r="I72" s="5291" t="s">
        <v>4099</v>
      </c>
      <c r="J72" s="5285">
        <v>0.31</v>
      </c>
      <c r="K72" s="5285" t="s">
        <v>8636</v>
      </c>
      <c r="L72" s="5286">
        <v>382</v>
      </c>
      <c r="M72" s="5295" t="s">
        <v>5835</v>
      </c>
      <c r="N72" s="5288"/>
      <c r="O72" s="5288"/>
      <c r="P72" s="5288"/>
      <c r="Q72" s="5303" t="s">
        <v>23566</v>
      </c>
    </row>
    <row r="73" spans="1:17">
      <c r="A73" s="5300" t="s">
        <v>25</v>
      </c>
      <c r="B73" s="5304"/>
      <c r="C73" s="5298" t="s">
        <v>8636</v>
      </c>
      <c r="D73" s="5298">
        <v>321</v>
      </c>
      <c r="E73" s="5287" t="s">
        <v>1646</v>
      </c>
      <c r="F73" s="5285">
        <v>0</v>
      </c>
      <c r="G73" s="5286" t="s">
        <v>6781</v>
      </c>
      <c r="H73" s="5288">
        <v>178</v>
      </c>
      <c r="I73" s="5291" t="s">
        <v>145</v>
      </c>
      <c r="J73" s="5285">
        <v>0.38</v>
      </c>
      <c r="K73" s="5285" t="s">
        <v>8636</v>
      </c>
      <c r="L73" s="5286">
        <v>250</v>
      </c>
      <c r="M73" s="5295" t="s">
        <v>6975</v>
      </c>
      <c r="N73" s="5288"/>
      <c r="O73" s="5288"/>
      <c r="P73" s="5288"/>
      <c r="Q73" s="5303" t="s">
        <v>23566</v>
      </c>
    </row>
    <row r="74" spans="1:17" ht="30">
      <c r="A74" s="5300" t="s">
        <v>25</v>
      </c>
      <c r="B74" s="5304"/>
      <c r="C74" s="5298" t="s">
        <v>8636</v>
      </c>
      <c r="D74" s="5298">
        <v>330</v>
      </c>
      <c r="E74" s="5287" t="s">
        <v>6819</v>
      </c>
      <c r="F74" s="5285">
        <v>0</v>
      </c>
      <c r="G74" s="5286" t="s">
        <v>8636</v>
      </c>
      <c r="H74" s="5288">
        <v>187</v>
      </c>
      <c r="I74" s="5284" t="s">
        <v>6988</v>
      </c>
      <c r="J74" s="5285">
        <v>0.36</v>
      </c>
      <c r="K74" s="5285" t="s">
        <v>23311</v>
      </c>
      <c r="L74" s="5286"/>
      <c r="M74" s="5295" t="s">
        <v>6940</v>
      </c>
      <c r="N74" s="5288"/>
      <c r="O74" s="5288"/>
      <c r="P74" s="5288"/>
      <c r="Q74" s="5303" t="s">
        <v>23566</v>
      </c>
    </row>
    <row r="75" spans="1:17">
      <c r="A75" s="5300" t="s">
        <v>25</v>
      </c>
      <c r="B75" s="5304"/>
      <c r="C75" s="5298" t="s">
        <v>8636</v>
      </c>
      <c r="D75" s="5298">
        <v>352</v>
      </c>
      <c r="E75" s="5287" t="s">
        <v>6840</v>
      </c>
      <c r="F75" s="5285">
        <v>0</v>
      </c>
      <c r="G75" s="5286" t="s">
        <v>8636</v>
      </c>
      <c r="H75" s="5288">
        <v>188</v>
      </c>
      <c r="I75" s="5284" t="s">
        <v>6969</v>
      </c>
      <c r="J75" s="5285">
        <v>0.39</v>
      </c>
      <c r="K75" s="5285" t="s">
        <v>6781</v>
      </c>
      <c r="L75" s="5286">
        <v>78</v>
      </c>
      <c r="M75" s="5296" t="s">
        <v>21</v>
      </c>
      <c r="N75" s="5288"/>
      <c r="O75" s="5288"/>
      <c r="P75" s="5288"/>
      <c r="Q75" s="5303" t="s">
        <v>23566</v>
      </c>
    </row>
    <row r="76" spans="1:17" ht="30">
      <c r="A76" s="5300" t="s">
        <v>25</v>
      </c>
      <c r="B76" s="5304"/>
      <c r="C76" s="5298" t="s">
        <v>8636</v>
      </c>
      <c r="D76" s="5298">
        <v>357</v>
      </c>
      <c r="E76" s="5287" t="s">
        <v>6841</v>
      </c>
      <c r="F76" s="5285">
        <v>0</v>
      </c>
      <c r="G76" s="5286" t="s">
        <v>8636</v>
      </c>
      <c r="H76" s="5288">
        <v>187</v>
      </c>
      <c r="I76" s="5289" t="s">
        <v>6988</v>
      </c>
      <c r="J76" s="5285">
        <v>0.59</v>
      </c>
      <c r="K76" s="5285" t="s">
        <v>8636</v>
      </c>
      <c r="L76" s="5286">
        <v>131</v>
      </c>
      <c r="M76" s="5296" t="s">
        <v>5855</v>
      </c>
      <c r="N76" s="5288"/>
      <c r="O76" s="5288"/>
      <c r="P76" s="5288"/>
      <c r="Q76" s="5303" t="s">
        <v>23566</v>
      </c>
    </row>
    <row r="77" spans="1:17" ht="30">
      <c r="A77" s="5300" t="s">
        <v>25</v>
      </c>
      <c r="B77" s="5304"/>
      <c r="C77" s="5298" t="s">
        <v>8636</v>
      </c>
      <c r="D77" s="5298">
        <v>378</v>
      </c>
      <c r="E77" s="5287" t="s">
        <v>6883</v>
      </c>
      <c r="F77" s="5285">
        <v>0</v>
      </c>
      <c r="G77" s="5286" t="s">
        <v>8636</v>
      </c>
      <c r="H77" s="5288">
        <v>89</v>
      </c>
      <c r="I77" s="5284" t="s">
        <v>6990</v>
      </c>
      <c r="J77" s="5285">
        <v>3.55</v>
      </c>
      <c r="K77" s="5285" t="s">
        <v>6781</v>
      </c>
      <c r="L77" s="5286">
        <v>178</v>
      </c>
      <c r="M77" s="5296" t="s">
        <v>145</v>
      </c>
      <c r="N77" s="5288"/>
      <c r="O77" s="5288"/>
      <c r="P77" s="5288"/>
      <c r="Q77" s="5303" t="s">
        <v>23566</v>
      </c>
    </row>
    <row r="78" spans="1:17" ht="30">
      <c r="A78" s="5300" t="s">
        <v>25</v>
      </c>
      <c r="B78" s="5304"/>
      <c r="C78" s="5298" t="s">
        <v>8636</v>
      </c>
      <c r="D78" s="5298">
        <v>382</v>
      </c>
      <c r="E78" s="5287" t="s">
        <v>6842</v>
      </c>
      <c r="F78" s="5285">
        <v>0</v>
      </c>
      <c r="G78" s="5286" t="s">
        <v>8636</v>
      </c>
      <c r="H78" s="5288">
        <v>292</v>
      </c>
      <c r="I78" s="5289" t="s">
        <v>6977</v>
      </c>
      <c r="J78" s="5285">
        <v>0.47</v>
      </c>
      <c r="K78" s="5285" t="s">
        <v>8636</v>
      </c>
      <c r="L78" s="5286">
        <v>155</v>
      </c>
      <c r="M78" s="5296" t="s">
        <v>7007</v>
      </c>
      <c r="N78" s="5288"/>
      <c r="O78" s="5288"/>
      <c r="P78" s="5288"/>
      <c r="Q78" s="5303" t="s">
        <v>23566</v>
      </c>
    </row>
    <row r="79" spans="1:17">
      <c r="A79" s="5300" t="s">
        <v>25</v>
      </c>
      <c r="B79" s="5304"/>
      <c r="C79" s="5298" t="s">
        <v>8636</v>
      </c>
      <c r="D79" s="5298">
        <v>384</v>
      </c>
      <c r="E79" s="5287" t="s">
        <v>6843</v>
      </c>
      <c r="F79" s="5285">
        <v>0</v>
      </c>
      <c r="G79" s="5286" t="s">
        <v>8636</v>
      </c>
      <c r="H79" s="5288">
        <v>194</v>
      </c>
      <c r="I79" s="5291" t="s">
        <v>6970</v>
      </c>
      <c r="J79" s="5285">
        <v>0.17</v>
      </c>
      <c r="K79" s="5285" t="s">
        <v>23311</v>
      </c>
      <c r="L79" s="5286"/>
      <c r="M79" s="5296" t="s">
        <v>19</v>
      </c>
      <c r="N79" s="5288"/>
      <c r="O79" s="5288"/>
      <c r="P79" s="5288"/>
      <c r="Q79" s="5303" t="s">
        <v>23566</v>
      </c>
    </row>
    <row r="80" spans="1:17" ht="30">
      <c r="A80" s="5300" t="s">
        <v>25</v>
      </c>
      <c r="B80" s="5304"/>
      <c r="C80" s="5298" t="s">
        <v>8636</v>
      </c>
      <c r="D80" s="5298">
        <v>395</v>
      </c>
      <c r="E80" s="5287" t="s">
        <v>6844</v>
      </c>
      <c r="F80" s="5285">
        <v>0</v>
      </c>
      <c r="G80" s="5286" t="s">
        <v>8636</v>
      </c>
      <c r="H80" s="5288">
        <v>223</v>
      </c>
      <c r="I80" s="5291" t="s">
        <v>6971</v>
      </c>
      <c r="J80" s="5285">
        <v>0.11</v>
      </c>
      <c r="K80" s="5285" t="s">
        <v>23311</v>
      </c>
      <c r="L80" s="5286"/>
      <c r="M80" s="5295" t="s">
        <v>19</v>
      </c>
      <c r="N80" s="5288"/>
      <c r="O80" s="5288"/>
      <c r="P80" s="5288"/>
      <c r="Q80" s="5303" t="s">
        <v>23566</v>
      </c>
    </row>
    <row r="81" spans="1:17">
      <c r="A81" s="5300" t="s">
        <v>25</v>
      </c>
      <c r="B81" s="5304"/>
      <c r="C81" s="5298" t="s">
        <v>8636</v>
      </c>
      <c r="D81" s="5298">
        <v>412</v>
      </c>
      <c r="E81" s="5287" t="s">
        <v>6845</v>
      </c>
      <c r="F81" s="5285">
        <v>0</v>
      </c>
      <c r="G81" s="5286" t="s">
        <v>8636</v>
      </c>
      <c r="H81" s="5288">
        <v>121</v>
      </c>
      <c r="I81" s="5291" t="s">
        <v>6953</v>
      </c>
      <c r="J81" s="5285">
        <v>0.1</v>
      </c>
      <c r="K81" s="5285" t="s">
        <v>8636</v>
      </c>
      <c r="L81" s="5286">
        <v>123</v>
      </c>
      <c r="M81" s="5295" t="s">
        <v>84</v>
      </c>
      <c r="N81" s="5288"/>
      <c r="O81" s="5288"/>
      <c r="P81" s="5288"/>
      <c r="Q81" s="5303" t="s">
        <v>23566</v>
      </c>
    </row>
    <row r="82" spans="1:17" ht="30">
      <c r="A82" s="5300" t="s">
        <v>25</v>
      </c>
      <c r="B82" s="5304"/>
      <c r="C82" s="5298" t="s">
        <v>8636</v>
      </c>
      <c r="D82" s="5298">
        <v>417</v>
      </c>
      <c r="E82" s="5287" t="s">
        <v>6884</v>
      </c>
      <c r="F82" s="5285">
        <v>0</v>
      </c>
      <c r="G82" s="5286" t="s">
        <v>8636</v>
      </c>
      <c r="H82" s="5288">
        <v>58</v>
      </c>
      <c r="I82" s="5289" t="s">
        <v>6989</v>
      </c>
      <c r="J82" s="5285">
        <v>0.38</v>
      </c>
      <c r="K82" s="5285" t="s">
        <v>23311</v>
      </c>
      <c r="L82" s="5286"/>
      <c r="M82" s="5296" t="s">
        <v>19</v>
      </c>
      <c r="N82" s="5288"/>
      <c r="O82" s="5288"/>
      <c r="P82" s="5288"/>
      <c r="Q82" s="5303" t="s">
        <v>23566</v>
      </c>
    </row>
    <row r="83" spans="1:17">
      <c r="A83" s="5300" t="s">
        <v>25</v>
      </c>
      <c r="B83" s="5304"/>
      <c r="C83" s="5298" t="s">
        <v>8636</v>
      </c>
      <c r="D83" s="5298">
        <v>424</v>
      </c>
      <c r="E83" s="5287" t="s">
        <v>6846</v>
      </c>
      <c r="F83" s="5285">
        <v>0</v>
      </c>
      <c r="G83" s="5286" t="s">
        <v>6781</v>
      </c>
      <c r="H83" s="5288">
        <v>78</v>
      </c>
      <c r="I83" s="5289" t="s">
        <v>21</v>
      </c>
      <c r="J83" s="5285">
        <v>0.16</v>
      </c>
      <c r="K83" s="5285" t="s">
        <v>23311</v>
      </c>
      <c r="L83" s="5286"/>
      <c r="M83" s="5296" t="s">
        <v>19</v>
      </c>
      <c r="N83" s="5288"/>
      <c r="O83" s="5288"/>
      <c r="P83" s="5288"/>
      <c r="Q83" s="5303" t="s">
        <v>23566</v>
      </c>
    </row>
    <row r="84" spans="1:17">
      <c r="A84" s="5300" t="s">
        <v>25</v>
      </c>
      <c r="B84" s="5304"/>
      <c r="C84" s="5298" t="s">
        <v>8636</v>
      </c>
      <c r="D84" s="5298">
        <v>425</v>
      </c>
      <c r="E84" s="5287" t="s">
        <v>6847</v>
      </c>
      <c r="F84" s="5285">
        <v>0</v>
      </c>
      <c r="G84" s="5286" t="s">
        <v>8636</v>
      </c>
      <c r="H84" s="5288">
        <v>424</v>
      </c>
      <c r="I84" s="5284" t="s">
        <v>6980</v>
      </c>
      <c r="J84" s="5285">
        <v>0.11</v>
      </c>
      <c r="K84" s="5285" t="s">
        <v>23570</v>
      </c>
      <c r="L84" s="5286" t="s">
        <v>23571</v>
      </c>
      <c r="M84" s="5297" t="s">
        <v>6825</v>
      </c>
      <c r="N84" s="5288"/>
      <c r="O84" s="5288"/>
      <c r="P84" s="5288"/>
      <c r="Q84" s="5303" t="s">
        <v>23566</v>
      </c>
    </row>
    <row r="85" spans="1:17">
      <c r="A85" s="5300" t="s">
        <v>25</v>
      </c>
      <c r="B85" s="5304"/>
      <c r="C85" s="5298" t="s">
        <v>8636</v>
      </c>
      <c r="D85" s="5298">
        <v>445</v>
      </c>
      <c r="E85" s="5287" t="s">
        <v>6885</v>
      </c>
      <c r="F85" s="5285">
        <v>0</v>
      </c>
      <c r="G85" s="5286" t="s">
        <v>8636</v>
      </c>
      <c r="H85" s="5288">
        <v>13</v>
      </c>
      <c r="I85" s="5284" t="s">
        <v>6955</v>
      </c>
      <c r="J85" s="5285">
        <v>0.08</v>
      </c>
      <c r="K85" s="5285" t="s">
        <v>23311</v>
      </c>
      <c r="L85" s="5286"/>
      <c r="M85" s="5296" t="s">
        <v>19</v>
      </c>
      <c r="N85" s="5288"/>
      <c r="O85" s="5288"/>
      <c r="P85" s="5288"/>
      <c r="Q85" s="5303" t="s">
        <v>23566</v>
      </c>
    </row>
    <row r="86" spans="1:17">
      <c r="A86" s="5300" t="s">
        <v>25</v>
      </c>
      <c r="B86" s="5304"/>
      <c r="C86" s="5298" t="s">
        <v>8636</v>
      </c>
      <c r="D86" s="5298">
        <v>452</v>
      </c>
      <c r="E86" s="5287" t="s">
        <v>6849</v>
      </c>
      <c r="F86" s="5285">
        <v>0.04</v>
      </c>
      <c r="G86" s="5286" t="s">
        <v>8636</v>
      </c>
      <c r="H86" s="5288">
        <v>844</v>
      </c>
      <c r="I86" s="5284" t="s">
        <v>6987</v>
      </c>
      <c r="J86" s="5285">
        <v>0.26</v>
      </c>
      <c r="K86" s="5285" t="s">
        <v>8636</v>
      </c>
      <c r="L86" s="5286">
        <v>417</v>
      </c>
      <c r="M86" s="5296" t="s">
        <v>6979</v>
      </c>
      <c r="N86" s="5288"/>
      <c r="O86" s="5288"/>
      <c r="P86" s="5288"/>
      <c r="Q86" s="5303" t="s">
        <v>23566</v>
      </c>
    </row>
    <row r="87" spans="1:17">
      <c r="A87" s="5300" t="s">
        <v>25</v>
      </c>
      <c r="B87" s="5304"/>
      <c r="C87" s="5298" t="s">
        <v>8636</v>
      </c>
      <c r="D87" s="5298">
        <v>452</v>
      </c>
      <c r="E87" s="5287" t="s">
        <v>6848</v>
      </c>
      <c r="F87" s="5285">
        <v>0</v>
      </c>
      <c r="G87" s="5286" t="s">
        <v>8636</v>
      </c>
      <c r="H87" s="5288">
        <v>453</v>
      </c>
      <c r="I87" s="5289" t="s">
        <v>6982</v>
      </c>
      <c r="J87" s="5285">
        <v>0.04</v>
      </c>
      <c r="K87" s="5285" t="s">
        <v>8636</v>
      </c>
      <c r="L87" s="5286">
        <v>844</v>
      </c>
      <c r="M87" s="5296" t="s">
        <v>6987</v>
      </c>
      <c r="N87" s="5288"/>
      <c r="O87" s="5288"/>
      <c r="P87" s="5288"/>
      <c r="Q87" s="5303" t="s">
        <v>23566</v>
      </c>
    </row>
    <row r="88" spans="1:17">
      <c r="A88" s="5300" t="s">
        <v>25</v>
      </c>
      <c r="B88" s="5304"/>
      <c r="C88" s="5298" t="s">
        <v>8636</v>
      </c>
      <c r="D88" s="5298">
        <v>453</v>
      </c>
      <c r="E88" s="5287" t="s">
        <v>6794</v>
      </c>
      <c r="F88" s="5285">
        <v>0</v>
      </c>
      <c r="G88" s="5286" t="s">
        <v>23311</v>
      </c>
      <c r="H88" s="5288"/>
      <c r="I88" s="5289" t="s">
        <v>19</v>
      </c>
      <c r="J88" s="5285">
        <v>0.08</v>
      </c>
      <c r="K88" s="5285" t="s">
        <v>8636</v>
      </c>
      <c r="L88" s="5286">
        <v>452</v>
      </c>
      <c r="M88" s="5293" t="s">
        <v>6981</v>
      </c>
      <c r="N88" s="5288"/>
      <c r="O88" s="5288"/>
      <c r="P88" s="5288"/>
      <c r="Q88" s="5303" t="s">
        <v>23566</v>
      </c>
    </row>
    <row r="89" spans="1:17">
      <c r="A89" s="5300" t="s">
        <v>25</v>
      </c>
      <c r="B89" s="5304"/>
      <c r="C89" s="5298" t="s">
        <v>8636</v>
      </c>
      <c r="D89" s="5298">
        <v>456</v>
      </c>
      <c r="E89" s="5287" t="s">
        <v>6850</v>
      </c>
      <c r="F89" s="5285">
        <v>0</v>
      </c>
      <c r="G89" s="5286" t="s">
        <v>6781</v>
      </c>
      <c r="H89" s="5288">
        <v>78</v>
      </c>
      <c r="I89" s="5284" t="s">
        <v>21</v>
      </c>
      <c r="J89" s="5285">
        <v>0.1</v>
      </c>
      <c r="K89" s="5285" t="s">
        <v>23311</v>
      </c>
      <c r="L89" s="5286"/>
      <c r="M89" s="5292" t="s">
        <v>828</v>
      </c>
      <c r="N89" s="5288"/>
      <c r="O89" s="5288"/>
      <c r="P89" s="5288"/>
      <c r="Q89" s="5303" t="s">
        <v>23566</v>
      </c>
    </row>
    <row r="90" spans="1:17">
      <c r="A90" s="5300" t="s">
        <v>25</v>
      </c>
      <c r="B90" s="5304"/>
      <c r="C90" s="5298" t="s">
        <v>8636</v>
      </c>
      <c r="D90" s="5298">
        <v>481</v>
      </c>
      <c r="E90" s="5287" t="s">
        <v>6794</v>
      </c>
      <c r="F90" s="5285">
        <v>0.43</v>
      </c>
      <c r="G90" s="5286" t="s">
        <v>8636</v>
      </c>
      <c r="H90" s="5288">
        <v>168</v>
      </c>
      <c r="I90" s="5289" t="s">
        <v>6963</v>
      </c>
      <c r="J90" s="5285">
        <v>1.71</v>
      </c>
      <c r="K90" s="5285" t="s">
        <v>6781</v>
      </c>
      <c r="L90" s="5286">
        <v>78</v>
      </c>
      <c r="M90" s="5292" t="s">
        <v>21</v>
      </c>
      <c r="N90" s="5288"/>
      <c r="O90" s="5288"/>
      <c r="P90" s="5288"/>
      <c r="Q90" s="5303" t="s">
        <v>23566</v>
      </c>
    </row>
    <row r="91" spans="1:17">
      <c r="A91" s="5300" t="s">
        <v>25</v>
      </c>
      <c r="B91" s="5304"/>
      <c r="C91" s="5298" t="s">
        <v>8636</v>
      </c>
      <c r="D91" s="5298">
        <v>483</v>
      </c>
      <c r="E91" s="5287" t="s">
        <v>3705</v>
      </c>
      <c r="F91" s="5285">
        <v>0</v>
      </c>
      <c r="G91" s="5286" t="s">
        <v>8636</v>
      </c>
      <c r="H91" s="5288">
        <v>175</v>
      </c>
      <c r="I91" s="5284" t="s">
        <v>6964</v>
      </c>
      <c r="J91" s="5285">
        <v>0.91</v>
      </c>
      <c r="K91" s="5285" t="s">
        <v>6781</v>
      </c>
      <c r="L91" s="5286">
        <v>178</v>
      </c>
      <c r="M91" s="5292" t="s">
        <v>145</v>
      </c>
      <c r="N91" s="5288"/>
      <c r="O91" s="5288"/>
      <c r="P91" s="5288"/>
      <c r="Q91" s="5303" t="s">
        <v>23566</v>
      </c>
    </row>
    <row r="92" spans="1:17" ht="30">
      <c r="A92" s="5300" t="s">
        <v>25</v>
      </c>
      <c r="B92" s="5304"/>
      <c r="C92" s="5298" t="s">
        <v>8636</v>
      </c>
      <c r="D92" s="5298">
        <v>485</v>
      </c>
      <c r="E92" s="5287" t="s">
        <v>6851</v>
      </c>
      <c r="F92" s="5285">
        <v>0</v>
      </c>
      <c r="G92" s="5286" t="s">
        <v>8636</v>
      </c>
      <c r="H92" s="5288">
        <v>223</v>
      </c>
      <c r="I92" s="5289" t="s">
        <v>6971</v>
      </c>
      <c r="J92" s="5285">
        <v>0.35</v>
      </c>
      <c r="K92" s="5285" t="s">
        <v>6781</v>
      </c>
      <c r="L92" s="5286">
        <v>78</v>
      </c>
      <c r="M92" s="5293" t="s">
        <v>21</v>
      </c>
      <c r="N92" s="5288"/>
      <c r="O92" s="5288"/>
      <c r="P92" s="5288"/>
      <c r="Q92" s="5303" t="s">
        <v>23566</v>
      </c>
    </row>
    <row r="93" spans="1:17" ht="30">
      <c r="A93" s="5300" t="s">
        <v>25</v>
      </c>
      <c r="B93" s="5304"/>
      <c r="C93" s="5298" t="s">
        <v>8636</v>
      </c>
      <c r="D93" s="5298">
        <v>486</v>
      </c>
      <c r="E93" s="5287" t="s">
        <v>3705</v>
      </c>
      <c r="F93" s="5285">
        <v>0</v>
      </c>
      <c r="G93" s="5286" t="s">
        <v>8636</v>
      </c>
      <c r="H93" s="5288">
        <v>223</v>
      </c>
      <c r="I93" s="5289" t="s">
        <v>6971</v>
      </c>
      <c r="J93" s="5285">
        <v>0.09</v>
      </c>
      <c r="K93" s="5285" t="s">
        <v>8636</v>
      </c>
      <c r="L93" s="5286">
        <v>485</v>
      </c>
      <c r="M93" s="5292" t="s">
        <v>1669</v>
      </c>
      <c r="N93" s="5288"/>
      <c r="O93" s="5288"/>
      <c r="P93" s="5288"/>
      <c r="Q93" s="5303" t="s">
        <v>23566</v>
      </c>
    </row>
    <row r="94" spans="1:17" ht="30">
      <c r="A94" s="5300" t="s">
        <v>25</v>
      </c>
      <c r="B94" s="5304"/>
      <c r="C94" s="5298" t="s">
        <v>8636</v>
      </c>
      <c r="D94" s="5298">
        <v>487</v>
      </c>
      <c r="E94" s="5287" t="s">
        <v>1645</v>
      </c>
      <c r="F94" s="5285">
        <v>0</v>
      </c>
      <c r="G94" s="5286" t="s">
        <v>8636</v>
      </c>
      <c r="H94" s="5288">
        <v>223</v>
      </c>
      <c r="I94" s="5289" t="s">
        <v>6971</v>
      </c>
      <c r="J94" s="5285">
        <v>0.08</v>
      </c>
      <c r="K94" s="5285" t="s">
        <v>8636</v>
      </c>
      <c r="L94" s="5286">
        <v>485</v>
      </c>
      <c r="M94" s="5293" t="s">
        <v>1669</v>
      </c>
      <c r="N94" s="5288"/>
      <c r="O94" s="5288"/>
      <c r="P94" s="5288"/>
      <c r="Q94" s="5303" t="s">
        <v>23566</v>
      </c>
    </row>
    <row r="95" spans="1:17">
      <c r="A95" s="5300" t="s">
        <v>25</v>
      </c>
      <c r="B95" s="5304"/>
      <c r="C95" s="5298" t="s">
        <v>8636</v>
      </c>
      <c r="D95" s="5298">
        <v>493</v>
      </c>
      <c r="E95" s="5287" t="s">
        <v>6852</v>
      </c>
      <c r="F95" s="5285">
        <v>0</v>
      </c>
      <c r="G95" s="5286" t="s">
        <v>8636</v>
      </c>
      <c r="H95" s="5288">
        <v>22</v>
      </c>
      <c r="I95" s="5289" t="s">
        <v>6958</v>
      </c>
      <c r="J95" s="5285">
        <v>1.08</v>
      </c>
      <c r="K95" s="5285" t="s">
        <v>23311</v>
      </c>
      <c r="L95" s="5286"/>
      <c r="M95" s="5292" t="s">
        <v>19</v>
      </c>
      <c r="N95" s="5288"/>
      <c r="O95" s="5288"/>
      <c r="P95" s="5288"/>
      <c r="Q95" s="5303" t="s">
        <v>23566</v>
      </c>
    </row>
    <row r="96" spans="1:17">
      <c r="A96" s="5300" t="s">
        <v>25</v>
      </c>
      <c r="B96" s="5304"/>
      <c r="C96" s="5298" t="s">
        <v>8636</v>
      </c>
      <c r="D96" s="5298">
        <v>507</v>
      </c>
      <c r="E96" s="5287" t="s">
        <v>6842</v>
      </c>
      <c r="F96" s="5285">
        <v>0</v>
      </c>
      <c r="G96" s="5286" t="s">
        <v>23311</v>
      </c>
      <c r="H96" s="5288"/>
      <c r="I96" s="5289" t="s">
        <v>6921</v>
      </c>
      <c r="J96" s="5285">
        <v>0.09</v>
      </c>
      <c r="K96" s="5285" t="s">
        <v>8636</v>
      </c>
      <c r="L96" s="5286">
        <v>188</v>
      </c>
      <c r="M96" s="5293" t="s">
        <v>6969</v>
      </c>
      <c r="N96" s="5288"/>
      <c r="O96" s="5288"/>
      <c r="P96" s="5288"/>
      <c r="Q96" s="5303" t="s">
        <v>23566</v>
      </c>
    </row>
    <row r="97" spans="1:17">
      <c r="A97" s="5300" t="s">
        <v>25</v>
      </c>
      <c r="B97" s="5304"/>
      <c r="C97" s="5298" t="s">
        <v>8636</v>
      </c>
      <c r="D97" s="5298">
        <v>527</v>
      </c>
      <c r="E97" s="5287" t="s">
        <v>6855</v>
      </c>
      <c r="F97" s="5285">
        <v>0.76</v>
      </c>
      <c r="G97" s="5286" t="s">
        <v>23311</v>
      </c>
      <c r="H97" s="5288"/>
      <c r="I97" s="5289" t="s">
        <v>6855</v>
      </c>
      <c r="J97" s="5285">
        <v>0.85</v>
      </c>
      <c r="K97" s="5285" t="s">
        <v>23311</v>
      </c>
      <c r="L97" s="5286"/>
      <c r="M97" s="5293" t="s">
        <v>6923</v>
      </c>
      <c r="N97" s="5288"/>
      <c r="O97" s="5288"/>
      <c r="P97" s="5288"/>
      <c r="Q97" s="5303" t="s">
        <v>23566</v>
      </c>
    </row>
    <row r="98" spans="1:17">
      <c r="A98" s="5300" t="s">
        <v>25</v>
      </c>
      <c r="B98" s="5304"/>
      <c r="C98" s="5298" t="s">
        <v>8636</v>
      </c>
      <c r="D98" s="5298">
        <v>527</v>
      </c>
      <c r="E98" s="5287" t="s">
        <v>6854</v>
      </c>
      <c r="F98" s="5285">
        <v>0.63</v>
      </c>
      <c r="G98" s="5286" t="s">
        <v>8636</v>
      </c>
      <c r="H98" s="5288">
        <v>785</v>
      </c>
      <c r="I98" s="5284" t="s">
        <v>6986</v>
      </c>
      <c r="J98" s="5285">
        <v>0.76</v>
      </c>
      <c r="K98" s="5285" t="s">
        <v>23311</v>
      </c>
      <c r="L98" s="5286"/>
      <c r="M98" s="5292" t="s">
        <v>6855</v>
      </c>
      <c r="N98" s="5288"/>
      <c r="O98" s="5288"/>
      <c r="P98" s="5288"/>
      <c r="Q98" s="5303" t="s">
        <v>23566</v>
      </c>
    </row>
    <row r="99" spans="1:17" ht="30">
      <c r="A99" s="5300" t="s">
        <v>25</v>
      </c>
      <c r="B99" s="5304"/>
      <c r="C99" s="5298" t="s">
        <v>8636</v>
      </c>
      <c r="D99" s="5298">
        <v>527</v>
      </c>
      <c r="E99" s="5287" t="s">
        <v>6853</v>
      </c>
      <c r="F99" s="5285">
        <v>0</v>
      </c>
      <c r="G99" s="5286" t="s">
        <v>8636</v>
      </c>
      <c r="H99" s="5288">
        <v>58</v>
      </c>
      <c r="I99" s="5289" t="s">
        <v>6989</v>
      </c>
      <c r="J99" s="5285">
        <v>0.63</v>
      </c>
      <c r="K99" s="5285" t="s">
        <v>8636</v>
      </c>
      <c r="L99" s="5286">
        <v>785</v>
      </c>
      <c r="M99" s="5292" t="s">
        <v>6986</v>
      </c>
      <c r="N99" s="5288"/>
      <c r="O99" s="5288"/>
      <c r="P99" s="5288"/>
      <c r="Q99" s="5303" t="s">
        <v>23566</v>
      </c>
    </row>
    <row r="100" spans="1:17">
      <c r="A100" s="5300" t="s">
        <v>25</v>
      </c>
      <c r="B100" s="5304"/>
      <c r="C100" s="5298" t="s">
        <v>8636</v>
      </c>
      <c r="D100" s="5298">
        <v>527</v>
      </c>
      <c r="E100" s="5287" t="s">
        <v>6856</v>
      </c>
      <c r="F100" s="5285">
        <v>0.85</v>
      </c>
      <c r="G100" s="5286" t="s">
        <v>23311</v>
      </c>
      <c r="H100" s="5288"/>
      <c r="I100" s="5289" t="s">
        <v>6923</v>
      </c>
      <c r="J100" s="5285">
        <v>1.03</v>
      </c>
      <c r="K100" s="5285" t="s">
        <v>6781</v>
      </c>
      <c r="L100" s="5286">
        <v>78</v>
      </c>
      <c r="M100" s="5294" t="s">
        <v>21</v>
      </c>
      <c r="N100" s="5288"/>
      <c r="O100" s="5288"/>
      <c r="P100" s="5288"/>
      <c r="Q100" s="5303" t="s">
        <v>23566</v>
      </c>
    </row>
    <row r="101" spans="1:17" ht="30">
      <c r="A101" s="5300" t="s">
        <v>25</v>
      </c>
      <c r="B101" s="5304"/>
      <c r="C101" s="5298" t="s">
        <v>8636</v>
      </c>
      <c r="D101" s="5298">
        <v>547</v>
      </c>
      <c r="E101" s="5287" t="s">
        <v>6857</v>
      </c>
      <c r="F101" s="5285">
        <v>0</v>
      </c>
      <c r="G101" s="5286" t="s">
        <v>8636</v>
      </c>
      <c r="H101" s="5288">
        <v>58</v>
      </c>
      <c r="I101" s="5284" t="s">
        <v>6989</v>
      </c>
      <c r="J101" s="5285">
        <v>0.4</v>
      </c>
      <c r="K101" s="5285" t="s">
        <v>8636</v>
      </c>
      <c r="L101" s="5286">
        <v>548</v>
      </c>
      <c r="M101" s="5294" t="s">
        <v>7008</v>
      </c>
      <c r="N101" s="5288"/>
      <c r="O101" s="5288"/>
      <c r="P101" s="5288"/>
      <c r="Q101" s="5303" t="s">
        <v>23566</v>
      </c>
    </row>
    <row r="102" spans="1:17">
      <c r="A102" s="5300" t="s">
        <v>25</v>
      </c>
      <c r="B102" s="5304"/>
      <c r="C102" s="5298" t="s">
        <v>8636</v>
      </c>
      <c r="D102" s="5298">
        <v>548</v>
      </c>
      <c r="E102" s="5287" t="s">
        <v>6858</v>
      </c>
      <c r="F102" s="5285">
        <v>0</v>
      </c>
      <c r="G102" s="5286" t="s">
        <v>8636</v>
      </c>
      <c r="H102" s="5288">
        <v>547</v>
      </c>
      <c r="I102" s="5289" t="s">
        <v>6984</v>
      </c>
      <c r="J102" s="5285">
        <v>0.34</v>
      </c>
      <c r="K102" s="5285" t="s">
        <v>23311</v>
      </c>
      <c r="L102" s="5286"/>
      <c r="M102" s="5292" t="s">
        <v>19</v>
      </c>
      <c r="N102" s="5288"/>
      <c r="O102" s="5288"/>
      <c r="P102" s="5288"/>
      <c r="Q102" s="5303" t="s">
        <v>23566</v>
      </c>
    </row>
    <row r="103" spans="1:17" ht="30">
      <c r="A103" s="5300" t="s">
        <v>25</v>
      </c>
      <c r="B103" s="5304"/>
      <c r="C103" s="5298" t="s">
        <v>8636</v>
      </c>
      <c r="D103" s="5298">
        <v>579</v>
      </c>
      <c r="E103" s="5287" t="s">
        <v>6886</v>
      </c>
      <c r="F103" s="5285">
        <v>0</v>
      </c>
      <c r="G103" s="5286" t="s">
        <v>8636</v>
      </c>
      <c r="H103" s="5288">
        <v>65</v>
      </c>
      <c r="I103" s="5291" t="s">
        <v>6960</v>
      </c>
      <c r="J103" s="5285">
        <v>0.98</v>
      </c>
      <c r="K103" s="5285" t="s">
        <v>8636</v>
      </c>
      <c r="L103" s="5286">
        <v>59</v>
      </c>
      <c r="M103" s="5292" t="s">
        <v>7009</v>
      </c>
      <c r="N103" s="5288"/>
      <c r="O103" s="5288"/>
      <c r="P103" s="5288"/>
      <c r="Q103" s="5303" t="s">
        <v>23566</v>
      </c>
    </row>
    <row r="104" spans="1:17">
      <c r="A104" s="5300" t="s">
        <v>25</v>
      </c>
      <c r="B104" s="5304"/>
      <c r="C104" s="5298" t="s">
        <v>8636</v>
      </c>
      <c r="D104" s="5298">
        <v>580</v>
      </c>
      <c r="E104" s="5287" t="s">
        <v>1641</v>
      </c>
      <c r="F104" s="5285">
        <v>0</v>
      </c>
      <c r="G104" s="5286" t="s">
        <v>8636</v>
      </c>
      <c r="H104" s="5288">
        <v>13</v>
      </c>
      <c r="I104" s="5291" t="s">
        <v>6955</v>
      </c>
      <c r="J104" s="5285">
        <v>0.3</v>
      </c>
      <c r="K104" s="5285" t="s">
        <v>23311</v>
      </c>
      <c r="L104" s="5286"/>
      <c r="M104" s="5292" t="s">
        <v>19</v>
      </c>
      <c r="N104" s="5288"/>
      <c r="O104" s="5288"/>
      <c r="P104" s="5288"/>
      <c r="Q104" s="5303" t="s">
        <v>23566</v>
      </c>
    </row>
    <row r="105" spans="1:17" ht="30">
      <c r="A105" s="5300" t="s">
        <v>25</v>
      </c>
      <c r="B105" s="5304"/>
      <c r="C105" s="5298" t="s">
        <v>8636</v>
      </c>
      <c r="D105" s="5298">
        <v>590</v>
      </c>
      <c r="E105" s="5287" t="s">
        <v>6859</v>
      </c>
      <c r="F105" s="5285">
        <v>0</v>
      </c>
      <c r="G105" s="5286" t="s">
        <v>8636</v>
      </c>
      <c r="H105" s="5288">
        <v>58</v>
      </c>
      <c r="I105" s="5289" t="s">
        <v>6989</v>
      </c>
      <c r="J105" s="5285">
        <v>0.24</v>
      </c>
      <c r="K105" s="5285" t="s">
        <v>8636</v>
      </c>
      <c r="L105" s="5286">
        <v>591</v>
      </c>
      <c r="M105" s="5292" t="s">
        <v>7010</v>
      </c>
      <c r="N105" s="5288"/>
      <c r="O105" s="5288"/>
      <c r="P105" s="5288"/>
      <c r="Q105" s="5303" t="s">
        <v>23566</v>
      </c>
    </row>
    <row r="106" spans="1:17">
      <c r="A106" s="5300" t="s">
        <v>25</v>
      </c>
      <c r="B106" s="5304"/>
      <c r="C106" s="5298" t="s">
        <v>8636</v>
      </c>
      <c r="D106" s="5298">
        <v>591</v>
      </c>
      <c r="E106" s="5287" t="s">
        <v>6860</v>
      </c>
      <c r="F106" s="5285">
        <v>0</v>
      </c>
      <c r="G106" s="5286" t="s">
        <v>8636</v>
      </c>
      <c r="H106" s="5288">
        <v>470</v>
      </c>
      <c r="I106" s="5289" t="s">
        <v>6983</v>
      </c>
      <c r="J106" s="5285">
        <v>0.6</v>
      </c>
      <c r="K106" s="5285" t="s">
        <v>8636</v>
      </c>
      <c r="L106" s="5286">
        <v>591</v>
      </c>
      <c r="M106" s="5292" t="s">
        <v>7010</v>
      </c>
      <c r="N106" s="5288"/>
      <c r="O106" s="5288"/>
      <c r="P106" s="5288"/>
      <c r="Q106" s="5303" t="s">
        <v>23566</v>
      </c>
    </row>
    <row r="107" spans="1:17">
      <c r="A107" s="5300" t="s">
        <v>25</v>
      </c>
      <c r="B107" s="5304"/>
      <c r="C107" s="5298" t="s">
        <v>8636</v>
      </c>
      <c r="D107" s="5298">
        <v>602</v>
      </c>
      <c r="E107" s="5287"/>
      <c r="F107" s="5285">
        <v>0</v>
      </c>
      <c r="G107" s="5286" t="s">
        <v>8636</v>
      </c>
      <c r="H107" s="5288">
        <v>602</v>
      </c>
      <c r="I107" s="5287" t="s">
        <v>6861</v>
      </c>
      <c r="J107" s="5285">
        <v>0.04</v>
      </c>
      <c r="K107" s="5285" t="s">
        <v>23311</v>
      </c>
      <c r="L107" s="5286"/>
      <c r="M107" s="5293" t="s">
        <v>19</v>
      </c>
      <c r="N107" s="5288"/>
      <c r="O107" s="5288"/>
      <c r="P107" s="5288"/>
      <c r="Q107" s="5303" t="s">
        <v>23566</v>
      </c>
    </row>
    <row r="108" spans="1:17" ht="30">
      <c r="A108" s="5300" t="s">
        <v>25</v>
      </c>
      <c r="B108" s="5304"/>
      <c r="C108" s="5298" t="s">
        <v>8636</v>
      </c>
      <c r="D108" s="5298">
        <v>602</v>
      </c>
      <c r="E108" s="5287" t="s">
        <v>6861</v>
      </c>
      <c r="F108" s="5285">
        <v>0</v>
      </c>
      <c r="G108" s="5286" t="s">
        <v>8636</v>
      </c>
      <c r="H108" s="5288">
        <v>187</v>
      </c>
      <c r="I108" s="5291" t="s">
        <v>6988</v>
      </c>
      <c r="J108" s="5285">
        <v>0.22</v>
      </c>
      <c r="K108" s="5285" t="s">
        <v>6781</v>
      </c>
      <c r="L108" s="5286">
        <v>78</v>
      </c>
      <c r="M108" s="5293" t="s">
        <v>21</v>
      </c>
      <c r="N108" s="5288"/>
      <c r="O108" s="5288"/>
      <c r="P108" s="5288"/>
      <c r="Q108" s="5303" t="s">
        <v>23566</v>
      </c>
    </row>
    <row r="109" spans="1:17" ht="30">
      <c r="A109" s="5300" t="s">
        <v>25</v>
      </c>
      <c r="B109" s="5304"/>
      <c r="C109" s="5298" t="s">
        <v>8636</v>
      </c>
      <c r="D109" s="5298">
        <v>608</v>
      </c>
      <c r="E109" s="5287" t="s">
        <v>6829</v>
      </c>
      <c r="F109" s="5285">
        <v>0</v>
      </c>
      <c r="G109" s="5286" t="s">
        <v>8636</v>
      </c>
      <c r="H109" s="5288">
        <v>121</v>
      </c>
      <c r="I109" s="5287" t="s">
        <v>6953</v>
      </c>
      <c r="J109" s="5285">
        <v>0.27</v>
      </c>
      <c r="K109" s="5285" t="s">
        <v>8636</v>
      </c>
      <c r="L109" s="5286">
        <v>187</v>
      </c>
      <c r="M109" s="5293" t="s">
        <v>6988</v>
      </c>
      <c r="N109" s="5288"/>
      <c r="O109" s="5288"/>
      <c r="P109" s="5288"/>
      <c r="Q109" s="5303" t="s">
        <v>23566</v>
      </c>
    </row>
    <row r="110" spans="1:17" ht="30">
      <c r="A110" s="5300" t="s">
        <v>25</v>
      </c>
      <c r="B110" s="5304"/>
      <c r="C110" s="5298" t="s">
        <v>8636</v>
      </c>
      <c r="D110" s="5298">
        <v>630</v>
      </c>
      <c r="E110" s="5287" t="s">
        <v>3977</v>
      </c>
      <c r="F110" s="5285">
        <v>0</v>
      </c>
      <c r="G110" s="5286" t="s">
        <v>6781</v>
      </c>
      <c r="H110" s="5290">
        <v>78</v>
      </c>
      <c r="I110" s="5287" t="s">
        <v>21</v>
      </c>
      <c r="J110" s="5285">
        <v>1.45</v>
      </c>
      <c r="K110" s="5285" t="s">
        <v>8636</v>
      </c>
      <c r="L110" s="5286">
        <v>233</v>
      </c>
      <c r="M110" s="5293" t="s">
        <v>6971</v>
      </c>
      <c r="N110" s="5288"/>
      <c r="O110" s="5288"/>
      <c r="P110" s="5288"/>
      <c r="Q110" s="5303" t="s">
        <v>23566</v>
      </c>
    </row>
    <row r="111" spans="1:17" ht="30">
      <c r="A111" s="5300" t="s">
        <v>25</v>
      </c>
      <c r="B111" s="5304"/>
      <c r="C111" s="5298" t="s">
        <v>8636</v>
      </c>
      <c r="D111" s="5298">
        <v>636</v>
      </c>
      <c r="E111" s="5287" t="s">
        <v>6795</v>
      </c>
      <c r="F111" s="5285">
        <v>0</v>
      </c>
      <c r="G111" s="5286" t="s">
        <v>8636</v>
      </c>
      <c r="H111" s="5288">
        <v>233</v>
      </c>
      <c r="I111" s="5289" t="s">
        <v>6971</v>
      </c>
      <c r="J111" s="5285">
        <v>0.93</v>
      </c>
      <c r="K111" s="5285" t="s">
        <v>6782</v>
      </c>
      <c r="L111" s="5286">
        <v>173</v>
      </c>
      <c r="M111" s="5294" t="s">
        <v>3979</v>
      </c>
      <c r="N111" s="5288"/>
      <c r="O111" s="5288"/>
      <c r="P111" s="5288"/>
      <c r="Q111" s="5303" t="s">
        <v>23566</v>
      </c>
    </row>
    <row r="112" spans="1:17">
      <c r="A112" s="5300" t="s">
        <v>25</v>
      </c>
      <c r="B112" s="5304"/>
      <c r="C112" s="5298" t="s">
        <v>8636</v>
      </c>
      <c r="D112" s="5298">
        <v>643</v>
      </c>
      <c r="E112" s="5287" t="s">
        <v>6862</v>
      </c>
      <c r="F112" s="5285">
        <v>0</v>
      </c>
      <c r="G112" s="5286" t="s">
        <v>8636</v>
      </c>
      <c r="H112" s="5288">
        <v>13</v>
      </c>
      <c r="I112" s="5289" t="s">
        <v>6955</v>
      </c>
      <c r="J112" s="5285">
        <v>0.11</v>
      </c>
      <c r="K112" s="5285" t="s">
        <v>23311</v>
      </c>
      <c r="L112" s="5286"/>
      <c r="M112" s="5294" t="s">
        <v>19</v>
      </c>
      <c r="N112" s="5288"/>
      <c r="O112" s="5288"/>
      <c r="P112" s="5288"/>
      <c r="Q112" s="5303" t="s">
        <v>23566</v>
      </c>
    </row>
    <row r="113" spans="1:17">
      <c r="A113" s="5300" t="s">
        <v>25</v>
      </c>
      <c r="B113" s="5304"/>
      <c r="C113" s="5298" t="s">
        <v>8636</v>
      </c>
      <c r="D113" s="5298">
        <v>656</v>
      </c>
      <c r="E113" s="5287" t="s">
        <v>6796</v>
      </c>
      <c r="F113" s="5285">
        <v>0</v>
      </c>
      <c r="G113" s="5286" t="s">
        <v>8636</v>
      </c>
      <c r="H113" s="5288">
        <v>168</v>
      </c>
      <c r="I113" s="5284" t="s">
        <v>6963</v>
      </c>
      <c r="J113" s="5285">
        <v>0.39</v>
      </c>
      <c r="K113" s="5285" t="s">
        <v>23311</v>
      </c>
      <c r="L113" s="5286"/>
      <c r="M113" s="5294" t="s">
        <v>19</v>
      </c>
      <c r="N113" s="5288"/>
      <c r="O113" s="5288"/>
      <c r="P113" s="5288"/>
      <c r="Q113" s="5303" t="s">
        <v>23566</v>
      </c>
    </row>
    <row r="114" spans="1:17">
      <c r="A114" s="5300" t="s">
        <v>25</v>
      </c>
      <c r="B114" s="5304"/>
      <c r="C114" s="5298" t="s">
        <v>8636</v>
      </c>
      <c r="D114" s="5298">
        <v>661</v>
      </c>
      <c r="E114" s="5287" t="s">
        <v>6863</v>
      </c>
      <c r="F114" s="5285">
        <v>0</v>
      </c>
      <c r="G114" s="5286" t="s">
        <v>6781</v>
      </c>
      <c r="H114" s="5288">
        <v>78</v>
      </c>
      <c r="I114" s="5289" t="s">
        <v>21</v>
      </c>
      <c r="J114" s="5285">
        <v>0.18</v>
      </c>
      <c r="K114" s="5285" t="s">
        <v>8636</v>
      </c>
      <c r="L114" s="5286">
        <v>682</v>
      </c>
      <c r="M114" s="5292" t="s">
        <v>6985</v>
      </c>
      <c r="N114" s="5288"/>
      <c r="O114" s="5288"/>
      <c r="P114" s="5288"/>
      <c r="Q114" s="5303" t="s">
        <v>23566</v>
      </c>
    </row>
    <row r="115" spans="1:17">
      <c r="A115" s="5300" t="s">
        <v>25</v>
      </c>
      <c r="B115" s="5304"/>
      <c r="C115" s="5298" t="s">
        <v>8636</v>
      </c>
      <c r="D115" s="5298">
        <v>661</v>
      </c>
      <c r="E115" s="5287" t="s">
        <v>6864</v>
      </c>
      <c r="F115" s="5285">
        <v>0.18</v>
      </c>
      <c r="G115" s="5286" t="s">
        <v>8636</v>
      </c>
      <c r="H115" s="5288">
        <v>682</v>
      </c>
      <c r="I115" s="5289" t="s">
        <v>6985</v>
      </c>
      <c r="J115" s="5285">
        <v>0.75</v>
      </c>
      <c r="K115" s="5285" t="s">
        <v>23311</v>
      </c>
      <c r="L115" s="5286"/>
      <c r="M115" s="5293" t="s">
        <v>6946</v>
      </c>
      <c r="N115" s="5288"/>
      <c r="O115" s="5288"/>
      <c r="P115" s="5288"/>
      <c r="Q115" s="5303" t="s">
        <v>23566</v>
      </c>
    </row>
    <row r="116" spans="1:17" ht="30">
      <c r="A116" s="5300" t="s">
        <v>25</v>
      </c>
      <c r="B116" s="5304"/>
      <c r="C116" s="5298" t="s">
        <v>8636</v>
      </c>
      <c r="D116" s="5298">
        <v>668</v>
      </c>
      <c r="E116" s="5287" t="s">
        <v>6887</v>
      </c>
      <c r="F116" s="5285">
        <v>0</v>
      </c>
      <c r="G116" s="5286" t="s">
        <v>8636</v>
      </c>
      <c r="H116" s="5288">
        <v>89</v>
      </c>
      <c r="I116" s="5284" t="s">
        <v>6990</v>
      </c>
      <c r="J116" s="5285">
        <v>2.2000000000000002</v>
      </c>
      <c r="K116" s="5285" t="s">
        <v>8636</v>
      </c>
      <c r="L116" s="5286">
        <v>378</v>
      </c>
      <c r="M116" s="5294" t="s">
        <v>6978</v>
      </c>
      <c r="N116" s="5288"/>
      <c r="O116" s="5288"/>
      <c r="P116" s="5288"/>
      <c r="Q116" s="5303" t="s">
        <v>23566</v>
      </c>
    </row>
    <row r="117" spans="1:17">
      <c r="A117" s="5300" t="s">
        <v>25</v>
      </c>
      <c r="B117" s="5304"/>
      <c r="C117" s="5298" t="s">
        <v>8636</v>
      </c>
      <c r="D117" s="5298">
        <v>682</v>
      </c>
      <c r="E117" s="5287" t="s">
        <v>6864</v>
      </c>
      <c r="F117" s="5285">
        <v>0</v>
      </c>
      <c r="G117" s="5286" t="s">
        <v>6781</v>
      </c>
      <c r="H117" s="5288">
        <v>78</v>
      </c>
      <c r="I117" s="5289" t="s">
        <v>21</v>
      </c>
      <c r="J117" s="5285">
        <v>0.09</v>
      </c>
      <c r="K117" s="5285" t="s">
        <v>8636</v>
      </c>
      <c r="L117" s="5286">
        <v>661</v>
      </c>
      <c r="M117" s="5294" t="s">
        <v>7011</v>
      </c>
      <c r="N117" s="5288"/>
      <c r="O117" s="5288"/>
      <c r="P117" s="5288"/>
      <c r="Q117" s="5303" t="s">
        <v>23566</v>
      </c>
    </row>
    <row r="118" spans="1:17">
      <c r="A118" s="5300" t="s">
        <v>25</v>
      </c>
      <c r="B118" s="5304"/>
      <c r="C118" s="5298" t="s">
        <v>8636</v>
      </c>
      <c r="D118" s="5298">
        <v>685</v>
      </c>
      <c r="E118" s="5287" t="s">
        <v>6865</v>
      </c>
      <c r="F118" s="5285">
        <v>0</v>
      </c>
      <c r="G118" s="5286" t="s">
        <v>8636</v>
      </c>
      <c r="H118" s="5288">
        <v>249</v>
      </c>
      <c r="I118" s="5289" t="s">
        <v>6974</v>
      </c>
      <c r="J118" s="5285">
        <v>0.1</v>
      </c>
      <c r="K118" s="5285" t="s">
        <v>8636</v>
      </c>
      <c r="L118" s="5286">
        <v>248</v>
      </c>
      <c r="M118" s="5293" t="s">
        <v>6973</v>
      </c>
      <c r="N118" s="5288"/>
      <c r="O118" s="5288"/>
      <c r="P118" s="5288"/>
      <c r="Q118" s="5303" t="s">
        <v>23566</v>
      </c>
    </row>
    <row r="119" spans="1:17" ht="30">
      <c r="A119" s="5300" t="s">
        <v>25</v>
      </c>
      <c r="B119" s="5304"/>
      <c r="C119" s="5298" t="s">
        <v>8636</v>
      </c>
      <c r="D119" s="5298">
        <v>699</v>
      </c>
      <c r="E119" s="5287" t="s">
        <v>6888</v>
      </c>
      <c r="F119" s="5285">
        <v>0</v>
      </c>
      <c r="G119" s="5286" t="s">
        <v>8636</v>
      </c>
      <c r="H119" s="5288">
        <v>187</v>
      </c>
      <c r="I119" s="5284" t="s">
        <v>6988</v>
      </c>
      <c r="J119" s="5285">
        <v>0.33</v>
      </c>
      <c r="K119" s="5285" t="s">
        <v>23311</v>
      </c>
      <c r="L119" s="5286"/>
      <c r="M119" s="5292" t="s">
        <v>6940</v>
      </c>
      <c r="N119" s="5288"/>
      <c r="O119" s="5288"/>
      <c r="P119" s="5288"/>
      <c r="Q119" s="5303" t="s">
        <v>23566</v>
      </c>
    </row>
    <row r="120" spans="1:17" ht="30">
      <c r="A120" s="5300" t="s">
        <v>25</v>
      </c>
      <c r="B120" s="5304"/>
      <c r="C120" s="5298" t="s">
        <v>8636</v>
      </c>
      <c r="D120" s="5298">
        <v>719</v>
      </c>
      <c r="E120" s="5287" t="s">
        <v>6866</v>
      </c>
      <c r="F120" s="5285">
        <v>0</v>
      </c>
      <c r="G120" s="5286" t="s">
        <v>8636</v>
      </c>
      <c r="H120" s="5288">
        <v>382</v>
      </c>
      <c r="I120" s="5287" t="s">
        <v>5835</v>
      </c>
      <c r="J120" s="5285">
        <v>0.1</v>
      </c>
      <c r="K120" s="5285" t="s">
        <v>8636</v>
      </c>
      <c r="L120" s="5286">
        <v>13</v>
      </c>
      <c r="M120" s="5293" t="s">
        <v>6995</v>
      </c>
      <c r="N120" s="5288"/>
      <c r="O120" s="5288"/>
      <c r="P120" s="5288"/>
      <c r="Q120" s="5303" t="s">
        <v>23566</v>
      </c>
    </row>
    <row r="121" spans="1:17">
      <c r="A121" s="5300" t="s">
        <v>25</v>
      </c>
      <c r="B121" s="5304"/>
      <c r="C121" s="5298" t="s">
        <v>8636</v>
      </c>
      <c r="D121" s="5298">
        <v>734</v>
      </c>
      <c r="E121" s="5287" t="s">
        <v>6797</v>
      </c>
      <c r="F121" s="5285">
        <v>0</v>
      </c>
      <c r="G121" s="5286" t="s">
        <v>8636</v>
      </c>
      <c r="H121" s="5288">
        <v>378</v>
      </c>
      <c r="I121" s="5289" t="s">
        <v>6978</v>
      </c>
      <c r="J121" s="5285">
        <v>0.3</v>
      </c>
      <c r="K121" s="5285" t="s">
        <v>8636</v>
      </c>
      <c r="L121" s="5286">
        <v>378</v>
      </c>
      <c r="M121" s="5293" t="s">
        <v>6978</v>
      </c>
      <c r="N121" s="5288"/>
      <c r="O121" s="5288"/>
      <c r="P121" s="5288"/>
      <c r="Q121" s="5303" t="s">
        <v>23566</v>
      </c>
    </row>
    <row r="122" spans="1:17">
      <c r="A122" s="5300" t="s">
        <v>25</v>
      </c>
      <c r="B122" s="5304"/>
      <c r="C122" s="5298" t="s">
        <v>8636</v>
      </c>
      <c r="D122" s="5298">
        <v>743</v>
      </c>
      <c r="E122" s="5287" t="s">
        <v>6889</v>
      </c>
      <c r="F122" s="5285">
        <v>0</v>
      </c>
      <c r="G122" s="5286" t="s">
        <v>6781</v>
      </c>
      <c r="H122" s="5288">
        <v>78</v>
      </c>
      <c r="I122" s="5284" t="s">
        <v>21</v>
      </c>
      <c r="J122" s="5285">
        <v>0.28000000000000003</v>
      </c>
      <c r="K122" s="5285" t="s">
        <v>8636</v>
      </c>
      <c r="L122" s="5286">
        <v>842</v>
      </c>
      <c r="M122" s="5292" t="s">
        <v>7012</v>
      </c>
      <c r="N122" s="5288"/>
      <c r="O122" s="5288"/>
      <c r="P122" s="5288"/>
      <c r="Q122" s="5303" t="s">
        <v>23566</v>
      </c>
    </row>
    <row r="123" spans="1:17" ht="30">
      <c r="A123" s="5300" t="s">
        <v>25</v>
      </c>
      <c r="B123" s="5304"/>
      <c r="C123" s="5298" t="s">
        <v>8636</v>
      </c>
      <c r="D123" s="5298">
        <v>765</v>
      </c>
      <c r="E123" s="5287" t="s">
        <v>6867</v>
      </c>
      <c r="F123" s="5285">
        <v>0</v>
      </c>
      <c r="G123" s="5286" t="s">
        <v>8636</v>
      </c>
      <c r="H123" s="5288">
        <v>187</v>
      </c>
      <c r="I123" s="5289" t="s">
        <v>6988</v>
      </c>
      <c r="J123" s="5285">
        <v>0.19</v>
      </c>
      <c r="K123" s="5285" t="s">
        <v>23311</v>
      </c>
      <c r="L123" s="5286"/>
      <c r="M123" s="5292" t="s">
        <v>19</v>
      </c>
      <c r="N123" s="5288"/>
      <c r="O123" s="5288"/>
      <c r="P123" s="5288"/>
      <c r="Q123" s="5303" t="s">
        <v>23566</v>
      </c>
    </row>
    <row r="124" spans="1:17">
      <c r="A124" s="5300" t="s">
        <v>25</v>
      </c>
      <c r="B124" s="5304"/>
      <c r="C124" s="5298" t="s">
        <v>8636</v>
      </c>
      <c r="D124" s="5298">
        <v>766</v>
      </c>
      <c r="E124" s="5287" t="s">
        <v>6868</v>
      </c>
      <c r="F124" s="5285">
        <v>0</v>
      </c>
      <c r="G124" s="5286" t="s">
        <v>8636</v>
      </c>
      <c r="H124" s="5288">
        <v>13</v>
      </c>
      <c r="I124" s="5289" t="s">
        <v>6955</v>
      </c>
      <c r="J124" s="5285">
        <v>0.32</v>
      </c>
      <c r="K124" s="5285" t="s">
        <v>23311</v>
      </c>
      <c r="L124" s="5286"/>
      <c r="M124" s="5292" t="s">
        <v>6948</v>
      </c>
      <c r="N124" s="5288"/>
      <c r="O124" s="5288"/>
      <c r="P124" s="5288"/>
      <c r="Q124" s="5303" t="s">
        <v>23566</v>
      </c>
    </row>
    <row r="125" spans="1:17" ht="30">
      <c r="A125" s="5300" t="s">
        <v>25</v>
      </c>
      <c r="B125" s="5304"/>
      <c r="C125" s="5298" t="s">
        <v>8636</v>
      </c>
      <c r="D125" s="5298">
        <v>769</v>
      </c>
      <c r="E125" s="5287" t="s">
        <v>6798</v>
      </c>
      <c r="F125" s="5285">
        <v>0</v>
      </c>
      <c r="G125" s="5286" t="s">
        <v>8636</v>
      </c>
      <c r="H125" s="5288">
        <v>58</v>
      </c>
      <c r="I125" s="5287" t="s">
        <v>6989</v>
      </c>
      <c r="J125" s="5285">
        <v>1</v>
      </c>
      <c r="K125" s="5285" t="s">
        <v>23311</v>
      </c>
      <c r="L125" s="5286"/>
      <c r="M125" s="5292" t="s">
        <v>19</v>
      </c>
      <c r="N125" s="5288"/>
      <c r="O125" s="5288"/>
      <c r="P125" s="5288"/>
      <c r="Q125" s="5303" t="s">
        <v>23566</v>
      </c>
    </row>
    <row r="126" spans="1:17" ht="30">
      <c r="A126" s="5300" t="s">
        <v>25</v>
      </c>
      <c r="B126" s="5304"/>
      <c r="C126" s="5298" t="s">
        <v>8636</v>
      </c>
      <c r="D126" s="5298">
        <v>785</v>
      </c>
      <c r="E126" s="5287" t="s">
        <v>6854</v>
      </c>
      <c r="F126" s="5285">
        <v>0</v>
      </c>
      <c r="G126" s="5286" t="s">
        <v>8636</v>
      </c>
      <c r="H126" s="5288">
        <v>527</v>
      </c>
      <c r="I126" s="5291" t="s">
        <v>6993</v>
      </c>
      <c r="J126" s="5285">
        <v>0.06</v>
      </c>
      <c r="K126" s="5285" t="s">
        <v>23311</v>
      </c>
      <c r="L126" s="5286"/>
      <c r="M126" s="5292" t="s">
        <v>6927</v>
      </c>
      <c r="N126" s="5288"/>
      <c r="O126" s="5288"/>
      <c r="P126" s="5288"/>
      <c r="Q126" s="5303" t="s">
        <v>23566</v>
      </c>
    </row>
    <row r="127" spans="1:17">
      <c r="A127" s="5300" t="s">
        <v>25</v>
      </c>
      <c r="B127" s="5304"/>
      <c r="C127" s="5298" t="s">
        <v>8636</v>
      </c>
      <c r="D127" s="5298">
        <v>785</v>
      </c>
      <c r="E127" s="5287" t="s">
        <v>6869</v>
      </c>
      <c r="F127" s="5285">
        <v>0.06</v>
      </c>
      <c r="G127" s="5286" t="s">
        <v>23311</v>
      </c>
      <c r="H127" s="5288"/>
      <c r="I127" s="5287" t="s">
        <v>7005</v>
      </c>
      <c r="J127" s="5285">
        <v>0.61</v>
      </c>
      <c r="K127" s="5285" t="s">
        <v>23311</v>
      </c>
      <c r="L127" s="5286"/>
      <c r="M127" s="5292" t="s">
        <v>19</v>
      </c>
      <c r="N127" s="5288"/>
      <c r="O127" s="5288"/>
      <c r="P127" s="5288"/>
      <c r="Q127" s="5303" t="s">
        <v>23566</v>
      </c>
    </row>
    <row r="128" spans="1:17">
      <c r="A128" s="5300" t="s">
        <v>25</v>
      </c>
      <c r="B128" s="5304"/>
      <c r="C128" s="5298" t="s">
        <v>8636</v>
      </c>
      <c r="D128" s="5298">
        <v>789</v>
      </c>
      <c r="E128" s="5287" t="s">
        <v>6849</v>
      </c>
      <c r="F128" s="5285">
        <v>0</v>
      </c>
      <c r="G128" s="5286" t="s">
        <v>6781</v>
      </c>
      <c r="H128" s="5288">
        <v>78</v>
      </c>
      <c r="I128" s="5287" t="s">
        <v>21</v>
      </c>
      <c r="J128" s="5285">
        <v>0.35</v>
      </c>
      <c r="K128" s="5285" t="s">
        <v>23311</v>
      </c>
      <c r="L128" s="5286"/>
      <c r="M128" s="5292" t="s">
        <v>19</v>
      </c>
      <c r="N128" s="5288"/>
      <c r="O128" s="5288"/>
      <c r="P128" s="5288"/>
      <c r="Q128" s="5303" t="s">
        <v>23566</v>
      </c>
    </row>
    <row r="129" spans="1:17">
      <c r="A129" s="5300" t="s">
        <v>25</v>
      </c>
      <c r="B129" s="5304"/>
      <c r="C129" s="5298" t="s">
        <v>8636</v>
      </c>
      <c r="D129" s="5298">
        <v>791</v>
      </c>
      <c r="E129" s="5287" t="s">
        <v>6870</v>
      </c>
      <c r="F129" s="5285">
        <v>0</v>
      </c>
      <c r="G129" s="5286" t="s">
        <v>8636</v>
      </c>
      <c r="H129" s="5288">
        <v>184</v>
      </c>
      <c r="I129" s="5291" t="s">
        <v>6967</v>
      </c>
      <c r="J129" s="5285">
        <v>0.1</v>
      </c>
      <c r="K129" s="5285" t="s">
        <v>23311</v>
      </c>
      <c r="L129" s="5286"/>
      <c r="M129" s="5292" t="s">
        <v>828</v>
      </c>
      <c r="N129" s="5288"/>
      <c r="O129" s="5288"/>
      <c r="P129" s="5288"/>
      <c r="Q129" s="5303" t="s">
        <v>23566</v>
      </c>
    </row>
    <row r="130" spans="1:17">
      <c r="A130" s="5300" t="s">
        <v>25</v>
      </c>
      <c r="B130" s="5304"/>
      <c r="C130" s="5298" t="s">
        <v>8636</v>
      </c>
      <c r="D130" s="5298">
        <v>794</v>
      </c>
      <c r="E130" s="5287" t="s">
        <v>6871</v>
      </c>
      <c r="F130" s="5285">
        <v>0</v>
      </c>
      <c r="G130" s="5286" t="s">
        <v>6781</v>
      </c>
      <c r="H130" s="5288">
        <v>178</v>
      </c>
      <c r="I130" s="5287" t="s">
        <v>145</v>
      </c>
      <c r="J130" s="5285">
        <v>0.42</v>
      </c>
      <c r="K130" s="5285" t="s">
        <v>23311</v>
      </c>
      <c r="L130" s="5286"/>
      <c r="M130" s="5292" t="s">
        <v>19</v>
      </c>
      <c r="N130" s="5288"/>
      <c r="O130" s="5288"/>
      <c r="P130" s="5288"/>
      <c r="Q130" s="5303" t="s">
        <v>23566</v>
      </c>
    </row>
    <row r="131" spans="1:17" ht="30">
      <c r="A131" s="5300" t="s">
        <v>25</v>
      </c>
      <c r="B131" s="5304"/>
      <c r="C131" s="5298" t="s">
        <v>8636</v>
      </c>
      <c r="D131" s="5298">
        <v>796</v>
      </c>
      <c r="E131" s="5287" t="s">
        <v>6890</v>
      </c>
      <c r="F131" s="5285">
        <v>0</v>
      </c>
      <c r="G131" s="5286" t="s">
        <v>8636</v>
      </c>
      <c r="H131" s="5288">
        <v>417</v>
      </c>
      <c r="I131" s="5287" t="s">
        <v>6979</v>
      </c>
      <c r="J131" s="5285">
        <v>0.27</v>
      </c>
      <c r="K131" s="5285" t="s">
        <v>8636</v>
      </c>
      <c r="L131" s="5286">
        <v>453</v>
      </c>
      <c r="M131" s="5292" t="s">
        <v>7013</v>
      </c>
      <c r="N131" s="5288"/>
      <c r="O131" s="5288"/>
      <c r="P131" s="5288"/>
      <c r="Q131" s="5303" t="s">
        <v>23566</v>
      </c>
    </row>
    <row r="132" spans="1:17">
      <c r="A132" s="5300" t="s">
        <v>25</v>
      </c>
      <c r="B132" s="5304"/>
      <c r="C132" s="5298" t="s">
        <v>8636</v>
      </c>
      <c r="D132" s="5298">
        <v>799</v>
      </c>
      <c r="E132" s="5287" t="s">
        <v>4054</v>
      </c>
      <c r="F132" s="5285">
        <v>0</v>
      </c>
      <c r="G132" s="5286" t="s">
        <v>8636</v>
      </c>
      <c r="H132" s="5288">
        <v>186</v>
      </c>
      <c r="I132" s="5291" t="s">
        <v>6968</v>
      </c>
      <c r="J132" s="5285">
        <v>0.1</v>
      </c>
      <c r="K132" s="5285" t="s">
        <v>6781</v>
      </c>
      <c r="L132" s="5286">
        <v>78</v>
      </c>
      <c r="M132" s="5293" t="s">
        <v>21</v>
      </c>
      <c r="N132" s="5288"/>
      <c r="O132" s="5288"/>
      <c r="P132" s="5288"/>
      <c r="Q132" s="5303" t="s">
        <v>23566</v>
      </c>
    </row>
    <row r="133" spans="1:17">
      <c r="A133" s="5300" t="s">
        <v>25</v>
      </c>
      <c r="B133" s="5304"/>
      <c r="C133" s="5298" t="s">
        <v>8636</v>
      </c>
      <c r="D133" s="5298">
        <v>829</v>
      </c>
      <c r="E133" s="5287" t="s">
        <v>6799</v>
      </c>
      <c r="F133" s="5285">
        <v>0</v>
      </c>
      <c r="G133" s="5286" t="s">
        <v>8636</v>
      </c>
      <c r="H133" s="5288">
        <v>139</v>
      </c>
      <c r="I133" s="5284" t="s">
        <v>6962</v>
      </c>
      <c r="J133" s="5285">
        <v>0.85</v>
      </c>
      <c r="K133" s="5285" t="s">
        <v>23311</v>
      </c>
      <c r="L133" s="5286"/>
      <c r="M133" s="5292" t="s">
        <v>19</v>
      </c>
      <c r="N133" s="5288"/>
      <c r="O133" s="5288"/>
      <c r="P133" s="5288"/>
      <c r="Q133" s="5303" t="s">
        <v>23566</v>
      </c>
    </row>
    <row r="134" spans="1:17">
      <c r="A134" s="5300" t="s">
        <v>25</v>
      </c>
      <c r="B134" s="5304"/>
      <c r="C134" s="5298" t="s">
        <v>8636</v>
      </c>
      <c r="D134" s="5298">
        <v>842</v>
      </c>
      <c r="E134" s="5287" t="s">
        <v>6889</v>
      </c>
      <c r="F134" s="5285">
        <v>0</v>
      </c>
      <c r="G134" s="5286" t="s">
        <v>8636</v>
      </c>
      <c r="H134" s="5288">
        <v>743</v>
      </c>
      <c r="I134" s="5284" t="s">
        <v>6935</v>
      </c>
      <c r="J134" s="5285">
        <v>0.57999999999999996</v>
      </c>
      <c r="K134" s="5285" t="s">
        <v>6781</v>
      </c>
      <c r="L134" s="5286">
        <v>78</v>
      </c>
      <c r="M134" s="5294" t="s">
        <v>21</v>
      </c>
      <c r="N134" s="5288"/>
      <c r="O134" s="5288"/>
      <c r="P134" s="5288"/>
      <c r="Q134" s="5303" t="s">
        <v>23566</v>
      </c>
    </row>
    <row r="135" spans="1:17" ht="30">
      <c r="A135" s="5300" t="s">
        <v>25</v>
      </c>
      <c r="B135" s="5304"/>
      <c r="C135" s="5298" t="s">
        <v>8636</v>
      </c>
      <c r="D135" s="5298">
        <v>844</v>
      </c>
      <c r="E135" s="5287" t="s">
        <v>6872</v>
      </c>
      <c r="F135" s="5285">
        <v>0</v>
      </c>
      <c r="G135" s="5286" t="s">
        <v>8636</v>
      </c>
      <c r="H135" s="5288">
        <v>452</v>
      </c>
      <c r="I135" s="5289" t="s">
        <v>6981</v>
      </c>
      <c r="J135" s="5285">
        <v>0.05</v>
      </c>
      <c r="K135" s="5285" t="s">
        <v>8636</v>
      </c>
      <c r="L135" s="5286">
        <v>58</v>
      </c>
      <c r="M135" s="5292" t="s">
        <v>6996</v>
      </c>
      <c r="N135" s="5288"/>
      <c r="O135" s="5288"/>
      <c r="P135" s="5288"/>
      <c r="Q135" s="5303" t="s">
        <v>23566</v>
      </c>
    </row>
    <row r="136" spans="1:17">
      <c r="A136" s="5300" t="s">
        <v>25</v>
      </c>
      <c r="B136" s="5304"/>
      <c r="C136" s="5298" t="s">
        <v>8636</v>
      </c>
      <c r="D136" s="5298">
        <v>901</v>
      </c>
      <c r="E136" s="5287" t="s">
        <v>6800</v>
      </c>
      <c r="F136" s="5285">
        <v>0</v>
      </c>
      <c r="G136" s="5286" t="s">
        <v>6781</v>
      </c>
      <c r="H136" s="5288">
        <v>178</v>
      </c>
      <c r="I136" s="5289" t="s">
        <v>145</v>
      </c>
      <c r="J136" s="5285">
        <v>0.63</v>
      </c>
      <c r="K136" s="5285" t="s">
        <v>23311</v>
      </c>
      <c r="L136" s="5286"/>
      <c r="M136" s="5293" t="s">
        <v>19</v>
      </c>
      <c r="N136" s="5288"/>
      <c r="O136" s="5288"/>
      <c r="P136" s="5288"/>
      <c r="Q136" s="5303" t="s">
        <v>23566</v>
      </c>
    </row>
    <row r="137" spans="1:17">
      <c r="A137" s="5300" t="s">
        <v>25</v>
      </c>
      <c r="B137" s="5304"/>
      <c r="C137" s="5298" t="s">
        <v>6781</v>
      </c>
      <c r="D137" s="5298">
        <v>78</v>
      </c>
      <c r="E137" s="5287" t="s">
        <v>6876</v>
      </c>
      <c r="F137" s="5285">
        <v>22.27</v>
      </c>
      <c r="G137" s="5286" t="s">
        <v>6781</v>
      </c>
      <c r="H137" s="5288">
        <v>178</v>
      </c>
      <c r="I137" s="5289" t="s">
        <v>145</v>
      </c>
      <c r="J137" s="5285">
        <v>35.92</v>
      </c>
      <c r="K137" s="5285" t="s">
        <v>6781</v>
      </c>
      <c r="L137" s="5286" t="s">
        <v>23568</v>
      </c>
      <c r="M137" s="5293" t="s">
        <v>4099</v>
      </c>
      <c r="N137" s="5288"/>
      <c r="O137" s="5288"/>
      <c r="P137" s="5288"/>
      <c r="Q137" s="5303" t="s">
        <v>23566</v>
      </c>
    </row>
    <row r="138" spans="1:17">
      <c r="A138" s="5302" t="s">
        <v>11923</v>
      </c>
      <c r="B138" s="5306"/>
      <c r="C138" s="5015" t="s">
        <v>8636</v>
      </c>
      <c r="D138" s="5015">
        <v>9</v>
      </c>
      <c r="E138" s="5016" t="s">
        <v>20379</v>
      </c>
      <c r="F138" s="5017">
        <v>0</v>
      </c>
      <c r="G138" s="5017" t="s">
        <v>6782</v>
      </c>
      <c r="H138" s="5017">
        <v>165</v>
      </c>
      <c r="I138" s="5017" t="s">
        <v>16675</v>
      </c>
      <c r="J138" s="5017">
        <v>0.33</v>
      </c>
      <c r="K138" s="5017" t="s">
        <v>8636</v>
      </c>
      <c r="L138" s="5017">
        <v>199</v>
      </c>
      <c r="M138" s="5017" t="s">
        <v>16674</v>
      </c>
      <c r="N138" s="4221">
        <f t="shared" ref="N138:N201" si="0">J138-F138</f>
        <v>0.33</v>
      </c>
      <c r="O138" s="4221"/>
      <c r="P138" s="4221"/>
      <c r="Q138" s="4221" t="s">
        <v>23565</v>
      </c>
    </row>
    <row r="139" spans="1:17">
      <c r="A139" s="5302" t="s">
        <v>11923</v>
      </c>
      <c r="B139" s="5306"/>
      <c r="C139" s="5015" t="s">
        <v>8636</v>
      </c>
      <c r="D139" s="5015">
        <v>59</v>
      </c>
      <c r="E139" s="5016" t="s">
        <v>20380</v>
      </c>
      <c r="F139" s="5017">
        <v>0</v>
      </c>
      <c r="G139" s="5017" t="s">
        <v>8965</v>
      </c>
      <c r="H139" s="5017" t="s">
        <v>8965</v>
      </c>
      <c r="I139" s="5017" t="s">
        <v>19</v>
      </c>
      <c r="J139" s="5017">
        <v>1.65</v>
      </c>
      <c r="K139" s="5017" t="s">
        <v>8636</v>
      </c>
      <c r="L139" s="5017">
        <v>13</v>
      </c>
      <c r="M139" s="5017" t="s">
        <v>14501</v>
      </c>
      <c r="N139" s="4221">
        <f t="shared" si="0"/>
        <v>1.65</v>
      </c>
      <c r="O139" s="4221"/>
      <c r="P139" s="4221"/>
      <c r="Q139" s="4221" t="s">
        <v>23565</v>
      </c>
    </row>
    <row r="140" spans="1:17">
      <c r="A140" s="5302" t="s">
        <v>11923</v>
      </c>
      <c r="B140" s="5306"/>
      <c r="C140" s="5015" t="s">
        <v>8636</v>
      </c>
      <c r="D140" s="5015">
        <v>64</v>
      </c>
      <c r="E140" s="5016" t="s">
        <v>20382</v>
      </c>
      <c r="F140" s="5017">
        <v>0</v>
      </c>
      <c r="G140" s="5017" t="s">
        <v>6782</v>
      </c>
      <c r="H140" s="5017">
        <v>165</v>
      </c>
      <c r="I140" s="5017" t="s">
        <v>20614</v>
      </c>
      <c r="J140" s="5017">
        <v>0.33</v>
      </c>
      <c r="K140" s="5017" t="s">
        <v>6781</v>
      </c>
      <c r="L140" s="5017">
        <v>17</v>
      </c>
      <c r="M140" s="5017" t="s">
        <v>14437</v>
      </c>
      <c r="N140" s="4221">
        <f t="shared" si="0"/>
        <v>0.33</v>
      </c>
      <c r="O140" s="4221"/>
      <c r="P140" s="4221"/>
      <c r="Q140" s="4221" t="s">
        <v>23565</v>
      </c>
    </row>
    <row r="141" spans="1:17">
      <c r="A141" s="5302" t="s">
        <v>20378</v>
      </c>
      <c r="B141" s="5306"/>
      <c r="C141" s="5019" t="s">
        <v>8636</v>
      </c>
      <c r="D141" s="5020">
        <v>68</v>
      </c>
      <c r="E141" s="5016" t="s">
        <v>14453</v>
      </c>
      <c r="F141" s="5017">
        <v>0</v>
      </c>
      <c r="G141" s="5017" t="s">
        <v>8636</v>
      </c>
      <c r="H141" s="5017">
        <v>182</v>
      </c>
      <c r="I141" s="5017" t="s">
        <v>14483</v>
      </c>
      <c r="J141" s="5017">
        <v>0.49</v>
      </c>
      <c r="K141" s="5017" t="s">
        <v>6781</v>
      </c>
      <c r="L141" s="5017">
        <v>78</v>
      </c>
      <c r="M141" s="5017" t="s">
        <v>11973</v>
      </c>
      <c r="N141" s="4221">
        <f t="shared" si="0"/>
        <v>0.49</v>
      </c>
      <c r="O141" s="4221"/>
      <c r="P141" s="4221"/>
      <c r="Q141" s="4221" t="s">
        <v>23565</v>
      </c>
    </row>
    <row r="142" spans="1:17">
      <c r="A142" s="5302" t="s">
        <v>11923</v>
      </c>
      <c r="B142" s="5306"/>
      <c r="C142" s="5015" t="s">
        <v>8636</v>
      </c>
      <c r="D142" s="5015">
        <v>74</v>
      </c>
      <c r="E142" s="5016" t="s">
        <v>20383</v>
      </c>
      <c r="F142" s="5017">
        <v>0</v>
      </c>
      <c r="G142" s="5017" t="s">
        <v>6781</v>
      </c>
      <c r="H142" s="5017">
        <v>17</v>
      </c>
      <c r="I142" s="5017" t="s">
        <v>14470</v>
      </c>
      <c r="J142" s="5017">
        <v>0.13</v>
      </c>
      <c r="K142" s="5017" t="s">
        <v>8636</v>
      </c>
      <c r="L142" s="5017">
        <v>154</v>
      </c>
      <c r="M142" s="5017" t="s">
        <v>16671</v>
      </c>
      <c r="N142" s="4221">
        <f t="shared" si="0"/>
        <v>0.13</v>
      </c>
      <c r="O142" s="4221"/>
      <c r="P142" s="4221"/>
      <c r="Q142" s="4221" t="s">
        <v>23565</v>
      </c>
    </row>
    <row r="143" spans="1:17">
      <c r="A143" s="5302" t="s">
        <v>11923</v>
      </c>
      <c r="B143" s="5306"/>
      <c r="C143" s="5015" t="s">
        <v>8636</v>
      </c>
      <c r="D143" s="5015">
        <v>75</v>
      </c>
      <c r="E143" s="5016" t="s">
        <v>20384</v>
      </c>
      <c r="F143" s="5017">
        <v>0</v>
      </c>
      <c r="G143" s="5017" t="s">
        <v>8636</v>
      </c>
      <c r="H143" s="5017">
        <v>22</v>
      </c>
      <c r="I143" s="5017" t="s">
        <v>14440</v>
      </c>
      <c r="J143" s="5017">
        <v>7.0000000000000007E-2</v>
      </c>
      <c r="K143" s="5017" t="s">
        <v>8636</v>
      </c>
      <c r="L143" s="5017">
        <v>22</v>
      </c>
      <c r="M143" s="5017" t="s">
        <v>14440</v>
      </c>
      <c r="N143" s="4221">
        <f t="shared" si="0"/>
        <v>7.0000000000000007E-2</v>
      </c>
      <c r="O143" s="4221"/>
      <c r="P143" s="4221"/>
      <c r="Q143" s="4221" t="s">
        <v>23565</v>
      </c>
    </row>
    <row r="144" spans="1:17">
      <c r="A144" s="5302" t="s">
        <v>11923</v>
      </c>
      <c r="B144" s="5306"/>
      <c r="C144" s="5015" t="s">
        <v>8636</v>
      </c>
      <c r="D144" s="5015">
        <v>84</v>
      </c>
      <c r="E144" s="5016" t="s">
        <v>20385</v>
      </c>
      <c r="F144" s="5017">
        <v>0</v>
      </c>
      <c r="G144" s="5017" t="s">
        <v>6781</v>
      </c>
      <c r="H144" s="5017">
        <v>17</v>
      </c>
      <c r="I144" s="5017" t="s">
        <v>16637</v>
      </c>
      <c r="J144" s="5017">
        <v>7.47</v>
      </c>
      <c r="K144" s="5017" t="s">
        <v>14742</v>
      </c>
      <c r="L144" s="5017">
        <v>165</v>
      </c>
      <c r="M144" s="5017" t="s">
        <v>20646</v>
      </c>
      <c r="N144" s="4221">
        <f t="shared" si="0"/>
        <v>7.47</v>
      </c>
      <c r="O144" s="4221"/>
      <c r="P144" s="4221"/>
      <c r="Q144" s="4221" t="s">
        <v>23565</v>
      </c>
    </row>
    <row r="145" spans="1:17">
      <c r="A145" s="5302" t="s">
        <v>11923</v>
      </c>
      <c r="B145" s="5306"/>
      <c r="C145" s="5015" t="s">
        <v>8636</v>
      </c>
      <c r="D145" s="5015">
        <v>154</v>
      </c>
      <c r="E145" s="5016" t="s">
        <v>16671</v>
      </c>
      <c r="F145" s="5017">
        <v>0</v>
      </c>
      <c r="G145" s="5017" t="s">
        <v>6781</v>
      </c>
      <c r="H145" s="5017">
        <v>17</v>
      </c>
      <c r="I145" s="5017" t="s">
        <v>14437</v>
      </c>
      <c r="J145" s="5017">
        <v>0.22</v>
      </c>
      <c r="K145" s="5017" t="s">
        <v>8636</v>
      </c>
      <c r="L145" s="5017">
        <v>195</v>
      </c>
      <c r="M145" s="5017" t="s">
        <v>16648</v>
      </c>
      <c r="N145" s="4221">
        <f t="shared" si="0"/>
        <v>0.22</v>
      </c>
      <c r="O145" s="4221"/>
      <c r="P145" s="4221"/>
      <c r="Q145" s="4221" t="s">
        <v>23565</v>
      </c>
    </row>
    <row r="146" spans="1:17">
      <c r="A146" s="5302" t="s">
        <v>20378</v>
      </c>
      <c r="B146" s="5306"/>
      <c r="C146" s="5015" t="s">
        <v>8636</v>
      </c>
      <c r="D146" s="5015">
        <v>162</v>
      </c>
      <c r="E146" s="5016" t="s">
        <v>20387</v>
      </c>
      <c r="F146" s="5017">
        <v>0</v>
      </c>
      <c r="G146" s="5017" t="s">
        <v>6782</v>
      </c>
      <c r="H146" s="5017">
        <v>61</v>
      </c>
      <c r="I146" s="5017" t="s">
        <v>18135</v>
      </c>
      <c r="J146" s="5017">
        <v>5.3</v>
      </c>
      <c r="K146" s="5017" t="s">
        <v>14485</v>
      </c>
      <c r="L146" s="5017">
        <v>162</v>
      </c>
      <c r="M146" s="5017" t="s">
        <v>20387</v>
      </c>
      <c r="N146" s="4221">
        <f t="shared" si="0"/>
        <v>5.3</v>
      </c>
      <c r="O146" s="4221"/>
      <c r="P146" s="4221"/>
      <c r="Q146" s="4221" t="s">
        <v>23565</v>
      </c>
    </row>
    <row r="147" spans="1:17">
      <c r="A147" s="5302" t="s">
        <v>11923</v>
      </c>
      <c r="B147" s="5306"/>
      <c r="C147" s="5015" t="s">
        <v>8636</v>
      </c>
      <c r="D147" s="5015">
        <v>172</v>
      </c>
      <c r="E147" s="5016" t="s">
        <v>20388</v>
      </c>
      <c r="F147" s="5017">
        <v>0</v>
      </c>
      <c r="G147" s="5017" t="s">
        <v>8636</v>
      </c>
      <c r="H147" s="5017">
        <v>64</v>
      </c>
      <c r="I147" s="5017" t="s">
        <v>16649</v>
      </c>
      <c r="J147" s="5017">
        <v>1.0900000000000001</v>
      </c>
      <c r="K147" s="5017" t="s">
        <v>8636</v>
      </c>
      <c r="L147" s="5017">
        <v>446</v>
      </c>
      <c r="M147" s="5017" t="s">
        <v>20585</v>
      </c>
      <c r="N147" s="4221">
        <f t="shared" si="0"/>
        <v>1.0900000000000001</v>
      </c>
      <c r="O147" s="4221"/>
      <c r="P147" s="4221"/>
      <c r="Q147" s="4221" t="s">
        <v>23565</v>
      </c>
    </row>
    <row r="148" spans="1:17">
      <c r="A148" s="5302" t="s">
        <v>11923</v>
      </c>
      <c r="B148" s="5306"/>
      <c r="C148" s="5015" t="s">
        <v>8636</v>
      </c>
      <c r="D148" s="5015">
        <v>191</v>
      </c>
      <c r="E148" s="5016" t="s">
        <v>20390</v>
      </c>
      <c r="F148" s="5017">
        <v>0</v>
      </c>
      <c r="G148" s="5017" t="s">
        <v>8636</v>
      </c>
      <c r="H148" s="5017">
        <v>172</v>
      </c>
      <c r="I148" s="5017" t="s">
        <v>20615</v>
      </c>
      <c r="J148" s="5017">
        <v>0.28000000000000003</v>
      </c>
      <c r="K148" s="5017" t="s">
        <v>14485</v>
      </c>
      <c r="L148" s="5017">
        <v>64</v>
      </c>
      <c r="M148" s="5017" t="s">
        <v>20647</v>
      </c>
      <c r="N148" s="4221">
        <f t="shared" si="0"/>
        <v>0.28000000000000003</v>
      </c>
      <c r="O148" s="4221"/>
      <c r="P148" s="4221"/>
      <c r="Q148" s="4221" t="s">
        <v>23565</v>
      </c>
    </row>
    <row r="149" spans="1:17">
      <c r="A149" s="5302" t="s">
        <v>11923</v>
      </c>
      <c r="B149" s="5306"/>
      <c r="C149" s="5015" t="s">
        <v>8636</v>
      </c>
      <c r="D149" s="5015">
        <v>194</v>
      </c>
      <c r="E149" s="5016" t="s">
        <v>20391</v>
      </c>
      <c r="F149" s="5017">
        <v>0</v>
      </c>
      <c r="G149" s="5017" t="s">
        <v>6781</v>
      </c>
      <c r="H149" s="5017">
        <v>78</v>
      </c>
      <c r="I149" s="5017" t="s">
        <v>14458</v>
      </c>
      <c r="J149" s="5017">
        <v>0.93</v>
      </c>
      <c r="K149" s="5017" t="s">
        <v>6781</v>
      </c>
      <c r="L149" s="5017">
        <v>78</v>
      </c>
      <c r="M149" s="5017" t="s">
        <v>14458</v>
      </c>
      <c r="N149" s="4221">
        <f t="shared" si="0"/>
        <v>0.93</v>
      </c>
      <c r="O149" s="4221"/>
      <c r="P149" s="4221"/>
      <c r="Q149" s="4221" t="s">
        <v>23565</v>
      </c>
    </row>
    <row r="150" spans="1:17">
      <c r="A150" s="5302" t="s">
        <v>11923</v>
      </c>
      <c r="B150" s="5306"/>
      <c r="C150" s="5015" t="s">
        <v>8636</v>
      </c>
      <c r="D150" s="5015">
        <v>209</v>
      </c>
      <c r="E150" s="5016" t="s">
        <v>20392</v>
      </c>
      <c r="F150" s="5017">
        <v>0</v>
      </c>
      <c r="G150" s="5017" t="s">
        <v>8636</v>
      </c>
      <c r="H150" s="5017">
        <v>227</v>
      </c>
      <c r="I150" s="5017" t="s">
        <v>20616</v>
      </c>
      <c r="J150" s="5017">
        <v>0.41</v>
      </c>
      <c r="K150" s="5017" t="s">
        <v>14485</v>
      </c>
      <c r="L150" s="5017">
        <v>64</v>
      </c>
      <c r="M150" s="5017" t="s">
        <v>16649</v>
      </c>
      <c r="N150" s="4221">
        <f t="shared" si="0"/>
        <v>0.41</v>
      </c>
      <c r="O150" s="4221"/>
      <c r="P150" s="4221"/>
      <c r="Q150" s="4221" t="s">
        <v>23565</v>
      </c>
    </row>
    <row r="151" spans="1:17">
      <c r="A151" s="5302" t="s">
        <v>11923</v>
      </c>
      <c r="B151" s="5306"/>
      <c r="C151" s="5015" t="s">
        <v>8636</v>
      </c>
      <c r="D151" s="5015">
        <v>210</v>
      </c>
      <c r="E151" s="5016" t="s">
        <v>20393</v>
      </c>
      <c r="F151" s="5017">
        <v>0</v>
      </c>
      <c r="G151" s="5017" t="s">
        <v>8636</v>
      </c>
      <c r="H151" s="5017">
        <v>172</v>
      </c>
      <c r="I151" s="5017" t="s">
        <v>20617</v>
      </c>
      <c r="J151" s="5017">
        <v>0.51</v>
      </c>
      <c r="K151" s="5017" t="s">
        <v>8636</v>
      </c>
      <c r="L151" s="5017">
        <v>226</v>
      </c>
      <c r="M151" s="5017" t="s">
        <v>20624</v>
      </c>
      <c r="N151" s="4221">
        <f t="shared" si="0"/>
        <v>0.51</v>
      </c>
      <c r="O151" s="4221"/>
      <c r="P151" s="4221"/>
      <c r="Q151" s="4221" t="s">
        <v>23565</v>
      </c>
    </row>
    <row r="152" spans="1:17">
      <c r="A152" s="5302" t="s">
        <v>11923</v>
      </c>
      <c r="B152" s="5306"/>
      <c r="C152" s="5015" t="s">
        <v>8636</v>
      </c>
      <c r="D152" s="5015">
        <v>211</v>
      </c>
      <c r="E152" s="5016" t="s">
        <v>20394</v>
      </c>
      <c r="F152" s="5017">
        <v>0</v>
      </c>
      <c r="G152" s="5017" t="s">
        <v>6781</v>
      </c>
      <c r="H152" s="5017">
        <v>17</v>
      </c>
      <c r="I152" s="5017" t="s">
        <v>16641</v>
      </c>
      <c r="J152" s="5017">
        <v>0.16</v>
      </c>
      <c r="K152" s="5017" t="s">
        <v>8636</v>
      </c>
      <c r="L152" s="5017">
        <v>64</v>
      </c>
      <c r="M152" s="5017" t="s">
        <v>20647</v>
      </c>
      <c r="N152" s="4221">
        <f t="shared" si="0"/>
        <v>0.16</v>
      </c>
      <c r="O152" s="4221"/>
      <c r="P152" s="4221"/>
      <c r="Q152" s="4221" t="s">
        <v>23565</v>
      </c>
    </row>
    <row r="153" spans="1:17">
      <c r="A153" s="5302" t="s">
        <v>11923</v>
      </c>
      <c r="B153" s="5306"/>
      <c r="C153" s="5015" t="s">
        <v>8636</v>
      </c>
      <c r="D153" s="5015">
        <v>220</v>
      </c>
      <c r="E153" s="5016" t="s">
        <v>3243</v>
      </c>
      <c r="F153" s="5017">
        <v>0</v>
      </c>
      <c r="G153" s="5017" t="s">
        <v>8965</v>
      </c>
      <c r="H153" s="5017" t="s">
        <v>8965</v>
      </c>
      <c r="I153" s="5017" t="s">
        <v>19</v>
      </c>
      <c r="J153" s="5017">
        <v>0.75</v>
      </c>
      <c r="K153" s="5017" t="s">
        <v>8636</v>
      </c>
      <c r="L153" s="5017">
        <v>341</v>
      </c>
      <c r="M153" s="5017" t="s">
        <v>20635</v>
      </c>
      <c r="N153" s="4221">
        <f t="shared" si="0"/>
        <v>0.75</v>
      </c>
      <c r="O153" s="4221"/>
      <c r="P153" s="4221"/>
      <c r="Q153" s="4221" t="s">
        <v>23565</v>
      </c>
    </row>
    <row r="154" spans="1:17">
      <c r="A154" s="5302" t="s">
        <v>11923</v>
      </c>
      <c r="B154" s="5306"/>
      <c r="C154" s="5015" t="s">
        <v>8636</v>
      </c>
      <c r="D154" s="5015">
        <v>221</v>
      </c>
      <c r="E154" s="5016" t="s">
        <v>20395</v>
      </c>
      <c r="F154" s="5017">
        <v>0</v>
      </c>
      <c r="G154" s="5017" t="s">
        <v>14485</v>
      </c>
      <c r="H154" s="5017">
        <v>64</v>
      </c>
      <c r="I154" s="5017" t="s">
        <v>16649</v>
      </c>
      <c r="J154" s="5017">
        <v>0.35</v>
      </c>
      <c r="K154" s="5017" t="s">
        <v>8636</v>
      </c>
      <c r="L154" s="5017">
        <v>227</v>
      </c>
      <c r="M154" s="5017" t="s">
        <v>20616</v>
      </c>
      <c r="N154" s="4221">
        <f t="shared" si="0"/>
        <v>0.35</v>
      </c>
      <c r="O154" s="4221"/>
      <c r="P154" s="4221"/>
      <c r="Q154" s="4221" t="s">
        <v>23565</v>
      </c>
    </row>
    <row r="155" spans="1:17">
      <c r="A155" s="5302" t="s">
        <v>11923</v>
      </c>
      <c r="B155" s="5306"/>
      <c r="C155" s="5015" t="s">
        <v>8636</v>
      </c>
      <c r="D155" s="5015">
        <v>222</v>
      </c>
      <c r="E155" s="5016" t="s">
        <v>20396</v>
      </c>
      <c r="F155" s="5017">
        <v>0</v>
      </c>
      <c r="G155" s="5017" t="s">
        <v>8636</v>
      </c>
      <c r="H155" s="5017">
        <v>210</v>
      </c>
      <c r="I155" s="5017" t="s">
        <v>20393</v>
      </c>
      <c r="J155" s="5017">
        <v>0.13</v>
      </c>
      <c r="K155" s="5017" t="s">
        <v>8636</v>
      </c>
      <c r="L155" s="5017">
        <v>227</v>
      </c>
      <c r="M155" s="5017" t="s">
        <v>20616</v>
      </c>
      <c r="N155" s="4221">
        <f t="shared" si="0"/>
        <v>0.13</v>
      </c>
      <c r="O155" s="4221"/>
      <c r="P155" s="4221"/>
      <c r="Q155" s="4221" t="s">
        <v>23565</v>
      </c>
    </row>
    <row r="156" spans="1:17">
      <c r="A156" s="5302" t="s">
        <v>11923</v>
      </c>
      <c r="B156" s="5306"/>
      <c r="C156" s="5015" t="s">
        <v>8636</v>
      </c>
      <c r="D156" s="5015">
        <v>225</v>
      </c>
      <c r="E156" s="5016" t="s">
        <v>14738</v>
      </c>
      <c r="F156" s="5017">
        <v>0</v>
      </c>
      <c r="G156" s="5017" t="s">
        <v>8636</v>
      </c>
      <c r="H156" s="5017">
        <v>224</v>
      </c>
      <c r="I156" s="5017" t="s">
        <v>20618</v>
      </c>
      <c r="J156" s="5017">
        <v>0.13</v>
      </c>
      <c r="K156" s="5017" t="s">
        <v>14485</v>
      </c>
      <c r="L156" s="5017">
        <v>2063</v>
      </c>
      <c r="M156" s="5017" t="s">
        <v>20648</v>
      </c>
      <c r="N156" s="4221">
        <f t="shared" si="0"/>
        <v>0.13</v>
      </c>
      <c r="O156" s="4221"/>
      <c r="P156" s="4221"/>
      <c r="Q156" s="4221" t="s">
        <v>23565</v>
      </c>
    </row>
    <row r="157" spans="1:17">
      <c r="A157" s="5302" t="s">
        <v>11923</v>
      </c>
      <c r="B157" s="5306"/>
      <c r="C157" s="5015" t="s">
        <v>8636</v>
      </c>
      <c r="D157" s="5015">
        <v>226</v>
      </c>
      <c r="E157" s="5016" t="s">
        <v>20397</v>
      </c>
      <c r="F157" s="5017">
        <v>0</v>
      </c>
      <c r="G157" s="5017" t="s">
        <v>8636</v>
      </c>
      <c r="H157" s="5017">
        <v>227</v>
      </c>
      <c r="I157" s="5017" t="s">
        <v>20616</v>
      </c>
      <c r="J157" s="5017">
        <v>0.24</v>
      </c>
      <c r="K157" s="5017" t="s">
        <v>14485</v>
      </c>
      <c r="L157" s="5017">
        <v>64</v>
      </c>
      <c r="M157" s="5017" t="s">
        <v>16649</v>
      </c>
      <c r="N157" s="4221">
        <f t="shared" si="0"/>
        <v>0.24</v>
      </c>
      <c r="O157" s="4221"/>
      <c r="P157" s="4221"/>
      <c r="Q157" s="4221" t="s">
        <v>23565</v>
      </c>
    </row>
    <row r="158" spans="1:17">
      <c r="A158" s="5302" t="s">
        <v>11923</v>
      </c>
      <c r="B158" s="5306"/>
      <c r="C158" s="5015" t="s">
        <v>8636</v>
      </c>
      <c r="D158" s="5015">
        <v>227</v>
      </c>
      <c r="E158" s="5016" t="s">
        <v>20398</v>
      </c>
      <c r="F158" s="5017">
        <v>0</v>
      </c>
      <c r="G158" s="5017" t="s">
        <v>8636</v>
      </c>
      <c r="H158" s="5017">
        <v>13</v>
      </c>
      <c r="I158" s="5017" t="s">
        <v>14501</v>
      </c>
      <c r="J158" s="5017">
        <v>0.87</v>
      </c>
      <c r="K158" s="5017" t="s">
        <v>8636</v>
      </c>
      <c r="L158" s="5017">
        <v>340</v>
      </c>
      <c r="M158" s="5017" t="s">
        <v>20442</v>
      </c>
      <c r="N158" s="4221">
        <f t="shared" si="0"/>
        <v>0.87</v>
      </c>
      <c r="O158" s="4221"/>
      <c r="P158" s="4221"/>
      <c r="Q158" s="4221" t="s">
        <v>23565</v>
      </c>
    </row>
    <row r="159" spans="1:17">
      <c r="A159" s="5302" t="s">
        <v>11923</v>
      </c>
      <c r="B159" s="5306"/>
      <c r="C159" s="5019" t="s">
        <v>8636</v>
      </c>
      <c r="D159" s="5021">
        <v>231</v>
      </c>
      <c r="E159" s="5016" t="s">
        <v>16695</v>
      </c>
      <c r="F159" s="5017">
        <v>0</v>
      </c>
      <c r="G159" s="5017" t="s">
        <v>8636</v>
      </c>
      <c r="H159" s="5017">
        <v>22</v>
      </c>
      <c r="I159" s="5017" t="s">
        <v>14440</v>
      </c>
      <c r="J159" s="5017">
        <v>0.52</v>
      </c>
      <c r="K159" s="5017" t="s">
        <v>8636</v>
      </c>
      <c r="L159" s="5017">
        <v>13</v>
      </c>
      <c r="M159" s="5017" t="s">
        <v>14501</v>
      </c>
      <c r="N159" s="4221">
        <f t="shared" si="0"/>
        <v>0.52</v>
      </c>
      <c r="O159" s="4221"/>
      <c r="P159" s="4221"/>
      <c r="Q159" s="4221" t="s">
        <v>23565</v>
      </c>
    </row>
    <row r="160" spans="1:17">
      <c r="A160" s="5302" t="s">
        <v>11923</v>
      </c>
      <c r="B160" s="5306"/>
      <c r="C160" s="5015" t="s">
        <v>8636</v>
      </c>
      <c r="D160" s="5015">
        <v>239</v>
      </c>
      <c r="E160" s="5016" t="s">
        <v>20400</v>
      </c>
      <c r="F160" s="5017">
        <v>0</v>
      </c>
      <c r="G160" s="5017" t="s">
        <v>6782</v>
      </c>
      <c r="H160" s="5017">
        <v>165</v>
      </c>
      <c r="I160" s="5017" t="s">
        <v>16675</v>
      </c>
      <c r="J160" s="5017">
        <v>0.09</v>
      </c>
      <c r="K160" s="5017" t="s">
        <v>8636</v>
      </c>
      <c r="L160" s="5017">
        <v>240</v>
      </c>
      <c r="M160" s="5017" t="s">
        <v>20401</v>
      </c>
      <c r="N160" s="4221">
        <f t="shared" si="0"/>
        <v>0.09</v>
      </c>
      <c r="O160" s="4221"/>
      <c r="P160" s="4221"/>
      <c r="Q160" s="4221" t="s">
        <v>23565</v>
      </c>
    </row>
    <row r="161" spans="1:17">
      <c r="A161" s="5302" t="s">
        <v>20378</v>
      </c>
      <c r="B161" s="5306"/>
      <c r="C161" s="5015" t="s">
        <v>8636</v>
      </c>
      <c r="D161" s="5015">
        <v>244</v>
      </c>
      <c r="E161" s="5016" t="s">
        <v>20403</v>
      </c>
      <c r="F161" s="5017">
        <v>1.08</v>
      </c>
      <c r="G161" s="5017" t="s">
        <v>6782</v>
      </c>
      <c r="H161" s="5017">
        <v>61</v>
      </c>
      <c r="I161" s="5017" t="s">
        <v>18135</v>
      </c>
      <c r="J161" s="5017">
        <v>2.04</v>
      </c>
      <c r="K161" s="5017" t="s">
        <v>8965</v>
      </c>
      <c r="L161" s="5017" t="s">
        <v>8965</v>
      </c>
      <c r="M161" s="5017" t="s">
        <v>19</v>
      </c>
      <c r="N161" s="4221">
        <f t="shared" si="0"/>
        <v>0.96</v>
      </c>
      <c r="O161" s="4221"/>
      <c r="P161" s="4221"/>
      <c r="Q161" s="4221" t="s">
        <v>23565</v>
      </c>
    </row>
    <row r="162" spans="1:17">
      <c r="A162" s="5302" t="s">
        <v>11923</v>
      </c>
      <c r="B162" s="5306"/>
      <c r="C162" s="5015" t="s">
        <v>8636</v>
      </c>
      <c r="D162" s="5015">
        <v>263</v>
      </c>
      <c r="E162" s="5016" t="s">
        <v>20407</v>
      </c>
      <c r="F162" s="5017">
        <v>0.21</v>
      </c>
      <c r="G162" s="5017" t="s">
        <v>8636</v>
      </c>
      <c r="H162" s="5017">
        <v>502</v>
      </c>
      <c r="I162" s="5017" t="s">
        <v>20620</v>
      </c>
      <c r="J162" s="5017">
        <v>0.62</v>
      </c>
      <c r="K162" s="5017" t="s">
        <v>6782</v>
      </c>
      <c r="L162" s="5017">
        <v>165</v>
      </c>
      <c r="M162" s="5017" t="s">
        <v>16704</v>
      </c>
      <c r="N162" s="4221">
        <f t="shared" si="0"/>
        <v>0.41000000000000003</v>
      </c>
      <c r="O162" s="4221"/>
      <c r="P162" s="4221"/>
      <c r="Q162" s="4221" t="s">
        <v>23565</v>
      </c>
    </row>
    <row r="163" spans="1:17">
      <c r="A163" s="5302" t="s">
        <v>11923</v>
      </c>
      <c r="B163" s="5306"/>
      <c r="C163" s="5015" t="s">
        <v>8636</v>
      </c>
      <c r="D163" s="5015">
        <v>264</v>
      </c>
      <c r="E163" s="5016" t="s">
        <v>20408</v>
      </c>
      <c r="F163" s="5017">
        <v>0</v>
      </c>
      <c r="G163" s="5017" t="s">
        <v>8636</v>
      </c>
      <c r="H163" s="5017">
        <v>269</v>
      </c>
      <c r="I163" s="5017" t="s">
        <v>20413</v>
      </c>
      <c r="J163" s="5017">
        <v>0.28000000000000003</v>
      </c>
      <c r="K163" s="5017" t="s">
        <v>8636</v>
      </c>
      <c r="L163" s="5017">
        <v>263</v>
      </c>
      <c r="M163" s="5017" t="s">
        <v>20407</v>
      </c>
      <c r="N163" s="4221">
        <f t="shared" si="0"/>
        <v>0.28000000000000003</v>
      </c>
      <c r="O163" s="4221"/>
      <c r="P163" s="4221"/>
      <c r="Q163" s="4221" t="s">
        <v>23565</v>
      </c>
    </row>
    <row r="164" spans="1:17">
      <c r="A164" s="5302" t="s">
        <v>11923</v>
      </c>
      <c r="B164" s="5306"/>
      <c r="C164" s="5015" t="s">
        <v>8636</v>
      </c>
      <c r="D164" s="5015">
        <v>265</v>
      </c>
      <c r="E164" s="5016" t="s">
        <v>20409</v>
      </c>
      <c r="F164" s="5017">
        <v>0</v>
      </c>
      <c r="G164" s="5017" t="s">
        <v>8636</v>
      </c>
      <c r="H164" s="5017">
        <v>264</v>
      </c>
      <c r="I164" s="5017" t="s">
        <v>20408</v>
      </c>
      <c r="J164" s="5017">
        <v>0.46</v>
      </c>
      <c r="K164" s="5017" t="s">
        <v>8636</v>
      </c>
      <c r="L164" s="5017">
        <v>267</v>
      </c>
      <c r="M164" s="5017" t="s">
        <v>20411</v>
      </c>
      <c r="N164" s="4221">
        <f t="shared" si="0"/>
        <v>0.46</v>
      </c>
      <c r="O164" s="4221"/>
      <c r="P164" s="4221"/>
      <c r="Q164" s="4221" t="s">
        <v>23565</v>
      </c>
    </row>
    <row r="165" spans="1:17">
      <c r="A165" s="5302" t="s">
        <v>11923</v>
      </c>
      <c r="B165" s="5306"/>
      <c r="C165" s="5015" t="s">
        <v>8636</v>
      </c>
      <c r="D165" s="5015">
        <v>266</v>
      </c>
      <c r="E165" s="5016" t="s">
        <v>20410</v>
      </c>
      <c r="F165" s="5017">
        <v>0</v>
      </c>
      <c r="G165" s="5017" t="s">
        <v>8636</v>
      </c>
      <c r="H165" s="5017">
        <v>265</v>
      </c>
      <c r="I165" s="5017" t="s">
        <v>20409</v>
      </c>
      <c r="J165" s="5017">
        <v>0.09</v>
      </c>
      <c r="K165" s="5017" t="s">
        <v>8965</v>
      </c>
      <c r="L165" s="5017" t="s">
        <v>8965</v>
      </c>
      <c r="M165" s="5017" t="s">
        <v>19</v>
      </c>
      <c r="N165" s="4221">
        <f t="shared" si="0"/>
        <v>0.09</v>
      </c>
      <c r="O165" s="4221"/>
      <c r="P165" s="4221"/>
      <c r="Q165" s="4221" t="s">
        <v>23565</v>
      </c>
    </row>
    <row r="166" spans="1:17">
      <c r="A166" s="5302" t="s">
        <v>11923</v>
      </c>
      <c r="B166" s="5306"/>
      <c r="C166" s="5015" t="s">
        <v>8636</v>
      </c>
      <c r="D166" s="5015">
        <v>267</v>
      </c>
      <c r="E166" s="5016" t="s">
        <v>20411</v>
      </c>
      <c r="F166" s="5017">
        <v>0</v>
      </c>
      <c r="G166" s="5017" t="s">
        <v>8636</v>
      </c>
      <c r="H166" s="5017">
        <v>269</v>
      </c>
      <c r="I166" s="5017" t="s">
        <v>20413</v>
      </c>
      <c r="J166" s="5017">
        <v>0.63</v>
      </c>
      <c r="K166" s="5017" t="s">
        <v>8636</v>
      </c>
      <c r="L166" s="5017">
        <v>269</v>
      </c>
      <c r="M166" s="5017" t="s">
        <v>20413</v>
      </c>
      <c r="N166" s="4221">
        <f t="shared" si="0"/>
        <v>0.63</v>
      </c>
      <c r="O166" s="4221"/>
      <c r="P166" s="4221"/>
      <c r="Q166" s="4221" t="s">
        <v>23565</v>
      </c>
    </row>
    <row r="167" spans="1:17">
      <c r="A167" s="5014" t="s">
        <v>11923</v>
      </c>
      <c r="B167" s="5306"/>
      <c r="C167" s="5015" t="s">
        <v>8636</v>
      </c>
      <c r="D167" s="5015">
        <v>268</v>
      </c>
      <c r="E167" s="5016" t="s">
        <v>20412</v>
      </c>
      <c r="F167" s="5017">
        <v>0</v>
      </c>
      <c r="G167" s="5017" t="s">
        <v>8636</v>
      </c>
      <c r="H167" s="5017">
        <v>267</v>
      </c>
      <c r="I167" s="5017" t="s">
        <v>20411</v>
      </c>
      <c r="J167" s="5017">
        <v>0.24</v>
      </c>
      <c r="K167" s="5017" t="s">
        <v>8636</v>
      </c>
      <c r="L167" s="5017">
        <v>267</v>
      </c>
      <c r="M167" s="5017" t="s">
        <v>20411</v>
      </c>
      <c r="N167" s="4221">
        <f t="shared" si="0"/>
        <v>0.24</v>
      </c>
      <c r="O167" s="4221"/>
      <c r="P167" s="4221"/>
      <c r="Q167" s="4221" t="s">
        <v>23565</v>
      </c>
    </row>
    <row r="168" spans="1:17">
      <c r="A168" s="5014" t="s">
        <v>11923</v>
      </c>
      <c r="B168" s="5306"/>
      <c r="C168" s="5015" t="s">
        <v>8636</v>
      </c>
      <c r="D168" s="5015">
        <v>269</v>
      </c>
      <c r="E168" s="5016" t="s">
        <v>20413</v>
      </c>
      <c r="F168" s="5017">
        <v>0</v>
      </c>
      <c r="G168" s="5017" t="s">
        <v>8636</v>
      </c>
      <c r="H168" s="5017">
        <v>267</v>
      </c>
      <c r="I168" s="5017" t="s">
        <v>20411</v>
      </c>
      <c r="J168" s="5017">
        <v>0.36</v>
      </c>
      <c r="K168" s="5017" t="s">
        <v>8636</v>
      </c>
      <c r="L168" s="5017">
        <v>339</v>
      </c>
      <c r="M168" s="5017" t="s">
        <v>20441</v>
      </c>
      <c r="N168" s="4221">
        <f t="shared" si="0"/>
        <v>0.36</v>
      </c>
      <c r="O168" s="4221"/>
      <c r="P168" s="4221"/>
      <c r="Q168" s="4221" t="s">
        <v>23565</v>
      </c>
    </row>
    <row r="169" spans="1:17">
      <c r="A169" s="5014" t="s">
        <v>11923</v>
      </c>
      <c r="B169" s="5306"/>
      <c r="C169" s="5015" t="s">
        <v>8636</v>
      </c>
      <c r="D169" s="5015">
        <v>273</v>
      </c>
      <c r="E169" s="5016" t="s">
        <v>20414</v>
      </c>
      <c r="F169" s="5017">
        <v>0</v>
      </c>
      <c r="G169" s="5017" t="s">
        <v>6781</v>
      </c>
      <c r="H169" s="5017">
        <v>17</v>
      </c>
      <c r="I169" s="5017" t="s">
        <v>16641</v>
      </c>
      <c r="J169" s="5017">
        <v>0.56999999999999995</v>
      </c>
      <c r="K169" s="5017" t="s">
        <v>8965</v>
      </c>
      <c r="L169" s="5017" t="s">
        <v>8965</v>
      </c>
      <c r="M169" s="5017" t="s">
        <v>19</v>
      </c>
      <c r="N169" s="4221">
        <f t="shared" si="0"/>
        <v>0.56999999999999995</v>
      </c>
      <c r="O169" s="4221"/>
      <c r="P169" s="4221"/>
      <c r="Q169" s="4221" t="s">
        <v>23565</v>
      </c>
    </row>
    <row r="170" spans="1:17">
      <c r="A170" s="5014" t="s">
        <v>11923</v>
      </c>
      <c r="B170" s="5306"/>
      <c r="C170" s="5015" t="s">
        <v>8636</v>
      </c>
      <c r="D170" s="5015">
        <v>274</v>
      </c>
      <c r="E170" s="5016" t="s">
        <v>20415</v>
      </c>
      <c r="F170" s="5017">
        <v>0</v>
      </c>
      <c r="G170" s="5017" t="s">
        <v>8636</v>
      </c>
      <c r="H170" s="5017">
        <v>276</v>
      </c>
      <c r="I170" s="5017" t="s">
        <v>20621</v>
      </c>
      <c r="J170" s="5017">
        <v>0.18</v>
      </c>
      <c r="K170" s="5017" t="s">
        <v>8636</v>
      </c>
      <c r="L170" s="5017">
        <v>273</v>
      </c>
      <c r="M170" s="5017" t="s">
        <v>20414</v>
      </c>
      <c r="N170" s="4221">
        <f t="shared" si="0"/>
        <v>0.18</v>
      </c>
      <c r="O170" s="4221"/>
      <c r="P170" s="4221"/>
      <c r="Q170" s="4221" t="s">
        <v>23565</v>
      </c>
    </row>
    <row r="171" spans="1:17">
      <c r="A171" s="5014" t="s">
        <v>11923</v>
      </c>
      <c r="B171" s="5306"/>
      <c r="C171" s="5015" t="s">
        <v>8636</v>
      </c>
      <c r="D171" s="5015">
        <v>276</v>
      </c>
      <c r="E171" s="5016" t="s">
        <v>20416</v>
      </c>
      <c r="F171" s="5017">
        <v>0</v>
      </c>
      <c r="G171" s="5017" t="s">
        <v>8636</v>
      </c>
      <c r="H171" s="5017">
        <v>220</v>
      </c>
      <c r="I171" s="5017" t="s">
        <v>3243</v>
      </c>
      <c r="J171" s="5017">
        <v>0.3</v>
      </c>
      <c r="K171" s="5017" t="s">
        <v>8965</v>
      </c>
      <c r="L171" s="5017" t="s">
        <v>8965</v>
      </c>
      <c r="M171" s="5017" t="s">
        <v>19</v>
      </c>
      <c r="N171" s="4221">
        <f t="shared" si="0"/>
        <v>0.3</v>
      </c>
      <c r="O171" s="4221"/>
      <c r="P171" s="4221"/>
      <c r="Q171" s="4221" t="s">
        <v>23565</v>
      </c>
    </row>
    <row r="172" spans="1:17">
      <c r="A172" s="5014" t="s">
        <v>11923</v>
      </c>
      <c r="B172" s="5306"/>
      <c r="C172" s="5015" t="s">
        <v>8636</v>
      </c>
      <c r="D172" s="5015">
        <v>277</v>
      </c>
      <c r="E172" s="5016" t="s">
        <v>20417</v>
      </c>
      <c r="F172" s="5017">
        <v>0</v>
      </c>
      <c r="G172" s="5017" t="s">
        <v>6782</v>
      </c>
      <c r="H172" s="5017">
        <v>165</v>
      </c>
      <c r="I172" s="5017" t="s">
        <v>16704</v>
      </c>
      <c r="J172" s="5017">
        <v>0.42</v>
      </c>
      <c r="K172" s="5017" t="s">
        <v>6782</v>
      </c>
      <c r="L172" s="5017">
        <v>642</v>
      </c>
      <c r="M172" s="5017" t="s">
        <v>14480</v>
      </c>
      <c r="N172" s="4221">
        <f t="shared" si="0"/>
        <v>0.42</v>
      </c>
      <c r="O172" s="4221"/>
      <c r="P172" s="4221"/>
      <c r="Q172" s="4221" t="s">
        <v>23565</v>
      </c>
    </row>
    <row r="173" spans="1:17">
      <c r="A173" s="5014" t="s">
        <v>11923</v>
      </c>
      <c r="B173" s="5306"/>
      <c r="C173" s="5015" t="s">
        <v>8636</v>
      </c>
      <c r="D173" s="5015">
        <v>291</v>
      </c>
      <c r="E173" s="5016" t="s">
        <v>20425</v>
      </c>
      <c r="F173" s="5017">
        <v>0</v>
      </c>
      <c r="G173" s="5017" t="s">
        <v>8636</v>
      </c>
      <c r="H173" s="5017">
        <v>227</v>
      </c>
      <c r="I173" s="5017" t="s">
        <v>20398</v>
      </c>
      <c r="J173" s="5017">
        <v>0.79</v>
      </c>
      <c r="K173" s="5017" t="s">
        <v>8636</v>
      </c>
      <c r="L173" s="5017">
        <v>191</v>
      </c>
      <c r="M173" s="5017" t="s">
        <v>20653</v>
      </c>
      <c r="N173" s="4221">
        <f t="shared" si="0"/>
        <v>0.79</v>
      </c>
      <c r="O173" s="4221"/>
      <c r="P173" s="4221"/>
      <c r="Q173" s="4221" t="s">
        <v>23565</v>
      </c>
    </row>
    <row r="174" spans="1:17">
      <c r="A174" s="5014" t="s">
        <v>11923</v>
      </c>
      <c r="B174" s="5306"/>
      <c r="C174" s="5015" t="s">
        <v>8636</v>
      </c>
      <c r="D174" s="5015">
        <v>294</v>
      </c>
      <c r="E174" s="5016" t="s">
        <v>20426</v>
      </c>
      <c r="F174" s="5017">
        <v>0</v>
      </c>
      <c r="G174" s="5017" t="s">
        <v>8636</v>
      </c>
      <c r="H174" s="5017">
        <v>377</v>
      </c>
      <c r="I174" s="5017" t="s">
        <v>16713</v>
      </c>
      <c r="J174" s="5017">
        <v>0.16</v>
      </c>
      <c r="K174" s="5017" t="s">
        <v>8636</v>
      </c>
      <c r="L174" s="5017">
        <v>267</v>
      </c>
      <c r="M174" s="5017" t="s">
        <v>20411</v>
      </c>
      <c r="N174" s="4221">
        <f t="shared" si="0"/>
        <v>0.16</v>
      </c>
      <c r="O174" s="4221"/>
      <c r="P174" s="4221"/>
      <c r="Q174" s="4221" t="s">
        <v>23565</v>
      </c>
    </row>
    <row r="175" spans="1:17">
      <c r="A175" s="5014" t="s">
        <v>11923</v>
      </c>
      <c r="B175" s="5306"/>
      <c r="C175" s="5015" t="s">
        <v>8636</v>
      </c>
      <c r="D175" s="5015">
        <v>296</v>
      </c>
      <c r="E175" s="5016" t="s">
        <v>20427</v>
      </c>
      <c r="F175" s="5017">
        <v>0</v>
      </c>
      <c r="G175" s="5017" t="s">
        <v>8636</v>
      </c>
      <c r="H175" s="5017">
        <v>208</v>
      </c>
      <c r="I175" s="5017" t="s">
        <v>16682</v>
      </c>
      <c r="J175" s="5017">
        <v>0.05</v>
      </c>
      <c r="K175" s="5017" t="s">
        <v>8636</v>
      </c>
      <c r="L175" s="5017">
        <v>208</v>
      </c>
      <c r="M175" s="5017" t="s">
        <v>16682</v>
      </c>
      <c r="N175" s="4221">
        <f t="shared" si="0"/>
        <v>0.05</v>
      </c>
      <c r="O175" s="4221"/>
      <c r="P175" s="4221"/>
      <c r="Q175" s="4221" t="s">
        <v>23565</v>
      </c>
    </row>
    <row r="176" spans="1:17">
      <c r="A176" s="5014" t="s">
        <v>11923</v>
      </c>
      <c r="B176" s="5306"/>
      <c r="C176" s="5015" t="s">
        <v>8636</v>
      </c>
      <c r="D176" s="5015">
        <v>302</v>
      </c>
      <c r="E176" s="5016" t="s">
        <v>20429</v>
      </c>
      <c r="F176" s="5017">
        <v>0</v>
      </c>
      <c r="G176" s="5017" t="s">
        <v>8636</v>
      </c>
      <c r="H176" s="5017">
        <v>13</v>
      </c>
      <c r="I176" s="5017" t="s">
        <v>14501</v>
      </c>
      <c r="J176" s="5017">
        <v>0.7</v>
      </c>
      <c r="K176" s="5017" t="s">
        <v>14485</v>
      </c>
      <c r="L176" s="5017">
        <v>1806</v>
      </c>
      <c r="M176" s="5017" t="s">
        <v>20654</v>
      </c>
      <c r="N176" s="4221">
        <f t="shared" si="0"/>
        <v>0.7</v>
      </c>
      <c r="O176" s="4221"/>
      <c r="P176" s="4221"/>
      <c r="Q176" s="4221" t="s">
        <v>23565</v>
      </c>
    </row>
    <row r="177" spans="1:17">
      <c r="A177" s="5014" t="s">
        <v>11923</v>
      </c>
      <c r="B177" s="5306"/>
      <c r="C177" s="5015" t="s">
        <v>8636</v>
      </c>
      <c r="D177" s="5015">
        <v>303</v>
      </c>
      <c r="E177" s="5016" t="s">
        <v>20430</v>
      </c>
      <c r="F177" s="5017">
        <v>0</v>
      </c>
      <c r="G177" s="5017" t="s">
        <v>8636</v>
      </c>
      <c r="H177" s="5017">
        <v>220</v>
      </c>
      <c r="I177" s="5017" t="s">
        <v>3243</v>
      </c>
      <c r="J177" s="5017">
        <v>0.31</v>
      </c>
      <c r="K177" s="5017" t="s">
        <v>6781</v>
      </c>
      <c r="L177" s="5017">
        <v>17</v>
      </c>
      <c r="M177" s="5017" t="s">
        <v>16641</v>
      </c>
      <c r="N177" s="4221">
        <f t="shared" si="0"/>
        <v>0.31</v>
      </c>
      <c r="O177" s="4221"/>
      <c r="P177" s="4221"/>
      <c r="Q177" s="4221" t="s">
        <v>23565</v>
      </c>
    </row>
    <row r="178" spans="1:17">
      <c r="A178" s="5014" t="s">
        <v>11923</v>
      </c>
      <c r="B178" s="5306"/>
      <c r="C178" s="5015" t="s">
        <v>8636</v>
      </c>
      <c r="D178" s="5015">
        <v>304</v>
      </c>
      <c r="E178" s="5016" t="s">
        <v>20431</v>
      </c>
      <c r="F178" s="5017">
        <v>0</v>
      </c>
      <c r="G178" s="5017" t="s">
        <v>6782</v>
      </c>
      <c r="H178" s="5017">
        <v>165</v>
      </c>
      <c r="I178" s="5017" t="s">
        <v>16675</v>
      </c>
      <c r="J178" s="5017">
        <v>0.1</v>
      </c>
      <c r="K178" s="5017" t="s">
        <v>8965</v>
      </c>
      <c r="L178" s="5017" t="s">
        <v>8965</v>
      </c>
      <c r="M178" s="5017" t="s">
        <v>19</v>
      </c>
      <c r="N178" s="4221">
        <f t="shared" si="0"/>
        <v>0.1</v>
      </c>
      <c r="O178" s="4221"/>
      <c r="P178" s="4221"/>
      <c r="Q178" s="4221" t="s">
        <v>23565</v>
      </c>
    </row>
    <row r="179" spans="1:17">
      <c r="A179" s="5014" t="s">
        <v>11923</v>
      </c>
      <c r="B179" s="5306"/>
      <c r="C179" s="5015" t="s">
        <v>8636</v>
      </c>
      <c r="D179" s="5015">
        <v>319</v>
      </c>
      <c r="E179" s="5016" t="s">
        <v>20437</v>
      </c>
      <c r="F179" s="5017">
        <v>0</v>
      </c>
      <c r="G179" s="5017" t="s">
        <v>14485</v>
      </c>
      <c r="H179" s="5017">
        <v>64</v>
      </c>
      <c r="I179" s="5017" t="s">
        <v>16649</v>
      </c>
      <c r="J179" s="5017">
        <v>0.09</v>
      </c>
      <c r="K179" s="5017" t="s">
        <v>8636</v>
      </c>
      <c r="L179" s="5017">
        <v>226</v>
      </c>
      <c r="M179" s="5017" t="s">
        <v>20624</v>
      </c>
      <c r="N179" s="4221">
        <f t="shared" si="0"/>
        <v>0.09</v>
      </c>
      <c r="O179" s="4221"/>
      <c r="P179" s="4221"/>
      <c r="Q179" s="4221" t="s">
        <v>23565</v>
      </c>
    </row>
    <row r="180" spans="1:17">
      <c r="A180" s="5014" t="s">
        <v>11923</v>
      </c>
      <c r="B180" s="5306"/>
      <c r="C180" s="5015" t="s">
        <v>8636</v>
      </c>
      <c r="D180" s="5015">
        <v>325</v>
      </c>
      <c r="E180" s="5016" t="s">
        <v>20438</v>
      </c>
      <c r="F180" s="5017">
        <v>0</v>
      </c>
      <c r="G180" s="5017" t="s">
        <v>8636</v>
      </c>
      <c r="H180" s="5017">
        <v>231</v>
      </c>
      <c r="I180" s="5017" t="s">
        <v>16695</v>
      </c>
      <c r="J180" s="5017">
        <v>0.21</v>
      </c>
      <c r="K180" s="5017" t="s">
        <v>6780</v>
      </c>
      <c r="L180" s="5017">
        <v>22</v>
      </c>
      <c r="M180" s="5017" t="s">
        <v>14440</v>
      </c>
      <c r="N180" s="4221">
        <f t="shared" si="0"/>
        <v>0.21</v>
      </c>
      <c r="O180" s="4221"/>
      <c r="P180" s="4221"/>
      <c r="Q180" s="4221" t="s">
        <v>23565</v>
      </c>
    </row>
    <row r="181" spans="1:17">
      <c r="A181" s="5014" t="s">
        <v>11923</v>
      </c>
      <c r="B181" s="5306"/>
      <c r="C181" s="5015" t="s">
        <v>8636</v>
      </c>
      <c r="D181" s="5015">
        <v>339</v>
      </c>
      <c r="E181" s="5016" t="s">
        <v>20441</v>
      </c>
      <c r="F181" s="5017">
        <v>0</v>
      </c>
      <c r="G181" s="5017" t="s">
        <v>8636</v>
      </c>
      <c r="H181" s="5017">
        <v>2263</v>
      </c>
      <c r="I181" s="5017" t="s">
        <v>16694</v>
      </c>
      <c r="J181" s="5017">
        <v>0.63</v>
      </c>
      <c r="K181" s="5017" t="s">
        <v>8636</v>
      </c>
      <c r="L181" s="5017">
        <v>377</v>
      </c>
      <c r="M181" s="5017" t="s">
        <v>16713</v>
      </c>
      <c r="N181" s="4221">
        <f t="shared" si="0"/>
        <v>0.63</v>
      </c>
      <c r="O181" s="4221"/>
      <c r="P181" s="4221"/>
      <c r="Q181" s="4221" t="s">
        <v>23565</v>
      </c>
    </row>
    <row r="182" spans="1:17">
      <c r="A182" s="5014" t="s">
        <v>11923</v>
      </c>
      <c r="B182" s="5306"/>
      <c r="C182" s="5015" t="s">
        <v>8636</v>
      </c>
      <c r="D182" s="5015">
        <v>340</v>
      </c>
      <c r="E182" s="5016" t="s">
        <v>20442</v>
      </c>
      <c r="F182" s="5017">
        <v>0</v>
      </c>
      <c r="G182" s="5017" t="s">
        <v>8636</v>
      </c>
      <c r="H182" s="5017">
        <v>13</v>
      </c>
      <c r="I182" s="5017" t="s">
        <v>14501</v>
      </c>
      <c r="J182" s="5017">
        <v>0.8</v>
      </c>
      <c r="K182" s="5017" t="s">
        <v>8636</v>
      </c>
      <c r="L182" s="5017">
        <v>341</v>
      </c>
      <c r="M182" s="5017" t="s">
        <v>20635</v>
      </c>
      <c r="N182" s="4221">
        <f t="shared" si="0"/>
        <v>0.8</v>
      </c>
      <c r="O182" s="4221"/>
      <c r="P182" s="4221"/>
      <c r="Q182" s="4221" t="s">
        <v>23565</v>
      </c>
    </row>
    <row r="183" spans="1:17">
      <c r="A183" s="5014" t="s">
        <v>11923</v>
      </c>
      <c r="B183" s="5306"/>
      <c r="C183" s="5015" t="s">
        <v>8636</v>
      </c>
      <c r="D183" s="5015">
        <v>341</v>
      </c>
      <c r="E183" s="5016" t="s">
        <v>20443</v>
      </c>
      <c r="F183" s="5017">
        <v>0</v>
      </c>
      <c r="G183" s="5017" t="s">
        <v>6781</v>
      </c>
      <c r="H183" s="5017">
        <v>17</v>
      </c>
      <c r="I183" s="5017" t="s">
        <v>16641</v>
      </c>
      <c r="J183" s="5017">
        <v>1.18</v>
      </c>
      <c r="K183" s="5017" t="s">
        <v>6781</v>
      </c>
      <c r="L183" s="5017">
        <v>17</v>
      </c>
      <c r="M183" s="5017" t="s">
        <v>16641</v>
      </c>
      <c r="N183" s="4221">
        <f t="shared" si="0"/>
        <v>1.18</v>
      </c>
      <c r="O183" s="4221"/>
      <c r="P183" s="4221"/>
      <c r="Q183" s="4221" t="s">
        <v>23565</v>
      </c>
    </row>
    <row r="184" spans="1:17">
      <c r="A184" s="5014" t="s">
        <v>11923</v>
      </c>
      <c r="B184" s="5306"/>
      <c r="C184" s="5015" t="s">
        <v>8636</v>
      </c>
      <c r="D184" s="5015">
        <v>342</v>
      </c>
      <c r="E184" s="5016" t="s">
        <v>20444</v>
      </c>
      <c r="F184" s="5017">
        <v>0</v>
      </c>
      <c r="G184" s="5017" t="s">
        <v>8636</v>
      </c>
      <c r="H184" s="5017">
        <v>340</v>
      </c>
      <c r="I184" s="5017" t="s">
        <v>20442</v>
      </c>
      <c r="J184" s="5017">
        <v>0.5</v>
      </c>
      <c r="K184" s="5017" t="s">
        <v>8636</v>
      </c>
      <c r="L184" s="5017">
        <v>227</v>
      </c>
      <c r="M184" s="5017" t="s">
        <v>20398</v>
      </c>
      <c r="N184" s="4221">
        <f t="shared" si="0"/>
        <v>0.5</v>
      </c>
      <c r="O184" s="4221"/>
      <c r="P184" s="4221"/>
      <c r="Q184" s="4221" t="s">
        <v>23565</v>
      </c>
    </row>
    <row r="185" spans="1:17">
      <c r="A185" s="5014" t="s">
        <v>11923</v>
      </c>
      <c r="B185" s="5306"/>
      <c r="C185" s="5015" t="s">
        <v>8636</v>
      </c>
      <c r="D185" s="5015">
        <v>345</v>
      </c>
      <c r="E185" s="5016" t="s">
        <v>20445</v>
      </c>
      <c r="F185" s="5017">
        <v>0</v>
      </c>
      <c r="G185" s="5017" t="s">
        <v>8965</v>
      </c>
      <c r="H185" s="5017" t="s">
        <v>8965</v>
      </c>
      <c r="I185" s="5017" t="s">
        <v>19</v>
      </c>
      <c r="J185" s="5017">
        <v>0.14000000000000001</v>
      </c>
      <c r="K185" s="5017" t="s">
        <v>6781</v>
      </c>
      <c r="L185" s="5017">
        <v>17</v>
      </c>
      <c r="M185" s="5017" t="s">
        <v>16641</v>
      </c>
      <c r="N185" s="4221">
        <f t="shared" si="0"/>
        <v>0.14000000000000001</v>
      </c>
      <c r="O185" s="4221"/>
      <c r="P185" s="4221"/>
      <c r="Q185" s="4221" t="s">
        <v>23565</v>
      </c>
    </row>
    <row r="186" spans="1:17">
      <c r="A186" s="5014" t="s">
        <v>11923</v>
      </c>
      <c r="B186" s="5306"/>
      <c r="C186" s="5015" t="s">
        <v>8636</v>
      </c>
      <c r="D186" s="5015">
        <v>355</v>
      </c>
      <c r="E186" s="5016" t="s">
        <v>20447</v>
      </c>
      <c r="F186" s="5017">
        <v>0</v>
      </c>
      <c r="G186" s="5017" t="s">
        <v>8636</v>
      </c>
      <c r="H186" s="5017">
        <v>9</v>
      </c>
      <c r="I186" s="5017" t="s">
        <v>20379</v>
      </c>
      <c r="J186" s="5017">
        <v>0.53</v>
      </c>
      <c r="K186" s="5017" t="s">
        <v>8636</v>
      </c>
      <c r="L186" s="5017">
        <v>199</v>
      </c>
      <c r="M186" s="5017" t="s">
        <v>16674</v>
      </c>
      <c r="N186" s="4221">
        <f t="shared" si="0"/>
        <v>0.53</v>
      </c>
      <c r="O186" s="4221"/>
      <c r="P186" s="4221"/>
      <c r="Q186" s="4221" t="s">
        <v>23565</v>
      </c>
    </row>
    <row r="187" spans="1:17">
      <c r="A187" s="5014" t="s">
        <v>11923</v>
      </c>
      <c r="B187" s="5306"/>
      <c r="C187" s="5015" t="s">
        <v>8636</v>
      </c>
      <c r="D187" s="5015">
        <v>359</v>
      </c>
      <c r="E187" s="5016" t="s">
        <v>20448</v>
      </c>
      <c r="F187" s="5017">
        <v>0</v>
      </c>
      <c r="G187" s="5017" t="s">
        <v>8636</v>
      </c>
      <c r="H187" s="5017">
        <v>277</v>
      </c>
      <c r="I187" s="5017" t="s">
        <v>20417</v>
      </c>
      <c r="J187" s="5017">
        <v>0.24</v>
      </c>
      <c r="K187" s="5017" t="s">
        <v>6782</v>
      </c>
      <c r="L187" s="5017">
        <v>165</v>
      </c>
      <c r="M187" s="5017" t="s">
        <v>16675</v>
      </c>
      <c r="N187" s="4221">
        <f t="shared" si="0"/>
        <v>0.24</v>
      </c>
      <c r="O187" s="4221"/>
      <c r="P187" s="4221"/>
      <c r="Q187" s="4221" t="s">
        <v>23565</v>
      </c>
    </row>
    <row r="188" spans="1:17">
      <c r="A188" s="5014" t="s">
        <v>11923</v>
      </c>
      <c r="B188" s="5306"/>
      <c r="C188" s="5015" t="s">
        <v>8636</v>
      </c>
      <c r="D188" s="5015">
        <v>360</v>
      </c>
      <c r="E188" s="5016" t="s">
        <v>20449</v>
      </c>
      <c r="F188" s="5017">
        <v>0.22</v>
      </c>
      <c r="G188" s="5017" t="s">
        <v>14485</v>
      </c>
      <c r="H188" s="5017">
        <v>360</v>
      </c>
      <c r="I188" s="5017" t="s">
        <v>20623</v>
      </c>
      <c r="J188" s="5017">
        <v>0.99</v>
      </c>
      <c r="K188" s="5017" t="s">
        <v>6782</v>
      </c>
      <c r="L188" s="5017">
        <v>165</v>
      </c>
      <c r="M188" s="5017" t="s">
        <v>16675</v>
      </c>
      <c r="N188" s="4221">
        <f t="shared" si="0"/>
        <v>0.77</v>
      </c>
      <c r="O188" s="4221"/>
      <c r="P188" s="4221"/>
      <c r="Q188" s="4221" t="s">
        <v>23565</v>
      </c>
    </row>
    <row r="189" spans="1:17">
      <c r="A189" s="5014" t="s">
        <v>11923</v>
      </c>
      <c r="B189" s="5306"/>
      <c r="C189" s="5015" t="s">
        <v>8636</v>
      </c>
      <c r="D189" s="5015">
        <v>364</v>
      </c>
      <c r="E189" s="5016" t="s">
        <v>11759</v>
      </c>
      <c r="F189" s="5017">
        <v>0</v>
      </c>
      <c r="G189" s="5017" t="s">
        <v>8636</v>
      </c>
      <c r="H189" s="5017">
        <v>459</v>
      </c>
      <c r="I189" s="5017" t="s">
        <v>20490</v>
      </c>
      <c r="J189" s="5017">
        <v>0.1</v>
      </c>
      <c r="K189" s="5017" t="s">
        <v>8636</v>
      </c>
      <c r="L189" s="5017">
        <v>277</v>
      </c>
      <c r="M189" s="5017" t="s">
        <v>20417</v>
      </c>
      <c r="N189" s="4221">
        <f t="shared" si="0"/>
        <v>0.1</v>
      </c>
      <c r="O189" s="4221"/>
      <c r="P189" s="4221"/>
      <c r="Q189" s="4221" t="s">
        <v>23565</v>
      </c>
    </row>
    <row r="190" spans="1:17">
      <c r="A190" s="5014" t="s">
        <v>11923</v>
      </c>
      <c r="B190" s="5306"/>
      <c r="C190" s="5015" t="s">
        <v>8636</v>
      </c>
      <c r="D190" s="5015">
        <v>367</v>
      </c>
      <c r="E190" s="5016" t="s">
        <v>20450</v>
      </c>
      <c r="F190" s="5017">
        <v>0</v>
      </c>
      <c r="G190" s="5017" t="s">
        <v>8636</v>
      </c>
      <c r="H190" s="5017">
        <v>226</v>
      </c>
      <c r="I190" s="5017" t="s">
        <v>20624</v>
      </c>
      <c r="J190" s="5017">
        <v>0.22</v>
      </c>
      <c r="K190" s="5017" t="s">
        <v>8636</v>
      </c>
      <c r="L190" s="5017">
        <v>13</v>
      </c>
      <c r="M190" s="5017" t="s">
        <v>14501</v>
      </c>
      <c r="N190" s="4221">
        <f t="shared" si="0"/>
        <v>0.22</v>
      </c>
      <c r="O190" s="4221"/>
      <c r="P190" s="4221"/>
      <c r="Q190" s="4221" t="s">
        <v>23565</v>
      </c>
    </row>
    <row r="191" spans="1:17">
      <c r="A191" s="5014" t="s">
        <v>11923</v>
      </c>
      <c r="B191" s="5306"/>
      <c r="C191" s="5015" t="s">
        <v>8636</v>
      </c>
      <c r="D191" s="5015">
        <v>368</v>
      </c>
      <c r="E191" s="5016" t="s">
        <v>20451</v>
      </c>
      <c r="F191" s="5017">
        <v>0</v>
      </c>
      <c r="G191" s="5017" t="s">
        <v>8636</v>
      </c>
      <c r="H191" s="5017">
        <v>367</v>
      </c>
      <c r="I191" s="5017" t="s">
        <v>20450</v>
      </c>
      <c r="J191" s="5017">
        <v>0.18</v>
      </c>
      <c r="K191" s="5017" t="s">
        <v>8636</v>
      </c>
      <c r="L191" s="5017">
        <v>227</v>
      </c>
      <c r="M191" s="5017" t="s">
        <v>20398</v>
      </c>
      <c r="N191" s="4221">
        <f t="shared" si="0"/>
        <v>0.18</v>
      </c>
      <c r="O191" s="4221"/>
      <c r="P191" s="4221"/>
      <c r="Q191" s="4221" t="s">
        <v>23565</v>
      </c>
    </row>
    <row r="192" spans="1:17">
      <c r="A192" s="5014" t="s">
        <v>11923</v>
      </c>
      <c r="B192" s="5306"/>
      <c r="C192" s="5015" t="s">
        <v>8636</v>
      </c>
      <c r="D192" s="5015">
        <v>373</v>
      </c>
      <c r="E192" s="5016" t="s">
        <v>20452</v>
      </c>
      <c r="F192" s="5017">
        <v>0</v>
      </c>
      <c r="G192" s="5017" t="s">
        <v>6782</v>
      </c>
      <c r="H192" s="5017">
        <v>642</v>
      </c>
      <c r="I192" s="5017" t="s">
        <v>14480</v>
      </c>
      <c r="J192" s="5017">
        <v>0.47</v>
      </c>
      <c r="K192" s="5017" t="s">
        <v>14485</v>
      </c>
      <c r="L192" s="5017">
        <v>373</v>
      </c>
      <c r="M192" s="5017" t="s">
        <v>19058</v>
      </c>
      <c r="N192" s="4221">
        <f t="shared" si="0"/>
        <v>0.47</v>
      </c>
      <c r="O192" s="4221"/>
      <c r="P192" s="4221"/>
      <c r="Q192" s="4221" t="s">
        <v>23565</v>
      </c>
    </row>
    <row r="193" spans="1:17">
      <c r="A193" s="5014" t="s">
        <v>11923</v>
      </c>
      <c r="B193" s="5306"/>
      <c r="C193" s="5015" t="s">
        <v>8636</v>
      </c>
      <c r="D193" s="5015">
        <v>387</v>
      </c>
      <c r="E193" s="5016" t="s">
        <v>20453</v>
      </c>
      <c r="F193" s="5017">
        <v>0</v>
      </c>
      <c r="G193" s="5017" t="s">
        <v>8636</v>
      </c>
      <c r="H193" s="5017">
        <v>13</v>
      </c>
      <c r="I193" s="5017" t="s">
        <v>14501</v>
      </c>
      <c r="J193" s="5017">
        <v>0.11</v>
      </c>
      <c r="K193" s="5017" t="s">
        <v>8965</v>
      </c>
      <c r="L193" s="5017" t="s">
        <v>8965</v>
      </c>
      <c r="M193" s="5017" t="s">
        <v>19</v>
      </c>
      <c r="N193" s="4221">
        <f t="shared" si="0"/>
        <v>0.11</v>
      </c>
      <c r="O193" s="4221"/>
      <c r="P193" s="4221"/>
      <c r="Q193" s="4221" t="s">
        <v>23565</v>
      </c>
    </row>
    <row r="194" spans="1:17">
      <c r="A194" s="5014" t="s">
        <v>11923</v>
      </c>
      <c r="B194" s="5306"/>
      <c r="C194" s="5015" t="s">
        <v>8636</v>
      </c>
      <c r="D194" s="5015">
        <v>388</v>
      </c>
      <c r="E194" s="5016" t="s">
        <v>14443</v>
      </c>
      <c r="F194" s="5017">
        <v>0</v>
      </c>
      <c r="G194" s="5017" t="s">
        <v>8636</v>
      </c>
      <c r="H194" s="5017">
        <v>35</v>
      </c>
      <c r="I194" s="5017" t="s">
        <v>20625</v>
      </c>
      <c r="J194" s="5017">
        <v>0.23</v>
      </c>
      <c r="K194" s="5017" t="s">
        <v>8965</v>
      </c>
      <c r="L194" s="5017" t="s">
        <v>8965</v>
      </c>
      <c r="M194" s="5017" t="s">
        <v>19</v>
      </c>
      <c r="N194" s="4221">
        <f t="shared" si="0"/>
        <v>0.23</v>
      </c>
      <c r="O194" s="4221"/>
      <c r="P194" s="4221"/>
      <c r="Q194" s="4221" t="s">
        <v>23565</v>
      </c>
    </row>
    <row r="195" spans="1:17">
      <c r="A195" s="5014" t="s">
        <v>11923</v>
      </c>
      <c r="B195" s="5306"/>
      <c r="C195" s="5015" t="s">
        <v>8636</v>
      </c>
      <c r="D195" s="5015">
        <v>391</v>
      </c>
      <c r="E195" s="5016" t="s">
        <v>20454</v>
      </c>
      <c r="F195" s="5017">
        <v>0</v>
      </c>
      <c r="G195" s="5017" t="s">
        <v>6782</v>
      </c>
      <c r="H195" s="5017">
        <v>642</v>
      </c>
      <c r="I195" s="5017" t="s">
        <v>14480</v>
      </c>
      <c r="J195" s="5017">
        <v>0.3</v>
      </c>
      <c r="K195" s="5017" t="s">
        <v>8636</v>
      </c>
      <c r="L195" s="5017">
        <v>700</v>
      </c>
      <c r="M195" s="5017" t="s">
        <v>20656</v>
      </c>
      <c r="N195" s="4221">
        <f t="shared" si="0"/>
        <v>0.3</v>
      </c>
      <c r="O195" s="4221"/>
      <c r="P195" s="4221"/>
      <c r="Q195" s="4221" t="s">
        <v>23565</v>
      </c>
    </row>
    <row r="196" spans="1:17">
      <c r="A196" s="5014" t="s">
        <v>11923</v>
      </c>
      <c r="B196" s="5306"/>
      <c r="C196" s="5015" t="s">
        <v>8636</v>
      </c>
      <c r="D196" s="5015">
        <v>393</v>
      </c>
      <c r="E196" s="5016" t="s">
        <v>20455</v>
      </c>
      <c r="F196" s="5017">
        <v>0</v>
      </c>
      <c r="G196" s="5017" t="s">
        <v>6782</v>
      </c>
      <c r="H196" s="5017">
        <v>61</v>
      </c>
      <c r="I196" s="5017" t="s">
        <v>20626</v>
      </c>
      <c r="J196" s="5017">
        <v>0.04</v>
      </c>
      <c r="K196" s="5017" t="s">
        <v>6782</v>
      </c>
      <c r="L196" s="5017">
        <v>61</v>
      </c>
      <c r="M196" s="5017" t="s">
        <v>20626</v>
      </c>
      <c r="N196" s="4221">
        <f t="shared" si="0"/>
        <v>0.04</v>
      </c>
      <c r="O196" s="4221"/>
      <c r="P196" s="4221"/>
      <c r="Q196" s="4221" t="s">
        <v>23565</v>
      </c>
    </row>
    <row r="197" spans="1:17">
      <c r="A197" s="5014" t="s">
        <v>11923</v>
      </c>
      <c r="B197" s="5306"/>
      <c r="C197" s="5015" t="s">
        <v>8636</v>
      </c>
      <c r="D197" s="5015">
        <v>394</v>
      </c>
      <c r="E197" s="5016" t="s">
        <v>20456</v>
      </c>
      <c r="F197" s="5017">
        <v>0</v>
      </c>
      <c r="G197" s="5017" t="s">
        <v>8636</v>
      </c>
      <c r="H197" s="5017">
        <v>13</v>
      </c>
      <c r="I197" s="5017" t="s">
        <v>14501</v>
      </c>
      <c r="J197" s="5017">
        <v>0.15</v>
      </c>
      <c r="K197" s="5017" t="s">
        <v>8965</v>
      </c>
      <c r="L197" s="5017" t="s">
        <v>8965</v>
      </c>
      <c r="M197" s="5017" t="s">
        <v>19</v>
      </c>
      <c r="N197" s="4221">
        <f t="shared" si="0"/>
        <v>0.15</v>
      </c>
      <c r="O197" s="4221"/>
      <c r="P197" s="4221"/>
      <c r="Q197" s="4221" t="s">
        <v>23565</v>
      </c>
    </row>
    <row r="198" spans="1:17">
      <c r="A198" s="5014" t="s">
        <v>11923</v>
      </c>
      <c r="B198" s="5306"/>
      <c r="C198" s="5015" t="s">
        <v>8636</v>
      </c>
      <c r="D198" s="5015">
        <v>401</v>
      </c>
      <c r="E198" s="5016" t="s">
        <v>20457</v>
      </c>
      <c r="F198" s="5017">
        <v>0</v>
      </c>
      <c r="G198" s="5017" t="s">
        <v>14485</v>
      </c>
      <c r="H198" s="5017" t="s">
        <v>375</v>
      </c>
      <c r="I198" s="5017" t="s">
        <v>20627</v>
      </c>
      <c r="J198" s="5017">
        <v>0.47</v>
      </c>
      <c r="K198" s="5017" t="s">
        <v>8636</v>
      </c>
      <c r="L198" s="5017">
        <v>62</v>
      </c>
      <c r="M198" s="5017" t="s">
        <v>20657</v>
      </c>
      <c r="N198" s="4221">
        <f t="shared" si="0"/>
        <v>0.47</v>
      </c>
      <c r="O198" s="4221"/>
      <c r="P198" s="4221"/>
      <c r="Q198" s="4221" t="s">
        <v>23565</v>
      </c>
    </row>
    <row r="199" spans="1:17">
      <c r="A199" s="5014" t="s">
        <v>11923</v>
      </c>
      <c r="B199" s="5306"/>
      <c r="C199" s="5015" t="s">
        <v>8636</v>
      </c>
      <c r="D199" s="5015">
        <v>402</v>
      </c>
      <c r="E199" s="5016" t="s">
        <v>20458</v>
      </c>
      <c r="F199" s="5017">
        <v>0</v>
      </c>
      <c r="G199" s="5017" t="s">
        <v>8636</v>
      </c>
      <c r="H199" s="5017">
        <v>403</v>
      </c>
      <c r="I199" s="5017" t="s">
        <v>20459</v>
      </c>
      <c r="J199" s="5017">
        <v>0.08</v>
      </c>
      <c r="K199" s="5017" t="s">
        <v>8636</v>
      </c>
      <c r="L199" s="5017">
        <v>401</v>
      </c>
      <c r="M199" s="5017" t="s">
        <v>20457</v>
      </c>
      <c r="N199" s="4221">
        <f t="shared" si="0"/>
        <v>0.08</v>
      </c>
      <c r="O199" s="4221"/>
      <c r="P199" s="4221"/>
      <c r="Q199" s="4221" t="s">
        <v>23565</v>
      </c>
    </row>
    <row r="200" spans="1:17">
      <c r="A200" s="5014" t="s">
        <v>11923</v>
      </c>
      <c r="B200" s="5306"/>
      <c r="C200" s="5015" t="s">
        <v>8636</v>
      </c>
      <c r="D200" s="5015">
        <v>403</v>
      </c>
      <c r="E200" s="5016" t="s">
        <v>20459</v>
      </c>
      <c r="F200" s="5017">
        <v>0</v>
      </c>
      <c r="G200" s="5017" t="s">
        <v>14485</v>
      </c>
      <c r="H200" s="5017" t="s">
        <v>375</v>
      </c>
      <c r="I200" s="5017" t="s">
        <v>20627</v>
      </c>
      <c r="J200" s="5017">
        <v>0.53</v>
      </c>
      <c r="K200" s="5017" t="s">
        <v>8636</v>
      </c>
      <c r="L200" s="5017">
        <v>62</v>
      </c>
      <c r="M200" s="5017" t="s">
        <v>20657</v>
      </c>
      <c r="N200" s="4221">
        <f t="shared" si="0"/>
        <v>0.53</v>
      </c>
      <c r="O200" s="4221"/>
      <c r="P200" s="4221"/>
      <c r="Q200" s="4221" t="s">
        <v>23565</v>
      </c>
    </row>
    <row r="201" spans="1:17">
      <c r="A201" s="5014" t="s">
        <v>11923</v>
      </c>
      <c r="B201" s="5306"/>
      <c r="C201" s="5015" t="s">
        <v>8636</v>
      </c>
      <c r="D201" s="5015">
        <v>404</v>
      </c>
      <c r="E201" s="5016" t="s">
        <v>20460</v>
      </c>
      <c r="F201" s="5017">
        <v>0</v>
      </c>
      <c r="G201" s="5017" t="s">
        <v>8636</v>
      </c>
      <c r="H201" s="5017">
        <v>401</v>
      </c>
      <c r="I201" s="5017" t="s">
        <v>20457</v>
      </c>
      <c r="J201" s="5017">
        <v>0.08</v>
      </c>
      <c r="K201" s="5017" t="s">
        <v>8636</v>
      </c>
      <c r="L201" s="5017">
        <v>403</v>
      </c>
      <c r="M201" s="5017" t="s">
        <v>20459</v>
      </c>
      <c r="N201" s="4221">
        <f t="shared" si="0"/>
        <v>0.08</v>
      </c>
      <c r="O201" s="4221"/>
      <c r="P201" s="4221"/>
      <c r="Q201" s="4221" t="s">
        <v>23565</v>
      </c>
    </row>
    <row r="202" spans="1:17">
      <c r="A202" s="5014" t="s">
        <v>11923</v>
      </c>
      <c r="B202" s="5306"/>
      <c r="C202" s="5015" t="s">
        <v>8636</v>
      </c>
      <c r="D202" s="5015">
        <v>405</v>
      </c>
      <c r="E202" s="5016" t="s">
        <v>20461</v>
      </c>
      <c r="F202" s="5017">
        <v>0</v>
      </c>
      <c r="G202" s="5017" t="s">
        <v>8636</v>
      </c>
      <c r="H202" s="5017">
        <v>403</v>
      </c>
      <c r="I202" s="5017" t="s">
        <v>20459</v>
      </c>
      <c r="J202" s="5017">
        <v>0.08</v>
      </c>
      <c r="K202" s="5017" t="s">
        <v>8636</v>
      </c>
      <c r="L202" s="5017">
        <v>401</v>
      </c>
      <c r="M202" s="5017" t="s">
        <v>20457</v>
      </c>
      <c r="N202" s="4221">
        <f t="shared" ref="N202:N265" si="1">J202-F202</f>
        <v>0.08</v>
      </c>
      <c r="O202" s="4221"/>
      <c r="P202" s="4221"/>
      <c r="Q202" s="4221" t="s">
        <v>23565</v>
      </c>
    </row>
    <row r="203" spans="1:17">
      <c r="A203" s="5014" t="s">
        <v>11923</v>
      </c>
      <c r="B203" s="5306"/>
      <c r="C203" s="5015" t="s">
        <v>8636</v>
      </c>
      <c r="D203" s="5015">
        <v>406</v>
      </c>
      <c r="E203" s="5016" t="s">
        <v>20462</v>
      </c>
      <c r="F203" s="5017">
        <v>0</v>
      </c>
      <c r="G203" s="5017" t="s">
        <v>8636</v>
      </c>
      <c r="H203" s="5017">
        <v>403</v>
      </c>
      <c r="I203" s="5017" t="s">
        <v>20459</v>
      </c>
      <c r="J203" s="5017">
        <v>0.08</v>
      </c>
      <c r="K203" s="5017" t="s">
        <v>8636</v>
      </c>
      <c r="L203" s="5017">
        <v>401</v>
      </c>
      <c r="M203" s="5017" t="s">
        <v>20457</v>
      </c>
      <c r="N203" s="4221">
        <f t="shared" si="1"/>
        <v>0.08</v>
      </c>
      <c r="O203" s="4221"/>
      <c r="P203" s="4221"/>
      <c r="Q203" s="4221" t="s">
        <v>23565</v>
      </c>
    </row>
    <row r="204" spans="1:17">
      <c r="A204" s="5014" t="s">
        <v>11923</v>
      </c>
      <c r="B204" s="5306"/>
      <c r="C204" s="5015" t="s">
        <v>8636</v>
      </c>
      <c r="D204" s="5015">
        <v>407</v>
      </c>
      <c r="E204" s="5016" t="s">
        <v>20463</v>
      </c>
      <c r="F204" s="5017">
        <v>0</v>
      </c>
      <c r="G204" s="5017" t="s">
        <v>8636</v>
      </c>
      <c r="H204" s="5017">
        <v>401</v>
      </c>
      <c r="I204" s="5017" t="s">
        <v>20457</v>
      </c>
      <c r="J204" s="5017">
        <v>0.08</v>
      </c>
      <c r="K204" s="5017" t="s">
        <v>8636</v>
      </c>
      <c r="L204" s="5017">
        <v>403</v>
      </c>
      <c r="M204" s="5017" t="s">
        <v>20459</v>
      </c>
      <c r="N204" s="4221">
        <f t="shared" si="1"/>
        <v>0.08</v>
      </c>
      <c r="O204" s="4221"/>
      <c r="P204" s="4221"/>
      <c r="Q204" s="4221" t="s">
        <v>23565</v>
      </c>
    </row>
    <row r="205" spans="1:17">
      <c r="A205" s="5014" t="s">
        <v>11923</v>
      </c>
      <c r="B205" s="5306"/>
      <c r="C205" s="5015" t="s">
        <v>8636</v>
      </c>
      <c r="D205" s="5015">
        <v>408</v>
      </c>
      <c r="E205" s="5016" t="s">
        <v>20464</v>
      </c>
      <c r="F205" s="5017">
        <v>0</v>
      </c>
      <c r="G205" s="5017" t="s">
        <v>8636</v>
      </c>
      <c r="H205" s="5017">
        <v>35</v>
      </c>
      <c r="I205" s="5017" t="s">
        <v>20625</v>
      </c>
      <c r="J205" s="5017">
        <v>0.06</v>
      </c>
      <c r="K205" s="5017" t="s">
        <v>8636</v>
      </c>
      <c r="L205" s="5017">
        <v>409</v>
      </c>
      <c r="M205" s="5017" t="s">
        <v>20465</v>
      </c>
      <c r="N205" s="4221">
        <f t="shared" si="1"/>
        <v>0.06</v>
      </c>
      <c r="O205" s="4221"/>
      <c r="P205" s="4221"/>
      <c r="Q205" s="4221" t="s">
        <v>23565</v>
      </c>
    </row>
    <row r="206" spans="1:17">
      <c r="A206" s="5014" t="s">
        <v>11923</v>
      </c>
      <c r="B206" s="5306"/>
      <c r="C206" s="5015" t="s">
        <v>8636</v>
      </c>
      <c r="D206" s="5015">
        <v>409</v>
      </c>
      <c r="E206" s="5016" t="s">
        <v>20465</v>
      </c>
      <c r="F206" s="5017">
        <v>0</v>
      </c>
      <c r="G206" s="5017" t="s">
        <v>8636</v>
      </c>
      <c r="H206" s="5017">
        <v>410</v>
      </c>
      <c r="I206" s="5017" t="s">
        <v>20466</v>
      </c>
      <c r="J206" s="5017">
        <v>0.33</v>
      </c>
      <c r="K206" s="5017" t="s">
        <v>8636</v>
      </c>
      <c r="L206" s="5017">
        <v>410</v>
      </c>
      <c r="M206" s="5017" t="s">
        <v>20466</v>
      </c>
      <c r="N206" s="4221">
        <f t="shared" si="1"/>
        <v>0.33</v>
      </c>
      <c r="O206" s="4221"/>
      <c r="P206" s="4221"/>
      <c r="Q206" s="4221" t="s">
        <v>23565</v>
      </c>
    </row>
    <row r="207" spans="1:17">
      <c r="A207" s="5014" t="s">
        <v>11923</v>
      </c>
      <c r="B207" s="5306"/>
      <c r="C207" s="5015" t="s">
        <v>8636</v>
      </c>
      <c r="D207" s="5015">
        <v>410</v>
      </c>
      <c r="E207" s="5016" t="s">
        <v>20466</v>
      </c>
      <c r="F207" s="5017">
        <v>0</v>
      </c>
      <c r="G207" s="5017" t="s">
        <v>8636</v>
      </c>
      <c r="H207" s="5017">
        <v>409</v>
      </c>
      <c r="I207" s="5017" t="s">
        <v>20465</v>
      </c>
      <c r="J207" s="5017">
        <v>0.31</v>
      </c>
      <c r="K207" s="5017" t="s">
        <v>8636</v>
      </c>
      <c r="L207" s="5017">
        <v>415</v>
      </c>
      <c r="M207" s="5017" t="s">
        <v>20468</v>
      </c>
      <c r="N207" s="4221">
        <f t="shared" si="1"/>
        <v>0.31</v>
      </c>
      <c r="O207" s="4221"/>
      <c r="P207" s="4221"/>
      <c r="Q207" s="4221" t="s">
        <v>23565</v>
      </c>
    </row>
    <row r="208" spans="1:17">
      <c r="A208" s="5014" t="s">
        <v>11923</v>
      </c>
      <c r="B208" s="5306"/>
      <c r="C208" s="5015" t="s">
        <v>8636</v>
      </c>
      <c r="D208" s="5015">
        <v>413</v>
      </c>
      <c r="E208" s="5016" t="s">
        <v>20467</v>
      </c>
      <c r="F208" s="5017">
        <v>0</v>
      </c>
      <c r="G208" s="5017" t="s">
        <v>6781</v>
      </c>
      <c r="H208" s="5017">
        <v>17</v>
      </c>
      <c r="I208" s="5017" t="s">
        <v>20628</v>
      </c>
      <c r="J208" s="5017">
        <v>0.15</v>
      </c>
      <c r="K208" s="5017" t="s">
        <v>14485</v>
      </c>
      <c r="L208" s="5017">
        <v>507</v>
      </c>
      <c r="M208" s="5017" t="s">
        <v>7439</v>
      </c>
      <c r="N208" s="4221">
        <f t="shared" si="1"/>
        <v>0.15</v>
      </c>
      <c r="O208" s="4221"/>
      <c r="P208" s="4221"/>
      <c r="Q208" s="4221" t="s">
        <v>23565</v>
      </c>
    </row>
    <row r="209" spans="1:17">
      <c r="A209" s="5014" t="s">
        <v>11923</v>
      </c>
      <c r="B209" s="5306"/>
      <c r="C209" s="5015" t="s">
        <v>8636</v>
      </c>
      <c r="D209" s="5015">
        <v>415</v>
      </c>
      <c r="E209" s="5016" t="s">
        <v>20468</v>
      </c>
      <c r="F209" s="5017">
        <v>0.03</v>
      </c>
      <c r="G209" s="5017" t="s">
        <v>8636</v>
      </c>
      <c r="H209" s="5017">
        <v>410</v>
      </c>
      <c r="I209" s="5017" t="s">
        <v>20466</v>
      </c>
      <c r="J209" s="5017">
        <v>0.33</v>
      </c>
      <c r="K209" s="5017" t="s">
        <v>8636</v>
      </c>
      <c r="L209" s="5017">
        <v>35</v>
      </c>
      <c r="M209" s="5017" t="s">
        <v>20625</v>
      </c>
      <c r="N209" s="4221">
        <f t="shared" si="1"/>
        <v>0.30000000000000004</v>
      </c>
      <c r="O209" s="4221"/>
      <c r="P209" s="4221"/>
      <c r="Q209" s="4221" t="s">
        <v>23565</v>
      </c>
    </row>
    <row r="210" spans="1:17">
      <c r="A210" s="5014" t="s">
        <v>11923</v>
      </c>
      <c r="B210" s="5306"/>
      <c r="C210" s="5015" t="s">
        <v>8636</v>
      </c>
      <c r="D210" s="5015">
        <v>416</v>
      </c>
      <c r="E210" s="5016" t="s">
        <v>20469</v>
      </c>
      <c r="F210" s="5017">
        <v>0</v>
      </c>
      <c r="G210" s="5017" t="s">
        <v>8636</v>
      </c>
      <c r="H210" s="5017">
        <v>35</v>
      </c>
      <c r="I210" s="5017" t="s">
        <v>20625</v>
      </c>
      <c r="J210" s="5017">
        <v>0.12</v>
      </c>
      <c r="K210" s="5017" t="s">
        <v>14485</v>
      </c>
      <c r="L210" s="5017">
        <v>1530</v>
      </c>
      <c r="M210" s="5017" t="s">
        <v>20469</v>
      </c>
      <c r="N210" s="4221">
        <f t="shared" si="1"/>
        <v>0.12</v>
      </c>
      <c r="O210" s="4221"/>
      <c r="P210" s="4221"/>
      <c r="Q210" s="4221" t="s">
        <v>23565</v>
      </c>
    </row>
    <row r="211" spans="1:17">
      <c r="A211" s="5014" t="s">
        <v>11923</v>
      </c>
      <c r="B211" s="5306"/>
      <c r="C211" s="5015" t="s">
        <v>8636</v>
      </c>
      <c r="D211" s="5015">
        <v>417</v>
      </c>
      <c r="E211" s="5016" t="s">
        <v>20470</v>
      </c>
      <c r="F211" s="5017">
        <v>0</v>
      </c>
      <c r="G211" s="5017" t="s">
        <v>8636</v>
      </c>
      <c r="H211" s="5017">
        <v>58</v>
      </c>
      <c r="I211" s="5017" t="s">
        <v>20629</v>
      </c>
      <c r="J211" s="5017">
        <v>0.38</v>
      </c>
      <c r="K211" s="5017" t="s">
        <v>8965</v>
      </c>
      <c r="L211" s="5017" t="s">
        <v>8965</v>
      </c>
      <c r="M211" s="5017" t="s">
        <v>19</v>
      </c>
      <c r="N211" s="4221">
        <f t="shared" si="1"/>
        <v>0.38</v>
      </c>
      <c r="O211" s="4221"/>
      <c r="P211" s="4221"/>
      <c r="Q211" s="4221" t="s">
        <v>23565</v>
      </c>
    </row>
    <row r="212" spans="1:17">
      <c r="A212" s="5014" t="s">
        <v>11923</v>
      </c>
      <c r="B212" s="5306"/>
      <c r="C212" s="5015" t="s">
        <v>8636</v>
      </c>
      <c r="D212" s="5015">
        <v>418</v>
      </c>
      <c r="E212" s="5016" t="s">
        <v>20471</v>
      </c>
      <c r="F212" s="5017">
        <v>0</v>
      </c>
      <c r="G212" s="5017" t="s">
        <v>8636</v>
      </c>
      <c r="H212" s="5017">
        <v>264</v>
      </c>
      <c r="I212" s="5017" t="s">
        <v>20408</v>
      </c>
      <c r="J212" s="5017">
        <v>0.35</v>
      </c>
      <c r="K212" s="5017" t="s">
        <v>8636</v>
      </c>
      <c r="L212" s="5017">
        <v>269</v>
      </c>
      <c r="M212" s="5017" t="s">
        <v>20413</v>
      </c>
      <c r="N212" s="4221">
        <f t="shared" si="1"/>
        <v>0.35</v>
      </c>
      <c r="O212" s="4221"/>
      <c r="P212" s="4221"/>
      <c r="Q212" s="4221" t="s">
        <v>23565</v>
      </c>
    </row>
    <row r="213" spans="1:17">
      <c r="A213" s="5014" t="s">
        <v>11923</v>
      </c>
      <c r="B213" s="5306"/>
      <c r="C213" s="5019" t="s">
        <v>8636</v>
      </c>
      <c r="D213" s="5021">
        <v>423</v>
      </c>
      <c r="E213" s="5016" t="s">
        <v>20472</v>
      </c>
      <c r="F213" s="5017">
        <v>0</v>
      </c>
      <c r="G213" s="5017" t="s">
        <v>8636</v>
      </c>
      <c r="H213" s="5017">
        <v>303</v>
      </c>
      <c r="I213" s="5017" t="s">
        <v>20430</v>
      </c>
      <c r="J213" s="5017">
        <v>0.15</v>
      </c>
      <c r="K213" s="5017" t="s">
        <v>8636</v>
      </c>
      <c r="L213" s="5017">
        <v>454</v>
      </c>
      <c r="M213" s="5017" t="s">
        <v>20658</v>
      </c>
      <c r="N213" s="4221">
        <f t="shared" si="1"/>
        <v>0.15</v>
      </c>
      <c r="O213" s="4221"/>
      <c r="P213" s="4221"/>
      <c r="Q213" s="4221" t="s">
        <v>23565</v>
      </c>
    </row>
    <row r="214" spans="1:17">
      <c r="A214" s="5014" t="s">
        <v>11923</v>
      </c>
      <c r="B214" s="5306"/>
      <c r="C214" s="5015" t="s">
        <v>8636</v>
      </c>
      <c r="D214" s="5015">
        <v>426</v>
      </c>
      <c r="E214" s="5016" t="s">
        <v>9141</v>
      </c>
      <c r="F214" s="5017">
        <v>0</v>
      </c>
      <c r="G214" s="5017" t="s">
        <v>6781</v>
      </c>
      <c r="H214" s="5017">
        <v>17</v>
      </c>
      <c r="I214" s="5017" t="s">
        <v>16641</v>
      </c>
      <c r="J214" s="5017">
        <v>0.12</v>
      </c>
      <c r="K214" s="5017" t="s">
        <v>8965</v>
      </c>
      <c r="L214" s="5017" t="s">
        <v>8965</v>
      </c>
      <c r="M214" s="5017" t="s">
        <v>19</v>
      </c>
      <c r="N214" s="4221">
        <f t="shared" si="1"/>
        <v>0.12</v>
      </c>
      <c r="O214" s="4221"/>
      <c r="P214" s="4221"/>
      <c r="Q214" s="4221" t="s">
        <v>23565</v>
      </c>
    </row>
    <row r="215" spans="1:17">
      <c r="A215" s="5014" t="s">
        <v>11923</v>
      </c>
      <c r="B215" s="5306"/>
      <c r="C215" s="5015" t="s">
        <v>8636</v>
      </c>
      <c r="D215" s="5015">
        <v>427</v>
      </c>
      <c r="E215" s="5016" t="s">
        <v>20473</v>
      </c>
      <c r="F215" s="5017">
        <v>0</v>
      </c>
      <c r="G215" s="5017" t="s">
        <v>6781</v>
      </c>
      <c r="H215" s="5017">
        <v>17</v>
      </c>
      <c r="I215" s="5017" t="s">
        <v>16641</v>
      </c>
      <c r="J215" s="5017">
        <v>0.25</v>
      </c>
      <c r="K215" s="5017" t="s">
        <v>8636</v>
      </c>
      <c r="L215" s="5017">
        <v>427</v>
      </c>
      <c r="M215" s="5017" t="s">
        <v>20659</v>
      </c>
      <c r="N215" s="4221">
        <f t="shared" si="1"/>
        <v>0.25</v>
      </c>
      <c r="O215" s="4221"/>
      <c r="P215" s="4221"/>
      <c r="Q215" s="4221" t="s">
        <v>23565</v>
      </c>
    </row>
    <row r="216" spans="1:17">
      <c r="A216" s="5014" t="s">
        <v>11923</v>
      </c>
      <c r="B216" s="5306"/>
      <c r="C216" s="5015" t="s">
        <v>8636</v>
      </c>
      <c r="D216" s="5015">
        <v>431</v>
      </c>
      <c r="E216" s="5016" t="s">
        <v>20475</v>
      </c>
      <c r="F216" s="5017">
        <v>0</v>
      </c>
      <c r="G216" s="5017" t="s">
        <v>8636</v>
      </c>
      <c r="H216" s="5017">
        <v>273</v>
      </c>
      <c r="I216" s="5017" t="s">
        <v>20414</v>
      </c>
      <c r="J216" s="5017">
        <v>0.21</v>
      </c>
      <c r="K216" s="5017" t="s">
        <v>8636</v>
      </c>
      <c r="L216" s="5017">
        <v>274</v>
      </c>
      <c r="M216" s="5017" t="s">
        <v>20415</v>
      </c>
      <c r="N216" s="4221">
        <f t="shared" si="1"/>
        <v>0.21</v>
      </c>
      <c r="O216" s="4221"/>
      <c r="P216" s="4221"/>
      <c r="Q216" s="4221" t="s">
        <v>23565</v>
      </c>
    </row>
    <row r="217" spans="1:17">
      <c r="A217" s="5014" t="s">
        <v>11923</v>
      </c>
      <c r="B217" s="5306"/>
      <c r="C217" s="5015" t="s">
        <v>8636</v>
      </c>
      <c r="D217" s="5015">
        <v>435</v>
      </c>
      <c r="E217" s="5016" t="s">
        <v>20476</v>
      </c>
      <c r="F217" s="5017">
        <v>0</v>
      </c>
      <c r="G217" s="5017" t="s">
        <v>8636</v>
      </c>
      <c r="H217" s="5017">
        <v>436</v>
      </c>
      <c r="I217" s="5017" t="s">
        <v>20620</v>
      </c>
      <c r="J217" s="5017">
        <v>0.08</v>
      </c>
      <c r="K217" s="5017" t="s">
        <v>8636</v>
      </c>
      <c r="L217" s="5017">
        <v>199</v>
      </c>
      <c r="M217" s="5017" t="s">
        <v>16674</v>
      </c>
      <c r="N217" s="4221">
        <f t="shared" si="1"/>
        <v>0.08</v>
      </c>
      <c r="O217" s="4221"/>
      <c r="P217" s="4221"/>
      <c r="Q217" s="4221" t="s">
        <v>23565</v>
      </c>
    </row>
    <row r="218" spans="1:17">
      <c r="A218" s="5014" t="s">
        <v>11923</v>
      </c>
      <c r="B218" s="5306"/>
      <c r="C218" s="5015" t="s">
        <v>8636</v>
      </c>
      <c r="D218" s="5015">
        <v>436</v>
      </c>
      <c r="E218" s="5016" t="s">
        <v>20477</v>
      </c>
      <c r="F218" s="5017">
        <v>0</v>
      </c>
      <c r="G218" s="5017" t="s">
        <v>8636</v>
      </c>
      <c r="H218" s="5017">
        <v>437</v>
      </c>
      <c r="I218" s="5017" t="s">
        <v>20478</v>
      </c>
      <c r="J218" s="5017">
        <v>0.48</v>
      </c>
      <c r="K218" s="5017" t="s">
        <v>8636</v>
      </c>
      <c r="L218" s="5017">
        <v>377</v>
      </c>
      <c r="M218" s="5017" t="s">
        <v>16713</v>
      </c>
      <c r="N218" s="4221">
        <f t="shared" si="1"/>
        <v>0.48</v>
      </c>
      <c r="O218" s="4221"/>
      <c r="P218" s="4221"/>
      <c r="Q218" s="4221" t="s">
        <v>23565</v>
      </c>
    </row>
    <row r="219" spans="1:17">
      <c r="A219" s="5014" t="s">
        <v>11923</v>
      </c>
      <c r="B219" s="5306"/>
      <c r="C219" s="5015" t="s">
        <v>8636</v>
      </c>
      <c r="D219" s="5015">
        <v>437</v>
      </c>
      <c r="E219" s="5016" t="s">
        <v>20478</v>
      </c>
      <c r="F219" s="5017">
        <v>0</v>
      </c>
      <c r="G219" s="5017" t="s">
        <v>8636</v>
      </c>
      <c r="H219" s="5017">
        <v>199</v>
      </c>
      <c r="I219" s="5017" t="s">
        <v>20630</v>
      </c>
      <c r="J219" s="5017">
        <v>0.08</v>
      </c>
      <c r="K219" s="5017" t="s">
        <v>8636</v>
      </c>
      <c r="L219" s="5017">
        <v>436</v>
      </c>
      <c r="M219" s="5017" t="s">
        <v>20620</v>
      </c>
      <c r="N219" s="4221">
        <f t="shared" si="1"/>
        <v>0.08</v>
      </c>
      <c r="O219" s="4221"/>
      <c r="P219" s="4221"/>
      <c r="Q219" s="4221" t="s">
        <v>23565</v>
      </c>
    </row>
    <row r="220" spans="1:17">
      <c r="A220" s="5014" t="s">
        <v>11923</v>
      </c>
      <c r="B220" s="5306"/>
      <c r="C220" s="5015" t="s">
        <v>8636</v>
      </c>
      <c r="D220" s="5015">
        <v>438</v>
      </c>
      <c r="E220" s="5016" t="s">
        <v>20479</v>
      </c>
      <c r="F220" s="5017">
        <v>0</v>
      </c>
      <c r="G220" s="5017" t="s">
        <v>8636</v>
      </c>
      <c r="H220" s="5017">
        <v>13</v>
      </c>
      <c r="I220" s="5017" t="s">
        <v>14501</v>
      </c>
      <c r="J220" s="5017">
        <v>0.51</v>
      </c>
      <c r="K220" s="5017" t="s">
        <v>8636</v>
      </c>
      <c r="L220" s="5017">
        <v>730</v>
      </c>
      <c r="M220" s="5017" t="s">
        <v>20639</v>
      </c>
      <c r="N220" s="4221">
        <f t="shared" si="1"/>
        <v>0.51</v>
      </c>
      <c r="O220" s="4221"/>
      <c r="P220" s="4221"/>
      <c r="Q220" s="4221" t="s">
        <v>23565</v>
      </c>
    </row>
    <row r="221" spans="1:17">
      <c r="A221" s="5014" t="s">
        <v>11923</v>
      </c>
      <c r="B221" s="5306"/>
      <c r="C221" s="5015" t="s">
        <v>8636</v>
      </c>
      <c r="D221" s="5015">
        <v>445</v>
      </c>
      <c r="E221" s="5016" t="s">
        <v>20480</v>
      </c>
      <c r="F221" s="5017">
        <v>0</v>
      </c>
      <c r="G221" s="5017" t="s">
        <v>8636</v>
      </c>
      <c r="H221" s="5017">
        <v>13</v>
      </c>
      <c r="I221" s="5017" t="s">
        <v>14501</v>
      </c>
      <c r="J221" s="5017">
        <v>0.08</v>
      </c>
      <c r="K221" s="5017" t="s">
        <v>8965</v>
      </c>
      <c r="L221" s="5017" t="s">
        <v>8965</v>
      </c>
      <c r="M221" s="5017" t="s">
        <v>19</v>
      </c>
      <c r="N221" s="4221">
        <f t="shared" si="1"/>
        <v>0.08</v>
      </c>
      <c r="O221" s="4221"/>
      <c r="P221" s="4221"/>
      <c r="Q221" s="4221" t="s">
        <v>23565</v>
      </c>
    </row>
    <row r="222" spans="1:17">
      <c r="A222" s="5014" t="s">
        <v>11923</v>
      </c>
      <c r="B222" s="5306"/>
      <c r="C222" s="5015" t="s">
        <v>8636</v>
      </c>
      <c r="D222" s="5015">
        <v>446</v>
      </c>
      <c r="E222" s="5016" t="s">
        <v>20481</v>
      </c>
      <c r="F222" s="5017">
        <v>0.38</v>
      </c>
      <c r="G222" s="5017" t="s">
        <v>14485</v>
      </c>
      <c r="H222" s="5017">
        <v>446</v>
      </c>
      <c r="I222" s="5017" t="s">
        <v>20631</v>
      </c>
      <c r="J222" s="5017">
        <v>0.44</v>
      </c>
      <c r="K222" s="5017" t="s">
        <v>8636</v>
      </c>
      <c r="L222" s="5017">
        <v>172</v>
      </c>
      <c r="M222" s="5017" t="s">
        <v>20660</v>
      </c>
      <c r="N222" s="4221">
        <f t="shared" si="1"/>
        <v>0.06</v>
      </c>
      <c r="O222" s="4221"/>
      <c r="P222" s="4221"/>
      <c r="Q222" s="4221" t="s">
        <v>23565</v>
      </c>
    </row>
    <row r="223" spans="1:17">
      <c r="A223" s="5014" t="s">
        <v>11923</v>
      </c>
      <c r="B223" s="5306"/>
      <c r="C223" s="5015" t="s">
        <v>8636</v>
      </c>
      <c r="D223" s="5015">
        <v>447</v>
      </c>
      <c r="E223" s="5016" t="s">
        <v>20482</v>
      </c>
      <c r="F223" s="5017">
        <v>0</v>
      </c>
      <c r="G223" s="5017" t="s">
        <v>8636</v>
      </c>
      <c r="H223" s="5017">
        <v>172</v>
      </c>
      <c r="I223" s="5017" t="s">
        <v>20632</v>
      </c>
      <c r="J223" s="5017">
        <v>0.34</v>
      </c>
      <c r="K223" s="5017" t="s">
        <v>14485</v>
      </c>
      <c r="L223" s="5017" t="s">
        <v>375</v>
      </c>
      <c r="M223" s="5017" t="s">
        <v>20661</v>
      </c>
      <c r="N223" s="4221">
        <f t="shared" si="1"/>
        <v>0.34</v>
      </c>
      <c r="O223" s="4221"/>
      <c r="P223" s="4221"/>
      <c r="Q223" s="4221" t="s">
        <v>23565</v>
      </c>
    </row>
    <row r="224" spans="1:17">
      <c r="A224" s="5014" t="s">
        <v>11923</v>
      </c>
      <c r="B224" s="5306"/>
      <c r="C224" s="5015" t="s">
        <v>8636</v>
      </c>
      <c r="D224" s="5015">
        <v>448</v>
      </c>
      <c r="E224" s="5016" t="s">
        <v>20483</v>
      </c>
      <c r="F224" s="5017">
        <v>0</v>
      </c>
      <c r="G224" s="5017" t="s">
        <v>8636</v>
      </c>
      <c r="H224" s="5017">
        <v>13</v>
      </c>
      <c r="I224" s="5017" t="s">
        <v>14501</v>
      </c>
      <c r="J224" s="5017">
        <v>0.26</v>
      </c>
      <c r="K224" s="5017" t="s">
        <v>14485</v>
      </c>
      <c r="L224" s="5017">
        <v>863</v>
      </c>
      <c r="M224" s="5017" t="s">
        <v>20662</v>
      </c>
      <c r="N224" s="4221">
        <f t="shared" si="1"/>
        <v>0.26</v>
      </c>
      <c r="O224" s="4221"/>
      <c r="P224" s="4221"/>
      <c r="Q224" s="4221" t="s">
        <v>23565</v>
      </c>
    </row>
    <row r="225" spans="1:17">
      <c r="A225" s="5014" t="s">
        <v>11923</v>
      </c>
      <c r="B225" s="5306"/>
      <c r="C225" s="5015" t="s">
        <v>8636</v>
      </c>
      <c r="D225" s="5015">
        <v>449</v>
      </c>
      <c r="E225" s="5016" t="s">
        <v>20484</v>
      </c>
      <c r="F225" s="5017">
        <v>0</v>
      </c>
      <c r="G225" s="5017" t="s">
        <v>8636</v>
      </c>
      <c r="H225" s="5017">
        <v>13</v>
      </c>
      <c r="I225" s="5017" t="s">
        <v>14501</v>
      </c>
      <c r="J225" s="5017">
        <v>0.15</v>
      </c>
      <c r="K225" s="5017" t="s">
        <v>14485</v>
      </c>
      <c r="L225" s="5017">
        <v>863</v>
      </c>
      <c r="M225" s="5017" t="s">
        <v>20662</v>
      </c>
      <c r="N225" s="4221">
        <f t="shared" si="1"/>
        <v>0.15</v>
      </c>
      <c r="O225" s="4221"/>
      <c r="P225" s="4221"/>
      <c r="Q225" s="4221" t="s">
        <v>23565</v>
      </c>
    </row>
    <row r="226" spans="1:17">
      <c r="A226" s="5014" t="s">
        <v>11923</v>
      </c>
      <c r="B226" s="5306"/>
      <c r="C226" s="5015" t="s">
        <v>8636</v>
      </c>
      <c r="D226" s="5015">
        <v>450</v>
      </c>
      <c r="E226" s="5016" t="s">
        <v>20485</v>
      </c>
      <c r="F226" s="5017">
        <v>0</v>
      </c>
      <c r="G226" s="5017" t="s">
        <v>8636</v>
      </c>
      <c r="H226" s="5017">
        <v>227</v>
      </c>
      <c r="I226" s="5017" t="s">
        <v>20398</v>
      </c>
      <c r="J226" s="5017">
        <v>0.1</v>
      </c>
      <c r="K226" s="5017" t="s">
        <v>8965</v>
      </c>
      <c r="L226" s="5017" t="s">
        <v>8965</v>
      </c>
      <c r="M226" s="5017" t="s">
        <v>19</v>
      </c>
      <c r="N226" s="4221">
        <f t="shared" si="1"/>
        <v>0.1</v>
      </c>
      <c r="O226" s="4221"/>
      <c r="P226" s="4221"/>
      <c r="Q226" s="4221" t="s">
        <v>23565</v>
      </c>
    </row>
    <row r="227" spans="1:17">
      <c r="A227" s="5014" t="s">
        <v>11923</v>
      </c>
      <c r="B227" s="5306"/>
      <c r="C227" s="5015" t="s">
        <v>8636</v>
      </c>
      <c r="D227" s="5015">
        <v>452</v>
      </c>
      <c r="E227" s="5016" t="s">
        <v>20486</v>
      </c>
      <c r="F227" s="5017">
        <v>0</v>
      </c>
      <c r="G227" s="5017" t="s">
        <v>8636</v>
      </c>
      <c r="H227" s="5017">
        <v>453</v>
      </c>
      <c r="I227" s="5017" t="s">
        <v>20487</v>
      </c>
      <c r="J227" s="5017">
        <v>0.26</v>
      </c>
      <c r="K227" s="5017" t="s">
        <v>8636</v>
      </c>
      <c r="L227" s="5017">
        <v>417</v>
      </c>
      <c r="M227" s="5017" t="s">
        <v>20470</v>
      </c>
      <c r="N227" s="4221">
        <f t="shared" si="1"/>
        <v>0.26</v>
      </c>
      <c r="O227" s="4221"/>
      <c r="P227" s="4221"/>
      <c r="Q227" s="4221" t="s">
        <v>23565</v>
      </c>
    </row>
    <row r="228" spans="1:17">
      <c r="A228" s="5014" t="s">
        <v>11923</v>
      </c>
      <c r="B228" s="5306"/>
      <c r="C228" s="5015" t="s">
        <v>8636</v>
      </c>
      <c r="D228" s="5015">
        <v>453</v>
      </c>
      <c r="E228" s="5016" t="s">
        <v>20487</v>
      </c>
      <c r="F228" s="5017">
        <v>0</v>
      </c>
      <c r="G228" s="5017" t="s">
        <v>8636</v>
      </c>
      <c r="H228" s="5017">
        <v>452</v>
      </c>
      <c r="I228" s="5017" t="s">
        <v>20486</v>
      </c>
      <c r="J228" s="5017">
        <v>0.08</v>
      </c>
      <c r="K228" s="5017" t="s">
        <v>14485</v>
      </c>
      <c r="L228" s="5017" t="s">
        <v>375</v>
      </c>
      <c r="M228" s="5017" t="s">
        <v>20663</v>
      </c>
      <c r="N228" s="4221">
        <f t="shared" si="1"/>
        <v>0.08</v>
      </c>
      <c r="O228" s="4221"/>
      <c r="P228" s="4221"/>
      <c r="Q228" s="4221" t="s">
        <v>23565</v>
      </c>
    </row>
    <row r="229" spans="1:17">
      <c r="A229" s="5014" t="s">
        <v>11923</v>
      </c>
      <c r="B229" s="5306"/>
      <c r="C229" s="5015" t="s">
        <v>8636</v>
      </c>
      <c r="D229" s="5015">
        <v>455</v>
      </c>
      <c r="E229" s="5016" t="s">
        <v>20488</v>
      </c>
      <c r="F229" s="5017">
        <v>0</v>
      </c>
      <c r="G229" s="5017" t="s">
        <v>8636</v>
      </c>
      <c r="H229" s="5017">
        <v>706</v>
      </c>
      <c r="I229" s="5017" t="s">
        <v>20633</v>
      </c>
      <c r="J229" s="5017">
        <v>0.36</v>
      </c>
      <c r="K229" s="5017" t="s">
        <v>14485</v>
      </c>
      <c r="L229" s="5017">
        <v>1243</v>
      </c>
      <c r="M229" s="5017" t="s">
        <v>20488</v>
      </c>
      <c r="N229" s="4221">
        <f t="shared" si="1"/>
        <v>0.36</v>
      </c>
      <c r="O229" s="4221"/>
      <c r="P229" s="4221"/>
      <c r="Q229" s="4221" t="s">
        <v>23565</v>
      </c>
    </row>
    <row r="230" spans="1:17">
      <c r="A230" s="5014" t="s">
        <v>11923</v>
      </c>
      <c r="B230" s="5306"/>
      <c r="C230" s="5015" t="s">
        <v>8636</v>
      </c>
      <c r="D230" s="5015">
        <v>458</v>
      </c>
      <c r="E230" s="5016" t="s">
        <v>20489</v>
      </c>
      <c r="F230" s="5017">
        <v>0</v>
      </c>
      <c r="G230" s="5017" t="s">
        <v>6782</v>
      </c>
      <c r="H230" s="5017">
        <v>165</v>
      </c>
      <c r="I230" s="5017" t="s">
        <v>16675</v>
      </c>
      <c r="J230" s="5017">
        <v>0.3</v>
      </c>
      <c r="K230" s="5017" t="s">
        <v>8636</v>
      </c>
      <c r="L230" s="5017">
        <v>811</v>
      </c>
      <c r="M230" s="5017" t="s">
        <v>20664</v>
      </c>
      <c r="N230" s="4221">
        <f t="shared" si="1"/>
        <v>0.3</v>
      </c>
      <c r="O230" s="4221"/>
      <c r="P230" s="4221"/>
      <c r="Q230" s="4221" t="s">
        <v>23565</v>
      </c>
    </row>
    <row r="231" spans="1:17">
      <c r="A231" s="5014" t="s">
        <v>11923</v>
      </c>
      <c r="B231" s="5306"/>
      <c r="C231" s="5015" t="s">
        <v>8636</v>
      </c>
      <c r="D231" s="5015">
        <v>459</v>
      </c>
      <c r="E231" s="5016" t="s">
        <v>20490</v>
      </c>
      <c r="F231" s="5017">
        <v>0</v>
      </c>
      <c r="G231" s="5017" t="s">
        <v>6782</v>
      </c>
      <c r="H231" s="5017">
        <v>642</v>
      </c>
      <c r="I231" s="5017" t="s">
        <v>14480</v>
      </c>
      <c r="J231" s="5017">
        <v>0.18</v>
      </c>
      <c r="K231" s="5017" t="s">
        <v>8636</v>
      </c>
      <c r="L231" s="5017">
        <v>227</v>
      </c>
      <c r="M231" s="5017" t="s">
        <v>20417</v>
      </c>
      <c r="N231" s="4221">
        <f t="shared" si="1"/>
        <v>0.18</v>
      </c>
      <c r="O231" s="4221"/>
      <c r="P231" s="4221"/>
      <c r="Q231" s="4221" t="s">
        <v>23565</v>
      </c>
    </row>
    <row r="232" spans="1:17">
      <c r="A232" s="5014" t="s">
        <v>11923</v>
      </c>
      <c r="B232" s="5306"/>
      <c r="C232" s="5015" t="s">
        <v>8636</v>
      </c>
      <c r="D232" s="5015">
        <v>460</v>
      </c>
      <c r="E232" s="5016" t="s">
        <v>20491</v>
      </c>
      <c r="F232" s="5017">
        <v>0</v>
      </c>
      <c r="G232" s="5017" t="s">
        <v>8636</v>
      </c>
      <c r="H232" s="5017">
        <v>199</v>
      </c>
      <c r="I232" s="5017" t="s">
        <v>16674</v>
      </c>
      <c r="J232" s="5017">
        <v>0.34</v>
      </c>
      <c r="K232" s="5017" t="s">
        <v>14485</v>
      </c>
      <c r="L232" s="5017" t="s">
        <v>375</v>
      </c>
      <c r="M232" s="5017" t="s">
        <v>20491</v>
      </c>
      <c r="N232" s="4221">
        <f t="shared" si="1"/>
        <v>0.34</v>
      </c>
      <c r="O232" s="4221"/>
      <c r="P232" s="4221"/>
      <c r="Q232" s="4221" t="s">
        <v>23565</v>
      </c>
    </row>
    <row r="233" spans="1:17">
      <c r="A233" s="5014" t="s">
        <v>11923</v>
      </c>
      <c r="B233" s="5306"/>
      <c r="C233" s="5015" t="s">
        <v>8636</v>
      </c>
      <c r="D233" s="5015">
        <v>461</v>
      </c>
      <c r="E233" s="5016" t="s">
        <v>20492</v>
      </c>
      <c r="F233" s="5017">
        <v>0</v>
      </c>
      <c r="G233" s="5017" t="s">
        <v>8636</v>
      </c>
      <c r="H233" s="5017">
        <v>13</v>
      </c>
      <c r="I233" s="5017" t="s">
        <v>14501</v>
      </c>
      <c r="J233" s="5017">
        <v>7.0000000000000007E-2</v>
      </c>
      <c r="K233" s="5017" t="s">
        <v>8636</v>
      </c>
      <c r="L233" s="5017">
        <v>13</v>
      </c>
      <c r="M233" s="5017" t="s">
        <v>14501</v>
      </c>
      <c r="N233" s="4221">
        <f t="shared" si="1"/>
        <v>7.0000000000000007E-2</v>
      </c>
      <c r="O233" s="4221"/>
      <c r="P233" s="4221"/>
      <c r="Q233" s="4221" t="s">
        <v>23565</v>
      </c>
    </row>
    <row r="234" spans="1:17">
      <c r="A234" s="5018" t="s">
        <v>20378</v>
      </c>
      <c r="B234" s="5306"/>
      <c r="C234" s="5015" t="s">
        <v>8636</v>
      </c>
      <c r="D234" s="5015">
        <v>478</v>
      </c>
      <c r="E234" s="5016" t="s">
        <v>20498</v>
      </c>
      <c r="F234" s="5017">
        <v>0</v>
      </c>
      <c r="G234" s="5017" t="s">
        <v>8636</v>
      </c>
      <c r="H234" s="5017">
        <v>478</v>
      </c>
      <c r="I234" s="5017" t="s">
        <v>12410</v>
      </c>
      <c r="J234" s="5017">
        <v>0.01</v>
      </c>
      <c r="K234" s="5017" t="s">
        <v>8965</v>
      </c>
      <c r="L234" s="5017" t="s">
        <v>8965</v>
      </c>
      <c r="M234" s="5017" t="s">
        <v>8966</v>
      </c>
      <c r="N234" s="4221">
        <f t="shared" si="1"/>
        <v>0.01</v>
      </c>
      <c r="O234" s="4221"/>
      <c r="P234" s="4221"/>
      <c r="Q234" s="4221" t="s">
        <v>23565</v>
      </c>
    </row>
    <row r="235" spans="1:17">
      <c r="A235" s="5014" t="s">
        <v>11923</v>
      </c>
      <c r="B235" s="5306"/>
      <c r="C235" s="5015" t="s">
        <v>8636</v>
      </c>
      <c r="D235" s="5015">
        <v>484</v>
      </c>
      <c r="E235" s="5016" t="s">
        <v>20499</v>
      </c>
      <c r="F235" s="5017">
        <v>0</v>
      </c>
      <c r="G235" s="5017" t="s">
        <v>6781</v>
      </c>
      <c r="H235" s="5017">
        <v>17</v>
      </c>
      <c r="I235" s="5017" t="s">
        <v>14470</v>
      </c>
      <c r="J235" s="5017">
        <v>0.09</v>
      </c>
      <c r="K235" s="5017" t="s">
        <v>6781</v>
      </c>
      <c r="L235" s="5017">
        <v>17</v>
      </c>
      <c r="M235" s="5017" t="s">
        <v>14470</v>
      </c>
      <c r="N235" s="4221">
        <f t="shared" si="1"/>
        <v>0.09</v>
      </c>
      <c r="O235" s="4221"/>
      <c r="P235" s="4221"/>
      <c r="Q235" s="4221" t="s">
        <v>23565</v>
      </c>
    </row>
    <row r="236" spans="1:17">
      <c r="A236" s="5018" t="s">
        <v>20378</v>
      </c>
      <c r="B236" s="5306"/>
      <c r="C236" s="5015" t="s">
        <v>8636</v>
      </c>
      <c r="D236" s="5015">
        <v>494</v>
      </c>
      <c r="E236" s="5016" t="s">
        <v>20500</v>
      </c>
      <c r="F236" s="5017">
        <v>0</v>
      </c>
      <c r="G236" s="5017" t="s">
        <v>6782</v>
      </c>
      <c r="H236" s="5017">
        <v>61</v>
      </c>
      <c r="I236" s="5017" t="s">
        <v>18135</v>
      </c>
      <c r="J236" s="5017">
        <v>0.79</v>
      </c>
      <c r="K236" s="5017" t="s">
        <v>8965</v>
      </c>
      <c r="L236" s="5017" t="s">
        <v>8965</v>
      </c>
      <c r="M236" s="5017" t="s">
        <v>19</v>
      </c>
      <c r="N236" s="4221">
        <f t="shared" si="1"/>
        <v>0.79</v>
      </c>
      <c r="O236" s="4221"/>
      <c r="P236" s="4221"/>
      <c r="Q236" s="4221" t="s">
        <v>23565</v>
      </c>
    </row>
    <row r="237" spans="1:17">
      <c r="A237" s="5014" t="s">
        <v>11923</v>
      </c>
      <c r="B237" s="5306"/>
      <c r="C237" s="5015" t="s">
        <v>8636</v>
      </c>
      <c r="D237" s="5015">
        <v>498</v>
      </c>
      <c r="E237" s="5016" t="s">
        <v>20501</v>
      </c>
      <c r="F237" s="5017">
        <v>0</v>
      </c>
      <c r="G237" s="5017" t="s">
        <v>8636</v>
      </c>
      <c r="H237" s="5017">
        <v>355</v>
      </c>
      <c r="I237" s="5017" t="s">
        <v>20447</v>
      </c>
      <c r="J237" s="5017">
        <v>0.04</v>
      </c>
      <c r="K237" s="5017" t="s">
        <v>8636</v>
      </c>
      <c r="L237" s="5017">
        <v>498</v>
      </c>
      <c r="M237" s="5017" t="s">
        <v>20665</v>
      </c>
      <c r="N237" s="4221">
        <f t="shared" si="1"/>
        <v>0.04</v>
      </c>
      <c r="O237" s="4221"/>
      <c r="P237" s="4221"/>
      <c r="Q237" s="4221" t="s">
        <v>23565</v>
      </c>
    </row>
    <row r="238" spans="1:17">
      <c r="A238" s="5014" t="s">
        <v>11923</v>
      </c>
      <c r="B238" s="5306"/>
      <c r="C238" s="5015" t="s">
        <v>8636</v>
      </c>
      <c r="D238" s="5015">
        <v>499</v>
      </c>
      <c r="E238" s="5016" t="s">
        <v>20502</v>
      </c>
      <c r="F238" s="5017">
        <v>0</v>
      </c>
      <c r="G238" s="5017" t="s">
        <v>8636</v>
      </c>
      <c r="H238" s="5017">
        <v>355</v>
      </c>
      <c r="I238" s="5017" t="s">
        <v>20447</v>
      </c>
      <c r="J238" s="5017">
        <v>0.09</v>
      </c>
      <c r="K238" s="5017" t="s">
        <v>8636</v>
      </c>
      <c r="L238" s="5017">
        <v>499</v>
      </c>
      <c r="M238" s="5017" t="s">
        <v>20666</v>
      </c>
      <c r="N238" s="4221">
        <f t="shared" si="1"/>
        <v>0.09</v>
      </c>
      <c r="O238" s="4221"/>
      <c r="P238" s="4221"/>
      <c r="Q238" s="4221" t="s">
        <v>23565</v>
      </c>
    </row>
    <row r="239" spans="1:17">
      <c r="A239" s="5014" t="s">
        <v>11923</v>
      </c>
      <c r="B239" s="5306"/>
      <c r="C239" s="5015" t="s">
        <v>8636</v>
      </c>
      <c r="D239" s="5015">
        <v>500</v>
      </c>
      <c r="E239" s="5016" t="s">
        <v>20503</v>
      </c>
      <c r="F239" s="5017">
        <v>0</v>
      </c>
      <c r="G239" s="5017" t="s">
        <v>8636</v>
      </c>
      <c r="H239" s="5017">
        <v>355</v>
      </c>
      <c r="I239" s="5017" t="s">
        <v>20447</v>
      </c>
      <c r="J239" s="5017">
        <v>7.0000000000000007E-2</v>
      </c>
      <c r="K239" s="5017" t="s">
        <v>8636</v>
      </c>
      <c r="L239" s="5017">
        <v>500</v>
      </c>
      <c r="M239" s="5017" t="s">
        <v>20667</v>
      </c>
      <c r="N239" s="4221">
        <f t="shared" si="1"/>
        <v>7.0000000000000007E-2</v>
      </c>
      <c r="O239" s="4221"/>
      <c r="P239" s="4221"/>
      <c r="Q239" s="4221" t="s">
        <v>23565</v>
      </c>
    </row>
    <row r="240" spans="1:17">
      <c r="A240" s="5014" t="s">
        <v>11923</v>
      </c>
      <c r="B240" s="5306"/>
      <c r="C240" s="5015" t="s">
        <v>8636</v>
      </c>
      <c r="D240" s="5015">
        <v>502</v>
      </c>
      <c r="E240" s="5016" t="s">
        <v>20505</v>
      </c>
      <c r="F240" s="5017">
        <v>0</v>
      </c>
      <c r="G240" s="5017" t="s">
        <v>8636</v>
      </c>
      <c r="H240" s="5017">
        <v>436</v>
      </c>
      <c r="I240" s="5017" t="s">
        <v>20477</v>
      </c>
      <c r="J240" s="5017">
        <v>7.0000000000000007E-2</v>
      </c>
      <c r="K240" s="5017" t="s">
        <v>14485</v>
      </c>
      <c r="L240" s="5017">
        <v>263</v>
      </c>
      <c r="M240" s="5017" t="s">
        <v>20407</v>
      </c>
      <c r="N240" s="4221">
        <f t="shared" si="1"/>
        <v>7.0000000000000007E-2</v>
      </c>
      <c r="O240" s="4221"/>
      <c r="P240" s="4221"/>
      <c r="Q240" s="4221" t="s">
        <v>23565</v>
      </c>
    </row>
    <row r="241" spans="1:17">
      <c r="A241" s="5014" t="s">
        <v>11923</v>
      </c>
      <c r="B241" s="5306"/>
      <c r="C241" s="5015" t="s">
        <v>8636</v>
      </c>
      <c r="D241" s="5015">
        <v>503</v>
      </c>
      <c r="E241" s="5016" t="s">
        <v>20506</v>
      </c>
      <c r="F241" s="5017">
        <v>0</v>
      </c>
      <c r="G241" s="5017" t="s">
        <v>8636</v>
      </c>
      <c r="H241" s="5017">
        <v>436</v>
      </c>
      <c r="I241" s="5017" t="s">
        <v>20477</v>
      </c>
      <c r="J241" s="5017">
        <v>0.47</v>
      </c>
      <c r="K241" s="5017" t="s">
        <v>14485</v>
      </c>
      <c r="L241" s="5017">
        <v>624</v>
      </c>
      <c r="M241" s="5017" t="s">
        <v>20669</v>
      </c>
      <c r="N241" s="4221">
        <f t="shared" si="1"/>
        <v>0.47</v>
      </c>
      <c r="O241" s="4221"/>
      <c r="P241" s="4221"/>
      <c r="Q241" s="4221" t="s">
        <v>23565</v>
      </c>
    </row>
    <row r="242" spans="1:17">
      <c r="A242" s="5014" t="s">
        <v>11923</v>
      </c>
      <c r="B242" s="5306"/>
      <c r="C242" s="5015" t="s">
        <v>8636</v>
      </c>
      <c r="D242" s="5015">
        <v>522</v>
      </c>
      <c r="E242" s="5016" t="s">
        <v>20511</v>
      </c>
      <c r="F242" s="5017">
        <v>0</v>
      </c>
      <c r="G242" s="5017" t="s">
        <v>14485</v>
      </c>
      <c r="H242" s="5017">
        <v>64</v>
      </c>
      <c r="I242" s="5017" t="s">
        <v>16649</v>
      </c>
      <c r="J242" s="5017">
        <v>0.31</v>
      </c>
      <c r="K242" s="5017" t="s">
        <v>8636</v>
      </c>
      <c r="L242" s="5017">
        <v>210</v>
      </c>
      <c r="M242" s="5017" t="s">
        <v>20393</v>
      </c>
      <c r="N242" s="4221">
        <f t="shared" si="1"/>
        <v>0.31</v>
      </c>
      <c r="O242" s="4221"/>
      <c r="P242" s="4221"/>
      <c r="Q242" s="4221" t="s">
        <v>23565</v>
      </c>
    </row>
    <row r="243" spans="1:17">
      <c r="A243" s="5014" t="s">
        <v>11923</v>
      </c>
      <c r="B243" s="5306"/>
      <c r="C243" s="5015" t="s">
        <v>8636</v>
      </c>
      <c r="D243" s="5015">
        <v>535</v>
      </c>
      <c r="E243" s="5016" t="s">
        <v>20512</v>
      </c>
      <c r="F243" s="5017">
        <v>0</v>
      </c>
      <c r="G243" s="5017" t="s">
        <v>6782</v>
      </c>
      <c r="H243" s="5017">
        <v>642</v>
      </c>
      <c r="I243" s="5017" t="s">
        <v>14480</v>
      </c>
      <c r="J243" s="5017">
        <v>0.19</v>
      </c>
      <c r="K243" s="5017" t="s">
        <v>8636</v>
      </c>
      <c r="L243" s="5017">
        <v>536</v>
      </c>
      <c r="M243" s="5017" t="s">
        <v>20513</v>
      </c>
      <c r="N243" s="4221">
        <f t="shared" si="1"/>
        <v>0.19</v>
      </c>
      <c r="O243" s="4221"/>
      <c r="P243" s="4221"/>
      <c r="Q243" s="4221" t="s">
        <v>23565</v>
      </c>
    </row>
    <row r="244" spans="1:17">
      <c r="A244" s="5014" t="s">
        <v>11923</v>
      </c>
      <c r="B244" s="5306"/>
      <c r="C244" s="5015" t="s">
        <v>8636</v>
      </c>
      <c r="D244" s="5015">
        <v>536</v>
      </c>
      <c r="E244" s="5016" t="s">
        <v>20513</v>
      </c>
      <c r="F244" s="5017">
        <v>0</v>
      </c>
      <c r="G244" s="5017" t="s">
        <v>8636</v>
      </c>
      <c r="H244" s="5017">
        <v>535</v>
      </c>
      <c r="I244" s="5017" t="s">
        <v>20512</v>
      </c>
      <c r="J244" s="5017">
        <v>0.06</v>
      </c>
      <c r="K244" s="5017" t="s">
        <v>8636</v>
      </c>
      <c r="L244" s="5017">
        <v>537</v>
      </c>
      <c r="M244" s="5017" t="s">
        <v>20514</v>
      </c>
      <c r="N244" s="4221">
        <f t="shared" si="1"/>
        <v>0.06</v>
      </c>
      <c r="O244" s="4221"/>
      <c r="P244" s="4221"/>
      <c r="Q244" s="4221" t="s">
        <v>23565</v>
      </c>
    </row>
    <row r="245" spans="1:17">
      <c r="A245" s="5014" t="s">
        <v>11923</v>
      </c>
      <c r="B245" s="5306"/>
      <c r="C245" s="5015" t="s">
        <v>8636</v>
      </c>
      <c r="D245" s="5015">
        <v>537</v>
      </c>
      <c r="E245" s="5016" t="s">
        <v>20514</v>
      </c>
      <c r="F245" s="5017">
        <v>0</v>
      </c>
      <c r="G245" s="5017" t="s">
        <v>8636</v>
      </c>
      <c r="H245" s="5017">
        <v>535</v>
      </c>
      <c r="I245" s="5017" t="s">
        <v>20512</v>
      </c>
      <c r="J245" s="5017">
        <v>0.15</v>
      </c>
      <c r="K245" s="5017" t="s">
        <v>8636</v>
      </c>
      <c r="L245" s="5017">
        <v>536</v>
      </c>
      <c r="M245" s="5017" t="s">
        <v>20513</v>
      </c>
      <c r="N245" s="4221">
        <f t="shared" si="1"/>
        <v>0.15</v>
      </c>
      <c r="O245" s="4221"/>
      <c r="P245" s="4221"/>
      <c r="Q245" s="4221" t="s">
        <v>23565</v>
      </c>
    </row>
    <row r="246" spans="1:17">
      <c r="A246" s="5014" t="s">
        <v>11923</v>
      </c>
      <c r="B246" s="5306"/>
      <c r="C246" s="5015" t="s">
        <v>8636</v>
      </c>
      <c r="D246" s="5015">
        <v>538</v>
      </c>
      <c r="E246" s="5016" t="s">
        <v>20515</v>
      </c>
      <c r="F246" s="5017">
        <v>0</v>
      </c>
      <c r="G246" s="5017" t="s">
        <v>8636</v>
      </c>
      <c r="H246" s="5017">
        <v>35</v>
      </c>
      <c r="I246" s="5017" t="s">
        <v>20625</v>
      </c>
      <c r="J246" s="5017">
        <v>0.16</v>
      </c>
      <c r="K246" s="5017" t="s">
        <v>8636</v>
      </c>
      <c r="L246" s="5017">
        <v>538</v>
      </c>
      <c r="M246" s="5017" t="s">
        <v>20670</v>
      </c>
      <c r="N246" s="4221">
        <f t="shared" si="1"/>
        <v>0.16</v>
      </c>
      <c r="O246" s="4221"/>
      <c r="P246" s="4221"/>
      <c r="Q246" s="4221" t="s">
        <v>23565</v>
      </c>
    </row>
    <row r="247" spans="1:17">
      <c r="A247" s="5014" t="s">
        <v>11923</v>
      </c>
      <c r="B247" s="5306"/>
      <c r="C247" s="5015" t="s">
        <v>8636</v>
      </c>
      <c r="D247" s="5015">
        <v>541</v>
      </c>
      <c r="E247" s="5016" t="s">
        <v>20516</v>
      </c>
      <c r="F247" s="5017">
        <v>0</v>
      </c>
      <c r="G247" s="5017" t="s">
        <v>8636</v>
      </c>
      <c r="H247" s="5017">
        <v>22</v>
      </c>
      <c r="I247" s="5017" t="s">
        <v>14440</v>
      </c>
      <c r="J247" s="5017">
        <v>0.32</v>
      </c>
      <c r="K247" s="5017" t="s">
        <v>8965</v>
      </c>
      <c r="L247" s="5017" t="s">
        <v>8965</v>
      </c>
      <c r="M247" s="5017" t="s">
        <v>19</v>
      </c>
      <c r="N247" s="4221">
        <f t="shared" si="1"/>
        <v>0.32</v>
      </c>
      <c r="O247" s="4221"/>
      <c r="P247" s="4221"/>
      <c r="Q247" s="4221" t="s">
        <v>23565</v>
      </c>
    </row>
    <row r="248" spans="1:17">
      <c r="A248" s="5014" t="s">
        <v>11923</v>
      </c>
      <c r="B248" s="5306"/>
      <c r="C248" s="5015" t="s">
        <v>8636</v>
      </c>
      <c r="D248" s="5015">
        <v>544</v>
      </c>
      <c r="E248" s="5016" t="s">
        <v>20517</v>
      </c>
      <c r="F248" s="5017">
        <v>0</v>
      </c>
      <c r="G248" s="5017" t="s">
        <v>8636</v>
      </c>
      <c r="H248" s="5017">
        <v>455</v>
      </c>
      <c r="I248" s="5017" t="s">
        <v>20488</v>
      </c>
      <c r="J248" s="5017">
        <v>0.23</v>
      </c>
      <c r="K248" s="5017" t="s">
        <v>8636</v>
      </c>
      <c r="L248" s="5017">
        <v>707</v>
      </c>
      <c r="M248" s="5017" t="s">
        <v>20561</v>
      </c>
      <c r="N248" s="4221">
        <f t="shared" si="1"/>
        <v>0.23</v>
      </c>
      <c r="O248" s="4221"/>
      <c r="P248" s="4221"/>
      <c r="Q248" s="4221" t="s">
        <v>23565</v>
      </c>
    </row>
    <row r="249" spans="1:17">
      <c r="A249" s="5014" t="s">
        <v>11923</v>
      </c>
      <c r="B249" s="5306"/>
      <c r="C249" s="5015" t="s">
        <v>8636</v>
      </c>
      <c r="D249" s="5015">
        <v>545</v>
      </c>
      <c r="E249" s="5016" t="s">
        <v>20518</v>
      </c>
      <c r="F249" s="5017">
        <v>0</v>
      </c>
      <c r="G249" s="5017" t="s">
        <v>8636</v>
      </c>
      <c r="H249" s="5017">
        <v>455</v>
      </c>
      <c r="I249" s="5017" t="s">
        <v>20488</v>
      </c>
      <c r="J249" s="5017">
        <v>0.16</v>
      </c>
      <c r="K249" s="5017" t="s">
        <v>8636</v>
      </c>
      <c r="L249" s="5017">
        <v>544</v>
      </c>
      <c r="M249" s="5017" t="s">
        <v>20517</v>
      </c>
      <c r="N249" s="4221">
        <f t="shared" si="1"/>
        <v>0.16</v>
      </c>
      <c r="O249" s="4221"/>
      <c r="P249" s="4221"/>
      <c r="Q249" s="4221" t="s">
        <v>23565</v>
      </c>
    </row>
    <row r="250" spans="1:17">
      <c r="A250" s="5014" t="s">
        <v>11923</v>
      </c>
      <c r="B250" s="5306"/>
      <c r="C250" s="5015" t="s">
        <v>8636</v>
      </c>
      <c r="D250" s="5015">
        <v>550</v>
      </c>
      <c r="E250" s="5016" t="s">
        <v>20519</v>
      </c>
      <c r="F250" s="5017">
        <v>0</v>
      </c>
      <c r="G250" s="5017" t="s">
        <v>8636</v>
      </c>
      <c r="H250" s="5017">
        <v>503</v>
      </c>
      <c r="I250" s="5017" t="s">
        <v>20506</v>
      </c>
      <c r="J250" s="5017">
        <v>0.09</v>
      </c>
      <c r="K250" s="5017" t="s">
        <v>8965</v>
      </c>
      <c r="L250" s="5017" t="s">
        <v>8965</v>
      </c>
      <c r="M250" s="5017" t="s">
        <v>19</v>
      </c>
      <c r="N250" s="4221">
        <f t="shared" si="1"/>
        <v>0.09</v>
      </c>
      <c r="O250" s="4221"/>
      <c r="P250" s="4221"/>
      <c r="Q250" s="4221" t="s">
        <v>23565</v>
      </c>
    </row>
    <row r="251" spans="1:17">
      <c r="A251" s="5014" t="s">
        <v>11923</v>
      </c>
      <c r="B251" s="5306"/>
      <c r="C251" s="5015" t="s">
        <v>8636</v>
      </c>
      <c r="D251" s="5015">
        <v>558</v>
      </c>
      <c r="E251" s="5016" t="s">
        <v>20520</v>
      </c>
      <c r="F251" s="5017">
        <v>0</v>
      </c>
      <c r="G251" s="5017" t="s">
        <v>8636</v>
      </c>
      <c r="H251" s="5017">
        <v>341</v>
      </c>
      <c r="I251" s="5017" t="s">
        <v>20635</v>
      </c>
      <c r="J251" s="5017">
        <v>0.28999999999999998</v>
      </c>
      <c r="K251" s="5017" t="s">
        <v>8636</v>
      </c>
      <c r="L251" s="5017">
        <v>341</v>
      </c>
      <c r="M251" s="5017" t="s">
        <v>20635</v>
      </c>
      <c r="N251" s="4221">
        <f t="shared" si="1"/>
        <v>0.28999999999999998</v>
      </c>
      <c r="O251" s="4221"/>
      <c r="P251" s="4221"/>
      <c r="Q251" s="4221" t="s">
        <v>23565</v>
      </c>
    </row>
    <row r="252" spans="1:17">
      <c r="A252" s="5014" t="s">
        <v>11923</v>
      </c>
      <c r="B252" s="5306"/>
      <c r="C252" s="5015" t="s">
        <v>8636</v>
      </c>
      <c r="D252" s="5015">
        <v>562</v>
      </c>
      <c r="E252" s="5016" t="s">
        <v>20521</v>
      </c>
      <c r="F252" s="5017">
        <v>1.54</v>
      </c>
      <c r="G252" s="5017" t="s">
        <v>14485</v>
      </c>
      <c r="H252" s="5017">
        <v>562</v>
      </c>
      <c r="I252" s="5017" t="s">
        <v>20521</v>
      </c>
      <c r="J252" s="5017">
        <v>1.87</v>
      </c>
      <c r="K252" s="5017" t="s">
        <v>14485</v>
      </c>
      <c r="L252" s="5017">
        <v>1700</v>
      </c>
      <c r="M252" s="5017" t="s">
        <v>20521</v>
      </c>
      <c r="N252" s="4221">
        <f t="shared" si="1"/>
        <v>0.33000000000000007</v>
      </c>
      <c r="O252" s="4221"/>
      <c r="P252" s="4221"/>
      <c r="Q252" s="4221" t="s">
        <v>23565</v>
      </c>
    </row>
    <row r="253" spans="1:17">
      <c r="A253" s="5014" t="s">
        <v>11923</v>
      </c>
      <c r="B253" s="5306"/>
      <c r="C253" s="5015" t="s">
        <v>8636</v>
      </c>
      <c r="D253" s="5015">
        <v>569</v>
      </c>
      <c r="E253" s="5016" t="s">
        <v>20522</v>
      </c>
      <c r="F253" s="5017">
        <v>0</v>
      </c>
      <c r="G253" s="5017" t="s">
        <v>8636</v>
      </c>
      <c r="H253" s="5017">
        <v>503</v>
      </c>
      <c r="I253" s="5017" t="s">
        <v>20506</v>
      </c>
      <c r="J253" s="5017">
        <v>0.19</v>
      </c>
      <c r="K253" s="5017" t="s">
        <v>8965</v>
      </c>
      <c r="L253" s="5017" t="s">
        <v>8965</v>
      </c>
      <c r="M253" s="5017" t="s">
        <v>19</v>
      </c>
      <c r="N253" s="4221">
        <f t="shared" si="1"/>
        <v>0.19</v>
      </c>
      <c r="O253" s="4221"/>
      <c r="P253" s="4221"/>
      <c r="Q253" s="4221" t="s">
        <v>23565</v>
      </c>
    </row>
    <row r="254" spans="1:17">
      <c r="A254" s="5014" t="s">
        <v>11923</v>
      </c>
      <c r="B254" s="5306"/>
      <c r="C254" s="5015" t="s">
        <v>8636</v>
      </c>
      <c r="D254" s="5015">
        <v>574</v>
      </c>
      <c r="E254" s="5016" t="s">
        <v>20523</v>
      </c>
      <c r="F254" s="5017">
        <v>0</v>
      </c>
      <c r="G254" s="5017" t="s">
        <v>6782</v>
      </c>
      <c r="H254" s="5017">
        <v>61</v>
      </c>
      <c r="I254" s="5017" t="s">
        <v>20626</v>
      </c>
      <c r="J254" s="5017">
        <v>0.16</v>
      </c>
      <c r="K254" s="5017" t="s">
        <v>14485</v>
      </c>
      <c r="L254" s="5017">
        <v>1266</v>
      </c>
      <c r="M254" s="5017" t="s">
        <v>20671</v>
      </c>
      <c r="N254" s="4221">
        <f t="shared" si="1"/>
        <v>0.16</v>
      </c>
      <c r="O254" s="4221"/>
      <c r="P254" s="4221"/>
      <c r="Q254" s="4221" t="s">
        <v>23565</v>
      </c>
    </row>
    <row r="255" spans="1:17">
      <c r="A255" s="5014" t="s">
        <v>11923</v>
      </c>
      <c r="B255" s="5306"/>
      <c r="C255" s="5015" t="s">
        <v>8636</v>
      </c>
      <c r="D255" s="5015">
        <v>575</v>
      </c>
      <c r="E255" s="5016" t="s">
        <v>20524</v>
      </c>
      <c r="F255" s="5017">
        <v>0</v>
      </c>
      <c r="G255" s="5017" t="s">
        <v>8636</v>
      </c>
      <c r="H255" s="5017">
        <v>574</v>
      </c>
      <c r="I255" s="5017" t="s">
        <v>20523</v>
      </c>
      <c r="J255" s="5017">
        <v>0.36</v>
      </c>
      <c r="K255" s="5017" t="s">
        <v>8636</v>
      </c>
      <c r="L255" s="5017">
        <v>574</v>
      </c>
      <c r="M255" s="5017" t="s">
        <v>20523</v>
      </c>
      <c r="N255" s="4221">
        <f t="shared" si="1"/>
        <v>0.36</v>
      </c>
      <c r="O255" s="4221"/>
      <c r="P255" s="4221"/>
      <c r="Q255" s="4221" t="s">
        <v>23565</v>
      </c>
    </row>
    <row r="256" spans="1:17">
      <c r="A256" s="5014" t="s">
        <v>11923</v>
      </c>
      <c r="B256" s="5306"/>
      <c r="C256" s="5015" t="s">
        <v>8636</v>
      </c>
      <c r="D256" s="5015">
        <v>576</v>
      </c>
      <c r="E256" s="5016" t="s">
        <v>20525</v>
      </c>
      <c r="F256" s="5017">
        <v>0</v>
      </c>
      <c r="G256" s="5017" t="s">
        <v>8636</v>
      </c>
      <c r="H256" s="5017">
        <v>575</v>
      </c>
      <c r="I256" s="5017" t="s">
        <v>20524</v>
      </c>
      <c r="J256" s="5017">
        <v>0.13</v>
      </c>
      <c r="K256" s="5017" t="s">
        <v>8636</v>
      </c>
      <c r="L256" s="5017">
        <v>576</v>
      </c>
      <c r="M256" s="5017" t="s">
        <v>20672</v>
      </c>
      <c r="N256" s="4221">
        <f t="shared" si="1"/>
        <v>0.13</v>
      </c>
      <c r="O256" s="4221"/>
      <c r="P256" s="4221"/>
      <c r="Q256" s="4221" t="s">
        <v>23565</v>
      </c>
    </row>
    <row r="257" spans="1:17">
      <c r="A257" s="5014" t="s">
        <v>11923</v>
      </c>
      <c r="B257" s="5306"/>
      <c r="C257" s="5015" t="s">
        <v>8636</v>
      </c>
      <c r="D257" s="5015">
        <v>577</v>
      </c>
      <c r="E257" s="5016" t="s">
        <v>20526</v>
      </c>
      <c r="F257" s="5017">
        <v>0</v>
      </c>
      <c r="G257" s="5017" t="s">
        <v>8636</v>
      </c>
      <c r="H257" s="5017">
        <v>261</v>
      </c>
      <c r="I257" s="5017" t="s">
        <v>20406</v>
      </c>
      <c r="J257" s="5017">
        <v>0.06</v>
      </c>
      <c r="K257" s="5017" t="s">
        <v>8965</v>
      </c>
      <c r="L257" s="5017" t="s">
        <v>8965</v>
      </c>
      <c r="M257" s="5017" t="s">
        <v>19</v>
      </c>
      <c r="N257" s="4221">
        <f t="shared" si="1"/>
        <v>0.06</v>
      </c>
      <c r="O257" s="4221"/>
      <c r="P257" s="4221"/>
      <c r="Q257" s="4221" t="s">
        <v>23565</v>
      </c>
    </row>
    <row r="258" spans="1:17">
      <c r="A258" s="5014" t="s">
        <v>11923</v>
      </c>
      <c r="B258" s="5306"/>
      <c r="C258" s="5015" t="s">
        <v>8636</v>
      </c>
      <c r="D258" s="5015">
        <v>579</v>
      </c>
      <c r="E258" s="5016" t="s">
        <v>20527</v>
      </c>
      <c r="F258" s="5017">
        <v>0</v>
      </c>
      <c r="G258" s="5017" t="s">
        <v>8636</v>
      </c>
      <c r="H258" s="5017">
        <v>65</v>
      </c>
      <c r="I258" s="5017" t="s">
        <v>16687</v>
      </c>
      <c r="J258" s="5017">
        <v>0.98</v>
      </c>
      <c r="K258" s="5017" t="s">
        <v>14485</v>
      </c>
      <c r="L258" s="5017">
        <v>1696</v>
      </c>
      <c r="M258" s="5017" t="s">
        <v>20673</v>
      </c>
      <c r="N258" s="4221">
        <f t="shared" si="1"/>
        <v>0.98</v>
      </c>
      <c r="O258" s="4221"/>
      <c r="P258" s="4221"/>
      <c r="Q258" s="4221" t="s">
        <v>23565</v>
      </c>
    </row>
    <row r="259" spans="1:17">
      <c r="A259" s="5014" t="s">
        <v>11923</v>
      </c>
      <c r="B259" s="5306"/>
      <c r="C259" s="5015" t="s">
        <v>8636</v>
      </c>
      <c r="D259" s="5015">
        <v>580</v>
      </c>
      <c r="E259" s="5016" t="s">
        <v>20528</v>
      </c>
      <c r="F259" s="5017">
        <v>0</v>
      </c>
      <c r="G259" s="5017" t="s">
        <v>8636</v>
      </c>
      <c r="H259" s="5017">
        <v>13</v>
      </c>
      <c r="I259" s="5017" t="s">
        <v>14501</v>
      </c>
      <c r="J259" s="5017">
        <v>0.3</v>
      </c>
      <c r="K259" s="5017" t="s">
        <v>8965</v>
      </c>
      <c r="L259" s="5017" t="s">
        <v>8965</v>
      </c>
      <c r="M259" s="5017" t="s">
        <v>19</v>
      </c>
      <c r="N259" s="4221">
        <f t="shared" si="1"/>
        <v>0.3</v>
      </c>
      <c r="O259" s="4221"/>
      <c r="P259" s="4221"/>
      <c r="Q259" s="4221" t="s">
        <v>23565</v>
      </c>
    </row>
    <row r="260" spans="1:17">
      <c r="A260" s="5014" t="s">
        <v>11923</v>
      </c>
      <c r="B260" s="5306"/>
      <c r="C260" s="5015" t="s">
        <v>8636</v>
      </c>
      <c r="D260" s="5015">
        <v>584</v>
      </c>
      <c r="E260" s="5016" t="s">
        <v>20529</v>
      </c>
      <c r="F260" s="5017">
        <v>0</v>
      </c>
      <c r="G260" s="5017" t="s">
        <v>8636</v>
      </c>
      <c r="H260" s="5017">
        <v>22</v>
      </c>
      <c r="I260" s="5017" t="s">
        <v>14440</v>
      </c>
      <c r="J260" s="5017">
        <v>0.31</v>
      </c>
      <c r="K260" s="5017" t="s">
        <v>8965</v>
      </c>
      <c r="L260" s="5017" t="s">
        <v>8965</v>
      </c>
      <c r="M260" s="5017" t="s">
        <v>19</v>
      </c>
      <c r="N260" s="4221">
        <f t="shared" si="1"/>
        <v>0.31</v>
      </c>
      <c r="O260" s="4221"/>
      <c r="P260" s="4221"/>
      <c r="Q260" s="4221" t="s">
        <v>23565</v>
      </c>
    </row>
    <row r="261" spans="1:17">
      <c r="A261" s="5014" t="s">
        <v>11923</v>
      </c>
      <c r="B261" s="5306"/>
      <c r="C261" s="5015" t="s">
        <v>8636</v>
      </c>
      <c r="D261" s="5015">
        <v>623</v>
      </c>
      <c r="E261" s="5016" t="s">
        <v>20538</v>
      </c>
      <c r="F261" s="5017">
        <v>0</v>
      </c>
      <c r="G261" s="5017" t="s">
        <v>8636</v>
      </c>
      <c r="H261" s="5017">
        <v>307</v>
      </c>
      <c r="I261" s="5017" t="s">
        <v>20433</v>
      </c>
      <c r="J261" s="5017">
        <v>0.09</v>
      </c>
      <c r="K261" s="5017" t="s">
        <v>8636</v>
      </c>
      <c r="L261" s="5017">
        <v>310</v>
      </c>
      <c r="M261" s="5017" t="s">
        <v>20436</v>
      </c>
      <c r="N261" s="4221">
        <f t="shared" si="1"/>
        <v>0.09</v>
      </c>
      <c r="O261" s="4221"/>
      <c r="P261" s="4221"/>
      <c r="Q261" s="4221" t="s">
        <v>23565</v>
      </c>
    </row>
    <row r="262" spans="1:17">
      <c r="A262" s="5014" t="s">
        <v>11923</v>
      </c>
      <c r="B262" s="5306"/>
      <c r="C262" s="5015" t="s">
        <v>8636</v>
      </c>
      <c r="D262" s="5015">
        <v>624</v>
      </c>
      <c r="E262" s="5016" t="s">
        <v>20539</v>
      </c>
      <c r="F262" s="5017">
        <v>0</v>
      </c>
      <c r="G262" s="5017" t="s">
        <v>8636</v>
      </c>
      <c r="H262" s="5017">
        <v>62</v>
      </c>
      <c r="I262" s="5017" t="s">
        <v>20636</v>
      </c>
      <c r="J262" s="5017">
        <v>0.28000000000000003</v>
      </c>
      <c r="K262" s="5017" t="s">
        <v>8965</v>
      </c>
      <c r="L262" s="5017" t="s">
        <v>8965</v>
      </c>
      <c r="M262" s="5017" t="s">
        <v>19</v>
      </c>
      <c r="N262" s="4221">
        <f t="shared" si="1"/>
        <v>0.28000000000000003</v>
      </c>
      <c r="O262" s="4221"/>
      <c r="P262" s="4221"/>
      <c r="Q262" s="4221" t="s">
        <v>23565</v>
      </c>
    </row>
    <row r="263" spans="1:17">
      <c r="A263" s="5014" t="s">
        <v>11923</v>
      </c>
      <c r="B263" s="5306"/>
      <c r="C263" s="5015" t="s">
        <v>8636</v>
      </c>
      <c r="D263" s="5015">
        <v>649</v>
      </c>
      <c r="E263" s="5016" t="s">
        <v>20541</v>
      </c>
      <c r="F263" s="5017">
        <v>0</v>
      </c>
      <c r="G263" s="5017" t="s">
        <v>8636</v>
      </c>
      <c r="H263" s="5017">
        <v>377</v>
      </c>
      <c r="I263" s="5017" t="s">
        <v>16713</v>
      </c>
      <c r="J263" s="5017">
        <v>0.27</v>
      </c>
      <c r="K263" s="5017" t="s">
        <v>8965</v>
      </c>
      <c r="L263" s="5017" t="s">
        <v>8965</v>
      </c>
      <c r="M263" s="5017" t="s">
        <v>19</v>
      </c>
      <c r="N263" s="4221">
        <f t="shared" si="1"/>
        <v>0.27</v>
      </c>
      <c r="O263" s="4221"/>
      <c r="P263" s="4221"/>
      <c r="Q263" s="4221" t="s">
        <v>23565</v>
      </c>
    </row>
    <row r="264" spans="1:17">
      <c r="A264" s="5014" t="s">
        <v>11923</v>
      </c>
      <c r="B264" s="5306"/>
      <c r="C264" s="5015" t="s">
        <v>8636</v>
      </c>
      <c r="D264" s="5015">
        <v>650</v>
      </c>
      <c r="E264" s="5016" t="s">
        <v>20542</v>
      </c>
      <c r="F264" s="5017">
        <v>0</v>
      </c>
      <c r="G264" s="5017" t="s">
        <v>8636</v>
      </c>
      <c r="H264" s="5017">
        <v>649</v>
      </c>
      <c r="I264" s="5017" t="s">
        <v>20541</v>
      </c>
      <c r="J264" s="5017">
        <v>0.05</v>
      </c>
      <c r="K264" s="5017" t="s">
        <v>8965</v>
      </c>
      <c r="L264" s="5017" t="s">
        <v>8965</v>
      </c>
      <c r="M264" s="5017" t="s">
        <v>19</v>
      </c>
      <c r="N264" s="4221">
        <f t="shared" si="1"/>
        <v>0.05</v>
      </c>
      <c r="O264" s="4221"/>
      <c r="P264" s="4221"/>
      <c r="Q264" s="4221" t="s">
        <v>23565</v>
      </c>
    </row>
    <row r="265" spans="1:17">
      <c r="A265" s="5014" t="s">
        <v>11923</v>
      </c>
      <c r="B265" s="5306"/>
      <c r="C265" s="5015" t="s">
        <v>8636</v>
      </c>
      <c r="D265" s="5015">
        <v>651</v>
      </c>
      <c r="E265" s="5016" t="s">
        <v>20543</v>
      </c>
      <c r="F265" s="5017">
        <v>0</v>
      </c>
      <c r="G265" s="5017" t="s">
        <v>8636</v>
      </c>
      <c r="H265" s="5017">
        <v>649</v>
      </c>
      <c r="I265" s="5017" t="s">
        <v>20541</v>
      </c>
      <c r="J265" s="5017">
        <v>0.02</v>
      </c>
      <c r="K265" s="5017" t="s">
        <v>14485</v>
      </c>
      <c r="L265" s="5017">
        <v>1674</v>
      </c>
      <c r="M265" s="5017" t="s">
        <v>20678</v>
      </c>
      <c r="N265" s="4221">
        <f t="shared" si="1"/>
        <v>0.02</v>
      </c>
      <c r="O265" s="4221"/>
      <c r="P265" s="4221"/>
      <c r="Q265" s="4221" t="s">
        <v>23565</v>
      </c>
    </row>
    <row r="266" spans="1:17">
      <c r="A266" s="5014" t="s">
        <v>11923</v>
      </c>
      <c r="B266" s="5306"/>
      <c r="C266" s="5015" t="s">
        <v>8636</v>
      </c>
      <c r="D266" s="5015">
        <v>672</v>
      </c>
      <c r="E266" s="5016" t="s">
        <v>20545</v>
      </c>
      <c r="F266" s="5017">
        <v>0</v>
      </c>
      <c r="G266" s="5017" t="s">
        <v>8636</v>
      </c>
      <c r="H266" s="5017">
        <v>226</v>
      </c>
      <c r="I266" s="5017" t="s">
        <v>20397</v>
      </c>
      <c r="J266" s="5017">
        <v>0.15</v>
      </c>
      <c r="K266" s="5017" t="s">
        <v>8636</v>
      </c>
      <c r="L266" s="5017">
        <v>673</v>
      </c>
      <c r="M266" s="5017" t="s">
        <v>20546</v>
      </c>
      <c r="N266" s="4221">
        <f t="shared" ref="N266:N314" si="2">J266-F266</f>
        <v>0.15</v>
      </c>
      <c r="O266" s="4221"/>
      <c r="P266" s="4221"/>
      <c r="Q266" s="4221" t="s">
        <v>23565</v>
      </c>
    </row>
    <row r="267" spans="1:17">
      <c r="A267" s="5014" t="s">
        <v>11923</v>
      </c>
      <c r="B267" s="5306"/>
      <c r="C267" s="5015" t="s">
        <v>8636</v>
      </c>
      <c r="D267" s="5015">
        <v>673</v>
      </c>
      <c r="E267" s="5016" t="s">
        <v>20546</v>
      </c>
      <c r="F267" s="5017">
        <v>0</v>
      </c>
      <c r="G267" s="5017" t="s">
        <v>8636</v>
      </c>
      <c r="H267" s="5017">
        <v>227</v>
      </c>
      <c r="I267" s="5017" t="s">
        <v>20398</v>
      </c>
      <c r="J267" s="5017">
        <v>0.13</v>
      </c>
      <c r="K267" s="5017" t="s">
        <v>8636</v>
      </c>
      <c r="L267" s="5017">
        <v>210</v>
      </c>
      <c r="M267" s="5017" t="s">
        <v>20393</v>
      </c>
      <c r="N267" s="4221">
        <f t="shared" si="2"/>
        <v>0.13</v>
      </c>
      <c r="O267" s="4221"/>
      <c r="P267" s="4221"/>
      <c r="Q267" s="4221" t="s">
        <v>23565</v>
      </c>
    </row>
    <row r="268" spans="1:17">
      <c r="A268" s="5014" t="s">
        <v>11923</v>
      </c>
      <c r="B268" s="5306"/>
      <c r="C268" s="5015" t="s">
        <v>8636</v>
      </c>
      <c r="D268" s="5015">
        <v>675</v>
      </c>
      <c r="E268" s="5016" t="s">
        <v>20547</v>
      </c>
      <c r="F268" s="5017">
        <v>0</v>
      </c>
      <c r="G268" s="5017" t="s">
        <v>8636</v>
      </c>
      <c r="H268" s="5017">
        <v>708</v>
      </c>
      <c r="I268" s="5017" t="s">
        <v>20637</v>
      </c>
      <c r="J268" s="5017">
        <v>0.12</v>
      </c>
      <c r="K268" s="5017" t="s">
        <v>8636</v>
      </c>
      <c r="L268" s="5017">
        <v>677</v>
      </c>
      <c r="M268" s="5017" t="s">
        <v>20549</v>
      </c>
      <c r="N268" s="4221">
        <f t="shared" si="2"/>
        <v>0.12</v>
      </c>
      <c r="O268" s="4221"/>
      <c r="P268" s="4221"/>
      <c r="Q268" s="4221" t="s">
        <v>23565</v>
      </c>
    </row>
    <row r="269" spans="1:17">
      <c r="A269" s="5014" t="s">
        <v>11923</v>
      </c>
      <c r="B269" s="5306"/>
      <c r="C269" s="5015" t="s">
        <v>8636</v>
      </c>
      <c r="D269" s="5015">
        <v>676</v>
      </c>
      <c r="E269" s="5016" t="s">
        <v>20548</v>
      </c>
      <c r="F269" s="5017">
        <v>0</v>
      </c>
      <c r="G269" s="5017" t="s">
        <v>8636</v>
      </c>
      <c r="H269" s="5017">
        <v>708</v>
      </c>
      <c r="I269" s="5017" t="s">
        <v>20637</v>
      </c>
      <c r="J269" s="5017">
        <v>0.11</v>
      </c>
      <c r="K269" s="5017" t="s">
        <v>8636</v>
      </c>
      <c r="L269" s="5017">
        <v>677</v>
      </c>
      <c r="M269" s="5017" t="s">
        <v>20549</v>
      </c>
      <c r="N269" s="4221">
        <f t="shared" si="2"/>
        <v>0.11</v>
      </c>
      <c r="O269" s="4221"/>
      <c r="P269" s="4221"/>
      <c r="Q269" s="4221" t="s">
        <v>23565</v>
      </c>
    </row>
    <row r="270" spans="1:17">
      <c r="A270" s="5014" t="s">
        <v>11923</v>
      </c>
      <c r="B270" s="5306"/>
      <c r="C270" s="5015" t="s">
        <v>8636</v>
      </c>
      <c r="D270" s="5015">
        <v>677</v>
      </c>
      <c r="E270" s="5016" t="s">
        <v>20549</v>
      </c>
      <c r="F270" s="5017">
        <v>0</v>
      </c>
      <c r="G270" s="5017" t="s">
        <v>8636</v>
      </c>
      <c r="H270" s="5017">
        <v>675</v>
      </c>
      <c r="I270" s="5017" t="s">
        <v>20547</v>
      </c>
      <c r="J270" s="5017">
        <v>0.04</v>
      </c>
      <c r="K270" s="5017" t="s">
        <v>8636</v>
      </c>
      <c r="L270" s="5017">
        <v>676</v>
      </c>
      <c r="M270" s="5017" t="s">
        <v>20548</v>
      </c>
      <c r="N270" s="4221">
        <f t="shared" si="2"/>
        <v>0.04</v>
      </c>
      <c r="O270" s="4221"/>
      <c r="P270" s="4221"/>
      <c r="Q270" s="4221" t="s">
        <v>23565</v>
      </c>
    </row>
    <row r="271" spans="1:17">
      <c r="A271" s="5014" t="s">
        <v>11923</v>
      </c>
      <c r="B271" s="5306"/>
      <c r="C271" s="5015" t="s">
        <v>8636</v>
      </c>
      <c r="D271" s="5015">
        <v>678</v>
      </c>
      <c r="E271" s="5016" t="s">
        <v>20550</v>
      </c>
      <c r="F271" s="5017">
        <v>0</v>
      </c>
      <c r="G271" s="5017" t="s">
        <v>8636</v>
      </c>
      <c r="H271" s="5017">
        <v>22</v>
      </c>
      <c r="I271" s="5017" t="s">
        <v>14440</v>
      </c>
      <c r="J271" s="5017">
        <v>0.35</v>
      </c>
      <c r="K271" s="5017" t="s">
        <v>14485</v>
      </c>
      <c r="L271" s="5017" t="s">
        <v>375</v>
      </c>
      <c r="M271" s="5017" t="s">
        <v>20550</v>
      </c>
      <c r="N271" s="4221">
        <f t="shared" si="2"/>
        <v>0.35</v>
      </c>
      <c r="O271" s="4221"/>
      <c r="P271" s="4221"/>
      <c r="Q271" s="4221" t="s">
        <v>23565</v>
      </c>
    </row>
    <row r="272" spans="1:17">
      <c r="A272" s="5014" t="s">
        <v>11923</v>
      </c>
      <c r="B272" s="5306"/>
      <c r="C272" s="5015" t="s">
        <v>8636</v>
      </c>
      <c r="D272" s="5015">
        <v>700</v>
      </c>
      <c r="E272" s="5016" t="s">
        <v>20557</v>
      </c>
      <c r="F272" s="5017">
        <v>0</v>
      </c>
      <c r="G272" s="5017" t="s">
        <v>8636</v>
      </c>
      <c r="H272" s="5017">
        <v>391</v>
      </c>
      <c r="I272" s="5017" t="s">
        <v>20454</v>
      </c>
      <c r="J272" s="5017">
        <v>0.11</v>
      </c>
      <c r="K272" s="5017" t="s">
        <v>8636</v>
      </c>
      <c r="L272" s="5017">
        <v>701</v>
      </c>
      <c r="M272" s="5017" t="s">
        <v>20558</v>
      </c>
      <c r="N272" s="4221">
        <f t="shared" si="2"/>
        <v>0.11</v>
      </c>
      <c r="O272" s="4221"/>
      <c r="P272" s="4221"/>
      <c r="Q272" s="4221" t="s">
        <v>23565</v>
      </c>
    </row>
    <row r="273" spans="1:17">
      <c r="A273" s="5014" t="s">
        <v>11923</v>
      </c>
      <c r="B273" s="5306"/>
      <c r="C273" s="5015" t="s">
        <v>8636</v>
      </c>
      <c r="D273" s="5015">
        <v>701</v>
      </c>
      <c r="E273" s="5016" t="s">
        <v>20558</v>
      </c>
      <c r="F273" s="5017">
        <v>0</v>
      </c>
      <c r="G273" s="5017" t="s">
        <v>8636</v>
      </c>
      <c r="H273" s="5017">
        <v>391</v>
      </c>
      <c r="I273" s="5017" t="s">
        <v>20454</v>
      </c>
      <c r="J273" s="5017">
        <v>0.3</v>
      </c>
      <c r="K273" s="5017" t="s">
        <v>6782</v>
      </c>
      <c r="L273" s="5017">
        <v>642</v>
      </c>
      <c r="M273" s="5017" t="s">
        <v>14480</v>
      </c>
      <c r="N273" s="4221">
        <f t="shared" si="2"/>
        <v>0.3</v>
      </c>
      <c r="O273" s="4221"/>
      <c r="P273" s="4221"/>
      <c r="Q273" s="4221" t="s">
        <v>23565</v>
      </c>
    </row>
    <row r="274" spans="1:17">
      <c r="A274" s="5014" t="s">
        <v>11923</v>
      </c>
      <c r="B274" s="5306"/>
      <c r="C274" s="5015" t="s">
        <v>8636</v>
      </c>
      <c r="D274" s="5015">
        <v>702</v>
      </c>
      <c r="E274" s="5016" t="s">
        <v>20559</v>
      </c>
      <c r="F274" s="5017">
        <v>0</v>
      </c>
      <c r="G274" s="5017" t="s">
        <v>6782</v>
      </c>
      <c r="H274" s="5017">
        <v>642</v>
      </c>
      <c r="I274" s="5017" t="s">
        <v>14480</v>
      </c>
      <c r="J274" s="5017">
        <v>0.34</v>
      </c>
      <c r="K274" s="5017" t="s">
        <v>8636</v>
      </c>
      <c r="L274" s="5017">
        <v>701</v>
      </c>
      <c r="M274" s="5017" t="s">
        <v>20558</v>
      </c>
      <c r="N274" s="4221">
        <f t="shared" si="2"/>
        <v>0.34</v>
      </c>
      <c r="O274" s="4221"/>
      <c r="P274" s="4221"/>
      <c r="Q274" s="4221" t="s">
        <v>23565</v>
      </c>
    </row>
    <row r="275" spans="1:17">
      <c r="A275" s="5014" t="s">
        <v>11923</v>
      </c>
      <c r="B275" s="5306"/>
      <c r="C275" s="5015" t="s">
        <v>8636</v>
      </c>
      <c r="D275" s="5015">
        <v>706</v>
      </c>
      <c r="E275" s="5016" t="s">
        <v>20560</v>
      </c>
      <c r="F275" s="5017">
        <v>0.84</v>
      </c>
      <c r="G275" s="5017" t="s">
        <v>6781</v>
      </c>
      <c r="H275" s="5017">
        <v>17</v>
      </c>
      <c r="I275" s="5017" t="s">
        <v>16641</v>
      </c>
      <c r="J275" s="5017">
        <v>0.98</v>
      </c>
      <c r="K275" s="5017" t="s">
        <v>8636</v>
      </c>
      <c r="L275" s="5017">
        <v>455</v>
      </c>
      <c r="M275" s="5017" t="s">
        <v>20488</v>
      </c>
      <c r="N275" s="4221">
        <f t="shared" si="2"/>
        <v>0.14000000000000001</v>
      </c>
      <c r="O275" s="4221"/>
      <c r="P275" s="4221"/>
      <c r="Q275" s="4221" t="s">
        <v>23565</v>
      </c>
    </row>
    <row r="276" spans="1:17">
      <c r="A276" s="5014" t="s">
        <v>11923</v>
      </c>
      <c r="B276" s="5306"/>
      <c r="C276" s="5015" t="s">
        <v>8636</v>
      </c>
      <c r="D276" s="5015">
        <v>707</v>
      </c>
      <c r="E276" s="5016" t="s">
        <v>20561</v>
      </c>
      <c r="F276" s="5017">
        <v>0</v>
      </c>
      <c r="G276" s="5017" t="s">
        <v>8636</v>
      </c>
      <c r="H276" s="5017">
        <v>455</v>
      </c>
      <c r="I276" s="5017" t="s">
        <v>20488</v>
      </c>
      <c r="J276" s="5017">
        <v>0.2</v>
      </c>
      <c r="K276" s="5017" t="s">
        <v>8636</v>
      </c>
      <c r="L276" s="5017">
        <v>544</v>
      </c>
      <c r="M276" s="5017" t="s">
        <v>20517</v>
      </c>
      <c r="N276" s="4221">
        <f t="shared" si="2"/>
        <v>0.2</v>
      </c>
      <c r="O276" s="4221"/>
      <c r="P276" s="4221"/>
      <c r="Q276" s="4221" t="s">
        <v>23565</v>
      </c>
    </row>
    <row r="277" spans="1:17">
      <c r="A277" s="5014" t="s">
        <v>11923</v>
      </c>
      <c r="B277" s="5306"/>
      <c r="C277" s="5015" t="s">
        <v>8636</v>
      </c>
      <c r="D277" s="5015">
        <v>708</v>
      </c>
      <c r="E277" s="5016" t="s">
        <v>20562</v>
      </c>
      <c r="F277" s="5017">
        <v>0</v>
      </c>
      <c r="G277" s="5017" t="s">
        <v>6782</v>
      </c>
      <c r="H277" s="5017">
        <v>165</v>
      </c>
      <c r="I277" s="5017" t="s">
        <v>16704</v>
      </c>
      <c r="J277" s="5017">
        <v>0.53</v>
      </c>
      <c r="K277" s="5017" t="s">
        <v>8636</v>
      </c>
      <c r="L277" s="5017">
        <v>74</v>
      </c>
      <c r="M277" s="5017" t="s">
        <v>20681</v>
      </c>
      <c r="N277" s="4221">
        <f t="shared" si="2"/>
        <v>0.53</v>
      </c>
      <c r="O277" s="4221"/>
      <c r="P277" s="4221"/>
      <c r="Q277" s="4221" t="s">
        <v>23565</v>
      </c>
    </row>
    <row r="278" spans="1:17">
      <c r="A278" s="5014" t="s">
        <v>11923</v>
      </c>
      <c r="B278" s="4221"/>
      <c r="C278" s="5015" t="s">
        <v>8636</v>
      </c>
      <c r="D278" s="5015">
        <v>710</v>
      </c>
      <c r="E278" s="5016" t="s">
        <v>20563</v>
      </c>
      <c r="F278" s="5017">
        <v>0</v>
      </c>
      <c r="G278" s="5017" t="s">
        <v>8636</v>
      </c>
      <c r="H278" s="5017">
        <v>13</v>
      </c>
      <c r="I278" s="5017" t="s">
        <v>14501</v>
      </c>
      <c r="J278" s="5017">
        <v>0.22</v>
      </c>
      <c r="K278" s="5017" t="s">
        <v>8636</v>
      </c>
      <c r="L278" s="5017">
        <v>367</v>
      </c>
      <c r="M278" s="5017" t="s">
        <v>20450</v>
      </c>
      <c r="N278" s="4221">
        <f t="shared" si="2"/>
        <v>0.22</v>
      </c>
      <c r="O278" s="4221"/>
      <c r="P278" s="4221"/>
      <c r="Q278" s="4221" t="s">
        <v>23565</v>
      </c>
    </row>
    <row r="279" spans="1:17">
      <c r="A279" s="5018" t="s">
        <v>20378</v>
      </c>
      <c r="B279" s="4221"/>
      <c r="C279" s="5015" t="s">
        <v>8636</v>
      </c>
      <c r="D279" s="5015">
        <v>724</v>
      </c>
      <c r="E279" s="5016" t="s">
        <v>20564</v>
      </c>
      <c r="F279" s="5017">
        <v>0</v>
      </c>
      <c r="G279" s="5017" t="s">
        <v>8636</v>
      </c>
      <c r="H279" s="5017">
        <v>317</v>
      </c>
      <c r="I279" s="5017" t="s">
        <v>20638</v>
      </c>
      <c r="J279" s="5017">
        <v>1.37</v>
      </c>
      <c r="K279" s="5017" t="s">
        <v>8965</v>
      </c>
      <c r="L279" s="5017" t="s">
        <v>8965</v>
      </c>
      <c r="M279" s="5017" t="s">
        <v>19</v>
      </c>
      <c r="N279" s="4221">
        <f t="shared" si="2"/>
        <v>1.37</v>
      </c>
      <c r="O279" s="4221"/>
      <c r="P279" s="4221"/>
      <c r="Q279" s="4221" t="s">
        <v>23565</v>
      </c>
    </row>
    <row r="280" spans="1:17">
      <c r="A280" s="5014" t="s">
        <v>11923</v>
      </c>
      <c r="B280" s="4221"/>
      <c r="C280" s="5015" t="s">
        <v>8636</v>
      </c>
      <c r="D280" s="5015">
        <v>725</v>
      </c>
      <c r="E280" s="5016" t="s">
        <v>20565</v>
      </c>
      <c r="F280" s="5017">
        <v>0</v>
      </c>
      <c r="G280" s="5017" t="s">
        <v>8636</v>
      </c>
      <c r="H280" s="5017">
        <v>401</v>
      </c>
      <c r="I280" s="5017" t="s">
        <v>20457</v>
      </c>
      <c r="J280" s="5017">
        <v>0.08</v>
      </c>
      <c r="K280" s="5017" t="s">
        <v>8636</v>
      </c>
      <c r="L280" s="5017">
        <v>403</v>
      </c>
      <c r="M280" s="5017" t="s">
        <v>20459</v>
      </c>
      <c r="N280" s="4221">
        <f t="shared" si="2"/>
        <v>0.08</v>
      </c>
      <c r="O280" s="4221"/>
      <c r="P280" s="4221"/>
      <c r="Q280" s="4221" t="s">
        <v>23565</v>
      </c>
    </row>
    <row r="281" spans="1:17">
      <c r="A281" s="5014" t="s">
        <v>11923</v>
      </c>
      <c r="B281" s="4221"/>
      <c r="C281" s="5015" t="s">
        <v>8636</v>
      </c>
      <c r="D281" s="5015">
        <v>726</v>
      </c>
      <c r="E281" s="5016" t="s">
        <v>20566</v>
      </c>
      <c r="F281" s="5017">
        <v>0</v>
      </c>
      <c r="G281" s="5017" t="s">
        <v>8636</v>
      </c>
      <c r="H281" s="5017">
        <v>401</v>
      </c>
      <c r="I281" s="5017" t="s">
        <v>20457</v>
      </c>
      <c r="J281" s="5017">
        <v>0.08</v>
      </c>
      <c r="K281" s="5017" t="s">
        <v>8636</v>
      </c>
      <c r="L281" s="5017">
        <v>403</v>
      </c>
      <c r="M281" s="5017" t="s">
        <v>20459</v>
      </c>
      <c r="N281" s="4221">
        <f t="shared" si="2"/>
        <v>0.08</v>
      </c>
      <c r="O281" s="4221"/>
      <c r="P281" s="4221"/>
      <c r="Q281" s="4221" t="s">
        <v>23565</v>
      </c>
    </row>
    <row r="282" spans="1:17">
      <c r="A282" s="5014" t="s">
        <v>11923</v>
      </c>
      <c r="B282" s="4221"/>
      <c r="C282" s="5015" t="s">
        <v>8636</v>
      </c>
      <c r="D282" s="5015">
        <v>727</v>
      </c>
      <c r="E282" s="5016" t="s">
        <v>20567</v>
      </c>
      <c r="F282" s="5017">
        <v>0</v>
      </c>
      <c r="G282" s="5017" t="s">
        <v>8636</v>
      </c>
      <c r="H282" s="5017">
        <v>401</v>
      </c>
      <c r="I282" s="5017" t="s">
        <v>20457</v>
      </c>
      <c r="J282" s="5017">
        <v>0.08</v>
      </c>
      <c r="K282" s="5017" t="s">
        <v>8636</v>
      </c>
      <c r="L282" s="5017">
        <v>403</v>
      </c>
      <c r="M282" s="5017" t="s">
        <v>20459</v>
      </c>
      <c r="N282" s="4221">
        <f t="shared" si="2"/>
        <v>0.08</v>
      </c>
      <c r="O282" s="4221"/>
      <c r="P282" s="4221"/>
      <c r="Q282" s="4221" t="s">
        <v>23565</v>
      </c>
    </row>
    <row r="283" spans="1:17">
      <c r="A283" s="5014" t="s">
        <v>11923</v>
      </c>
      <c r="B283" s="4221"/>
      <c r="C283" s="5015" t="s">
        <v>8636</v>
      </c>
      <c r="D283" s="5015">
        <v>730</v>
      </c>
      <c r="E283" s="5016" t="s">
        <v>20568</v>
      </c>
      <c r="F283" s="5017">
        <v>0</v>
      </c>
      <c r="G283" s="5017" t="s">
        <v>14485</v>
      </c>
      <c r="H283" s="5017">
        <v>1483</v>
      </c>
      <c r="I283" s="5017" t="s">
        <v>20639</v>
      </c>
      <c r="J283" s="5017">
        <v>0.16</v>
      </c>
      <c r="K283" s="5017" t="s">
        <v>14485</v>
      </c>
      <c r="L283" s="5017">
        <v>730</v>
      </c>
      <c r="M283" s="5017" t="s">
        <v>20639</v>
      </c>
      <c r="N283" s="4221">
        <f t="shared" si="2"/>
        <v>0.16</v>
      </c>
      <c r="O283" s="4221"/>
      <c r="P283" s="4221"/>
      <c r="Q283" s="4221" t="s">
        <v>23565</v>
      </c>
    </row>
    <row r="284" spans="1:17">
      <c r="A284" s="5014" t="s">
        <v>11923</v>
      </c>
      <c r="B284" s="4221"/>
      <c r="C284" s="5015" t="s">
        <v>8636</v>
      </c>
      <c r="D284" s="5015">
        <v>735</v>
      </c>
      <c r="E284" s="5016" t="s">
        <v>20569</v>
      </c>
      <c r="F284" s="5017">
        <v>0</v>
      </c>
      <c r="G284" s="5017" t="s">
        <v>8636</v>
      </c>
      <c r="H284" s="5017">
        <v>227</v>
      </c>
      <c r="I284" s="5017" t="s">
        <v>20398</v>
      </c>
      <c r="J284" s="5017">
        <v>0.45</v>
      </c>
      <c r="K284" s="5017" t="s">
        <v>8636</v>
      </c>
      <c r="L284" s="5017">
        <v>227</v>
      </c>
      <c r="M284" s="5017" t="s">
        <v>20398</v>
      </c>
      <c r="N284" s="4221">
        <f t="shared" si="2"/>
        <v>0.45</v>
      </c>
      <c r="O284" s="4221"/>
      <c r="P284" s="4221"/>
      <c r="Q284" s="4221" t="s">
        <v>23565</v>
      </c>
    </row>
    <row r="285" spans="1:17">
      <c r="A285" s="5014" t="s">
        <v>11923</v>
      </c>
      <c r="B285" s="4221"/>
      <c r="C285" s="5015" t="s">
        <v>8636</v>
      </c>
      <c r="D285" s="5015">
        <v>747</v>
      </c>
      <c r="E285" s="5016" t="s">
        <v>20570</v>
      </c>
      <c r="F285" s="5017">
        <v>0</v>
      </c>
      <c r="G285" s="5017" t="s">
        <v>8636</v>
      </c>
      <c r="H285" s="5017">
        <v>410</v>
      </c>
      <c r="I285" s="5017" t="s">
        <v>20466</v>
      </c>
      <c r="J285" s="5017">
        <v>0.94</v>
      </c>
      <c r="K285" s="5017" t="s">
        <v>8636</v>
      </c>
      <c r="L285" s="5017">
        <v>410</v>
      </c>
      <c r="M285" s="5017" t="s">
        <v>20466</v>
      </c>
      <c r="N285" s="4221">
        <f t="shared" si="2"/>
        <v>0.94</v>
      </c>
      <c r="O285" s="4221"/>
      <c r="P285" s="4221"/>
      <c r="Q285" s="4221" t="s">
        <v>23565</v>
      </c>
    </row>
    <row r="286" spans="1:17">
      <c r="A286" s="5014" t="s">
        <v>11923</v>
      </c>
      <c r="B286" s="4221"/>
      <c r="C286" s="5015" t="s">
        <v>8636</v>
      </c>
      <c r="D286" s="5015">
        <v>752</v>
      </c>
      <c r="E286" s="5016" t="s">
        <v>12430</v>
      </c>
      <c r="F286" s="5017">
        <v>0</v>
      </c>
      <c r="G286" s="5017" t="s">
        <v>8636</v>
      </c>
      <c r="H286" s="5017">
        <v>35</v>
      </c>
      <c r="I286" s="5017" t="s">
        <v>16640</v>
      </c>
      <c r="J286" s="5017">
        <v>0.2</v>
      </c>
      <c r="K286" s="5017" t="s">
        <v>8636</v>
      </c>
      <c r="L286" s="5017">
        <v>753</v>
      </c>
      <c r="M286" s="5017" t="s">
        <v>20682</v>
      </c>
      <c r="N286" s="4221">
        <f t="shared" si="2"/>
        <v>0.2</v>
      </c>
      <c r="O286" s="4221"/>
      <c r="P286" s="4221"/>
      <c r="Q286" s="4221" t="s">
        <v>23565</v>
      </c>
    </row>
    <row r="287" spans="1:17">
      <c r="A287" s="5014" t="s">
        <v>11923</v>
      </c>
      <c r="B287" s="4221"/>
      <c r="C287" s="5015" t="s">
        <v>8636</v>
      </c>
      <c r="D287" s="5015">
        <v>753</v>
      </c>
      <c r="E287" s="5016" t="s">
        <v>20575</v>
      </c>
      <c r="F287" s="5017">
        <v>0</v>
      </c>
      <c r="G287" s="5017" t="s">
        <v>8636</v>
      </c>
      <c r="H287" s="5017">
        <v>752</v>
      </c>
      <c r="I287" s="5017" t="s">
        <v>12430</v>
      </c>
      <c r="J287" s="5017">
        <v>0.6</v>
      </c>
      <c r="K287" s="5017" t="s">
        <v>8636</v>
      </c>
      <c r="L287" s="5017">
        <v>752</v>
      </c>
      <c r="M287" s="5017" t="s">
        <v>12430</v>
      </c>
      <c r="N287" s="4221">
        <f t="shared" si="2"/>
        <v>0.6</v>
      </c>
      <c r="O287" s="4221"/>
      <c r="P287" s="4221"/>
      <c r="Q287" s="4221" t="s">
        <v>23565</v>
      </c>
    </row>
    <row r="288" spans="1:17">
      <c r="A288" s="5014" t="s">
        <v>11923</v>
      </c>
      <c r="B288" s="4221"/>
      <c r="C288" s="5015" t="s">
        <v>8636</v>
      </c>
      <c r="D288" s="5015">
        <v>754</v>
      </c>
      <c r="E288" s="5016" t="s">
        <v>20576</v>
      </c>
      <c r="F288" s="5017">
        <v>0</v>
      </c>
      <c r="G288" s="5017" t="s">
        <v>8636</v>
      </c>
      <c r="H288" s="5017">
        <v>753</v>
      </c>
      <c r="I288" s="5017" t="s">
        <v>20575</v>
      </c>
      <c r="J288" s="5017">
        <v>0.42</v>
      </c>
      <c r="K288" s="5017" t="s">
        <v>8636</v>
      </c>
      <c r="L288" s="5017">
        <v>753</v>
      </c>
      <c r="M288" s="5017" t="s">
        <v>20575</v>
      </c>
      <c r="N288" s="4221">
        <f t="shared" si="2"/>
        <v>0.42</v>
      </c>
      <c r="O288" s="4221"/>
      <c r="P288" s="4221"/>
      <c r="Q288" s="4221" t="s">
        <v>23565</v>
      </c>
    </row>
    <row r="289" spans="1:17">
      <c r="A289" s="5014" t="s">
        <v>11923</v>
      </c>
      <c r="B289" s="4221"/>
      <c r="C289" s="5015" t="s">
        <v>8636</v>
      </c>
      <c r="D289" s="5015">
        <v>766</v>
      </c>
      <c r="E289" s="5016" t="s">
        <v>20577</v>
      </c>
      <c r="F289" s="5017">
        <v>0</v>
      </c>
      <c r="G289" s="5017" t="s">
        <v>8636</v>
      </c>
      <c r="H289" s="5017">
        <v>13</v>
      </c>
      <c r="I289" s="5017" t="s">
        <v>14501</v>
      </c>
      <c r="J289" s="5017">
        <v>0.32</v>
      </c>
      <c r="K289" s="5017" t="s">
        <v>14485</v>
      </c>
      <c r="L289" s="5017">
        <v>64</v>
      </c>
      <c r="M289" s="5017" t="s">
        <v>16649</v>
      </c>
      <c r="N289" s="4221">
        <f t="shared" si="2"/>
        <v>0.32</v>
      </c>
      <c r="O289" s="4221"/>
      <c r="P289" s="4221"/>
      <c r="Q289" s="4221" t="s">
        <v>23565</v>
      </c>
    </row>
    <row r="290" spans="1:17">
      <c r="A290" s="5018" t="s">
        <v>20378</v>
      </c>
      <c r="B290" s="4221"/>
      <c r="C290" s="5015" t="s">
        <v>8636</v>
      </c>
      <c r="D290" s="5015">
        <v>769</v>
      </c>
      <c r="E290" s="5016" t="s">
        <v>20578</v>
      </c>
      <c r="F290" s="5017">
        <v>0</v>
      </c>
      <c r="G290" s="5017" t="s">
        <v>8636</v>
      </c>
      <c r="H290" s="5017">
        <v>58</v>
      </c>
      <c r="I290" s="5017" t="s">
        <v>20640</v>
      </c>
      <c r="J290" s="5017">
        <v>1</v>
      </c>
      <c r="K290" s="5017" t="s">
        <v>8965</v>
      </c>
      <c r="L290" s="5017" t="s">
        <v>8965</v>
      </c>
      <c r="M290" s="5017" t="s">
        <v>19</v>
      </c>
      <c r="N290" s="4221">
        <f t="shared" si="2"/>
        <v>1</v>
      </c>
      <c r="O290" s="4221"/>
      <c r="P290" s="4221"/>
      <c r="Q290" s="4221" t="s">
        <v>23565</v>
      </c>
    </row>
    <row r="291" spans="1:17">
      <c r="A291" s="5014" t="s">
        <v>11923</v>
      </c>
      <c r="B291" s="4221"/>
      <c r="C291" s="5015" t="s">
        <v>8636</v>
      </c>
      <c r="D291" s="5015">
        <v>775</v>
      </c>
      <c r="E291" s="5016" t="s">
        <v>20579</v>
      </c>
      <c r="F291" s="5017">
        <v>0</v>
      </c>
      <c r="G291" s="5017" t="s">
        <v>8636</v>
      </c>
      <c r="H291" s="5017">
        <v>199</v>
      </c>
      <c r="I291" s="5017" t="s">
        <v>16674</v>
      </c>
      <c r="J291" s="5017">
        <v>0.14000000000000001</v>
      </c>
      <c r="K291" s="5017" t="s">
        <v>8965</v>
      </c>
      <c r="L291" s="5017" t="s">
        <v>8965</v>
      </c>
      <c r="M291" s="5017" t="s">
        <v>19</v>
      </c>
      <c r="N291" s="4221">
        <f t="shared" si="2"/>
        <v>0.14000000000000001</v>
      </c>
      <c r="O291" s="4221"/>
      <c r="P291" s="4221"/>
      <c r="Q291" s="4221" t="s">
        <v>23565</v>
      </c>
    </row>
    <row r="292" spans="1:17">
      <c r="A292" s="5014" t="s">
        <v>11923</v>
      </c>
      <c r="B292" s="4221"/>
      <c r="C292" s="5015" t="s">
        <v>8636</v>
      </c>
      <c r="D292" s="5015">
        <v>778</v>
      </c>
      <c r="E292" s="5016" t="s">
        <v>20580</v>
      </c>
      <c r="F292" s="5017">
        <v>0</v>
      </c>
      <c r="G292" s="5017" t="s">
        <v>8636</v>
      </c>
      <c r="H292" s="5017">
        <v>360</v>
      </c>
      <c r="I292" s="5017" t="s">
        <v>20641</v>
      </c>
      <c r="J292" s="5017">
        <v>0.1</v>
      </c>
      <c r="K292" s="5017" t="s">
        <v>8965</v>
      </c>
      <c r="L292" s="5017" t="s">
        <v>8965</v>
      </c>
      <c r="M292" s="5017" t="s">
        <v>19</v>
      </c>
      <c r="N292" s="4221">
        <f t="shared" si="2"/>
        <v>0.1</v>
      </c>
      <c r="O292" s="4221"/>
      <c r="P292" s="4221"/>
      <c r="Q292" s="4221" t="s">
        <v>23565</v>
      </c>
    </row>
    <row r="293" spans="1:17">
      <c r="A293" s="5014" t="s">
        <v>11923</v>
      </c>
      <c r="B293" s="4221"/>
      <c r="C293" s="5015" t="s">
        <v>8636</v>
      </c>
      <c r="D293" s="5015">
        <v>790</v>
      </c>
      <c r="E293" s="5016" t="s">
        <v>20581</v>
      </c>
      <c r="F293" s="5017">
        <v>0</v>
      </c>
      <c r="G293" s="5017" t="s">
        <v>8636</v>
      </c>
      <c r="H293" s="5017">
        <v>360</v>
      </c>
      <c r="I293" s="5017" t="s">
        <v>20623</v>
      </c>
      <c r="J293" s="5017">
        <v>0.11</v>
      </c>
      <c r="K293" s="5017" t="s">
        <v>14485</v>
      </c>
      <c r="L293" s="5017" t="s">
        <v>375</v>
      </c>
      <c r="M293" s="5017" t="s">
        <v>20623</v>
      </c>
      <c r="N293" s="4221">
        <f t="shared" si="2"/>
        <v>0.11</v>
      </c>
      <c r="O293" s="4221"/>
      <c r="P293" s="4221"/>
      <c r="Q293" s="4221" t="s">
        <v>23565</v>
      </c>
    </row>
    <row r="294" spans="1:17">
      <c r="A294" s="5014" t="s">
        <v>11923</v>
      </c>
      <c r="B294" s="4221"/>
      <c r="C294" s="5015" t="s">
        <v>8636</v>
      </c>
      <c r="D294" s="5015">
        <v>791</v>
      </c>
      <c r="E294" s="5016" t="s">
        <v>20582</v>
      </c>
      <c r="F294" s="5017">
        <v>0</v>
      </c>
      <c r="G294" s="5017" t="s">
        <v>8636</v>
      </c>
      <c r="H294" s="5017">
        <v>194</v>
      </c>
      <c r="I294" s="5017" t="s">
        <v>20391</v>
      </c>
      <c r="J294" s="5017">
        <v>0.1</v>
      </c>
      <c r="K294" s="5017" t="s">
        <v>14485</v>
      </c>
      <c r="L294" s="5017">
        <v>1696</v>
      </c>
      <c r="M294" s="5017" t="s">
        <v>20673</v>
      </c>
      <c r="N294" s="4221">
        <f t="shared" si="2"/>
        <v>0.1</v>
      </c>
      <c r="O294" s="4221"/>
      <c r="P294" s="4221"/>
      <c r="Q294" s="4221" t="s">
        <v>23565</v>
      </c>
    </row>
    <row r="295" spans="1:17">
      <c r="A295" s="5014" t="s">
        <v>11923</v>
      </c>
      <c r="B295" s="4221"/>
      <c r="C295" s="5015" t="s">
        <v>8636</v>
      </c>
      <c r="D295" s="5015">
        <v>796</v>
      </c>
      <c r="E295" s="5016" t="s">
        <v>20583</v>
      </c>
      <c r="F295" s="5017">
        <v>0</v>
      </c>
      <c r="G295" s="5017" t="s">
        <v>8636</v>
      </c>
      <c r="H295" s="5017">
        <v>417</v>
      </c>
      <c r="I295" s="5017" t="s">
        <v>20470</v>
      </c>
      <c r="J295" s="5017">
        <v>0.27</v>
      </c>
      <c r="K295" s="5017" t="s">
        <v>8636</v>
      </c>
      <c r="L295" s="5017">
        <v>453</v>
      </c>
      <c r="M295" s="5017" t="s">
        <v>20487</v>
      </c>
      <c r="N295" s="4221">
        <f t="shared" si="2"/>
        <v>0.27</v>
      </c>
      <c r="O295" s="4221"/>
      <c r="P295" s="4221"/>
      <c r="Q295" s="4221" t="s">
        <v>23565</v>
      </c>
    </row>
    <row r="296" spans="1:17">
      <c r="A296" s="5014" t="s">
        <v>11923</v>
      </c>
      <c r="B296" s="4221"/>
      <c r="C296" s="5015" t="s">
        <v>8636</v>
      </c>
      <c r="D296" s="5015">
        <v>802</v>
      </c>
      <c r="E296" s="5016" t="s">
        <v>20584</v>
      </c>
      <c r="F296" s="5017">
        <v>0</v>
      </c>
      <c r="G296" s="5017" t="s">
        <v>8636</v>
      </c>
      <c r="H296" s="5017">
        <v>224</v>
      </c>
      <c r="I296" s="5017" t="s">
        <v>20642</v>
      </c>
      <c r="J296" s="5017">
        <v>0.11</v>
      </c>
      <c r="K296" s="5017" t="s">
        <v>8965</v>
      </c>
      <c r="L296" s="5017" t="s">
        <v>8965</v>
      </c>
      <c r="M296" s="5017" t="s">
        <v>19</v>
      </c>
      <c r="N296" s="4221">
        <f t="shared" si="2"/>
        <v>0.11</v>
      </c>
      <c r="O296" s="4221"/>
      <c r="P296" s="4221"/>
      <c r="Q296" s="4221" t="s">
        <v>23565</v>
      </c>
    </row>
    <row r="297" spans="1:17">
      <c r="A297" s="5014" t="s">
        <v>11923</v>
      </c>
      <c r="B297" s="4221"/>
      <c r="C297" s="5015" t="s">
        <v>8636</v>
      </c>
      <c r="D297" s="5015">
        <v>806</v>
      </c>
      <c r="E297" s="5016" t="s">
        <v>20585</v>
      </c>
      <c r="F297" s="5017">
        <v>0</v>
      </c>
      <c r="G297" s="5017" t="s">
        <v>8636</v>
      </c>
      <c r="H297" s="5017">
        <v>447</v>
      </c>
      <c r="I297" s="5017" t="s">
        <v>20482</v>
      </c>
      <c r="J297" s="5017">
        <v>0.16</v>
      </c>
      <c r="K297" s="5017" t="s">
        <v>8965</v>
      </c>
      <c r="L297" s="5017" t="s">
        <v>8965</v>
      </c>
      <c r="M297" s="5017" t="s">
        <v>19</v>
      </c>
      <c r="N297" s="4221">
        <f t="shared" si="2"/>
        <v>0.16</v>
      </c>
      <c r="O297" s="4221"/>
      <c r="P297" s="4221"/>
      <c r="Q297" s="4221" t="s">
        <v>23565</v>
      </c>
    </row>
    <row r="298" spans="1:17">
      <c r="A298" s="5014" t="s">
        <v>11923</v>
      </c>
      <c r="B298" s="4221"/>
      <c r="C298" s="5015" t="s">
        <v>8636</v>
      </c>
      <c r="D298" s="5015">
        <v>844</v>
      </c>
      <c r="E298" s="5016" t="s">
        <v>20586</v>
      </c>
      <c r="F298" s="5017">
        <v>0</v>
      </c>
      <c r="G298" s="5017" t="s">
        <v>8636</v>
      </c>
      <c r="H298" s="5017">
        <v>58</v>
      </c>
      <c r="I298" s="5017" t="s">
        <v>14428</v>
      </c>
      <c r="J298" s="5017">
        <v>0.05</v>
      </c>
      <c r="K298" s="5017" t="s">
        <v>8636</v>
      </c>
      <c r="L298" s="5017">
        <v>452</v>
      </c>
      <c r="M298" s="5017" t="s">
        <v>20486</v>
      </c>
      <c r="N298" s="4221">
        <f t="shared" si="2"/>
        <v>0.05</v>
      </c>
      <c r="O298" s="4221"/>
      <c r="P298" s="4221"/>
      <c r="Q298" s="4221" t="s">
        <v>23565</v>
      </c>
    </row>
    <row r="299" spans="1:17">
      <c r="A299" s="5014" t="s">
        <v>11923</v>
      </c>
      <c r="B299" s="4221"/>
      <c r="C299" s="5015" t="s">
        <v>8636</v>
      </c>
      <c r="D299" s="5015">
        <v>846</v>
      </c>
      <c r="E299" s="5016" t="s">
        <v>20587</v>
      </c>
      <c r="F299" s="5017">
        <v>0</v>
      </c>
      <c r="G299" s="5017" t="s">
        <v>8636</v>
      </c>
      <c r="H299" s="5017">
        <v>848</v>
      </c>
      <c r="I299" s="5017" t="s">
        <v>20589</v>
      </c>
      <c r="J299" s="5017">
        <v>0.72</v>
      </c>
      <c r="K299" s="5017" t="s">
        <v>8636</v>
      </c>
      <c r="L299" s="5017">
        <v>1434</v>
      </c>
      <c r="M299" s="5017" t="s">
        <v>20683</v>
      </c>
      <c r="N299" s="4221">
        <f t="shared" si="2"/>
        <v>0.72</v>
      </c>
      <c r="O299" s="4221"/>
      <c r="P299" s="4221"/>
      <c r="Q299" s="4221" t="s">
        <v>23565</v>
      </c>
    </row>
    <row r="300" spans="1:17">
      <c r="A300" s="5014" t="s">
        <v>11923</v>
      </c>
      <c r="B300" s="4221"/>
      <c r="C300" s="5015" t="s">
        <v>8636</v>
      </c>
      <c r="D300" s="5015">
        <v>847</v>
      </c>
      <c r="E300" s="5016" t="s">
        <v>20588</v>
      </c>
      <c r="F300" s="5017">
        <v>0</v>
      </c>
      <c r="G300" s="5017" t="s">
        <v>8636</v>
      </c>
      <c r="H300" s="5017">
        <v>339</v>
      </c>
      <c r="I300" s="5017" t="s">
        <v>20441</v>
      </c>
      <c r="J300" s="5017">
        <v>0.28000000000000003</v>
      </c>
      <c r="K300" s="5017" t="s">
        <v>8636</v>
      </c>
      <c r="L300" s="5017">
        <v>846</v>
      </c>
      <c r="M300" s="5017" t="s">
        <v>20587</v>
      </c>
      <c r="N300" s="4221">
        <f t="shared" si="2"/>
        <v>0.28000000000000003</v>
      </c>
      <c r="O300" s="4221"/>
      <c r="P300" s="4221"/>
      <c r="Q300" s="4221" t="s">
        <v>23565</v>
      </c>
    </row>
    <row r="301" spans="1:17">
      <c r="A301" s="5014" t="s">
        <v>11923</v>
      </c>
      <c r="B301" s="4221"/>
      <c r="C301" s="5015" t="s">
        <v>8636</v>
      </c>
      <c r="D301" s="5015">
        <v>848</v>
      </c>
      <c r="E301" s="5016" t="s">
        <v>20589</v>
      </c>
      <c r="F301" s="5017">
        <v>0</v>
      </c>
      <c r="G301" s="5017" t="s">
        <v>8636</v>
      </c>
      <c r="H301" s="5017">
        <v>846</v>
      </c>
      <c r="I301" s="5017" t="s">
        <v>20587</v>
      </c>
      <c r="J301" s="5017">
        <v>0.17</v>
      </c>
      <c r="K301" s="5017" t="s">
        <v>8965</v>
      </c>
      <c r="L301" s="5017" t="s">
        <v>8965</v>
      </c>
      <c r="M301" s="5017" t="s">
        <v>19</v>
      </c>
      <c r="N301" s="4221">
        <f t="shared" si="2"/>
        <v>0.17</v>
      </c>
      <c r="O301" s="4221"/>
      <c r="P301" s="4221"/>
      <c r="Q301" s="4221" t="s">
        <v>23565</v>
      </c>
    </row>
    <row r="302" spans="1:17">
      <c r="A302" s="5018" t="s">
        <v>20378</v>
      </c>
      <c r="B302" s="4221"/>
      <c r="C302" s="5015" t="s">
        <v>8636</v>
      </c>
      <c r="D302" s="5015">
        <v>851</v>
      </c>
      <c r="E302" s="5016" t="s">
        <v>20590</v>
      </c>
      <c r="F302" s="5017">
        <v>0</v>
      </c>
      <c r="G302" s="5017" t="s">
        <v>8636</v>
      </c>
      <c r="H302" s="5017">
        <v>22</v>
      </c>
      <c r="I302" s="5017" t="s">
        <v>14440</v>
      </c>
      <c r="J302" s="5017">
        <v>0.56000000000000005</v>
      </c>
      <c r="K302" s="5017" t="s">
        <v>8965</v>
      </c>
      <c r="L302" s="5017" t="s">
        <v>8965</v>
      </c>
      <c r="M302" s="5017" t="s">
        <v>19</v>
      </c>
      <c r="N302" s="4221">
        <f t="shared" si="2"/>
        <v>0.56000000000000005</v>
      </c>
      <c r="O302" s="4221"/>
      <c r="P302" s="4221"/>
      <c r="Q302" s="4221" t="s">
        <v>23565</v>
      </c>
    </row>
    <row r="303" spans="1:17">
      <c r="A303" s="5014" t="s">
        <v>11923</v>
      </c>
      <c r="B303" s="4221"/>
      <c r="C303" s="5015" t="s">
        <v>8636</v>
      </c>
      <c r="D303" s="5015">
        <v>853</v>
      </c>
      <c r="E303" s="5016" t="s">
        <v>20591</v>
      </c>
      <c r="F303" s="5017">
        <v>0</v>
      </c>
      <c r="G303" s="5017" t="s">
        <v>8636</v>
      </c>
      <c r="H303" s="5017">
        <v>811</v>
      </c>
      <c r="I303" s="5017" t="s">
        <v>20643</v>
      </c>
      <c r="J303" s="5017">
        <v>0.25</v>
      </c>
      <c r="K303" s="5017" t="s">
        <v>8636</v>
      </c>
      <c r="L303" s="5017">
        <v>855</v>
      </c>
      <c r="M303" s="5017" t="s">
        <v>20593</v>
      </c>
      <c r="N303" s="4221">
        <f t="shared" si="2"/>
        <v>0.25</v>
      </c>
      <c r="O303" s="4221"/>
      <c r="P303" s="4221"/>
      <c r="Q303" s="4221" t="s">
        <v>23565</v>
      </c>
    </row>
    <row r="304" spans="1:17">
      <c r="A304" s="5014" t="s">
        <v>11923</v>
      </c>
      <c r="B304" s="4221"/>
      <c r="C304" s="5015" t="s">
        <v>8636</v>
      </c>
      <c r="D304" s="5015">
        <v>854</v>
      </c>
      <c r="E304" s="5016" t="s">
        <v>20592</v>
      </c>
      <c r="F304" s="5017">
        <v>0</v>
      </c>
      <c r="G304" s="5017" t="s">
        <v>8636</v>
      </c>
      <c r="H304" s="5017">
        <v>853</v>
      </c>
      <c r="I304" s="5017" t="s">
        <v>20591</v>
      </c>
      <c r="J304" s="5017">
        <v>0.3</v>
      </c>
      <c r="K304" s="5017" t="s">
        <v>6782</v>
      </c>
      <c r="L304" s="5017">
        <v>165</v>
      </c>
      <c r="M304" s="5017" t="s">
        <v>16675</v>
      </c>
      <c r="N304" s="4221">
        <f t="shared" si="2"/>
        <v>0.3</v>
      </c>
      <c r="O304" s="4221"/>
      <c r="P304" s="4221"/>
      <c r="Q304" s="4221" t="s">
        <v>23565</v>
      </c>
    </row>
    <row r="305" spans="1:17">
      <c r="A305" s="5014" t="s">
        <v>11923</v>
      </c>
      <c r="B305" s="4221"/>
      <c r="C305" s="5015" t="s">
        <v>8636</v>
      </c>
      <c r="D305" s="5015">
        <v>855</v>
      </c>
      <c r="E305" s="5016" t="s">
        <v>20593</v>
      </c>
      <c r="F305" s="5017">
        <v>0</v>
      </c>
      <c r="G305" s="5017" t="s">
        <v>8636</v>
      </c>
      <c r="H305" s="5017">
        <v>853</v>
      </c>
      <c r="I305" s="5017" t="s">
        <v>20591</v>
      </c>
      <c r="J305" s="5017">
        <v>0.3</v>
      </c>
      <c r="K305" s="5017" t="s">
        <v>6782</v>
      </c>
      <c r="L305" s="5017">
        <v>165</v>
      </c>
      <c r="M305" s="5017" t="s">
        <v>16675</v>
      </c>
      <c r="N305" s="4221">
        <f t="shared" si="2"/>
        <v>0.3</v>
      </c>
      <c r="O305" s="4221"/>
      <c r="P305" s="4221"/>
      <c r="Q305" s="4221" t="s">
        <v>23565</v>
      </c>
    </row>
    <row r="306" spans="1:17">
      <c r="A306" s="5018" t="s">
        <v>20378</v>
      </c>
      <c r="B306" s="4221"/>
      <c r="C306" s="5015" t="s">
        <v>8636</v>
      </c>
      <c r="D306" s="5015">
        <v>861</v>
      </c>
      <c r="E306" s="5016" t="s">
        <v>20594</v>
      </c>
      <c r="F306" s="5017">
        <v>0</v>
      </c>
      <c r="G306" s="5017" t="s">
        <v>8636</v>
      </c>
      <c r="H306" s="5017">
        <v>163</v>
      </c>
      <c r="I306" s="5017" t="s">
        <v>20644</v>
      </c>
      <c r="J306" s="5017">
        <v>1.26</v>
      </c>
      <c r="K306" s="5017" t="s">
        <v>14485</v>
      </c>
      <c r="L306" s="5017">
        <v>861</v>
      </c>
      <c r="M306" s="5017" t="s">
        <v>20594</v>
      </c>
      <c r="N306" s="4221">
        <f t="shared" si="2"/>
        <v>1.26</v>
      </c>
      <c r="O306" s="4221"/>
      <c r="P306" s="4221"/>
      <c r="Q306" s="4221" t="s">
        <v>23565</v>
      </c>
    </row>
    <row r="307" spans="1:17">
      <c r="A307" s="5014" t="s">
        <v>11923</v>
      </c>
      <c r="B307" s="4221"/>
      <c r="C307" s="5015" t="s">
        <v>8636</v>
      </c>
      <c r="D307" s="5015">
        <v>867</v>
      </c>
      <c r="E307" s="5016" t="s">
        <v>20595</v>
      </c>
      <c r="F307" s="5017">
        <v>0</v>
      </c>
      <c r="G307" s="5017" t="s">
        <v>8636</v>
      </c>
      <c r="H307" s="5017">
        <v>62</v>
      </c>
      <c r="I307" s="5017" t="s">
        <v>20381</v>
      </c>
      <c r="J307" s="5017">
        <v>0.15</v>
      </c>
      <c r="K307" s="5017" t="s">
        <v>14485</v>
      </c>
      <c r="L307" s="5017">
        <v>1652</v>
      </c>
      <c r="M307" s="5017" t="s">
        <v>20684</v>
      </c>
      <c r="N307" s="4221">
        <f t="shared" si="2"/>
        <v>0.15</v>
      </c>
      <c r="O307" s="4221"/>
      <c r="P307" s="4221"/>
      <c r="Q307" s="4221" t="s">
        <v>23565</v>
      </c>
    </row>
    <row r="308" spans="1:17">
      <c r="A308" s="5014" t="s">
        <v>11923</v>
      </c>
      <c r="B308" s="4221"/>
      <c r="C308" s="5015" t="s">
        <v>8636</v>
      </c>
      <c r="D308" s="5015">
        <v>879</v>
      </c>
      <c r="E308" s="5016" t="s">
        <v>20598</v>
      </c>
      <c r="F308" s="5017">
        <v>0</v>
      </c>
      <c r="G308" s="5017" t="s">
        <v>8636</v>
      </c>
      <c r="H308" s="5017">
        <v>886</v>
      </c>
      <c r="I308" s="5017" t="s">
        <v>20605</v>
      </c>
      <c r="J308" s="5017">
        <v>0.2</v>
      </c>
      <c r="K308" s="5017" t="s">
        <v>8636</v>
      </c>
      <c r="L308" s="5017">
        <v>894</v>
      </c>
      <c r="M308" s="5017" t="s">
        <v>20685</v>
      </c>
      <c r="N308" s="4221">
        <f t="shared" si="2"/>
        <v>0.2</v>
      </c>
      <c r="O308" s="4221"/>
      <c r="P308" s="4221"/>
      <c r="Q308" s="4221" t="s">
        <v>23565</v>
      </c>
    </row>
    <row r="309" spans="1:17">
      <c r="A309" s="5014" t="s">
        <v>11923</v>
      </c>
      <c r="B309" s="4221"/>
      <c r="C309" s="5015" t="s">
        <v>8636</v>
      </c>
      <c r="D309" s="5015">
        <v>883</v>
      </c>
      <c r="E309" s="5016" t="s">
        <v>20602</v>
      </c>
      <c r="F309" s="5017">
        <v>0</v>
      </c>
      <c r="G309" s="5017" t="s">
        <v>8636</v>
      </c>
      <c r="H309" s="5017">
        <v>878</v>
      </c>
      <c r="I309" s="5017" t="s">
        <v>20597</v>
      </c>
      <c r="J309" s="5017">
        <v>0.1</v>
      </c>
      <c r="K309" s="5017" t="s">
        <v>8636</v>
      </c>
      <c r="L309" s="5017">
        <v>881</v>
      </c>
      <c r="M309" s="5017" t="s">
        <v>20686</v>
      </c>
      <c r="N309" s="4221">
        <f t="shared" si="2"/>
        <v>0.1</v>
      </c>
      <c r="O309" s="4221"/>
      <c r="P309" s="4221"/>
      <c r="Q309" s="4221" t="s">
        <v>23565</v>
      </c>
    </row>
    <row r="310" spans="1:17">
      <c r="A310" s="5014" t="s">
        <v>11923</v>
      </c>
      <c r="B310" s="4221"/>
      <c r="C310" s="5015" t="s">
        <v>8636</v>
      </c>
      <c r="D310" s="5015">
        <v>887</v>
      </c>
      <c r="E310" s="5016" t="s">
        <v>20606</v>
      </c>
      <c r="F310" s="5017">
        <v>0</v>
      </c>
      <c r="G310" s="5017" t="s">
        <v>8636</v>
      </c>
      <c r="H310" s="5017">
        <v>878</v>
      </c>
      <c r="I310" s="5017" t="s">
        <v>20597</v>
      </c>
      <c r="J310" s="5017">
        <v>0.06</v>
      </c>
      <c r="K310" s="5017" t="s">
        <v>8965</v>
      </c>
      <c r="L310" s="5017" t="s">
        <v>8965</v>
      </c>
      <c r="M310" s="5017" t="s">
        <v>19</v>
      </c>
      <c r="N310" s="4221">
        <f t="shared" si="2"/>
        <v>0.06</v>
      </c>
      <c r="O310" s="4221"/>
      <c r="P310" s="4221"/>
      <c r="Q310" s="4221" t="s">
        <v>23565</v>
      </c>
    </row>
    <row r="311" spans="1:17">
      <c r="A311" s="5014" t="s">
        <v>11923</v>
      </c>
      <c r="B311" s="4221"/>
      <c r="C311" s="5015" t="s">
        <v>8636</v>
      </c>
      <c r="D311" s="5015">
        <v>893</v>
      </c>
      <c r="E311" s="5016" t="s">
        <v>20610</v>
      </c>
      <c r="F311" s="5017">
        <v>0</v>
      </c>
      <c r="G311" s="5017" t="s">
        <v>8636</v>
      </c>
      <c r="H311" s="5017">
        <v>891</v>
      </c>
      <c r="I311" s="5017" t="s">
        <v>20609</v>
      </c>
      <c r="J311" s="5017">
        <v>0.08</v>
      </c>
      <c r="K311" s="5017" t="s">
        <v>8636</v>
      </c>
      <c r="L311" s="5017">
        <v>885</v>
      </c>
      <c r="M311" s="5017" t="s">
        <v>20604</v>
      </c>
      <c r="N311" s="4221">
        <f t="shared" si="2"/>
        <v>0.08</v>
      </c>
      <c r="O311" s="4221"/>
      <c r="P311" s="4221"/>
      <c r="Q311" s="4221" t="s">
        <v>23565</v>
      </c>
    </row>
    <row r="312" spans="1:17">
      <c r="A312" s="5014" t="s">
        <v>11923</v>
      </c>
      <c r="B312" s="4221"/>
      <c r="C312" s="5015" t="s">
        <v>8636</v>
      </c>
      <c r="D312" s="5015">
        <v>895</v>
      </c>
      <c r="E312" s="5016" t="s">
        <v>20611</v>
      </c>
      <c r="F312" s="5017">
        <v>0</v>
      </c>
      <c r="G312" s="5017" t="s">
        <v>8965</v>
      </c>
      <c r="H312" s="5017" t="s">
        <v>8965</v>
      </c>
      <c r="I312" s="5017" t="s">
        <v>19</v>
      </c>
      <c r="J312" s="5017">
        <v>0.13</v>
      </c>
      <c r="K312" s="5017" t="s">
        <v>8636</v>
      </c>
      <c r="L312" s="5017">
        <v>878</v>
      </c>
      <c r="M312" s="5017" t="s">
        <v>20597</v>
      </c>
      <c r="N312" s="4221">
        <f t="shared" si="2"/>
        <v>0.13</v>
      </c>
      <c r="O312" s="4221"/>
      <c r="P312" s="4221"/>
      <c r="Q312" s="4221" t="s">
        <v>23565</v>
      </c>
    </row>
    <row r="313" spans="1:17">
      <c r="A313" s="5014" t="s">
        <v>11923</v>
      </c>
      <c r="B313" s="4221"/>
      <c r="C313" s="5015" t="s">
        <v>8636</v>
      </c>
      <c r="D313" s="5015">
        <v>900</v>
      </c>
      <c r="E313" s="5016" t="s">
        <v>20613</v>
      </c>
      <c r="F313" s="5017">
        <v>0</v>
      </c>
      <c r="G313" s="5017" t="s">
        <v>8636</v>
      </c>
      <c r="H313" s="5017">
        <v>467</v>
      </c>
      <c r="I313" s="5017" t="s">
        <v>20497</v>
      </c>
      <c r="J313" s="5017">
        <v>0.13</v>
      </c>
      <c r="K313" s="5017" t="s">
        <v>8636</v>
      </c>
      <c r="L313" s="5017">
        <v>467</v>
      </c>
      <c r="M313" s="5017" t="s">
        <v>20497</v>
      </c>
      <c r="N313" s="4221">
        <f t="shared" si="2"/>
        <v>0.13</v>
      </c>
      <c r="O313" s="4221"/>
      <c r="P313" s="4221"/>
      <c r="Q313" s="4221" t="s">
        <v>23565</v>
      </c>
    </row>
    <row r="314" spans="1:17">
      <c r="A314" s="3813" t="s">
        <v>11923</v>
      </c>
      <c r="B314" s="3813"/>
      <c r="C314" s="5022" t="s">
        <v>8636</v>
      </c>
      <c r="D314" s="5022">
        <v>13</v>
      </c>
      <c r="E314" s="5023" t="s">
        <v>16635</v>
      </c>
      <c r="F314" s="5024">
        <v>0</v>
      </c>
      <c r="G314" s="5024" t="s">
        <v>8636</v>
      </c>
      <c r="H314" s="5024">
        <v>251</v>
      </c>
      <c r="I314" s="5025" t="s">
        <v>16636</v>
      </c>
      <c r="J314" s="5024">
        <v>8.23</v>
      </c>
      <c r="K314" s="5024" t="s">
        <v>6781</v>
      </c>
      <c r="L314" s="5024">
        <v>17</v>
      </c>
      <c r="M314" s="5025" t="s">
        <v>16637</v>
      </c>
      <c r="N314" s="3813">
        <f t="shared" si="2"/>
        <v>8.23</v>
      </c>
      <c r="O314" s="3813"/>
      <c r="P314" s="5026" t="s">
        <v>23516</v>
      </c>
      <c r="Q314" s="3813" t="s">
        <v>23567</v>
      </c>
    </row>
    <row r="316" spans="1:17" ht="18.75">
      <c r="A316" s="5003" t="s">
        <v>20376</v>
      </c>
      <c r="B316" s="5003"/>
      <c r="C316" s="5003"/>
      <c r="D316" s="5003"/>
      <c r="E316" s="5003"/>
      <c r="F316" s="5004"/>
      <c r="G316" s="5004"/>
      <c r="H316" s="5003"/>
      <c r="I316" s="5003"/>
      <c r="J316" s="5003"/>
      <c r="K316" s="5003"/>
      <c r="L316" s="5003"/>
      <c r="M316" s="5003"/>
      <c r="N316" s="5005"/>
      <c r="O316" s="5003"/>
      <c r="P316" s="5003"/>
      <c r="Q316" s="5003"/>
    </row>
    <row r="317" spans="1:17" ht="15.75">
      <c r="A317" s="5398" t="s">
        <v>0</v>
      </c>
      <c r="B317" s="5399"/>
      <c r="C317" s="5399"/>
      <c r="D317" s="5399"/>
      <c r="E317" s="5400"/>
      <c r="F317" s="5401" t="s">
        <v>9</v>
      </c>
      <c r="G317" s="5402"/>
      <c r="H317" s="5402"/>
      <c r="I317" s="5403"/>
      <c r="J317" s="5404" t="s">
        <v>10</v>
      </c>
      <c r="K317" s="5405"/>
      <c r="L317" s="5405"/>
      <c r="M317" s="5406"/>
      <c r="N317" s="5006"/>
      <c r="O317" s="5007"/>
      <c r="P317" s="5006"/>
      <c r="Q317" s="5008"/>
    </row>
    <row r="318" spans="1:17" ht="30">
      <c r="A318" s="5009" t="s">
        <v>7</v>
      </c>
      <c r="B318" s="5009" t="s">
        <v>13</v>
      </c>
      <c r="C318" s="5009" t="s">
        <v>20377</v>
      </c>
      <c r="D318" s="5009" t="s">
        <v>16634</v>
      </c>
      <c r="E318" s="5010" t="s">
        <v>2</v>
      </c>
      <c r="F318" s="5011" t="s">
        <v>3</v>
      </c>
      <c r="G318" s="5009" t="s">
        <v>20377</v>
      </c>
      <c r="H318" s="5009" t="s">
        <v>16634</v>
      </c>
      <c r="I318" s="5010" t="s">
        <v>5</v>
      </c>
      <c r="J318" s="5011" t="s">
        <v>6</v>
      </c>
      <c r="K318" s="5009" t="s">
        <v>20377</v>
      </c>
      <c r="L318" s="5009" t="s">
        <v>16634</v>
      </c>
      <c r="M318" s="5010" t="s">
        <v>2</v>
      </c>
      <c r="N318" s="5009" t="s">
        <v>8</v>
      </c>
      <c r="O318" s="5012" t="s">
        <v>11892</v>
      </c>
      <c r="P318" s="5012" t="s">
        <v>11893</v>
      </c>
      <c r="Q318" s="5013" t="s">
        <v>11</v>
      </c>
    </row>
    <row r="319" spans="1:17">
      <c r="A319" s="5014" t="s">
        <v>11923</v>
      </c>
      <c r="B319" s="4221"/>
      <c r="C319" s="5015" t="s">
        <v>8636</v>
      </c>
      <c r="D319" s="5015">
        <v>9</v>
      </c>
      <c r="E319" s="5016" t="s">
        <v>20379</v>
      </c>
      <c r="F319" s="5017">
        <v>0</v>
      </c>
      <c r="G319" s="5017" t="s">
        <v>6782</v>
      </c>
      <c r="H319" s="5017">
        <v>165</v>
      </c>
      <c r="I319" s="5017" t="s">
        <v>16675</v>
      </c>
      <c r="J319" s="5017">
        <v>0.33</v>
      </c>
      <c r="K319" s="5017" t="s">
        <v>8636</v>
      </c>
      <c r="L319" s="5017">
        <v>199</v>
      </c>
      <c r="M319" s="5017" t="s">
        <v>16674</v>
      </c>
      <c r="N319" s="4221">
        <f t="shared" ref="N319:N350" si="3">J319-F319</f>
        <v>0.33</v>
      </c>
      <c r="O319" s="4221"/>
      <c r="P319" s="4221"/>
      <c r="Q319" s="4221"/>
    </row>
    <row r="320" spans="1:17">
      <c r="A320" s="5014" t="s">
        <v>11923</v>
      </c>
      <c r="B320" s="4221"/>
      <c r="C320" s="5015" t="s">
        <v>8636</v>
      </c>
      <c r="D320" s="5015">
        <v>59</v>
      </c>
      <c r="E320" s="5016" t="s">
        <v>20380</v>
      </c>
      <c r="F320" s="5017">
        <v>0</v>
      </c>
      <c r="G320" s="5017" t="s">
        <v>8965</v>
      </c>
      <c r="H320" s="5017" t="s">
        <v>8965</v>
      </c>
      <c r="I320" s="5017" t="s">
        <v>19</v>
      </c>
      <c r="J320" s="5017">
        <v>1.65</v>
      </c>
      <c r="K320" s="5017" t="s">
        <v>8636</v>
      </c>
      <c r="L320" s="5017">
        <v>13</v>
      </c>
      <c r="M320" s="5017" t="s">
        <v>14501</v>
      </c>
      <c r="N320" s="4221">
        <f t="shared" si="3"/>
        <v>1.65</v>
      </c>
      <c r="O320" s="4221"/>
      <c r="P320" s="4221"/>
      <c r="Q320" s="4221"/>
    </row>
    <row r="321" spans="1:17">
      <c r="A321" s="5014" t="s">
        <v>11923</v>
      </c>
      <c r="B321" s="4221"/>
      <c r="C321" s="5015" t="s">
        <v>8636</v>
      </c>
      <c r="D321" s="5015">
        <v>64</v>
      </c>
      <c r="E321" s="5016" t="s">
        <v>20382</v>
      </c>
      <c r="F321" s="5017">
        <v>0</v>
      </c>
      <c r="G321" s="5017" t="s">
        <v>6782</v>
      </c>
      <c r="H321" s="5017">
        <v>165</v>
      </c>
      <c r="I321" s="5017" t="s">
        <v>20614</v>
      </c>
      <c r="J321" s="5017">
        <v>0.33</v>
      </c>
      <c r="K321" s="5017" t="s">
        <v>6781</v>
      </c>
      <c r="L321" s="5017">
        <v>17</v>
      </c>
      <c r="M321" s="5017" t="s">
        <v>14437</v>
      </c>
      <c r="N321" s="4221">
        <f t="shared" si="3"/>
        <v>0.33</v>
      </c>
      <c r="O321" s="4221"/>
      <c r="P321" s="4221"/>
      <c r="Q321" s="4221"/>
    </row>
    <row r="322" spans="1:17">
      <c r="A322" s="5018" t="s">
        <v>20378</v>
      </c>
      <c r="B322" s="4221"/>
      <c r="C322" s="5019" t="s">
        <v>8636</v>
      </c>
      <c r="D322" s="5020">
        <v>68</v>
      </c>
      <c r="E322" s="5016" t="s">
        <v>14453</v>
      </c>
      <c r="F322" s="5017">
        <v>0</v>
      </c>
      <c r="G322" s="5017" t="s">
        <v>8636</v>
      </c>
      <c r="H322" s="5017">
        <v>182</v>
      </c>
      <c r="I322" s="5017" t="s">
        <v>14483</v>
      </c>
      <c r="J322" s="5017">
        <v>0.49</v>
      </c>
      <c r="K322" s="5017" t="s">
        <v>6781</v>
      </c>
      <c r="L322" s="5017">
        <v>78</v>
      </c>
      <c r="M322" s="5017" t="s">
        <v>11973</v>
      </c>
      <c r="N322" s="4221">
        <f t="shared" si="3"/>
        <v>0.49</v>
      </c>
      <c r="O322" s="4221"/>
      <c r="P322" s="4221"/>
      <c r="Q322" s="4221"/>
    </row>
    <row r="323" spans="1:17">
      <c r="A323" s="5014" t="s">
        <v>11923</v>
      </c>
      <c r="B323" s="4221"/>
      <c r="C323" s="5015" t="s">
        <v>8636</v>
      </c>
      <c r="D323" s="5015">
        <v>74</v>
      </c>
      <c r="E323" s="5016" t="s">
        <v>20383</v>
      </c>
      <c r="F323" s="5017">
        <v>0</v>
      </c>
      <c r="G323" s="5017" t="s">
        <v>6781</v>
      </c>
      <c r="H323" s="5017">
        <v>17</v>
      </c>
      <c r="I323" s="5017" t="s">
        <v>14470</v>
      </c>
      <c r="J323" s="5017">
        <v>0.13</v>
      </c>
      <c r="K323" s="5017" t="s">
        <v>8636</v>
      </c>
      <c r="L323" s="5017">
        <v>154</v>
      </c>
      <c r="M323" s="5017" t="s">
        <v>16671</v>
      </c>
      <c r="N323" s="4221">
        <f t="shared" si="3"/>
        <v>0.13</v>
      </c>
      <c r="O323" s="4221"/>
      <c r="P323" s="4221"/>
      <c r="Q323" s="4221"/>
    </row>
    <row r="324" spans="1:17">
      <c r="A324" s="5014" t="s">
        <v>11923</v>
      </c>
      <c r="B324" s="4221"/>
      <c r="C324" s="5015" t="s">
        <v>8636</v>
      </c>
      <c r="D324" s="5015">
        <v>75</v>
      </c>
      <c r="E324" s="5016" t="s">
        <v>20384</v>
      </c>
      <c r="F324" s="5017">
        <v>0</v>
      </c>
      <c r="G324" s="5017" t="s">
        <v>8636</v>
      </c>
      <c r="H324" s="5017">
        <v>22</v>
      </c>
      <c r="I324" s="5017" t="s">
        <v>14440</v>
      </c>
      <c r="J324" s="5017">
        <v>7.0000000000000007E-2</v>
      </c>
      <c r="K324" s="5017" t="s">
        <v>8636</v>
      </c>
      <c r="L324" s="5017">
        <v>22</v>
      </c>
      <c r="M324" s="5017" t="s">
        <v>14440</v>
      </c>
      <c r="N324" s="4221">
        <f t="shared" si="3"/>
        <v>7.0000000000000007E-2</v>
      </c>
      <c r="O324" s="4221"/>
      <c r="P324" s="4221"/>
      <c r="Q324" s="4221"/>
    </row>
    <row r="325" spans="1:17">
      <c r="A325" s="5014" t="s">
        <v>11923</v>
      </c>
      <c r="B325" s="4221"/>
      <c r="C325" s="5015" t="s">
        <v>8636</v>
      </c>
      <c r="D325" s="5015">
        <v>84</v>
      </c>
      <c r="E325" s="5016" t="s">
        <v>20385</v>
      </c>
      <c r="F325" s="5017">
        <v>0</v>
      </c>
      <c r="G325" s="5017" t="s">
        <v>6781</v>
      </c>
      <c r="H325" s="5017">
        <v>17</v>
      </c>
      <c r="I325" s="5017" t="s">
        <v>16637</v>
      </c>
      <c r="J325" s="5017">
        <v>7.47</v>
      </c>
      <c r="K325" s="5017" t="s">
        <v>14742</v>
      </c>
      <c r="L325" s="5017">
        <v>165</v>
      </c>
      <c r="M325" s="5017" t="s">
        <v>20646</v>
      </c>
      <c r="N325" s="4221">
        <f t="shared" si="3"/>
        <v>7.47</v>
      </c>
      <c r="O325" s="4221"/>
      <c r="P325" s="4221"/>
      <c r="Q325" s="4221"/>
    </row>
    <row r="326" spans="1:17">
      <c r="A326" s="5014" t="s">
        <v>11923</v>
      </c>
      <c r="B326" s="4221"/>
      <c r="C326" s="5015" t="s">
        <v>8636</v>
      </c>
      <c r="D326" s="5015">
        <v>154</v>
      </c>
      <c r="E326" s="5016" t="s">
        <v>16671</v>
      </c>
      <c r="F326" s="5017">
        <v>0</v>
      </c>
      <c r="G326" s="5017" t="s">
        <v>6781</v>
      </c>
      <c r="H326" s="5017">
        <v>17</v>
      </c>
      <c r="I326" s="5017" t="s">
        <v>14437</v>
      </c>
      <c r="J326" s="5017">
        <v>0.22</v>
      </c>
      <c r="K326" s="5017" t="s">
        <v>8636</v>
      </c>
      <c r="L326" s="5017">
        <v>195</v>
      </c>
      <c r="M326" s="5017" t="s">
        <v>16648</v>
      </c>
      <c r="N326" s="4221">
        <f t="shared" si="3"/>
        <v>0.22</v>
      </c>
      <c r="O326" s="4221"/>
      <c r="P326" s="4221"/>
      <c r="Q326" s="4221"/>
    </row>
    <row r="327" spans="1:17">
      <c r="A327" s="5018" t="s">
        <v>20378</v>
      </c>
      <c r="B327" s="4221"/>
      <c r="C327" s="5015" t="s">
        <v>8636</v>
      </c>
      <c r="D327" s="5015">
        <v>162</v>
      </c>
      <c r="E327" s="5016" t="s">
        <v>20387</v>
      </c>
      <c r="F327" s="5017">
        <v>0</v>
      </c>
      <c r="G327" s="5017" t="s">
        <v>6782</v>
      </c>
      <c r="H327" s="5017">
        <v>61</v>
      </c>
      <c r="I327" s="5017" t="s">
        <v>18135</v>
      </c>
      <c r="J327" s="5017">
        <v>5.3</v>
      </c>
      <c r="K327" s="5017" t="s">
        <v>14485</v>
      </c>
      <c r="L327" s="5017">
        <v>162</v>
      </c>
      <c r="M327" s="5017" t="s">
        <v>20387</v>
      </c>
      <c r="N327" s="4221">
        <f t="shared" si="3"/>
        <v>5.3</v>
      </c>
      <c r="O327" s="4221"/>
      <c r="P327" s="4221"/>
      <c r="Q327" s="4221"/>
    </row>
    <row r="328" spans="1:17">
      <c r="A328" s="5014" t="s">
        <v>11923</v>
      </c>
      <c r="B328" s="4221"/>
      <c r="C328" s="5015" t="s">
        <v>8636</v>
      </c>
      <c r="D328" s="5015">
        <v>172</v>
      </c>
      <c r="E328" s="5016" t="s">
        <v>20388</v>
      </c>
      <c r="F328" s="5017">
        <v>0</v>
      </c>
      <c r="G328" s="5017" t="s">
        <v>8636</v>
      </c>
      <c r="H328" s="5017">
        <v>64</v>
      </c>
      <c r="I328" s="5017" t="s">
        <v>16649</v>
      </c>
      <c r="J328" s="5017">
        <v>1.0900000000000001</v>
      </c>
      <c r="K328" s="5017" t="s">
        <v>8636</v>
      </c>
      <c r="L328" s="5017">
        <v>446</v>
      </c>
      <c r="M328" s="5017" t="s">
        <v>20585</v>
      </c>
      <c r="N328" s="4221">
        <f t="shared" si="3"/>
        <v>1.0900000000000001</v>
      </c>
      <c r="O328" s="4221"/>
      <c r="P328" s="4221"/>
      <c r="Q328" s="4221"/>
    </row>
    <row r="329" spans="1:17">
      <c r="A329" s="5014" t="s">
        <v>11923</v>
      </c>
      <c r="B329" s="4221"/>
      <c r="C329" s="5015" t="s">
        <v>8636</v>
      </c>
      <c r="D329" s="5015">
        <v>191</v>
      </c>
      <c r="E329" s="5016" t="s">
        <v>20390</v>
      </c>
      <c r="F329" s="5017">
        <v>0</v>
      </c>
      <c r="G329" s="5017" t="s">
        <v>8636</v>
      </c>
      <c r="H329" s="5017">
        <v>172</v>
      </c>
      <c r="I329" s="5017" t="s">
        <v>20615</v>
      </c>
      <c r="J329" s="5017">
        <v>0.28000000000000003</v>
      </c>
      <c r="K329" s="5017" t="s">
        <v>14485</v>
      </c>
      <c r="L329" s="5017">
        <v>64</v>
      </c>
      <c r="M329" s="5017" t="s">
        <v>20647</v>
      </c>
      <c r="N329" s="4221">
        <f t="shared" si="3"/>
        <v>0.28000000000000003</v>
      </c>
      <c r="O329" s="4221"/>
      <c r="P329" s="4221"/>
      <c r="Q329" s="4221"/>
    </row>
    <row r="330" spans="1:17">
      <c r="A330" s="5014" t="s">
        <v>11923</v>
      </c>
      <c r="B330" s="4221"/>
      <c r="C330" s="5015" t="s">
        <v>8636</v>
      </c>
      <c r="D330" s="5015">
        <v>194</v>
      </c>
      <c r="E330" s="5016" t="s">
        <v>20391</v>
      </c>
      <c r="F330" s="5017">
        <v>0</v>
      </c>
      <c r="G330" s="5017" t="s">
        <v>6781</v>
      </c>
      <c r="H330" s="5017">
        <v>78</v>
      </c>
      <c r="I330" s="5017" t="s">
        <v>14458</v>
      </c>
      <c r="J330" s="5017">
        <v>0.93</v>
      </c>
      <c r="K330" s="5017" t="s">
        <v>6781</v>
      </c>
      <c r="L330" s="5017">
        <v>78</v>
      </c>
      <c r="M330" s="5017" t="s">
        <v>14458</v>
      </c>
      <c r="N330" s="4221">
        <f t="shared" si="3"/>
        <v>0.93</v>
      </c>
      <c r="O330" s="4221"/>
      <c r="P330" s="4221"/>
      <c r="Q330" s="4221"/>
    </row>
    <row r="331" spans="1:17">
      <c r="A331" s="5014" t="s">
        <v>11923</v>
      </c>
      <c r="B331" s="4221"/>
      <c r="C331" s="5015" t="s">
        <v>8636</v>
      </c>
      <c r="D331" s="5015">
        <v>209</v>
      </c>
      <c r="E331" s="5016" t="s">
        <v>20392</v>
      </c>
      <c r="F331" s="5017">
        <v>0</v>
      </c>
      <c r="G331" s="5017" t="s">
        <v>8636</v>
      </c>
      <c r="H331" s="5017">
        <v>227</v>
      </c>
      <c r="I331" s="5017" t="s">
        <v>20616</v>
      </c>
      <c r="J331" s="5017">
        <v>0.41</v>
      </c>
      <c r="K331" s="5017" t="s">
        <v>14485</v>
      </c>
      <c r="L331" s="5017">
        <v>64</v>
      </c>
      <c r="M331" s="5017" t="s">
        <v>16649</v>
      </c>
      <c r="N331" s="4221">
        <f t="shared" si="3"/>
        <v>0.41</v>
      </c>
      <c r="O331" s="4221"/>
      <c r="P331" s="4221"/>
      <c r="Q331" s="4221"/>
    </row>
    <row r="332" spans="1:17">
      <c r="A332" s="5014" t="s">
        <v>11923</v>
      </c>
      <c r="B332" s="4221"/>
      <c r="C332" s="5015" t="s">
        <v>8636</v>
      </c>
      <c r="D332" s="5015">
        <v>210</v>
      </c>
      <c r="E332" s="5016" t="s">
        <v>20393</v>
      </c>
      <c r="F332" s="5017">
        <v>0</v>
      </c>
      <c r="G332" s="5017" t="s">
        <v>8636</v>
      </c>
      <c r="H332" s="5017">
        <v>172</v>
      </c>
      <c r="I332" s="5017" t="s">
        <v>20617</v>
      </c>
      <c r="J332" s="5017">
        <v>0.51</v>
      </c>
      <c r="K332" s="5017" t="s">
        <v>8636</v>
      </c>
      <c r="L332" s="5017">
        <v>226</v>
      </c>
      <c r="M332" s="5017" t="s">
        <v>20624</v>
      </c>
      <c r="N332" s="4221">
        <f t="shared" si="3"/>
        <v>0.51</v>
      </c>
      <c r="O332" s="4221"/>
      <c r="P332" s="4221"/>
      <c r="Q332" s="4221"/>
    </row>
    <row r="333" spans="1:17">
      <c r="A333" s="5014" t="s">
        <v>11923</v>
      </c>
      <c r="B333" s="4221"/>
      <c r="C333" s="5015" t="s">
        <v>8636</v>
      </c>
      <c r="D333" s="5015">
        <v>211</v>
      </c>
      <c r="E333" s="5016" t="s">
        <v>20394</v>
      </c>
      <c r="F333" s="5017">
        <v>0</v>
      </c>
      <c r="G333" s="5017" t="s">
        <v>6781</v>
      </c>
      <c r="H333" s="5017">
        <v>17</v>
      </c>
      <c r="I333" s="5017" t="s">
        <v>16641</v>
      </c>
      <c r="J333" s="5017">
        <v>0.16</v>
      </c>
      <c r="K333" s="5017" t="s">
        <v>8636</v>
      </c>
      <c r="L333" s="5017">
        <v>64</v>
      </c>
      <c r="M333" s="5017" t="s">
        <v>20647</v>
      </c>
      <c r="N333" s="4221">
        <f t="shared" si="3"/>
        <v>0.16</v>
      </c>
      <c r="O333" s="4221"/>
      <c r="P333" s="4221"/>
      <c r="Q333" s="4221"/>
    </row>
    <row r="334" spans="1:17">
      <c r="A334" s="5014" t="s">
        <v>11923</v>
      </c>
      <c r="B334" s="4221"/>
      <c r="C334" s="5015" t="s">
        <v>8636</v>
      </c>
      <c r="D334" s="5015">
        <v>220</v>
      </c>
      <c r="E334" s="5016" t="s">
        <v>3243</v>
      </c>
      <c r="F334" s="5017">
        <v>0</v>
      </c>
      <c r="G334" s="5017" t="s">
        <v>8965</v>
      </c>
      <c r="H334" s="5017" t="s">
        <v>8965</v>
      </c>
      <c r="I334" s="5017" t="s">
        <v>19</v>
      </c>
      <c r="J334" s="5017">
        <v>0.75</v>
      </c>
      <c r="K334" s="5017" t="s">
        <v>8636</v>
      </c>
      <c r="L334" s="5017">
        <v>341</v>
      </c>
      <c r="M334" s="5017" t="s">
        <v>20635</v>
      </c>
      <c r="N334" s="4221">
        <f t="shared" si="3"/>
        <v>0.75</v>
      </c>
      <c r="O334" s="4221"/>
      <c r="P334" s="4221"/>
      <c r="Q334" s="4221"/>
    </row>
    <row r="335" spans="1:17">
      <c r="A335" s="5014" t="s">
        <v>11923</v>
      </c>
      <c r="B335" s="4221"/>
      <c r="C335" s="5015" t="s">
        <v>8636</v>
      </c>
      <c r="D335" s="5015">
        <v>221</v>
      </c>
      <c r="E335" s="5016" t="s">
        <v>20395</v>
      </c>
      <c r="F335" s="5017">
        <v>0</v>
      </c>
      <c r="G335" s="5017" t="s">
        <v>14485</v>
      </c>
      <c r="H335" s="5017">
        <v>64</v>
      </c>
      <c r="I335" s="5017" t="s">
        <v>16649</v>
      </c>
      <c r="J335" s="5017">
        <v>0.35</v>
      </c>
      <c r="K335" s="5017" t="s">
        <v>8636</v>
      </c>
      <c r="L335" s="5017">
        <v>227</v>
      </c>
      <c r="M335" s="5017" t="s">
        <v>20616</v>
      </c>
      <c r="N335" s="4221">
        <f t="shared" si="3"/>
        <v>0.35</v>
      </c>
      <c r="O335" s="4221"/>
      <c r="P335" s="4221"/>
      <c r="Q335" s="4221"/>
    </row>
    <row r="336" spans="1:17">
      <c r="A336" s="5014" t="s">
        <v>11923</v>
      </c>
      <c r="B336" s="4221"/>
      <c r="C336" s="5015" t="s">
        <v>8636</v>
      </c>
      <c r="D336" s="5015">
        <v>222</v>
      </c>
      <c r="E336" s="5016" t="s">
        <v>20396</v>
      </c>
      <c r="F336" s="5017">
        <v>0</v>
      </c>
      <c r="G336" s="5017" t="s">
        <v>8636</v>
      </c>
      <c r="H336" s="5017">
        <v>210</v>
      </c>
      <c r="I336" s="5017" t="s">
        <v>20393</v>
      </c>
      <c r="J336" s="5017">
        <v>0.13</v>
      </c>
      <c r="K336" s="5017" t="s">
        <v>8636</v>
      </c>
      <c r="L336" s="5017">
        <v>227</v>
      </c>
      <c r="M336" s="5017" t="s">
        <v>20616</v>
      </c>
      <c r="N336" s="4221">
        <f t="shared" si="3"/>
        <v>0.13</v>
      </c>
      <c r="O336" s="4221"/>
      <c r="P336" s="4221"/>
      <c r="Q336" s="4221"/>
    </row>
    <row r="337" spans="1:17">
      <c r="A337" s="5014" t="s">
        <v>11923</v>
      </c>
      <c r="B337" s="4221"/>
      <c r="C337" s="5015" t="s">
        <v>8636</v>
      </c>
      <c r="D337" s="5015">
        <v>225</v>
      </c>
      <c r="E337" s="5016" t="s">
        <v>14738</v>
      </c>
      <c r="F337" s="5017">
        <v>0</v>
      </c>
      <c r="G337" s="5017" t="s">
        <v>8636</v>
      </c>
      <c r="H337" s="5017">
        <v>224</v>
      </c>
      <c r="I337" s="5017" t="s">
        <v>20618</v>
      </c>
      <c r="J337" s="5017">
        <v>0.13</v>
      </c>
      <c r="K337" s="5017" t="s">
        <v>14485</v>
      </c>
      <c r="L337" s="5017">
        <v>2063</v>
      </c>
      <c r="M337" s="5017" t="s">
        <v>20648</v>
      </c>
      <c r="N337" s="4221">
        <f t="shared" si="3"/>
        <v>0.13</v>
      </c>
      <c r="O337" s="4221"/>
      <c r="P337" s="4221"/>
      <c r="Q337" s="4221"/>
    </row>
    <row r="338" spans="1:17">
      <c r="A338" s="5014" t="s">
        <v>11923</v>
      </c>
      <c r="B338" s="4221"/>
      <c r="C338" s="5015" t="s">
        <v>8636</v>
      </c>
      <c r="D338" s="5015">
        <v>226</v>
      </c>
      <c r="E338" s="5016" t="s">
        <v>20397</v>
      </c>
      <c r="F338" s="5017">
        <v>0</v>
      </c>
      <c r="G338" s="5017" t="s">
        <v>8636</v>
      </c>
      <c r="H338" s="5017">
        <v>227</v>
      </c>
      <c r="I338" s="5017" t="s">
        <v>20616</v>
      </c>
      <c r="J338" s="5017">
        <v>0.24</v>
      </c>
      <c r="K338" s="5017" t="s">
        <v>14485</v>
      </c>
      <c r="L338" s="5017">
        <v>64</v>
      </c>
      <c r="M338" s="5017" t="s">
        <v>16649</v>
      </c>
      <c r="N338" s="4221">
        <f t="shared" si="3"/>
        <v>0.24</v>
      </c>
      <c r="O338" s="4221"/>
      <c r="P338" s="4221"/>
      <c r="Q338" s="4221"/>
    </row>
    <row r="339" spans="1:17">
      <c r="A339" s="5014" t="s">
        <v>11923</v>
      </c>
      <c r="B339" s="4221"/>
      <c r="C339" s="5015" t="s">
        <v>8636</v>
      </c>
      <c r="D339" s="5015">
        <v>227</v>
      </c>
      <c r="E339" s="5016" t="s">
        <v>20398</v>
      </c>
      <c r="F339" s="5017">
        <v>0</v>
      </c>
      <c r="G339" s="5017" t="s">
        <v>8636</v>
      </c>
      <c r="H339" s="5017">
        <v>13</v>
      </c>
      <c r="I339" s="5017" t="s">
        <v>14501</v>
      </c>
      <c r="J339" s="5017">
        <v>0.87</v>
      </c>
      <c r="K339" s="5017" t="s">
        <v>8636</v>
      </c>
      <c r="L339" s="5017">
        <v>340</v>
      </c>
      <c r="M339" s="5017" t="s">
        <v>20442</v>
      </c>
      <c r="N339" s="4221">
        <f t="shared" si="3"/>
        <v>0.87</v>
      </c>
      <c r="O339" s="4221"/>
      <c r="P339" s="4221"/>
      <c r="Q339" s="4221"/>
    </row>
    <row r="340" spans="1:17">
      <c r="A340" s="5014" t="s">
        <v>11923</v>
      </c>
      <c r="B340" s="4221"/>
      <c r="C340" s="5019" t="s">
        <v>8636</v>
      </c>
      <c r="D340" s="5021">
        <v>231</v>
      </c>
      <c r="E340" s="5016" t="s">
        <v>16695</v>
      </c>
      <c r="F340" s="5017">
        <v>0</v>
      </c>
      <c r="G340" s="5017" t="s">
        <v>8636</v>
      </c>
      <c r="H340" s="5017">
        <v>22</v>
      </c>
      <c r="I340" s="5017" t="s">
        <v>14440</v>
      </c>
      <c r="J340" s="5017">
        <v>0.52</v>
      </c>
      <c r="K340" s="5017" t="s">
        <v>8636</v>
      </c>
      <c r="L340" s="5017">
        <v>13</v>
      </c>
      <c r="M340" s="5017" t="s">
        <v>14501</v>
      </c>
      <c r="N340" s="4221">
        <f t="shared" si="3"/>
        <v>0.52</v>
      </c>
      <c r="O340" s="4221"/>
      <c r="P340" s="4221"/>
      <c r="Q340" s="4221"/>
    </row>
    <row r="341" spans="1:17">
      <c r="A341" s="5014" t="s">
        <v>11923</v>
      </c>
      <c r="B341" s="4221"/>
      <c r="C341" s="5015" t="s">
        <v>8636</v>
      </c>
      <c r="D341" s="5015">
        <v>239</v>
      </c>
      <c r="E341" s="5016" t="s">
        <v>20400</v>
      </c>
      <c r="F341" s="5017">
        <v>0</v>
      </c>
      <c r="G341" s="5017" t="s">
        <v>6782</v>
      </c>
      <c r="H341" s="5017">
        <v>165</v>
      </c>
      <c r="I341" s="5017" t="s">
        <v>16675</v>
      </c>
      <c r="J341" s="5017">
        <v>0.09</v>
      </c>
      <c r="K341" s="5017" t="s">
        <v>8636</v>
      </c>
      <c r="L341" s="5017">
        <v>240</v>
      </c>
      <c r="M341" s="5017" t="s">
        <v>20401</v>
      </c>
      <c r="N341" s="4221">
        <f t="shared" si="3"/>
        <v>0.09</v>
      </c>
      <c r="O341" s="4221"/>
      <c r="P341" s="4221"/>
      <c r="Q341" s="4221"/>
    </row>
    <row r="342" spans="1:17">
      <c r="A342" s="5018" t="s">
        <v>20378</v>
      </c>
      <c r="B342" s="4221"/>
      <c r="C342" s="5015" t="s">
        <v>8636</v>
      </c>
      <c r="D342" s="5015">
        <v>244</v>
      </c>
      <c r="E342" s="5016" t="s">
        <v>20403</v>
      </c>
      <c r="F342" s="5017">
        <v>1.08</v>
      </c>
      <c r="G342" s="5017" t="s">
        <v>6782</v>
      </c>
      <c r="H342" s="5017">
        <v>61</v>
      </c>
      <c r="I342" s="5017" t="s">
        <v>18135</v>
      </c>
      <c r="J342" s="5017">
        <v>2.04</v>
      </c>
      <c r="K342" s="5017" t="s">
        <v>8965</v>
      </c>
      <c r="L342" s="5017" t="s">
        <v>8965</v>
      </c>
      <c r="M342" s="5017" t="s">
        <v>19</v>
      </c>
      <c r="N342" s="4221">
        <f t="shared" si="3"/>
        <v>0.96</v>
      </c>
      <c r="O342" s="4221"/>
      <c r="P342" s="4221"/>
      <c r="Q342" s="4221"/>
    </row>
    <row r="343" spans="1:17">
      <c r="A343" s="5014" t="s">
        <v>11923</v>
      </c>
      <c r="B343" s="4221"/>
      <c r="C343" s="5015" t="s">
        <v>8636</v>
      </c>
      <c r="D343" s="5015">
        <v>263</v>
      </c>
      <c r="E343" s="5016" t="s">
        <v>20407</v>
      </c>
      <c r="F343" s="5017">
        <v>0.21</v>
      </c>
      <c r="G343" s="5017" t="s">
        <v>8636</v>
      </c>
      <c r="H343" s="5017">
        <v>502</v>
      </c>
      <c r="I343" s="5017" t="s">
        <v>20620</v>
      </c>
      <c r="J343" s="5017">
        <v>0.62</v>
      </c>
      <c r="K343" s="5017" t="s">
        <v>6782</v>
      </c>
      <c r="L343" s="5017">
        <v>165</v>
      </c>
      <c r="M343" s="5017" t="s">
        <v>16704</v>
      </c>
      <c r="N343" s="4221">
        <f t="shared" si="3"/>
        <v>0.41000000000000003</v>
      </c>
      <c r="O343" s="4221"/>
      <c r="P343" s="4221"/>
      <c r="Q343" s="4221"/>
    </row>
    <row r="344" spans="1:17">
      <c r="A344" s="5014" t="s">
        <v>11923</v>
      </c>
      <c r="B344" s="4221"/>
      <c r="C344" s="5015" t="s">
        <v>8636</v>
      </c>
      <c r="D344" s="5015">
        <v>264</v>
      </c>
      <c r="E344" s="5016" t="s">
        <v>20408</v>
      </c>
      <c r="F344" s="5017">
        <v>0</v>
      </c>
      <c r="G344" s="5017" t="s">
        <v>8636</v>
      </c>
      <c r="H344" s="5017">
        <v>269</v>
      </c>
      <c r="I344" s="5017" t="s">
        <v>20413</v>
      </c>
      <c r="J344" s="5017">
        <v>0.28000000000000003</v>
      </c>
      <c r="K344" s="5017" t="s">
        <v>8636</v>
      </c>
      <c r="L344" s="5017">
        <v>263</v>
      </c>
      <c r="M344" s="5017" t="s">
        <v>20407</v>
      </c>
      <c r="N344" s="4221">
        <f t="shared" si="3"/>
        <v>0.28000000000000003</v>
      </c>
      <c r="O344" s="4221"/>
      <c r="P344" s="4221"/>
      <c r="Q344" s="4221"/>
    </row>
    <row r="345" spans="1:17">
      <c r="A345" s="5014" t="s">
        <v>11923</v>
      </c>
      <c r="B345" s="4221"/>
      <c r="C345" s="5015" t="s">
        <v>8636</v>
      </c>
      <c r="D345" s="5015">
        <v>265</v>
      </c>
      <c r="E345" s="5016" t="s">
        <v>20409</v>
      </c>
      <c r="F345" s="5017">
        <v>0</v>
      </c>
      <c r="G345" s="5017" t="s">
        <v>8636</v>
      </c>
      <c r="H345" s="5017">
        <v>264</v>
      </c>
      <c r="I345" s="5017" t="s">
        <v>20408</v>
      </c>
      <c r="J345" s="5017">
        <v>0.46</v>
      </c>
      <c r="K345" s="5017" t="s">
        <v>8636</v>
      </c>
      <c r="L345" s="5017">
        <v>267</v>
      </c>
      <c r="M345" s="5017" t="s">
        <v>20411</v>
      </c>
      <c r="N345" s="4221">
        <f t="shared" si="3"/>
        <v>0.46</v>
      </c>
      <c r="O345" s="4221"/>
      <c r="P345" s="4221"/>
      <c r="Q345" s="4221"/>
    </row>
    <row r="346" spans="1:17">
      <c r="A346" s="5014" t="s">
        <v>11923</v>
      </c>
      <c r="B346" s="4221"/>
      <c r="C346" s="5015" t="s">
        <v>8636</v>
      </c>
      <c r="D346" s="5015">
        <v>266</v>
      </c>
      <c r="E346" s="5016" t="s">
        <v>20410</v>
      </c>
      <c r="F346" s="5017">
        <v>0</v>
      </c>
      <c r="G346" s="5017" t="s">
        <v>8636</v>
      </c>
      <c r="H346" s="5017">
        <v>265</v>
      </c>
      <c r="I346" s="5017" t="s">
        <v>20409</v>
      </c>
      <c r="J346" s="5017">
        <v>0.09</v>
      </c>
      <c r="K346" s="5017" t="s">
        <v>8965</v>
      </c>
      <c r="L346" s="5017" t="s">
        <v>8965</v>
      </c>
      <c r="M346" s="5017" t="s">
        <v>19</v>
      </c>
      <c r="N346" s="4221">
        <f t="shared" si="3"/>
        <v>0.09</v>
      </c>
      <c r="O346" s="4221"/>
      <c r="P346" s="4221"/>
      <c r="Q346" s="4221"/>
    </row>
    <row r="347" spans="1:17">
      <c r="A347" s="5014" t="s">
        <v>11923</v>
      </c>
      <c r="B347" s="4221"/>
      <c r="C347" s="5015" t="s">
        <v>8636</v>
      </c>
      <c r="D347" s="5015">
        <v>267</v>
      </c>
      <c r="E347" s="5016" t="s">
        <v>20411</v>
      </c>
      <c r="F347" s="5017">
        <v>0</v>
      </c>
      <c r="G347" s="5017" t="s">
        <v>8636</v>
      </c>
      <c r="H347" s="5017">
        <v>269</v>
      </c>
      <c r="I347" s="5017" t="s">
        <v>20413</v>
      </c>
      <c r="J347" s="5017">
        <v>0.63</v>
      </c>
      <c r="K347" s="5017" t="s">
        <v>8636</v>
      </c>
      <c r="L347" s="5017">
        <v>269</v>
      </c>
      <c r="M347" s="5017" t="s">
        <v>20413</v>
      </c>
      <c r="N347" s="4221">
        <f t="shared" si="3"/>
        <v>0.63</v>
      </c>
      <c r="O347" s="4221"/>
      <c r="P347" s="4221"/>
      <c r="Q347" s="4221"/>
    </row>
    <row r="348" spans="1:17">
      <c r="A348" s="5014" t="s">
        <v>11923</v>
      </c>
      <c r="B348" s="4221"/>
      <c r="C348" s="5015" t="s">
        <v>8636</v>
      </c>
      <c r="D348" s="5015">
        <v>268</v>
      </c>
      <c r="E348" s="5016" t="s">
        <v>20412</v>
      </c>
      <c r="F348" s="5017">
        <v>0</v>
      </c>
      <c r="G348" s="5017" t="s">
        <v>8636</v>
      </c>
      <c r="H348" s="5017">
        <v>267</v>
      </c>
      <c r="I348" s="5017" t="s">
        <v>20411</v>
      </c>
      <c r="J348" s="5017">
        <v>0.24</v>
      </c>
      <c r="K348" s="5017" t="s">
        <v>8636</v>
      </c>
      <c r="L348" s="5017">
        <v>267</v>
      </c>
      <c r="M348" s="5017" t="s">
        <v>20411</v>
      </c>
      <c r="N348" s="4221">
        <f t="shared" si="3"/>
        <v>0.24</v>
      </c>
      <c r="O348" s="4221"/>
      <c r="P348" s="4221"/>
      <c r="Q348" s="4221"/>
    </row>
    <row r="349" spans="1:17">
      <c r="A349" s="5014" t="s">
        <v>11923</v>
      </c>
      <c r="B349" s="4221"/>
      <c r="C349" s="5015" t="s">
        <v>8636</v>
      </c>
      <c r="D349" s="5015">
        <v>269</v>
      </c>
      <c r="E349" s="5016" t="s">
        <v>20413</v>
      </c>
      <c r="F349" s="5017">
        <v>0</v>
      </c>
      <c r="G349" s="5017" t="s">
        <v>8636</v>
      </c>
      <c r="H349" s="5017">
        <v>267</v>
      </c>
      <c r="I349" s="5017" t="s">
        <v>20411</v>
      </c>
      <c r="J349" s="5017">
        <v>0.36</v>
      </c>
      <c r="K349" s="5017" t="s">
        <v>8636</v>
      </c>
      <c r="L349" s="5017">
        <v>339</v>
      </c>
      <c r="M349" s="5017" t="s">
        <v>20441</v>
      </c>
      <c r="N349" s="4221">
        <f t="shared" si="3"/>
        <v>0.36</v>
      </c>
      <c r="O349" s="4221"/>
      <c r="P349" s="4221"/>
      <c r="Q349" s="4221"/>
    </row>
    <row r="350" spans="1:17">
      <c r="A350" s="5014" t="s">
        <v>11923</v>
      </c>
      <c r="B350" s="4221"/>
      <c r="C350" s="5015" t="s">
        <v>8636</v>
      </c>
      <c r="D350" s="5015">
        <v>273</v>
      </c>
      <c r="E350" s="5016" t="s">
        <v>20414</v>
      </c>
      <c r="F350" s="5017">
        <v>0</v>
      </c>
      <c r="G350" s="5017" t="s">
        <v>6781</v>
      </c>
      <c r="H350" s="5017">
        <v>17</v>
      </c>
      <c r="I350" s="5017" t="s">
        <v>16641</v>
      </c>
      <c r="J350" s="5017">
        <v>0.56999999999999995</v>
      </c>
      <c r="K350" s="5017" t="s">
        <v>8965</v>
      </c>
      <c r="L350" s="5017" t="s">
        <v>8965</v>
      </c>
      <c r="M350" s="5017" t="s">
        <v>19</v>
      </c>
      <c r="N350" s="4221">
        <f t="shared" si="3"/>
        <v>0.56999999999999995</v>
      </c>
      <c r="O350" s="4221"/>
      <c r="P350" s="4221"/>
      <c r="Q350" s="4221"/>
    </row>
    <row r="351" spans="1:17">
      <c r="A351" s="5014" t="s">
        <v>11923</v>
      </c>
      <c r="B351" s="4221"/>
      <c r="C351" s="5015" t="s">
        <v>8636</v>
      </c>
      <c r="D351" s="5015">
        <v>274</v>
      </c>
      <c r="E351" s="5016" t="s">
        <v>20415</v>
      </c>
      <c r="F351" s="5017">
        <v>0</v>
      </c>
      <c r="G351" s="5017" t="s">
        <v>8636</v>
      </c>
      <c r="H351" s="5017">
        <v>276</v>
      </c>
      <c r="I351" s="5017" t="s">
        <v>20621</v>
      </c>
      <c r="J351" s="5017">
        <v>0.18</v>
      </c>
      <c r="K351" s="5017" t="s">
        <v>8636</v>
      </c>
      <c r="L351" s="5017">
        <v>273</v>
      </c>
      <c r="M351" s="5017" t="s">
        <v>20414</v>
      </c>
      <c r="N351" s="4221">
        <f t="shared" ref="N351:N382" si="4">J351-F351</f>
        <v>0.18</v>
      </c>
      <c r="O351" s="4221"/>
      <c r="P351" s="4221"/>
      <c r="Q351" s="4221"/>
    </row>
    <row r="352" spans="1:17">
      <c r="A352" s="5014" t="s">
        <v>11923</v>
      </c>
      <c r="B352" s="4221"/>
      <c r="C352" s="5015" t="s">
        <v>8636</v>
      </c>
      <c r="D352" s="5015">
        <v>276</v>
      </c>
      <c r="E352" s="5016" t="s">
        <v>20416</v>
      </c>
      <c r="F352" s="5017">
        <v>0</v>
      </c>
      <c r="G352" s="5017" t="s">
        <v>8636</v>
      </c>
      <c r="H352" s="5017">
        <v>220</v>
      </c>
      <c r="I352" s="5017" t="s">
        <v>3243</v>
      </c>
      <c r="J352" s="5017">
        <v>0.3</v>
      </c>
      <c r="K352" s="5017" t="s">
        <v>8965</v>
      </c>
      <c r="L352" s="5017" t="s">
        <v>8965</v>
      </c>
      <c r="M352" s="5017" t="s">
        <v>19</v>
      </c>
      <c r="N352" s="4221">
        <f t="shared" si="4"/>
        <v>0.3</v>
      </c>
      <c r="O352" s="4221"/>
      <c r="P352" s="4221"/>
      <c r="Q352" s="4221"/>
    </row>
    <row r="353" spans="1:17">
      <c r="A353" s="5014" t="s">
        <v>11923</v>
      </c>
      <c r="B353" s="4221"/>
      <c r="C353" s="5015" t="s">
        <v>8636</v>
      </c>
      <c r="D353" s="5015">
        <v>277</v>
      </c>
      <c r="E353" s="5016" t="s">
        <v>20417</v>
      </c>
      <c r="F353" s="5017">
        <v>0</v>
      </c>
      <c r="G353" s="5017" t="s">
        <v>6782</v>
      </c>
      <c r="H353" s="5017">
        <v>165</v>
      </c>
      <c r="I353" s="5017" t="s">
        <v>16704</v>
      </c>
      <c r="J353" s="5017">
        <v>0.42</v>
      </c>
      <c r="K353" s="5017" t="s">
        <v>6782</v>
      </c>
      <c r="L353" s="5017">
        <v>642</v>
      </c>
      <c r="M353" s="5017" t="s">
        <v>14480</v>
      </c>
      <c r="N353" s="4221">
        <f t="shared" si="4"/>
        <v>0.42</v>
      </c>
      <c r="O353" s="4221"/>
      <c r="P353" s="4221"/>
      <c r="Q353" s="4221"/>
    </row>
    <row r="354" spans="1:17">
      <c r="A354" s="5014" t="s">
        <v>11923</v>
      </c>
      <c r="B354" s="4221"/>
      <c r="C354" s="5015" t="s">
        <v>8636</v>
      </c>
      <c r="D354" s="5015">
        <v>291</v>
      </c>
      <c r="E354" s="5016" t="s">
        <v>20425</v>
      </c>
      <c r="F354" s="5017">
        <v>0</v>
      </c>
      <c r="G354" s="5017" t="s">
        <v>8636</v>
      </c>
      <c r="H354" s="5017">
        <v>227</v>
      </c>
      <c r="I354" s="5017" t="s">
        <v>20398</v>
      </c>
      <c r="J354" s="5017">
        <v>0.79</v>
      </c>
      <c r="K354" s="5017" t="s">
        <v>8636</v>
      </c>
      <c r="L354" s="5017">
        <v>191</v>
      </c>
      <c r="M354" s="5017" t="s">
        <v>20653</v>
      </c>
      <c r="N354" s="4221">
        <f t="shared" si="4"/>
        <v>0.79</v>
      </c>
      <c r="O354" s="4221"/>
      <c r="P354" s="4221"/>
      <c r="Q354" s="4221"/>
    </row>
    <row r="355" spans="1:17">
      <c r="A355" s="5014" t="s">
        <v>11923</v>
      </c>
      <c r="B355" s="4221"/>
      <c r="C355" s="5015" t="s">
        <v>8636</v>
      </c>
      <c r="D355" s="5015">
        <v>294</v>
      </c>
      <c r="E355" s="5016" t="s">
        <v>20426</v>
      </c>
      <c r="F355" s="5017">
        <v>0</v>
      </c>
      <c r="G355" s="5017" t="s">
        <v>8636</v>
      </c>
      <c r="H355" s="5017">
        <v>377</v>
      </c>
      <c r="I355" s="5017" t="s">
        <v>16713</v>
      </c>
      <c r="J355" s="5017">
        <v>0.16</v>
      </c>
      <c r="K355" s="5017" t="s">
        <v>8636</v>
      </c>
      <c r="L355" s="5017">
        <v>267</v>
      </c>
      <c r="M355" s="5017" t="s">
        <v>20411</v>
      </c>
      <c r="N355" s="4221">
        <f t="shared" si="4"/>
        <v>0.16</v>
      </c>
      <c r="O355" s="4221"/>
      <c r="P355" s="4221"/>
      <c r="Q355" s="4221"/>
    </row>
    <row r="356" spans="1:17">
      <c r="A356" s="5014" t="s">
        <v>11923</v>
      </c>
      <c r="B356" s="4221"/>
      <c r="C356" s="5015" t="s">
        <v>8636</v>
      </c>
      <c r="D356" s="5015">
        <v>296</v>
      </c>
      <c r="E356" s="5016" t="s">
        <v>20427</v>
      </c>
      <c r="F356" s="5017">
        <v>0</v>
      </c>
      <c r="G356" s="5017" t="s">
        <v>8636</v>
      </c>
      <c r="H356" s="5017">
        <v>208</v>
      </c>
      <c r="I356" s="5017" t="s">
        <v>16682</v>
      </c>
      <c r="J356" s="5017">
        <v>0.05</v>
      </c>
      <c r="K356" s="5017" t="s">
        <v>8636</v>
      </c>
      <c r="L356" s="5017">
        <v>208</v>
      </c>
      <c r="M356" s="5017" t="s">
        <v>16682</v>
      </c>
      <c r="N356" s="4221">
        <f t="shared" si="4"/>
        <v>0.05</v>
      </c>
      <c r="O356" s="4221"/>
      <c r="P356" s="4221"/>
      <c r="Q356" s="4221"/>
    </row>
    <row r="357" spans="1:17">
      <c r="A357" s="5014" t="s">
        <v>11923</v>
      </c>
      <c r="B357" s="4221"/>
      <c r="C357" s="5015" t="s">
        <v>8636</v>
      </c>
      <c r="D357" s="5015">
        <v>302</v>
      </c>
      <c r="E357" s="5016" t="s">
        <v>20429</v>
      </c>
      <c r="F357" s="5017">
        <v>0</v>
      </c>
      <c r="G357" s="5017" t="s">
        <v>8636</v>
      </c>
      <c r="H357" s="5017">
        <v>13</v>
      </c>
      <c r="I357" s="5017" t="s">
        <v>14501</v>
      </c>
      <c r="J357" s="5017">
        <v>0.7</v>
      </c>
      <c r="K357" s="5017" t="s">
        <v>14485</v>
      </c>
      <c r="L357" s="5017">
        <v>1806</v>
      </c>
      <c r="M357" s="5017" t="s">
        <v>20654</v>
      </c>
      <c r="N357" s="4221">
        <f t="shared" si="4"/>
        <v>0.7</v>
      </c>
      <c r="O357" s="4221"/>
      <c r="P357" s="4221"/>
      <c r="Q357" s="4221"/>
    </row>
    <row r="358" spans="1:17">
      <c r="A358" s="5014" t="s">
        <v>11923</v>
      </c>
      <c r="B358" s="4221"/>
      <c r="C358" s="5015" t="s">
        <v>8636</v>
      </c>
      <c r="D358" s="5015">
        <v>303</v>
      </c>
      <c r="E358" s="5016" t="s">
        <v>20430</v>
      </c>
      <c r="F358" s="5017">
        <v>0</v>
      </c>
      <c r="G358" s="5017" t="s">
        <v>8636</v>
      </c>
      <c r="H358" s="5017">
        <v>220</v>
      </c>
      <c r="I358" s="5017" t="s">
        <v>3243</v>
      </c>
      <c r="J358" s="5017">
        <v>0.31</v>
      </c>
      <c r="K358" s="5017" t="s">
        <v>6781</v>
      </c>
      <c r="L358" s="5017">
        <v>17</v>
      </c>
      <c r="M358" s="5017" t="s">
        <v>16641</v>
      </c>
      <c r="N358" s="4221">
        <f t="shared" si="4"/>
        <v>0.31</v>
      </c>
      <c r="O358" s="4221"/>
      <c r="P358" s="4221"/>
      <c r="Q358" s="4221"/>
    </row>
    <row r="359" spans="1:17">
      <c r="A359" s="5014" t="s">
        <v>11923</v>
      </c>
      <c r="B359" s="4221"/>
      <c r="C359" s="5015" t="s">
        <v>8636</v>
      </c>
      <c r="D359" s="5015">
        <v>304</v>
      </c>
      <c r="E359" s="5016" t="s">
        <v>20431</v>
      </c>
      <c r="F359" s="5017">
        <v>0</v>
      </c>
      <c r="G359" s="5017" t="s">
        <v>6782</v>
      </c>
      <c r="H359" s="5017">
        <v>165</v>
      </c>
      <c r="I359" s="5017" t="s">
        <v>16675</v>
      </c>
      <c r="J359" s="5017">
        <v>0.1</v>
      </c>
      <c r="K359" s="5017" t="s">
        <v>8965</v>
      </c>
      <c r="L359" s="5017" t="s">
        <v>8965</v>
      </c>
      <c r="M359" s="5017" t="s">
        <v>19</v>
      </c>
      <c r="N359" s="4221">
        <f t="shared" si="4"/>
        <v>0.1</v>
      </c>
      <c r="O359" s="4221"/>
      <c r="P359" s="4221"/>
      <c r="Q359" s="4221"/>
    </row>
    <row r="360" spans="1:17">
      <c r="A360" s="5014" t="s">
        <v>11923</v>
      </c>
      <c r="B360" s="4221"/>
      <c r="C360" s="5015" t="s">
        <v>8636</v>
      </c>
      <c r="D360" s="5015">
        <v>319</v>
      </c>
      <c r="E360" s="5016" t="s">
        <v>20437</v>
      </c>
      <c r="F360" s="5017">
        <v>0</v>
      </c>
      <c r="G360" s="5017" t="s">
        <v>14485</v>
      </c>
      <c r="H360" s="5017">
        <v>64</v>
      </c>
      <c r="I360" s="5017" t="s">
        <v>16649</v>
      </c>
      <c r="J360" s="5017">
        <v>0.09</v>
      </c>
      <c r="K360" s="5017" t="s">
        <v>8636</v>
      </c>
      <c r="L360" s="5017">
        <v>226</v>
      </c>
      <c r="M360" s="5017" t="s">
        <v>20624</v>
      </c>
      <c r="N360" s="4221">
        <f t="shared" si="4"/>
        <v>0.09</v>
      </c>
      <c r="O360" s="4221"/>
      <c r="P360" s="4221"/>
      <c r="Q360" s="4221"/>
    </row>
    <row r="361" spans="1:17">
      <c r="A361" s="5014" t="s">
        <v>11923</v>
      </c>
      <c r="B361" s="4221"/>
      <c r="C361" s="5015" t="s">
        <v>8636</v>
      </c>
      <c r="D361" s="5015">
        <v>325</v>
      </c>
      <c r="E361" s="5016" t="s">
        <v>20438</v>
      </c>
      <c r="F361" s="5017">
        <v>0</v>
      </c>
      <c r="G361" s="5017" t="s">
        <v>8636</v>
      </c>
      <c r="H361" s="5017">
        <v>231</v>
      </c>
      <c r="I361" s="5017" t="s">
        <v>16695</v>
      </c>
      <c r="J361" s="5017">
        <v>0.21</v>
      </c>
      <c r="K361" s="5017" t="s">
        <v>6780</v>
      </c>
      <c r="L361" s="5017">
        <v>22</v>
      </c>
      <c r="M361" s="5017" t="s">
        <v>14440</v>
      </c>
      <c r="N361" s="4221">
        <f t="shared" si="4"/>
        <v>0.21</v>
      </c>
      <c r="O361" s="4221"/>
      <c r="P361" s="4221"/>
      <c r="Q361" s="4221"/>
    </row>
    <row r="362" spans="1:17">
      <c r="A362" s="5014" t="s">
        <v>11923</v>
      </c>
      <c r="B362" s="4221"/>
      <c r="C362" s="5015" t="s">
        <v>8636</v>
      </c>
      <c r="D362" s="5015">
        <v>339</v>
      </c>
      <c r="E362" s="5016" t="s">
        <v>20441</v>
      </c>
      <c r="F362" s="5017">
        <v>0</v>
      </c>
      <c r="G362" s="5017" t="s">
        <v>8636</v>
      </c>
      <c r="H362" s="5017">
        <v>2263</v>
      </c>
      <c r="I362" s="5017" t="s">
        <v>16694</v>
      </c>
      <c r="J362" s="5017">
        <v>0.63</v>
      </c>
      <c r="K362" s="5017" t="s">
        <v>8636</v>
      </c>
      <c r="L362" s="5017">
        <v>377</v>
      </c>
      <c r="M362" s="5017" t="s">
        <v>16713</v>
      </c>
      <c r="N362" s="4221">
        <f t="shared" si="4"/>
        <v>0.63</v>
      </c>
      <c r="O362" s="4221"/>
      <c r="P362" s="4221"/>
      <c r="Q362" s="4221"/>
    </row>
    <row r="363" spans="1:17">
      <c r="A363" s="5014" t="s">
        <v>11923</v>
      </c>
      <c r="B363" s="4221"/>
      <c r="C363" s="5015" t="s">
        <v>8636</v>
      </c>
      <c r="D363" s="5015">
        <v>340</v>
      </c>
      <c r="E363" s="5016" t="s">
        <v>20442</v>
      </c>
      <c r="F363" s="5017">
        <v>0</v>
      </c>
      <c r="G363" s="5017" t="s">
        <v>8636</v>
      </c>
      <c r="H363" s="5017">
        <v>13</v>
      </c>
      <c r="I363" s="5017" t="s">
        <v>14501</v>
      </c>
      <c r="J363" s="5017">
        <v>0.8</v>
      </c>
      <c r="K363" s="5017" t="s">
        <v>8636</v>
      </c>
      <c r="L363" s="5017">
        <v>341</v>
      </c>
      <c r="M363" s="5017" t="s">
        <v>20635</v>
      </c>
      <c r="N363" s="4221">
        <f t="shared" si="4"/>
        <v>0.8</v>
      </c>
      <c r="O363" s="4221"/>
      <c r="P363" s="4221"/>
      <c r="Q363" s="4221"/>
    </row>
    <row r="364" spans="1:17">
      <c r="A364" s="5014" t="s">
        <v>11923</v>
      </c>
      <c r="B364" s="4221"/>
      <c r="C364" s="5015" t="s">
        <v>8636</v>
      </c>
      <c r="D364" s="5015">
        <v>341</v>
      </c>
      <c r="E364" s="5016" t="s">
        <v>20443</v>
      </c>
      <c r="F364" s="5017">
        <v>0</v>
      </c>
      <c r="G364" s="5017" t="s">
        <v>6781</v>
      </c>
      <c r="H364" s="5017">
        <v>17</v>
      </c>
      <c r="I364" s="5017" t="s">
        <v>16641</v>
      </c>
      <c r="J364" s="5017">
        <v>1.18</v>
      </c>
      <c r="K364" s="5017" t="s">
        <v>6781</v>
      </c>
      <c r="L364" s="5017">
        <v>17</v>
      </c>
      <c r="M364" s="5017" t="s">
        <v>16641</v>
      </c>
      <c r="N364" s="4221">
        <f t="shared" si="4"/>
        <v>1.18</v>
      </c>
      <c r="O364" s="4221"/>
      <c r="P364" s="4221"/>
      <c r="Q364" s="4221"/>
    </row>
    <row r="365" spans="1:17">
      <c r="A365" s="5014" t="s">
        <v>11923</v>
      </c>
      <c r="B365" s="4221"/>
      <c r="C365" s="5015" t="s">
        <v>8636</v>
      </c>
      <c r="D365" s="5015">
        <v>342</v>
      </c>
      <c r="E365" s="5016" t="s">
        <v>20444</v>
      </c>
      <c r="F365" s="5017">
        <v>0</v>
      </c>
      <c r="G365" s="5017" t="s">
        <v>8636</v>
      </c>
      <c r="H365" s="5017">
        <v>340</v>
      </c>
      <c r="I365" s="5017" t="s">
        <v>20442</v>
      </c>
      <c r="J365" s="5017">
        <v>0.5</v>
      </c>
      <c r="K365" s="5017" t="s">
        <v>8636</v>
      </c>
      <c r="L365" s="5017">
        <v>227</v>
      </c>
      <c r="M365" s="5017" t="s">
        <v>20398</v>
      </c>
      <c r="N365" s="4221">
        <f t="shared" si="4"/>
        <v>0.5</v>
      </c>
      <c r="O365" s="4221"/>
      <c r="P365" s="4221"/>
      <c r="Q365" s="4221"/>
    </row>
    <row r="366" spans="1:17">
      <c r="A366" s="5014" t="s">
        <v>11923</v>
      </c>
      <c r="B366" s="4221"/>
      <c r="C366" s="5015" t="s">
        <v>8636</v>
      </c>
      <c r="D366" s="5015">
        <v>345</v>
      </c>
      <c r="E366" s="5016" t="s">
        <v>20445</v>
      </c>
      <c r="F366" s="5017">
        <v>0</v>
      </c>
      <c r="G366" s="5017" t="s">
        <v>8965</v>
      </c>
      <c r="H366" s="5017" t="s">
        <v>8965</v>
      </c>
      <c r="I366" s="5017" t="s">
        <v>19</v>
      </c>
      <c r="J366" s="5017">
        <v>0.14000000000000001</v>
      </c>
      <c r="K366" s="5017" t="s">
        <v>6781</v>
      </c>
      <c r="L366" s="5017">
        <v>17</v>
      </c>
      <c r="M366" s="5017" t="s">
        <v>16641</v>
      </c>
      <c r="N366" s="4221">
        <f t="shared" si="4"/>
        <v>0.14000000000000001</v>
      </c>
      <c r="O366" s="4221"/>
      <c r="P366" s="4221"/>
      <c r="Q366" s="4221"/>
    </row>
    <row r="367" spans="1:17">
      <c r="A367" s="5014" t="s">
        <v>11923</v>
      </c>
      <c r="B367" s="4221"/>
      <c r="C367" s="5015" t="s">
        <v>8636</v>
      </c>
      <c r="D367" s="5015">
        <v>355</v>
      </c>
      <c r="E367" s="5016" t="s">
        <v>20447</v>
      </c>
      <c r="F367" s="5017">
        <v>0</v>
      </c>
      <c r="G367" s="5017" t="s">
        <v>8636</v>
      </c>
      <c r="H367" s="5017">
        <v>9</v>
      </c>
      <c r="I367" s="5017" t="s">
        <v>20379</v>
      </c>
      <c r="J367" s="5017">
        <v>0.53</v>
      </c>
      <c r="K367" s="5017" t="s">
        <v>8636</v>
      </c>
      <c r="L367" s="5017">
        <v>199</v>
      </c>
      <c r="M367" s="5017" t="s">
        <v>16674</v>
      </c>
      <c r="N367" s="4221">
        <f t="shared" si="4"/>
        <v>0.53</v>
      </c>
      <c r="O367" s="4221"/>
      <c r="P367" s="4221"/>
      <c r="Q367" s="4221"/>
    </row>
    <row r="368" spans="1:17">
      <c r="A368" s="5014" t="s">
        <v>11923</v>
      </c>
      <c r="B368" s="4221"/>
      <c r="C368" s="5015" t="s">
        <v>8636</v>
      </c>
      <c r="D368" s="5015">
        <v>359</v>
      </c>
      <c r="E368" s="5016" t="s">
        <v>20448</v>
      </c>
      <c r="F368" s="5017">
        <v>0</v>
      </c>
      <c r="G368" s="5017" t="s">
        <v>8636</v>
      </c>
      <c r="H368" s="5017">
        <v>277</v>
      </c>
      <c r="I368" s="5017" t="s">
        <v>20417</v>
      </c>
      <c r="J368" s="5017">
        <v>0.24</v>
      </c>
      <c r="K368" s="5017" t="s">
        <v>6782</v>
      </c>
      <c r="L368" s="5017">
        <v>165</v>
      </c>
      <c r="M368" s="5017" t="s">
        <v>16675</v>
      </c>
      <c r="N368" s="4221">
        <f t="shared" si="4"/>
        <v>0.24</v>
      </c>
      <c r="O368" s="4221"/>
      <c r="P368" s="4221"/>
      <c r="Q368" s="4221"/>
    </row>
    <row r="369" spans="1:17">
      <c r="A369" s="5014" t="s">
        <v>11923</v>
      </c>
      <c r="B369" s="4221"/>
      <c r="C369" s="5015" t="s">
        <v>8636</v>
      </c>
      <c r="D369" s="5015">
        <v>360</v>
      </c>
      <c r="E369" s="5016" t="s">
        <v>20449</v>
      </c>
      <c r="F369" s="5017">
        <v>0.22</v>
      </c>
      <c r="G369" s="5017" t="s">
        <v>14485</v>
      </c>
      <c r="H369" s="5017">
        <v>360</v>
      </c>
      <c r="I369" s="5017" t="s">
        <v>20623</v>
      </c>
      <c r="J369" s="5017">
        <v>0.99</v>
      </c>
      <c r="K369" s="5017" t="s">
        <v>6782</v>
      </c>
      <c r="L369" s="5017">
        <v>165</v>
      </c>
      <c r="M369" s="5017" t="s">
        <v>16675</v>
      </c>
      <c r="N369" s="4221">
        <f t="shared" si="4"/>
        <v>0.77</v>
      </c>
      <c r="O369" s="4221"/>
      <c r="P369" s="4221"/>
      <c r="Q369" s="4221"/>
    </row>
    <row r="370" spans="1:17">
      <c r="A370" s="5014" t="s">
        <v>11923</v>
      </c>
      <c r="B370" s="4221"/>
      <c r="C370" s="5015" t="s">
        <v>8636</v>
      </c>
      <c r="D370" s="5015">
        <v>364</v>
      </c>
      <c r="E370" s="5016" t="s">
        <v>11759</v>
      </c>
      <c r="F370" s="5017">
        <v>0</v>
      </c>
      <c r="G370" s="5017" t="s">
        <v>8636</v>
      </c>
      <c r="H370" s="5017">
        <v>459</v>
      </c>
      <c r="I370" s="5017" t="s">
        <v>20490</v>
      </c>
      <c r="J370" s="5017">
        <v>0.1</v>
      </c>
      <c r="K370" s="5017" t="s">
        <v>8636</v>
      </c>
      <c r="L370" s="5017">
        <v>277</v>
      </c>
      <c r="M370" s="5017" t="s">
        <v>20417</v>
      </c>
      <c r="N370" s="4221">
        <f t="shared" si="4"/>
        <v>0.1</v>
      </c>
      <c r="O370" s="4221"/>
      <c r="P370" s="4221"/>
      <c r="Q370" s="4221"/>
    </row>
    <row r="371" spans="1:17">
      <c r="A371" s="5014" t="s">
        <v>11923</v>
      </c>
      <c r="B371" s="4221"/>
      <c r="C371" s="5015" t="s">
        <v>8636</v>
      </c>
      <c r="D371" s="5015">
        <v>367</v>
      </c>
      <c r="E371" s="5016" t="s">
        <v>20450</v>
      </c>
      <c r="F371" s="5017">
        <v>0</v>
      </c>
      <c r="G371" s="5017" t="s">
        <v>8636</v>
      </c>
      <c r="H371" s="5017">
        <v>226</v>
      </c>
      <c r="I371" s="5017" t="s">
        <v>20624</v>
      </c>
      <c r="J371" s="5017">
        <v>0.22</v>
      </c>
      <c r="K371" s="5017" t="s">
        <v>8636</v>
      </c>
      <c r="L371" s="5017">
        <v>13</v>
      </c>
      <c r="M371" s="5017" t="s">
        <v>14501</v>
      </c>
      <c r="N371" s="4221">
        <f t="shared" si="4"/>
        <v>0.22</v>
      </c>
      <c r="O371" s="4221"/>
      <c r="P371" s="4221"/>
      <c r="Q371" s="4221"/>
    </row>
    <row r="372" spans="1:17">
      <c r="A372" s="5014" t="s">
        <v>11923</v>
      </c>
      <c r="B372" s="4221"/>
      <c r="C372" s="5015" t="s">
        <v>8636</v>
      </c>
      <c r="D372" s="5015">
        <v>368</v>
      </c>
      <c r="E372" s="5016" t="s">
        <v>20451</v>
      </c>
      <c r="F372" s="5017">
        <v>0</v>
      </c>
      <c r="G372" s="5017" t="s">
        <v>8636</v>
      </c>
      <c r="H372" s="5017">
        <v>367</v>
      </c>
      <c r="I372" s="5017" t="s">
        <v>20450</v>
      </c>
      <c r="J372" s="5017">
        <v>0.18</v>
      </c>
      <c r="K372" s="5017" t="s">
        <v>8636</v>
      </c>
      <c r="L372" s="5017">
        <v>227</v>
      </c>
      <c r="M372" s="5017" t="s">
        <v>20398</v>
      </c>
      <c r="N372" s="4221">
        <f t="shared" si="4"/>
        <v>0.18</v>
      </c>
      <c r="O372" s="4221"/>
      <c r="P372" s="4221"/>
      <c r="Q372" s="4221"/>
    </row>
    <row r="373" spans="1:17">
      <c r="A373" s="5014" t="s">
        <v>11923</v>
      </c>
      <c r="B373" s="4221"/>
      <c r="C373" s="5015" t="s">
        <v>8636</v>
      </c>
      <c r="D373" s="5015">
        <v>373</v>
      </c>
      <c r="E373" s="5016" t="s">
        <v>20452</v>
      </c>
      <c r="F373" s="5017">
        <v>0</v>
      </c>
      <c r="G373" s="5017" t="s">
        <v>6782</v>
      </c>
      <c r="H373" s="5017">
        <v>642</v>
      </c>
      <c r="I373" s="5017" t="s">
        <v>14480</v>
      </c>
      <c r="J373" s="5017">
        <v>0.47</v>
      </c>
      <c r="K373" s="5017" t="s">
        <v>14485</v>
      </c>
      <c r="L373" s="5017">
        <v>373</v>
      </c>
      <c r="M373" s="5017" t="s">
        <v>19058</v>
      </c>
      <c r="N373" s="4221">
        <f t="shared" si="4"/>
        <v>0.47</v>
      </c>
      <c r="O373" s="4221"/>
      <c r="P373" s="4221"/>
      <c r="Q373" s="4221"/>
    </row>
    <row r="374" spans="1:17">
      <c r="A374" s="5014" t="s">
        <v>11923</v>
      </c>
      <c r="B374" s="4221"/>
      <c r="C374" s="5015" t="s">
        <v>8636</v>
      </c>
      <c r="D374" s="5015">
        <v>387</v>
      </c>
      <c r="E374" s="5016" t="s">
        <v>20453</v>
      </c>
      <c r="F374" s="5017">
        <v>0</v>
      </c>
      <c r="G374" s="5017" t="s">
        <v>8636</v>
      </c>
      <c r="H374" s="5017">
        <v>13</v>
      </c>
      <c r="I374" s="5017" t="s">
        <v>14501</v>
      </c>
      <c r="J374" s="5017">
        <v>0.11</v>
      </c>
      <c r="K374" s="5017" t="s">
        <v>8965</v>
      </c>
      <c r="L374" s="5017" t="s">
        <v>8965</v>
      </c>
      <c r="M374" s="5017" t="s">
        <v>19</v>
      </c>
      <c r="N374" s="4221">
        <f t="shared" si="4"/>
        <v>0.11</v>
      </c>
      <c r="O374" s="4221"/>
      <c r="P374" s="4221"/>
      <c r="Q374" s="4221"/>
    </row>
    <row r="375" spans="1:17">
      <c r="A375" s="5014" t="s">
        <v>11923</v>
      </c>
      <c r="B375" s="4221"/>
      <c r="C375" s="5015" t="s">
        <v>8636</v>
      </c>
      <c r="D375" s="5015">
        <v>388</v>
      </c>
      <c r="E375" s="5016" t="s">
        <v>14443</v>
      </c>
      <c r="F375" s="5017">
        <v>0</v>
      </c>
      <c r="G375" s="5017" t="s">
        <v>8636</v>
      </c>
      <c r="H375" s="5017">
        <v>35</v>
      </c>
      <c r="I375" s="5017" t="s">
        <v>20625</v>
      </c>
      <c r="J375" s="5017">
        <v>0.23</v>
      </c>
      <c r="K375" s="5017" t="s">
        <v>8965</v>
      </c>
      <c r="L375" s="5017" t="s">
        <v>8965</v>
      </c>
      <c r="M375" s="5017" t="s">
        <v>19</v>
      </c>
      <c r="N375" s="4221">
        <f t="shared" si="4"/>
        <v>0.23</v>
      </c>
      <c r="O375" s="4221"/>
      <c r="P375" s="4221"/>
      <c r="Q375" s="4221"/>
    </row>
    <row r="376" spans="1:17">
      <c r="A376" s="5014" t="s">
        <v>11923</v>
      </c>
      <c r="B376" s="4221"/>
      <c r="C376" s="5015" t="s">
        <v>8636</v>
      </c>
      <c r="D376" s="5015">
        <v>391</v>
      </c>
      <c r="E376" s="5016" t="s">
        <v>20454</v>
      </c>
      <c r="F376" s="5017">
        <v>0</v>
      </c>
      <c r="G376" s="5017" t="s">
        <v>6782</v>
      </c>
      <c r="H376" s="5017">
        <v>642</v>
      </c>
      <c r="I376" s="5017" t="s">
        <v>14480</v>
      </c>
      <c r="J376" s="5017">
        <v>0.3</v>
      </c>
      <c r="K376" s="5017" t="s">
        <v>8636</v>
      </c>
      <c r="L376" s="5017">
        <v>700</v>
      </c>
      <c r="M376" s="5017" t="s">
        <v>20656</v>
      </c>
      <c r="N376" s="4221">
        <f t="shared" si="4"/>
        <v>0.3</v>
      </c>
      <c r="O376" s="4221"/>
      <c r="P376" s="4221"/>
      <c r="Q376" s="4221"/>
    </row>
    <row r="377" spans="1:17">
      <c r="A377" s="5014" t="s">
        <v>11923</v>
      </c>
      <c r="B377" s="4221"/>
      <c r="C377" s="5015" t="s">
        <v>8636</v>
      </c>
      <c r="D377" s="5015">
        <v>393</v>
      </c>
      <c r="E377" s="5016" t="s">
        <v>20455</v>
      </c>
      <c r="F377" s="5017">
        <v>0</v>
      </c>
      <c r="G377" s="5017" t="s">
        <v>6782</v>
      </c>
      <c r="H377" s="5017">
        <v>61</v>
      </c>
      <c r="I377" s="5017" t="s">
        <v>20626</v>
      </c>
      <c r="J377" s="5017">
        <v>0.04</v>
      </c>
      <c r="K377" s="5017" t="s">
        <v>6782</v>
      </c>
      <c r="L377" s="5017">
        <v>61</v>
      </c>
      <c r="M377" s="5017" t="s">
        <v>20626</v>
      </c>
      <c r="N377" s="4221">
        <f t="shared" si="4"/>
        <v>0.04</v>
      </c>
      <c r="O377" s="4221"/>
      <c r="P377" s="4221"/>
      <c r="Q377" s="4221"/>
    </row>
    <row r="378" spans="1:17">
      <c r="A378" s="5014" t="s">
        <v>11923</v>
      </c>
      <c r="B378" s="4221"/>
      <c r="C378" s="5015" t="s">
        <v>8636</v>
      </c>
      <c r="D378" s="5015">
        <v>394</v>
      </c>
      <c r="E378" s="5016" t="s">
        <v>20456</v>
      </c>
      <c r="F378" s="5017">
        <v>0</v>
      </c>
      <c r="G378" s="5017" t="s">
        <v>8636</v>
      </c>
      <c r="H378" s="5017">
        <v>13</v>
      </c>
      <c r="I378" s="5017" t="s">
        <v>14501</v>
      </c>
      <c r="J378" s="5017">
        <v>0.15</v>
      </c>
      <c r="K378" s="5017" t="s">
        <v>8965</v>
      </c>
      <c r="L378" s="5017" t="s">
        <v>8965</v>
      </c>
      <c r="M378" s="5017" t="s">
        <v>19</v>
      </c>
      <c r="N378" s="4221">
        <f t="shared" si="4"/>
        <v>0.15</v>
      </c>
      <c r="O378" s="4221"/>
      <c r="P378" s="4221"/>
      <c r="Q378" s="4221"/>
    </row>
    <row r="379" spans="1:17">
      <c r="A379" s="5014" t="s">
        <v>11923</v>
      </c>
      <c r="B379" s="4221"/>
      <c r="C379" s="5015" t="s">
        <v>8636</v>
      </c>
      <c r="D379" s="5015">
        <v>401</v>
      </c>
      <c r="E379" s="5016" t="s">
        <v>20457</v>
      </c>
      <c r="F379" s="5017">
        <v>0</v>
      </c>
      <c r="G379" s="5017" t="s">
        <v>14485</v>
      </c>
      <c r="H379" s="5017" t="s">
        <v>375</v>
      </c>
      <c r="I379" s="5017" t="s">
        <v>20627</v>
      </c>
      <c r="J379" s="5017">
        <v>0.47</v>
      </c>
      <c r="K379" s="5017" t="s">
        <v>8636</v>
      </c>
      <c r="L379" s="5017">
        <v>62</v>
      </c>
      <c r="M379" s="5017" t="s">
        <v>20657</v>
      </c>
      <c r="N379" s="4221">
        <f t="shared" si="4"/>
        <v>0.47</v>
      </c>
      <c r="O379" s="4221"/>
      <c r="P379" s="4221"/>
      <c r="Q379" s="4221"/>
    </row>
    <row r="380" spans="1:17">
      <c r="A380" s="5014" t="s">
        <v>11923</v>
      </c>
      <c r="B380" s="4221"/>
      <c r="C380" s="5015" t="s">
        <v>8636</v>
      </c>
      <c r="D380" s="5015">
        <v>402</v>
      </c>
      <c r="E380" s="5016" t="s">
        <v>20458</v>
      </c>
      <c r="F380" s="5017">
        <v>0</v>
      </c>
      <c r="G380" s="5017" t="s">
        <v>8636</v>
      </c>
      <c r="H380" s="5017">
        <v>403</v>
      </c>
      <c r="I380" s="5017" t="s">
        <v>20459</v>
      </c>
      <c r="J380" s="5017">
        <v>0.08</v>
      </c>
      <c r="K380" s="5017" t="s">
        <v>8636</v>
      </c>
      <c r="L380" s="5017">
        <v>401</v>
      </c>
      <c r="M380" s="5017" t="s">
        <v>20457</v>
      </c>
      <c r="N380" s="4221">
        <f t="shared" si="4"/>
        <v>0.08</v>
      </c>
      <c r="O380" s="4221"/>
      <c r="P380" s="4221"/>
      <c r="Q380" s="4221"/>
    </row>
    <row r="381" spans="1:17">
      <c r="A381" s="5014" t="s">
        <v>11923</v>
      </c>
      <c r="B381" s="4221"/>
      <c r="C381" s="5015" t="s">
        <v>8636</v>
      </c>
      <c r="D381" s="5015">
        <v>403</v>
      </c>
      <c r="E381" s="5016" t="s">
        <v>20459</v>
      </c>
      <c r="F381" s="5017">
        <v>0</v>
      </c>
      <c r="G381" s="5017" t="s">
        <v>14485</v>
      </c>
      <c r="H381" s="5017" t="s">
        <v>375</v>
      </c>
      <c r="I381" s="5017" t="s">
        <v>20627</v>
      </c>
      <c r="J381" s="5017">
        <v>0.53</v>
      </c>
      <c r="K381" s="5017" t="s">
        <v>8636</v>
      </c>
      <c r="L381" s="5017">
        <v>62</v>
      </c>
      <c r="M381" s="5017" t="s">
        <v>20657</v>
      </c>
      <c r="N381" s="4221">
        <f t="shared" si="4"/>
        <v>0.53</v>
      </c>
      <c r="O381" s="4221"/>
      <c r="P381" s="4221"/>
      <c r="Q381" s="4221"/>
    </row>
    <row r="382" spans="1:17">
      <c r="A382" s="5014" t="s">
        <v>11923</v>
      </c>
      <c r="B382" s="4221"/>
      <c r="C382" s="5015" t="s">
        <v>8636</v>
      </c>
      <c r="D382" s="5015">
        <v>404</v>
      </c>
      <c r="E382" s="5016" t="s">
        <v>20460</v>
      </c>
      <c r="F382" s="5017">
        <v>0</v>
      </c>
      <c r="G382" s="5017" t="s">
        <v>8636</v>
      </c>
      <c r="H382" s="5017">
        <v>401</v>
      </c>
      <c r="I382" s="5017" t="s">
        <v>20457</v>
      </c>
      <c r="J382" s="5017">
        <v>0.08</v>
      </c>
      <c r="K382" s="5017" t="s">
        <v>8636</v>
      </c>
      <c r="L382" s="5017">
        <v>403</v>
      </c>
      <c r="M382" s="5017" t="s">
        <v>20459</v>
      </c>
      <c r="N382" s="4221">
        <f t="shared" si="4"/>
        <v>0.08</v>
      </c>
      <c r="O382" s="4221"/>
      <c r="P382" s="4221"/>
      <c r="Q382" s="4221"/>
    </row>
    <row r="383" spans="1:17">
      <c r="A383" s="5014" t="s">
        <v>11923</v>
      </c>
      <c r="B383" s="4221"/>
      <c r="C383" s="5015" t="s">
        <v>8636</v>
      </c>
      <c r="D383" s="5015">
        <v>405</v>
      </c>
      <c r="E383" s="5016" t="s">
        <v>20461</v>
      </c>
      <c r="F383" s="5017">
        <v>0</v>
      </c>
      <c r="G383" s="5017" t="s">
        <v>8636</v>
      </c>
      <c r="H383" s="5017">
        <v>403</v>
      </c>
      <c r="I383" s="5017" t="s">
        <v>20459</v>
      </c>
      <c r="J383" s="5017">
        <v>0.08</v>
      </c>
      <c r="K383" s="5017" t="s">
        <v>8636</v>
      </c>
      <c r="L383" s="5017">
        <v>401</v>
      </c>
      <c r="M383" s="5017" t="s">
        <v>20457</v>
      </c>
      <c r="N383" s="4221">
        <f t="shared" ref="N383:N414" si="5">J383-F383</f>
        <v>0.08</v>
      </c>
      <c r="O383" s="4221"/>
      <c r="P383" s="4221"/>
      <c r="Q383" s="4221"/>
    </row>
    <row r="384" spans="1:17">
      <c r="A384" s="5014" t="s">
        <v>11923</v>
      </c>
      <c r="B384" s="4221"/>
      <c r="C384" s="5015" t="s">
        <v>8636</v>
      </c>
      <c r="D384" s="5015">
        <v>406</v>
      </c>
      <c r="E384" s="5016" t="s">
        <v>20462</v>
      </c>
      <c r="F384" s="5017">
        <v>0</v>
      </c>
      <c r="G384" s="5017" t="s">
        <v>8636</v>
      </c>
      <c r="H384" s="5017">
        <v>403</v>
      </c>
      <c r="I384" s="5017" t="s">
        <v>20459</v>
      </c>
      <c r="J384" s="5017">
        <v>0.08</v>
      </c>
      <c r="K384" s="5017" t="s">
        <v>8636</v>
      </c>
      <c r="L384" s="5017">
        <v>401</v>
      </c>
      <c r="M384" s="5017" t="s">
        <v>20457</v>
      </c>
      <c r="N384" s="4221">
        <f t="shared" si="5"/>
        <v>0.08</v>
      </c>
      <c r="O384" s="4221"/>
      <c r="P384" s="4221"/>
      <c r="Q384" s="4221"/>
    </row>
    <row r="385" spans="1:17">
      <c r="A385" s="5014" t="s">
        <v>11923</v>
      </c>
      <c r="B385" s="4221"/>
      <c r="C385" s="5015" t="s">
        <v>8636</v>
      </c>
      <c r="D385" s="5015">
        <v>407</v>
      </c>
      <c r="E385" s="5016" t="s">
        <v>20463</v>
      </c>
      <c r="F385" s="5017">
        <v>0</v>
      </c>
      <c r="G385" s="5017" t="s">
        <v>8636</v>
      </c>
      <c r="H385" s="5017">
        <v>401</v>
      </c>
      <c r="I385" s="5017" t="s">
        <v>20457</v>
      </c>
      <c r="J385" s="5017">
        <v>0.08</v>
      </c>
      <c r="K385" s="5017" t="s">
        <v>8636</v>
      </c>
      <c r="L385" s="5017">
        <v>403</v>
      </c>
      <c r="M385" s="5017" t="s">
        <v>20459</v>
      </c>
      <c r="N385" s="4221">
        <f t="shared" si="5"/>
        <v>0.08</v>
      </c>
      <c r="O385" s="4221"/>
      <c r="P385" s="4221"/>
      <c r="Q385" s="4221"/>
    </row>
    <row r="386" spans="1:17">
      <c r="A386" s="5014" t="s">
        <v>11923</v>
      </c>
      <c r="B386" s="4221"/>
      <c r="C386" s="5015" t="s">
        <v>8636</v>
      </c>
      <c r="D386" s="5015">
        <v>408</v>
      </c>
      <c r="E386" s="5016" t="s">
        <v>20464</v>
      </c>
      <c r="F386" s="5017">
        <v>0</v>
      </c>
      <c r="G386" s="5017" t="s">
        <v>8636</v>
      </c>
      <c r="H386" s="5017">
        <v>35</v>
      </c>
      <c r="I386" s="5017" t="s">
        <v>20625</v>
      </c>
      <c r="J386" s="5017">
        <v>0.06</v>
      </c>
      <c r="K386" s="5017" t="s">
        <v>8636</v>
      </c>
      <c r="L386" s="5017">
        <v>409</v>
      </c>
      <c r="M386" s="5017" t="s">
        <v>20465</v>
      </c>
      <c r="N386" s="4221">
        <f t="shared" si="5"/>
        <v>0.06</v>
      </c>
      <c r="O386" s="4221"/>
      <c r="P386" s="4221"/>
      <c r="Q386" s="4221"/>
    </row>
    <row r="387" spans="1:17">
      <c r="A387" s="5014" t="s">
        <v>11923</v>
      </c>
      <c r="B387" s="4221"/>
      <c r="C387" s="5015" t="s">
        <v>8636</v>
      </c>
      <c r="D387" s="5015">
        <v>409</v>
      </c>
      <c r="E387" s="5016" t="s">
        <v>20465</v>
      </c>
      <c r="F387" s="5017">
        <v>0</v>
      </c>
      <c r="G387" s="5017" t="s">
        <v>8636</v>
      </c>
      <c r="H387" s="5017">
        <v>410</v>
      </c>
      <c r="I387" s="5017" t="s">
        <v>20466</v>
      </c>
      <c r="J387" s="5017">
        <v>0.33</v>
      </c>
      <c r="K387" s="5017" t="s">
        <v>8636</v>
      </c>
      <c r="L387" s="5017">
        <v>410</v>
      </c>
      <c r="M387" s="5017" t="s">
        <v>20466</v>
      </c>
      <c r="N387" s="4221">
        <f t="shared" si="5"/>
        <v>0.33</v>
      </c>
      <c r="O387" s="4221"/>
      <c r="P387" s="4221"/>
      <c r="Q387" s="4221"/>
    </row>
    <row r="388" spans="1:17">
      <c r="A388" s="5014" t="s">
        <v>11923</v>
      </c>
      <c r="B388" s="4221"/>
      <c r="C388" s="5015" t="s">
        <v>8636</v>
      </c>
      <c r="D388" s="5015">
        <v>410</v>
      </c>
      <c r="E388" s="5016" t="s">
        <v>20466</v>
      </c>
      <c r="F388" s="5017">
        <v>0</v>
      </c>
      <c r="G388" s="5017" t="s">
        <v>8636</v>
      </c>
      <c r="H388" s="5017">
        <v>409</v>
      </c>
      <c r="I388" s="5017" t="s">
        <v>20465</v>
      </c>
      <c r="J388" s="5017">
        <v>0.31</v>
      </c>
      <c r="K388" s="5017" t="s">
        <v>8636</v>
      </c>
      <c r="L388" s="5017">
        <v>415</v>
      </c>
      <c r="M388" s="5017" t="s">
        <v>20468</v>
      </c>
      <c r="N388" s="4221">
        <f t="shared" si="5"/>
        <v>0.31</v>
      </c>
      <c r="O388" s="4221"/>
      <c r="P388" s="4221"/>
      <c r="Q388" s="4221"/>
    </row>
    <row r="389" spans="1:17">
      <c r="A389" s="5014" t="s">
        <v>11923</v>
      </c>
      <c r="B389" s="4221"/>
      <c r="C389" s="5015" t="s">
        <v>8636</v>
      </c>
      <c r="D389" s="5015">
        <v>413</v>
      </c>
      <c r="E389" s="5016" t="s">
        <v>20467</v>
      </c>
      <c r="F389" s="5017">
        <v>0</v>
      </c>
      <c r="G389" s="5017" t="s">
        <v>6781</v>
      </c>
      <c r="H389" s="5017">
        <v>17</v>
      </c>
      <c r="I389" s="5017" t="s">
        <v>20628</v>
      </c>
      <c r="J389" s="5017">
        <v>0.15</v>
      </c>
      <c r="K389" s="5017" t="s">
        <v>14485</v>
      </c>
      <c r="L389" s="5017">
        <v>507</v>
      </c>
      <c r="M389" s="5017" t="s">
        <v>7439</v>
      </c>
      <c r="N389" s="4221">
        <f t="shared" si="5"/>
        <v>0.15</v>
      </c>
      <c r="O389" s="4221"/>
      <c r="P389" s="4221"/>
      <c r="Q389" s="4221"/>
    </row>
    <row r="390" spans="1:17">
      <c r="A390" s="5014" t="s">
        <v>11923</v>
      </c>
      <c r="B390" s="4221"/>
      <c r="C390" s="5015" t="s">
        <v>8636</v>
      </c>
      <c r="D390" s="5015">
        <v>415</v>
      </c>
      <c r="E390" s="5016" t="s">
        <v>20468</v>
      </c>
      <c r="F390" s="5017">
        <v>0.03</v>
      </c>
      <c r="G390" s="5017" t="s">
        <v>8636</v>
      </c>
      <c r="H390" s="5017">
        <v>410</v>
      </c>
      <c r="I390" s="5017" t="s">
        <v>20466</v>
      </c>
      <c r="J390" s="5017">
        <v>0.33</v>
      </c>
      <c r="K390" s="5017" t="s">
        <v>8636</v>
      </c>
      <c r="L390" s="5017">
        <v>35</v>
      </c>
      <c r="M390" s="5017" t="s">
        <v>20625</v>
      </c>
      <c r="N390" s="4221">
        <f t="shared" si="5"/>
        <v>0.30000000000000004</v>
      </c>
      <c r="O390" s="4221"/>
      <c r="P390" s="4221"/>
      <c r="Q390" s="4221"/>
    </row>
    <row r="391" spans="1:17">
      <c r="A391" s="5014" t="s">
        <v>11923</v>
      </c>
      <c r="B391" s="4221"/>
      <c r="C391" s="5015" t="s">
        <v>8636</v>
      </c>
      <c r="D391" s="5015">
        <v>416</v>
      </c>
      <c r="E391" s="5016" t="s">
        <v>20469</v>
      </c>
      <c r="F391" s="5017">
        <v>0</v>
      </c>
      <c r="G391" s="5017" t="s">
        <v>8636</v>
      </c>
      <c r="H391" s="5017">
        <v>35</v>
      </c>
      <c r="I391" s="5017" t="s">
        <v>20625</v>
      </c>
      <c r="J391" s="5017">
        <v>0.12</v>
      </c>
      <c r="K391" s="5017" t="s">
        <v>14485</v>
      </c>
      <c r="L391" s="5017">
        <v>1530</v>
      </c>
      <c r="M391" s="5017" t="s">
        <v>20469</v>
      </c>
      <c r="N391" s="4221">
        <f t="shared" si="5"/>
        <v>0.12</v>
      </c>
      <c r="O391" s="4221"/>
      <c r="P391" s="4221"/>
      <c r="Q391" s="4221"/>
    </row>
    <row r="392" spans="1:17">
      <c r="A392" s="5014" t="s">
        <v>11923</v>
      </c>
      <c r="B392" s="4221"/>
      <c r="C392" s="5015" t="s">
        <v>8636</v>
      </c>
      <c r="D392" s="5015">
        <v>417</v>
      </c>
      <c r="E392" s="5016" t="s">
        <v>20470</v>
      </c>
      <c r="F392" s="5017">
        <v>0</v>
      </c>
      <c r="G392" s="5017" t="s">
        <v>8636</v>
      </c>
      <c r="H392" s="5017">
        <v>58</v>
      </c>
      <c r="I392" s="5017" t="s">
        <v>20629</v>
      </c>
      <c r="J392" s="5017">
        <v>0.38</v>
      </c>
      <c r="K392" s="5017" t="s">
        <v>8965</v>
      </c>
      <c r="L392" s="5017" t="s">
        <v>8965</v>
      </c>
      <c r="M392" s="5017" t="s">
        <v>19</v>
      </c>
      <c r="N392" s="4221">
        <f t="shared" si="5"/>
        <v>0.38</v>
      </c>
      <c r="O392" s="4221"/>
      <c r="P392" s="4221"/>
      <c r="Q392" s="4221"/>
    </row>
    <row r="393" spans="1:17">
      <c r="A393" s="5014" t="s">
        <v>11923</v>
      </c>
      <c r="B393" s="4221"/>
      <c r="C393" s="5015" t="s">
        <v>8636</v>
      </c>
      <c r="D393" s="5015">
        <v>418</v>
      </c>
      <c r="E393" s="5016" t="s">
        <v>20471</v>
      </c>
      <c r="F393" s="5017">
        <v>0</v>
      </c>
      <c r="G393" s="5017" t="s">
        <v>8636</v>
      </c>
      <c r="H393" s="5017">
        <v>264</v>
      </c>
      <c r="I393" s="5017" t="s">
        <v>20408</v>
      </c>
      <c r="J393" s="5017">
        <v>0.35</v>
      </c>
      <c r="K393" s="5017" t="s">
        <v>8636</v>
      </c>
      <c r="L393" s="5017">
        <v>269</v>
      </c>
      <c r="M393" s="5017" t="s">
        <v>20413</v>
      </c>
      <c r="N393" s="4221">
        <f t="shared" si="5"/>
        <v>0.35</v>
      </c>
      <c r="O393" s="4221"/>
      <c r="P393" s="4221"/>
      <c r="Q393" s="4221"/>
    </row>
    <row r="394" spans="1:17">
      <c r="A394" s="5014" t="s">
        <v>11923</v>
      </c>
      <c r="B394" s="4221"/>
      <c r="C394" s="5019" t="s">
        <v>8636</v>
      </c>
      <c r="D394" s="5021">
        <v>423</v>
      </c>
      <c r="E394" s="5016" t="s">
        <v>20472</v>
      </c>
      <c r="F394" s="5017">
        <v>0</v>
      </c>
      <c r="G394" s="5017" t="s">
        <v>8636</v>
      </c>
      <c r="H394" s="5017">
        <v>303</v>
      </c>
      <c r="I394" s="5017" t="s">
        <v>20430</v>
      </c>
      <c r="J394" s="5017">
        <v>0.15</v>
      </c>
      <c r="K394" s="5017" t="s">
        <v>8636</v>
      </c>
      <c r="L394" s="5017">
        <v>454</v>
      </c>
      <c r="M394" s="5017" t="s">
        <v>20658</v>
      </c>
      <c r="N394" s="4221">
        <f t="shared" si="5"/>
        <v>0.15</v>
      </c>
      <c r="O394" s="4221"/>
      <c r="P394" s="4221"/>
      <c r="Q394" s="4221"/>
    </row>
    <row r="395" spans="1:17">
      <c r="A395" s="5014" t="s">
        <v>11923</v>
      </c>
      <c r="B395" s="4221"/>
      <c r="C395" s="5015" t="s">
        <v>8636</v>
      </c>
      <c r="D395" s="5015">
        <v>426</v>
      </c>
      <c r="E395" s="5016" t="s">
        <v>9141</v>
      </c>
      <c r="F395" s="5017">
        <v>0</v>
      </c>
      <c r="G395" s="5017" t="s">
        <v>6781</v>
      </c>
      <c r="H395" s="5017">
        <v>17</v>
      </c>
      <c r="I395" s="5017" t="s">
        <v>16641</v>
      </c>
      <c r="J395" s="5017">
        <v>0.12</v>
      </c>
      <c r="K395" s="5017" t="s">
        <v>8965</v>
      </c>
      <c r="L395" s="5017" t="s">
        <v>8965</v>
      </c>
      <c r="M395" s="5017" t="s">
        <v>19</v>
      </c>
      <c r="N395" s="4221">
        <f t="shared" si="5"/>
        <v>0.12</v>
      </c>
      <c r="O395" s="4221"/>
      <c r="P395" s="4221"/>
      <c r="Q395" s="4221"/>
    </row>
    <row r="396" spans="1:17">
      <c r="A396" s="5014" t="s">
        <v>11923</v>
      </c>
      <c r="B396" s="4221"/>
      <c r="C396" s="5015" t="s">
        <v>8636</v>
      </c>
      <c r="D396" s="5015">
        <v>427</v>
      </c>
      <c r="E396" s="5016" t="s">
        <v>20473</v>
      </c>
      <c r="F396" s="5017">
        <v>0</v>
      </c>
      <c r="G396" s="5017" t="s">
        <v>6781</v>
      </c>
      <c r="H396" s="5017">
        <v>17</v>
      </c>
      <c r="I396" s="5017" t="s">
        <v>16641</v>
      </c>
      <c r="J396" s="5017">
        <v>0.25</v>
      </c>
      <c r="K396" s="5017" t="s">
        <v>8636</v>
      </c>
      <c r="L396" s="5017">
        <v>427</v>
      </c>
      <c r="M396" s="5017" t="s">
        <v>20659</v>
      </c>
      <c r="N396" s="4221">
        <f t="shared" si="5"/>
        <v>0.25</v>
      </c>
      <c r="O396" s="4221"/>
      <c r="P396" s="4221"/>
      <c r="Q396" s="4221"/>
    </row>
    <row r="397" spans="1:17">
      <c r="A397" s="5014" t="s">
        <v>11923</v>
      </c>
      <c r="B397" s="4221"/>
      <c r="C397" s="5015" t="s">
        <v>8636</v>
      </c>
      <c r="D397" s="5015">
        <v>431</v>
      </c>
      <c r="E397" s="5016" t="s">
        <v>20475</v>
      </c>
      <c r="F397" s="5017">
        <v>0</v>
      </c>
      <c r="G397" s="5017" t="s">
        <v>8636</v>
      </c>
      <c r="H397" s="5017">
        <v>273</v>
      </c>
      <c r="I397" s="5017" t="s">
        <v>20414</v>
      </c>
      <c r="J397" s="5017">
        <v>0.21</v>
      </c>
      <c r="K397" s="5017" t="s">
        <v>8636</v>
      </c>
      <c r="L397" s="5017">
        <v>274</v>
      </c>
      <c r="M397" s="5017" t="s">
        <v>20415</v>
      </c>
      <c r="N397" s="4221">
        <f t="shared" si="5"/>
        <v>0.21</v>
      </c>
      <c r="O397" s="4221"/>
      <c r="P397" s="4221"/>
      <c r="Q397" s="4221"/>
    </row>
    <row r="398" spans="1:17">
      <c r="A398" s="5014" t="s">
        <v>11923</v>
      </c>
      <c r="B398" s="4221"/>
      <c r="C398" s="5015" t="s">
        <v>8636</v>
      </c>
      <c r="D398" s="5015">
        <v>435</v>
      </c>
      <c r="E398" s="5016" t="s">
        <v>20476</v>
      </c>
      <c r="F398" s="5017">
        <v>0</v>
      </c>
      <c r="G398" s="5017" t="s">
        <v>8636</v>
      </c>
      <c r="H398" s="5017">
        <v>436</v>
      </c>
      <c r="I398" s="5017" t="s">
        <v>20620</v>
      </c>
      <c r="J398" s="5017">
        <v>0.08</v>
      </c>
      <c r="K398" s="5017" t="s">
        <v>8636</v>
      </c>
      <c r="L398" s="5017">
        <v>199</v>
      </c>
      <c r="M398" s="5017" t="s">
        <v>16674</v>
      </c>
      <c r="N398" s="4221">
        <f t="shared" si="5"/>
        <v>0.08</v>
      </c>
      <c r="O398" s="4221"/>
      <c r="P398" s="4221"/>
      <c r="Q398" s="4221"/>
    </row>
    <row r="399" spans="1:17">
      <c r="A399" s="5014" t="s">
        <v>11923</v>
      </c>
      <c r="B399" s="4221"/>
      <c r="C399" s="5015" t="s">
        <v>8636</v>
      </c>
      <c r="D399" s="5015">
        <v>436</v>
      </c>
      <c r="E399" s="5016" t="s">
        <v>20477</v>
      </c>
      <c r="F399" s="5017">
        <v>0</v>
      </c>
      <c r="G399" s="5017" t="s">
        <v>8636</v>
      </c>
      <c r="H399" s="5017">
        <v>437</v>
      </c>
      <c r="I399" s="5017" t="s">
        <v>20478</v>
      </c>
      <c r="J399" s="5017">
        <v>0.48</v>
      </c>
      <c r="K399" s="5017" t="s">
        <v>8636</v>
      </c>
      <c r="L399" s="5017">
        <v>377</v>
      </c>
      <c r="M399" s="5017" t="s">
        <v>16713</v>
      </c>
      <c r="N399" s="4221">
        <f t="shared" si="5"/>
        <v>0.48</v>
      </c>
      <c r="O399" s="4221"/>
      <c r="P399" s="4221"/>
      <c r="Q399" s="4221"/>
    </row>
    <row r="400" spans="1:17">
      <c r="A400" s="5014" t="s">
        <v>11923</v>
      </c>
      <c r="B400" s="4221"/>
      <c r="C400" s="5015" t="s">
        <v>8636</v>
      </c>
      <c r="D400" s="5015">
        <v>437</v>
      </c>
      <c r="E400" s="5016" t="s">
        <v>20478</v>
      </c>
      <c r="F400" s="5017">
        <v>0</v>
      </c>
      <c r="G400" s="5017" t="s">
        <v>8636</v>
      </c>
      <c r="H400" s="5017">
        <v>199</v>
      </c>
      <c r="I400" s="5017" t="s">
        <v>20630</v>
      </c>
      <c r="J400" s="5017">
        <v>0.08</v>
      </c>
      <c r="K400" s="5017" t="s">
        <v>8636</v>
      </c>
      <c r="L400" s="5017">
        <v>436</v>
      </c>
      <c r="M400" s="5017" t="s">
        <v>20620</v>
      </c>
      <c r="N400" s="4221">
        <f t="shared" si="5"/>
        <v>0.08</v>
      </c>
      <c r="O400" s="4221"/>
      <c r="P400" s="4221"/>
      <c r="Q400" s="4221"/>
    </row>
    <row r="401" spans="1:17">
      <c r="A401" s="5014" t="s">
        <v>11923</v>
      </c>
      <c r="B401" s="4221"/>
      <c r="C401" s="5015" t="s">
        <v>8636</v>
      </c>
      <c r="D401" s="5015">
        <v>438</v>
      </c>
      <c r="E401" s="5016" t="s">
        <v>20479</v>
      </c>
      <c r="F401" s="5017">
        <v>0</v>
      </c>
      <c r="G401" s="5017" t="s">
        <v>8636</v>
      </c>
      <c r="H401" s="5017">
        <v>13</v>
      </c>
      <c r="I401" s="5017" t="s">
        <v>14501</v>
      </c>
      <c r="J401" s="5017">
        <v>0.51</v>
      </c>
      <c r="K401" s="5017" t="s">
        <v>8636</v>
      </c>
      <c r="L401" s="5017">
        <v>730</v>
      </c>
      <c r="M401" s="5017" t="s">
        <v>20639</v>
      </c>
      <c r="N401" s="4221">
        <f t="shared" si="5"/>
        <v>0.51</v>
      </c>
      <c r="O401" s="4221"/>
      <c r="P401" s="4221"/>
      <c r="Q401" s="4221"/>
    </row>
    <row r="402" spans="1:17">
      <c r="A402" s="5014" t="s">
        <v>11923</v>
      </c>
      <c r="B402" s="4221"/>
      <c r="C402" s="5015" t="s">
        <v>8636</v>
      </c>
      <c r="D402" s="5015">
        <v>445</v>
      </c>
      <c r="E402" s="5016" t="s">
        <v>20480</v>
      </c>
      <c r="F402" s="5017">
        <v>0</v>
      </c>
      <c r="G402" s="5017" t="s">
        <v>8636</v>
      </c>
      <c r="H402" s="5017">
        <v>13</v>
      </c>
      <c r="I402" s="5017" t="s">
        <v>14501</v>
      </c>
      <c r="J402" s="5017">
        <v>0.08</v>
      </c>
      <c r="K402" s="5017" t="s">
        <v>8965</v>
      </c>
      <c r="L402" s="5017" t="s">
        <v>8965</v>
      </c>
      <c r="M402" s="5017" t="s">
        <v>19</v>
      </c>
      <c r="N402" s="4221">
        <f t="shared" si="5"/>
        <v>0.08</v>
      </c>
      <c r="O402" s="4221"/>
      <c r="P402" s="4221"/>
      <c r="Q402" s="4221"/>
    </row>
    <row r="403" spans="1:17">
      <c r="A403" s="5014" t="s">
        <v>11923</v>
      </c>
      <c r="B403" s="4221"/>
      <c r="C403" s="5015" t="s">
        <v>8636</v>
      </c>
      <c r="D403" s="5015">
        <v>446</v>
      </c>
      <c r="E403" s="5016" t="s">
        <v>20481</v>
      </c>
      <c r="F403" s="5017">
        <v>0.38</v>
      </c>
      <c r="G403" s="5017" t="s">
        <v>14485</v>
      </c>
      <c r="H403" s="5017">
        <v>446</v>
      </c>
      <c r="I403" s="5017" t="s">
        <v>20631</v>
      </c>
      <c r="J403" s="5017">
        <v>0.44</v>
      </c>
      <c r="K403" s="5017" t="s">
        <v>8636</v>
      </c>
      <c r="L403" s="5017">
        <v>172</v>
      </c>
      <c r="M403" s="5017" t="s">
        <v>20660</v>
      </c>
      <c r="N403" s="4221">
        <f t="shared" si="5"/>
        <v>0.06</v>
      </c>
      <c r="O403" s="4221"/>
      <c r="P403" s="4221"/>
      <c r="Q403" s="4221"/>
    </row>
    <row r="404" spans="1:17">
      <c r="A404" s="5014" t="s">
        <v>11923</v>
      </c>
      <c r="B404" s="4221"/>
      <c r="C404" s="5015" t="s">
        <v>8636</v>
      </c>
      <c r="D404" s="5015">
        <v>447</v>
      </c>
      <c r="E404" s="5016" t="s">
        <v>20482</v>
      </c>
      <c r="F404" s="5017">
        <v>0</v>
      </c>
      <c r="G404" s="5017" t="s">
        <v>8636</v>
      </c>
      <c r="H404" s="5017">
        <v>172</v>
      </c>
      <c r="I404" s="5017" t="s">
        <v>20632</v>
      </c>
      <c r="J404" s="5017">
        <v>0.34</v>
      </c>
      <c r="K404" s="5017" t="s">
        <v>14485</v>
      </c>
      <c r="L404" s="5017" t="s">
        <v>375</v>
      </c>
      <c r="M404" s="5017" t="s">
        <v>20661</v>
      </c>
      <c r="N404" s="4221">
        <f t="shared" si="5"/>
        <v>0.34</v>
      </c>
      <c r="O404" s="4221"/>
      <c r="P404" s="4221"/>
      <c r="Q404" s="4221"/>
    </row>
    <row r="405" spans="1:17">
      <c r="A405" s="5014" t="s">
        <v>11923</v>
      </c>
      <c r="B405" s="4221"/>
      <c r="C405" s="5015" t="s">
        <v>8636</v>
      </c>
      <c r="D405" s="5015">
        <v>448</v>
      </c>
      <c r="E405" s="5016" t="s">
        <v>20483</v>
      </c>
      <c r="F405" s="5017">
        <v>0</v>
      </c>
      <c r="G405" s="5017" t="s">
        <v>8636</v>
      </c>
      <c r="H405" s="5017">
        <v>13</v>
      </c>
      <c r="I405" s="5017" t="s">
        <v>14501</v>
      </c>
      <c r="J405" s="5017">
        <v>0.26</v>
      </c>
      <c r="K405" s="5017" t="s">
        <v>14485</v>
      </c>
      <c r="L405" s="5017">
        <v>863</v>
      </c>
      <c r="M405" s="5017" t="s">
        <v>20662</v>
      </c>
      <c r="N405" s="4221">
        <f t="shared" si="5"/>
        <v>0.26</v>
      </c>
      <c r="O405" s="4221"/>
      <c r="P405" s="4221"/>
      <c r="Q405" s="4221"/>
    </row>
    <row r="406" spans="1:17">
      <c r="A406" s="5014" t="s">
        <v>11923</v>
      </c>
      <c r="B406" s="4221"/>
      <c r="C406" s="5015" t="s">
        <v>8636</v>
      </c>
      <c r="D406" s="5015">
        <v>449</v>
      </c>
      <c r="E406" s="5016" t="s">
        <v>20484</v>
      </c>
      <c r="F406" s="5017">
        <v>0</v>
      </c>
      <c r="G406" s="5017" t="s">
        <v>8636</v>
      </c>
      <c r="H406" s="5017">
        <v>13</v>
      </c>
      <c r="I406" s="5017" t="s">
        <v>14501</v>
      </c>
      <c r="J406" s="5017">
        <v>0.15</v>
      </c>
      <c r="K406" s="5017" t="s">
        <v>14485</v>
      </c>
      <c r="L406" s="5017">
        <v>863</v>
      </c>
      <c r="M406" s="5017" t="s">
        <v>20662</v>
      </c>
      <c r="N406" s="4221">
        <f t="shared" si="5"/>
        <v>0.15</v>
      </c>
      <c r="O406" s="4221"/>
      <c r="P406" s="4221"/>
      <c r="Q406" s="4221"/>
    </row>
    <row r="407" spans="1:17">
      <c r="A407" s="5014" t="s">
        <v>11923</v>
      </c>
      <c r="B407" s="4221"/>
      <c r="C407" s="5015" t="s">
        <v>8636</v>
      </c>
      <c r="D407" s="5015">
        <v>450</v>
      </c>
      <c r="E407" s="5016" t="s">
        <v>20485</v>
      </c>
      <c r="F407" s="5017">
        <v>0</v>
      </c>
      <c r="G407" s="5017" t="s">
        <v>8636</v>
      </c>
      <c r="H407" s="5017">
        <v>227</v>
      </c>
      <c r="I407" s="5017" t="s">
        <v>20398</v>
      </c>
      <c r="J407" s="5017">
        <v>0.1</v>
      </c>
      <c r="K407" s="5017" t="s">
        <v>8965</v>
      </c>
      <c r="L407" s="5017" t="s">
        <v>8965</v>
      </c>
      <c r="M407" s="5017" t="s">
        <v>19</v>
      </c>
      <c r="N407" s="4221">
        <f t="shared" si="5"/>
        <v>0.1</v>
      </c>
      <c r="O407" s="4221"/>
      <c r="P407" s="4221"/>
      <c r="Q407" s="4221"/>
    </row>
    <row r="408" spans="1:17">
      <c r="A408" s="5014" t="s">
        <v>11923</v>
      </c>
      <c r="B408" s="4221"/>
      <c r="C408" s="5015" t="s">
        <v>8636</v>
      </c>
      <c r="D408" s="5015">
        <v>452</v>
      </c>
      <c r="E408" s="5016" t="s">
        <v>20486</v>
      </c>
      <c r="F408" s="5017">
        <v>0</v>
      </c>
      <c r="G408" s="5017" t="s">
        <v>8636</v>
      </c>
      <c r="H408" s="5017">
        <v>453</v>
      </c>
      <c r="I408" s="5017" t="s">
        <v>20487</v>
      </c>
      <c r="J408" s="5017">
        <v>0.26</v>
      </c>
      <c r="K408" s="5017" t="s">
        <v>8636</v>
      </c>
      <c r="L408" s="5017">
        <v>417</v>
      </c>
      <c r="M408" s="5017" t="s">
        <v>20470</v>
      </c>
      <c r="N408" s="4221">
        <f t="shared" si="5"/>
        <v>0.26</v>
      </c>
      <c r="O408" s="4221"/>
      <c r="P408" s="4221"/>
      <c r="Q408" s="4221"/>
    </row>
    <row r="409" spans="1:17">
      <c r="A409" s="5014" t="s">
        <v>11923</v>
      </c>
      <c r="B409" s="4221"/>
      <c r="C409" s="5015" t="s">
        <v>8636</v>
      </c>
      <c r="D409" s="5015">
        <v>453</v>
      </c>
      <c r="E409" s="5016" t="s">
        <v>20487</v>
      </c>
      <c r="F409" s="5017">
        <v>0</v>
      </c>
      <c r="G409" s="5017" t="s">
        <v>8636</v>
      </c>
      <c r="H409" s="5017">
        <v>452</v>
      </c>
      <c r="I409" s="5017" t="s">
        <v>20486</v>
      </c>
      <c r="J409" s="5017">
        <v>0.08</v>
      </c>
      <c r="K409" s="5017" t="s">
        <v>14485</v>
      </c>
      <c r="L409" s="5017" t="s">
        <v>375</v>
      </c>
      <c r="M409" s="5017" t="s">
        <v>20663</v>
      </c>
      <c r="N409" s="4221">
        <f t="shared" si="5"/>
        <v>0.08</v>
      </c>
      <c r="O409" s="4221"/>
      <c r="P409" s="4221"/>
      <c r="Q409" s="4221"/>
    </row>
    <row r="410" spans="1:17">
      <c r="A410" s="5014" t="s">
        <v>11923</v>
      </c>
      <c r="B410" s="4221"/>
      <c r="C410" s="5015" t="s">
        <v>8636</v>
      </c>
      <c r="D410" s="5015">
        <v>455</v>
      </c>
      <c r="E410" s="5016" t="s">
        <v>20488</v>
      </c>
      <c r="F410" s="5017">
        <v>0</v>
      </c>
      <c r="G410" s="5017" t="s">
        <v>8636</v>
      </c>
      <c r="H410" s="5017">
        <v>706</v>
      </c>
      <c r="I410" s="5017" t="s">
        <v>20633</v>
      </c>
      <c r="J410" s="5017">
        <v>0.36</v>
      </c>
      <c r="K410" s="5017" t="s">
        <v>14485</v>
      </c>
      <c r="L410" s="5017">
        <v>1243</v>
      </c>
      <c r="M410" s="5017" t="s">
        <v>20488</v>
      </c>
      <c r="N410" s="4221">
        <f t="shared" si="5"/>
        <v>0.36</v>
      </c>
      <c r="O410" s="4221"/>
      <c r="P410" s="4221"/>
      <c r="Q410" s="4221"/>
    </row>
    <row r="411" spans="1:17">
      <c r="A411" s="5014" t="s">
        <v>11923</v>
      </c>
      <c r="B411" s="4221"/>
      <c r="C411" s="5015" t="s">
        <v>8636</v>
      </c>
      <c r="D411" s="5015">
        <v>458</v>
      </c>
      <c r="E411" s="5016" t="s">
        <v>20489</v>
      </c>
      <c r="F411" s="5017">
        <v>0</v>
      </c>
      <c r="G411" s="5017" t="s">
        <v>6782</v>
      </c>
      <c r="H411" s="5017">
        <v>165</v>
      </c>
      <c r="I411" s="5017" t="s">
        <v>16675</v>
      </c>
      <c r="J411" s="5017">
        <v>0.3</v>
      </c>
      <c r="K411" s="5017" t="s">
        <v>8636</v>
      </c>
      <c r="L411" s="5017">
        <v>811</v>
      </c>
      <c r="M411" s="5017" t="s">
        <v>20664</v>
      </c>
      <c r="N411" s="4221">
        <f t="shared" si="5"/>
        <v>0.3</v>
      </c>
      <c r="O411" s="4221"/>
      <c r="P411" s="4221"/>
      <c r="Q411" s="4221"/>
    </row>
    <row r="412" spans="1:17">
      <c r="A412" s="5014" t="s">
        <v>11923</v>
      </c>
      <c r="B412" s="4221"/>
      <c r="C412" s="5015" t="s">
        <v>8636</v>
      </c>
      <c r="D412" s="5015">
        <v>459</v>
      </c>
      <c r="E412" s="5016" t="s">
        <v>20490</v>
      </c>
      <c r="F412" s="5017">
        <v>0</v>
      </c>
      <c r="G412" s="5017" t="s">
        <v>6782</v>
      </c>
      <c r="H412" s="5017">
        <v>642</v>
      </c>
      <c r="I412" s="5017" t="s">
        <v>14480</v>
      </c>
      <c r="J412" s="5017">
        <v>0.18</v>
      </c>
      <c r="K412" s="5017" t="s">
        <v>8636</v>
      </c>
      <c r="L412" s="5017">
        <v>227</v>
      </c>
      <c r="M412" s="5017" t="s">
        <v>20417</v>
      </c>
      <c r="N412" s="4221">
        <f t="shared" si="5"/>
        <v>0.18</v>
      </c>
      <c r="O412" s="4221"/>
      <c r="P412" s="4221"/>
      <c r="Q412" s="4221"/>
    </row>
    <row r="413" spans="1:17">
      <c r="A413" s="5014" t="s">
        <v>11923</v>
      </c>
      <c r="B413" s="4221"/>
      <c r="C413" s="5015" t="s">
        <v>8636</v>
      </c>
      <c r="D413" s="5015">
        <v>460</v>
      </c>
      <c r="E413" s="5016" t="s">
        <v>20491</v>
      </c>
      <c r="F413" s="5017">
        <v>0</v>
      </c>
      <c r="G413" s="5017" t="s">
        <v>8636</v>
      </c>
      <c r="H413" s="5017">
        <v>199</v>
      </c>
      <c r="I413" s="5017" t="s">
        <v>16674</v>
      </c>
      <c r="J413" s="5017">
        <v>0.34</v>
      </c>
      <c r="K413" s="5017" t="s">
        <v>14485</v>
      </c>
      <c r="L413" s="5017" t="s">
        <v>375</v>
      </c>
      <c r="M413" s="5017" t="s">
        <v>20491</v>
      </c>
      <c r="N413" s="4221">
        <f t="shared" si="5"/>
        <v>0.34</v>
      </c>
      <c r="O413" s="4221"/>
      <c r="P413" s="4221"/>
      <c r="Q413" s="4221"/>
    </row>
    <row r="414" spans="1:17">
      <c r="A414" s="5014" t="s">
        <v>11923</v>
      </c>
      <c r="B414" s="4221"/>
      <c r="C414" s="5015" t="s">
        <v>8636</v>
      </c>
      <c r="D414" s="5015">
        <v>461</v>
      </c>
      <c r="E414" s="5016" t="s">
        <v>20492</v>
      </c>
      <c r="F414" s="5017">
        <v>0</v>
      </c>
      <c r="G414" s="5017" t="s">
        <v>8636</v>
      </c>
      <c r="H414" s="5017">
        <v>13</v>
      </c>
      <c r="I414" s="5017" t="s">
        <v>14501</v>
      </c>
      <c r="J414" s="5017">
        <v>7.0000000000000007E-2</v>
      </c>
      <c r="K414" s="5017" t="s">
        <v>8636</v>
      </c>
      <c r="L414" s="5017">
        <v>13</v>
      </c>
      <c r="M414" s="5017" t="s">
        <v>14501</v>
      </c>
      <c r="N414" s="4221">
        <f t="shared" si="5"/>
        <v>7.0000000000000007E-2</v>
      </c>
      <c r="O414" s="4221"/>
      <c r="P414" s="4221"/>
      <c r="Q414" s="4221"/>
    </row>
    <row r="415" spans="1:17">
      <c r="A415" s="5018" t="s">
        <v>20378</v>
      </c>
      <c r="B415" s="4221"/>
      <c r="C415" s="5015" t="s">
        <v>8636</v>
      </c>
      <c r="D415" s="5015">
        <v>478</v>
      </c>
      <c r="E415" s="5016" t="s">
        <v>20498</v>
      </c>
      <c r="F415" s="5017">
        <v>0</v>
      </c>
      <c r="G415" s="5017" t="s">
        <v>8636</v>
      </c>
      <c r="H415" s="5017">
        <v>478</v>
      </c>
      <c r="I415" s="5017" t="s">
        <v>12410</v>
      </c>
      <c r="J415" s="5017">
        <v>0.01</v>
      </c>
      <c r="K415" s="5017" t="s">
        <v>8965</v>
      </c>
      <c r="L415" s="5017" t="s">
        <v>8965</v>
      </c>
      <c r="M415" s="5017" t="s">
        <v>8966</v>
      </c>
      <c r="N415" s="4221">
        <f t="shared" ref="N415:N446" si="6">J415-F415</f>
        <v>0.01</v>
      </c>
      <c r="O415" s="4221"/>
      <c r="P415" s="4221"/>
      <c r="Q415" s="4221"/>
    </row>
    <row r="416" spans="1:17">
      <c r="A416" s="5014" t="s">
        <v>11923</v>
      </c>
      <c r="B416" s="4221"/>
      <c r="C416" s="5015" t="s">
        <v>8636</v>
      </c>
      <c r="D416" s="5015">
        <v>484</v>
      </c>
      <c r="E416" s="5016" t="s">
        <v>20499</v>
      </c>
      <c r="F416" s="5017">
        <v>0</v>
      </c>
      <c r="G416" s="5017" t="s">
        <v>6781</v>
      </c>
      <c r="H416" s="5017">
        <v>17</v>
      </c>
      <c r="I416" s="5017" t="s">
        <v>14470</v>
      </c>
      <c r="J416" s="5017">
        <v>0.09</v>
      </c>
      <c r="K416" s="5017" t="s">
        <v>6781</v>
      </c>
      <c r="L416" s="5017">
        <v>17</v>
      </c>
      <c r="M416" s="5017" t="s">
        <v>14470</v>
      </c>
      <c r="N416" s="4221">
        <f t="shared" si="6"/>
        <v>0.09</v>
      </c>
      <c r="O416" s="4221"/>
      <c r="P416" s="4221"/>
      <c r="Q416" s="4221"/>
    </row>
    <row r="417" spans="1:17">
      <c r="A417" s="5018" t="s">
        <v>20378</v>
      </c>
      <c r="B417" s="4221"/>
      <c r="C417" s="5015" t="s">
        <v>8636</v>
      </c>
      <c r="D417" s="5015">
        <v>494</v>
      </c>
      <c r="E417" s="5016" t="s">
        <v>20500</v>
      </c>
      <c r="F417" s="5017">
        <v>0</v>
      </c>
      <c r="G417" s="5017" t="s">
        <v>6782</v>
      </c>
      <c r="H417" s="5017">
        <v>61</v>
      </c>
      <c r="I417" s="5017" t="s">
        <v>18135</v>
      </c>
      <c r="J417" s="5017">
        <v>0.79</v>
      </c>
      <c r="K417" s="5017" t="s">
        <v>8965</v>
      </c>
      <c r="L417" s="5017" t="s">
        <v>8965</v>
      </c>
      <c r="M417" s="5017" t="s">
        <v>19</v>
      </c>
      <c r="N417" s="4221">
        <f t="shared" si="6"/>
        <v>0.79</v>
      </c>
      <c r="O417" s="4221"/>
      <c r="P417" s="4221"/>
      <c r="Q417" s="4221"/>
    </row>
    <row r="418" spans="1:17">
      <c r="A418" s="5014" t="s">
        <v>11923</v>
      </c>
      <c r="B418" s="4221"/>
      <c r="C418" s="5015" t="s">
        <v>8636</v>
      </c>
      <c r="D418" s="5015">
        <v>498</v>
      </c>
      <c r="E418" s="5016" t="s">
        <v>20501</v>
      </c>
      <c r="F418" s="5017">
        <v>0</v>
      </c>
      <c r="G418" s="5017" t="s">
        <v>8636</v>
      </c>
      <c r="H418" s="5017">
        <v>355</v>
      </c>
      <c r="I418" s="5017" t="s">
        <v>20447</v>
      </c>
      <c r="J418" s="5017">
        <v>0.04</v>
      </c>
      <c r="K418" s="5017" t="s">
        <v>8636</v>
      </c>
      <c r="L418" s="5017">
        <v>498</v>
      </c>
      <c r="M418" s="5017" t="s">
        <v>20665</v>
      </c>
      <c r="N418" s="4221">
        <f t="shared" si="6"/>
        <v>0.04</v>
      </c>
      <c r="O418" s="4221"/>
      <c r="P418" s="4221"/>
      <c r="Q418" s="4221"/>
    </row>
    <row r="419" spans="1:17">
      <c r="A419" s="5014" t="s">
        <v>11923</v>
      </c>
      <c r="B419" s="4221"/>
      <c r="C419" s="5015" t="s">
        <v>8636</v>
      </c>
      <c r="D419" s="5015">
        <v>499</v>
      </c>
      <c r="E419" s="5016" t="s">
        <v>20502</v>
      </c>
      <c r="F419" s="5017">
        <v>0</v>
      </c>
      <c r="G419" s="5017" t="s">
        <v>8636</v>
      </c>
      <c r="H419" s="5017">
        <v>355</v>
      </c>
      <c r="I419" s="5017" t="s">
        <v>20447</v>
      </c>
      <c r="J419" s="5017">
        <v>0.09</v>
      </c>
      <c r="K419" s="5017" t="s">
        <v>8636</v>
      </c>
      <c r="L419" s="5017">
        <v>499</v>
      </c>
      <c r="M419" s="5017" t="s">
        <v>20666</v>
      </c>
      <c r="N419" s="4221">
        <f t="shared" si="6"/>
        <v>0.09</v>
      </c>
      <c r="O419" s="4221"/>
      <c r="P419" s="4221"/>
      <c r="Q419" s="4221"/>
    </row>
    <row r="420" spans="1:17">
      <c r="A420" s="5014" t="s">
        <v>11923</v>
      </c>
      <c r="B420" s="4221"/>
      <c r="C420" s="5015" t="s">
        <v>8636</v>
      </c>
      <c r="D420" s="5015">
        <v>500</v>
      </c>
      <c r="E420" s="5016" t="s">
        <v>20503</v>
      </c>
      <c r="F420" s="5017">
        <v>0</v>
      </c>
      <c r="G420" s="5017" t="s">
        <v>8636</v>
      </c>
      <c r="H420" s="5017">
        <v>355</v>
      </c>
      <c r="I420" s="5017" t="s">
        <v>20447</v>
      </c>
      <c r="J420" s="5017">
        <v>7.0000000000000007E-2</v>
      </c>
      <c r="K420" s="5017" t="s">
        <v>8636</v>
      </c>
      <c r="L420" s="5017">
        <v>500</v>
      </c>
      <c r="M420" s="5017" t="s">
        <v>20667</v>
      </c>
      <c r="N420" s="4221">
        <f t="shared" si="6"/>
        <v>7.0000000000000007E-2</v>
      </c>
      <c r="O420" s="4221"/>
      <c r="P420" s="4221"/>
      <c r="Q420" s="4221"/>
    </row>
    <row r="421" spans="1:17">
      <c r="A421" s="5014" t="s">
        <v>11923</v>
      </c>
      <c r="B421" s="4221"/>
      <c r="C421" s="5015" t="s">
        <v>8636</v>
      </c>
      <c r="D421" s="5015">
        <v>502</v>
      </c>
      <c r="E421" s="5016" t="s">
        <v>20505</v>
      </c>
      <c r="F421" s="5017">
        <v>0</v>
      </c>
      <c r="G421" s="5017" t="s">
        <v>8636</v>
      </c>
      <c r="H421" s="5017">
        <v>436</v>
      </c>
      <c r="I421" s="5017" t="s">
        <v>20477</v>
      </c>
      <c r="J421" s="5017">
        <v>7.0000000000000007E-2</v>
      </c>
      <c r="K421" s="5017" t="s">
        <v>14485</v>
      </c>
      <c r="L421" s="5017">
        <v>263</v>
      </c>
      <c r="M421" s="5017" t="s">
        <v>20407</v>
      </c>
      <c r="N421" s="4221">
        <f t="shared" si="6"/>
        <v>7.0000000000000007E-2</v>
      </c>
      <c r="O421" s="4221"/>
      <c r="P421" s="4221"/>
      <c r="Q421" s="4221"/>
    </row>
    <row r="422" spans="1:17">
      <c r="A422" s="5014" t="s">
        <v>11923</v>
      </c>
      <c r="B422" s="4221"/>
      <c r="C422" s="5015" t="s">
        <v>8636</v>
      </c>
      <c r="D422" s="5015">
        <v>503</v>
      </c>
      <c r="E422" s="5016" t="s">
        <v>20506</v>
      </c>
      <c r="F422" s="5017">
        <v>0</v>
      </c>
      <c r="G422" s="5017" t="s">
        <v>8636</v>
      </c>
      <c r="H422" s="5017">
        <v>436</v>
      </c>
      <c r="I422" s="5017" t="s">
        <v>20477</v>
      </c>
      <c r="J422" s="5017">
        <v>0.47</v>
      </c>
      <c r="K422" s="5017" t="s">
        <v>14485</v>
      </c>
      <c r="L422" s="5017">
        <v>624</v>
      </c>
      <c r="M422" s="5017" t="s">
        <v>20669</v>
      </c>
      <c r="N422" s="4221">
        <f t="shared" si="6"/>
        <v>0.47</v>
      </c>
      <c r="O422" s="4221"/>
      <c r="P422" s="4221"/>
      <c r="Q422" s="4221"/>
    </row>
    <row r="423" spans="1:17">
      <c r="A423" s="5014" t="s">
        <v>11923</v>
      </c>
      <c r="B423" s="4221"/>
      <c r="C423" s="5015" t="s">
        <v>8636</v>
      </c>
      <c r="D423" s="5015">
        <v>522</v>
      </c>
      <c r="E423" s="5016" t="s">
        <v>20511</v>
      </c>
      <c r="F423" s="5017">
        <v>0</v>
      </c>
      <c r="G423" s="5017" t="s">
        <v>14485</v>
      </c>
      <c r="H423" s="5017">
        <v>64</v>
      </c>
      <c r="I423" s="5017" t="s">
        <v>16649</v>
      </c>
      <c r="J423" s="5017">
        <v>0.31</v>
      </c>
      <c r="K423" s="5017" t="s">
        <v>8636</v>
      </c>
      <c r="L423" s="5017">
        <v>210</v>
      </c>
      <c r="M423" s="5017" t="s">
        <v>20393</v>
      </c>
      <c r="N423" s="4221">
        <f t="shared" si="6"/>
        <v>0.31</v>
      </c>
      <c r="O423" s="4221"/>
      <c r="P423" s="4221"/>
      <c r="Q423" s="4221"/>
    </row>
    <row r="424" spans="1:17">
      <c r="A424" s="5014" t="s">
        <v>11923</v>
      </c>
      <c r="B424" s="4221"/>
      <c r="C424" s="5015" t="s">
        <v>8636</v>
      </c>
      <c r="D424" s="5015">
        <v>535</v>
      </c>
      <c r="E424" s="5016" t="s">
        <v>20512</v>
      </c>
      <c r="F424" s="5017">
        <v>0</v>
      </c>
      <c r="G424" s="5017" t="s">
        <v>6782</v>
      </c>
      <c r="H424" s="5017">
        <v>642</v>
      </c>
      <c r="I424" s="5017" t="s">
        <v>14480</v>
      </c>
      <c r="J424" s="5017">
        <v>0.19</v>
      </c>
      <c r="K424" s="5017" t="s">
        <v>8636</v>
      </c>
      <c r="L424" s="5017">
        <v>536</v>
      </c>
      <c r="M424" s="5017" t="s">
        <v>20513</v>
      </c>
      <c r="N424" s="4221">
        <f t="shared" si="6"/>
        <v>0.19</v>
      </c>
      <c r="O424" s="4221"/>
      <c r="P424" s="4221"/>
      <c r="Q424" s="4221"/>
    </row>
    <row r="425" spans="1:17">
      <c r="A425" s="5014" t="s">
        <v>11923</v>
      </c>
      <c r="B425" s="4221"/>
      <c r="C425" s="5015" t="s">
        <v>8636</v>
      </c>
      <c r="D425" s="5015">
        <v>536</v>
      </c>
      <c r="E425" s="5016" t="s">
        <v>20513</v>
      </c>
      <c r="F425" s="5017">
        <v>0</v>
      </c>
      <c r="G425" s="5017" t="s">
        <v>8636</v>
      </c>
      <c r="H425" s="5017">
        <v>535</v>
      </c>
      <c r="I425" s="5017" t="s">
        <v>20512</v>
      </c>
      <c r="J425" s="5017">
        <v>0.06</v>
      </c>
      <c r="K425" s="5017" t="s">
        <v>8636</v>
      </c>
      <c r="L425" s="5017">
        <v>537</v>
      </c>
      <c r="M425" s="5017" t="s">
        <v>20514</v>
      </c>
      <c r="N425" s="4221">
        <f t="shared" si="6"/>
        <v>0.06</v>
      </c>
      <c r="O425" s="4221"/>
      <c r="P425" s="4221"/>
      <c r="Q425" s="4221"/>
    </row>
    <row r="426" spans="1:17">
      <c r="A426" s="5014" t="s">
        <v>11923</v>
      </c>
      <c r="B426" s="4221"/>
      <c r="C426" s="5015" t="s">
        <v>8636</v>
      </c>
      <c r="D426" s="5015">
        <v>537</v>
      </c>
      <c r="E426" s="5016" t="s">
        <v>20514</v>
      </c>
      <c r="F426" s="5017">
        <v>0</v>
      </c>
      <c r="G426" s="5017" t="s">
        <v>8636</v>
      </c>
      <c r="H426" s="5017">
        <v>535</v>
      </c>
      <c r="I426" s="5017" t="s">
        <v>20512</v>
      </c>
      <c r="J426" s="5017">
        <v>0.15</v>
      </c>
      <c r="K426" s="5017" t="s">
        <v>8636</v>
      </c>
      <c r="L426" s="5017">
        <v>536</v>
      </c>
      <c r="M426" s="5017" t="s">
        <v>20513</v>
      </c>
      <c r="N426" s="4221">
        <f t="shared" si="6"/>
        <v>0.15</v>
      </c>
      <c r="O426" s="4221"/>
      <c r="P426" s="4221"/>
      <c r="Q426" s="4221"/>
    </row>
    <row r="427" spans="1:17">
      <c r="A427" s="5014" t="s">
        <v>11923</v>
      </c>
      <c r="B427" s="4221"/>
      <c r="C427" s="5015" t="s">
        <v>8636</v>
      </c>
      <c r="D427" s="5015">
        <v>538</v>
      </c>
      <c r="E427" s="5016" t="s">
        <v>20515</v>
      </c>
      <c r="F427" s="5017">
        <v>0</v>
      </c>
      <c r="G427" s="5017" t="s">
        <v>8636</v>
      </c>
      <c r="H427" s="5017">
        <v>35</v>
      </c>
      <c r="I427" s="5017" t="s">
        <v>20625</v>
      </c>
      <c r="J427" s="5017">
        <v>0.16</v>
      </c>
      <c r="K427" s="5017" t="s">
        <v>8636</v>
      </c>
      <c r="L427" s="5017">
        <v>538</v>
      </c>
      <c r="M427" s="5017" t="s">
        <v>20670</v>
      </c>
      <c r="N427" s="4221">
        <f t="shared" si="6"/>
        <v>0.16</v>
      </c>
      <c r="O427" s="4221"/>
      <c r="P427" s="4221"/>
      <c r="Q427" s="4221"/>
    </row>
    <row r="428" spans="1:17">
      <c r="A428" s="5014" t="s">
        <v>11923</v>
      </c>
      <c r="B428" s="4221"/>
      <c r="C428" s="5015" t="s">
        <v>8636</v>
      </c>
      <c r="D428" s="5015">
        <v>541</v>
      </c>
      <c r="E428" s="5016" t="s">
        <v>20516</v>
      </c>
      <c r="F428" s="5017">
        <v>0</v>
      </c>
      <c r="G428" s="5017" t="s">
        <v>8636</v>
      </c>
      <c r="H428" s="5017">
        <v>22</v>
      </c>
      <c r="I428" s="5017" t="s">
        <v>14440</v>
      </c>
      <c r="J428" s="5017">
        <v>0.32</v>
      </c>
      <c r="K428" s="5017" t="s">
        <v>8965</v>
      </c>
      <c r="L428" s="5017" t="s">
        <v>8965</v>
      </c>
      <c r="M428" s="5017" t="s">
        <v>19</v>
      </c>
      <c r="N428" s="4221">
        <f t="shared" si="6"/>
        <v>0.32</v>
      </c>
      <c r="O428" s="4221"/>
      <c r="P428" s="4221"/>
      <c r="Q428" s="4221"/>
    </row>
    <row r="429" spans="1:17">
      <c r="A429" s="5014" t="s">
        <v>11923</v>
      </c>
      <c r="B429" s="4221"/>
      <c r="C429" s="5015" t="s">
        <v>8636</v>
      </c>
      <c r="D429" s="5015">
        <v>544</v>
      </c>
      <c r="E429" s="5016" t="s">
        <v>20517</v>
      </c>
      <c r="F429" s="5017">
        <v>0</v>
      </c>
      <c r="G429" s="5017" t="s">
        <v>8636</v>
      </c>
      <c r="H429" s="5017">
        <v>455</v>
      </c>
      <c r="I429" s="5017" t="s">
        <v>20488</v>
      </c>
      <c r="J429" s="5017">
        <v>0.23</v>
      </c>
      <c r="K429" s="5017" t="s">
        <v>8636</v>
      </c>
      <c r="L429" s="5017">
        <v>707</v>
      </c>
      <c r="M429" s="5017" t="s">
        <v>20561</v>
      </c>
      <c r="N429" s="4221">
        <f t="shared" si="6"/>
        <v>0.23</v>
      </c>
      <c r="O429" s="4221"/>
      <c r="P429" s="4221"/>
      <c r="Q429" s="4221"/>
    </row>
    <row r="430" spans="1:17">
      <c r="A430" s="5014" t="s">
        <v>11923</v>
      </c>
      <c r="B430" s="4221"/>
      <c r="C430" s="5015" t="s">
        <v>8636</v>
      </c>
      <c r="D430" s="5015">
        <v>545</v>
      </c>
      <c r="E430" s="5016" t="s">
        <v>20518</v>
      </c>
      <c r="F430" s="5017">
        <v>0</v>
      </c>
      <c r="G430" s="5017" t="s">
        <v>8636</v>
      </c>
      <c r="H430" s="5017">
        <v>455</v>
      </c>
      <c r="I430" s="5017" t="s">
        <v>20488</v>
      </c>
      <c r="J430" s="5017">
        <v>0.16</v>
      </c>
      <c r="K430" s="5017" t="s">
        <v>8636</v>
      </c>
      <c r="L430" s="5017">
        <v>544</v>
      </c>
      <c r="M430" s="5017" t="s">
        <v>20517</v>
      </c>
      <c r="N430" s="4221">
        <f t="shared" si="6"/>
        <v>0.16</v>
      </c>
      <c r="O430" s="4221"/>
      <c r="P430" s="4221"/>
      <c r="Q430" s="4221"/>
    </row>
    <row r="431" spans="1:17">
      <c r="A431" s="5014" t="s">
        <v>11923</v>
      </c>
      <c r="B431" s="4221"/>
      <c r="C431" s="5015" t="s">
        <v>8636</v>
      </c>
      <c r="D431" s="5015">
        <v>550</v>
      </c>
      <c r="E431" s="5016" t="s">
        <v>20519</v>
      </c>
      <c r="F431" s="5017">
        <v>0</v>
      </c>
      <c r="G431" s="5017" t="s">
        <v>8636</v>
      </c>
      <c r="H431" s="5017">
        <v>503</v>
      </c>
      <c r="I431" s="5017" t="s">
        <v>20506</v>
      </c>
      <c r="J431" s="5017">
        <v>0.09</v>
      </c>
      <c r="K431" s="5017" t="s">
        <v>8965</v>
      </c>
      <c r="L431" s="5017" t="s">
        <v>8965</v>
      </c>
      <c r="M431" s="5017" t="s">
        <v>19</v>
      </c>
      <c r="N431" s="4221">
        <f t="shared" si="6"/>
        <v>0.09</v>
      </c>
      <c r="O431" s="4221"/>
      <c r="P431" s="4221"/>
      <c r="Q431" s="4221"/>
    </row>
    <row r="432" spans="1:17">
      <c r="A432" s="5014" t="s">
        <v>11923</v>
      </c>
      <c r="B432" s="4221"/>
      <c r="C432" s="5015" t="s">
        <v>8636</v>
      </c>
      <c r="D432" s="5015">
        <v>558</v>
      </c>
      <c r="E432" s="5016" t="s">
        <v>20520</v>
      </c>
      <c r="F432" s="5017">
        <v>0</v>
      </c>
      <c r="G432" s="5017" t="s">
        <v>8636</v>
      </c>
      <c r="H432" s="5017">
        <v>341</v>
      </c>
      <c r="I432" s="5017" t="s">
        <v>20635</v>
      </c>
      <c r="J432" s="5017">
        <v>0.28999999999999998</v>
      </c>
      <c r="K432" s="5017" t="s">
        <v>8636</v>
      </c>
      <c r="L432" s="5017">
        <v>341</v>
      </c>
      <c r="M432" s="5017" t="s">
        <v>20635</v>
      </c>
      <c r="N432" s="4221">
        <f t="shared" si="6"/>
        <v>0.28999999999999998</v>
      </c>
      <c r="O432" s="4221"/>
      <c r="P432" s="4221"/>
      <c r="Q432" s="4221"/>
    </row>
    <row r="433" spans="1:17">
      <c r="A433" s="5014" t="s">
        <v>11923</v>
      </c>
      <c r="B433" s="4221"/>
      <c r="C433" s="5015" t="s">
        <v>8636</v>
      </c>
      <c r="D433" s="5015">
        <v>562</v>
      </c>
      <c r="E433" s="5016" t="s">
        <v>20521</v>
      </c>
      <c r="F433" s="5017">
        <v>1.54</v>
      </c>
      <c r="G433" s="5017" t="s">
        <v>14485</v>
      </c>
      <c r="H433" s="5017">
        <v>562</v>
      </c>
      <c r="I433" s="5017" t="s">
        <v>20521</v>
      </c>
      <c r="J433" s="5017">
        <v>1.87</v>
      </c>
      <c r="K433" s="5017" t="s">
        <v>14485</v>
      </c>
      <c r="L433" s="5017">
        <v>1700</v>
      </c>
      <c r="M433" s="5017" t="s">
        <v>20521</v>
      </c>
      <c r="N433" s="4221">
        <f t="shared" si="6"/>
        <v>0.33000000000000007</v>
      </c>
      <c r="O433" s="4221"/>
      <c r="P433" s="4221"/>
      <c r="Q433" s="4221"/>
    </row>
    <row r="434" spans="1:17">
      <c r="A434" s="5014" t="s">
        <v>11923</v>
      </c>
      <c r="B434" s="4221"/>
      <c r="C434" s="5015" t="s">
        <v>8636</v>
      </c>
      <c r="D434" s="5015">
        <v>569</v>
      </c>
      <c r="E434" s="5016" t="s">
        <v>20522</v>
      </c>
      <c r="F434" s="5017">
        <v>0</v>
      </c>
      <c r="G434" s="5017" t="s">
        <v>8636</v>
      </c>
      <c r="H434" s="5017">
        <v>503</v>
      </c>
      <c r="I434" s="5017" t="s">
        <v>20506</v>
      </c>
      <c r="J434" s="5017">
        <v>0.19</v>
      </c>
      <c r="K434" s="5017" t="s">
        <v>8965</v>
      </c>
      <c r="L434" s="5017" t="s">
        <v>8965</v>
      </c>
      <c r="M434" s="5017" t="s">
        <v>19</v>
      </c>
      <c r="N434" s="4221">
        <f t="shared" si="6"/>
        <v>0.19</v>
      </c>
      <c r="O434" s="4221"/>
      <c r="P434" s="4221"/>
      <c r="Q434" s="4221"/>
    </row>
    <row r="435" spans="1:17">
      <c r="A435" s="5014" t="s">
        <v>11923</v>
      </c>
      <c r="B435" s="4221"/>
      <c r="C435" s="5015" t="s">
        <v>8636</v>
      </c>
      <c r="D435" s="5015">
        <v>574</v>
      </c>
      <c r="E435" s="5016" t="s">
        <v>20523</v>
      </c>
      <c r="F435" s="5017">
        <v>0</v>
      </c>
      <c r="G435" s="5017" t="s">
        <v>6782</v>
      </c>
      <c r="H435" s="5017">
        <v>61</v>
      </c>
      <c r="I435" s="5017" t="s">
        <v>20626</v>
      </c>
      <c r="J435" s="5017">
        <v>0.16</v>
      </c>
      <c r="K435" s="5017" t="s">
        <v>14485</v>
      </c>
      <c r="L435" s="5017">
        <v>1266</v>
      </c>
      <c r="M435" s="5017" t="s">
        <v>20671</v>
      </c>
      <c r="N435" s="4221">
        <f t="shared" si="6"/>
        <v>0.16</v>
      </c>
      <c r="O435" s="4221"/>
      <c r="P435" s="4221"/>
      <c r="Q435" s="4221"/>
    </row>
    <row r="436" spans="1:17">
      <c r="A436" s="5014" t="s">
        <v>11923</v>
      </c>
      <c r="B436" s="4221"/>
      <c r="C436" s="5015" t="s">
        <v>8636</v>
      </c>
      <c r="D436" s="5015">
        <v>575</v>
      </c>
      <c r="E436" s="5016" t="s">
        <v>20524</v>
      </c>
      <c r="F436" s="5017">
        <v>0</v>
      </c>
      <c r="G436" s="5017" t="s">
        <v>8636</v>
      </c>
      <c r="H436" s="5017">
        <v>574</v>
      </c>
      <c r="I436" s="5017" t="s">
        <v>20523</v>
      </c>
      <c r="J436" s="5017">
        <v>0.36</v>
      </c>
      <c r="K436" s="5017" t="s">
        <v>8636</v>
      </c>
      <c r="L436" s="5017">
        <v>574</v>
      </c>
      <c r="M436" s="5017" t="s">
        <v>20523</v>
      </c>
      <c r="N436" s="4221">
        <f t="shared" si="6"/>
        <v>0.36</v>
      </c>
      <c r="O436" s="4221"/>
      <c r="P436" s="4221"/>
      <c r="Q436" s="4221"/>
    </row>
    <row r="437" spans="1:17">
      <c r="A437" s="5014" t="s">
        <v>11923</v>
      </c>
      <c r="B437" s="4221"/>
      <c r="C437" s="5015" t="s">
        <v>8636</v>
      </c>
      <c r="D437" s="5015">
        <v>576</v>
      </c>
      <c r="E437" s="5016" t="s">
        <v>20525</v>
      </c>
      <c r="F437" s="5017">
        <v>0</v>
      </c>
      <c r="G437" s="5017" t="s">
        <v>8636</v>
      </c>
      <c r="H437" s="5017">
        <v>575</v>
      </c>
      <c r="I437" s="5017" t="s">
        <v>20524</v>
      </c>
      <c r="J437" s="5017">
        <v>0.13</v>
      </c>
      <c r="K437" s="5017" t="s">
        <v>8636</v>
      </c>
      <c r="L437" s="5017">
        <v>576</v>
      </c>
      <c r="M437" s="5017" t="s">
        <v>20672</v>
      </c>
      <c r="N437" s="4221">
        <f t="shared" si="6"/>
        <v>0.13</v>
      </c>
      <c r="O437" s="4221"/>
      <c r="P437" s="4221"/>
      <c r="Q437" s="4221"/>
    </row>
    <row r="438" spans="1:17">
      <c r="A438" s="5014" t="s">
        <v>11923</v>
      </c>
      <c r="B438" s="4221"/>
      <c r="C438" s="5015" t="s">
        <v>8636</v>
      </c>
      <c r="D438" s="5015">
        <v>577</v>
      </c>
      <c r="E438" s="5016" t="s">
        <v>20526</v>
      </c>
      <c r="F438" s="5017">
        <v>0</v>
      </c>
      <c r="G438" s="5017" t="s">
        <v>8636</v>
      </c>
      <c r="H438" s="5017">
        <v>261</v>
      </c>
      <c r="I438" s="5017" t="s">
        <v>20406</v>
      </c>
      <c r="J438" s="5017">
        <v>0.06</v>
      </c>
      <c r="K438" s="5017" t="s">
        <v>8965</v>
      </c>
      <c r="L438" s="5017" t="s">
        <v>8965</v>
      </c>
      <c r="M438" s="5017" t="s">
        <v>19</v>
      </c>
      <c r="N438" s="4221">
        <f t="shared" si="6"/>
        <v>0.06</v>
      </c>
      <c r="O438" s="4221"/>
      <c r="P438" s="4221"/>
      <c r="Q438" s="4221"/>
    </row>
    <row r="439" spans="1:17">
      <c r="A439" s="5014" t="s">
        <v>11923</v>
      </c>
      <c r="B439" s="4221"/>
      <c r="C439" s="5015" t="s">
        <v>8636</v>
      </c>
      <c r="D439" s="5015">
        <v>579</v>
      </c>
      <c r="E439" s="5016" t="s">
        <v>20527</v>
      </c>
      <c r="F439" s="5017">
        <v>0</v>
      </c>
      <c r="G439" s="5017" t="s">
        <v>8636</v>
      </c>
      <c r="H439" s="5017">
        <v>65</v>
      </c>
      <c r="I439" s="5017" t="s">
        <v>16687</v>
      </c>
      <c r="J439" s="5017">
        <v>0.98</v>
      </c>
      <c r="K439" s="5017" t="s">
        <v>14485</v>
      </c>
      <c r="L439" s="5017">
        <v>1696</v>
      </c>
      <c r="M439" s="5017" t="s">
        <v>20673</v>
      </c>
      <c r="N439" s="4221">
        <f t="shared" si="6"/>
        <v>0.98</v>
      </c>
      <c r="O439" s="4221"/>
      <c r="P439" s="4221"/>
      <c r="Q439" s="4221"/>
    </row>
    <row r="440" spans="1:17">
      <c r="A440" s="5014" t="s">
        <v>11923</v>
      </c>
      <c r="B440" s="4221"/>
      <c r="C440" s="5015" t="s">
        <v>8636</v>
      </c>
      <c r="D440" s="5015">
        <v>580</v>
      </c>
      <c r="E440" s="5016" t="s">
        <v>20528</v>
      </c>
      <c r="F440" s="5017">
        <v>0</v>
      </c>
      <c r="G440" s="5017" t="s">
        <v>8636</v>
      </c>
      <c r="H440" s="5017">
        <v>13</v>
      </c>
      <c r="I440" s="5017" t="s">
        <v>14501</v>
      </c>
      <c r="J440" s="5017">
        <v>0.3</v>
      </c>
      <c r="K440" s="5017" t="s">
        <v>8965</v>
      </c>
      <c r="L440" s="5017" t="s">
        <v>8965</v>
      </c>
      <c r="M440" s="5017" t="s">
        <v>19</v>
      </c>
      <c r="N440" s="4221">
        <f t="shared" si="6"/>
        <v>0.3</v>
      </c>
      <c r="O440" s="4221"/>
      <c r="P440" s="4221"/>
      <c r="Q440" s="4221"/>
    </row>
    <row r="441" spans="1:17">
      <c r="A441" s="5014" t="s">
        <v>11923</v>
      </c>
      <c r="B441" s="4221"/>
      <c r="C441" s="5015" t="s">
        <v>8636</v>
      </c>
      <c r="D441" s="5015">
        <v>584</v>
      </c>
      <c r="E441" s="5016" t="s">
        <v>20529</v>
      </c>
      <c r="F441" s="5017">
        <v>0</v>
      </c>
      <c r="G441" s="5017" t="s">
        <v>8636</v>
      </c>
      <c r="H441" s="5017">
        <v>22</v>
      </c>
      <c r="I441" s="5017" t="s">
        <v>14440</v>
      </c>
      <c r="J441" s="5017">
        <v>0.31</v>
      </c>
      <c r="K441" s="5017" t="s">
        <v>8965</v>
      </c>
      <c r="L441" s="5017" t="s">
        <v>8965</v>
      </c>
      <c r="M441" s="5017" t="s">
        <v>19</v>
      </c>
      <c r="N441" s="4221">
        <f t="shared" si="6"/>
        <v>0.31</v>
      </c>
      <c r="O441" s="4221"/>
      <c r="P441" s="4221"/>
      <c r="Q441" s="4221"/>
    </row>
    <row r="442" spans="1:17">
      <c r="A442" s="5014" t="s">
        <v>11923</v>
      </c>
      <c r="B442" s="4221"/>
      <c r="C442" s="5015" t="s">
        <v>8636</v>
      </c>
      <c r="D442" s="5015">
        <v>623</v>
      </c>
      <c r="E442" s="5016" t="s">
        <v>20538</v>
      </c>
      <c r="F442" s="5017">
        <v>0</v>
      </c>
      <c r="G442" s="5017" t="s">
        <v>8636</v>
      </c>
      <c r="H442" s="5017">
        <v>307</v>
      </c>
      <c r="I442" s="5017" t="s">
        <v>20433</v>
      </c>
      <c r="J442" s="5017">
        <v>0.09</v>
      </c>
      <c r="K442" s="5017" t="s">
        <v>8636</v>
      </c>
      <c r="L442" s="5017">
        <v>310</v>
      </c>
      <c r="M442" s="5017" t="s">
        <v>20436</v>
      </c>
      <c r="N442" s="4221">
        <f t="shared" si="6"/>
        <v>0.09</v>
      </c>
      <c r="O442" s="4221"/>
      <c r="P442" s="4221"/>
      <c r="Q442" s="4221"/>
    </row>
    <row r="443" spans="1:17">
      <c r="A443" s="5014" t="s">
        <v>11923</v>
      </c>
      <c r="B443" s="4221"/>
      <c r="C443" s="5015" t="s">
        <v>8636</v>
      </c>
      <c r="D443" s="5015">
        <v>624</v>
      </c>
      <c r="E443" s="5016" t="s">
        <v>20539</v>
      </c>
      <c r="F443" s="5017">
        <v>0</v>
      </c>
      <c r="G443" s="5017" t="s">
        <v>8636</v>
      </c>
      <c r="H443" s="5017">
        <v>62</v>
      </c>
      <c r="I443" s="5017" t="s">
        <v>20636</v>
      </c>
      <c r="J443" s="5017">
        <v>0.28000000000000003</v>
      </c>
      <c r="K443" s="5017" t="s">
        <v>8965</v>
      </c>
      <c r="L443" s="5017" t="s">
        <v>8965</v>
      </c>
      <c r="M443" s="5017" t="s">
        <v>19</v>
      </c>
      <c r="N443" s="4221">
        <f t="shared" si="6"/>
        <v>0.28000000000000003</v>
      </c>
      <c r="O443" s="4221"/>
      <c r="P443" s="4221"/>
      <c r="Q443" s="4221"/>
    </row>
    <row r="444" spans="1:17">
      <c r="A444" s="5014" t="s">
        <v>11923</v>
      </c>
      <c r="B444" s="4221"/>
      <c r="C444" s="5015" t="s">
        <v>8636</v>
      </c>
      <c r="D444" s="5015">
        <v>649</v>
      </c>
      <c r="E444" s="5016" t="s">
        <v>20541</v>
      </c>
      <c r="F444" s="5017">
        <v>0</v>
      </c>
      <c r="G444" s="5017" t="s">
        <v>8636</v>
      </c>
      <c r="H444" s="5017">
        <v>377</v>
      </c>
      <c r="I444" s="5017" t="s">
        <v>16713</v>
      </c>
      <c r="J444" s="5017">
        <v>0.27</v>
      </c>
      <c r="K444" s="5017" t="s">
        <v>8965</v>
      </c>
      <c r="L444" s="5017" t="s">
        <v>8965</v>
      </c>
      <c r="M444" s="5017" t="s">
        <v>19</v>
      </c>
      <c r="N444" s="4221">
        <f t="shared" si="6"/>
        <v>0.27</v>
      </c>
      <c r="O444" s="4221"/>
      <c r="P444" s="4221"/>
      <c r="Q444" s="4221"/>
    </row>
    <row r="445" spans="1:17">
      <c r="A445" s="5014" t="s">
        <v>11923</v>
      </c>
      <c r="B445" s="4221"/>
      <c r="C445" s="5015" t="s">
        <v>8636</v>
      </c>
      <c r="D445" s="5015">
        <v>650</v>
      </c>
      <c r="E445" s="5016" t="s">
        <v>20542</v>
      </c>
      <c r="F445" s="5017">
        <v>0</v>
      </c>
      <c r="G445" s="5017" t="s">
        <v>8636</v>
      </c>
      <c r="H445" s="5017">
        <v>649</v>
      </c>
      <c r="I445" s="5017" t="s">
        <v>20541</v>
      </c>
      <c r="J445" s="5017">
        <v>0.05</v>
      </c>
      <c r="K445" s="5017" t="s">
        <v>8965</v>
      </c>
      <c r="L445" s="5017" t="s">
        <v>8965</v>
      </c>
      <c r="M445" s="5017" t="s">
        <v>19</v>
      </c>
      <c r="N445" s="4221">
        <f t="shared" si="6"/>
        <v>0.05</v>
      </c>
      <c r="O445" s="4221"/>
      <c r="P445" s="4221"/>
      <c r="Q445" s="4221"/>
    </row>
    <row r="446" spans="1:17">
      <c r="A446" s="5014" t="s">
        <v>11923</v>
      </c>
      <c r="B446" s="4221"/>
      <c r="C446" s="5015" t="s">
        <v>8636</v>
      </c>
      <c r="D446" s="5015">
        <v>651</v>
      </c>
      <c r="E446" s="5016" t="s">
        <v>20543</v>
      </c>
      <c r="F446" s="5017">
        <v>0</v>
      </c>
      <c r="G446" s="5017" t="s">
        <v>8636</v>
      </c>
      <c r="H446" s="5017">
        <v>649</v>
      </c>
      <c r="I446" s="5017" t="s">
        <v>20541</v>
      </c>
      <c r="J446" s="5017">
        <v>0.02</v>
      </c>
      <c r="K446" s="5017" t="s">
        <v>14485</v>
      </c>
      <c r="L446" s="5017">
        <v>1674</v>
      </c>
      <c r="M446" s="5017" t="s">
        <v>20678</v>
      </c>
      <c r="N446" s="4221">
        <f t="shared" si="6"/>
        <v>0.02</v>
      </c>
      <c r="O446" s="4221"/>
      <c r="P446" s="4221"/>
      <c r="Q446" s="4221"/>
    </row>
    <row r="447" spans="1:17">
      <c r="A447" s="5014" t="s">
        <v>11923</v>
      </c>
      <c r="B447" s="4221"/>
      <c r="C447" s="5015" t="s">
        <v>8636</v>
      </c>
      <c r="D447" s="5015">
        <v>672</v>
      </c>
      <c r="E447" s="5016" t="s">
        <v>20545</v>
      </c>
      <c r="F447" s="5017">
        <v>0</v>
      </c>
      <c r="G447" s="5017" t="s">
        <v>8636</v>
      </c>
      <c r="H447" s="5017">
        <v>226</v>
      </c>
      <c r="I447" s="5017" t="s">
        <v>20397</v>
      </c>
      <c r="J447" s="5017">
        <v>0.15</v>
      </c>
      <c r="K447" s="5017" t="s">
        <v>8636</v>
      </c>
      <c r="L447" s="5017">
        <v>673</v>
      </c>
      <c r="M447" s="5017" t="s">
        <v>20546</v>
      </c>
      <c r="N447" s="4221">
        <f t="shared" ref="N447:N478" si="7">J447-F447</f>
        <v>0.15</v>
      </c>
      <c r="O447" s="4221"/>
      <c r="P447" s="4221"/>
      <c r="Q447" s="4221"/>
    </row>
    <row r="448" spans="1:17">
      <c r="A448" s="5014" t="s">
        <v>11923</v>
      </c>
      <c r="B448" s="4221"/>
      <c r="C448" s="5015" t="s">
        <v>8636</v>
      </c>
      <c r="D448" s="5015">
        <v>673</v>
      </c>
      <c r="E448" s="5016" t="s">
        <v>20546</v>
      </c>
      <c r="F448" s="5017">
        <v>0</v>
      </c>
      <c r="G448" s="5017" t="s">
        <v>8636</v>
      </c>
      <c r="H448" s="5017">
        <v>227</v>
      </c>
      <c r="I448" s="5017" t="s">
        <v>20398</v>
      </c>
      <c r="J448" s="5017">
        <v>0.13</v>
      </c>
      <c r="K448" s="5017" t="s">
        <v>8636</v>
      </c>
      <c r="L448" s="5017">
        <v>210</v>
      </c>
      <c r="M448" s="5017" t="s">
        <v>20393</v>
      </c>
      <c r="N448" s="4221">
        <f t="shared" si="7"/>
        <v>0.13</v>
      </c>
      <c r="O448" s="4221"/>
      <c r="P448" s="4221"/>
      <c r="Q448" s="4221"/>
    </row>
    <row r="449" spans="1:17">
      <c r="A449" s="5014" t="s">
        <v>11923</v>
      </c>
      <c r="B449" s="4221"/>
      <c r="C449" s="5015" t="s">
        <v>8636</v>
      </c>
      <c r="D449" s="5015">
        <v>675</v>
      </c>
      <c r="E449" s="5016" t="s">
        <v>20547</v>
      </c>
      <c r="F449" s="5017">
        <v>0</v>
      </c>
      <c r="G449" s="5017" t="s">
        <v>8636</v>
      </c>
      <c r="H449" s="5017">
        <v>708</v>
      </c>
      <c r="I449" s="5017" t="s">
        <v>20637</v>
      </c>
      <c r="J449" s="5017">
        <v>0.12</v>
      </c>
      <c r="K449" s="5017" t="s">
        <v>8636</v>
      </c>
      <c r="L449" s="5017">
        <v>677</v>
      </c>
      <c r="M449" s="5017" t="s">
        <v>20549</v>
      </c>
      <c r="N449" s="4221">
        <f t="shared" si="7"/>
        <v>0.12</v>
      </c>
      <c r="O449" s="4221"/>
      <c r="P449" s="4221"/>
      <c r="Q449" s="4221"/>
    </row>
    <row r="450" spans="1:17">
      <c r="A450" s="5014" t="s">
        <v>11923</v>
      </c>
      <c r="B450" s="4221"/>
      <c r="C450" s="5015" t="s">
        <v>8636</v>
      </c>
      <c r="D450" s="5015">
        <v>676</v>
      </c>
      <c r="E450" s="5016" t="s">
        <v>20548</v>
      </c>
      <c r="F450" s="5017">
        <v>0</v>
      </c>
      <c r="G450" s="5017" t="s">
        <v>8636</v>
      </c>
      <c r="H450" s="5017">
        <v>708</v>
      </c>
      <c r="I450" s="5017" t="s">
        <v>20637</v>
      </c>
      <c r="J450" s="5017">
        <v>0.11</v>
      </c>
      <c r="K450" s="5017" t="s">
        <v>8636</v>
      </c>
      <c r="L450" s="5017">
        <v>677</v>
      </c>
      <c r="M450" s="5017" t="s">
        <v>20549</v>
      </c>
      <c r="N450" s="4221">
        <f t="shared" si="7"/>
        <v>0.11</v>
      </c>
      <c r="O450" s="4221"/>
      <c r="P450" s="4221"/>
      <c r="Q450" s="4221"/>
    </row>
    <row r="451" spans="1:17">
      <c r="A451" s="5014" t="s">
        <v>11923</v>
      </c>
      <c r="B451" s="4221"/>
      <c r="C451" s="5015" t="s">
        <v>8636</v>
      </c>
      <c r="D451" s="5015">
        <v>677</v>
      </c>
      <c r="E451" s="5016" t="s">
        <v>20549</v>
      </c>
      <c r="F451" s="5017">
        <v>0</v>
      </c>
      <c r="G451" s="5017" t="s">
        <v>8636</v>
      </c>
      <c r="H451" s="5017">
        <v>675</v>
      </c>
      <c r="I451" s="5017" t="s">
        <v>20547</v>
      </c>
      <c r="J451" s="5017">
        <v>0.04</v>
      </c>
      <c r="K451" s="5017" t="s">
        <v>8636</v>
      </c>
      <c r="L451" s="5017">
        <v>676</v>
      </c>
      <c r="M451" s="5017" t="s">
        <v>20548</v>
      </c>
      <c r="N451" s="4221">
        <f t="shared" si="7"/>
        <v>0.04</v>
      </c>
      <c r="O451" s="4221"/>
      <c r="P451" s="4221"/>
      <c r="Q451" s="4221"/>
    </row>
    <row r="452" spans="1:17">
      <c r="A452" s="5014" t="s">
        <v>11923</v>
      </c>
      <c r="B452" s="4221"/>
      <c r="C452" s="5015" t="s">
        <v>8636</v>
      </c>
      <c r="D452" s="5015">
        <v>678</v>
      </c>
      <c r="E452" s="5016" t="s">
        <v>20550</v>
      </c>
      <c r="F452" s="5017">
        <v>0</v>
      </c>
      <c r="G452" s="5017" t="s">
        <v>8636</v>
      </c>
      <c r="H452" s="5017">
        <v>22</v>
      </c>
      <c r="I452" s="5017" t="s">
        <v>14440</v>
      </c>
      <c r="J452" s="5017">
        <v>0.35</v>
      </c>
      <c r="K452" s="5017" t="s">
        <v>14485</v>
      </c>
      <c r="L452" s="5017" t="s">
        <v>375</v>
      </c>
      <c r="M452" s="5017" t="s">
        <v>20550</v>
      </c>
      <c r="N452" s="4221">
        <f t="shared" si="7"/>
        <v>0.35</v>
      </c>
      <c r="O452" s="4221"/>
      <c r="P452" s="4221"/>
      <c r="Q452" s="4221"/>
    </row>
    <row r="453" spans="1:17">
      <c r="A453" s="5014" t="s">
        <v>11923</v>
      </c>
      <c r="B453" s="4221"/>
      <c r="C453" s="5015" t="s">
        <v>8636</v>
      </c>
      <c r="D453" s="5015">
        <v>700</v>
      </c>
      <c r="E453" s="5016" t="s">
        <v>20557</v>
      </c>
      <c r="F453" s="5017">
        <v>0</v>
      </c>
      <c r="G453" s="5017" t="s">
        <v>8636</v>
      </c>
      <c r="H453" s="5017">
        <v>391</v>
      </c>
      <c r="I453" s="5017" t="s">
        <v>20454</v>
      </c>
      <c r="J453" s="5017">
        <v>0.11</v>
      </c>
      <c r="K453" s="5017" t="s">
        <v>8636</v>
      </c>
      <c r="L453" s="5017">
        <v>701</v>
      </c>
      <c r="M453" s="5017" t="s">
        <v>20558</v>
      </c>
      <c r="N453" s="4221">
        <f t="shared" si="7"/>
        <v>0.11</v>
      </c>
      <c r="O453" s="4221"/>
      <c r="P453" s="4221"/>
      <c r="Q453" s="4221"/>
    </row>
    <row r="454" spans="1:17">
      <c r="A454" s="5014" t="s">
        <v>11923</v>
      </c>
      <c r="B454" s="4221"/>
      <c r="C454" s="5015" t="s">
        <v>8636</v>
      </c>
      <c r="D454" s="5015">
        <v>701</v>
      </c>
      <c r="E454" s="5016" t="s">
        <v>20558</v>
      </c>
      <c r="F454" s="5017">
        <v>0</v>
      </c>
      <c r="G454" s="5017" t="s">
        <v>8636</v>
      </c>
      <c r="H454" s="5017">
        <v>391</v>
      </c>
      <c r="I454" s="5017" t="s">
        <v>20454</v>
      </c>
      <c r="J454" s="5017">
        <v>0.3</v>
      </c>
      <c r="K454" s="5017" t="s">
        <v>6782</v>
      </c>
      <c r="L454" s="5017">
        <v>642</v>
      </c>
      <c r="M454" s="5017" t="s">
        <v>14480</v>
      </c>
      <c r="N454" s="4221">
        <f t="shared" si="7"/>
        <v>0.3</v>
      </c>
      <c r="O454" s="4221"/>
      <c r="P454" s="4221"/>
      <c r="Q454" s="4221"/>
    </row>
    <row r="455" spans="1:17">
      <c r="A455" s="5014" t="s">
        <v>11923</v>
      </c>
      <c r="B455" s="4221"/>
      <c r="C455" s="5015" t="s">
        <v>8636</v>
      </c>
      <c r="D455" s="5015">
        <v>702</v>
      </c>
      <c r="E455" s="5016" t="s">
        <v>20559</v>
      </c>
      <c r="F455" s="5017">
        <v>0</v>
      </c>
      <c r="G455" s="5017" t="s">
        <v>6782</v>
      </c>
      <c r="H455" s="5017">
        <v>642</v>
      </c>
      <c r="I455" s="5017" t="s">
        <v>14480</v>
      </c>
      <c r="J455" s="5017">
        <v>0.34</v>
      </c>
      <c r="K455" s="5017" t="s">
        <v>8636</v>
      </c>
      <c r="L455" s="5017">
        <v>701</v>
      </c>
      <c r="M455" s="5017" t="s">
        <v>20558</v>
      </c>
      <c r="N455" s="4221">
        <f t="shared" si="7"/>
        <v>0.34</v>
      </c>
      <c r="O455" s="4221"/>
      <c r="P455" s="4221"/>
      <c r="Q455" s="4221"/>
    </row>
    <row r="456" spans="1:17">
      <c r="A456" s="5014" t="s">
        <v>11923</v>
      </c>
      <c r="B456" s="4221"/>
      <c r="C456" s="5015" t="s">
        <v>8636</v>
      </c>
      <c r="D456" s="5015">
        <v>706</v>
      </c>
      <c r="E456" s="5016" t="s">
        <v>20560</v>
      </c>
      <c r="F456" s="5017">
        <v>0.84</v>
      </c>
      <c r="G456" s="5017" t="s">
        <v>6781</v>
      </c>
      <c r="H456" s="5017">
        <v>17</v>
      </c>
      <c r="I456" s="5017" t="s">
        <v>16641</v>
      </c>
      <c r="J456" s="5017">
        <v>0.98</v>
      </c>
      <c r="K456" s="5017" t="s">
        <v>8636</v>
      </c>
      <c r="L456" s="5017">
        <v>455</v>
      </c>
      <c r="M456" s="5017" t="s">
        <v>20488</v>
      </c>
      <c r="N456" s="4221">
        <f t="shared" si="7"/>
        <v>0.14000000000000001</v>
      </c>
      <c r="O456" s="4221"/>
      <c r="P456" s="4221"/>
      <c r="Q456" s="4221"/>
    </row>
    <row r="457" spans="1:17">
      <c r="A457" s="5014" t="s">
        <v>11923</v>
      </c>
      <c r="B457" s="4221"/>
      <c r="C457" s="5015" t="s">
        <v>8636</v>
      </c>
      <c r="D457" s="5015">
        <v>707</v>
      </c>
      <c r="E457" s="5016" t="s">
        <v>20561</v>
      </c>
      <c r="F457" s="5017">
        <v>0</v>
      </c>
      <c r="G457" s="5017" t="s">
        <v>8636</v>
      </c>
      <c r="H457" s="5017">
        <v>455</v>
      </c>
      <c r="I457" s="5017" t="s">
        <v>20488</v>
      </c>
      <c r="J457" s="5017">
        <v>0.2</v>
      </c>
      <c r="K457" s="5017" t="s">
        <v>8636</v>
      </c>
      <c r="L457" s="5017">
        <v>544</v>
      </c>
      <c r="M457" s="5017" t="s">
        <v>20517</v>
      </c>
      <c r="N457" s="4221">
        <f t="shared" si="7"/>
        <v>0.2</v>
      </c>
      <c r="O457" s="4221"/>
      <c r="P457" s="4221"/>
      <c r="Q457" s="4221"/>
    </row>
    <row r="458" spans="1:17">
      <c r="A458" s="5014" t="s">
        <v>11923</v>
      </c>
      <c r="B458" s="4221"/>
      <c r="C458" s="5015" t="s">
        <v>8636</v>
      </c>
      <c r="D458" s="5015">
        <v>708</v>
      </c>
      <c r="E458" s="5016" t="s">
        <v>20562</v>
      </c>
      <c r="F458" s="5017">
        <v>0</v>
      </c>
      <c r="G458" s="5017" t="s">
        <v>6782</v>
      </c>
      <c r="H458" s="5017">
        <v>165</v>
      </c>
      <c r="I458" s="5017" t="s">
        <v>16704</v>
      </c>
      <c r="J458" s="5017">
        <v>0.53</v>
      </c>
      <c r="K458" s="5017" t="s">
        <v>8636</v>
      </c>
      <c r="L458" s="5017">
        <v>74</v>
      </c>
      <c r="M458" s="5017" t="s">
        <v>20681</v>
      </c>
      <c r="N458" s="4221">
        <f t="shared" si="7"/>
        <v>0.53</v>
      </c>
      <c r="O458" s="4221"/>
      <c r="P458" s="4221"/>
      <c r="Q458" s="4221"/>
    </row>
    <row r="459" spans="1:17">
      <c r="A459" s="5014" t="s">
        <v>11923</v>
      </c>
      <c r="B459" s="4221"/>
      <c r="C459" s="5015" t="s">
        <v>8636</v>
      </c>
      <c r="D459" s="5015">
        <v>710</v>
      </c>
      <c r="E459" s="5016" t="s">
        <v>20563</v>
      </c>
      <c r="F459" s="5017">
        <v>0</v>
      </c>
      <c r="G459" s="5017" t="s">
        <v>8636</v>
      </c>
      <c r="H459" s="5017">
        <v>13</v>
      </c>
      <c r="I459" s="5017" t="s">
        <v>14501</v>
      </c>
      <c r="J459" s="5017">
        <v>0.22</v>
      </c>
      <c r="K459" s="5017" t="s">
        <v>8636</v>
      </c>
      <c r="L459" s="5017">
        <v>367</v>
      </c>
      <c r="M459" s="5017" t="s">
        <v>20450</v>
      </c>
      <c r="N459" s="4221">
        <f t="shared" si="7"/>
        <v>0.22</v>
      </c>
      <c r="O459" s="4221"/>
      <c r="P459" s="4221"/>
      <c r="Q459" s="4221"/>
    </row>
    <row r="460" spans="1:17">
      <c r="A460" s="5018" t="s">
        <v>20378</v>
      </c>
      <c r="B460" s="4221"/>
      <c r="C460" s="5015" t="s">
        <v>8636</v>
      </c>
      <c r="D460" s="5015">
        <v>724</v>
      </c>
      <c r="E460" s="5016" t="s">
        <v>20564</v>
      </c>
      <c r="F460" s="5017">
        <v>0</v>
      </c>
      <c r="G460" s="5017" t="s">
        <v>8636</v>
      </c>
      <c r="H460" s="5017">
        <v>317</v>
      </c>
      <c r="I460" s="5017" t="s">
        <v>20638</v>
      </c>
      <c r="J460" s="5017">
        <v>1.37</v>
      </c>
      <c r="K460" s="5017" t="s">
        <v>8965</v>
      </c>
      <c r="L460" s="5017" t="s">
        <v>8965</v>
      </c>
      <c r="M460" s="5017" t="s">
        <v>19</v>
      </c>
      <c r="N460" s="4221">
        <f t="shared" si="7"/>
        <v>1.37</v>
      </c>
      <c r="O460" s="4221"/>
      <c r="P460" s="4221"/>
      <c r="Q460" s="4221"/>
    </row>
    <row r="461" spans="1:17">
      <c r="A461" s="5014" t="s">
        <v>11923</v>
      </c>
      <c r="B461" s="4221"/>
      <c r="C461" s="5015" t="s">
        <v>8636</v>
      </c>
      <c r="D461" s="5015">
        <v>725</v>
      </c>
      <c r="E461" s="5016" t="s">
        <v>20565</v>
      </c>
      <c r="F461" s="5017">
        <v>0</v>
      </c>
      <c r="G461" s="5017" t="s">
        <v>8636</v>
      </c>
      <c r="H461" s="5017">
        <v>401</v>
      </c>
      <c r="I461" s="5017" t="s">
        <v>20457</v>
      </c>
      <c r="J461" s="5017">
        <v>0.08</v>
      </c>
      <c r="K461" s="5017" t="s">
        <v>8636</v>
      </c>
      <c r="L461" s="5017">
        <v>403</v>
      </c>
      <c r="M461" s="5017" t="s">
        <v>20459</v>
      </c>
      <c r="N461" s="4221">
        <f t="shared" si="7"/>
        <v>0.08</v>
      </c>
      <c r="O461" s="4221"/>
      <c r="P461" s="4221"/>
      <c r="Q461" s="4221"/>
    </row>
    <row r="462" spans="1:17">
      <c r="A462" s="5014" t="s">
        <v>11923</v>
      </c>
      <c r="B462" s="4221"/>
      <c r="C462" s="5015" t="s">
        <v>8636</v>
      </c>
      <c r="D462" s="5015">
        <v>726</v>
      </c>
      <c r="E462" s="5016" t="s">
        <v>20566</v>
      </c>
      <c r="F462" s="5017">
        <v>0</v>
      </c>
      <c r="G462" s="5017" t="s">
        <v>8636</v>
      </c>
      <c r="H462" s="5017">
        <v>401</v>
      </c>
      <c r="I462" s="5017" t="s">
        <v>20457</v>
      </c>
      <c r="J462" s="5017">
        <v>0.08</v>
      </c>
      <c r="K462" s="5017" t="s">
        <v>8636</v>
      </c>
      <c r="L462" s="5017">
        <v>403</v>
      </c>
      <c r="M462" s="5017" t="s">
        <v>20459</v>
      </c>
      <c r="N462" s="4221">
        <f t="shared" si="7"/>
        <v>0.08</v>
      </c>
      <c r="O462" s="4221"/>
      <c r="P462" s="4221"/>
      <c r="Q462" s="4221"/>
    </row>
    <row r="463" spans="1:17">
      <c r="A463" s="5014" t="s">
        <v>11923</v>
      </c>
      <c r="B463" s="4221"/>
      <c r="C463" s="5015" t="s">
        <v>8636</v>
      </c>
      <c r="D463" s="5015">
        <v>727</v>
      </c>
      <c r="E463" s="5016" t="s">
        <v>20567</v>
      </c>
      <c r="F463" s="5017">
        <v>0</v>
      </c>
      <c r="G463" s="5017" t="s">
        <v>8636</v>
      </c>
      <c r="H463" s="5017">
        <v>401</v>
      </c>
      <c r="I463" s="5017" t="s">
        <v>20457</v>
      </c>
      <c r="J463" s="5017">
        <v>0.08</v>
      </c>
      <c r="K463" s="5017" t="s">
        <v>8636</v>
      </c>
      <c r="L463" s="5017">
        <v>403</v>
      </c>
      <c r="M463" s="5017" t="s">
        <v>20459</v>
      </c>
      <c r="N463" s="4221">
        <f t="shared" si="7"/>
        <v>0.08</v>
      </c>
      <c r="O463" s="4221"/>
      <c r="P463" s="4221"/>
      <c r="Q463" s="4221"/>
    </row>
    <row r="464" spans="1:17">
      <c r="A464" s="5014" t="s">
        <v>11923</v>
      </c>
      <c r="B464" s="4221"/>
      <c r="C464" s="5015" t="s">
        <v>8636</v>
      </c>
      <c r="D464" s="5015">
        <v>730</v>
      </c>
      <c r="E464" s="5016" t="s">
        <v>20568</v>
      </c>
      <c r="F464" s="5017">
        <v>0</v>
      </c>
      <c r="G464" s="5017" t="s">
        <v>14485</v>
      </c>
      <c r="H464" s="5017">
        <v>1483</v>
      </c>
      <c r="I464" s="5017" t="s">
        <v>20639</v>
      </c>
      <c r="J464" s="5017">
        <v>0.16</v>
      </c>
      <c r="K464" s="5017" t="s">
        <v>14485</v>
      </c>
      <c r="L464" s="5017">
        <v>730</v>
      </c>
      <c r="M464" s="5017" t="s">
        <v>20639</v>
      </c>
      <c r="N464" s="4221">
        <f t="shared" si="7"/>
        <v>0.16</v>
      </c>
      <c r="O464" s="4221"/>
      <c r="P464" s="4221"/>
      <c r="Q464" s="4221"/>
    </row>
    <row r="465" spans="1:17">
      <c r="A465" s="5014" t="s">
        <v>11923</v>
      </c>
      <c r="B465" s="4221"/>
      <c r="C465" s="5015" t="s">
        <v>8636</v>
      </c>
      <c r="D465" s="5015">
        <v>735</v>
      </c>
      <c r="E465" s="5016" t="s">
        <v>20569</v>
      </c>
      <c r="F465" s="5017">
        <v>0</v>
      </c>
      <c r="G465" s="5017" t="s">
        <v>8636</v>
      </c>
      <c r="H465" s="5017">
        <v>227</v>
      </c>
      <c r="I465" s="5017" t="s">
        <v>20398</v>
      </c>
      <c r="J465" s="5017">
        <v>0.45</v>
      </c>
      <c r="K465" s="5017" t="s">
        <v>8636</v>
      </c>
      <c r="L465" s="5017">
        <v>227</v>
      </c>
      <c r="M465" s="5017" t="s">
        <v>20398</v>
      </c>
      <c r="N465" s="4221">
        <f t="shared" si="7"/>
        <v>0.45</v>
      </c>
      <c r="O465" s="4221"/>
      <c r="P465" s="4221"/>
      <c r="Q465" s="4221"/>
    </row>
    <row r="466" spans="1:17">
      <c r="A466" s="5014" t="s">
        <v>11923</v>
      </c>
      <c r="B466" s="4221"/>
      <c r="C466" s="5015" t="s">
        <v>8636</v>
      </c>
      <c r="D466" s="5015">
        <v>747</v>
      </c>
      <c r="E466" s="5016" t="s">
        <v>20570</v>
      </c>
      <c r="F466" s="5017">
        <v>0</v>
      </c>
      <c r="G466" s="5017" t="s">
        <v>8636</v>
      </c>
      <c r="H466" s="5017">
        <v>410</v>
      </c>
      <c r="I466" s="5017" t="s">
        <v>20466</v>
      </c>
      <c r="J466" s="5017">
        <v>0.94</v>
      </c>
      <c r="K466" s="5017" t="s">
        <v>8636</v>
      </c>
      <c r="L466" s="5017">
        <v>410</v>
      </c>
      <c r="M466" s="5017" t="s">
        <v>20466</v>
      </c>
      <c r="N466" s="4221">
        <f t="shared" si="7"/>
        <v>0.94</v>
      </c>
      <c r="O466" s="4221"/>
      <c r="P466" s="4221"/>
      <c r="Q466" s="4221"/>
    </row>
    <row r="467" spans="1:17">
      <c r="A467" s="5014" t="s">
        <v>11923</v>
      </c>
      <c r="B467" s="4221"/>
      <c r="C467" s="5015" t="s">
        <v>8636</v>
      </c>
      <c r="D467" s="5015">
        <v>752</v>
      </c>
      <c r="E467" s="5016" t="s">
        <v>12430</v>
      </c>
      <c r="F467" s="5017">
        <v>0</v>
      </c>
      <c r="G467" s="5017" t="s">
        <v>8636</v>
      </c>
      <c r="H467" s="5017">
        <v>35</v>
      </c>
      <c r="I467" s="5017" t="s">
        <v>16640</v>
      </c>
      <c r="J467" s="5017">
        <v>0.2</v>
      </c>
      <c r="K467" s="5017" t="s">
        <v>8636</v>
      </c>
      <c r="L467" s="5017">
        <v>753</v>
      </c>
      <c r="M467" s="5017" t="s">
        <v>20682</v>
      </c>
      <c r="N467" s="4221">
        <f t="shared" si="7"/>
        <v>0.2</v>
      </c>
      <c r="O467" s="4221"/>
      <c r="P467" s="4221"/>
      <c r="Q467" s="4221"/>
    </row>
    <row r="468" spans="1:17">
      <c r="A468" s="5014" t="s">
        <v>11923</v>
      </c>
      <c r="B468" s="4221"/>
      <c r="C468" s="5015" t="s">
        <v>8636</v>
      </c>
      <c r="D468" s="5015">
        <v>753</v>
      </c>
      <c r="E468" s="5016" t="s">
        <v>20575</v>
      </c>
      <c r="F468" s="5017">
        <v>0</v>
      </c>
      <c r="G468" s="5017" t="s">
        <v>8636</v>
      </c>
      <c r="H468" s="5017">
        <v>752</v>
      </c>
      <c r="I468" s="5017" t="s">
        <v>12430</v>
      </c>
      <c r="J468" s="5017">
        <v>0.6</v>
      </c>
      <c r="K468" s="5017" t="s">
        <v>8636</v>
      </c>
      <c r="L468" s="5017">
        <v>752</v>
      </c>
      <c r="M468" s="5017" t="s">
        <v>12430</v>
      </c>
      <c r="N468" s="4221">
        <f t="shared" si="7"/>
        <v>0.6</v>
      </c>
      <c r="O468" s="4221"/>
      <c r="P468" s="4221"/>
      <c r="Q468" s="4221"/>
    </row>
    <row r="469" spans="1:17">
      <c r="A469" s="5014" t="s">
        <v>11923</v>
      </c>
      <c r="B469" s="4221"/>
      <c r="C469" s="5015" t="s">
        <v>8636</v>
      </c>
      <c r="D469" s="5015">
        <v>754</v>
      </c>
      <c r="E469" s="5016" t="s">
        <v>20576</v>
      </c>
      <c r="F469" s="5017">
        <v>0</v>
      </c>
      <c r="G469" s="5017" t="s">
        <v>8636</v>
      </c>
      <c r="H469" s="5017">
        <v>753</v>
      </c>
      <c r="I469" s="5017" t="s">
        <v>20575</v>
      </c>
      <c r="J469" s="5017">
        <v>0.42</v>
      </c>
      <c r="K469" s="5017" t="s">
        <v>8636</v>
      </c>
      <c r="L469" s="5017">
        <v>753</v>
      </c>
      <c r="M469" s="5017" t="s">
        <v>20575</v>
      </c>
      <c r="N469" s="4221">
        <f t="shared" si="7"/>
        <v>0.42</v>
      </c>
      <c r="O469" s="4221"/>
      <c r="P469" s="4221"/>
      <c r="Q469" s="4221"/>
    </row>
    <row r="470" spans="1:17">
      <c r="A470" s="5014" t="s">
        <v>11923</v>
      </c>
      <c r="B470" s="4221"/>
      <c r="C470" s="5015" t="s">
        <v>8636</v>
      </c>
      <c r="D470" s="5015">
        <v>766</v>
      </c>
      <c r="E470" s="5016" t="s">
        <v>20577</v>
      </c>
      <c r="F470" s="5017">
        <v>0</v>
      </c>
      <c r="G470" s="5017" t="s">
        <v>8636</v>
      </c>
      <c r="H470" s="5017">
        <v>13</v>
      </c>
      <c r="I470" s="5017" t="s">
        <v>14501</v>
      </c>
      <c r="J470" s="5017">
        <v>0.32</v>
      </c>
      <c r="K470" s="5017" t="s">
        <v>14485</v>
      </c>
      <c r="L470" s="5017">
        <v>64</v>
      </c>
      <c r="M470" s="5017" t="s">
        <v>16649</v>
      </c>
      <c r="N470" s="4221">
        <f t="shared" si="7"/>
        <v>0.32</v>
      </c>
      <c r="O470" s="4221"/>
      <c r="P470" s="4221"/>
      <c r="Q470" s="4221"/>
    </row>
    <row r="471" spans="1:17">
      <c r="A471" s="5018" t="s">
        <v>20378</v>
      </c>
      <c r="B471" s="4221"/>
      <c r="C471" s="5015" t="s">
        <v>8636</v>
      </c>
      <c r="D471" s="5015">
        <v>769</v>
      </c>
      <c r="E471" s="5016" t="s">
        <v>20578</v>
      </c>
      <c r="F471" s="5017">
        <v>0</v>
      </c>
      <c r="G471" s="5017" t="s">
        <v>8636</v>
      </c>
      <c r="H471" s="5017">
        <v>58</v>
      </c>
      <c r="I471" s="5017" t="s">
        <v>20640</v>
      </c>
      <c r="J471" s="5017">
        <v>1</v>
      </c>
      <c r="K471" s="5017" t="s">
        <v>8965</v>
      </c>
      <c r="L471" s="5017" t="s">
        <v>8965</v>
      </c>
      <c r="M471" s="5017" t="s">
        <v>19</v>
      </c>
      <c r="N471" s="4221">
        <f t="shared" si="7"/>
        <v>1</v>
      </c>
      <c r="O471" s="4221"/>
      <c r="P471" s="4221"/>
      <c r="Q471" s="4221"/>
    </row>
    <row r="472" spans="1:17">
      <c r="A472" s="5014" t="s">
        <v>11923</v>
      </c>
      <c r="B472" s="4221"/>
      <c r="C472" s="5015" t="s">
        <v>8636</v>
      </c>
      <c r="D472" s="5015">
        <v>775</v>
      </c>
      <c r="E472" s="5016" t="s">
        <v>20579</v>
      </c>
      <c r="F472" s="5017">
        <v>0</v>
      </c>
      <c r="G472" s="5017" t="s">
        <v>8636</v>
      </c>
      <c r="H472" s="5017">
        <v>199</v>
      </c>
      <c r="I472" s="5017" t="s">
        <v>16674</v>
      </c>
      <c r="J472" s="5017">
        <v>0.14000000000000001</v>
      </c>
      <c r="K472" s="5017" t="s">
        <v>8965</v>
      </c>
      <c r="L472" s="5017" t="s">
        <v>8965</v>
      </c>
      <c r="M472" s="5017" t="s">
        <v>19</v>
      </c>
      <c r="N472" s="4221">
        <f t="shared" si="7"/>
        <v>0.14000000000000001</v>
      </c>
      <c r="O472" s="4221"/>
      <c r="P472" s="4221"/>
      <c r="Q472" s="4221"/>
    </row>
    <row r="473" spans="1:17">
      <c r="A473" s="5014" t="s">
        <v>11923</v>
      </c>
      <c r="B473" s="4221"/>
      <c r="C473" s="5015" t="s">
        <v>8636</v>
      </c>
      <c r="D473" s="5015">
        <v>778</v>
      </c>
      <c r="E473" s="5016" t="s">
        <v>20580</v>
      </c>
      <c r="F473" s="5017">
        <v>0</v>
      </c>
      <c r="G473" s="5017" t="s">
        <v>8636</v>
      </c>
      <c r="H473" s="5017">
        <v>360</v>
      </c>
      <c r="I473" s="5017" t="s">
        <v>20641</v>
      </c>
      <c r="J473" s="5017">
        <v>0.1</v>
      </c>
      <c r="K473" s="5017" t="s">
        <v>8965</v>
      </c>
      <c r="L473" s="5017" t="s">
        <v>8965</v>
      </c>
      <c r="M473" s="5017" t="s">
        <v>19</v>
      </c>
      <c r="N473" s="4221">
        <f t="shared" si="7"/>
        <v>0.1</v>
      </c>
      <c r="O473" s="4221"/>
      <c r="P473" s="4221"/>
      <c r="Q473" s="4221"/>
    </row>
    <row r="474" spans="1:17">
      <c r="A474" s="5014" t="s">
        <v>11923</v>
      </c>
      <c r="B474" s="4221"/>
      <c r="C474" s="5015" t="s">
        <v>8636</v>
      </c>
      <c r="D474" s="5015">
        <v>790</v>
      </c>
      <c r="E474" s="5016" t="s">
        <v>20581</v>
      </c>
      <c r="F474" s="5017">
        <v>0</v>
      </c>
      <c r="G474" s="5017" t="s">
        <v>8636</v>
      </c>
      <c r="H474" s="5017">
        <v>360</v>
      </c>
      <c r="I474" s="5017" t="s">
        <v>20623</v>
      </c>
      <c r="J474" s="5017">
        <v>0.11</v>
      </c>
      <c r="K474" s="5017" t="s">
        <v>14485</v>
      </c>
      <c r="L474" s="5017" t="s">
        <v>375</v>
      </c>
      <c r="M474" s="5017" t="s">
        <v>20623</v>
      </c>
      <c r="N474" s="4221">
        <f t="shared" si="7"/>
        <v>0.11</v>
      </c>
      <c r="O474" s="4221"/>
      <c r="P474" s="4221"/>
      <c r="Q474" s="4221"/>
    </row>
    <row r="475" spans="1:17">
      <c r="A475" s="5014" t="s">
        <v>11923</v>
      </c>
      <c r="B475" s="4221"/>
      <c r="C475" s="5015" t="s">
        <v>8636</v>
      </c>
      <c r="D475" s="5015">
        <v>791</v>
      </c>
      <c r="E475" s="5016" t="s">
        <v>20582</v>
      </c>
      <c r="F475" s="5017">
        <v>0</v>
      </c>
      <c r="G475" s="5017" t="s">
        <v>8636</v>
      </c>
      <c r="H475" s="5017">
        <v>194</v>
      </c>
      <c r="I475" s="5017" t="s">
        <v>20391</v>
      </c>
      <c r="J475" s="5017">
        <v>0.1</v>
      </c>
      <c r="K475" s="5017" t="s">
        <v>14485</v>
      </c>
      <c r="L475" s="5017">
        <v>1696</v>
      </c>
      <c r="M475" s="5017" t="s">
        <v>20673</v>
      </c>
      <c r="N475" s="4221">
        <f t="shared" si="7"/>
        <v>0.1</v>
      </c>
      <c r="O475" s="4221"/>
      <c r="P475" s="4221"/>
      <c r="Q475" s="4221"/>
    </row>
    <row r="476" spans="1:17">
      <c r="A476" s="5014" t="s">
        <v>11923</v>
      </c>
      <c r="B476" s="4221"/>
      <c r="C476" s="5015" t="s">
        <v>8636</v>
      </c>
      <c r="D476" s="5015">
        <v>796</v>
      </c>
      <c r="E476" s="5016" t="s">
        <v>20583</v>
      </c>
      <c r="F476" s="5017">
        <v>0</v>
      </c>
      <c r="G476" s="5017" t="s">
        <v>8636</v>
      </c>
      <c r="H476" s="5017">
        <v>417</v>
      </c>
      <c r="I476" s="5017" t="s">
        <v>20470</v>
      </c>
      <c r="J476" s="5017">
        <v>0.27</v>
      </c>
      <c r="K476" s="5017" t="s">
        <v>8636</v>
      </c>
      <c r="L476" s="5017">
        <v>453</v>
      </c>
      <c r="M476" s="5017" t="s">
        <v>20487</v>
      </c>
      <c r="N476" s="4221">
        <f t="shared" si="7"/>
        <v>0.27</v>
      </c>
      <c r="O476" s="4221"/>
      <c r="P476" s="4221"/>
      <c r="Q476" s="4221"/>
    </row>
    <row r="477" spans="1:17">
      <c r="A477" s="5014" t="s">
        <v>11923</v>
      </c>
      <c r="B477" s="4221"/>
      <c r="C477" s="5015" t="s">
        <v>8636</v>
      </c>
      <c r="D477" s="5015">
        <v>802</v>
      </c>
      <c r="E477" s="5016" t="s">
        <v>20584</v>
      </c>
      <c r="F477" s="5017">
        <v>0</v>
      </c>
      <c r="G477" s="5017" t="s">
        <v>8636</v>
      </c>
      <c r="H477" s="5017">
        <v>224</v>
      </c>
      <c r="I477" s="5017" t="s">
        <v>20642</v>
      </c>
      <c r="J477" s="5017">
        <v>0.11</v>
      </c>
      <c r="K477" s="5017" t="s">
        <v>8965</v>
      </c>
      <c r="L477" s="5017" t="s">
        <v>8965</v>
      </c>
      <c r="M477" s="5017" t="s">
        <v>19</v>
      </c>
      <c r="N477" s="4221">
        <f t="shared" si="7"/>
        <v>0.11</v>
      </c>
      <c r="O477" s="4221"/>
      <c r="P477" s="4221"/>
      <c r="Q477" s="4221"/>
    </row>
    <row r="478" spans="1:17">
      <c r="A478" s="5014" t="s">
        <v>11923</v>
      </c>
      <c r="B478" s="4221"/>
      <c r="C478" s="5015" t="s">
        <v>8636</v>
      </c>
      <c r="D478" s="5015">
        <v>806</v>
      </c>
      <c r="E478" s="5016" t="s">
        <v>20585</v>
      </c>
      <c r="F478" s="5017">
        <v>0</v>
      </c>
      <c r="G478" s="5017" t="s">
        <v>8636</v>
      </c>
      <c r="H478" s="5017">
        <v>447</v>
      </c>
      <c r="I478" s="5017" t="s">
        <v>20482</v>
      </c>
      <c r="J478" s="5017">
        <v>0.16</v>
      </c>
      <c r="K478" s="5017" t="s">
        <v>8965</v>
      </c>
      <c r="L478" s="5017" t="s">
        <v>8965</v>
      </c>
      <c r="M478" s="5017" t="s">
        <v>19</v>
      </c>
      <c r="N478" s="4221">
        <f t="shared" si="7"/>
        <v>0.16</v>
      </c>
      <c r="O478" s="4221"/>
      <c r="P478" s="4221"/>
      <c r="Q478" s="4221"/>
    </row>
    <row r="479" spans="1:17">
      <c r="A479" s="5014" t="s">
        <v>11923</v>
      </c>
      <c r="B479" s="4221"/>
      <c r="C479" s="5015" t="s">
        <v>8636</v>
      </c>
      <c r="D479" s="5015">
        <v>844</v>
      </c>
      <c r="E479" s="5016" t="s">
        <v>20586</v>
      </c>
      <c r="F479" s="5017">
        <v>0</v>
      </c>
      <c r="G479" s="5017" t="s">
        <v>8636</v>
      </c>
      <c r="H479" s="5017">
        <v>58</v>
      </c>
      <c r="I479" s="5017" t="s">
        <v>14428</v>
      </c>
      <c r="J479" s="5017">
        <v>0.05</v>
      </c>
      <c r="K479" s="5017" t="s">
        <v>8636</v>
      </c>
      <c r="L479" s="5017">
        <v>452</v>
      </c>
      <c r="M479" s="5017" t="s">
        <v>20486</v>
      </c>
      <c r="N479" s="4221">
        <f t="shared" ref="N479:N495" si="8">J479-F479</f>
        <v>0.05</v>
      </c>
      <c r="O479" s="4221"/>
      <c r="P479" s="4221"/>
      <c r="Q479" s="4221"/>
    </row>
    <row r="480" spans="1:17">
      <c r="A480" s="5014" t="s">
        <v>11923</v>
      </c>
      <c r="B480" s="4221"/>
      <c r="C480" s="5015" t="s">
        <v>8636</v>
      </c>
      <c r="D480" s="5015">
        <v>846</v>
      </c>
      <c r="E480" s="5016" t="s">
        <v>20587</v>
      </c>
      <c r="F480" s="5017">
        <v>0</v>
      </c>
      <c r="G480" s="5017" t="s">
        <v>8636</v>
      </c>
      <c r="H480" s="5017">
        <v>848</v>
      </c>
      <c r="I480" s="5017" t="s">
        <v>20589</v>
      </c>
      <c r="J480" s="5017">
        <v>0.72</v>
      </c>
      <c r="K480" s="5017" t="s">
        <v>8636</v>
      </c>
      <c r="L480" s="5017">
        <v>1434</v>
      </c>
      <c r="M480" s="5017" t="s">
        <v>20683</v>
      </c>
      <c r="N480" s="4221">
        <f t="shared" si="8"/>
        <v>0.72</v>
      </c>
      <c r="O480" s="4221"/>
      <c r="P480" s="4221"/>
      <c r="Q480" s="4221"/>
    </row>
    <row r="481" spans="1:17">
      <c r="A481" s="5014" t="s">
        <v>11923</v>
      </c>
      <c r="B481" s="4221"/>
      <c r="C481" s="5015" t="s">
        <v>8636</v>
      </c>
      <c r="D481" s="5015">
        <v>847</v>
      </c>
      <c r="E481" s="5016" t="s">
        <v>20588</v>
      </c>
      <c r="F481" s="5017">
        <v>0</v>
      </c>
      <c r="G481" s="5017" t="s">
        <v>8636</v>
      </c>
      <c r="H481" s="5017">
        <v>339</v>
      </c>
      <c r="I481" s="5017" t="s">
        <v>20441</v>
      </c>
      <c r="J481" s="5017">
        <v>0.28000000000000003</v>
      </c>
      <c r="K481" s="5017" t="s">
        <v>8636</v>
      </c>
      <c r="L481" s="5017">
        <v>846</v>
      </c>
      <c r="M481" s="5017" t="s">
        <v>20587</v>
      </c>
      <c r="N481" s="4221">
        <f t="shared" si="8"/>
        <v>0.28000000000000003</v>
      </c>
      <c r="O481" s="4221"/>
      <c r="P481" s="4221"/>
      <c r="Q481" s="4221"/>
    </row>
    <row r="482" spans="1:17">
      <c r="A482" s="5014" t="s">
        <v>11923</v>
      </c>
      <c r="B482" s="4221"/>
      <c r="C482" s="5015" t="s">
        <v>8636</v>
      </c>
      <c r="D482" s="5015">
        <v>848</v>
      </c>
      <c r="E482" s="5016" t="s">
        <v>20589</v>
      </c>
      <c r="F482" s="5017">
        <v>0</v>
      </c>
      <c r="G482" s="5017" t="s">
        <v>8636</v>
      </c>
      <c r="H482" s="5017">
        <v>846</v>
      </c>
      <c r="I482" s="5017" t="s">
        <v>20587</v>
      </c>
      <c r="J482" s="5017">
        <v>0.17</v>
      </c>
      <c r="K482" s="5017" t="s">
        <v>8965</v>
      </c>
      <c r="L482" s="5017" t="s">
        <v>8965</v>
      </c>
      <c r="M482" s="5017" t="s">
        <v>19</v>
      </c>
      <c r="N482" s="4221">
        <f t="shared" si="8"/>
        <v>0.17</v>
      </c>
      <c r="O482" s="4221"/>
      <c r="P482" s="4221"/>
      <c r="Q482" s="4221"/>
    </row>
    <row r="483" spans="1:17">
      <c r="A483" s="5018" t="s">
        <v>20378</v>
      </c>
      <c r="B483" s="4221"/>
      <c r="C483" s="5015" t="s">
        <v>8636</v>
      </c>
      <c r="D483" s="5015">
        <v>851</v>
      </c>
      <c r="E483" s="5016" t="s">
        <v>20590</v>
      </c>
      <c r="F483" s="5017">
        <v>0</v>
      </c>
      <c r="G483" s="5017" t="s">
        <v>8636</v>
      </c>
      <c r="H483" s="5017">
        <v>22</v>
      </c>
      <c r="I483" s="5017" t="s">
        <v>14440</v>
      </c>
      <c r="J483" s="5017">
        <v>0.56000000000000005</v>
      </c>
      <c r="K483" s="5017" t="s">
        <v>8965</v>
      </c>
      <c r="L483" s="5017" t="s">
        <v>8965</v>
      </c>
      <c r="M483" s="5017" t="s">
        <v>19</v>
      </c>
      <c r="N483" s="4221">
        <f t="shared" si="8"/>
        <v>0.56000000000000005</v>
      </c>
      <c r="O483" s="4221"/>
      <c r="P483" s="4221"/>
      <c r="Q483" s="4221"/>
    </row>
    <row r="484" spans="1:17">
      <c r="A484" s="5014" t="s">
        <v>11923</v>
      </c>
      <c r="B484" s="4221"/>
      <c r="C484" s="5015" t="s">
        <v>8636</v>
      </c>
      <c r="D484" s="5015">
        <v>853</v>
      </c>
      <c r="E484" s="5016" t="s">
        <v>20591</v>
      </c>
      <c r="F484" s="5017">
        <v>0</v>
      </c>
      <c r="G484" s="5017" t="s">
        <v>8636</v>
      </c>
      <c r="H484" s="5017">
        <v>811</v>
      </c>
      <c r="I484" s="5017" t="s">
        <v>20643</v>
      </c>
      <c r="J484" s="5017">
        <v>0.25</v>
      </c>
      <c r="K484" s="5017" t="s">
        <v>8636</v>
      </c>
      <c r="L484" s="5017">
        <v>855</v>
      </c>
      <c r="M484" s="5017" t="s">
        <v>20593</v>
      </c>
      <c r="N484" s="4221">
        <f t="shared" si="8"/>
        <v>0.25</v>
      </c>
      <c r="O484" s="4221"/>
      <c r="P484" s="4221"/>
      <c r="Q484" s="4221"/>
    </row>
    <row r="485" spans="1:17">
      <c r="A485" s="5014" t="s">
        <v>11923</v>
      </c>
      <c r="B485" s="4221"/>
      <c r="C485" s="5015" t="s">
        <v>8636</v>
      </c>
      <c r="D485" s="5015">
        <v>854</v>
      </c>
      <c r="E485" s="5016" t="s">
        <v>20592</v>
      </c>
      <c r="F485" s="5017">
        <v>0</v>
      </c>
      <c r="G485" s="5017" t="s">
        <v>8636</v>
      </c>
      <c r="H485" s="5017">
        <v>853</v>
      </c>
      <c r="I485" s="5017" t="s">
        <v>20591</v>
      </c>
      <c r="J485" s="5017">
        <v>0.3</v>
      </c>
      <c r="K485" s="5017" t="s">
        <v>6782</v>
      </c>
      <c r="L485" s="5017">
        <v>165</v>
      </c>
      <c r="M485" s="5017" t="s">
        <v>16675</v>
      </c>
      <c r="N485" s="4221">
        <f t="shared" si="8"/>
        <v>0.3</v>
      </c>
      <c r="O485" s="4221"/>
      <c r="P485" s="4221"/>
      <c r="Q485" s="4221"/>
    </row>
    <row r="486" spans="1:17">
      <c r="A486" s="5014" t="s">
        <v>11923</v>
      </c>
      <c r="B486" s="4221"/>
      <c r="C486" s="5015" t="s">
        <v>8636</v>
      </c>
      <c r="D486" s="5015">
        <v>855</v>
      </c>
      <c r="E486" s="5016" t="s">
        <v>20593</v>
      </c>
      <c r="F486" s="5017">
        <v>0</v>
      </c>
      <c r="G486" s="5017" t="s">
        <v>8636</v>
      </c>
      <c r="H486" s="5017">
        <v>853</v>
      </c>
      <c r="I486" s="5017" t="s">
        <v>20591</v>
      </c>
      <c r="J486" s="5017">
        <v>0.3</v>
      </c>
      <c r="K486" s="5017" t="s">
        <v>6782</v>
      </c>
      <c r="L486" s="5017">
        <v>165</v>
      </c>
      <c r="M486" s="5017" t="s">
        <v>16675</v>
      </c>
      <c r="N486" s="4221">
        <f t="shared" si="8"/>
        <v>0.3</v>
      </c>
      <c r="O486" s="4221"/>
      <c r="P486" s="4221"/>
      <c r="Q486" s="4221"/>
    </row>
    <row r="487" spans="1:17">
      <c r="A487" s="5018" t="s">
        <v>20378</v>
      </c>
      <c r="B487" s="4221"/>
      <c r="C487" s="5015" t="s">
        <v>8636</v>
      </c>
      <c r="D487" s="5015">
        <v>861</v>
      </c>
      <c r="E487" s="5016" t="s">
        <v>20594</v>
      </c>
      <c r="F487" s="5017">
        <v>0</v>
      </c>
      <c r="G487" s="5017" t="s">
        <v>8636</v>
      </c>
      <c r="H487" s="5017">
        <v>163</v>
      </c>
      <c r="I487" s="5017" t="s">
        <v>20644</v>
      </c>
      <c r="J487" s="5017">
        <v>1.26</v>
      </c>
      <c r="K487" s="5017" t="s">
        <v>14485</v>
      </c>
      <c r="L487" s="5017">
        <v>861</v>
      </c>
      <c r="M487" s="5017" t="s">
        <v>20594</v>
      </c>
      <c r="N487" s="4221">
        <f t="shared" si="8"/>
        <v>1.26</v>
      </c>
      <c r="O487" s="4221"/>
      <c r="P487" s="4221"/>
      <c r="Q487" s="4221"/>
    </row>
    <row r="488" spans="1:17">
      <c r="A488" s="5014" t="s">
        <v>11923</v>
      </c>
      <c r="B488" s="4221"/>
      <c r="C488" s="5015" t="s">
        <v>8636</v>
      </c>
      <c r="D488" s="5015">
        <v>867</v>
      </c>
      <c r="E488" s="5016" t="s">
        <v>20595</v>
      </c>
      <c r="F488" s="5017">
        <v>0</v>
      </c>
      <c r="G488" s="5017" t="s">
        <v>8636</v>
      </c>
      <c r="H488" s="5017">
        <v>62</v>
      </c>
      <c r="I488" s="5017" t="s">
        <v>20381</v>
      </c>
      <c r="J488" s="5017">
        <v>0.15</v>
      </c>
      <c r="K488" s="5017" t="s">
        <v>14485</v>
      </c>
      <c r="L488" s="5017">
        <v>1652</v>
      </c>
      <c r="M488" s="5017" t="s">
        <v>20684</v>
      </c>
      <c r="N488" s="4221">
        <f t="shared" si="8"/>
        <v>0.15</v>
      </c>
      <c r="O488" s="4221"/>
      <c r="P488" s="4221"/>
      <c r="Q488" s="4221"/>
    </row>
    <row r="489" spans="1:17">
      <c r="A489" s="5014" t="s">
        <v>11923</v>
      </c>
      <c r="B489" s="4221"/>
      <c r="C489" s="5015" t="s">
        <v>8636</v>
      </c>
      <c r="D489" s="5015">
        <v>879</v>
      </c>
      <c r="E489" s="5016" t="s">
        <v>20598</v>
      </c>
      <c r="F489" s="5017">
        <v>0</v>
      </c>
      <c r="G489" s="5017" t="s">
        <v>8636</v>
      </c>
      <c r="H489" s="5017">
        <v>886</v>
      </c>
      <c r="I489" s="5017" t="s">
        <v>20605</v>
      </c>
      <c r="J489" s="5017">
        <v>0.2</v>
      </c>
      <c r="K489" s="5017" t="s">
        <v>8636</v>
      </c>
      <c r="L489" s="5017">
        <v>894</v>
      </c>
      <c r="M489" s="5017" t="s">
        <v>20685</v>
      </c>
      <c r="N489" s="4221">
        <f t="shared" si="8"/>
        <v>0.2</v>
      </c>
      <c r="O489" s="4221"/>
      <c r="P489" s="4221"/>
      <c r="Q489" s="4221"/>
    </row>
    <row r="490" spans="1:17">
      <c r="A490" s="5014" t="s">
        <v>11923</v>
      </c>
      <c r="B490" s="4221"/>
      <c r="C490" s="5015" t="s">
        <v>8636</v>
      </c>
      <c r="D490" s="5015">
        <v>883</v>
      </c>
      <c r="E490" s="5016" t="s">
        <v>20602</v>
      </c>
      <c r="F490" s="5017">
        <v>0</v>
      </c>
      <c r="G490" s="5017" t="s">
        <v>8636</v>
      </c>
      <c r="H490" s="5017">
        <v>878</v>
      </c>
      <c r="I490" s="5017" t="s">
        <v>20597</v>
      </c>
      <c r="J490" s="5017">
        <v>0.1</v>
      </c>
      <c r="K490" s="5017" t="s">
        <v>8636</v>
      </c>
      <c r="L490" s="5017">
        <v>881</v>
      </c>
      <c r="M490" s="5017" t="s">
        <v>20686</v>
      </c>
      <c r="N490" s="4221">
        <f t="shared" si="8"/>
        <v>0.1</v>
      </c>
      <c r="O490" s="4221"/>
      <c r="P490" s="4221"/>
      <c r="Q490" s="4221"/>
    </row>
    <row r="491" spans="1:17">
      <c r="A491" s="5014" t="s">
        <v>11923</v>
      </c>
      <c r="B491" s="4221"/>
      <c r="C491" s="5015" t="s">
        <v>8636</v>
      </c>
      <c r="D491" s="5015">
        <v>887</v>
      </c>
      <c r="E491" s="5016" t="s">
        <v>20606</v>
      </c>
      <c r="F491" s="5017">
        <v>0</v>
      </c>
      <c r="G491" s="5017" t="s">
        <v>8636</v>
      </c>
      <c r="H491" s="5017">
        <v>878</v>
      </c>
      <c r="I491" s="5017" t="s">
        <v>20597</v>
      </c>
      <c r="J491" s="5017">
        <v>0.06</v>
      </c>
      <c r="K491" s="5017" t="s">
        <v>8965</v>
      </c>
      <c r="L491" s="5017" t="s">
        <v>8965</v>
      </c>
      <c r="M491" s="5017" t="s">
        <v>19</v>
      </c>
      <c r="N491" s="4221">
        <f t="shared" si="8"/>
        <v>0.06</v>
      </c>
      <c r="O491" s="4221"/>
      <c r="P491" s="4221"/>
      <c r="Q491" s="4221"/>
    </row>
    <row r="492" spans="1:17">
      <c r="A492" s="5014" t="s">
        <v>11923</v>
      </c>
      <c r="B492" s="4221"/>
      <c r="C492" s="5015" t="s">
        <v>8636</v>
      </c>
      <c r="D492" s="5015">
        <v>893</v>
      </c>
      <c r="E492" s="5016" t="s">
        <v>20610</v>
      </c>
      <c r="F492" s="5017">
        <v>0</v>
      </c>
      <c r="G492" s="5017" t="s">
        <v>8636</v>
      </c>
      <c r="H492" s="5017">
        <v>891</v>
      </c>
      <c r="I492" s="5017" t="s">
        <v>20609</v>
      </c>
      <c r="J492" s="5017">
        <v>0.08</v>
      </c>
      <c r="K492" s="5017" t="s">
        <v>8636</v>
      </c>
      <c r="L492" s="5017">
        <v>885</v>
      </c>
      <c r="M492" s="5017" t="s">
        <v>20604</v>
      </c>
      <c r="N492" s="4221">
        <f t="shared" si="8"/>
        <v>0.08</v>
      </c>
      <c r="O492" s="4221"/>
      <c r="P492" s="4221"/>
      <c r="Q492" s="4221"/>
    </row>
    <row r="493" spans="1:17">
      <c r="A493" s="5014" t="s">
        <v>11923</v>
      </c>
      <c r="B493" s="4221"/>
      <c r="C493" s="5015" t="s">
        <v>8636</v>
      </c>
      <c r="D493" s="5015">
        <v>895</v>
      </c>
      <c r="E493" s="5016" t="s">
        <v>20611</v>
      </c>
      <c r="F493" s="5017">
        <v>0</v>
      </c>
      <c r="G493" s="5017" t="s">
        <v>8965</v>
      </c>
      <c r="H493" s="5017" t="s">
        <v>8965</v>
      </c>
      <c r="I493" s="5017" t="s">
        <v>19</v>
      </c>
      <c r="J493" s="5017">
        <v>0.13</v>
      </c>
      <c r="K493" s="5017" t="s">
        <v>8636</v>
      </c>
      <c r="L493" s="5017">
        <v>878</v>
      </c>
      <c r="M493" s="5017" t="s">
        <v>20597</v>
      </c>
      <c r="N493" s="4221">
        <f t="shared" si="8"/>
        <v>0.13</v>
      </c>
      <c r="O493" s="4221"/>
      <c r="P493" s="4221"/>
      <c r="Q493" s="4221"/>
    </row>
    <row r="494" spans="1:17">
      <c r="A494" s="5014" t="s">
        <v>11923</v>
      </c>
      <c r="B494" s="4221"/>
      <c r="C494" s="5015" t="s">
        <v>8636</v>
      </c>
      <c r="D494" s="5015">
        <v>900</v>
      </c>
      <c r="E494" s="5016" t="s">
        <v>20613</v>
      </c>
      <c r="F494" s="5017">
        <v>0</v>
      </c>
      <c r="G494" s="5017" t="s">
        <v>8636</v>
      </c>
      <c r="H494" s="5017">
        <v>467</v>
      </c>
      <c r="I494" s="5017" t="s">
        <v>20497</v>
      </c>
      <c r="J494" s="5017">
        <v>0.13</v>
      </c>
      <c r="K494" s="5017" t="s">
        <v>8636</v>
      </c>
      <c r="L494" s="5017">
        <v>467</v>
      </c>
      <c r="M494" s="5017" t="s">
        <v>20497</v>
      </c>
      <c r="N494" s="4221">
        <f t="shared" si="8"/>
        <v>0.13</v>
      </c>
      <c r="O494" s="4221"/>
      <c r="P494" s="4221"/>
      <c r="Q494" s="4221"/>
    </row>
    <row r="495" spans="1:17">
      <c r="A495" s="3813" t="s">
        <v>11923</v>
      </c>
      <c r="B495" s="3813"/>
      <c r="C495" s="5022" t="s">
        <v>8636</v>
      </c>
      <c r="D495" s="5022">
        <v>13</v>
      </c>
      <c r="E495" s="5023" t="s">
        <v>16635</v>
      </c>
      <c r="F495" s="5024">
        <v>0</v>
      </c>
      <c r="G495" s="5024" t="s">
        <v>8636</v>
      </c>
      <c r="H495" s="5024">
        <v>251</v>
      </c>
      <c r="I495" s="5025" t="s">
        <v>16636</v>
      </c>
      <c r="J495" s="5024">
        <v>8.23</v>
      </c>
      <c r="K495" s="5024" t="s">
        <v>6781</v>
      </c>
      <c r="L495" s="5024">
        <v>17</v>
      </c>
      <c r="M495" s="5025" t="s">
        <v>16637</v>
      </c>
      <c r="N495" s="3813">
        <f t="shared" si="8"/>
        <v>8.23</v>
      </c>
      <c r="O495" s="3813"/>
      <c r="P495" s="5026" t="s">
        <v>23516</v>
      </c>
      <c r="Q495" s="3813"/>
    </row>
    <row r="496" spans="1:17" s="1626" customFormat="1" ht="8.25" customHeight="1">
      <c r="A496" s="5027"/>
      <c r="B496" s="5027"/>
      <c r="C496" s="5028"/>
      <c r="D496" s="5028"/>
      <c r="E496" s="5029"/>
      <c r="F496" s="5028"/>
      <c r="G496" s="5028"/>
      <c r="H496" s="5028"/>
      <c r="I496" s="5029"/>
      <c r="J496" s="5028"/>
      <c r="K496" s="5028"/>
      <c r="L496" s="5028"/>
      <c r="M496" s="5029"/>
      <c r="N496" s="5027"/>
      <c r="O496" s="5027"/>
      <c r="P496" s="5027"/>
      <c r="Q496" s="5027"/>
    </row>
    <row r="497" spans="1:17" s="1626" customFormat="1" ht="8.25" customHeight="1">
      <c r="A497" s="5030"/>
      <c r="B497" s="5030"/>
      <c r="C497" s="5031"/>
      <c r="D497" s="5031"/>
      <c r="E497" s="5032"/>
      <c r="F497" s="5031"/>
      <c r="G497" s="5031"/>
      <c r="H497" s="5031"/>
      <c r="I497" s="5032"/>
      <c r="J497" s="5031"/>
      <c r="K497" s="5031"/>
      <c r="L497" s="5031"/>
      <c r="M497" s="5032"/>
      <c r="N497" s="5030"/>
      <c r="O497" s="5030"/>
      <c r="P497" s="5030"/>
      <c r="Q497" s="5030"/>
    </row>
    <row r="498" spans="1:17" s="1626" customFormat="1" ht="8.25" customHeight="1">
      <c r="A498" s="5027"/>
      <c r="B498" s="5027"/>
      <c r="C498" s="5028"/>
      <c r="D498" s="5028"/>
      <c r="E498" s="5029"/>
      <c r="F498" s="5028"/>
      <c r="G498" s="5028"/>
      <c r="H498" s="5028"/>
      <c r="I498" s="5029"/>
      <c r="J498" s="5028"/>
      <c r="K498" s="5028"/>
      <c r="L498" s="5028"/>
      <c r="M498" s="5029"/>
      <c r="N498" s="5027"/>
      <c r="O498" s="5027"/>
      <c r="P498" s="5027"/>
      <c r="Q498" s="5027"/>
    </row>
    <row r="499" spans="1:17">
      <c r="A499" s="5018" t="s">
        <v>20378</v>
      </c>
      <c r="B499" s="4221"/>
      <c r="C499" s="5015" t="s">
        <v>8636</v>
      </c>
      <c r="D499" s="5015">
        <v>136</v>
      </c>
      <c r="E499" s="5016" t="s">
        <v>20386</v>
      </c>
      <c r="F499" s="5017">
        <v>1.86</v>
      </c>
      <c r="G499" s="5017" t="s">
        <v>14485</v>
      </c>
      <c r="H499" s="5017">
        <v>136</v>
      </c>
      <c r="I499" s="5017" t="s">
        <v>20386</v>
      </c>
      <c r="J499" s="5017">
        <v>2.79</v>
      </c>
      <c r="K499" s="5017" t="s">
        <v>8636</v>
      </c>
      <c r="L499" s="5017">
        <v>19</v>
      </c>
      <c r="M499" s="5017" t="s">
        <v>14476</v>
      </c>
      <c r="N499" s="4221">
        <f t="shared" ref="N499:N509" si="9">J499-F499</f>
        <v>0.92999999999999994</v>
      </c>
      <c r="O499" s="4221"/>
      <c r="P499" s="4221"/>
      <c r="Q499" s="5033" t="s">
        <v>23520</v>
      </c>
    </row>
    <row r="500" spans="1:17">
      <c r="A500" s="5018" t="s">
        <v>20378</v>
      </c>
      <c r="B500" s="4221"/>
      <c r="C500" s="5015" t="s">
        <v>8636</v>
      </c>
      <c r="D500" s="5015">
        <v>174</v>
      </c>
      <c r="E500" s="5016" t="s">
        <v>20389</v>
      </c>
      <c r="F500" s="5017">
        <v>0</v>
      </c>
      <c r="G500" s="5017" t="s">
        <v>8636</v>
      </c>
      <c r="H500" s="5017">
        <v>233</v>
      </c>
      <c r="I500" s="5017" t="s">
        <v>8967</v>
      </c>
      <c r="J500" s="5017">
        <v>5.77</v>
      </c>
      <c r="K500" s="5017" t="s">
        <v>14742</v>
      </c>
      <c r="L500" s="5017">
        <v>27</v>
      </c>
      <c r="M500" s="5017" t="s">
        <v>14494</v>
      </c>
      <c r="N500" s="4221">
        <f t="shared" si="9"/>
        <v>5.77</v>
      </c>
      <c r="O500" s="4221"/>
      <c r="P500" s="4221"/>
      <c r="Q500" s="5033" t="s">
        <v>23520</v>
      </c>
    </row>
    <row r="501" spans="1:17">
      <c r="A501" s="5018" t="s">
        <v>20378</v>
      </c>
      <c r="B501" s="4221"/>
      <c r="C501" s="5015" t="s">
        <v>8636</v>
      </c>
      <c r="D501" s="5015">
        <v>245</v>
      </c>
      <c r="E501" s="5016" t="s">
        <v>20404</v>
      </c>
      <c r="F501" s="5017">
        <v>1.22</v>
      </c>
      <c r="G501" s="5017" t="s">
        <v>14485</v>
      </c>
      <c r="H501" s="5017">
        <v>245</v>
      </c>
      <c r="I501" s="5017" t="s">
        <v>20404</v>
      </c>
      <c r="J501" s="5017">
        <v>2.39</v>
      </c>
      <c r="K501" s="5017" t="s">
        <v>6782</v>
      </c>
      <c r="L501" s="5017">
        <v>61</v>
      </c>
      <c r="M501" s="5017" t="s">
        <v>18135</v>
      </c>
      <c r="N501" s="4221">
        <f t="shared" si="9"/>
        <v>1.1700000000000002</v>
      </c>
      <c r="O501" s="4221"/>
      <c r="P501" s="4221"/>
      <c r="Q501" s="5033" t="s">
        <v>23520</v>
      </c>
    </row>
    <row r="502" spans="1:17">
      <c r="A502" s="5018" t="s">
        <v>20378</v>
      </c>
      <c r="B502" s="4221"/>
      <c r="C502" s="5015" t="s">
        <v>8636</v>
      </c>
      <c r="D502" s="5015">
        <v>298</v>
      </c>
      <c r="E502" s="5016" t="s">
        <v>20428</v>
      </c>
      <c r="F502" s="5017">
        <v>1.19</v>
      </c>
      <c r="G502" s="5017" t="s">
        <v>14485</v>
      </c>
      <c r="H502" s="5017">
        <v>298</v>
      </c>
      <c r="I502" s="5017" t="s">
        <v>20428</v>
      </c>
      <c r="J502" s="5017">
        <v>2.94</v>
      </c>
      <c r="K502" s="5017" t="s">
        <v>6782</v>
      </c>
      <c r="L502" s="5017">
        <v>61</v>
      </c>
      <c r="M502" s="5017" t="s">
        <v>18135</v>
      </c>
      <c r="N502" s="4221">
        <f t="shared" si="9"/>
        <v>1.75</v>
      </c>
      <c r="O502" s="4221"/>
      <c r="P502" s="4221"/>
      <c r="Q502" s="5033" t="s">
        <v>23520</v>
      </c>
    </row>
    <row r="503" spans="1:17">
      <c r="A503" s="5018" t="s">
        <v>20378</v>
      </c>
      <c r="B503" s="4221"/>
      <c r="C503" s="5015" t="s">
        <v>8636</v>
      </c>
      <c r="D503" s="5015">
        <v>349</v>
      </c>
      <c r="E503" s="5016" t="s">
        <v>20446</v>
      </c>
      <c r="F503" s="5017">
        <v>0</v>
      </c>
      <c r="G503" s="5017" t="s">
        <v>8636</v>
      </c>
      <c r="H503" s="5017">
        <v>56</v>
      </c>
      <c r="I503" s="5017" t="s">
        <v>16642</v>
      </c>
      <c r="J503" s="5017">
        <v>1.02</v>
      </c>
      <c r="K503" s="5017" t="s">
        <v>14485</v>
      </c>
      <c r="L503" s="5017">
        <v>349</v>
      </c>
      <c r="M503" s="5017" t="s">
        <v>20446</v>
      </c>
      <c r="N503" s="4221">
        <f t="shared" si="9"/>
        <v>1.02</v>
      </c>
      <c r="O503" s="4221"/>
      <c r="P503" s="4221"/>
      <c r="Q503" s="5033" t="s">
        <v>23520</v>
      </c>
    </row>
    <row r="504" spans="1:17">
      <c r="A504" s="5018" t="s">
        <v>20378</v>
      </c>
      <c r="B504" s="4221"/>
      <c r="C504" s="5015" t="s">
        <v>8636</v>
      </c>
      <c r="D504" s="5015">
        <v>386</v>
      </c>
      <c r="E504" s="5016" t="s">
        <v>16740</v>
      </c>
      <c r="F504" s="5017">
        <v>0</v>
      </c>
      <c r="G504" s="5017" t="s">
        <v>8636</v>
      </c>
      <c r="H504" s="5017">
        <v>19</v>
      </c>
      <c r="I504" s="5017" t="s">
        <v>14476</v>
      </c>
      <c r="J504" s="5017">
        <v>1.76</v>
      </c>
      <c r="K504" s="5017" t="s">
        <v>8636</v>
      </c>
      <c r="L504" s="5017">
        <v>30</v>
      </c>
      <c r="M504" s="5017" t="s">
        <v>20655</v>
      </c>
      <c r="N504" s="4221">
        <f t="shared" si="9"/>
        <v>1.76</v>
      </c>
      <c r="O504" s="4221"/>
      <c r="P504" s="4221"/>
      <c r="Q504" s="5033" t="s">
        <v>23520</v>
      </c>
    </row>
    <row r="505" spans="1:17">
      <c r="A505" s="5018" t="s">
        <v>20378</v>
      </c>
      <c r="B505" s="4221"/>
      <c r="C505" s="5015" t="s">
        <v>8636</v>
      </c>
      <c r="D505" s="5015">
        <v>636</v>
      </c>
      <c r="E505" s="5016" t="s">
        <v>20540</v>
      </c>
      <c r="F505" s="5017">
        <v>0</v>
      </c>
      <c r="G505" s="5017" t="s">
        <v>8636</v>
      </c>
      <c r="H505" s="5017">
        <v>233</v>
      </c>
      <c r="I505" s="5017" t="s">
        <v>8967</v>
      </c>
      <c r="J505" s="5017">
        <v>0.93</v>
      </c>
      <c r="K505" s="5017" t="s">
        <v>6782</v>
      </c>
      <c r="L505" s="5017">
        <v>173</v>
      </c>
      <c r="M505" s="5017" t="s">
        <v>3306</v>
      </c>
      <c r="N505" s="4221">
        <f t="shared" si="9"/>
        <v>0.93</v>
      </c>
      <c r="O505" s="4221"/>
      <c r="P505" s="4221"/>
      <c r="Q505" s="5033" t="s">
        <v>23520</v>
      </c>
    </row>
    <row r="506" spans="1:17">
      <c r="A506" s="5014" t="s">
        <v>11923</v>
      </c>
      <c r="B506" s="4221"/>
      <c r="C506" s="5015" t="s">
        <v>8636</v>
      </c>
      <c r="D506" s="5015">
        <v>62</v>
      </c>
      <c r="E506" s="5016" t="s">
        <v>20381</v>
      </c>
      <c r="F506" s="5017">
        <v>0</v>
      </c>
      <c r="G506" s="5017" t="s">
        <v>6782</v>
      </c>
      <c r="H506" s="5017">
        <v>642</v>
      </c>
      <c r="I506" s="5017" t="s">
        <v>14480</v>
      </c>
      <c r="J506" s="5017">
        <v>1.81</v>
      </c>
      <c r="K506" s="5017" t="s">
        <v>8965</v>
      </c>
      <c r="L506" s="5017" t="s">
        <v>8965</v>
      </c>
      <c r="M506" s="5017" t="s">
        <v>8986</v>
      </c>
      <c r="N506" s="4221">
        <f t="shared" si="9"/>
        <v>1.81</v>
      </c>
      <c r="O506" s="4221"/>
      <c r="P506" s="4221"/>
      <c r="Q506" s="5033" t="s">
        <v>23520</v>
      </c>
    </row>
    <row r="507" spans="1:17">
      <c r="A507" s="5014" t="s">
        <v>11923</v>
      </c>
      <c r="B507" s="4221"/>
      <c r="C507" s="5015" t="s">
        <v>8636</v>
      </c>
      <c r="D507" s="5015">
        <v>240</v>
      </c>
      <c r="E507" s="5016" t="s">
        <v>20401</v>
      </c>
      <c r="F507" s="5017">
        <v>0</v>
      </c>
      <c r="G507" s="5017" t="s">
        <v>8636</v>
      </c>
      <c r="H507" s="5017">
        <v>261</v>
      </c>
      <c r="I507" s="5017" t="s">
        <v>20406</v>
      </c>
      <c r="J507" s="5017">
        <v>0.34</v>
      </c>
      <c r="K507" s="5017" t="s">
        <v>14485</v>
      </c>
      <c r="L507" s="5017">
        <v>260</v>
      </c>
      <c r="M507" s="5017" t="s">
        <v>20650</v>
      </c>
      <c r="N507" s="4221">
        <f t="shared" si="9"/>
        <v>0.34</v>
      </c>
      <c r="O507" s="4221"/>
      <c r="P507" s="4221"/>
      <c r="Q507" s="5033" t="s">
        <v>23520</v>
      </c>
    </row>
    <row r="508" spans="1:17">
      <c r="A508" s="5014" t="s">
        <v>11923</v>
      </c>
      <c r="B508" s="4221"/>
      <c r="C508" s="5015" t="s">
        <v>8636</v>
      </c>
      <c r="D508" s="5015">
        <v>241</v>
      </c>
      <c r="E508" s="5016" t="s">
        <v>20402</v>
      </c>
      <c r="F508" s="5017">
        <v>0</v>
      </c>
      <c r="G508" s="5017" t="s">
        <v>8636</v>
      </c>
      <c r="H508" s="5017">
        <v>240</v>
      </c>
      <c r="I508" s="5017" t="s">
        <v>20401</v>
      </c>
      <c r="J508" s="5017">
        <v>0.09</v>
      </c>
      <c r="K508" s="5017" t="s">
        <v>6782</v>
      </c>
      <c r="L508" s="5017">
        <v>165</v>
      </c>
      <c r="M508" s="5017" t="s">
        <v>16675</v>
      </c>
      <c r="N508" s="4221">
        <f t="shared" si="9"/>
        <v>0.09</v>
      </c>
      <c r="O508" s="4221"/>
      <c r="P508" s="4221"/>
      <c r="Q508" s="5033" t="s">
        <v>23520</v>
      </c>
    </row>
    <row r="509" spans="1:17">
      <c r="A509" s="5014" t="s">
        <v>11923</v>
      </c>
      <c r="B509" s="4221"/>
      <c r="C509" s="5015" t="s">
        <v>8636</v>
      </c>
      <c r="D509" s="5015">
        <v>261</v>
      </c>
      <c r="E509" s="5016" t="s">
        <v>20406</v>
      </c>
      <c r="F509" s="5017">
        <v>0</v>
      </c>
      <c r="G509" s="5017" t="s">
        <v>14485</v>
      </c>
      <c r="H509" s="5017">
        <v>302</v>
      </c>
      <c r="I509" s="5017" t="s">
        <v>20619</v>
      </c>
      <c r="J509" s="5017">
        <v>1.0900000000000001</v>
      </c>
      <c r="K509" s="5017" t="s">
        <v>8636</v>
      </c>
      <c r="L509" s="5017">
        <v>261</v>
      </c>
      <c r="M509" s="5017" t="s">
        <v>20651</v>
      </c>
      <c r="N509" s="4221">
        <f t="shared" si="9"/>
        <v>1.0900000000000001</v>
      </c>
      <c r="O509" s="4221"/>
      <c r="P509" s="4221"/>
      <c r="Q509" s="5033" t="s">
        <v>23520</v>
      </c>
    </row>
    <row r="510" spans="1:17">
      <c r="A510" s="5014" t="s">
        <v>11923</v>
      </c>
      <c r="B510" s="4221"/>
      <c r="C510" s="5034" t="s">
        <v>8636</v>
      </c>
      <c r="D510" s="5034">
        <v>877</v>
      </c>
      <c r="E510" s="5016" t="s">
        <v>20596</v>
      </c>
      <c r="F510" s="5017">
        <v>0</v>
      </c>
      <c r="G510" s="5017" t="s">
        <v>8636</v>
      </c>
      <c r="H510" s="5017">
        <v>896</v>
      </c>
      <c r="I510" s="5017" t="s">
        <v>20612</v>
      </c>
      <c r="J510" s="5017">
        <v>0.15</v>
      </c>
      <c r="K510" s="5017" t="s">
        <v>8965</v>
      </c>
      <c r="L510" s="5017" t="s">
        <v>8965</v>
      </c>
      <c r="M510" s="5017" t="s">
        <v>19</v>
      </c>
      <c r="N510" s="4221">
        <f t="shared" ref="N510:N514" si="10">J510-F510</f>
        <v>0.15</v>
      </c>
      <c r="O510" s="4221"/>
      <c r="P510" s="4221"/>
      <c r="Q510" s="5033" t="s">
        <v>20747</v>
      </c>
    </row>
    <row r="511" spans="1:17">
      <c r="A511" s="5014" t="s">
        <v>11923</v>
      </c>
      <c r="B511" s="4221"/>
      <c r="C511" s="5034" t="s">
        <v>8636</v>
      </c>
      <c r="D511" s="5034">
        <v>878</v>
      </c>
      <c r="E511" s="5016" t="s">
        <v>20597</v>
      </c>
      <c r="F511" s="5017">
        <v>0</v>
      </c>
      <c r="G511" s="5017" t="s">
        <v>6782</v>
      </c>
      <c r="H511" s="5017">
        <v>642</v>
      </c>
      <c r="I511" s="5017" t="s">
        <v>14480</v>
      </c>
      <c r="J511" s="5017">
        <v>1.52</v>
      </c>
      <c r="K511" s="5017" t="s">
        <v>8636</v>
      </c>
      <c r="L511" s="5017">
        <v>891</v>
      </c>
      <c r="M511" s="5017" t="s">
        <v>20609</v>
      </c>
      <c r="N511" s="4221">
        <f t="shared" si="10"/>
        <v>1.52</v>
      </c>
      <c r="O511" s="4221"/>
      <c r="P511" s="4221"/>
      <c r="Q511" s="5033" t="s">
        <v>20747</v>
      </c>
    </row>
    <row r="512" spans="1:17">
      <c r="A512" s="5014" t="s">
        <v>11923</v>
      </c>
      <c r="B512" s="4221"/>
      <c r="C512" s="5034" t="s">
        <v>8636</v>
      </c>
      <c r="D512" s="5034">
        <v>880</v>
      </c>
      <c r="E512" s="5016" t="s">
        <v>20599</v>
      </c>
      <c r="F512" s="5017">
        <v>0</v>
      </c>
      <c r="G512" s="5017" t="s">
        <v>8965</v>
      </c>
      <c r="H512" s="5017" t="s">
        <v>8965</v>
      </c>
      <c r="I512" s="5017" t="s">
        <v>19</v>
      </c>
      <c r="J512" s="5017">
        <v>7.0000000000000007E-2</v>
      </c>
      <c r="K512" s="5017" t="s">
        <v>8636</v>
      </c>
      <c r="L512" s="5017">
        <v>878</v>
      </c>
      <c r="M512" s="5017" t="s">
        <v>20597</v>
      </c>
      <c r="N512" s="4221">
        <f t="shared" si="10"/>
        <v>7.0000000000000007E-2</v>
      </c>
      <c r="O512" s="4221"/>
      <c r="P512" s="4221"/>
      <c r="Q512" s="5033" t="s">
        <v>20747</v>
      </c>
    </row>
    <row r="513" spans="1:17">
      <c r="A513" s="5014" t="s">
        <v>11923</v>
      </c>
      <c r="B513" s="4221"/>
      <c r="C513" s="5034" t="s">
        <v>8636</v>
      </c>
      <c r="D513" s="5034">
        <v>881</v>
      </c>
      <c r="E513" s="5016" t="s">
        <v>20600</v>
      </c>
      <c r="F513" s="5017">
        <v>0</v>
      </c>
      <c r="G513" s="5017" t="s">
        <v>8636</v>
      </c>
      <c r="H513" s="5017">
        <v>878</v>
      </c>
      <c r="I513" s="5017" t="s">
        <v>20597</v>
      </c>
      <c r="J513" s="5017">
        <v>0.36</v>
      </c>
      <c r="K513" s="5017" t="s">
        <v>8965</v>
      </c>
      <c r="L513" s="5017" t="s">
        <v>8965</v>
      </c>
      <c r="M513" s="5017" t="s">
        <v>19</v>
      </c>
      <c r="N513" s="4221">
        <f t="shared" si="10"/>
        <v>0.36</v>
      </c>
      <c r="O513" s="4221"/>
      <c r="P513" s="4221"/>
      <c r="Q513" s="5033" t="s">
        <v>20747</v>
      </c>
    </row>
    <row r="514" spans="1:17">
      <c r="A514" s="5014" t="s">
        <v>11923</v>
      </c>
      <c r="B514" s="4221"/>
      <c r="C514" s="5034" t="s">
        <v>8636</v>
      </c>
      <c r="D514" s="5034">
        <v>882</v>
      </c>
      <c r="E514" s="5016" t="s">
        <v>20601</v>
      </c>
      <c r="F514" s="5017">
        <v>0</v>
      </c>
      <c r="G514" s="5017" t="s">
        <v>8636</v>
      </c>
      <c r="H514" s="5017">
        <v>878</v>
      </c>
      <c r="I514" s="5017" t="s">
        <v>20597</v>
      </c>
      <c r="J514" s="5017">
        <v>0.14000000000000001</v>
      </c>
      <c r="K514" s="5017" t="s">
        <v>8965</v>
      </c>
      <c r="L514" s="5017" t="s">
        <v>8965</v>
      </c>
      <c r="M514" s="5017" t="s">
        <v>19</v>
      </c>
      <c r="N514" s="4221">
        <f t="shared" si="10"/>
        <v>0.14000000000000001</v>
      </c>
      <c r="O514" s="4221"/>
      <c r="P514" s="4221"/>
      <c r="Q514" s="5033" t="s">
        <v>20747</v>
      </c>
    </row>
    <row r="515" spans="1:17">
      <c r="A515" s="5014" t="s">
        <v>11923</v>
      </c>
      <c r="B515" s="4221"/>
      <c r="C515" s="5034" t="s">
        <v>8636</v>
      </c>
      <c r="D515" s="5034">
        <v>884</v>
      </c>
      <c r="E515" s="5016" t="s">
        <v>20603</v>
      </c>
      <c r="F515" s="5017">
        <v>0</v>
      </c>
      <c r="G515" s="5017" t="s">
        <v>8636</v>
      </c>
      <c r="H515" s="5017">
        <v>878</v>
      </c>
      <c r="I515" s="5017" t="s">
        <v>20597</v>
      </c>
      <c r="J515" s="5017">
        <v>0.11</v>
      </c>
      <c r="K515" s="5017" t="s">
        <v>8965</v>
      </c>
      <c r="L515" s="5017" t="s">
        <v>8965</v>
      </c>
      <c r="M515" s="5017" t="s">
        <v>19</v>
      </c>
      <c r="N515" s="4221">
        <f t="shared" ref="N515:N567" si="11">J515-F515</f>
        <v>0.11</v>
      </c>
      <c r="O515" s="4221"/>
      <c r="P515" s="4221"/>
      <c r="Q515" s="5033" t="s">
        <v>20747</v>
      </c>
    </row>
    <row r="516" spans="1:17">
      <c r="A516" s="5014" t="s">
        <v>11923</v>
      </c>
      <c r="B516" s="4221"/>
      <c r="C516" s="5034" t="s">
        <v>8636</v>
      </c>
      <c r="D516" s="5034">
        <v>885</v>
      </c>
      <c r="E516" s="5016" t="s">
        <v>20604</v>
      </c>
      <c r="F516" s="5017">
        <v>0</v>
      </c>
      <c r="G516" s="5017" t="s">
        <v>8636</v>
      </c>
      <c r="H516" s="5017">
        <v>896</v>
      </c>
      <c r="I516" s="5017" t="s">
        <v>20612</v>
      </c>
      <c r="J516" s="5017">
        <v>0.27</v>
      </c>
      <c r="K516" s="5017" t="s">
        <v>8965</v>
      </c>
      <c r="L516" s="5017" t="s">
        <v>8965</v>
      </c>
      <c r="M516" s="5017" t="s">
        <v>19</v>
      </c>
      <c r="N516" s="4221">
        <f t="shared" si="11"/>
        <v>0.27</v>
      </c>
      <c r="O516" s="4221"/>
      <c r="P516" s="4221"/>
      <c r="Q516" s="5033" t="s">
        <v>20747</v>
      </c>
    </row>
    <row r="517" spans="1:17">
      <c r="A517" s="5014" t="s">
        <v>11923</v>
      </c>
      <c r="B517" s="4221"/>
      <c r="C517" s="5034" t="s">
        <v>8636</v>
      </c>
      <c r="D517" s="5034">
        <v>886</v>
      </c>
      <c r="E517" s="5016" t="s">
        <v>20605</v>
      </c>
      <c r="F517" s="5017">
        <v>0</v>
      </c>
      <c r="G517" s="5017" t="s">
        <v>8636</v>
      </c>
      <c r="H517" s="5017">
        <v>891</v>
      </c>
      <c r="I517" s="5017" t="s">
        <v>20609</v>
      </c>
      <c r="J517" s="5017">
        <v>0.44</v>
      </c>
      <c r="K517" s="5017" t="s">
        <v>8636</v>
      </c>
      <c r="L517" s="5017">
        <v>878</v>
      </c>
      <c r="M517" s="5017" t="s">
        <v>20597</v>
      </c>
      <c r="N517" s="4221">
        <f t="shared" si="11"/>
        <v>0.44</v>
      </c>
      <c r="O517" s="4221"/>
      <c r="P517" s="4221"/>
      <c r="Q517" s="5033" t="s">
        <v>20747</v>
      </c>
    </row>
    <row r="518" spans="1:17">
      <c r="A518" s="5014" t="s">
        <v>11923</v>
      </c>
      <c r="B518" s="4221"/>
      <c r="C518" s="5034" t="s">
        <v>8636</v>
      </c>
      <c r="D518" s="5034">
        <v>888</v>
      </c>
      <c r="E518" s="5016" t="s">
        <v>20607</v>
      </c>
      <c r="F518" s="5017">
        <v>0</v>
      </c>
      <c r="G518" s="5017" t="s">
        <v>8636</v>
      </c>
      <c r="H518" s="5017">
        <v>881</v>
      </c>
      <c r="I518" s="5017" t="s">
        <v>20600</v>
      </c>
      <c r="J518" s="5017">
        <v>0.03</v>
      </c>
      <c r="K518" s="5017" t="s">
        <v>8965</v>
      </c>
      <c r="L518" s="5017" t="s">
        <v>8965</v>
      </c>
      <c r="M518" s="5017" t="s">
        <v>19</v>
      </c>
      <c r="N518" s="4221">
        <f t="shared" si="11"/>
        <v>0.03</v>
      </c>
      <c r="O518" s="4221"/>
      <c r="P518" s="4221"/>
      <c r="Q518" s="5033" t="s">
        <v>20747</v>
      </c>
    </row>
    <row r="519" spans="1:17">
      <c r="A519" s="5014" t="s">
        <v>11923</v>
      </c>
      <c r="B519" s="4221"/>
      <c r="C519" s="5034" t="s">
        <v>8636</v>
      </c>
      <c r="D519" s="5034">
        <v>889</v>
      </c>
      <c r="E519" s="5016" t="s">
        <v>20608</v>
      </c>
      <c r="F519" s="5017">
        <v>0</v>
      </c>
      <c r="G519" s="5017" t="s">
        <v>8636</v>
      </c>
      <c r="H519" s="5017">
        <v>878</v>
      </c>
      <c r="I519" s="5017" t="s">
        <v>20597</v>
      </c>
      <c r="J519" s="5017">
        <v>0.06</v>
      </c>
      <c r="K519" s="5017" t="s">
        <v>8965</v>
      </c>
      <c r="L519" s="5017" t="s">
        <v>8965</v>
      </c>
      <c r="M519" s="5017" t="s">
        <v>19</v>
      </c>
      <c r="N519" s="4221">
        <f t="shared" si="11"/>
        <v>0.06</v>
      </c>
      <c r="O519" s="4221"/>
      <c r="P519" s="4221"/>
      <c r="Q519" s="5033" t="s">
        <v>20747</v>
      </c>
    </row>
    <row r="520" spans="1:17">
      <c r="A520" s="5014" t="s">
        <v>11923</v>
      </c>
      <c r="B520" s="4221"/>
      <c r="C520" s="5034" t="s">
        <v>8636</v>
      </c>
      <c r="D520" s="5034">
        <v>891</v>
      </c>
      <c r="E520" s="5016" t="s">
        <v>20609</v>
      </c>
      <c r="F520" s="5017">
        <v>0</v>
      </c>
      <c r="G520" s="5017" t="s">
        <v>6782</v>
      </c>
      <c r="H520" s="5017">
        <v>642</v>
      </c>
      <c r="I520" s="5017" t="s">
        <v>14480</v>
      </c>
      <c r="J520" s="5017">
        <v>0.44</v>
      </c>
      <c r="K520" s="5017" t="s">
        <v>8636</v>
      </c>
      <c r="L520" s="5017">
        <v>878</v>
      </c>
      <c r="M520" s="5017" t="s">
        <v>20597</v>
      </c>
      <c r="N520" s="4221">
        <f t="shared" si="11"/>
        <v>0.44</v>
      </c>
      <c r="O520" s="4221"/>
      <c r="P520" s="4221"/>
      <c r="Q520" s="5033" t="s">
        <v>20747</v>
      </c>
    </row>
    <row r="521" spans="1:17">
      <c r="A521" s="5014" t="s">
        <v>11923</v>
      </c>
      <c r="B521" s="4221"/>
      <c r="C521" s="5034" t="s">
        <v>8636</v>
      </c>
      <c r="D521" s="5034">
        <v>896</v>
      </c>
      <c r="E521" s="5016" t="s">
        <v>20612</v>
      </c>
      <c r="F521" s="5017">
        <v>0</v>
      </c>
      <c r="G521" s="5017" t="s">
        <v>8636</v>
      </c>
      <c r="H521" s="5017">
        <v>891</v>
      </c>
      <c r="I521" s="5017" t="s">
        <v>20609</v>
      </c>
      <c r="J521" s="5017">
        <v>0.5</v>
      </c>
      <c r="K521" s="5017" t="s">
        <v>8636</v>
      </c>
      <c r="L521" s="5017">
        <v>878</v>
      </c>
      <c r="M521" s="5017" t="s">
        <v>20597</v>
      </c>
      <c r="N521" s="4221">
        <f t="shared" si="11"/>
        <v>0.5</v>
      </c>
      <c r="O521" s="4221"/>
      <c r="P521" s="4221"/>
      <c r="Q521" s="5033" t="s">
        <v>20747</v>
      </c>
    </row>
    <row r="522" spans="1:17">
      <c r="A522" s="5014" t="s">
        <v>11923</v>
      </c>
      <c r="B522" s="4221"/>
      <c r="C522" s="5034" t="s">
        <v>8636</v>
      </c>
      <c r="D522" s="5034">
        <v>230</v>
      </c>
      <c r="E522" s="5016" t="s">
        <v>20399</v>
      </c>
      <c r="F522" s="5017">
        <v>0</v>
      </c>
      <c r="G522" s="5017" t="s">
        <v>6782</v>
      </c>
      <c r="H522" s="5017">
        <v>642</v>
      </c>
      <c r="I522" s="5017" t="s">
        <v>14480</v>
      </c>
      <c r="J522" s="5017">
        <v>2.1</v>
      </c>
      <c r="K522" s="5017" t="s">
        <v>8636</v>
      </c>
      <c r="L522" s="5017">
        <v>76</v>
      </c>
      <c r="M522" s="5017" t="s">
        <v>20649</v>
      </c>
      <c r="N522" s="4221">
        <f t="shared" si="11"/>
        <v>2.1</v>
      </c>
      <c r="O522" s="4221"/>
      <c r="P522" s="4221"/>
      <c r="Q522" s="5033" t="s">
        <v>20747</v>
      </c>
    </row>
    <row r="523" spans="1:17">
      <c r="A523" s="5014" t="s">
        <v>11923</v>
      </c>
      <c r="B523" s="4221"/>
      <c r="C523" s="5034" t="s">
        <v>8636</v>
      </c>
      <c r="D523" s="5034">
        <v>259</v>
      </c>
      <c r="E523" s="5016" t="s">
        <v>20405</v>
      </c>
      <c r="F523" s="5017">
        <v>0</v>
      </c>
      <c r="G523" s="5017" t="s">
        <v>6782</v>
      </c>
      <c r="H523" s="5017">
        <v>642</v>
      </c>
      <c r="I523" s="5017" t="s">
        <v>14480</v>
      </c>
      <c r="J523" s="5017">
        <v>0.92</v>
      </c>
      <c r="K523" s="5017" t="s">
        <v>14485</v>
      </c>
      <c r="L523" s="5017" t="s">
        <v>375</v>
      </c>
      <c r="M523" s="5017" t="s">
        <v>20405</v>
      </c>
      <c r="N523" s="4221">
        <f t="shared" si="11"/>
        <v>0.92</v>
      </c>
      <c r="O523" s="4221"/>
      <c r="P523" s="4221"/>
      <c r="Q523" s="5033" t="s">
        <v>20747</v>
      </c>
    </row>
    <row r="524" spans="1:17">
      <c r="A524" s="5014" t="s">
        <v>11923</v>
      </c>
      <c r="B524" s="4221"/>
      <c r="C524" s="5034" t="s">
        <v>8636</v>
      </c>
      <c r="D524" s="5034">
        <v>284</v>
      </c>
      <c r="E524" s="5016" t="s">
        <v>20418</v>
      </c>
      <c r="F524" s="5017">
        <v>0</v>
      </c>
      <c r="G524" s="5017" t="s">
        <v>8636</v>
      </c>
      <c r="H524" s="5017">
        <v>230</v>
      </c>
      <c r="I524" s="5017" t="s">
        <v>20399</v>
      </c>
      <c r="J524" s="5017">
        <v>0.23</v>
      </c>
      <c r="K524" s="5017" t="s">
        <v>8636</v>
      </c>
      <c r="L524" s="5017">
        <v>335</v>
      </c>
      <c r="M524" s="5017" t="s">
        <v>20652</v>
      </c>
      <c r="N524" s="4221">
        <f t="shared" si="11"/>
        <v>0.23</v>
      </c>
      <c r="O524" s="4221"/>
      <c r="P524" s="4221"/>
      <c r="Q524" s="5033" t="s">
        <v>20747</v>
      </c>
    </row>
    <row r="525" spans="1:17">
      <c r="A525" s="5014" t="s">
        <v>11923</v>
      </c>
      <c r="B525" s="4221"/>
      <c r="C525" s="5034" t="s">
        <v>8636</v>
      </c>
      <c r="D525" s="5034">
        <v>285</v>
      </c>
      <c r="E525" s="5016" t="s">
        <v>20419</v>
      </c>
      <c r="F525" s="5017">
        <v>0</v>
      </c>
      <c r="G525" s="5017" t="s">
        <v>8636</v>
      </c>
      <c r="H525" s="5017">
        <v>230</v>
      </c>
      <c r="I525" s="5017" t="s">
        <v>20399</v>
      </c>
      <c r="J525" s="5017">
        <v>0.17</v>
      </c>
      <c r="K525" s="5017" t="s">
        <v>8636</v>
      </c>
      <c r="L525" s="5017">
        <v>335</v>
      </c>
      <c r="M525" s="5017" t="s">
        <v>20652</v>
      </c>
      <c r="N525" s="4221">
        <f t="shared" si="11"/>
        <v>0.17</v>
      </c>
      <c r="O525" s="4221"/>
      <c r="P525" s="4221"/>
      <c r="Q525" s="5033" t="s">
        <v>20747</v>
      </c>
    </row>
    <row r="526" spans="1:17">
      <c r="A526" s="5014" t="s">
        <v>11923</v>
      </c>
      <c r="B526" s="4221"/>
      <c r="C526" s="5034" t="s">
        <v>8636</v>
      </c>
      <c r="D526" s="5034">
        <v>286</v>
      </c>
      <c r="E526" s="5016" t="s">
        <v>20420</v>
      </c>
      <c r="F526" s="5017">
        <v>0</v>
      </c>
      <c r="G526" s="5017" t="s">
        <v>8636</v>
      </c>
      <c r="H526" s="5017">
        <v>230</v>
      </c>
      <c r="I526" s="5017" t="s">
        <v>20399</v>
      </c>
      <c r="J526" s="5017">
        <v>0.15</v>
      </c>
      <c r="K526" s="5017" t="s">
        <v>8636</v>
      </c>
      <c r="L526" s="5017">
        <v>335</v>
      </c>
      <c r="M526" s="5017" t="s">
        <v>20652</v>
      </c>
      <c r="N526" s="4221">
        <f t="shared" si="11"/>
        <v>0.15</v>
      </c>
      <c r="O526" s="4221"/>
      <c r="P526" s="4221"/>
      <c r="Q526" s="5033" t="s">
        <v>20747</v>
      </c>
    </row>
    <row r="527" spans="1:17">
      <c r="A527" s="5014" t="s">
        <v>11923</v>
      </c>
      <c r="B527" s="4221"/>
      <c r="C527" s="5034" t="s">
        <v>8636</v>
      </c>
      <c r="D527" s="5034">
        <v>287</v>
      </c>
      <c r="E527" s="5016" t="s">
        <v>20421</v>
      </c>
      <c r="F527" s="5017">
        <v>0</v>
      </c>
      <c r="G527" s="5017" t="s">
        <v>8636</v>
      </c>
      <c r="H527" s="5017">
        <v>230</v>
      </c>
      <c r="I527" s="5017" t="s">
        <v>20399</v>
      </c>
      <c r="J527" s="5017">
        <v>0.16</v>
      </c>
      <c r="K527" s="5017" t="s">
        <v>8636</v>
      </c>
      <c r="L527" s="5017">
        <v>335</v>
      </c>
      <c r="M527" s="5017" t="s">
        <v>20652</v>
      </c>
      <c r="N527" s="4221">
        <f t="shared" si="11"/>
        <v>0.16</v>
      </c>
      <c r="O527" s="4221"/>
      <c r="P527" s="4221"/>
      <c r="Q527" s="5033" t="s">
        <v>20747</v>
      </c>
    </row>
    <row r="528" spans="1:17">
      <c r="A528" s="5014" t="s">
        <v>11923</v>
      </c>
      <c r="B528" s="4221"/>
      <c r="C528" s="5034" t="s">
        <v>8636</v>
      </c>
      <c r="D528" s="5034">
        <v>288</v>
      </c>
      <c r="E528" s="5016" t="s">
        <v>20422</v>
      </c>
      <c r="F528" s="5017">
        <v>0</v>
      </c>
      <c r="G528" s="5017" t="s">
        <v>8636</v>
      </c>
      <c r="H528" s="5017">
        <v>230</v>
      </c>
      <c r="I528" s="5017" t="s">
        <v>20399</v>
      </c>
      <c r="J528" s="5017">
        <v>0.19</v>
      </c>
      <c r="K528" s="5017" t="s">
        <v>8636</v>
      </c>
      <c r="L528" s="5017">
        <v>335</v>
      </c>
      <c r="M528" s="5017" t="s">
        <v>20652</v>
      </c>
      <c r="N528" s="4221">
        <f t="shared" si="11"/>
        <v>0.19</v>
      </c>
      <c r="O528" s="4221"/>
      <c r="P528" s="4221"/>
      <c r="Q528" s="5033" t="s">
        <v>20747</v>
      </c>
    </row>
    <row r="529" spans="1:17">
      <c r="A529" s="5014" t="s">
        <v>11923</v>
      </c>
      <c r="B529" s="4221"/>
      <c r="C529" s="5034" t="s">
        <v>8636</v>
      </c>
      <c r="D529" s="5034">
        <v>289</v>
      </c>
      <c r="E529" s="5016" t="s">
        <v>20423</v>
      </c>
      <c r="F529" s="5017">
        <v>0</v>
      </c>
      <c r="G529" s="5017" t="s">
        <v>8636</v>
      </c>
      <c r="H529" s="5017">
        <v>230</v>
      </c>
      <c r="I529" s="5017" t="s">
        <v>20399</v>
      </c>
      <c r="J529" s="5017">
        <v>0.16</v>
      </c>
      <c r="K529" s="5017" t="s">
        <v>8636</v>
      </c>
      <c r="L529" s="5017">
        <v>335</v>
      </c>
      <c r="M529" s="5017" t="s">
        <v>20652</v>
      </c>
      <c r="N529" s="4221">
        <f t="shared" si="11"/>
        <v>0.16</v>
      </c>
      <c r="O529" s="4221"/>
      <c r="P529" s="4221"/>
      <c r="Q529" s="5033" t="s">
        <v>20747</v>
      </c>
    </row>
    <row r="530" spans="1:17">
      <c r="A530" s="5014" t="s">
        <v>11923</v>
      </c>
      <c r="B530" s="4221"/>
      <c r="C530" s="5034" t="s">
        <v>8636</v>
      </c>
      <c r="D530" s="5034">
        <v>290</v>
      </c>
      <c r="E530" s="5016" t="s">
        <v>20424</v>
      </c>
      <c r="F530" s="5017">
        <v>0</v>
      </c>
      <c r="G530" s="5017" t="s">
        <v>8636</v>
      </c>
      <c r="H530" s="5017">
        <v>230</v>
      </c>
      <c r="I530" s="5017" t="s">
        <v>20399</v>
      </c>
      <c r="J530" s="5017">
        <v>0.16</v>
      </c>
      <c r="K530" s="5017" t="s">
        <v>8636</v>
      </c>
      <c r="L530" s="5017">
        <v>335</v>
      </c>
      <c r="M530" s="5017" t="s">
        <v>20652</v>
      </c>
      <c r="N530" s="4221">
        <f t="shared" si="11"/>
        <v>0.16</v>
      </c>
      <c r="O530" s="4221"/>
      <c r="P530" s="4221"/>
      <c r="Q530" s="5033" t="s">
        <v>20747</v>
      </c>
    </row>
    <row r="531" spans="1:17">
      <c r="A531" s="5014" t="s">
        <v>11923</v>
      </c>
      <c r="B531" s="4221"/>
      <c r="C531" s="5034" t="s">
        <v>8636</v>
      </c>
      <c r="D531" s="5034">
        <v>306</v>
      </c>
      <c r="E531" s="5016" t="s">
        <v>20432</v>
      </c>
      <c r="F531" s="5017">
        <v>0</v>
      </c>
      <c r="G531" s="5017" t="s">
        <v>8636</v>
      </c>
      <c r="H531" s="5017">
        <v>307</v>
      </c>
      <c r="I531" s="5017" t="s">
        <v>20433</v>
      </c>
      <c r="J531" s="5017">
        <v>0.23</v>
      </c>
      <c r="K531" s="5017" t="s">
        <v>6782</v>
      </c>
      <c r="L531" s="5017">
        <v>642</v>
      </c>
      <c r="M531" s="5017" t="s">
        <v>14480</v>
      </c>
      <c r="N531" s="4221">
        <f t="shared" si="11"/>
        <v>0.23</v>
      </c>
      <c r="O531" s="4221"/>
      <c r="P531" s="4221"/>
      <c r="Q531" s="5033" t="s">
        <v>20747</v>
      </c>
    </row>
    <row r="532" spans="1:17">
      <c r="A532" s="5014" t="s">
        <v>11923</v>
      </c>
      <c r="B532" s="4221"/>
      <c r="C532" s="5034" t="s">
        <v>8636</v>
      </c>
      <c r="D532" s="5034">
        <v>307</v>
      </c>
      <c r="E532" s="5016" t="s">
        <v>20433</v>
      </c>
      <c r="F532" s="5017">
        <v>0</v>
      </c>
      <c r="G532" s="5017" t="s">
        <v>8636</v>
      </c>
      <c r="H532" s="5017">
        <v>308</v>
      </c>
      <c r="I532" s="5017" t="s">
        <v>20434</v>
      </c>
      <c r="J532" s="5017">
        <v>0.34</v>
      </c>
      <c r="K532" s="5017" t="s">
        <v>8636</v>
      </c>
      <c r="L532" s="5017">
        <v>306</v>
      </c>
      <c r="M532" s="5017" t="s">
        <v>20432</v>
      </c>
      <c r="N532" s="4221">
        <f t="shared" si="11"/>
        <v>0.34</v>
      </c>
      <c r="O532" s="4221"/>
      <c r="P532" s="4221"/>
      <c r="Q532" s="5033" t="s">
        <v>20747</v>
      </c>
    </row>
    <row r="533" spans="1:17">
      <c r="A533" s="5014" t="s">
        <v>11923</v>
      </c>
      <c r="B533" s="4221"/>
      <c r="C533" s="5034" t="s">
        <v>8636</v>
      </c>
      <c r="D533" s="5034">
        <v>308</v>
      </c>
      <c r="E533" s="5016" t="s">
        <v>20434</v>
      </c>
      <c r="F533" s="5017">
        <v>0</v>
      </c>
      <c r="G533" s="5017" t="s">
        <v>8965</v>
      </c>
      <c r="H533" s="5017" t="s">
        <v>8965</v>
      </c>
      <c r="I533" s="5017" t="s">
        <v>19</v>
      </c>
      <c r="J533" s="5017">
        <v>0.27</v>
      </c>
      <c r="K533" s="5017" t="s">
        <v>8636</v>
      </c>
      <c r="L533" s="5017">
        <v>307</v>
      </c>
      <c r="M533" s="5017" t="s">
        <v>20433</v>
      </c>
      <c r="N533" s="4221">
        <f t="shared" si="11"/>
        <v>0.27</v>
      </c>
      <c r="O533" s="4221"/>
      <c r="P533" s="4221"/>
      <c r="Q533" s="5033" t="s">
        <v>20747</v>
      </c>
    </row>
    <row r="534" spans="1:17">
      <c r="A534" s="5014" t="s">
        <v>11923</v>
      </c>
      <c r="B534" s="4221"/>
      <c r="C534" s="5034" t="s">
        <v>8636</v>
      </c>
      <c r="D534" s="5034">
        <v>309</v>
      </c>
      <c r="E534" s="5016" t="s">
        <v>20435</v>
      </c>
      <c r="F534" s="5017">
        <v>0</v>
      </c>
      <c r="G534" s="5017" t="s">
        <v>8636</v>
      </c>
      <c r="H534" s="5017">
        <v>308</v>
      </c>
      <c r="I534" s="5017" t="s">
        <v>20434</v>
      </c>
      <c r="J534" s="5017">
        <v>0.16</v>
      </c>
      <c r="K534" s="5017" t="s">
        <v>8636</v>
      </c>
      <c r="L534" s="5017">
        <v>306</v>
      </c>
      <c r="M534" s="5017" t="s">
        <v>20432</v>
      </c>
      <c r="N534" s="4221">
        <f t="shared" si="11"/>
        <v>0.16</v>
      </c>
      <c r="O534" s="4221"/>
      <c r="P534" s="4221"/>
      <c r="Q534" s="5033" t="s">
        <v>20747</v>
      </c>
    </row>
    <row r="535" spans="1:17">
      <c r="A535" s="5014" t="s">
        <v>11923</v>
      </c>
      <c r="B535" s="4221"/>
      <c r="C535" s="5034" t="s">
        <v>8636</v>
      </c>
      <c r="D535" s="5034">
        <v>310</v>
      </c>
      <c r="E535" s="5016" t="s">
        <v>20436</v>
      </c>
      <c r="F535" s="5017">
        <v>0</v>
      </c>
      <c r="G535" s="5017" t="s">
        <v>8636</v>
      </c>
      <c r="H535" s="5017">
        <v>306</v>
      </c>
      <c r="I535" s="5017" t="s">
        <v>20432</v>
      </c>
      <c r="J535" s="5017">
        <v>0.19</v>
      </c>
      <c r="K535" s="5017" t="s">
        <v>8636</v>
      </c>
      <c r="L535" s="5017">
        <v>308</v>
      </c>
      <c r="M535" s="5017" t="s">
        <v>20434</v>
      </c>
      <c r="N535" s="4221">
        <f t="shared" si="11"/>
        <v>0.19</v>
      </c>
      <c r="O535" s="4221"/>
      <c r="P535" s="4221"/>
      <c r="Q535" s="5033" t="s">
        <v>20747</v>
      </c>
    </row>
    <row r="536" spans="1:17">
      <c r="A536" s="5014" t="s">
        <v>11923</v>
      </c>
      <c r="B536" s="4221"/>
      <c r="C536" s="5034" t="s">
        <v>8636</v>
      </c>
      <c r="D536" s="5034">
        <v>334</v>
      </c>
      <c r="E536" s="5016" t="s">
        <v>20439</v>
      </c>
      <c r="F536" s="5017">
        <v>0</v>
      </c>
      <c r="G536" s="5017" t="s">
        <v>8636</v>
      </c>
      <c r="H536" s="5017">
        <v>230</v>
      </c>
      <c r="I536" s="5017" t="s">
        <v>20399</v>
      </c>
      <c r="J536" s="5017">
        <v>0.18</v>
      </c>
      <c r="K536" s="5017" t="s">
        <v>8636</v>
      </c>
      <c r="L536" s="5017">
        <v>462</v>
      </c>
      <c r="M536" s="5017" t="s">
        <v>20634</v>
      </c>
      <c r="N536" s="4221">
        <f t="shared" si="11"/>
        <v>0.18</v>
      </c>
      <c r="O536" s="4221"/>
      <c r="P536" s="4221"/>
      <c r="Q536" s="5033" t="s">
        <v>20747</v>
      </c>
    </row>
    <row r="537" spans="1:17">
      <c r="A537" s="5014" t="s">
        <v>11923</v>
      </c>
      <c r="B537" s="4221"/>
      <c r="C537" s="5034" t="s">
        <v>8636</v>
      </c>
      <c r="D537" s="5034">
        <v>335</v>
      </c>
      <c r="E537" s="5016" t="s">
        <v>20440</v>
      </c>
      <c r="F537" s="5017">
        <v>0</v>
      </c>
      <c r="G537" s="5017" t="s">
        <v>8636</v>
      </c>
      <c r="H537" s="5017">
        <v>284</v>
      </c>
      <c r="I537" s="5017" t="s">
        <v>20622</v>
      </c>
      <c r="J537" s="5017">
        <v>0.43</v>
      </c>
      <c r="K537" s="5017" t="s">
        <v>8636</v>
      </c>
      <c r="L537" s="5017">
        <v>290</v>
      </c>
      <c r="M537" s="5017" t="s">
        <v>20424</v>
      </c>
      <c r="N537" s="4221">
        <f t="shared" si="11"/>
        <v>0.43</v>
      </c>
      <c r="O537" s="4221"/>
      <c r="P537" s="4221"/>
      <c r="Q537" s="5033" t="s">
        <v>20747</v>
      </c>
    </row>
    <row r="538" spans="1:17">
      <c r="A538" s="5014" t="s">
        <v>11923</v>
      </c>
      <c r="B538" s="4221"/>
      <c r="C538" s="5034" t="s">
        <v>8636</v>
      </c>
      <c r="D538" s="5034">
        <v>428</v>
      </c>
      <c r="E538" s="5016" t="s">
        <v>20474</v>
      </c>
      <c r="F538" s="5017">
        <v>0</v>
      </c>
      <c r="G538" s="5017" t="s">
        <v>6782</v>
      </c>
      <c r="H538" s="5017">
        <v>642</v>
      </c>
      <c r="I538" s="5017" t="s">
        <v>14480</v>
      </c>
      <c r="J538" s="5017">
        <v>0.2</v>
      </c>
      <c r="K538" s="5017" t="s">
        <v>8636</v>
      </c>
      <c r="L538" s="5017">
        <v>308</v>
      </c>
      <c r="M538" s="5017" t="s">
        <v>20434</v>
      </c>
      <c r="N538" s="4221">
        <f t="shared" si="11"/>
        <v>0.2</v>
      </c>
      <c r="O538" s="4221"/>
      <c r="P538" s="4221"/>
      <c r="Q538" s="5033" t="s">
        <v>20747</v>
      </c>
    </row>
    <row r="539" spans="1:17">
      <c r="A539" s="5014" t="s">
        <v>11923</v>
      </c>
      <c r="B539" s="4221"/>
      <c r="C539" s="5034" t="s">
        <v>8636</v>
      </c>
      <c r="D539" s="5034">
        <v>462</v>
      </c>
      <c r="E539" s="5016" t="s">
        <v>20493</v>
      </c>
      <c r="F539" s="5017">
        <v>0</v>
      </c>
      <c r="G539" s="5017" t="s">
        <v>8636</v>
      </c>
      <c r="H539" s="5017">
        <v>334</v>
      </c>
      <c r="I539" s="5017" t="s">
        <v>20439</v>
      </c>
      <c r="J539" s="5017">
        <v>0.59</v>
      </c>
      <c r="K539" s="5017" t="s">
        <v>8636</v>
      </c>
      <c r="L539" s="5017">
        <v>230</v>
      </c>
      <c r="M539" s="5017" t="s">
        <v>20399</v>
      </c>
      <c r="N539" s="4221">
        <f t="shared" si="11"/>
        <v>0.59</v>
      </c>
      <c r="O539" s="4221"/>
      <c r="P539" s="4221"/>
      <c r="Q539" s="5033" t="s">
        <v>20747</v>
      </c>
    </row>
    <row r="540" spans="1:17">
      <c r="A540" s="5014" t="s">
        <v>11923</v>
      </c>
      <c r="B540" s="4221"/>
      <c r="C540" s="5034" t="s">
        <v>8636</v>
      </c>
      <c r="D540" s="5034">
        <v>463</v>
      </c>
      <c r="E540" s="5016" t="s">
        <v>20494</v>
      </c>
      <c r="F540" s="5017">
        <v>0</v>
      </c>
      <c r="G540" s="5017" t="s">
        <v>8636</v>
      </c>
      <c r="H540" s="5017">
        <v>230</v>
      </c>
      <c r="I540" s="5017" t="s">
        <v>20399</v>
      </c>
      <c r="J540" s="5017">
        <v>0.16</v>
      </c>
      <c r="K540" s="5017" t="s">
        <v>8636</v>
      </c>
      <c r="L540" s="5017">
        <v>462</v>
      </c>
      <c r="M540" s="5017" t="s">
        <v>20634</v>
      </c>
      <c r="N540" s="4221">
        <f t="shared" si="11"/>
        <v>0.16</v>
      </c>
      <c r="O540" s="4221"/>
      <c r="P540" s="4221"/>
      <c r="Q540" s="5033" t="s">
        <v>20747</v>
      </c>
    </row>
    <row r="541" spans="1:17">
      <c r="A541" s="5014" t="s">
        <v>11923</v>
      </c>
      <c r="B541" s="4221"/>
      <c r="C541" s="5034" t="s">
        <v>8636</v>
      </c>
      <c r="D541" s="5034">
        <v>464</v>
      </c>
      <c r="E541" s="5016" t="s">
        <v>20495</v>
      </c>
      <c r="F541" s="5017">
        <v>0</v>
      </c>
      <c r="G541" s="5017" t="s">
        <v>8636</v>
      </c>
      <c r="H541" s="5017">
        <v>462</v>
      </c>
      <c r="I541" s="5017" t="s">
        <v>20634</v>
      </c>
      <c r="J541" s="5017">
        <v>0.18</v>
      </c>
      <c r="K541" s="5017" t="s">
        <v>8636</v>
      </c>
      <c r="L541" s="5017">
        <v>230</v>
      </c>
      <c r="M541" s="5017" t="s">
        <v>20399</v>
      </c>
      <c r="N541" s="4221">
        <f t="shared" si="11"/>
        <v>0.18</v>
      </c>
      <c r="O541" s="4221"/>
      <c r="P541" s="4221"/>
      <c r="Q541" s="5033" t="s">
        <v>20747</v>
      </c>
    </row>
    <row r="542" spans="1:17">
      <c r="A542" s="5014" t="s">
        <v>11923</v>
      </c>
      <c r="B542" s="4221"/>
      <c r="C542" s="5034" t="s">
        <v>8636</v>
      </c>
      <c r="D542" s="5034">
        <v>465</v>
      </c>
      <c r="E542" s="5016" t="s">
        <v>20496</v>
      </c>
      <c r="F542" s="5017">
        <v>0</v>
      </c>
      <c r="G542" s="5017" t="s">
        <v>8636</v>
      </c>
      <c r="H542" s="5017">
        <v>230</v>
      </c>
      <c r="I542" s="5017" t="s">
        <v>20399</v>
      </c>
      <c r="J542" s="5017">
        <v>0.19</v>
      </c>
      <c r="K542" s="5017" t="s">
        <v>8636</v>
      </c>
      <c r="L542" s="5017">
        <v>462</v>
      </c>
      <c r="M542" s="5017" t="s">
        <v>20634</v>
      </c>
      <c r="N542" s="4221">
        <f t="shared" si="11"/>
        <v>0.19</v>
      </c>
      <c r="O542" s="4221"/>
      <c r="P542" s="4221"/>
      <c r="Q542" s="5033" t="s">
        <v>20747</v>
      </c>
    </row>
    <row r="543" spans="1:17">
      <c r="A543" s="5014" t="s">
        <v>11923</v>
      </c>
      <c r="B543" s="4221"/>
      <c r="C543" s="5034" t="s">
        <v>8636</v>
      </c>
      <c r="D543" s="5034">
        <v>467</v>
      </c>
      <c r="E543" s="5016" t="s">
        <v>20497</v>
      </c>
      <c r="F543" s="5017">
        <v>0.2</v>
      </c>
      <c r="G543" s="5017" t="s">
        <v>8636</v>
      </c>
      <c r="H543" s="5017">
        <v>900</v>
      </c>
      <c r="I543" s="5017" t="s">
        <v>20613</v>
      </c>
      <c r="J543" s="5017">
        <v>0.8</v>
      </c>
      <c r="K543" s="5017" t="s">
        <v>6781</v>
      </c>
      <c r="L543" s="5017">
        <v>17</v>
      </c>
      <c r="M543" s="5017" t="s">
        <v>16641</v>
      </c>
      <c r="N543" s="4221">
        <f t="shared" si="11"/>
        <v>0.60000000000000009</v>
      </c>
      <c r="O543" s="4221"/>
      <c r="P543" s="4221"/>
      <c r="Q543" s="5033" t="s">
        <v>20747</v>
      </c>
    </row>
    <row r="544" spans="1:17">
      <c r="A544" s="5014" t="s">
        <v>11923</v>
      </c>
      <c r="B544" s="4221"/>
      <c r="C544" s="5034" t="s">
        <v>8636</v>
      </c>
      <c r="D544" s="5034">
        <v>501</v>
      </c>
      <c r="E544" s="5016" t="s">
        <v>20504</v>
      </c>
      <c r="F544" s="5017">
        <v>0</v>
      </c>
      <c r="G544" s="5017" t="s">
        <v>8636</v>
      </c>
      <c r="H544" s="5017">
        <v>230</v>
      </c>
      <c r="I544" s="5017" t="s">
        <v>20399</v>
      </c>
      <c r="J544" s="5017">
        <v>0.39</v>
      </c>
      <c r="K544" s="5017" t="s">
        <v>14485</v>
      </c>
      <c r="L544" s="5017">
        <v>1600</v>
      </c>
      <c r="M544" s="5017" t="s">
        <v>20668</v>
      </c>
      <c r="N544" s="4221">
        <f t="shared" si="11"/>
        <v>0.39</v>
      </c>
      <c r="O544" s="4221"/>
      <c r="P544" s="4221"/>
      <c r="Q544" s="5033" t="s">
        <v>20747</v>
      </c>
    </row>
    <row r="545" spans="1:17">
      <c r="A545" s="5014" t="s">
        <v>11923</v>
      </c>
      <c r="B545" s="4221"/>
      <c r="C545" s="5034" t="s">
        <v>8636</v>
      </c>
      <c r="D545" s="5034">
        <v>513</v>
      </c>
      <c r="E545" s="5016" t="s">
        <v>20507</v>
      </c>
      <c r="F545" s="5017">
        <v>0</v>
      </c>
      <c r="G545" s="5017" t="s">
        <v>8636</v>
      </c>
      <c r="H545" s="5017">
        <v>462</v>
      </c>
      <c r="I545" s="5017" t="s">
        <v>20634</v>
      </c>
      <c r="J545" s="5017">
        <v>0.19</v>
      </c>
      <c r="K545" s="5017" t="s">
        <v>8636</v>
      </c>
      <c r="L545" s="5017">
        <v>230</v>
      </c>
      <c r="M545" s="5017" t="s">
        <v>20399</v>
      </c>
      <c r="N545" s="4221">
        <f t="shared" si="11"/>
        <v>0.19</v>
      </c>
      <c r="O545" s="4221"/>
      <c r="P545" s="4221"/>
      <c r="Q545" s="5033" t="s">
        <v>20747</v>
      </c>
    </row>
    <row r="546" spans="1:17">
      <c r="A546" s="5014" t="s">
        <v>11923</v>
      </c>
      <c r="B546" s="4221"/>
      <c r="C546" s="5034" t="s">
        <v>8636</v>
      </c>
      <c r="D546" s="5034">
        <v>514</v>
      </c>
      <c r="E546" s="5016" t="s">
        <v>20508</v>
      </c>
      <c r="F546" s="5017">
        <v>0</v>
      </c>
      <c r="G546" s="5017" t="s">
        <v>8636</v>
      </c>
      <c r="H546" s="5017">
        <v>462</v>
      </c>
      <c r="I546" s="5017" t="s">
        <v>20634</v>
      </c>
      <c r="J546" s="5017">
        <v>0.19</v>
      </c>
      <c r="K546" s="5017" t="s">
        <v>8636</v>
      </c>
      <c r="L546" s="5017">
        <v>230</v>
      </c>
      <c r="M546" s="5017" t="s">
        <v>20399</v>
      </c>
      <c r="N546" s="4221">
        <f t="shared" si="11"/>
        <v>0.19</v>
      </c>
      <c r="O546" s="4221"/>
      <c r="P546" s="4221"/>
      <c r="Q546" s="5033" t="s">
        <v>20747</v>
      </c>
    </row>
    <row r="547" spans="1:17">
      <c r="A547" s="5014" t="s">
        <v>11923</v>
      </c>
      <c r="B547" s="4221"/>
      <c r="C547" s="5034" t="s">
        <v>8636</v>
      </c>
      <c r="D547" s="5034">
        <v>515</v>
      </c>
      <c r="E547" s="5016" t="s">
        <v>20509</v>
      </c>
      <c r="F547" s="5017">
        <v>0</v>
      </c>
      <c r="G547" s="5017" t="s">
        <v>8636</v>
      </c>
      <c r="H547" s="5017">
        <v>230</v>
      </c>
      <c r="I547" s="5017" t="s">
        <v>20399</v>
      </c>
      <c r="J547" s="5017">
        <v>0.18</v>
      </c>
      <c r="K547" s="5017" t="s">
        <v>8636</v>
      </c>
      <c r="L547" s="5017">
        <v>462</v>
      </c>
      <c r="M547" s="5017" t="s">
        <v>20634</v>
      </c>
      <c r="N547" s="4221">
        <f t="shared" si="11"/>
        <v>0.18</v>
      </c>
      <c r="O547" s="4221"/>
      <c r="P547" s="4221"/>
      <c r="Q547" s="5033" t="s">
        <v>20747</v>
      </c>
    </row>
    <row r="548" spans="1:17">
      <c r="A548" s="5014" t="s">
        <v>11923</v>
      </c>
      <c r="B548" s="4221"/>
      <c r="C548" s="5034" t="s">
        <v>8636</v>
      </c>
      <c r="D548" s="5034">
        <v>517</v>
      </c>
      <c r="E548" s="5016" t="s">
        <v>20510</v>
      </c>
      <c r="F548" s="5017">
        <v>0</v>
      </c>
      <c r="G548" s="5017" t="s">
        <v>8636</v>
      </c>
      <c r="H548" s="5017">
        <v>462</v>
      </c>
      <c r="I548" s="5017" t="s">
        <v>20634</v>
      </c>
      <c r="J548" s="5017">
        <v>0.99</v>
      </c>
      <c r="K548" s="5017" t="s">
        <v>8636</v>
      </c>
      <c r="L548" s="5017">
        <v>230</v>
      </c>
      <c r="M548" s="5017" t="s">
        <v>20399</v>
      </c>
      <c r="N548" s="4221">
        <f t="shared" si="11"/>
        <v>0.99</v>
      </c>
      <c r="O548" s="4221"/>
      <c r="P548" s="4221"/>
      <c r="Q548" s="5033" t="s">
        <v>20747</v>
      </c>
    </row>
    <row r="549" spans="1:17">
      <c r="A549" s="5014" t="s">
        <v>11923</v>
      </c>
      <c r="B549" s="4221"/>
      <c r="C549" s="5034" t="s">
        <v>8636</v>
      </c>
      <c r="D549" s="5034">
        <v>586</v>
      </c>
      <c r="E549" s="5016" t="s">
        <v>20530</v>
      </c>
      <c r="F549" s="5017">
        <v>0</v>
      </c>
      <c r="G549" s="5017" t="s">
        <v>8636</v>
      </c>
      <c r="H549" s="5017">
        <v>230</v>
      </c>
      <c r="I549" s="5017" t="s">
        <v>20399</v>
      </c>
      <c r="J549" s="5017">
        <v>0.35</v>
      </c>
      <c r="K549" s="5017" t="s">
        <v>14485</v>
      </c>
      <c r="L549" s="5017">
        <v>1263</v>
      </c>
      <c r="M549" s="5017" t="s">
        <v>20674</v>
      </c>
      <c r="N549" s="4221">
        <f t="shared" si="11"/>
        <v>0.35</v>
      </c>
      <c r="O549" s="4221"/>
      <c r="P549" s="4221"/>
      <c r="Q549" s="5033" t="s">
        <v>20747</v>
      </c>
    </row>
    <row r="550" spans="1:17">
      <c r="A550" s="5014" t="s">
        <v>11923</v>
      </c>
      <c r="B550" s="4221"/>
      <c r="C550" s="5034" t="s">
        <v>8636</v>
      </c>
      <c r="D550" s="5034">
        <v>587</v>
      </c>
      <c r="E550" s="5016" t="s">
        <v>20531</v>
      </c>
      <c r="F550" s="5017">
        <v>0</v>
      </c>
      <c r="G550" s="5017" t="s">
        <v>8636</v>
      </c>
      <c r="H550" s="5017">
        <v>230</v>
      </c>
      <c r="I550" s="5017" t="s">
        <v>20399</v>
      </c>
      <c r="J550" s="5017">
        <v>0.5</v>
      </c>
      <c r="K550" s="5017" t="s">
        <v>14485</v>
      </c>
      <c r="L550" s="5017">
        <v>688</v>
      </c>
      <c r="M550" s="5017" t="s">
        <v>20675</v>
      </c>
      <c r="N550" s="4221">
        <f t="shared" si="11"/>
        <v>0.5</v>
      </c>
      <c r="O550" s="4221"/>
      <c r="P550" s="4221"/>
      <c r="Q550" s="5033" t="s">
        <v>20747</v>
      </c>
    </row>
    <row r="551" spans="1:17">
      <c r="A551" s="5014" t="s">
        <v>11923</v>
      </c>
      <c r="B551" s="4221"/>
      <c r="C551" s="5034" t="s">
        <v>8636</v>
      </c>
      <c r="D551" s="5034">
        <v>615</v>
      </c>
      <c r="E551" s="5016" t="s">
        <v>20532</v>
      </c>
      <c r="F551" s="5017">
        <v>0</v>
      </c>
      <c r="G551" s="5017" t="s">
        <v>8636</v>
      </c>
      <c r="H551" s="5017">
        <v>616</v>
      </c>
      <c r="I551" s="5017" t="s">
        <v>20533</v>
      </c>
      <c r="J551" s="5017">
        <v>0.5</v>
      </c>
      <c r="K551" s="5017" t="s">
        <v>14485</v>
      </c>
      <c r="L551" s="5017">
        <v>1325</v>
      </c>
      <c r="M551" s="5017" t="s">
        <v>20676</v>
      </c>
      <c r="N551" s="4221">
        <f t="shared" si="11"/>
        <v>0.5</v>
      </c>
      <c r="O551" s="4221"/>
      <c r="P551" s="4221"/>
      <c r="Q551" s="5033" t="s">
        <v>20747</v>
      </c>
    </row>
    <row r="552" spans="1:17">
      <c r="A552" s="5014" t="s">
        <v>11923</v>
      </c>
      <c r="B552" s="4221"/>
      <c r="C552" s="5034" t="s">
        <v>8636</v>
      </c>
      <c r="D552" s="5034">
        <v>616</v>
      </c>
      <c r="E552" s="5016" t="s">
        <v>20533</v>
      </c>
      <c r="F552" s="5017">
        <v>0</v>
      </c>
      <c r="G552" s="5017" t="s">
        <v>6782</v>
      </c>
      <c r="H552" s="5017">
        <v>642</v>
      </c>
      <c r="I552" s="5017" t="s">
        <v>14480</v>
      </c>
      <c r="J552" s="5017">
        <v>0.16</v>
      </c>
      <c r="K552" s="5017" t="s">
        <v>8636</v>
      </c>
      <c r="L552" s="5017">
        <v>615</v>
      </c>
      <c r="M552" s="5017" t="s">
        <v>20532</v>
      </c>
      <c r="N552" s="4221">
        <f t="shared" si="11"/>
        <v>0.16</v>
      </c>
      <c r="O552" s="4221"/>
      <c r="P552" s="4221"/>
      <c r="Q552" s="5033" t="s">
        <v>20747</v>
      </c>
    </row>
    <row r="553" spans="1:17">
      <c r="A553" s="5014" t="s">
        <v>11923</v>
      </c>
      <c r="B553" s="4221"/>
      <c r="C553" s="5034" t="s">
        <v>8636</v>
      </c>
      <c r="D553" s="5034">
        <v>617</v>
      </c>
      <c r="E553" s="5016" t="s">
        <v>20534</v>
      </c>
      <c r="F553" s="5017">
        <v>0</v>
      </c>
      <c r="G553" s="5017" t="s">
        <v>8636</v>
      </c>
      <c r="H553" s="5017">
        <v>616</v>
      </c>
      <c r="I553" s="5017" t="s">
        <v>20533</v>
      </c>
      <c r="J553" s="5017">
        <v>0.04</v>
      </c>
      <c r="K553" s="5017" t="s">
        <v>8636</v>
      </c>
      <c r="L553" s="5017">
        <v>617</v>
      </c>
      <c r="M553" s="5017" t="s">
        <v>20677</v>
      </c>
      <c r="N553" s="4221">
        <f t="shared" si="11"/>
        <v>0.04</v>
      </c>
      <c r="O553" s="4221"/>
      <c r="P553" s="4221"/>
      <c r="Q553" s="5033" t="s">
        <v>20747</v>
      </c>
    </row>
    <row r="554" spans="1:17">
      <c r="A554" s="5014" t="s">
        <v>11923</v>
      </c>
      <c r="B554" s="4221"/>
      <c r="C554" s="5034" t="s">
        <v>8636</v>
      </c>
      <c r="D554" s="5034">
        <v>618</v>
      </c>
      <c r="E554" s="5016" t="s">
        <v>20535</v>
      </c>
      <c r="F554" s="5017">
        <v>0</v>
      </c>
      <c r="G554" s="5017" t="s">
        <v>8636</v>
      </c>
      <c r="H554" s="5017">
        <v>615</v>
      </c>
      <c r="I554" s="5017" t="s">
        <v>20532</v>
      </c>
      <c r="J554" s="5017">
        <v>0.04</v>
      </c>
      <c r="K554" s="5017" t="s">
        <v>8965</v>
      </c>
      <c r="L554" s="5017" t="s">
        <v>8965</v>
      </c>
      <c r="M554" s="5017" t="s">
        <v>19</v>
      </c>
      <c r="N554" s="4221">
        <f t="shared" si="11"/>
        <v>0.04</v>
      </c>
      <c r="O554" s="4221"/>
      <c r="P554" s="4221"/>
      <c r="Q554" s="5033" t="s">
        <v>20747</v>
      </c>
    </row>
    <row r="555" spans="1:17">
      <c r="A555" s="5014" t="s">
        <v>11923</v>
      </c>
      <c r="B555" s="4221"/>
      <c r="C555" s="5034" t="s">
        <v>8636</v>
      </c>
      <c r="D555" s="5034">
        <v>619</v>
      </c>
      <c r="E555" s="5016" t="s">
        <v>20536</v>
      </c>
      <c r="F555" s="5017">
        <v>0</v>
      </c>
      <c r="G555" s="5017" t="s">
        <v>6782</v>
      </c>
      <c r="H555" s="5017">
        <v>642</v>
      </c>
      <c r="I555" s="5017" t="s">
        <v>14480</v>
      </c>
      <c r="J555" s="5017">
        <v>0.24</v>
      </c>
      <c r="K555" s="5017" t="s">
        <v>8636</v>
      </c>
      <c r="L555" s="5017">
        <v>615</v>
      </c>
      <c r="M555" s="5017" t="s">
        <v>20532</v>
      </c>
      <c r="N555" s="4221">
        <f t="shared" si="11"/>
        <v>0.24</v>
      </c>
      <c r="O555" s="4221"/>
      <c r="P555" s="4221"/>
      <c r="Q555" s="5033" t="s">
        <v>20747</v>
      </c>
    </row>
    <row r="556" spans="1:17">
      <c r="A556" s="5014" t="s">
        <v>11923</v>
      </c>
      <c r="B556" s="4221"/>
      <c r="C556" s="5034" t="s">
        <v>8636</v>
      </c>
      <c r="D556" s="5034">
        <v>620</v>
      </c>
      <c r="E556" s="5016" t="s">
        <v>20537</v>
      </c>
      <c r="F556" s="5017">
        <v>0</v>
      </c>
      <c r="G556" s="5017" t="s">
        <v>8636</v>
      </c>
      <c r="H556" s="5017">
        <v>619</v>
      </c>
      <c r="I556" s="5017" t="s">
        <v>20536</v>
      </c>
      <c r="J556" s="5017">
        <v>0.03</v>
      </c>
      <c r="K556" s="5017" t="s">
        <v>8965</v>
      </c>
      <c r="L556" s="5017" t="s">
        <v>8965</v>
      </c>
      <c r="M556" s="5017" t="s">
        <v>19</v>
      </c>
      <c r="N556" s="4221">
        <f t="shared" si="11"/>
        <v>0.03</v>
      </c>
      <c r="O556" s="4221"/>
      <c r="P556" s="4221"/>
      <c r="Q556" s="5033" t="s">
        <v>20747</v>
      </c>
    </row>
    <row r="557" spans="1:17">
      <c r="A557" s="5014" t="s">
        <v>11923</v>
      </c>
      <c r="B557" s="4221"/>
      <c r="C557" s="5034" t="s">
        <v>8636</v>
      </c>
      <c r="D557" s="5034">
        <v>662</v>
      </c>
      <c r="E557" s="5016" t="s">
        <v>20544</v>
      </c>
      <c r="F557" s="5017">
        <v>0</v>
      </c>
      <c r="G557" s="5017" t="s">
        <v>8636</v>
      </c>
      <c r="H557" s="5017">
        <v>259</v>
      </c>
      <c r="I557" s="5017" t="s">
        <v>20405</v>
      </c>
      <c r="J557" s="5017">
        <v>1.02</v>
      </c>
      <c r="K557" s="5017" t="s">
        <v>8636</v>
      </c>
      <c r="L557" s="5017">
        <v>748</v>
      </c>
      <c r="M557" s="5017" t="s">
        <v>20679</v>
      </c>
      <c r="N557" s="4221">
        <f t="shared" si="11"/>
        <v>1.02</v>
      </c>
      <c r="O557" s="4221"/>
      <c r="P557" s="4221"/>
      <c r="Q557" s="5033" t="s">
        <v>20747</v>
      </c>
    </row>
    <row r="558" spans="1:17">
      <c r="A558" s="5014" t="s">
        <v>11923</v>
      </c>
      <c r="B558" s="4221"/>
      <c r="C558" s="5034" t="s">
        <v>8636</v>
      </c>
      <c r="D558" s="5034">
        <v>688</v>
      </c>
      <c r="E558" s="5016" t="s">
        <v>20551</v>
      </c>
      <c r="F558" s="5017">
        <v>0</v>
      </c>
      <c r="G558" s="5017" t="s">
        <v>8636</v>
      </c>
      <c r="H558" s="5017">
        <v>230</v>
      </c>
      <c r="I558" s="5017" t="s">
        <v>20399</v>
      </c>
      <c r="J558" s="5017">
        <v>0.05</v>
      </c>
      <c r="K558" s="5017" t="s">
        <v>8636</v>
      </c>
      <c r="L558" s="5017">
        <v>689</v>
      </c>
      <c r="M558" s="5017" t="s">
        <v>20552</v>
      </c>
      <c r="N558" s="4221">
        <f t="shared" si="11"/>
        <v>0.05</v>
      </c>
      <c r="O558" s="4221"/>
      <c r="P558" s="4221"/>
      <c r="Q558" s="5033" t="s">
        <v>20747</v>
      </c>
    </row>
    <row r="559" spans="1:17">
      <c r="A559" s="5014" t="s">
        <v>11923</v>
      </c>
      <c r="B559" s="4221"/>
      <c r="C559" s="5034" t="s">
        <v>8636</v>
      </c>
      <c r="D559" s="5034">
        <v>689</v>
      </c>
      <c r="E559" s="5016" t="s">
        <v>20552</v>
      </c>
      <c r="F559" s="5017">
        <v>0</v>
      </c>
      <c r="G559" s="5017" t="s">
        <v>8636</v>
      </c>
      <c r="H559" s="5017">
        <v>688</v>
      </c>
      <c r="I559" s="5017" t="s">
        <v>20551</v>
      </c>
      <c r="J559" s="5017">
        <v>0.18</v>
      </c>
      <c r="K559" s="5017" t="s">
        <v>8636</v>
      </c>
      <c r="L559" s="5017">
        <v>694</v>
      </c>
      <c r="M559" s="5017" t="s">
        <v>20556</v>
      </c>
      <c r="N559" s="4221">
        <f t="shared" si="11"/>
        <v>0.18</v>
      </c>
      <c r="O559" s="4221"/>
      <c r="P559" s="4221"/>
      <c r="Q559" s="5033" t="s">
        <v>20747</v>
      </c>
    </row>
    <row r="560" spans="1:17">
      <c r="A560" s="5014" t="s">
        <v>11923</v>
      </c>
      <c r="B560" s="4221"/>
      <c r="C560" s="5034" t="s">
        <v>8636</v>
      </c>
      <c r="D560" s="5034">
        <v>690</v>
      </c>
      <c r="E560" s="5016" t="s">
        <v>20553</v>
      </c>
      <c r="F560" s="5017">
        <v>0</v>
      </c>
      <c r="G560" s="5017" t="s">
        <v>8636</v>
      </c>
      <c r="H560" s="5017">
        <v>688</v>
      </c>
      <c r="I560" s="5017" t="s">
        <v>20551</v>
      </c>
      <c r="J560" s="5017">
        <v>0.23</v>
      </c>
      <c r="K560" s="5017" t="s">
        <v>8965</v>
      </c>
      <c r="L560" s="5017" t="s">
        <v>8965</v>
      </c>
      <c r="M560" s="5017" t="s">
        <v>19</v>
      </c>
      <c r="N560" s="4221">
        <f t="shared" si="11"/>
        <v>0.23</v>
      </c>
      <c r="O560" s="4221"/>
      <c r="P560" s="4221"/>
      <c r="Q560" s="5033" t="s">
        <v>20747</v>
      </c>
    </row>
    <row r="561" spans="1:17">
      <c r="A561" s="5014" t="s">
        <v>11923</v>
      </c>
      <c r="B561" s="4221"/>
      <c r="C561" s="5034" t="s">
        <v>8636</v>
      </c>
      <c r="D561" s="5034">
        <v>691</v>
      </c>
      <c r="E561" s="5016" t="s">
        <v>20554</v>
      </c>
      <c r="F561" s="5017">
        <v>0</v>
      </c>
      <c r="G561" s="5017" t="s">
        <v>8636</v>
      </c>
      <c r="H561" s="5017">
        <v>689</v>
      </c>
      <c r="I561" s="5017" t="s">
        <v>20552</v>
      </c>
      <c r="J561" s="5017">
        <v>0.04</v>
      </c>
      <c r="K561" s="5017" t="s">
        <v>8965</v>
      </c>
      <c r="L561" s="5017" t="s">
        <v>8965</v>
      </c>
      <c r="M561" s="5017" t="s">
        <v>19</v>
      </c>
      <c r="N561" s="4221">
        <f t="shared" si="11"/>
        <v>0.04</v>
      </c>
      <c r="O561" s="4221"/>
      <c r="P561" s="4221"/>
      <c r="Q561" s="5033" t="s">
        <v>20747</v>
      </c>
    </row>
    <row r="562" spans="1:17">
      <c r="A562" s="5014" t="s">
        <v>11923</v>
      </c>
      <c r="B562" s="4221"/>
      <c r="C562" s="5034" t="s">
        <v>8636</v>
      </c>
      <c r="D562" s="5034">
        <v>693</v>
      </c>
      <c r="E562" s="5016" t="s">
        <v>20555</v>
      </c>
      <c r="F562" s="5017">
        <v>0</v>
      </c>
      <c r="G562" s="5017" t="s">
        <v>8636</v>
      </c>
      <c r="H562" s="5017">
        <v>690</v>
      </c>
      <c r="I562" s="5017" t="s">
        <v>20553</v>
      </c>
      <c r="J562" s="5017">
        <v>0.04</v>
      </c>
      <c r="K562" s="5017" t="s">
        <v>14485</v>
      </c>
      <c r="L562" s="5017">
        <v>1334</v>
      </c>
      <c r="M562" s="5017" t="s">
        <v>20680</v>
      </c>
      <c r="N562" s="4221">
        <f t="shared" si="11"/>
        <v>0.04</v>
      </c>
      <c r="O562" s="4221"/>
      <c r="P562" s="4221"/>
      <c r="Q562" s="5033" t="s">
        <v>20747</v>
      </c>
    </row>
    <row r="563" spans="1:17">
      <c r="A563" s="5014" t="s">
        <v>11923</v>
      </c>
      <c r="B563" s="4221"/>
      <c r="C563" s="5034" t="s">
        <v>8636</v>
      </c>
      <c r="D563" s="5034">
        <v>694</v>
      </c>
      <c r="E563" s="5016" t="s">
        <v>20556</v>
      </c>
      <c r="F563" s="5017">
        <v>0</v>
      </c>
      <c r="G563" s="5017" t="s">
        <v>8636</v>
      </c>
      <c r="H563" s="5017">
        <v>689</v>
      </c>
      <c r="I563" s="5017" t="s">
        <v>20552</v>
      </c>
      <c r="J563" s="5017">
        <v>0.06</v>
      </c>
      <c r="K563" s="5017" t="s">
        <v>8965</v>
      </c>
      <c r="L563" s="5017" t="s">
        <v>8965</v>
      </c>
      <c r="M563" s="5017" t="s">
        <v>19</v>
      </c>
      <c r="N563" s="4221">
        <f t="shared" si="11"/>
        <v>0.06</v>
      </c>
      <c r="O563" s="4221"/>
      <c r="P563" s="4221"/>
      <c r="Q563" s="5033" t="s">
        <v>20747</v>
      </c>
    </row>
    <row r="564" spans="1:17">
      <c r="A564" s="5014" t="s">
        <v>11923</v>
      </c>
      <c r="B564" s="4221"/>
      <c r="C564" s="5034" t="s">
        <v>8636</v>
      </c>
      <c r="D564" s="5034">
        <v>748</v>
      </c>
      <c r="E564" s="5016" t="s">
        <v>20571</v>
      </c>
      <c r="F564" s="5017">
        <v>0</v>
      </c>
      <c r="G564" s="5017" t="s">
        <v>8636</v>
      </c>
      <c r="H564" s="5017">
        <v>662</v>
      </c>
      <c r="I564" s="5017" t="s">
        <v>20544</v>
      </c>
      <c r="J564" s="5017">
        <v>0.42</v>
      </c>
      <c r="K564" s="5017" t="s">
        <v>8636</v>
      </c>
      <c r="L564" s="5017">
        <v>749</v>
      </c>
      <c r="M564" s="5017" t="s">
        <v>20572</v>
      </c>
      <c r="N564" s="4221">
        <f t="shared" si="11"/>
        <v>0.42</v>
      </c>
      <c r="O564" s="4221"/>
      <c r="P564" s="4221"/>
      <c r="Q564" s="5033" t="s">
        <v>20747</v>
      </c>
    </row>
    <row r="565" spans="1:17">
      <c r="A565" s="5014" t="s">
        <v>11923</v>
      </c>
      <c r="B565" s="4221"/>
      <c r="C565" s="5034" t="s">
        <v>8636</v>
      </c>
      <c r="D565" s="5034">
        <v>749</v>
      </c>
      <c r="E565" s="5016" t="s">
        <v>20572</v>
      </c>
      <c r="F565" s="5017">
        <v>0</v>
      </c>
      <c r="G565" s="5017" t="s">
        <v>8636</v>
      </c>
      <c r="H565" s="5017">
        <v>748</v>
      </c>
      <c r="I565" s="5017" t="s">
        <v>20571</v>
      </c>
      <c r="J565" s="5017">
        <v>0.2</v>
      </c>
      <c r="K565" s="5017" t="s">
        <v>20645</v>
      </c>
      <c r="L565" s="5017">
        <v>750</v>
      </c>
      <c r="M565" s="5017" t="s">
        <v>20573</v>
      </c>
      <c r="N565" s="4221">
        <f t="shared" si="11"/>
        <v>0.2</v>
      </c>
      <c r="O565" s="4221"/>
      <c r="P565" s="4221"/>
      <c r="Q565" s="5033" t="s">
        <v>20747</v>
      </c>
    </row>
    <row r="566" spans="1:17">
      <c r="A566" s="5014" t="s">
        <v>11923</v>
      </c>
      <c r="B566" s="4221"/>
      <c r="C566" s="5034" t="s">
        <v>8636</v>
      </c>
      <c r="D566" s="5034">
        <v>750</v>
      </c>
      <c r="E566" s="5016" t="s">
        <v>20573</v>
      </c>
      <c r="F566" s="5017">
        <v>0</v>
      </c>
      <c r="G566" s="5017" t="s">
        <v>8636</v>
      </c>
      <c r="H566" s="5017">
        <v>751</v>
      </c>
      <c r="I566" s="5017" t="s">
        <v>20574</v>
      </c>
      <c r="J566" s="5017">
        <v>0.35</v>
      </c>
      <c r="K566" s="5017" t="s">
        <v>8636</v>
      </c>
      <c r="L566" s="5017">
        <v>749</v>
      </c>
      <c r="M566" s="5017" t="s">
        <v>20572</v>
      </c>
      <c r="N566" s="4221">
        <f t="shared" si="11"/>
        <v>0.35</v>
      </c>
      <c r="O566" s="4221"/>
      <c r="P566" s="4221"/>
      <c r="Q566" s="5033" t="s">
        <v>20747</v>
      </c>
    </row>
    <row r="567" spans="1:17">
      <c r="A567" s="5014" t="s">
        <v>11923</v>
      </c>
      <c r="B567" s="4221"/>
      <c r="C567" s="5034" t="s">
        <v>8636</v>
      </c>
      <c r="D567" s="5034">
        <v>751</v>
      </c>
      <c r="E567" s="5016" t="s">
        <v>20574</v>
      </c>
      <c r="F567" s="5017">
        <v>0</v>
      </c>
      <c r="G567" s="5017" t="s">
        <v>8636</v>
      </c>
      <c r="H567" s="5017">
        <v>748</v>
      </c>
      <c r="I567" s="5017" t="s">
        <v>20571</v>
      </c>
      <c r="J567" s="5017">
        <v>0.21</v>
      </c>
      <c r="K567" s="5017" t="s">
        <v>8636</v>
      </c>
      <c r="L567" s="5017">
        <v>750</v>
      </c>
      <c r="M567" s="5017" t="s">
        <v>20573</v>
      </c>
      <c r="N567" s="4221">
        <f t="shared" si="11"/>
        <v>0.21</v>
      </c>
      <c r="O567" s="4221"/>
      <c r="P567" s="4221"/>
      <c r="Q567" s="5033" t="s">
        <v>20747</v>
      </c>
    </row>
    <row r="568" spans="1:17">
      <c r="A568" s="5035" t="s">
        <v>16766</v>
      </c>
      <c r="B568" s="4221"/>
      <c r="C568" s="5034" t="s">
        <v>8636</v>
      </c>
      <c r="D568" s="5034">
        <v>25</v>
      </c>
      <c r="E568" s="5036" t="s">
        <v>16638</v>
      </c>
      <c r="F568" s="5017">
        <v>0</v>
      </c>
      <c r="G568" s="5017" t="s">
        <v>8636</v>
      </c>
      <c r="H568" s="5017">
        <v>19</v>
      </c>
      <c r="I568" s="5037" t="s">
        <v>2971</v>
      </c>
      <c r="J568" s="5017">
        <v>8.2200000000000006</v>
      </c>
      <c r="K568" s="5017" t="s">
        <v>6781</v>
      </c>
      <c r="L568" s="5017">
        <v>178</v>
      </c>
      <c r="M568" s="5037" t="s">
        <v>11989</v>
      </c>
      <c r="N568" s="4221">
        <f t="shared" ref="N568:N591" si="12">J568-F568</f>
        <v>8.2200000000000006</v>
      </c>
      <c r="O568" s="4221"/>
      <c r="P568" s="5026" t="s">
        <v>23516</v>
      </c>
      <c r="Q568" s="5033" t="s">
        <v>23515</v>
      </c>
    </row>
    <row r="569" spans="1:17">
      <c r="A569" s="5035" t="s">
        <v>16766</v>
      </c>
      <c r="B569" s="4221"/>
      <c r="C569" s="5034" t="s">
        <v>8636</v>
      </c>
      <c r="D569" s="5034">
        <v>28</v>
      </c>
      <c r="E569" s="5036" t="s">
        <v>16639</v>
      </c>
      <c r="F569" s="5017">
        <v>0</v>
      </c>
      <c r="G569" s="5017" t="s">
        <v>6781</v>
      </c>
      <c r="H569" s="5017">
        <v>178</v>
      </c>
      <c r="I569" s="5037" t="s">
        <v>11970</v>
      </c>
      <c r="J569" s="5017">
        <v>11.52</v>
      </c>
      <c r="K569" s="5017" t="s">
        <v>6781</v>
      </c>
      <c r="L569" s="5017">
        <v>178</v>
      </c>
      <c r="M569" s="5037" t="s">
        <v>11970</v>
      </c>
      <c r="N569" s="4221">
        <f t="shared" si="12"/>
        <v>11.52</v>
      </c>
      <c r="O569" s="4221"/>
      <c r="P569" s="5026" t="s">
        <v>23516</v>
      </c>
      <c r="Q569" s="5033" t="s">
        <v>23515</v>
      </c>
    </row>
    <row r="570" spans="1:17">
      <c r="A570" s="4221" t="s">
        <v>11923</v>
      </c>
      <c r="B570" s="4221"/>
      <c r="C570" s="5034" t="s">
        <v>8636</v>
      </c>
      <c r="D570" s="5034">
        <v>55</v>
      </c>
      <c r="E570" s="5036" t="s">
        <v>14459</v>
      </c>
      <c r="F570" s="5017">
        <v>0</v>
      </c>
      <c r="G570" s="5017" t="s">
        <v>8636</v>
      </c>
      <c r="H570" s="5017">
        <v>28</v>
      </c>
      <c r="I570" s="5037" t="s">
        <v>11969</v>
      </c>
      <c r="J570" s="5017">
        <v>3.43</v>
      </c>
      <c r="K570" s="5017" t="s">
        <v>6781</v>
      </c>
      <c r="L570" s="5017">
        <v>178</v>
      </c>
      <c r="M570" s="5037" t="s">
        <v>11989</v>
      </c>
      <c r="N570" s="4221">
        <f t="shared" si="12"/>
        <v>3.43</v>
      </c>
      <c r="O570" s="4221"/>
      <c r="P570" s="5026" t="s">
        <v>23516</v>
      </c>
      <c r="Q570" s="5033" t="s">
        <v>23515</v>
      </c>
    </row>
    <row r="571" spans="1:17">
      <c r="A571" s="5038" t="s">
        <v>16766</v>
      </c>
      <c r="B571" s="3437"/>
      <c r="C571" s="5039" t="s">
        <v>8636</v>
      </c>
      <c r="D571" s="5039">
        <v>56</v>
      </c>
      <c r="E571" s="5040" t="s">
        <v>16642</v>
      </c>
      <c r="F571" s="5041">
        <v>0</v>
      </c>
      <c r="G571" s="5041" t="s">
        <v>8636</v>
      </c>
      <c r="H571" s="5041">
        <v>25</v>
      </c>
      <c r="I571" s="5042" t="s">
        <v>16643</v>
      </c>
      <c r="J571" s="5041">
        <v>2.97</v>
      </c>
      <c r="K571" s="5041" t="s">
        <v>8636</v>
      </c>
      <c r="L571" s="5041">
        <v>19</v>
      </c>
      <c r="M571" s="5042" t="s">
        <v>14476</v>
      </c>
      <c r="N571" s="3437">
        <f t="shared" si="12"/>
        <v>2.97</v>
      </c>
      <c r="O571" s="3437"/>
      <c r="P571" s="5026" t="s">
        <v>23516</v>
      </c>
      <c r="Q571" s="5033" t="s">
        <v>23515</v>
      </c>
    </row>
    <row r="572" spans="1:17">
      <c r="A572" s="5038" t="s">
        <v>16766</v>
      </c>
      <c r="B572" s="3437"/>
      <c r="C572" s="5039" t="s">
        <v>8636</v>
      </c>
      <c r="D572" s="5039">
        <v>132</v>
      </c>
      <c r="E572" s="5040" t="s">
        <v>16655</v>
      </c>
      <c r="F572" s="5041">
        <v>0</v>
      </c>
      <c r="G572" s="5041" t="s">
        <v>8636</v>
      </c>
      <c r="H572" s="5041">
        <v>28</v>
      </c>
      <c r="I572" s="5042" t="s">
        <v>16656</v>
      </c>
      <c r="J572" s="5041">
        <v>1.31</v>
      </c>
      <c r="K572" s="5041" t="s">
        <v>14485</v>
      </c>
      <c r="L572" s="5041" t="s">
        <v>375</v>
      </c>
      <c r="M572" s="5042" t="s">
        <v>16655</v>
      </c>
      <c r="N572" s="3437">
        <f t="shared" si="12"/>
        <v>1.31</v>
      </c>
      <c r="O572" s="3437"/>
      <c r="P572" s="5026" t="s">
        <v>23516</v>
      </c>
      <c r="Q572" s="5033" t="s">
        <v>23515</v>
      </c>
    </row>
    <row r="573" spans="1:17">
      <c r="A573" s="5038" t="s">
        <v>16766</v>
      </c>
      <c r="B573" s="3437"/>
      <c r="C573" s="5039" t="s">
        <v>8636</v>
      </c>
      <c r="D573" s="5039">
        <v>139</v>
      </c>
      <c r="E573" s="5040" t="s">
        <v>16657</v>
      </c>
      <c r="F573" s="5041">
        <v>0</v>
      </c>
      <c r="G573" s="5041" t="s">
        <v>6781</v>
      </c>
      <c r="H573" s="5041">
        <v>78</v>
      </c>
      <c r="I573" s="5042" t="s">
        <v>11970</v>
      </c>
      <c r="J573" s="5041">
        <v>2.59</v>
      </c>
      <c r="K573" s="5041" t="s">
        <v>8636</v>
      </c>
      <c r="L573" s="5041">
        <v>28</v>
      </c>
      <c r="M573" s="5042" t="s">
        <v>16639</v>
      </c>
      <c r="N573" s="3437">
        <f t="shared" si="12"/>
        <v>2.59</v>
      </c>
      <c r="O573" s="3437"/>
      <c r="P573" s="5026" t="s">
        <v>23516</v>
      </c>
      <c r="Q573" s="5033" t="s">
        <v>23515</v>
      </c>
    </row>
    <row r="574" spans="1:17">
      <c r="A574" s="3437" t="s">
        <v>11923</v>
      </c>
      <c r="B574" s="3437"/>
      <c r="C574" s="5039" t="s">
        <v>8636</v>
      </c>
      <c r="D574" s="5039">
        <v>205</v>
      </c>
      <c r="E574" s="5040" t="s">
        <v>16676</v>
      </c>
      <c r="F574" s="5041">
        <v>0</v>
      </c>
      <c r="G574" s="5041" t="s">
        <v>8636</v>
      </c>
      <c r="H574" s="5041">
        <v>121</v>
      </c>
      <c r="I574" s="5042" t="s">
        <v>16677</v>
      </c>
      <c r="J574" s="5041">
        <v>0.12</v>
      </c>
      <c r="K574" s="5041" t="s">
        <v>8965</v>
      </c>
      <c r="L574" s="5041" t="s">
        <v>8965</v>
      </c>
      <c r="M574" s="5042" t="s">
        <v>19</v>
      </c>
      <c r="N574" s="3437">
        <f t="shared" si="12"/>
        <v>0.12</v>
      </c>
      <c r="O574" s="3437"/>
      <c r="P574" s="5026" t="s">
        <v>23516</v>
      </c>
      <c r="Q574" s="5033" t="s">
        <v>23515</v>
      </c>
    </row>
    <row r="575" spans="1:17">
      <c r="A575" s="5038" t="s">
        <v>16766</v>
      </c>
      <c r="B575" s="3437"/>
      <c r="C575" s="5039" t="s">
        <v>8636</v>
      </c>
      <c r="D575" s="5039">
        <v>246</v>
      </c>
      <c r="E575" s="5040" t="s">
        <v>16696</v>
      </c>
      <c r="F575" s="5041">
        <v>0</v>
      </c>
      <c r="G575" s="5041" t="s">
        <v>8636</v>
      </c>
      <c r="H575" s="5041">
        <v>56</v>
      </c>
      <c r="I575" s="5042" t="s">
        <v>16642</v>
      </c>
      <c r="J575" s="5041">
        <v>1.49</v>
      </c>
      <c r="K575" s="5041" t="s">
        <v>14485</v>
      </c>
      <c r="L575" s="5041">
        <v>246</v>
      </c>
      <c r="M575" s="5042" t="s">
        <v>16696</v>
      </c>
      <c r="N575" s="3437">
        <f t="shared" si="12"/>
        <v>1.49</v>
      </c>
      <c r="O575" s="3437"/>
      <c r="P575" s="5026" t="s">
        <v>23516</v>
      </c>
      <c r="Q575" s="5033" t="s">
        <v>23515</v>
      </c>
    </row>
    <row r="576" spans="1:17">
      <c r="A576" s="5038" t="s">
        <v>16766</v>
      </c>
      <c r="B576" s="3437"/>
      <c r="C576" s="5039" t="s">
        <v>8636</v>
      </c>
      <c r="D576" s="5039">
        <v>247</v>
      </c>
      <c r="E576" s="5040" t="s">
        <v>16697</v>
      </c>
      <c r="F576" s="5041">
        <v>0</v>
      </c>
      <c r="G576" s="5041" t="s">
        <v>8636</v>
      </c>
      <c r="H576" s="5041">
        <v>25</v>
      </c>
      <c r="I576" s="5042" t="s">
        <v>13124</v>
      </c>
      <c r="J576" s="5041">
        <v>2.16</v>
      </c>
      <c r="K576" s="5041" t="s">
        <v>14485</v>
      </c>
      <c r="L576" s="5041">
        <v>247</v>
      </c>
      <c r="M576" s="5042" t="s">
        <v>16698</v>
      </c>
      <c r="N576" s="3437">
        <f t="shared" si="12"/>
        <v>2.16</v>
      </c>
      <c r="O576" s="3437"/>
      <c r="P576" s="5026" t="s">
        <v>23516</v>
      </c>
      <c r="Q576" s="5033" t="s">
        <v>23515</v>
      </c>
    </row>
    <row r="577" spans="1:17">
      <c r="A577" s="5038" t="s">
        <v>16766</v>
      </c>
      <c r="B577" s="3437"/>
      <c r="C577" s="5039" t="s">
        <v>8636</v>
      </c>
      <c r="D577" s="5039">
        <v>248</v>
      </c>
      <c r="E577" s="5040" t="s">
        <v>16699</v>
      </c>
      <c r="F577" s="5041">
        <v>0</v>
      </c>
      <c r="G577" s="5041" t="s">
        <v>6781</v>
      </c>
      <c r="H577" s="5041">
        <v>78</v>
      </c>
      <c r="I577" s="5042" t="s">
        <v>11973</v>
      </c>
      <c r="J577" s="5041">
        <v>2.66</v>
      </c>
      <c r="K577" s="5041" t="s">
        <v>6781</v>
      </c>
      <c r="L577" s="5041">
        <v>178</v>
      </c>
      <c r="M577" s="5042" t="s">
        <v>11989</v>
      </c>
      <c r="N577" s="3437">
        <f t="shared" si="12"/>
        <v>2.66</v>
      </c>
      <c r="O577" s="3437"/>
      <c r="P577" s="5026" t="s">
        <v>23516</v>
      </c>
      <c r="Q577" s="5033" t="s">
        <v>23515</v>
      </c>
    </row>
    <row r="578" spans="1:17">
      <c r="A578" s="5038" t="s">
        <v>16766</v>
      </c>
      <c r="B578" s="3437"/>
      <c r="C578" s="5039" t="s">
        <v>8636</v>
      </c>
      <c r="D578" s="5039">
        <v>249</v>
      </c>
      <c r="E578" s="5040" t="s">
        <v>16700</v>
      </c>
      <c r="F578" s="5041">
        <v>0</v>
      </c>
      <c r="G578" s="5041" t="s">
        <v>8636</v>
      </c>
      <c r="H578" s="5041">
        <v>25</v>
      </c>
      <c r="I578" s="5042" t="s">
        <v>13124</v>
      </c>
      <c r="J578" s="5041">
        <v>0.33</v>
      </c>
      <c r="K578" s="5041" t="s">
        <v>8636</v>
      </c>
      <c r="L578" s="5041">
        <v>248</v>
      </c>
      <c r="M578" s="5042" t="s">
        <v>16701</v>
      </c>
      <c r="N578" s="3437">
        <f t="shared" si="12"/>
        <v>0.33</v>
      </c>
      <c r="O578" s="3437"/>
      <c r="P578" s="5026" t="s">
        <v>23516</v>
      </c>
      <c r="Q578" s="5033" t="s">
        <v>23515</v>
      </c>
    </row>
    <row r="579" spans="1:17">
      <c r="A579" s="3437" t="s">
        <v>11923</v>
      </c>
      <c r="B579" s="3437"/>
      <c r="C579" s="5039" t="s">
        <v>8636</v>
      </c>
      <c r="D579" s="5039">
        <v>377</v>
      </c>
      <c r="E579" s="5040" t="s">
        <v>16713</v>
      </c>
      <c r="F579" s="5041">
        <v>2.44</v>
      </c>
      <c r="G579" s="5041" t="s">
        <v>8636</v>
      </c>
      <c r="H579" s="5041">
        <v>1120</v>
      </c>
      <c r="I579" s="5042" t="s">
        <v>16714</v>
      </c>
      <c r="J579" s="5041">
        <v>2.89</v>
      </c>
      <c r="K579" s="5041" t="s">
        <v>8636</v>
      </c>
      <c r="L579" s="5041">
        <v>1120</v>
      </c>
      <c r="M579" s="5042" t="s">
        <v>16714</v>
      </c>
      <c r="N579" s="3437">
        <f t="shared" si="12"/>
        <v>0.45000000000000018</v>
      </c>
      <c r="O579" s="3437"/>
      <c r="P579" s="5026" t="s">
        <v>23516</v>
      </c>
      <c r="Q579" s="5033" t="s">
        <v>23515</v>
      </c>
    </row>
    <row r="580" spans="1:17">
      <c r="A580" s="3437" t="s">
        <v>11923</v>
      </c>
      <c r="B580" s="3437"/>
      <c r="C580" s="5039" t="s">
        <v>8636</v>
      </c>
      <c r="D580" s="5039">
        <v>493</v>
      </c>
      <c r="E580" s="5040" t="s">
        <v>16726</v>
      </c>
      <c r="F580" s="5041">
        <v>0</v>
      </c>
      <c r="G580" s="5041" t="s">
        <v>8636</v>
      </c>
      <c r="H580" s="5041">
        <v>22</v>
      </c>
      <c r="I580" s="5042" t="s">
        <v>14440</v>
      </c>
      <c r="J580" s="5041">
        <v>1.08</v>
      </c>
      <c r="K580" s="5041" t="s">
        <v>14485</v>
      </c>
      <c r="L580" s="5041" t="s">
        <v>375</v>
      </c>
      <c r="M580" s="5042" t="s">
        <v>16726</v>
      </c>
      <c r="N580" s="3437">
        <f t="shared" si="12"/>
        <v>1.08</v>
      </c>
      <c r="O580" s="3437"/>
      <c r="P580" s="5026" t="s">
        <v>23516</v>
      </c>
      <c r="Q580" s="5033" t="s">
        <v>23515</v>
      </c>
    </row>
    <row r="581" spans="1:17">
      <c r="A581" s="3437" t="s">
        <v>11923</v>
      </c>
      <c r="B581" s="3437"/>
      <c r="C581" s="5039" t="s">
        <v>8636</v>
      </c>
      <c r="D581" s="5039">
        <v>527</v>
      </c>
      <c r="E581" s="5040" t="s">
        <v>16728</v>
      </c>
      <c r="F581" s="5041">
        <v>0</v>
      </c>
      <c r="G581" s="5041" t="s">
        <v>8636</v>
      </c>
      <c r="H581" s="5041">
        <v>58</v>
      </c>
      <c r="I581" s="5042" t="s">
        <v>16729</v>
      </c>
      <c r="J581" s="5041">
        <v>1.03</v>
      </c>
      <c r="K581" s="5041" t="s">
        <v>6781</v>
      </c>
      <c r="L581" s="5041">
        <v>78</v>
      </c>
      <c r="M581" s="5042" t="s">
        <v>14458</v>
      </c>
      <c r="N581" s="3437">
        <f t="shared" si="12"/>
        <v>1.03</v>
      </c>
      <c r="O581" s="3437"/>
      <c r="P581" s="5026" t="s">
        <v>23516</v>
      </c>
      <c r="Q581" s="5033" t="s">
        <v>23515</v>
      </c>
    </row>
    <row r="582" spans="1:17">
      <c r="A582" s="3437" t="s">
        <v>11923</v>
      </c>
      <c r="B582" s="3437"/>
      <c r="C582" s="5039" t="s">
        <v>8636</v>
      </c>
      <c r="D582" s="5039">
        <v>547</v>
      </c>
      <c r="E582" s="5040" t="s">
        <v>16730</v>
      </c>
      <c r="F582" s="5041">
        <v>0</v>
      </c>
      <c r="G582" s="5041" t="s">
        <v>8636</v>
      </c>
      <c r="H582" s="5041">
        <v>58</v>
      </c>
      <c r="I582" s="5042" t="s">
        <v>16731</v>
      </c>
      <c r="J582" s="5041">
        <v>0.4</v>
      </c>
      <c r="K582" s="5041" t="s">
        <v>8636</v>
      </c>
      <c r="L582" s="5041">
        <v>548</v>
      </c>
      <c r="M582" s="5042" t="s">
        <v>16732</v>
      </c>
      <c r="N582" s="3437">
        <f t="shared" si="12"/>
        <v>0.4</v>
      </c>
      <c r="O582" s="3437"/>
      <c r="P582" s="5026" t="s">
        <v>23516</v>
      </c>
      <c r="Q582" s="5033" t="s">
        <v>23515</v>
      </c>
    </row>
    <row r="583" spans="1:17">
      <c r="A583" s="3437" t="s">
        <v>11923</v>
      </c>
      <c r="B583" s="3437"/>
      <c r="C583" s="5039" t="s">
        <v>8636</v>
      </c>
      <c r="D583" s="5039">
        <v>548</v>
      </c>
      <c r="E583" s="5040" t="s">
        <v>16732</v>
      </c>
      <c r="F583" s="5041">
        <v>0</v>
      </c>
      <c r="G583" s="5041" t="s">
        <v>8636</v>
      </c>
      <c r="H583" s="5041">
        <v>547</v>
      </c>
      <c r="I583" s="5042" t="s">
        <v>16730</v>
      </c>
      <c r="J583" s="5041">
        <v>0.34</v>
      </c>
      <c r="K583" s="5041" t="s">
        <v>8965</v>
      </c>
      <c r="L583" s="5041" t="s">
        <v>8965</v>
      </c>
      <c r="M583" s="5042" t="s">
        <v>19</v>
      </c>
      <c r="N583" s="3437">
        <f t="shared" si="12"/>
        <v>0.34</v>
      </c>
      <c r="O583" s="3437"/>
      <c r="P583" s="5026" t="s">
        <v>23516</v>
      </c>
      <c r="Q583" s="5033" t="s">
        <v>23515</v>
      </c>
    </row>
    <row r="584" spans="1:17">
      <c r="A584" s="5038" t="s">
        <v>16766</v>
      </c>
      <c r="B584" s="3437"/>
      <c r="C584" s="5039" t="s">
        <v>8636</v>
      </c>
      <c r="D584" s="5039">
        <v>553</v>
      </c>
      <c r="E584" s="5040" t="s">
        <v>16733</v>
      </c>
      <c r="F584" s="5041">
        <v>0</v>
      </c>
      <c r="G584" s="5041" t="s">
        <v>8636</v>
      </c>
      <c r="H584" s="5041">
        <v>139</v>
      </c>
      <c r="I584" s="5042" t="s">
        <v>16657</v>
      </c>
      <c r="J584" s="5041">
        <v>2.2599999999999998</v>
      </c>
      <c r="K584" s="5041" t="s">
        <v>8636</v>
      </c>
      <c r="L584" s="5041">
        <v>55</v>
      </c>
      <c r="M584" s="5042" t="s">
        <v>14459</v>
      </c>
      <c r="N584" s="3437">
        <f t="shared" si="12"/>
        <v>2.2599999999999998</v>
      </c>
      <c r="O584" s="3437"/>
      <c r="P584" s="5026" t="s">
        <v>23516</v>
      </c>
      <c r="Q584" s="5033" t="s">
        <v>23515</v>
      </c>
    </row>
    <row r="585" spans="1:17">
      <c r="A585" s="3437" t="s">
        <v>11923</v>
      </c>
      <c r="B585" s="3437"/>
      <c r="C585" s="5039" t="s">
        <v>8636</v>
      </c>
      <c r="D585" s="5039">
        <v>591</v>
      </c>
      <c r="E585" s="5040" t="s">
        <v>16742</v>
      </c>
      <c r="F585" s="5041">
        <v>0</v>
      </c>
      <c r="G585" s="5041" t="s">
        <v>8636</v>
      </c>
      <c r="H585" s="5041">
        <v>470</v>
      </c>
      <c r="I585" s="5042" t="s">
        <v>16723</v>
      </c>
      <c r="J585" s="5041">
        <v>0.6</v>
      </c>
      <c r="K585" s="5041" t="s">
        <v>8636</v>
      </c>
      <c r="L585" s="5041">
        <v>58</v>
      </c>
      <c r="M585" s="5042" t="s">
        <v>16729</v>
      </c>
      <c r="N585" s="3437">
        <f t="shared" si="12"/>
        <v>0.6</v>
      </c>
      <c r="O585" s="3437"/>
      <c r="P585" s="5026" t="s">
        <v>23516</v>
      </c>
      <c r="Q585" s="5033" t="s">
        <v>23515</v>
      </c>
    </row>
    <row r="586" spans="1:17">
      <c r="A586" s="3437" t="s">
        <v>11923</v>
      </c>
      <c r="B586" s="3437"/>
      <c r="C586" s="5039" t="s">
        <v>8636</v>
      </c>
      <c r="D586" s="5039">
        <v>743</v>
      </c>
      <c r="E586" s="5040" t="s">
        <v>16752</v>
      </c>
      <c r="F586" s="5041">
        <v>0</v>
      </c>
      <c r="G586" s="5041" t="s">
        <v>6781</v>
      </c>
      <c r="H586" s="5041">
        <v>78</v>
      </c>
      <c r="I586" s="5042" t="s">
        <v>14458</v>
      </c>
      <c r="J586" s="5041">
        <v>0.28000000000000003</v>
      </c>
      <c r="K586" s="5041" t="s">
        <v>8636</v>
      </c>
      <c r="L586" s="5041">
        <v>842</v>
      </c>
      <c r="M586" s="5042" t="s">
        <v>16753</v>
      </c>
      <c r="N586" s="3437">
        <f t="shared" si="12"/>
        <v>0.28000000000000003</v>
      </c>
      <c r="O586" s="3437"/>
      <c r="P586" s="5026" t="s">
        <v>23516</v>
      </c>
      <c r="Q586" s="5033" t="s">
        <v>23515</v>
      </c>
    </row>
    <row r="587" spans="1:17">
      <c r="A587" s="3437" t="s">
        <v>11923</v>
      </c>
      <c r="B587" s="3437"/>
      <c r="C587" s="5039" t="s">
        <v>8636</v>
      </c>
      <c r="D587" s="5039">
        <v>785</v>
      </c>
      <c r="E587" s="5040" t="s">
        <v>16756</v>
      </c>
      <c r="F587" s="5041">
        <v>0</v>
      </c>
      <c r="G587" s="5041" t="s">
        <v>8636</v>
      </c>
      <c r="H587" s="5041">
        <v>527</v>
      </c>
      <c r="I587" s="5042" t="s">
        <v>16728</v>
      </c>
      <c r="J587" s="5041">
        <v>0.61</v>
      </c>
      <c r="K587" s="5041" t="s">
        <v>14485</v>
      </c>
      <c r="L587" s="5041" t="s">
        <v>375</v>
      </c>
      <c r="M587" s="5042" t="s">
        <v>16756</v>
      </c>
      <c r="N587" s="3437">
        <f t="shared" si="12"/>
        <v>0.61</v>
      </c>
      <c r="O587" s="3437"/>
      <c r="P587" s="5026" t="s">
        <v>23516</v>
      </c>
      <c r="Q587" s="5033" t="s">
        <v>23515</v>
      </c>
    </row>
    <row r="588" spans="1:17">
      <c r="A588" s="5038" t="s">
        <v>16766</v>
      </c>
      <c r="B588" s="3437"/>
      <c r="C588" s="5039" t="s">
        <v>8636</v>
      </c>
      <c r="D588" s="5039">
        <v>810</v>
      </c>
      <c r="E588" s="5040" t="s">
        <v>16759</v>
      </c>
      <c r="F588" s="5041">
        <v>0</v>
      </c>
      <c r="G588" s="5041" t="s">
        <v>8636</v>
      </c>
      <c r="H588" s="5041">
        <v>28</v>
      </c>
      <c r="I588" s="5042" t="s">
        <v>11969</v>
      </c>
      <c r="J588" s="5041">
        <v>0.3</v>
      </c>
      <c r="K588" s="5041" t="s">
        <v>8965</v>
      </c>
      <c r="L588" s="5041" t="s">
        <v>8965</v>
      </c>
      <c r="M588" s="5042" t="s">
        <v>19</v>
      </c>
      <c r="N588" s="3437">
        <f t="shared" si="12"/>
        <v>0.3</v>
      </c>
      <c r="O588" s="3437"/>
      <c r="P588" s="5026" t="s">
        <v>23516</v>
      </c>
      <c r="Q588" s="5033" t="s">
        <v>23515</v>
      </c>
    </row>
    <row r="589" spans="1:17">
      <c r="A589" s="5038" t="s">
        <v>16766</v>
      </c>
      <c r="B589" s="3437"/>
      <c r="C589" s="5039" t="s">
        <v>8636</v>
      </c>
      <c r="D589" s="5039">
        <v>827</v>
      </c>
      <c r="E589" s="5040" t="s">
        <v>16760</v>
      </c>
      <c r="F589" s="5041">
        <v>0</v>
      </c>
      <c r="G589" s="5041" t="s">
        <v>8636</v>
      </c>
      <c r="H589" s="5041">
        <v>55</v>
      </c>
      <c r="I589" s="5042" t="s">
        <v>14459</v>
      </c>
      <c r="J589" s="5041">
        <v>2.7</v>
      </c>
      <c r="K589" s="5041" t="s">
        <v>8636</v>
      </c>
      <c r="L589" s="5041">
        <v>139</v>
      </c>
      <c r="M589" s="5042" t="s">
        <v>16657</v>
      </c>
      <c r="N589" s="3437">
        <f t="shared" si="12"/>
        <v>2.7</v>
      </c>
      <c r="O589" s="3437"/>
      <c r="P589" s="5026" t="s">
        <v>23516</v>
      </c>
      <c r="Q589" s="5033" t="s">
        <v>23515</v>
      </c>
    </row>
    <row r="590" spans="1:17">
      <c r="A590" s="5038" t="s">
        <v>16766</v>
      </c>
      <c r="B590" s="3437"/>
      <c r="C590" s="5039" t="s">
        <v>8636</v>
      </c>
      <c r="D590" s="5039">
        <v>829</v>
      </c>
      <c r="E590" s="5040" t="s">
        <v>16761</v>
      </c>
      <c r="F590" s="5041">
        <v>0</v>
      </c>
      <c r="G590" s="5041" t="s">
        <v>8636</v>
      </c>
      <c r="H590" s="5041">
        <v>139</v>
      </c>
      <c r="I590" s="5042" t="s">
        <v>16657</v>
      </c>
      <c r="J590" s="5041">
        <v>0.85</v>
      </c>
      <c r="K590" s="5041" t="s">
        <v>8965</v>
      </c>
      <c r="L590" s="5041" t="s">
        <v>8965</v>
      </c>
      <c r="M590" s="5042" t="s">
        <v>19</v>
      </c>
      <c r="N590" s="3437">
        <f t="shared" si="12"/>
        <v>0.85</v>
      </c>
      <c r="O590" s="3437"/>
      <c r="P590" s="5026" t="s">
        <v>23516</v>
      </c>
      <c r="Q590" s="5033" t="s">
        <v>23515</v>
      </c>
    </row>
    <row r="591" spans="1:17">
      <c r="A591" s="5038" t="s">
        <v>16766</v>
      </c>
      <c r="B591" s="3437"/>
      <c r="C591" s="5039" t="s">
        <v>8636</v>
      </c>
      <c r="D591" s="5039">
        <v>831</v>
      </c>
      <c r="E591" s="5040" t="s">
        <v>16762</v>
      </c>
      <c r="F591" s="5041">
        <v>0</v>
      </c>
      <c r="G591" s="5041" t="s">
        <v>14485</v>
      </c>
      <c r="H591" s="5041">
        <v>828</v>
      </c>
      <c r="I591" s="5042" t="s">
        <v>16763</v>
      </c>
      <c r="J591" s="5041">
        <v>0.37</v>
      </c>
      <c r="K591" s="5041" t="s">
        <v>8636</v>
      </c>
      <c r="L591" s="5041">
        <v>28</v>
      </c>
      <c r="M591" s="5042" t="s">
        <v>16764</v>
      </c>
      <c r="N591" s="4221">
        <f t="shared" si="12"/>
        <v>0.37</v>
      </c>
      <c r="O591" s="3437"/>
      <c r="P591" s="5026" t="s">
        <v>23516</v>
      </c>
      <c r="Q591" s="5033" t="s">
        <v>23515</v>
      </c>
    </row>
    <row r="594" spans="1:17" ht="18.75">
      <c r="A594" s="5003" t="s">
        <v>16765</v>
      </c>
      <c r="B594" s="5003"/>
      <c r="C594" s="5003"/>
      <c r="D594" s="5003"/>
      <c r="E594" s="5003"/>
      <c r="F594" s="5004"/>
      <c r="G594" s="5004"/>
      <c r="H594" s="5003"/>
      <c r="I594" s="5003"/>
      <c r="J594" s="5003"/>
      <c r="K594" s="5003"/>
      <c r="L594" s="5003"/>
      <c r="M594" s="5003"/>
      <c r="N594" s="5005"/>
      <c r="O594" s="5003"/>
      <c r="P594" s="5003"/>
      <c r="Q594" s="5003"/>
    </row>
    <row r="595" spans="1:17" ht="15.75">
      <c r="A595" s="5398" t="s">
        <v>0</v>
      </c>
      <c r="B595" s="5399"/>
      <c r="C595" s="5399"/>
      <c r="D595" s="5399"/>
      <c r="E595" s="5400"/>
      <c r="F595" s="5401" t="s">
        <v>9</v>
      </c>
      <c r="G595" s="5402"/>
      <c r="H595" s="5402"/>
      <c r="I595" s="5403"/>
      <c r="J595" s="5404" t="s">
        <v>10</v>
      </c>
      <c r="K595" s="5405"/>
      <c r="L595" s="5405"/>
      <c r="M595" s="5406"/>
      <c r="N595" s="5006"/>
      <c r="O595" s="5007"/>
      <c r="P595" s="5006"/>
      <c r="Q595" s="5008"/>
    </row>
    <row r="596" spans="1:17" ht="45">
      <c r="A596" s="5043" t="s">
        <v>7</v>
      </c>
      <c r="B596" s="5043" t="s">
        <v>13</v>
      </c>
      <c r="C596" s="5043" t="s">
        <v>4939</v>
      </c>
      <c r="D596" s="5043" t="s">
        <v>16634</v>
      </c>
      <c r="E596" s="5044" t="s">
        <v>2</v>
      </c>
      <c r="F596" s="5045" t="s">
        <v>3</v>
      </c>
      <c r="G596" s="5043" t="s">
        <v>4939</v>
      </c>
      <c r="H596" s="5043" t="s">
        <v>16634</v>
      </c>
      <c r="I596" s="5046" t="s">
        <v>5</v>
      </c>
      <c r="J596" s="5045" t="s">
        <v>6</v>
      </c>
      <c r="K596" s="5043" t="s">
        <v>4939</v>
      </c>
      <c r="L596" s="5043" t="s">
        <v>16634</v>
      </c>
      <c r="M596" s="5046" t="s">
        <v>2</v>
      </c>
      <c r="N596" s="5047" t="s">
        <v>8</v>
      </c>
      <c r="O596" s="5048" t="s">
        <v>11892</v>
      </c>
      <c r="P596" s="5048" t="s">
        <v>11893</v>
      </c>
      <c r="Q596" s="5049" t="s">
        <v>11</v>
      </c>
    </row>
    <row r="597" spans="1:17">
      <c r="A597" s="3437" t="s">
        <v>11923</v>
      </c>
      <c r="B597" s="3437"/>
      <c r="C597" s="5039" t="s">
        <v>8636</v>
      </c>
      <c r="D597" s="5039">
        <v>131</v>
      </c>
      <c r="E597" s="5040" t="s">
        <v>16653</v>
      </c>
      <c r="F597" s="5041">
        <v>0</v>
      </c>
      <c r="G597" s="5041" t="s">
        <v>8636</v>
      </c>
      <c r="H597" s="5041">
        <v>65</v>
      </c>
      <c r="I597" s="5042" t="s">
        <v>16654</v>
      </c>
      <c r="J597" s="5041">
        <v>1.39</v>
      </c>
      <c r="K597" s="5041" t="s">
        <v>8965</v>
      </c>
      <c r="L597" s="5041" t="s">
        <v>8965</v>
      </c>
      <c r="M597" s="5042" t="s">
        <v>12023</v>
      </c>
      <c r="N597" s="3437">
        <f t="shared" ref="N597:N628" si="13">J597-F597</f>
        <v>1.39</v>
      </c>
      <c r="O597" s="3437"/>
      <c r="P597" s="3618">
        <v>43800</v>
      </c>
      <c r="Q597" s="5038" t="s">
        <v>19535</v>
      </c>
    </row>
    <row r="598" spans="1:17">
      <c r="A598" s="3437" t="s">
        <v>11923</v>
      </c>
      <c r="B598" s="3437"/>
      <c r="C598" s="5039" t="s">
        <v>8636</v>
      </c>
      <c r="D598" s="5039">
        <v>187</v>
      </c>
      <c r="E598" s="5040" t="s">
        <v>16666</v>
      </c>
      <c r="F598" s="5041">
        <v>0</v>
      </c>
      <c r="G598" s="5041" t="s">
        <v>8636</v>
      </c>
      <c r="H598" s="5041">
        <v>131</v>
      </c>
      <c r="I598" s="5042" t="s">
        <v>16653</v>
      </c>
      <c r="J598" s="5041">
        <v>1.01</v>
      </c>
      <c r="K598" s="5041" t="s">
        <v>8636</v>
      </c>
      <c r="L598" s="5041">
        <v>187</v>
      </c>
      <c r="M598" s="5042" t="s">
        <v>16665</v>
      </c>
      <c r="N598" s="3437">
        <f t="shared" si="13"/>
        <v>1.01</v>
      </c>
      <c r="O598" s="3437"/>
      <c r="P598" s="3618">
        <v>43800</v>
      </c>
      <c r="Q598" s="5038" t="s">
        <v>19535</v>
      </c>
    </row>
    <row r="599" spans="1:17">
      <c r="A599" s="3437" t="s">
        <v>11923</v>
      </c>
      <c r="B599" s="3437"/>
      <c r="C599" s="5039" t="s">
        <v>8636</v>
      </c>
      <c r="D599" s="5039">
        <v>187</v>
      </c>
      <c r="E599" s="5040" t="s">
        <v>16667</v>
      </c>
      <c r="F599" s="5041">
        <v>0</v>
      </c>
      <c r="G599" s="5041" t="s">
        <v>8636</v>
      </c>
      <c r="H599" s="5041">
        <v>187</v>
      </c>
      <c r="I599" s="5042" t="s">
        <v>16668</v>
      </c>
      <c r="J599" s="5041">
        <v>0.05</v>
      </c>
      <c r="K599" s="5041" t="s">
        <v>8965</v>
      </c>
      <c r="L599" s="5041" t="s">
        <v>8965</v>
      </c>
      <c r="M599" s="5042" t="s">
        <v>19</v>
      </c>
      <c r="N599" s="3437">
        <f t="shared" si="13"/>
        <v>0.05</v>
      </c>
      <c r="O599" s="3437"/>
      <c r="P599" s="3618">
        <v>43800</v>
      </c>
      <c r="Q599" s="5038" t="s">
        <v>19535</v>
      </c>
    </row>
    <row r="600" spans="1:17">
      <c r="A600" s="3437" t="s">
        <v>11923</v>
      </c>
      <c r="B600" s="3437"/>
      <c r="C600" s="5039" t="s">
        <v>8636</v>
      </c>
      <c r="D600" s="5039">
        <v>425</v>
      </c>
      <c r="E600" s="5040" t="s">
        <v>16720</v>
      </c>
      <c r="F600" s="5041">
        <v>0</v>
      </c>
      <c r="G600" s="5041" t="s">
        <v>8636</v>
      </c>
      <c r="H600" s="5041">
        <v>187</v>
      </c>
      <c r="I600" s="5042" t="s">
        <v>4358</v>
      </c>
      <c r="J600" s="5041">
        <v>0.11</v>
      </c>
      <c r="K600" s="5041" t="s">
        <v>8636</v>
      </c>
      <c r="L600" s="5041">
        <v>424</v>
      </c>
      <c r="M600" s="5042" t="s">
        <v>16719</v>
      </c>
      <c r="N600" s="3556">
        <f t="shared" si="13"/>
        <v>0.11</v>
      </c>
      <c r="O600" s="3556"/>
      <c r="P600" s="3618">
        <v>43800</v>
      </c>
      <c r="Q600" s="5038" t="s">
        <v>19535</v>
      </c>
    </row>
    <row r="601" spans="1:17">
      <c r="A601" s="3437" t="s">
        <v>11923</v>
      </c>
      <c r="B601" s="3437"/>
      <c r="C601" s="5039" t="s">
        <v>8636</v>
      </c>
      <c r="D601" s="5039">
        <v>456</v>
      </c>
      <c r="E601" s="5040" t="s">
        <v>16721</v>
      </c>
      <c r="F601" s="5041">
        <v>0</v>
      </c>
      <c r="G601" s="5041" t="s">
        <v>6781</v>
      </c>
      <c r="H601" s="5041">
        <v>78</v>
      </c>
      <c r="I601" s="5042" t="s">
        <v>14458</v>
      </c>
      <c r="J601" s="5041">
        <v>0.1</v>
      </c>
      <c r="K601" s="5041" t="s">
        <v>14485</v>
      </c>
      <c r="L601" s="5041">
        <v>456</v>
      </c>
      <c r="M601" s="5042" t="s">
        <v>16722</v>
      </c>
      <c r="N601" s="3437">
        <f t="shared" si="13"/>
        <v>0.1</v>
      </c>
      <c r="O601" s="3437"/>
      <c r="P601" s="3618">
        <v>43800</v>
      </c>
      <c r="Q601" s="5038" t="s">
        <v>19535</v>
      </c>
    </row>
    <row r="602" spans="1:17">
      <c r="A602" s="3437" t="s">
        <v>11923</v>
      </c>
      <c r="B602" s="3437"/>
      <c r="C602" s="5039" t="s">
        <v>8636</v>
      </c>
      <c r="D602" s="5039">
        <v>470</v>
      </c>
      <c r="E602" s="5040" t="s">
        <v>16723</v>
      </c>
      <c r="F602" s="5041">
        <v>0</v>
      </c>
      <c r="G602" s="5041" t="s">
        <v>8636</v>
      </c>
      <c r="H602" s="5041">
        <v>22</v>
      </c>
      <c r="I602" s="5042" t="s">
        <v>14440</v>
      </c>
      <c r="J602" s="5041">
        <v>0.92</v>
      </c>
      <c r="K602" s="5041" t="s">
        <v>8636</v>
      </c>
      <c r="L602" s="5041">
        <v>58</v>
      </c>
      <c r="M602" s="5042" t="s">
        <v>16724</v>
      </c>
      <c r="N602" s="3437">
        <f t="shared" si="13"/>
        <v>0.92</v>
      </c>
      <c r="O602" s="3437"/>
      <c r="P602" s="3618">
        <v>43800</v>
      </c>
      <c r="Q602" s="5038" t="s">
        <v>19535</v>
      </c>
    </row>
    <row r="603" spans="1:17">
      <c r="A603" s="3437" t="s">
        <v>11923</v>
      </c>
      <c r="B603" s="3437"/>
      <c r="C603" s="5039" t="s">
        <v>8636</v>
      </c>
      <c r="D603" s="5039">
        <v>789</v>
      </c>
      <c r="E603" s="5040" t="s">
        <v>16757</v>
      </c>
      <c r="F603" s="5041">
        <v>0</v>
      </c>
      <c r="G603" s="5041" t="s">
        <v>6781</v>
      </c>
      <c r="H603" s="5041">
        <v>78</v>
      </c>
      <c r="I603" s="5042" t="s">
        <v>14458</v>
      </c>
      <c r="J603" s="5041">
        <v>0.35</v>
      </c>
      <c r="K603" s="5041" t="s">
        <v>14485</v>
      </c>
      <c r="L603" s="5041" t="s">
        <v>375</v>
      </c>
      <c r="M603" s="5042" t="s">
        <v>16758</v>
      </c>
      <c r="N603" s="3437">
        <f t="shared" si="13"/>
        <v>0.35</v>
      </c>
      <c r="O603" s="5050"/>
      <c r="P603" s="3618">
        <v>43800</v>
      </c>
      <c r="Q603" s="5038" t="s">
        <v>19535</v>
      </c>
    </row>
    <row r="604" spans="1:17">
      <c r="A604" s="3437" t="s">
        <v>11923</v>
      </c>
      <c r="B604" s="3437"/>
      <c r="C604" s="5039" t="s">
        <v>8636</v>
      </c>
      <c r="D604" s="5039">
        <v>65</v>
      </c>
      <c r="E604" s="5040" t="s">
        <v>16644</v>
      </c>
      <c r="F604" s="5041">
        <v>0</v>
      </c>
      <c r="G604" s="5041" t="s">
        <v>6781</v>
      </c>
      <c r="H604" s="5041">
        <v>78</v>
      </c>
      <c r="I604" s="5042" t="s">
        <v>14458</v>
      </c>
      <c r="J604" s="5041">
        <v>2.94</v>
      </c>
      <c r="K604" s="5041" t="s">
        <v>8636</v>
      </c>
      <c r="L604" s="5041">
        <v>207</v>
      </c>
      <c r="M604" s="5042" t="s">
        <v>16645</v>
      </c>
      <c r="N604" s="3437">
        <f t="shared" si="13"/>
        <v>2.94</v>
      </c>
      <c r="O604" s="3437"/>
      <c r="P604" s="3618">
        <v>43831</v>
      </c>
      <c r="Q604" s="5051" t="s">
        <v>19535</v>
      </c>
    </row>
    <row r="605" spans="1:17">
      <c r="A605" s="3437" t="s">
        <v>11923</v>
      </c>
      <c r="B605" s="3437"/>
      <c r="C605" s="5039" t="s">
        <v>8636</v>
      </c>
      <c r="D605" s="5039">
        <v>121</v>
      </c>
      <c r="E605" s="5040" t="s">
        <v>16646</v>
      </c>
      <c r="F605" s="5041">
        <v>0</v>
      </c>
      <c r="G605" s="5041" t="s">
        <v>8636</v>
      </c>
      <c r="H605" s="5041">
        <v>122</v>
      </c>
      <c r="I605" s="5042" t="s">
        <v>16647</v>
      </c>
      <c r="J605" s="5041">
        <v>1.04</v>
      </c>
      <c r="K605" s="5041" t="s">
        <v>8965</v>
      </c>
      <c r="L605" s="5041" t="s">
        <v>8965</v>
      </c>
      <c r="M605" s="5042" t="s">
        <v>19</v>
      </c>
      <c r="N605" s="3437">
        <f t="shared" si="13"/>
        <v>1.04</v>
      </c>
      <c r="O605" s="3437"/>
      <c r="P605" s="3618">
        <v>43831</v>
      </c>
      <c r="Q605" s="5051" t="s">
        <v>19535</v>
      </c>
    </row>
    <row r="606" spans="1:17">
      <c r="A606" s="3437" t="s">
        <v>11923</v>
      </c>
      <c r="B606" s="3437"/>
      <c r="C606" s="5039" t="s">
        <v>8636</v>
      </c>
      <c r="D606" s="5039">
        <v>123</v>
      </c>
      <c r="E606" s="5040" t="s">
        <v>16650</v>
      </c>
      <c r="F606" s="5041">
        <v>0</v>
      </c>
      <c r="G606" s="5041" t="s">
        <v>6781</v>
      </c>
      <c r="H606" s="5041">
        <v>78</v>
      </c>
      <c r="I606" s="5042" t="s">
        <v>14458</v>
      </c>
      <c r="J606" s="5041">
        <v>0.49</v>
      </c>
      <c r="K606" s="5041" t="s">
        <v>14485</v>
      </c>
      <c r="L606" s="5041">
        <v>183</v>
      </c>
      <c r="M606" s="5042" t="s">
        <v>16651</v>
      </c>
      <c r="N606" s="3437">
        <f t="shared" si="13"/>
        <v>0.49</v>
      </c>
      <c r="O606" s="3437"/>
      <c r="P606" s="3618">
        <v>43831</v>
      </c>
      <c r="Q606" s="5051" t="s">
        <v>19535</v>
      </c>
    </row>
    <row r="607" spans="1:17">
      <c r="A607" s="3437" t="s">
        <v>11923</v>
      </c>
      <c r="B607" s="3437"/>
      <c r="C607" s="5039" t="s">
        <v>8636</v>
      </c>
      <c r="D607" s="5039">
        <v>123</v>
      </c>
      <c r="E607" s="5040" t="s">
        <v>16652</v>
      </c>
      <c r="F607" s="5041">
        <v>0.5</v>
      </c>
      <c r="G607" s="5041" t="s">
        <v>14485</v>
      </c>
      <c r="H607" s="5041">
        <v>189</v>
      </c>
      <c r="I607" s="5042" t="s">
        <v>16651</v>
      </c>
      <c r="J607" s="5041">
        <v>1.26</v>
      </c>
      <c r="K607" s="5041" t="s">
        <v>14485</v>
      </c>
      <c r="L607" s="5041">
        <v>64</v>
      </c>
      <c r="M607" s="5042" t="s">
        <v>16649</v>
      </c>
      <c r="N607" s="3437">
        <f t="shared" si="13"/>
        <v>0.76</v>
      </c>
      <c r="O607" s="3437"/>
      <c r="P607" s="3618">
        <v>43831</v>
      </c>
      <c r="Q607" s="5051" t="s">
        <v>19535</v>
      </c>
    </row>
    <row r="608" spans="1:17">
      <c r="A608" s="3437" t="s">
        <v>11923</v>
      </c>
      <c r="B608" s="3437"/>
      <c r="C608" s="5039" t="s">
        <v>8636</v>
      </c>
      <c r="D608" s="5039">
        <v>155</v>
      </c>
      <c r="E608" s="5040" t="s">
        <v>16658</v>
      </c>
      <c r="F608" s="5041">
        <v>0</v>
      </c>
      <c r="G608" s="5041" t="s">
        <v>8636</v>
      </c>
      <c r="H608" s="5041">
        <v>648</v>
      </c>
      <c r="I608" s="5042" t="s">
        <v>16659</v>
      </c>
      <c r="J608" s="5041">
        <v>0.94</v>
      </c>
      <c r="K608" s="5041" t="s">
        <v>8636</v>
      </c>
      <c r="L608" s="5041">
        <v>187</v>
      </c>
      <c r="M608" s="5042" t="s">
        <v>16660</v>
      </c>
      <c r="N608" s="3437">
        <f t="shared" si="13"/>
        <v>0.94</v>
      </c>
      <c r="O608" s="3437"/>
      <c r="P608" s="3618">
        <v>43831</v>
      </c>
      <c r="Q608" s="5051" t="s">
        <v>19535</v>
      </c>
    </row>
    <row r="609" spans="1:17">
      <c r="A609" s="3437" t="s">
        <v>11923</v>
      </c>
      <c r="B609" s="3437"/>
      <c r="C609" s="5039" t="s">
        <v>6782</v>
      </c>
      <c r="D609" s="5039">
        <v>165</v>
      </c>
      <c r="E609" s="5040" t="s">
        <v>16661</v>
      </c>
      <c r="F609" s="5041">
        <v>0</v>
      </c>
      <c r="G609" s="5041" t="s">
        <v>8965</v>
      </c>
      <c r="H609" s="5041" t="s">
        <v>8965</v>
      </c>
      <c r="I609" s="5042" t="s">
        <v>8986</v>
      </c>
      <c r="J609" s="5041">
        <v>7.17</v>
      </c>
      <c r="K609" s="5041" t="s">
        <v>6781</v>
      </c>
      <c r="L609" s="5041">
        <v>17</v>
      </c>
      <c r="M609" s="5042" t="s">
        <v>14437</v>
      </c>
      <c r="N609" s="3437">
        <f t="shared" si="13"/>
        <v>7.17</v>
      </c>
      <c r="O609" s="3437"/>
      <c r="P609" s="3618">
        <v>43831</v>
      </c>
      <c r="Q609" s="5051" t="s">
        <v>19535</v>
      </c>
    </row>
    <row r="610" spans="1:17">
      <c r="A610" s="3437" t="s">
        <v>11923</v>
      </c>
      <c r="B610" s="3437"/>
      <c r="C610" s="5039" t="s">
        <v>8636</v>
      </c>
      <c r="D610" s="5039">
        <v>184</v>
      </c>
      <c r="E610" s="5040" t="s">
        <v>16662</v>
      </c>
      <c r="F610" s="5041">
        <v>0.38</v>
      </c>
      <c r="G610" s="5041" t="s">
        <v>6781</v>
      </c>
      <c r="H610" s="5041">
        <v>78</v>
      </c>
      <c r="I610" s="5042" t="s">
        <v>16663</v>
      </c>
      <c r="J610" s="5041">
        <v>0.86</v>
      </c>
      <c r="K610" s="5041" t="s">
        <v>14485</v>
      </c>
      <c r="L610" s="5041">
        <v>183</v>
      </c>
      <c r="M610" s="5042" t="s">
        <v>16651</v>
      </c>
      <c r="N610" s="3437">
        <f t="shared" si="13"/>
        <v>0.48</v>
      </c>
      <c r="O610" s="3437"/>
      <c r="P610" s="3618">
        <v>43831</v>
      </c>
      <c r="Q610" s="5051" t="s">
        <v>19535</v>
      </c>
    </row>
    <row r="611" spans="1:17">
      <c r="A611" s="3437" t="s">
        <v>11923</v>
      </c>
      <c r="B611" s="3437"/>
      <c r="C611" s="5039" t="s">
        <v>8636</v>
      </c>
      <c r="D611" s="5039">
        <v>186</v>
      </c>
      <c r="E611" s="5040" t="s">
        <v>16664</v>
      </c>
      <c r="F611" s="5041">
        <v>0</v>
      </c>
      <c r="G611" s="5041" t="s">
        <v>8636</v>
      </c>
      <c r="H611" s="5041">
        <v>187</v>
      </c>
      <c r="I611" s="5042" t="s">
        <v>16665</v>
      </c>
      <c r="J611" s="5041">
        <v>0.93</v>
      </c>
      <c r="K611" s="5041" t="s">
        <v>8636</v>
      </c>
      <c r="L611" s="5041">
        <v>184</v>
      </c>
      <c r="M611" s="5042" t="s">
        <v>16662</v>
      </c>
      <c r="N611" s="3437">
        <f t="shared" si="13"/>
        <v>0.93</v>
      </c>
      <c r="O611" s="3437"/>
      <c r="P611" s="3618">
        <v>43831</v>
      </c>
      <c r="Q611" s="5051" t="s">
        <v>19535</v>
      </c>
    </row>
    <row r="612" spans="1:17">
      <c r="A612" s="3437" t="s">
        <v>11923</v>
      </c>
      <c r="B612" s="3437"/>
      <c r="C612" s="5039" t="s">
        <v>8636</v>
      </c>
      <c r="D612" s="5039">
        <v>188</v>
      </c>
      <c r="E612" s="5040" t="s">
        <v>16669</v>
      </c>
      <c r="F612" s="5041">
        <v>0</v>
      </c>
      <c r="G612" s="5041" t="s">
        <v>8636</v>
      </c>
      <c r="H612" s="5041">
        <v>187</v>
      </c>
      <c r="I612" s="5042" t="s">
        <v>16665</v>
      </c>
      <c r="J612" s="5041">
        <v>1.03</v>
      </c>
      <c r="K612" s="5041" t="s">
        <v>8636</v>
      </c>
      <c r="L612" s="5041">
        <v>648</v>
      </c>
      <c r="M612" s="5042" t="s">
        <v>16670</v>
      </c>
      <c r="N612" s="3437">
        <f t="shared" si="13"/>
        <v>1.03</v>
      </c>
      <c r="O612" s="3437"/>
      <c r="P612" s="3618">
        <v>43831</v>
      </c>
      <c r="Q612" s="5051" t="s">
        <v>19535</v>
      </c>
    </row>
    <row r="613" spans="1:17">
      <c r="A613" s="3437" t="s">
        <v>11923</v>
      </c>
      <c r="B613" s="3437"/>
      <c r="C613" s="5039" t="s">
        <v>8636</v>
      </c>
      <c r="D613" s="5039">
        <v>207</v>
      </c>
      <c r="E613" s="5040" t="s">
        <v>16678</v>
      </c>
      <c r="F613" s="5041">
        <v>0</v>
      </c>
      <c r="G613" s="5041" t="s">
        <v>8636</v>
      </c>
      <c r="H613" s="5041">
        <v>382</v>
      </c>
      <c r="I613" s="5042" t="s">
        <v>16679</v>
      </c>
      <c r="J613" s="5041">
        <v>1.05</v>
      </c>
      <c r="K613" s="5041" t="s">
        <v>8636</v>
      </c>
      <c r="L613" s="5041">
        <v>63</v>
      </c>
      <c r="M613" s="5042" t="s">
        <v>16680</v>
      </c>
      <c r="N613" s="3437">
        <f t="shared" si="13"/>
        <v>1.05</v>
      </c>
      <c r="O613" s="3437"/>
      <c r="P613" s="3618">
        <v>43831</v>
      </c>
      <c r="Q613" s="5051" t="s">
        <v>19535</v>
      </c>
    </row>
    <row r="614" spans="1:17">
      <c r="A614" s="3437" t="s">
        <v>11923</v>
      </c>
      <c r="B614" s="3437"/>
      <c r="C614" s="5039" t="s">
        <v>8636</v>
      </c>
      <c r="D614" s="5039">
        <v>208</v>
      </c>
      <c r="E614" s="5040" t="s">
        <v>16681</v>
      </c>
      <c r="F614" s="5041">
        <v>0</v>
      </c>
      <c r="G614" s="5041" t="s">
        <v>8636</v>
      </c>
      <c r="H614" s="5041">
        <v>251</v>
      </c>
      <c r="I614" s="5042" t="s">
        <v>16636</v>
      </c>
      <c r="J614" s="5041">
        <v>0.89</v>
      </c>
      <c r="K614" s="5041" t="s">
        <v>14485</v>
      </c>
      <c r="L614" s="5041">
        <v>183</v>
      </c>
      <c r="M614" s="5042" t="s">
        <v>16651</v>
      </c>
      <c r="N614" s="3437">
        <f t="shared" si="13"/>
        <v>0.89</v>
      </c>
      <c r="O614" s="3437"/>
      <c r="P614" s="3618">
        <v>43831</v>
      </c>
      <c r="Q614" s="5051" t="s">
        <v>19535</v>
      </c>
    </row>
    <row r="615" spans="1:17">
      <c r="A615" s="3437" t="s">
        <v>11923</v>
      </c>
      <c r="B615" s="3437"/>
      <c r="C615" s="5039" t="s">
        <v>8636</v>
      </c>
      <c r="D615" s="5039">
        <v>208</v>
      </c>
      <c r="E615" s="5040" t="s">
        <v>16682</v>
      </c>
      <c r="F615" s="5041">
        <v>0.91</v>
      </c>
      <c r="G615" s="5041" t="s">
        <v>14485</v>
      </c>
      <c r="H615" s="5041">
        <v>189</v>
      </c>
      <c r="I615" s="5042" t="s">
        <v>16683</v>
      </c>
      <c r="J615" s="5041">
        <v>1.94</v>
      </c>
      <c r="K615" s="5041" t="s">
        <v>8636</v>
      </c>
      <c r="L615" s="5041">
        <v>708</v>
      </c>
      <c r="M615" s="5042" t="s">
        <v>16684</v>
      </c>
      <c r="N615" s="3437">
        <f t="shared" si="13"/>
        <v>1.0299999999999998</v>
      </c>
      <c r="O615" s="3437"/>
      <c r="P615" s="3618">
        <v>43831</v>
      </c>
      <c r="Q615" s="5051" t="s">
        <v>19535</v>
      </c>
    </row>
    <row r="616" spans="1:17">
      <c r="A616" s="3437" t="s">
        <v>11923</v>
      </c>
      <c r="B616" s="3437"/>
      <c r="C616" s="5039" t="s">
        <v>8636</v>
      </c>
      <c r="D616" s="5039">
        <v>223</v>
      </c>
      <c r="E616" s="5040" t="s">
        <v>16692</v>
      </c>
      <c r="F616" s="5041">
        <v>0</v>
      </c>
      <c r="G616" s="5041" t="s">
        <v>14485</v>
      </c>
      <c r="H616" s="5041">
        <v>183</v>
      </c>
      <c r="I616" s="5042" t="s">
        <v>16651</v>
      </c>
      <c r="J616" s="5041">
        <v>0.97</v>
      </c>
      <c r="K616" s="5041" t="s">
        <v>14485</v>
      </c>
      <c r="L616" s="5041">
        <v>1225</v>
      </c>
      <c r="M616" s="5042" t="s">
        <v>16692</v>
      </c>
      <c r="N616" s="3437">
        <f t="shared" si="13"/>
        <v>0.97</v>
      </c>
      <c r="O616" s="3437"/>
      <c r="P616" s="3618">
        <v>43831</v>
      </c>
      <c r="Q616" s="5051" t="s">
        <v>19535</v>
      </c>
    </row>
    <row r="617" spans="1:17">
      <c r="A617" s="3437" t="s">
        <v>11923</v>
      </c>
      <c r="B617" s="3437"/>
      <c r="C617" s="5039" t="s">
        <v>8636</v>
      </c>
      <c r="D617" s="5039">
        <v>251</v>
      </c>
      <c r="E617" s="5040" t="s">
        <v>16702</v>
      </c>
      <c r="F617" s="5041">
        <v>0.19</v>
      </c>
      <c r="G617" s="5041" t="s">
        <v>8636</v>
      </c>
      <c r="H617" s="5041">
        <v>13</v>
      </c>
      <c r="I617" s="5042" t="s">
        <v>16703</v>
      </c>
      <c r="J617" s="5041">
        <v>0.64</v>
      </c>
      <c r="K617" s="5041" t="s">
        <v>6782</v>
      </c>
      <c r="L617" s="5041">
        <v>165</v>
      </c>
      <c r="M617" s="5042" t="s">
        <v>16704</v>
      </c>
      <c r="N617" s="3437">
        <f t="shared" si="13"/>
        <v>0.45</v>
      </c>
      <c r="O617" s="3437"/>
      <c r="P617" s="3618">
        <v>43831</v>
      </c>
      <c r="Q617" s="5051" t="s">
        <v>19535</v>
      </c>
    </row>
    <row r="618" spans="1:17">
      <c r="A618" s="3437" t="s">
        <v>11923</v>
      </c>
      <c r="B618" s="3437"/>
      <c r="C618" s="5039" t="s">
        <v>8636</v>
      </c>
      <c r="D618" s="5039">
        <v>253</v>
      </c>
      <c r="E618" s="5040" t="s">
        <v>16705</v>
      </c>
      <c r="F618" s="5041">
        <v>0</v>
      </c>
      <c r="G618" s="5041" t="s">
        <v>8636</v>
      </c>
      <c r="H618" s="5041">
        <v>13</v>
      </c>
      <c r="I618" s="5042" t="s">
        <v>16703</v>
      </c>
      <c r="J618" s="5041">
        <v>0.22</v>
      </c>
      <c r="K618" s="5041" t="s">
        <v>8636</v>
      </c>
      <c r="L618" s="5041">
        <v>208</v>
      </c>
      <c r="M618" s="5042" t="s">
        <v>16681</v>
      </c>
      <c r="N618" s="3437">
        <f t="shared" si="13"/>
        <v>0.22</v>
      </c>
      <c r="O618" s="3437"/>
      <c r="P618" s="3618">
        <v>43831</v>
      </c>
      <c r="Q618" s="5051" t="s">
        <v>19535</v>
      </c>
    </row>
    <row r="619" spans="1:17">
      <c r="A619" s="3437" t="s">
        <v>11923</v>
      </c>
      <c r="B619" s="3437"/>
      <c r="C619" s="5039" t="s">
        <v>8636</v>
      </c>
      <c r="D619" s="5039">
        <v>292</v>
      </c>
      <c r="E619" s="5040" t="s">
        <v>16706</v>
      </c>
      <c r="F619" s="5041">
        <v>0</v>
      </c>
      <c r="G619" s="5041" t="s">
        <v>8636</v>
      </c>
      <c r="H619" s="5041">
        <v>208</v>
      </c>
      <c r="I619" s="5042" t="s">
        <v>16681</v>
      </c>
      <c r="J619" s="5041">
        <v>0.32</v>
      </c>
      <c r="K619" s="5041" t="s">
        <v>8636</v>
      </c>
      <c r="L619" s="5041">
        <v>382</v>
      </c>
      <c r="M619" s="5042" t="s">
        <v>16679</v>
      </c>
      <c r="N619" s="3437">
        <f t="shared" si="13"/>
        <v>0.32</v>
      </c>
      <c r="O619" s="3437"/>
      <c r="P619" s="3618">
        <v>43831</v>
      </c>
      <c r="Q619" s="5051" t="s">
        <v>19535</v>
      </c>
    </row>
    <row r="620" spans="1:17">
      <c r="A620" s="3437" t="s">
        <v>11923</v>
      </c>
      <c r="B620" s="3437"/>
      <c r="C620" s="5039" t="s">
        <v>8636</v>
      </c>
      <c r="D620" s="5039">
        <v>293</v>
      </c>
      <c r="E620" s="5040" t="s">
        <v>16707</v>
      </c>
      <c r="F620" s="5041">
        <v>0</v>
      </c>
      <c r="G620" s="5041" t="s">
        <v>8636</v>
      </c>
      <c r="H620" s="5041">
        <v>208</v>
      </c>
      <c r="I620" s="5042" t="s">
        <v>16681</v>
      </c>
      <c r="J620" s="5041">
        <v>0.31</v>
      </c>
      <c r="K620" s="5041" t="s">
        <v>8636</v>
      </c>
      <c r="L620" s="5041">
        <v>382</v>
      </c>
      <c r="M620" s="5042" t="s">
        <v>16679</v>
      </c>
      <c r="N620" s="3437">
        <f t="shared" si="13"/>
        <v>0.31</v>
      </c>
      <c r="O620" s="3437"/>
      <c r="P620" s="3618">
        <v>43831</v>
      </c>
      <c r="Q620" s="5051" t="s">
        <v>19535</v>
      </c>
    </row>
    <row r="621" spans="1:17">
      <c r="A621" s="3437" t="s">
        <v>11923</v>
      </c>
      <c r="B621" s="3437"/>
      <c r="C621" s="5039" t="s">
        <v>8636</v>
      </c>
      <c r="D621" s="5039">
        <v>330</v>
      </c>
      <c r="E621" s="5040" t="s">
        <v>16708</v>
      </c>
      <c r="F621" s="5041">
        <v>0</v>
      </c>
      <c r="G621" s="5041" t="s">
        <v>8636</v>
      </c>
      <c r="H621" s="5041">
        <v>187</v>
      </c>
      <c r="I621" s="5042" t="s">
        <v>16665</v>
      </c>
      <c r="J621" s="5041">
        <v>0.36</v>
      </c>
      <c r="K621" s="5041" t="s">
        <v>14485</v>
      </c>
      <c r="L621" s="5041">
        <v>835</v>
      </c>
      <c r="M621" s="5042" t="s">
        <v>16709</v>
      </c>
      <c r="N621" s="3437">
        <f t="shared" si="13"/>
        <v>0.36</v>
      </c>
      <c r="O621" s="3437"/>
      <c r="P621" s="3618">
        <v>43831</v>
      </c>
      <c r="Q621" s="5051" t="s">
        <v>19535</v>
      </c>
    </row>
    <row r="622" spans="1:17">
      <c r="A622" s="3437" t="s">
        <v>11923</v>
      </c>
      <c r="B622" s="3437"/>
      <c r="C622" s="5039" t="s">
        <v>8636</v>
      </c>
      <c r="D622" s="5039">
        <v>352</v>
      </c>
      <c r="E622" s="5040" t="s">
        <v>16710</v>
      </c>
      <c r="F622" s="5041">
        <v>0</v>
      </c>
      <c r="G622" s="5041" t="s">
        <v>8636</v>
      </c>
      <c r="H622" s="5041">
        <v>187</v>
      </c>
      <c r="I622" s="5042" t="s">
        <v>16665</v>
      </c>
      <c r="J622" s="5041">
        <v>0.39</v>
      </c>
      <c r="K622" s="5041" t="s">
        <v>6781</v>
      </c>
      <c r="L622" s="5041">
        <v>78</v>
      </c>
      <c r="M622" s="5042" t="s">
        <v>14458</v>
      </c>
      <c r="N622" s="3437">
        <f t="shared" si="13"/>
        <v>0.39</v>
      </c>
      <c r="O622" s="3437"/>
      <c r="P622" s="3618">
        <v>43831</v>
      </c>
      <c r="Q622" s="5051" t="s">
        <v>19535</v>
      </c>
    </row>
    <row r="623" spans="1:17">
      <c r="A623" s="3437" t="s">
        <v>11923</v>
      </c>
      <c r="B623" s="3437"/>
      <c r="C623" s="5039" t="s">
        <v>8636</v>
      </c>
      <c r="D623" s="5039">
        <v>357</v>
      </c>
      <c r="E623" s="5040" t="s">
        <v>16712</v>
      </c>
      <c r="F623" s="5041">
        <v>0</v>
      </c>
      <c r="G623" s="5041" t="s">
        <v>8636</v>
      </c>
      <c r="H623" s="5041">
        <v>187</v>
      </c>
      <c r="I623" s="5042" t="s">
        <v>16665</v>
      </c>
      <c r="J623" s="5041">
        <v>0.59</v>
      </c>
      <c r="K623" s="5041" t="s">
        <v>8636</v>
      </c>
      <c r="L623" s="5041">
        <v>131</v>
      </c>
      <c r="M623" s="5042" t="s">
        <v>16653</v>
      </c>
      <c r="N623" s="3437">
        <f t="shared" si="13"/>
        <v>0.59</v>
      </c>
      <c r="O623" s="3437"/>
      <c r="P623" s="3618">
        <v>43831</v>
      </c>
      <c r="Q623" s="5051" t="s">
        <v>19535</v>
      </c>
    </row>
    <row r="624" spans="1:17">
      <c r="A624" s="3437" t="s">
        <v>11923</v>
      </c>
      <c r="B624" s="3437"/>
      <c r="C624" s="5039" t="s">
        <v>8636</v>
      </c>
      <c r="D624" s="5039">
        <v>382</v>
      </c>
      <c r="E624" s="5040" t="s">
        <v>16679</v>
      </c>
      <c r="F624" s="5041">
        <v>0</v>
      </c>
      <c r="G624" s="5041" t="s">
        <v>8636</v>
      </c>
      <c r="H624" s="5041">
        <v>292</v>
      </c>
      <c r="I624" s="5042" t="s">
        <v>16706</v>
      </c>
      <c r="J624" s="5041">
        <v>0.47</v>
      </c>
      <c r="K624" s="5041" t="s">
        <v>8636</v>
      </c>
      <c r="L624" s="5041">
        <v>155</v>
      </c>
      <c r="M624" s="5042" t="s">
        <v>16658</v>
      </c>
      <c r="N624" s="3437">
        <f t="shared" si="13"/>
        <v>0.47</v>
      </c>
      <c r="O624" s="3437"/>
      <c r="P624" s="3618">
        <v>43831</v>
      </c>
      <c r="Q624" s="5051" t="s">
        <v>19535</v>
      </c>
    </row>
    <row r="625" spans="1:17">
      <c r="A625" s="3437" t="s">
        <v>11923</v>
      </c>
      <c r="B625" s="3437"/>
      <c r="C625" s="5039" t="s">
        <v>8636</v>
      </c>
      <c r="D625" s="5039">
        <v>608</v>
      </c>
      <c r="E625" s="5040" t="s">
        <v>16743</v>
      </c>
      <c r="F625" s="5041">
        <v>0</v>
      </c>
      <c r="G625" s="5041" t="s">
        <v>8636</v>
      </c>
      <c r="H625" s="5041">
        <v>121</v>
      </c>
      <c r="I625" s="5042" t="s">
        <v>16677</v>
      </c>
      <c r="J625" s="5041">
        <v>0.27</v>
      </c>
      <c r="K625" s="5041" t="s">
        <v>8636</v>
      </c>
      <c r="L625" s="5041">
        <v>187</v>
      </c>
      <c r="M625" s="5042" t="s">
        <v>16666</v>
      </c>
      <c r="N625" s="3437">
        <f t="shared" si="13"/>
        <v>0.27</v>
      </c>
      <c r="O625" s="3437"/>
      <c r="P625" s="3618">
        <v>43831</v>
      </c>
      <c r="Q625" s="5051" t="s">
        <v>19535</v>
      </c>
    </row>
    <row r="626" spans="1:17">
      <c r="A626" s="3437" t="s">
        <v>11923</v>
      </c>
      <c r="B626" s="3437"/>
      <c r="C626" s="5039" t="s">
        <v>8636</v>
      </c>
      <c r="D626" s="5039">
        <v>643</v>
      </c>
      <c r="E626" s="5040" t="s">
        <v>16746</v>
      </c>
      <c r="F626" s="5041">
        <v>0</v>
      </c>
      <c r="G626" s="5041" t="s">
        <v>8636</v>
      </c>
      <c r="H626" s="5041">
        <v>13</v>
      </c>
      <c r="I626" s="5042" t="s">
        <v>16703</v>
      </c>
      <c r="J626" s="5041">
        <v>0.11</v>
      </c>
      <c r="K626" s="5041" t="s">
        <v>8965</v>
      </c>
      <c r="L626" s="5041" t="s">
        <v>8965</v>
      </c>
      <c r="M626" s="5042" t="s">
        <v>19</v>
      </c>
      <c r="N626" s="3437">
        <f t="shared" si="13"/>
        <v>0.11</v>
      </c>
      <c r="O626" s="3437"/>
      <c r="P626" s="3618">
        <v>43831</v>
      </c>
      <c r="Q626" s="5051" t="s">
        <v>19535</v>
      </c>
    </row>
    <row r="627" spans="1:17">
      <c r="A627" s="3437" t="s">
        <v>11923</v>
      </c>
      <c r="B627" s="3437"/>
      <c r="C627" s="5039" t="s">
        <v>8636</v>
      </c>
      <c r="D627" s="5039">
        <v>699</v>
      </c>
      <c r="E627" s="5040" t="s">
        <v>16750</v>
      </c>
      <c r="F627" s="5041">
        <v>0</v>
      </c>
      <c r="G627" s="5041" t="s">
        <v>8636</v>
      </c>
      <c r="H627" s="5041">
        <v>187</v>
      </c>
      <c r="I627" s="5042" t="s">
        <v>16665</v>
      </c>
      <c r="J627" s="5041">
        <v>0.33</v>
      </c>
      <c r="K627" s="5041" t="s">
        <v>14485</v>
      </c>
      <c r="L627" s="5041">
        <v>835</v>
      </c>
      <c r="M627" s="5042" t="s">
        <v>16709</v>
      </c>
      <c r="N627" s="3437">
        <f t="shared" si="13"/>
        <v>0.33</v>
      </c>
      <c r="O627" s="3437"/>
      <c r="P627" s="3618">
        <v>43831</v>
      </c>
      <c r="Q627" s="5051" t="s">
        <v>19535</v>
      </c>
    </row>
    <row r="628" spans="1:17">
      <c r="A628" s="3437" t="s">
        <v>11923</v>
      </c>
      <c r="B628" s="3437"/>
      <c r="C628" s="5039" t="s">
        <v>8636</v>
      </c>
      <c r="D628" s="5039">
        <v>719</v>
      </c>
      <c r="E628" s="5040" t="s">
        <v>16751</v>
      </c>
      <c r="F628" s="5041">
        <v>0</v>
      </c>
      <c r="G628" s="5041" t="s">
        <v>8636</v>
      </c>
      <c r="H628" s="5041">
        <v>382</v>
      </c>
      <c r="I628" s="5042" t="s">
        <v>16679</v>
      </c>
      <c r="J628" s="5041">
        <v>0.1</v>
      </c>
      <c r="K628" s="5041" t="s">
        <v>8636</v>
      </c>
      <c r="L628" s="5041">
        <v>13</v>
      </c>
      <c r="M628" s="5042" t="s">
        <v>16703</v>
      </c>
      <c r="N628" s="3437">
        <f t="shared" si="13"/>
        <v>0.1</v>
      </c>
      <c r="O628" s="3437"/>
      <c r="P628" s="3618">
        <v>43831</v>
      </c>
      <c r="Q628" s="5051" t="s">
        <v>19535</v>
      </c>
    </row>
    <row r="629" spans="1:17">
      <c r="A629" s="3437" t="s">
        <v>11923</v>
      </c>
      <c r="B629" s="3437"/>
      <c r="C629" s="5039" t="s">
        <v>8636</v>
      </c>
      <c r="D629" s="5039">
        <v>122</v>
      </c>
      <c r="E629" s="5040" t="s">
        <v>16647</v>
      </c>
      <c r="F629" s="5041">
        <v>0</v>
      </c>
      <c r="G629" s="5041" t="s">
        <v>8636</v>
      </c>
      <c r="H629" s="5041">
        <v>195</v>
      </c>
      <c r="I629" s="5042" t="s">
        <v>16648</v>
      </c>
      <c r="J629" s="5041">
        <v>0.78</v>
      </c>
      <c r="K629" s="5041" t="s">
        <v>14485</v>
      </c>
      <c r="L629" s="5041">
        <v>64</v>
      </c>
      <c r="M629" s="5042" t="s">
        <v>16649</v>
      </c>
      <c r="N629" s="3437">
        <f t="shared" ref="N629:N660" si="14">J629-F629</f>
        <v>0.78</v>
      </c>
      <c r="O629" s="3437"/>
      <c r="P629" s="3618">
        <v>43862</v>
      </c>
      <c r="Q629" s="5052" t="s">
        <v>19535</v>
      </c>
    </row>
    <row r="630" spans="1:17">
      <c r="A630" s="3437" t="s">
        <v>11923</v>
      </c>
      <c r="B630" s="3437"/>
      <c r="C630" s="5039" t="s">
        <v>8636</v>
      </c>
      <c r="D630" s="5039">
        <v>195</v>
      </c>
      <c r="E630" s="5040" t="s">
        <v>16648</v>
      </c>
      <c r="F630" s="5041">
        <v>0</v>
      </c>
      <c r="G630" s="5041" t="s">
        <v>8636</v>
      </c>
      <c r="H630" s="5041">
        <v>154</v>
      </c>
      <c r="I630" s="5042" t="s">
        <v>16671</v>
      </c>
      <c r="J630" s="5041">
        <v>0.66</v>
      </c>
      <c r="K630" s="5041" t="s">
        <v>14485</v>
      </c>
      <c r="L630" s="5041">
        <v>189</v>
      </c>
      <c r="M630" s="5042" t="s">
        <v>16672</v>
      </c>
      <c r="N630" s="3437">
        <f t="shared" si="14"/>
        <v>0.66</v>
      </c>
      <c r="O630" s="3437"/>
      <c r="P630" s="3618">
        <v>43862</v>
      </c>
      <c r="Q630" s="5052" t="s">
        <v>19535</v>
      </c>
    </row>
    <row r="631" spans="1:17">
      <c r="A631" s="3437" t="s">
        <v>11923</v>
      </c>
      <c r="B631" s="3437"/>
      <c r="C631" s="5039" t="s">
        <v>8636</v>
      </c>
      <c r="D631" s="5039">
        <v>197</v>
      </c>
      <c r="E631" s="5040" t="s">
        <v>16673</v>
      </c>
      <c r="F631" s="5041">
        <v>0</v>
      </c>
      <c r="G631" s="5041" t="s">
        <v>8636</v>
      </c>
      <c r="H631" s="5041">
        <v>195</v>
      </c>
      <c r="I631" s="5042" t="s">
        <v>16648</v>
      </c>
      <c r="J631" s="5041">
        <v>0.4</v>
      </c>
      <c r="K631" s="5041" t="s">
        <v>8636</v>
      </c>
      <c r="L631" s="5041">
        <v>13</v>
      </c>
      <c r="M631" s="5042" t="s">
        <v>14501</v>
      </c>
      <c r="N631" s="3437">
        <f t="shared" si="14"/>
        <v>0.4</v>
      </c>
      <c r="O631" s="3437"/>
      <c r="P631" s="3618">
        <v>43862</v>
      </c>
      <c r="Q631" s="5052" t="s">
        <v>19535</v>
      </c>
    </row>
    <row r="632" spans="1:17">
      <c r="A632" s="3437" t="s">
        <v>11923</v>
      </c>
      <c r="B632" s="3437"/>
      <c r="C632" s="5039" t="s">
        <v>8636</v>
      </c>
      <c r="D632" s="5039">
        <v>214</v>
      </c>
      <c r="E632" s="5040" t="s">
        <v>5204</v>
      </c>
      <c r="F632" s="5041">
        <v>0</v>
      </c>
      <c r="G632" s="5041" t="s">
        <v>16685</v>
      </c>
      <c r="H632" s="5041">
        <v>189</v>
      </c>
      <c r="I632" s="5042" t="s">
        <v>16686</v>
      </c>
      <c r="J632" s="5041">
        <v>0.1</v>
      </c>
      <c r="K632" s="5041" t="s">
        <v>8636</v>
      </c>
      <c r="L632" s="5041">
        <v>65</v>
      </c>
      <c r="M632" s="5042" t="s">
        <v>16687</v>
      </c>
      <c r="N632" s="3437">
        <f t="shared" si="14"/>
        <v>0.1</v>
      </c>
      <c r="O632" s="3437"/>
      <c r="P632" s="3618">
        <v>43862</v>
      </c>
      <c r="Q632" s="5052" t="s">
        <v>19535</v>
      </c>
    </row>
    <row r="633" spans="1:17">
      <c r="A633" s="3437" t="s">
        <v>11923</v>
      </c>
      <c r="B633" s="3437"/>
      <c r="C633" s="5039" t="s">
        <v>8636</v>
      </c>
      <c r="D633" s="5039">
        <v>215</v>
      </c>
      <c r="E633" s="5040" t="s">
        <v>16688</v>
      </c>
      <c r="F633" s="5041">
        <v>0</v>
      </c>
      <c r="G633" s="5041" t="s">
        <v>14485</v>
      </c>
      <c r="H633" s="5041">
        <v>189</v>
      </c>
      <c r="I633" s="5042" t="s">
        <v>16651</v>
      </c>
      <c r="J633" s="5041">
        <v>0.31</v>
      </c>
      <c r="K633" s="5041" t="s">
        <v>8636</v>
      </c>
      <c r="L633" s="5041">
        <v>13</v>
      </c>
      <c r="M633" s="5042" t="s">
        <v>14501</v>
      </c>
      <c r="N633" s="3437">
        <f t="shared" si="14"/>
        <v>0.31</v>
      </c>
      <c r="O633" s="3437"/>
      <c r="P633" s="3618">
        <v>43862</v>
      </c>
      <c r="Q633" s="5052" t="s">
        <v>19535</v>
      </c>
    </row>
    <row r="634" spans="1:17">
      <c r="A634" s="3437" t="s">
        <v>11923</v>
      </c>
      <c r="B634" s="3437"/>
      <c r="C634" s="5039" t="s">
        <v>8636</v>
      </c>
      <c r="D634" s="5039">
        <v>217</v>
      </c>
      <c r="E634" s="5040" t="s">
        <v>16690</v>
      </c>
      <c r="F634" s="5041">
        <v>0</v>
      </c>
      <c r="G634" s="5041" t="s">
        <v>8636</v>
      </c>
      <c r="H634" s="5041">
        <v>122</v>
      </c>
      <c r="I634" s="5042" t="s">
        <v>16647</v>
      </c>
      <c r="J634" s="5041">
        <v>0.21</v>
      </c>
      <c r="K634" s="5041" t="s">
        <v>14485</v>
      </c>
      <c r="L634" s="5041">
        <v>189</v>
      </c>
      <c r="M634" s="5042" t="s">
        <v>16651</v>
      </c>
      <c r="N634" s="3437">
        <f t="shared" si="14"/>
        <v>0.21</v>
      </c>
      <c r="O634" s="3437"/>
      <c r="P634" s="3618">
        <v>43862</v>
      </c>
      <c r="Q634" s="5052" t="s">
        <v>19535</v>
      </c>
    </row>
    <row r="635" spans="1:17">
      <c r="A635" s="3437" t="s">
        <v>11923</v>
      </c>
      <c r="B635" s="3437"/>
      <c r="C635" s="5039" t="s">
        <v>8636</v>
      </c>
      <c r="D635" s="5039">
        <v>219</v>
      </c>
      <c r="E635" s="5040" t="s">
        <v>16691</v>
      </c>
      <c r="F635" s="5041">
        <v>0</v>
      </c>
      <c r="G635" s="5041" t="s">
        <v>8636</v>
      </c>
      <c r="H635" s="5041">
        <v>65</v>
      </c>
      <c r="I635" s="5042" t="s">
        <v>16687</v>
      </c>
      <c r="J635" s="5041">
        <v>0.16</v>
      </c>
      <c r="K635" s="5041" t="s">
        <v>16685</v>
      </c>
      <c r="L635" s="5041">
        <v>189</v>
      </c>
      <c r="M635" s="5042" t="s">
        <v>16686</v>
      </c>
      <c r="N635" s="3437">
        <f t="shared" si="14"/>
        <v>0.16</v>
      </c>
      <c r="O635" s="3437"/>
      <c r="P635" s="3618">
        <v>43862</v>
      </c>
      <c r="Q635" s="5052" t="s">
        <v>19535</v>
      </c>
    </row>
    <row r="636" spans="1:17">
      <c r="A636" s="3437" t="s">
        <v>11923</v>
      </c>
      <c r="B636" s="3437"/>
      <c r="C636" s="5039" t="s">
        <v>8636</v>
      </c>
      <c r="D636" s="5039">
        <v>224</v>
      </c>
      <c r="E636" s="5040" t="s">
        <v>16693</v>
      </c>
      <c r="F636" s="5041">
        <v>0</v>
      </c>
      <c r="G636" s="5041" t="s">
        <v>8636</v>
      </c>
      <c r="H636" s="5041">
        <v>2263</v>
      </c>
      <c r="I636" s="5042" t="s">
        <v>16694</v>
      </c>
      <c r="J636" s="5041">
        <v>0.85</v>
      </c>
      <c r="K636" s="5041" t="s">
        <v>14485</v>
      </c>
      <c r="L636" s="5041">
        <v>64</v>
      </c>
      <c r="M636" s="5042" t="s">
        <v>16649</v>
      </c>
      <c r="N636" s="3437">
        <f t="shared" si="14"/>
        <v>0.85</v>
      </c>
      <c r="O636" s="3437"/>
      <c r="P636" s="3618">
        <v>43862</v>
      </c>
      <c r="Q636" s="5052" t="s">
        <v>19535</v>
      </c>
    </row>
    <row r="637" spans="1:17">
      <c r="A637" s="3437" t="s">
        <v>11923</v>
      </c>
      <c r="B637" s="3437"/>
      <c r="C637" s="5039" t="s">
        <v>8636</v>
      </c>
      <c r="D637" s="5039">
        <v>354</v>
      </c>
      <c r="E637" s="5040" t="s">
        <v>16711</v>
      </c>
      <c r="F637" s="5041">
        <v>0</v>
      </c>
      <c r="G637" s="5041" t="s">
        <v>8636</v>
      </c>
      <c r="H637" s="5041">
        <v>208</v>
      </c>
      <c r="I637" s="5042" t="s">
        <v>16681</v>
      </c>
      <c r="J637" s="5041">
        <v>0.09</v>
      </c>
      <c r="K637" s="5041" t="s">
        <v>8636</v>
      </c>
      <c r="L637" s="5041">
        <v>195</v>
      </c>
      <c r="M637" s="5042" t="s">
        <v>16648</v>
      </c>
      <c r="N637" s="3437">
        <f t="shared" si="14"/>
        <v>0.09</v>
      </c>
      <c r="O637" s="3437"/>
      <c r="P637" s="3618">
        <v>43862</v>
      </c>
      <c r="Q637" s="5052" t="s">
        <v>19535</v>
      </c>
    </row>
    <row r="638" spans="1:17">
      <c r="A638" s="3437" t="s">
        <v>11923</v>
      </c>
      <c r="B638" s="3437"/>
      <c r="C638" s="5039" t="s">
        <v>8636</v>
      </c>
      <c r="D638" s="5039">
        <v>559</v>
      </c>
      <c r="E638" s="5040" t="s">
        <v>16734</v>
      </c>
      <c r="F638" s="5041">
        <v>0</v>
      </c>
      <c r="G638" s="5041" t="s">
        <v>8636</v>
      </c>
      <c r="H638" s="5041">
        <v>572</v>
      </c>
      <c r="I638" s="5042" t="s">
        <v>16735</v>
      </c>
      <c r="J638" s="5041">
        <v>0.24</v>
      </c>
      <c r="K638" s="5041" t="s">
        <v>8636</v>
      </c>
      <c r="L638" s="5041">
        <v>65</v>
      </c>
      <c r="M638" s="5042" t="s">
        <v>16736</v>
      </c>
      <c r="N638" s="3437">
        <f t="shared" si="14"/>
        <v>0.24</v>
      </c>
      <c r="O638" s="3437"/>
      <c r="P638" s="3618">
        <v>43862</v>
      </c>
      <c r="Q638" s="5052" t="s">
        <v>19535</v>
      </c>
    </row>
    <row r="639" spans="1:17">
      <c r="A639" s="3437" t="s">
        <v>11923</v>
      </c>
      <c r="B639" s="3437"/>
      <c r="C639" s="5039" t="s">
        <v>8636</v>
      </c>
      <c r="D639" s="5039">
        <v>570</v>
      </c>
      <c r="E639" s="5040" t="s">
        <v>16737</v>
      </c>
      <c r="F639" s="5041">
        <v>0</v>
      </c>
      <c r="G639" s="5041" t="s">
        <v>8965</v>
      </c>
      <c r="H639" s="5041" t="s">
        <v>8965</v>
      </c>
      <c r="I639" s="5042" t="s">
        <v>19</v>
      </c>
      <c r="J639" s="5041">
        <v>0.03</v>
      </c>
      <c r="K639" s="5041" t="s">
        <v>8636</v>
      </c>
      <c r="L639" s="5041">
        <v>570</v>
      </c>
      <c r="M639" s="5042" t="s">
        <v>16738</v>
      </c>
      <c r="N639" s="3437">
        <f t="shared" si="14"/>
        <v>0.03</v>
      </c>
      <c r="O639" s="3437"/>
      <c r="P639" s="3618">
        <v>43862</v>
      </c>
      <c r="Q639" s="5052" t="s">
        <v>19535</v>
      </c>
    </row>
    <row r="640" spans="1:17">
      <c r="A640" s="3437" t="s">
        <v>11923</v>
      </c>
      <c r="B640" s="3437"/>
      <c r="C640" s="5039" t="s">
        <v>8636</v>
      </c>
      <c r="D640" s="5039">
        <v>571</v>
      </c>
      <c r="E640" s="5040" t="s">
        <v>16739</v>
      </c>
      <c r="F640" s="5041">
        <v>0</v>
      </c>
      <c r="G640" s="5041" t="s">
        <v>8636</v>
      </c>
      <c r="H640" s="5041">
        <v>570</v>
      </c>
      <c r="I640" s="5042" t="s">
        <v>16738</v>
      </c>
      <c r="J640" s="5041">
        <v>0.18</v>
      </c>
      <c r="K640" s="5041" t="s">
        <v>8636</v>
      </c>
      <c r="L640" s="5041">
        <v>612</v>
      </c>
      <c r="M640" s="5042" t="s">
        <v>16740</v>
      </c>
      <c r="N640" s="3437">
        <f t="shared" si="14"/>
        <v>0.18</v>
      </c>
      <c r="O640" s="3437"/>
      <c r="P640" s="3618">
        <v>43862</v>
      </c>
      <c r="Q640" s="5052" t="s">
        <v>19535</v>
      </c>
    </row>
    <row r="641" spans="1:17">
      <c r="A641" s="3437" t="s">
        <v>11923</v>
      </c>
      <c r="B641" s="3437"/>
      <c r="C641" s="5039" t="s">
        <v>8636</v>
      </c>
      <c r="D641" s="5039">
        <v>572</v>
      </c>
      <c r="E641" s="5040" t="s">
        <v>16735</v>
      </c>
      <c r="F641" s="5041">
        <v>0</v>
      </c>
      <c r="G641" s="5041" t="s">
        <v>8636</v>
      </c>
      <c r="H641" s="5041">
        <v>207</v>
      </c>
      <c r="I641" s="5042" t="s">
        <v>16645</v>
      </c>
      <c r="J641" s="5041">
        <v>0.22</v>
      </c>
      <c r="K641" s="5041" t="s">
        <v>8636</v>
      </c>
      <c r="L641" s="5041">
        <v>571</v>
      </c>
      <c r="M641" s="5042" t="s">
        <v>16739</v>
      </c>
      <c r="N641" s="3437">
        <f t="shared" si="14"/>
        <v>0.22</v>
      </c>
      <c r="O641" s="3437"/>
      <c r="P641" s="3618">
        <v>43862</v>
      </c>
      <c r="Q641" s="5052" t="s">
        <v>19535</v>
      </c>
    </row>
    <row r="642" spans="1:17">
      <c r="A642" s="3437" t="s">
        <v>11923</v>
      </c>
      <c r="B642" s="3437"/>
      <c r="C642" s="5039" t="s">
        <v>8636</v>
      </c>
      <c r="D642" s="5039">
        <v>573</v>
      </c>
      <c r="E642" s="5040" t="s">
        <v>16741</v>
      </c>
      <c r="F642" s="5041">
        <v>0</v>
      </c>
      <c r="G642" s="5041" t="s">
        <v>8636</v>
      </c>
      <c r="H642" s="5041">
        <v>572</v>
      </c>
      <c r="I642" s="5042" t="s">
        <v>16735</v>
      </c>
      <c r="J642" s="5041">
        <v>7.0000000000000007E-2</v>
      </c>
      <c r="K642" s="5041" t="s">
        <v>8965</v>
      </c>
      <c r="L642" s="5041" t="s">
        <v>8965</v>
      </c>
      <c r="M642" s="5042" t="s">
        <v>19</v>
      </c>
      <c r="N642" s="3437">
        <f t="shared" si="14"/>
        <v>7.0000000000000007E-2</v>
      </c>
      <c r="O642" s="3437"/>
      <c r="P642" s="3618">
        <v>43862</v>
      </c>
      <c r="Q642" s="5052" t="s">
        <v>19535</v>
      </c>
    </row>
    <row r="643" spans="1:17">
      <c r="A643" s="3437" t="s">
        <v>11923</v>
      </c>
      <c r="B643" s="3437"/>
      <c r="C643" s="5039" t="s">
        <v>8636</v>
      </c>
      <c r="D643" s="5039">
        <v>612</v>
      </c>
      <c r="E643" s="5040" t="s">
        <v>16740</v>
      </c>
      <c r="F643" s="5041">
        <v>0</v>
      </c>
      <c r="G643" s="5041" t="s">
        <v>8636</v>
      </c>
      <c r="H643" s="5041">
        <v>570</v>
      </c>
      <c r="I643" s="5042" t="s">
        <v>16738</v>
      </c>
      <c r="J643" s="5041">
        <v>0.24</v>
      </c>
      <c r="K643" s="5041" t="s">
        <v>8965</v>
      </c>
      <c r="L643" s="5041" t="s">
        <v>8965</v>
      </c>
      <c r="M643" s="5042" t="s">
        <v>19</v>
      </c>
      <c r="N643" s="3437">
        <f t="shared" si="14"/>
        <v>0.24</v>
      </c>
      <c r="O643" s="3437"/>
      <c r="P643" s="3618">
        <v>43862</v>
      </c>
      <c r="Q643" s="5052" t="s">
        <v>19535</v>
      </c>
    </row>
    <row r="644" spans="1:17">
      <c r="A644" s="3437" t="s">
        <v>11923</v>
      </c>
      <c r="B644" s="3437"/>
      <c r="C644" s="5039" t="s">
        <v>8636</v>
      </c>
      <c r="D644" s="5039">
        <v>199</v>
      </c>
      <c r="E644" s="5040" t="s">
        <v>16674</v>
      </c>
      <c r="F644" s="5041">
        <v>0</v>
      </c>
      <c r="G644" s="5041" t="s">
        <v>6782</v>
      </c>
      <c r="H644" s="5041">
        <v>165</v>
      </c>
      <c r="I644" s="5042" t="s">
        <v>16675</v>
      </c>
      <c r="J644" s="5041">
        <v>3.46</v>
      </c>
      <c r="K644" s="5041" t="s">
        <v>14742</v>
      </c>
      <c r="L644" s="5041">
        <v>642</v>
      </c>
      <c r="M644" s="5042" t="s">
        <v>14480</v>
      </c>
      <c r="N644" s="3437">
        <f t="shared" si="14"/>
        <v>3.46</v>
      </c>
      <c r="O644" s="3437"/>
      <c r="P644" s="3618">
        <v>43862</v>
      </c>
      <c r="Q644" s="5052" t="s">
        <v>19535</v>
      </c>
    </row>
    <row r="645" spans="1:17">
      <c r="A645" s="3437" t="s">
        <v>11923</v>
      </c>
      <c r="B645" s="3437"/>
      <c r="C645" s="5039" t="s">
        <v>6782</v>
      </c>
      <c r="D645" s="5039">
        <v>642</v>
      </c>
      <c r="E645" s="5040" t="s">
        <v>14480</v>
      </c>
      <c r="F645" s="5041">
        <v>0</v>
      </c>
      <c r="G645" s="5041" t="s">
        <v>6781</v>
      </c>
      <c r="H645" s="5041">
        <v>17</v>
      </c>
      <c r="I645" s="5042" t="s">
        <v>16745</v>
      </c>
      <c r="J645" s="5041">
        <v>10.91</v>
      </c>
      <c r="K645" s="5041" t="s">
        <v>8965</v>
      </c>
      <c r="L645" s="5041" t="s">
        <v>8965</v>
      </c>
      <c r="M645" s="5042" t="s">
        <v>8986</v>
      </c>
      <c r="N645" s="3437">
        <f t="shared" si="14"/>
        <v>10.91</v>
      </c>
      <c r="O645" s="3437"/>
      <c r="P645" s="3618">
        <v>43862</v>
      </c>
      <c r="Q645" s="5052" t="s">
        <v>19535</v>
      </c>
    </row>
    <row r="646" spans="1:17">
      <c r="A646" s="3437" t="s">
        <v>11923</v>
      </c>
      <c r="B646" s="3437"/>
      <c r="C646" s="5039" t="s">
        <v>8636</v>
      </c>
      <c r="D646" s="5039">
        <v>35</v>
      </c>
      <c r="E646" s="5040" t="s">
        <v>16640</v>
      </c>
      <c r="F646" s="5041">
        <v>0</v>
      </c>
      <c r="G646" s="5041" t="s">
        <v>8636</v>
      </c>
      <c r="H646" s="5041">
        <v>13</v>
      </c>
      <c r="I646" s="5042" t="s">
        <v>14501</v>
      </c>
      <c r="J646" s="5041">
        <v>2.4</v>
      </c>
      <c r="K646" s="5041" t="s">
        <v>6781</v>
      </c>
      <c r="L646" s="5041">
        <v>17</v>
      </c>
      <c r="M646" s="5042" t="s">
        <v>16641</v>
      </c>
      <c r="N646" s="3437">
        <f t="shared" si="14"/>
        <v>2.4</v>
      </c>
      <c r="O646" s="3437"/>
      <c r="P646" s="3618">
        <v>43891</v>
      </c>
      <c r="Q646" s="5053" t="s">
        <v>19535</v>
      </c>
    </row>
    <row r="647" spans="1:17">
      <c r="A647" s="3437" t="s">
        <v>11923</v>
      </c>
      <c r="B647" s="3437"/>
      <c r="C647" s="5039" t="s">
        <v>8636</v>
      </c>
      <c r="D647" s="5039">
        <v>216</v>
      </c>
      <c r="E647" s="5040" t="s">
        <v>16689</v>
      </c>
      <c r="F647" s="5041">
        <v>0</v>
      </c>
      <c r="G647" s="5041" t="s">
        <v>14485</v>
      </c>
      <c r="H647" s="5041">
        <v>189</v>
      </c>
      <c r="I647" s="5042" t="s">
        <v>16651</v>
      </c>
      <c r="J647" s="5041">
        <v>0.11</v>
      </c>
      <c r="K647" s="5041" t="s">
        <v>8636</v>
      </c>
      <c r="L647" s="5041">
        <v>13</v>
      </c>
      <c r="M647" s="5042" t="s">
        <v>14501</v>
      </c>
      <c r="N647" s="3437">
        <f t="shared" si="14"/>
        <v>0.11</v>
      </c>
      <c r="O647" s="3437"/>
      <c r="P647" s="3618">
        <v>43891</v>
      </c>
      <c r="Q647" s="5053" t="s">
        <v>19535</v>
      </c>
    </row>
    <row r="648" spans="1:17">
      <c r="A648" s="3437" t="s">
        <v>11923</v>
      </c>
      <c r="B648" s="3437"/>
      <c r="C648" s="5039" t="s">
        <v>8636</v>
      </c>
      <c r="D648" s="5039">
        <v>231</v>
      </c>
      <c r="E648" s="5040" t="s">
        <v>16695</v>
      </c>
      <c r="F648" s="5041">
        <v>0</v>
      </c>
      <c r="G648" s="5041" t="s">
        <v>8636</v>
      </c>
      <c r="H648" s="5041">
        <v>22</v>
      </c>
      <c r="I648" s="5042" t="s">
        <v>14440</v>
      </c>
      <c r="J648" s="5041">
        <v>0.52</v>
      </c>
      <c r="K648" s="5041" t="s">
        <v>8636</v>
      </c>
      <c r="L648" s="5041">
        <v>13</v>
      </c>
      <c r="M648" s="5042" t="s">
        <v>14501</v>
      </c>
      <c r="N648" s="3437">
        <f t="shared" si="14"/>
        <v>0.52</v>
      </c>
      <c r="O648" s="3437"/>
      <c r="P648" s="3618">
        <v>43891</v>
      </c>
      <c r="Q648" s="5053" t="s">
        <v>19535</v>
      </c>
    </row>
    <row r="649" spans="1:17">
      <c r="A649" s="3437" t="s">
        <v>11923</v>
      </c>
      <c r="B649" s="3437"/>
      <c r="C649" s="5039" t="s">
        <v>8636</v>
      </c>
      <c r="D649" s="5039">
        <v>395</v>
      </c>
      <c r="E649" s="5040" t="s">
        <v>16715</v>
      </c>
      <c r="F649" s="5041">
        <v>0</v>
      </c>
      <c r="G649" s="5041" t="s">
        <v>8636</v>
      </c>
      <c r="H649" s="5041">
        <v>223</v>
      </c>
      <c r="I649" s="5042" t="s">
        <v>16692</v>
      </c>
      <c r="J649" s="5041">
        <v>0.11</v>
      </c>
      <c r="K649" s="5041" t="s">
        <v>14485</v>
      </c>
      <c r="L649" s="5041">
        <v>1468</v>
      </c>
      <c r="M649" s="5042" t="s">
        <v>16716</v>
      </c>
      <c r="N649" s="3437">
        <f t="shared" si="14"/>
        <v>0.11</v>
      </c>
      <c r="O649" s="3437"/>
      <c r="P649" s="3618">
        <v>43891</v>
      </c>
      <c r="Q649" s="5053" t="s">
        <v>19535</v>
      </c>
    </row>
    <row r="650" spans="1:17">
      <c r="A650" s="3437" t="s">
        <v>11923</v>
      </c>
      <c r="B650" s="3437"/>
      <c r="C650" s="5039" t="s">
        <v>8636</v>
      </c>
      <c r="D650" s="5039">
        <v>412</v>
      </c>
      <c r="E650" s="5040" t="s">
        <v>16717</v>
      </c>
      <c r="F650" s="5041">
        <v>0</v>
      </c>
      <c r="G650" s="5041" t="s">
        <v>8636</v>
      </c>
      <c r="H650" s="5041">
        <v>121</v>
      </c>
      <c r="I650" s="5042" t="s">
        <v>16677</v>
      </c>
      <c r="J650" s="5041">
        <v>0.1</v>
      </c>
      <c r="K650" s="5041" t="s">
        <v>8636</v>
      </c>
      <c r="L650" s="5041">
        <v>123</v>
      </c>
      <c r="M650" s="5042" t="s">
        <v>16718</v>
      </c>
      <c r="N650" s="3437">
        <f t="shared" si="14"/>
        <v>0.1</v>
      </c>
      <c r="O650" s="3437"/>
      <c r="P650" s="3618">
        <v>43891</v>
      </c>
      <c r="Q650" s="5053" t="s">
        <v>19535</v>
      </c>
    </row>
    <row r="651" spans="1:17">
      <c r="A651" s="3437" t="s">
        <v>11923</v>
      </c>
      <c r="B651" s="3437"/>
      <c r="C651" s="5039" t="s">
        <v>8636</v>
      </c>
      <c r="D651" s="5039">
        <v>424</v>
      </c>
      <c r="E651" s="5040" t="s">
        <v>16719</v>
      </c>
      <c r="F651" s="5041">
        <v>0</v>
      </c>
      <c r="G651" s="5041" t="s">
        <v>6781</v>
      </c>
      <c r="H651" s="5041">
        <v>78</v>
      </c>
      <c r="I651" s="5042" t="s">
        <v>14458</v>
      </c>
      <c r="J651" s="5041">
        <v>0.16</v>
      </c>
      <c r="K651" s="5041" t="s">
        <v>8965</v>
      </c>
      <c r="L651" s="5041" t="s">
        <v>8965</v>
      </c>
      <c r="M651" s="5042" t="s">
        <v>19</v>
      </c>
      <c r="N651" s="3437">
        <f t="shared" si="14"/>
        <v>0.16</v>
      </c>
      <c r="O651" s="3437"/>
      <c r="P651" s="3618">
        <v>43891</v>
      </c>
      <c r="Q651" s="5053" t="s">
        <v>19535</v>
      </c>
    </row>
    <row r="652" spans="1:17">
      <c r="A652" s="3437" t="s">
        <v>11923</v>
      </c>
      <c r="B652" s="3437"/>
      <c r="C652" s="5039" t="s">
        <v>8636</v>
      </c>
      <c r="D652" s="5039">
        <v>485</v>
      </c>
      <c r="E652" s="5040" t="s">
        <v>16725</v>
      </c>
      <c r="F652" s="5041">
        <v>0</v>
      </c>
      <c r="G652" s="5041" t="s">
        <v>8636</v>
      </c>
      <c r="H652" s="5041">
        <v>223</v>
      </c>
      <c r="I652" s="5042" t="s">
        <v>16692</v>
      </c>
      <c r="J652" s="5041">
        <v>0.35</v>
      </c>
      <c r="K652" s="5041" t="s">
        <v>6781</v>
      </c>
      <c r="L652" s="5041">
        <v>78</v>
      </c>
      <c r="M652" s="5042" t="s">
        <v>14458</v>
      </c>
      <c r="N652" s="3437">
        <f t="shared" si="14"/>
        <v>0.35</v>
      </c>
      <c r="O652" s="3437"/>
      <c r="P652" s="3618">
        <v>43891</v>
      </c>
      <c r="Q652" s="5053" t="s">
        <v>19535</v>
      </c>
    </row>
    <row r="653" spans="1:17">
      <c r="A653" s="3437" t="s">
        <v>11923</v>
      </c>
      <c r="B653" s="3437"/>
      <c r="C653" s="5039" t="s">
        <v>8636</v>
      </c>
      <c r="D653" s="5039">
        <v>486</v>
      </c>
      <c r="E653" s="5040" t="s">
        <v>12250</v>
      </c>
      <c r="F653" s="5041">
        <v>0</v>
      </c>
      <c r="G653" s="5041" t="s">
        <v>8636</v>
      </c>
      <c r="H653" s="5041">
        <v>223</v>
      </c>
      <c r="I653" s="5042" t="s">
        <v>16692</v>
      </c>
      <c r="J653" s="5041">
        <v>0.09</v>
      </c>
      <c r="K653" s="5041" t="s">
        <v>8636</v>
      </c>
      <c r="L653" s="5041">
        <v>485</v>
      </c>
      <c r="M653" s="5042" t="s">
        <v>16725</v>
      </c>
      <c r="N653" s="3437">
        <f t="shared" si="14"/>
        <v>0.09</v>
      </c>
      <c r="O653" s="3437"/>
      <c r="P653" s="3618">
        <v>43891</v>
      </c>
      <c r="Q653" s="5053" t="s">
        <v>19535</v>
      </c>
    </row>
    <row r="654" spans="1:17">
      <c r="A654" s="3437" t="s">
        <v>11923</v>
      </c>
      <c r="B654" s="3437"/>
      <c r="C654" s="5039" t="s">
        <v>8636</v>
      </c>
      <c r="D654" s="5039">
        <v>487</v>
      </c>
      <c r="E654" s="5040" t="s">
        <v>2391</v>
      </c>
      <c r="F654" s="5041">
        <v>0</v>
      </c>
      <c r="G654" s="5041" t="s">
        <v>8636</v>
      </c>
      <c r="H654" s="5041">
        <v>223</v>
      </c>
      <c r="I654" s="5042" t="s">
        <v>16692</v>
      </c>
      <c r="J654" s="5041">
        <v>0.08</v>
      </c>
      <c r="K654" s="5041" t="s">
        <v>8636</v>
      </c>
      <c r="L654" s="5041">
        <v>485</v>
      </c>
      <c r="M654" s="5042" t="s">
        <v>16725</v>
      </c>
      <c r="N654" s="3437">
        <f t="shared" si="14"/>
        <v>0.08</v>
      </c>
      <c r="O654" s="3437"/>
      <c r="P654" s="3618">
        <v>43891</v>
      </c>
      <c r="Q654" s="5053" t="s">
        <v>19535</v>
      </c>
    </row>
    <row r="655" spans="1:17">
      <c r="A655" s="3437" t="s">
        <v>11923</v>
      </c>
      <c r="B655" s="3437"/>
      <c r="C655" s="5039" t="s">
        <v>8636</v>
      </c>
      <c r="D655" s="5039">
        <v>507</v>
      </c>
      <c r="E655" s="5040" t="s">
        <v>16727</v>
      </c>
      <c r="F655" s="5041">
        <v>0</v>
      </c>
      <c r="G655" s="5041" t="s">
        <v>14485</v>
      </c>
      <c r="H655" s="5041">
        <v>183</v>
      </c>
      <c r="I655" s="5042" t="s">
        <v>16651</v>
      </c>
      <c r="J655" s="5041">
        <v>0.09</v>
      </c>
      <c r="K655" s="5041" t="s">
        <v>8636</v>
      </c>
      <c r="L655" s="5041">
        <v>188</v>
      </c>
      <c r="M655" s="5042" t="s">
        <v>16712</v>
      </c>
      <c r="N655" s="3437">
        <f t="shared" si="14"/>
        <v>0.09</v>
      </c>
      <c r="O655" s="3437"/>
      <c r="P655" s="3618">
        <v>43891</v>
      </c>
      <c r="Q655" s="5053" t="s">
        <v>19535</v>
      </c>
    </row>
    <row r="656" spans="1:17">
      <c r="A656" s="3437" t="s">
        <v>11923</v>
      </c>
      <c r="B656" s="3437"/>
      <c r="C656" s="5039" t="s">
        <v>8636</v>
      </c>
      <c r="D656" s="5039">
        <v>613</v>
      </c>
      <c r="E656" s="5040" t="s">
        <v>16744</v>
      </c>
      <c r="F656" s="5041">
        <v>0</v>
      </c>
      <c r="G656" s="5041" t="s">
        <v>8636</v>
      </c>
      <c r="H656" s="5041">
        <v>612</v>
      </c>
      <c r="I656" s="5042" t="s">
        <v>16740</v>
      </c>
      <c r="J656" s="5041">
        <v>0.03</v>
      </c>
      <c r="K656" s="5041" t="s">
        <v>8965</v>
      </c>
      <c r="L656" s="5041" t="s">
        <v>8965</v>
      </c>
      <c r="M656" s="5042" t="s">
        <v>19</v>
      </c>
      <c r="N656" s="3437">
        <f t="shared" si="14"/>
        <v>0.03</v>
      </c>
      <c r="O656" s="3437"/>
      <c r="P656" s="3618">
        <v>43891</v>
      </c>
      <c r="Q656" s="5053" t="s">
        <v>19535</v>
      </c>
    </row>
    <row r="657" spans="1:17">
      <c r="A657" s="3437" t="s">
        <v>11923</v>
      </c>
      <c r="B657" s="3437"/>
      <c r="C657" s="5039" t="s">
        <v>8636</v>
      </c>
      <c r="D657" s="5039">
        <v>648</v>
      </c>
      <c r="E657" s="5040" t="s">
        <v>16747</v>
      </c>
      <c r="F657" s="5041">
        <v>0</v>
      </c>
      <c r="G657" s="5041" t="s">
        <v>14485</v>
      </c>
      <c r="H657" s="5041" t="s">
        <v>375</v>
      </c>
      <c r="I657" s="5042" t="s">
        <v>16747</v>
      </c>
      <c r="J657" s="5041">
        <v>0.17</v>
      </c>
      <c r="K657" s="5041" t="s">
        <v>8636</v>
      </c>
      <c r="L657" s="5041">
        <v>188</v>
      </c>
      <c r="M657" s="5042" t="s">
        <v>16669</v>
      </c>
      <c r="N657" s="3437">
        <f t="shared" si="14"/>
        <v>0.17</v>
      </c>
      <c r="O657" s="3437"/>
      <c r="P657" s="3618">
        <v>43891</v>
      </c>
      <c r="Q657" s="5053" t="s">
        <v>19535</v>
      </c>
    </row>
    <row r="658" spans="1:17">
      <c r="A658" s="3437" t="s">
        <v>11923</v>
      </c>
      <c r="B658" s="3437"/>
      <c r="C658" s="5039" t="s">
        <v>8636</v>
      </c>
      <c r="D658" s="5039">
        <v>661</v>
      </c>
      <c r="E658" s="5040" t="s">
        <v>16748</v>
      </c>
      <c r="F658" s="5041">
        <v>0</v>
      </c>
      <c r="G658" s="5041" t="s">
        <v>6781</v>
      </c>
      <c r="H658" s="5041">
        <v>78</v>
      </c>
      <c r="I658" s="5042" t="s">
        <v>14458</v>
      </c>
      <c r="J658" s="5041">
        <v>0.75</v>
      </c>
      <c r="K658" s="5041" t="s">
        <v>14485</v>
      </c>
      <c r="L658" s="5041">
        <v>1057</v>
      </c>
      <c r="M658" s="5042" t="s">
        <v>16749</v>
      </c>
      <c r="N658" s="3437">
        <f t="shared" si="14"/>
        <v>0.75</v>
      </c>
      <c r="O658" s="3437"/>
      <c r="P658" s="3618">
        <v>43891</v>
      </c>
      <c r="Q658" s="5053" t="s">
        <v>19535</v>
      </c>
    </row>
    <row r="659" spans="1:17">
      <c r="A659" s="3437" t="s">
        <v>11923</v>
      </c>
      <c r="B659" s="3437"/>
      <c r="C659" s="5039" t="s">
        <v>8636</v>
      </c>
      <c r="D659" s="5039">
        <v>765</v>
      </c>
      <c r="E659" s="5040" t="s">
        <v>16754</v>
      </c>
      <c r="F659" s="5041">
        <v>0</v>
      </c>
      <c r="G659" s="5041" t="s">
        <v>8636</v>
      </c>
      <c r="H659" s="5041">
        <v>187</v>
      </c>
      <c r="I659" s="5042" t="s">
        <v>16755</v>
      </c>
      <c r="J659" s="5041">
        <v>0.19</v>
      </c>
      <c r="K659" s="5041" t="s">
        <v>8965</v>
      </c>
      <c r="L659" s="5041" t="s">
        <v>8965</v>
      </c>
      <c r="M659" s="5042" t="s">
        <v>19</v>
      </c>
      <c r="N659" s="3437">
        <f t="shared" si="14"/>
        <v>0.19</v>
      </c>
      <c r="O659" s="3437"/>
      <c r="P659" s="3618">
        <v>43891</v>
      </c>
      <c r="Q659" s="5053" t="s">
        <v>19535</v>
      </c>
    </row>
    <row r="660" spans="1:17">
      <c r="A660" s="3437" t="s">
        <v>11923</v>
      </c>
      <c r="B660" s="3437"/>
      <c r="C660" s="5039" t="s">
        <v>8636</v>
      </c>
      <c r="D660" s="5039">
        <v>842</v>
      </c>
      <c r="E660" s="5040" t="s">
        <v>16753</v>
      </c>
      <c r="F660" s="5041">
        <v>0</v>
      </c>
      <c r="G660" s="5041" t="s">
        <v>8636</v>
      </c>
      <c r="H660" s="5041">
        <v>743</v>
      </c>
      <c r="I660" s="5042" t="s">
        <v>16752</v>
      </c>
      <c r="J660" s="5041">
        <v>0.57999999999999996</v>
      </c>
      <c r="K660" s="5041" t="s">
        <v>6781</v>
      </c>
      <c r="L660" s="5041">
        <v>78</v>
      </c>
      <c r="M660" s="5042" t="s">
        <v>14458</v>
      </c>
      <c r="N660" s="3437">
        <f t="shared" si="14"/>
        <v>0.57999999999999996</v>
      </c>
      <c r="O660" s="3437">
        <f>SUM(N597:N660)</f>
        <v>52.209999999999994</v>
      </c>
      <c r="P660" s="3618">
        <v>43891</v>
      </c>
      <c r="Q660" s="5053" t="s">
        <v>19535</v>
      </c>
    </row>
    <row r="661" spans="1:17">
      <c r="A661" s="3437" t="s">
        <v>11923</v>
      </c>
      <c r="B661" s="3437"/>
      <c r="C661" s="5039" t="s">
        <v>8636</v>
      </c>
      <c r="D661" s="5039">
        <v>13</v>
      </c>
      <c r="E661" s="5040" t="s">
        <v>16635</v>
      </c>
      <c r="F661" s="5041">
        <v>0</v>
      </c>
      <c r="G661" s="5041" t="s">
        <v>8636</v>
      </c>
      <c r="H661" s="5041">
        <v>251</v>
      </c>
      <c r="I661" s="5042" t="s">
        <v>16636</v>
      </c>
      <c r="J661" s="5041">
        <v>8.23</v>
      </c>
      <c r="K661" s="5041" t="s">
        <v>6781</v>
      </c>
      <c r="L661" s="5041">
        <v>17</v>
      </c>
      <c r="M661" s="5042" t="s">
        <v>16637</v>
      </c>
      <c r="N661" s="3437">
        <f t="shared" ref="N661:N685" si="15">J661-F661</f>
        <v>8.23</v>
      </c>
      <c r="O661" s="3437"/>
      <c r="P661" s="3437"/>
      <c r="Q661" s="3437"/>
    </row>
    <row r="662" spans="1:17">
      <c r="A662" s="5038" t="s">
        <v>16766</v>
      </c>
      <c r="B662" s="3437"/>
      <c r="C662" s="5039" t="s">
        <v>8636</v>
      </c>
      <c r="D662" s="5039">
        <v>25</v>
      </c>
      <c r="E662" s="5040" t="s">
        <v>16638</v>
      </c>
      <c r="F662" s="5041">
        <v>0</v>
      </c>
      <c r="G662" s="5041" t="s">
        <v>8636</v>
      </c>
      <c r="H662" s="5041">
        <v>19</v>
      </c>
      <c r="I662" s="5042" t="s">
        <v>2971</v>
      </c>
      <c r="J662" s="5041">
        <v>8.2200000000000006</v>
      </c>
      <c r="K662" s="5041" t="s">
        <v>6781</v>
      </c>
      <c r="L662" s="5041">
        <v>178</v>
      </c>
      <c r="M662" s="5042" t="s">
        <v>11989</v>
      </c>
      <c r="N662" s="3437">
        <f t="shared" si="15"/>
        <v>8.2200000000000006</v>
      </c>
      <c r="O662" s="3437"/>
      <c r="P662" s="3437"/>
      <c r="Q662" s="3437"/>
    </row>
    <row r="663" spans="1:17">
      <c r="A663" s="5038" t="s">
        <v>16766</v>
      </c>
      <c r="B663" s="3437"/>
      <c r="C663" s="5039" t="s">
        <v>8636</v>
      </c>
      <c r="D663" s="5039">
        <v>28</v>
      </c>
      <c r="E663" s="5040" t="s">
        <v>16639</v>
      </c>
      <c r="F663" s="5041">
        <v>0</v>
      </c>
      <c r="G663" s="5041" t="s">
        <v>6781</v>
      </c>
      <c r="H663" s="5041">
        <v>178</v>
      </c>
      <c r="I663" s="5042" t="s">
        <v>11970</v>
      </c>
      <c r="J663" s="5041">
        <v>11.52</v>
      </c>
      <c r="K663" s="5041" t="s">
        <v>6781</v>
      </c>
      <c r="L663" s="5041">
        <v>178</v>
      </c>
      <c r="M663" s="5042" t="s">
        <v>11970</v>
      </c>
      <c r="N663" s="3437">
        <f t="shared" si="15"/>
        <v>11.52</v>
      </c>
      <c r="O663" s="3437"/>
      <c r="P663" s="3437"/>
      <c r="Q663" s="3437"/>
    </row>
    <row r="664" spans="1:17">
      <c r="A664" s="3437" t="s">
        <v>11923</v>
      </c>
      <c r="B664" s="3437"/>
      <c r="C664" s="5039" t="s">
        <v>8636</v>
      </c>
      <c r="D664" s="5039">
        <v>55</v>
      </c>
      <c r="E664" s="5040" t="s">
        <v>14459</v>
      </c>
      <c r="F664" s="5041">
        <v>0</v>
      </c>
      <c r="G664" s="5041" t="s">
        <v>8636</v>
      </c>
      <c r="H664" s="5041">
        <v>28</v>
      </c>
      <c r="I664" s="5042" t="s">
        <v>11969</v>
      </c>
      <c r="J664" s="5041">
        <v>3.43</v>
      </c>
      <c r="K664" s="5041" t="s">
        <v>6781</v>
      </c>
      <c r="L664" s="5041">
        <v>178</v>
      </c>
      <c r="M664" s="5042" t="s">
        <v>11989</v>
      </c>
      <c r="N664" s="3437">
        <f t="shared" si="15"/>
        <v>3.43</v>
      </c>
      <c r="O664" s="3437"/>
      <c r="P664" s="3437"/>
      <c r="Q664" s="3437"/>
    </row>
    <row r="665" spans="1:17">
      <c r="A665" s="5038" t="s">
        <v>16766</v>
      </c>
      <c r="B665" s="3437"/>
      <c r="C665" s="5039" t="s">
        <v>8636</v>
      </c>
      <c r="D665" s="5039">
        <v>56</v>
      </c>
      <c r="E665" s="5040" t="s">
        <v>16642</v>
      </c>
      <c r="F665" s="5041">
        <v>0</v>
      </c>
      <c r="G665" s="5041" t="s">
        <v>8636</v>
      </c>
      <c r="H665" s="5041">
        <v>25</v>
      </c>
      <c r="I665" s="5042" t="s">
        <v>16643</v>
      </c>
      <c r="J665" s="5041">
        <v>2.97</v>
      </c>
      <c r="K665" s="5041" t="s">
        <v>8636</v>
      </c>
      <c r="L665" s="5041">
        <v>19</v>
      </c>
      <c r="M665" s="5042" t="s">
        <v>14476</v>
      </c>
      <c r="N665" s="3437">
        <f t="shared" si="15"/>
        <v>2.97</v>
      </c>
      <c r="O665" s="3437"/>
      <c r="P665" s="3437"/>
      <c r="Q665" s="3437"/>
    </row>
    <row r="666" spans="1:17">
      <c r="A666" s="5038" t="s">
        <v>16766</v>
      </c>
      <c r="B666" s="3437"/>
      <c r="C666" s="5039" t="s">
        <v>8636</v>
      </c>
      <c r="D666" s="5039">
        <v>132</v>
      </c>
      <c r="E666" s="5040" t="s">
        <v>16655</v>
      </c>
      <c r="F666" s="5041">
        <v>0</v>
      </c>
      <c r="G666" s="5041" t="s">
        <v>8636</v>
      </c>
      <c r="H666" s="5041">
        <v>28</v>
      </c>
      <c r="I666" s="5042" t="s">
        <v>16656</v>
      </c>
      <c r="J666" s="5041">
        <v>1.31</v>
      </c>
      <c r="K666" s="5041" t="s">
        <v>14485</v>
      </c>
      <c r="L666" s="5041" t="s">
        <v>375</v>
      </c>
      <c r="M666" s="5042" t="s">
        <v>16655</v>
      </c>
      <c r="N666" s="3437">
        <f t="shared" si="15"/>
        <v>1.31</v>
      </c>
      <c r="O666" s="3437"/>
      <c r="P666" s="3437"/>
      <c r="Q666" s="3437"/>
    </row>
    <row r="667" spans="1:17">
      <c r="A667" s="5038" t="s">
        <v>16766</v>
      </c>
      <c r="B667" s="3437"/>
      <c r="C667" s="5039" t="s">
        <v>8636</v>
      </c>
      <c r="D667" s="5039">
        <v>139</v>
      </c>
      <c r="E667" s="5040" t="s">
        <v>16657</v>
      </c>
      <c r="F667" s="5041">
        <v>0</v>
      </c>
      <c r="G667" s="5041" t="s">
        <v>6781</v>
      </c>
      <c r="H667" s="5041">
        <v>78</v>
      </c>
      <c r="I667" s="5042" t="s">
        <v>11970</v>
      </c>
      <c r="J667" s="5041">
        <v>2.59</v>
      </c>
      <c r="K667" s="5041" t="s">
        <v>8636</v>
      </c>
      <c r="L667" s="5041">
        <v>28</v>
      </c>
      <c r="M667" s="5042" t="s">
        <v>16639</v>
      </c>
      <c r="N667" s="3437">
        <f t="shared" si="15"/>
        <v>2.59</v>
      </c>
      <c r="O667" s="3437"/>
      <c r="P667" s="3437"/>
      <c r="Q667" s="3437"/>
    </row>
    <row r="668" spans="1:17">
      <c r="A668" s="3437" t="s">
        <v>11923</v>
      </c>
      <c r="B668" s="3437"/>
      <c r="C668" s="5039" t="s">
        <v>8636</v>
      </c>
      <c r="D668" s="5039">
        <v>205</v>
      </c>
      <c r="E668" s="5040" t="s">
        <v>16676</v>
      </c>
      <c r="F668" s="5041">
        <v>0</v>
      </c>
      <c r="G668" s="5041" t="s">
        <v>8636</v>
      </c>
      <c r="H668" s="5041">
        <v>121</v>
      </c>
      <c r="I668" s="5042" t="s">
        <v>16677</v>
      </c>
      <c r="J668" s="5041">
        <v>0.12</v>
      </c>
      <c r="K668" s="5041" t="s">
        <v>8965</v>
      </c>
      <c r="L668" s="5041" t="s">
        <v>8965</v>
      </c>
      <c r="M668" s="5042" t="s">
        <v>19</v>
      </c>
      <c r="N668" s="3437">
        <f t="shared" si="15"/>
        <v>0.12</v>
      </c>
      <c r="O668" s="3437"/>
      <c r="P668" s="3437"/>
      <c r="Q668" s="3437"/>
    </row>
    <row r="669" spans="1:17">
      <c r="A669" s="5038" t="s">
        <v>16766</v>
      </c>
      <c r="B669" s="3437"/>
      <c r="C669" s="5039" t="s">
        <v>8636</v>
      </c>
      <c r="D669" s="5039">
        <v>246</v>
      </c>
      <c r="E669" s="5040" t="s">
        <v>16696</v>
      </c>
      <c r="F669" s="5041">
        <v>0</v>
      </c>
      <c r="G669" s="5041" t="s">
        <v>8636</v>
      </c>
      <c r="H669" s="5041">
        <v>56</v>
      </c>
      <c r="I669" s="5042" t="s">
        <v>16642</v>
      </c>
      <c r="J669" s="5041">
        <v>1.49</v>
      </c>
      <c r="K669" s="5041" t="s">
        <v>14485</v>
      </c>
      <c r="L669" s="5041">
        <v>246</v>
      </c>
      <c r="M669" s="5042" t="s">
        <v>16696</v>
      </c>
      <c r="N669" s="3437">
        <f t="shared" si="15"/>
        <v>1.49</v>
      </c>
      <c r="O669" s="3437"/>
      <c r="P669" s="3437"/>
      <c r="Q669" s="3437"/>
    </row>
    <row r="670" spans="1:17">
      <c r="A670" s="5038" t="s">
        <v>16766</v>
      </c>
      <c r="B670" s="3437"/>
      <c r="C670" s="5039" t="s">
        <v>8636</v>
      </c>
      <c r="D670" s="5039">
        <v>247</v>
      </c>
      <c r="E670" s="5040" t="s">
        <v>16697</v>
      </c>
      <c r="F670" s="5041">
        <v>0</v>
      </c>
      <c r="G670" s="5041" t="s">
        <v>8636</v>
      </c>
      <c r="H670" s="5041">
        <v>25</v>
      </c>
      <c r="I670" s="5042" t="s">
        <v>13124</v>
      </c>
      <c r="J670" s="5041">
        <v>2.16</v>
      </c>
      <c r="K670" s="5041" t="s">
        <v>14485</v>
      </c>
      <c r="L670" s="5041">
        <v>247</v>
      </c>
      <c r="M670" s="5042" t="s">
        <v>16698</v>
      </c>
      <c r="N670" s="3437">
        <f t="shared" si="15"/>
        <v>2.16</v>
      </c>
      <c r="O670" s="3437"/>
      <c r="P670" s="3437"/>
      <c r="Q670" s="3437"/>
    </row>
    <row r="671" spans="1:17">
      <c r="A671" s="5038" t="s">
        <v>16766</v>
      </c>
      <c r="B671" s="3437"/>
      <c r="C671" s="5039" t="s">
        <v>8636</v>
      </c>
      <c r="D671" s="5039">
        <v>248</v>
      </c>
      <c r="E671" s="5040" t="s">
        <v>16699</v>
      </c>
      <c r="F671" s="5041">
        <v>0</v>
      </c>
      <c r="G671" s="5041" t="s">
        <v>6781</v>
      </c>
      <c r="H671" s="5041">
        <v>78</v>
      </c>
      <c r="I671" s="5042" t="s">
        <v>11973</v>
      </c>
      <c r="J671" s="5041">
        <v>2.66</v>
      </c>
      <c r="K671" s="5041" t="s">
        <v>6781</v>
      </c>
      <c r="L671" s="5041">
        <v>178</v>
      </c>
      <c r="M671" s="5042" t="s">
        <v>11989</v>
      </c>
      <c r="N671" s="3437">
        <f t="shared" si="15"/>
        <v>2.66</v>
      </c>
      <c r="O671" s="3437"/>
      <c r="P671" s="3437"/>
      <c r="Q671" s="3437"/>
    </row>
    <row r="672" spans="1:17">
      <c r="A672" s="5038" t="s">
        <v>16766</v>
      </c>
      <c r="B672" s="3437"/>
      <c r="C672" s="5039" t="s">
        <v>8636</v>
      </c>
      <c r="D672" s="5039">
        <v>249</v>
      </c>
      <c r="E672" s="5040" t="s">
        <v>16700</v>
      </c>
      <c r="F672" s="5041">
        <v>0</v>
      </c>
      <c r="G672" s="5041" t="s">
        <v>8636</v>
      </c>
      <c r="H672" s="5041">
        <v>25</v>
      </c>
      <c r="I672" s="5042" t="s">
        <v>13124</v>
      </c>
      <c r="J672" s="5041">
        <v>0.33</v>
      </c>
      <c r="K672" s="5041" t="s">
        <v>8636</v>
      </c>
      <c r="L672" s="5041">
        <v>248</v>
      </c>
      <c r="M672" s="5042" t="s">
        <v>16701</v>
      </c>
      <c r="N672" s="3437">
        <f t="shared" si="15"/>
        <v>0.33</v>
      </c>
      <c r="O672" s="3437"/>
      <c r="P672" s="3437"/>
      <c r="Q672" s="3437"/>
    </row>
    <row r="673" spans="1:17">
      <c r="A673" s="3437" t="s">
        <v>11923</v>
      </c>
      <c r="B673" s="3437"/>
      <c r="C673" s="5039" t="s">
        <v>8636</v>
      </c>
      <c r="D673" s="5039">
        <v>377</v>
      </c>
      <c r="E673" s="5040" t="s">
        <v>16713</v>
      </c>
      <c r="F673" s="5041">
        <v>2.44</v>
      </c>
      <c r="G673" s="5041" t="s">
        <v>8636</v>
      </c>
      <c r="H673" s="5041">
        <v>1120</v>
      </c>
      <c r="I673" s="5042" t="s">
        <v>16714</v>
      </c>
      <c r="J673" s="5041">
        <v>2.89</v>
      </c>
      <c r="K673" s="5041" t="s">
        <v>8636</v>
      </c>
      <c r="L673" s="5041">
        <v>1120</v>
      </c>
      <c r="M673" s="5042" t="s">
        <v>16714</v>
      </c>
      <c r="N673" s="3437">
        <f t="shared" si="15"/>
        <v>0.45000000000000018</v>
      </c>
      <c r="O673" s="3437"/>
      <c r="P673" s="3437"/>
      <c r="Q673" s="3437"/>
    </row>
    <row r="674" spans="1:17">
      <c r="A674" s="3437" t="s">
        <v>11923</v>
      </c>
      <c r="B674" s="3437"/>
      <c r="C674" s="5039" t="s">
        <v>8636</v>
      </c>
      <c r="D674" s="5039">
        <v>493</v>
      </c>
      <c r="E674" s="5040" t="s">
        <v>16726</v>
      </c>
      <c r="F674" s="5041">
        <v>0</v>
      </c>
      <c r="G674" s="5041" t="s">
        <v>8636</v>
      </c>
      <c r="H674" s="5041">
        <v>22</v>
      </c>
      <c r="I674" s="5042" t="s">
        <v>14440</v>
      </c>
      <c r="J674" s="5041">
        <v>1.08</v>
      </c>
      <c r="K674" s="5041" t="s">
        <v>14485</v>
      </c>
      <c r="L674" s="5041" t="s">
        <v>375</v>
      </c>
      <c r="M674" s="5042" t="s">
        <v>16726</v>
      </c>
      <c r="N674" s="3437">
        <f t="shared" si="15"/>
        <v>1.08</v>
      </c>
      <c r="O674" s="3437"/>
      <c r="P674" s="3437"/>
      <c r="Q674" s="3437"/>
    </row>
    <row r="675" spans="1:17">
      <c r="A675" s="3437" t="s">
        <v>11923</v>
      </c>
      <c r="B675" s="3437"/>
      <c r="C675" s="5039" t="s">
        <v>8636</v>
      </c>
      <c r="D675" s="5039">
        <v>527</v>
      </c>
      <c r="E675" s="5040" t="s">
        <v>16728</v>
      </c>
      <c r="F675" s="5041">
        <v>0</v>
      </c>
      <c r="G675" s="5041" t="s">
        <v>8636</v>
      </c>
      <c r="H675" s="5041">
        <v>58</v>
      </c>
      <c r="I675" s="5042" t="s">
        <v>16729</v>
      </c>
      <c r="J675" s="5041">
        <v>1.03</v>
      </c>
      <c r="K675" s="5041" t="s">
        <v>6781</v>
      </c>
      <c r="L675" s="5041">
        <v>78</v>
      </c>
      <c r="M675" s="5042" t="s">
        <v>14458</v>
      </c>
      <c r="N675" s="3437">
        <f t="shared" si="15"/>
        <v>1.03</v>
      </c>
      <c r="O675" s="3437"/>
      <c r="P675" s="3437"/>
      <c r="Q675" s="3437"/>
    </row>
    <row r="676" spans="1:17">
      <c r="A676" s="3437" t="s">
        <v>11923</v>
      </c>
      <c r="B676" s="3437"/>
      <c r="C676" s="5039" t="s">
        <v>8636</v>
      </c>
      <c r="D676" s="5039">
        <v>547</v>
      </c>
      <c r="E676" s="5040" t="s">
        <v>16730</v>
      </c>
      <c r="F676" s="5041">
        <v>0</v>
      </c>
      <c r="G676" s="5041" t="s">
        <v>8636</v>
      </c>
      <c r="H676" s="5041">
        <v>58</v>
      </c>
      <c r="I676" s="5042" t="s">
        <v>16731</v>
      </c>
      <c r="J676" s="5041">
        <v>0.4</v>
      </c>
      <c r="K676" s="5041" t="s">
        <v>8636</v>
      </c>
      <c r="L676" s="5041">
        <v>548</v>
      </c>
      <c r="M676" s="5042" t="s">
        <v>16732</v>
      </c>
      <c r="N676" s="3437">
        <f t="shared" si="15"/>
        <v>0.4</v>
      </c>
      <c r="O676" s="3437"/>
      <c r="P676" s="3437"/>
      <c r="Q676" s="3437"/>
    </row>
    <row r="677" spans="1:17">
      <c r="A677" s="3437" t="s">
        <v>11923</v>
      </c>
      <c r="B677" s="3437"/>
      <c r="C677" s="5039" t="s">
        <v>8636</v>
      </c>
      <c r="D677" s="5039">
        <v>548</v>
      </c>
      <c r="E677" s="5040" t="s">
        <v>16732</v>
      </c>
      <c r="F677" s="5041">
        <v>0</v>
      </c>
      <c r="G677" s="5041" t="s">
        <v>8636</v>
      </c>
      <c r="H677" s="5041">
        <v>547</v>
      </c>
      <c r="I677" s="5042" t="s">
        <v>16730</v>
      </c>
      <c r="J677" s="5041">
        <v>0.34</v>
      </c>
      <c r="K677" s="5041" t="s">
        <v>8965</v>
      </c>
      <c r="L677" s="5041" t="s">
        <v>8965</v>
      </c>
      <c r="M677" s="5042" t="s">
        <v>19</v>
      </c>
      <c r="N677" s="3437">
        <f t="shared" si="15"/>
        <v>0.34</v>
      </c>
      <c r="O677" s="3437"/>
      <c r="P677" s="3437"/>
      <c r="Q677" s="3437"/>
    </row>
    <row r="678" spans="1:17">
      <c r="A678" s="5038" t="s">
        <v>16766</v>
      </c>
      <c r="B678" s="3437"/>
      <c r="C678" s="5039" t="s">
        <v>8636</v>
      </c>
      <c r="D678" s="5039">
        <v>553</v>
      </c>
      <c r="E678" s="5040" t="s">
        <v>16733</v>
      </c>
      <c r="F678" s="5041">
        <v>0</v>
      </c>
      <c r="G678" s="5041" t="s">
        <v>8636</v>
      </c>
      <c r="H678" s="5041">
        <v>139</v>
      </c>
      <c r="I678" s="5042" t="s">
        <v>16657</v>
      </c>
      <c r="J678" s="5041">
        <v>2.2599999999999998</v>
      </c>
      <c r="K678" s="5041" t="s">
        <v>8636</v>
      </c>
      <c r="L678" s="5041">
        <v>55</v>
      </c>
      <c r="M678" s="5042" t="s">
        <v>14459</v>
      </c>
      <c r="N678" s="3437">
        <f t="shared" si="15"/>
        <v>2.2599999999999998</v>
      </c>
      <c r="O678" s="3437"/>
      <c r="P678" s="3437"/>
      <c r="Q678" s="3437"/>
    </row>
    <row r="679" spans="1:17">
      <c r="A679" s="3437" t="s">
        <v>11923</v>
      </c>
      <c r="B679" s="3437"/>
      <c r="C679" s="5039" t="s">
        <v>8636</v>
      </c>
      <c r="D679" s="5039">
        <v>591</v>
      </c>
      <c r="E679" s="5040" t="s">
        <v>16742</v>
      </c>
      <c r="F679" s="5041">
        <v>0</v>
      </c>
      <c r="G679" s="5041" t="s">
        <v>8636</v>
      </c>
      <c r="H679" s="5041">
        <v>470</v>
      </c>
      <c r="I679" s="5042" t="s">
        <v>16723</v>
      </c>
      <c r="J679" s="5041">
        <v>0.6</v>
      </c>
      <c r="K679" s="5041" t="s">
        <v>8636</v>
      </c>
      <c r="L679" s="5041">
        <v>58</v>
      </c>
      <c r="M679" s="5042" t="s">
        <v>16729</v>
      </c>
      <c r="N679" s="3437">
        <f t="shared" si="15"/>
        <v>0.6</v>
      </c>
      <c r="O679" s="3437"/>
      <c r="P679" s="3437"/>
      <c r="Q679" s="3437"/>
    </row>
    <row r="680" spans="1:17">
      <c r="A680" s="3437" t="s">
        <v>11923</v>
      </c>
      <c r="B680" s="3437"/>
      <c r="C680" s="5039" t="s">
        <v>8636</v>
      </c>
      <c r="D680" s="5039">
        <v>743</v>
      </c>
      <c r="E680" s="5040" t="s">
        <v>16752</v>
      </c>
      <c r="F680" s="5041">
        <v>0</v>
      </c>
      <c r="G680" s="5041" t="s">
        <v>6781</v>
      </c>
      <c r="H680" s="5041">
        <v>78</v>
      </c>
      <c r="I680" s="5042" t="s">
        <v>14458</v>
      </c>
      <c r="J680" s="5041">
        <v>0.28000000000000003</v>
      </c>
      <c r="K680" s="5041" t="s">
        <v>8636</v>
      </c>
      <c r="L680" s="5041">
        <v>842</v>
      </c>
      <c r="M680" s="5042" t="s">
        <v>16753</v>
      </c>
      <c r="N680" s="3437">
        <f t="shared" si="15"/>
        <v>0.28000000000000003</v>
      </c>
      <c r="O680" s="3437"/>
      <c r="P680" s="3437"/>
      <c r="Q680" s="3437"/>
    </row>
    <row r="681" spans="1:17">
      <c r="A681" s="3437" t="s">
        <v>11923</v>
      </c>
      <c r="B681" s="3437"/>
      <c r="C681" s="5039" t="s">
        <v>8636</v>
      </c>
      <c r="D681" s="5039">
        <v>785</v>
      </c>
      <c r="E681" s="5040" t="s">
        <v>16756</v>
      </c>
      <c r="F681" s="5041">
        <v>0</v>
      </c>
      <c r="G681" s="5041" t="s">
        <v>8636</v>
      </c>
      <c r="H681" s="5041">
        <v>527</v>
      </c>
      <c r="I681" s="5042" t="s">
        <v>16728</v>
      </c>
      <c r="J681" s="5041">
        <v>0.61</v>
      </c>
      <c r="K681" s="5041" t="s">
        <v>14485</v>
      </c>
      <c r="L681" s="5041" t="s">
        <v>375</v>
      </c>
      <c r="M681" s="5042" t="s">
        <v>16756</v>
      </c>
      <c r="N681" s="3437">
        <f t="shared" si="15"/>
        <v>0.61</v>
      </c>
      <c r="O681" s="3437"/>
      <c r="P681" s="3437"/>
      <c r="Q681" s="3437"/>
    </row>
    <row r="682" spans="1:17">
      <c r="A682" s="5038" t="s">
        <v>16766</v>
      </c>
      <c r="B682" s="3437"/>
      <c r="C682" s="5039" t="s">
        <v>8636</v>
      </c>
      <c r="D682" s="5039">
        <v>810</v>
      </c>
      <c r="E682" s="5040" t="s">
        <v>16759</v>
      </c>
      <c r="F682" s="5041">
        <v>0</v>
      </c>
      <c r="G682" s="5041" t="s">
        <v>8636</v>
      </c>
      <c r="H682" s="5041">
        <v>28</v>
      </c>
      <c r="I682" s="5042" t="s">
        <v>11969</v>
      </c>
      <c r="J682" s="5041">
        <v>0.3</v>
      </c>
      <c r="K682" s="5041" t="s">
        <v>8965</v>
      </c>
      <c r="L682" s="5041" t="s">
        <v>8965</v>
      </c>
      <c r="M682" s="5042" t="s">
        <v>19</v>
      </c>
      <c r="N682" s="3437">
        <f t="shared" si="15"/>
        <v>0.3</v>
      </c>
      <c r="O682" s="3437"/>
      <c r="P682" s="3437"/>
      <c r="Q682" s="3437"/>
    </row>
    <row r="683" spans="1:17">
      <c r="A683" s="5038" t="s">
        <v>16766</v>
      </c>
      <c r="B683" s="3437"/>
      <c r="C683" s="5039" t="s">
        <v>8636</v>
      </c>
      <c r="D683" s="5039">
        <v>827</v>
      </c>
      <c r="E683" s="5040" t="s">
        <v>16760</v>
      </c>
      <c r="F683" s="5041">
        <v>0</v>
      </c>
      <c r="G683" s="5041" t="s">
        <v>8636</v>
      </c>
      <c r="H683" s="5041">
        <v>55</v>
      </c>
      <c r="I683" s="5042" t="s">
        <v>14459</v>
      </c>
      <c r="J683" s="5041">
        <v>2.7</v>
      </c>
      <c r="K683" s="5041" t="s">
        <v>8636</v>
      </c>
      <c r="L683" s="5041">
        <v>139</v>
      </c>
      <c r="M683" s="5042" t="s">
        <v>16657</v>
      </c>
      <c r="N683" s="3437">
        <f t="shared" si="15"/>
        <v>2.7</v>
      </c>
      <c r="O683" s="3437"/>
      <c r="P683" s="3437"/>
      <c r="Q683" s="3437"/>
    </row>
    <row r="684" spans="1:17">
      <c r="A684" s="5038" t="s">
        <v>16766</v>
      </c>
      <c r="B684" s="3437"/>
      <c r="C684" s="5039" t="s">
        <v>8636</v>
      </c>
      <c r="D684" s="5039">
        <v>829</v>
      </c>
      <c r="E684" s="5040" t="s">
        <v>16761</v>
      </c>
      <c r="F684" s="5041">
        <v>0</v>
      </c>
      <c r="G684" s="5041" t="s">
        <v>8636</v>
      </c>
      <c r="H684" s="5041">
        <v>139</v>
      </c>
      <c r="I684" s="5042" t="s">
        <v>16657</v>
      </c>
      <c r="J684" s="5041">
        <v>0.85</v>
      </c>
      <c r="K684" s="5041" t="s">
        <v>8965</v>
      </c>
      <c r="L684" s="5041" t="s">
        <v>8965</v>
      </c>
      <c r="M684" s="5042" t="s">
        <v>19</v>
      </c>
      <c r="N684" s="3437">
        <f t="shared" si="15"/>
        <v>0.85</v>
      </c>
      <c r="O684" s="3437"/>
      <c r="P684" s="3437"/>
      <c r="Q684" s="3437"/>
    </row>
    <row r="685" spans="1:17" ht="15.75" thickBot="1">
      <c r="A685" s="5038" t="s">
        <v>16766</v>
      </c>
      <c r="B685" s="3437"/>
      <c r="C685" s="5039" t="s">
        <v>8636</v>
      </c>
      <c r="D685" s="5039">
        <v>831</v>
      </c>
      <c r="E685" s="5040" t="s">
        <v>16762</v>
      </c>
      <c r="F685" s="5041">
        <v>0</v>
      </c>
      <c r="G685" s="5041" t="s">
        <v>14485</v>
      </c>
      <c r="H685" s="5041">
        <v>828</v>
      </c>
      <c r="I685" s="5042" t="s">
        <v>16763</v>
      </c>
      <c r="J685" s="5041">
        <v>0.37</v>
      </c>
      <c r="K685" s="5041" t="s">
        <v>8636</v>
      </c>
      <c r="L685" s="5041">
        <v>28</v>
      </c>
      <c r="M685" s="5042" t="s">
        <v>16764</v>
      </c>
      <c r="N685" s="5054">
        <f t="shared" si="15"/>
        <v>0.37</v>
      </c>
      <c r="O685" s="3437"/>
      <c r="P685" s="3437"/>
      <c r="Q685" s="3437"/>
    </row>
    <row r="686" spans="1:17" ht="15.75" thickBot="1">
      <c r="A686" s="1623"/>
      <c r="B686" s="695"/>
      <c r="C686" s="5055"/>
      <c r="D686" s="5055"/>
      <c r="E686" s="5056"/>
      <c r="F686" s="5057"/>
      <c r="G686" s="5057"/>
      <c r="H686" s="5057"/>
      <c r="I686" s="5058"/>
      <c r="J686" s="5057"/>
      <c r="K686" s="5057"/>
      <c r="L686" s="5057"/>
      <c r="M686" s="5058"/>
      <c r="N686" s="5059">
        <f>SUM(N597:N685)</f>
        <v>108.51</v>
      </c>
      <c r="O686" s="1623"/>
      <c r="P686" s="1623"/>
      <c r="Q686" s="1623"/>
    </row>
    <row r="689" spans="1:17" s="5064" customFormat="1" ht="18.75">
      <c r="A689" s="5060" t="s">
        <v>14363</v>
      </c>
      <c r="B689" s="5060"/>
      <c r="C689" s="5061"/>
      <c r="D689" s="5060"/>
      <c r="E689" s="5060"/>
      <c r="F689" s="5062"/>
      <c r="G689" s="5004"/>
      <c r="H689" s="5060"/>
      <c r="I689" s="5060"/>
      <c r="J689" s="5060"/>
      <c r="K689" s="5061"/>
      <c r="L689" s="5060"/>
      <c r="M689" s="5060"/>
      <c r="N689" s="5063"/>
      <c r="O689" s="5060"/>
      <c r="P689" s="5060"/>
      <c r="Q689" s="5060"/>
    </row>
    <row r="690" spans="1:17" s="5068" customFormat="1" ht="15.75">
      <c r="A690" s="5407" t="s">
        <v>0</v>
      </c>
      <c r="B690" s="5408"/>
      <c r="C690" s="5399"/>
      <c r="D690" s="5408"/>
      <c r="E690" s="5409"/>
      <c r="F690" s="5410" t="s">
        <v>9</v>
      </c>
      <c r="G690" s="5402"/>
      <c r="H690" s="5411"/>
      <c r="I690" s="5412"/>
      <c r="J690" s="5413" t="s">
        <v>10</v>
      </c>
      <c r="K690" s="5405"/>
      <c r="L690" s="5414"/>
      <c r="M690" s="5415"/>
      <c r="N690" s="5065"/>
      <c r="O690" s="5066"/>
      <c r="P690" s="5065"/>
      <c r="Q690" s="5067"/>
    </row>
    <row r="691" spans="1:17" s="5077" customFormat="1" ht="30">
      <c r="A691" s="5069" t="s">
        <v>7</v>
      </c>
      <c r="B691" s="5069" t="s">
        <v>13</v>
      </c>
      <c r="C691" s="5070"/>
      <c r="D691" s="5069" t="s">
        <v>14505</v>
      </c>
      <c r="E691" s="5071" t="s">
        <v>2</v>
      </c>
      <c r="F691" s="5072" t="s">
        <v>3</v>
      </c>
      <c r="G691" s="5073"/>
      <c r="H691" s="5069" t="s">
        <v>14505</v>
      </c>
      <c r="I691" s="5074" t="s">
        <v>5</v>
      </c>
      <c r="J691" s="5072" t="s">
        <v>6</v>
      </c>
      <c r="K691" s="5073"/>
      <c r="L691" s="5069" t="s">
        <v>14505</v>
      </c>
      <c r="M691" s="5074" t="s">
        <v>2</v>
      </c>
      <c r="N691" s="5047" t="s">
        <v>8</v>
      </c>
      <c r="O691" s="5075" t="s">
        <v>11892</v>
      </c>
      <c r="P691" s="5075" t="s">
        <v>11893</v>
      </c>
      <c r="Q691" s="5076" t="s">
        <v>11</v>
      </c>
    </row>
    <row r="692" spans="1:17">
      <c r="A692" s="2204" t="s">
        <v>25</v>
      </c>
      <c r="B692" s="2204"/>
      <c r="C692" s="5078" t="s">
        <v>8636</v>
      </c>
      <c r="D692" s="5079">
        <v>11</v>
      </c>
      <c r="E692" s="5078" t="s">
        <v>14373</v>
      </c>
      <c r="F692" s="5078">
        <v>0</v>
      </c>
      <c r="G692" s="5078" t="s">
        <v>8965</v>
      </c>
      <c r="H692" s="5078" t="s">
        <v>8965</v>
      </c>
      <c r="I692" s="5078" t="s">
        <v>8966</v>
      </c>
      <c r="J692" s="5078">
        <v>3.24</v>
      </c>
      <c r="K692" s="5078" t="s">
        <v>6781</v>
      </c>
      <c r="L692" s="5078">
        <v>15</v>
      </c>
      <c r="M692" s="5078" t="s">
        <v>11926</v>
      </c>
      <c r="N692" s="5080">
        <f t="shared" ref="N692:N723" si="16">J692-F692</f>
        <v>3.24</v>
      </c>
      <c r="O692" s="5080"/>
      <c r="P692" s="3196">
        <v>43435</v>
      </c>
      <c r="Q692" s="2204" t="s">
        <v>16145</v>
      </c>
    </row>
    <row r="693" spans="1:17" s="5068" customFormat="1">
      <c r="A693" s="2204" t="s">
        <v>25</v>
      </c>
      <c r="B693" s="2204"/>
      <c r="C693" s="5078" t="s">
        <v>8636</v>
      </c>
      <c r="D693" s="5079">
        <v>20</v>
      </c>
      <c r="E693" s="5078" t="s">
        <v>14382</v>
      </c>
      <c r="F693" s="5078">
        <v>0</v>
      </c>
      <c r="G693" s="5078" t="s">
        <v>8636</v>
      </c>
      <c r="H693" s="5078">
        <v>54</v>
      </c>
      <c r="I693" s="5078" t="s">
        <v>14461</v>
      </c>
      <c r="J693" s="5078">
        <v>2.57</v>
      </c>
      <c r="K693" s="5078" t="s">
        <v>8636</v>
      </c>
      <c r="L693" s="5078">
        <v>11</v>
      </c>
      <c r="M693" s="5078" t="s">
        <v>14373</v>
      </c>
      <c r="N693" s="5080">
        <f t="shared" si="16"/>
        <v>2.57</v>
      </c>
      <c r="O693" s="5080"/>
      <c r="P693" s="3196">
        <v>43435</v>
      </c>
      <c r="Q693" s="2204" t="s">
        <v>16145</v>
      </c>
    </row>
    <row r="694" spans="1:17">
      <c r="A694" s="2204" t="s">
        <v>25</v>
      </c>
      <c r="B694" s="2204"/>
      <c r="C694" s="5078" t="s">
        <v>8636</v>
      </c>
      <c r="D694" s="5079">
        <v>37</v>
      </c>
      <c r="E694" s="5078" t="s">
        <v>14380</v>
      </c>
      <c r="F694" s="5078">
        <v>0</v>
      </c>
      <c r="G694" s="5078" t="s">
        <v>8636</v>
      </c>
      <c r="H694" s="5078">
        <v>73</v>
      </c>
      <c r="I694" s="5078" t="s">
        <v>14460</v>
      </c>
      <c r="J694" s="5078">
        <v>3.49</v>
      </c>
      <c r="K694" s="5078" t="s">
        <v>6781</v>
      </c>
      <c r="L694" s="5078">
        <v>78</v>
      </c>
      <c r="M694" s="5078" t="s">
        <v>11762</v>
      </c>
      <c r="N694" s="5080">
        <f t="shared" si="16"/>
        <v>3.49</v>
      </c>
      <c r="O694" s="5080"/>
      <c r="P694" s="3196">
        <v>43435</v>
      </c>
      <c r="Q694" s="2204" t="s">
        <v>16145</v>
      </c>
    </row>
    <row r="695" spans="1:17">
      <c r="A695" s="2204" t="s">
        <v>25</v>
      </c>
      <c r="B695" s="2204"/>
      <c r="C695" s="5078" t="s">
        <v>8636</v>
      </c>
      <c r="D695" s="5079">
        <v>47</v>
      </c>
      <c r="E695" s="5078" t="s">
        <v>14384</v>
      </c>
      <c r="F695" s="5078">
        <v>0</v>
      </c>
      <c r="G695" s="5078" t="s">
        <v>6781</v>
      </c>
      <c r="H695" s="5078">
        <v>78</v>
      </c>
      <c r="I695" s="5078" t="s">
        <v>2381</v>
      </c>
      <c r="J695" s="5078">
        <v>2.11</v>
      </c>
      <c r="K695" s="5078" t="s">
        <v>8636</v>
      </c>
      <c r="L695" s="5078">
        <v>11</v>
      </c>
      <c r="M695" s="5078" t="s">
        <v>14373</v>
      </c>
      <c r="N695" s="5080">
        <f t="shared" si="16"/>
        <v>2.11</v>
      </c>
      <c r="O695" s="5080"/>
      <c r="P695" s="3196">
        <v>43435</v>
      </c>
      <c r="Q695" s="2204" t="s">
        <v>16145</v>
      </c>
    </row>
    <row r="696" spans="1:17">
      <c r="A696" s="2204" t="s">
        <v>25</v>
      </c>
      <c r="B696" s="2204"/>
      <c r="C696" s="5078" t="s">
        <v>8636</v>
      </c>
      <c r="D696" s="5079">
        <v>73</v>
      </c>
      <c r="E696" s="5078" t="s">
        <v>14379</v>
      </c>
      <c r="F696" s="5078">
        <v>0</v>
      </c>
      <c r="G696" s="5078" t="s">
        <v>8965</v>
      </c>
      <c r="H696" s="5078" t="s">
        <v>8965</v>
      </c>
      <c r="I696" s="5078" t="s">
        <v>19</v>
      </c>
      <c r="J696" s="5078">
        <v>3.4</v>
      </c>
      <c r="K696" s="5078" t="s">
        <v>6781</v>
      </c>
      <c r="L696" s="5078">
        <v>15</v>
      </c>
      <c r="M696" s="5078" t="s">
        <v>11926</v>
      </c>
      <c r="N696" s="5080">
        <f t="shared" si="16"/>
        <v>3.4</v>
      </c>
      <c r="O696" s="5080"/>
      <c r="P696" s="3196">
        <v>43435</v>
      </c>
      <c r="Q696" s="2204" t="s">
        <v>16145</v>
      </c>
    </row>
    <row r="697" spans="1:17">
      <c r="A697" s="2204" t="s">
        <v>25</v>
      </c>
      <c r="B697" s="2204"/>
      <c r="C697" s="5078" t="s">
        <v>8636</v>
      </c>
      <c r="D697" s="5079">
        <v>127</v>
      </c>
      <c r="E697" s="5078" t="s">
        <v>14393</v>
      </c>
      <c r="F697" s="5078">
        <v>0</v>
      </c>
      <c r="G697" s="5078" t="s">
        <v>6781</v>
      </c>
      <c r="H697" s="5078">
        <v>15</v>
      </c>
      <c r="I697" s="5078" t="s">
        <v>11926</v>
      </c>
      <c r="J697" s="5078">
        <v>0.67</v>
      </c>
      <c r="K697" s="5078" t="s">
        <v>6781</v>
      </c>
      <c r="L697" s="5078">
        <v>15</v>
      </c>
      <c r="M697" s="5078" t="s">
        <v>11926</v>
      </c>
      <c r="N697" s="5080">
        <f t="shared" si="16"/>
        <v>0.67</v>
      </c>
      <c r="O697" s="5080"/>
      <c r="P697" s="3196">
        <v>43435</v>
      </c>
      <c r="Q697" s="2204" t="s">
        <v>16145</v>
      </c>
    </row>
    <row r="698" spans="1:17">
      <c r="A698" s="2204" t="s">
        <v>25</v>
      </c>
      <c r="B698" s="2204"/>
      <c r="C698" s="5078" t="s">
        <v>8636</v>
      </c>
      <c r="D698" s="5079">
        <v>135</v>
      </c>
      <c r="E698" s="5078" t="s">
        <v>14387</v>
      </c>
      <c r="F698" s="5078">
        <v>0</v>
      </c>
      <c r="G698" s="5078" t="s">
        <v>8965</v>
      </c>
      <c r="H698" s="5078" t="s">
        <v>8965</v>
      </c>
      <c r="I698" s="5078" t="s">
        <v>19</v>
      </c>
      <c r="J698" s="5078">
        <v>4.92</v>
      </c>
      <c r="K698" s="5078" t="s">
        <v>6781</v>
      </c>
      <c r="L698" s="5078">
        <v>78</v>
      </c>
      <c r="M698" s="5078" t="s">
        <v>11973</v>
      </c>
      <c r="N698" s="5080">
        <f t="shared" si="16"/>
        <v>4.92</v>
      </c>
      <c r="O698" s="5080"/>
      <c r="P698" s="3196">
        <v>43435</v>
      </c>
      <c r="Q698" s="2204" t="s">
        <v>16145</v>
      </c>
    </row>
    <row r="699" spans="1:17">
      <c r="A699" s="2204" t="s">
        <v>25</v>
      </c>
      <c r="B699" s="2204"/>
      <c r="C699" s="5078" t="s">
        <v>8636</v>
      </c>
      <c r="D699" s="5079">
        <v>175</v>
      </c>
      <c r="E699" s="5078" t="s">
        <v>14369</v>
      </c>
      <c r="F699" s="5078">
        <v>0</v>
      </c>
      <c r="G699" s="5078" t="s">
        <v>8636</v>
      </c>
      <c r="H699" s="5078">
        <v>176</v>
      </c>
      <c r="I699" s="5078" t="s">
        <v>11938</v>
      </c>
      <c r="J699" s="5078">
        <v>2.15</v>
      </c>
      <c r="K699" s="5078" t="s">
        <v>8636</v>
      </c>
      <c r="L699" s="5078">
        <v>463</v>
      </c>
      <c r="M699" s="5078" t="s">
        <v>8896</v>
      </c>
      <c r="N699" s="5080">
        <f t="shared" si="16"/>
        <v>2.15</v>
      </c>
      <c r="O699" s="5080"/>
      <c r="P699" s="3196">
        <v>43435</v>
      </c>
      <c r="Q699" s="2204" t="s">
        <v>16145</v>
      </c>
    </row>
    <row r="700" spans="1:17">
      <c r="A700" s="2204" t="s">
        <v>25</v>
      </c>
      <c r="B700" s="2204"/>
      <c r="C700" s="5078" t="s">
        <v>8636</v>
      </c>
      <c r="D700" s="5079">
        <v>336</v>
      </c>
      <c r="E700" s="5078" t="s">
        <v>14376</v>
      </c>
      <c r="F700" s="5078">
        <v>0</v>
      </c>
      <c r="G700" s="5078" t="s">
        <v>8636</v>
      </c>
      <c r="H700" s="5078">
        <v>11</v>
      </c>
      <c r="I700" s="5078" t="s">
        <v>14373</v>
      </c>
      <c r="J700" s="5078">
        <v>0.67</v>
      </c>
      <c r="K700" s="5078" t="s">
        <v>14485</v>
      </c>
      <c r="L700" s="5078" t="s">
        <v>375</v>
      </c>
      <c r="M700" s="5078" t="s">
        <v>14489</v>
      </c>
      <c r="N700" s="5080">
        <f t="shared" si="16"/>
        <v>0.67</v>
      </c>
      <c r="O700" s="5080"/>
      <c r="P700" s="3196">
        <v>43435</v>
      </c>
      <c r="Q700" s="2204" t="s">
        <v>16145</v>
      </c>
    </row>
    <row r="701" spans="1:17">
      <c r="A701" s="2204" t="s">
        <v>25</v>
      </c>
      <c r="B701" s="2204"/>
      <c r="C701" s="5078" t="s">
        <v>8636</v>
      </c>
      <c r="D701" s="5079">
        <v>337</v>
      </c>
      <c r="E701" s="5078" t="s">
        <v>14394</v>
      </c>
      <c r="F701" s="5078">
        <v>0</v>
      </c>
      <c r="G701" s="5078" t="s">
        <v>8636</v>
      </c>
      <c r="H701" s="5078">
        <v>11</v>
      </c>
      <c r="I701" s="5078" t="s">
        <v>14373</v>
      </c>
      <c r="J701" s="5078">
        <v>0.72</v>
      </c>
      <c r="K701" s="5078" t="s">
        <v>14485</v>
      </c>
      <c r="L701" s="5078">
        <v>337</v>
      </c>
      <c r="M701" s="5078" t="s">
        <v>14394</v>
      </c>
      <c r="N701" s="5080">
        <f t="shared" si="16"/>
        <v>0.72</v>
      </c>
      <c r="O701" s="5080"/>
      <c r="P701" s="3196">
        <v>43435</v>
      </c>
      <c r="Q701" s="2204" t="s">
        <v>16145</v>
      </c>
    </row>
    <row r="702" spans="1:17">
      <c r="A702" s="2204" t="s">
        <v>25</v>
      </c>
      <c r="B702" s="2204"/>
      <c r="C702" s="5078" t="s">
        <v>8636</v>
      </c>
      <c r="D702" s="5079">
        <v>338</v>
      </c>
      <c r="E702" s="5078" t="s">
        <v>14377</v>
      </c>
      <c r="F702" s="5078">
        <v>0</v>
      </c>
      <c r="G702" s="5078" t="s">
        <v>8636</v>
      </c>
      <c r="H702" s="5078">
        <v>337</v>
      </c>
      <c r="I702" s="5078" t="s">
        <v>14394</v>
      </c>
      <c r="J702" s="5078">
        <v>0.54</v>
      </c>
      <c r="K702" s="5078" t="s">
        <v>8636</v>
      </c>
      <c r="L702" s="5078">
        <v>336</v>
      </c>
      <c r="M702" s="5078" t="s">
        <v>14376</v>
      </c>
      <c r="N702" s="5080">
        <f t="shared" si="16"/>
        <v>0.54</v>
      </c>
      <c r="O702" s="5080"/>
      <c r="P702" s="3196">
        <v>43435</v>
      </c>
      <c r="Q702" s="2204" t="s">
        <v>16145</v>
      </c>
    </row>
    <row r="703" spans="1:17">
      <c r="A703" s="2204" t="s">
        <v>25</v>
      </c>
      <c r="B703" s="2204"/>
      <c r="C703" s="5078" t="s">
        <v>8636</v>
      </c>
      <c r="D703" s="5079">
        <v>378</v>
      </c>
      <c r="E703" s="5078" t="s">
        <v>14390</v>
      </c>
      <c r="F703" s="5078">
        <v>0</v>
      </c>
      <c r="G703" s="5078" t="s">
        <v>8636</v>
      </c>
      <c r="H703" s="5078">
        <v>89</v>
      </c>
      <c r="I703" s="5078" t="s">
        <v>14462</v>
      </c>
      <c r="J703" s="5078">
        <v>3.55</v>
      </c>
      <c r="K703" s="5078" t="s">
        <v>6781</v>
      </c>
      <c r="L703" s="5078">
        <v>178</v>
      </c>
      <c r="M703" s="5078" t="s">
        <v>11762</v>
      </c>
      <c r="N703" s="5080">
        <f t="shared" si="16"/>
        <v>3.55</v>
      </c>
      <c r="O703" s="5080"/>
      <c r="P703" s="3196">
        <v>43435</v>
      </c>
      <c r="Q703" s="2204" t="s">
        <v>16145</v>
      </c>
    </row>
    <row r="704" spans="1:17">
      <c r="A704" s="2204" t="s">
        <v>25</v>
      </c>
      <c r="B704" s="2204"/>
      <c r="C704" s="5078" t="s">
        <v>8636</v>
      </c>
      <c r="D704" s="5079">
        <v>478</v>
      </c>
      <c r="E704" s="5078" t="s">
        <v>14366</v>
      </c>
      <c r="F704" s="5078">
        <v>0</v>
      </c>
      <c r="G704" s="5078" t="s">
        <v>6781</v>
      </c>
      <c r="H704" s="5078">
        <v>78</v>
      </c>
      <c r="I704" s="5078" t="s">
        <v>14458</v>
      </c>
      <c r="J704" s="5078">
        <v>0.13</v>
      </c>
      <c r="K704" s="5078" t="s">
        <v>6781</v>
      </c>
      <c r="L704" s="5078">
        <v>78</v>
      </c>
      <c r="M704" s="5078" t="s">
        <v>14458</v>
      </c>
      <c r="N704" s="5080">
        <f t="shared" si="16"/>
        <v>0.13</v>
      </c>
      <c r="O704" s="5080"/>
      <c r="P704" s="3196">
        <v>43435</v>
      </c>
      <c r="Q704" s="2204" t="s">
        <v>16145</v>
      </c>
    </row>
    <row r="705" spans="1:17">
      <c r="A705" s="2204" t="s">
        <v>25</v>
      </c>
      <c r="B705" s="2204"/>
      <c r="C705" s="5078" t="s">
        <v>8636</v>
      </c>
      <c r="D705" s="5079">
        <v>481</v>
      </c>
      <c r="E705" s="5078" t="s">
        <v>14378</v>
      </c>
      <c r="F705" s="5078">
        <v>0.43</v>
      </c>
      <c r="G705" s="5078" t="s">
        <v>8636</v>
      </c>
      <c r="H705" s="5078">
        <v>168</v>
      </c>
      <c r="I705" s="5078" t="s">
        <v>9141</v>
      </c>
      <c r="J705" s="5078">
        <v>1.71</v>
      </c>
      <c r="K705" s="5078" t="s">
        <v>14486</v>
      </c>
      <c r="L705" s="5078">
        <v>78</v>
      </c>
      <c r="M705" s="5078" t="s">
        <v>11973</v>
      </c>
      <c r="N705" s="5080">
        <f t="shared" si="16"/>
        <v>1.28</v>
      </c>
      <c r="O705" s="5080"/>
      <c r="P705" s="3196">
        <v>43435</v>
      </c>
      <c r="Q705" s="2204" t="s">
        <v>16145</v>
      </c>
    </row>
    <row r="706" spans="1:17">
      <c r="A706" s="2204" t="s">
        <v>25</v>
      </c>
      <c r="B706" s="2204"/>
      <c r="C706" s="5078" t="s">
        <v>8636</v>
      </c>
      <c r="D706" s="5079">
        <v>483</v>
      </c>
      <c r="E706" s="5078" t="s">
        <v>8896</v>
      </c>
      <c r="F706" s="5078">
        <v>0</v>
      </c>
      <c r="G706" s="5078" t="s">
        <v>8636</v>
      </c>
      <c r="H706" s="5078">
        <v>175</v>
      </c>
      <c r="I706" s="5078" t="s">
        <v>14464</v>
      </c>
      <c r="J706" s="5078">
        <v>0.91</v>
      </c>
      <c r="K706" s="5078" t="s">
        <v>6781</v>
      </c>
      <c r="L706" s="5078">
        <v>178</v>
      </c>
      <c r="M706" s="5078" t="s">
        <v>11762</v>
      </c>
      <c r="N706" s="5080">
        <f t="shared" si="16"/>
        <v>0.91</v>
      </c>
      <c r="O706" s="5080"/>
      <c r="P706" s="3196">
        <v>43435</v>
      </c>
      <c r="Q706" s="2204" t="s">
        <v>16145</v>
      </c>
    </row>
    <row r="707" spans="1:17">
      <c r="A707" s="2204" t="s">
        <v>25</v>
      </c>
      <c r="B707" s="2204"/>
      <c r="C707" s="5078" t="s">
        <v>8636</v>
      </c>
      <c r="D707" s="5079">
        <v>552</v>
      </c>
      <c r="E707" s="5078" t="s">
        <v>14367</v>
      </c>
      <c r="F707" s="5078">
        <v>0</v>
      </c>
      <c r="G707" s="5078" t="s">
        <v>8636</v>
      </c>
      <c r="H707" s="5078">
        <v>50</v>
      </c>
      <c r="I707" s="5078" t="s">
        <v>11968</v>
      </c>
      <c r="J707" s="5078">
        <v>0.74</v>
      </c>
      <c r="K707" s="5078" t="s">
        <v>8636</v>
      </c>
      <c r="L707" s="5078">
        <v>552</v>
      </c>
      <c r="M707" s="5078" t="s">
        <v>14488</v>
      </c>
      <c r="N707" s="5080">
        <f t="shared" si="16"/>
        <v>0.74</v>
      </c>
      <c r="O707" s="5080"/>
      <c r="P707" s="3196">
        <v>43435</v>
      </c>
      <c r="Q707" s="2204" t="s">
        <v>16145</v>
      </c>
    </row>
    <row r="708" spans="1:17">
      <c r="A708" s="2204" t="s">
        <v>25</v>
      </c>
      <c r="B708" s="2204"/>
      <c r="C708" s="5078" t="s">
        <v>8636</v>
      </c>
      <c r="D708" s="5079">
        <v>554</v>
      </c>
      <c r="E708" s="5078" t="s">
        <v>14388</v>
      </c>
      <c r="F708" s="5078">
        <v>0</v>
      </c>
      <c r="G708" s="5078" t="s">
        <v>8636</v>
      </c>
      <c r="H708" s="5078">
        <v>278</v>
      </c>
      <c r="I708" s="5078" t="s">
        <v>11984</v>
      </c>
      <c r="J708" s="5078">
        <v>1.36</v>
      </c>
      <c r="K708" s="5078" t="s">
        <v>14485</v>
      </c>
      <c r="L708" s="5078">
        <v>554</v>
      </c>
      <c r="M708" s="5078" t="s">
        <v>14388</v>
      </c>
      <c r="N708" s="5080">
        <f t="shared" si="16"/>
        <v>1.36</v>
      </c>
      <c r="O708" s="5080"/>
      <c r="P708" s="3196">
        <v>43435</v>
      </c>
      <c r="Q708" s="2204" t="s">
        <v>16145</v>
      </c>
    </row>
    <row r="709" spans="1:17">
      <c r="A709" s="2204" t="s">
        <v>25</v>
      </c>
      <c r="B709" s="2204"/>
      <c r="C709" s="5078" t="s">
        <v>8636</v>
      </c>
      <c r="D709" s="5079">
        <v>655</v>
      </c>
      <c r="E709" s="5078" t="s">
        <v>14381</v>
      </c>
      <c r="F709" s="5078">
        <v>0</v>
      </c>
      <c r="G709" s="5078" t="s">
        <v>8636</v>
      </c>
      <c r="H709" s="5078">
        <v>20</v>
      </c>
      <c r="I709" s="5078" t="s">
        <v>580</v>
      </c>
      <c r="J709" s="5078">
        <v>0.81</v>
      </c>
      <c r="K709" s="5078" t="s">
        <v>14485</v>
      </c>
      <c r="L709" s="5078">
        <v>1134</v>
      </c>
      <c r="M709" s="5078" t="s">
        <v>14381</v>
      </c>
      <c r="N709" s="5080">
        <f t="shared" si="16"/>
        <v>0.81</v>
      </c>
      <c r="O709" s="5080"/>
      <c r="P709" s="3196">
        <v>43435</v>
      </c>
      <c r="Q709" s="2204" t="s">
        <v>16145</v>
      </c>
    </row>
    <row r="710" spans="1:17">
      <c r="A710" s="2204" t="s">
        <v>25</v>
      </c>
      <c r="B710" s="2204"/>
      <c r="C710" s="5078" t="s">
        <v>8636</v>
      </c>
      <c r="D710" s="5079">
        <v>656</v>
      </c>
      <c r="E710" s="5078" t="s">
        <v>14371</v>
      </c>
      <c r="F710" s="5078">
        <v>0</v>
      </c>
      <c r="G710" s="5078" t="s">
        <v>8636</v>
      </c>
      <c r="H710" s="5078">
        <v>168</v>
      </c>
      <c r="I710" s="5078" t="s">
        <v>9141</v>
      </c>
      <c r="J710" s="5078">
        <v>0.39</v>
      </c>
      <c r="K710" s="5078" t="s">
        <v>8965</v>
      </c>
      <c r="L710" s="5078" t="s">
        <v>8965</v>
      </c>
      <c r="M710" s="5078" t="s">
        <v>19</v>
      </c>
      <c r="N710" s="5080">
        <f t="shared" si="16"/>
        <v>0.39</v>
      </c>
      <c r="O710" s="5080"/>
      <c r="P710" s="3196">
        <v>43435</v>
      </c>
      <c r="Q710" s="2204" t="s">
        <v>16145</v>
      </c>
    </row>
    <row r="711" spans="1:17">
      <c r="A711" s="2204" t="s">
        <v>25</v>
      </c>
      <c r="B711" s="2204"/>
      <c r="C711" s="5078" t="s">
        <v>8636</v>
      </c>
      <c r="D711" s="5079">
        <v>668</v>
      </c>
      <c r="E711" s="5078" t="s">
        <v>14391</v>
      </c>
      <c r="F711" s="5078">
        <v>0</v>
      </c>
      <c r="G711" s="5078" t="s">
        <v>8636</v>
      </c>
      <c r="H711" s="5078">
        <v>89</v>
      </c>
      <c r="I711" s="5078" t="s">
        <v>14463</v>
      </c>
      <c r="J711" s="5078">
        <v>2.2000000000000002</v>
      </c>
      <c r="K711" s="5078" t="s">
        <v>8636</v>
      </c>
      <c r="L711" s="5078">
        <v>378</v>
      </c>
      <c r="M711" s="5078" t="s">
        <v>14390</v>
      </c>
      <c r="N711" s="5080">
        <f t="shared" si="16"/>
        <v>2.2000000000000002</v>
      </c>
      <c r="O711" s="5080"/>
      <c r="P711" s="3196">
        <v>43435</v>
      </c>
      <c r="Q711" s="2204" t="s">
        <v>16145</v>
      </c>
    </row>
    <row r="712" spans="1:17">
      <c r="A712" s="2204" t="s">
        <v>25</v>
      </c>
      <c r="B712" s="2204"/>
      <c r="C712" s="5078" t="s">
        <v>8636</v>
      </c>
      <c r="D712" s="5079">
        <v>734</v>
      </c>
      <c r="E712" s="5078" t="s">
        <v>14389</v>
      </c>
      <c r="F712" s="5078">
        <v>0</v>
      </c>
      <c r="G712" s="5078" t="s">
        <v>8636</v>
      </c>
      <c r="H712" s="5078">
        <v>378</v>
      </c>
      <c r="I712" s="5078" t="s">
        <v>14390</v>
      </c>
      <c r="J712" s="5078">
        <v>0.3</v>
      </c>
      <c r="K712" s="5078" t="s">
        <v>8636</v>
      </c>
      <c r="L712" s="5078">
        <v>378</v>
      </c>
      <c r="M712" s="5078" t="s">
        <v>14390</v>
      </c>
      <c r="N712" s="5080">
        <f t="shared" si="16"/>
        <v>0.3</v>
      </c>
      <c r="O712" s="5080"/>
      <c r="P712" s="3196">
        <v>43435</v>
      </c>
      <c r="Q712" s="2204" t="s">
        <v>16145</v>
      </c>
    </row>
    <row r="713" spans="1:17">
      <c r="A713" s="2204" t="s">
        <v>25</v>
      </c>
      <c r="B713" s="2204"/>
      <c r="C713" s="5078" t="s">
        <v>8636</v>
      </c>
      <c r="D713" s="5079">
        <v>779</v>
      </c>
      <c r="E713" s="5078" t="s">
        <v>14386</v>
      </c>
      <c r="F713" s="5078">
        <v>0</v>
      </c>
      <c r="G713" s="5078" t="s">
        <v>8636</v>
      </c>
      <c r="H713" s="5078">
        <v>20</v>
      </c>
      <c r="I713" s="5078" t="s">
        <v>14382</v>
      </c>
      <c r="J713" s="5078">
        <v>0.12</v>
      </c>
      <c r="K713" s="5078" t="s">
        <v>8965</v>
      </c>
      <c r="L713" s="5078" t="s">
        <v>8965</v>
      </c>
      <c r="M713" s="5078" t="s">
        <v>14491</v>
      </c>
      <c r="N713" s="5080">
        <f t="shared" si="16"/>
        <v>0.12</v>
      </c>
      <c r="O713" s="5080"/>
      <c r="P713" s="3196">
        <v>43435</v>
      </c>
      <c r="Q713" s="2204" t="s">
        <v>16145</v>
      </c>
    </row>
    <row r="714" spans="1:17">
      <c r="A714" s="2204" t="s">
        <v>25</v>
      </c>
      <c r="B714" s="2204"/>
      <c r="C714" s="5078" t="s">
        <v>8636</v>
      </c>
      <c r="D714" s="5079">
        <v>818</v>
      </c>
      <c r="E714" s="5078" t="s">
        <v>14385</v>
      </c>
      <c r="F714" s="5078">
        <v>0</v>
      </c>
      <c r="G714" s="5078" t="s">
        <v>8965</v>
      </c>
      <c r="H714" s="5078" t="s">
        <v>8965</v>
      </c>
      <c r="I714" s="5078" t="s">
        <v>19</v>
      </c>
      <c r="J714" s="5078">
        <v>0.75</v>
      </c>
      <c r="K714" s="5078" t="s">
        <v>14485</v>
      </c>
      <c r="L714" s="5078" t="s">
        <v>375</v>
      </c>
      <c r="M714" s="5078" t="s">
        <v>14490</v>
      </c>
      <c r="N714" s="5080">
        <f t="shared" si="16"/>
        <v>0.75</v>
      </c>
      <c r="O714" s="5080"/>
      <c r="P714" s="3196">
        <v>43435</v>
      </c>
      <c r="Q714" s="2204" t="s">
        <v>16145</v>
      </c>
    </row>
    <row r="715" spans="1:17">
      <c r="A715" s="2204" t="s">
        <v>25</v>
      </c>
      <c r="B715" s="3197"/>
      <c r="C715" s="5078" t="s">
        <v>8636</v>
      </c>
      <c r="D715" s="5079">
        <v>819</v>
      </c>
      <c r="E715" s="5078" t="s">
        <v>14365</v>
      </c>
      <c r="F715" s="5078">
        <v>0</v>
      </c>
      <c r="G715" s="5078" t="s">
        <v>8965</v>
      </c>
      <c r="H715" s="5078" t="s">
        <v>8965</v>
      </c>
      <c r="I715" s="5078" t="s">
        <v>19</v>
      </c>
      <c r="J715" s="5078">
        <v>1.45</v>
      </c>
      <c r="K715" s="5078" t="s">
        <v>14485</v>
      </c>
      <c r="L715" s="5078" t="s">
        <v>375</v>
      </c>
      <c r="M715" s="5078" t="s">
        <v>14487</v>
      </c>
      <c r="N715" s="5080">
        <f t="shared" si="16"/>
        <v>1.45</v>
      </c>
      <c r="O715" s="3423"/>
      <c r="P715" s="3196">
        <v>43435</v>
      </c>
      <c r="Q715" s="2204" t="s">
        <v>16145</v>
      </c>
    </row>
    <row r="716" spans="1:17">
      <c r="A716" s="2204" t="s">
        <v>25</v>
      </c>
      <c r="B716" s="2204"/>
      <c r="C716" s="5078" t="s">
        <v>8636</v>
      </c>
      <c r="D716" s="5079">
        <v>820</v>
      </c>
      <c r="E716" s="5078" t="s">
        <v>14364</v>
      </c>
      <c r="F716" s="5078">
        <v>0</v>
      </c>
      <c r="G716" s="5078" t="s">
        <v>6781</v>
      </c>
      <c r="H716" s="5078">
        <v>15</v>
      </c>
      <c r="I716" s="5078" t="s">
        <v>11926</v>
      </c>
      <c r="J716" s="5078">
        <v>0.5</v>
      </c>
      <c r="K716" s="5078" t="s">
        <v>8965</v>
      </c>
      <c r="L716" s="5078" t="s">
        <v>8965</v>
      </c>
      <c r="M716" s="5078" t="s">
        <v>19</v>
      </c>
      <c r="N716" s="5080">
        <f t="shared" si="16"/>
        <v>0.5</v>
      </c>
      <c r="O716" s="5080"/>
      <c r="P716" s="3196">
        <v>43435</v>
      </c>
      <c r="Q716" s="2204" t="s">
        <v>16145</v>
      </c>
    </row>
    <row r="717" spans="1:17">
      <c r="A717" s="2204" t="s">
        <v>25</v>
      </c>
      <c r="B717" s="2204"/>
      <c r="C717" s="5078" t="s">
        <v>8636</v>
      </c>
      <c r="D717" s="5079">
        <v>821</v>
      </c>
      <c r="E717" s="5078" t="s">
        <v>14368</v>
      </c>
      <c r="F717" s="5078">
        <v>0</v>
      </c>
      <c r="G717" s="5078" t="s">
        <v>6781</v>
      </c>
      <c r="H717" s="5078">
        <v>15</v>
      </c>
      <c r="I717" s="5078" t="s">
        <v>11926</v>
      </c>
      <c r="J717" s="5078">
        <v>0.5</v>
      </c>
      <c r="K717" s="5078" t="s">
        <v>8965</v>
      </c>
      <c r="L717" s="5078" t="s">
        <v>8965</v>
      </c>
      <c r="M717" s="5078" t="s">
        <v>19</v>
      </c>
      <c r="N717" s="5080">
        <f t="shared" si="16"/>
        <v>0.5</v>
      </c>
      <c r="O717" s="5080"/>
      <c r="P717" s="3196">
        <v>43435</v>
      </c>
      <c r="Q717" s="2204" t="s">
        <v>16145</v>
      </c>
    </row>
    <row r="718" spans="1:17">
      <c r="A718" s="2204" t="s">
        <v>25</v>
      </c>
      <c r="B718" s="2204"/>
      <c r="C718" s="5078" t="s">
        <v>8636</v>
      </c>
      <c r="D718" s="5079">
        <v>822</v>
      </c>
      <c r="E718" s="5078" t="s">
        <v>14392</v>
      </c>
      <c r="F718" s="5078">
        <v>0</v>
      </c>
      <c r="G718" s="5078" t="s">
        <v>8965</v>
      </c>
      <c r="H718" s="5078" t="s">
        <v>8965</v>
      </c>
      <c r="I718" s="5078" t="s">
        <v>19</v>
      </c>
      <c r="J718" s="5078">
        <v>0.32</v>
      </c>
      <c r="K718" s="5078" t="s">
        <v>6781</v>
      </c>
      <c r="L718" s="5078">
        <v>15</v>
      </c>
      <c r="M718" s="5078" t="s">
        <v>11926</v>
      </c>
      <c r="N718" s="5080">
        <f t="shared" si="16"/>
        <v>0.32</v>
      </c>
      <c r="O718" s="5080"/>
      <c r="P718" s="3196">
        <v>43435</v>
      </c>
      <c r="Q718" s="2204" t="s">
        <v>16145</v>
      </c>
    </row>
    <row r="719" spans="1:17">
      <c r="A719" s="2204" t="s">
        <v>25</v>
      </c>
      <c r="B719" s="2204"/>
      <c r="C719" s="5078" t="s">
        <v>8636</v>
      </c>
      <c r="D719" s="5079">
        <v>823</v>
      </c>
      <c r="E719" s="5078" t="s">
        <v>14395</v>
      </c>
      <c r="F719" s="5078">
        <v>0</v>
      </c>
      <c r="G719" s="5078" t="s">
        <v>8965</v>
      </c>
      <c r="H719" s="5078" t="s">
        <v>8965</v>
      </c>
      <c r="I719" s="5078" t="s">
        <v>19</v>
      </c>
      <c r="J719" s="5078">
        <v>1.43</v>
      </c>
      <c r="K719" s="5078" t="s">
        <v>8636</v>
      </c>
      <c r="L719" s="5078">
        <v>50</v>
      </c>
      <c r="M719" s="5078" t="s">
        <v>11968</v>
      </c>
      <c r="N719" s="5080">
        <f t="shared" si="16"/>
        <v>1.43</v>
      </c>
      <c r="O719" s="5080"/>
      <c r="P719" s="3196">
        <v>43435</v>
      </c>
      <c r="Q719" s="2204" t="s">
        <v>16145</v>
      </c>
    </row>
    <row r="720" spans="1:17">
      <c r="A720" s="2204" t="s">
        <v>25</v>
      </c>
      <c r="B720" s="2204"/>
      <c r="C720" s="5078" t="s">
        <v>8636</v>
      </c>
      <c r="D720" s="5079">
        <v>824</v>
      </c>
      <c r="E720" s="5078" t="s">
        <v>14372</v>
      </c>
      <c r="F720" s="5078">
        <v>0</v>
      </c>
      <c r="G720" s="5078" t="s">
        <v>8636</v>
      </c>
      <c r="H720" s="5078">
        <v>55</v>
      </c>
      <c r="I720" s="5078" t="s">
        <v>14459</v>
      </c>
      <c r="J720" s="5078">
        <v>0.4</v>
      </c>
      <c r="K720" s="5078" t="s">
        <v>8965</v>
      </c>
      <c r="L720" s="5078" t="s">
        <v>8965</v>
      </c>
      <c r="M720" s="5078" t="s">
        <v>19</v>
      </c>
      <c r="N720" s="5080">
        <f t="shared" si="16"/>
        <v>0.4</v>
      </c>
      <c r="O720" s="5080"/>
      <c r="P720" s="3196">
        <v>43435</v>
      </c>
      <c r="Q720" s="2204" t="s">
        <v>16145</v>
      </c>
    </row>
    <row r="721" spans="1:17">
      <c r="A721" s="2204" t="s">
        <v>25</v>
      </c>
      <c r="B721" s="2204"/>
      <c r="C721" s="5078" t="s">
        <v>8636</v>
      </c>
      <c r="D721" s="5079">
        <v>825</v>
      </c>
      <c r="E721" s="5078" t="s">
        <v>14375</v>
      </c>
      <c r="F721" s="5078">
        <v>0</v>
      </c>
      <c r="G721" s="5078" t="s">
        <v>8636</v>
      </c>
      <c r="H721" s="5078">
        <v>28</v>
      </c>
      <c r="I721" s="5078" t="s">
        <v>11969</v>
      </c>
      <c r="J721" s="5078">
        <v>0.99</v>
      </c>
      <c r="K721" s="5078" t="s">
        <v>8636</v>
      </c>
      <c r="L721" s="5078">
        <v>55</v>
      </c>
      <c r="M721" s="5078" t="s">
        <v>14459</v>
      </c>
      <c r="N721" s="5080">
        <f t="shared" si="16"/>
        <v>0.99</v>
      </c>
      <c r="O721" s="5080"/>
      <c r="P721" s="3196">
        <v>43435</v>
      </c>
      <c r="Q721" s="2204" t="s">
        <v>16145</v>
      </c>
    </row>
    <row r="722" spans="1:17">
      <c r="A722" s="2204" t="s">
        <v>25</v>
      </c>
      <c r="B722" s="2204"/>
      <c r="C722" s="5078" t="s">
        <v>8636</v>
      </c>
      <c r="D722" s="5079">
        <v>840</v>
      </c>
      <c r="E722" s="5078" t="s">
        <v>14383</v>
      </c>
      <c r="F722" s="5078">
        <v>0</v>
      </c>
      <c r="G722" s="5078" t="s">
        <v>6781</v>
      </c>
      <c r="H722" s="5078">
        <v>178</v>
      </c>
      <c r="I722" s="5078" t="s">
        <v>2381</v>
      </c>
      <c r="J722" s="5078">
        <v>0.15</v>
      </c>
      <c r="K722" s="5078" t="s">
        <v>8965</v>
      </c>
      <c r="L722" s="5078" t="s">
        <v>8965</v>
      </c>
      <c r="M722" s="5078" t="s">
        <v>19</v>
      </c>
      <c r="N722" s="5080">
        <f t="shared" si="16"/>
        <v>0.15</v>
      </c>
      <c r="O722" s="5080"/>
      <c r="P722" s="3196">
        <v>43435</v>
      </c>
      <c r="Q722" s="2204" t="s">
        <v>16145</v>
      </c>
    </row>
    <row r="723" spans="1:17">
      <c r="A723" s="2204" t="s">
        <v>25</v>
      </c>
      <c r="B723" s="2204"/>
      <c r="C723" s="5078" t="s">
        <v>8636</v>
      </c>
      <c r="D723" s="5079">
        <v>841</v>
      </c>
      <c r="E723" s="5078" t="s">
        <v>14370</v>
      </c>
      <c r="F723" s="5078">
        <v>0</v>
      </c>
      <c r="G723" s="5078" t="s">
        <v>6781</v>
      </c>
      <c r="H723" s="5078">
        <v>178</v>
      </c>
      <c r="I723" s="5078" t="s">
        <v>2381</v>
      </c>
      <c r="J723" s="5078">
        <v>0.31</v>
      </c>
      <c r="K723" s="5078" t="s">
        <v>8965</v>
      </c>
      <c r="L723" s="5078" t="s">
        <v>8965</v>
      </c>
      <c r="M723" s="5078" t="s">
        <v>19</v>
      </c>
      <c r="N723" s="5080">
        <f t="shared" si="16"/>
        <v>0.31</v>
      </c>
      <c r="O723" s="5080"/>
      <c r="P723" s="3196">
        <v>43435</v>
      </c>
      <c r="Q723" s="2204" t="s">
        <v>16145</v>
      </c>
    </row>
    <row r="724" spans="1:17">
      <c r="A724" s="2204" t="s">
        <v>25</v>
      </c>
      <c r="B724" s="2204"/>
      <c r="C724" s="5078" t="s">
        <v>8636</v>
      </c>
      <c r="D724" s="5079">
        <v>901</v>
      </c>
      <c r="E724" s="5078" t="s">
        <v>14374</v>
      </c>
      <c r="F724" s="5078">
        <v>0</v>
      </c>
      <c r="G724" s="5078" t="s">
        <v>6781</v>
      </c>
      <c r="H724" s="5078">
        <v>178</v>
      </c>
      <c r="I724" s="5078" t="s">
        <v>11970</v>
      </c>
      <c r="J724" s="5078">
        <v>0.63</v>
      </c>
      <c r="K724" s="5078" t="s">
        <v>8965</v>
      </c>
      <c r="L724" s="5078" t="s">
        <v>8965</v>
      </c>
      <c r="M724" s="5078" t="s">
        <v>19</v>
      </c>
      <c r="N724" s="5080">
        <f t="shared" ref="N724:N737" si="17">J724-F724</f>
        <v>0.63</v>
      </c>
      <c r="O724" s="5080"/>
      <c r="P724" s="3196">
        <v>43435</v>
      </c>
      <c r="Q724" s="2204" t="s">
        <v>16145</v>
      </c>
    </row>
    <row r="725" spans="1:17">
      <c r="A725" s="2204" t="s">
        <v>25</v>
      </c>
      <c r="B725" s="2204"/>
      <c r="C725" s="5078" t="s">
        <v>8636</v>
      </c>
      <c r="D725" s="5078">
        <v>40</v>
      </c>
      <c r="E725" s="5078" t="s">
        <v>4434</v>
      </c>
      <c r="F725" s="5078">
        <v>0</v>
      </c>
      <c r="G725" s="5078" t="s">
        <v>6781</v>
      </c>
      <c r="H725" s="5078">
        <v>15</v>
      </c>
      <c r="I725" s="5078" t="s">
        <v>14477</v>
      </c>
      <c r="J725" s="5078">
        <v>0.85</v>
      </c>
      <c r="K725" s="5078" t="s">
        <v>8636</v>
      </c>
      <c r="L725" s="5078">
        <v>26</v>
      </c>
      <c r="M725" s="5078" t="s">
        <v>14498</v>
      </c>
      <c r="N725" s="5080">
        <f t="shared" si="17"/>
        <v>0.85</v>
      </c>
      <c r="O725" s="5080"/>
      <c r="P725" s="3196">
        <v>43480</v>
      </c>
      <c r="Q725" s="2204" t="s">
        <v>16248</v>
      </c>
    </row>
    <row r="726" spans="1:17">
      <c r="A726" s="2204" t="s">
        <v>25</v>
      </c>
      <c r="B726" s="2204"/>
      <c r="C726" s="5078" t="s">
        <v>8636</v>
      </c>
      <c r="D726" s="5078">
        <v>41</v>
      </c>
      <c r="E726" s="5078" t="s">
        <v>14429</v>
      </c>
      <c r="F726" s="5078">
        <v>0</v>
      </c>
      <c r="G726" s="5078" t="s">
        <v>8636</v>
      </c>
      <c r="H726" s="5078">
        <v>44</v>
      </c>
      <c r="I726" s="5078" t="s">
        <v>14471</v>
      </c>
      <c r="J726" s="5078">
        <v>0.44</v>
      </c>
      <c r="K726" s="5078" t="s">
        <v>6781</v>
      </c>
      <c r="L726" s="5078">
        <v>15</v>
      </c>
      <c r="M726" s="5078" t="s">
        <v>11965</v>
      </c>
      <c r="N726" s="5080">
        <f t="shared" si="17"/>
        <v>0.44</v>
      </c>
      <c r="O726" s="5080"/>
      <c r="P726" s="3196">
        <v>43480</v>
      </c>
      <c r="Q726" s="2204" t="s">
        <v>16248</v>
      </c>
    </row>
    <row r="727" spans="1:17">
      <c r="A727" s="2204" t="s">
        <v>25</v>
      </c>
      <c r="B727" s="2204"/>
      <c r="C727" s="5078" t="s">
        <v>8636</v>
      </c>
      <c r="D727" s="5078">
        <v>44</v>
      </c>
      <c r="E727" s="5078" t="s">
        <v>14446</v>
      </c>
      <c r="F727" s="5078">
        <v>0</v>
      </c>
      <c r="G727" s="5078" t="s">
        <v>8636</v>
      </c>
      <c r="H727" s="5078">
        <v>107</v>
      </c>
      <c r="I727" s="5078" t="s">
        <v>14422</v>
      </c>
      <c r="J727" s="5078">
        <v>1.1000000000000001</v>
      </c>
      <c r="K727" s="5078" t="s">
        <v>8636</v>
      </c>
      <c r="L727" s="5078">
        <v>86</v>
      </c>
      <c r="M727" s="5078" t="s">
        <v>4993</v>
      </c>
      <c r="N727" s="5080">
        <f t="shared" si="17"/>
        <v>1.1000000000000001</v>
      </c>
      <c r="O727" s="5080"/>
      <c r="P727" s="3196">
        <v>43480</v>
      </c>
      <c r="Q727" s="2204" t="s">
        <v>16248</v>
      </c>
    </row>
    <row r="728" spans="1:17">
      <c r="A728" s="2204" t="s">
        <v>25</v>
      </c>
      <c r="B728" s="2204"/>
      <c r="C728" s="5078" t="s">
        <v>8636</v>
      </c>
      <c r="D728" s="5078">
        <v>63</v>
      </c>
      <c r="E728" s="5078" t="s">
        <v>14433</v>
      </c>
      <c r="F728" s="5078">
        <v>0</v>
      </c>
      <c r="G728" s="5078" t="s">
        <v>6781</v>
      </c>
      <c r="H728" s="5078">
        <v>15</v>
      </c>
      <c r="I728" s="5078" t="s">
        <v>11965</v>
      </c>
      <c r="J728" s="5078">
        <v>0.91</v>
      </c>
      <c r="K728" s="5078" t="s">
        <v>8636</v>
      </c>
      <c r="L728" s="5078">
        <v>39</v>
      </c>
      <c r="M728" s="5078" t="s">
        <v>11935</v>
      </c>
      <c r="N728" s="5080">
        <f t="shared" si="17"/>
        <v>0.91</v>
      </c>
      <c r="O728" s="5080"/>
      <c r="P728" s="3196">
        <v>43480</v>
      </c>
      <c r="Q728" s="2204" t="s">
        <v>16248</v>
      </c>
    </row>
    <row r="729" spans="1:17">
      <c r="A729" s="2204" t="s">
        <v>25</v>
      </c>
      <c r="B729" s="2204"/>
      <c r="C729" s="5078" t="s">
        <v>8636</v>
      </c>
      <c r="D729" s="5078">
        <v>96</v>
      </c>
      <c r="E729" s="5078" t="s">
        <v>11966</v>
      </c>
      <c r="F729" s="5078">
        <v>0</v>
      </c>
      <c r="G729" s="5078" t="s">
        <v>8636</v>
      </c>
      <c r="H729" s="5078">
        <v>99</v>
      </c>
      <c r="I729" s="5078" t="s">
        <v>14466</v>
      </c>
      <c r="J729" s="5078">
        <v>0.81</v>
      </c>
      <c r="K729" s="5078" t="s">
        <v>8636</v>
      </c>
      <c r="L729" s="5078">
        <v>594</v>
      </c>
      <c r="M729" s="5078" t="s">
        <v>14481</v>
      </c>
      <c r="N729" s="5080">
        <f t="shared" si="17"/>
        <v>0.81</v>
      </c>
      <c r="O729" s="5080"/>
      <c r="P729" s="3196">
        <v>43480</v>
      </c>
      <c r="Q729" s="2204" t="s">
        <v>16248</v>
      </c>
    </row>
    <row r="730" spans="1:17">
      <c r="A730" s="2204" t="s">
        <v>25</v>
      </c>
      <c r="B730" s="2204"/>
      <c r="C730" s="5078" t="s">
        <v>8636</v>
      </c>
      <c r="D730" s="5078">
        <v>99</v>
      </c>
      <c r="E730" s="5078" t="s">
        <v>14448</v>
      </c>
      <c r="F730" s="5078">
        <v>0</v>
      </c>
      <c r="G730" s="5078" t="s">
        <v>8965</v>
      </c>
      <c r="H730" s="5078" t="s">
        <v>8965</v>
      </c>
      <c r="I730" s="5078" t="s">
        <v>19</v>
      </c>
      <c r="J730" s="5078">
        <v>1.68</v>
      </c>
      <c r="K730" s="5078" t="s">
        <v>8636</v>
      </c>
      <c r="L730" s="5078">
        <v>101</v>
      </c>
      <c r="M730" s="5078" t="s">
        <v>14443</v>
      </c>
      <c r="N730" s="5080">
        <f t="shared" si="17"/>
        <v>1.68</v>
      </c>
      <c r="O730" s="5080"/>
      <c r="P730" s="3196">
        <v>43480</v>
      </c>
      <c r="Q730" s="2204" t="s">
        <v>16248</v>
      </c>
    </row>
    <row r="731" spans="1:17">
      <c r="A731" s="2204" t="s">
        <v>25</v>
      </c>
      <c r="B731" s="2204"/>
      <c r="C731" s="5078" t="s">
        <v>8636</v>
      </c>
      <c r="D731" s="5078">
        <v>104</v>
      </c>
      <c r="E731" s="5078" t="s">
        <v>14438</v>
      </c>
      <c r="F731" s="5078">
        <v>0</v>
      </c>
      <c r="G731" s="5078" t="s">
        <v>8636</v>
      </c>
      <c r="H731" s="5078">
        <v>106</v>
      </c>
      <c r="I731" s="5078" t="s">
        <v>14418</v>
      </c>
      <c r="J731" s="5078">
        <v>1.27</v>
      </c>
      <c r="K731" s="5078" t="s">
        <v>8965</v>
      </c>
      <c r="L731" s="5078" t="s">
        <v>8965</v>
      </c>
      <c r="M731" s="5078" t="s">
        <v>19</v>
      </c>
      <c r="N731" s="5080">
        <f t="shared" si="17"/>
        <v>1.27</v>
      </c>
      <c r="O731" s="5080"/>
      <c r="P731" s="3196">
        <v>43480</v>
      </c>
      <c r="Q731" s="2204" t="s">
        <v>16248</v>
      </c>
    </row>
    <row r="732" spans="1:17">
      <c r="A732" s="2204" t="s">
        <v>25</v>
      </c>
      <c r="B732" s="2204"/>
      <c r="C732" s="5078" t="s">
        <v>8636</v>
      </c>
      <c r="D732" s="5078">
        <v>106</v>
      </c>
      <c r="E732" s="5078" t="s">
        <v>14418</v>
      </c>
      <c r="F732" s="5078">
        <v>0</v>
      </c>
      <c r="G732" s="5078" t="s">
        <v>8965</v>
      </c>
      <c r="H732" s="5078" t="s">
        <v>8965</v>
      </c>
      <c r="I732" s="5078" t="s">
        <v>19</v>
      </c>
      <c r="J732" s="5078">
        <v>0.53</v>
      </c>
      <c r="K732" s="5078" t="s">
        <v>8636</v>
      </c>
      <c r="L732" s="5078">
        <v>46</v>
      </c>
      <c r="M732" s="5078" t="s">
        <v>14431</v>
      </c>
      <c r="N732" s="5080">
        <f t="shared" si="17"/>
        <v>0.53</v>
      </c>
      <c r="O732" s="5080"/>
      <c r="P732" s="3196">
        <v>43480</v>
      </c>
      <c r="Q732" s="2204" t="s">
        <v>16248</v>
      </c>
    </row>
    <row r="733" spans="1:17">
      <c r="A733" s="2204" t="s">
        <v>25</v>
      </c>
      <c r="B733" s="2204"/>
      <c r="C733" s="5078" t="s">
        <v>8636</v>
      </c>
      <c r="D733" s="5078">
        <v>107</v>
      </c>
      <c r="E733" s="5078" t="s">
        <v>14422</v>
      </c>
      <c r="F733" s="5078">
        <v>0</v>
      </c>
      <c r="G733" s="5078" t="s">
        <v>8636</v>
      </c>
      <c r="H733" s="5078">
        <v>46</v>
      </c>
      <c r="I733" s="5078" t="s">
        <v>14431</v>
      </c>
      <c r="J733" s="5078">
        <v>0.63</v>
      </c>
      <c r="K733" s="5078" t="s">
        <v>8636</v>
      </c>
      <c r="L733" s="5078">
        <v>18</v>
      </c>
      <c r="M733" s="5078" t="s">
        <v>14454</v>
      </c>
      <c r="N733" s="5080">
        <f t="shared" si="17"/>
        <v>0.63</v>
      </c>
      <c r="O733" s="5080"/>
      <c r="P733" s="3196">
        <v>43480</v>
      </c>
      <c r="Q733" s="2204" t="s">
        <v>16248</v>
      </c>
    </row>
    <row r="734" spans="1:17">
      <c r="A734" s="2204" t="s">
        <v>25</v>
      </c>
      <c r="B734" s="2204"/>
      <c r="C734" s="5078" t="s">
        <v>8636</v>
      </c>
      <c r="D734" s="5078">
        <v>110</v>
      </c>
      <c r="E734" s="5078" t="s">
        <v>14411</v>
      </c>
      <c r="F734" s="5078">
        <v>0</v>
      </c>
      <c r="G734" s="5078" t="s">
        <v>8636</v>
      </c>
      <c r="H734" s="5078">
        <v>104</v>
      </c>
      <c r="I734" s="5078" t="s">
        <v>14465</v>
      </c>
      <c r="J734" s="5078">
        <v>0.4</v>
      </c>
      <c r="K734" s="5078" t="s">
        <v>8636</v>
      </c>
      <c r="L734" s="5078">
        <v>109</v>
      </c>
      <c r="M734" s="5078" t="s">
        <v>14496</v>
      </c>
      <c r="N734" s="5080">
        <f t="shared" si="17"/>
        <v>0.4</v>
      </c>
      <c r="O734" s="5080"/>
      <c r="P734" s="3196">
        <v>43480</v>
      </c>
      <c r="Q734" s="2204" t="s">
        <v>16248</v>
      </c>
    </row>
    <row r="735" spans="1:17">
      <c r="A735" s="2204" t="s">
        <v>25</v>
      </c>
      <c r="B735" s="2204"/>
      <c r="C735" s="5078" t="s">
        <v>8636</v>
      </c>
      <c r="D735" s="5078">
        <v>146</v>
      </c>
      <c r="E735" s="5078" t="s">
        <v>14426</v>
      </c>
      <c r="F735" s="5078">
        <v>0</v>
      </c>
      <c r="G735" s="5078" t="s">
        <v>8636</v>
      </c>
      <c r="H735" s="5078">
        <v>44</v>
      </c>
      <c r="I735" s="5078" t="s">
        <v>14471</v>
      </c>
      <c r="J735" s="5078">
        <v>0.78</v>
      </c>
      <c r="K735" s="5078" t="s">
        <v>8636</v>
      </c>
      <c r="L735" s="5078">
        <v>63</v>
      </c>
      <c r="M735" s="5078" t="s">
        <v>14500</v>
      </c>
      <c r="N735" s="5080">
        <f t="shared" si="17"/>
        <v>0.78</v>
      </c>
      <c r="O735" s="5080"/>
      <c r="P735" s="3196">
        <v>43480</v>
      </c>
      <c r="Q735" s="2204" t="s">
        <v>16248</v>
      </c>
    </row>
    <row r="736" spans="1:17">
      <c r="A736" s="2204" t="s">
        <v>25</v>
      </c>
      <c r="B736" s="2204"/>
      <c r="C736" s="5078" t="s">
        <v>8636</v>
      </c>
      <c r="D736" s="5079">
        <v>37</v>
      </c>
      <c r="E736" s="5078" t="s">
        <v>14380</v>
      </c>
      <c r="F736" s="5078">
        <v>0</v>
      </c>
      <c r="G736" s="5078" t="s">
        <v>8636</v>
      </c>
      <c r="H736" s="5078">
        <v>73</v>
      </c>
      <c r="I736" s="5078" t="s">
        <v>14460</v>
      </c>
      <c r="J736" s="5078">
        <v>3.49</v>
      </c>
      <c r="K736" s="5078" t="s">
        <v>6781</v>
      </c>
      <c r="L736" s="5078">
        <v>78</v>
      </c>
      <c r="M736" s="5078" t="s">
        <v>11762</v>
      </c>
      <c r="N736" s="5080">
        <f t="shared" si="17"/>
        <v>3.49</v>
      </c>
      <c r="O736" s="5080"/>
      <c r="P736" s="3196">
        <v>43487</v>
      </c>
      <c r="Q736" s="2204" t="s">
        <v>16256</v>
      </c>
    </row>
    <row r="737" spans="1:17">
      <c r="A737" s="2204" t="s">
        <v>25</v>
      </c>
      <c r="B737" s="2204"/>
      <c r="C737" s="5078" t="s">
        <v>8636</v>
      </c>
      <c r="D737" s="5079">
        <v>109</v>
      </c>
      <c r="E737" s="5078" t="s">
        <v>14417</v>
      </c>
      <c r="F737" s="5078">
        <v>0</v>
      </c>
      <c r="G737" s="5078" t="s">
        <v>8636</v>
      </c>
      <c r="H737" s="5078">
        <v>110</v>
      </c>
      <c r="I737" s="5078" t="s">
        <v>14411</v>
      </c>
      <c r="J737" s="5078">
        <v>0.44</v>
      </c>
      <c r="K737" s="5078" t="s">
        <v>8636</v>
      </c>
      <c r="L737" s="5078">
        <v>61</v>
      </c>
      <c r="M737" s="5078" t="s">
        <v>14444</v>
      </c>
      <c r="N737" s="5080">
        <f t="shared" si="17"/>
        <v>0.44</v>
      </c>
      <c r="O737" s="5080"/>
      <c r="P737" s="3196">
        <v>43487</v>
      </c>
      <c r="Q737" s="2204" t="s">
        <v>16256</v>
      </c>
    </row>
    <row r="738" spans="1:17">
      <c r="A738" s="2204" t="s">
        <v>25</v>
      </c>
      <c r="B738" s="2204"/>
      <c r="C738" s="5078" t="s">
        <v>8636</v>
      </c>
      <c r="D738" s="5078">
        <v>38</v>
      </c>
      <c r="E738" s="5078" t="s">
        <v>14400</v>
      </c>
      <c r="F738" s="5078">
        <v>0</v>
      </c>
      <c r="G738" s="5078" t="s">
        <v>6781</v>
      </c>
      <c r="H738" s="5078">
        <v>78</v>
      </c>
      <c r="I738" s="5078" t="s">
        <v>14467</v>
      </c>
      <c r="J738" s="5078">
        <v>0.09</v>
      </c>
      <c r="K738" s="5078" t="s">
        <v>8636</v>
      </c>
      <c r="L738" s="5078">
        <v>106</v>
      </c>
      <c r="M738" s="5078" t="s">
        <v>14493</v>
      </c>
      <c r="N738" s="5080">
        <f t="shared" ref="N738:N767" si="18">J738-F738</f>
        <v>0.09</v>
      </c>
      <c r="O738" s="5080"/>
      <c r="P738" s="3196">
        <v>43501</v>
      </c>
      <c r="Q738" s="2204" t="s">
        <v>16359</v>
      </c>
    </row>
    <row r="739" spans="1:17">
      <c r="A739" s="2204" t="s">
        <v>25</v>
      </c>
      <c r="B739" s="2204"/>
      <c r="C739" s="5078" t="s">
        <v>8636</v>
      </c>
      <c r="D739" s="5078">
        <v>42</v>
      </c>
      <c r="E739" s="5078" t="s">
        <v>14457</v>
      </c>
      <c r="F739" s="5078">
        <v>0</v>
      </c>
      <c r="G739" s="5078" t="s">
        <v>8636</v>
      </c>
      <c r="H739" s="5078">
        <v>104</v>
      </c>
      <c r="I739" s="5078" t="s">
        <v>14484</v>
      </c>
      <c r="J739" s="5078">
        <v>0.27</v>
      </c>
      <c r="K739" s="5078" t="s">
        <v>8636</v>
      </c>
      <c r="L739" s="5078">
        <v>39</v>
      </c>
      <c r="M739" s="5078" t="s">
        <v>11935</v>
      </c>
      <c r="N739" s="5080">
        <f t="shared" si="18"/>
        <v>0.27</v>
      </c>
      <c r="O739" s="5080"/>
      <c r="P739" s="3196">
        <v>43501</v>
      </c>
      <c r="Q739" s="2204" t="s">
        <v>16359</v>
      </c>
    </row>
    <row r="740" spans="1:17">
      <c r="A740" s="2204" t="s">
        <v>25</v>
      </c>
      <c r="B740" s="2204"/>
      <c r="C740" s="5078" t="s">
        <v>8636</v>
      </c>
      <c r="D740" s="5078">
        <v>45</v>
      </c>
      <c r="E740" s="5078" t="s">
        <v>9014</v>
      </c>
      <c r="F740" s="5078">
        <v>0</v>
      </c>
      <c r="G740" s="5078" t="s">
        <v>8636</v>
      </c>
      <c r="H740" s="5078">
        <v>99</v>
      </c>
      <c r="I740" s="5078" t="s">
        <v>14466</v>
      </c>
      <c r="J740" s="5078">
        <v>0.46</v>
      </c>
      <c r="K740" s="5078" t="s">
        <v>8965</v>
      </c>
      <c r="L740" s="5078" t="s">
        <v>8965</v>
      </c>
      <c r="M740" s="5078" t="s">
        <v>19</v>
      </c>
      <c r="N740" s="5080">
        <f t="shared" si="18"/>
        <v>0.46</v>
      </c>
      <c r="O740" s="5080"/>
      <c r="P740" s="3196">
        <v>43501</v>
      </c>
      <c r="Q740" s="2204" t="s">
        <v>16359</v>
      </c>
    </row>
    <row r="741" spans="1:17">
      <c r="A741" s="2204" t="s">
        <v>25</v>
      </c>
      <c r="B741" s="2204"/>
      <c r="C741" s="5078" t="s">
        <v>8636</v>
      </c>
      <c r="D741" s="5078">
        <v>46</v>
      </c>
      <c r="E741" s="5078" t="s">
        <v>14431</v>
      </c>
      <c r="F741" s="5078">
        <v>0</v>
      </c>
      <c r="G741" s="5078" t="s">
        <v>6781</v>
      </c>
      <c r="H741" s="5078">
        <v>78</v>
      </c>
      <c r="I741" s="5078" t="s">
        <v>14467</v>
      </c>
      <c r="J741" s="5078">
        <v>0.47</v>
      </c>
      <c r="K741" s="5078" t="s">
        <v>8636</v>
      </c>
      <c r="L741" s="5078">
        <v>104</v>
      </c>
      <c r="M741" s="5078" t="s">
        <v>14502</v>
      </c>
      <c r="N741" s="5080">
        <f t="shared" si="18"/>
        <v>0.47</v>
      </c>
      <c r="O741" s="5080"/>
      <c r="P741" s="3196">
        <v>43501</v>
      </c>
      <c r="Q741" s="2204" t="s">
        <v>16359</v>
      </c>
    </row>
    <row r="742" spans="1:17">
      <c r="A742" s="2204" t="s">
        <v>25</v>
      </c>
      <c r="B742" s="2204"/>
      <c r="C742" s="5078" t="s">
        <v>8636</v>
      </c>
      <c r="D742" s="5078">
        <v>61</v>
      </c>
      <c r="E742" s="5078" t="s">
        <v>14444</v>
      </c>
      <c r="F742" s="5078">
        <v>0.55000000000000004</v>
      </c>
      <c r="G742" s="5078" t="s">
        <v>6781</v>
      </c>
      <c r="H742" s="5078">
        <v>78</v>
      </c>
      <c r="I742" s="5078" t="s">
        <v>14467</v>
      </c>
      <c r="J742" s="5078">
        <v>0.77</v>
      </c>
      <c r="K742" s="5078" t="s">
        <v>8636</v>
      </c>
      <c r="L742" s="5078">
        <v>104</v>
      </c>
      <c r="M742" s="5078" t="s">
        <v>14502</v>
      </c>
      <c r="N742" s="5080">
        <f t="shared" si="18"/>
        <v>0.21999999999999997</v>
      </c>
      <c r="O742" s="5080"/>
      <c r="P742" s="3196">
        <v>43501</v>
      </c>
      <c r="Q742" s="2204" t="s">
        <v>16359</v>
      </c>
    </row>
    <row r="743" spans="1:17">
      <c r="A743" s="2204" t="s">
        <v>25</v>
      </c>
      <c r="B743" s="2204"/>
      <c r="C743" s="5078" t="s">
        <v>8636</v>
      </c>
      <c r="D743" s="5078">
        <v>61</v>
      </c>
      <c r="E743" s="5078" t="s">
        <v>14444</v>
      </c>
      <c r="F743" s="5078">
        <v>0</v>
      </c>
      <c r="G743" s="5078" t="s">
        <v>8636</v>
      </c>
      <c r="H743" s="5078">
        <v>594</v>
      </c>
      <c r="I743" s="5078" t="s">
        <v>14481</v>
      </c>
      <c r="J743" s="5078">
        <v>0.28999999999999998</v>
      </c>
      <c r="K743" s="5078" t="s">
        <v>8636</v>
      </c>
      <c r="L743" s="5078">
        <v>109</v>
      </c>
      <c r="M743" s="5078" t="s">
        <v>14503</v>
      </c>
      <c r="N743" s="5080">
        <f t="shared" si="18"/>
        <v>0.28999999999999998</v>
      </c>
      <c r="O743" s="5080"/>
      <c r="P743" s="3196">
        <v>43501</v>
      </c>
      <c r="Q743" s="2204" t="s">
        <v>16359</v>
      </c>
    </row>
    <row r="744" spans="1:17">
      <c r="A744" s="2204" t="s">
        <v>25</v>
      </c>
      <c r="B744" s="2204"/>
      <c r="C744" s="5078" t="s">
        <v>8636</v>
      </c>
      <c r="D744" s="5078">
        <v>101</v>
      </c>
      <c r="E744" s="5078" t="s">
        <v>14443</v>
      </c>
      <c r="F744" s="5078">
        <v>0</v>
      </c>
      <c r="G744" s="5078" t="s">
        <v>8636</v>
      </c>
      <c r="H744" s="5078">
        <v>99</v>
      </c>
      <c r="I744" s="5078" t="s">
        <v>14479</v>
      </c>
      <c r="J744" s="5078">
        <v>0.68</v>
      </c>
      <c r="K744" s="5078" t="s">
        <v>6781</v>
      </c>
      <c r="L744" s="5078">
        <v>15</v>
      </c>
      <c r="M744" s="5078" t="s">
        <v>14477</v>
      </c>
      <c r="N744" s="5080">
        <f t="shared" si="18"/>
        <v>0.68</v>
      </c>
      <c r="O744" s="5080"/>
      <c r="P744" s="3196">
        <v>43501</v>
      </c>
      <c r="Q744" s="2204" t="s">
        <v>16359</v>
      </c>
    </row>
    <row r="745" spans="1:17">
      <c r="A745" s="2204" t="s">
        <v>25</v>
      </c>
      <c r="B745" s="2204"/>
      <c r="C745" s="5078" t="s">
        <v>8636</v>
      </c>
      <c r="D745" s="5078">
        <v>102</v>
      </c>
      <c r="E745" s="5078" t="s">
        <v>14432</v>
      </c>
      <c r="F745" s="5078">
        <v>0</v>
      </c>
      <c r="G745" s="5078" t="s">
        <v>8636</v>
      </c>
      <c r="H745" s="5078">
        <v>99</v>
      </c>
      <c r="I745" s="5078" t="s">
        <v>14479</v>
      </c>
      <c r="J745" s="5078">
        <v>0.22</v>
      </c>
      <c r="K745" s="5078" t="s">
        <v>8636</v>
      </c>
      <c r="L745" s="5078">
        <v>101</v>
      </c>
      <c r="M745" s="5078" t="s">
        <v>14443</v>
      </c>
      <c r="N745" s="5080">
        <f t="shared" si="18"/>
        <v>0.22</v>
      </c>
      <c r="O745" s="5080"/>
      <c r="P745" s="3196">
        <v>43501</v>
      </c>
      <c r="Q745" s="2204" t="s">
        <v>16359</v>
      </c>
    </row>
    <row r="746" spans="1:17">
      <c r="A746" s="2204" t="s">
        <v>25</v>
      </c>
      <c r="B746" s="2204"/>
      <c r="C746" s="5078" t="s">
        <v>8636</v>
      </c>
      <c r="D746" s="5078">
        <v>103</v>
      </c>
      <c r="E746" s="5078" t="s">
        <v>14430</v>
      </c>
      <c r="F746" s="5078">
        <v>0</v>
      </c>
      <c r="G746" s="5078" t="s">
        <v>8636</v>
      </c>
      <c r="H746" s="5078">
        <v>102</v>
      </c>
      <c r="I746" s="5078" t="s">
        <v>14432</v>
      </c>
      <c r="J746" s="5078">
        <v>0.15</v>
      </c>
      <c r="K746" s="5078" t="s">
        <v>6781</v>
      </c>
      <c r="L746" s="5078">
        <v>15</v>
      </c>
      <c r="M746" s="5078" t="s">
        <v>14477</v>
      </c>
      <c r="N746" s="5080">
        <f t="shared" si="18"/>
        <v>0.15</v>
      </c>
      <c r="O746" s="5080"/>
      <c r="P746" s="3196">
        <v>43501</v>
      </c>
      <c r="Q746" s="2204" t="s">
        <v>16359</v>
      </c>
    </row>
    <row r="747" spans="1:17">
      <c r="A747" s="2204" t="s">
        <v>25</v>
      </c>
      <c r="B747" s="2204"/>
      <c r="C747" s="5078" t="s">
        <v>8636</v>
      </c>
      <c r="D747" s="5078">
        <v>111</v>
      </c>
      <c r="E747" s="5078" t="s">
        <v>14396</v>
      </c>
      <c r="F747" s="5078">
        <v>0</v>
      </c>
      <c r="G747" s="5078" t="s">
        <v>8636</v>
      </c>
      <c r="H747" s="5078">
        <v>104</v>
      </c>
      <c r="I747" s="5078" t="s">
        <v>14465</v>
      </c>
      <c r="J747" s="5078">
        <v>0.16</v>
      </c>
      <c r="K747" s="5078" t="s">
        <v>6781</v>
      </c>
      <c r="L747" s="5078">
        <v>78</v>
      </c>
      <c r="M747" s="5078" t="s">
        <v>14467</v>
      </c>
      <c r="N747" s="5080">
        <f t="shared" si="18"/>
        <v>0.16</v>
      </c>
      <c r="O747" s="5080"/>
      <c r="P747" s="3196">
        <v>43501</v>
      </c>
      <c r="Q747" s="2204" t="s">
        <v>16359</v>
      </c>
    </row>
    <row r="748" spans="1:17">
      <c r="A748" s="2204" t="s">
        <v>25</v>
      </c>
      <c r="B748" s="2204"/>
      <c r="C748" s="5078" t="s">
        <v>8636</v>
      </c>
      <c r="D748" s="5078">
        <v>116</v>
      </c>
      <c r="E748" s="5078" t="s">
        <v>14456</v>
      </c>
      <c r="F748" s="5078">
        <v>0</v>
      </c>
      <c r="G748" s="5078" t="s">
        <v>8636</v>
      </c>
      <c r="H748" s="5078">
        <v>63</v>
      </c>
      <c r="I748" s="5078" t="s">
        <v>14472</v>
      </c>
      <c r="J748" s="5078">
        <v>0.21</v>
      </c>
      <c r="K748" s="5078" t="s">
        <v>8636</v>
      </c>
      <c r="L748" s="5078">
        <v>594</v>
      </c>
      <c r="M748" s="5078" t="s">
        <v>14481</v>
      </c>
      <c r="N748" s="5080">
        <f t="shared" si="18"/>
        <v>0.21</v>
      </c>
      <c r="O748" s="5080"/>
      <c r="P748" s="3196">
        <v>43501</v>
      </c>
      <c r="Q748" s="2204" t="s">
        <v>16359</v>
      </c>
    </row>
    <row r="749" spans="1:17">
      <c r="A749" s="2204" t="s">
        <v>25</v>
      </c>
      <c r="B749" s="2204"/>
      <c r="C749" s="5078" t="s">
        <v>8636</v>
      </c>
      <c r="D749" s="5078">
        <v>118</v>
      </c>
      <c r="E749" s="5078" t="s">
        <v>14454</v>
      </c>
      <c r="F749" s="5078">
        <v>0</v>
      </c>
      <c r="G749" s="5078" t="s">
        <v>8636</v>
      </c>
      <c r="H749" s="5078">
        <v>107</v>
      </c>
      <c r="I749" s="5078" t="s">
        <v>14422</v>
      </c>
      <c r="J749" s="5078">
        <v>0.36</v>
      </c>
      <c r="K749" s="5078" t="s">
        <v>8636</v>
      </c>
      <c r="L749" s="5078">
        <v>39</v>
      </c>
      <c r="M749" s="5078" t="s">
        <v>11935</v>
      </c>
      <c r="N749" s="5080">
        <f t="shared" si="18"/>
        <v>0.36</v>
      </c>
      <c r="O749" s="5080"/>
      <c r="P749" s="3196">
        <v>43501</v>
      </c>
      <c r="Q749" s="2204" t="s">
        <v>16359</v>
      </c>
    </row>
    <row r="750" spans="1:17">
      <c r="A750" s="2204" t="s">
        <v>25</v>
      </c>
      <c r="B750" s="2204"/>
      <c r="C750" s="5078" t="s">
        <v>8636</v>
      </c>
      <c r="D750" s="5078">
        <v>120</v>
      </c>
      <c r="E750" s="5078" t="s">
        <v>14399</v>
      </c>
      <c r="F750" s="5078">
        <v>0</v>
      </c>
      <c r="G750" s="5078" t="s">
        <v>8636</v>
      </c>
      <c r="H750" s="5078">
        <v>99</v>
      </c>
      <c r="I750" s="5078" t="s">
        <v>14466</v>
      </c>
      <c r="J750" s="5078">
        <v>0.31</v>
      </c>
      <c r="K750" s="5078" t="s">
        <v>6781</v>
      </c>
      <c r="L750" s="5078">
        <v>78</v>
      </c>
      <c r="M750" s="5078" t="s">
        <v>14467</v>
      </c>
      <c r="N750" s="5080">
        <f t="shared" si="18"/>
        <v>0.31</v>
      </c>
      <c r="O750" s="5080"/>
      <c r="P750" s="3196">
        <v>43501</v>
      </c>
      <c r="Q750" s="2204" t="s">
        <v>16359</v>
      </c>
    </row>
    <row r="751" spans="1:17">
      <c r="A751" s="2204" t="s">
        <v>25</v>
      </c>
      <c r="B751" s="2204"/>
      <c r="C751" s="5078" t="s">
        <v>8636</v>
      </c>
      <c r="D751" s="5078">
        <v>149</v>
      </c>
      <c r="E751" s="5078" t="s">
        <v>14407</v>
      </c>
      <c r="F751" s="5078">
        <v>0</v>
      </c>
      <c r="G751" s="5078" t="s">
        <v>8636</v>
      </c>
      <c r="H751" s="5078">
        <v>39</v>
      </c>
      <c r="I751" s="5078" t="s">
        <v>14473</v>
      </c>
      <c r="J751" s="5078">
        <v>0.21</v>
      </c>
      <c r="K751" s="5078" t="s">
        <v>6781</v>
      </c>
      <c r="L751" s="5078">
        <v>78</v>
      </c>
      <c r="M751" s="5078" t="s">
        <v>11976</v>
      </c>
      <c r="N751" s="5080">
        <f t="shared" si="18"/>
        <v>0.21</v>
      </c>
      <c r="O751" s="5080"/>
      <c r="P751" s="3196">
        <v>43501</v>
      </c>
      <c r="Q751" s="2204" t="s">
        <v>16359</v>
      </c>
    </row>
    <row r="752" spans="1:17">
      <c r="A752" s="2204" t="s">
        <v>25</v>
      </c>
      <c r="B752" s="2204"/>
      <c r="C752" s="5078" t="s">
        <v>8636</v>
      </c>
      <c r="D752" s="5078">
        <v>198</v>
      </c>
      <c r="E752" s="5078" t="s">
        <v>14404</v>
      </c>
      <c r="F752" s="5078">
        <v>0</v>
      </c>
      <c r="G752" s="5078" t="s">
        <v>8636</v>
      </c>
      <c r="H752" s="5078">
        <v>44</v>
      </c>
      <c r="I752" s="5078" t="s">
        <v>14471</v>
      </c>
      <c r="J752" s="5078">
        <v>0.09</v>
      </c>
      <c r="K752" s="5078" t="s">
        <v>8965</v>
      </c>
      <c r="L752" s="5078" t="s">
        <v>8965</v>
      </c>
      <c r="M752" s="5078" t="s">
        <v>19</v>
      </c>
      <c r="N752" s="5080">
        <f t="shared" si="18"/>
        <v>0.09</v>
      </c>
      <c r="O752" s="5080"/>
      <c r="P752" s="3196">
        <v>43501</v>
      </c>
      <c r="Q752" s="2204" t="s">
        <v>16359</v>
      </c>
    </row>
    <row r="753" spans="1:17">
      <c r="A753" s="2204" t="s">
        <v>25</v>
      </c>
      <c r="B753" s="2204"/>
      <c r="C753" s="5078" t="s">
        <v>8636</v>
      </c>
      <c r="D753" s="5078">
        <v>200</v>
      </c>
      <c r="E753" s="5078" t="s">
        <v>14439</v>
      </c>
      <c r="F753" s="5078">
        <v>0</v>
      </c>
      <c r="G753" s="5078" t="s">
        <v>8636</v>
      </c>
      <c r="H753" s="5078">
        <v>106</v>
      </c>
      <c r="I753" s="5078" t="s">
        <v>14418</v>
      </c>
      <c r="J753" s="5078">
        <v>0.09</v>
      </c>
      <c r="K753" s="5078" t="s">
        <v>6781</v>
      </c>
      <c r="L753" s="5078">
        <v>78</v>
      </c>
      <c r="M753" s="5078" t="s">
        <v>14467</v>
      </c>
      <c r="N753" s="5080">
        <f t="shared" si="18"/>
        <v>0.09</v>
      </c>
      <c r="O753" s="5080"/>
      <c r="P753" s="3196">
        <v>43501</v>
      </c>
      <c r="Q753" s="2204" t="s">
        <v>16359</v>
      </c>
    </row>
    <row r="754" spans="1:17">
      <c r="A754" s="2204" t="s">
        <v>25</v>
      </c>
      <c r="B754" s="2204"/>
      <c r="C754" s="5078" t="s">
        <v>8636</v>
      </c>
      <c r="D754" s="5078">
        <v>582</v>
      </c>
      <c r="E754" s="5078" t="s">
        <v>14406</v>
      </c>
      <c r="F754" s="5078">
        <v>0</v>
      </c>
      <c r="G754" s="5078" t="s">
        <v>8636</v>
      </c>
      <c r="H754" s="5078">
        <v>63</v>
      </c>
      <c r="I754" s="5078" t="s">
        <v>14472</v>
      </c>
      <c r="J754" s="5078">
        <v>0.21</v>
      </c>
      <c r="K754" s="5078" t="s">
        <v>8636</v>
      </c>
      <c r="L754" s="5078">
        <v>39</v>
      </c>
      <c r="M754" s="5078" t="s">
        <v>11935</v>
      </c>
      <c r="N754" s="5080">
        <f t="shared" si="18"/>
        <v>0.21</v>
      </c>
      <c r="O754" s="5080"/>
      <c r="P754" s="3196">
        <v>43501</v>
      </c>
      <c r="Q754" s="2204" t="s">
        <v>16359</v>
      </c>
    </row>
    <row r="755" spans="1:17">
      <c r="A755" s="2204" t="s">
        <v>25</v>
      </c>
      <c r="B755" s="2204"/>
      <c r="C755" s="5078" t="s">
        <v>8636</v>
      </c>
      <c r="D755" s="5078">
        <v>583</v>
      </c>
      <c r="E755" s="5078" t="s">
        <v>3302</v>
      </c>
      <c r="F755" s="5078">
        <v>0</v>
      </c>
      <c r="G755" s="5078" t="s">
        <v>8636</v>
      </c>
      <c r="H755" s="5078">
        <v>63</v>
      </c>
      <c r="I755" s="5078" t="s">
        <v>9012</v>
      </c>
      <c r="J755" s="5078">
        <v>0.08</v>
      </c>
      <c r="K755" s="5078" t="s">
        <v>8636</v>
      </c>
      <c r="L755" s="5078">
        <v>582</v>
      </c>
      <c r="M755" s="5078" t="s">
        <v>14406</v>
      </c>
      <c r="N755" s="5080">
        <f t="shared" si="18"/>
        <v>0.08</v>
      </c>
      <c r="O755" s="5080"/>
      <c r="P755" s="3196">
        <v>43501</v>
      </c>
      <c r="Q755" s="2204" t="s">
        <v>16359</v>
      </c>
    </row>
    <row r="756" spans="1:17">
      <c r="A756" s="2204" t="s">
        <v>25</v>
      </c>
      <c r="B756" s="2204"/>
      <c r="C756" s="5078" t="s">
        <v>8636</v>
      </c>
      <c r="D756" s="5078">
        <v>594</v>
      </c>
      <c r="E756" s="5078" t="s">
        <v>14405</v>
      </c>
      <c r="F756" s="5078">
        <v>0</v>
      </c>
      <c r="G756" s="5078" t="s">
        <v>8636</v>
      </c>
      <c r="H756" s="5078">
        <v>44</v>
      </c>
      <c r="I756" s="5078" t="s">
        <v>14471</v>
      </c>
      <c r="J756" s="5078">
        <v>0.4</v>
      </c>
      <c r="K756" s="5078" t="s">
        <v>8965</v>
      </c>
      <c r="L756" s="5078" t="s">
        <v>8965</v>
      </c>
      <c r="M756" s="5078" t="s">
        <v>19</v>
      </c>
      <c r="N756" s="5080">
        <f t="shared" si="18"/>
        <v>0.4</v>
      </c>
      <c r="O756" s="5080"/>
      <c r="P756" s="3196">
        <v>43501</v>
      </c>
      <c r="Q756" s="2204" t="s">
        <v>16359</v>
      </c>
    </row>
    <row r="757" spans="1:17">
      <c r="A757" s="2204" t="s">
        <v>25</v>
      </c>
      <c r="B757" s="2204"/>
      <c r="C757" s="5078" t="s">
        <v>8636</v>
      </c>
      <c r="D757" s="5078">
        <v>595</v>
      </c>
      <c r="E757" s="5078" t="s">
        <v>14425</v>
      </c>
      <c r="F757" s="5078">
        <v>0</v>
      </c>
      <c r="G757" s="5078" t="s">
        <v>8636</v>
      </c>
      <c r="H757" s="5078">
        <v>146</v>
      </c>
      <c r="I757" s="5078" t="s">
        <v>14426</v>
      </c>
      <c r="J757" s="5078">
        <v>0.11</v>
      </c>
      <c r="K757" s="5078" t="s">
        <v>8636</v>
      </c>
      <c r="L757" s="5078">
        <v>594</v>
      </c>
      <c r="M757" s="5078" t="s">
        <v>14499</v>
      </c>
      <c r="N757" s="5080">
        <f t="shared" si="18"/>
        <v>0.11</v>
      </c>
      <c r="O757" s="5080"/>
      <c r="P757" s="3196">
        <v>43501</v>
      </c>
      <c r="Q757" s="2204" t="s">
        <v>16359</v>
      </c>
    </row>
    <row r="758" spans="1:17">
      <c r="A758" s="2204" t="s">
        <v>25</v>
      </c>
      <c r="B758" s="2204"/>
      <c r="C758" s="5078" t="s">
        <v>8636</v>
      </c>
      <c r="D758" s="5078">
        <v>633</v>
      </c>
      <c r="E758" s="5078" t="s">
        <v>14409</v>
      </c>
      <c r="F758" s="5078">
        <v>0</v>
      </c>
      <c r="G758" s="5078" t="s">
        <v>8636</v>
      </c>
      <c r="H758" s="5078">
        <v>663</v>
      </c>
      <c r="I758" s="5078" t="s">
        <v>14474</v>
      </c>
      <c r="J758" s="5078">
        <v>0.19</v>
      </c>
      <c r="K758" s="5078" t="s">
        <v>8636</v>
      </c>
      <c r="L758" s="5078">
        <v>44</v>
      </c>
      <c r="M758" s="5078" t="s">
        <v>14495</v>
      </c>
      <c r="N758" s="5080">
        <f t="shared" si="18"/>
        <v>0.19</v>
      </c>
      <c r="O758" s="5080"/>
      <c r="P758" s="3196">
        <v>43501</v>
      </c>
      <c r="Q758" s="2204" t="s">
        <v>16359</v>
      </c>
    </row>
    <row r="759" spans="1:17">
      <c r="A759" s="2204" t="s">
        <v>25</v>
      </c>
      <c r="B759" s="2204"/>
      <c r="C759" s="5078" t="s">
        <v>8636</v>
      </c>
      <c r="D759" s="5078">
        <v>665</v>
      </c>
      <c r="E759" s="5078" t="s">
        <v>14419</v>
      </c>
      <c r="F759" s="5078">
        <v>0</v>
      </c>
      <c r="G759" s="5078" t="s">
        <v>8636</v>
      </c>
      <c r="H759" s="5078">
        <v>40</v>
      </c>
      <c r="I759" s="5078" t="s">
        <v>4434</v>
      </c>
      <c r="J759" s="5078">
        <v>0.19</v>
      </c>
      <c r="K759" s="5078" t="s">
        <v>8965</v>
      </c>
      <c r="L759" s="5078" t="s">
        <v>8965</v>
      </c>
      <c r="M759" s="5078" t="s">
        <v>19</v>
      </c>
      <c r="N759" s="5080">
        <f t="shared" si="18"/>
        <v>0.19</v>
      </c>
      <c r="O759" s="5080"/>
      <c r="P759" s="3196">
        <v>43501</v>
      </c>
      <c r="Q759" s="2204" t="s">
        <v>16359</v>
      </c>
    </row>
    <row r="760" spans="1:17">
      <c r="A760" s="2204" t="s">
        <v>25</v>
      </c>
      <c r="B760" s="2204"/>
      <c r="C760" s="5078" t="s">
        <v>8636</v>
      </c>
      <c r="D760" s="5078">
        <v>666</v>
      </c>
      <c r="E760" s="5078" t="s">
        <v>4441</v>
      </c>
      <c r="F760" s="5078">
        <v>0</v>
      </c>
      <c r="G760" s="5078" t="s">
        <v>8636</v>
      </c>
      <c r="H760" s="5078">
        <v>99</v>
      </c>
      <c r="I760" s="5078" t="s">
        <v>14466</v>
      </c>
      <c r="J760" s="5078">
        <v>0.35</v>
      </c>
      <c r="K760" s="5078" t="s">
        <v>8636</v>
      </c>
      <c r="L760" s="5078">
        <v>45</v>
      </c>
      <c r="M760" s="5078" t="s">
        <v>9014</v>
      </c>
      <c r="N760" s="5080">
        <f t="shared" si="18"/>
        <v>0.35</v>
      </c>
      <c r="O760" s="5080"/>
      <c r="P760" s="3196">
        <v>43501</v>
      </c>
      <c r="Q760" s="2204" t="s">
        <v>16359</v>
      </c>
    </row>
    <row r="761" spans="1:17">
      <c r="A761" s="2204" t="s">
        <v>25</v>
      </c>
      <c r="B761" s="2204"/>
      <c r="C761" s="5078" t="s">
        <v>8636</v>
      </c>
      <c r="D761" s="5078">
        <v>667</v>
      </c>
      <c r="E761" s="5078" t="s">
        <v>14420</v>
      </c>
      <c r="F761" s="5078">
        <v>0</v>
      </c>
      <c r="G761" s="5078" t="s">
        <v>8636</v>
      </c>
      <c r="H761" s="5078">
        <v>107</v>
      </c>
      <c r="I761" s="5078" t="s">
        <v>14422</v>
      </c>
      <c r="J761" s="5078">
        <v>0.16</v>
      </c>
      <c r="K761" s="5078" t="s">
        <v>8636</v>
      </c>
      <c r="L761" s="5078">
        <v>44</v>
      </c>
      <c r="M761" s="5078" t="s">
        <v>14446</v>
      </c>
      <c r="N761" s="5080">
        <f t="shared" si="18"/>
        <v>0.16</v>
      </c>
      <c r="O761" s="5080"/>
      <c r="P761" s="3196">
        <v>43501</v>
      </c>
      <c r="Q761" s="2204" t="s">
        <v>16359</v>
      </c>
    </row>
    <row r="762" spans="1:17">
      <c r="A762" s="2204" t="s">
        <v>25</v>
      </c>
      <c r="B762" s="2204"/>
      <c r="C762" s="5078" t="s">
        <v>8636</v>
      </c>
      <c r="D762" s="5078">
        <v>680</v>
      </c>
      <c r="E762" s="5078" t="s">
        <v>14447</v>
      </c>
      <c r="F762" s="5078">
        <v>0</v>
      </c>
      <c r="G762" s="5078" t="s">
        <v>8636</v>
      </c>
      <c r="H762" s="5078">
        <v>99</v>
      </c>
      <c r="I762" s="5078" t="s">
        <v>14466</v>
      </c>
      <c r="J762" s="5078">
        <v>0.23</v>
      </c>
      <c r="K762" s="5078" t="s">
        <v>8636</v>
      </c>
      <c r="L762" s="5078">
        <v>40</v>
      </c>
      <c r="M762" s="5078" t="s">
        <v>4434</v>
      </c>
      <c r="N762" s="5080">
        <f t="shared" si="18"/>
        <v>0.23</v>
      </c>
      <c r="O762" s="5080"/>
      <c r="P762" s="3196">
        <v>43501</v>
      </c>
      <c r="Q762" s="2204" t="s">
        <v>16359</v>
      </c>
    </row>
    <row r="763" spans="1:17">
      <c r="A763" s="2204" t="s">
        <v>25</v>
      </c>
      <c r="B763" s="2204"/>
      <c r="C763" s="5078" t="s">
        <v>8636</v>
      </c>
      <c r="D763" s="5078">
        <v>697</v>
      </c>
      <c r="E763" s="5078" t="s">
        <v>14402</v>
      </c>
      <c r="F763" s="5078">
        <v>0</v>
      </c>
      <c r="G763" s="5078" t="s">
        <v>8636</v>
      </c>
      <c r="H763" s="5078">
        <v>86</v>
      </c>
      <c r="I763" s="5078" t="s">
        <v>14469</v>
      </c>
      <c r="J763" s="5078">
        <v>0.18</v>
      </c>
      <c r="K763" s="5078" t="s">
        <v>8636</v>
      </c>
      <c r="L763" s="5078">
        <v>44</v>
      </c>
      <c r="M763" s="5078" t="s">
        <v>7710</v>
      </c>
      <c r="N763" s="5080">
        <f t="shared" si="18"/>
        <v>0.18</v>
      </c>
      <c r="O763" s="5080"/>
      <c r="P763" s="3196">
        <v>43501</v>
      </c>
      <c r="Q763" s="2204" t="s">
        <v>16359</v>
      </c>
    </row>
    <row r="764" spans="1:17">
      <c r="A764" s="2204" t="s">
        <v>25</v>
      </c>
      <c r="B764" s="2204"/>
      <c r="C764" s="5078" t="s">
        <v>8636</v>
      </c>
      <c r="D764" s="5078">
        <v>795</v>
      </c>
      <c r="E764" s="5078" t="s">
        <v>14413</v>
      </c>
      <c r="F764" s="5078">
        <v>0</v>
      </c>
      <c r="G764" s="5078" t="s">
        <v>8636</v>
      </c>
      <c r="H764" s="5078">
        <v>99</v>
      </c>
      <c r="I764" s="5078" t="s">
        <v>14475</v>
      </c>
      <c r="J764" s="5078">
        <v>0.33</v>
      </c>
      <c r="K764" s="5078" t="s">
        <v>8636</v>
      </c>
      <c r="L764" s="5078">
        <v>40</v>
      </c>
      <c r="M764" s="5078" t="s">
        <v>4434</v>
      </c>
      <c r="N764" s="5080">
        <f t="shared" si="18"/>
        <v>0.33</v>
      </c>
      <c r="O764" s="5080"/>
      <c r="P764" s="3196">
        <v>43501</v>
      </c>
      <c r="Q764" s="2204" t="s">
        <v>16359</v>
      </c>
    </row>
    <row r="765" spans="1:17">
      <c r="A765" s="2204" t="s">
        <v>25</v>
      </c>
      <c r="B765" s="2204"/>
      <c r="C765" s="5078" t="s">
        <v>8636</v>
      </c>
      <c r="D765" s="5078">
        <v>808</v>
      </c>
      <c r="E765" s="5078" t="s">
        <v>14414</v>
      </c>
      <c r="F765" s="5078">
        <v>0</v>
      </c>
      <c r="G765" s="5078" t="s">
        <v>8636</v>
      </c>
      <c r="H765" s="5078">
        <v>666</v>
      </c>
      <c r="I765" s="5078" t="s">
        <v>4441</v>
      </c>
      <c r="J765" s="5078">
        <v>0.11</v>
      </c>
      <c r="K765" s="5078" t="s">
        <v>14485</v>
      </c>
      <c r="L765" s="5078">
        <v>1320</v>
      </c>
      <c r="M765" s="5078" t="s">
        <v>14497</v>
      </c>
      <c r="N765" s="5080">
        <f t="shared" si="18"/>
        <v>0.11</v>
      </c>
      <c r="O765" s="5080"/>
      <c r="P765" s="3196">
        <v>43501</v>
      </c>
      <c r="Q765" s="2204" t="s">
        <v>16359</v>
      </c>
    </row>
    <row r="766" spans="1:17">
      <c r="A766" s="2204" t="s">
        <v>25</v>
      </c>
      <c r="B766" s="2204"/>
      <c r="C766" s="5078" t="s">
        <v>8636</v>
      </c>
      <c r="D766" s="5078">
        <v>813</v>
      </c>
      <c r="E766" s="5078" t="s">
        <v>4600</v>
      </c>
      <c r="F766" s="5078">
        <v>0</v>
      </c>
      <c r="G766" s="5078" t="s">
        <v>8636</v>
      </c>
      <c r="H766" s="5078">
        <v>666</v>
      </c>
      <c r="I766" s="5078" t="s">
        <v>4441</v>
      </c>
      <c r="J766" s="5078">
        <v>0.06</v>
      </c>
      <c r="K766" s="5078" t="s">
        <v>8965</v>
      </c>
      <c r="L766" s="5078" t="s">
        <v>8965</v>
      </c>
      <c r="M766" s="5078" t="s">
        <v>19</v>
      </c>
      <c r="N766" s="5080">
        <f t="shared" si="18"/>
        <v>0.06</v>
      </c>
      <c r="O766" s="5080"/>
      <c r="P766" s="3196">
        <v>43501</v>
      </c>
      <c r="Q766" s="2204" t="s">
        <v>16359</v>
      </c>
    </row>
    <row r="767" spans="1:17">
      <c r="A767" s="2204" t="s">
        <v>25</v>
      </c>
      <c r="B767" s="2204"/>
      <c r="C767" s="5078" t="s">
        <v>8636</v>
      </c>
      <c r="D767" s="5078">
        <v>838</v>
      </c>
      <c r="E767" s="5078" t="s">
        <v>14416</v>
      </c>
      <c r="F767" s="5078">
        <v>0</v>
      </c>
      <c r="G767" s="5078" t="s">
        <v>6781</v>
      </c>
      <c r="H767" s="5078">
        <v>78</v>
      </c>
      <c r="I767" s="5078" t="s">
        <v>11950</v>
      </c>
      <c r="J767" s="5078">
        <v>0.19</v>
      </c>
      <c r="K767" s="5078" t="s">
        <v>8965</v>
      </c>
      <c r="L767" s="5078" t="s">
        <v>8965</v>
      </c>
      <c r="M767" s="5078" t="s">
        <v>19</v>
      </c>
      <c r="N767" s="5080">
        <f t="shared" si="18"/>
        <v>0.19</v>
      </c>
      <c r="O767" s="5080"/>
      <c r="P767" s="3196">
        <v>43501</v>
      </c>
      <c r="Q767" s="2204" t="s">
        <v>16359</v>
      </c>
    </row>
    <row r="768" spans="1:17">
      <c r="A768" s="2204" t="s">
        <v>25</v>
      </c>
      <c r="B768" s="2204"/>
      <c r="C768" s="5078" t="s">
        <v>8636</v>
      </c>
      <c r="D768" s="5078">
        <v>47</v>
      </c>
      <c r="E768" s="5078" t="s">
        <v>14384</v>
      </c>
      <c r="F768" s="5078">
        <v>0</v>
      </c>
      <c r="G768" s="5078" t="s">
        <v>6781</v>
      </c>
      <c r="H768" s="5078">
        <v>78</v>
      </c>
      <c r="I768" s="5078" t="s">
        <v>2381</v>
      </c>
      <c r="J768" s="5078">
        <v>2.11</v>
      </c>
      <c r="K768" s="5078" t="s">
        <v>8636</v>
      </c>
      <c r="L768" s="5078">
        <v>11</v>
      </c>
      <c r="M768" s="5078" t="s">
        <v>14373</v>
      </c>
      <c r="N768" s="5080">
        <f t="shared" ref="N768:N806" si="19">J768-F768</f>
        <v>2.11</v>
      </c>
      <c r="O768" s="5080"/>
      <c r="P768" s="3196">
        <v>43529</v>
      </c>
      <c r="Q768" s="2204" t="s">
        <v>16633</v>
      </c>
    </row>
    <row r="769" spans="1:17 16384:16384">
      <c r="A769" s="2204" t="s">
        <v>25</v>
      </c>
      <c r="B769" s="2204"/>
      <c r="C769" s="5078" t="s">
        <v>8636</v>
      </c>
      <c r="D769" s="5078">
        <v>73</v>
      </c>
      <c r="E769" s="5078" t="s">
        <v>14379</v>
      </c>
      <c r="F769" s="5078">
        <v>0</v>
      </c>
      <c r="G769" s="5078" t="s">
        <v>8965</v>
      </c>
      <c r="H769" s="5078" t="s">
        <v>8965</v>
      </c>
      <c r="I769" s="5078" t="s">
        <v>19</v>
      </c>
      <c r="J769" s="5078">
        <v>3.4</v>
      </c>
      <c r="K769" s="5078" t="s">
        <v>6781</v>
      </c>
      <c r="L769" s="5078">
        <v>15</v>
      </c>
      <c r="M769" s="5078" t="s">
        <v>11926</v>
      </c>
      <c r="N769" s="5080">
        <f t="shared" si="19"/>
        <v>3.4</v>
      </c>
      <c r="O769" s="5080"/>
      <c r="P769" s="3196">
        <v>43529</v>
      </c>
      <c r="Q769" s="2204" t="s">
        <v>16633</v>
      </c>
    </row>
    <row r="770" spans="1:17 16384:16384">
      <c r="A770" s="2204" t="s">
        <v>25</v>
      </c>
      <c r="B770" s="2204"/>
      <c r="C770" s="5078" t="s">
        <v>8636</v>
      </c>
      <c r="D770" s="5078">
        <v>135</v>
      </c>
      <c r="E770" s="5078" t="s">
        <v>14387</v>
      </c>
      <c r="F770" s="5078">
        <v>0</v>
      </c>
      <c r="G770" s="5078" t="s">
        <v>8965</v>
      </c>
      <c r="H770" s="5078" t="s">
        <v>8965</v>
      </c>
      <c r="I770" s="5078" t="s">
        <v>19</v>
      </c>
      <c r="J770" s="5078">
        <v>4.92</v>
      </c>
      <c r="K770" s="5078" t="s">
        <v>6781</v>
      </c>
      <c r="L770" s="5078">
        <v>78</v>
      </c>
      <c r="M770" s="5078" t="s">
        <v>11973</v>
      </c>
      <c r="N770" s="5080">
        <f t="shared" si="19"/>
        <v>4.92</v>
      </c>
      <c r="O770" s="5080"/>
      <c r="P770" s="3196">
        <v>43529</v>
      </c>
      <c r="Q770" s="2204" t="s">
        <v>16633</v>
      </c>
    </row>
    <row r="771" spans="1:17 16384:16384">
      <c r="A771" s="2204" t="s">
        <v>25</v>
      </c>
      <c r="B771" s="2204"/>
      <c r="C771" s="5078" t="s">
        <v>8636</v>
      </c>
      <c r="D771" s="5078">
        <v>161</v>
      </c>
      <c r="E771" s="5078" t="s">
        <v>14424</v>
      </c>
      <c r="F771" s="5078">
        <v>0</v>
      </c>
      <c r="G771" s="5078" t="s">
        <v>6781</v>
      </c>
      <c r="H771" s="5078">
        <v>78</v>
      </c>
      <c r="I771" s="5078" t="s">
        <v>11973</v>
      </c>
      <c r="J771" s="5078">
        <v>4.8</v>
      </c>
      <c r="K771" s="5078" t="s">
        <v>8636</v>
      </c>
      <c r="L771" s="5078">
        <v>83</v>
      </c>
      <c r="M771" s="5078" t="s">
        <v>14492</v>
      </c>
      <c r="N771" s="5080">
        <f t="shared" si="19"/>
        <v>4.8</v>
      </c>
      <c r="O771" s="5080"/>
      <c r="P771" s="3196">
        <v>43529</v>
      </c>
      <c r="Q771" s="2204" t="s">
        <v>16633</v>
      </c>
    </row>
    <row r="772" spans="1:17 16384:16384">
      <c r="A772" s="2204" t="s">
        <v>25</v>
      </c>
      <c r="B772" s="2204"/>
      <c r="C772" s="5078" t="s">
        <v>8636</v>
      </c>
      <c r="D772" s="5078">
        <v>167</v>
      </c>
      <c r="E772" s="5078" t="s">
        <v>14451</v>
      </c>
      <c r="F772" s="5078">
        <v>4.3099999999999996</v>
      </c>
      <c r="G772" s="5078" t="s">
        <v>14485</v>
      </c>
      <c r="H772" s="5078">
        <v>167</v>
      </c>
      <c r="I772" s="5078" t="s">
        <v>14424</v>
      </c>
      <c r="J772" s="5078">
        <v>4.8</v>
      </c>
      <c r="K772" s="5078" t="s">
        <v>8636</v>
      </c>
      <c r="L772" s="5078">
        <v>161</v>
      </c>
      <c r="M772" s="5078" t="s">
        <v>14424</v>
      </c>
      <c r="N772" s="5080">
        <f t="shared" si="19"/>
        <v>0.49000000000000021</v>
      </c>
      <c r="O772" s="5080"/>
      <c r="P772" s="3196">
        <v>43529</v>
      </c>
      <c r="Q772" s="2204" t="s">
        <v>16633</v>
      </c>
    </row>
    <row r="773" spans="1:17 16384:16384">
      <c r="A773" s="2204" t="s">
        <v>25</v>
      </c>
      <c r="B773" s="2204"/>
      <c r="C773" s="5078" t="s">
        <v>8636</v>
      </c>
      <c r="D773" s="5078">
        <v>168</v>
      </c>
      <c r="E773" s="5078" t="s">
        <v>9141</v>
      </c>
      <c r="F773" s="5078">
        <v>0</v>
      </c>
      <c r="G773" s="5078" t="s">
        <v>6781</v>
      </c>
      <c r="H773" s="5078">
        <v>15</v>
      </c>
      <c r="I773" s="5078" t="s">
        <v>11926</v>
      </c>
      <c r="J773" s="5078">
        <v>2.85</v>
      </c>
      <c r="K773" s="5078" t="s">
        <v>8636</v>
      </c>
      <c r="L773" s="5078">
        <v>481</v>
      </c>
      <c r="M773" s="5078" t="s">
        <v>14378</v>
      </c>
      <c r="N773" s="5080">
        <f t="shared" si="19"/>
        <v>2.85</v>
      </c>
      <c r="O773" s="5080"/>
      <c r="P773" s="3196">
        <v>43529</v>
      </c>
      <c r="Q773" s="2204" t="s">
        <v>16633</v>
      </c>
    </row>
    <row r="774" spans="1:17 16384:16384">
      <c r="A774" s="2204" t="s">
        <v>25</v>
      </c>
      <c r="B774" s="2204"/>
      <c r="C774" s="5078" t="s">
        <v>8636</v>
      </c>
      <c r="D774" s="5078">
        <v>175</v>
      </c>
      <c r="E774" s="5078" t="s">
        <v>14369</v>
      </c>
      <c r="F774" s="5078">
        <v>0</v>
      </c>
      <c r="G774" s="5078" t="s">
        <v>8636</v>
      </c>
      <c r="H774" s="5078">
        <v>176</v>
      </c>
      <c r="I774" s="5078" t="s">
        <v>11938</v>
      </c>
      <c r="J774" s="5078">
        <v>2.15</v>
      </c>
      <c r="K774" s="5078" t="s">
        <v>8636</v>
      </c>
      <c r="L774" s="5078">
        <v>463</v>
      </c>
      <c r="M774" s="5078" t="s">
        <v>8896</v>
      </c>
      <c r="N774" s="5080">
        <f t="shared" si="19"/>
        <v>2.15</v>
      </c>
      <c r="O774" s="5080"/>
      <c r="P774" s="3196">
        <v>43529</v>
      </c>
      <c r="Q774" s="2204" t="s">
        <v>16633</v>
      </c>
    </row>
    <row r="775" spans="1:17 16384:16384">
      <c r="A775" s="2204" t="s">
        <v>25</v>
      </c>
      <c r="B775" s="2204"/>
      <c r="C775" s="5078" t="s">
        <v>8636</v>
      </c>
      <c r="D775" s="5079">
        <v>176</v>
      </c>
      <c r="E775" s="5078" t="s">
        <v>11938</v>
      </c>
      <c r="F775" s="5078">
        <v>0</v>
      </c>
      <c r="G775" s="5078" t="s">
        <v>6781</v>
      </c>
      <c r="H775" s="5078">
        <v>178</v>
      </c>
      <c r="I775" s="5078" t="s">
        <v>2381</v>
      </c>
      <c r="J775" s="5078">
        <v>1.95</v>
      </c>
      <c r="K775" s="5078" t="s">
        <v>8636</v>
      </c>
      <c r="L775" s="5078">
        <v>54</v>
      </c>
      <c r="M775" s="5078" t="s">
        <v>11939</v>
      </c>
      <c r="N775" s="5080">
        <f t="shared" si="19"/>
        <v>1.95</v>
      </c>
      <c r="O775" s="5080"/>
      <c r="P775" s="3196">
        <v>43529</v>
      </c>
      <c r="Q775" s="2204" t="s">
        <v>16633</v>
      </c>
    </row>
    <row r="776" spans="1:17 16384:16384">
      <c r="A776" s="2204" t="s">
        <v>25</v>
      </c>
      <c r="B776" s="2204"/>
      <c r="C776" s="5078" t="s">
        <v>8636</v>
      </c>
      <c r="D776" s="5078">
        <v>610</v>
      </c>
      <c r="E776" s="5078" t="s">
        <v>14398</v>
      </c>
      <c r="F776" s="5078">
        <v>0.65</v>
      </c>
      <c r="G776" s="5078" t="s">
        <v>14485</v>
      </c>
      <c r="H776" s="5078">
        <v>167</v>
      </c>
      <c r="I776" s="5078" t="s">
        <v>14451</v>
      </c>
      <c r="J776" s="5078">
        <v>2.71</v>
      </c>
      <c r="K776" s="5078" t="s">
        <v>8636</v>
      </c>
      <c r="L776" s="5078">
        <v>83</v>
      </c>
      <c r="M776" s="5078" t="s">
        <v>14492</v>
      </c>
      <c r="N776" s="5080">
        <f t="shared" si="19"/>
        <v>2.06</v>
      </c>
      <c r="O776" s="5080"/>
      <c r="P776" s="3196">
        <v>43529</v>
      </c>
      <c r="Q776" s="2204" t="s">
        <v>16633</v>
      </c>
    </row>
    <row r="777" spans="1:17 16384:16384">
      <c r="A777" s="2204" t="s">
        <v>25</v>
      </c>
      <c r="B777" s="2204"/>
      <c r="C777" s="5078" t="s">
        <v>8636</v>
      </c>
      <c r="D777" s="5078">
        <v>787</v>
      </c>
      <c r="E777" s="5078" t="s">
        <v>14412</v>
      </c>
      <c r="F777" s="5078">
        <v>0</v>
      </c>
      <c r="G777" s="5078" t="s">
        <v>8636</v>
      </c>
      <c r="H777" s="5078">
        <v>167</v>
      </c>
      <c r="I777" s="5078" t="s">
        <v>14451</v>
      </c>
      <c r="J777" s="5078">
        <v>0.98</v>
      </c>
      <c r="K777" s="5078" t="s">
        <v>8636</v>
      </c>
      <c r="L777" s="5078">
        <v>167</v>
      </c>
      <c r="M777" s="5078" t="s">
        <v>14451</v>
      </c>
      <c r="N777" s="5080">
        <f t="shared" si="19"/>
        <v>0.98</v>
      </c>
      <c r="O777" s="5080"/>
      <c r="P777" s="3196">
        <v>43529</v>
      </c>
      <c r="Q777" s="2204" t="s">
        <v>16633</v>
      </c>
    </row>
    <row r="778" spans="1:17 16384:16384">
      <c r="A778" s="2204" t="s">
        <v>25</v>
      </c>
      <c r="B778" s="2204"/>
      <c r="C778" s="5078" t="s">
        <v>8636</v>
      </c>
      <c r="D778" s="5078">
        <v>329</v>
      </c>
      <c r="E778" s="5078" t="s">
        <v>14452</v>
      </c>
      <c r="F778" s="5078">
        <v>0</v>
      </c>
      <c r="G778" s="5078" t="s">
        <v>6781</v>
      </c>
      <c r="H778" s="5078">
        <v>15</v>
      </c>
      <c r="I778" s="5078" t="s">
        <v>11926</v>
      </c>
      <c r="J778" s="5078">
        <v>0.2</v>
      </c>
      <c r="K778" s="5078" t="s">
        <v>8965</v>
      </c>
      <c r="L778" s="5078" t="s">
        <v>8965</v>
      </c>
      <c r="M778" s="5078" t="s">
        <v>19</v>
      </c>
      <c r="N778" s="5080">
        <f t="shared" si="19"/>
        <v>0.2</v>
      </c>
      <c r="O778" s="5080"/>
      <c r="P778" s="3196">
        <v>43529</v>
      </c>
      <c r="Q778" s="2204" t="s">
        <v>16633</v>
      </c>
    </row>
    <row r="779" spans="1:17 16384:16384">
      <c r="A779" s="2204" t="s">
        <v>25</v>
      </c>
      <c r="B779" s="2204"/>
      <c r="C779" s="5078" t="s">
        <v>8636</v>
      </c>
      <c r="D779" s="5078">
        <v>441</v>
      </c>
      <c r="E779" s="5078" t="s">
        <v>14421</v>
      </c>
      <c r="F779" s="5078">
        <v>0</v>
      </c>
      <c r="G779" s="5078" t="s">
        <v>8636</v>
      </c>
      <c r="H779" s="5078">
        <v>160</v>
      </c>
      <c r="I779" s="5078" t="s">
        <v>14478</v>
      </c>
      <c r="J779" s="5078">
        <v>1.47</v>
      </c>
      <c r="K779" s="5078" t="s">
        <v>8636</v>
      </c>
      <c r="L779" s="5078">
        <v>160</v>
      </c>
      <c r="M779" s="5078" t="s">
        <v>14478</v>
      </c>
      <c r="N779" s="5080">
        <f t="shared" si="19"/>
        <v>1.47</v>
      </c>
      <c r="O779" s="5080"/>
      <c r="P779" s="3196">
        <v>43529</v>
      </c>
      <c r="Q779" s="2204" t="s">
        <v>16633</v>
      </c>
    </row>
    <row r="780" spans="1:17 16384:16384">
      <c r="A780" s="2204" t="s">
        <v>25</v>
      </c>
      <c r="B780" s="2204"/>
      <c r="C780" s="5078" t="s">
        <v>8636</v>
      </c>
      <c r="D780" s="5078">
        <v>22</v>
      </c>
      <c r="E780" s="5078" t="s">
        <v>14440</v>
      </c>
      <c r="F780" s="5078">
        <v>0</v>
      </c>
      <c r="G780" s="5078" t="s">
        <v>6782</v>
      </c>
      <c r="H780" s="5078">
        <v>642</v>
      </c>
      <c r="I780" s="5078" t="s">
        <v>14480</v>
      </c>
      <c r="J780" s="5078">
        <v>8.82</v>
      </c>
      <c r="K780" s="5078" t="s">
        <v>8965</v>
      </c>
      <c r="L780" s="5078" t="s">
        <v>8965</v>
      </c>
      <c r="M780" s="5078" t="s">
        <v>12023</v>
      </c>
      <c r="N780" s="5080">
        <f t="shared" ref="N780:N785" si="20">J780-F780</f>
        <v>8.82</v>
      </c>
      <c r="O780" s="5080"/>
      <c r="P780" s="3196">
        <v>43612</v>
      </c>
      <c r="Q780" s="2204" t="s">
        <v>16633</v>
      </c>
      <c r="XFD780" s="3930">
        <f t="shared" ref="XFD780:XFD785" si="21">SUM(D780:XFC780)</f>
        <v>44293.64</v>
      </c>
    </row>
    <row r="781" spans="1:17 16384:16384">
      <c r="A781" s="2204" t="s">
        <v>25</v>
      </c>
      <c r="B781" s="2204"/>
      <c r="C781" s="5078" t="s">
        <v>6782</v>
      </c>
      <c r="D781" s="5078">
        <v>27</v>
      </c>
      <c r="E781" s="5078" t="s">
        <v>14410</v>
      </c>
      <c r="F781" s="5078">
        <v>6.54</v>
      </c>
      <c r="G781" s="5078" t="s">
        <v>8636</v>
      </c>
      <c r="H781" s="5078">
        <v>77</v>
      </c>
      <c r="I781" s="5078" t="s">
        <v>8967</v>
      </c>
      <c r="J781" s="5078">
        <v>7.84</v>
      </c>
      <c r="K781" s="5078" t="s">
        <v>6781</v>
      </c>
      <c r="L781" s="5078">
        <v>78</v>
      </c>
      <c r="M781" s="5078" t="s">
        <v>11973</v>
      </c>
      <c r="N781" s="5080">
        <f t="shared" si="20"/>
        <v>1.2999999999999998</v>
      </c>
      <c r="O781" s="5080"/>
      <c r="P781" s="3196">
        <v>43612</v>
      </c>
      <c r="Q781" s="2204" t="s">
        <v>16633</v>
      </c>
      <c r="XFD781" s="3930">
        <f t="shared" si="21"/>
        <v>43809.68</v>
      </c>
    </row>
    <row r="782" spans="1:17 16384:16384">
      <c r="A782" s="2204" t="s">
        <v>25</v>
      </c>
      <c r="B782" s="2204"/>
      <c r="C782" s="5078" t="s">
        <v>6782</v>
      </c>
      <c r="D782" s="5078">
        <v>27</v>
      </c>
      <c r="E782" s="5078" t="s">
        <v>14423</v>
      </c>
      <c r="F782" s="5078">
        <v>0</v>
      </c>
      <c r="G782" s="5078" t="s">
        <v>8636</v>
      </c>
      <c r="H782" s="5078">
        <v>19</v>
      </c>
      <c r="I782" s="5078" t="s">
        <v>2971</v>
      </c>
      <c r="J782" s="5078">
        <v>6.54</v>
      </c>
      <c r="K782" s="5078" t="s">
        <v>8636</v>
      </c>
      <c r="L782" s="5078">
        <v>77</v>
      </c>
      <c r="M782" s="5078" t="s">
        <v>8967</v>
      </c>
      <c r="N782" s="5080">
        <f t="shared" si="20"/>
        <v>6.54</v>
      </c>
      <c r="O782" s="5080"/>
      <c r="P782" s="3196">
        <v>43612</v>
      </c>
      <c r="Q782" s="2204" t="s">
        <v>16633</v>
      </c>
      <c r="XFD782" s="3930">
        <f t="shared" si="21"/>
        <v>43748.08</v>
      </c>
    </row>
    <row r="783" spans="1:17 16384:16384">
      <c r="A783" s="2204" t="s">
        <v>25</v>
      </c>
      <c r="B783" s="2204"/>
      <c r="C783" s="5078" t="s">
        <v>6782</v>
      </c>
      <c r="D783" s="5078">
        <v>27</v>
      </c>
      <c r="E783" s="5078" t="s">
        <v>14445</v>
      </c>
      <c r="F783" s="5078">
        <v>8.2799999999999994</v>
      </c>
      <c r="G783" s="5078" t="s">
        <v>6781</v>
      </c>
      <c r="H783" s="5078">
        <v>78</v>
      </c>
      <c r="I783" s="5078" t="s">
        <v>11973</v>
      </c>
      <c r="J783" s="5078">
        <v>8.81</v>
      </c>
      <c r="K783" s="5078" t="s">
        <v>8965</v>
      </c>
      <c r="L783" s="5078" t="s">
        <v>8965</v>
      </c>
      <c r="M783" s="5078" t="s">
        <v>12023</v>
      </c>
      <c r="N783" s="5080">
        <f t="shared" si="20"/>
        <v>0.53000000000000114</v>
      </c>
      <c r="O783" s="5080"/>
      <c r="P783" s="3196">
        <v>43612</v>
      </c>
      <c r="Q783" s="2204" t="s">
        <v>16633</v>
      </c>
      <c r="XFD783" s="3930">
        <f t="shared" si="21"/>
        <v>43734.62</v>
      </c>
    </row>
    <row r="784" spans="1:17 16384:16384">
      <c r="A784" s="2204" t="s">
        <v>25</v>
      </c>
      <c r="B784" s="2204"/>
      <c r="C784" s="5078" t="s">
        <v>8636</v>
      </c>
      <c r="D784" s="5078">
        <v>58</v>
      </c>
      <c r="E784" s="5078" t="s">
        <v>14428</v>
      </c>
      <c r="F784" s="5078">
        <v>0</v>
      </c>
      <c r="G784" s="5078" t="s">
        <v>8965</v>
      </c>
      <c r="H784" s="5078" t="s">
        <v>8965</v>
      </c>
      <c r="I784" s="5078" t="s">
        <v>12023</v>
      </c>
      <c r="J784" s="5078">
        <v>6.87</v>
      </c>
      <c r="K784" s="5078" t="s">
        <v>8636</v>
      </c>
      <c r="L784" s="5078">
        <v>13</v>
      </c>
      <c r="M784" s="5078" t="s">
        <v>14501</v>
      </c>
      <c r="N784" s="5080">
        <f t="shared" si="20"/>
        <v>6.87</v>
      </c>
      <c r="O784" s="5080"/>
      <c r="P784" s="3196">
        <v>43612</v>
      </c>
      <c r="Q784" s="2204" t="s">
        <v>16633</v>
      </c>
      <c r="XFD784" s="3930">
        <f t="shared" si="21"/>
        <v>43696.74</v>
      </c>
    </row>
    <row r="785" spans="1:17 16384:16384">
      <c r="A785" s="2204" t="s">
        <v>25</v>
      </c>
      <c r="B785" s="2204"/>
      <c r="C785" s="5078" t="s">
        <v>8636</v>
      </c>
      <c r="D785" s="5078">
        <v>5</v>
      </c>
      <c r="E785" s="5078" t="s">
        <v>14437</v>
      </c>
      <c r="F785" s="5078">
        <v>0</v>
      </c>
      <c r="G785" s="5078" t="s">
        <v>6782</v>
      </c>
      <c r="H785" s="5078">
        <v>27</v>
      </c>
      <c r="I785" s="5078" t="s">
        <v>14445</v>
      </c>
      <c r="J785" s="5078">
        <v>0.41</v>
      </c>
      <c r="K785" s="5078" t="s">
        <v>8636</v>
      </c>
      <c r="L785" s="5078">
        <v>233</v>
      </c>
      <c r="M785" s="5078" t="s">
        <v>8967</v>
      </c>
      <c r="N785" s="5080">
        <f t="shared" si="20"/>
        <v>0.41</v>
      </c>
      <c r="O785" s="5080"/>
      <c r="P785" s="3196">
        <v>43647</v>
      </c>
      <c r="Q785" s="2204" t="s">
        <v>16633</v>
      </c>
      <c r="XFD785" s="3930">
        <f t="shared" si="21"/>
        <v>43912.82</v>
      </c>
    </row>
    <row r="786" spans="1:17 16384:16384">
      <c r="A786" s="2204" t="s">
        <v>25</v>
      </c>
      <c r="B786" s="2204"/>
      <c r="C786" s="5078" t="s">
        <v>8636</v>
      </c>
      <c r="D786" s="5078">
        <v>68</v>
      </c>
      <c r="E786" s="5078" t="s">
        <v>14453</v>
      </c>
      <c r="F786" s="5078">
        <v>0</v>
      </c>
      <c r="G786" s="5078" t="s">
        <v>8636</v>
      </c>
      <c r="H786" s="5078">
        <v>182</v>
      </c>
      <c r="I786" s="5078" t="s">
        <v>14483</v>
      </c>
      <c r="J786" s="5078">
        <v>0.49</v>
      </c>
      <c r="K786" s="5078" t="s">
        <v>6781</v>
      </c>
      <c r="L786" s="5078">
        <v>78</v>
      </c>
      <c r="M786" s="5078" t="s">
        <v>11973</v>
      </c>
      <c r="N786" s="5080">
        <f t="shared" si="19"/>
        <v>0.49</v>
      </c>
      <c r="O786" s="5080"/>
      <c r="P786" s="3196">
        <v>43647</v>
      </c>
      <c r="Q786" s="2204" t="s">
        <v>16633</v>
      </c>
    </row>
    <row r="787" spans="1:17 16384:16384">
      <c r="A787" s="2204" t="s">
        <v>25</v>
      </c>
      <c r="B787" s="2204"/>
      <c r="C787" s="5078" t="s">
        <v>8636</v>
      </c>
      <c r="D787" s="5078">
        <v>69</v>
      </c>
      <c r="E787" s="5078" t="s">
        <v>14442</v>
      </c>
      <c r="F787" s="5078">
        <v>0</v>
      </c>
      <c r="G787" s="5078" t="s">
        <v>6781</v>
      </c>
      <c r="H787" s="5078">
        <v>78</v>
      </c>
      <c r="I787" s="5078" t="s">
        <v>11973</v>
      </c>
      <c r="J787" s="5078">
        <v>0.61</v>
      </c>
      <c r="K787" s="5078" t="s">
        <v>8965</v>
      </c>
      <c r="L787" s="5078" t="s">
        <v>8965</v>
      </c>
      <c r="M787" s="5078" t="s">
        <v>12023</v>
      </c>
      <c r="N787" s="5080">
        <f t="shared" si="19"/>
        <v>0.61</v>
      </c>
      <c r="O787" s="5080"/>
      <c r="P787" s="3196">
        <v>43647</v>
      </c>
      <c r="Q787" s="2204" t="s">
        <v>16633</v>
      </c>
    </row>
    <row r="788" spans="1:17 16384:16384">
      <c r="A788" s="2204" t="s">
        <v>25</v>
      </c>
      <c r="B788" s="2204"/>
      <c r="C788" s="5081" t="s">
        <v>8636</v>
      </c>
      <c r="D788" s="5081">
        <v>77</v>
      </c>
      <c r="E788" s="5081" t="s">
        <v>11991</v>
      </c>
      <c r="F788" s="5082">
        <v>0</v>
      </c>
      <c r="G788" s="5082" t="s">
        <v>6781</v>
      </c>
      <c r="H788" s="5082">
        <v>27</v>
      </c>
      <c r="I788" s="5082" t="s">
        <v>1538</v>
      </c>
      <c r="J788" s="5082">
        <v>0.28999999999999998</v>
      </c>
      <c r="K788" s="5082" t="s">
        <v>14485</v>
      </c>
      <c r="L788" s="5082">
        <v>77</v>
      </c>
      <c r="M788" s="5082" t="s">
        <v>11991</v>
      </c>
      <c r="N788" s="2204">
        <f t="shared" si="19"/>
        <v>0.28999999999999998</v>
      </c>
      <c r="O788" s="2204"/>
      <c r="P788" s="3196">
        <v>43647</v>
      </c>
      <c r="Q788" s="2204" t="s">
        <v>16633</v>
      </c>
    </row>
    <row r="789" spans="1:17 16384:16384">
      <c r="A789" s="2204" t="s">
        <v>25</v>
      </c>
      <c r="B789" s="2204"/>
      <c r="C789" s="5081" t="s">
        <v>8636</v>
      </c>
      <c r="D789" s="5081">
        <v>78</v>
      </c>
      <c r="E789" s="5081" t="s">
        <v>14450</v>
      </c>
      <c r="F789" s="5082">
        <v>0</v>
      </c>
      <c r="G789" s="5082" t="s">
        <v>8636</v>
      </c>
      <c r="H789" s="5082">
        <v>19</v>
      </c>
      <c r="I789" s="5082" t="s">
        <v>14476</v>
      </c>
      <c r="J789" s="5082">
        <v>0.47</v>
      </c>
      <c r="K789" s="5082" t="s">
        <v>8636</v>
      </c>
      <c r="L789" s="5082">
        <v>19</v>
      </c>
      <c r="M789" s="5082" t="s">
        <v>14476</v>
      </c>
      <c r="N789" s="2204">
        <f t="shared" si="19"/>
        <v>0.47</v>
      </c>
      <c r="O789" s="2204"/>
      <c r="P789" s="3196">
        <v>43647</v>
      </c>
      <c r="Q789" s="2204" t="s">
        <v>16633</v>
      </c>
    </row>
    <row r="790" spans="1:17 16384:16384">
      <c r="A790" s="2204" t="s">
        <v>25</v>
      </c>
      <c r="B790" s="2204"/>
      <c r="C790" s="5081" t="s">
        <v>8636</v>
      </c>
      <c r="D790" s="5081">
        <v>90</v>
      </c>
      <c r="E790" s="5081" t="s">
        <v>14401</v>
      </c>
      <c r="F790" s="5082">
        <v>0</v>
      </c>
      <c r="G790" s="5082" t="s">
        <v>8636</v>
      </c>
      <c r="H790" s="5082">
        <v>73</v>
      </c>
      <c r="I790" s="5082" t="s">
        <v>14468</v>
      </c>
      <c r="J790" s="5082">
        <v>0.2</v>
      </c>
      <c r="K790" s="5082" t="s">
        <v>8636</v>
      </c>
      <c r="L790" s="5082">
        <v>37</v>
      </c>
      <c r="M790" s="5082" t="s">
        <v>14468</v>
      </c>
      <c r="N790" s="2204">
        <f t="shared" si="19"/>
        <v>0.2</v>
      </c>
      <c r="O790" s="2204"/>
      <c r="P790" s="3196">
        <v>43647</v>
      </c>
      <c r="Q790" s="2204" t="s">
        <v>16633</v>
      </c>
    </row>
    <row r="791" spans="1:17 16384:16384">
      <c r="A791" s="2204" t="s">
        <v>25</v>
      </c>
      <c r="B791" s="2204"/>
      <c r="C791" s="5081" t="s">
        <v>6782</v>
      </c>
      <c r="D791" s="5081">
        <v>173</v>
      </c>
      <c r="E791" s="5081" t="s">
        <v>3306</v>
      </c>
      <c r="F791" s="5082">
        <v>0</v>
      </c>
      <c r="G791" s="5082" t="s">
        <v>6782</v>
      </c>
      <c r="H791" s="5082">
        <v>27</v>
      </c>
      <c r="I791" s="5082" t="s">
        <v>14445</v>
      </c>
      <c r="J791" s="5082">
        <v>1.57</v>
      </c>
      <c r="K791" s="5082" t="s">
        <v>14486</v>
      </c>
      <c r="L791" s="5082">
        <v>78</v>
      </c>
      <c r="M791" s="5082" t="s">
        <v>11973</v>
      </c>
      <c r="N791" s="2204">
        <f t="shared" si="19"/>
        <v>1.57</v>
      </c>
      <c r="O791" s="2204"/>
      <c r="P791" s="3196">
        <v>43647</v>
      </c>
      <c r="Q791" s="2204" t="s">
        <v>16633</v>
      </c>
    </row>
    <row r="792" spans="1:17 16384:16384">
      <c r="A792" s="2204" t="s">
        <v>25</v>
      </c>
      <c r="B792" s="2204"/>
      <c r="C792" s="5081" t="s">
        <v>6782</v>
      </c>
      <c r="D792" s="5081">
        <v>173</v>
      </c>
      <c r="E792" s="5081" t="s">
        <v>3306</v>
      </c>
      <c r="F792" s="5082">
        <v>0</v>
      </c>
      <c r="G792" s="5082" t="s">
        <v>6782</v>
      </c>
      <c r="H792" s="5082">
        <v>27</v>
      </c>
      <c r="I792" s="5082" t="s">
        <v>14445</v>
      </c>
      <c r="J792" s="5082">
        <v>1.57</v>
      </c>
      <c r="K792" s="5082" t="s">
        <v>14486</v>
      </c>
      <c r="L792" s="5082">
        <v>78</v>
      </c>
      <c r="M792" s="5082" t="s">
        <v>11973</v>
      </c>
      <c r="N792" s="2204">
        <f t="shared" si="19"/>
        <v>1.57</v>
      </c>
      <c r="O792" s="2204"/>
      <c r="P792" s="3196">
        <v>43647</v>
      </c>
      <c r="Q792" s="2204" t="s">
        <v>16633</v>
      </c>
    </row>
    <row r="793" spans="1:17 16384:16384">
      <c r="A793" s="2204" t="s">
        <v>25</v>
      </c>
      <c r="B793" s="2204"/>
      <c r="C793" s="5081" t="s">
        <v>8636</v>
      </c>
      <c r="D793" s="5081">
        <v>182</v>
      </c>
      <c r="E793" s="5081" t="s">
        <v>14435</v>
      </c>
      <c r="F793" s="5082">
        <v>0</v>
      </c>
      <c r="G793" s="5082" t="s">
        <v>6781</v>
      </c>
      <c r="H793" s="5082">
        <v>78</v>
      </c>
      <c r="I793" s="5082" t="s">
        <v>11973</v>
      </c>
      <c r="J793" s="5082">
        <v>0.72</v>
      </c>
      <c r="K793" s="5082" t="s">
        <v>8965</v>
      </c>
      <c r="L793" s="5082" t="s">
        <v>8965</v>
      </c>
      <c r="M793" s="5082" t="s">
        <v>12023</v>
      </c>
      <c r="N793" s="2204">
        <f t="shared" si="19"/>
        <v>0.72</v>
      </c>
      <c r="O793" s="2204"/>
      <c r="P793" s="3196">
        <v>43647</v>
      </c>
      <c r="Q793" s="2204" t="s">
        <v>16633</v>
      </c>
    </row>
    <row r="794" spans="1:17 16384:16384">
      <c r="A794" s="2204" t="s">
        <v>25</v>
      </c>
      <c r="B794" s="2204"/>
      <c r="C794" s="5081" t="s">
        <v>8636</v>
      </c>
      <c r="D794" s="5081">
        <v>202</v>
      </c>
      <c r="E794" s="5081" t="s">
        <v>14436</v>
      </c>
      <c r="F794" s="5082">
        <v>0</v>
      </c>
      <c r="G794" s="5082" t="s">
        <v>6782</v>
      </c>
      <c r="H794" s="5082">
        <v>27</v>
      </c>
      <c r="I794" s="5082" t="s">
        <v>1538</v>
      </c>
      <c r="J794" s="5082">
        <v>0.06</v>
      </c>
      <c r="K794" s="5082" t="s">
        <v>8636</v>
      </c>
      <c r="L794" s="5082">
        <v>5</v>
      </c>
      <c r="M794" s="5082" t="s">
        <v>14437</v>
      </c>
      <c r="N794" s="2204">
        <f t="shared" si="19"/>
        <v>0.06</v>
      </c>
      <c r="O794" s="2204"/>
      <c r="P794" s="3196">
        <v>43647</v>
      </c>
      <c r="Q794" s="2204" t="s">
        <v>16633</v>
      </c>
    </row>
    <row r="795" spans="1:17 16384:16384">
      <c r="A795" s="2204" t="s">
        <v>25</v>
      </c>
      <c r="B795" s="2204"/>
      <c r="C795" s="5081" t="s">
        <v>8636</v>
      </c>
      <c r="D795" s="5081">
        <v>203</v>
      </c>
      <c r="E795" s="5081" t="s">
        <v>4601</v>
      </c>
      <c r="F795" s="5082">
        <v>0</v>
      </c>
      <c r="G795" s="5082" t="s">
        <v>6782</v>
      </c>
      <c r="H795" s="5082">
        <v>27</v>
      </c>
      <c r="I795" s="5082" t="s">
        <v>1538</v>
      </c>
      <c r="J795" s="5082">
        <v>0.06</v>
      </c>
      <c r="K795" s="5082" t="s">
        <v>8636</v>
      </c>
      <c r="L795" s="5082">
        <v>5</v>
      </c>
      <c r="M795" s="5082" t="s">
        <v>14437</v>
      </c>
      <c r="N795" s="2204">
        <f t="shared" si="19"/>
        <v>0.06</v>
      </c>
      <c r="O795" s="2204"/>
      <c r="P795" s="3196">
        <v>43647</v>
      </c>
      <c r="Q795" s="2204" t="s">
        <v>16633</v>
      </c>
    </row>
    <row r="796" spans="1:17 16384:16384">
      <c r="A796" s="2204" t="s">
        <v>25</v>
      </c>
      <c r="B796" s="2204"/>
      <c r="C796" s="5081" t="s">
        <v>8636</v>
      </c>
      <c r="D796" s="5081">
        <v>233</v>
      </c>
      <c r="E796" s="5081" t="s">
        <v>8967</v>
      </c>
      <c r="F796" s="5082">
        <v>0</v>
      </c>
      <c r="G796" s="5082" t="s">
        <v>8636</v>
      </c>
      <c r="H796" s="5082">
        <v>630</v>
      </c>
      <c r="I796" s="5082" t="s">
        <v>14482</v>
      </c>
      <c r="J796" s="5082">
        <v>1.82</v>
      </c>
      <c r="K796" s="5082" t="s">
        <v>8965</v>
      </c>
      <c r="L796" s="5082" t="s">
        <v>8965</v>
      </c>
      <c r="M796" s="5082" t="s">
        <v>19</v>
      </c>
      <c r="N796" s="2204">
        <f t="shared" si="19"/>
        <v>1.82</v>
      </c>
      <c r="O796" s="2204"/>
      <c r="P796" s="3196">
        <v>43647</v>
      </c>
      <c r="Q796" s="2204" t="s">
        <v>16633</v>
      </c>
    </row>
    <row r="797" spans="1:17 16384:16384">
      <c r="A797" s="2204" t="s">
        <v>25</v>
      </c>
      <c r="B797" s="2204"/>
      <c r="C797" s="5081" t="s">
        <v>8636</v>
      </c>
      <c r="D797" s="5081">
        <v>235</v>
      </c>
      <c r="E797" s="5081" t="s">
        <v>14441</v>
      </c>
      <c r="F797" s="5082">
        <v>0</v>
      </c>
      <c r="G797" s="5082" t="s">
        <v>6782</v>
      </c>
      <c r="H797" s="5082">
        <v>173</v>
      </c>
      <c r="I797" s="5082" t="s">
        <v>3306</v>
      </c>
      <c r="J797" s="5082">
        <v>0.08</v>
      </c>
      <c r="K797" s="5082" t="s">
        <v>6782</v>
      </c>
      <c r="L797" s="5082">
        <v>173</v>
      </c>
      <c r="M797" s="5082" t="s">
        <v>3306</v>
      </c>
      <c r="N797" s="2204">
        <f t="shared" si="19"/>
        <v>0.08</v>
      </c>
      <c r="O797" s="2204"/>
      <c r="P797" s="3196">
        <v>43647</v>
      </c>
      <c r="Q797" s="2204" t="s">
        <v>16633</v>
      </c>
    </row>
    <row r="798" spans="1:17 16384:16384">
      <c r="A798" s="2204" t="s">
        <v>25</v>
      </c>
      <c r="B798" s="2204"/>
      <c r="C798" s="5081" t="s">
        <v>8636</v>
      </c>
      <c r="D798" s="5081">
        <v>279</v>
      </c>
      <c r="E798" s="5081" t="s">
        <v>14397</v>
      </c>
      <c r="F798" s="5082">
        <v>0</v>
      </c>
      <c r="G798" s="5082" t="s">
        <v>8636</v>
      </c>
      <c r="H798" s="5082">
        <v>77</v>
      </c>
      <c r="I798" s="5082" t="s">
        <v>11991</v>
      </c>
      <c r="J798" s="5082">
        <v>0.16</v>
      </c>
      <c r="K798" s="5082" t="s">
        <v>8636</v>
      </c>
      <c r="L798" s="5082">
        <v>19</v>
      </c>
      <c r="M798" s="5082" t="s">
        <v>14470</v>
      </c>
      <c r="N798" s="2204">
        <f t="shared" si="19"/>
        <v>0.16</v>
      </c>
      <c r="O798" s="2204"/>
      <c r="P798" s="3196">
        <v>43647</v>
      </c>
      <c r="Q798" s="2204" t="s">
        <v>16633</v>
      </c>
    </row>
    <row r="799" spans="1:17 16384:16384">
      <c r="A799" s="2204" t="s">
        <v>25</v>
      </c>
      <c r="B799" s="2204"/>
      <c r="C799" s="5081" t="s">
        <v>8636</v>
      </c>
      <c r="D799" s="5081">
        <v>282</v>
      </c>
      <c r="E799" s="5081" t="s">
        <v>14403</v>
      </c>
      <c r="F799" s="5082">
        <v>0</v>
      </c>
      <c r="G799" s="5082" t="s">
        <v>8636</v>
      </c>
      <c r="H799" s="5082">
        <v>19</v>
      </c>
      <c r="I799" s="5082" t="s">
        <v>14470</v>
      </c>
      <c r="J799" s="5082">
        <v>0.55000000000000004</v>
      </c>
      <c r="K799" s="5082" t="s">
        <v>6782</v>
      </c>
      <c r="L799" s="5082">
        <v>27</v>
      </c>
      <c r="M799" s="5082" t="s">
        <v>14494</v>
      </c>
      <c r="N799" s="2204">
        <f t="shared" si="19"/>
        <v>0.55000000000000004</v>
      </c>
      <c r="O799" s="2204"/>
      <c r="P799" s="3196">
        <v>43647</v>
      </c>
      <c r="Q799" s="2204" t="s">
        <v>16633</v>
      </c>
    </row>
    <row r="800" spans="1:17 16384:16384">
      <c r="A800" s="2204" t="s">
        <v>25</v>
      </c>
      <c r="B800" s="2204"/>
      <c r="C800" s="5081" t="s">
        <v>8636</v>
      </c>
      <c r="D800" s="5081">
        <v>283</v>
      </c>
      <c r="E800" s="5081" t="s">
        <v>14455</v>
      </c>
      <c r="F800" s="5082">
        <v>0</v>
      </c>
      <c r="G800" s="5082" t="s">
        <v>8636</v>
      </c>
      <c r="H800" s="5082">
        <v>174</v>
      </c>
      <c r="I800" s="5082" t="s">
        <v>5433</v>
      </c>
      <c r="J800" s="5082">
        <v>0.32</v>
      </c>
      <c r="K800" s="5082" t="s">
        <v>6782</v>
      </c>
      <c r="L800" s="5082">
        <v>27</v>
      </c>
      <c r="M800" s="5082" t="s">
        <v>14494</v>
      </c>
      <c r="N800" s="2204">
        <f t="shared" si="19"/>
        <v>0.32</v>
      </c>
      <c r="O800" s="2204"/>
      <c r="P800" s="3196">
        <v>43647</v>
      </c>
      <c r="Q800" s="2204" t="s">
        <v>16633</v>
      </c>
    </row>
    <row r="801" spans="1:17">
      <c r="A801" s="2204" t="s">
        <v>25</v>
      </c>
      <c r="B801" s="2204"/>
      <c r="C801" s="5081" t="s">
        <v>8636</v>
      </c>
      <c r="D801" s="5081">
        <v>347</v>
      </c>
      <c r="E801" s="5081" t="s">
        <v>14449</v>
      </c>
      <c r="F801" s="5082">
        <v>0</v>
      </c>
      <c r="G801" s="5082" t="s">
        <v>8636</v>
      </c>
      <c r="H801" s="5082">
        <v>78</v>
      </c>
      <c r="I801" s="5082" t="s">
        <v>14450</v>
      </c>
      <c r="J801" s="5082">
        <v>7.0000000000000007E-2</v>
      </c>
      <c r="K801" s="5082" t="s">
        <v>8636</v>
      </c>
      <c r="L801" s="5082">
        <v>348</v>
      </c>
      <c r="M801" s="5082" t="s">
        <v>14504</v>
      </c>
      <c r="N801" s="2204">
        <f t="shared" si="19"/>
        <v>7.0000000000000007E-2</v>
      </c>
      <c r="O801" s="2204"/>
      <c r="P801" s="3196">
        <v>43647</v>
      </c>
      <c r="Q801" s="2204" t="s">
        <v>16633</v>
      </c>
    </row>
    <row r="802" spans="1:17">
      <c r="A802" s="2204" t="s">
        <v>25</v>
      </c>
      <c r="B802" s="2204"/>
      <c r="C802" s="5081" t="s">
        <v>8636</v>
      </c>
      <c r="D802" s="5081">
        <v>348</v>
      </c>
      <c r="E802" s="5081" t="s">
        <v>14415</v>
      </c>
      <c r="F802" s="5082">
        <v>0</v>
      </c>
      <c r="G802" s="5082" t="s">
        <v>8636</v>
      </c>
      <c r="H802" s="5082">
        <v>19</v>
      </c>
      <c r="I802" s="5082" t="s">
        <v>14476</v>
      </c>
      <c r="J802" s="5082">
        <v>0.13</v>
      </c>
      <c r="K802" s="5082" t="s">
        <v>8636</v>
      </c>
      <c r="L802" s="5082">
        <v>347</v>
      </c>
      <c r="M802" s="5082" t="s">
        <v>14449</v>
      </c>
      <c r="N802" s="2204">
        <f t="shared" si="19"/>
        <v>0.13</v>
      </c>
      <c r="O802" s="2204"/>
      <c r="P802" s="3196">
        <v>43647</v>
      </c>
      <c r="Q802" s="2204" t="s">
        <v>16633</v>
      </c>
    </row>
    <row r="803" spans="1:17">
      <c r="A803" s="2204" t="s">
        <v>25</v>
      </c>
      <c r="B803" s="2204"/>
      <c r="C803" s="5081" t="s">
        <v>8636</v>
      </c>
      <c r="D803" s="5081">
        <v>478</v>
      </c>
      <c r="E803" s="5081" t="s">
        <v>14366</v>
      </c>
      <c r="F803" s="5082">
        <v>0</v>
      </c>
      <c r="G803" s="5082" t="s">
        <v>6781</v>
      </c>
      <c r="H803" s="5082">
        <v>78</v>
      </c>
      <c r="I803" s="5082" t="s">
        <v>14458</v>
      </c>
      <c r="J803" s="5082">
        <v>0.13</v>
      </c>
      <c r="K803" s="5082" t="s">
        <v>6781</v>
      </c>
      <c r="L803" s="5082">
        <v>78</v>
      </c>
      <c r="M803" s="5082" t="s">
        <v>14458</v>
      </c>
      <c r="N803" s="2204">
        <f t="shared" si="19"/>
        <v>0.13</v>
      </c>
      <c r="O803" s="2204"/>
      <c r="P803" s="3196">
        <v>43647</v>
      </c>
      <c r="Q803" s="2204" t="s">
        <v>16633</v>
      </c>
    </row>
    <row r="804" spans="1:17">
      <c r="A804" s="2204" t="s">
        <v>25</v>
      </c>
      <c r="B804" s="2204"/>
      <c r="C804" s="5081" t="s">
        <v>8636</v>
      </c>
      <c r="D804" s="5081">
        <v>630</v>
      </c>
      <c r="E804" s="5081" t="s">
        <v>14408</v>
      </c>
      <c r="F804" s="5082">
        <v>0</v>
      </c>
      <c r="G804" s="5082" t="s">
        <v>6781</v>
      </c>
      <c r="H804" s="5082">
        <v>78</v>
      </c>
      <c r="I804" s="5082" t="s">
        <v>11973</v>
      </c>
      <c r="J804" s="5082">
        <v>1.45</v>
      </c>
      <c r="K804" s="5082" t="s">
        <v>8636</v>
      </c>
      <c r="L804" s="5082">
        <v>233</v>
      </c>
      <c r="M804" s="5082" t="s">
        <v>8967</v>
      </c>
      <c r="N804" s="2204">
        <f t="shared" si="19"/>
        <v>1.45</v>
      </c>
      <c r="O804" s="2204"/>
      <c r="P804" s="3196">
        <v>43647</v>
      </c>
      <c r="Q804" s="2204" t="s">
        <v>16633</v>
      </c>
    </row>
    <row r="805" spans="1:17">
      <c r="A805" s="2204" t="s">
        <v>25</v>
      </c>
      <c r="B805" s="2204"/>
      <c r="C805" s="5081" t="s">
        <v>8636</v>
      </c>
      <c r="D805" s="5081">
        <v>740</v>
      </c>
      <c r="E805" s="5081" t="s">
        <v>14427</v>
      </c>
      <c r="F805" s="5082">
        <v>0</v>
      </c>
      <c r="G805" s="5082" t="s">
        <v>8636</v>
      </c>
      <c r="H805" s="5082">
        <v>233</v>
      </c>
      <c r="I805" s="5082" t="s">
        <v>8967</v>
      </c>
      <c r="J805" s="5082">
        <v>0.2</v>
      </c>
      <c r="K805" s="5082" t="s">
        <v>8636</v>
      </c>
      <c r="L805" s="5082">
        <v>233</v>
      </c>
      <c r="M805" s="5082" t="s">
        <v>8967</v>
      </c>
      <c r="N805" s="2204">
        <f t="shared" si="19"/>
        <v>0.2</v>
      </c>
      <c r="O805" s="2204"/>
      <c r="P805" s="3196">
        <v>43647</v>
      </c>
      <c r="Q805" s="2204" t="s">
        <v>16633</v>
      </c>
    </row>
    <row r="806" spans="1:17" ht="15.75" thickBot="1">
      <c r="A806" s="2204" t="s">
        <v>25</v>
      </c>
      <c r="B806" s="2204"/>
      <c r="C806" s="5081" t="s">
        <v>8636</v>
      </c>
      <c r="D806" s="5081">
        <v>741</v>
      </c>
      <c r="E806" s="5081" t="s">
        <v>14434</v>
      </c>
      <c r="F806" s="5082">
        <v>0</v>
      </c>
      <c r="G806" s="5082" t="s">
        <v>8636</v>
      </c>
      <c r="H806" s="5082">
        <v>740</v>
      </c>
      <c r="I806" s="5082" t="s">
        <v>14427</v>
      </c>
      <c r="J806" s="5082">
        <v>0.21</v>
      </c>
      <c r="K806" s="5082" t="s">
        <v>8965</v>
      </c>
      <c r="L806" s="5082" t="s">
        <v>8965</v>
      </c>
      <c r="M806" s="5082" t="s">
        <v>19</v>
      </c>
      <c r="N806" s="5054">
        <f t="shared" si="19"/>
        <v>0.21</v>
      </c>
      <c r="O806" s="2204"/>
      <c r="P806" s="3196">
        <v>43647</v>
      </c>
      <c r="Q806" s="2204" t="s">
        <v>16633</v>
      </c>
    </row>
    <row r="807" spans="1:17" ht="15.75" thickBot="1">
      <c r="N807" s="5083">
        <f>SUM(N692:N806)</f>
        <v>127.10999999999997</v>
      </c>
    </row>
    <row r="810" spans="1:17" s="5064" customFormat="1" ht="18.75">
      <c r="A810" s="5060" t="s">
        <v>11997</v>
      </c>
      <c r="B810" s="5060"/>
      <c r="C810" s="5061"/>
      <c r="D810" s="5060"/>
      <c r="E810" s="5060"/>
      <c r="F810" s="5062"/>
      <c r="G810" s="5004"/>
      <c r="H810" s="5060"/>
      <c r="I810" s="5060"/>
      <c r="J810" s="5060"/>
      <c r="K810" s="5061"/>
      <c r="L810" s="5060"/>
      <c r="M810" s="5060"/>
      <c r="N810" s="5063"/>
      <c r="O810" s="5060"/>
      <c r="P810" s="5060"/>
      <c r="Q810" s="5060"/>
    </row>
    <row r="811" spans="1:17" s="5068" customFormat="1" ht="15.75">
      <c r="A811" s="5407" t="s">
        <v>0</v>
      </c>
      <c r="B811" s="5408"/>
      <c r="C811" s="5399"/>
      <c r="D811" s="5408"/>
      <c r="E811" s="5409"/>
      <c r="F811" s="5410" t="s">
        <v>9</v>
      </c>
      <c r="G811" s="5402"/>
      <c r="H811" s="5411"/>
      <c r="I811" s="5412"/>
      <c r="J811" s="5413" t="s">
        <v>10</v>
      </c>
      <c r="K811" s="5405"/>
      <c r="L811" s="5414"/>
      <c r="M811" s="5415"/>
      <c r="N811" s="5065"/>
      <c r="O811" s="5066"/>
      <c r="P811" s="5065"/>
      <c r="Q811" s="5067"/>
    </row>
    <row r="812" spans="1:17" s="5077" customFormat="1" ht="30">
      <c r="A812" s="5069" t="s">
        <v>7</v>
      </c>
      <c r="B812" s="5069" t="s">
        <v>13</v>
      </c>
      <c r="C812" s="5070"/>
      <c r="D812" s="5069" t="s">
        <v>14505</v>
      </c>
      <c r="E812" s="5071" t="s">
        <v>2</v>
      </c>
      <c r="F812" s="5072" t="s">
        <v>3</v>
      </c>
      <c r="G812" s="5073"/>
      <c r="H812" s="5069" t="s">
        <v>14505</v>
      </c>
      <c r="I812" s="5074" t="s">
        <v>5</v>
      </c>
      <c r="J812" s="5072" t="s">
        <v>6</v>
      </c>
      <c r="K812" s="5073"/>
      <c r="L812" s="5069" t="s">
        <v>14505</v>
      </c>
      <c r="M812" s="5074" t="s">
        <v>2</v>
      </c>
      <c r="N812" s="5047" t="s">
        <v>8</v>
      </c>
      <c r="O812" s="5075" t="s">
        <v>11892</v>
      </c>
      <c r="P812" s="5075" t="s">
        <v>11893</v>
      </c>
      <c r="Q812" s="5076" t="s">
        <v>11</v>
      </c>
    </row>
    <row r="813" spans="1:17">
      <c r="A813" s="1939" t="s">
        <v>11923</v>
      </c>
      <c r="B813" s="1939"/>
      <c r="C813" s="2204"/>
      <c r="D813" s="2493">
        <v>48</v>
      </c>
      <c r="E813" s="1939" t="s">
        <v>11924</v>
      </c>
      <c r="F813" s="1939">
        <v>0</v>
      </c>
      <c r="G813" s="2204"/>
      <c r="H813" s="1939">
        <v>54</v>
      </c>
      <c r="I813" s="1939" t="s">
        <v>11925</v>
      </c>
      <c r="J813" s="1939">
        <v>1.81</v>
      </c>
      <c r="K813" s="2204"/>
      <c r="L813" s="1939">
        <v>15</v>
      </c>
      <c r="M813" s="1939" t="s">
        <v>11926</v>
      </c>
      <c r="N813" s="5084">
        <v>1.81</v>
      </c>
      <c r="O813" s="5085"/>
      <c r="P813" s="5085"/>
      <c r="Q813" s="5084" t="s">
        <v>13712</v>
      </c>
    </row>
    <row r="814" spans="1:17">
      <c r="A814" s="1939" t="s">
        <v>11923</v>
      </c>
      <c r="B814" s="1939"/>
      <c r="C814" s="2204"/>
      <c r="D814" s="2493">
        <v>72</v>
      </c>
      <c r="E814" s="1939" t="s">
        <v>11929</v>
      </c>
      <c r="F814" s="1939">
        <v>0</v>
      </c>
      <c r="G814" s="2204"/>
      <c r="H814" s="1939" t="s">
        <v>8965</v>
      </c>
      <c r="I814" s="1939" t="s">
        <v>8966</v>
      </c>
      <c r="J814" s="1939">
        <v>2.58</v>
      </c>
      <c r="K814" s="2204"/>
      <c r="L814" s="1939">
        <v>192</v>
      </c>
      <c r="M814" s="1939" t="s">
        <v>11930</v>
      </c>
      <c r="N814" s="5084">
        <v>2.58</v>
      </c>
      <c r="O814" s="5085"/>
      <c r="P814" s="5085"/>
      <c r="Q814" s="5084" t="s">
        <v>13712</v>
      </c>
    </row>
    <row r="815" spans="1:17">
      <c r="A815" s="1939" t="s">
        <v>11923</v>
      </c>
      <c r="B815" s="1939"/>
      <c r="C815" s="2204"/>
      <c r="D815" s="2493">
        <v>85</v>
      </c>
      <c r="E815" s="1939" t="s">
        <v>11931</v>
      </c>
      <c r="F815" s="1939">
        <v>0.2</v>
      </c>
      <c r="G815" s="2204"/>
      <c r="H815" s="1939">
        <v>792</v>
      </c>
      <c r="I815" s="1939" t="s">
        <v>11932</v>
      </c>
      <c r="J815" s="1939">
        <v>1.98</v>
      </c>
      <c r="K815" s="2204"/>
      <c r="L815" s="1939">
        <v>16</v>
      </c>
      <c r="M815" s="1939" t="s">
        <v>11933</v>
      </c>
      <c r="N815" s="5084">
        <v>1.78</v>
      </c>
      <c r="O815" s="5085"/>
      <c r="P815" s="5085"/>
      <c r="Q815" s="5084" t="s">
        <v>13712</v>
      </c>
    </row>
    <row r="816" spans="1:17">
      <c r="A816" s="1939" t="s">
        <v>11923</v>
      </c>
      <c r="B816" s="1939"/>
      <c r="C816" s="2204"/>
      <c r="D816" s="2493">
        <v>169</v>
      </c>
      <c r="E816" s="1939" t="s">
        <v>11936</v>
      </c>
      <c r="F816" s="1939">
        <v>0</v>
      </c>
      <c r="G816" s="2204"/>
      <c r="H816" s="1939">
        <v>78</v>
      </c>
      <c r="I816" s="1939" t="s">
        <v>11937</v>
      </c>
      <c r="J816" s="1939">
        <v>1.9</v>
      </c>
      <c r="K816" s="2204"/>
      <c r="L816" s="1939">
        <v>169</v>
      </c>
      <c r="M816" s="1939" t="s">
        <v>11936</v>
      </c>
      <c r="N816" s="5084">
        <v>1.9</v>
      </c>
      <c r="O816" s="5085"/>
      <c r="P816" s="5085"/>
      <c r="Q816" s="5084" t="s">
        <v>13712</v>
      </c>
    </row>
    <row r="817" spans="1:17">
      <c r="A817" s="1939" t="s">
        <v>11923</v>
      </c>
      <c r="B817" s="1939"/>
      <c r="C817" s="2204"/>
      <c r="D817" s="2493">
        <v>370</v>
      </c>
      <c r="E817" s="1939" t="s">
        <v>11940</v>
      </c>
      <c r="F817" s="1939">
        <v>0</v>
      </c>
      <c r="G817" s="2204"/>
      <c r="H817" s="1939">
        <v>371</v>
      </c>
      <c r="I817" s="1939" t="s">
        <v>11941</v>
      </c>
      <c r="J817" s="1939">
        <v>0.33</v>
      </c>
      <c r="K817" s="2204"/>
      <c r="L817" s="1939">
        <v>178</v>
      </c>
      <c r="M817" s="1939" t="s">
        <v>2381</v>
      </c>
      <c r="N817" s="5084">
        <v>0.33</v>
      </c>
      <c r="O817" s="5085"/>
      <c r="P817" s="5085"/>
      <c r="Q817" s="5084" t="s">
        <v>13712</v>
      </c>
    </row>
    <row r="818" spans="1:17">
      <c r="A818" s="1939" t="s">
        <v>11923</v>
      </c>
      <c r="B818" s="1939"/>
      <c r="C818" s="2204"/>
      <c r="D818" s="2493">
        <v>371</v>
      </c>
      <c r="E818" s="1939" t="s">
        <v>11941</v>
      </c>
      <c r="F818" s="1939">
        <v>0</v>
      </c>
      <c r="G818" s="2204"/>
      <c r="H818" s="1939">
        <v>176</v>
      </c>
      <c r="I818" s="1939" t="s">
        <v>11938</v>
      </c>
      <c r="J818" s="1939">
        <v>0.32</v>
      </c>
      <c r="K818" s="2204"/>
      <c r="L818" s="1939">
        <v>370</v>
      </c>
      <c r="M818" s="1939" t="s">
        <v>11940</v>
      </c>
      <c r="N818" s="5084">
        <v>0.32</v>
      </c>
      <c r="O818" s="5085"/>
      <c r="P818" s="5085"/>
      <c r="Q818" s="5084" t="s">
        <v>13712</v>
      </c>
    </row>
    <row r="819" spans="1:17">
      <c r="A819" s="1939" t="s">
        <v>11923</v>
      </c>
      <c r="B819" s="1939"/>
      <c r="C819" s="2204"/>
      <c r="D819" s="2493">
        <v>471</v>
      </c>
      <c r="E819" s="1939" t="s">
        <v>333</v>
      </c>
      <c r="F819" s="1939">
        <v>0</v>
      </c>
      <c r="G819" s="2204"/>
      <c r="H819" s="1939">
        <v>78</v>
      </c>
      <c r="I819" s="1939" t="s">
        <v>9000</v>
      </c>
      <c r="J819" s="1939">
        <v>0.9</v>
      </c>
      <c r="K819" s="2204"/>
      <c r="L819" s="1939">
        <v>792</v>
      </c>
      <c r="M819" s="1939" t="s">
        <v>11942</v>
      </c>
      <c r="N819" s="5084">
        <v>0.9</v>
      </c>
      <c r="O819" s="5085"/>
      <c r="P819" s="5085"/>
      <c r="Q819" s="5084" t="s">
        <v>13712</v>
      </c>
    </row>
    <row r="820" spans="1:17">
      <c r="A820" s="1939" t="s">
        <v>11923</v>
      </c>
      <c r="B820" s="1939"/>
      <c r="C820" s="2204"/>
      <c r="D820" s="2493">
        <v>472</v>
      </c>
      <c r="E820" s="1939" t="s">
        <v>11943</v>
      </c>
      <c r="F820" s="1939">
        <v>0</v>
      </c>
      <c r="G820" s="2204"/>
      <c r="H820" s="1939">
        <v>16</v>
      </c>
      <c r="I820" s="1939" t="s">
        <v>9005</v>
      </c>
      <c r="J820" s="1939">
        <v>0.65</v>
      </c>
      <c r="K820" s="2204"/>
      <c r="L820" s="1939">
        <v>764</v>
      </c>
      <c r="M820" s="1939" t="s">
        <v>11944</v>
      </c>
      <c r="N820" s="5084">
        <v>0.65</v>
      </c>
      <c r="O820" s="5085"/>
      <c r="P820" s="5085"/>
      <c r="Q820" s="5084" t="s">
        <v>13712</v>
      </c>
    </row>
    <row r="821" spans="1:17">
      <c r="A821" s="1939" t="s">
        <v>11923</v>
      </c>
      <c r="B821" s="1939"/>
      <c r="C821" s="2204"/>
      <c r="D821" s="2493">
        <v>556</v>
      </c>
      <c r="E821" s="1939" t="s">
        <v>11945</v>
      </c>
      <c r="F821" s="1939">
        <v>0</v>
      </c>
      <c r="G821" s="2204"/>
      <c r="H821" s="1939">
        <v>16</v>
      </c>
      <c r="I821" s="1939" t="s">
        <v>11933</v>
      </c>
      <c r="J821" s="1939">
        <v>0.15</v>
      </c>
      <c r="K821" s="2204"/>
      <c r="L821" s="1939" t="s">
        <v>375</v>
      </c>
      <c r="M821" s="1939" t="s">
        <v>11946</v>
      </c>
      <c r="N821" s="5084">
        <v>0.15</v>
      </c>
      <c r="O821" s="5085"/>
      <c r="P821" s="5085"/>
      <c r="Q821" s="5084" t="s">
        <v>13712</v>
      </c>
    </row>
    <row r="822" spans="1:17">
      <c r="A822" s="1939" t="s">
        <v>11923</v>
      </c>
      <c r="B822" s="1939"/>
      <c r="C822" s="2204"/>
      <c r="D822" s="2493">
        <v>646</v>
      </c>
      <c r="E822" s="1939" t="s">
        <v>11947</v>
      </c>
      <c r="F822" s="1939">
        <v>0</v>
      </c>
      <c r="G822" s="2204"/>
      <c r="H822" s="1939">
        <v>16</v>
      </c>
      <c r="I822" s="1939" t="s">
        <v>9005</v>
      </c>
      <c r="J822" s="1939">
        <v>0.56999999999999995</v>
      </c>
      <c r="K822" s="2204"/>
      <c r="L822" s="1939">
        <v>646</v>
      </c>
      <c r="M822" s="1939" t="s">
        <v>11948</v>
      </c>
      <c r="N822" s="5084">
        <v>0.56999999999999995</v>
      </c>
      <c r="O822" s="5085"/>
      <c r="P822" s="5085"/>
      <c r="Q822" s="5084" t="s">
        <v>13712</v>
      </c>
    </row>
    <row r="823" spans="1:17" ht="14.85" customHeight="1">
      <c r="A823" s="1939" t="s">
        <v>11923</v>
      </c>
      <c r="B823" s="1939"/>
      <c r="C823" s="2204"/>
      <c r="D823" s="2493">
        <v>716</v>
      </c>
      <c r="E823" s="1939" t="s">
        <v>11949</v>
      </c>
      <c r="F823" s="1939">
        <v>0</v>
      </c>
      <c r="G823" s="2204"/>
      <c r="H823" s="1939">
        <v>78</v>
      </c>
      <c r="I823" s="1939" t="s">
        <v>11950</v>
      </c>
      <c r="J823" s="1939">
        <v>1.35</v>
      </c>
      <c r="K823" s="2204"/>
      <c r="L823" s="1939">
        <v>1040</v>
      </c>
      <c r="M823" s="1939" t="s">
        <v>11951</v>
      </c>
      <c r="N823" s="5084">
        <v>1.35</v>
      </c>
      <c r="O823" s="5085"/>
      <c r="P823" s="5085"/>
      <c r="Q823" s="5084" t="s">
        <v>13712</v>
      </c>
    </row>
    <row r="824" spans="1:17" ht="14.85" customHeight="1">
      <c r="A824" s="1939" t="s">
        <v>11923</v>
      </c>
      <c r="B824" s="1939"/>
      <c r="C824" s="2204"/>
      <c r="D824" s="2493">
        <v>722</v>
      </c>
      <c r="E824" s="1939" t="s">
        <v>11952</v>
      </c>
      <c r="F824" s="1939">
        <v>0</v>
      </c>
      <c r="G824" s="2204"/>
      <c r="H824" s="1939">
        <v>86</v>
      </c>
      <c r="I824" s="1939" t="s">
        <v>11953</v>
      </c>
      <c r="J824" s="1939">
        <v>0.87</v>
      </c>
      <c r="K824" s="2204"/>
      <c r="L824" s="1939">
        <v>722</v>
      </c>
      <c r="M824" s="1939" t="s">
        <v>11952</v>
      </c>
      <c r="N824" s="5084">
        <v>0.87</v>
      </c>
      <c r="O824" s="5085"/>
      <c r="P824" s="5085"/>
      <c r="Q824" s="5084" t="s">
        <v>13712</v>
      </c>
    </row>
    <row r="825" spans="1:17" ht="14.85" customHeight="1">
      <c r="A825" s="1939" t="s">
        <v>11923</v>
      </c>
      <c r="B825" s="1939"/>
      <c r="C825" s="2204"/>
      <c r="D825" s="2493">
        <v>723</v>
      </c>
      <c r="E825" s="1939" t="s">
        <v>11954</v>
      </c>
      <c r="F825" s="1939">
        <v>0</v>
      </c>
      <c r="G825" s="2204"/>
      <c r="H825" s="1939">
        <v>722</v>
      </c>
      <c r="I825" s="1939" t="s">
        <v>11952</v>
      </c>
      <c r="J825" s="1939">
        <v>0.16</v>
      </c>
      <c r="K825" s="2204"/>
      <c r="L825" s="1939">
        <v>44</v>
      </c>
      <c r="M825" s="1939" t="s">
        <v>7710</v>
      </c>
      <c r="N825" s="5084">
        <v>0.16</v>
      </c>
      <c r="O825" s="5085"/>
      <c r="P825" s="5085"/>
      <c r="Q825" s="5084" t="s">
        <v>13712</v>
      </c>
    </row>
    <row r="826" spans="1:17" ht="14.85" customHeight="1">
      <c r="A826" s="1939" t="s">
        <v>11923</v>
      </c>
      <c r="B826" s="1939"/>
      <c r="C826" s="2204"/>
      <c r="D826" s="2493">
        <v>763</v>
      </c>
      <c r="E826" s="1939" t="s">
        <v>11955</v>
      </c>
      <c r="F826" s="1939">
        <v>0</v>
      </c>
      <c r="G826" s="2204"/>
      <c r="H826" s="1939">
        <v>78</v>
      </c>
      <c r="I826" s="1939" t="s">
        <v>11950</v>
      </c>
      <c r="J826" s="1939">
        <v>0.15</v>
      </c>
      <c r="K826" s="2204"/>
      <c r="L826" s="1939">
        <v>1363</v>
      </c>
      <c r="M826" s="1939" t="s">
        <v>11951</v>
      </c>
      <c r="N826" s="5084">
        <v>0.15</v>
      </c>
      <c r="O826" s="5085"/>
      <c r="P826" s="5085"/>
      <c r="Q826" s="5084" t="s">
        <v>13712</v>
      </c>
    </row>
    <row r="827" spans="1:17" ht="14.85" customHeight="1">
      <c r="A827" s="1939" t="s">
        <v>11923</v>
      </c>
      <c r="B827" s="1939"/>
      <c r="C827" s="2204"/>
      <c r="D827" s="2493">
        <v>839</v>
      </c>
      <c r="E827" s="2493" t="s">
        <v>11956</v>
      </c>
      <c r="F827" s="1939">
        <v>0</v>
      </c>
      <c r="G827" s="2204"/>
      <c r="H827" s="1939">
        <v>178</v>
      </c>
      <c r="I827" s="1939" t="s">
        <v>2381</v>
      </c>
      <c r="J827" s="1939">
        <v>7.0000000000000007E-2</v>
      </c>
      <c r="K827" s="2204"/>
      <c r="L827" s="1939" t="s">
        <v>375</v>
      </c>
      <c r="M827" s="1939" t="s">
        <v>11956</v>
      </c>
      <c r="N827" s="5084">
        <v>7.0000000000000007E-2</v>
      </c>
      <c r="O827" s="5085"/>
      <c r="P827" s="5085"/>
      <c r="Q827" s="5084" t="s">
        <v>13712</v>
      </c>
    </row>
    <row r="828" spans="1:17" s="5068" customFormat="1" ht="14.85" customHeight="1">
      <c r="A828" s="1939" t="s">
        <v>11923</v>
      </c>
      <c r="B828" s="1939"/>
      <c r="C828" s="2204"/>
      <c r="D828" s="2493">
        <v>859</v>
      </c>
      <c r="E828" s="2493" t="s">
        <v>11957</v>
      </c>
      <c r="F828" s="1939">
        <v>0</v>
      </c>
      <c r="G828" s="2204"/>
      <c r="H828" s="1939">
        <v>39</v>
      </c>
      <c r="I828" s="1939" t="s">
        <v>11958</v>
      </c>
      <c r="J828" s="1939">
        <v>0.28000000000000003</v>
      </c>
      <c r="K828" s="2204"/>
      <c r="L828" s="1939">
        <v>39</v>
      </c>
      <c r="M828" s="1939" t="s">
        <v>11958</v>
      </c>
      <c r="N828" s="5084">
        <v>0.28000000000000003</v>
      </c>
      <c r="O828" s="5085"/>
      <c r="P828" s="5085"/>
      <c r="Q828" s="5084" t="s">
        <v>13712</v>
      </c>
    </row>
    <row r="829" spans="1:17" s="5068" customFormat="1" ht="14.85" customHeight="1">
      <c r="A829" s="1939" t="s">
        <v>11923</v>
      </c>
      <c r="B829" s="1939"/>
      <c r="C829" s="2204"/>
      <c r="D829" s="2493">
        <v>16</v>
      </c>
      <c r="E829" s="2493" t="s">
        <v>8960</v>
      </c>
      <c r="F829" s="1939">
        <v>0</v>
      </c>
      <c r="G829" s="2204"/>
      <c r="H829" s="1939">
        <v>178</v>
      </c>
      <c r="I829" s="1939" t="s">
        <v>2381</v>
      </c>
      <c r="J829" s="1939">
        <v>11.38</v>
      </c>
      <c r="K829" s="2204"/>
      <c r="L829" s="1939">
        <v>19</v>
      </c>
      <c r="M829" s="1939" t="s">
        <v>2971</v>
      </c>
      <c r="N829" s="5084">
        <v>11.38</v>
      </c>
      <c r="O829" s="5085"/>
      <c r="P829" s="5085"/>
      <c r="Q829" s="5084" t="s">
        <v>13712</v>
      </c>
    </row>
    <row r="830" spans="1:17" s="5068" customFormat="1" ht="14.85" customHeight="1">
      <c r="A830" s="1939" t="s">
        <v>11923</v>
      </c>
      <c r="B830" s="1939"/>
      <c r="C830" s="2204"/>
      <c r="D830" s="2493">
        <v>86</v>
      </c>
      <c r="E830" s="2493" t="s">
        <v>11934</v>
      </c>
      <c r="F830" s="1939">
        <v>0</v>
      </c>
      <c r="G830" s="2204"/>
      <c r="H830" s="1939">
        <v>39</v>
      </c>
      <c r="I830" s="1939" t="s">
        <v>11935</v>
      </c>
      <c r="J830" s="1939">
        <v>5.26</v>
      </c>
      <c r="K830" s="2204"/>
      <c r="L830" s="1939">
        <v>16</v>
      </c>
      <c r="M830" s="1939" t="s">
        <v>11933</v>
      </c>
      <c r="N830" s="5084">
        <v>5.26</v>
      </c>
      <c r="O830" s="5085"/>
      <c r="P830" s="5085"/>
      <c r="Q830" s="5084" t="s">
        <v>13712</v>
      </c>
    </row>
    <row r="831" spans="1:17" s="5086" customFormat="1" ht="15" customHeight="1">
      <c r="A831" s="1939" t="s">
        <v>11923</v>
      </c>
      <c r="B831" s="1939"/>
      <c r="C831" s="2204"/>
      <c r="D831" s="2493">
        <v>176</v>
      </c>
      <c r="E831" s="2493" t="s">
        <v>11938</v>
      </c>
      <c r="F831" s="1939">
        <v>0</v>
      </c>
      <c r="G831" s="2204"/>
      <c r="H831" s="1939">
        <v>178</v>
      </c>
      <c r="I831" s="1939" t="s">
        <v>2381</v>
      </c>
      <c r="J831" s="1939">
        <v>1.95</v>
      </c>
      <c r="K831" s="2204"/>
      <c r="L831" s="1939">
        <v>54</v>
      </c>
      <c r="M831" s="1939" t="s">
        <v>11939</v>
      </c>
      <c r="N831" s="5084">
        <v>1.95</v>
      </c>
      <c r="O831" s="5085"/>
      <c r="P831" s="5085"/>
      <c r="Q831" s="5084" t="s">
        <v>13712</v>
      </c>
    </row>
    <row r="832" spans="1:17" s="5086" customFormat="1" ht="15" customHeight="1">
      <c r="A832" s="1939" t="s">
        <v>11923</v>
      </c>
      <c r="B832" s="1939"/>
      <c r="C832" s="2204"/>
      <c r="D832" s="2493">
        <v>192</v>
      </c>
      <c r="E832" s="2493" t="s">
        <v>11930</v>
      </c>
      <c r="F832" s="1939">
        <v>0</v>
      </c>
      <c r="G832" s="2204"/>
      <c r="H832" s="1939" t="s">
        <v>8965</v>
      </c>
      <c r="I832" s="1939" t="s">
        <v>8966</v>
      </c>
      <c r="J832" s="1939">
        <v>2.86</v>
      </c>
      <c r="K832" s="2204"/>
      <c r="L832" s="1939">
        <v>78</v>
      </c>
      <c r="M832" s="1939" t="s">
        <v>8962</v>
      </c>
      <c r="N832" s="5084">
        <v>2.86</v>
      </c>
      <c r="O832" s="5085"/>
      <c r="P832" s="5085"/>
      <c r="Q832" s="5084" t="s">
        <v>13712</v>
      </c>
    </row>
    <row r="833" spans="1:17" s="5086" customFormat="1" ht="15" customHeight="1">
      <c r="A833" s="1939" t="s">
        <v>11923</v>
      </c>
      <c r="B833" s="1939"/>
      <c r="C833" s="2204"/>
      <c r="D833" s="2493">
        <v>39</v>
      </c>
      <c r="E833" s="2493" t="s">
        <v>11958</v>
      </c>
      <c r="F833" s="1939">
        <v>0.34</v>
      </c>
      <c r="G833" s="2204"/>
      <c r="H833" s="1939">
        <v>96</v>
      </c>
      <c r="I833" s="1939" t="s">
        <v>11966</v>
      </c>
      <c r="J833" s="1939">
        <v>3.98</v>
      </c>
      <c r="K833" s="2204"/>
      <c r="L833" s="1939">
        <v>73</v>
      </c>
      <c r="M833" s="1939" t="s">
        <v>11967</v>
      </c>
      <c r="N833" s="5084">
        <v>3.64</v>
      </c>
      <c r="O833" s="5085"/>
      <c r="P833" s="5085"/>
      <c r="Q833" s="5084" t="s">
        <v>10988</v>
      </c>
    </row>
    <row r="834" spans="1:17" s="5086" customFormat="1" ht="15" customHeight="1">
      <c r="A834" s="1939" t="s">
        <v>11923</v>
      </c>
      <c r="B834" s="1939"/>
      <c r="C834" s="2204"/>
      <c r="D834" s="2493">
        <v>89</v>
      </c>
      <c r="E834" s="2493" t="s">
        <v>11972</v>
      </c>
      <c r="F834" s="1939">
        <v>0</v>
      </c>
      <c r="G834" s="2204"/>
      <c r="H834" s="1939">
        <v>178</v>
      </c>
      <c r="I834" s="1939" t="s">
        <v>11970</v>
      </c>
      <c r="J834" s="1939">
        <v>4.63</v>
      </c>
      <c r="K834" s="2204"/>
      <c r="L834" s="1939">
        <v>78</v>
      </c>
      <c r="M834" s="1939" t="s">
        <v>11973</v>
      </c>
      <c r="N834" s="5084">
        <v>4.63</v>
      </c>
      <c r="O834" s="5085"/>
      <c r="P834" s="5085"/>
      <c r="Q834" s="5084" t="s">
        <v>10988</v>
      </c>
    </row>
    <row r="835" spans="1:17" s="5086" customFormat="1" ht="15" customHeight="1">
      <c r="A835" s="1939" t="s">
        <v>11923</v>
      </c>
      <c r="B835" s="1939"/>
      <c r="C835" s="2204"/>
      <c r="D835" s="2493">
        <v>153</v>
      </c>
      <c r="E835" s="2493" t="s">
        <v>11979</v>
      </c>
      <c r="F835" s="1939">
        <v>0</v>
      </c>
      <c r="G835" s="2204"/>
      <c r="H835" s="1939" t="s">
        <v>8965</v>
      </c>
      <c r="I835" s="1939" t="s">
        <v>19</v>
      </c>
      <c r="J835" s="1939">
        <v>1.1599999999999999</v>
      </c>
      <c r="K835" s="2204"/>
      <c r="L835" s="1939">
        <v>348</v>
      </c>
      <c r="M835" s="1939" t="s">
        <v>11980</v>
      </c>
      <c r="N835" s="5084">
        <v>1.1599999999999999</v>
      </c>
      <c r="O835" s="5085"/>
      <c r="P835" s="5085"/>
      <c r="Q835" s="5084" t="s">
        <v>10988</v>
      </c>
    </row>
    <row r="836" spans="1:17" s="5086" customFormat="1" ht="15" customHeight="1">
      <c r="A836" s="1939" t="s">
        <v>11923</v>
      </c>
      <c r="B836" s="1939"/>
      <c r="C836" s="2204"/>
      <c r="D836" s="2493">
        <v>278</v>
      </c>
      <c r="E836" s="2493" t="s">
        <v>11984</v>
      </c>
      <c r="F836" s="1939">
        <v>0</v>
      </c>
      <c r="G836" s="2204"/>
      <c r="H836" s="1939">
        <v>50</v>
      </c>
      <c r="I836" s="1939" t="s">
        <v>11968</v>
      </c>
      <c r="J836" s="1939">
        <v>1.36</v>
      </c>
      <c r="K836" s="2204"/>
      <c r="L836" s="1939">
        <v>50</v>
      </c>
      <c r="M836" s="1939" t="s">
        <v>11968</v>
      </c>
      <c r="N836" s="5084">
        <v>1.36</v>
      </c>
      <c r="O836" s="5085"/>
      <c r="P836" s="5085"/>
      <c r="Q836" s="5084" t="s">
        <v>10988</v>
      </c>
    </row>
    <row r="837" spans="1:17" s="5086" customFormat="1" ht="15" customHeight="1">
      <c r="A837" s="1939" t="s">
        <v>11923</v>
      </c>
      <c r="B837" s="1939"/>
      <c r="C837" s="2204"/>
      <c r="D837" s="2493">
        <v>27</v>
      </c>
      <c r="E837" s="2493" t="s">
        <v>11959</v>
      </c>
      <c r="F837" s="1939">
        <v>0.09</v>
      </c>
      <c r="G837" s="2204"/>
      <c r="H837" s="1939">
        <v>153</v>
      </c>
      <c r="I837" s="1939" t="s">
        <v>8967</v>
      </c>
      <c r="J837" s="1939">
        <v>0.18</v>
      </c>
      <c r="K837" s="2204"/>
      <c r="L837" s="1939">
        <v>66</v>
      </c>
      <c r="M837" s="1939" t="s">
        <v>11960</v>
      </c>
      <c r="N837" s="5084">
        <v>0.09</v>
      </c>
      <c r="O837" s="1939"/>
      <c r="P837" s="1939"/>
      <c r="Q837" s="5084" t="s">
        <v>12472</v>
      </c>
    </row>
    <row r="838" spans="1:17" s="5086" customFormat="1" ht="15" customHeight="1">
      <c r="A838" s="1939" t="s">
        <v>11923</v>
      </c>
      <c r="B838" s="1939"/>
      <c r="C838" s="2204"/>
      <c r="D838" s="2493">
        <v>39</v>
      </c>
      <c r="E838" s="2493" t="s">
        <v>11961</v>
      </c>
      <c r="F838" s="1939">
        <v>200</v>
      </c>
      <c r="G838" s="2204"/>
      <c r="H838" s="1939">
        <v>39</v>
      </c>
      <c r="I838" s="1939" t="s">
        <v>11962</v>
      </c>
      <c r="J838" s="1939">
        <v>200.2</v>
      </c>
      <c r="K838" s="2204"/>
      <c r="L838" s="1939" t="s">
        <v>8965</v>
      </c>
      <c r="M838" s="1939" t="s">
        <v>19</v>
      </c>
      <c r="N838" s="5084">
        <v>0.2</v>
      </c>
      <c r="O838" s="1939"/>
      <c r="P838" s="1939"/>
      <c r="Q838" s="5084" t="s">
        <v>12472</v>
      </c>
    </row>
    <row r="839" spans="1:17" s="5086" customFormat="1" ht="15" customHeight="1">
      <c r="A839" s="1939" t="s">
        <v>11923</v>
      </c>
      <c r="B839" s="1939"/>
      <c r="C839" s="2204"/>
      <c r="D839" s="2493">
        <v>39</v>
      </c>
      <c r="E839" s="2493" t="s">
        <v>11961</v>
      </c>
      <c r="F839" s="1939">
        <v>0</v>
      </c>
      <c r="G839" s="2204"/>
      <c r="H839" s="1939">
        <v>39</v>
      </c>
      <c r="I839" s="1939" t="s">
        <v>11963</v>
      </c>
      <c r="J839" s="1939">
        <v>0.5</v>
      </c>
      <c r="K839" s="2204"/>
      <c r="L839" s="1939" t="s">
        <v>8965</v>
      </c>
      <c r="M839" s="1939" t="s">
        <v>19</v>
      </c>
      <c r="N839" s="5084">
        <v>0.5</v>
      </c>
      <c r="O839" s="1939"/>
      <c r="P839" s="1939"/>
      <c r="Q839" s="5084" t="s">
        <v>12472</v>
      </c>
    </row>
    <row r="840" spans="1:17" s="5086" customFormat="1" ht="15" customHeight="1">
      <c r="A840" s="1939" t="s">
        <v>11923</v>
      </c>
      <c r="B840" s="1939"/>
      <c r="C840" s="2204"/>
      <c r="D840" s="2493">
        <v>39</v>
      </c>
      <c r="E840" s="2493" t="s">
        <v>11935</v>
      </c>
      <c r="F840" s="1939">
        <v>0</v>
      </c>
      <c r="G840" s="2204"/>
      <c r="H840" s="1939">
        <v>42</v>
      </c>
      <c r="I840" s="1939" t="s">
        <v>11964</v>
      </c>
      <c r="J840" s="1939">
        <v>0.08</v>
      </c>
      <c r="K840" s="2204"/>
      <c r="L840" s="1939">
        <v>15</v>
      </c>
      <c r="M840" s="1939" t="s">
        <v>11965</v>
      </c>
      <c r="N840" s="5084">
        <v>0.08</v>
      </c>
      <c r="O840" s="1939"/>
      <c r="P840" s="1939"/>
      <c r="Q840" s="5084" t="s">
        <v>12472</v>
      </c>
    </row>
    <row r="841" spans="1:17" s="5086" customFormat="1" ht="15" customHeight="1">
      <c r="A841" s="1939" t="s">
        <v>11923</v>
      </c>
      <c r="B841" s="1939"/>
      <c r="C841" s="2204"/>
      <c r="D841" s="2493">
        <v>50</v>
      </c>
      <c r="E841" s="2493" t="s">
        <v>11968</v>
      </c>
      <c r="F841" s="1939">
        <v>0</v>
      </c>
      <c r="G841" s="2204"/>
      <c r="H841" s="1939">
        <v>15</v>
      </c>
      <c r="I841" s="1939" t="s">
        <v>11926</v>
      </c>
      <c r="J841" s="1939">
        <v>7.42</v>
      </c>
      <c r="K841" s="2204"/>
      <c r="L841" s="1939">
        <v>28</v>
      </c>
      <c r="M841" s="1939" t="s">
        <v>11969</v>
      </c>
      <c r="N841" s="5084">
        <v>7.42</v>
      </c>
      <c r="O841" s="1939"/>
      <c r="P841" s="1939"/>
      <c r="Q841" s="5084" t="s">
        <v>12472</v>
      </c>
    </row>
    <row r="842" spans="1:17" s="5086" customFormat="1" ht="15" customHeight="1">
      <c r="A842" s="1939" t="s">
        <v>11923</v>
      </c>
      <c r="B842" s="1939"/>
      <c r="C842" s="2204"/>
      <c r="D842" s="2493">
        <v>66</v>
      </c>
      <c r="E842" s="2493" t="s">
        <v>11960</v>
      </c>
      <c r="F842" s="1939">
        <v>0</v>
      </c>
      <c r="G842" s="2204"/>
      <c r="H842" s="1939">
        <v>78</v>
      </c>
      <c r="I842" s="1939" t="s">
        <v>11970</v>
      </c>
      <c r="J842" s="1939">
        <v>0.38</v>
      </c>
      <c r="K842" s="2204"/>
      <c r="L842" s="1939">
        <v>250</v>
      </c>
      <c r="M842" s="1939" t="s">
        <v>11971</v>
      </c>
      <c r="N842" s="5084">
        <v>0.38</v>
      </c>
      <c r="O842" s="1939"/>
      <c r="P842" s="1939"/>
      <c r="Q842" s="5084" t="s">
        <v>12472</v>
      </c>
    </row>
    <row r="843" spans="1:17" s="5086" customFormat="1" ht="15" customHeight="1">
      <c r="A843" s="1939" t="s">
        <v>11923</v>
      </c>
      <c r="B843" s="1939"/>
      <c r="C843" s="2204"/>
      <c r="D843" s="2493">
        <v>92</v>
      </c>
      <c r="E843" s="2493" t="s">
        <v>11974</v>
      </c>
      <c r="F843" s="1939">
        <v>0.47</v>
      </c>
      <c r="G843" s="2204"/>
      <c r="H843" s="1939">
        <v>178</v>
      </c>
      <c r="I843" s="1939" t="s">
        <v>11762</v>
      </c>
      <c r="J843" s="1939">
        <v>0.54</v>
      </c>
      <c r="K843" s="2204"/>
      <c r="L843" s="1939">
        <v>92</v>
      </c>
      <c r="M843" s="1939" t="s">
        <v>11974</v>
      </c>
      <c r="N843" s="5084">
        <v>7.0000000000000007E-2</v>
      </c>
      <c r="O843" s="1939"/>
      <c r="P843" s="1939"/>
      <c r="Q843" s="5084" t="s">
        <v>12472</v>
      </c>
    </row>
    <row r="844" spans="1:17" s="5086" customFormat="1" ht="15" customHeight="1">
      <c r="A844" s="1939" t="s">
        <v>11923</v>
      </c>
      <c r="B844" s="1939"/>
      <c r="C844" s="2204"/>
      <c r="D844" s="2493">
        <v>119</v>
      </c>
      <c r="E844" s="2493" t="s">
        <v>11975</v>
      </c>
      <c r="F844" s="1939">
        <v>0.18</v>
      </c>
      <c r="G844" s="2204"/>
      <c r="H844" s="1939">
        <v>78</v>
      </c>
      <c r="I844" s="1939" t="s">
        <v>11976</v>
      </c>
      <c r="J844" s="1939">
        <v>0.71</v>
      </c>
      <c r="K844" s="2204"/>
      <c r="L844" s="1939">
        <v>39</v>
      </c>
      <c r="M844" s="1939" t="s">
        <v>11977</v>
      </c>
      <c r="N844" s="5084">
        <v>0.53</v>
      </c>
      <c r="O844" s="1939"/>
      <c r="P844" s="1939"/>
      <c r="Q844" s="5084" t="s">
        <v>12472</v>
      </c>
    </row>
    <row r="845" spans="1:17" s="5086" customFormat="1" ht="15" customHeight="1">
      <c r="A845" s="1939" t="s">
        <v>11923</v>
      </c>
      <c r="B845" s="1939"/>
      <c r="C845" s="2204"/>
      <c r="D845" s="2493">
        <v>128</v>
      </c>
      <c r="E845" s="2493" t="s">
        <v>11978</v>
      </c>
      <c r="F845" s="1939">
        <v>0</v>
      </c>
      <c r="G845" s="2204"/>
      <c r="H845" s="1939">
        <v>78</v>
      </c>
      <c r="I845" s="1939" t="s">
        <v>11762</v>
      </c>
      <c r="J845" s="1939">
        <v>0.33</v>
      </c>
      <c r="K845" s="2204"/>
      <c r="L845" s="1939" t="s">
        <v>8965</v>
      </c>
      <c r="M845" s="1939" t="s">
        <v>19</v>
      </c>
      <c r="N845" s="5084">
        <v>0.33</v>
      </c>
      <c r="O845" s="1939"/>
      <c r="P845" s="1939"/>
      <c r="Q845" s="5084" t="s">
        <v>12472</v>
      </c>
    </row>
    <row r="846" spans="1:17" s="5086" customFormat="1" ht="15" customHeight="1">
      <c r="A846" s="1939" t="s">
        <v>11923</v>
      </c>
      <c r="B846" s="1939"/>
      <c r="C846" s="2204"/>
      <c r="D846" s="2493">
        <v>250</v>
      </c>
      <c r="E846" s="2493" t="s">
        <v>11971</v>
      </c>
      <c r="F846" s="1939">
        <v>0</v>
      </c>
      <c r="G846" s="2204"/>
      <c r="H846" s="1939">
        <v>89</v>
      </c>
      <c r="I846" s="1939" t="s">
        <v>11982</v>
      </c>
      <c r="J846" s="1939">
        <v>0.35</v>
      </c>
      <c r="K846" s="2204"/>
      <c r="L846" s="1939">
        <v>321</v>
      </c>
      <c r="M846" s="1939" t="s">
        <v>11983</v>
      </c>
      <c r="N846" s="5084">
        <v>0.35</v>
      </c>
      <c r="O846" s="1939"/>
      <c r="P846" s="1939"/>
      <c r="Q846" s="5084" t="s">
        <v>12472</v>
      </c>
    </row>
    <row r="847" spans="1:17" s="5086" customFormat="1" ht="15" customHeight="1">
      <c r="A847" s="1939" t="s">
        <v>11923</v>
      </c>
      <c r="B847" s="1939"/>
      <c r="C847" s="2204"/>
      <c r="D847" s="2493">
        <v>321</v>
      </c>
      <c r="E847" s="2493" t="s">
        <v>11985</v>
      </c>
      <c r="F847" s="1939">
        <v>0</v>
      </c>
      <c r="G847" s="2204"/>
      <c r="H847" s="1939">
        <v>178</v>
      </c>
      <c r="I847" s="1939" t="s">
        <v>11970</v>
      </c>
      <c r="J847" s="1939">
        <v>0.38</v>
      </c>
      <c r="K847" s="2204"/>
      <c r="L847" s="1939">
        <v>250</v>
      </c>
      <c r="M847" s="1939" t="s">
        <v>11971</v>
      </c>
      <c r="N847" s="5084">
        <v>0.38</v>
      </c>
      <c r="O847" s="1939"/>
      <c r="P847" s="1939"/>
      <c r="Q847" s="5084" t="s">
        <v>12472</v>
      </c>
    </row>
    <row r="848" spans="1:17" s="5086" customFormat="1" ht="15" customHeight="1">
      <c r="A848" s="1939" t="s">
        <v>11923</v>
      </c>
      <c r="B848" s="1939"/>
      <c r="C848" s="2204"/>
      <c r="D848" s="2493">
        <v>474</v>
      </c>
      <c r="E848" s="2493" t="s">
        <v>11987</v>
      </c>
      <c r="F848" s="1939">
        <v>0</v>
      </c>
      <c r="G848" s="2204"/>
      <c r="H848" s="1939">
        <v>519</v>
      </c>
      <c r="I848" s="1939" t="s">
        <v>11988</v>
      </c>
      <c r="J848" s="1939">
        <v>0.14000000000000001</v>
      </c>
      <c r="K848" s="2204"/>
      <c r="L848" s="1939">
        <v>178</v>
      </c>
      <c r="M848" s="1939" t="s">
        <v>11989</v>
      </c>
      <c r="N848" s="5084">
        <v>0.14000000000000001</v>
      </c>
      <c r="O848" s="1939"/>
      <c r="P848" s="1939"/>
      <c r="Q848" s="5084" t="s">
        <v>12472</v>
      </c>
    </row>
    <row r="849" spans="1:17" s="5086" customFormat="1" ht="15" customHeight="1">
      <c r="A849" s="1939" t="s">
        <v>11923</v>
      </c>
      <c r="B849" s="1939"/>
      <c r="C849" s="2204"/>
      <c r="D849" s="2493">
        <v>475</v>
      </c>
      <c r="E849" s="2493" t="s">
        <v>11990</v>
      </c>
      <c r="F849" s="1939">
        <v>0</v>
      </c>
      <c r="G849" s="2204"/>
      <c r="H849" s="1939">
        <v>153</v>
      </c>
      <c r="I849" s="1939" t="s">
        <v>11991</v>
      </c>
      <c r="J849" s="1939">
        <v>0.08</v>
      </c>
      <c r="K849" s="2204"/>
      <c r="L849" s="1939">
        <v>474</v>
      </c>
      <c r="M849" s="1939" t="s">
        <v>11992</v>
      </c>
      <c r="N849" s="5084">
        <v>0.08</v>
      </c>
      <c r="O849" s="1939"/>
      <c r="P849" s="1939"/>
      <c r="Q849" s="5084" t="s">
        <v>12472</v>
      </c>
    </row>
    <row r="850" spans="1:17" s="5086" customFormat="1" ht="15" customHeight="1">
      <c r="A850" s="1939" t="s">
        <v>11923</v>
      </c>
      <c r="B850" s="1939"/>
      <c r="C850" s="2204"/>
      <c r="D850" s="2493">
        <v>519</v>
      </c>
      <c r="E850" s="2493" t="s">
        <v>11988</v>
      </c>
      <c r="F850" s="1939">
        <v>0</v>
      </c>
      <c r="G850" s="2204"/>
      <c r="H850" s="1939">
        <v>153</v>
      </c>
      <c r="I850" s="1939" t="s">
        <v>11993</v>
      </c>
      <c r="J850" s="1939">
        <v>0.11</v>
      </c>
      <c r="K850" s="2204"/>
      <c r="L850" s="1939">
        <v>474</v>
      </c>
      <c r="M850" s="1939" t="s">
        <v>11992</v>
      </c>
      <c r="N850" s="5084">
        <v>0.11</v>
      </c>
      <c r="O850" s="1939"/>
      <c r="P850" s="1939"/>
      <c r="Q850" s="5084" t="s">
        <v>12472</v>
      </c>
    </row>
    <row r="851" spans="1:17" s="5086" customFormat="1" ht="15" customHeight="1">
      <c r="A851" s="1939" t="s">
        <v>11923</v>
      </c>
      <c r="B851" s="1939"/>
      <c r="C851" s="2204"/>
      <c r="D851" s="2493">
        <v>551</v>
      </c>
      <c r="E851" s="2493" t="s">
        <v>11994</v>
      </c>
      <c r="F851" s="1939">
        <v>0</v>
      </c>
      <c r="G851" s="2204"/>
      <c r="H851" s="1939">
        <v>178</v>
      </c>
      <c r="I851" s="1939" t="s">
        <v>11762</v>
      </c>
      <c r="J851" s="1939">
        <v>0.09</v>
      </c>
      <c r="K851" s="2204"/>
      <c r="L851" s="1939" t="s">
        <v>375</v>
      </c>
      <c r="M851" s="1939" t="s">
        <v>11995</v>
      </c>
      <c r="N851" s="5084">
        <v>0.09</v>
      </c>
      <c r="O851" s="1939"/>
      <c r="P851" s="1939"/>
      <c r="Q851" s="5084" t="s">
        <v>12472</v>
      </c>
    </row>
    <row r="852" spans="1:17" s="5086" customFormat="1" ht="15" customHeight="1">
      <c r="A852" s="1939" t="s">
        <v>11923</v>
      </c>
      <c r="B852" s="1939"/>
      <c r="C852" s="2204"/>
      <c r="D852" s="2493">
        <v>686</v>
      </c>
      <c r="E852" s="2493" t="s">
        <v>11996</v>
      </c>
      <c r="F852" s="1939">
        <v>0</v>
      </c>
      <c r="G852" s="2204"/>
      <c r="H852" s="1939">
        <v>86</v>
      </c>
      <c r="I852" s="1939" t="s">
        <v>11953</v>
      </c>
      <c r="J852" s="1939">
        <v>0.09</v>
      </c>
      <c r="K852" s="2204"/>
      <c r="L852" s="1939" t="s">
        <v>8965</v>
      </c>
      <c r="M852" s="1939" t="s">
        <v>19</v>
      </c>
      <c r="N852" s="5084">
        <v>0.09</v>
      </c>
      <c r="O852" s="1939"/>
      <c r="P852" s="1939"/>
      <c r="Q852" s="5084" t="s">
        <v>12472</v>
      </c>
    </row>
    <row r="853" spans="1:17" s="5086" customFormat="1" ht="15" customHeight="1">
      <c r="A853" s="1939" t="s">
        <v>11923</v>
      </c>
      <c r="B853" s="1939"/>
      <c r="C853" s="2204"/>
      <c r="D853" s="2493">
        <v>54</v>
      </c>
      <c r="E853" s="2493" t="s">
        <v>11927</v>
      </c>
      <c r="F853" s="1939">
        <v>0</v>
      </c>
      <c r="G853" s="2204"/>
      <c r="H853" s="1939">
        <v>86</v>
      </c>
      <c r="I853" s="1939" t="s">
        <v>6614</v>
      </c>
      <c r="J853" s="1939">
        <v>4.9000000000000004</v>
      </c>
      <c r="K853" s="2204"/>
      <c r="L853" s="1939">
        <v>16</v>
      </c>
      <c r="M853" s="1939" t="s">
        <v>11928</v>
      </c>
      <c r="N853" s="5084">
        <v>4.9000000000000004</v>
      </c>
      <c r="O853" s="5085"/>
      <c r="P853" s="5085"/>
      <c r="Q853" s="5084" t="s">
        <v>14245</v>
      </c>
    </row>
    <row r="854" spans="1:17" s="5086" customFormat="1" ht="15" customHeight="1">
      <c r="A854" s="1939" t="s">
        <v>11923</v>
      </c>
      <c r="B854" s="1939"/>
      <c r="C854" s="2204"/>
      <c r="D854" s="2493">
        <v>792</v>
      </c>
      <c r="E854" s="2493" t="s">
        <v>11942</v>
      </c>
      <c r="F854" s="1939">
        <v>1.49</v>
      </c>
      <c r="G854" s="2204"/>
      <c r="H854" s="1939">
        <v>792</v>
      </c>
      <c r="I854" s="1939" t="s">
        <v>11932</v>
      </c>
      <c r="J854" s="1939">
        <v>2.5</v>
      </c>
      <c r="K854" s="2204"/>
      <c r="L854" s="1939">
        <v>471</v>
      </c>
      <c r="M854" s="1939" t="s">
        <v>333</v>
      </c>
      <c r="N854" s="5084">
        <v>1.01</v>
      </c>
      <c r="O854" s="5085"/>
      <c r="P854" s="5085"/>
      <c r="Q854" s="5084" t="s">
        <v>14245</v>
      </c>
    </row>
    <row r="855" spans="1:17" s="5087" customFormat="1">
      <c r="A855" s="1939" t="s">
        <v>11923</v>
      </c>
      <c r="B855" s="1939"/>
      <c r="C855" s="2204"/>
      <c r="D855" s="2493">
        <v>15</v>
      </c>
      <c r="E855" s="2493" t="s">
        <v>9018</v>
      </c>
      <c r="F855" s="1939">
        <v>0</v>
      </c>
      <c r="G855" s="2204"/>
      <c r="H855" s="1939" t="s">
        <v>8965</v>
      </c>
      <c r="I855" s="1939" t="s">
        <v>8989</v>
      </c>
      <c r="J855" s="1939">
        <v>19.04</v>
      </c>
      <c r="K855" s="2204"/>
      <c r="L855" s="1939" t="s">
        <v>8965</v>
      </c>
      <c r="M855" s="1939" t="s">
        <v>8966</v>
      </c>
      <c r="N855" s="5084">
        <v>19.04</v>
      </c>
      <c r="O855" s="1939"/>
      <c r="P855" s="1939"/>
      <c r="Q855" s="5084" t="s">
        <v>12022</v>
      </c>
    </row>
    <row r="856" spans="1:17" s="5087" customFormat="1">
      <c r="A856" s="1939" t="s">
        <v>11923</v>
      </c>
      <c r="B856" s="1939"/>
      <c r="C856" s="2204"/>
      <c r="D856" s="2493">
        <v>26</v>
      </c>
      <c r="E856" s="2493" t="s">
        <v>3217</v>
      </c>
      <c r="F856" s="1939">
        <v>169.03</v>
      </c>
      <c r="G856" s="2204"/>
      <c r="H856" s="1939" t="s">
        <v>31</v>
      </c>
      <c r="I856" s="1939" t="s">
        <v>8988</v>
      </c>
      <c r="J856" s="1939">
        <v>185.6</v>
      </c>
      <c r="K856" s="2204"/>
      <c r="L856" s="1939" t="s">
        <v>8965</v>
      </c>
      <c r="M856" s="1939" t="s">
        <v>12023</v>
      </c>
      <c r="N856" s="5084">
        <v>16.57</v>
      </c>
      <c r="O856" s="1939"/>
      <c r="P856" s="1939"/>
      <c r="Q856" s="5084" t="s">
        <v>12022</v>
      </c>
    </row>
    <row r="857" spans="1:17" s="5087" customFormat="1">
      <c r="A857" s="1939" t="s">
        <v>11923</v>
      </c>
      <c r="B857" s="1939"/>
      <c r="C857" s="2204"/>
      <c r="D857" s="2493">
        <v>178</v>
      </c>
      <c r="E857" s="2493" t="s">
        <v>11981</v>
      </c>
      <c r="F857" s="1939">
        <v>0</v>
      </c>
      <c r="G857" s="2204"/>
      <c r="H857" s="1939" t="s">
        <v>8965</v>
      </c>
      <c r="I857" s="1939" t="s">
        <v>8989</v>
      </c>
      <c r="J857" s="1939">
        <v>17.8</v>
      </c>
      <c r="K857" s="2204"/>
      <c r="L857" s="1939">
        <v>78</v>
      </c>
      <c r="M857" s="1939" t="s">
        <v>11973</v>
      </c>
      <c r="N857" s="5084">
        <v>17.8</v>
      </c>
      <c r="O857" s="1939"/>
      <c r="P857" s="1939"/>
      <c r="Q857" s="5084" t="s">
        <v>12022</v>
      </c>
    </row>
    <row r="858" spans="1:17" s="5087" customFormat="1">
      <c r="A858" s="1939" t="s">
        <v>11923</v>
      </c>
      <c r="B858" s="1939"/>
      <c r="C858" s="2204"/>
      <c r="D858" s="2493">
        <v>453</v>
      </c>
      <c r="E858" s="2493" t="s">
        <v>11986</v>
      </c>
      <c r="F858" s="1939">
        <v>0</v>
      </c>
      <c r="G858" s="2204"/>
      <c r="H858" s="1939">
        <v>178</v>
      </c>
      <c r="I858" s="1939" t="s">
        <v>11762</v>
      </c>
      <c r="J858" s="1939">
        <v>3.31</v>
      </c>
      <c r="K858" s="2204"/>
      <c r="L858" s="1939" t="s">
        <v>8965</v>
      </c>
      <c r="M858" s="1939" t="s">
        <v>8966</v>
      </c>
      <c r="N858" s="5084">
        <v>3.31</v>
      </c>
      <c r="O858" s="1939"/>
      <c r="P858" s="1939"/>
      <c r="Q858" s="5084" t="s">
        <v>12022</v>
      </c>
    </row>
    <row r="859" spans="1:17" s="5089" customFormat="1">
      <c r="A859" s="2207"/>
      <c r="B859" s="2207"/>
      <c r="C859" s="2207"/>
      <c r="D859" s="2207"/>
      <c r="E859" s="2207"/>
      <c r="F859" s="2207"/>
      <c r="G859" s="2207"/>
      <c r="H859" s="2207"/>
      <c r="I859" s="2207"/>
      <c r="J859" s="2207"/>
      <c r="K859" s="2207"/>
      <c r="L859" s="2207"/>
      <c r="M859" s="2207"/>
      <c r="N859" s="5088">
        <f>SUM(N813:N858)</f>
        <v>119.58</v>
      </c>
      <c r="O859" s="2207"/>
      <c r="P859" s="2207"/>
      <c r="Q859" s="2207"/>
    </row>
    <row r="860" spans="1:17" s="5089" customFormat="1">
      <c r="A860" s="2207"/>
      <c r="B860" s="2207"/>
      <c r="C860" s="2207"/>
      <c r="D860" s="2207"/>
      <c r="E860" s="2207"/>
      <c r="F860" s="2207"/>
      <c r="G860" s="2207"/>
      <c r="H860" s="2207"/>
      <c r="I860" s="2207"/>
      <c r="J860" s="2207"/>
      <c r="K860" s="2207"/>
      <c r="L860" s="2207"/>
      <c r="M860" s="2207"/>
      <c r="N860" s="2207"/>
      <c r="O860" s="2207"/>
      <c r="P860" s="2207"/>
      <c r="Q860" s="2207"/>
    </row>
    <row r="861" spans="1:17">
      <c r="A861" s="5090" t="s">
        <v>3388</v>
      </c>
      <c r="B861" s="5091">
        <v>6</v>
      </c>
      <c r="C861" s="5092"/>
      <c r="D861" s="5093">
        <v>38</v>
      </c>
      <c r="E861" s="5094" t="s">
        <v>9254</v>
      </c>
      <c r="F861" s="5095">
        <v>5.23</v>
      </c>
      <c r="G861" s="5096"/>
      <c r="H861" s="5097"/>
      <c r="I861" s="5094"/>
      <c r="J861" s="5095">
        <v>12.15</v>
      </c>
      <c r="K861" s="5096"/>
      <c r="L861" s="5097"/>
      <c r="M861" s="5094"/>
      <c r="N861" s="5098">
        <f t="shared" ref="N861:N870" si="22">J861-F861</f>
        <v>6.92</v>
      </c>
      <c r="O861" s="5099">
        <v>42705</v>
      </c>
      <c r="P861" s="5100" t="s">
        <v>14362</v>
      </c>
      <c r="Q861" s="5101" t="s">
        <v>14361</v>
      </c>
    </row>
    <row r="862" spans="1:17">
      <c r="A862" s="5090" t="s">
        <v>3388</v>
      </c>
      <c r="B862" s="5091">
        <v>6</v>
      </c>
      <c r="C862" s="5092"/>
      <c r="D862" s="5093">
        <v>317</v>
      </c>
      <c r="E862" s="5094" t="s">
        <v>9254</v>
      </c>
      <c r="F862" s="5095">
        <v>0</v>
      </c>
      <c r="G862" s="5096"/>
      <c r="H862" s="5097"/>
      <c r="I862" s="5094"/>
      <c r="J862" s="5095">
        <v>15.68</v>
      </c>
      <c r="K862" s="5096"/>
      <c r="L862" s="5097"/>
      <c r="M862" s="5094"/>
      <c r="N862" s="5098">
        <f t="shared" si="22"/>
        <v>15.68</v>
      </c>
      <c r="O862" s="5099">
        <v>42705</v>
      </c>
      <c r="P862" s="5100" t="s">
        <v>14362</v>
      </c>
      <c r="Q862" s="5101" t="s">
        <v>14361</v>
      </c>
    </row>
    <row r="863" spans="1:17">
      <c r="A863" s="5090" t="s">
        <v>3388</v>
      </c>
      <c r="B863" s="5091">
        <v>6</v>
      </c>
      <c r="C863" s="5092"/>
      <c r="D863" s="5093">
        <v>635</v>
      </c>
      <c r="E863" s="5094" t="s">
        <v>9254</v>
      </c>
      <c r="F863" s="5095">
        <v>0</v>
      </c>
      <c r="G863" s="5096"/>
      <c r="H863" s="5097"/>
      <c r="I863" s="5094"/>
      <c r="J863" s="5095">
        <v>3.58</v>
      </c>
      <c r="K863" s="5096"/>
      <c r="L863" s="5097"/>
      <c r="M863" s="5094"/>
      <c r="N863" s="5098">
        <f t="shared" si="22"/>
        <v>3.58</v>
      </c>
      <c r="O863" s="5099">
        <v>42705</v>
      </c>
      <c r="P863" s="5100" t="s">
        <v>14362</v>
      </c>
      <c r="Q863" s="5101" t="s">
        <v>14361</v>
      </c>
    </row>
    <row r="864" spans="1:17">
      <c r="A864" s="5090" t="s">
        <v>3388</v>
      </c>
      <c r="B864" s="5091">
        <v>6</v>
      </c>
      <c r="C864" s="5092"/>
      <c r="D864" s="5093">
        <v>1332</v>
      </c>
      <c r="E864" s="5094" t="s">
        <v>9254</v>
      </c>
      <c r="F864" s="5095">
        <v>0</v>
      </c>
      <c r="G864" s="5096"/>
      <c r="H864" s="5097"/>
      <c r="I864" s="5094"/>
      <c r="J864" s="5095">
        <v>4.28</v>
      </c>
      <c r="K864" s="5096"/>
      <c r="L864" s="5097"/>
      <c r="M864" s="5094"/>
      <c r="N864" s="5098">
        <f t="shared" si="22"/>
        <v>4.28</v>
      </c>
      <c r="O864" s="5099">
        <v>42705</v>
      </c>
      <c r="P864" s="5100" t="s">
        <v>14362</v>
      </c>
      <c r="Q864" s="5101" t="s">
        <v>14361</v>
      </c>
    </row>
    <row r="865" spans="1:17">
      <c r="A865" s="5090" t="s">
        <v>3388</v>
      </c>
      <c r="B865" s="5091">
        <v>6</v>
      </c>
      <c r="C865" s="5092"/>
      <c r="D865" s="5093">
        <v>1447</v>
      </c>
      <c r="E865" s="5094" t="s">
        <v>9254</v>
      </c>
      <c r="F865" s="5095">
        <v>0</v>
      </c>
      <c r="G865" s="5096"/>
      <c r="H865" s="5097"/>
      <c r="I865" s="5094"/>
      <c r="J865" s="5095">
        <v>1.19</v>
      </c>
      <c r="K865" s="5096"/>
      <c r="L865" s="5097"/>
      <c r="M865" s="5094"/>
      <c r="N865" s="5098">
        <f t="shared" si="22"/>
        <v>1.19</v>
      </c>
      <c r="O865" s="5099">
        <v>42705</v>
      </c>
      <c r="P865" s="5100" t="s">
        <v>14362</v>
      </c>
      <c r="Q865" s="5101" t="s">
        <v>14361</v>
      </c>
    </row>
    <row r="866" spans="1:17">
      <c r="A866" s="5090" t="s">
        <v>3388</v>
      </c>
      <c r="B866" s="5091">
        <v>6</v>
      </c>
      <c r="C866" s="5092"/>
      <c r="D866" s="5093">
        <v>1769</v>
      </c>
      <c r="E866" s="5094" t="s">
        <v>9254</v>
      </c>
      <c r="F866" s="5095">
        <v>0</v>
      </c>
      <c r="G866" s="5096"/>
      <c r="H866" s="5097"/>
      <c r="I866" s="5094"/>
      <c r="J866" s="5095">
        <v>1.1200000000000001</v>
      </c>
      <c r="K866" s="5096"/>
      <c r="L866" s="5097"/>
      <c r="M866" s="5094"/>
      <c r="N866" s="5098">
        <f t="shared" si="22"/>
        <v>1.1200000000000001</v>
      </c>
      <c r="O866" s="5099">
        <v>42705</v>
      </c>
      <c r="P866" s="5100" t="s">
        <v>14362</v>
      </c>
      <c r="Q866" s="5101" t="s">
        <v>14361</v>
      </c>
    </row>
    <row r="867" spans="1:17">
      <c r="A867" s="5090" t="s">
        <v>3388</v>
      </c>
      <c r="B867" s="5091">
        <v>6</v>
      </c>
      <c r="C867" s="5092"/>
      <c r="D867" s="5093">
        <v>1770</v>
      </c>
      <c r="E867" s="5094" t="s">
        <v>9254</v>
      </c>
      <c r="F867" s="5095">
        <v>0</v>
      </c>
      <c r="G867" s="5096"/>
      <c r="H867" s="5097"/>
      <c r="I867" s="5094"/>
      <c r="J867" s="5095">
        <v>0.88</v>
      </c>
      <c r="K867" s="5096"/>
      <c r="L867" s="5097"/>
      <c r="M867" s="5094"/>
      <c r="N867" s="5098">
        <f t="shared" si="22"/>
        <v>0.88</v>
      </c>
      <c r="O867" s="5099">
        <v>42705</v>
      </c>
      <c r="P867" s="5100" t="s">
        <v>14362</v>
      </c>
      <c r="Q867" s="5101" t="s">
        <v>14361</v>
      </c>
    </row>
    <row r="868" spans="1:17">
      <c r="A868" s="5090" t="s">
        <v>3388</v>
      </c>
      <c r="B868" s="5091">
        <v>6</v>
      </c>
      <c r="C868" s="5092"/>
      <c r="D868" s="5093">
        <v>1840</v>
      </c>
      <c r="E868" s="5094" t="s">
        <v>9254</v>
      </c>
      <c r="F868" s="5095">
        <v>0</v>
      </c>
      <c r="G868" s="5096"/>
      <c r="H868" s="5097"/>
      <c r="I868" s="5094"/>
      <c r="J868" s="5095">
        <v>0.41</v>
      </c>
      <c r="K868" s="5096"/>
      <c r="L868" s="5097"/>
      <c r="M868" s="5094"/>
      <c r="N868" s="5098">
        <f t="shared" si="22"/>
        <v>0.41</v>
      </c>
      <c r="O868" s="5099">
        <v>42705</v>
      </c>
      <c r="P868" s="5100" t="s">
        <v>14362</v>
      </c>
      <c r="Q868" s="5101" t="s">
        <v>14361</v>
      </c>
    </row>
    <row r="869" spans="1:17">
      <c r="A869" s="5090" t="s">
        <v>3388</v>
      </c>
      <c r="B869" s="5091">
        <v>6</v>
      </c>
      <c r="C869" s="5092"/>
      <c r="D869" s="5093">
        <v>1845</v>
      </c>
      <c r="E869" s="5094" t="s">
        <v>9254</v>
      </c>
      <c r="F869" s="5098">
        <v>0</v>
      </c>
      <c r="G869" s="5102"/>
      <c r="H869" s="5097"/>
      <c r="I869" s="5094"/>
      <c r="J869" s="5098">
        <v>2.85</v>
      </c>
      <c r="K869" s="5102"/>
      <c r="L869" s="5097"/>
      <c r="M869" s="5094"/>
      <c r="N869" s="5098">
        <f t="shared" si="22"/>
        <v>2.85</v>
      </c>
      <c r="O869" s="5099">
        <v>42705</v>
      </c>
      <c r="P869" s="5100" t="s">
        <v>14362</v>
      </c>
      <c r="Q869" s="5101" t="s">
        <v>14361</v>
      </c>
    </row>
    <row r="870" spans="1:17">
      <c r="A870" s="5090" t="s">
        <v>3388</v>
      </c>
      <c r="B870" s="5091">
        <v>6</v>
      </c>
      <c r="C870" s="5092"/>
      <c r="D870" s="5093" t="s">
        <v>3932</v>
      </c>
      <c r="E870" s="5094" t="s">
        <v>9254</v>
      </c>
      <c r="F870" s="5095">
        <v>7.17</v>
      </c>
      <c r="G870" s="5096"/>
      <c r="H870" s="5097"/>
      <c r="I870" s="5094"/>
      <c r="J870" s="5095">
        <v>12.59</v>
      </c>
      <c r="K870" s="5096"/>
      <c r="L870" s="5097"/>
      <c r="M870" s="5094"/>
      <c r="N870" s="5098">
        <f t="shared" si="22"/>
        <v>5.42</v>
      </c>
      <c r="O870" s="5099">
        <v>42705</v>
      </c>
      <c r="P870" s="5100" t="s">
        <v>14362</v>
      </c>
      <c r="Q870" s="5101" t="s">
        <v>14361</v>
      </c>
    </row>
    <row r="871" spans="1:17" s="5086" customFormat="1" ht="15" customHeight="1">
      <c r="A871" s="3930"/>
      <c r="B871" s="3930"/>
      <c r="C871" s="3930"/>
      <c r="D871" s="3930"/>
      <c r="E871" s="3930"/>
      <c r="F871" s="3930"/>
      <c r="G871" s="3930"/>
      <c r="H871" s="3930"/>
      <c r="I871" s="3930"/>
      <c r="J871" s="3930"/>
      <c r="K871" s="3930"/>
      <c r="L871" s="3930"/>
      <c r="M871" s="3930"/>
      <c r="N871" s="3930"/>
      <c r="O871" s="3930"/>
      <c r="P871" s="3930"/>
      <c r="Q871" s="3930"/>
    </row>
    <row r="872" spans="1:17" s="5086" customFormat="1" ht="15" customHeight="1" thickBot="1">
      <c r="A872" s="3930"/>
      <c r="B872" s="3930"/>
      <c r="C872" s="3930"/>
      <c r="D872" s="3930"/>
      <c r="E872" s="3930"/>
      <c r="F872" s="3930"/>
      <c r="G872" s="3930"/>
      <c r="H872" s="3930"/>
      <c r="I872" s="3930"/>
      <c r="J872" s="3930"/>
      <c r="K872" s="3930"/>
      <c r="L872" s="3930"/>
      <c r="M872" s="3930"/>
      <c r="N872" s="3930"/>
      <c r="O872" s="3930"/>
      <c r="P872" s="3930"/>
      <c r="Q872" s="3930"/>
    </row>
    <row r="873" spans="1:17" s="5086" customFormat="1" ht="15" customHeight="1" thickBot="1">
      <c r="A873" s="5103" t="s">
        <v>8959</v>
      </c>
      <c r="B873" s="5104"/>
      <c r="C873" s="5104"/>
      <c r="D873" s="5104"/>
      <c r="E873" s="5104"/>
      <c r="F873" s="5104"/>
      <c r="G873" s="5104"/>
      <c r="H873" s="5104"/>
      <c r="I873" s="5104"/>
      <c r="J873" s="5104"/>
      <c r="K873" s="5104"/>
      <c r="L873" s="5104"/>
      <c r="M873" s="5104"/>
      <c r="N873" s="5104"/>
      <c r="O873" s="5104"/>
      <c r="P873" s="5104"/>
      <c r="Q873" s="5105"/>
    </row>
    <row r="874" spans="1:17" s="5086" customFormat="1" ht="15" customHeight="1" thickBot="1">
      <c r="A874" s="380"/>
      <c r="B874" s="5106"/>
      <c r="C874" s="5107"/>
      <c r="D874" s="5108" t="s">
        <v>0</v>
      </c>
      <c r="E874" s="5109"/>
      <c r="F874" s="5108" t="s">
        <v>9</v>
      </c>
      <c r="G874" s="5107"/>
      <c r="H874" s="5107"/>
      <c r="I874" s="5109"/>
      <c r="J874" s="5108" t="s">
        <v>10</v>
      </c>
      <c r="K874" s="5107"/>
      <c r="L874" s="5107"/>
      <c r="M874" s="5109"/>
      <c r="N874" s="5108"/>
      <c r="O874" s="5107"/>
      <c r="P874" s="5107"/>
      <c r="Q874" s="5110"/>
    </row>
    <row r="875" spans="1:17" s="5086" customFormat="1" ht="15" customHeight="1">
      <c r="A875" s="5111" t="s">
        <v>7</v>
      </c>
      <c r="B875" s="5112" t="s">
        <v>13</v>
      </c>
      <c r="C875" s="5113"/>
      <c r="D875" s="5069" t="s">
        <v>14505</v>
      </c>
      <c r="E875" s="5114" t="s">
        <v>2</v>
      </c>
      <c r="F875" s="5115" t="s">
        <v>3</v>
      </c>
      <c r="G875" s="5116"/>
      <c r="H875" s="5069" t="s">
        <v>14505</v>
      </c>
      <c r="I875" s="5114" t="s">
        <v>5</v>
      </c>
      <c r="J875" s="5115" t="s">
        <v>6</v>
      </c>
      <c r="K875" s="5116"/>
      <c r="L875" s="5069" t="s">
        <v>14505</v>
      </c>
      <c r="M875" s="5114" t="s">
        <v>2</v>
      </c>
      <c r="N875" s="5113" t="s">
        <v>8</v>
      </c>
      <c r="O875" s="5117" t="s">
        <v>14</v>
      </c>
      <c r="P875" s="5118" t="s">
        <v>3156</v>
      </c>
      <c r="Q875" s="5119" t="s">
        <v>11</v>
      </c>
    </row>
    <row r="876" spans="1:17" s="5086" customFormat="1" ht="15" customHeight="1">
      <c r="A876" s="5120" t="s">
        <v>25</v>
      </c>
      <c r="B876" s="5121">
        <v>1</v>
      </c>
      <c r="C876" s="5122"/>
      <c r="D876" s="5123">
        <v>16</v>
      </c>
      <c r="E876" s="5124" t="s">
        <v>8960</v>
      </c>
      <c r="F876" s="5125">
        <v>0</v>
      </c>
      <c r="G876" s="5126"/>
      <c r="H876" s="5125" t="s">
        <v>145</v>
      </c>
      <c r="I876" s="5127" t="s">
        <v>2381</v>
      </c>
      <c r="J876" s="5125">
        <v>11.38</v>
      </c>
      <c r="K876" s="5126"/>
      <c r="L876" s="5125">
        <v>19</v>
      </c>
      <c r="M876" s="5127" t="s">
        <v>2971</v>
      </c>
      <c r="N876" s="5125">
        <f t="shared" ref="N876:N907" si="23">J876-F876</f>
        <v>11.38</v>
      </c>
      <c r="O876" s="5128">
        <v>42583</v>
      </c>
      <c r="P876" s="5128">
        <v>42644</v>
      </c>
      <c r="Q876" s="5129" t="s">
        <v>10987</v>
      </c>
    </row>
    <row r="877" spans="1:17">
      <c r="A877" s="5120" t="s">
        <v>25</v>
      </c>
      <c r="B877" s="5121">
        <v>1</v>
      </c>
      <c r="C877" s="5122"/>
      <c r="D877" s="5123">
        <v>18</v>
      </c>
      <c r="E877" s="5124" t="s">
        <v>8961</v>
      </c>
      <c r="F877" s="5125">
        <v>0</v>
      </c>
      <c r="G877" s="5126"/>
      <c r="H877" s="5125" t="s">
        <v>21</v>
      </c>
      <c r="I877" s="5127" t="s">
        <v>8962</v>
      </c>
      <c r="J877" s="5125">
        <v>5.13</v>
      </c>
      <c r="K877" s="5126"/>
      <c r="L877" s="5125">
        <v>16</v>
      </c>
      <c r="M877" s="5124" t="s">
        <v>8963</v>
      </c>
      <c r="N877" s="5125">
        <f t="shared" si="23"/>
        <v>5.13</v>
      </c>
      <c r="O877" s="5128">
        <v>42583</v>
      </c>
      <c r="P877" s="5128">
        <v>42644</v>
      </c>
      <c r="Q877" s="5129" t="s">
        <v>10987</v>
      </c>
    </row>
    <row r="878" spans="1:17">
      <c r="A878" s="5120" t="s">
        <v>25</v>
      </c>
      <c r="B878" s="5121">
        <v>1</v>
      </c>
      <c r="C878" s="5122"/>
      <c r="D878" s="5123">
        <v>19</v>
      </c>
      <c r="E878" s="5124" t="s">
        <v>8964</v>
      </c>
      <c r="F878" s="5125">
        <v>0</v>
      </c>
      <c r="G878" s="5126"/>
      <c r="H878" s="5130" t="s">
        <v>8965</v>
      </c>
      <c r="I878" s="5131" t="s">
        <v>8966</v>
      </c>
      <c r="J878" s="5125">
        <v>30.2</v>
      </c>
      <c r="K878" s="5126"/>
      <c r="L878" s="5125">
        <v>233</v>
      </c>
      <c r="M878" s="5127" t="s">
        <v>8967</v>
      </c>
      <c r="N878" s="5125">
        <f t="shared" si="23"/>
        <v>30.2</v>
      </c>
      <c r="O878" s="5128">
        <v>42583</v>
      </c>
      <c r="P878" s="5128">
        <v>42644</v>
      </c>
      <c r="Q878" s="5129" t="s">
        <v>10987</v>
      </c>
    </row>
    <row r="879" spans="1:17">
      <c r="A879" s="5120" t="s">
        <v>25</v>
      </c>
      <c r="B879" s="5121">
        <v>1</v>
      </c>
      <c r="C879" s="5122"/>
      <c r="D879" s="5123">
        <v>32</v>
      </c>
      <c r="E879" s="5124" t="s">
        <v>8968</v>
      </c>
      <c r="F879" s="5125">
        <v>0</v>
      </c>
      <c r="G879" s="5126"/>
      <c r="H879" s="5130" t="s">
        <v>8965</v>
      </c>
      <c r="I879" s="5131" t="s">
        <v>8966</v>
      </c>
      <c r="J879" s="5125">
        <v>4.4800000000000004</v>
      </c>
      <c r="K879" s="5126"/>
      <c r="L879" s="5125">
        <v>18</v>
      </c>
      <c r="M879" s="5124" t="s">
        <v>8969</v>
      </c>
      <c r="N879" s="5125">
        <f t="shared" si="23"/>
        <v>4.4800000000000004</v>
      </c>
      <c r="O879" s="5128">
        <v>42583</v>
      </c>
      <c r="P879" s="5128">
        <v>42644</v>
      </c>
      <c r="Q879" s="5129" t="s">
        <v>10987</v>
      </c>
    </row>
    <row r="880" spans="1:17">
      <c r="A880" s="5120" t="s">
        <v>25</v>
      </c>
      <c r="B880" s="5121">
        <v>1</v>
      </c>
      <c r="C880" s="5122"/>
      <c r="D880" s="5123">
        <v>79</v>
      </c>
      <c r="E880" s="5124" t="s">
        <v>8970</v>
      </c>
      <c r="F880" s="5125">
        <v>0.6</v>
      </c>
      <c r="G880" s="5126"/>
      <c r="H880" s="5125">
        <v>19</v>
      </c>
      <c r="I880" s="5127" t="s">
        <v>2971</v>
      </c>
      <c r="J880" s="5125">
        <v>4.6000000000000005</v>
      </c>
      <c r="K880" s="5126"/>
      <c r="L880" s="5125">
        <v>18</v>
      </c>
      <c r="M880" s="5127" t="s">
        <v>8971</v>
      </c>
      <c r="N880" s="5125">
        <f t="shared" si="23"/>
        <v>4.0000000000000009</v>
      </c>
      <c r="O880" s="5128">
        <v>42583</v>
      </c>
      <c r="P880" s="5128">
        <v>42644</v>
      </c>
      <c r="Q880" s="5129" t="s">
        <v>10987</v>
      </c>
    </row>
    <row r="881" spans="1:17">
      <c r="A881" s="5120" t="s">
        <v>25</v>
      </c>
      <c r="B881" s="5121">
        <v>1</v>
      </c>
      <c r="C881" s="5122"/>
      <c r="D881" s="5123">
        <v>79</v>
      </c>
      <c r="E881" s="5124" t="s">
        <v>8972</v>
      </c>
      <c r="F881" s="5125">
        <v>4.6900000000000004</v>
      </c>
      <c r="G881" s="5126"/>
      <c r="H881" s="5125">
        <v>18</v>
      </c>
      <c r="I881" s="5127" t="s">
        <v>8971</v>
      </c>
      <c r="J881" s="5125">
        <v>7.17</v>
      </c>
      <c r="K881" s="5126"/>
      <c r="L881" s="5130" t="s">
        <v>8965</v>
      </c>
      <c r="M881" s="5131" t="s">
        <v>8966</v>
      </c>
      <c r="N881" s="5125">
        <f t="shared" si="23"/>
        <v>2.4799999999999995</v>
      </c>
      <c r="O881" s="5128">
        <v>42583</v>
      </c>
      <c r="P881" s="5128">
        <v>42644</v>
      </c>
      <c r="Q881" s="5129" t="s">
        <v>10987</v>
      </c>
    </row>
    <row r="882" spans="1:17">
      <c r="A882" s="5120" t="s">
        <v>25</v>
      </c>
      <c r="B882" s="5121">
        <v>1</v>
      </c>
      <c r="C882" s="5122"/>
      <c r="D882" s="5123">
        <v>144</v>
      </c>
      <c r="E882" s="5124" t="s">
        <v>8973</v>
      </c>
      <c r="F882" s="5125">
        <v>0</v>
      </c>
      <c r="G882" s="5126"/>
      <c r="H882" s="5123">
        <v>32</v>
      </c>
      <c r="I882" s="5124" t="s">
        <v>8968</v>
      </c>
      <c r="J882" s="5125">
        <v>1.73</v>
      </c>
      <c r="K882" s="5126"/>
      <c r="L882" s="5125">
        <v>19</v>
      </c>
      <c r="M882" s="5127" t="s">
        <v>2971</v>
      </c>
      <c r="N882" s="5125">
        <f t="shared" si="23"/>
        <v>1.73</v>
      </c>
      <c r="O882" s="5128">
        <v>42583</v>
      </c>
      <c r="P882" s="5128">
        <v>42644</v>
      </c>
      <c r="Q882" s="5129" t="s">
        <v>10987</v>
      </c>
    </row>
    <row r="883" spans="1:17">
      <c r="A883" s="5120" t="s">
        <v>25</v>
      </c>
      <c r="B883" s="5121">
        <v>1</v>
      </c>
      <c r="C883" s="5122"/>
      <c r="D883" s="5123">
        <v>177</v>
      </c>
      <c r="E883" s="5124" t="s">
        <v>8974</v>
      </c>
      <c r="F883" s="5125">
        <v>0</v>
      </c>
      <c r="G883" s="5126"/>
      <c r="H883" s="5123">
        <v>79</v>
      </c>
      <c r="I883" s="5124" t="s">
        <v>8975</v>
      </c>
      <c r="J883" s="5125">
        <v>2.12</v>
      </c>
      <c r="K883" s="5126"/>
      <c r="L883" s="5123">
        <v>18</v>
      </c>
      <c r="M883" s="5124" t="s">
        <v>8976</v>
      </c>
      <c r="N883" s="5125">
        <f t="shared" si="23"/>
        <v>2.12</v>
      </c>
      <c r="O883" s="5128">
        <v>42583</v>
      </c>
      <c r="P883" s="5128">
        <v>42644</v>
      </c>
      <c r="Q883" s="5129" t="s">
        <v>10987</v>
      </c>
    </row>
    <row r="884" spans="1:17">
      <c r="A884" s="5120" t="s">
        <v>25</v>
      </c>
      <c r="B884" s="5121">
        <v>1</v>
      </c>
      <c r="C884" s="5122"/>
      <c r="D884" s="5123">
        <v>509</v>
      </c>
      <c r="E884" s="5124" t="s">
        <v>2592</v>
      </c>
      <c r="F884" s="5125">
        <v>0</v>
      </c>
      <c r="G884" s="5126"/>
      <c r="H884" s="5125">
        <v>16</v>
      </c>
      <c r="I884" s="5127" t="s">
        <v>8977</v>
      </c>
      <c r="J884" s="5125">
        <v>0.69000000000000006</v>
      </c>
      <c r="K884" s="5126"/>
      <c r="L884" s="5125">
        <v>53</v>
      </c>
      <c r="M884" s="5127" t="s">
        <v>8978</v>
      </c>
      <c r="N884" s="5125">
        <f t="shared" si="23"/>
        <v>0.69000000000000006</v>
      </c>
      <c r="O884" s="5128">
        <v>42583</v>
      </c>
      <c r="P884" s="5128">
        <v>42644</v>
      </c>
      <c r="Q884" s="5129" t="s">
        <v>10987</v>
      </c>
    </row>
    <row r="885" spans="1:17">
      <c r="A885" s="5120" t="s">
        <v>25</v>
      </c>
      <c r="B885" s="5121">
        <v>1</v>
      </c>
      <c r="C885" s="5122"/>
      <c r="D885" s="5123">
        <v>654</v>
      </c>
      <c r="E885" s="5124" t="s">
        <v>8979</v>
      </c>
      <c r="F885" s="5125">
        <v>0</v>
      </c>
      <c r="G885" s="5126"/>
      <c r="H885" s="5123">
        <v>79</v>
      </c>
      <c r="I885" s="5124" t="s">
        <v>8970</v>
      </c>
      <c r="J885" s="5125">
        <v>0.59</v>
      </c>
      <c r="K885" s="5126"/>
      <c r="L885" s="5132" t="s">
        <v>8980</v>
      </c>
      <c r="M885" s="5133" t="s">
        <v>8979</v>
      </c>
      <c r="N885" s="5125">
        <f t="shared" si="23"/>
        <v>0.59</v>
      </c>
      <c r="O885" s="5128">
        <v>42583</v>
      </c>
      <c r="P885" s="5128">
        <v>42644</v>
      </c>
      <c r="Q885" s="5129" t="s">
        <v>10987</v>
      </c>
    </row>
    <row r="886" spans="1:17">
      <c r="A886" s="5120" t="s">
        <v>25</v>
      </c>
      <c r="B886" s="5121">
        <v>1</v>
      </c>
      <c r="C886" s="5122"/>
      <c r="D886" s="5123">
        <v>654</v>
      </c>
      <c r="E886" s="5124" t="s">
        <v>8981</v>
      </c>
      <c r="F886" s="5125">
        <v>1.1300000000000001</v>
      </c>
      <c r="G886" s="5126"/>
      <c r="H886" s="5132" t="s">
        <v>8980</v>
      </c>
      <c r="I886" s="5133" t="s">
        <v>8979</v>
      </c>
      <c r="J886" s="5125">
        <v>1.31</v>
      </c>
      <c r="K886" s="5126"/>
      <c r="L886" s="5125">
        <v>78</v>
      </c>
      <c r="M886" s="5127" t="s">
        <v>8962</v>
      </c>
      <c r="N886" s="5125">
        <f t="shared" si="23"/>
        <v>0.17999999999999994</v>
      </c>
      <c r="O886" s="5128">
        <v>42583</v>
      </c>
      <c r="P886" s="5128">
        <v>42644</v>
      </c>
      <c r="Q886" s="5129" t="s">
        <v>10987</v>
      </c>
    </row>
    <row r="887" spans="1:17">
      <c r="A887" s="5120" t="s">
        <v>25</v>
      </c>
      <c r="B887" s="5121">
        <v>1</v>
      </c>
      <c r="C887" s="5122"/>
      <c r="D887" s="5123">
        <v>695</v>
      </c>
      <c r="E887" s="5124" t="s">
        <v>8982</v>
      </c>
      <c r="F887" s="5125">
        <v>0</v>
      </c>
      <c r="G887" s="5126"/>
      <c r="H887" s="5125">
        <v>19</v>
      </c>
      <c r="I887" s="5127" t="s">
        <v>2971</v>
      </c>
      <c r="J887" s="5125">
        <v>1</v>
      </c>
      <c r="K887" s="5126"/>
      <c r="L887" s="5132" t="s">
        <v>8983</v>
      </c>
      <c r="M887" s="5133" t="s">
        <v>8982</v>
      </c>
      <c r="N887" s="5125">
        <f t="shared" si="23"/>
        <v>1</v>
      </c>
      <c r="O887" s="5128">
        <v>42583</v>
      </c>
      <c r="P887" s="5128">
        <v>42644</v>
      </c>
      <c r="Q887" s="5129" t="s">
        <v>10987</v>
      </c>
    </row>
    <row r="888" spans="1:17">
      <c r="A888" s="5120" t="s">
        <v>25</v>
      </c>
      <c r="B888" s="5121">
        <v>3</v>
      </c>
      <c r="C888" s="5122"/>
      <c r="D888" s="5123">
        <v>141</v>
      </c>
      <c r="E888" s="5124" t="s">
        <v>8990</v>
      </c>
      <c r="F888" s="5125">
        <v>0</v>
      </c>
      <c r="G888" s="5126"/>
      <c r="H888" s="5123">
        <v>18</v>
      </c>
      <c r="I888" s="5124" t="s">
        <v>8991</v>
      </c>
      <c r="J888" s="5125">
        <v>3.1</v>
      </c>
      <c r="K888" s="5126"/>
      <c r="L888" s="5123">
        <v>32</v>
      </c>
      <c r="M888" s="5124" t="s">
        <v>8968</v>
      </c>
      <c r="N888" s="5125">
        <f t="shared" si="23"/>
        <v>3.1</v>
      </c>
      <c r="O888" s="5128">
        <v>42644</v>
      </c>
      <c r="P888" s="5128">
        <v>42720</v>
      </c>
      <c r="Q888" s="5129" t="s">
        <v>10988</v>
      </c>
    </row>
    <row r="889" spans="1:17">
      <c r="A889" s="5120" t="s">
        <v>25</v>
      </c>
      <c r="B889" s="5121">
        <v>3</v>
      </c>
      <c r="C889" s="5122"/>
      <c r="D889" s="5123">
        <v>145</v>
      </c>
      <c r="E889" s="5124" t="s">
        <v>8992</v>
      </c>
      <c r="F889" s="5125">
        <v>0.41000000000000003</v>
      </c>
      <c r="G889" s="5126"/>
      <c r="H889" s="5123">
        <v>144</v>
      </c>
      <c r="I889" s="5124" t="s">
        <v>8973</v>
      </c>
      <c r="J889" s="5125">
        <v>0.53</v>
      </c>
      <c r="K889" s="5126"/>
      <c r="L889" s="5132" t="s">
        <v>8993</v>
      </c>
      <c r="M889" s="5133" t="s">
        <v>8992</v>
      </c>
      <c r="N889" s="5125">
        <f t="shared" si="23"/>
        <v>0.12</v>
      </c>
      <c r="O889" s="5128">
        <v>42644</v>
      </c>
      <c r="P889" s="5128">
        <v>42720</v>
      </c>
      <c r="Q889" s="5129" t="s">
        <v>10988</v>
      </c>
    </row>
    <row r="890" spans="1:17">
      <c r="A890" s="5120" t="s">
        <v>25</v>
      </c>
      <c r="B890" s="5121">
        <v>3</v>
      </c>
      <c r="C890" s="5122"/>
      <c r="D890" s="5123">
        <v>147</v>
      </c>
      <c r="E890" s="5124" t="s">
        <v>8994</v>
      </c>
      <c r="F890" s="5125">
        <v>0</v>
      </c>
      <c r="G890" s="5126"/>
      <c r="H890" s="5123">
        <v>144</v>
      </c>
      <c r="I890" s="5124" t="s">
        <v>8973</v>
      </c>
      <c r="J890" s="5125">
        <v>1.35</v>
      </c>
      <c r="K890" s="5126"/>
      <c r="L890" s="5123">
        <v>32</v>
      </c>
      <c r="M890" s="5124" t="s">
        <v>8968</v>
      </c>
      <c r="N890" s="5125">
        <f t="shared" si="23"/>
        <v>1.35</v>
      </c>
      <c r="O890" s="5128">
        <v>42644</v>
      </c>
      <c r="P890" s="5128">
        <v>42720</v>
      </c>
      <c r="Q890" s="5129" t="s">
        <v>10988</v>
      </c>
    </row>
    <row r="891" spans="1:17">
      <c r="A891" s="5120" t="s">
        <v>25</v>
      </c>
      <c r="B891" s="5121">
        <v>3</v>
      </c>
      <c r="C891" s="5122"/>
      <c r="D891" s="5123">
        <v>148</v>
      </c>
      <c r="E891" s="5124" t="s">
        <v>8995</v>
      </c>
      <c r="F891" s="5125">
        <v>0</v>
      </c>
      <c r="G891" s="5126"/>
      <c r="H891" s="5123">
        <v>32</v>
      </c>
      <c r="I891" s="5124" t="s">
        <v>8968</v>
      </c>
      <c r="J891" s="5125">
        <v>0.61</v>
      </c>
      <c r="K891" s="5126"/>
      <c r="L891" s="5125">
        <v>19</v>
      </c>
      <c r="M891" s="5127" t="s">
        <v>2971</v>
      </c>
      <c r="N891" s="5125">
        <f t="shared" si="23"/>
        <v>0.61</v>
      </c>
      <c r="O891" s="5128">
        <v>42644</v>
      </c>
      <c r="P891" s="5128">
        <v>42720</v>
      </c>
      <c r="Q891" s="5129" t="s">
        <v>10988</v>
      </c>
    </row>
    <row r="892" spans="1:17">
      <c r="A892" s="5120" t="s">
        <v>25</v>
      </c>
      <c r="B892" s="5121">
        <v>3</v>
      </c>
      <c r="C892" s="5122"/>
      <c r="D892" s="5123">
        <v>684</v>
      </c>
      <c r="E892" s="5124" t="s">
        <v>8996</v>
      </c>
      <c r="F892" s="5125">
        <v>0</v>
      </c>
      <c r="G892" s="5126"/>
      <c r="H892" s="5123">
        <v>684</v>
      </c>
      <c r="I892" s="5124" t="s">
        <v>8997</v>
      </c>
      <c r="J892" s="5125">
        <v>0.31</v>
      </c>
      <c r="K892" s="5126"/>
      <c r="L892" s="5125">
        <v>79</v>
      </c>
      <c r="M892" s="5127" t="s">
        <v>8970</v>
      </c>
      <c r="N892" s="5125">
        <f t="shared" si="23"/>
        <v>0.31</v>
      </c>
      <c r="O892" s="5128">
        <v>42644</v>
      </c>
      <c r="P892" s="5128">
        <v>42720</v>
      </c>
      <c r="Q892" s="5129" t="s">
        <v>10988</v>
      </c>
    </row>
    <row r="893" spans="1:17">
      <c r="A893" s="5120" t="s">
        <v>25</v>
      </c>
      <c r="B893" s="5121">
        <v>3</v>
      </c>
      <c r="C893" s="5122"/>
      <c r="D893" s="5123">
        <v>687</v>
      </c>
      <c r="E893" s="5124" t="s">
        <v>8998</v>
      </c>
      <c r="F893" s="5125">
        <v>0</v>
      </c>
      <c r="G893" s="5126"/>
      <c r="H893" s="5125" t="s">
        <v>21</v>
      </c>
      <c r="I893" s="5127" t="s">
        <v>8962</v>
      </c>
      <c r="J893" s="5125">
        <v>0.31</v>
      </c>
      <c r="K893" s="5126"/>
      <c r="L893" s="5123">
        <v>654</v>
      </c>
      <c r="M893" s="5124" t="s">
        <v>8981</v>
      </c>
      <c r="N893" s="5125">
        <f t="shared" si="23"/>
        <v>0.31</v>
      </c>
      <c r="O893" s="5128">
        <v>42644</v>
      </c>
      <c r="P893" s="5128">
        <v>42720</v>
      </c>
      <c r="Q893" s="5129" t="s">
        <v>10988</v>
      </c>
    </row>
    <row r="894" spans="1:17">
      <c r="A894" s="5120" t="s">
        <v>25</v>
      </c>
      <c r="B894" s="5121">
        <v>4</v>
      </c>
      <c r="C894" s="5122"/>
      <c r="D894" s="5123">
        <v>60</v>
      </c>
      <c r="E894" s="5124" t="s">
        <v>8999</v>
      </c>
      <c r="F894" s="5125">
        <v>0</v>
      </c>
      <c r="G894" s="5126"/>
      <c r="H894" s="5125">
        <v>383</v>
      </c>
      <c r="I894" s="5127" t="s">
        <v>3656</v>
      </c>
      <c r="J894" s="5125">
        <v>0.44</v>
      </c>
      <c r="K894" s="5126"/>
      <c r="L894" s="5125" t="s">
        <v>21</v>
      </c>
      <c r="M894" s="5127" t="s">
        <v>9000</v>
      </c>
      <c r="N894" s="5125">
        <f t="shared" si="23"/>
        <v>0.44</v>
      </c>
      <c r="O894" s="5128">
        <v>42644</v>
      </c>
      <c r="P894" s="5128">
        <v>42720</v>
      </c>
      <c r="Q894" s="5129" t="s">
        <v>10988</v>
      </c>
    </row>
    <row r="895" spans="1:17">
      <c r="A895" s="5120" t="s">
        <v>25</v>
      </c>
      <c r="B895" s="5121">
        <v>4</v>
      </c>
      <c r="C895" s="5122"/>
      <c r="D895" s="5123">
        <v>134</v>
      </c>
      <c r="E895" s="5124" t="s">
        <v>9001</v>
      </c>
      <c r="F895" s="5125">
        <v>0</v>
      </c>
      <c r="G895" s="5126"/>
      <c r="H895" s="5125">
        <v>16</v>
      </c>
      <c r="I895" s="5127" t="s">
        <v>9002</v>
      </c>
      <c r="J895" s="5125">
        <v>0.08</v>
      </c>
      <c r="K895" s="5126"/>
      <c r="L895" s="5125">
        <v>18</v>
      </c>
      <c r="M895" s="5127" t="s">
        <v>9003</v>
      </c>
      <c r="N895" s="5125">
        <f t="shared" si="23"/>
        <v>0.08</v>
      </c>
      <c r="O895" s="5128">
        <v>42644</v>
      </c>
      <c r="P895" s="5128">
        <v>42720</v>
      </c>
      <c r="Q895" s="5129" t="s">
        <v>10988</v>
      </c>
    </row>
    <row r="896" spans="1:17">
      <c r="A896" s="5120" t="s">
        <v>25</v>
      </c>
      <c r="B896" s="5121">
        <v>4</v>
      </c>
      <c r="C896" s="5122"/>
      <c r="D896" s="5123">
        <v>312</v>
      </c>
      <c r="E896" s="5124" t="s">
        <v>9004</v>
      </c>
      <c r="F896" s="5125">
        <v>0</v>
      </c>
      <c r="G896" s="5126"/>
      <c r="H896" s="5125">
        <v>16</v>
      </c>
      <c r="I896" s="5127" t="s">
        <v>9005</v>
      </c>
      <c r="J896" s="5125">
        <v>0.09</v>
      </c>
      <c r="K896" s="5126"/>
      <c r="L896" s="5125">
        <v>383</v>
      </c>
      <c r="M896" s="5127" t="s">
        <v>9006</v>
      </c>
      <c r="N896" s="5125">
        <f t="shared" si="23"/>
        <v>0.09</v>
      </c>
      <c r="O896" s="5128">
        <v>42644</v>
      </c>
      <c r="P896" s="5128">
        <v>42720</v>
      </c>
      <c r="Q896" s="5129" t="s">
        <v>10988</v>
      </c>
    </row>
    <row r="897" spans="1:17">
      <c r="A897" s="5120" t="s">
        <v>25</v>
      </c>
      <c r="B897" s="5121">
        <v>4</v>
      </c>
      <c r="C897" s="5122"/>
      <c r="D897" s="5123">
        <v>313</v>
      </c>
      <c r="E897" s="5124" t="s">
        <v>9007</v>
      </c>
      <c r="F897" s="5125">
        <v>0</v>
      </c>
      <c r="G897" s="5126"/>
      <c r="H897" s="5125">
        <v>16</v>
      </c>
      <c r="I897" s="5127" t="s">
        <v>9002</v>
      </c>
      <c r="J897" s="5125">
        <v>0.21</v>
      </c>
      <c r="K897" s="5126"/>
      <c r="L897" s="5125">
        <v>60</v>
      </c>
      <c r="M897" s="5127" t="s">
        <v>1536</v>
      </c>
      <c r="N897" s="5125">
        <f t="shared" si="23"/>
        <v>0.21</v>
      </c>
      <c r="O897" s="5128">
        <v>42644</v>
      </c>
      <c r="P897" s="5128">
        <v>42720</v>
      </c>
      <c r="Q897" s="5129" t="s">
        <v>10988</v>
      </c>
    </row>
    <row r="898" spans="1:17">
      <c r="A898" s="5120" t="s">
        <v>25</v>
      </c>
      <c r="B898" s="5121">
        <v>4</v>
      </c>
      <c r="C898" s="5122"/>
      <c r="D898" s="5123">
        <v>383</v>
      </c>
      <c r="E898" s="5124" t="s">
        <v>9008</v>
      </c>
      <c r="F898" s="5125">
        <v>0</v>
      </c>
      <c r="G898" s="5126"/>
      <c r="H898" s="5125">
        <v>18</v>
      </c>
      <c r="I898" s="5127" t="s">
        <v>9009</v>
      </c>
      <c r="J898" s="5125">
        <v>0.25</v>
      </c>
      <c r="K898" s="5126"/>
      <c r="L898" s="5123">
        <v>312</v>
      </c>
      <c r="M898" s="5124" t="s">
        <v>9004</v>
      </c>
      <c r="N898" s="5125">
        <f t="shared" si="23"/>
        <v>0.25</v>
      </c>
      <c r="O898" s="5128">
        <v>42644</v>
      </c>
      <c r="P898" s="5128">
        <v>42720</v>
      </c>
      <c r="Q898" s="5129" t="s">
        <v>10988</v>
      </c>
    </row>
    <row r="899" spans="1:17">
      <c r="A899" s="5120" t="s">
        <v>25</v>
      </c>
      <c r="B899" s="5121">
        <v>4</v>
      </c>
      <c r="C899" s="5122"/>
      <c r="D899" s="5123">
        <v>772</v>
      </c>
      <c r="E899" s="5124" t="s">
        <v>9010</v>
      </c>
      <c r="F899" s="5125">
        <v>0</v>
      </c>
      <c r="G899" s="5126"/>
      <c r="H899" s="5123">
        <v>312</v>
      </c>
      <c r="I899" s="5124" t="s">
        <v>9004</v>
      </c>
      <c r="J899" s="5125">
        <v>0.18</v>
      </c>
      <c r="K899" s="5126"/>
      <c r="L899" s="5130" t="s">
        <v>8965</v>
      </c>
      <c r="M899" s="5134" t="s">
        <v>19</v>
      </c>
      <c r="N899" s="5125">
        <f t="shared" si="23"/>
        <v>0.18</v>
      </c>
      <c r="O899" s="5128">
        <v>42644</v>
      </c>
      <c r="P899" s="5128">
        <v>42720</v>
      </c>
      <c r="Q899" s="5129" t="s">
        <v>10988</v>
      </c>
    </row>
    <row r="900" spans="1:17">
      <c r="A900" s="5120" t="s">
        <v>25</v>
      </c>
      <c r="B900" s="5121">
        <v>4</v>
      </c>
      <c r="C900" s="5122"/>
      <c r="D900" s="5123">
        <v>773</v>
      </c>
      <c r="E900" s="5124" t="s">
        <v>9011</v>
      </c>
      <c r="F900" s="5125">
        <v>0</v>
      </c>
      <c r="G900" s="5126"/>
      <c r="H900" s="5123">
        <v>16</v>
      </c>
      <c r="I900" s="5124" t="s">
        <v>8960</v>
      </c>
      <c r="J900" s="5125">
        <v>0.26</v>
      </c>
      <c r="K900" s="5126"/>
      <c r="L900" s="5132" t="s">
        <v>375</v>
      </c>
      <c r="M900" s="5134" t="s">
        <v>9012</v>
      </c>
      <c r="N900" s="5125">
        <f t="shared" si="23"/>
        <v>0.26</v>
      </c>
      <c r="O900" s="5128">
        <v>42644</v>
      </c>
      <c r="P900" s="5128">
        <v>42720</v>
      </c>
      <c r="Q900" s="5129" t="s">
        <v>10988</v>
      </c>
    </row>
    <row r="901" spans="1:17">
      <c r="A901" s="5120" t="s">
        <v>25</v>
      </c>
      <c r="B901" s="5121">
        <v>4</v>
      </c>
      <c r="C901" s="5122"/>
      <c r="D901" s="5123">
        <v>773</v>
      </c>
      <c r="E901" s="5124" t="s">
        <v>9011</v>
      </c>
      <c r="F901" s="5125">
        <v>0</v>
      </c>
      <c r="G901" s="5126"/>
      <c r="H901" s="5123">
        <v>773</v>
      </c>
      <c r="I901" s="5124" t="s">
        <v>9011</v>
      </c>
      <c r="J901" s="5125">
        <v>0.02</v>
      </c>
      <c r="K901" s="5126"/>
      <c r="L901" s="5130" t="s">
        <v>8965</v>
      </c>
      <c r="M901" s="5134" t="s">
        <v>19</v>
      </c>
      <c r="N901" s="5125">
        <f t="shared" si="23"/>
        <v>0.02</v>
      </c>
      <c r="O901" s="5128">
        <v>42644</v>
      </c>
      <c r="P901" s="5128">
        <v>42720</v>
      </c>
      <c r="Q901" s="5129" t="s">
        <v>10988</v>
      </c>
    </row>
    <row r="902" spans="1:17">
      <c r="A902" s="5120" t="s">
        <v>25</v>
      </c>
      <c r="B902" s="5121">
        <v>5</v>
      </c>
      <c r="C902" s="5122"/>
      <c r="D902" s="5123">
        <v>82</v>
      </c>
      <c r="E902" s="5124" t="s">
        <v>9015</v>
      </c>
      <c r="F902" s="5125">
        <v>0</v>
      </c>
      <c r="G902" s="5126"/>
      <c r="H902" s="5130" t="s">
        <v>8965</v>
      </c>
      <c r="I902" s="5134" t="s">
        <v>19</v>
      </c>
      <c r="J902" s="5125">
        <v>0.82000000000000006</v>
      </c>
      <c r="K902" s="5126"/>
      <c r="L902" s="5125">
        <v>71</v>
      </c>
      <c r="M902" s="5127" t="s">
        <v>9016</v>
      </c>
      <c r="N902" s="5125">
        <f t="shared" si="23"/>
        <v>0.82000000000000006</v>
      </c>
      <c r="O902" s="5128">
        <v>42675</v>
      </c>
      <c r="P902" s="5128">
        <v>42767</v>
      </c>
      <c r="Q902" s="5129" t="s">
        <v>10988</v>
      </c>
    </row>
    <row r="903" spans="1:17">
      <c r="A903" s="5120" t="s">
        <v>25</v>
      </c>
      <c r="B903" s="5121">
        <v>5</v>
      </c>
      <c r="C903" s="5122"/>
      <c r="D903" s="5123">
        <v>87</v>
      </c>
      <c r="E903" s="5124" t="s">
        <v>9017</v>
      </c>
      <c r="F903" s="5125">
        <v>0</v>
      </c>
      <c r="G903" s="5126"/>
      <c r="H903" s="5123">
        <v>49</v>
      </c>
      <c r="I903" s="5124" t="s">
        <v>9013</v>
      </c>
      <c r="J903" s="5125">
        <v>0.79</v>
      </c>
      <c r="K903" s="5126"/>
      <c r="L903" s="5125" t="s">
        <v>34</v>
      </c>
      <c r="M903" s="5127" t="s">
        <v>9018</v>
      </c>
      <c r="N903" s="5125">
        <f t="shared" si="23"/>
        <v>0.79</v>
      </c>
      <c r="O903" s="5128">
        <v>42675</v>
      </c>
      <c r="P903" s="5128">
        <v>42767</v>
      </c>
      <c r="Q903" s="5129" t="s">
        <v>10988</v>
      </c>
    </row>
    <row r="904" spans="1:17">
      <c r="A904" s="5120" t="s">
        <v>25</v>
      </c>
      <c r="B904" s="5121">
        <v>5</v>
      </c>
      <c r="C904" s="5122"/>
      <c r="D904" s="5123">
        <v>126</v>
      </c>
      <c r="E904" s="5124" t="s">
        <v>9019</v>
      </c>
      <c r="F904" s="5125">
        <v>0</v>
      </c>
      <c r="G904" s="5126"/>
      <c r="H904" s="5123">
        <v>49</v>
      </c>
      <c r="I904" s="5124" t="s">
        <v>9013</v>
      </c>
      <c r="J904" s="5125">
        <v>0.11</v>
      </c>
      <c r="K904" s="5126"/>
      <c r="L904" s="5130" t="s">
        <v>8965</v>
      </c>
      <c r="M904" s="5134" t="s">
        <v>19</v>
      </c>
      <c r="N904" s="5125">
        <f t="shared" si="23"/>
        <v>0.11</v>
      </c>
      <c r="O904" s="5128">
        <v>42675</v>
      </c>
      <c r="P904" s="5128">
        <v>42767</v>
      </c>
      <c r="Q904" s="5129" t="s">
        <v>10988</v>
      </c>
    </row>
    <row r="905" spans="1:17">
      <c r="A905" s="5120" t="s">
        <v>25</v>
      </c>
      <c r="B905" s="5121">
        <v>5</v>
      </c>
      <c r="C905" s="5122"/>
      <c r="D905" s="5123">
        <v>627</v>
      </c>
      <c r="E905" s="5124" t="s">
        <v>9251</v>
      </c>
      <c r="F905" s="5125">
        <v>0</v>
      </c>
      <c r="G905" s="5126"/>
      <c r="H905" s="5125">
        <v>49</v>
      </c>
      <c r="I905" s="5127" t="s">
        <v>9013</v>
      </c>
      <c r="J905" s="5125">
        <v>0.23</v>
      </c>
      <c r="K905" s="5126"/>
      <c r="L905" s="5123">
        <v>629</v>
      </c>
      <c r="M905" s="5124" t="s">
        <v>9020</v>
      </c>
      <c r="N905" s="5125">
        <f t="shared" si="23"/>
        <v>0.23</v>
      </c>
      <c r="O905" s="5128">
        <v>42675</v>
      </c>
      <c r="P905" s="5128">
        <v>42767</v>
      </c>
      <c r="Q905" s="5129" t="s">
        <v>10988</v>
      </c>
    </row>
    <row r="906" spans="1:17">
      <c r="A906" s="5120" t="s">
        <v>25</v>
      </c>
      <c r="B906" s="5121">
        <v>5</v>
      </c>
      <c r="C906" s="5122"/>
      <c r="D906" s="5123">
        <v>628</v>
      </c>
      <c r="E906" s="5124" t="s">
        <v>9252</v>
      </c>
      <c r="F906" s="5125">
        <v>0</v>
      </c>
      <c r="G906" s="5126"/>
      <c r="H906" s="5125">
        <v>49</v>
      </c>
      <c r="I906" s="5127" t="s">
        <v>9013</v>
      </c>
      <c r="J906" s="5125">
        <v>0.19</v>
      </c>
      <c r="K906" s="5126"/>
      <c r="L906" s="5123">
        <v>629</v>
      </c>
      <c r="M906" s="5124" t="s">
        <v>9020</v>
      </c>
      <c r="N906" s="5125">
        <f t="shared" si="23"/>
        <v>0.19</v>
      </c>
      <c r="O906" s="5128">
        <v>42675</v>
      </c>
      <c r="P906" s="5128">
        <v>42767</v>
      </c>
      <c r="Q906" s="5129" t="s">
        <v>10988</v>
      </c>
    </row>
    <row r="907" spans="1:17">
      <c r="A907" s="5120" t="s">
        <v>25</v>
      </c>
      <c r="B907" s="5121">
        <v>5</v>
      </c>
      <c r="C907" s="5122"/>
      <c r="D907" s="5123">
        <v>629</v>
      </c>
      <c r="E907" s="5124" t="s">
        <v>9253</v>
      </c>
      <c r="F907" s="5125">
        <v>0</v>
      </c>
      <c r="G907" s="5126"/>
      <c r="H907" s="5123">
        <v>628</v>
      </c>
      <c r="I907" s="5124" t="s">
        <v>9021</v>
      </c>
      <c r="J907" s="5125">
        <v>0.23</v>
      </c>
      <c r="K907" s="5126"/>
      <c r="L907" s="5123">
        <v>627</v>
      </c>
      <c r="M907" s="5124" t="s">
        <v>9022</v>
      </c>
      <c r="N907" s="5125">
        <f t="shared" si="23"/>
        <v>0.23</v>
      </c>
      <c r="O907" s="5128">
        <v>42675</v>
      </c>
      <c r="P907" s="5128">
        <v>42767</v>
      </c>
      <c r="Q907" s="5129" t="s">
        <v>10988</v>
      </c>
    </row>
    <row r="908" spans="1:17">
      <c r="A908" s="5120" t="s">
        <v>25</v>
      </c>
      <c r="B908" s="5121">
        <v>2</v>
      </c>
      <c r="C908" s="5122"/>
      <c r="D908" s="5123">
        <v>95</v>
      </c>
      <c r="E908" s="5124" t="s">
        <v>8988</v>
      </c>
      <c r="F908" s="5125">
        <v>68.81</v>
      </c>
      <c r="G908" s="5126"/>
      <c r="H908" s="5130" t="s">
        <v>8965</v>
      </c>
      <c r="I908" s="5131" t="s">
        <v>8989</v>
      </c>
      <c r="J908" s="5125">
        <v>84.850000000000009</v>
      </c>
      <c r="K908" s="5126"/>
      <c r="L908" s="5130" t="s">
        <v>8965</v>
      </c>
      <c r="M908" s="5131" t="s">
        <v>8966</v>
      </c>
      <c r="N908" s="5125">
        <f>J908-F908</f>
        <v>16.040000000000006</v>
      </c>
      <c r="O908" s="5128">
        <v>42614</v>
      </c>
      <c r="P908" s="5128">
        <v>42795</v>
      </c>
      <c r="Q908" s="5129" t="s">
        <v>11270</v>
      </c>
    </row>
    <row r="909" spans="1:17">
      <c r="A909" s="5120" t="s">
        <v>25</v>
      </c>
      <c r="B909" s="5121">
        <v>2</v>
      </c>
      <c r="C909" s="5122"/>
      <c r="D909" s="5123" t="s">
        <v>8984</v>
      </c>
      <c r="E909" s="5124" t="s">
        <v>8985</v>
      </c>
      <c r="F909" s="5125">
        <v>0</v>
      </c>
      <c r="G909" s="5126"/>
      <c r="H909" s="5130" t="s">
        <v>8965</v>
      </c>
      <c r="I909" s="5131" t="s">
        <v>8966</v>
      </c>
      <c r="J909" s="5125">
        <v>36.590000000000003</v>
      </c>
      <c r="K909" s="5126"/>
      <c r="L909" s="5130" t="s">
        <v>8965</v>
      </c>
      <c r="M909" s="5131" t="s">
        <v>8986</v>
      </c>
      <c r="N909" s="5125">
        <f>J909-F909</f>
        <v>36.590000000000003</v>
      </c>
      <c r="O909" s="5128">
        <v>42614</v>
      </c>
      <c r="P909" s="5128">
        <v>42795</v>
      </c>
      <c r="Q909" s="5129" t="s">
        <v>11271</v>
      </c>
    </row>
    <row r="910" spans="1:17">
      <c r="A910" s="5120" t="s">
        <v>25</v>
      </c>
      <c r="B910" s="5121">
        <v>2</v>
      </c>
      <c r="C910" s="5122"/>
      <c r="D910" s="5123" t="s">
        <v>8984</v>
      </c>
      <c r="E910" s="5124" t="s">
        <v>8987</v>
      </c>
      <c r="F910" s="5125">
        <v>36.97</v>
      </c>
      <c r="G910" s="5126"/>
      <c r="H910" s="5130" t="s">
        <v>8965</v>
      </c>
      <c r="I910" s="5131" t="s">
        <v>8986</v>
      </c>
      <c r="J910" s="5125">
        <v>37.050000000000004</v>
      </c>
      <c r="K910" s="5126"/>
      <c r="L910" s="5130" t="s">
        <v>8965</v>
      </c>
      <c r="M910" s="5131" t="s">
        <v>8986</v>
      </c>
      <c r="N910" s="5125">
        <f>J910-F910</f>
        <v>8.00000000000054E-2</v>
      </c>
      <c r="O910" s="5128">
        <v>42614</v>
      </c>
      <c r="P910" s="5128">
        <v>42795</v>
      </c>
      <c r="Q910" s="5129" t="s">
        <v>11271</v>
      </c>
    </row>
    <row r="911" spans="1:17">
      <c r="A911" s="5120" t="s">
        <v>25</v>
      </c>
      <c r="B911" s="5121">
        <v>5</v>
      </c>
      <c r="C911" s="5122"/>
      <c r="D911" s="5123">
        <v>49</v>
      </c>
      <c r="E911" s="5124" t="s">
        <v>9013</v>
      </c>
      <c r="F911" s="5125">
        <v>0</v>
      </c>
      <c r="G911" s="5126"/>
      <c r="H911" s="5125">
        <v>19</v>
      </c>
      <c r="I911" s="5127" t="s">
        <v>2971</v>
      </c>
      <c r="J911" s="5125">
        <v>5.2</v>
      </c>
      <c r="K911" s="5126"/>
      <c r="L911" s="5125">
        <v>45</v>
      </c>
      <c r="M911" s="5124" t="s">
        <v>9014</v>
      </c>
      <c r="N911" s="5125">
        <f>J911-F911</f>
        <v>5.2</v>
      </c>
      <c r="O911" s="5128">
        <v>42675</v>
      </c>
      <c r="P911" s="5129"/>
      <c r="Q911" s="5129" t="s">
        <v>11631</v>
      </c>
    </row>
    <row r="912" spans="1:17">
      <c r="A912" s="5120"/>
      <c r="B912" s="5121"/>
      <c r="C912" s="5122"/>
      <c r="D912" s="5123"/>
      <c r="E912" s="5124"/>
      <c r="F912" s="5125"/>
      <c r="G912" s="5126"/>
      <c r="H912" s="5125"/>
      <c r="I912" s="5127"/>
      <c r="J912" s="5125"/>
      <c r="K912" s="5126"/>
      <c r="L912" s="5125"/>
      <c r="M912" s="5124"/>
      <c r="N912" s="5125">
        <f>SUM(N876:N911)</f>
        <v>131.59</v>
      </c>
      <c r="O912" s="5128"/>
      <c r="P912" s="5129"/>
      <c r="Q912" s="5129"/>
    </row>
    <row r="913" spans="1:17">
      <c r="A913" s="1594"/>
      <c r="B913" s="1594"/>
      <c r="C913" s="2204"/>
      <c r="D913" s="1594"/>
      <c r="E913" s="1594"/>
      <c r="F913" s="1594"/>
      <c r="G913" s="2204"/>
      <c r="H913" s="1594"/>
      <c r="I913" s="1594"/>
      <c r="J913" s="1594"/>
      <c r="K913" s="2204"/>
      <c r="L913" s="1594"/>
      <c r="M913" s="1594"/>
      <c r="N913" s="1594"/>
      <c r="O913" s="1594"/>
      <c r="P913" s="1594"/>
      <c r="Q913" s="1594"/>
    </row>
    <row r="914" spans="1:17">
      <c r="A914" s="5090" t="s">
        <v>3388</v>
      </c>
      <c r="B914" s="5091">
        <v>6</v>
      </c>
      <c r="C914" s="5092"/>
      <c r="D914" s="5093">
        <v>38</v>
      </c>
      <c r="E914" s="5094" t="s">
        <v>9254</v>
      </c>
      <c r="F914" s="5095">
        <v>5.23</v>
      </c>
      <c r="G914" s="5096"/>
      <c r="H914" s="5097"/>
      <c r="I914" s="5094"/>
      <c r="J914" s="5095">
        <v>12.15</v>
      </c>
      <c r="K914" s="5096"/>
      <c r="L914" s="5097"/>
      <c r="M914" s="5094"/>
      <c r="N914" s="5098">
        <f t="shared" ref="N914:N923" si="24">J914-F914</f>
        <v>6.92</v>
      </c>
      <c r="O914" s="5099">
        <v>42705</v>
      </c>
      <c r="P914" s="5135" t="s">
        <v>14362</v>
      </c>
      <c r="Q914" s="5101" t="s">
        <v>14361</v>
      </c>
    </row>
    <row r="915" spans="1:17">
      <c r="A915" s="5090" t="s">
        <v>3388</v>
      </c>
      <c r="B915" s="5091">
        <v>6</v>
      </c>
      <c r="C915" s="5092"/>
      <c r="D915" s="5093">
        <v>317</v>
      </c>
      <c r="E915" s="5094" t="s">
        <v>9254</v>
      </c>
      <c r="F915" s="5095">
        <v>0</v>
      </c>
      <c r="G915" s="5096"/>
      <c r="H915" s="5097"/>
      <c r="I915" s="5094"/>
      <c r="J915" s="5095">
        <v>15.68</v>
      </c>
      <c r="K915" s="5096"/>
      <c r="L915" s="5097"/>
      <c r="M915" s="5094"/>
      <c r="N915" s="5098">
        <f t="shared" si="24"/>
        <v>15.68</v>
      </c>
      <c r="O915" s="5099">
        <v>42705</v>
      </c>
      <c r="P915" s="5135" t="s">
        <v>14362</v>
      </c>
      <c r="Q915" s="5101" t="s">
        <v>14361</v>
      </c>
    </row>
    <row r="916" spans="1:17">
      <c r="A916" s="5090" t="s">
        <v>3388</v>
      </c>
      <c r="B916" s="5091">
        <v>6</v>
      </c>
      <c r="C916" s="5092"/>
      <c r="D916" s="5093">
        <v>635</v>
      </c>
      <c r="E916" s="5094" t="s">
        <v>9254</v>
      </c>
      <c r="F916" s="5095">
        <v>0</v>
      </c>
      <c r="G916" s="5096"/>
      <c r="H916" s="5097"/>
      <c r="I916" s="5094"/>
      <c r="J916" s="5095">
        <v>3.58</v>
      </c>
      <c r="K916" s="5096"/>
      <c r="L916" s="5097"/>
      <c r="M916" s="5094"/>
      <c r="N916" s="5098">
        <f t="shared" si="24"/>
        <v>3.58</v>
      </c>
      <c r="O916" s="5099">
        <v>42705</v>
      </c>
      <c r="P916" s="5135" t="s">
        <v>14362</v>
      </c>
      <c r="Q916" s="5101" t="s">
        <v>14361</v>
      </c>
    </row>
    <row r="917" spans="1:17">
      <c r="A917" s="5090" t="s">
        <v>3388</v>
      </c>
      <c r="B917" s="5091">
        <v>6</v>
      </c>
      <c r="C917" s="5092"/>
      <c r="D917" s="5093">
        <v>1332</v>
      </c>
      <c r="E917" s="5094" t="s">
        <v>9254</v>
      </c>
      <c r="F917" s="5095">
        <v>0</v>
      </c>
      <c r="G917" s="5096"/>
      <c r="H917" s="5097"/>
      <c r="I917" s="5094"/>
      <c r="J917" s="5095">
        <v>4.28</v>
      </c>
      <c r="K917" s="5096"/>
      <c r="L917" s="5097"/>
      <c r="M917" s="5094"/>
      <c r="N917" s="5098">
        <f t="shared" si="24"/>
        <v>4.28</v>
      </c>
      <c r="O917" s="5099">
        <v>42705</v>
      </c>
      <c r="P917" s="5135" t="s">
        <v>14362</v>
      </c>
      <c r="Q917" s="5101" t="s">
        <v>14361</v>
      </c>
    </row>
    <row r="918" spans="1:17">
      <c r="A918" s="5090" t="s">
        <v>3388</v>
      </c>
      <c r="B918" s="5091">
        <v>6</v>
      </c>
      <c r="C918" s="5092"/>
      <c r="D918" s="5093">
        <v>1447</v>
      </c>
      <c r="E918" s="5094" t="s">
        <v>9254</v>
      </c>
      <c r="F918" s="5095">
        <v>0</v>
      </c>
      <c r="G918" s="5096"/>
      <c r="H918" s="5097"/>
      <c r="I918" s="5094"/>
      <c r="J918" s="5095">
        <v>1.19</v>
      </c>
      <c r="K918" s="5096"/>
      <c r="L918" s="5097"/>
      <c r="M918" s="5094"/>
      <c r="N918" s="5098">
        <f t="shared" si="24"/>
        <v>1.19</v>
      </c>
      <c r="O918" s="5099">
        <v>42705</v>
      </c>
      <c r="P918" s="5135" t="s">
        <v>14362</v>
      </c>
      <c r="Q918" s="5101" t="s">
        <v>14361</v>
      </c>
    </row>
    <row r="919" spans="1:17">
      <c r="A919" s="5090" t="s">
        <v>3388</v>
      </c>
      <c r="B919" s="5091">
        <v>6</v>
      </c>
      <c r="C919" s="5092"/>
      <c r="D919" s="5093">
        <v>1769</v>
      </c>
      <c r="E919" s="5094" t="s">
        <v>9254</v>
      </c>
      <c r="F919" s="5095">
        <v>0</v>
      </c>
      <c r="G919" s="5096"/>
      <c r="H919" s="5097"/>
      <c r="I919" s="5094"/>
      <c r="J919" s="5095">
        <v>1.1200000000000001</v>
      </c>
      <c r="K919" s="5096"/>
      <c r="L919" s="5097"/>
      <c r="M919" s="5094"/>
      <c r="N919" s="5098">
        <f t="shared" si="24"/>
        <v>1.1200000000000001</v>
      </c>
      <c r="O919" s="5099">
        <v>42705</v>
      </c>
      <c r="P919" s="5135" t="s">
        <v>14362</v>
      </c>
      <c r="Q919" s="5101" t="s">
        <v>14361</v>
      </c>
    </row>
    <row r="920" spans="1:17">
      <c r="A920" s="5090" t="s">
        <v>3388</v>
      </c>
      <c r="B920" s="5091">
        <v>6</v>
      </c>
      <c r="C920" s="5092"/>
      <c r="D920" s="5093">
        <v>1770</v>
      </c>
      <c r="E920" s="5094" t="s">
        <v>9254</v>
      </c>
      <c r="F920" s="5095">
        <v>0</v>
      </c>
      <c r="G920" s="5096"/>
      <c r="H920" s="5097"/>
      <c r="I920" s="5094"/>
      <c r="J920" s="5095">
        <v>0.88</v>
      </c>
      <c r="K920" s="5096"/>
      <c r="L920" s="5097"/>
      <c r="M920" s="5094"/>
      <c r="N920" s="5098">
        <f t="shared" si="24"/>
        <v>0.88</v>
      </c>
      <c r="O920" s="5099">
        <v>42705</v>
      </c>
      <c r="P920" s="5135" t="s">
        <v>14362</v>
      </c>
      <c r="Q920" s="5101" t="s">
        <v>14361</v>
      </c>
    </row>
    <row r="921" spans="1:17">
      <c r="A921" s="5090" t="s">
        <v>3388</v>
      </c>
      <c r="B921" s="5091">
        <v>6</v>
      </c>
      <c r="C921" s="5092"/>
      <c r="D921" s="5093">
        <v>1840</v>
      </c>
      <c r="E921" s="5094" t="s">
        <v>9254</v>
      </c>
      <c r="F921" s="5095">
        <v>0</v>
      </c>
      <c r="G921" s="5096"/>
      <c r="H921" s="5097"/>
      <c r="I921" s="5094"/>
      <c r="J921" s="5095">
        <v>0.41</v>
      </c>
      <c r="K921" s="5096"/>
      <c r="L921" s="5097"/>
      <c r="M921" s="5094"/>
      <c r="N921" s="5098">
        <f t="shared" si="24"/>
        <v>0.41</v>
      </c>
      <c r="O921" s="5099">
        <v>42705</v>
      </c>
      <c r="P921" s="5135" t="s">
        <v>14362</v>
      </c>
      <c r="Q921" s="5101" t="s">
        <v>14361</v>
      </c>
    </row>
    <row r="922" spans="1:17">
      <c r="A922" s="5090" t="s">
        <v>3388</v>
      </c>
      <c r="B922" s="5091">
        <v>6</v>
      </c>
      <c r="C922" s="5092"/>
      <c r="D922" s="5093">
        <v>1845</v>
      </c>
      <c r="E922" s="5094" t="s">
        <v>9254</v>
      </c>
      <c r="F922" s="5098">
        <v>0</v>
      </c>
      <c r="G922" s="5102"/>
      <c r="H922" s="5097"/>
      <c r="I922" s="5094"/>
      <c r="J922" s="5098">
        <v>2.85</v>
      </c>
      <c r="K922" s="5102"/>
      <c r="L922" s="5097"/>
      <c r="M922" s="5094"/>
      <c r="N922" s="5098">
        <f t="shared" si="24"/>
        <v>2.85</v>
      </c>
      <c r="O922" s="5099">
        <v>42705</v>
      </c>
      <c r="P922" s="5135" t="s">
        <v>14362</v>
      </c>
      <c r="Q922" s="5101" t="s">
        <v>14361</v>
      </c>
    </row>
    <row r="923" spans="1:17">
      <c r="A923" s="5090" t="s">
        <v>3388</v>
      </c>
      <c r="B923" s="5091">
        <v>6</v>
      </c>
      <c r="C923" s="5092"/>
      <c r="D923" s="5093" t="s">
        <v>3932</v>
      </c>
      <c r="E923" s="5094" t="s">
        <v>9254</v>
      </c>
      <c r="F923" s="5095">
        <v>7.17</v>
      </c>
      <c r="G923" s="5096"/>
      <c r="H923" s="5097"/>
      <c r="I923" s="5094"/>
      <c r="J923" s="5095">
        <v>12.59</v>
      </c>
      <c r="K923" s="5096"/>
      <c r="L923" s="5097"/>
      <c r="M923" s="5094"/>
      <c r="N923" s="5098">
        <f t="shared" si="24"/>
        <v>5.42</v>
      </c>
      <c r="O923" s="5099">
        <v>42705</v>
      </c>
      <c r="P923" s="5135" t="s">
        <v>14362</v>
      </c>
      <c r="Q923" s="5101" t="s">
        <v>14361</v>
      </c>
    </row>
    <row r="924" spans="1:17" ht="15.75" thickBot="1">
      <c r="A924" s="5136"/>
      <c r="B924" s="5137"/>
      <c r="C924" s="5137"/>
      <c r="D924" s="5138"/>
      <c r="E924" s="5139"/>
      <c r="F924" s="5140"/>
      <c r="G924" s="5140"/>
      <c r="H924" s="5141"/>
      <c r="I924" s="5139"/>
      <c r="J924" s="5140"/>
      <c r="K924" s="5140"/>
      <c r="L924" s="5141"/>
      <c r="M924" s="5139"/>
      <c r="N924" s="5142"/>
      <c r="O924" s="5143"/>
      <c r="P924" s="5144"/>
      <c r="Q924" s="5145"/>
    </row>
    <row r="925" spans="1:17" ht="15.75" thickBot="1">
      <c r="A925" s="5103" t="s">
        <v>6952</v>
      </c>
      <c r="B925" s="5104"/>
      <c r="C925" s="5104"/>
      <c r="D925" s="5104"/>
      <c r="E925" s="5104"/>
      <c r="F925" s="5104"/>
      <c r="G925" s="5104"/>
      <c r="H925" s="5104"/>
      <c r="I925" s="5104"/>
      <c r="J925" s="5104"/>
      <c r="K925" s="5104"/>
      <c r="L925" s="5104"/>
      <c r="M925" s="5104"/>
      <c r="N925" s="5104"/>
      <c r="O925" s="5104"/>
      <c r="P925" s="5104"/>
      <c r="Q925" s="5105"/>
    </row>
    <row r="926" spans="1:17" ht="15.75">
      <c r="A926" s="380"/>
      <c r="B926" s="371"/>
      <c r="C926" s="370"/>
      <c r="D926" s="380" t="s">
        <v>0</v>
      </c>
      <c r="E926" s="5146"/>
      <c r="F926" s="380" t="s">
        <v>9</v>
      </c>
      <c r="G926" s="370"/>
      <c r="H926" s="370"/>
      <c r="I926" s="5146"/>
      <c r="J926" s="380" t="s">
        <v>10</v>
      </c>
      <c r="K926" s="370"/>
      <c r="L926" s="370"/>
      <c r="M926" s="5146"/>
      <c r="N926" s="380"/>
      <c r="O926" s="370"/>
      <c r="P926" s="370"/>
      <c r="Q926" s="5147"/>
    </row>
    <row r="927" spans="1:17" ht="60">
      <c r="A927" s="133" t="s">
        <v>7</v>
      </c>
      <c r="B927" s="5148" t="s">
        <v>13</v>
      </c>
      <c r="C927" s="5149"/>
      <c r="D927" s="5069" t="s">
        <v>14505</v>
      </c>
      <c r="E927" s="5150" t="s">
        <v>2</v>
      </c>
      <c r="F927" s="5151" t="s">
        <v>3</v>
      </c>
      <c r="G927" s="5152"/>
      <c r="H927" s="5069" t="s">
        <v>14505</v>
      </c>
      <c r="I927" s="5150" t="s">
        <v>5</v>
      </c>
      <c r="J927" s="5151" t="s">
        <v>6</v>
      </c>
      <c r="K927" s="5152"/>
      <c r="L927" s="5069" t="s">
        <v>14505</v>
      </c>
      <c r="M927" s="5150" t="s">
        <v>2</v>
      </c>
      <c r="N927" s="137" t="s">
        <v>8</v>
      </c>
      <c r="O927" s="5153" t="s">
        <v>14</v>
      </c>
      <c r="P927" s="5154" t="s">
        <v>3156</v>
      </c>
      <c r="Q927" s="5155" t="s">
        <v>11</v>
      </c>
    </row>
    <row r="928" spans="1:17">
      <c r="A928" s="5156" t="s">
        <v>7</v>
      </c>
      <c r="B928" s="5157" t="s">
        <v>13</v>
      </c>
      <c r="C928" s="5157"/>
      <c r="D928" s="5156" t="s">
        <v>4939</v>
      </c>
      <c r="E928" s="5156" t="s">
        <v>2</v>
      </c>
      <c r="F928" s="5156" t="s">
        <v>3</v>
      </c>
      <c r="G928" s="5156"/>
      <c r="H928" s="5156" t="s">
        <v>4939</v>
      </c>
      <c r="I928" s="5156" t="s">
        <v>5</v>
      </c>
      <c r="J928" s="5156" t="s">
        <v>6</v>
      </c>
      <c r="K928" s="5156"/>
      <c r="L928" s="5156" t="s">
        <v>4939</v>
      </c>
      <c r="M928" s="5156" t="s">
        <v>2</v>
      </c>
      <c r="N928" s="5156" t="s">
        <v>4940</v>
      </c>
      <c r="O928" s="5158" t="s">
        <v>14</v>
      </c>
      <c r="P928" s="5156" t="s">
        <v>3156</v>
      </c>
      <c r="Q928" s="5157" t="s">
        <v>11</v>
      </c>
    </row>
    <row r="929" spans="1:17">
      <c r="A929" s="5159" t="s">
        <v>25</v>
      </c>
      <c r="B929" s="5160">
        <v>1</v>
      </c>
      <c r="C929" s="5161"/>
      <c r="D929" s="5162">
        <v>630</v>
      </c>
      <c r="E929" s="5163" t="s">
        <v>3977</v>
      </c>
      <c r="F929" s="5164">
        <v>0</v>
      </c>
      <c r="G929" s="5165"/>
      <c r="H929" s="5163" t="s">
        <v>21</v>
      </c>
      <c r="I929" s="5163" t="s">
        <v>21</v>
      </c>
      <c r="J929" s="5164">
        <v>1.45</v>
      </c>
      <c r="K929" s="5165"/>
      <c r="L929" s="5163" t="s">
        <v>3941</v>
      </c>
      <c r="M929" s="5166" t="s">
        <v>6971</v>
      </c>
      <c r="N929" s="5167">
        <v>1.45</v>
      </c>
      <c r="O929" s="5168">
        <v>42522</v>
      </c>
      <c r="P929" s="5159"/>
      <c r="Q929" s="5169" t="s">
        <v>6998</v>
      </c>
    </row>
    <row r="930" spans="1:17">
      <c r="A930" s="5170"/>
      <c r="B930" s="5170"/>
      <c r="C930" s="5171"/>
      <c r="D930" s="5170"/>
      <c r="E930" s="5163"/>
      <c r="F930" s="5164"/>
      <c r="G930" s="5165"/>
      <c r="H930" s="5163"/>
      <c r="I930" s="5163"/>
      <c r="J930" s="5164"/>
      <c r="K930" s="5165"/>
      <c r="L930" s="5163"/>
      <c r="M930" s="5172"/>
      <c r="N930" s="5167"/>
      <c r="O930" s="5168"/>
      <c r="P930" s="5159"/>
      <c r="Q930" s="5169"/>
    </row>
    <row r="931" spans="1:17">
      <c r="A931" s="5159" t="s">
        <v>25</v>
      </c>
      <c r="B931" s="5160">
        <v>1</v>
      </c>
      <c r="C931" s="5161"/>
      <c r="D931" s="5162">
        <v>37</v>
      </c>
      <c r="E931" s="5163" t="s">
        <v>6783</v>
      </c>
      <c r="F931" s="5164">
        <v>0</v>
      </c>
      <c r="G931" s="5165"/>
      <c r="H931" s="5163" t="s">
        <v>6891</v>
      </c>
      <c r="I931" s="5172" t="s">
        <v>6994</v>
      </c>
      <c r="J931" s="5164">
        <v>0.54</v>
      </c>
      <c r="K931" s="5165"/>
      <c r="L931" s="5163" t="s">
        <v>34</v>
      </c>
      <c r="M931" s="5163" t="s">
        <v>34</v>
      </c>
      <c r="N931" s="5167">
        <v>0.54</v>
      </c>
      <c r="O931" s="5168">
        <v>42217</v>
      </c>
      <c r="P931" s="5173">
        <v>42510</v>
      </c>
      <c r="Q931" s="5169" t="s">
        <v>8872</v>
      </c>
    </row>
    <row r="932" spans="1:17">
      <c r="A932" s="5159" t="s">
        <v>25</v>
      </c>
      <c r="B932" s="5160">
        <v>1</v>
      </c>
      <c r="C932" s="5161"/>
      <c r="D932" s="5162">
        <v>37</v>
      </c>
      <c r="E932" s="5163" t="s">
        <v>3972</v>
      </c>
      <c r="F932" s="5164">
        <v>0.54</v>
      </c>
      <c r="G932" s="5165"/>
      <c r="H932" s="5163" t="s">
        <v>34</v>
      </c>
      <c r="I932" s="5163" t="s">
        <v>34</v>
      </c>
      <c r="J932" s="5164">
        <v>3.49</v>
      </c>
      <c r="K932" s="5165"/>
      <c r="L932" s="5163" t="s">
        <v>145</v>
      </c>
      <c r="M932" s="5166" t="s">
        <v>145</v>
      </c>
      <c r="N932" s="5167">
        <v>2.95</v>
      </c>
      <c r="O932" s="5168">
        <v>42217</v>
      </c>
      <c r="P932" s="5174">
        <v>42510</v>
      </c>
      <c r="Q932" s="5169" t="s">
        <v>8872</v>
      </c>
    </row>
    <row r="933" spans="1:17">
      <c r="A933" s="5159" t="s">
        <v>25</v>
      </c>
      <c r="B933" s="5159">
        <v>1</v>
      </c>
      <c r="C933" s="5175"/>
      <c r="D933" s="5162">
        <v>68</v>
      </c>
      <c r="E933" s="5163" t="s">
        <v>6784</v>
      </c>
      <c r="F933" s="5164">
        <v>0</v>
      </c>
      <c r="G933" s="5165"/>
      <c r="H933" s="5163" t="s">
        <v>6892</v>
      </c>
      <c r="I933" s="5163" t="s">
        <v>6966</v>
      </c>
      <c r="J933" s="5164">
        <v>0.49</v>
      </c>
      <c r="K933" s="5165"/>
      <c r="L933" s="5163" t="s">
        <v>21</v>
      </c>
      <c r="M933" s="5163" t="s">
        <v>21</v>
      </c>
      <c r="N933" s="5167">
        <v>0.49</v>
      </c>
      <c r="O933" s="5168">
        <v>42217</v>
      </c>
      <c r="P933" s="5173">
        <v>42510</v>
      </c>
      <c r="Q933" s="5169" t="s">
        <v>8872</v>
      </c>
    </row>
    <row r="934" spans="1:17">
      <c r="A934" s="5159" t="s">
        <v>25</v>
      </c>
      <c r="B934" s="5159">
        <v>1</v>
      </c>
      <c r="C934" s="5175"/>
      <c r="D934" s="5170">
        <v>73</v>
      </c>
      <c r="E934" s="5170" t="s">
        <v>6786</v>
      </c>
      <c r="F934" s="5164">
        <v>1</v>
      </c>
      <c r="G934" s="5165"/>
      <c r="H934" s="5170" t="s">
        <v>6893</v>
      </c>
      <c r="I934" s="5176" t="s">
        <v>6984</v>
      </c>
      <c r="J934" s="5177">
        <v>2.71</v>
      </c>
      <c r="K934" s="5165"/>
      <c r="L934" s="5178" t="s">
        <v>6894</v>
      </c>
      <c r="M934" s="5178" t="s">
        <v>7002</v>
      </c>
      <c r="N934" s="5179">
        <v>1.71</v>
      </c>
      <c r="O934" s="5180">
        <v>42217</v>
      </c>
      <c r="P934" s="5181">
        <v>42510</v>
      </c>
      <c r="Q934" s="5182" t="s">
        <v>8872</v>
      </c>
    </row>
    <row r="935" spans="1:17">
      <c r="A935" s="5183" t="s">
        <v>25</v>
      </c>
      <c r="B935" s="5183">
        <v>1</v>
      </c>
      <c r="C935" s="5175"/>
      <c r="D935" s="5178">
        <v>73</v>
      </c>
      <c r="E935" s="5178" t="s">
        <v>6785</v>
      </c>
      <c r="F935" s="5177">
        <v>0</v>
      </c>
      <c r="G935" s="5165"/>
      <c r="H935" s="5178" t="s">
        <v>33</v>
      </c>
      <c r="I935" s="5176" t="s">
        <v>19</v>
      </c>
      <c r="J935" s="5164">
        <v>1</v>
      </c>
      <c r="K935" s="5165"/>
      <c r="L935" s="5170" t="s">
        <v>6893</v>
      </c>
      <c r="M935" s="5170" t="s">
        <v>6984</v>
      </c>
      <c r="N935" s="5167">
        <v>1</v>
      </c>
      <c r="O935" s="5168">
        <v>42217</v>
      </c>
      <c r="P935" s="5173">
        <v>42510</v>
      </c>
      <c r="Q935" s="5169" t="s">
        <v>8872</v>
      </c>
    </row>
    <row r="936" spans="1:17">
      <c r="A936" s="5159" t="s">
        <v>25</v>
      </c>
      <c r="B936" s="5159">
        <v>1</v>
      </c>
      <c r="C936" s="5175"/>
      <c r="D936" s="5170">
        <v>73</v>
      </c>
      <c r="E936" s="5163" t="s">
        <v>6783</v>
      </c>
      <c r="F936" s="5164">
        <v>2.71</v>
      </c>
      <c r="G936" s="5165"/>
      <c r="H936" s="5163" t="s">
        <v>6894</v>
      </c>
      <c r="I936" s="5184" t="s">
        <v>6992</v>
      </c>
      <c r="J936" s="5177">
        <v>3.4</v>
      </c>
      <c r="K936" s="5165"/>
      <c r="L936" s="5185" t="s">
        <v>34</v>
      </c>
      <c r="M936" s="5185" t="s">
        <v>34</v>
      </c>
      <c r="N936" s="5177">
        <v>0.69</v>
      </c>
      <c r="O936" s="5186">
        <v>42217</v>
      </c>
      <c r="P936" s="5187">
        <v>42510</v>
      </c>
      <c r="Q936" s="5185" t="s">
        <v>8872</v>
      </c>
    </row>
    <row r="937" spans="1:17">
      <c r="A937" s="5183" t="s">
        <v>25</v>
      </c>
      <c r="B937" s="5183">
        <v>1</v>
      </c>
      <c r="C937" s="5175"/>
      <c r="D937" s="5178">
        <v>127</v>
      </c>
      <c r="E937" s="5185" t="s">
        <v>6787</v>
      </c>
      <c r="F937" s="5177">
        <v>0</v>
      </c>
      <c r="G937" s="5165"/>
      <c r="H937" s="5185" t="s">
        <v>34</v>
      </c>
      <c r="I937" s="5176" t="s">
        <v>34</v>
      </c>
      <c r="J937" s="5177">
        <v>0.67</v>
      </c>
      <c r="K937" s="5165"/>
      <c r="L937" s="5185" t="s">
        <v>34</v>
      </c>
      <c r="M937" s="5188" t="s">
        <v>34</v>
      </c>
      <c r="N937" s="5177">
        <v>0.67</v>
      </c>
      <c r="O937" s="5186">
        <v>42217</v>
      </c>
      <c r="P937" s="5187">
        <v>42510</v>
      </c>
      <c r="Q937" s="5185" t="s">
        <v>8872</v>
      </c>
    </row>
    <row r="938" spans="1:17">
      <c r="A938" s="5183" t="s">
        <v>25</v>
      </c>
      <c r="B938" s="5183">
        <v>1</v>
      </c>
      <c r="C938" s="5175"/>
      <c r="D938" s="5178">
        <v>135</v>
      </c>
      <c r="E938" s="5185" t="s">
        <v>6788</v>
      </c>
      <c r="F938" s="5177">
        <v>0.44</v>
      </c>
      <c r="G938" s="5165"/>
      <c r="H938" s="5185" t="s">
        <v>6434</v>
      </c>
      <c r="I938" s="5184" t="s">
        <v>7003</v>
      </c>
      <c r="J938" s="5177">
        <v>4.92</v>
      </c>
      <c r="K938" s="5165"/>
      <c r="L938" s="5185" t="s">
        <v>21</v>
      </c>
      <c r="M938" s="5188" t="s">
        <v>21</v>
      </c>
      <c r="N938" s="5177">
        <v>4.4800000000000004</v>
      </c>
      <c r="O938" s="5186">
        <v>42217</v>
      </c>
      <c r="P938" s="5187">
        <v>42370</v>
      </c>
      <c r="Q938" s="5185" t="s">
        <v>8872</v>
      </c>
    </row>
    <row r="939" spans="1:17">
      <c r="A939" s="5183" t="s">
        <v>25</v>
      </c>
      <c r="B939" s="5183">
        <v>1</v>
      </c>
      <c r="C939" s="5175"/>
      <c r="D939" s="5178">
        <v>175</v>
      </c>
      <c r="E939" s="5185" t="s">
        <v>6789</v>
      </c>
      <c r="F939" s="5177">
        <v>0</v>
      </c>
      <c r="G939" s="5165"/>
      <c r="H939" s="5185" t="s">
        <v>6895</v>
      </c>
      <c r="I939" s="5184" t="s">
        <v>6965</v>
      </c>
      <c r="J939" s="5177">
        <v>2.15</v>
      </c>
      <c r="K939" s="5165"/>
      <c r="L939" s="5185" t="s">
        <v>34</v>
      </c>
      <c r="M939" s="5189" t="s">
        <v>34</v>
      </c>
      <c r="N939" s="5177">
        <v>2.15</v>
      </c>
      <c r="O939" s="5186">
        <v>42217</v>
      </c>
      <c r="P939" s="5187">
        <v>42510</v>
      </c>
      <c r="Q939" s="5185" t="s">
        <v>8872</v>
      </c>
    </row>
    <row r="940" spans="1:17">
      <c r="A940" s="5183" t="s">
        <v>25</v>
      </c>
      <c r="B940" s="5183">
        <v>1</v>
      </c>
      <c r="C940" s="5175"/>
      <c r="D940" s="5178">
        <v>246</v>
      </c>
      <c r="E940" s="5185" t="s">
        <v>6790</v>
      </c>
      <c r="F940" s="5177">
        <v>0</v>
      </c>
      <c r="G940" s="5165"/>
      <c r="H940" s="5185" t="s">
        <v>4001</v>
      </c>
      <c r="I940" s="5184" t="s">
        <v>6959</v>
      </c>
      <c r="J940" s="5177">
        <v>1.49</v>
      </c>
      <c r="K940" s="5165"/>
      <c r="L940" s="5185" t="s">
        <v>3960</v>
      </c>
      <c r="M940" s="5185" t="s">
        <v>3960</v>
      </c>
      <c r="N940" s="5177">
        <v>1.49</v>
      </c>
      <c r="O940" s="5186">
        <v>42217</v>
      </c>
      <c r="P940" s="5187">
        <v>42705</v>
      </c>
      <c r="Q940" s="5185" t="s">
        <v>8872</v>
      </c>
    </row>
    <row r="941" spans="1:17">
      <c r="A941" s="5183" t="s">
        <v>25</v>
      </c>
      <c r="B941" s="5183">
        <v>1</v>
      </c>
      <c r="C941" s="5175"/>
      <c r="D941" s="5178">
        <v>247</v>
      </c>
      <c r="E941" s="5185" t="s">
        <v>6792</v>
      </c>
      <c r="F941" s="5177">
        <v>0.27</v>
      </c>
      <c r="G941" s="5165"/>
      <c r="H941" s="5185" t="s">
        <v>6896</v>
      </c>
      <c r="I941" s="5176" t="s">
        <v>6973</v>
      </c>
      <c r="J941" s="5177">
        <v>2.16</v>
      </c>
      <c r="K941" s="5165"/>
      <c r="L941" s="5185" t="s">
        <v>3960</v>
      </c>
      <c r="M941" s="5185" t="s">
        <v>3960</v>
      </c>
      <c r="N941" s="5177">
        <v>1.89</v>
      </c>
      <c r="O941" s="5186">
        <v>42217</v>
      </c>
      <c r="P941" s="5187">
        <v>42705</v>
      </c>
      <c r="Q941" s="5185" t="s">
        <v>8872</v>
      </c>
    </row>
    <row r="942" spans="1:17">
      <c r="A942" s="5183" t="s">
        <v>25</v>
      </c>
      <c r="B942" s="5183">
        <v>1</v>
      </c>
      <c r="C942" s="5175"/>
      <c r="D942" s="5178">
        <v>247</v>
      </c>
      <c r="E942" s="5185" t="s">
        <v>6791</v>
      </c>
      <c r="F942" s="5177">
        <v>0</v>
      </c>
      <c r="G942" s="5165"/>
      <c r="H942" s="5185" t="s">
        <v>3948</v>
      </c>
      <c r="I942" s="5184" t="s">
        <v>1162</v>
      </c>
      <c r="J942" s="5177">
        <v>0.27</v>
      </c>
      <c r="K942" s="5165"/>
      <c r="L942" s="5185" t="s">
        <v>6896</v>
      </c>
      <c r="M942" s="5188" t="s">
        <v>6973</v>
      </c>
      <c r="N942" s="5177">
        <v>0.27</v>
      </c>
      <c r="O942" s="5186">
        <v>42217</v>
      </c>
      <c r="P942" s="5187">
        <v>42705</v>
      </c>
      <c r="Q942" s="5185" t="s">
        <v>8872</v>
      </c>
    </row>
    <row r="943" spans="1:17">
      <c r="A943" s="5183" t="s">
        <v>25</v>
      </c>
      <c r="B943" s="5190">
        <v>1</v>
      </c>
      <c r="C943" s="5161"/>
      <c r="D943" s="5178">
        <v>249</v>
      </c>
      <c r="E943" s="5185" t="s">
        <v>6793</v>
      </c>
      <c r="F943" s="5177">
        <v>0</v>
      </c>
      <c r="G943" s="5165"/>
      <c r="H943" s="5185" t="s">
        <v>3948</v>
      </c>
      <c r="I943" s="5176" t="s">
        <v>1162</v>
      </c>
      <c r="J943" s="5177">
        <v>0.33</v>
      </c>
      <c r="K943" s="5165"/>
      <c r="L943" s="5185" t="s">
        <v>6896</v>
      </c>
      <c r="M943" s="5188" t="s">
        <v>6973</v>
      </c>
      <c r="N943" s="5177">
        <v>0.33</v>
      </c>
      <c r="O943" s="5186">
        <v>42217</v>
      </c>
      <c r="P943" s="5187">
        <v>42705</v>
      </c>
      <c r="Q943" s="5185" t="s">
        <v>8872</v>
      </c>
    </row>
    <row r="944" spans="1:17">
      <c r="A944" s="5183" t="s">
        <v>25</v>
      </c>
      <c r="B944" s="5183">
        <v>1</v>
      </c>
      <c r="C944" s="5175"/>
      <c r="D944" s="5178">
        <v>481</v>
      </c>
      <c r="E944" s="5185" t="s">
        <v>6794</v>
      </c>
      <c r="F944" s="5177">
        <v>0.43</v>
      </c>
      <c r="G944" s="5165"/>
      <c r="H944" s="5185" t="s">
        <v>6897</v>
      </c>
      <c r="I944" s="5184" t="s">
        <v>6963</v>
      </c>
      <c r="J944" s="5177">
        <v>1.71</v>
      </c>
      <c r="K944" s="5165"/>
      <c r="L944" s="5185" t="s">
        <v>21</v>
      </c>
      <c r="M944" s="5185" t="s">
        <v>21</v>
      </c>
      <c r="N944" s="5177">
        <v>1.28</v>
      </c>
      <c r="O944" s="5186">
        <v>42217</v>
      </c>
      <c r="P944" s="5187">
        <v>42705</v>
      </c>
      <c r="Q944" s="5185" t="s">
        <v>8872</v>
      </c>
    </row>
    <row r="945" spans="1:17">
      <c r="A945" s="5183" t="s">
        <v>25</v>
      </c>
      <c r="B945" s="5190">
        <v>1</v>
      </c>
      <c r="C945" s="5161"/>
      <c r="D945" s="5178">
        <v>483</v>
      </c>
      <c r="E945" s="5185" t="s">
        <v>3705</v>
      </c>
      <c r="F945" s="5177">
        <v>0</v>
      </c>
      <c r="G945" s="5165"/>
      <c r="H945" s="5185" t="s">
        <v>6898</v>
      </c>
      <c r="I945" s="5176" t="s">
        <v>6964</v>
      </c>
      <c r="J945" s="5177">
        <v>0.91</v>
      </c>
      <c r="K945" s="5165"/>
      <c r="L945" s="5185" t="s">
        <v>145</v>
      </c>
      <c r="M945" s="5185" t="s">
        <v>145</v>
      </c>
      <c r="N945" s="5177">
        <v>0.91</v>
      </c>
      <c r="O945" s="5186">
        <v>42217</v>
      </c>
      <c r="P945" s="5187">
        <v>42510</v>
      </c>
      <c r="Q945" s="5185" t="s">
        <v>8872</v>
      </c>
    </row>
    <row r="946" spans="1:17">
      <c r="A946" s="5183" t="s">
        <v>25</v>
      </c>
      <c r="B946" s="5190">
        <v>1</v>
      </c>
      <c r="C946" s="5161"/>
      <c r="D946" s="5178">
        <v>636</v>
      </c>
      <c r="E946" s="5185" t="s">
        <v>6795</v>
      </c>
      <c r="F946" s="5177">
        <v>0</v>
      </c>
      <c r="G946" s="5165"/>
      <c r="H946" s="5185" t="s">
        <v>3941</v>
      </c>
      <c r="I946" s="5184" t="s">
        <v>6971</v>
      </c>
      <c r="J946" s="5177">
        <v>0.93</v>
      </c>
      <c r="K946" s="5165"/>
      <c r="L946" s="5185" t="s">
        <v>3979</v>
      </c>
      <c r="M946" s="5189" t="s">
        <v>3979</v>
      </c>
      <c r="N946" s="5177">
        <v>0.93</v>
      </c>
      <c r="O946" s="5186">
        <v>42217</v>
      </c>
      <c r="P946" s="5187">
        <v>42705</v>
      </c>
      <c r="Q946" s="5185" t="s">
        <v>8872</v>
      </c>
    </row>
    <row r="947" spans="1:17">
      <c r="A947" s="5183" t="s">
        <v>25</v>
      </c>
      <c r="B947" s="5190">
        <v>1</v>
      </c>
      <c r="C947" s="5161"/>
      <c r="D947" s="5178">
        <v>656</v>
      </c>
      <c r="E947" s="5185" t="s">
        <v>6796</v>
      </c>
      <c r="F947" s="5177">
        <v>0</v>
      </c>
      <c r="G947" s="5165"/>
      <c r="H947" s="5185" t="s">
        <v>6897</v>
      </c>
      <c r="I947" s="5176" t="s">
        <v>6963</v>
      </c>
      <c r="J947" s="5177">
        <v>0.39</v>
      </c>
      <c r="K947" s="5165"/>
      <c r="L947" s="5185" t="s">
        <v>33</v>
      </c>
      <c r="M947" s="5189" t="s">
        <v>19</v>
      </c>
      <c r="N947" s="5177">
        <v>0.39</v>
      </c>
      <c r="O947" s="5186">
        <v>42217</v>
      </c>
      <c r="P947" s="5187">
        <v>42705</v>
      </c>
      <c r="Q947" s="5185" t="s">
        <v>8872</v>
      </c>
    </row>
    <row r="948" spans="1:17">
      <c r="A948" s="5183" t="s">
        <v>25</v>
      </c>
      <c r="B948" s="5190">
        <v>1</v>
      </c>
      <c r="C948" s="5161"/>
      <c r="D948" s="5178">
        <v>734</v>
      </c>
      <c r="E948" s="5185" t="s">
        <v>6797</v>
      </c>
      <c r="F948" s="5177">
        <v>0</v>
      </c>
      <c r="G948" s="5165"/>
      <c r="H948" s="5185" t="s">
        <v>6899</v>
      </c>
      <c r="I948" s="5184" t="s">
        <v>6978</v>
      </c>
      <c r="J948" s="5177">
        <v>0.3</v>
      </c>
      <c r="K948" s="5165"/>
      <c r="L948" s="5185" t="s">
        <v>6899</v>
      </c>
      <c r="M948" s="5188" t="s">
        <v>6978</v>
      </c>
      <c r="N948" s="5177">
        <v>0.3</v>
      </c>
      <c r="O948" s="5186">
        <v>42217</v>
      </c>
      <c r="P948" s="5187">
        <v>42510</v>
      </c>
      <c r="Q948" s="5185" t="s">
        <v>8872</v>
      </c>
    </row>
    <row r="949" spans="1:17">
      <c r="A949" s="5183" t="s">
        <v>25</v>
      </c>
      <c r="B949" s="5190">
        <v>1</v>
      </c>
      <c r="C949" s="5161"/>
      <c r="D949" s="5178">
        <v>829</v>
      </c>
      <c r="E949" s="5185" t="s">
        <v>6799</v>
      </c>
      <c r="F949" s="5177">
        <v>0</v>
      </c>
      <c r="G949" s="5165"/>
      <c r="H949" s="5185" t="s">
        <v>6900</v>
      </c>
      <c r="I949" s="5176" t="s">
        <v>6962</v>
      </c>
      <c r="J949" s="5177">
        <v>0.85</v>
      </c>
      <c r="K949" s="5165"/>
      <c r="L949" s="5185" t="s">
        <v>33</v>
      </c>
      <c r="M949" s="5185" t="s">
        <v>19</v>
      </c>
      <c r="N949" s="5177">
        <v>0.85</v>
      </c>
      <c r="O949" s="5186">
        <v>42217</v>
      </c>
      <c r="P949" s="5187">
        <v>42370</v>
      </c>
      <c r="Q949" s="5185" t="s">
        <v>8872</v>
      </c>
    </row>
    <row r="950" spans="1:17">
      <c r="A950" s="5183" t="s">
        <v>25</v>
      </c>
      <c r="B950" s="5183">
        <v>1</v>
      </c>
      <c r="C950" s="5175"/>
      <c r="D950" s="5178">
        <v>901</v>
      </c>
      <c r="E950" s="5185" t="s">
        <v>6800</v>
      </c>
      <c r="F950" s="5177">
        <v>0</v>
      </c>
      <c r="G950" s="5165"/>
      <c r="H950" s="5185" t="s">
        <v>145</v>
      </c>
      <c r="I950" s="5184" t="s">
        <v>145</v>
      </c>
      <c r="J950" s="5177">
        <v>0.63</v>
      </c>
      <c r="K950" s="5165"/>
      <c r="L950" s="5185" t="s">
        <v>33</v>
      </c>
      <c r="M950" s="5188" t="s">
        <v>19</v>
      </c>
      <c r="N950" s="5177">
        <v>0.63</v>
      </c>
      <c r="O950" s="5186">
        <v>42217</v>
      </c>
      <c r="P950" s="5187">
        <v>42510</v>
      </c>
      <c r="Q950" s="5185" t="s">
        <v>8872</v>
      </c>
    </row>
    <row r="951" spans="1:17">
      <c r="A951" s="5183" t="s">
        <v>25</v>
      </c>
      <c r="B951" s="5190" t="s">
        <v>375</v>
      </c>
      <c r="C951" s="5161"/>
      <c r="D951" s="5178">
        <v>27</v>
      </c>
      <c r="E951" s="5185" t="s">
        <v>3940</v>
      </c>
      <c r="F951" s="5177">
        <v>8.24</v>
      </c>
      <c r="G951" s="5165"/>
      <c r="H951" s="5185" t="s">
        <v>21</v>
      </c>
      <c r="I951" s="5176" t="s">
        <v>21</v>
      </c>
      <c r="J951" s="5177">
        <v>8.81</v>
      </c>
      <c r="K951" s="5165"/>
      <c r="L951" s="5185" t="s">
        <v>3924</v>
      </c>
      <c r="M951" s="5185" t="s">
        <v>3924</v>
      </c>
      <c r="N951" s="5177">
        <v>0.56999999999999995</v>
      </c>
      <c r="O951" s="5186" t="s">
        <v>375</v>
      </c>
      <c r="P951" s="5187" t="s">
        <v>375</v>
      </c>
      <c r="Q951" s="5185" t="s">
        <v>8873</v>
      </c>
    </row>
    <row r="952" spans="1:17">
      <c r="A952" s="5183" t="s">
        <v>25</v>
      </c>
      <c r="B952" s="5190" t="s">
        <v>375</v>
      </c>
      <c r="C952" s="5161"/>
      <c r="D952" s="5178">
        <v>34</v>
      </c>
      <c r="E952" s="5178" t="s">
        <v>6803</v>
      </c>
      <c r="F952" s="5177">
        <v>0</v>
      </c>
      <c r="G952" s="5165"/>
      <c r="H952" s="5185" t="s">
        <v>4099</v>
      </c>
      <c r="I952" s="5176" t="s">
        <v>4099</v>
      </c>
      <c r="J952" s="5177">
        <v>0.1</v>
      </c>
      <c r="K952" s="5165"/>
      <c r="L952" s="5185" t="s">
        <v>6929</v>
      </c>
      <c r="M952" s="5188" t="s">
        <v>6999</v>
      </c>
      <c r="N952" s="5177">
        <v>0.1</v>
      </c>
      <c r="O952" s="5186" t="s">
        <v>375</v>
      </c>
      <c r="P952" s="5187" t="s">
        <v>375</v>
      </c>
      <c r="Q952" s="5185" t="s">
        <v>8873</v>
      </c>
    </row>
    <row r="953" spans="1:17">
      <c r="A953" s="5183" t="s">
        <v>25</v>
      </c>
      <c r="B953" s="5183" t="s">
        <v>375</v>
      </c>
      <c r="C953" s="5175"/>
      <c r="D953" s="5178">
        <v>69</v>
      </c>
      <c r="E953" s="5178" t="s">
        <v>6810</v>
      </c>
      <c r="F953" s="5177">
        <v>0</v>
      </c>
      <c r="G953" s="5165"/>
      <c r="H953" s="5178" t="s">
        <v>3924</v>
      </c>
      <c r="I953" s="5184" t="s">
        <v>7000</v>
      </c>
      <c r="J953" s="5177">
        <v>0.61</v>
      </c>
      <c r="K953" s="5165"/>
      <c r="L953" s="5178" t="s">
        <v>21</v>
      </c>
      <c r="M953" s="5178" t="s">
        <v>21</v>
      </c>
      <c r="N953" s="5177">
        <v>0.61</v>
      </c>
      <c r="O953" s="5186" t="s">
        <v>375</v>
      </c>
      <c r="P953" s="5187" t="s">
        <v>375</v>
      </c>
      <c r="Q953" s="5185" t="s">
        <v>8873</v>
      </c>
    </row>
    <row r="954" spans="1:17">
      <c r="A954" s="5183" t="s">
        <v>25</v>
      </c>
      <c r="B954" s="5190" t="s">
        <v>375</v>
      </c>
      <c r="C954" s="5161"/>
      <c r="D954" s="5178">
        <v>90</v>
      </c>
      <c r="E954" s="5178" t="s">
        <v>6811</v>
      </c>
      <c r="F954" s="5177">
        <v>0</v>
      </c>
      <c r="G954" s="5165"/>
      <c r="H954" s="5178" t="s">
        <v>6891</v>
      </c>
      <c r="I954" s="5184" t="s">
        <v>6994</v>
      </c>
      <c r="J954" s="5177">
        <v>0.2</v>
      </c>
      <c r="K954" s="5165"/>
      <c r="L954" s="5178" t="s">
        <v>6894</v>
      </c>
      <c r="M954" s="5188" t="s">
        <v>7002</v>
      </c>
      <c r="N954" s="5177">
        <v>0.2</v>
      </c>
      <c r="O954" s="5186" t="s">
        <v>375</v>
      </c>
      <c r="P954" s="5187" t="s">
        <v>375</v>
      </c>
      <c r="Q954" s="5185" t="s">
        <v>8873</v>
      </c>
    </row>
    <row r="955" spans="1:17">
      <c r="A955" s="5183" t="s">
        <v>25</v>
      </c>
      <c r="B955" s="5183" t="s">
        <v>375</v>
      </c>
      <c r="C955" s="5175"/>
      <c r="D955" s="5178">
        <v>92</v>
      </c>
      <c r="E955" s="5178" t="s">
        <v>6812</v>
      </c>
      <c r="F955" s="5177">
        <v>0.47</v>
      </c>
      <c r="G955" s="5165"/>
      <c r="H955" s="5178" t="s">
        <v>6444</v>
      </c>
      <c r="I955" s="5176" t="s">
        <v>6444</v>
      </c>
      <c r="J955" s="5177">
        <v>0.54</v>
      </c>
      <c r="K955" s="5165"/>
      <c r="L955" s="5178" t="s">
        <v>145</v>
      </c>
      <c r="M955" s="5188" t="s">
        <v>145</v>
      </c>
      <c r="N955" s="5177">
        <v>7.0000000000000007E-2</v>
      </c>
      <c r="O955" s="5186" t="s">
        <v>375</v>
      </c>
      <c r="P955" s="5187" t="s">
        <v>375</v>
      </c>
      <c r="Q955" s="5185" t="s">
        <v>8873</v>
      </c>
    </row>
    <row r="956" spans="1:17">
      <c r="A956" s="5183" t="s">
        <v>25</v>
      </c>
      <c r="B956" s="5190" t="s">
        <v>375</v>
      </c>
      <c r="C956" s="5161"/>
      <c r="D956" s="5178">
        <v>121</v>
      </c>
      <c r="E956" s="5185" t="s">
        <v>6814</v>
      </c>
      <c r="F956" s="5177">
        <v>0.19</v>
      </c>
      <c r="G956" s="5165"/>
      <c r="H956" s="5185" t="s">
        <v>6902</v>
      </c>
      <c r="I956" s="5184" t="s">
        <v>6902</v>
      </c>
      <c r="J956" s="5177">
        <v>1.04</v>
      </c>
      <c r="K956" s="5165"/>
      <c r="L956" s="5185" t="s">
        <v>33</v>
      </c>
      <c r="M956" s="5185" t="s">
        <v>19</v>
      </c>
      <c r="N956" s="5177">
        <v>0.85</v>
      </c>
      <c r="O956" s="5186" t="s">
        <v>375</v>
      </c>
      <c r="P956" s="5178" t="s">
        <v>375</v>
      </c>
      <c r="Q956" s="5185" t="s">
        <v>8873</v>
      </c>
    </row>
    <row r="957" spans="1:17">
      <c r="A957" s="5183" t="s">
        <v>25</v>
      </c>
      <c r="B957" s="5190" t="s">
        <v>375</v>
      </c>
      <c r="C957" s="5161"/>
      <c r="D957" s="5178">
        <v>121</v>
      </c>
      <c r="E957" s="5185" t="s">
        <v>6813</v>
      </c>
      <c r="F957" s="5177">
        <v>0</v>
      </c>
      <c r="G957" s="5165"/>
      <c r="H957" s="5185" t="s">
        <v>6904</v>
      </c>
      <c r="I957" s="5184" t="s">
        <v>6956</v>
      </c>
      <c r="J957" s="5177">
        <v>0.19</v>
      </c>
      <c r="K957" s="5165"/>
      <c r="L957" s="5185" t="s">
        <v>6902</v>
      </c>
      <c r="M957" s="5185" t="s">
        <v>6902</v>
      </c>
      <c r="N957" s="5177">
        <v>0.19</v>
      </c>
      <c r="O957" s="5186" t="s">
        <v>375</v>
      </c>
      <c r="P957" s="5178" t="s">
        <v>375</v>
      </c>
      <c r="Q957" s="5185" t="s">
        <v>8873</v>
      </c>
    </row>
    <row r="958" spans="1:17">
      <c r="A958" s="5183" t="s">
        <v>25</v>
      </c>
      <c r="B958" s="5190" t="s">
        <v>375</v>
      </c>
      <c r="C958" s="5161"/>
      <c r="D958" s="5178">
        <v>122</v>
      </c>
      <c r="E958" s="5185" t="s">
        <v>6815</v>
      </c>
      <c r="F958" s="5177">
        <v>0.2</v>
      </c>
      <c r="G958" s="5165"/>
      <c r="H958" s="5185" t="s">
        <v>4099</v>
      </c>
      <c r="I958" s="5184" t="s">
        <v>4099</v>
      </c>
      <c r="J958" s="5177">
        <v>0.78</v>
      </c>
      <c r="K958" s="5165"/>
      <c r="L958" s="5185" t="s">
        <v>6936</v>
      </c>
      <c r="M958" s="5185" t="s">
        <v>6936</v>
      </c>
      <c r="N958" s="5177">
        <v>0.57999999999999996</v>
      </c>
      <c r="O958" s="5186" t="s">
        <v>375</v>
      </c>
      <c r="P958" s="5178" t="s">
        <v>375</v>
      </c>
      <c r="Q958" s="5185" t="s">
        <v>8873</v>
      </c>
    </row>
    <row r="959" spans="1:17">
      <c r="A959" s="5183" t="s">
        <v>25</v>
      </c>
      <c r="B959" s="5190" t="s">
        <v>375</v>
      </c>
      <c r="C959" s="5161"/>
      <c r="D959" s="5178">
        <v>123</v>
      </c>
      <c r="E959" s="5185" t="s">
        <v>6817</v>
      </c>
      <c r="F959" s="5177">
        <v>0.39</v>
      </c>
      <c r="G959" s="5165"/>
      <c r="H959" s="5185" t="s">
        <v>6905</v>
      </c>
      <c r="I959" s="5184" t="s">
        <v>6969</v>
      </c>
      <c r="J959" s="5177">
        <v>0.83</v>
      </c>
      <c r="K959" s="5165"/>
      <c r="L959" s="5185" t="s">
        <v>6914</v>
      </c>
      <c r="M959" s="5185" t="s">
        <v>6995</v>
      </c>
      <c r="N959" s="5177">
        <v>0.44</v>
      </c>
      <c r="O959" s="5186" t="s">
        <v>375</v>
      </c>
      <c r="P959" s="5178" t="s">
        <v>375</v>
      </c>
      <c r="Q959" s="5185" t="s">
        <v>8873</v>
      </c>
    </row>
    <row r="960" spans="1:17">
      <c r="A960" s="5183" t="s">
        <v>25</v>
      </c>
      <c r="B960" s="5190" t="s">
        <v>375</v>
      </c>
      <c r="C960" s="5161"/>
      <c r="D960" s="5178">
        <v>123</v>
      </c>
      <c r="E960" s="5185" t="s">
        <v>6816</v>
      </c>
      <c r="F960" s="5177">
        <v>0</v>
      </c>
      <c r="G960" s="5165"/>
      <c r="H960" s="5185" t="s">
        <v>21</v>
      </c>
      <c r="I960" s="5184" t="s">
        <v>21</v>
      </c>
      <c r="J960" s="5177">
        <v>0.39</v>
      </c>
      <c r="K960" s="5165"/>
      <c r="L960" s="5185" t="s">
        <v>6905</v>
      </c>
      <c r="M960" s="5189" t="s">
        <v>6969</v>
      </c>
      <c r="N960" s="5177">
        <v>0.39</v>
      </c>
      <c r="O960" s="5186" t="s">
        <v>375</v>
      </c>
      <c r="P960" s="5178" t="s">
        <v>375</v>
      </c>
      <c r="Q960" s="5185" t="s">
        <v>8873</v>
      </c>
    </row>
    <row r="961" spans="1:17">
      <c r="A961" s="5183" t="s">
        <v>25</v>
      </c>
      <c r="B961" s="5190" t="s">
        <v>375</v>
      </c>
      <c r="C961" s="5161"/>
      <c r="D961" s="5178">
        <v>153</v>
      </c>
      <c r="E961" s="5185" t="s">
        <v>6818</v>
      </c>
      <c r="F961" s="5177">
        <v>0</v>
      </c>
      <c r="G961" s="5165"/>
      <c r="H961" s="5185" t="s">
        <v>33</v>
      </c>
      <c r="I961" s="5176" t="s">
        <v>19</v>
      </c>
      <c r="J961" s="5177">
        <v>1.01</v>
      </c>
      <c r="K961" s="5165"/>
      <c r="L961" s="5185" t="s">
        <v>145</v>
      </c>
      <c r="M961" s="5176" t="s">
        <v>145</v>
      </c>
      <c r="N961" s="5177">
        <v>1.01</v>
      </c>
      <c r="O961" s="5186" t="s">
        <v>375</v>
      </c>
      <c r="P961" s="5178" t="s">
        <v>375</v>
      </c>
      <c r="Q961" s="5185" t="s">
        <v>8873</v>
      </c>
    </row>
    <row r="962" spans="1:17">
      <c r="A962" s="5183" t="s">
        <v>25</v>
      </c>
      <c r="B962" s="5190" t="s">
        <v>375</v>
      </c>
      <c r="C962" s="5161"/>
      <c r="D962" s="5178">
        <v>155</v>
      </c>
      <c r="E962" s="5185" t="s">
        <v>6819</v>
      </c>
      <c r="F962" s="5177">
        <v>0.3</v>
      </c>
      <c r="G962" s="5165"/>
      <c r="H962" s="5185" t="s">
        <v>4099</v>
      </c>
      <c r="I962" s="5184" t="s">
        <v>4099</v>
      </c>
      <c r="J962" s="5177">
        <v>0.94</v>
      </c>
      <c r="K962" s="5165"/>
      <c r="L962" s="5185" t="s">
        <v>6907</v>
      </c>
      <c r="M962" s="5184" t="s">
        <v>6988</v>
      </c>
      <c r="N962" s="5177">
        <v>0.64</v>
      </c>
      <c r="O962" s="5186" t="s">
        <v>375</v>
      </c>
      <c r="P962" s="5178" t="s">
        <v>375</v>
      </c>
      <c r="Q962" s="5185" t="s">
        <v>8873</v>
      </c>
    </row>
    <row r="963" spans="1:17">
      <c r="A963" s="5183" t="s">
        <v>25</v>
      </c>
      <c r="B963" s="5190" t="s">
        <v>375</v>
      </c>
      <c r="C963" s="5161"/>
      <c r="D963" s="5178">
        <v>168</v>
      </c>
      <c r="E963" s="5185" t="s">
        <v>6820</v>
      </c>
      <c r="F963" s="5177">
        <v>0</v>
      </c>
      <c r="G963" s="5165"/>
      <c r="H963" s="5185" t="s">
        <v>34</v>
      </c>
      <c r="I963" s="5184" t="s">
        <v>34</v>
      </c>
      <c r="J963" s="5177">
        <v>2.85</v>
      </c>
      <c r="K963" s="5165"/>
      <c r="L963" s="5185" t="s">
        <v>6937</v>
      </c>
      <c r="M963" s="5191" t="s">
        <v>7004</v>
      </c>
      <c r="N963" s="5177">
        <v>2.85</v>
      </c>
      <c r="O963" s="5186" t="s">
        <v>375</v>
      </c>
      <c r="P963" s="5178" t="s">
        <v>375</v>
      </c>
      <c r="Q963" s="5185" t="s">
        <v>8873</v>
      </c>
    </row>
    <row r="964" spans="1:17">
      <c r="A964" s="5183" t="s">
        <v>25</v>
      </c>
      <c r="B964" s="5190" t="s">
        <v>375</v>
      </c>
      <c r="C964" s="5161"/>
      <c r="D964" s="5178">
        <v>175</v>
      </c>
      <c r="E964" s="5185" t="s">
        <v>6821</v>
      </c>
      <c r="F964" s="5177">
        <v>2.2000000000000002</v>
      </c>
      <c r="G964" s="5165"/>
      <c r="H964" s="5185" t="s">
        <v>6906</v>
      </c>
      <c r="I964" s="5189" t="s">
        <v>6954</v>
      </c>
      <c r="J964" s="5177">
        <v>2.73</v>
      </c>
      <c r="K964" s="5165"/>
      <c r="L964" s="5185" t="s">
        <v>6938</v>
      </c>
      <c r="M964" s="5176" t="s">
        <v>2908</v>
      </c>
      <c r="N964" s="5177">
        <v>0.53</v>
      </c>
      <c r="O964" s="5186" t="s">
        <v>375</v>
      </c>
      <c r="P964" s="5178" t="s">
        <v>375</v>
      </c>
      <c r="Q964" s="5185" t="s">
        <v>8873</v>
      </c>
    </row>
    <row r="965" spans="1:17">
      <c r="A965" s="5183" t="s">
        <v>25</v>
      </c>
      <c r="B965" s="5190" t="s">
        <v>375</v>
      </c>
      <c r="C965" s="5161"/>
      <c r="D965" s="5178">
        <v>182</v>
      </c>
      <c r="E965" s="5185" t="s">
        <v>6822</v>
      </c>
      <c r="F965" s="5177">
        <v>0</v>
      </c>
      <c r="G965" s="5165"/>
      <c r="H965" s="5185" t="s">
        <v>21</v>
      </c>
      <c r="I965" s="5189" t="s">
        <v>21</v>
      </c>
      <c r="J965" s="5177">
        <v>0.72</v>
      </c>
      <c r="K965" s="5165"/>
      <c r="L965" s="5185" t="s">
        <v>3924</v>
      </c>
      <c r="M965" s="5176" t="s">
        <v>3924</v>
      </c>
      <c r="N965" s="5177">
        <v>0.72</v>
      </c>
      <c r="O965" s="5186" t="s">
        <v>375</v>
      </c>
      <c r="P965" s="5178" t="s">
        <v>375</v>
      </c>
      <c r="Q965" s="5185" t="s">
        <v>8873</v>
      </c>
    </row>
    <row r="966" spans="1:17">
      <c r="A966" s="5183" t="s">
        <v>25</v>
      </c>
      <c r="B966" s="5190" t="s">
        <v>375</v>
      </c>
      <c r="C966" s="5161"/>
      <c r="D966" s="5178">
        <v>186</v>
      </c>
      <c r="E966" s="5185" t="s">
        <v>6823</v>
      </c>
      <c r="F966" s="5177">
        <v>0</v>
      </c>
      <c r="G966" s="5165"/>
      <c r="H966" s="5185" t="s">
        <v>6907</v>
      </c>
      <c r="I966" s="5189" t="s">
        <v>6988</v>
      </c>
      <c r="J966" s="5177">
        <v>0.73</v>
      </c>
      <c r="K966" s="5165"/>
      <c r="L966" s="5185" t="s">
        <v>4099</v>
      </c>
      <c r="M966" s="5176" t="s">
        <v>4099</v>
      </c>
      <c r="N966" s="5177">
        <v>0.73</v>
      </c>
      <c r="O966" s="5186" t="s">
        <v>375</v>
      </c>
      <c r="P966" s="5178" t="s">
        <v>375</v>
      </c>
      <c r="Q966" s="5185" t="s">
        <v>8873</v>
      </c>
    </row>
    <row r="967" spans="1:17">
      <c r="A967" s="5183" t="s">
        <v>25</v>
      </c>
      <c r="B967" s="5190" t="s">
        <v>375</v>
      </c>
      <c r="C967" s="5161"/>
      <c r="D967" s="5178">
        <v>187</v>
      </c>
      <c r="E967" s="5185" t="s">
        <v>6824</v>
      </c>
      <c r="F967" s="5177">
        <v>0</v>
      </c>
      <c r="G967" s="5165"/>
      <c r="H967" s="5185" t="s">
        <v>6908</v>
      </c>
      <c r="I967" s="5189" t="s">
        <v>5855</v>
      </c>
      <c r="J967" s="5177">
        <v>0.43</v>
      </c>
      <c r="K967" s="5165"/>
      <c r="L967" s="5185" t="s">
        <v>6927</v>
      </c>
      <c r="M967" s="5176" t="s">
        <v>6927</v>
      </c>
      <c r="N967" s="5177">
        <v>0.43</v>
      </c>
      <c r="O967" s="5186" t="s">
        <v>375</v>
      </c>
      <c r="P967" s="5178" t="s">
        <v>375</v>
      </c>
      <c r="Q967" s="5185" t="s">
        <v>8873</v>
      </c>
    </row>
    <row r="968" spans="1:17">
      <c r="A968" s="5183" t="s">
        <v>25</v>
      </c>
      <c r="B968" s="5190" t="s">
        <v>375</v>
      </c>
      <c r="C968" s="5161"/>
      <c r="D968" s="5178">
        <v>187</v>
      </c>
      <c r="E968" s="5185" t="s">
        <v>6826</v>
      </c>
      <c r="F968" s="5177">
        <v>0</v>
      </c>
      <c r="G968" s="5165"/>
      <c r="H968" s="5185" t="s">
        <v>6907</v>
      </c>
      <c r="I968" s="5185" t="s">
        <v>6988</v>
      </c>
      <c r="J968" s="5177">
        <v>0.05</v>
      </c>
      <c r="K968" s="5165"/>
      <c r="L968" s="5185" t="s">
        <v>33</v>
      </c>
      <c r="M968" s="5176" t="s">
        <v>19</v>
      </c>
      <c r="N968" s="5177">
        <v>0.05</v>
      </c>
      <c r="O968" s="5186" t="s">
        <v>375</v>
      </c>
      <c r="P968" s="5178" t="s">
        <v>375</v>
      </c>
      <c r="Q968" s="5185" t="s">
        <v>8873</v>
      </c>
    </row>
    <row r="969" spans="1:17">
      <c r="A969" s="5183" t="s">
        <v>25</v>
      </c>
      <c r="B969" s="5190" t="s">
        <v>375</v>
      </c>
      <c r="C969" s="5161"/>
      <c r="D969" s="5178">
        <v>187</v>
      </c>
      <c r="E969" s="5185" t="s">
        <v>6825</v>
      </c>
      <c r="F969" s="5177">
        <v>0.43</v>
      </c>
      <c r="G969" s="5165"/>
      <c r="H969" s="5185" t="s">
        <v>6927</v>
      </c>
      <c r="I969" s="5185" t="s">
        <v>7005</v>
      </c>
      <c r="J969" s="5177">
        <v>0.51</v>
      </c>
      <c r="K969" s="5165"/>
      <c r="L969" s="5185" t="s">
        <v>21</v>
      </c>
      <c r="M969" s="5191" t="s">
        <v>21</v>
      </c>
      <c r="N969" s="5177">
        <v>0.08</v>
      </c>
      <c r="O969" s="5186" t="s">
        <v>375</v>
      </c>
      <c r="P969" s="5178" t="s">
        <v>375</v>
      </c>
      <c r="Q969" s="5185" t="s">
        <v>8873</v>
      </c>
    </row>
    <row r="970" spans="1:17">
      <c r="A970" s="5183" t="s">
        <v>25</v>
      </c>
      <c r="B970" s="5190" t="s">
        <v>375</v>
      </c>
      <c r="C970" s="5161"/>
      <c r="D970" s="5178">
        <v>187</v>
      </c>
      <c r="E970" s="5185" t="s">
        <v>6826</v>
      </c>
      <c r="F970" s="5177">
        <v>0.51</v>
      </c>
      <c r="G970" s="5165"/>
      <c r="H970" s="5185" t="s">
        <v>21</v>
      </c>
      <c r="I970" s="5189" t="s">
        <v>21</v>
      </c>
      <c r="J970" s="5177">
        <v>1.01</v>
      </c>
      <c r="K970" s="5165"/>
      <c r="L970" s="5185" t="s">
        <v>6921</v>
      </c>
      <c r="M970" s="5176" t="s">
        <v>6921</v>
      </c>
      <c r="N970" s="5177">
        <v>0.5</v>
      </c>
      <c r="O970" s="5186" t="s">
        <v>375</v>
      </c>
      <c r="P970" s="5178" t="s">
        <v>375</v>
      </c>
      <c r="Q970" s="5185" t="s">
        <v>8873</v>
      </c>
    </row>
    <row r="971" spans="1:17">
      <c r="A971" s="5183" t="s">
        <v>25</v>
      </c>
      <c r="B971" s="5190" t="s">
        <v>375</v>
      </c>
      <c r="C971" s="5161"/>
      <c r="D971" s="5178">
        <v>194</v>
      </c>
      <c r="E971" s="5185" t="s">
        <v>6827</v>
      </c>
      <c r="F971" s="5177">
        <v>0</v>
      </c>
      <c r="G971" s="5165"/>
      <c r="H971" s="5185" t="s">
        <v>21</v>
      </c>
      <c r="I971" s="5189" t="s">
        <v>21</v>
      </c>
      <c r="J971" s="5177">
        <v>0.93</v>
      </c>
      <c r="K971" s="5165"/>
      <c r="L971" s="5185" t="s">
        <v>21</v>
      </c>
      <c r="M971" s="5176" t="s">
        <v>21</v>
      </c>
      <c r="N971" s="5177">
        <v>0.93</v>
      </c>
      <c r="O971" s="5186" t="s">
        <v>375</v>
      </c>
      <c r="P971" s="5178" t="s">
        <v>375</v>
      </c>
      <c r="Q971" s="5185" t="s">
        <v>8873</v>
      </c>
    </row>
    <row r="972" spans="1:17">
      <c r="A972" s="5183" t="s">
        <v>25</v>
      </c>
      <c r="B972" s="5190" t="s">
        <v>375</v>
      </c>
      <c r="C972" s="5161"/>
      <c r="D972" s="5178">
        <v>205</v>
      </c>
      <c r="E972" s="5185" t="s">
        <v>6828</v>
      </c>
      <c r="F972" s="5177">
        <v>0</v>
      </c>
      <c r="G972" s="5165"/>
      <c r="H972" s="5185" t="s">
        <v>6909</v>
      </c>
      <c r="I972" s="5185" t="s">
        <v>6953</v>
      </c>
      <c r="J972" s="5177">
        <v>0.12</v>
      </c>
      <c r="K972" s="5165"/>
      <c r="L972" s="5185" t="s">
        <v>33</v>
      </c>
      <c r="M972" s="5176" t="s">
        <v>19</v>
      </c>
      <c r="N972" s="5177">
        <v>0.12</v>
      </c>
      <c r="O972" s="5186" t="s">
        <v>375</v>
      </c>
      <c r="P972" s="5178" t="s">
        <v>375</v>
      </c>
      <c r="Q972" s="5185" t="s">
        <v>8873</v>
      </c>
    </row>
    <row r="973" spans="1:17">
      <c r="A973" s="5183" t="s">
        <v>25</v>
      </c>
      <c r="B973" s="5190" t="s">
        <v>375</v>
      </c>
      <c r="C973" s="5161"/>
      <c r="D973" s="5178">
        <v>207</v>
      </c>
      <c r="E973" s="5185" t="s">
        <v>6829</v>
      </c>
      <c r="F973" s="5177">
        <v>0</v>
      </c>
      <c r="G973" s="5165"/>
      <c r="H973" s="5185" t="s">
        <v>6910</v>
      </c>
      <c r="I973" s="5189" t="s">
        <v>5835</v>
      </c>
      <c r="J973" s="5177">
        <v>0.21</v>
      </c>
      <c r="K973" s="5165"/>
      <c r="L973" s="5185" t="s">
        <v>4099</v>
      </c>
      <c r="M973" s="5191" t="s">
        <v>4099</v>
      </c>
      <c r="N973" s="5177">
        <v>0.21</v>
      </c>
      <c r="O973" s="5186" t="s">
        <v>375</v>
      </c>
      <c r="P973" s="5178" t="s">
        <v>375</v>
      </c>
      <c r="Q973" s="5185" t="s">
        <v>8873</v>
      </c>
    </row>
    <row r="974" spans="1:17">
      <c r="A974" s="5183" t="s">
        <v>25</v>
      </c>
      <c r="B974" s="5190" t="s">
        <v>375</v>
      </c>
      <c r="C974" s="5161"/>
      <c r="D974" s="5178">
        <v>214</v>
      </c>
      <c r="E974" s="5185" t="s">
        <v>6830</v>
      </c>
      <c r="F974" s="5177">
        <v>0</v>
      </c>
      <c r="G974" s="5165"/>
      <c r="H974" s="5185" t="s">
        <v>6911</v>
      </c>
      <c r="I974" s="5189" t="s">
        <v>6911</v>
      </c>
      <c r="J974" s="5177">
        <v>0.1</v>
      </c>
      <c r="K974" s="5165"/>
      <c r="L974" s="5185" t="s">
        <v>6912</v>
      </c>
      <c r="M974" s="5185" t="s">
        <v>7001</v>
      </c>
      <c r="N974" s="5177">
        <v>0.1</v>
      </c>
      <c r="O974" s="5186" t="s">
        <v>375</v>
      </c>
      <c r="P974" s="5178" t="s">
        <v>375</v>
      </c>
      <c r="Q974" s="5185" t="s">
        <v>8873</v>
      </c>
    </row>
    <row r="975" spans="1:17">
      <c r="A975" s="5183" t="s">
        <v>25</v>
      </c>
      <c r="B975" s="5190" t="s">
        <v>375</v>
      </c>
      <c r="C975" s="5161"/>
      <c r="D975" s="5178">
        <v>215</v>
      </c>
      <c r="E975" s="5185" t="s">
        <v>6831</v>
      </c>
      <c r="F975" s="5177">
        <v>0</v>
      </c>
      <c r="G975" s="5165"/>
      <c r="H975" s="5185" t="s">
        <v>6911</v>
      </c>
      <c r="I975" s="5189" t="s">
        <v>6911</v>
      </c>
      <c r="J975" s="5177">
        <v>0.31</v>
      </c>
      <c r="K975" s="5165"/>
      <c r="L975" s="5185" t="s">
        <v>6914</v>
      </c>
      <c r="M975" s="5188" t="s">
        <v>6995</v>
      </c>
      <c r="N975" s="5177">
        <v>0.31</v>
      </c>
      <c r="O975" s="5186" t="s">
        <v>375</v>
      </c>
      <c r="P975" s="5178" t="s">
        <v>375</v>
      </c>
      <c r="Q975" s="5185" t="s">
        <v>8873</v>
      </c>
    </row>
    <row r="976" spans="1:17">
      <c r="A976" s="5183" t="s">
        <v>25</v>
      </c>
      <c r="B976" s="5190" t="s">
        <v>375</v>
      </c>
      <c r="C976" s="5161"/>
      <c r="D976" s="5178">
        <v>216</v>
      </c>
      <c r="E976" s="5185" t="s">
        <v>6832</v>
      </c>
      <c r="F976" s="5177">
        <v>0</v>
      </c>
      <c r="G976" s="5165"/>
      <c r="H976" s="5185" t="s">
        <v>6911</v>
      </c>
      <c r="I976" s="5189" t="s">
        <v>6911</v>
      </c>
      <c r="J976" s="5177">
        <v>0.11</v>
      </c>
      <c r="K976" s="5165"/>
      <c r="L976" s="5185" t="s">
        <v>6912</v>
      </c>
      <c r="M976" s="5176" t="s">
        <v>7001</v>
      </c>
      <c r="N976" s="5177">
        <v>0.11</v>
      </c>
      <c r="O976" s="5186" t="s">
        <v>375</v>
      </c>
      <c r="P976" s="5178" t="s">
        <v>375</v>
      </c>
      <c r="Q976" s="5185" t="s">
        <v>8873</v>
      </c>
    </row>
    <row r="977" spans="1:17">
      <c r="A977" s="5183" t="s">
        <v>25</v>
      </c>
      <c r="B977" s="5190" t="s">
        <v>375</v>
      </c>
      <c r="C977" s="5161"/>
      <c r="D977" s="5178">
        <v>219</v>
      </c>
      <c r="E977" s="5185" t="s">
        <v>6833</v>
      </c>
      <c r="F977" s="5177">
        <v>0</v>
      </c>
      <c r="G977" s="5165"/>
      <c r="H977" s="5185" t="s">
        <v>6912</v>
      </c>
      <c r="I977" s="5189" t="s">
        <v>6960</v>
      </c>
      <c r="J977" s="5177">
        <v>0.16</v>
      </c>
      <c r="K977" s="5165"/>
      <c r="L977" s="5185" t="s">
        <v>6911</v>
      </c>
      <c r="M977" s="5176" t="s">
        <v>6911</v>
      </c>
      <c r="N977" s="5177">
        <v>0.16</v>
      </c>
      <c r="O977" s="5186" t="s">
        <v>375</v>
      </c>
      <c r="P977" s="5178" t="s">
        <v>375</v>
      </c>
      <c r="Q977" s="5185" t="s">
        <v>8873</v>
      </c>
    </row>
    <row r="978" spans="1:17">
      <c r="A978" s="5183" t="s">
        <v>25</v>
      </c>
      <c r="B978" s="5190" t="s">
        <v>375</v>
      </c>
      <c r="C978" s="5161"/>
      <c r="D978" s="5178">
        <v>250</v>
      </c>
      <c r="E978" s="5185" t="s">
        <v>6834</v>
      </c>
      <c r="F978" s="5177">
        <v>0</v>
      </c>
      <c r="G978" s="5165"/>
      <c r="H978" s="5185" t="s">
        <v>6913</v>
      </c>
      <c r="I978" s="5189" t="s">
        <v>6990</v>
      </c>
      <c r="J978" s="5177">
        <v>0.35</v>
      </c>
      <c r="K978" s="5165"/>
      <c r="L978" s="5185" t="s">
        <v>6939</v>
      </c>
      <c r="M978" s="5184" t="s">
        <v>7006</v>
      </c>
      <c r="N978" s="5177">
        <v>0.35</v>
      </c>
      <c r="O978" s="5186" t="s">
        <v>375</v>
      </c>
      <c r="P978" s="5178" t="s">
        <v>375</v>
      </c>
      <c r="Q978" s="5185" t="s">
        <v>8873</v>
      </c>
    </row>
    <row r="979" spans="1:17">
      <c r="A979" s="5183" t="s">
        <v>25</v>
      </c>
      <c r="B979" s="5190" t="s">
        <v>375</v>
      </c>
      <c r="C979" s="5161"/>
      <c r="D979" s="5178">
        <v>251</v>
      </c>
      <c r="E979" s="5185" t="s">
        <v>6835</v>
      </c>
      <c r="F979" s="5177">
        <v>0.19</v>
      </c>
      <c r="G979" s="5165"/>
      <c r="H979" s="5185" t="s">
        <v>6914</v>
      </c>
      <c r="I979" s="5189" t="s">
        <v>6955</v>
      </c>
      <c r="J979" s="5177">
        <v>0.32</v>
      </c>
      <c r="K979" s="5165"/>
      <c r="L979" s="5185" t="s">
        <v>4099</v>
      </c>
      <c r="M979" s="5176" t="s">
        <v>4099</v>
      </c>
      <c r="N979" s="5177">
        <v>0.13</v>
      </c>
      <c r="O979" s="5186" t="s">
        <v>375</v>
      </c>
      <c r="P979" s="5178" t="s">
        <v>375</v>
      </c>
      <c r="Q979" s="5185" t="s">
        <v>8873</v>
      </c>
    </row>
    <row r="980" spans="1:17">
      <c r="A980" s="5183" t="s">
        <v>25</v>
      </c>
      <c r="B980" s="5190" t="s">
        <v>375</v>
      </c>
      <c r="C980" s="5161"/>
      <c r="D980" s="5192">
        <v>257</v>
      </c>
      <c r="E980" s="5185" t="s">
        <v>6837</v>
      </c>
      <c r="F980" s="5177">
        <v>0</v>
      </c>
      <c r="G980" s="5165"/>
      <c r="H980" s="5185" t="s">
        <v>3948</v>
      </c>
      <c r="I980" s="5185" t="s">
        <v>1162</v>
      </c>
      <c r="J980" s="5177">
        <v>0.14000000000000001</v>
      </c>
      <c r="K980" s="5165"/>
      <c r="L980" s="5185" t="s">
        <v>33</v>
      </c>
      <c r="M980" s="5176" t="s">
        <v>19</v>
      </c>
      <c r="N980" s="5177">
        <v>0.14000000000000001</v>
      </c>
      <c r="O980" s="5186" t="s">
        <v>375</v>
      </c>
      <c r="P980" s="5178" t="s">
        <v>375</v>
      </c>
      <c r="Q980" s="5185" t="s">
        <v>8873</v>
      </c>
    </row>
    <row r="981" spans="1:17">
      <c r="A981" s="5183" t="s">
        <v>25</v>
      </c>
      <c r="B981" s="5190" t="s">
        <v>375</v>
      </c>
      <c r="C981" s="5161"/>
      <c r="D981" s="5178">
        <v>257</v>
      </c>
      <c r="E981" s="5185" t="s">
        <v>6836</v>
      </c>
      <c r="F981" s="5177">
        <v>0</v>
      </c>
      <c r="G981" s="5165"/>
      <c r="H981" s="5185" t="s">
        <v>3948</v>
      </c>
      <c r="I981" s="5189" t="s">
        <v>1162</v>
      </c>
      <c r="J981" s="5177">
        <v>0.17</v>
      </c>
      <c r="K981" s="5165"/>
      <c r="L981" s="5185" t="s">
        <v>145</v>
      </c>
      <c r="M981" s="5176" t="s">
        <v>145</v>
      </c>
      <c r="N981" s="5177">
        <v>0.17</v>
      </c>
      <c r="O981" s="5186" t="s">
        <v>375</v>
      </c>
      <c r="P981" s="5178" t="s">
        <v>375</v>
      </c>
      <c r="Q981" s="5185" t="s">
        <v>8873</v>
      </c>
    </row>
    <row r="982" spans="1:17">
      <c r="A982" s="5183" t="s">
        <v>25</v>
      </c>
      <c r="B982" s="5190" t="s">
        <v>375</v>
      </c>
      <c r="C982" s="5161"/>
      <c r="D982" s="5178">
        <v>292</v>
      </c>
      <c r="E982" s="5185" t="s">
        <v>6838</v>
      </c>
      <c r="F982" s="5177">
        <v>0.1</v>
      </c>
      <c r="G982" s="5165"/>
      <c r="H982" s="5185" t="s">
        <v>4099</v>
      </c>
      <c r="I982" s="5189" t="s">
        <v>4099</v>
      </c>
      <c r="J982" s="5177">
        <v>0.32</v>
      </c>
      <c r="K982" s="5165"/>
      <c r="L982" s="5185" t="s">
        <v>33</v>
      </c>
      <c r="M982" s="5176" t="s">
        <v>19</v>
      </c>
      <c r="N982" s="5177">
        <v>0.22</v>
      </c>
      <c r="O982" s="5186" t="s">
        <v>375</v>
      </c>
      <c r="P982" s="5178" t="s">
        <v>375</v>
      </c>
      <c r="Q982" s="5185" t="s">
        <v>8873</v>
      </c>
    </row>
    <row r="983" spans="1:17">
      <c r="A983" s="5183" t="s">
        <v>25</v>
      </c>
      <c r="B983" s="5190" t="s">
        <v>375</v>
      </c>
      <c r="C983" s="5161"/>
      <c r="D983" s="5178">
        <v>293</v>
      </c>
      <c r="E983" s="5185" t="s">
        <v>6839</v>
      </c>
      <c r="F983" s="5177">
        <v>0.09</v>
      </c>
      <c r="G983" s="5165"/>
      <c r="H983" s="5185" t="s">
        <v>4099</v>
      </c>
      <c r="I983" s="5189" t="s">
        <v>4099</v>
      </c>
      <c r="J983" s="5177">
        <v>0.31</v>
      </c>
      <c r="K983" s="5165"/>
      <c r="L983" s="5185" t="s">
        <v>6910</v>
      </c>
      <c r="M983" s="5191" t="s">
        <v>5835</v>
      </c>
      <c r="N983" s="5177">
        <v>0.22</v>
      </c>
      <c r="O983" s="5186" t="s">
        <v>375</v>
      </c>
      <c r="P983" s="5178" t="s">
        <v>375</v>
      </c>
      <c r="Q983" s="5185" t="s">
        <v>8873</v>
      </c>
    </row>
    <row r="984" spans="1:17">
      <c r="A984" s="5183" t="s">
        <v>25</v>
      </c>
      <c r="B984" s="5190" t="s">
        <v>375</v>
      </c>
      <c r="C984" s="5161"/>
      <c r="D984" s="5178">
        <v>321</v>
      </c>
      <c r="E984" s="5185" t="s">
        <v>1646</v>
      </c>
      <c r="F984" s="5177">
        <v>0</v>
      </c>
      <c r="G984" s="5165"/>
      <c r="H984" s="5185" t="s">
        <v>145</v>
      </c>
      <c r="I984" s="5189" t="s">
        <v>145</v>
      </c>
      <c r="J984" s="5177">
        <v>0.38</v>
      </c>
      <c r="K984" s="5165"/>
      <c r="L984" s="5185" t="s">
        <v>6933</v>
      </c>
      <c r="M984" s="5191" t="s">
        <v>6975</v>
      </c>
      <c r="N984" s="5177">
        <v>0.38</v>
      </c>
      <c r="O984" s="5186" t="s">
        <v>375</v>
      </c>
      <c r="P984" s="5178" t="s">
        <v>375</v>
      </c>
      <c r="Q984" s="5185" t="s">
        <v>8873</v>
      </c>
    </row>
    <row r="985" spans="1:17">
      <c r="A985" s="5183" t="s">
        <v>25</v>
      </c>
      <c r="B985" s="5190" t="s">
        <v>375</v>
      </c>
      <c r="C985" s="5161"/>
      <c r="D985" s="5178">
        <v>330</v>
      </c>
      <c r="E985" s="5185" t="s">
        <v>6819</v>
      </c>
      <c r="F985" s="5177">
        <v>0</v>
      </c>
      <c r="G985" s="5165"/>
      <c r="H985" s="5185" t="s">
        <v>6907</v>
      </c>
      <c r="I985" s="5185" t="s">
        <v>6988</v>
      </c>
      <c r="J985" s="5177">
        <v>0.36</v>
      </c>
      <c r="K985" s="5165"/>
      <c r="L985" s="5185" t="s">
        <v>6940</v>
      </c>
      <c r="M985" s="5191" t="s">
        <v>6940</v>
      </c>
      <c r="N985" s="5177">
        <v>0.36</v>
      </c>
      <c r="O985" s="5186" t="s">
        <v>375</v>
      </c>
      <c r="P985" s="5178" t="s">
        <v>375</v>
      </c>
      <c r="Q985" s="5185" t="s">
        <v>8873</v>
      </c>
    </row>
    <row r="986" spans="1:17">
      <c r="A986" s="5183" t="s">
        <v>25</v>
      </c>
      <c r="B986" s="5190" t="s">
        <v>375</v>
      </c>
      <c r="C986" s="5161"/>
      <c r="D986" s="5178">
        <v>352</v>
      </c>
      <c r="E986" s="5185" t="s">
        <v>6840</v>
      </c>
      <c r="F986" s="5177">
        <v>0</v>
      </c>
      <c r="G986" s="5165"/>
      <c r="H986" s="5185" t="s">
        <v>6905</v>
      </c>
      <c r="I986" s="5185" t="s">
        <v>6969</v>
      </c>
      <c r="J986" s="5177">
        <v>0.39</v>
      </c>
      <c r="K986" s="5165"/>
      <c r="L986" s="5185" t="s">
        <v>21</v>
      </c>
      <c r="M986" s="5176" t="s">
        <v>21</v>
      </c>
      <c r="N986" s="5177">
        <v>0.39</v>
      </c>
      <c r="O986" s="5186" t="s">
        <v>375</v>
      </c>
      <c r="P986" s="5178" t="s">
        <v>375</v>
      </c>
      <c r="Q986" s="5185" t="s">
        <v>8873</v>
      </c>
    </row>
    <row r="987" spans="1:17">
      <c r="A987" s="5183" t="s">
        <v>25</v>
      </c>
      <c r="B987" s="5190" t="s">
        <v>375</v>
      </c>
      <c r="C987" s="5161"/>
      <c r="D987" s="5178">
        <v>357</v>
      </c>
      <c r="E987" s="5185" t="s">
        <v>6841</v>
      </c>
      <c r="F987" s="5177">
        <v>0</v>
      </c>
      <c r="G987" s="5165"/>
      <c r="H987" s="5185" t="s">
        <v>6907</v>
      </c>
      <c r="I987" s="5189" t="s">
        <v>6988</v>
      </c>
      <c r="J987" s="5177">
        <v>0.59</v>
      </c>
      <c r="K987" s="5165"/>
      <c r="L987" s="5185" t="s">
        <v>6908</v>
      </c>
      <c r="M987" s="5176" t="s">
        <v>5855</v>
      </c>
      <c r="N987" s="5177">
        <v>0.59</v>
      </c>
      <c r="O987" s="5186" t="s">
        <v>375</v>
      </c>
      <c r="P987" s="5178" t="s">
        <v>375</v>
      </c>
      <c r="Q987" s="5185" t="s">
        <v>8873</v>
      </c>
    </row>
    <row r="988" spans="1:17">
      <c r="A988" s="5183" t="s">
        <v>25</v>
      </c>
      <c r="B988" s="5190" t="s">
        <v>375</v>
      </c>
      <c r="C988" s="5161"/>
      <c r="D988" s="5178">
        <v>382</v>
      </c>
      <c r="E988" s="5185" t="s">
        <v>6842</v>
      </c>
      <c r="F988" s="5177">
        <v>0</v>
      </c>
      <c r="G988" s="5165"/>
      <c r="H988" s="5185" t="s">
        <v>6915</v>
      </c>
      <c r="I988" s="5189" t="s">
        <v>6977</v>
      </c>
      <c r="J988" s="5177">
        <v>0.47</v>
      </c>
      <c r="K988" s="5165"/>
      <c r="L988" s="5185" t="s">
        <v>6941</v>
      </c>
      <c r="M988" s="5176" t="s">
        <v>7007</v>
      </c>
      <c r="N988" s="5177">
        <v>0.47</v>
      </c>
      <c r="O988" s="5186" t="s">
        <v>375</v>
      </c>
      <c r="P988" s="5178" t="s">
        <v>375</v>
      </c>
      <c r="Q988" s="5185" t="s">
        <v>8873</v>
      </c>
    </row>
    <row r="989" spans="1:17">
      <c r="A989" s="5183" t="s">
        <v>25</v>
      </c>
      <c r="B989" s="5190" t="s">
        <v>375</v>
      </c>
      <c r="C989" s="5161"/>
      <c r="D989" s="5178">
        <v>384</v>
      </c>
      <c r="E989" s="5185" t="s">
        <v>6843</v>
      </c>
      <c r="F989" s="5177">
        <v>0</v>
      </c>
      <c r="G989" s="5165"/>
      <c r="H989" s="5185" t="s">
        <v>6916</v>
      </c>
      <c r="I989" s="5189" t="s">
        <v>6970</v>
      </c>
      <c r="J989" s="5177">
        <v>0.17</v>
      </c>
      <c r="K989" s="5165"/>
      <c r="L989" s="5185" t="s">
        <v>33</v>
      </c>
      <c r="M989" s="5176" t="s">
        <v>19</v>
      </c>
      <c r="N989" s="5177">
        <v>0.17</v>
      </c>
      <c r="O989" s="5186" t="s">
        <v>375</v>
      </c>
      <c r="P989" s="5178" t="s">
        <v>375</v>
      </c>
      <c r="Q989" s="5185" t="s">
        <v>8873</v>
      </c>
    </row>
    <row r="990" spans="1:17">
      <c r="A990" s="5183" t="s">
        <v>25</v>
      </c>
      <c r="B990" s="5190" t="s">
        <v>375</v>
      </c>
      <c r="C990" s="5161"/>
      <c r="D990" s="5178">
        <v>395</v>
      </c>
      <c r="E990" s="5185" t="s">
        <v>6844</v>
      </c>
      <c r="F990" s="5177">
        <v>0</v>
      </c>
      <c r="G990" s="5165"/>
      <c r="H990" s="5185" t="s">
        <v>6917</v>
      </c>
      <c r="I990" s="5189" t="s">
        <v>6971</v>
      </c>
      <c r="J990" s="5177">
        <v>0.11</v>
      </c>
      <c r="K990" s="5165"/>
      <c r="L990" s="5185" t="s">
        <v>33</v>
      </c>
      <c r="M990" s="5191" t="s">
        <v>19</v>
      </c>
      <c r="N990" s="5177">
        <v>0.11</v>
      </c>
      <c r="O990" s="5186" t="s">
        <v>375</v>
      </c>
      <c r="P990" s="5178" t="s">
        <v>375</v>
      </c>
      <c r="Q990" s="5185" t="s">
        <v>8873</v>
      </c>
    </row>
    <row r="991" spans="1:17">
      <c r="A991" s="5183" t="s">
        <v>25</v>
      </c>
      <c r="B991" s="5190" t="s">
        <v>375</v>
      </c>
      <c r="C991" s="5161"/>
      <c r="D991" s="5178">
        <v>412</v>
      </c>
      <c r="E991" s="5185" t="s">
        <v>6845</v>
      </c>
      <c r="F991" s="5177">
        <v>0</v>
      </c>
      <c r="G991" s="5165"/>
      <c r="H991" s="5185" t="s">
        <v>6909</v>
      </c>
      <c r="I991" s="5189" t="s">
        <v>6953</v>
      </c>
      <c r="J991" s="5177">
        <v>0.1</v>
      </c>
      <c r="K991" s="5165"/>
      <c r="L991" s="5185" t="s">
        <v>6942</v>
      </c>
      <c r="M991" s="5191" t="s">
        <v>84</v>
      </c>
      <c r="N991" s="5177">
        <v>0.1</v>
      </c>
      <c r="O991" s="5186" t="s">
        <v>375</v>
      </c>
      <c r="P991" s="5178" t="s">
        <v>375</v>
      </c>
      <c r="Q991" s="5185" t="s">
        <v>8873</v>
      </c>
    </row>
    <row r="992" spans="1:17">
      <c r="A992" s="5183" t="s">
        <v>25</v>
      </c>
      <c r="B992" s="5190" t="s">
        <v>375</v>
      </c>
      <c r="C992" s="5161"/>
      <c r="D992" s="5178">
        <v>424</v>
      </c>
      <c r="E992" s="5185" t="s">
        <v>6846</v>
      </c>
      <c r="F992" s="5177">
        <v>0</v>
      </c>
      <c r="G992" s="5165"/>
      <c r="H992" s="5185" t="s">
        <v>21</v>
      </c>
      <c r="I992" s="5189" t="s">
        <v>21</v>
      </c>
      <c r="J992" s="5177">
        <v>0.16</v>
      </c>
      <c r="K992" s="5165"/>
      <c r="L992" s="5185" t="s">
        <v>33</v>
      </c>
      <c r="M992" s="5176" t="s">
        <v>19</v>
      </c>
      <c r="N992" s="5177">
        <v>0.16</v>
      </c>
      <c r="O992" s="5186" t="s">
        <v>375</v>
      </c>
      <c r="P992" s="5178" t="s">
        <v>375</v>
      </c>
      <c r="Q992" s="5185" t="s">
        <v>8873</v>
      </c>
    </row>
    <row r="993" spans="1:17">
      <c r="A993" s="5183" t="s">
        <v>25</v>
      </c>
      <c r="B993" s="5190" t="s">
        <v>375</v>
      </c>
      <c r="C993" s="5161"/>
      <c r="D993" s="5178">
        <v>425</v>
      </c>
      <c r="E993" s="5185" t="s">
        <v>6847</v>
      </c>
      <c r="F993" s="5177">
        <v>0</v>
      </c>
      <c r="G993" s="5165"/>
      <c r="H993" s="5185" t="s">
        <v>6918</v>
      </c>
      <c r="I993" s="5185" t="s">
        <v>6980</v>
      </c>
      <c r="J993" s="5177">
        <v>0.11</v>
      </c>
      <c r="K993" s="5165"/>
      <c r="L993" s="5185" t="s">
        <v>6825</v>
      </c>
      <c r="M993" s="5184" t="s">
        <v>6825</v>
      </c>
      <c r="N993" s="5177">
        <v>0.11</v>
      </c>
      <c r="O993" s="5186" t="s">
        <v>375</v>
      </c>
      <c r="P993" s="5178" t="s">
        <v>375</v>
      </c>
      <c r="Q993" s="5185" t="s">
        <v>8873</v>
      </c>
    </row>
    <row r="994" spans="1:17">
      <c r="A994" s="5183" t="s">
        <v>25</v>
      </c>
      <c r="B994" s="5190" t="s">
        <v>375</v>
      </c>
      <c r="C994" s="5161"/>
      <c r="D994" s="5178">
        <v>452</v>
      </c>
      <c r="E994" s="5185" t="s">
        <v>6849</v>
      </c>
      <c r="F994" s="5177">
        <v>0.04</v>
      </c>
      <c r="G994" s="5165"/>
      <c r="H994" s="5185" t="s">
        <v>6920</v>
      </c>
      <c r="I994" s="5185" t="s">
        <v>6987</v>
      </c>
      <c r="J994" s="5177">
        <v>0.26</v>
      </c>
      <c r="K994" s="5165"/>
      <c r="L994" s="5185" t="s">
        <v>6934</v>
      </c>
      <c r="M994" s="5176" t="s">
        <v>6979</v>
      </c>
      <c r="N994" s="5177">
        <v>0.22</v>
      </c>
      <c r="O994" s="5186" t="s">
        <v>375</v>
      </c>
      <c r="P994" s="5178" t="s">
        <v>375</v>
      </c>
      <c r="Q994" s="5185" t="s">
        <v>8873</v>
      </c>
    </row>
    <row r="995" spans="1:17">
      <c r="A995" s="5183" t="s">
        <v>25</v>
      </c>
      <c r="B995" s="5190" t="s">
        <v>375</v>
      </c>
      <c r="C995" s="5161"/>
      <c r="D995" s="5178">
        <v>452</v>
      </c>
      <c r="E995" s="5185" t="s">
        <v>6848</v>
      </c>
      <c r="F995" s="5177">
        <v>0</v>
      </c>
      <c r="G995" s="5165"/>
      <c r="H995" s="5185" t="s">
        <v>6919</v>
      </c>
      <c r="I995" s="5189" t="s">
        <v>6982</v>
      </c>
      <c r="J995" s="5177">
        <v>0.04</v>
      </c>
      <c r="K995" s="5165"/>
      <c r="L995" s="5185" t="s">
        <v>6920</v>
      </c>
      <c r="M995" s="5176" t="s">
        <v>6987</v>
      </c>
      <c r="N995" s="5177">
        <v>0.04</v>
      </c>
      <c r="O995" s="5186" t="s">
        <v>375</v>
      </c>
      <c r="P995" s="5178" t="s">
        <v>375</v>
      </c>
      <c r="Q995" s="5185" t="s">
        <v>8873</v>
      </c>
    </row>
    <row r="996" spans="1:17">
      <c r="A996" s="5183" t="s">
        <v>25</v>
      </c>
      <c r="B996" s="5190" t="s">
        <v>375</v>
      </c>
      <c r="C996" s="5161"/>
      <c r="D996" s="5178">
        <v>453</v>
      </c>
      <c r="E996" s="5185" t="s">
        <v>6794</v>
      </c>
      <c r="F996" s="5177">
        <v>0</v>
      </c>
      <c r="G996" s="5165"/>
      <c r="H996" s="5185" t="s">
        <v>33</v>
      </c>
      <c r="I996" s="5189" t="s">
        <v>19</v>
      </c>
      <c r="J996" s="5177">
        <v>0.08</v>
      </c>
      <c r="K996" s="5165"/>
      <c r="L996" s="5185" t="s">
        <v>6930</v>
      </c>
      <c r="M996" s="5191" t="s">
        <v>6981</v>
      </c>
      <c r="N996" s="5177">
        <v>0.08</v>
      </c>
      <c r="O996" s="5186" t="s">
        <v>375</v>
      </c>
      <c r="P996" s="5178" t="s">
        <v>375</v>
      </c>
      <c r="Q996" s="5185" t="s">
        <v>8873</v>
      </c>
    </row>
    <row r="997" spans="1:17">
      <c r="A997" s="5183" t="s">
        <v>25</v>
      </c>
      <c r="B997" s="5190" t="s">
        <v>375</v>
      </c>
      <c r="C997" s="5161"/>
      <c r="D997" s="5178">
        <v>456</v>
      </c>
      <c r="E997" s="5185" t="s">
        <v>6850</v>
      </c>
      <c r="F997" s="5177">
        <v>0</v>
      </c>
      <c r="G997" s="5165"/>
      <c r="H997" s="5185" t="s">
        <v>21</v>
      </c>
      <c r="I997" s="5185" t="s">
        <v>21</v>
      </c>
      <c r="J997" s="5177">
        <v>0.1</v>
      </c>
      <c r="K997" s="5165"/>
      <c r="L997" s="5185" t="s">
        <v>828</v>
      </c>
      <c r="M997" s="5176" t="s">
        <v>828</v>
      </c>
      <c r="N997" s="5177">
        <v>0.1</v>
      </c>
      <c r="O997" s="5186" t="s">
        <v>375</v>
      </c>
      <c r="P997" s="5178" t="s">
        <v>375</v>
      </c>
      <c r="Q997" s="5185" t="s">
        <v>8873</v>
      </c>
    </row>
    <row r="998" spans="1:17">
      <c r="A998" s="5183" t="s">
        <v>25</v>
      </c>
      <c r="B998" s="5190" t="s">
        <v>375</v>
      </c>
      <c r="C998" s="5161"/>
      <c r="D998" s="5178">
        <v>485</v>
      </c>
      <c r="E998" s="5185" t="s">
        <v>6851</v>
      </c>
      <c r="F998" s="5177">
        <v>0</v>
      </c>
      <c r="G998" s="5165"/>
      <c r="H998" s="5185" t="s">
        <v>6917</v>
      </c>
      <c r="I998" s="5189" t="s">
        <v>6971</v>
      </c>
      <c r="J998" s="5177">
        <v>0.35</v>
      </c>
      <c r="K998" s="5165"/>
      <c r="L998" s="5185" t="s">
        <v>21</v>
      </c>
      <c r="M998" s="5191" t="s">
        <v>21</v>
      </c>
      <c r="N998" s="5177">
        <v>0.35</v>
      </c>
      <c r="O998" s="5186" t="s">
        <v>375</v>
      </c>
      <c r="P998" s="5178" t="s">
        <v>375</v>
      </c>
      <c r="Q998" s="5185" t="s">
        <v>8873</v>
      </c>
    </row>
    <row r="999" spans="1:17">
      <c r="A999" s="5183" t="s">
        <v>25</v>
      </c>
      <c r="B999" s="5190" t="s">
        <v>375</v>
      </c>
      <c r="C999" s="5161"/>
      <c r="D999" s="5178">
        <v>486</v>
      </c>
      <c r="E999" s="5185" t="s">
        <v>3705</v>
      </c>
      <c r="F999" s="5177">
        <v>0</v>
      </c>
      <c r="G999" s="5165"/>
      <c r="H999" s="5185" t="s">
        <v>6917</v>
      </c>
      <c r="I999" s="5184" t="s">
        <v>6971</v>
      </c>
      <c r="J999" s="5177">
        <v>0.09</v>
      </c>
      <c r="K999" s="5165"/>
      <c r="L999" s="5185" t="s">
        <v>6943</v>
      </c>
      <c r="M999" s="5176" t="s">
        <v>1669</v>
      </c>
      <c r="N999" s="5177">
        <v>0.09</v>
      </c>
      <c r="O999" s="5186" t="s">
        <v>375</v>
      </c>
      <c r="P999" s="5178" t="s">
        <v>375</v>
      </c>
      <c r="Q999" s="5185" t="s">
        <v>8873</v>
      </c>
    </row>
    <row r="1000" spans="1:17">
      <c r="A1000" s="5183" t="s">
        <v>25</v>
      </c>
      <c r="B1000" s="5190" t="s">
        <v>375</v>
      </c>
      <c r="C1000" s="5161"/>
      <c r="D1000" s="5178">
        <v>487</v>
      </c>
      <c r="E1000" s="5185" t="s">
        <v>1645</v>
      </c>
      <c r="F1000" s="5177">
        <v>0</v>
      </c>
      <c r="G1000" s="5165"/>
      <c r="H1000" s="5185" t="s">
        <v>6917</v>
      </c>
      <c r="I1000" s="5184" t="s">
        <v>6971</v>
      </c>
      <c r="J1000" s="5177">
        <v>0.08</v>
      </c>
      <c r="K1000" s="5165"/>
      <c r="L1000" s="5185" t="s">
        <v>6943</v>
      </c>
      <c r="M1000" s="5191" t="s">
        <v>1669</v>
      </c>
      <c r="N1000" s="5177">
        <v>0.08</v>
      </c>
      <c r="O1000" s="5186" t="s">
        <v>375</v>
      </c>
      <c r="P1000" s="5178" t="s">
        <v>375</v>
      </c>
      <c r="Q1000" s="5185" t="s">
        <v>8873</v>
      </c>
    </row>
    <row r="1001" spans="1:17">
      <c r="A1001" s="5183" t="s">
        <v>25</v>
      </c>
      <c r="B1001" s="5190" t="s">
        <v>375</v>
      </c>
      <c r="C1001" s="5161"/>
      <c r="D1001" s="5178">
        <v>493</v>
      </c>
      <c r="E1001" s="5185" t="s">
        <v>6852</v>
      </c>
      <c r="F1001" s="5177">
        <v>0</v>
      </c>
      <c r="G1001" s="5165"/>
      <c r="H1001" s="5185" t="s">
        <v>36</v>
      </c>
      <c r="I1001" s="5184" t="s">
        <v>6958</v>
      </c>
      <c r="J1001" s="5177">
        <v>1.08</v>
      </c>
      <c r="K1001" s="5165"/>
      <c r="L1001" s="5185" t="s">
        <v>33</v>
      </c>
      <c r="M1001" s="5176" t="s">
        <v>19</v>
      </c>
      <c r="N1001" s="5177">
        <v>1.08</v>
      </c>
      <c r="O1001" s="5186" t="s">
        <v>375</v>
      </c>
      <c r="P1001" s="5178" t="s">
        <v>375</v>
      </c>
      <c r="Q1001" s="5185" t="s">
        <v>8873</v>
      </c>
    </row>
    <row r="1002" spans="1:17">
      <c r="A1002" s="5183" t="s">
        <v>25</v>
      </c>
      <c r="B1002" s="5190" t="s">
        <v>375</v>
      </c>
      <c r="C1002" s="5161"/>
      <c r="D1002" s="5178">
        <v>507</v>
      </c>
      <c r="E1002" s="5185" t="s">
        <v>6842</v>
      </c>
      <c r="F1002" s="5177">
        <v>0</v>
      </c>
      <c r="G1002" s="5165"/>
      <c r="H1002" s="5185" t="s">
        <v>6921</v>
      </c>
      <c r="I1002" s="5184" t="s">
        <v>6921</v>
      </c>
      <c r="J1002" s="5177">
        <v>0.09</v>
      </c>
      <c r="K1002" s="5165"/>
      <c r="L1002" s="5185" t="s">
        <v>6905</v>
      </c>
      <c r="M1002" s="5191" t="s">
        <v>6969</v>
      </c>
      <c r="N1002" s="5177">
        <v>0.09</v>
      </c>
      <c r="O1002" s="5186" t="s">
        <v>375</v>
      </c>
      <c r="P1002" s="5178" t="s">
        <v>375</v>
      </c>
      <c r="Q1002" s="5185" t="s">
        <v>8873</v>
      </c>
    </row>
    <row r="1003" spans="1:17">
      <c r="A1003" s="5183" t="s">
        <v>25</v>
      </c>
      <c r="B1003" s="5190" t="s">
        <v>375</v>
      </c>
      <c r="C1003" s="5161"/>
      <c r="D1003" s="5178">
        <v>527</v>
      </c>
      <c r="E1003" s="5185" t="s">
        <v>6855</v>
      </c>
      <c r="F1003" s="5177">
        <v>0.76</v>
      </c>
      <c r="G1003" s="5165"/>
      <c r="H1003" s="5185" t="s">
        <v>6855</v>
      </c>
      <c r="I1003" s="5184" t="s">
        <v>6855</v>
      </c>
      <c r="J1003" s="5177">
        <v>0.85</v>
      </c>
      <c r="K1003" s="5165"/>
      <c r="L1003" s="5185" t="s">
        <v>6923</v>
      </c>
      <c r="M1003" s="5191" t="s">
        <v>6923</v>
      </c>
      <c r="N1003" s="5177">
        <v>0.09</v>
      </c>
      <c r="O1003" s="5186" t="s">
        <v>375</v>
      </c>
      <c r="P1003" s="5178" t="s">
        <v>375</v>
      </c>
      <c r="Q1003" s="5185" t="s">
        <v>8873</v>
      </c>
    </row>
    <row r="1004" spans="1:17">
      <c r="A1004" s="5183" t="s">
        <v>25</v>
      </c>
      <c r="B1004" s="5190" t="s">
        <v>375</v>
      </c>
      <c r="C1004" s="5161"/>
      <c r="D1004" s="5178">
        <v>527</v>
      </c>
      <c r="E1004" s="5185" t="s">
        <v>6854</v>
      </c>
      <c r="F1004" s="5177">
        <v>0.63</v>
      </c>
      <c r="G1004" s="5165"/>
      <c r="H1004" s="5185" t="s">
        <v>6922</v>
      </c>
      <c r="I1004" s="5185" t="s">
        <v>6986</v>
      </c>
      <c r="J1004" s="5177">
        <v>0.76</v>
      </c>
      <c r="K1004" s="5165"/>
      <c r="L1004" s="5185" t="s">
        <v>6855</v>
      </c>
      <c r="M1004" s="5176" t="s">
        <v>6855</v>
      </c>
      <c r="N1004" s="5177">
        <v>0.13</v>
      </c>
      <c r="O1004" s="5186" t="s">
        <v>375</v>
      </c>
      <c r="P1004" s="5178" t="s">
        <v>375</v>
      </c>
      <c r="Q1004" s="5185" t="s">
        <v>8873</v>
      </c>
    </row>
    <row r="1005" spans="1:17">
      <c r="A1005" s="5183" t="s">
        <v>25</v>
      </c>
      <c r="B1005" s="5190" t="s">
        <v>375</v>
      </c>
      <c r="C1005" s="5161"/>
      <c r="D1005" s="5178">
        <v>527</v>
      </c>
      <c r="E1005" s="5185" t="s">
        <v>6853</v>
      </c>
      <c r="F1005" s="5177">
        <v>0</v>
      </c>
      <c r="G1005" s="5165"/>
      <c r="H1005" s="5185" t="s">
        <v>1479</v>
      </c>
      <c r="I1005" s="5189" t="s">
        <v>6989</v>
      </c>
      <c r="J1005" s="5177">
        <v>0.63</v>
      </c>
      <c r="K1005" s="5165"/>
      <c r="L1005" s="5185" t="s">
        <v>6922</v>
      </c>
      <c r="M1005" s="5176" t="s">
        <v>6986</v>
      </c>
      <c r="N1005" s="5177">
        <v>0.63</v>
      </c>
      <c r="O1005" s="5186" t="s">
        <v>375</v>
      </c>
      <c r="P1005" s="5178" t="s">
        <v>375</v>
      </c>
      <c r="Q1005" s="5185" t="s">
        <v>8873</v>
      </c>
    </row>
    <row r="1006" spans="1:17">
      <c r="A1006" s="5183" t="s">
        <v>25</v>
      </c>
      <c r="B1006" s="5190" t="s">
        <v>375</v>
      </c>
      <c r="C1006" s="5161"/>
      <c r="D1006" s="5178">
        <v>527</v>
      </c>
      <c r="E1006" s="5185" t="s">
        <v>6856</v>
      </c>
      <c r="F1006" s="5177">
        <v>0.85</v>
      </c>
      <c r="G1006" s="5165"/>
      <c r="H1006" s="5185" t="s">
        <v>6923</v>
      </c>
      <c r="I1006" s="5189" t="s">
        <v>6923</v>
      </c>
      <c r="J1006" s="5177">
        <v>1.03</v>
      </c>
      <c r="K1006" s="5165"/>
      <c r="L1006" s="5185" t="s">
        <v>21</v>
      </c>
      <c r="M1006" s="5184" t="s">
        <v>21</v>
      </c>
      <c r="N1006" s="5177">
        <v>0.18</v>
      </c>
      <c r="O1006" s="5186" t="s">
        <v>375</v>
      </c>
      <c r="P1006" s="5178" t="s">
        <v>375</v>
      </c>
      <c r="Q1006" s="5185" t="s">
        <v>8873</v>
      </c>
    </row>
    <row r="1007" spans="1:17">
      <c r="A1007" s="5183" t="s">
        <v>25</v>
      </c>
      <c r="B1007" s="5190" t="s">
        <v>375</v>
      </c>
      <c r="C1007" s="5161"/>
      <c r="D1007" s="5178">
        <v>547</v>
      </c>
      <c r="E1007" s="5185" t="s">
        <v>6857</v>
      </c>
      <c r="F1007" s="5177">
        <v>0</v>
      </c>
      <c r="G1007" s="5165"/>
      <c r="H1007" s="5185" t="s">
        <v>1479</v>
      </c>
      <c r="I1007" s="5176" t="s">
        <v>6989</v>
      </c>
      <c r="J1007" s="5177">
        <v>0.4</v>
      </c>
      <c r="K1007" s="5165"/>
      <c r="L1007" s="5185" t="s">
        <v>6944</v>
      </c>
      <c r="M1007" s="5184" t="s">
        <v>7008</v>
      </c>
      <c r="N1007" s="5177">
        <v>0.4</v>
      </c>
      <c r="O1007" s="5186" t="s">
        <v>375</v>
      </c>
      <c r="P1007" s="5178" t="s">
        <v>375</v>
      </c>
      <c r="Q1007" s="5185" t="s">
        <v>8873</v>
      </c>
    </row>
    <row r="1008" spans="1:17">
      <c r="A1008" s="5183" t="s">
        <v>25</v>
      </c>
      <c r="B1008" s="5190" t="s">
        <v>375</v>
      </c>
      <c r="C1008" s="5161"/>
      <c r="D1008" s="5178">
        <v>548</v>
      </c>
      <c r="E1008" s="5185" t="s">
        <v>6858</v>
      </c>
      <c r="F1008" s="5177">
        <v>0</v>
      </c>
      <c r="G1008" s="5165"/>
      <c r="H1008" s="5185" t="s">
        <v>6893</v>
      </c>
      <c r="I1008" s="5184" t="s">
        <v>6984</v>
      </c>
      <c r="J1008" s="5177">
        <v>0.34</v>
      </c>
      <c r="K1008" s="5165"/>
      <c r="L1008" s="5185" t="s">
        <v>33</v>
      </c>
      <c r="M1008" s="5176" t="s">
        <v>19</v>
      </c>
      <c r="N1008" s="5177">
        <v>0.34</v>
      </c>
      <c r="O1008" s="5186" t="s">
        <v>375</v>
      </c>
      <c r="P1008" s="5178" t="s">
        <v>375</v>
      </c>
      <c r="Q1008" s="5185" t="s">
        <v>8873</v>
      </c>
    </row>
    <row r="1009" spans="1:17">
      <c r="A1009" s="5183" t="s">
        <v>25</v>
      </c>
      <c r="B1009" s="5190" t="s">
        <v>375</v>
      </c>
      <c r="C1009" s="5161"/>
      <c r="D1009" s="5178">
        <v>580</v>
      </c>
      <c r="E1009" s="5185" t="s">
        <v>1641</v>
      </c>
      <c r="F1009" s="5177">
        <v>0</v>
      </c>
      <c r="G1009" s="5165"/>
      <c r="H1009" s="5185" t="s">
        <v>6914</v>
      </c>
      <c r="I1009" s="5184" t="s">
        <v>6955</v>
      </c>
      <c r="J1009" s="5177">
        <v>0.3</v>
      </c>
      <c r="K1009" s="5165"/>
      <c r="L1009" s="5185" t="s">
        <v>33</v>
      </c>
      <c r="M1009" s="5176" t="s">
        <v>19</v>
      </c>
      <c r="N1009" s="5177">
        <v>0.3</v>
      </c>
      <c r="O1009" s="5186" t="s">
        <v>375</v>
      </c>
      <c r="P1009" s="5178" t="s">
        <v>375</v>
      </c>
      <c r="Q1009" s="5185" t="s">
        <v>8873</v>
      </c>
    </row>
    <row r="1010" spans="1:17">
      <c r="A1010" s="5183" t="s">
        <v>25</v>
      </c>
      <c r="B1010" s="5190" t="s">
        <v>375</v>
      </c>
      <c r="C1010" s="5161"/>
      <c r="D1010" s="5178">
        <v>590</v>
      </c>
      <c r="E1010" s="5185" t="s">
        <v>6859</v>
      </c>
      <c r="F1010" s="5177">
        <v>0</v>
      </c>
      <c r="G1010" s="5165"/>
      <c r="H1010" s="5185" t="s">
        <v>1479</v>
      </c>
      <c r="I1010" s="5184" t="s">
        <v>6989</v>
      </c>
      <c r="J1010" s="5177">
        <v>0.24</v>
      </c>
      <c r="K1010" s="5165"/>
      <c r="L1010" s="5185" t="s">
        <v>6945</v>
      </c>
      <c r="M1010" s="5176" t="s">
        <v>7010</v>
      </c>
      <c r="N1010" s="5177">
        <v>0.24</v>
      </c>
      <c r="O1010" s="5186" t="s">
        <v>375</v>
      </c>
      <c r="P1010" s="5178" t="s">
        <v>375</v>
      </c>
      <c r="Q1010" s="5185" t="s">
        <v>8873</v>
      </c>
    </row>
    <row r="1011" spans="1:17">
      <c r="A1011" s="5183" t="s">
        <v>25</v>
      </c>
      <c r="B1011" s="5190" t="s">
        <v>375</v>
      </c>
      <c r="C1011" s="5161"/>
      <c r="D1011" s="5178">
        <v>591</v>
      </c>
      <c r="E1011" s="5185" t="s">
        <v>6860</v>
      </c>
      <c r="F1011" s="5177">
        <v>0</v>
      </c>
      <c r="G1011" s="5165"/>
      <c r="H1011" s="5185" t="s">
        <v>6924</v>
      </c>
      <c r="I1011" s="5184" t="s">
        <v>6983</v>
      </c>
      <c r="J1011" s="5177">
        <v>0.6</v>
      </c>
      <c r="K1011" s="5165"/>
      <c r="L1011" s="5185" t="s">
        <v>6945</v>
      </c>
      <c r="M1011" s="5176" t="s">
        <v>7010</v>
      </c>
      <c r="N1011" s="5177">
        <v>0.6</v>
      </c>
      <c r="O1011" s="5186" t="s">
        <v>375</v>
      </c>
      <c r="P1011" s="5178" t="s">
        <v>375</v>
      </c>
      <c r="Q1011" s="5185" t="s">
        <v>8873</v>
      </c>
    </row>
    <row r="1012" spans="1:17">
      <c r="A1012" s="5183" t="s">
        <v>25</v>
      </c>
      <c r="B1012" s="5190" t="s">
        <v>375</v>
      </c>
      <c r="C1012" s="5161"/>
      <c r="D1012" s="5178">
        <v>602</v>
      </c>
      <c r="E1012" s="5185"/>
      <c r="F1012" s="5177">
        <v>0</v>
      </c>
      <c r="G1012" s="5165"/>
      <c r="H1012" s="5185" t="s">
        <v>6861</v>
      </c>
      <c r="I1012" s="5176" t="s">
        <v>6861</v>
      </c>
      <c r="J1012" s="5177">
        <v>0.04</v>
      </c>
      <c r="K1012" s="5165"/>
      <c r="L1012" s="5185" t="s">
        <v>33</v>
      </c>
      <c r="M1012" s="5191" t="s">
        <v>19</v>
      </c>
      <c r="N1012" s="5177">
        <v>0.04</v>
      </c>
      <c r="O1012" s="5186" t="s">
        <v>375</v>
      </c>
      <c r="P1012" s="5178" t="s">
        <v>375</v>
      </c>
      <c r="Q1012" s="5185" t="s">
        <v>8873</v>
      </c>
    </row>
    <row r="1013" spans="1:17">
      <c r="A1013" s="5183" t="s">
        <v>25</v>
      </c>
      <c r="B1013" s="5190" t="s">
        <v>375</v>
      </c>
      <c r="C1013" s="5161"/>
      <c r="D1013" s="5178">
        <v>602</v>
      </c>
      <c r="E1013" s="5185" t="s">
        <v>6861</v>
      </c>
      <c r="F1013" s="5177">
        <v>0</v>
      </c>
      <c r="G1013" s="5165"/>
      <c r="H1013" s="5185" t="s">
        <v>6907</v>
      </c>
      <c r="I1013" s="5184" t="s">
        <v>6988</v>
      </c>
      <c r="J1013" s="5177">
        <v>0.22</v>
      </c>
      <c r="K1013" s="5165"/>
      <c r="L1013" s="5185" t="s">
        <v>21</v>
      </c>
      <c r="M1013" s="5188" t="s">
        <v>21</v>
      </c>
      <c r="N1013" s="5177">
        <v>0.22</v>
      </c>
      <c r="O1013" s="5186" t="s">
        <v>375</v>
      </c>
      <c r="P1013" s="5178" t="s">
        <v>375</v>
      </c>
      <c r="Q1013" s="5185" t="s">
        <v>8873</v>
      </c>
    </row>
    <row r="1014" spans="1:17">
      <c r="A1014" s="5183" t="s">
        <v>25</v>
      </c>
      <c r="B1014" s="5190" t="s">
        <v>375</v>
      </c>
      <c r="C1014" s="5161"/>
      <c r="D1014" s="5192">
        <v>608</v>
      </c>
      <c r="E1014" s="5185" t="s">
        <v>6829</v>
      </c>
      <c r="F1014" s="5177">
        <v>0</v>
      </c>
      <c r="G1014" s="5165"/>
      <c r="H1014" s="5185" t="s">
        <v>6909</v>
      </c>
      <c r="I1014" s="5176" t="s">
        <v>6953</v>
      </c>
      <c r="J1014" s="5177">
        <v>0.27</v>
      </c>
      <c r="K1014" s="5165"/>
      <c r="L1014" s="5185" t="s">
        <v>6907</v>
      </c>
      <c r="M1014" s="5188" t="s">
        <v>6988</v>
      </c>
      <c r="N1014" s="5177">
        <v>0.27</v>
      </c>
      <c r="O1014" s="5186" t="s">
        <v>375</v>
      </c>
      <c r="P1014" s="5178" t="s">
        <v>375</v>
      </c>
      <c r="Q1014" s="5185" t="s">
        <v>8873</v>
      </c>
    </row>
    <row r="1015" spans="1:17">
      <c r="A1015" s="5183" t="s">
        <v>25</v>
      </c>
      <c r="B1015" s="5190" t="s">
        <v>375</v>
      </c>
      <c r="C1015" s="5161"/>
      <c r="D1015" s="5178">
        <v>643</v>
      </c>
      <c r="E1015" s="5185" t="s">
        <v>6862</v>
      </c>
      <c r="F1015" s="5177">
        <v>0</v>
      </c>
      <c r="G1015" s="5165"/>
      <c r="H1015" s="5185" t="s">
        <v>6914</v>
      </c>
      <c r="I1015" s="5184" t="s">
        <v>6955</v>
      </c>
      <c r="J1015" s="5177">
        <v>0.11</v>
      </c>
      <c r="K1015" s="5165"/>
      <c r="L1015" s="5185" t="s">
        <v>33</v>
      </c>
      <c r="M1015" s="5189" t="s">
        <v>19</v>
      </c>
      <c r="N1015" s="5177">
        <v>0.11</v>
      </c>
      <c r="O1015" s="5186" t="s">
        <v>375</v>
      </c>
      <c r="P1015" s="5178" t="s">
        <v>375</v>
      </c>
      <c r="Q1015" s="5185" t="s">
        <v>8873</v>
      </c>
    </row>
    <row r="1016" spans="1:17">
      <c r="A1016" s="5183" t="s">
        <v>25</v>
      </c>
      <c r="B1016" s="5190" t="s">
        <v>375</v>
      </c>
      <c r="C1016" s="5161"/>
      <c r="D1016" s="5178">
        <v>661</v>
      </c>
      <c r="E1016" s="5185" t="s">
        <v>6863</v>
      </c>
      <c r="F1016" s="5177">
        <v>0</v>
      </c>
      <c r="G1016" s="5165"/>
      <c r="H1016" s="5185" t="s">
        <v>21</v>
      </c>
      <c r="I1016" s="5184" t="s">
        <v>21</v>
      </c>
      <c r="J1016" s="5177">
        <v>0.18</v>
      </c>
      <c r="K1016" s="5165"/>
      <c r="L1016" s="5185" t="s">
        <v>6925</v>
      </c>
      <c r="M1016" s="5185" t="s">
        <v>6985</v>
      </c>
      <c r="N1016" s="5177">
        <v>0.18</v>
      </c>
      <c r="O1016" s="5186" t="s">
        <v>375</v>
      </c>
      <c r="P1016" s="5178" t="s">
        <v>375</v>
      </c>
      <c r="Q1016" s="5185" t="s">
        <v>8873</v>
      </c>
    </row>
    <row r="1017" spans="1:17">
      <c r="A1017" s="5183" t="s">
        <v>25</v>
      </c>
      <c r="B1017" s="5190" t="s">
        <v>375</v>
      </c>
      <c r="C1017" s="5161"/>
      <c r="D1017" s="5178">
        <v>682</v>
      </c>
      <c r="E1017" s="5185" t="s">
        <v>6864</v>
      </c>
      <c r="F1017" s="5177">
        <v>0</v>
      </c>
      <c r="G1017" s="5165"/>
      <c r="H1017" s="5185" t="s">
        <v>21</v>
      </c>
      <c r="I1017" s="5184" t="s">
        <v>21</v>
      </c>
      <c r="J1017" s="5177">
        <v>0.09</v>
      </c>
      <c r="K1017" s="5165"/>
      <c r="L1017" s="5185" t="s">
        <v>6947</v>
      </c>
      <c r="M1017" s="5189" t="s">
        <v>7011</v>
      </c>
      <c r="N1017" s="5177">
        <v>0.09</v>
      </c>
      <c r="O1017" s="5186" t="s">
        <v>375</v>
      </c>
      <c r="P1017" s="5178" t="s">
        <v>375</v>
      </c>
      <c r="Q1017" s="5185" t="s">
        <v>8873</v>
      </c>
    </row>
    <row r="1018" spans="1:17">
      <c r="A1018" s="5183" t="s">
        <v>25</v>
      </c>
      <c r="B1018" s="5190" t="s">
        <v>375</v>
      </c>
      <c r="C1018" s="5161"/>
      <c r="D1018" s="5178">
        <v>685</v>
      </c>
      <c r="E1018" s="5185" t="s">
        <v>6865</v>
      </c>
      <c r="F1018" s="5177">
        <v>0</v>
      </c>
      <c r="G1018" s="5165"/>
      <c r="H1018" s="5185" t="s">
        <v>6926</v>
      </c>
      <c r="I1018" s="5184" t="s">
        <v>6974</v>
      </c>
      <c r="J1018" s="5177">
        <v>0.1</v>
      </c>
      <c r="K1018" s="5165"/>
      <c r="L1018" s="5185" t="s">
        <v>6896</v>
      </c>
      <c r="M1018" s="5188" t="s">
        <v>6973</v>
      </c>
      <c r="N1018" s="5177">
        <v>0.1</v>
      </c>
      <c r="O1018" s="5186" t="s">
        <v>375</v>
      </c>
      <c r="P1018" s="5178" t="s">
        <v>375</v>
      </c>
      <c r="Q1018" s="5185" t="s">
        <v>8873</v>
      </c>
    </row>
    <row r="1019" spans="1:17">
      <c r="A1019" s="5183" t="s">
        <v>25</v>
      </c>
      <c r="B1019" s="5190" t="s">
        <v>375</v>
      </c>
      <c r="C1019" s="5161"/>
      <c r="D1019" s="5178">
        <v>719</v>
      </c>
      <c r="E1019" s="5185" t="s">
        <v>6866</v>
      </c>
      <c r="F1019" s="5177">
        <v>0</v>
      </c>
      <c r="G1019" s="5165"/>
      <c r="H1019" s="5185" t="s">
        <v>6910</v>
      </c>
      <c r="I1019" s="5176" t="s">
        <v>5835</v>
      </c>
      <c r="J1019" s="5177">
        <v>0.1</v>
      </c>
      <c r="K1019" s="5165"/>
      <c r="L1019" s="5185" t="s">
        <v>6914</v>
      </c>
      <c r="M1019" s="5188" t="s">
        <v>6995</v>
      </c>
      <c r="N1019" s="5177">
        <v>0.1</v>
      </c>
      <c r="O1019" s="5186" t="s">
        <v>375</v>
      </c>
      <c r="P1019" s="5178" t="s">
        <v>375</v>
      </c>
      <c r="Q1019" s="5185" t="s">
        <v>8873</v>
      </c>
    </row>
    <row r="1020" spans="1:17">
      <c r="A1020" s="5183" t="s">
        <v>25</v>
      </c>
      <c r="B1020" s="5190" t="s">
        <v>375</v>
      </c>
      <c r="C1020" s="5161"/>
      <c r="D1020" s="5178">
        <v>765</v>
      </c>
      <c r="E1020" s="5185" t="s">
        <v>6867</v>
      </c>
      <c r="F1020" s="5177">
        <v>0</v>
      </c>
      <c r="G1020" s="5165"/>
      <c r="H1020" s="5185" t="s">
        <v>6907</v>
      </c>
      <c r="I1020" s="5184" t="s">
        <v>6988</v>
      </c>
      <c r="J1020" s="5177">
        <v>0.19</v>
      </c>
      <c r="K1020" s="5165"/>
      <c r="L1020" s="5185" t="s">
        <v>33</v>
      </c>
      <c r="M1020" s="5185" t="s">
        <v>19</v>
      </c>
      <c r="N1020" s="5177">
        <v>0.19</v>
      </c>
      <c r="O1020" s="5186" t="s">
        <v>375</v>
      </c>
      <c r="P1020" s="5178" t="s">
        <v>375</v>
      </c>
      <c r="Q1020" s="5185" t="s">
        <v>8873</v>
      </c>
    </row>
    <row r="1021" spans="1:17">
      <c r="A1021" s="5183" t="s">
        <v>25</v>
      </c>
      <c r="B1021" s="5190" t="s">
        <v>375</v>
      </c>
      <c r="C1021" s="5161"/>
      <c r="D1021" s="5192">
        <v>766</v>
      </c>
      <c r="E1021" s="5185" t="s">
        <v>6868</v>
      </c>
      <c r="F1021" s="5177">
        <v>0</v>
      </c>
      <c r="G1021" s="5165"/>
      <c r="H1021" s="5185" t="s">
        <v>6914</v>
      </c>
      <c r="I1021" s="5184" t="s">
        <v>6955</v>
      </c>
      <c r="J1021" s="5177">
        <v>0.32</v>
      </c>
      <c r="K1021" s="5165"/>
      <c r="L1021" s="5185" t="s">
        <v>6948</v>
      </c>
      <c r="M1021" s="5185" t="s">
        <v>6948</v>
      </c>
      <c r="N1021" s="5177">
        <v>0.32</v>
      </c>
      <c r="O1021" s="5186" t="s">
        <v>375</v>
      </c>
      <c r="P1021" s="5178" t="s">
        <v>375</v>
      </c>
      <c r="Q1021" s="5185" t="s">
        <v>8873</v>
      </c>
    </row>
    <row r="1022" spans="1:17">
      <c r="A1022" s="5183" t="s">
        <v>25</v>
      </c>
      <c r="B1022" s="5190" t="s">
        <v>375</v>
      </c>
      <c r="C1022" s="5161"/>
      <c r="D1022" s="5178">
        <v>785</v>
      </c>
      <c r="E1022" s="5185" t="s">
        <v>6854</v>
      </c>
      <c r="F1022" s="5177">
        <v>0</v>
      </c>
      <c r="G1022" s="5165"/>
      <c r="H1022" s="5185" t="s">
        <v>3373</v>
      </c>
      <c r="I1022" s="5184" t="s">
        <v>6993</v>
      </c>
      <c r="J1022" s="5177">
        <v>0.06</v>
      </c>
      <c r="K1022" s="5165"/>
      <c r="L1022" s="5185" t="s">
        <v>6927</v>
      </c>
      <c r="M1022" s="5185" t="s">
        <v>6927</v>
      </c>
      <c r="N1022" s="5177">
        <v>0.06</v>
      </c>
      <c r="O1022" s="5186" t="s">
        <v>375</v>
      </c>
      <c r="P1022" s="5178" t="s">
        <v>375</v>
      </c>
      <c r="Q1022" s="5185" t="s">
        <v>8873</v>
      </c>
    </row>
    <row r="1023" spans="1:17">
      <c r="A1023" s="5183" t="s">
        <v>25</v>
      </c>
      <c r="B1023" s="5190" t="s">
        <v>375</v>
      </c>
      <c r="C1023" s="5161"/>
      <c r="D1023" s="5178">
        <v>785</v>
      </c>
      <c r="E1023" s="5185" t="s">
        <v>6869</v>
      </c>
      <c r="F1023" s="5177">
        <v>0.06</v>
      </c>
      <c r="G1023" s="5165"/>
      <c r="H1023" s="5185" t="s">
        <v>6927</v>
      </c>
      <c r="I1023" s="5176" t="s">
        <v>7005</v>
      </c>
      <c r="J1023" s="5177">
        <v>0.61</v>
      </c>
      <c r="K1023" s="5165"/>
      <c r="L1023" s="5185" t="s">
        <v>33</v>
      </c>
      <c r="M1023" s="5185" t="s">
        <v>19</v>
      </c>
      <c r="N1023" s="5177">
        <v>0.55000000000000004</v>
      </c>
      <c r="O1023" s="5186" t="s">
        <v>375</v>
      </c>
      <c r="P1023" s="5178" t="s">
        <v>375</v>
      </c>
      <c r="Q1023" s="5185" t="s">
        <v>8873</v>
      </c>
    </row>
    <row r="1024" spans="1:17">
      <c r="A1024" s="5183" t="s">
        <v>25</v>
      </c>
      <c r="B1024" s="5190" t="s">
        <v>375</v>
      </c>
      <c r="C1024" s="5161"/>
      <c r="D1024" s="5178">
        <v>789</v>
      </c>
      <c r="E1024" s="5185" t="s">
        <v>6849</v>
      </c>
      <c r="F1024" s="5177">
        <v>0</v>
      </c>
      <c r="G1024" s="5165"/>
      <c r="H1024" s="5185" t="s">
        <v>21</v>
      </c>
      <c r="I1024" s="5176" t="s">
        <v>21</v>
      </c>
      <c r="J1024" s="5177">
        <v>0.35</v>
      </c>
      <c r="K1024" s="5165"/>
      <c r="L1024" s="5185" t="s">
        <v>33</v>
      </c>
      <c r="M1024" s="5185" t="s">
        <v>19</v>
      </c>
      <c r="N1024" s="5177">
        <v>0.35</v>
      </c>
      <c r="O1024" s="5186" t="s">
        <v>375</v>
      </c>
      <c r="P1024" s="5178" t="s">
        <v>375</v>
      </c>
      <c r="Q1024" s="5185" t="s">
        <v>8873</v>
      </c>
    </row>
    <row r="1025" spans="1:17">
      <c r="A1025" s="5183" t="s">
        <v>25</v>
      </c>
      <c r="B1025" s="5190" t="s">
        <v>375</v>
      </c>
      <c r="C1025" s="5161"/>
      <c r="D1025" s="5178">
        <v>791</v>
      </c>
      <c r="E1025" s="5185" t="s">
        <v>6870</v>
      </c>
      <c r="F1025" s="5177">
        <v>0</v>
      </c>
      <c r="G1025" s="5165"/>
      <c r="H1025" s="5185" t="s">
        <v>6928</v>
      </c>
      <c r="I1025" s="5184" t="s">
        <v>6967</v>
      </c>
      <c r="J1025" s="5177">
        <v>0.1</v>
      </c>
      <c r="K1025" s="5165"/>
      <c r="L1025" s="5185" t="s">
        <v>828</v>
      </c>
      <c r="M1025" s="5185" t="s">
        <v>828</v>
      </c>
      <c r="N1025" s="5177">
        <v>0.1</v>
      </c>
      <c r="O1025" s="5186" t="s">
        <v>375</v>
      </c>
      <c r="P1025" s="5178" t="s">
        <v>375</v>
      </c>
      <c r="Q1025" s="5185" t="s">
        <v>8873</v>
      </c>
    </row>
    <row r="1026" spans="1:17">
      <c r="A1026" s="5183" t="s">
        <v>25</v>
      </c>
      <c r="B1026" s="5190" t="s">
        <v>375</v>
      </c>
      <c r="C1026" s="5161"/>
      <c r="D1026" s="5178">
        <v>794</v>
      </c>
      <c r="E1026" s="5185" t="s">
        <v>6871</v>
      </c>
      <c r="F1026" s="5177">
        <v>0</v>
      </c>
      <c r="G1026" s="5165"/>
      <c r="H1026" s="5185" t="s">
        <v>145</v>
      </c>
      <c r="I1026" s="5176" t="s">
        <v>145</v>
      </c>
      <c r="J1026" s="5177">
        <v>0.42</v>
      </c>
      <c r="K1026" s="5165"/>
      <c r="L1026" s="5185" t="s">
        <v>33</v>
      </c>
      <c r="M1026" s="5185" t="s">
        <v>19</v>
      </c>
      <c r="N1026" s="5177">
        <v>0.42</v>
      </c>
      <c r="O1026" s="5186" t="s">
        <v>375</v>
      </c>
      <c r="P1026" s="5178" t="s">
        <v>375</v>
      </c>
      <c r="Q1026" s="5185" t="s">
        <v>8873</v>
      </c>
    </row>
    <row r="1027" spans="1:17">
      <c r="A1027" s="5183" t="s">
        <v>25</v>
      </c>
      <c r="B1027" s="5190" t="s">
        <v>375</v>
      </c>
      <c r="C1027" s="5161"/>
      <c r="D1027" s="5178">
        <v>799</v>
      </c>
      <c r="E1027" s="5185" t="s">
        <v>4054</v>
      </c>
      <c r="F1027" s="5177">
        <v>0</v>
      </c>
      <c r="G1027" s="5165"/>
      <c r="H1027" s="5185" t="s">
        <v>6929</v>
      </c>
      <c r="I1027" s="5184" t="s">
        <v>6968</v>
      </c>
      <c r="J1027" s="5177">
        <v>0.1</v>
      </c>
      <c r="K1027" s="5165"/>
      <c r="L1027" s="5185" t="s">
        <v>21</v>
      </c>
      <c r="M1027" s="5188" t="s">
        <v>21</v>
      </c>
      <c r="N1027" s="5177">
        <v>0.1</v>
      </c>
      <c r="O1027" s="5186" t="s">
        <v>375</v>
      </c>
      <c r="P1027" s="5178" t="s">
        <v>375</v>
      </c>
      <c r="Q1027" s="5185" t="s">
        <v>8873</v>
      </c>
    </row>
    <row r="1028" spans="1:17">
      <c r="A1028" s="5183" t="s">
        <v>25</v>
      </c>
      <c r="B1028" s="5190" t="s">
        <v>375</v>
      </c>
      <c r="C1028" s="5161"/>
      <c r="D1028" s="5178">
        <v>844</v>
      </c>
      <c r="E1028" s="5185" t="s">
        <v>6872</v>
      </c>
      <c r="F1028" s="5177">
        <v>0</v>
      </c>
      <c r="G1028" s="5165"/>
      <c r="H1028" s="5185" t="s">
        <v>6930</v>
      </c>
      <c r="I1028" s="5189" t="s">
        <v>6981</v>
      </c>
      <c r="J1028" s="5177">
        <v>0.05</v>
      </c>
      <c r="K1028" s="5165"/>
      <c r="L1028" s="5185" t="s">
        <v>1479</v>
      </c>
      <c r="M1028" s="5185" t="s">
        <v>6996</v>
      </c>
      <c r="N1028" s="5177">
        <v>0.05</v>
      </c>
      <c r="O1028" s="5186" t="s">
        <v>375</v>
      </c>
      <c r="P1028" s="5178" t="s">
        <v>375</v>
      </c>
      <c r="Q1028" s="5185" t="s">
        <v>8873</v>
      </c>
    </row>
    <row r="1029" spans="1:17">
      <c r="A1029" s="5183" t="s">
        <v>25</v>
      </c>
      <c r="B1029" s="5190">
        <v>5</v>
      </c>
      <c r="C1029" s="5161"/>
      <c r="D1029" s="5178">
        <v>27</v>
      </c>
      <c r="E1029" s="5185" t="s">
        <v>6874</v>
      </c>
      <c r="F1029" s="5177">
        <v>0.09</v>
      </c>
      <c r="G1029" s="5165"/>
      <c r="H1029" s="5185" t="s">
        <v>6932</v>
      </c>
      <c r="I1029" s="5189" t="s">
        <v>6961</v>
      </c>
      <c r="J1029" s="5177">
        <v>0.18</v>
      </c>
      <c r="K1029" s="5165"/>
      <c r="L1029" s="5185" t="s">
        <v>6949</v>
      </c>
      <c r="M1029" s="5185" t="s">
        <v>2094</v>
      </c>
      <c r="N1029" s="5177">
        <v>0.09</v>
      </c>
      <c r="O1029" s="5186">
        <v>42339</v>
      </c>
      <c r="P1029" s="5193">
        <v>42510</v>
      </c>
      <c r="Q1029" s="5185" t="s">
        <v>8873</v>
      </c>
    </row>
    <row r="1030" spans="1:17">
      <c r="A1030" s="5183" t="s">
        <v>25</v>
      </c>
      <c r="B1030" s="5190">
        <v>5</v>
      </c>
      <c r="C1030" s="5161"/>
      <c r="D1030" s="5192">
        <v>89</v>
      </c>
      <c r="E1030" s="5185" t="s">
        <v>6877</v>
      </c>
      <c r="F1030" s="5177">
        <v>0</v>
      </c>
      <c r="G1030" s="5165"/>
      <c r="H1030" s="5185" t="s">
        <v>145</v>
      </c>
      <c r="I1030" s="5176" t="s">
        <v>145</v>
      </c>
      <c r="J1030" s="5177">
        <v>0.38</v>
      </c>
      <c r="K1030" s="5165"/>
      <c r="L1030" s="5185" t="s">
        <v>6933</v>
      </c>
      <c r="M1030" s="5185" t="s">
        <v>6975</v>
      </c>
      <c r="N1030" s="5177">
        <v>0.38</v>
      </c>
      <c r="O1030" s="5186">
        <v>42339</v>
      </c>
      <c r="P1030" s="5193">
        <v>42510</v>
      </c>
      <c r="Q1030" s="5185" t="s">
        <v>8873</v>
      </c>
    </row>
    <row r="1031" spans="1:17">
      <c r="A1031" s="5183" t="s">
        <v>25</v>
      </c>
      <c r="B1031" s="5190">
        <v>5</v>
      </c>
      <c r="C1031" s="5161"/>
      <c r="D1031" s="5178">
        <v>89</v>
      </c>
      <c r="E1031" s="5185" t="s">
        <v>4918</v>
      </c>
      <c r="F1031" s="5177">
        <v>0.38</v>
      </c>
      <c r="G1031" s="5165"/>
      <c r="H1031" s="5185" t="s">
        <v>6933</v>
      </c>
      <c r="I1031" s="5184" t="s">
        <v>6975</v>
      </c>
      <c r="J1031" s="5177">
        <v>4.63</v>
      </c>
      <c r="K1031" s="5165"/>
      <c r="L1031" s="5185" t="s">
        <v>21</v>
      </c>
      <c r="M1031" s="5188" t="s">
        <v>21</v>
      </c>
      <c r="N1031" s="5177">
        <v>4.25</v>
      </c>
      <c r="O1031" s="5186">
        <v>42339</v>
      </c>
      <c r="P1031" s="5193">
        <v>42510</v>
      </c>
      <c r="Q1031" s="5185" t="s">
        <v>8873</v>
      </c>
    </row>
    <row r="1032" spans="1:17">
      <c r="A1032" s="5183" t="s">
        <v>25</v>
      </c>
      <c r="B1032" s="5190">
        <v>3</v>
      </c>
      <c r="C1032" s="5161"/>
      <c r="D1032" s="5178">
        <v>131</v>
      </c>
      <c r="E1032" s="5185" t="s">
        <v>6878</v>
      </c>
      <c r="F1032" s="5177">
        <v>0</v>
      </c>
      <c r="G1032" s="5165"/>
      <c r="H1032" s="5185" t="s">
        <v>6912</v>
      </c>
      <c r="I1032" s="5185" t="s">
        <v>6960</v>
      </c>
      <c r="J1032" s="5177">
        <v>1.27</v>
      </c>
      <c r="K1032" s="5165"/>
      <c r="L1032" s="5185" t="s">
        <v>3924</v>
      </c>
      <c r="M1032" s="5185" t="s">
        <v>3924</v>
      </c>
      <c r="N1032" s="5177">
        <v>1.27</v>
      </c>
      <c r="O1032" s="5186">
        <v>42278</v>
      </c>
      <c r="P1032" s="5193">
        <v>42510</v>
      </c>
      <c r="Q1032" s="5185" t="s">
        <v>8873</v>
      </c>
    </row>
    <row r="1033" spans="1:17">
      <c r="A1033" s="5183" t="s">
        <v>25</v>
      </c>
      <c r="B1033" s="5190">
        <v>3</v>
      </c>
      <c r="C1033" s="5161"/>
      <c r="D1033" s="5178">
        <v>188</v>
      </c>
      <c r="E1033" s="5185" t="s">
        <v>6841</v>
      </c>
      <c r="F1033" s="5177">
        <v>0</v>
      </c>
      <c r="G1033" s="5165"/>
      <c r="H1033" s="5185" t="s">
        <v>6907</v>
      </c>
      <c r="I1033" s="5185" t="s">
        <v>6988</v>
      </c>
      <c r="J1033" s="5177">
        <v>0.62</v>
      </c>
      <c r="K1033" s="5165"/>
      <c r="L1033" s="5185" t="s">
        <v>4099</v>
      </c>
      <c r="M1033" s="5185" t="s">
        <v>4099</v>
      </c>
      <c r="N1033" s="5177">
        <v>0.62</v>
      </c>
      <c r="O1033" s="5186">
        <v>42278</v>
      </c>
      <c r="P1033" s="5193">
        <v>42510</v>
      </c>
      <c r="Q1033" s="5185" t="s">
        <v>8873</v>
      </c>
    </row>
    <row r="1034" spans="1:17">
      <c r="A1034" s="5183" t="s">
        <v>25</v>
      </c>
      <c r="B1034" s="5183">
        <v>3</v>
      </c>
      <c r="C1034" s="5175"/>
      <c r="D1034" s="5178">
        <v>223</v>
      </c>
      <c r="E1034" s="5185" t="s">
        <v>6880</v>
      </c>
      <c r="F1034" s="5177">
        <v>0</v>
      </c>
      <c r="G1034" s="5165"/>
      <c r="H1034" s="5185" t="s">
        <v>6921</v>
      </c>
      <c r="I1034" s="5189" t="s">
        <v>6921</v>
      </c>
      <c r="J1034" s="5177">
        <v>0.97</v>
      </c>
      <c r="K1034" s="5165"/>
      <c r="L1034" s="5185" t="s">
        <v>33</v>
      </c>
      <c r="M1034" s="5185" t="s">
        <v>19</v>
      </c>
      <c r="N1034" s="5177">
        <v>0.97</v>
      </c>
      <c r="O1034" s="5186">
        <v>42278</v>
      </c>
      <c r="P1034" s="5194">
        <v>42705</v>
      </c>
      <c r="Q1034" s="5185" t="s">
        <v>8873</v>
      </c>
    </row>
    <row r="1035" spans="1:17">
      <c r="A1035" s="5183" t="s">
        <v>25</v>
      </c>
      <c r="B1035" s="5183">
        <v>4</v>
      </c>
      <c r="C1035" s="5175"/>
      <c r="D1035" s="5178">
        <v>248</v>
      </c>
      <c r="E1035" s="5185" t="s">
        <v>6881</v>
      </c>
      <c r="F1035" s="5177">
        <v>0</v>
      </c>
      <c r="G1035" s="5165"/>
      <c r="H1035" s="5185" t="s">
        <v>145</v>
      </c>
      <c r="I1035" s="5185" t="s">
        <v>145</v>
      </c>
      <c r="J1035" s="5177">
        <v>1.67</v>
      </c>
      <c r="K1035" s="5165"/>
      <c r="L1035" s="5185" t="s">
        <v>21</v>
      </c>
      <c r="M1035" s="5185" t="s">
        <v>21</v>
      </c>
      <c r="N1035" s="5177">
        <v>1.67</v>
      </c>
      <c r="O1035" s="5186">
        <v>42309</v>
      </c>
      <c r="P1035" s="5194">
        <v>42705</v>
      </c>
      <c r="Q1035" s="5185" t="s">
        <v>8873</v>
      </c>
    </row>
    <row r="1036" spans="1:17">
      <c r="A1036" s="5183" t="s">
        <v>25</v>
      </c>
      <c r="B1036" s="5183">
        <v>5</v>
      </c>
      <c r="C1036" s="5175"/>
      <c r="D1036" s="5178">
        <v>378</v>
      </c>
      <c r="E1036" s="5185" t="s">
        <v>6883</v>
      </c>
      <c r="F1036" s="5177">
        <v>0</v>
      </c>
      <c r="G1036" s="5165"/>
      <c r="H1036" s="5185" t="s">
        <v>6913</v>
      </c>
      <c r="I1036" s="5176" t="s">
        <v>6990</v>
      </c>
      <c r="J1036" s="5177">
        <v>3.55</v>
      </c>
      <c r="K1036" s="5165"/>
      <c r="L1036" s="5185" t="s">
        <v>145</v>
      </c>
      <c r="M1036" s="5185" t="s">
        <v>145</v>
      </c>
      <c r="N1036" s="5177">
        <v>3.55</v>
      </c>
      <c r="O1036" s="5186">
        <v>42339</v>
      </c>
      <c r="P1036" s="5194">
        <v>42510</v>
      </c>
      <c r="Q1036" s="5185" t="s">
        <v>8873</v>
      </c>
    </row>
    <row r="1037" spans="1:17">
      <c r="A1037" s="5183" t="s">
        <v>25</v>
      </c>
      <c r="B1037" s="5183">
        <v>2</v>
      </c>
      <c r="C1037" s="5175"/>
      <c r="D1037" s="5178">
        <v>417</v>
      </c>
      <c r="E1037" s="5185" t="s">
        <v>6884</v>
      </c>
      <c r="F1037" s="5177">
        <v>0</v>
      </c>
      <c r="G1037" s="5165"/>
      <c r="H1037" s="5185" t="s">
        <v>1479</v>
      </c>
      <c r="I1037" s="5184" t="s">
        <v>6989</v>
      </c>
      <c r="J1037" s="5177">
        <v>0.38</v>
      </c>
      <c r="K1037" s="5165"/>
      <c r="L1037" s="5185" t="s">
        <v>33</v>
      </c>
      <c r="M1037" s="5185" t="s">
        <v>19</v>
      </c>
      <c r="N1037" s="5177">
        <v>0.38</v>
      </c>
      <c r="O1037" s="5186">
        <v>42248</v>
      </c>
      <c r="P1037" s="5194">
        <v>42510</v>
      </c>
      <c r="Q1037" s="5185" t="s">
        <v>8873</v>
      </c>
    </row>
    <row r="1038" spans="1:17">
      <c r="A1038" s="5183" t="s">
        <v>25</v>
      </c>
      <c r="B1038" s="5183">
        <v>3</v>
      </c>
      <c r="C1038" s="5175"/>
      <c r="D1038" s="5178">
        <v>445</v>
      </c>
      <c r="E1038" s="5185" t="s">
        <v>6885</v>
      </c>
      <c r="F1038" s="5177">
        <v>0</v>
      </c>
      <c r="G1038" s="5165"/>
      <c r="H1038" s="5185" t="s">
        <v>6914</v>
      </c>
      <c r="I1038" s="5176" t="s">
        <v>6955</v>
      </c>
      <c r="J1038" s="5177">
        <v>0.08</v>
      </c>
      <c r="K1038" s="5165"/>
      <c r="L1038" s="5185" t="s">
        <v>33</v>
      </c>
      <c r="M1038" s="5185" t="s">
        <v>19</v>
      </c>
      <c r="N1038" s="5177">
        <v>0.08</v>
      </c>
      <c r="O1038" s="5186">
        <v>42278</v>
      </c>
      <c r="P1038" s="5194">
        <v>42510</v>
      </c>
      <c r="Q1038" s="5185" t="s">
        <v>8873</v>
      </c>
    </row>
    <row r="1039" spans="1:17">
      <c r="A1039" s="5183" t="s">
        <v>25</v>
      </c>
      <c r="B1039" s="5190">
        <v>5</v>
      </c>
      <c r="C1039" s="5161"/>
      <c r="D1039" s="5178">
        <v>668</v>
      </c>
      <c r="E1039" s="5185" t="s">
        <v>6887</v>
      </c>
      <c r="F1039" s="5177">
        <v>0</v>
      </c>
      <c r="G1039" s="5165"/>
      <c r="H1039" s="5185" t="s">
        <v>6913</v>
      </c>
      <c r="I1039" s="5176" t="s">
        <v>6990</v>
      </c>
      <c r="J1039" s="5177">
        <v>2.2000000000000002</v>
      </c>
      <c r="K1039" s="5165"/>
      <c r="L1039" s="5185" t="s">
        <v>6899</v>
      </c>
      <c r="M1039" s="5189" t="s">
        <v>6978</v>
      </c>
      <c r="N1039" s="5177">
        <v>2.2000000000000002</v>
      </c>
      <c r="O1039" s="5186">
        <v>42339</v>
      </c>
      <c r="P1039" s="5194">
        <v>42510</v>
      </c>
      <c r="Q1039" s="5185" t="s">
        <v>8873</v>
      </c>
    </row>
    <row r="1040" spans="1:17">
      <c r="A1040" s="5183" t="s">
        <v>25</v>
      </c>
      <c r="B1040" s="5190">
        <v>3</v>
      </c>
      <c r="C1040" s="5161"/>
      <c r="D1040" s="5192">
        <v>699</v>
      </c>
      <c r="E1040" s="5185" t="s">
        <v>6888</v>
      </c>
      <c r="F1040" s="5177">
        <v>0</v>
      </c>
      <c r="G1040" s="5165"/>
      <c r="H1040" s="5185" t="s">
        <v>6907</v>
      </c>
      <c r="I1040" s="5176" t="s">
        <v>6988</v>
      </c>
      <c r="J1040" s="5177">
        <v>0.33</v>
      </c>
      <c r="K1040" s="5165"/>
      <c r="L1040" s="5185" t="s">
        <v>6940</v>
      </c>
      <c r="M1040" s="5185" t="s">
        <v>6940</v>
      </c>
      <c r="N1040" s="5177">
        <v>0.33</v>
      </c>
      <c r="O1040" s="5186">
        <v>42278</v>
      </c>
      <c r="P1040" s="5194">
        <v>42510</v>
      </c>
      <c r="Q1040" s="5185" t="s">
        <v>8873</v>
      </c>
    </row>
    <row r="1041" spans="1:17">
      <c r="A1041" s="5183" t="s">
        <v>25</v>
      </c>
      <c r="B1041" s="5183">
        <v>2</v>
      </c>
      <c r="C1041" s="5175"/>
      <c r="D1041" s="5178">
        <v>743</v>
      </c>
      <c r="E1041" s="5185" t="s">
        <v>6889</v>
      </c>
      <c r="F1041" s="5177">
        <v>0</v>
      </c>
      <c r="G1041" s="5165"/>
      <c r="H1041" s="5185" t="s">
        <v>21</v>
      </c>
      <c r="I1041" s="5176" t="s">
        <v>21</v>
      </c>
      <c r="J1041" s="5177">
        <v>0.28000000000000003</v>
      </c>
      <c r="K1041" s="5165"/>
      <c r="L1041" s="5185" t="s">
        <v>6951</v>
      </c>
      <c r="M1041" s="5185" t="s">
        <v>7012</v>
      </c>
      <c r="N1041" s="5177">
        <v>0.28000000000000003</v>
      </c>
      <c r="O1041" s="5186">
        <v>42248</v>
      </c>
      <c r="P1041" s="5194">
        <v>42510</v>
      </c>
      <c r="Q1041" s="5185" t="s">
        <v>8873</v>
      </c>
    </row>
    <row r="1042" spans="1:17">
      <c r="A1042" s="5183" t="s">
        <v>25</v>
      </c>
      <c r="B1042" s="5183">
        <v>2</v>
      </c>
      <c r="C1042" s="5175"/>
      <c r="D1042" s="5178">
        <v>796</v>
      </c>
      <c r="E1042" s="5185" t="s">
        <v>6890</v>
      </c>
      <c r="F1042" s="5177">
        <v>0</v>
      </c>
      <c r="G1042" s="5165"/>
      <c r="H1042" s="5185" t="s">
        <v>6934</v>
      </c>
      <c r="I1042" s="5176" t="s">
        <v>6979</v>
      </c>
      <c r="J1042" s="5177">
        <v>0.27</v>
      </c>
      <c r="K1042" s="5165"/>
      <c r="L1042" s="5185" t="s">
        <v>6919</v>
      </c>
      <c r="M1042" s="5185" t="s">
        <v>7013</v>
      </c>
      <c r="N1042" s="5177">
        <v>0.27</v>
      </c>
      <c r="O1042" s="5186">
        <v>42248</v>
      </c>
      <c r="P1042" s="5194">
        <v>42510</v>
      </c>
      <c r="Q1042" s="5185" t="s">
        <v>8873</v>
      </c>
    </row>
    <row r="1043" spans="1:17">
      <c r="A1043" s="5183" t="s">
        <v>25</v>
      </c>
      <c r="B1043" s="5183">
        <v>2</v>
      </c>
      <c r="C1043" s="5175"/>
      <c r="D1043" s="5178">
        <v>842</v>
      </c>
      <c r="E1043" s="5185" t="s">
        <v>6889</v>
      </c>
      <c r="F1043" s="5177">
        <v>0</v>
      </c>
      <c r="G1043" s="5165"/>
      <c r="H1043" s="5185" t="s">
        <v>6935</v>
      </c>
      <c r="I1043" s="5176" t="s">
        <v>6935</v>
      </c>
      <c r="J1043" s="5177">
        <v>0.57999999999999996</v>
      </c>
      <c r="K1043" s="5165"/>
      <c r="L1043" s="5185" t="s">
        <v>21</v>
      </c>
      <c r="M1043" s="5189" t="s">
        <v>21</v>
      </c>
      <c r="N1043" s="5177">
        <v>0.57999999999999996</v>
      </c>
      <c r="O1043" s="5186">
        <v>42248</v>
      </c>
      <c r="P1043" s="5194">
        <v>42510</v>
      </c>
      <c r="Q1043" s="5185" t="s">
        <v>8873</v>
      </c>
    </row>
    <row r="1044" spans="1:17">
      <c r="A1044" s="5183" t="s">
        <v>25</v>
      </c>
      <c r="B1044" s="5183">
        <v>2</v>
      </c>
      <c r="C1044" s="5175"/>
      <c r="D1044" s="5178" t="s">
        <v>21</v>
      </c>
      <c r="E1044" s="5185" t="s">
        <v>6876</v>
      </c>
      <c r="F1044" s="5177">
        <v>22.27</v>
      </c>
      <c r="G1044" s="5165"/>
      <c r="H1044" s="5185" t="s">
        <v>145</v>
      </c>
      <c r="I1044" s="5184" t="s">
        <v>145</v>
      </c>
      <c r="J1044" s="5177">
        <v>35.92</v>
      </c>
      <c r="K1044" s="5165"/>
      <c r="L1044" s="5185" t="s">
        <v>4099</v>
      </c>
      <c r="M1044" s="5188" t="s">
        <v>4099</v>
      </c>
      <c r="N1044" s="5177">
        <v>13.65</v>
      </c>
      <c r="O1044" s="5186">
        <v>42248</v>
      </c>
      <c r="P1044" s="5194">
        <v>42510</v>
      </c>
      <c r="Q1044" s="5185" t="s">
        <v>8873</v>
      </c>
    </row>
    <row r="1045" spans="1:17">
      <c r="A1045" s="5183" t="s">
        <v>25</v>
      </c>
      <c r="B1045" s="5183">
        <v>4</v>
      </c>
      <c r="C1045" s="5175"/>
      <c r="D1045" s="5178">
        <v>25</v>
      </c>
      <c r="E1045" s="5185" t="s">
        <v>6873</v>
      </c>
      <c r="F1045" s="5177">
        <v>6.66</v>
      </c>
      <c r="G1045" s="5165"/>
      <c r="H1045" s="5185" t="s">
        <v>6931</v>
      </c>
      <c r="I1045" s="5189" t="s">
        <v>6972</v>
      </c>
      <c r="J1045" s="5177">
        <v>8.2200000000000006</v>
      </c>
      <c r="K1045" s="5165"/>
      <c r="L1045" s="5185" t="s">
        <v>21</v>
      </c>
      <c r="M1045" s="5185" t="s">
        <v>21</v>
      </c>
      <c r="N1045" s="5177">
        <v>1.56</v>
      </c>
      <c r="O1045" s="5186">
        <v>42309</v>
      </c>
      <c r="P1045" s="5194">
        <v>42705</v>
      </c>
      <c r="Q1045" s="5185" t="s">
        <v>8873</v>
      </c>
    </row>
    <row r="1046" spans="1:17">
      <c r="A1046" s="5183" t="s">
        <v>25</v>
      </c>
      <c r="B1046" s="5183">
        <v>4</v>
      </c>
      <c r="C1046" s="5175"/>
      <c r="D1046" s="5178">
        <v>25</v>
      </c>
      <c r="E1046" s="5185" t="s">
        <v>3949</v>
      </c>
      <c r="F1046" s="5177">
        <v>0</v>
      </c>
      <c r="G1046" s="5165"/>
      <c r="H1046" s="5185" t="s">
        <v>32</v>
      </c>
      <c r="I1046" s="5176" t="s">
        <v>6991</v>
      </c>
      <c r="J1046" s="5177">
        <v>6.66</v>
      </c>
      <c r="K1046" s="5165"/>
      <c r="L1046" s="5185" t="s">
        <v>6931</v>
      </c>
      <c r="M1046" s="5185" t="s">
        <v>6972</v>
      </c>
      <c r="N1046" s="5177">
        <v>6.66</v>
      </c>
      <c r="O1046" s="5186">
        <v>42309</v>
      </c>
      <c r="P1046" s="5194">
        <v>42541</v>
      </c>
      <c r="Q1046" s="5185" t="s">
        <v>8873</v>
      </c>
    </row>
    <row r="1047" spans="1:17">
      <c r="A1047" s="5183" t="s">
        <v>25</v>
      </c>
      <c r="B1047" s="5183" t="s">
        <v>375</v>
      </c>
      <c r="C1047" s="5175"/>
      <c r="D1047" s="5178">
        <v>19</v>
      </c>
      <c r="E1047" s="5185" t="s">
        <v>233</v>
      </c>
      <c r="F1047" s="5177">
        <v>19.05</v>
      </c>
      <c r="G1047" s="5165"/>
      <c r="H1047" s="5185" t="s">
        <v>6903</v>
      </c>
      <c r="I1047" s="5184" t="s">
        <v>6957</v>
      </c>
      <c r="J1047" s="5177">
        <v>24.58</v>
      </c>
      <c r="K1047" s="5165"/>
      <c r="L1047" s="5185" t="s">
        <v>3944</v>
      </c>
      <c r="M1047" s="5185" t="s">
        <v>6997</v>
      </c>
      <c r="N1047" s="5177">
        <v>5.53</v>
      </c>
      <c r="O1047" s="5186" t="s">
        <v>375</v>
      </c>
      <c r="P1047" s="5194">
        <v>42541</v>
      </c>
      <c r="Q1047" s="5185" t="s">
        <v>8873</v>
      </c>
    </row>
    <row r="1048" spans="1:17">
      <c r="A1048" s="5183" t="s">
        <v>25</v>
      </c>
      <c r="B1048" s="5183" t="s">
        <v>375</v>
      </c>
      <c r="C1048" s="5175"/>
      <c r="D1048" s="5178">
        <v>13</v>
      </c>
      <c r="E1048" s="5185" t="s">
        <v>6802</v>
      </c>
      <c r="F1048" s="5177">
        <v>0.89</v>
      </c>
      <c r="G1048" s="5165"/>
      <c r="H1048" s="5185" t="s">
        <v>6902</v>
      </c>
      <c r="I1048" s="5184" t="s">
        <v>6902</v>
      </c>
      <c r="J1048" s="5177">
        <v>3.5</v>
      </c>
      <c r="K1048" s="5165"/>
      <c r="L1048" s="5185" t="s">
        <v>1479</v>
      </c>
      <c r="M1048" s="5185" t="s">
        <v>6996</v>
      </c>
      <c r="N1048" s="5177">
        <v>2.61</v>
      </c>
      <c r="O1048" s="5186" t="s">
        <v>375</v>
      </c>
      <c r="P1048" s="5194">
        <v>42541</v>
      </c>
      <c r="Q1048" s="5185" t="s">
        <v>8873</v>
      </c>
    </row>
    <row r="1049" spans="1:17">
      <c r="A1049" s="5183" t="s">
        <v>25</v>
      </c>
      <c r="B1049" s="5183">
        <v>3</v>
      </c>
      <c r="C1049" s="5175"/>
      <c r="D1049" s="5178">
        <v>65</v>
      </c>
      <c r="E1049" s="5185" t="s">
        <v>6875</v>
      </c>
      <c r="F1049" s="5177">
        <v>0</v>
      </c>
      <c r="G1049" s="5165"/>
      <c r="H1049" s="5185" t="s">
        <v>21</v>
      </c>
      <c r="I1049" s="5184" t="s">
        <v>21</v>
      </c>
      <c r="J1049" s="5177">
        <v>1.73</v>
      </c>
      <c r="K1049" s="5165"/>
      <c r="L1049" s="5185" t="s">
        <v>4099</v>
      </c>
      <c r="M1049" s="5185" t="s">
        <v>4099</v>
      </c>
      <c r="N1049" s="5177">
        <v>1.73</v>
      </c>
      <c r="O1049" s="5186">
        <v>42278</v>
      </c>
      <c r="P1049" s="5194">
        <v>42541</v>
      </c>
      <c r="Q1049" s="5185" t="s">
        <v>8873</v>
      </c>
    </row>
    <row r="1050" spans="1:17">
      <c r="A1050" s="5183" t="s">
        <v>25</v>
      </c>
      <c r="B1050" s="5190" t="s">
        <v>375</v>
      </c>
      <c r="C1050" s="5161"/>
      <c r="D1050" s="5192">
        <v>173</v>
      </c>
      <c r="E1050" s="5185" t="s">
        <v>3980</v>
      </c>
      <c r="F1050" s="5177">
        <v>0</v>
      </c>
      <c r="G1050" s="5165"/>
      <c r="H1050" s="5185" t="s">
        <v>3922</v>
      </c>
      <c r="I1050" s="5185" t="s">
        <v>3922</v>
      </c>
      <c r="J1050" s="5177">
        <v>1.57</v>
      </c>
      <c r="K1050" s="5165"/>
      <c r="L1050" s="5185" t="s">
        <v>21</v>
      </c>
      <c r="M1050" s="5188" t="s">
        <v>21</v>
      </c>
      <c r="N1050" s="5177">
        <v>1.57</v>
      </c>
      <c r="O1050" s="5186" t="s">
        <v>375</v>
      </c>
      <c r="P1050" s="5194">
        <v>42541</v>
      </c>
      <c r="Q1050" s="5185" t="s">
        <v>8873</v>
      </c>
    </row>
    <row r="1051" spans="1:17">
      <c r="A1051" s="5183" t="s">
        <v>25</v>
      </c>
      <c r="B1051" s="5190" t="s">
        <v>375</v>
      </c>
      <c r="C1051" s="5161"/>
      <c r="D1051" s="5178">
        <v>58</v>
      </c>
      <c r="E1051" s="5185" t="s">
        <v>6804</v>
      </c>
      <c r="F1051" s="5177">
        <v>0</v>
      </c>
      <c r="G1051" s="5165"/>
      <c r="H1051" s="5185" t="s">
        <v>3924</v>
      </c>
      <c r="I1051" s="5189" t="s">
        <v>7000</v>
      </c>
      <c r="J1051" s="5177">
        <v>1.53</v>
      </c>
      <c r="K1051" s="5165"/>
      <c r="L1051" s="5185" t="s">
        <v>21</v>
      </c>
      <c r="M1051" s="5185" t="s">
        <v>21</v>
      </c>
      <c r="N1051" s="5177">
        <v>1.53</v>
      </c>
      <c r="O1051" s="5186" t="s">
        <v>375</v>
      </c>
      <c r="P1051" s="5194">
        <v>42541</v>
      </c>
      <c r="Q1051" s="5185" t="s">
        <v>8873</v>
      </c>
    </row>
    <row r="1052" spans="1:17">
      <c r="A1052" s="5183" t="s">
        <v>25</v>
      </c>
      <c r="B1052" s="5190">
        <v>1</v>
      </c>
      <c r="C1052" s="5161"/>
      <c r="D1052" s="5178">
        <v>769</v>
      </c>
      <c r="E1052" s="5185" t="s">
        <v>6798</v>
      </c>
      <c r="F1052" s="5177">
        <v>0</v>
      </c>
      <c r="G1052" s="5165"/>
      <c r="H1052" s="5185" t="s">
        <v>1479</v>
      </c>
      <c r="I1052" s="5185" t="s">
        <v>6989</v>
      </c>
      <c r="J1052" s="5177">
        <v>1</v>
      </c>
      <c r="K1052" s="5165"/>
      <c r="L1052" s="5185" t="s">
        <v>33</v>
      </c>
      <c r="M1052" s="5185" t="s">
        <v>19</v>
      </c>
      <c r="N1052" s="5177">
        <v>1</v>
      </c>
      <c r="O1052" s="5186">
        <v>42217</v>
      </c>
      <c r="P1052" s="5194">
        <v>42541</v>
      </c>
      <c r="Q1052" s="5185" t="s">
        <v>8873</v>
      </c>
    </row>
    <row r="1053" spans="1:17">
      <c r="A1053" s="5183" t="s">
        <v>25</v>
      </c>
      <c r="B1053" s="5190" t="s">
        <v>375</v>
      </c>
      <c r="C1053" s="5161"/>
      <c r="D1053" s="5178">
        <v>13</v>
      </c>
      <c r="E1053" s="5185" t="s">
        <v>6801</v>
      </c>
      <c r="F1053" s="5177">
        <v>0</v>
      </c>
      <c r="G1053" s="5165"/>
      <c r="H1053" s="5185" t="s">
        <v>6901</v>
      </c>
      <c r="I1053" s="5189" t="s">
        <v>6976</v>
      </c>
      <c r="J1053" s="5177">
        <v>0.89</v>
      </c>
      <c r="K1053" s="5165"/>
      <c r="L1053" s="5185" t="s">
        <v>6902</v>
      </c>
      <c r="M1053" s="5185" t="s">
        <v>6902</v>
      </c>
      <c r="N1053" s="5177">
        <v>0.89</v>
      </c>
      <c r="O1053" s="5186" t="s">
        <v>375</v>
      </c>
      <c r="P1053" s="5194">
        <v>42541</v>
      </c>
      <c r="Q1053" s="5185" t="s">
        <v>8873</v>
      </c>
    </row>
    <row r="1054" spans="1:17">
      <c r="A1054" s="5183" t="s">
        <v>25</v>
      </c>
      <c r="B1054" s="5183" t="s">
        <v>375</v>
      </c>
      <c r="C1054" s="5175"/>
      <c r="D1054" s="5178">
        <v>661</v>
      </c>
      <c r="E1054" s="5185" t="s">
        <v>6864</v>
      </c>
      <c r="F1054" s="5177">
        <v>0.18</v>
      </c>
      <c r="G1054" s="5165"/>
      <c r="H1054" s="5185" t="s">
        <v>6925</v>
      </c>
      <c r="I1054" s="5189" t="s">
        <v>6985</v>
      </c>
      <c r="J1054" s="5177">
        <v>0.75</v>
      </c>
      <c r="K1054" s="5165"/>
      <c r="L1054" s="5185" t="s">
        <v>6946</v>
      </c>
      <c r="M1054" s="5188" t="s">
        <v>6946</v>
      </c>
      <c r="N1054" s="5177">
        <v>0.56999999999999995</v>
      </c>
      <c r="O1054" s="5186" t="s">
        <v>375</v>
      </c>
      <c r="P1054" s="5194">
        <v>42541</v>
      </c>
      <c r="Q1054" s="5185" t="s">
        <v>8873</v>
      </c>
    </row>
    <row r="1055" spans="1:17">
      <c r="A1055" s="5183" t="s">
        <v>25</v>
      </c>
      <c r="B1055" s="5190" t="s">
        <v>375</v>
      </c>
      <c r="C1055" s="5161"/>
      <c r="D1055" s="5178">
        <v>66</v>
      </c>
      <c r="E1055" s="5185" t="s">
        <v>6809</v>
      </c>
      <c r="F1055" s="5177">
        <v>0</v>
      </c>
      <c r="G1055" s="5165"/>
      <c r="H1055" s="5185" t="s">
        <v>145</v>
      </c>
      <c r="I1055" s="5185" t="s">
        <v>145</v>
      </c>
      <c r="J1055" s="5177">
        <v>0.38</v>
      </c>
      <c r="K1055" s="5165"/>
      <c r="L1055" s="5185" t="s">
        <v>6933</v>
      </c>
      <c r="M1055" s="5188" t="s">
        <v>6975</v>
      </c>
      <c r="N1055" s="5177">
        <v>0.38</v>
      </c>
      <c r="O1055" s="5186" t="s">
        <v>375</v>
      </c>
      <c r="P1055" s="5194">
        <v>42541</v>
      </c>
      <c r="Q1055" s="5185" t="s">
        <v>8873</v>
      </c>
    </row>
    <row r="1056" spans="1:17">
      <c r="A1056" s="5183" t="s">
        <v>25</v>
      </c>
      <c r="B1056" s="5190">
        <v>3</v>
      </c>
      <c r="C1056" s="5161"/>
      <c r="D1056" s="5178">
        <v>217</v>
      </c>
      <c r="E1056" s="5185" t="s">
        <v>6879</v>
      </c>
      <c r="F1056" s="5177">
        <v>0</v>
      </c>
      <c r="G1056" s="5165"/>
      <c r="H1056" s="5185" t="s">
        <v>6904</v>
      </c>
      <c r="I1056" s="5189" t="s">
        <v>6956</v>
      </c>
      <c r="J1056" s="5177">
        <v>0.21</v>
      </c>
      <c r="K1056" s="5165"/>
      <c r="L1056" s="5185" t="s">
        <v>6911</v>
      </c>
      <c r="M1056" s="5185" t="s">
        <v>6911</v>
      </c>
      <c r="N1056" s="5177">
        <v>0.21</v>
      </c>
      <c r="O1056" s="5186">
        <v>42278</v>
      </c>
      <c r="P1056" s="5194">
        <v>42541</v>
      </c>
      <c r="Q1056" s="5185" t="s">
        <v>8873</v>
      </c>
    </row>
    <row r="1057" spans="1:17">
      <c r="A1057" s="5183" t="s">
        <v>25</v>
      </c>
      <c r="B1057" s="5183">
        <v>3</v>
      </c>
      <c r="C1057" s="5175"/>
      <c r="D1057" s="5178">
        <v>253</v>
      </c>
      <c r="E1057" s="5178" t="s">
        <v>6882</v>
      </c>
      <c r="F1057" s="5177">
        <v>0</v>
      </c>
      <c r="G1057" s="5165"/>
      <c r="H1057" s="5178" t="s">
        <v>6914</v>
      </c>
      <c r="I1057" s="5185" t="s">
        <v>6955</v>
      </c>
      <c r="J1057" s="5177">
        <v>0.12</v>
      </c>
      <c r="K1057" s="5165"/>
      <c r="L1057" s="5178" t="s">
        <v>4099</v>
      </c>
      <c r="M1057" s="5178" t="s">
        <v>4099</v>
      </c>
      <c r="N1057" s="5177">
        <v>0.12</v>
      </c>
      <c r="O1057" s="5186">
        <v>42278</v>
      </c>
      <c r="P1057" s="5194">
        <v>42541</v>
      </c>
      <c r="Q1057" s="5185" t="s">
        <v>8873</v>
      </c>
    </row>
    <row r="1058" spans="1:17">
      <c r="A1058" s="5183" t="s">
        <v>25</v>
      </c>
      <c r="B1058" s="5190">
        <v>1</v>
      </c>
      <c r="C1058" s="5161"/>
      <c r="D1058" s="5178">
        <v>58</v>
      </c>
      <c r="E1058" s="5185" t="s">
        <v>6807</v>
      </c>
      <c r="F1058" s="5177">
        <v>3.44</v>
      </c>
      <c r="G1058" s="5165"/>
      <c r="H1058" s="5185" t="s">
        <v>6893</v>
      </c>
      <c r="I1058" s="5176" t="s">
        <v>6984</v>
      </c>
      <c r="J1058" s="5177">
        <v>6.87</v>
      </c>
      <c r="K1058" s="5165"/>
      <c r="L1058" s="5185" t="s">
        <v>6914</v>
      </c>
      <c r="M1058" s="5185" t="s">
        <v>6995</v>
      </c>
      <c r="N1058" s="5177">
        <v>3.43</v>
      </c>
      <c r="O1058" s="5186">
        <v>42522</v>
      </c>
      <c r="P1058" s="5194">
        <v>42551</v>
      </c>
      <c r="Q1058" s="5185" t="s">
        <v>8873</v>
      </c>
    </row>
    <row r="1059" spans="1:17">
      <c r="A1059" s="5183" t="s">
        <v>25</v>
      </c>
      <c r="B1059" s="5190">
        <v>1</v>
      </c>
      <c r="C1059" s="5161"/>
      <c r="D1059" s="5178">
        <v>58</v>
      </c>
      <c r="E1059" s="5185" t="s">
        <v>6805</v>
      </c>
      <c r="F1059" s="5177">
        <v>1.53</v>
      </c>
      <c r="G1059" s="5165"/>
      <c r="H1059" s="5185" t="s">
        <v>21</v>
      </c>
      <c r="I1059" s="5184" t="s">
        <v>21</v>
      </c>
      <c r="J1059" s="5177">
        <v>2.72</v>
      </c>
      <c r="K1059" s="5165"/>
      <c r="L1059" s="5185" t="s">
        <v>36</v>
      </c>
      <c r="M1059" s="5185" t="s">
        <v>6958</v>
      </c>
      <c r="N1059" s="5177">
        <v>1.19</v>
      </c>
      <c r="O1059" s="5186">
        <v>42522</v>
      </c>
      <c r="P1059" s="5194">
        <v>42551</v>
      </c>
      <c r="Q1059" s="5185" t="s">
        <v>8873</v>
      </c>
    </row>
    <row r="1060" spans="1:17">
      <c r="A1060" s="5183" t="s">
        <v>25</v>
      </c>
      <c r="B1060" s="5190">
        <v>1</v>
      </c>
      <c r="C1060" s="5161"/>
      <c r="D1060" s="5178">
        <v>58</v>
      </c>
      <c r="E1060" s="5185" t="s">
        <v>6806</v>
      </c>
      <c r="F1060" s="5177">
        <v>2.73</v>
      </c>
      <c r="G1060" s="5165"/>
      <c r="H1060" s="5185" t="s">
        <v>36</v>
      </c>
      <c r="I1060" s="5176" t="s">
        <v>6958</v>
      </c>
      <c r="J1060" s="5177">
        <v>3.44</v>
      </c>
      <c r="K1060" s="5165"/>
      <c r="L1060" s="5185" t="s">
        <v>6893</v>
      </c>
      <c r="M1060" s="5185" t="s">
        <v>6984</v>
      </c>
      <c r="N1060" s="5177">
        <v>0.71</v>
      </c>
      <c r="O1060" s="5186">
        <v>42522</v>
      </c>
      <c r="P1060" s="5194">
        <v>42551</v>
      </c>
      <c r="Q1060" s="5185" t="s">
        <v>8873</v>
      </c>
    </row>
    <row r="1061" spans="1:17">
      <c r="A1061" s="5183" t="s">
        <v>25</v>
      </c>
      <c r="B1061" s="5183">
        <v>1</v>
      </c>
      <c r="C1061" s="5175"/>
      <c r="D1061" s="5178">
        <v>59</v>
      </c>
      <c r="E1061" s="5185" t="s">
        <v>6808</v>
      </c>
      <c r="F1061" s="5177">
        <v>0.28999999999999998</v>
      </c>
      <c r="G1061" s="5165"/>
      <c r="H1061" s="5185" t="s">
        <v>6903</v>
      </c>
      <c r="I1061" s="5184" t="s">
        <v>6957</v>
      </c>
      <c r="J1061" s="5177">
        <v>1.65</v>
      </c>
      <c r="K1061" s="5165"/>
      <c r="L1061" s="5185" t="s">
        <v>6912</v>
      </c>
      <c r="M1061" s="5189" t="s">
        <v>7001</v>
      </c>
      <c r="N1061" s="5177">
        <v>1.36</v>
      </c>
      <c r="O1061" s="5186">
        <v>42522</v>
      </c>
      <c r="P1061" s="5194">
        <v>42551</v>
      </c>
      <c r="Q1061" s="5185" t="s">
        <v>8873</v>
      </c>
    </row>
    <row r="1062" spans="1:17">
      <c r="A1062" s="5183" t="s">
        <v>25</v>
      </c>
      <c r="B1062" s="5183">
        <v>1</v>
      </c>
      <c r="C1062" s="5175"/>
      <c r="D1062" s="5178">
        <v>579</v>
      </c>
      <c r="E1062" s="5185" t="s">
        <v>6886</v>
      </c>
      <c r="F1062" s="5177">
        <v>0</v>
      </c>
      <c r="G1062" s="5165"/>
      <c r="H1062" s="5185" t="s">
        <v>6912</v>
      </c>
      <c r="I1062" s="5184" t="s">
        <v>6960</v>
      </c>
      <c r="J1062" s="5177">
        <v>0.98</v>
      </c>
      <c r="K1062" s="5165"/>
      <c r="L1062" s="5185" t="s">
        <v>6950</v>
      </c>
      <c r="M1062" s="5185" t="s">
        <v>7009</v>
      </c>
      <c r="N1062" s="5177">
        <v>0.98</v>
      </c>
      <c r="O1062" s="5186">
        <v>42522</v>
      </c>
      <c r="P1062" s="5194">
        <v>42551</v>
      </c>
      <c r="Q1062" s="5185" t="s">
        <v>8873</v>
      </c>
    </row>
    <row r="1063" spans="1:17">
      <c r="A1063" s="5183"/>
      <c r="B1063" s="5183"/>
      <c r="C1063" s="5175"/>
      <c r="D1063" s="5178"/>
      <c r="E1063" s="5185"/>
      <c r="F1063" s="5177"/>
      <c r="G1063" s="5165"/>
      <c r="H1063" s="5185"/>
      <c r="I1063" s="5184"/>
      <c r="J1063" s="5177"/>
      <c r="K1063" s="5165"/>
      <c r="L1063" s="5185"/>
      <c r="M1063" s="5188"/>
      <c r="N1063" s="5195">
        <f>SUM(N936:N1062)</f>
        <v>105.70000000000003</v>
      </c>
      <c r="O1063" s="5180"/>
      <c r="P1063" s="5183"/>
      <c r="Q1063" s="5182"/>
    </row>
    <row r="1064" spans="1:17">
      <c r="A1064" s="5183"/>
      <c r="B1064" s="5183"/>
      <c r="C1064" s="5175"/>
      <c r="D1064" s="5178"/>
      <c r="E1064" s="5185"/>
      <c r="F1064" s="5177"/>
      <c r="G1064" s="5165"/>
      <c r="H1064" s="5185"/>
      <c r="I1064" s="5184"/>
      <c r="J1064" s="5177"/>
      <c r="K1064" s="5165"/>
      <c r="L1064" s="5185"/>
      <c r="M1064" s="5188"/>
      <c r="N1064" s="5195"/>
      <c r="O1064" s="5180"/>
      <c r="P1064" s="5183"/>
      <c r="Q1064" s="5182"/>
    </row>
    <row r="1065" spans="1:17">
      <c r="N1065" s="5196"/>
      <c r="O1065" s="5197"/>
    </row>
    <row r="1069" spans="1:17" ht="19.5" thickBot="1">
      <c r="A1069" s="293" t="s">
        <v>12</v>
      </c>
      <c r="B1069" s="293"/>
      <c r="C1069" s="293"/>
      <c r="D1069" s="293"/>
      <c r="E1069" s="5198"/>
      <c r="F1069" s="293"/>
      <c r="G1069" s="293"/>
      <c r="H1069" s="293"/>
      <c r="I1069" s="5198"/>
      <c r="J1069" s="293"/>
      <c r="K1069" s="293"/>
      <c r="L1069" s="293"/>
      <c r="M1069" s="5198"/>
      <c r="N1069" s="293"/>
      <c r="O1069" s="293"/>
      <c r="P1069" s="293"/>
      <c r="Q1069" s="5199"/>
    </row>
    <row r="1070" spans="1:17" ht="15.75">
      <c r="A1070" s="380"/>
      <c r="B1070" s="371"/>
      <c r="C1070" s="370"/>
      <c r="D1070" s="380" t="s">
        <v>0</v>
      </c>
      <c r="E1070" s="5146"/>
      <c r="F1070" s="380" t="s">
        <v>9</v>
      </c>
      <c r="G1070" s="370"/>
      <c r="H1070" s="370"/>
      <c r="I1070" s="5146"/>
      <c r="J1070" s="380" t="s">
        <v>10</v>
      </c>
      <c r="K1070" s="370"/>
      <c r="L1070" s="370"/>
      <c r="M1070" s="5146"/>
      <c r="N1070" s="380"/>
      <c r="O1070" s="370"/>
      <c r="P1070" s="370"/>
      <c r="Q1070" s="5147"/>
    </row>
    <row r="1071" spans="1:17" ht="60">
      <c r="A1071" s="133" t="s">
        <v>7</v>
      </c>
      <c r="B1071" s="5148" t="s">
        <v>13</v>
      </c>
      <c r="C1071" s="5149"/>
      <c r="D1071" s="5069" t="s">
        <v>14505</v>
      </c>
      <c r="E1071" s="5150" t="s">
        <v>2</v>
      </c>
      <c r="F1071" s="5151" t="s">
        <v>3</v>
      </c>
      <c r="G1071" s="5152"/>
      <c r="H1071" s="5069" t="s">
        <v>14505</v>
      </c>
      <c r="I1071" s="5150" t="s">
        <v>5</v>
      </c>
      <c r="J1071" s="5151" t="s">
        <v>6</v>
      </c>
      <c r="K1071" s="5152"/>
      <c r="L1071" s="5069" t="s">
        <v>14505</v>
      </c>
      <c r="M1071" s="5150" t="s">
        <v>2</v>
      </c>
      <c r="N1071" s="137" t="s">
        <v>8</v>
      </c>
      <c r="O1071" s="5200" t="s">
        <v>14</v>
      </c>
      <c r="P1071" s="5154" t="s">
        <v>3156</v>
      </c>
      <c r="Q1071" s="5155" t="s">
        <v>11</v>
      </c>
    </row>
    <row r="1072" spans="1:17">
      <c r="A1072" s="5201" t="s">
        <v>3917</v>
      </c>
      <c r="B1072" s="5202"/>
      <c r="C1072" s="5202"/>
      <c r="D1072" s="5202"/>
      <c r="E1072" s="5203"/>
      <c r="F1072" s="5204"/>
      <c r="G1072" s="5204"/>
      <c r="H1072" s="5202"/>
      <c r="I1072" s="5203"/>
      <c r="J1072" s="5204"/>
      <c r="K1072" s="5204"/>
      <c r="L1072" s="5202"/>
      <c r="M1072" s="5203"/>
      <c r="N1072" s="5202"/>
      <c r="O1072" s="5205"/>
      <c r="P1072" s="5205"/>
      <c r="Q1072" s="5206"/>
    </row>
    <row r="1073" spans="1:17">
      <c r="A1073" s="5207" t="s">
        <v>25</v>
      </c>
      <c r="B1073" s="5207">
        <v>7</v>
      </c>
      <c r="C1073" s="5082"/>
      <c r="D1073" s="5208" t="s">
        <v>3929</v>
      </c>
      <c r="E1073" s="5209" t="s">
        <v>3930</v>
      </c>
      <c r="F1073" s="5210">
        <v>0</v>
      </c>
      <c r="G1073" s="5211"/>
      <c r="H1073" s="5212" t="s">
        <v>2755</v>
      </c>
      <c r="I1073" s="5209" t="s">
        <v>3931</v>
      </c>
      <c r="J1073" s="5210">
        <v>0.3</v>
      </c>
      <c r="K1073" s="5211"/>
      <c r="L1073" s="5212" t="s">
        <v>3932</v>
      </c>
      <c r="M1073" s="5209" t="s">
        <v>3932</v>
      </c>
      <c r="N1073" s="5210">
        <v>0.3</v>
      </c>
      <c r="O1073" s="5213" t="s">
        <v>3928</v>
      </c>
      <c r="P1073" s="1387" t="s">
        <v>3928</v>
      </c>
      <c r="Q1073" s="5214" t="s">
        <v>5685</v>
      </c>
    </row>
    <row r="1074" spans="1:17">
      <c r="A1074" s="1387" t="s">
        <v>25</v>
      </c>
      <c r="B1074" s="5207">
        <v>7</v>
      </c>
      <c r="C1074" s="5082"/>
      <c r="D1074" s="5208">
        <v>575</v>
      </c>
      <c r="E1074" s="5209" t="s">
        <v>4019</v>
      </c>
      <c r="F1074" s="5210">
        <v>0</v>
      </c>
      <c r="G1074" s="5211"/>
      <c r="H1074" s="5212" t="s">
        <v>4022</v>
      </c>
      <c r="I1074" s="5209" t="s">
        <v>4017</v>
      </c>
      <c r="J1074" s="5210">
        <v>0.36</v>
      </c>
      <c r="K1074" s="5211"/>
      <c r="L1074" s="5212" t="s">
        <v>4023</v>
      </c>
      <c r="M1074" s="5209" t="s">
        <v>4017</v>
      </c>
      <c r="N1074" s="5210">
        <v>0.36</v>
      </c>
      <c r="O1074" s="1387" t="s">
        <v>3928</v>
      </c>
      <c r="P1074" s="1387" t="s">
        <v>3928</v>
      </c>
      <c r="Q1074" s="5214" t="s">
        <v>4024</v>
      </c>
    </row>
    <row r="1075" spans="1:17">
      <c r="A1075" s="5213" t="s">
        <v>25</v>
      </c>
      <c r="B1075" s="5207">
        <v>7</v>
      </c>
      <c r="C1075" s="5082"/>
      <c r="D1075" s="5208">
        <v>576</v>
      </c>
      <c r="E1075" s="5209" t="s">
        <v>4025</v>
      </c>
      <c r="F1075" s="5210">
        <v>0</v>
      </c>
      <c r="G1075" s="5211"/>
      <c r="H1075" s="5212" t="s">
        <v>4018</v>
      </c>
      <c r="I1075" s="5209" t="s">
        <v>4019</v>
      </c>
      <c r="J1075" s="5210">
        <v>0.13</v>
      </c>
      <c r="K1075" s="5211"/>
      <c r="L1075" s="5212"/>
      <c r="M1075" s="5209" t="s">
        <v>33</v>
      </c>
      <c r="N1075" s="5210">
        <v>0.13</v>
      </c>
      <c r="O1075" s="5213" t="s">
        <v>3928</v>
      </c>
      <c r="P1075" s="5213" t="s">
        <v>3928</v>
      </c>
      <c r="Q1075" s="5214" t="s">
        <v>4024</v>
      </c>
    </row>
    <row r="1076" spans="1:17" ht="33.75">
      <c r="A1076" s="5215" t="s">
        <v>25</v>
      </c>
      <c r="B1076" s="5215">
        <v>7</v>
      </c>
      <c r="C1076" s="5216"/>
      <c r="D1076" s="5215">
        <v>393</v>
      </c>
      <c r="E1076" s="5209" t="s">
        <v>4004</v>
      </c>
      <c r="F1076" s="5217">
        <v>0</v>
      </c>
      <c r="G1076" s="5218"/>
      <c r="H1076" s="5219" t="s">
        <v>2755</v>
      </c>
      <c r="I1076" s="5220" t="s">
        <v>3921</v>
      </c>
      <c r="J1076" s="5217">
        <v>0.04</v>
      </c>
      <c r="K1076" s="5218"/>
      <c r="L1076" s="5219"/>
      <c r="M1076" s="5220" t="s">
        <v>33</v>
      </c>
      <c r="N1076" s="5217">
        <v>0.04</v>
      </c>
      <c r="O1076" s="5221" t="s">
        <v>3928</v>
      </c>
      <c r="P1076" s="5221" t="s">
        <v>3928</v>
      </c>
      <c r="Q1076" s="5222" t="s">
        <v>4034</v>
      </c>
    </row>
    <row r="1077" spans="1:17" ht="33.75">
      <c r="A1077" s="5215" t="s">
        <v>25</v>
      </c>
      <c r="B1077" s="5215">
        <v>7</v>
      </c>
      <c r="C1077" s="5216"/>
      <c r="D1077" s="5215" t="s">
        <v>4005</v>
      </c>
      <c r="E1077" s="5209" t="s">
        <v>4006</v>
      </c>
      <c r="F1077" s="5217">
        <v>0</v>
      </c>
      <c r="G1077" s="5218"/>
      <c r="H1077" s="5219" t="s">
        <v>4004</v>
      </c>
      <c r="I1077" s="5220"/>
      <c r="J1077" s="5217">
        <v>0.03</v>
      </c>
      <c r="K1077" s="5218"/>
      <c r="L1077" s="5219" t="s">
        <v>4007</v>
      </c>
      <c r="M1077" s="5220"/>
      <c r="N1077" s="5217">
        <v>0.03</v>
      </c>
      <c r="O1077" s="5221" t="s">
        <v>3928</v>
      </c>
      <c r="P1077" s="5221" t="s">
        <v>3928</v>
      </c>
      <c r="Q1077" s="5222" t="s">
        <v>4034</v>
      </c>
    </row>
    <row r="1078" spans="1:17" ht="33.75">
      <c r="A1078" s="5215" t="s">
        <v>25</v>
      </c>
      <c r="B1078" s="5215">
        <v>7</v>
      </c>
      <c r="C1078" s="5216"/>
      <c r="D1078" s="5215" t="s">
        <v>4008</v>
      </c>
      <c r="E1078" s="5209" t="s">
        <v>4007</v>
      </c>
      <c r="F1078" s="5217">
        <v>0</v>
      </c>
      <c r="G1078" s="5218"/>
      <c r="H1078" s="5219" t="s">
        <v>2755</v>
      </c>
      <c r="I1078" s="5220" t="s">
        <v>3921</v>
      </c>
      <c r="J1078" s="5217">
        <v>0.02</v>
      </c>
      <c r="K1078" s="5218"/>
      <c r="L1078" s="5219"/>
      <c r="M1078" s="5220" t="s">
        <v>33</v>
      </c>
      <c r="N1078" s="5217">
        <v>0.02</v>
      </c>
      <c r="O1078" s="5221" t="s">
        <v>3928</v>
      </c>
      <c r="P1078" s="5221" t="s">
        <v>3928</v>
      </c>
      <c r="Q1078" s="5222" t="s">
        <v>4034</v>
      </c>
    </row>
    <row r="1079" spans="1:17">
      <c r="A1079" s="5208" t="s">
        <v>25</v>
      </c>
      <c r="B1079" s="5207">
        <v>7</v>
      </c>
      <c r="C1079" s="5082"/>
      <c r="D1079" s="5208">
        <v>574</v>
      </c>
      <c r="E1079" s="5185" t="s">
        <v>4017</v>
      </c>
      <c r="F1079" s="5210">
        <v>0</v>
      </c>
      <c r="G1079" s="5211"/>
      <c r="H1079" s="5212" t="s">
        <v>2755</v>
      </c>
      <c r="I1079" s="5209" t="s">
        <v>3921</v>
      </c>
      <c r="J1079" s="5210">
        <v>0.16</v>
      </c>
      <c r="K1079" s="5211"/>
      <c r="L1079" s="5212" t="s">
        <v>4018</v>
      </c>
      <c r="M1079" s="5209" t="s">
        <v>4019</v>
      </c>
      <c r="N1079" s="5210">
        <v>0.16</v>
      </c>
      <c r="O1079" s="1387" t="s">
        <v>3928</v>
      </c>
      <c r="P1079" s="1387" t="s">
        <v>3928</v>
      </c>
      <c r="Q1079" s="5214" t="s">
        <v>4020</v>
      </c>
    </row>
    <row r="1080" spans="1:17">
      <c r="A1080" s="5208" t="s">
        <v>25</v>
      </c>
      <c r="B1080" s="5207">
        <v>7</v>
      </c>
      <c r="C1080" s="5082"/>
      <c r="D1080" s="5208" t="s">
        <v>4021</v>
      </c>
      <c r="E1080" s="5185" t="s">
        <v>4017</v>
      </c>
      <c r="F1080" s="5210">
        <v>0</v>
      </c>
      <c r="G1080" s="5211"/>
      <c r="H1080" s="5212" t="s">
        <v>4018</v>
      </c>
      <c r="I1080" s="5209" t="s">
        <v>4019</v>
      </c>
      <c r="J1080" s="5210">
        <v>0.06</v>
      </c>
      <c r="K1080" s="5211"/>
      <c r="L1080" s="5212" t="s">
        <v>2755</v>
      </c>
      <c r="M1080" s="5209" t="s">
        <v>3921</v>
      </c>
      <c r="N1080" s="5210">
        <v>0.06</v>
      </c>
      <c r="O1080" s="1387" t="s">
        <v>3928</v>
      </c>
      <c r="P1080" s="1387" t="s">
        <v>3928</v>
      </c>
      <c r="Q1080" s="5214" t="s">
        <v>4020</v>
      </c>
    </row>
    <row r="1081" spans="1:17">
      <c r="A1081" s="5213" t="s">
        <v>25</v>
      </c>
      <c r="B1081" s="5208">
        <v>1</v>
      </c>
      <c r="C1081" s="5081"/>
      <c r="D1081" s="5208">
        <v>235</v>
      </c>
      <c r="E1081" s="5209" t="s">
        <v>3978</v>
      </c>
      <c r="F1081" s="5210">
        <v>0</v>
      </c>
      <c r="G1081" s="5211"/>
      <c r="H1081" s="5212" t="s">
        <v>3979</v>
      </c>
      <c r="I1081" s="5209" t="s">
        <v>3980</v>
      </c>
      <c r="J1081" s="5210">
        <v>0.08</v>
      </c>
      <c r="K1081" s="5211"/>
      <c r="L1081" s="5212" t="s">
        <v>3979</v>
      </c>
      <c r="M1081" s="5209" t="s">
        <v>3980</v>
      </c>
      <c r="N1081" s="5210">
        <v>0.08</v>
      </c>
      <c r="O1081" s="5213" t="s">
        <v>3973</v>
      </c>
      <c r="P1081" s="5213" t="s">
        <v>3973</v>
      </c>
      <c r="Q1081" s="5212" t="s">
        <v>3981</v>
      </c>
    </row>
    <row r="1082" spans="1:17">
      <c r="A1082" s="1387" t="s">
        <v>25</v>
      </c>
      <c r="B1082" s="5207">
        <v>1</v>
      </c>
      <c r="C1082" s="5082"/>
      <c r="D1082" s="5208">
        <v>861</v>
      </c>
      <c r="E1082" s="5209" t="s">
        <v>4033</v>
      </c>
      <c r="F1082" s="5210">
        <v>0</v>
      </c>
      <c r="G1082" s="5211"/>
      <c r="H1082" s="5212" t="s">
        <v>3963</v>
      </c>
      <c r="I1082" s="5209" t="s">
        <v>3964</v>
      </c>
      <c r="J1082" s="5210">
        <v>1.26</v>
      </c>
      <c r="K1082" s="5211"/>
      <c r="L1082" s="5212" t="s">
        <v>828</v>
      </c>
      <c r="M1082" s="5209" t="s">
        <v>35</v>
      </c>
      <c r="N1082" s="5210">
        <v>1.26</v>
      </c>
      <c r="O1082" s="1387" t="s">
        <v>3967</v>
      </c>
      <c r="P1082" s="1387" t="s">
        <v>4938</v>
      </c>
      <c r="Q1082" s="5214" t="s">
        <v>5171</v>
      </c>
    </row>
    <row r="1083" spans="1:17">
      <c r="A1083" s="1387" t="s">
        <v>25</v>
      </c>
      <c r="B1083" s="5207">
        <v>1</v>
      </c>
      <c r="C1083" s="5082"/>
      <c r="D1083" s="5208">
        <v>56</v>
      </c>
      <c r="E1083" s="5209" t="s">
        <v>3947</v>
      </c>
      <c r="F1083" s="5210">
        <v>0</v>
      </c>
      <c r="G1083" s="5211"/>
      <c r="H1083" s="5212" t="s">
        <v>3948</v>
      </c>
      <c r="I1083" s="5209" t="s">
        <v>3949</v>
      </c>
      <c r="J1083" s="5210">
        <v>2.97</v>
      </c>
      <c r="K1083" s="5211"/>
      <c r="L1083" s="5212" t="s">
        <v>32</v>
      </c>
      <c r="M1083" s="5209" t="s">
        <v>233</v>
      </c>
      <c r="N1083" s="5210">
        <v>2.97</v>
      </c>
      <c r="O1083" s="1387" t="s">
        <v>3950</v>
      </c>
      <c r="P1083" s="1387" t="s">
        <v>4932</v>
      </c>
      <c r="Q1083" s="5214" t="s">
        <v>5185</v>
      </c>
    </row>
    <row r="1084" spans="1:17">
      <c r="A1084" s="5213" t="s">
        <v>25</v>
      </c>
      <c r="B1084" s="5207">
        <v>1</v>
      </c>
      <c r="C1084" s="5082"/>
      <c r="D1084" s="5208">
        <v>349</v>
      </c>
      <c r="E1084" s="5209" t="s">
        <v>4000</v>
      </c>
      <c r="F1084" s="5210">
        <v>0</v>
      </c>
      <c r="G1084" s="5211"/>
      <c r="H1084" s="5212" t="s">
        <v>4001</v>
      </c>
      <c r="I1084" s="5209" t="s">
        <v>4002</v>
      </c>
      <c r="J1084" s="5210">
        <v>1.02</v>
      </c>
      <c r="K1084" s="5211"/>
      <c r="L1084" s="5212"/>
      <c r="M1084" s="5209" t="s">
        <v>35</v>
      </c>
      <c r="N1084" s="5210">
        <v>1.02</v>
      </c>
      <c r="O1084" s="1387" t="s">
        <v>3967</v>
      </c>
      <c r="P1084" s="1387" t="s">
        <v>4932</v>
      </c>
      <c r="Q1084" s="5214" t="s">
        <v>5175</v>
      </c>
    </row>
    <row r="1085" spans="1:17">
      <c r="A1085" s="5213" t="s">
        <v>25</v>
      </c>
      <c r="B1085" s="5207">
        <v>1</v>
      </c>
      <c r="C1085" s="5082"/>
      <c r="D1085" s="5208">
        <v>724</v>
      </c>
      <c r="E1085" s="5209" t="s">
        <v>4027</v>
      </c>
      <c r="F1085" s="5210">
        <v>0</v>
      </c>
      <c r="G1085" s="5211"/>
      <c r="H1085" s="5212"/>
      <c r="I1085" s="5209" t="s">
        <v>3927</v>
      </c>
      <c r="J1085" s="5210">
        <v>1.37</v>
      </c>
      <c r="K1085" s="5211"/>
      <c r="L1085" s="5212"/>
      <c r="M1085" s="5209" t="s">
        <v>33</v>
      </c>
      <c r="N1085" s="5210">
        <v>1.37</v>
      </c>
      <c r="O1085" s="1387" t="s">
        <v>3967</v>
      </c>
      <c r="P1085" s="1387" t="s">
        <v>4932</v>
      </c>
      <c r="Q1085" s="5214" t="s">
        <v>5172</v>
      </c>
    </row>
    <row r="1086" spans="1:17">
      <c r="A1086" s="1387" t="s">
        <v>25</v>
      </c>
      <c r="B1086" s="5207">
        <v>1</v>
      </c>
      <c r="C1086" s="5082"/>
      <c r="D1086" s="5208">
        <v>136</v>
      </c>
      <c r="E1086" s="5209" t="s">
        <v>3959</v>
      </c>
      <c r="F1086" s="5210">
        <v>1.86</v>
      </c>
      <c r="G1086" s="5211"/>
      <c r="H1086" s="5212"/>
      <c r="I1086" s="5209" t="s">
        <v>3960</v>
      </c>
      <c r="J1086" s="5210">
        <v>2.79</v>
      </c>
      <c r="K1086" s="5211"/>
      <c r="L1086" s="5212" t="s">
        <v>32</v>
      </c>
      <c r="M1086" s="5209" t="s">
        <v>233</v>
      </c>
      <c r="N1086" s="5210">
        <v>0.92999999999999994</v>
      </c>
      <c r="O1086" s="1387" t="s">
        <v>3967</v>
      </c>
      <c r="P1086" s="1387" t="s">
        <v>4933</v>
      </c>
      <c r="Q1086" s="5214" t="s">
        <v>5184</v>
      </c>
    </row>
    <row r="1087" spans="1:17">
      <c r="A1087" s="1387" t="s">
        <v>25</v>
      </c>
      <c r="B1087" s="5207">
        <v>1</v>
      </c>
      <c r="C1087" s="5082"/>
      <c r="D1087" s="5208">
        <v>386</v>
      </c>
      <c r="E1087" s="5209" t="s">
        <v>4003</v>
      </c>
      <c r="F1087" s="5210">
        <v>0</v>
      </c>
      <c r="G1087" s="5211"/>
      <c r="H1087" s="5212" t="s">
        <v>32</v>
      </c>
      <c r="I1087" s="5209" t="s">
        <v>233</v>
      </c>
      <c r="J1087" s="5210">
        <v>1.76</v>
      </c>
      <c r="K1087" s="5211"/>
      <c r="L1087" s="5212" t="s">
        <v>3944</v>
      </c>
      <c r="M1087" s="5209" t="s">
        <v>3945</v>
      </c>
      <c r="N1087" s="5210">
        <v>1.76</v>
      </c>
      <c r="O1087" s="1387" t="s">
        <v>3967</v>
      </c>
      <c r="P1087" s="1387" t="s">
        <v>4933</v>
      </c>
      <c r="Q1087" s="5214" t="s">
        <v>5174</v>
      </c>
    </row>
    <row r="1088" spans="1:17">
      <c r="A1088" s="5213" t="s">
        <v>25</v>
      </c>
      <c r="B1088" s="5207">
        <v>1</v>
      </c>
      <c r="C1088" s="5082"/>
      <c r="D1088" s="5208">
        <v>244</v>
      </c>
      <c r="E1088" s="5209" t="s">
        <v>3982</v>
      </c>
      <c r="F1088" s="5210">
        <v>0.2</v>
      </c>
      <c r="G1088" s="5211"/>
      <c r="H1088" s="5212" t="s">
        <v>3983</v>
      </c>
      <c r="I1088" s="5209" t="s">
        <v>3984</v>
      </c>
      <c r="J1088" s="5210">
        <v>1.04</v>
      </c>
      <c r="K1088" s="5211"/>
      <c r="L1088" s="5212" t="s">
        <v>2755</v>
      </c>
      <c r="M1088" s="5209" t="s">
        <v>3921</v>
      </c>
      <c r="N1088" s="5210">
        <v>0.84000000000000008</v>
      </c>
      <c r="O1088" s="1387" t="s">
        <v>3950</v>
      </c>
      <c r="P1088" s="1387" t="s">
        <v>4934</v>
      </c>
      <c r="Q1088" s="5214" t="s">
        <v>5180</v>
      </c>
    </row>
    <row r="1089" spans="1:17">
      <c r="A1089" s="5208" t="s">
        <v>25</v>
      </c>
      <c r="B1089" s="5207">
        <v>1</v>
      </c>
      <c r="C1089" s="5082"/>
      <c r="D1089" s="5208">
        <v>162</v>
      </c>
      <c r="E1089" s="5185" t="s">
        <v>3966</v>
      </c>
      <c r="F1089" s="5210">
        <v>0</v>
      </c>
      <c r="G1089" s="5211"/>
      <c r="H1089" s="5212" t="s">
        <v>2755</v>
      </c>
      <c r="I1089" s="5209" t="s">
        <v>3921</v>
      </c>
      <c r="J1089" s="5210">
        <v>5.3</v>
      </c>
      <c r="K1089" s="5211"/>
      <c r="L1089" s="5212"/>
      <c r="M1089" s="5209" t="s">
        <v>35</v>
      </c>
      <c r="N1089" s="5210">
        <v>5.3</v>
      </c>
      <c r="O1089" s="1387" t="s">
        <v>3967</v>
      </c>
      <c r="P1089" s="1387" t="s">
        <v>4934</v>
      </c>
      <c r="Q1089" s="5214" t="s">
        <v>5183</v>
      </c>
    </row>
    <row r="1090" spans="1:17">
      <c r="A1090" s="1387" t="s">
        <v>25</v>
      </c>
      <c r="B1090" s="5207">
        <v>3</v>
      </c>
      <c r="C1090" s="5082"/>
      <c r="D1090" s="5208">
        <v>283</v>
      </c>
      <c r="E1090" s="5209" t="s">
        <v>3991</v>
      </c>
      <c r="F1090" s="5210">
        <v>0</v>
      </c>
      <c r="G1090" s="5211"/>
      <c r="H1090" s="5212" t="s">
        <v>3983</v>
      </c>
      <c r="I1090" s="5209" t="s">
        <v>1646</v>
      </c>
      <c r="J1090" s="5210">
        <v>0.32</v>
      </c>
      <c r="K1090" s="5211"/>
      <c r="L1090" s="5212" t="s">
        <v>3922</v>
      </c>
      <c r="M1090" s="5209" t="s">
        <v>27</v>
      </c>
      <c r="N1090" s="5210">
        <v>0.32</v>
      </c>
      <c r="O1090" s="1387" t="s">
        <v>4930</v>
      </c>
      <c r="P1090" s="1387" t="s">
        <v>4937</v>
      </c>
      <c r="Q1090" s="5214" t="s">
        <v>5177</v>
      </c>
    </row>
    <row r="1091" spans="1:17">
      <c r="A1091" s="5213" t="s">
        <v>25</v>
      </c>
      <c r="B1091" s="5207">
        <v>1</v>
      </c>
      <c r="C1091" s="5082"/>
      <c r="D1091" s="5208">
        <v>298</v>
      </c>
      <c r="E1091" s="5209" t="s">
        <v>3992</v>
      </c>
      <c r="F1091" s="5210">
        <v>1.19</v>
      </c>
      <c r="G1091" s="5211"/>
      <c r="H1091" s="5212"/>
      <c r="I1091" s="5209" t="s">
        <v>3960</v>
      </c>
      <c r="J1091" s="5210">
        <v>2.94</v>
      </c>
      <c r="K1091" s="5211"/>
      <c r="L1091" s="5212" t="s">
        <v>2755</v>
      </c>
      <c r="M1091" s="5209" t="s">
        <v>3921</v>
      </c>
      <c r="N1091" s="5210">
        <v>1.75</v>
      </c>
      <c r="O1091" s="1387" t="s">
        <v>3967</v>
      </c>
      <c r="P1091" s="1387" t="s">
        <v>4937</v>
      </c>
      <c r="Q1091" s="5214" t="s">
        <v>5176</v>
      </c>
    </row>
    <row r="1092" spans="1:17">
      <c r="A1092" s="1387" t="s">
        <v>25</v>
      </c>
      <c r="B1092" s="5207">
        <v>1</v>
      </c>
      <c r="C1092" s="5082"/>
      <c r="D1092" s="5208">
        <v>494</v>
      </c>
      <c r="E1092" s="5209" t="s">
        <v>4016</v>
      </c>
      <c r="F1092" s="5210">
        <v>0</v>
      </c>
      <c r="G1092" s="5211"/>
      <c r="H1092" s="5212" t="s">
        <v>2755</v>
      </c>
      <c r="I1092" s="5209" t="s">
        <v>3921</v>
      </c>
      <c r="J1092" s="5210">
        <v>0.79</v>
      </c>
      <c r="K1092" s="5211"/>
      <c r="L1092" s="5212"/>
      <c r="M1092" s="5209" t="s">
        <v>33</v>
      </c>
      <c r="N1092" s="5210">
        <v>0.79</v>
      </c>
      <c r="O1092" s="1387" t="s">
        <v>3967</v>
      </c>
      <c r="P1092" s="1387" t="s">
        <v>4937</v>
      </c>
      <c r="Q1092" s="5214" t="s">
        <v>5173</v>
      </c>
    </row>
    <row r="1093" spans="1:17">
      <c r="A1093" s="5213" t="s">
        <v>25</v>
      </c>
      <c r="B1093" s="5207">
        <v>1</v>
      </c>
      <c r="C1093" s="5082"/>
      <c r="D1093" s="5208">
        <v>244</v>
      </c>
      <c r="E1093" s="5209" t="s">
        <v>3985</v>
      </c>
      <c r="F1093" s="5210">
        <v>1.08</v>
      </c>
      <c r="G1093" s="5211"/>
      <c r="H1093" s="5212" t="s">
        <v>2755</v>
      </c>
      <c r="I1093" s="5209" t="s">
        <v>3921</v>
      </c>
      <c r="J1093" s="5210">
        <v>2.04</v>
      </c>
      <c r="K1093" s="5211"/>
      <c r="L1093" s="5212"/>
      <c r="M1093" s="5209" t="s">
        <v>3960</v>
      </c>
      <c r="N1093" s="5210">
        <v>0.96</v>
      </c>
      <c r="O1093" s="1387" t="s">
        <v>3967</v>
      </c>
      <c r="P1093" s="1387" t="s">
        <v>4936</v>
      </c>
      <c r="Q1093" s="5214" t="s">
        <v>5179</v>
      </c>
    </row>
    <row r="1094" spans="1:17">
      <c r="A1094" s="1387" t="s">
        <v>25</v>
      </c>
      <c r="B1094" s="5207">
        <v>1</v>
      </c>
      <c r="C1094" s="5082"/>
      <c r="D1094" s="5208">
        <v>174</v>
      </c>
      <c r="E1094" s="5209" t="s">
        <v>3971</v>
      </c>
      <c r="F1094" s="5210">
        <v>0</v>
      </c>
      <c r="G1094" s="5211"/>
      <c r="H1094" s="5212" t="s">
        <v>3941</v>
      </c>
      <c r="I1094" s="5209" t="s">
        <v>3942</v>
      </c>
      <c r="J1094" s="5210">
        <v>5.77</v>
      </c>
      <c r="K1094" s="5211"/>
      <c r="L1094" s="5212" t="s">
        <v>3922</v>
      </c>
      <c r="M1094" s="5209" t="s">
        <v>3972</v>
      </c>
      <c r="N1094" s="5210">
        <v>5.77</v>
      </c>
      <c r="O1094" s="1387" t="s">
        <v>3973</v>
      </c>
      <c r="P1094" s="1387" t="s">
        <v>4935</v>
      </c>
      <c r="Q1094" s="5214" t="s">
        <v>5181</v>
      </c>
    </row>
    <row r="1095" spans="1:17">
      <c r="A1095" s="1387" t="s">
        <v>25</v>
      </c>
      <c r="B1095" s="5207">
        <v>1</v>
      </c>
      <c r="C1095" s="5082"/>
      <c r="D1095" s="5208">
        <v>245</v>
      </c>
      <c r="E1095" s="5209" t="s">
        <v>3986</v>
      </c>
      <c r="F1095" s="5210">
        <v>1.22</v>
      </c>
      <c r="G1095" s="5211"/>
      <c r="H1095" s="5212"/>
      <c r="I1095" s="5209" t="s">
        <v>3960</v>
      </c>
      <c r="J1095" s="5210">
        <v>2.39</v>
      </c>
      <c r="K1095" s="5211"/>
      <c r="L1095" s="5212" t="s">
        <v>2755</v>
      </c>
      <c r="M1095" s="5209" t="s">
        <v>3921</v>
      </c>
      <c r="N1095" s="5210">
        <v>1.1700000000000002</v>
      </c>
      <c r="O1095" s="1387" t="s">
        <v>3967</v>
      </c>
      <c r="P1095" s="1387" t="s">
        <v>4935</v>
      </c>
      <c r="Q1095" s="5214" t="s">
        <v>5178</v>
      </c>
    </row>
    <row r="1096" spans="1:17">
      <c r="A1096" s="5213" t="s">
        <v>25</v>
      </c>
      <c r="B1096" s="5207">
        <v>4</v>
      </c>
      <c r="C1096" s="5082"/>
      <c r="D1096" s="5208">
        <v>30</v>
      </c>
      <c r="E1096" s="5209" t="s">
        <v>3945</v>
      </c>
      <c r="F1096" s="5210">
        <v>0</v>
      </c>
      <c r="G1096" s="5211"/>
      <c r="H1096" s="5212" t="s">
        <v>2755</v>
      </c>
      <c r="I1096" s="5209" t="s">
        <v>3921</v>
      </c>
      <c r="J1096" s="5210">
        <v>2.59</v>
      </c>
      <c r="K1096" s="5211"/>
      <c r="L1096" s="5212" t="s">
        <v>32</v>
      </c>
      <c r="M1096" s="5209" t="s">
        <v>233</v>
      </c>
      <c r="N1096" s="5210">
        <v>2.59</v>
      </c>
      <c r="O1096" s="1387" t="s">
        <v>4930</v>
      </c>
      <c r="P1096" s="1387" t="s">
        <v>4931</v>
      </c>
      <c r="Q1096" s="5214" t="s">
        <v>5186</v>
      </c>
    </row>
    <row r="1097" spans="1:17">
      <c r="A1097" s="5208" t="s">
        <v>25</v>
      </c>
      <c r="B1097" s="5207">
        <v>1</v>
      </c>
      <c r="C1097" s="5082"/>
      <c r="D1097" s="5208">
        <v>162</v>
      </c>
      <c r="E1097" s="5185" t="s">
        <v>3966</v>
      </c>
      <c r="F1097" s="5210">
        <v>5.83</v>
      </c>
      <c r="G1097" s="5211"/>
      <c r="H1097" s="5212"/>
      <c r="I1097" s="5209" t="s">
        <v>3960</v>
      </c>
      <c r="J1097" s="5210">
        <v>8.66</v>
      </c>
      <c r="K1097" s="5211"/>
      <c r="L1097" s="5212" t="s">
        <v>2755</v>
      </c>
      <c r="M1097" s="5209" t="s">
        <v>3921</v>
      </c>
      <c r="N1097" s="5210">
        <v>2.83</v>
      </c>
      <c r="O1097" s="1387" t="s">
        <v>3967</v>
      </c>
      <c r="P1097" s="1387" t="s">
        <v>4931</v>
      </c>
      <c r="Q1097" s="5214" t="s">
        <v>5182</v>
      </c>
    </row>
    <row r="1098" spans="1:17">
      <c r="A1098" s="5213" t="s">
        <v>25</v>
      </c>
      <c r="B1098" s="5208">
        <v>3</v>
      </c>
      <c r="C1098" s="5081"/>
      <c r="D1098" s="5208">
        <v>258</v>
      </c>
      <c r="E1098" s="5209" t="s">
        <v>3987</v>
      </c>
      <c r="F1098" s="5210">
        <v>0</v>
      </c>
      <c r="G1098" s="5211"/>
      <c r="H1098" s="5212" t="s">
        <v>3941</v>
      </c>
      <c r="I1098" s="5209" t="s">
        <v>3942</v>
      </c>
      <c r="J1098" s="5210">
        <v>0.13</v>
      </c>
      <c r="K1098" s="5211"/>
      <c r="L1098" s="5212" t="s">
        <v>3941</v>
      </c>
      <c r="M1098" s="5209" t="s">
        <v>3942</v>
      </c>
      <c r="N1098" s="5210">
        <v>0.13</v>
      </c>
      <c r="O1098" s="5213" t="s">
        <v>3946</v>
      </c>
      <c r="P1098" s="5213" t="s">
        <v>3946</v>
      </c>
      <c r="Q1098" s="5212" t="s">
        <v>3988</v>
      </c>
    </row>
    <row r="1099" spans="1:17">
      <c r="A1099" s="1387" t="s">
        <v>25</v>
      </c>
      <c r="B1099" s="5207">
        <v>2</v>
      </c>
      <c r="C1099" s="5082"/>
      <c r="D1099" s="5208">
        <v>5</v>
      </c>
      <c r="E1099" s="5209" t="s">
        <v>3939</v>
      </c>
      <c r="F1099" s="5210">
        <v>0</v>
      </c>
      <c r="G1099" s="5211"/>
      <c r="H1099" s="5212" t="s">
        <v>3922</v>
      </c>
      <c r="I1099" s="5209" t="s">
        <v>3940</v>
      </c>
      <c r="J1099" s="5210">
        <v>0.41</v>
      </c>
      <c r="K1099" s="5211"/>
      <c r="L1099" s="5212" t="s">
        <v>3941</v>
      </c>
      <c r="M1099" s="5209" t="s">
        <v>3942</v>
      </c>
      <c r="N1099" s="5210">
        <v>0.41</v>
      </c>
      <c r="O1099" s="1387" t="s">
        <v>3926</v>
      </c>
      <c r="P1099" s="1387" t="s">
        <v>3926</v>
      </c>
      <c r="Q1099" s="5214" t="s">
        <v>5170</v>
      </c>
    </row>
    <row r="1100" spans="1:17">
      <c r="A1100" s="5213" t="s">
        <v>25</v>
      </c>
      <c r="B1100" s="5207">
        <v>2</v>
      </c>
      <c r="C1100" s="5082"/>
      <c r="D1100" s="5208">
        <v>202</v>
      </c>
      <c r="E1100" s="5209" t="s">
        <v>1644</v>
      </c>
      <c r="F1100" s="5210">
        <v>0</v>
      </c>
      <c r="G1100" s="5211"/>
      <c r="H1100" s="5212" t="s">
        <v>3922</v>
      </c>
      <c r="I1100" s="5209" t="s">
        <v>3940</v>
      </c>
      <c r="J1100" s="5210">
        <v>0.06</v>
      </c>
      <c r="K1100" s="5211"/>
      <c r="L1100" s="5212" t="s">
        <v>3974</v>
      </c>
      <c r="M1100" s="5209" t="s">
        <v>3939</v>
      </c>
      <c r="N1100" s="5210">
        <v>0.06</v>
      </c>
      <c r="O1100" s="5213" t="s">
        <v>3926</v>
      </c>
      <c r="P1100" s="5213" t="s">
        <v>3926</v>
      </c>
      <c r="Q1100" s="5214" t="s">
        <v>5170</v>
      </c>
    </row>
    <row r="1101" spans="1:17">
      <c r="A1101" s="1387" t="s">
        <v>25</v>
      </c>
      <c r="B1101" s="5207">
        <v>2</v>
      </c>
      <c r="C1101" s="5082"/>
      <c r="D1101" s="5208">
        <v>279</v>
      </c>
      <c r="E1101" s="5209" t="s">
        <v>3953</v>
      </c>
      <c r="F1101" s="5210">
        <v>0</v>
      </c>
      <c r="G1101" s="5211"/>
      <c r="H1101" s="5212" t="s">
        <v>3989</v>
      </c>
      <c r="I1101" s="5209" t="s">
        <v>3951</v>
      </c>
      <c r="J1101" s="5210">
        <v>0.16</v>
      </c>
      <c r="K1101" s="5211"/>
      <c r="L1101" s="5212" t="s">
        <v>32</v>
      </c>
      <c r="M1101" s="5209" t="s">
        <v>233</v>
      </c>
      <c r="N1101" s="5210">
        <v>0.16</v>
      </c>
      <c r="O1101" s="1387" t="s">
        <v>3926</v>
      </c>
      <c r="P1101" s="1387" t="s">
        <v>3926</v>
      </c>
      <c r="Q1101" s="5214" t="s">
        <v>5170</v>
      </c>
    </row>
    <row r="1102" spans="1:17">
      <c r="A1102" s="1387" t="s">
        <v>25</v>
      </c>
      <c r="B1102" s="5207">
        <v>2</v>
      </c>
      <c r="C1102" s="5082"/>
      <c r="D1102" s="5208">
        <v>348</v>
      </c>
      <c r="E1102" s="5209" t="s">
        <v>3998</v>
      </c>
      <c r="F1102" s="5210">
        <v>0</v>
      </c>
      <c r="G1102" s="5211"/>
      <c r="H1102" s="5212" t="s">
        <v>32</v>
      </c>
      <c r="I1102" s="5209" t="s">
        <v>233</v>
      </c>
      <c r="J1102" s="5210">
        <v>0.13</v>
      </c>
      <c r="K1102" s="5211"/>
      <c r="L1102" s="5212" t="s">
        <v>3999</v>
      </c>
      <c r="M1102" s="5209" t="s">
        <v>3584</v>
      </c>
      <c r="N1102" s="5210">
        <v>0.13</v>
      </c>
      <c r="O1102" s="1387" t="s">
        <v>3926</v>
      </c>
      <c r="P1102" s="1387" t="s">
        <v>3926</v>
      </c>
      <c r="Q1102" s="5214" t="s">
        <v>5170</v>
      </c>
    </row>
    <row r="1103" spans="1:17">
      <c r="A1103" s="5213" t="s">
        <v>25</v>
      </c>
      <c r="B1103" s="5208">
        <v>4</v>
      </c>
      <c r="C1103" s="5081"/>
      <c r="D1103" s="5208">
        <v>603</v>
      </c>
      <c r="E1103" s="5209" t="s">
        <v>4026</v>
      </c>
      <c r="F1103" s="5210">
        <v>0</v>
      </c>
      <c r="G1103" s="5211"/>
      <c r="H1103" s="5212" t="s">
        <v>2755</v>
      </c>
      <c r="I1103" s="5209" t="s">
        <v>3921</v>
      </c>
      <c r="J1103" s="5210">
        <v>0.04</v>
      </c>
      <c r="K1103" s="5211"/>
      <c r="L1103" s="5212"/>
      <c r="M1103" s="5209" t="s">
        <v>33</v>
      </c>
      <c r="N1103" s="5210">
        <v>0.04</v>
      </c>
      <c r="O1103" s="5213" t="s">
        <v>3926</v>
      </c>
      <c r="P1103" s="5213" t="s">
        <v>3926</v>
      </c>
      <c r="Q1103" s="5212" t="s">
        <v>3988</v>
      </c>
    </row>
    <row r="1104" spans="1:17">
      <c r="A1104" s="1387" t="s">
        <v>25</v>
      </c>
      <c r="B1104" s="5207">
        <v>2</v>
      </c>
      <c r="C1104" s="5082"/>
      <c r="D1104" s="5208">
        <v>203</v>
      </c>
      <c r="E1104" s="5209" t="s">
        <v>3975</v>
      </c>
      <c r="F1104" s="5210">
        <v>0</v>
      </c>
      <c r="G1104" s="5211"/>
      <c r="H1104" s="5212" t="s">
        <v>3922</v>
      </c>
      <c r="I1104" s="5209" t="s">
        <v>3940</v>
      </c>
      <c r="J1104" s="5210">
        <v>0.06</v>
      </c>
      <c r="K1104" s="5211"/>
      <c r="L1104" s="5212" t="s">
        <v>3974</v>
      </c>
      <c r="M1104" s="5209" t="s">
        <v>3939</v>
      </c>
      <c r="N1104" s="5210">
        <v>0.06</v>
      </c>
      <c r="O1104" s="1387" t="s">
        <v>3926</v>
      </c>
      <c r="P1104" s="1387" t="s">
        <v>5168</v>
      </c>
      <c r="Q1104" s="5214" t="s">
        <v>5169</v>
      </c>
    </row>
    <row r="1105" spans="1:17">
      <c r="A1105" s="5207" t="s">
        <v>25</v>
      </c>
      <c r="B1105" s="5207">
        <v>3</v>
      </c>
      <c r="C1105" s="5082"/>
      <c r="D1105" s="5208">
        <v>740</v>
      </c>
      <c r="E1105" s="5209" t="s">
        <v>4028</v>
      </c>
      <c r="F1105" s="5210">
        <v>0</v>
      </c>
      <c r="G1105" s="5211"/>
      <c r="H1105" s="5212" t="s">
        <v>3941</v>
      </c>
      <c r="I1105" s="5209" t="s">
        <v>3942</v>
      </c>
      <c r="J1105" s="5210">
        <v>0.15</v>
      </c>
      <c r="K1105" s="5211"/>
      <c r="L1105" s="5212" t="s">
        <v>3374</v>
      </c>
      <c r="M1105" s="5209" t="s">
        <v>4029</v>
      </c>
      <c r="N1105" s="5210">
        <v>0.15</v>
      </c>
      <c r="O1105" s="1387" t="s">
        <v>3926</v>
      </c>
      <c r="P1105" s="1387" t="s">
        <v>5165</v>
      </c>
      <c r="Q1105" s="5223" t="s">
        <v>5166</v>
      </c>
    </row>
    <row r="1106" spans="1:17">
      <c r="A1106" s="5207" t="s">
        <v>25</v>
      </c>
      <c r="B1106" s="5207">
        <v>3</v>
      </c>
      <c r="C1106" s="5082"/>
      <c r="D1106" s="5208">
        <v>740</v>
      </c>
      <c r="E1106" s="5209" t="s">
        <v>4029</v>
      </c>
      <c r="F1106" s="5210">
        <v>0.15</v>
      </c>
      <c r="G1106" s="5211"/>
      <c r="H1106" s="5212" t="s">
        <v>3374</v>
      </c>
      <c r="I1106" s="5209" t="s">
        <v>4029</v>
      </c>
      <c r="J1106" s="5210">
        <v>0.2</v>
      </c>
      <c r="K1106" s="5211"/>
      <c r="L1106" s="5212" t="s">
        <v>3941</v>
      </c>
      <c r="M1106" s="5209" t="s">
        <v>3942</v>
      </c>
      <c r="N1106" s="5210">
        <v>5.0000000000000017E-2</v>
      </c>
      <c r="O1106" s="1387" t="s">
        <v>3926</v>
      </c>
      <c r="P1106" s="1387" t="s">
        <v>5165</v>
      </c>
      <c r="Q1106" s="5223" t="s">
        <v>5166</v>
      </c>
    </row>
    <row r="1107" spans="1:17">
      <c r="A1107" s="5213" t="s">
        <v>25</v>
      </c>
      <c r="B1107" s="5207">
        <v>3</v>
      </c>
      <c r="C1107" s="5082"/>
      <c r="D1107" s="5208">
        <v>741</v>
      </c>
      <c r="E1107" s="5209" t="s">
        <v>4029</v>
      </c>
      <c r="F1107" s="5210">
        <v>0</v>
      </c>
      <c r="G1107" s="5211"/>
      <c r="H1107" s="5212" t="s">
        <v>4030</v>
      </c>
      <c r="I1107" s="5209" t="s">
        <v>4028</v>
      </c>
      <c r="J1107" s="5210">
        <v>0.21</v>
      </c>
      <c r="K1107" s="5211"/>
      <c r="L1107" s="5212" t="s">
        <v>33</v>
      </c>
      <c r="M1107" s="5209" t="s">
        <v>33</v>
      </c>
      <c r="N1107" s="5210">
        <v>0.21</v>
      </c>
      <c r="O1107" s="1387" t="s">
        <v>3926</v>
      </c>
      <c r="P1107" s="5213" t="s">
        <v>5165</v>
      </c>
      <c r="Q1107" s="5214" t="s">
        <v>5167</v>
      </c>
    </row>
    <row r="1108" spans="1:17">
      <c r="A1108" s="1387" t="s">
        <v>25</v>
      </c>
      <c r="B1108" s="5207">
        <v>2</v>
      </c>
      <c r="C1108" s="5082"/>
      <c r="D1108" s="5208">
        <v>78</v>
      </c>
      <c r="E1108" s="5209" t="s">
        <v>3954</v>
      </c>
      <c r="F1108" s="5210">
        <v>0</v>
      </c>
      <c r="G1108" s="5211"/>
      <c r="H1108" s="5212" t="s">
        <v>32</v>
      </c>
      <c r="I1108" s="5209" t="s">
        <v>233</v>
      </c>
      <c r="J1108" s="5210">
        <v>0.47</v>
      </c>
      <c r="K1108" s="5211"/>
      <c r="L1108" s="5212" t="s">
        <v>3955</v>
      </c>
      <c r="M1108" s="5209" t="s">
        <v>3956</v>
      </c>
      <c r="N1108" s="5210">
        <v>0.47</v>
      </c>
      <c r="O1108" s="1387" t="s">
        <v>5022</v>
      </c>
      <c r="P1108" s="1387" t="s">
        <v>5163</v>
      </c>
      <c r="Q1108" s="5214" t="s">
        <v>5164</v>
      </c>
    </row>
    <row r="1109" spans="1:17">
      <c r="A1109" s="5213" t="s">
        <v>25</v>
      </c>
      <c r="B1109" s="5207">
        <v>1</v>
      </c>
      <c r="C1109" s="5082"/>
      <c r="D1109" s="5208">
        <v>163</v>
      </c>
      <c r="E1109" s="5209" t="s">
        <v>3968</v>
      </c>
      <c r="F1109" s="5210">
        <v>0.97</v>
      </c>
      <c r="G1109" s="5211"/>
      <c r="H1109" s="5212" t="s">
        <v>2755</v>
      </c>
      <c r="I1109" s="5209" t="s">
        <v>3921</v>
      </c>
      <c r="J1109" s="5210">
        <v>10.49</v>
      </c>
      <c r="K1109" s="5211"/>
      <c r="L1109" s="5212" t="s">
        <v>3969</v>
      </c>
      <c r="M1109" s="5209" t="s">
        <v>3970</v>
      </c>
      <c r="N1109" s="5210">
        <v>9.52</v>
      </c>
      <c r="O1109" s="5213" t="s">
        <v>3967</v>
      </c>
      <c r="P1109" s="1387"/>
      <c r="Q1109" s="5214" t="s">
        <v>4851</v>
      </c>
    </row>
    <row r="1110" spans="1:17">
      <c r="A1110" s="1387" t="s">
        <v>25</v>
      </c>
      <c r="B1110" s="5207">
        <v>5</v>
      </c>
      <c r="C1110" s="5082"/>
      <c r="D1110" s="5208" t="s">
        <v>3918</v>
      </c>
      <c r="E1110" s="5185" t="s">
        <v>3919</v>
      </c>
      <c r="F1110" s="5224">
        <v>0</v>
      </c>
      <c r="G1110" s="5225"/>
      <c r="H1110" s="5226"/>
      <c r="I1110" s="5185" t="s">
        <v>3920</v>
      </c>
      <c r="J1110" s="5224">
        <v>7.57</v>
      </c>
      <c r="K1110" s="5225"/>
      <c r="L1110" s="5226" t="s">
        <v>2755</v>
      </c>
      <c r="M1110" s="5185" t="s">
        <v>3921</v>
      </c>
      <c r="N1110" s="5224">
        <v>7.57</v>
      </c>
      <c r="O1110" s="1387" t="s">
        <v>4930</v>
      </c>
      <c r="P1110" s="1387"/>
      <c r="Q1110" s="5214" t="s">
        <v>2635</v>
      </c>
    </row>
    <row r="1111" spans="1:17">
      <c r="A1111" s="1387" t="s">
        <v>25</v>
      </c>
      <c r="B1111" s="5207">
        <v>2</v>
      </c>
      <c r="C1111" s="5082"/>
      <c r="D1111" s="5208" t="s">
        <v>3922</v>
      </c>
      <c r="E1111" s="5209" t="s">
        <v>3923</v>
      </c>
      <c r="F1111" s="5210">
        <v>0</v>
      </c>
      <c r="G1111" s="5211"/>
      <c r="H1111" s="5212" t="s">
        <v>2755</v>
      </c>
      <c r="I1111" s="5209" t="s">
        <v>3921</v>
      </c>
      <c r="J1111" s="5210">
        <v>8.81</v>
      </c>
      <c r="K1111" s="5211"/>
      <c r="L1111" s="5212" t="s">
        <v>3924</v>
      </c>
      <c r="M1111" s="5209" t="s">
        <v>3924</v>
      </c>
      <c r="N1111" s="5210">
        <v>8.81</v>
      </c>
      <c r="O1111" s="1387" t="s">
        <v>3928</v>
      </c>
      <c r="P1111" s="1387"/>
      <c r="Q1111" s="5214" t="s">
        <v>2635</v>
      </c>
    </row>
    <row r="1112" spans="1:17">
      <c r="A1112" s="5207" t="s">
        <v>25</v>
      </c>
      <c r="B1112" s="5207">
        <v>4</v>
      </c>
      <c r="C1112" s="5082"/>
      <c r="D1112" s="5208" t="s">
        <v>2755</v>
      </c>
      <c r="E1112" s="5185" t="s">
        <v>3925</v>
      </c>
      <c r="F1112" s="5210">
        <v>0</v>
      </c>
      <c r="G1112" s="5211"/>
      <c r="H1112" s="5212"/>
      <c r="I1112" s="5209" t="s">
        <v>3920</v>
      </c>
      <c r="J1112" s="5210">
        <v>8.52</v>
      </c>
      <c r="K1112" s="5211"/>
      <c r="L1112" s="5212" t="s">
        <v>3918</v>
      </c>
      <c r="M1112" s="5209" t="s">
        <v>3918</v>
      </c>
      <c r="N1112" s="5210">
        <v>8.52</v>
      </c>
      <c r="O1112" s="1387" t="s">
        <v>4930</v>
      </c>
      <c r="P1112" s="1387"/>
      <c r="Q1112" s="5214" t="s">
        <v>2635</v>
      </c>
    </row>
    <row r="1113" spans="1:17">
      <c r="A1113" s="5207" t="s">
        <v>25</v>
      </c>
      <c r="B1113" s="5207">
        <v>7</v>
      </c>
      <c r="C1113" s="5227"/>
      <c r="D1113" s="5228" t="s">
        <v>8637</v>
      </c>
      <c r="E1113" s="5185" t="s">
        <v>3925</v>
      </c>
      <c r="F1113" s="5210">
        <v>8.77</v>
      </c>
      <c r="G1113" s="5211"/>
      <c r="H1113" s="5212" t="s">
        <v>3918</v>
      </c>
      <c r="I1113" s="5209" t="s">
        <v>3918</v>
      </c>
      <c r="J1113" s="5210">
        <v>19.91</v>
      </c>
      <c r="K1113" s="5211"/>
      <c r="L1113" s="5212" t="s">
        <v>3927</v>
      </c>
      <c r="M1113" s="5209" t="s">
        <v>3927</v>
      </c>
      <c r="N1113" s="5210">
        <v>11.14</v>
      </c>
      <c r="O1113" s="5213" t="s">
        <v>3928</v>
      </c>
      <c r="P1113" s="1387"/>
      <c r="Q1113" s="5214" t="s">
        <v>2635</v>
      </c>
    </row>
    <row r="1114" spans="1:17">
      <c r="A1114" s="1387" t="s">
        <v>25</v>
      </c>
      <c r="B1114" s="5207">
        <v>8</v>
      </c>
      <c r="C1114" s="5227"/>
      <c r="D1114" s="5228" t="s">
        <v>3932</v>
      </c>
      <c r="E1114" s="5209" t="s">
        <v>3933</v>
      </c>
      <c r="F1114" s="5210">
        <v>0</v>
      </c>
      <c r="G1114" s="5211"/>
      <c r="H1114" s="5212"/>
      <c r="I1114" s="5209" t="s">
        <v>3927</v>
      </c>
      <c r="J1114" s="5210">
        <v>8.94</v>
      </c>
      <c r="K1114" s="5211"/>
      <c r="L1114" s="5212" t="s">
        <v>2755</v>
      </c>
      <c r="M1114" s="5209" t="s">
        <v>3931</v>
      </c>
      <c r="N1114" s="5210">
        <v>8.94</v>
      </c>
      <c r="O1114" s="1387" t="s">
        <v>4930</v>
      </c>
      <c r="P1114" s="1387"/>
      <c r="Q1114" s="5214" t="s">
        <v>3872</v>
      </c>
    </row>
    <row r="1115" spans="1:17">
      <c r="A1115" s="1387" t="s">
        <v>25</v>
      </c>
      <c r="B1115" s="5207">
        <v>8</v>
      </c>
      <c r="C1115" s="5082"/>
      <c r="D1115" s="5208" t="s">
        <v>8638</v>
      </c>
      <c r="E1115" s="5209" t="s">
        <v>3935</v>
      </c>
      <c r="F1115" s="5210">
        <v>7.15</v>
      </c>
      <c r="G1115" s="5211"/>
      <c r="H1115" s="5212" t="s">
        <v>1535</v>
      </c>
      <c r="I1115" s="5209" t="s">
        <v>3936</v>
      </c>
      <c r="J1115" s="5210">
        <v>12.57</v>
      </c>
      <c r="K1115" s="5211"/>
      <c r="L1115" s="5212" t="s">
        <v>3937</v>
      </c>
      <c r="M1115" s="5209" t="s">
        <v>3937</v>
      </c>
      <c r="N1115" s="5210">
        <v>5.42</v>
      </c>
      <c r="O1115" s="1387" t="s">
        <v>3938</v>
      </c>
      <c r="P1115" s="1387"/>
      <c r="Q1115" s="5214" t="s">
        <v>3872</v>
      </c>
    </row>
    <row r="1116" spans="1:17">
      <c r="A1116" s="1387" t="s">
        <v>25</v>
      </c>
      <c r="B1116" s="5207">
        <v>3</v>
      </c>
      <c r="C1116" s="5082"/>
      <c r="D1116" s="5208">
        <v>19</v>
      </c>
      <c r="E1116" s="5209" t="s">
        <v>3943</v>
      </c>
      <c r="F1116" s="5210">
        <v>24.58</v>
      </c>
      <c r="G1116" s="5211"/>
      <c r="H1116" s="5212" t="s">
        <v>3944</v>
      </c>
      <c r="I1116" s="5209" t="s">
        <v>3945</v>
      </c>
      <c r="J1116" s="5210">
        <v>30.2</v>
      </c>
      <c r="K1116" s="5211"/>
      <c r="L1116" s="5212" t="s">
        <v>3941</v>
      </c>
      <c r="M1116" s="5209" t="s">
        <v>3942</v>
      </c>
      <c r="N1116" s="5210">
        <v>5.620000000000001</v>
      </c>
      <c r="O1116" s="1387" t="s">
        <v>4930</v>
      </c>
      <c r="P1116" s="1387"/>
      <c r="Q1116" s="5214" t="s">
        <v>2635</v>
      </c>
    </row>
    <row r="1117" spans="1:17">
      <c r="A1117" s="5213" t="s">
        <v>25</v>
      </c>
      <c r="B1117" s="5207">
        <v>2</v>
      </c>
      <c r="C1117" s="5082"/>
      <c r="D1117" s="5208">
        <v>77</v>
      </c>
      <c r="E1117" s="5209" t="s">
        <v>3951</v>
      </c>
      <c r="F1117" s="5210">
        <v>0</v>
      </c>
      <c r="G1117" s="5211"/>
      <c r="H1117" s="5212" t="s">
        <v>3922</v>
      </c>
      <c r="I1117" s="5209" t="s">
        <v>3940</v>
      </c>
      <c r="J1117" s="5210">
        <v>0.28999999999999998</v>
      </c>
      <c r="K1117" s="5211"/>
      <c r="L1117" s="5212" t="s">
        <v>3952</v>
      </c>
      <c r="M1117" s="5209" t="s">
        <v>3953</v>
      </c>
      <c r="N1117" s="5210">
        <v>0.28999999999999998</v>
      </c>
      <c r="O1117" s="1387" t="s">
        <v>3928</v>
      </c>
      <c r="P1117" s="1387"/>
      <c r="Q1117" s="5214" t="s">
        <v>2635</v>
      </c>
    </row>
    <row r="1118" spans="1:17">
      <c r="A1118" s="5213" t="s">
        <v>25</v>
      </c>
      <c r="B1118" s="5207">
        <v>5</v>
      </c>
      <c r="C1118" s="5082"/>
      <c r="D1118" s="5208">
        <v>84</v>
      </c>
      <c r="E1118" s="5209" t="s">
        <v>3957</v>
      </c>
      <c r="F1118" s="5210">
        <v>0</v>
      </c>
      <c r="G1118" s="5211"/>
      <c r="H1118" s="5212" t="s">
        <v>3918</v>
      </c>
      <c r="I1118" s="5209" t="s">
        <v>3918</v>
      </c>
      <c r="J1118" s="5210">
        <v>7.47</v>
      </c>
      <c r="K1118" s="5211"/>
      <c r="L1118" s="5212" t="s">
        <v>3932</v>
      </c>
      <c r="M1118" s="5209" t="s">
        <v>3958</v>
      </c>
      <c r="N1118" s="5210">
        <v>7.47</v>
      </c>
      <c r="O1118" s="5213" t="s">
        <v>3967</v>
      </c>
      <c r="P1118" s="1387"/>
      <c r="Q1118" s="5214" t="s">
        <v>2635</v>
      </c>
    </row>
    <row r="1119" spans="1:17">
      <c r="A1119" s="5213" t="s">
        <v>25</v>
      </c>
      <c r="B1119" s="5207">
        <v>3</v>
      </c>
      <c r="C1119" s="5082"/>
      <c r="D1119" s="5208">
        <v>282</v>
      </c>
      <c r="E1119" s="5209" t="s">
        <v>3990</v>
      </c>
      <c r="F1119" s="5210">
        <v>0</v>
      </c>
      <c r="G1119" s="5211"/>
      <c r="H1119" s="5212" t="s">
        <v>32</v>
      </c>
      <c r="I1119" s="5209" t="s">
        <v>233</v>
      </c>
      <c r="J1119" s="5210">
        <v>0.55000000000000004</v>
      </c>
      <c r="K1119" s="5211"/>
      <c r="L1119" s="5212" t="s">
        <v>3922</v>
      </c>
      <c r="M1119" s="5209" t="s">
        <v>27</v>
      </c>
      <c r="N1119" s="5210">
        <v>0.55000000000000004</v>
      </c>
      <c r="O1119" s="5213" t="s">
        <v>4984</v>
      </c>
      <c r="P1119" s="1387"/>
      <c r="Q1119" s="5214" t="s">
        <v>2635</v>
      </c>
    </row>
    <row r="1120" spans="1:17">
      <c r="A1120" s="5213" t="s">
        <v>25</v>
      </c>
      <c r="B1120" s="5207">
        <v>2</v>
      </c>
      <c r="C1120" s="5082"/>
      <c r="D1120" s="5208">
        <v>347</v>
      </c>
      <c r="E1120" s="5209" t="s">
        <v>3584</v>
      </c>
      <c r="F1120" s="5210">
        <v>0</v>
      </c>
      <c r="G1120" s="5211"/>
      <c r="H1120" s="5212" t="s">
        <v>3955</v>
      </c>
      <c r="I1120" s="5209" t="s">
        <v>3584</v>
      </c>
      <c r="J1120" s="5210">
        <v>7.0000000000000007E-2</v>
      </c>
      <c r="K1120" s="5211"/>
      <c r="L1120" s="5212" t="s">
        <v>3996</v>
      </c>
      <c r="M1120" s="5209" t="s">
        <v>3997</v>
      </c>
      <c r="N1120" s="5210">
        <v>7.0000000000000007E-2</v>
      </c>
      <c r="O1120" s="1387" t="s">
        <v>3928</v>
      </c>
      <c r="P1120" s="1387"/>
      <c r="Q1120" s="5214" t="s">
        <v>2635</v>
      </c>
    </row>
    <row r="1121" spans="1:17">
      <c r="A1121" s="1387" t="s">
        <v>25</v>
      </c>
      <c r="B1121" s="5207">
        <v>9</v>
      </c>
      <c r="C1121" s="5227"/>
      <c r="D1121" s="5228">
        <v>470</v>
      </c>
      <c r="E1121" s="5209" t="s">
        <v>4009</v>
      </c>
      <c r="F1121" s="5210">
        <v>0</v>
      </c>
      <c r="G1121" s="5211"/>
      <c r="H1121" s="5212" t="s">
        <v>36</v>
      </c>
      <c r="I1121" s="5209" t="s">
        <v>26</v>
      </c>
      <c r="J1121" s="5210">
        <v>0.92</v>
      </c>
      <c r="K1121" s="5211"/>
      <c r="L1121" s="5212" t="s">
        <v>1479</v>
      </c>
      <c r="M1121" s="5209" t="s">
        <v>4010</v>
      </c>
      <c r="N1121" s="5210">
        <v>0.92</v>
      </c>
      <c r="O1121" s="1387" t="s">
        <v>3946</v>
      </c>
      <c r="P1121" s="1387"/>
      <c r="Q1121" s="5214" t="s">
        <v>2635</v>
      </c>
    </row>
    <row r="1122" spans="1:17">
      <c r="A1122" s="5208" t="s">
        <v>25</v>
      </c>
      <c r="B1122" s="5207">
        <v>4</v>
      </c>
      <c r="C1122" s="5227"/>
      <c r="D1122" s="5228">
        <v>137</v>
      </c>
      <c r="E1122" s="5209" t="s">
        <v>3961</v>
      </c>
      <c r="F1122" s="5210">
        <v>0</v>
      </c>
      <c r="G1122" s="5211"/>
      <c r="H1122" s="5212" t="s">
        <v>1482</v>
      </c>
      <c r="I1122" s="5209" t="s">
        <v>3962</v>
      </c>
      <c r="J1122" s="5210">
        <v>1.45</v>
      </c>
      <c r="K1122" s="5211"/>
      <c r="L1122" s="5212" t="s">
        <v>3963</v>
      </c>
      <c r="M1122" s="5209" t="s">
        <v>3964</v>
      </c>
      <c r="N1122" s="5210">
        <v>1.45</v>
      </c>
      <c r="O1122" s="5213" t="s">
        <v>5418</v>
      </c>
      <c r="P1122" s="1387"/>
      <c r="Q1122" s="5214" t="s">
        <v>2635</v>
      </c>
    </row>
    <row r="1123" spans="1:17">
      <c r="A1123" s="5208" t="s">
        <v>25</v>
      </c>
      <c r="B1123" s="5207">
        <v>4</v>
      </c>
      <c r="C1123" s="5082"/>
      <c r="D1123" s="5208">
        <v>137</v>
      </c>
      <c r="E1123" s="5209" t="s">
        <v>3965</v>
      </c>
      <c r="F1123" s="5210">
        <v>1.45</v>
      </c>
      <c r="G1123" s="5211"/>
      <c r="H1123" s="5212" t="s">
        <v>3963</v>
      </c>
      <c r="I1123" s="5209" t="s">
        <v>3964</v>
      </c>
      <c r="J1123" s="5210">
        <v>4.96</v>
      </c>
      <c r="K1123" s="5211"/>
      <c r="L1123" s="5212" t="s">
        <v>3918</v>
      </c>
      <c r="M1123" s="5209" t="s">
        <v>3918</v>
      </c>
      <c r="N1123" s="5210">
        <v>3.51</v>
      </c>
      <c r="O1123" s="5213" t="s">
        <v>3928</v>
      </c>
      <c r="P1123" s="1387"/>
      <c r="Q1123" s="5214" t="s">
        <v>2635</v>
      </c>
    </row>
    <row r="1124" spans="1:17">
      <c r="A1124" s="5213" t="s">
        <v>25</v>
      </c>
      <c r="B1124" s="5208">
        <v>8</v>
      </c>
      <c r="C1124" s="5081"/>
      <c r="D1124" s="5208">
        <v>304</v>
      </c>
      <c r="E1124" s="5209" t="s">
        <v>3993</v>
      </c>
      <c r="F1124" s="5210">
        <v>0</v>
      </c>
      <c r="G1124" s="5211"/>
      <c r="H1124" s="5212" t="s">
        <v>3932</v>
      </c>
      <c r="I1124" s="5209" t="s">
        <v>3994</v>
      </c>
      <c r="J1124" s="5210">
        <v>0.1</v>
      </c>
      <c r="K1124" s="5211"/>
      <c r="L1124" s="5212"/>
      <c r="M1124" s="5209" t="s">
        <v>33</v>
      </c>
      <c r="N1124" s="5210">
        <v>0.1</v>
      </c>
      <c r="O1124" s="5213" t="s">
        <v>3934</v>
      </c>
      <c r="P1124" s="5213"/>
      <c r="Q1124" s="5212" t="s">
        <v>3995</v>
      </c>
    </row>
    <row r="1125" spans="1:17">
      <c r="A1125" s="5213" t="s">
        <v>25</v>
      </c>
      <c r="B1125" s="5207">
        <v>3</v>
      </c>
      <c r="C1125" s="5082"/>
      <c r="D1125" s="5208">
        <v>233</v>
      </c>
      <c r="E1125" s="5209" t="s">
        <v>3942</v>
      </c>
      <c r="F1125" s="5210">
        <v>0</v>
      </c>
      <c r="G1125" s="5211"/>
      <c r="H1125" s="5212" t="s">
        <v>3976</v>
      </c>
      <c r="I1125" s="5209" t="s">
        <v>3977</v>
      </c>
      <c r="J1125" s="5210">
        <v>1.82</v>
      </c>
      <c r="K1125" s="5211"/>
      <c r="L1125" s="5212"/>
      <c r="M1125" s="5209" t="s">
        <v>33</v>
      </c>
      <c r="N1125" s="5210">
        <v>1.82</v>
      </c>
      <c r="O1125" s="5213" t="s">
        <v>3934</v>
      </c>
      <c r="P1125" s="1387"/>
      <c r="Q1125" s="5214"/>
    </row>
    <row r="1126" spans="1:17">
      <c r="A1126" s="1387" t="s">
        <v>25</v>
      </c>
      <c r="B1126" s="5207">
        <v>7</v>
      </c>
      <c r="C1126" s="5082"/>
      <c r="D1126" s="5208">
        <v>780</v>
      </c>
      <c r="E1126" s="5209" t="s">
        <v>4031</v>
      </c>
      <c r="F1126" s="5210">
        <v>0</v>
      </c>
      <c r="G1126" s="5211"/>
      <c r="H1126" s="5212" t="s">
        <v>2755</v>
      </c>
      <c r="I1126" s="5209" t="s">
        <v>3931</v>
      </c>
      <c r="J1126" s="5210">
        <v>0.55000000000000004</v>
      </c>
      <c r="K1126" s="5211"/>
      <c r="L1126" s="5212" t="s">
        <v>33</v>
      </c>
      <c r="M1126" s="5209" t="s">
        <v>33</v>
      </c>
      <c r="N1126" s="5210">
        <v>0.55000000000000004</v>
      </c>
      <c r="O1126" s="1387" t="s">
        <v>3934</v>
      </c>
      <c r="P1126" s="1387"/>
      <c r="Q1126" s="5214"/>
    </row>
    <row r="1127" spans="1:17">
      <c r="A1127" s="5213" t="s">
        <v>25</v>
      </c>
      <c r="B1127" s="5207">
        <v>9</v>
      </c>
      <c r="C1127" s="5082"/>
      <c r="D1127" s="5208">
        <v>851</v>
      </c>
      <c r="E1127" s="5209" t="s">
        <v>4032</v>
      </c>
      <c r="F1127" s="5210">
        <v>0</v>
      </c>
      <c r="G1127" s="5211"/>
      <c r="H1127" s="5212" t="s">
        <v>36</v>
      </c>
      <c r="I1127" s="5209" t="s">
        <v>26</v>
      </c>
      <c r="J1127" s="5210">
        <v>0.56000000000000005</v>
      </c>
      <c r="K1127" s="5211"/>
      <c r="L1127" s="5212" t="s">
        <v>33</v>
      </c>
      <c r="M1127" s="5209" t="s">
        <v>33</v>
      </c>
      <c r="N1127" s="5210">
        <v>0.56000000000000005</v>
      </c>
      <c r="O1127" s="5213" t="s">
        <v>4011</v>
      </c>
      <c r="P1127" s="1387"/>
      <c r="Q1127" s="5214"/>
    </row>
    <row r="1128" spans="1:17">
      <c r="A1128" s="5208" t="s">
        <v>25</v>
      </c>
      <c r="B1128" s="5207">
        <v>9</v>
      </c>
      <c r="C1128" s="5082"/>
      <c r="D1128" s="5208">
        <v>478</v>
      </c>
      <c r="E1128" s="5185" t="s">
        <v>4012</v>
      </c>
      <c r="F1128" s="5210">
        <v>0</v>
      </c>
      <c r="G1128" s="5211"/>
      <c r="H1128" s="5212" t="s">
        <v>21</v>
      </c>
      <c r="I1128" s="5209" t="s">
        <v>4013</v>
      </c>
      <c r="J1128" s="5210">
        <v>0.13</v>
      </c>
      <c r="K1128" s="5211"/>
      <c r="L1128" s="5212" t="s">
        <v>21</v>
      </c>
      <c r="M1128" s="5209" t="s">
        <v>4013</v>
      </c>
      <c r="N1128" s="5210">
        <v>0.13</v>
      </c>
      <c r="O1128" s="5213" t="s">
        <v>4011</v>
      </c>
      <c r="P1128" s="1387"/>
      <c r="Q1128" s="5214"/>
    </row>
    <row r="1129" spans="1:17">
      <c r="A1129" s="5208" t="s">
        <v>25</v>
      </c>
      <c r="B1129" s="5207">
        <v>9</v>
      </c>
      <c r="C1129" s="5082"/>
      <c r="D1129" s="5208" t="s">
        <v>4014</v>
      </c>
      <c r="E1129" s="5185" t="s">
        <v>4012</v>
      </c>
      <c r="F1129" s="5210">
        <v>0</v>
      </c>
      <c r="G1129" s="5211"/>
      <c r="H1129" s="5212" t="s">
        <v>4015</v>
      </c>
      <c r="I1129" s="5209" t="s">
        <v>4012</v>
      </c>
      <c r="J1129" s="5210">
        <v>0.01</v>
      </c>
      <c r="K1129" s="5211"/>
      <c r="L1129" s="5212"/>
      <c r="M1129" s="5209" t="s">
        <v>33</v>
      </c>
      <c r="N1129" s="5210">
        <v>0.01</v>
      </c>
      <c r="O1129" s="5213" t="s">
        <v>4011</v>
      </c>
      <c r="P1129" s="1387"/>
      <c r="Q1129" s="5214"/>
    </row>
  </sheetData>
  <autoFilter ref="A318:Q318">
    <sortState ref="A6:Q193">
      <sortCondition ref="Q5"/>
    </sortState>
  </autoFilter>
  <sortState ref="A289:XFD294">
    <sortCondition sortBy="cellColor" ref="D95:D100" dxfId="0"/>
  </sortState>
  <customSheetViews>
    <customSheetView guid="{79AD5FB7-84BA-40F8-B93E-7F6D3F799515}" scale="85" fitToPage="1" showAutoFilter="1">
      <selection activeCell="R139" sqref="R139"/>
      <pageMargins left="0.7" right="0.7" top="0.75" bottom="0.75" header="0.3" footer="0.3"/>
      <pageSetup paperSize="17" scale="49" fitToHeight="0" orientation="landscape" r:id="rId1"/>
      <autoFilter ref="A5:N140">
        <sortState ref="A6:N139">
          <sortCondition descending="1" ref="N5:N138"/>
        </sortState>
      </autoFilter>
    </customSheetView>
    <customSheetView guid="{A3593EDC-2197-4283-B58F-E8F46865F6B0}" scale="85" fitToPage="1" showAutoFilter="1">
      <selection activeCell="P37" sqref="P37"/>
      <pageMargins left="0.7" right="0.7" top="0.75" bottom="0.75" header="0.3" footer="0.3"/>
      <pageSetup paperSize="17" scale="67" fitToHeight="0" orientation="landscape" r:id="rId2"/>
      <autoFilter ref="A5:N140">
        <sortState ref="A6:N139">
          <sortCondition descending="1" ref="N5:N138"/>
        </sortState>
      </autoFilter>
    </customSheetView>
    <customSheetView guid="{39DE2760-0BFC-4719-B1E4-380C3A7079FC}">
      <selection activeCell="J5" sqref="J5"/>
      <pageMargins left="0.7" right="0.7" top="0.75" bottom="0.75" header="0.3" footer="0.3"/>
    </customSheetView>
    <customSheetView guid="{6CF4F969-58DE-4028-9DCC-C6E713BA1EE8}">
      <selection activeCell="J5" sqref="J5"/>
      <pageMargins left="0.7" right="0.7" top="0.75" bottom="0.75" header="0.3" footer="0.3"/>
    </customSheetView>
    <customSheetView guid="{854D26F6-556C-4832-93A1-027DC2E7489A}">
      <selection activeCell="J5" sqref="J5"/>
      <pageMargins left="0.7" right="0.7" top="0.75" bottom="0.75" header="0.3" footer="0.3"/>
    </customSheetView>
    <customSheetView guid="{1187C2EC-E8C1-47BD-824F-A093AEDCF8A3}">
      <selection activeCell="M4" sqref="M4"/>
      <pageMargins left="0.7" right="0.7" top="0.75" bottom="0.75" header="0.3" footer="0.3"/>
      <pageSetup orientation="portrait" r:id="rId3"/>
    </customSheetView>
    <customSheetView guid="{56D62996-4B64-4559-A57F-952A7719E60C}" showPageBreaks="1">
      <selection activeCell="M4" sqref="M4"/>
      <pageMargins left="0.7" right="0.7" top="0.75" bottom="0.75" header="0.3" footer="0.3"/>
      <pageSetup orientation="portrait" r:id="rId4"/>
    </customSheetView>
    <customSheetView guid="{D38925AC-49E8-4240-B4C4-15DDEAD2A52A}">
      <pane ySplit="3" topLeftCell="A4" activePane="bottomLeft" state="frozen"/>
      <selection pane="bottomLeft" activeCell="F23" sqref="F23"/>
      <pageMargins left="0.7" right="0.7" top="0.75" bottom="0.75" header="0.3" footer="0.3"/>
    </customSheetView>
    <customSheetView guid="{BBB634EE-F2D2-401C-80C5-834C06C8684E}">
      <pane ySplit="3" topLeftCell="A4" activePane="bottomLeft" state="frozen"/>
      <selection pane="bottomLeft" activeCell="F23" sqref="F23"/>
      <pageMargins left="0.7" right="0.7" top="0.75" bottom="0.75" header="0.3" footer="0.3"/>
    </customSheetView>
    <customSheetView guid="{2C5FEC20-E906-4956-A88D-6EAAC0747B30}">
      <pane ySplit="3" topLeftCell="A4" activePane="bottomLeft" state="frozen"/>
      <selection pane="bottomLeft" activeCell="F23" sqref="F23"/>
      <pageMargins left="0.7" right="0.7" top="0.75" bottom="0.75" header="0.3" footer="0.3"/>
    </customSheetView>
    <customSheetView guid="{F9A994EF-45B5-4EB9-AA72-BA8C2214CFE1}">
      <selection activeCell="J5" sqref="J5"/>
      <pageMargins left="0.7" right="0.7" top="0.75" bottom="0.75" header="0.3" footer="0.3"/>
    </customSheetView>
    <customSheetView guid="{600A9694-21CC-48F1-9DA2-8C0E3E8B5FA0}">
      <selection activeCell="M4" sqref="M4"/>
      <pageMargins left="0.7" right="0.7" top="0.75" bottom="0.75" header="0.3" footer="0.3"/>
    </customSheetView>
    <customSheetView guid="{344E436F-251D-4C51-AB7E-9264FEC9FA05}">
      <selection activeCell="E59" sqref="E59"/>
      <pageMargins left="0.7" right="0.7" top="0.75" bottom="0.75" header="0.3" footer="0.3"/>
    </customSheetView>
    <customSheetView guid="{0546D35D-D495-4ABF-8CD5-906F9854F6B9}">
      <selection activeCell="M104" sqref="M104"/>
      <pageMargins left="0.7" right="0.7" top="0.75" bottom="0.75" header="0.3" footer="0.3"/>
    </customSheetView>
    <customSheetView guid="{58D92D3D-F9DC-4070-8DAB-284558C682C9}">
      <selection activeCell="J5" sqref="J5"/>
      <pageMargins left="0.7" right="0.7" top="0.75" bottom="0.75" header="0.3" footer="0.3"/>
    </customSheetView>
    <customSheetView guid="{DD0AAC79-0110-4B1B-BB25-2C4FE9ED31F4}">
      <selection activeCell="M104" sqref="M104"/>
      <pageMargins left="0.7" right="0.7" top="0.75" bottom="0.75" header="0.3" footer="0.3"/>
    </customSheetView>
    <customSheetView guid="{423EC763-4105-4509-B307-318A5394E372}">
      <selection activeCell="J5" sqref="J5"/>
      <pageMargins left="0.7" right="0.7" top="0.75" bottom="0.75" header="0.3" footer="0.3"/>
    </customSheetView>
    <customSheetView guid="{7FDB354D-BBFC-467C-9214-DEA80979E90C}">
      <selection activeCell="J5" sqref="J5"/>
      <pageMargins left="0.7" right="0.7" top="0.75" bottom="0.75" header="0.3" footer="0.3"/>
    </customSheetView>
    <customSheetView guid="{B98680F5-9992-4B15-9195-313E46832CE7}">
      <selection activeCell="J5" sqref="J5"/>
      <pageMargins left="0.7" right="0.7" top="0.75" bottom="0.75" header="0.3" footer="0.3"/>
    </customSheetView>
    <customSheetView guid="{2CAD6BBA-D926-4B66-9703-7E419ED6E99E}">
      <selection activeCell="F23" sqref="F23"/>
      <pageMargins left="0.7" right="0.7" top="0.75" bottom="0.75" header="0.3" footer="0.3"/>
    </customSheetView>
    <customSheetView guid="{64C3C58B-5EDF-4A0D-9A08-4E76AD2C2831}">
      <selection activeCell="M4" sqref="M4"/>
      <pageMargins left="0.7" right="0.7" top="0.75" bottom="0.75" header="0.3" footer="0.3"/>
    </customSheetView>
    <customSheetView guid="{23935FAA-2CC8-4E3D-A833-6D530319EE28}">
      <selection activeCell="J5" sqref="J5"/>
      <pageMargins left="0.7" right="0.7" top="0.75" bottom="0.75" header="0.3" footer="0.3"/>
    </customSheetView>
    <customSheetView guid="{E7B49325-7A41-4A22-9EA5-2C4D363DA8F1}">
      <selection activeCell="J5" sqref="J5"/>
      <pageMargins left="0.7" right="0.7" top="0.75" bottom="0.75" header="0.3" footer="0.3"/>
    </customSheetView>
    <customSheetView guid="{FAC928FB-1728-4FB7-8ECE-85A8DE4D0ADF}">
      <selection activeCell="J5" sqref="J5"/>
      <pageMargins left="0.7" right="0.7" top="0.75" bottom="0.75" header="0.3" footer="0.3"/>
    </customSheetView>
    <customSheetView guid="{8C4D76D8-AA45-48E9-9804-BEEAA7B08B03}">
      <selection activeCell="J5" sqref="J5"/>
      <pageMargins left="0.7" right="0.7" top="0.75" bottom="0.75" header="0.3" footer="0.3"/>
    </customSheetView>
    <customSheetView guid="{862ECE3E-CBCF-4644-8210-D1EDA2099D3A}">
      <selection activeCell="J5" sqref="J5"/>
      <pageMargins left="0.7" right="0.7" top="0.75" bottom="0.75" header="0.3" footer="0.3"/>
    </customSheetView>
    <customSheetView guid="{EE1B2E10-D8FD-451C-B1E1-0B98F6A560DF}">
      <selection activeCell="J5" sqref="J5"/>
      <pageMargins left="0.7" right="0.7" top="0.75" bottom="0.75" header="0.3" footer="0.3"/>
    </customSheetView>
    <customSheetView guid="{7964114C-CB29-4D99-9806-CFB993D96184}">
      <selection activeCell="J5" sqref="J5"/>
      <pageMargins left="0.7" right="0.7" top="0.75" bottom="0.75" header="0.3" footer="0.3"/>
    </customSheetView>
    <customSheetView guid="{A7CCEAC1-D48B-40D0-9479-364198DE80EF}">
      <selection activeCell="J5" sqref="J5"/>
      <pageMargins left="0.7" right="0.7" top="0.75" bottom="0.75" header="0.3" footer="0.3"/>
    </customSheetView>
    <customSheetView guid="{68F5884F-4969-4575-BF13-5CC01FC32956}">
      <selection activeCell="J5" sqref="J5"/>
      <pageMargins left="0.7" right="0.7" top="0.75" bottom="0.75" header="0.3" footer="0.3"/>
    </customSheetView>
    <customSheetView guid="{29758B78-03D3-4D8E-AD37-F25D1BDCFD7B}">
      <selection activeCell="J5" sqref="J5"/>
      <pageMargins left="0.7" right="0.7" top="0.75" bottom="0.75" header="0.3" footer="0.3"/>
    </customSheetView>
    <customSheetView guid="{DE99B454-ED50-4848-ADC8-212B34E74919}">
      <selection activeCell="J5" sqref="J5"/>
      <pageMargins left="0.7" right="0.7" top="0.75" bottom="0.75" header="0.3" footer="0.3"/>
    </customSheetView>
    <customSheetView guid="{8CB2D929-C7E4-4180-B163-8A2824806B17}">
      <selection activeCell="J5" sqref="J5"/>
      <pageMargins left="0.7" right="0.7" top="0.75" bottom="0.75" header="0.3" footer="0.3"/>
    </customSheetView>
    <customSheetView guid="{34D85203-2D51-4355-8027-8019AB86EBCF}">
      <selection activeCell="J5" sqref="J5"/>
      <pageMargins left="0.7" right="0.7" top="0.75" bottom="0.75" header="0.3" footer="0.3"/>
      <pageSetup orientation="portrait" r:id="rId5"/>
    </customSheetView>
    <customSheetView guid="{89CCDF41-F1C9-4313-9F31-D107B3C76DDB}">
      <pageMargins left="0.7" right="0.7" top="0.75" bottom="0.75" header="0.3" footer="0.3"/>
    </customSheetView>
    <customSheetView guid="{726AD29E-1BFF-4E2F-9960-EE7743278367}">
      <pageMargins left="0.7" right="0.7" top="0.75" bottom="0.75" header="0.3" footer="0.3"/>
    </customSheetView>
    <customSheetView guid="{2F42E84F-7DBF-4A75-A7B3-62028DAEBF1A}">
      <pageMargins left="0.7" right="0.7" top="0.75" bottom="0.75" header="0.3" footer="0.3"/>
    </customSheetView>
    <customSheetView guid="{2B685D48-0292-4AA7-9819-853B2AEC1DD4}">
      <pageMargins left="0.7" right="0.7" top="0.75" bottom="0.75" header="0.3" footer="0.3"/>
    </customSheetView>
    <customSheetView guid="{4B0AA991-6767-4D57-B414-24103CB6BBB4}">
      <pageMargins left="0.7" right="0.7" top="0.75" bottom="0.75" header="0.3" footer="0.3"/>
    </customSheetView>
    <customSheetView guid="{8E86F10A-A699-45F6-98BE-FE12C92DC001}">
      <pageMargins left="0.7" right="0.7" top="0.75" bottom="0.75" header="0.3" footer="0.3"/>
    </customSheetView>
    <customSheetView guid="{47F7A3CE-B782-485F-A003-C143096A6054}">
      <pageMargins left="0.7" right="0.7" top="0.75" bottom="0.75" header="0.3" footer="0.3"/>
    </customSheetView>
    <customSheetView guid="{39B6890E-9E43-4C41-84C2-BE54C196CF6B}">
      <pageMargins left="0.7" right="0.7" top="0.75" bottom="0.75" header="0.3" footer="0.3"/>
    </customSheetView>
    <customSheetView guid="{5C12847A-1A36-4653-8A29-4B40BE88BC31}">
      <pageMargins left="0.7" right="0.7" top="0.75" bottom="0.75" header="0.3" footer="0.3"/>
    </customSheetView>
    <customSheetView guid="{72622A5F-562A-4F46-80A6-FB340FA923E4}">
      <pageMargins left="0.7" right="0.7" top="0.75" bottom="0.75" header="0.3" footer="0.3"/>
    </customSheetView>
    <customSheetView guid="{3A3E5217-495A-42D4-92E9-DBDDFA0133B2}">
      <pageMargins left="0.7" right="0.7" top="0.75" bottom="0.75" header="0.3" footer="0.3"/>
    </customSheetView>
    <customSheetView guid="{60CB8EE4-B91C-4012-A081-CCBA186E6839}">
      <selection activeCell="J5" sqref="J5"/>
      <pageMargins left="0.7" right="0.7" top="0.75" bottom="0.75" header="0.3" footer="0.3"/>
    </customSheetView>
    <customSheetView guid="{B8A5C91A-AD33-4DF4-A694-672D147217B5}">
      <selection activeCell="J5" sqref="J5"/>
      <pageMargins left="0.7" right="0.7" top="0.75" bottom="0.75" header="0.3" footer="0.3"/>
    </customSheetView>
    <customSheetView guid="{6A065346-6EC6-4D7F-9DF7-3658D614503A}">
      <selection activeCell="J5" sqref="J5"/>
      <pageMargins left="0.7" right="0.7" top="0.75" bottom="0.75" header="0.3" footer="0.3"/>
    </customSheetView>
    <customSheetView guid="{6BC667A8-B269-4F56-A803-5E4093D12764}">
      <selection activeCell="J5" sqref="J5"/>
      <pageMargins left="0.7" right="0.7" top="0.75" bottom="0.75" header="0.3" footer="0.3"/>
    </customSheetView>
    <customSheetView guid="{4075A10A-29EA-4A39-8C87-92C314459964}">
      <selection activeCell="J5" sqref="J5"/>
      <pageMargins left="0.7" right="0.7" top="0.75" bottom="0.75" header="0.3" footer="0.3"/>
    </customSheetView>
    <customSheetView guid="{D07D711A-BCB9-4378-B863-4CB7EB1E0F9F}">
      <selection activeCell="G11" sqref="G11"/>
      <pageMargins left="0.7" right="0.7" top="0.75" bottom="0.75" header="0.3" footer="0.3"/>
    </customSheetView>
    <customSheetView guid="{CE3A1CF7-6A47-4ED0-B4C6-D84228F6384A}">
      <selection activeCell="G11" sqref="G11"/>
      <pageMargins left="0.7" right="0.7" top="0.75" bottom="0.75" header="0.3" footer="0.3"/>
    </customSheetView>
    <customSheetView guid="{A6CAB246-C66C-4430-B883-E3AB4CA85CD3}">
      <pane ySplit="3" topLeftCell="A4" activePane="bottomLeft" state="frozen"/>
      <selection pane="bottomLeft" activeCell="F23" sqref="F23"/>
      <pageMargins left="0.7" right="0.7" top="0.75" bottom="0.75" header="0.3" footer="0.3"/>
    </customSheetView>
    <customSheetView guid="{A1494558-1040-4A63-BC7C-D39B992B3E56}">
      <selection activeCell="J5" sqref="J5"/>
      <pageMargins left="0.7" right="0.7" top="0.75" bottom="0.75" header="0.3" footer="0.3"/>
    </customSheetView>
    <customSheetView guid="{1D116760-CC87-4F16-87B4-C7A61320F480}" topLeftCell="B1">
      <pane ySplit="3" topLeftCell="A75" activePane="bottomLeft" state="frozen"/>
      <selection pane="bottomLeft" activeCell="M104" sqref="M104"/>
      <pageMargins left="0.7" right="0.7" top="0.75" bottom="0.75" header="0.3" footer="0.3"/>
    </customSheetView>
    <customSheetView guid="{0CF2EC10-BDE2-491E-A077-01A8E5B1EBEC}">
      <selection activeCell="M104" sqref="M104"/>
      <pageMargins left="0.7" right="0.7" top="0.75" bottom="0.75" header="0.3" footer="0.3"/>
    </customSheetView>
    <customSheetView guid="{F88BCD3F-34B6-43CB-BC45-E51462EBF67F}">
      <selection activeCell="M4" sqref="M4"/>
      <pageMargins left="0.7" right="0.7" top="0.75" bottom="0.75" header="0.3" footer="0.3"/>
    </customSheetView>
    <customSheetView guid="{1749D216-7950-497C-B39A-63FBE4D03B8C}">
      <selection activeCell="G11" sqref="G11"/>
      <pageMargins left="0.7" right="0.7" top="0.75" bottom="0.75" header="0.3" footer="0.3"/>
    </customSheetView>
    <customSheetView guid="{7FA40027-7B17-499A-B359-A5EF5225CCED}">
      <selection activeCell="M4" sqref="M4"/>
      <pageMargins left="0.7" right="0.7" top="0.75" bottom="0.75" header="0.3" footer="0.3"/>
    </customSheetView>
    <customSheetView guid="{34D72504-BFF0-4EA8-8FC8-7543DC9590F6}">
      <selection activeCell="M4" sqref="M4"/>
      <pageMargins left="0.7" right="0.7" top="0.75" bottom="0.75" header="0.3" footer="0.3"/>
    </customSheetView>
    <customSheetView guid="{72F1F4A7-FA3D-4AAA-B9F7-0B7CBCF937A0}">
      <selection activeCell="E59" sqref="E59"/>
      <pageMargins left="0.7" right="0.7" top="0.75" bottom="0.75" header="0.3" footer="0.3"/>
    </customSheetView>
    <customSheetView guid="{08FE8395-D523-42C1-83CE-E79D67FD8F6E}">
      <selection activeCell="M4" sqref="M4"/>
      <pageMargins left="0.7" right="0.7" top="0.75" bottom="0.75" header="0.3" footer="0.3"/>
    </customSheetView>
    <customSheetView guid="{1CAAE197-33E6-4BF2-B4DE-FDE07E8BBF88}">
      <pane ySplit="3" topLeftCell="A4" activePane="bottomLeft" state="frozen"/>
      <selection pane="bottomLeft" activeCell="F23" sqref="F23"/>
      <pageMargins left="0.7" right="0.7" top="0.75" bottom="0.75" header="0.3" footer="0.3"/>
    </customSheetView>
    <customSheetView guid="{0B1CD487-A10E-47AA-97E1-782E43B555C4}">
      <selection activeCell="J5" sqref="J5"/>
      <pageMargins left="0.7" right="0.7" top="0.75" bottom="0.75" header="0.3" footer="0.3"/>
    </customSheetView>
    <customSheetView guid="{AF97F53F-CC36-44C1-9ECD-DF5129B3E6B5}">
      <selection activeCell="J5" sqref="J5"/>
      <pageMargins left="0.7" right="0.7" top="0.75" bottom="0.75" header="0.3" footer="0.3"/>
    </customSheetView>
    <customSheetView guid="{FD6F7CAF-FB1E-4C3B-BC17-A805CA3477EF}">
      <selection activeCell="J5" sqref="J5"/>
      <pageMargins left="0.7" right="0.7" top="0.75" bottom="0.75" header="0.3" footer="0.3"/>
    </customSheetView>
    <customSheetView guid="{FEDC4AFF-A1F9-4866-BED0-75319FE928CF}">
      <selection activeCell="J5" sqref="J5"/>
      <pageMargins left="0.7" right="0.7" top="0.75" bottom="0.75" header="0.3" footer="0.3"/>
    </customSheetView>
    <customSheetView guid="{BB41729E-AA2B-4B78-BC0A-1EFA069D5CFD}">
      <pane ySplit="3" topLeftCell="A4" activePane="bottomLeft" state="frozen"/>
      <selection pane="bottomLeft" activeCell="F23" sqref="F23"/>
      <pageMargins left="0.7" right="0.7" top="0.75" bottom="0.75" header="0.3" footer="0.3"/>
    </customSheetView>
    <customSheetView guid="{7BB95B6A-5E37-4CAE-AF7D-1CC701D075E8}">
      <pane ySplit="3" topLeftCell="A4" activePane="bottomLeft" state="frozen"/>
      <selection pane="bottomLeft" activeCell="F23" sqref="F23"/>
      <pageMargins left="0.7" right="0.7" top="0.75" bottom="0.75" header="0.3" footer="0.3"/>
    </customSheetView>
    <customSheetView guid="{2EC062F0-5386-4865-B10E-AAA41383D77F}">
      <pane ySplit="3" topLeftCell="A4" activePane="bottomLeft" state="frozen"/>
      <selection pane="bottomLeft" activeCell="F23" sqref="F23"/>
      <pageMargins left="0.7" right="0.7" top="0.75" bottom="0.75" header="0.3" footer="0.3"/>
    </customSheetView>
    <customSheetView guid="{FC2532A6-77E2-4AF9-9A45-F247B0588659}" fitToPage="1" topLeftCell="A79">
      <selection activeCell="M4" sqref="M4"/>
      <pageMargins left="0.7" right="0.7" top="0.75" bottom="0.75" header="0.3" footer="0.3"/>
      <pageSetup scale="72" fitToHeight="0" orientation="landscape" r:id="rId6"/>
    </customSheetView>
    <customSheetView guid="{A44DAB59-BE7A-4333-A5F2-74C8918F30B6}">
      <selection activeCell="J5" sqref="J5"/>
      <pageMargins left="0.7" right="0.7" top="0.75" bottom="0.75" header="0.3" footer="0.3"/>
    </customSheetView>
    <customSheetView guid="{03AFFCA8-9E14-4DB5-84F7-C730BD68291C}" scale="85" fitToPage="1" showAutoFilter="1">
      <selection activeCell="R139" sqref="R139"/>
      <pageMargins left="0.7" right="0.7" top="0.75" bottom="0.75" header="0.3" footer="0.3"/>
      <pageSetup paperSize="17" fitToHeight="0" orientation="landscape" r:id="rId7"/>
      <autoFilter ref="A5:N5">
        <sortState ref="A6:N138">
          <sortCondition ref="C5"/>
        </sortState>
      </autoFilter>
    </customSheetView>
    <customSheetView guid="{EC76EB35-067C-4DE7-B07A-226A5E409E79}">
      <selection activeCell="M4" sqref="M4"/>
      <pageMargins left="0.7" right="0.7" top="0.75" bottom="0.75" header="0.3" footer="0.3"/>
      <pageSetup orientation="portrait" r:id="rId8"/>
    </customSheetView>
    <customSheetView guid="{983A23DD-8020-461E-A6F4-2AEC4ED7324C}">
      <selection activeCell="E59" sqref="E59"/>
      <pageMargins left="0.7" right="0.7" top="0.75" bottom="0.75" header="0.3" footer="0.3"/>
    </customSheetView>
    <customSheetView guid="{D3731BF5-0429-4443-9A8C-8B29EB0DB856}">
      <selection activeCell="J5" sqref="J5"/>
      <pageMargins left="0.7" right="0.7" top="0.75" bottom="0.75" header="0.3" footer="0.3"/>
    </customSheetView>
    <customSheetView guid="{A530EBA0-4EDF-47E2-8165-36150308EFE0}">
      <selection activeCell="J5" sqref="J5"/>
      <pageMargins left="0.7" right="0.7" top="0.75" bottom="0.75" header="0.3" footer="0.3"/>
    </customSheetView>
    <customSheetView guid="{FE9B4351-E79D-4254-BAB9-133F96438B1B}" scale="85" fitToPage="1" showAutoFilter="1">
      <selection activeCell="R139" sqref="R139"/>
      <pageMargins left="0.7" right="0.7" top="0.75" bottom="0.75" header="0.3" footer="0.3"/>
      <pageSetup paperSize="17" scale="67" fitToHeight="0" orientation="landscape" r:id="rId9"/>
      <autoFilter ref="A5:N138">
        <sortState ref="A7:N138">
          <sortCondition ref="C5"/>
        </sortState>
      </autoFilter>
    </customSheetView>
    <customSheetView guid="{CA9519B9-3429-4BE9-9E5D-F85393E6AD13}" scale="85" showPageBreaks="1" fitToPage="1" printArea="1" showAutoFilter="1">
      <selection activeCell="R139" sqref="R139"/>
      <pageMargins left="0.7" right="0.7" top="0.75" bottom="0.75" header="0.3" footer="0.3"/>
      <pageSetup paperSize="17" scale="49" fitToHeight="0" orientation="landscape" r:id="rId10"/>
      <autoFilter ref="A5:N140">
        <sortState ref="A6:N139">
          <sortCondition descending="1" ref="N5:N138"/>
        </sortState>
      </autoFilter>
    </customSheetView>
  </customSheetViews>
  <mergeCells count="15">
    <mergeCell ref="A3:E3"/>
    <mergeCell ref="F3:I3"/>
    <mergeCell ref="J3:M3"/>
    <mergeCell ref="A317:E317"/>
    <mergeCell ref="F317:I317"/>
    <mergeCell ref="J317:M317"/>
    <mergeCell ref="A595:E595"/>
    <mergeCell ref="F595:I595"/>
    <mergeCell ref="J595:M595"/>
    <mergeCell ref="A811:E811"/>
    <mergeCell ref="F811:I811"/>
    <mergeCell ref="J811:M811"/>
    <mergeCell ref="A690:E690"/>
    <mergeCell ref="F690:I690"/>
    <mergeCell ref="J690:M690"/>
  </mergeCells>
  <dataValidations count="2">
    <dataValidation type="list" allowBlank="1" showInputMessage="1" showErrorMessage="1" sqref="C440:C462 C542:C567 C259:C281">
      <formula1>ROUTETYPES</formula1>
    </dataValidation>
    <dataValidation type="whole" allowBlank="1" showInputMessage="1" showErrorMessage="1" errorTitle="Route Number" error="Please enter an integer from 0 to 99999" sqref="D370:D462 D542:D567 D189:D281">
      <formula1>1</formula1>
      <formula2>99999</formula2>
    </dataValidation>
  </dataValidations>
  <pageMargins left="0.7" right="0.7" top="0.75" bottom="0.75" header="0.3" footer="0.3"/>
  <pageSetup paperSize="17" scale="99" fitToHeight="6" orientation="landscape" r:id="rId1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9">
    <pageSetUpPr fitToPage="1"/>
  </sheetPr>
  <dimension ref="A1:N185"/>
  <sheetViews>
    <sheetView topLeftCell="A120" workbookViewId="0">
      <selection activeCell="M137" sqref="M137"/>
    </sheetView>
  </sheetViews>
  <sheetFormatPr defaultRowHeight="15"/>
  <cols>
    <col min="1" max="1" width="9.5703125" customWidth="1"/>
    <col min="2" max="2" width="7.5703125" customWidth="1"/>
    <col min="3" max="3" width="10.5703125" customWidth="1"/>
    <col min="4" max="4" width="26.5703125" customWidth="1"/>
    <col min="5" max="5" width="6.5703125" customWidth="1"/>
    <col min="6" max="6" width="23.5703125" customWidth="1"/>
    <col min="7" max="7" width="25.5703125" customWidth="1"/>
    <col min="8" max="8" width="6.5703125" customWidth="1"/>
    <col min="9" max="9" width="23.5703125" customWidth="1"/>
    <col min="10" max="10" width="25.5703125" customWidth="1"/>
    <col min="11" max="11" width="6.5703125" customWidth="1"/>
    <col min="12" max="12" width="10.5703125" customWidth="1"/>
    <col min="13" max="13" width="10.5703125" style="395" customWidth="1"/>
    <col min="14" max="14" width="26.5703125" customWidth="1"/>
  </cols>
  <sheetData>
    <row r="1" spans="1:14" ht="18.75">
      <c r="A1" s="293" t="s">
        <v>15094</v>
      </c>
      <c r="B1" s="1227"/>
      <c r="C1" s="1227"/>
      <c r="D1" s="1227"/>
      <c r="E1" s="1385"/>
      <c r="F1" s="1227"/>
      <c r="G1" s="1227"/>
      <c r="H1" s="1385"/>
      <c r="I1" s="1227"/>
      <c r="J1" s="1227"/>
      <c r="K1" s="1385"/>
      <c r="L1" s="1385"/>
      <c r="M1" s="1227"/>
      <c r="N1" s="1227"/>
    </row>
    <row r="2" spans="1:14" ht="15.75">
      <c r="A2" s="2200"/>
      <c r="B2" s="2200"/>
      <c r="C2" s="2200" t="s">
        <v>0</v>
      </c>
      <c r="D2" s="2200"/>
      <c r="E2" s="2200" t="s">
        <v>9</v>
      </c>
      <c r="F2" s="2200"/>
      <c r="G2" s="2200"/>
      <c r="H2" s="2200" t="s">
        <v>10</v>
      </c>
      <c r="I2" s="2200"/>
      <c r="J2" s="2200"/>
      <c r="K2" s="2201"/>
      <c r="L2" s="2201"/>
      <c r="M2" s="2200"/>
      <c r="N2" s="2200"/>
    </row>
    <row r="3" spans="1:14" ht="60">
      <c r="A3" s="1226" t="s">
        <v>7</v>
      </c>
      <c r="B3" s="2202" t="s">
        <v>13</v>
      </c>
      <c r="C3" s="2202" t="s">
        <v>1</v>
      </c>
      <c r="D3" s="2202" t="s">
        <v>2</v>
      </c>
      <c r="E3" s="2202" t="s">
        <v>3</v>
      </c>
      <c r="F3" s="2202" t="s">
        <v>4</v>
      </c>
      <c r="G3" s="2202" t="s">
        <v>5</v>
      </c>
      <c r="H3" s="2202" t="s">
        <v>6</v>
      </c>
      <c r="I3" s="2202" t="s">
        <v>4</v>
      </c>
      <c r="J3" s="2202" t="s">
        <v>2</v>
      </c>
      <c r="K3" s="2203" t="s">
        <v>8</v>
      </c>
      <c r="L3" s="2203" t="s">
        <v>14</v>
      </c>
      <c r="M3" s="2202" t="s">
        <v>3156</v>
      </c>
      <c r="N3" s="2202" t="s">
        <v>11</v>
      </c>
    </row>
    <row r="4" spans="1:14" ht="18.75">
      <c r="A4" s="5416" t="s">
        <v>2435</v>
      </c>
      <c r="B4" s="5417"/>
      <c r="C4" s="5417"/>
      <c r="D4" s="5417"/>
      <c r="E4" s="5417"/>
      <c r="F4" s="5417"/>
      <c r="G4" s="5417"/>
      <c r="H4" s="5417"/>
      <c r="I4" s="5417"/>
      <c r="J4" s="5417"/>
      <c r="K4" s="5417"/>
      <c r="L4" s="5417"/>
      <c r="M4" s="5417"/>
      <c r="N4" s="5418"/>
    </row>
    <row r="5" spans="1:14" ht="18.75">
      <c r="A5" s="5419" t="s">
        <v>12221</v>
      </c>
      <c r="B5" s="5420"/>
      <c r="C5" s="5420"/>
      <c r="D5" s="5420"/>
      <c r="E5" s="5420"/>
      <c r="F5" s="5420"/>
      <c r="G5" s="5420"/>
      <c r="H5" s="5420"/>
      <c r="I5" s="5420"/>
      <c r="J5" s="5420"/>
      <c r="K5" s="5420"/>
      <c r="L5" s="5420"/>
      <c r="M5" s="5420"/>
      <c r="N5" s="5421"/>
    </row>
    <row r="6" spans="1:14">
      <c r="A6" s="2193" t="s">
        <v>255</v>
      </c>
      <c r="B6" s="2211"/>
      <c r="C6" s="2207" t="s">
        <v>256</v>
      </c>
      <c r="D6" s="2204" t="s">
        <v>256</v>
      </c>
      <c r="E6" s="2204">
        <v>18.850000000000001</v>
      </c>
      <c r="F6" s="2204" t="s">
        <v>10045</v>
      </c>
      <c r="G6" s="2204" t="s">
        <v>10045</v>
      </c>
      <c r="H6" s="2204">
        <v>32.24</v>
      </c>
      <c r="I6" s="2204" t="s">
        <v>3161</v>
      </c>
      <c r="J6" s="2204" t="s">
        <v>3161</v>
      </c>
      <c r="K6" s="2204">
        <v>13.39</v>
      </c>
      <c r="L6" s="3196">
        <v>43635</v>
      </c>
      <c r="M6" s="2209">
        <v>43630</v>
      </c>
      <c r="N6" s="2450"/>
    </row>
    <row r="7" spans="1:14">
      <c r="A7" s="2193" t="s">
        <v>255</v>
      </c>
      <c r="B7" s="2211"/>
      <c r="C7" s="2207" t="s">
        <v>10045</v>
      </c>
      <c r="D7" s="2207" t="s">
        <v>10046</v>
      </c>
      <c r="E7" s="2207">
        <v>0</v>
      </c>
      <c r="F7" s="2207" t="s">
        <v>10047</v>
      </c>
      <c r="G7" s="2207" t="s">
        <v>362</v>
      </c>
      <c r="H7" s="2207">
        <v>11.74</v>
      </c>
      <c r="I7" s="2207" t="s">
        <v>200</v>
      </c>
      <c r="J7" s="2207" t="s">
        <v>200</v>
      </c>
      <c r="K7" s="2207">
        <v>11.74</v>
      </c>
      <c r="L7" s="2836">
        <v>43665</v>
      </c>
      <c r="M7" s="2209">
        <v>43419</v>
      </c>
      <c r="N7" s="2450"/>
    </row>
    <row r="8" spans="1:14">
      <c r="A8" s="2193" t="s">
        <v>255</v>
      </c>
      <c r="B8" s="2195"/>
      <c r="C8" s="2193" t="s">
        <v>1220</v>
      </c>
      <c r="D8" s="2450" t="s">
        <v>15095</v>
      </c>
      <c r="E8" s="2207">
        <v>0</v>
      </c>
      <c r="F8" s="2450" t="s">
        <v>15096</v>
      </c>
      <c r="G8" s="2450" t="s">
        <v>8882</v>
      </c>
      <c r="H8" s="2207">
        <v>4.03</v>
      </c>
      <c r="I8" s="2450" t="s">
        <v>362</v>
      </c>
      <c r="J8" s="2207" t="s">
        <v>362</v>
      </c>
      <c r="K8" s="2204">
        <f t="shared" ref="K8:K40" si="0">SUM(H8-E8)</f>
        <v>4.03</v>
      </c>
      <c r="L8" s="2836">
        <v>43604</v>
      </c>
      <c r="M8" s="2209">
        <v>43586</v>
      </c>
      <c r="N8" s="2450"/>
    </row>
    <row r="9" spans="1:14" ht="14.85" customHeight="1">
      <c r="A9" s="2193" t="s">
        <v>255</v>
      </c>
      <c r="B9" s="2195"/>
      <c r="C9" s="2193" t="s">
        <v>55</v>
      </c>
      <c r="D9" s="2450" t="s">
        <v>8882</v>
      </c>
      <c r="E9" s="2207">
        <v>0</v>
      </c>
      <c r="F9" s="2450" t="s">
        <v>146</v>
      </c>
      <c r="G9" s="2450" t="s">
        <v>146</v>
      </c>
      <c r="H9" s="2207">
        <v>11.53</v>
      </c>
      <c r="I9" s="2450" t="s">
        <v>367</v>
      </c>
      <c r="J9" s="2450" t="s">
        <v>15097</v>
      </c>
      <c r="K9" s="2204">
        <f t="shared" si="0"/>
        <v>11.53</v>
      </c>
      <c r="L9" s="2836">
        <v>43574</v>
      </c>
      <c r="M9" s="2209">
        <v>43581</v>
      </c>
      <c r="N9" s="2450"/>
    </row>
    <row r="10" spans="1:14" ht="14.85" customHeight="1">
      <c r="A10" s="2193" t="s">
        <v>255</v>
      </c>
      <c r="B10" s="2195"/>
      <c r="C10" s="2207" t="s">
        <v>10048</v>
      </c>
      <c r="D10" s="2204" t="s">
        <v>10049</v>
      </c>
      <c r="E10" s="2204">
        <v>0</v>
      </c>
      <c r="F10" s="2204" t="s">
        <v>200</v>
      </c>
      <c r="G10" s="2204" t="s">
        <v>200</v>
      </c>
      <c r="H10" s="2204">
        <v>3.14</v>
      </c>
      <c r="I10" s="2204" t="s">
        <v>3162</v>
      </c>
      <c r="J10" s="2204" t="s">
        <v>3162</v>
      </c>
      <c r="K10" s="2204">
        <v>3.14</v>
      </c>
      <c r="L10" s="2836">
        <v>43497</v>
      </c>
      <c r="M10" s="2209">
        <v>43515</v>
      </c>
      <c r="N10" s="2450"/>
    </row>
    <row r="11" spans="1:14" ht="14.85" customHeight="1">
      <c r="A11" s="2193" t="s">
        <v>255</v>
      </c>
      <c r="B11" s="2195"/>
      <c r="C11" s="2193" t="s">
        <v>47</v>
      </c>
      <c r="D11" s="2450" t="s">
        <v>15098</v>
      </c>
      <c r="E11" s="2207">
        <v>0</v>
      </c>
      <c r="F11" s="2450" t="s">
        <v>362</v>
      </c>
      <c r="G11" s="2207" t="s">
        <v>362</v>
      </c>
      <c r="H11" s="2207">
        <v>1.6</v>
      </c>
      <c r="I11" s="2450" t="s">
        <v>146</v>
      </c>
      <c r="J11" s="2450" t="s">
        <v>146</v>
      </c>
      <c r="K11" s="2204">
        <f t="shared" si="0"/>
        <v>1.6</v>
      </c>
      <c r="L11" s="3196">
        <v>43604</v>
      </c>
      <c r="M11" s="2209">
        <v>43600</v>
      </c>
      <c r="N11" s="2450"/>
    </row>
    <row r="12" spans="1:14" ht="14.85" customHeight="1">
      <c r="A12" s="2193" t="s">
        <v>255</v>
      </c>
      <c r="B12" s="2195"/>
      <c r="C12" s="2207" t="s">
        <v>10050</v>
      </c>
      <c r="D12" s="2204" t="s">
        <v>10051</v>
      </c>
      <c r="E12" s="2204">
        <v>0</v>
      </c>
      <c r="F12" s="2204" t="s">
        <v>256</v>
      </c>
      <c r="G12" s="2204" t="s">
        <v>256</v>
      </c>
      <c r="H12" s="2204">
        <v>6.8</v>
      </c>
      <c r="I12" s="2204" t="s">
        <v>3161</v>
      </c>
      <c r="J12" s="2204" t="s">
        <v>3161</v>
      </c>
      <c r="K12" s="2204">
        <v>6.8</v>
      </c>
      <c r="L12" s="2836">
        <v>43574</v>
      </c>
      <c r="M12" s="2209">
        <v>43573</v>
      </c>
      <c r="N12" s="2450"/>
    </row>
    <row r="13" spans="1:14" ht="14.85" customHeight="1">
      <c r="A13" s="2193" t="s">
        <v>255</v>
      </c>
      <c r="B13" s="2195"/>
      <c r="C13" s="2193" t="s">
        <v>208</v>
      </c>
      <c r="D13" s="2450" t="s">
        <v>15099</v>
      </c>
      <c r="E13" s="2207">
        <v>0</v>
      </c>
      <c r="F13" s="2450" t="s">
        <v>15096</v>
      </c>
      <c r="G13" s="2450" t="s">
        <v>8882</v>
      </c>
      <c r="H13" s="2207">
        <v>7.72</v>
      </c>
      <c r="I13" s="2450" t="s">
        <v>256</v>
      </c>
      <c r="J13" s="2450" t="s">
        <v>256</v>
      </c>
      <c r="K13" s="2204">
        <f t="shared" si="0"/>
        <v>7.72</v>
      </c>
      <c r="L13" s="2836">
        <v>43604</v>
      </c>
      <c r="M13" s="2209">
        <v>43606</v>
      </c>
      <c r="N13" s="2450"/>
    </row>
    <row r="14" spans="1:14" ht="14.85" customHeight="1">
      <c r="A14" s="2193" t="s">
        <v>255</v>
      </c>
      <c r="B14" s="2195"/>
      <c r="C14" s="2193" t="s">
        <v>46</v>
      </c>
      <c r="D14" s="2450" t="s">
        <v>15100</v>
      </c>
      <c r="E14" s="2207">
        <v>0</v>
      </c>
      <c r="F14" s="2450" t="s">
        <v>12222</v>
      </c>
      <c r="G14" s="2450" t="s">
        <v>15095</v>
      </c>
      <c r="H14" s="2207">
        <v>2.33</v>
      </c>
      <c r="I14" s="2450" t="s">
        <v>146</v>
      </c>
      <c r="J14" s="2450" t="s">
        <v>146</v>
      </c>
      <c r="K14" s="2204">
        <f t="shared" si="0"/>
        <v>2.33</v>
      </c>
      <c r="L14" s="2836">
        <v>43604</v>
      </c>
      <c r="M14" s="2209">
        <v>43591</v>
      </c>
      <c r="N14" s="2450"/>
    </row>
    <row r="15" spans="1:14" ht="14.85" customHeight="1">
      <c r="A15" s="2193" t="s">
        <v>255</v>
      </c>
      <c r="B15" s="2195"/>
      <c r="C15" s="3198" t="s">
        <v>230</v>
      </c>
      <c r="D15" s="2450" t="s">
        <v>15101</v>
      </c>
      <c r="E15" s="2789">
        <v>0</v>
      </c>
      <c r="F15" s="2450" t="s">
        <v>15096</v>
      </c>
      <c r="G15" s="2450" t="s">
        <v>8882</v>
      </c>
      <c r="H15" s="2789">
        <v>3.82</v>
      </c>
      <c r="I15" s="2450" t="s">
        <v>10045</v>
      </c>
      <c r="J15" s="2450" t="s">
        <v>10045</v>
      </c>
      <c r="K15" s="2204">
        <f t="shared" si="0"/>
        <v>3.82</v>
      </c>
      <c r="L15" s="2836">
        <v>43525</v>
      </c>
      <c r="M15" s="2209">
        <v>43553</v>
      </c>
      <c r="N15" s="2450"/>
    </row>
    <row r="16" spans="1:14" ht="14.85" customHeight="1">
      <c r="A16" s="2193" t="s">
        <v>255</v>
      </c>
      <c r="B16" s="2195"/>
      <c r="C16" s="2207" t="s">
        <v>10052</v>
      </c>
      <c r="D16" s="2204" t="s">
        <v>10053</v>
      </c>
      <c r="E16" s="2204">
        <v>0</v>
      </c>
      <c r="F16" s="2204" t="s">
        <v>10054</v>
      </c>
      <c r="G16" s="2204" t="s">
        <v>10049</v>
      </c>
      <c r="H16" s="2204">
        <v>5.71</v>
      </c>
      <c r="I16" s="2204" t="s">
        <v>10050</v>
      </c>
      <c r="J16" s="2204" t="s">
        <v>10051</v>
      </c>
      <c r="K16" s="2204">
        <v>5.71</v>
      </c>
      <c r="L16" s="2836">
        <v>43574</v>
      </c>
      <c r="M16" s="3285">
        <v>43567</v>
      </c>
      <c r="N16" s="2450"/>
    </row>
    <row r="17" spans="1:14" ht="14.85" customHeight="1">
      <c r="A17" s="2193" t="s">
        <v>255</v>
      </c>
      <c r="B17" s="2195"/>
      <c r="C17" s="2193" t="s">
        <v>210</v>
      </c>
      <c r="D17" s="2450" t="s">
        <v>15102</v>
      </c>
      <c r="E17" s="2207">
        <v>0</v>
      </c>
      <c r="F17" s="2450" t="s">
        <v>15103</v>
      </c>
      <c r="G17" s="2450" t="s">
        <v>15098</v>
      </c>
      <c r="H17" s="2207">
        <v>1.28</v>
      </c>
      <c r="I17" s="2450" t="s">
        <v>362</v>
      </c>
      <c r="J17" s="2207" t="s">
        <v>362</v>
      </c>
      <c r="K17" s="2204">
        <f t="shared" si="0"/>
        <v>1.28</v>
      </c>
      <c r="L17" s="3196">
        <v>43604</v>
      </c>
      <c r="M17" s="2209">
        <v>43601</v>
      </c>
      <c r="N17" s="2450"/>
    </row>
    <row r="18" spans="1:14" ht="14.85" customHeight="1">
      <c r="A18" s="2193" t="s">
        <v>255</v>
      </c>
      <c r="B18" s="2195"/>
      <c r="C18" s="2207" t="s">
        <v>10055</v>
      </c>
      <c r="D18" s="2204" t="s">
        <v>10056</v>
      </c>
      <c r="E18" s="2204">
        <v>0</v>
      </c>
      <c r="F18" s="2204" t="s">
        <v>10047</v>
      </c>
      <c r="G18" s="2204" t="s">
        <v>362</v>
      </c>
      <c r="H18" s="2204">
        <v>1.23</v>
      </c>
      <c r="I18" s="2204" t="s">
        <v>10045</v>
      </c>
      <c r="J18" s="2204" t="s">
        <v>10057</v>
      </c>
      <c r="K18" s="2204">
        <v>1.23</v>
      </c>
      <c r="L18" s="2836">
        <v>43604</v>
      </c>
      <c r="M18" s="2209">
        <v>43608</v>
      </c>
      <c r="N18" s="2450"/>
    </row>
    <row r="19" spans="1:14" ht="14.85" customHeight="1">
      <c r="A19" s="2193" t="s">
        <v>255</v>
      </c>
      <c r="B19" s="2195"/>
      <c r="C19" s="2207" t="s">
        <v>10058</v>
      </c>
      <c r="D19" s="2204" t="s">
        <v>10059</v>
      </c>
      <c r="E19" s="2204">
        <v>2.36</v>
      </c>
      <c r="F19" s="2204" t="s">
        <v>200</v>
      </c>
      <c r="G19" s="2204" t="s">
        <v>200</v>
      </c>
      <c r="H19" s="2204">
        <v>2.65</v>
      </c>
      <c r="I19" s="2204" t="s">
        <v>3162</v>
      </c>
      <c r="J19" s="2204" t="s">
        <v>3162</v>
      </c>
      <c r="K19" s="2204">
        <v>0.28999999999999998</v>
      </c>
      <c r="L19" s="2836">
        <v>43604</v>
      </c>
      <c r="M19" s="2209">
        <v>43588</v>
      </c>
      <c r="N19" s="2450"/>
    </row>
    <row r="20" spans="1:14" ht="14.85" customHeight="1">
      <c r="A20" s="2193" t="s">
        <v>255</v>
      </c>
      <c r="B20" s="2195"/>
      <c r="C20" s="2207" t="s">
        <v>10060</v>
      </c>
      <c r="D20" s="2204" t="s">
        <v>10044</v>
      </c>
      <c r="E20" s="2204">
        <v>0</v>
      </c>
      <c r="F20" s="2204" t="s">
        <v>3162</v>
      </c>
      <c r="G20" s="2204" t="s">
        <v>3162</v>
      </c>
      <c r="H20" s="2204">
        <v>3.34</v>
      </c>
      <c r="I20" s="2204" t="s">
        <v>10061</v>
      </c>
      <c r="J20" s="2204" t="s">
        <v>1887</v>
      </c>
      <c r="K20" s="2204">
        <v>3.34</v>
      </c>
      <c r="L20" s="2836">
        <v>43525</v>
      </c>
      <c r="M20" s="2209">
        <v>43525</v>
      </c>
      <c r="N20" s="2450"/>
    </row>
    <row r="21" spans="1:14" ht="14.85" customHeight="1">
      <c r="A21" s="2193" t="s">
        <v>255</v>
      </c>
      <c r="B21" s="2195"/>
      <c r="C21" s="3199" t="s">
        <v>5097</v>
      </c>
      <c r="D21" s="2450" t="s">
        <v>15104</v>
      </c>
      <c r="E21" s="2789">
        <v>0</v>
      </c>
      <c r="F21" s="2450" t="s">
        <v>10045</v>
      </c>
      <c r="G21" s="2450" t="s">
        <v>10045</v>
      </c>
      <c r="H21" s="2789">
        <v>0.63</v>
      </c>
      <c r="I21" s="2450" t="s">
        <v>15105</v>
      </c>
      <c r="J21" s="2450" t="s">
        <v>15105</v>
      </c>
      <c r="K21" s="2204">
        <f t="shared" si="0"/>
        <v>0.63</v>
      </c>
      <c r="L21" s="2836">
        <v>43604</v>
      </c>
      <c r="M21" s="2209">
        <v>43588</v>
      </c>
      <c r="N21" s="2450"/>
    </row>
    <row r="22" spans="1:14" ht="14.85" customHeight="1">
      <c r="A22" s="2193" t="s">
        <v>255</v>
      </c>
      <c r="B22" s="2195"/>
      <c r="C22" s="3199" t="s">
        <v>5827</v>
      </c>
      <c r="D22" s="2450" t="s">
        <v>15106</v>
      </c>
      <c r="E22" s="2789">
        <v>0</v>
      </c>
      <c r="F22" s="2450" t="s">
        <v>15096</v>
      </c>
      <c r="G22" s="2450" t="s">
        <v>8882</v>
      </c>
      <c r="H22" s="2789">
        <v>0.09</v>
      </c>
      <c r="I22" s="2450" t="s">
        <v>10061</v>
      </c>
      <c r="J22" s="2450" t="s">
        <v>8882</v>
      </c>
      <c r="K22" s="2204">
        <f t="shared" si="0"/>
        <v>0.09</v>
      </c>
      <c r="L22" s="2836">
        <v>43604</v>
      </c>
      <c r="M22" s="2209">
        <v>43600</v>
      </c>
      <c r="N22" s="2450"/>
    </row>
    <row r="23" spans="1:14" ht="14.85" customHeight="1">
      <c r="A23" s="2193" t="s">
        <v>255</v>
      </c>
      <c r="B23" s="2195"/>
      <c r="C23" s="2193" t="s">
        <v>788</v>
      </c>
      <c r="D23" s="2450" t="s">
        <v>10066</v>
      </c>
      <c r="E23" s="2207">
        <v>0</v>
      </c>
      <c r="F23" s="2450" t="s">
        <v>362</v>
      </c>
      <c r="G23" s="2207" t="s">
        <v>362</v>
      </c>
      <c r="H23" s="2207">
        <v>1.23</v>
      </c>
      <c r="I23" s="2450" t="s">
        <v>10065</v>
      </c>
      <c r="J23" s="2450" t="s">
        <v>15107</v>
      </c>
      <c r="K23" s="2204">
        <f t="shared" si="0"/>
        <v>1.23</v>
      </c>
      <c r="L23" s="2836">
        <v>43604</v>
      </c>
      <c r="M23" s="2209">
        <v>43602</v>
      </c>
      <c r="N23" s="2450"/>
    </row>
    <row r="24" spans="1:14" ht="14.85" customHeight="1">
      <c r="A24" s="2193" t="s">
        <v>255</v>
      </c>
      <c r="B24" s="2195"/>
      <c r="C24" s="2193" t="s">
        <v>815</v>
      </c>
      <c r="D24" s="2450" t="s">
        <v>15108</v>
      </c>
      <c r="E24" s="2207">
        <v>0</v>
      </c>
      <c r="F24" s="2450" t="s">
        <v>146</v>
      </c>
      <c r="G24" s="2450" t="s">
        <v>146</v>
      </c>
      <c r="H24" s="2207">
        <v>2.34</v>
      </c>
      <c r="I24" s="2450" t="s">
        <v>10061</v>
      </c>
      <c r="J24" s="2450" t="s">
        <v>8882</v>
      </c>
      <c r="K24" s="2204">
        <f t="shared" si="0"/>
        <v>2.34</v>
      </c>
      <c r="L24" s="2836">
        <v>43604</v>
      </c>
      <c r="M24" s="2209">
        <v>43588</v>
      </c>
      <c r="N24" s="2450"/>
    </row>
    <row r="25" spans="1:14" ht="14.85" customHeight="1">
      <c r="A25" s="2193" t="s">
        <v>255</v>
      </c>
      <c r="B25" s="2195"/>
      <c r="C25" s="3198" t="s">
        <v>170</v>
      </c>
      <c r="D25" s="2450" t="s">
        <v>15109</v>
      </c>
      <c r="E25" s="2789">
        <v>0</v>
      </c>
      <c r="F25" s="2450" t="s">
        <v>256</v>
      </c>
      <c r="G25" s="2450" t="s">
        <v>256</v>
      </c>
      <c r="H25" s="2789">
        <v>0.17</v>
      </c>
      <c r="I25" s="2450" t="s">
        <v>33</v>
      </c>
      <c r="J25" s="2450" t="s">
        <v>33</v>
      </c>
      <c r="K25" s="2204">
        <f t="shared" si="0"/>
        <v>0.17</v>
      </c>
      <c r="L25" s="3196">
        <v>43604</v>
      </c>
      <c r="M25" s="2209">
        <v>43613</v>
      </c>
      <c r="N25" s="2450"/>
    </row>
    <row r="26" spans="1:14" ht="14.85" customHeight="1">
      <c r="A26" s="2193" t="s">
        <v>255</v>
      </c>
      <c r="B26" s="2195"/>
      <c r="C26" s="2193" t="s">
        <v>2354</v>
      </c>
      <c r="D26" s="2450" t="s">
        <v>15099</v>
      </c>
      <c r="E26" s="2207">
        <v>0</v>
      </c>
      <c r="F26" s="2450" t="s">
        <v>10065</v>
      </c>
      <c r="G26" s="2450" t="s">
        <v>2670</v>
      </c>
      <c r="H26" s="2207">
        <v>2.0099999999999998</v>
      </c>
      <c r="I26" s="2450" t="s">
        <v>10076</v>
      </c>
      <c r="J26" s="2450" t="s">
        <v>15110</v>
      </c>
      <c r="K26" s="2204">
        <f t="shared" si="0"/>
        <v>2.0099999999999998</v>
      </c>
      <c r="L26" s="2836">
        <v>43604</v>
      </c>
      <c r="M26" s="2209">
        <v>43614</v>
      </c>
      <c r="N26" s="2450"/>
    </row>
    <row r="27" spans="1:14" ht="14.85" customHeight="1">
      <c r="A27" s="2193" t="s">
        <v>255</v>
      </c>
      <c r="B27" s="2195"/>
      <c r="C27" s="2207" t="s">
        <v>10062</v>
      </c>
      <c r="D27" s="2204" t="s">
        <v>10063</v>
      </c>
      <c r="E27" s="2204">
        <v>0</v>
      </c>
      <c r="F27" s="2204" t="s">
        <v>10054</v>
      </c>
      <c r="G27" s="2204" t="s">
        <v>10049</v>
      </c>
      <c r="H27" s="2204">
        <v>0.7</v>
      </c>
      <c r="I27" s="2204" t="s">
        <v>200</v>
      </c>
      <c r="J27" s="2204" t="s">
        <v>200</v>
      </c>
      <c r="K27" s="2204">
        <v>0.7</v>
      </c>
      <c r="L27" s="2836">
        <v>43497</v>
      </c>
      <c r="M27" s="2209">
        <v>43515</v>
      </c>
      <c r="N27" s="2450"/>
    </row>
    <row r="28" spans="1:14" ht="14.85" customHeight="1">
      <c r="A28" s="2193" t="s">
        <v>255</v>
      </c>
      <c r="B28" s="2195"/>
      <c r="C28" s="2193" t="s">
        <v>15111</v>
      </c>
      <c r="D28" s="2450" t="s">
        <v>15112</v>
      </c>
      <c r="E28" s="2207">
        <v>0</v>
      </c>
      <c r="F28" s="2450" t="s">
        <v>10050</v>
      </c>
      <c r="G28" s="2450" t="s">
        <v>15113</v>
      </c>
      <c r="H28" s="2207">
        <v>1.79</v>
      </c>
      <c r="I28" s="2450" t="s">
        <v>10052</v>
      </c>
      <c r="J28" s="2450" t="s">
        <v>15097</v>
      </c>
      <c r="K28" s="2204">
        <f t="shared" si="0"/>
        <v>1.79</v>
      </c>
      <c r="L28" s="3196">
        <v>43574</v>
      </c>
      <c r="M28" s="2209">
        <v>43570</v>
      </c>
      <c r="N28" s="2450"/>
    </row>
    <row r="29" spans="1:14" ht="14.85" customHeight="1">
      <c r="A29" s="2193" t="s">
        <v>255</v>
      </c>
      <c r="B29" s="2195"/>
      <c r="C29" s="2193" t="s">
        <v>7933</v>
      </c>
      <c r="D29" s="2450" t="s">
        <v>15113</v>
      </c>
      <c r="E29" s="2207">
        <v>0</v>
      </c>
      <c r="F29" s="2450" t="s">
        <v>10050</v>
      </c>
      <c r="G29" s="2450" t="s">
        <v>15113</v>
      </c>
      <c r="H29" s="2207">
        <v>0.76</v>
      </c>
      <c r="I29" s="2450" t="s">
        <v>3161</v>
      </c>
      <c r="J29" s="2450" t="s">
        <v>3161</v>
      </c>
      <c r="K29" s="2204">
        <f t="shared" si="0"/>
        <v>0.76</v>
      </c>
      <c r="L29" s="3196">
        <v>43574</v>
      </c>
      <c r="M29" s="2209">
        <v>43571</v>
      </c>
      <c r="N29" s="2450"/>
    </row>
    <row r="30" spans="1:14" ht="14.85" customHeight="1">
      <c r="A30" s="2193" t="s">
        <v>255</v>
      </c>
      <c r="B30" s="2195"/>
      <c r="C30" s="2193" t="s">
        <v>568</v>
      </c>
      <c r="D30" s="2450" t="s">
        <v>15114</v>
      </c>
      <c r="E30" s="2207">
        <v>0</v>
      </c>
      <c r="F30" s="2450" t="s">
        <v>10052</v>
      </c>
      <c r="G30" s="2450" t="s">
        <v>15097</v>
      </c>
      <c r="H30" s="2207">
        <v>0.88</v>
      </c>
      <c r="I30" s="2450" t="s">
        <v>33</v>
      </c>
      <c r="J30" s="2450" t="s">
        <v>33</v>
      </c>
      <c r="K30" s="2204">
        <f t="shared" si="0"/>
        <v>0.88</v>
      </c>
      <c r="L30" s="3196">
        <v>43574</v>
      </c>
      <c r="M30" s="2209">
        <v>43570</v>
      </c>
      <c r="N30" s="2450"/>
    </row>
    <row r="31" spans="1:14" ht="14.85" customHeight="1">
      <c r="A31" s="2193" t="s">
        <v>255</v>
      </c>
      <c r="B31" s="2195"/>
      <c r="C31" s="3200" t="s">
        <v>10067</v>
      </c>
      <c r="D31" s="2204" t="s">
        <v>10068</v>
      </c>
      <c r="E31" s="2204">
        <v>0.9</v>
      </c>
      <c r="F31" s="2204" t="s">
        <v>1495</v>
      </c>
      <c r="G31" s="2204" t="s">
        <v>10069</v>
      </c>
      <c r="H31" s="2204">
        <v>1.75</v>
      </c>
      <c r="I31" s="2204" t="s">
        <v>10070</v>
      </c>
      <c r="J31" s="2204" t="s">
        <v>10071</v>
      </c>
      <c r="K31" s="2204">
        <v>0.85</v>
      </c>
      <c r="L31" s="3196">
        <v>43543</v>
      </c>
      <c r="M31" s="2209">
        <v>43553</v>
      </c>
      <c r="N31" s="2450"/>
    </row>
    <row r="32" spans="1:14" ht="14.85" customHeight="1">
      <c r="A32" s="2193" t="s">
        <v>255</v>
      </c>
      <c r="B32" s="2195"/>
      <c r="C32" s="2193" t="s">
        <v>807</v>
      </c>
      <c r="D32" s="2450" t="s">
        <v>15115</v>
      </c>
      <c r="E32" s="2207">
        <v>0</v>
      </c>
      <c r="F32" s="2450" t="s">
        <v>12222</v>
      </c>
      <c r="G32" s="2450" t="s">
        <v>15095</v>
      </c>
      <c r="H32" s="2207">
        <v>0.1</v>
      </c>
      <c r="I32" s="2450" t="s">
        <v>33</v>
      </c>
      <c r="J32" s="2450" t="s">
        <v>33</v>
      </c>
      <c r="K32" s="2204">
        <f t="shared" si="0"/>
        <v>0.1</v>
      </c>
      <c r="L32" s="2836">
        <v>43574</v>
      </c>
      <c r="M32" s="2209">
        <v>43585</v>
      </c>
      <c r="N32" s="2450"/>
    </row>
    <row r="33" spans="1:14" ht="14.85" customHeight="1">
      <c r="A33" s="2193" t="s">
        <v>255</v>
      </c>
      <c r="B33" s="2195"/>
      <c r="C33" s="2207" t="s">
        <v>10072</v>
      </c>
      <c r="D33" s="2204" t="s">
        <v>10073</v>
      </c>
      <c r="E33" s="2204">
        <v>0</v>
      </c>
      <c r="F33" s="2204" t="s">
        <v>10045</v>
      </c>
      <c r="G33" s="2204" t="s">
        <v>10045</v>
      </c>
      <c r="H33" s="2204">
        <v>0.54</v>
      </c>
      <c r="I33" s="2204" t="s">
        <v>10045</v>
      </c>
      <c r="J33" s="2204" t="s">
        <v>10045</v>
      </c>
      <c r="K33" s="2204">
        <v>0.54</v>
      </c>
      <c r="L33" s="2836">
        <v>43665</v>
      </c>
      <c r="M33" s="2209">
        <v>43412</v>
      </c>
      <c r="N33" s="2450"/>
    </row>
    <row r="34" spans="1:14">
      <c r="A34" s="2193" t="s">
        <v>255</v>
      </c>
      <c r="B34" s="2195"/>
      <c r="C34" s="2207" t="s">
        <v>10074</v>
      </c>
      <c r="D34" s="2204" t="s">
        <v>10075</v>
      </c>
      <c r="E34" s="2204">
        <v>0</v>
      </c>
      <c r="F34" s="2204" t="s">
        <v>256</v>
      </c>
      <c r="G34" s="2204" t="s">
        <v>256</v>
      </c>
      <c r="H34" s="2204">
        <v>0.42</v>
      </c>
      <c r="I34" s="2204" t="s">
        <v>10045</v>
      </c>
      <c r="J34" s="2204" t="s">
        <v>10045</v>
      </c>
      <c r="K34" s="2204">
        <v>0.42</v>
      </c>
      <c r="L34" s="2836">
        <v>43604</v>
      </c>
      <c r="M34" s="2209">
        <v>43608</v>
      </c>
      <c r="N34" s="2450"/>
    </row>
    <row r="35" spans="1:14">
      <c r="A35" s="2193" t="s">
        <v>255</v>
      </c>
      <c r="B35" s="2195"/>
      <c r="C35" s="3198" t="s">
        <v>394</v>
      </c>
      <c r="D35" s="2450" t="s">
        <v>15116</v>
      </c>
      <c r="E35" s="2789">
        <v>0</v>
      </c>
      <c r="F35" s="2450" t="s">
        <v>15096</v>
      </c>
      <c r="G35" s="2450" t="s">
        <v>8882</v>
      </c>
      <c r="H35" s="2789">
        <v>0.76</v>
      </c>
      <c r="I35" s="2450" t="s">
        <v>33</v>
      </c>
      <c r="J35" s="2450" t="s">
        <v>33</v>
      </c>
      <c r="K35" s="2204">
        <f t="shared" si="0"/>
        <v>0.76</v>
      </c>
      <c r="L35" s="2836">
        <v>43574</v>
      </c>
      <c r="M35" s="2209">
        <v>43581</v>
      </c>
      <c r="N35" s="2450"/>
    </row>
    <row r="36" spans="1:14">
      <c r="A36" s="2193" t="s">
        <v>255</v>
      </c>
      <c r="B36" s="2195"/>
      <c r="C36" s="3198" t="s">
        <v>868</v>
      </c>
      <c r="D36" s="2450" t="s">
        <v>15117</v>
      </c>
      <c r="E36" s="2789">
        <v>0</v>
      </c>
      <c r="F36" s="2450" t="s">
        <v>15096</v>
      </c>
      <c r="G36" s="2450" t="s">
        <v>8882</v>
      </c>
      <c r="H36" s="2789">
        <v>1.64</v>
      </c>
      <c r="I36" s="2450" t="s">
        <v>10070</v>
      </c>
      <c r="J36" s="2204" t="s">
        <v>10071</v>
      </c>
      <c r="K36" s="2204">
        <f t="shared" si="0"/>
        <v>1.64</v>
      </c>
      <c r="L36" s="3196">
        <v>43574</v>
      </c>
      <c r="M36" s="2209">
        <v>43556</v>
      </c>
      <c r="N36" s="2450"/>
    </row>
    <row r="37" spans="1:14">
      <c r="A37" s="2193" t="s">
        <v>255</v>
      </c>
      <c r="B37" s="2195"/>
      <c r="C37" s="2193" t="s">
        <v>7836</v>
      </c>
      <c r="D37" s="2450" t="s">
        <v>15118</v>
      </c>
      <c r="E37" s="2207">
        <v>0</v>
      </c>
      <c r="F37" s="2450" t="s">
        <v>12222</v>
      </c>
      <c r="G37" s="2450" t="s">
        <v>15095</v>
      </c>
      <c r="H37" s="2207">
        <v>0.47</v>
      </c>
      <c r="I37" s="2450" t="s">
        <v>33</v>
      </c>
      <c r="J37" s="2450" t="s">
        <v>33</v>
      </c>
      <c r="K37" s="2204">
        <f t="shared" si="0"/>
        <v>0.47</v>
      </c>
      <c r="L37" s="2836">
        <v>43604</v>
      </c>
      <c r="M37" s="2209">
        <v>43586</v>
      </c>
      <c r="N37" s="2450"/>
    </row>
    <row r="38" spans="1:14">
      <c r="A38" s="2193" t="s">
        <v>255</v>
      </c>
      <c r="B38" s="2211"/>
      <c r="C38" s="3198" t="s">
        <v>422</v>
      </c>
      <c r="D38" s="2450" t="s">
        <v>3321</v>
      </c>
      <c r="E38" s="2789">
        <v>0</v>
      </c>
      <c r="F38" s="2450" t="s">
        <v>15096</v>
      </c>
      <c r="G38" s="2450" t="s">
        <v>8882</v>
      </c>
      <c r="H38" s="2789">
        <v>0.33</v>
      </c>
      <c r="I38" s="2450" t="s">
        <v>33</v>
      </c>
      <c r="J38" s="2450" t="s">
        <v>33</v>
      </c>
      <c r="K38" s="2204">
        <f t="shared" si="0"/>
        <v>0.33</v>
      </c>
      <c r="L38" s="3196">
        <v>43574</v>
      </c>
      <c r="M38" s="2209">
        <v>43578</v>
      </c>
      <c r="N38" s="2450"/>
    </row>
    <row r="39" spans="1:14">
      <c r="A39" s="2193" t="s">
        <v>255</v>
      </c>
      <c r="B39" s="2211"/>
      <c r="C39" s="2207" t="s">
        <v>10041</v>
      </c>
      <c r="D39" s="2204" t="s">
        <v>10042</v>
      </c>
      <c r="E39" s="2204">
        <v>0</v>
      </c>
      <c r="F39" s="2204" t="s">
        <v>3161</v>
      </c>
      <c r="G39" s="2204" t="s">
        <v>3161</v>
      </c>
      <c r="H39" s="2204">
        <v>2.59</v>
      </c>
      <c r="I39" s="2204" t="s">
        <v>3166</v>
      </c>
      <c r="J39" s="2204" t="s">
        <v>3166</v>
      </c>
      <c r="K39" s="2204">
        <f t="shared" si="0"/>
        <v>2.59</v>
      </c>
      <c r="L39" s="3196">
        <v>43515</v>
      </c>
      <c r="M39" s="2209">
        <v>43509</v>
      </c>
      <c r="N39" s="2450"/>
    </row>
    <row r="40" spans="1:14" ht="15.75" thickBot="1">
      <c r="A40" s="2193" t="s">
        <v>255</v>
      </c>
      <c r="B40" s="2211"/>
      <c r="C40" s="2207" t="s">
        <v>10043</v>
      </c>
      <c r="D40" s="2204" t="s">
        <v>10044</v>
      </c>
      <c r="E40" s="2204">
        <v>0</v>
      </c>
      <c r="F40" s="2204" t="s">
        <v>3166</v>
      </c>
      <c r="G40" s="2204" t="s">
        <v>3166</v>
      </c>
      <c r="H40" s="2204">
        <v>1.36</v>
      </c>
      <c r="I40" s="2204" t="s">
        <v>3161</v>
      </c>
      <c r="J40" s="2204" t="s">
        <v>3161</v>
      </c>
      <c r="K40" s="2204">
        <f t="shared" si="0"/>
        <v>1.36</v>
      </c>
      <c r="L40" s="3196">
        <v>43543</v>
      </c>
      <c r="M40" s="2209">
        <v>43525</v>
      </c>
      <c r="N40" s="2450"/>
    </row>
    <row r="41" spans="1:14" ht="15.75" thickBot="1">
      <c r="A41" s="5422" t="s">
        <v>15225</v>
      </c>
      <c r="B41" s="5423"/>
      <c r="C41" s="5423"/>
      <c r="D41" s="5423"/>
      <c r="E41" s="5423"/>
      <c r="F41" s="5423"/>
      <c r="G41" s="5423"/>
      <c r="H41" s="5423"/>
      <c r="I41" s="5423"/>
      <c r="J41" s="5423"/>
      <c r="K41" s="5423"/>
      <c r="L41" s="5423"/>
      <c r="M41" s="5423"/>
      <c r="N41" s="5424"/>
    </row>
    <row r="42" spans="1:14">
      <c r="A42" s="2450" t="s">
        <v>255</v>
      </c>
      <c r="B42" s="2790"/>
      <c r="C42" s="3790" t="s">
        <v>200</v>
      </c>
      <c r="D42" s="2211" t="s">
        <v>200</v>
      </c>
      <c r="E42" s="2204">
        <v>6.32</v>
      </c>
      <c r="F42" s="2204" t="s">
        <v>256</v>
      </c>
      <c r="G42" s="2204" t="s">
        <v>256</v>
      </c>
      <c r="H42" s="2204">
        <v>16.18</v>
      </c>
      <c r="I42" s="2204" t="s">
        <v>3162</v>
      </c>
      <c r="J42" s="2204" t="s">
        <v>3162</v>
      </c>
      <c r="K42" s="2204">
        <v>9.86</v>
      </c>
      <c r="L42" s="2205">
        <v>43647</v>
      </c>
      <c r="M42" s="2206">
        <v>43636</v>
      </c>
      <c r="N42" s="2204"/>
    </row>
    <row r="43" spans="1:14">
      <c r="A43" s="8" t="s">
        <v>17757</v>
      </c>
      <c r="B43" s="3551"/>
      <c r="C43" s="3791" t="s">
        <v>17759</v>
      </c>
      <c r="D43" s="3552" t="s">
        <v>17769</v>
      </c>
      <c r="E43" s="3553">
        <v>0</v>
      </c>
      <c r="F43" s="3553" t="s">
        <v>1656</v>
      </c>
      <c r="G43" s="3553" t="s">
        <v>17777</v>
      </c>
      <c r="H43" s="3554">
        <v>1.48</v>
      </c>
      <c r="I43" s="3553" t="s">
        <v>17760</v>
      </c>
      <c r="J43" s="3553" t="s">
        <v>17769</v>
      </c>
      <c r="K43" s="3554">
        <v>1.47</v>
      </c>
      <c r="L43" s="3555">
        <v>43696</v>
      </c>
      <c r="M43" s="3618">
        <v>43697</v>
      </c>
      <c r="N43" s="3422"/>
    </row>
    <row r="44" spans="1:14">
      <c r="A44" s="8" t="s">
        <v>17757</v>
      </c>
      <c r="B44" s="3551"/>
      <c r="C44" s="3791" t="s">
        <v>17760</v>
      </c>
      <c r="D44" s="3552" t="s">
        <v>17770</v>
      </c>
      <c r="E44" s="3553">
        <v>0</v>
      </c>
      <c r="F44" s="3553" t="s">
        <v>10082</v>
      </c>
      <c r="G44" s="3553" t="s">
        <v>17778</v>
      </c>
      <c r="H44" s="3554">
        <v>2.74</v>
      </c>
      <c r="I44" s="3553" t="s">
        <v>19</v>
      </c>
      <c r="J44" s="3553" t="s">
        <v>17779</v>
      </c>
      <c r="K44" s="3554">
        <v>2.74</v>
      </c>
      <c r="L44" s="3555">
        <v>43696</v>
      </c>
      <c r="M44" s="3618">
        <v>43696</v>
      </c>
      <c r="N44" s="3422"/>
    </row>
    <row r="45" spans="1:14">
      <c r="A45" s="8" t="s">
        <v>17757</v>
      </c>
      <c r="B45" s="3551"/>
      <c r="C45" s="3792" t="s">
        <v>17761</v>
      </c>
      <c r="D45" s="3552" t="s">
        <v>17771</v>
      </c>
      <c r="E45" s="3553">
        <v>0</v>
      </c>
      <c r="F45" s="3553" t="s">
        <v>1656</v>
      </c>
      <c r="G45" s="3553" t="s">
        <v>17777</v>
      </c>
      <c r="H45" s="3554">
        <v>2.73</v>
      </c>
      <c r="I45" s="3553" t="s">
        <v>17762</v>
      </c>
      <c r="J45" s="3553" t="s">
        <v>17780</v>
      </c>
      <c r="K45" s="3554">
        <v>2.73</v>
      </c>
      <c r="L45" s="3555">
        <v>43696</v>
      </c>
      <c r="M45" s="3618">
        <v>43691</v>
      </c>
      <c r="N45" s="3422"/>
    </row>
    <row r="46" spans="1:14">
      <c r="A46" s="3551" t="s">
        <v>17757</v>
      </c>
      <c r="B46" s="3422"/>
      <c r="C46" s="3791" t="s">
        <v>200</v>
      </c>
      <c r="D46" s="3552" t="s">
        <v>200</v>
      </c>
      <c r="E46" s="3556">
        <v>0</v>
      </c>
      <c r="F46" s="3556" t="s">
        <v>200</v>
      </c>
      <c r="G46" s="3422" t="s">
        <v>3165</v>
      </c>
      <c r="H46" s="3556">
        <v>6.32</v>
      </c>
      <c r="I46" s="3556" t="s">
        <v>256</v>
      </c>
      <c r="J46" s="3556" t="s">
        <v>256</v>
      </c>
      <c r="K46" s="3556">
        <v>6.32</v>
      </c>
      <c r="L46" s="3557">
        <v>43696</v>
      </c>
      <c r="M46" s="3558">
        <v>43654</v>
      </c>
      <c r="N46" s="3422"/>
    </row>
    <row r="47" spans="1:14">
      <c r="A47" s="3551" t="s">
        <v>17757</v>
      </c>
      <c r="B47" s="3422"/>
      <c r="C47" s="3791" t="s">
        <v>4035</v>
      </c>
      <c r="D47" s="3552" t="s">
        <v>17791</v>
      </c>
      <c r="E47" s="3556">
        <v>0</v>
      </c>
      <c r="F47" s="3556" t="s">
        <v>200</v>
      </c>
      <c r="G47" s="3556" t="s">
        <v>200</v>
      </c>
      <c r="H47" s="3556">
        <v>1.1599999999999999</v>
      </c>
      <c r="I47" s="3556" t="s">
        <v>17781</v>
      </c>
      <c r="J47" s="3556" t="s">
        <v>17788</v>
      </c>
      <c r="K47" s="3556">
        <v>1.1599999999999999</v>
      </c>
      <c r="L47" s="3557">
        <v>43696</v>
      </c>
      <c r="M47" s="3558">
        <v>43690</v>
      </c>
      <c r="N47" s="3422"/>
    </row>
    <row r="48" spans="1:14">
      <c r="A48" s="3551" t="s">
        <v>17757</v>
      </c>
      <c r="B48" s="3422"/>
      <c r="C48" s="3791" t="s">
        <v>17797</v>
      </c>
      <c r="D48" s="3552" t="s">
        <v>17798</v>
      </c>
      <c r="E48" s="3556">
        <v>1.32</v>
      </c>
      <c r="F48" s="3556" t="s">
        <v>17792</v>
      </c>
      <c r="G48" s="3556" t="s">
        <v>17793</v>
      </c>
      <c r="H48" s="3556">
        <v>3.94</v>
      </c>
      <c r="I48" s="3556" t="s">
        <v>10082</v>
      </c>
      <c r="J48" s="3556" t="s">
        <v>17778</v>
      </c>
      <c r="K48" s="3556">
        <v>2.62</v>
      </c>
      <c r="L48" s="3557">
        <v>43696</v>
      </c>
      <c r="M48" s="3558">
        <v>43684</v>
      </c>
      <c r="N48" s="3422"/>
    </row>
    <row r="49" spans="1:14">
      <c r="A49" s="3551" t="s">
        <v>17757</v>
      </c>
      <c r="B49" s="3422"/>
      <c r="C49" s="3791" t="s">
        <v>17801</v>
      </c>
      <c r="D49" s="3552" t="s">
        <v>17802</v>
      </c>
      <c r="E49" s="3556">
        <v>0</v>
      </c>
      <c r="F49" s="3556" t="s">
        <v>17799</v>
      </c>
      <c r="G49" s="3556" t="s">
        <v>17800</v>
      </c>
      <c r="H49" s="3556">
        <v>1.63</v>
      </c>
      <c r="I49" s="3556" t="s">
        <v>256</v>
      </c>
      <c r="J49" s="3556" t="s">
        <v>256</v>
      </c>
      <c r="K49" s="3556">
        <v>1.63</v>
      </c>
      <c r="L49" s="3557">
        <v>43696</v>
      </c>
      <c r="M49" s="3558">
        <v>43682</v>
      </c>
      <c r="N49" s="3422"/>
    </row>
    <row r="50" spans="1:14">
      <c r="A50" s="3551" t="s">
        <v>17757</v>
      </c>
      <c r="B50" s="3422"/>
      <c r="C50" s="3791" t="s">
        <v>17803</v>
      </c>
      <c r="D50" s="3552" t="s">
        <v>17776</v>
      </c>
      <c r="E50" s="3556">
        <v>0</v>
      </c>
      <c r="F50" s="3556" t="s">
        <v>17799</v>
      </c>
      <c r="G50" s="3556" t="s">
        <v>17800</v>
      </c>
      <c r="H50" s="3556">
        <v>3.06</v>
      </c>
      <c r="I50" s="3556" t="s">
        <v>200</v>
      </c>
      <c r="J50" s="3556" t="s">
        <v>200</v>
      </c>
      <c r="K50" s="3556">
        <v>3.06</v>
      </c>
      <c r="L50" s="3557">
        <v>43665</v>
      </c>
      <c r="M50" s="3558">
        <v>43662</v>
      </c>
      <c r="N50" s="3422"/>
    </row>
    <row r="51" spans="1:14">
      <c r="A51" s="8" t="s">
        <v>17757</v>
      </c>
      <c r="B51" s="3551"/>
      <c r="C51" s="3791" t="s">
        <v>17762</v>
      </c>
      <c r="D51" s="3552" t="s">
        <v>17772</v>
      </c>
      <c r="E51" s="3553">
        <v>0</v>
      </c>
      <c r="F51" s="3553" t="s">
        <v>1656</v>
      </c>
      <c r="G51" s="3553" t="s">
        <v>17777</v>
      </c>
      <c r="H51" s="3554">
        <v>8.65</v>
      </c>
      <c r="I51" s="3553" t="s">
        <v>17781</v>
      </c>
      <c r="J51" s="3553" t="s">
        <v>17777</v>
      </c>
      <c r="K51" s="3554">
        <v>8.65</v>
      </c>
      <c r="L51" s="3555">
        <v>43850</v>
      </c>
      <c r="M51" s="3698">
        <v>43810</v>
      </c>
      <c r="N51" s="3619"/>
    </row>
    <row r="52" spans="1:14">
      <c r="A52" s="8" t="s">
        <v>17757</v>
      </c>
      <c r="B52" s="3422"/>
      <c r="C52" s="3791" t="s">
        <v>17763</v>
      </c>
      <c r="D52" s="3552" t="s">
        <v>17773</v>
      </c>
      <c r="E52" s="3553">
        <v>0</v>
      </c>
      <c r="F52" s="3553" t="s">
        <v>2415</v>
      </c>
      <c r="G52" s="3553" t="s">
        <v>17782</v>
      </c>
      <c r="H52" s="3554">
        <v>0.59</v>
      </c>
      <c r="I52" s="3553" t="s">
        <v>2415</v>
      </c>
      <c r="J52" s="3553" t="s">
        <v>17782</v>
      </c>
      <c r="K52" s="3554">
        <v>0.59</v>
      </c>
      <c r="L52" s="3555">
        <v>43850</v>
      </c>
      <c r="M52" s="3698">
        <v>43852</v>
      </c>
      <c r="N52" s="3619"/>
    </row>
    <row r="53" spans="1:14">
      <c r="A53" s="8" t="s">
        <v>17757</v>
      </c>
      <c r="B53" s="3422"/>
      <c r="C53" s="3791" t="s">
        <v>17764</v>
      </c>
      <c r="D53" s="3552" t="s">
        <v>17774</v>
      </c>
      <c r="E53" s="3553">
        <v>0</v>
      </c>
      <c r="F53" s="3553" t="s">
        <v>17766</v>
      </c>
      <c r="G53" s="3553" t="s">
        <v>17783</v>
      </c>
      <c r="H53" s="3554">
        <v>0.06</v>
      </c>
      <c r="I53" s="3553" t="s">
        <v>19</v>
      </c>
      <c r="J53" s="3553" t="s">
        <v>17784</v>
      </c>
      <c r="K53" s="3554">
        <v>0.06</v>
      </c>
      <c r="L53" s="3555">
        <v>43850</v>
      </c>
      <c r="M53" s="3698">
        <v>43837</v>
      </c>
      <c r="N53" s="3619"/>
    </row>
    <row r="54" spans="1:14">
      <c r="A54" s="8" t="s">
        <v>17757</v>
      </c>
      <c r="B54" s="3422"/>
      <c r="C54" s="3791" t="s">
        <v>17765</v>
      </c>
      <c r="D54" s="3552" t="s">
        <v>17775</v>
      </c>
      <c r="E54" s="3553">
        <v>0</v>
      </c>
      <c r="F54" s="3553" t="s">
        <v>17785</v>
      </c>
      <c r="G54" s="3553" t="s">
        <v>17782</v>
      </c>
      <c r="H54" s="3554">
        <v>4.74</v>
      </c>
      <c r="I54" s="3553" t="s">
        <v>17767</v>
      </c>
      <c r="J54" s="3553" t="s">
        <v>4641</v>
      </c>
      <c r="K54" s="3554">
        <v>4.74</v>
      </c>
      <c r="L54" s="3555">
        <v>43850</v>
      </c>
      <c r="M54" s="3698">
        <v>43837</v>
      </c>
      <c r="N54" s="3619"/>
    </row>
    <row r="55" spans="1:14">
      <c r="A55" s="8" t="s">
        <v>17757</v>
      </c>
      <c r="B55" s="3422"/>
      <c r="C55" s="3791" t="s">
        <v>17766</v>
      </c>
      <c r="D55" s="3552" t="s">
        <v>17776</v>
      </c>
      <c r="E55" s="3553">
        <v>0</v>
      </c>
      <c r="F55" s="3553" t="s">
        <v>2415</v>
      </c>
      <c r="G55" s="3553" t="s">
        <v>17782</v>
      </c>
      <c r="H55" s="3554">
        <v>6.29</v>
      </c>
      <c r="I55" s="3436" t="s">
        <v>17767</v>
      </c>
      <c r="J55" s="3553" t="s">
        <v>17778</v>
      </c>
      <c r="K55" s="3554">
        <v>6.29</v>
      </c>
      <c r="L55" s="3555">
        <v>43850</v>
      </c>
      <c r="M55" s="3698">
        <v>43782</v>
      </c>
      <c r="N55" s="3619"/>
    </row>
    <row r="56" spans="1:14">
      <c r="A56" s="8" t="s">
        <v>17757</v>
      </c>
      <c r="B56" s="3422"/>
      <c r="C56" s="3791" t="s">
        <v>17767</v>
      </c>
      <c r="D56" s="3552" t="s">
        <v>4641</v>
      </c>
      <c r="E56" s="3553">
        <v>0</v>
      </c>
      <c r="F56" s="3553" t="s">
        <v>17786</v>
      </c>
      <c r="G56" s="3553" t="s">
        <v>17787</v>
      </c>
      <c r="H56" s="3554">
        <v>7.75</v>
      </c>
      <c r="I56" s="3553" t="s">
        <v>17781</v>
      </c>
      <c r="J56" s="3553" t="s">
        <v>17788</v>
      </c>
      <c r="K56" s="3554">
        <v>7.75</v>
      </c>
      <c r="L56" s="3555">
        <v>43850</v>
      </c>
      <c r="M56" s="3698">
        <v>43837</v>
      </c>
      <c r="N56" s="3619"/>
    </row>
    <row r="57" spans="1:14">
      <c r="A57" s="2450" t="s">
        <v>255</v>
      </c>
      <c r="B57" s="2211"/>
      <c r="C57" s="3790" t="s">
        <v>10077</v>
      </c>
      <c r="D57" s="2211" t="s">
        <v>10078</v>
      </c>
      <c r="E57" s="2204">
        <v>0</v>
      </c>
      <c r="F57" s="2204" t="s">
        <v>10079</v>
      </c>
      <c r="G57" s="2204" t="s">
        <v>10080</v>
      </c>
      <c r="H57" s="2204">
        <v>0.28999999999999998</v>
      </c>
      <c r="I57" s="2204" t="s">
        <v>10076</v>
      </c>
      <c r="J57" s="2204" t="s">
        <v>10081</v>
      </c>
      <c r="K57" s="2204">
        <v>0.28999999999999998</v>
      </c>
      <c r="L57" s="3555">
        <v>43850</v>
      </c>
      <c r="M57" s="3698">
        <v>43608</v>
      </c>
      <c r="N57" s="3619"/>
    </row>
    <row r="58" spans="1:14" s="2440" customFormat="1">
      <c r="A58" s="2450" t="s">
        <v>255</v>
      </c>
      <c r="B58" s="2211"/>
      <c r="C58" s="3790" t="s">
        <v>10077</v>
      </c>
      <c r="D58" s="2211" t="s">
        <v>10078</v>
      </c>
      <c r="E58" s="2204">
        <v>0</v>
      </c>
      <c r="F58" s="2204" t="s">
        <v>10079</v>
      </c>
      <c r="G58" s="2204" t="s">
        <v>10080</v>
      </c>
      <c r="H58" s="2204">
        <v>0.28999999999999998</v>
      </c>
      <c r="I58" s="2204" t="s">
        <v>10076</v>
      </c>
      <c r="J58" s="2204" t="s">
        <v>10081</v>
      </c>
      <c r="K58" s="2204">
        <v>0.28999999999999998</v>
      </c>
      <c r="L58" s="3555">
        <v>43850</v>
      </c>
      <c r="M58" s="2206">
        <v>43608</v>
      </c>
      <c r="N58" s="2204"/>
    </row>
    <row r="59" spans="1:14" s="2440" customFormat="1">
      <c r="A59" s="8" t="s">
        <v>17757</v>
      </c>
      <c r="B59" s="3551"/>
      <c r="C59" s="3791" t="s">
        <v>17758</v>
      </c>
      <c r="D59" s="3552" t="s">
        <v>17768</v>
      </c>
      <c r="E59" s="3553">
        <v>0</v>
      </c>
      <c r="F59" s="3553" t="s">
        <v>1656</v>
      </c>
      <c r="G59" s="3553" t="s">
        <v>17777</v>
      </c>
      <c r="H59" s="3554">
        <v>2.2599999999999998</v>
      </c>
      <c r="I59" s="3553" t="s">
        <v>19</v>
      </c>
      <c r="J59" s="3553" t="s">
        <v>17777</v>
      </c>
      <c r="K59" s="3554">
        <v>2.2599999999999998</v>
      </c>
      <c r="L59" s="3555">
        <v>43727</v>
      </c>
      <c r="M59" s="3618">
        <v>43711</v>
      </c>
      <c r="N59" s="3422"/>
    </row>
    <row r="60" spans="1:14">
      <c r="A60" s="3551" t="s">
        <v>17757</v>
      </c>
      <c r="B60" s="3422"/>
      <c r="C60" s="3791" t="s">
        <v>17792</v>
      </c>
      <c r="D60" s="3552" t="s">
        <v>17793</v>
      </c>
      <c r="E60" s="3556">
        <v>0</v>
      </c>
      <c r="F60" s="3556" t="s">
        <v>17794</v>
      </c>
      <c r="G60" s="3556" t="s">
        <v>4035</v>
      </c>
      <c r="H60" s="3556">
        <v>5.22</v>
      </c>
      <c r="I60" s="3556" t="s">
        <v>17781</v>
      </c>
      <c r="J60" s="3556" t="s">
        <v>17788</v>
      </c>
      <c r="K60" s="3556">
        <v>5.22</v>
      </c>
      <c r="L60" s="3557">
        <v>43727</v>
      </c>
      <c r="M60" s="3558">
        <v>43690</v>
      </c>
      <c r="N60" s="3422"/>
    </row>
    <row r="61" spans="1:14">
      <c r="A61" s="3551" t="s">
        <v>17757</v>
      </c>
      <c r="B61" s="3422"/>
      <c r="C61" s="3791" t="s">
        <v>17795</v>
      </c>
      <c r="D61" s="3552" t="s">
        <v>17796</v>
      </c>
      <c r="E61" s="3556">
        <v>0</v>
      </c>
      <c r="F61" s="3556" t="s">
        <v>17792</v>
      </c>
      <c r="G61" s="3556" t="s">
        <v>17793</v>
      </c>
      <c r="H61" s="3556">
        <v>2.25</v>
      </c>
      <c r="I61" s="3556" t="s">
        <v>200</v>
      </c>
      <c r="J61" s="3556" t="s">
        <v>200</v>
      </c>
      <c r="K61" s="3556">
        <v>2.25</v>
      </c>
      <c r="L61" s="3557">
        <v>43727</v>
      </c>
      <c r="M61" s="3558">
        <v>43717</v>
      </c>
      <c r="N61" s="3422"/>
    </row>
    <row r="62" spans="1:14">
      <c r="A62" s="3551" t="s">
        <v>17757</v>
      </c>
      <c r="B62" s="3422"/>
      <c r="C62" s="3791" t="s">
        <v>10082</v>
      </c>
      <c r="D62" s="3552" t="s">
        <v>3167</v>
      </c>
      <c r="E62" s="3556">
        <v>0</v>
      </c>
      <c r="F62" s="3556" t="s">
        <v>200</v>
      </c>
      <c r="G62" s="3556" t="s">
        <v>200</v>
      </c>
      <c r="H62" s="3556">
        <v>13.84</v>
      </c>
      <c r="I62" s="3556" t="s">
        <v>362</v>
      </c>
      <c r="J62" s="3556" t="s">
        <v>362</v>
      </c>
      <c r="K62" s="3556">
        <v>13.84</v>
      </c>
      <c r="L62" s="3557">
        <v>43727</v>
      </c>
      <c r="M62" s="3558">
        <v>43731</v>
      </c>
      <c r="N62" s="3422"/>
    </row>
    <row r="63" spans="1:14">
      <c r="A63" s="3551" t="s">
        <v>17757</v>
      </c>
      <c r="B63" s="3422"/>
      <c r="C63" s="3791" t="s">
        <v>17792</v>
      </c>
      <c r="D63" s="3552" t="s">
        <v>17793</v>
      </c>
      <c r="E63" s="3556">
        <v>0</v>
      </c>
      <c r="F63" s="3556" t="s">
        <v>17794</v>
      </c>
      <c r="G63" s="3556" t="s">
        <v>4035</v>
      </c>
      <c r="H63" s="3556">
        <v>5.22</v>
      </c>
      <c r="I63" s="3556" t="s">
        <v>17781</v>
      </c>
      <c r="J63" s="3556" t="s">
        <v>17788</v>
      </c>
      <c r="K63" s="3556">
        <v>5.22</v>
      </c>
      <c r="L63" s="3557">
        <v>43727</v>
      </c>
      <c r="M63" s="3558">
        <v>43690</v>
      </c>
      <c r="N63" s="3422"/>
    </row>
    <row r="64" spans="1:14">
      <c r="A64" s="3551"/>
      <c r="B64" s="3422"/>
      <c r="C64" s="3791"/>
      <c r="D64" s="3552"/>
      <c r="E64" s="3556"/>
      <c r="F64" s="3556"/>
      <c r="G64" s="3556"/>
      <c r="H64" s="3556"/>
      <c r="I64" s="3556"/>
      <c r="J64" s="3556"/>
      <c r="K64" s="3556"/>
      <c r="L64" s="3557"/>
      <c r="M64" s="3422"/>
      <c r="N64" s="3422"/>
    </row>
    <row r="65" spans="1:14">
      <c r="A65" s="3551"/>
      <c r="B65" s="3422"/>
      <c r="C65" s="3791"/>
      <c r="D65" s="3552"/>
      <c r="E65" s="3556"/>
      <c r="F65" s="3556"/>
      <c r="G65" s="3556"/>
      <c r="H65" s="3556"/>
      <c r="I65" s="3556"/>
      <c r="J65" s="3556"/>
      <c r="K65" s="3556"/>
      <c r="L65" s="3557"/>
      <c r="M65" s="3422"/>
      <c r="N65" s="3422"/>
    </row>
    <row r="66" spans="1:14" s="2440" customFormat="1">
      <c r="A66" s="3551" t="s">
        <v>17757</v>
      </c>
      <c r="B66" s="3422"/>
      <c r="C66" s="3791" t="s">
        <v>17799</v>
      </c>
      <c r="D66" s="3552" t="s">
        <v>17800</v>
      </c>
      <c r="E66" s="3556">
        <v>0</v>
      </c>
      <c r="F66" s="3556" t="s">
        <v>256</v>
      </c>
      <c r="G66" s="3556" t="s">
        <v>256</v>
      </c>
      <c r="H66" s="3556">
        <v>4.5999999999999996</v>
      </c>
      <c r="I66" s="3556" t="s">
        <v>10082</v>
      </c>
      <c r="J66" s="3556" t="s">
        <v>17778</v>
      </c>
      <c r="K66" s="3556">
        <v>4.5999999999999996</v>
      </c>
      <c r="L66" s="3557">
        <v>43727</v>
      </c>
      <c r="M66" s="3558">
        <v>43683</v>
      </c>
      <c r="N66" s="3422"/>
    </row>
    <row r="67" spans="1:14" s="2440" customFormat="1">
      <c r="A67" s="3551" t="s">
        <v>17757</v>
      </c>
      <c r="B67" s="3422"/>
      <c r="C67" s="3791" t="s">
        <v>17789</v>
      </c>
      <c r="D67" s="3552" t="s">
        <v>17790</v>
      </c>
      <c r="E67" s="3556">
        <v>0</v>
      </c>
      <c r="F67" s="3556" t="s">
        <v>200</v>
      </c>
      <c r="G67" s="3556" t="s">
        <v>200</v>
      </c>
      <c r="H67" s="3556">
        <v>0.75</v>
      </c>
      <c r="I67" s="3556" t="s">
        <v>17781</v>
      </c>
      <c r="J67" s="3556" t="s">
        <v>17788</v>
      </c>
      <c r="K67" s="3556">
        <v>0.75</v>
      </c>
      <c r="L67" s="3557">
        <v>43850</v>
      </c>
      <c r="M67" s="3558">
        <v>43857</v>
      </c>
      <c r="N67" s="3422"/>
    </row>
    <row r="68" spans="1:14" s="2440" customFormat="1">
      <c r="A68" s="2450" t="s">
        <v>255</v>
      </c>
      <c r="B68" s="2211"/>
      <c r="C68" s="3790" t="s">
        <v>19201</v>
      </c>
      <c r="D68" s="2211" t="s">
        <v>19208</v>
      </c>
      <c r="E68" s="2204">
        <v>0</v>
      </c>
      <c r="F68" s="2204" t="s">
        <v>362</v>
      </c>
      <c r="G68" s="2204" t="s">
        <v>362</v>
      </c>
      <c r="H68" s="2204">
        <v>2.97</v>
      </c>
      <c r="I68" s="2204" t="s">
        <v>19209</v>
      </c>
      <c r="J68" s="2204" t="s">
        <v>19210</v>
      </c>
      <c r="K68" s="2204">
        <f>H68-E68</f>
        <v>2.97</v>
      </c>
      <c r="L68" s="2205">
        <v>43850</v>
      </c>
      <c r="M68" s="2206">
        <v>43839</v>
      </c>
      <c r="N68" s="2204"/>
    </row>
    <row r="69" spans="1:14" s="2440" customFormat="1">
      <c r="A69" s="8" t="s">
        <v>17757</v>
      </c>
      <c r="B69" s="3551"/>
      <c r="C69" s="3791" t="s">
        <v>19202</v>
      </c>
      <c r="D69" s="3552" t="s">
        <v>19202</v>
      </c>
      <c r="E69" s="3553">
        <v>0</v>
      </c>
      <c r="F69" s="3553" t="s">
        <v>17766</v>
      </c>
      <c r="G69" s="3793" t="s">
        <v>19211</v>
      </c>
      <c r="H69" s="3554">
        <v>0.11</v>
      </c>
      <c r="I69" s="3553" t="s">
        <v>17766</v>
      </c>
      <c r="J69" s="3793" t="s">
        <v>19211</v>
      </c>
      <c r="K69" s="2204">
        <f t="shared" ref="K69:K75" si="1">H69-E69</f>
        <v>0.11</v>
      </c>
      <c r="L69" s="2205">
        <v>43748</v>
      </c>
      <c r="M69" s="3437" t="s">
        <v>23</v>
      </c>
      <c r="N69" s="3422" t="s">
        <v>19884</v>
      </c>
    </row>
    <row r="70" spans="1:14" s="2440" customFormat="1">
      <c r="A70" s="3551" t="s">
        <v>17757</v>
      </c>
      <c r="B70" s="3422"/>
      <c r="C70" s="3791" t="s">
        <v>19203</v>
      </c>
      <c r="D70" s="3552" t="s">
        <v>19203</v>
      </c>
      <c r="E70" s="3556">
        <v>0</v>
      </c>
      <c r="F70" s="3556" t="s">
        <v>17765</v>
      </c>
      <c r="G70" s="3556" t="s">
        <v>13935</v>
      </c>
      <c r="H70" s="3556">
        <v>0.14000000000000001</v>
      </c>
      <c r="I70" s="3556" t="s">
        <v>17765</v>
      </c>
      <c r="J70" s="3556" t="s">
        <v>13935</v>
      </c>
      <c r="K70" s="2204">
        <f t="shared" si="1"/>
        <v>0.14000000000000001</v>
      </c>
      <c r="L70" s="2205">
        <v>43748</v>
      </c>
      <c r="M70" s="3422" t="s">
        <v>23</v>
      </c>
      <c r="N70" s="3422" t="s">
        <v>19884</v>
      </c>
    </row>
    <row r="71" spans="1:14" s="2440" customFormat="1">
      <c r="A71" s="3551" t="s">
        <v>17757</v>
      </c>
      <c r="B71" s="3422"/>
      <c r="C71" s="3791" t="s">
        <v>17799</v>
      </c>
      <c r="D71" s="3794" t="s">
        <v>19212</v>
      </c>
      <c r="E71" s="3556">
        <v>0</v>
      </c>
      <c r="F71" s="3556" t="s">
        <v>256</v>
      </c>
      <c r="G71" s="3556" t="s">
        <v>256</v>
      </c>
      <c r="H71" s="3556">
        <v>0.06</v>
      </c>
      <c r="I71" s="3556" t="s">
        <v>19213</v>
      </c>
      <c r="J71" s="3556" t="s">
        <v>19214</v>
      </c>
      <c r="K71" s="2204">
        <f t="shared" si="1"/>
        <v>0.06</v>
      </c>
      <c r="L71" s="2205">
        <v>43748</v>
      </c>
      <c r="M71" s="3422" t="s">
        <v>23</v>
      </c>
      <c r="N71" s="3422" t="s">
        <v>19884</v>
      </c>
    </row>
    <row r="72" spans="1:14" s="2440" customFormat="1">
      <c r="A72" s="3551" t="s">
        <v>17757</v>
      </c>
      <c r="B72" s="3422"/>
      <c r="C72" s="3791" t="s">
        <v>19204</v>
      </c>
      <c r="D72" s="3552" t="s">
        <v>19204</v>
      </c>
      <c r="E72" s="3556">
        <v>0</v>
      </c>
      <c r="F72" s="3556" t="s">
        <v>256</v>
      </c>
      <c r="G72" s="3556" t="s">
        <v>256</v>
      </c>
      <c r="H72" s="3556">
        <v>0.18</v>
      </c>
      <c r="I72" s="3556" t="s">
        <v>19215</v>
      </c>
      <c r="J72" s="3556" t="s">
        <v>256</v>
      </c>
      <c r="K72" s="2204">
        <f t="shared" si="1"/>
        <v>0.18</v>
      </c>
      <c r="L72" s="2205">
        <v>43748</v>
      </c>
      <c r="M72" s="3422" t="s">
        <v>23</v>
      </c>
      <c r="N72" s="3422" t="s">
        <v>19884</v>
      </c>
    </row>
    <row r="73" spans="1:14" s="2440" customFormat="1">
      <c r="A73" s="3551" t="s">
        <v>17757</v>
      </c>
      <c r="B73" s="3422"/>
      <c r="C73" s="3791" t="s">
        <v>19205</v>
      </c>
      <c r="D73" s="3552" t="s">
        <v>19216</v>
      </c>
      <c r="E73" s="3556">
        <v>0</v>
      </c>
      <c r="F73" s="3556" t="s">
        <v>10010</v>
      </c>
      <c r="G73" s="3791" t="s">
        <v>10082</v>
      </c>
      <c r="H73" s="3556">
        <v>0.25</v>
      </c>
      <c r="I73" s="3556" t="s">
        <v>10010</v>
      </c>
      <c r="J73" s="3791" t="s">
        <v>10082</v>
      </c>
      <c r="K73" s="2204">
        <f t="shared" si="1"/>
        <v>0.25</v>
      </c>
      <c r="L73" s="2205">
        <v>43818</v>
      </c>
      <c r="M73" s="3422" t="s">
        <v>23</v>
      </c>
      <c r="N73" s="3422" t="s">
        <v>19884</v>
      </c>
    </row>
    <row r="74" spans="1:14" s="2440" customFormat="1">
      <c r="A74" s="3551" t="s">
        <v>17757</v>
      </c>
      <c r="B74" s="3422"/>
      <c r="C74" s="3791" t="s">
        <v>19206</v>
      </c>
      <c r="D74" s="3552" t="s">
        <v>19217</v>
      </c>
      <c r="E74" s="3556">
        <v>0</v>
      </c>
      <c r="F74" s="3556" t="s">
        <v>362</v>
      </c>
      <c r="G74" s="3556" t="s">
        <v>362</v>
      </c>
      <c r="H74" s="3556">
        <v>0.81</v>
      </c>
      <c r="I74" s="3556" t="s">
        <v>19206</v>
      </c>
      <c r="J74" s="3556" t="s">
        <v>19206</v>
      </c>
      <c r="K74" s="2204">
        <f t="shared" si="1"/>
        <v>0.81</v>
      </c>
      <c r="L74" s="2205">
        <v>43831</v>
      </c>
      <c r="M74" s="3558">
        <v>43851</v>
      </c>
      <c r="N74" s="3422"/>
    </row>
    <row r="75" spans="1:14" s="2440" customFormat="1">
      <c r="A75" s="3551" t="s">
        <v>17757</v>
      </c>
      <c r="B75" s="3422"/>
      <c r="C75" s="3791" t="s">
        <v>19207</v>
      </c>
      <c r="D75" s="3552" t="s">
        <v>19207</v>
      </c>
      <c r="E75" s="3556">
        <v>0</v>
      </c>
      <c r="F75" s="3556" t="s">
        <v>362</v>
      </c>
      <c r="G75" s="3556" t="s">
        <v>362</v>
      </c>
      <c r="H75" s="3556">
        <v>0.12</v>
      </c>
      <c r="I75" s="3556" t="s">
        <v>362</v>
      </c>
      <c r="J75" s="3556" t="s">
        <v>362</v>
      </c>
      <c r="K75" s="2204">
        <f t="shared" si="1"/>
        <v>0.12</v>
      </c>
      <c r="L75" s="2205">
        <v>43748</v>
      </c>
      <c r="M75" s="3422" t="s">
        <v>23</v>
      </c>
      <c r="N75" s="3422" t="s">
        <v>19884</v>
      </c>
    </row>
    <row r="76" spans="1:14" s="2440" customFormat="1">
      <c r="A76" s="3551"/>
      <c r="B76" s="3422"/>
      <c r="C76" s="3791"/>
      <c r="D76" s="3552"/>
      <c r="E76" s="3556"/>
      <c r="F76" s="3556"/>
      <c r="G76" s="3556"/>
      <c r="H76" s="3556"/>
      <c r="I76" s="3556"/>
      <c r="J76" s="3556"/>
      <c r="K76" s="2204"/>
      <c r="L76" s="2205"/>
      <c r="M76" s="3558"/>
      <c r="N76" s="3422"/>
    </row>
    <row r="77" spans="1:14" ht="15.75" thickBot="1"/>
    <row r="78" spans="1:14" ht="15.75" thickBot="1">
      <c r="A78" s="5422" t="s">
        <v>15225</v>
      </c>
      <c r="B78" s="5423"/>
      <c r="C78" s="5423"/>
      <c r="D78" s="5423"/>
      <c r="E78" s="5423"/>
      <c r="F78" s="5423"/>
      <c r="G78" s="5423"/>
      <c r="H78" s="5423"/>
      <c r="I78" s="5423"/>
      <c r="J78" s="5423"/>
      <c r="K78" s="5423"/>
      <c r="L78" s="5423"/>
      <c r="M78" s="5423"/>
      <c r="N78" s="5424"/>
    </row>
    <row r="79" spans="1:14">
      <c r="C79" t="s">
        <v>20218</v>
      </c>
    </row>
    <row r="80" spans="1:14">
      <c r="A80" t="s">
        <v>255</v>
      </c>
      <c r="C80" t="s">
        <v>20214</v>
      </c>
      <c r="D80" t="s">
        <v>20215</v>
      </c>
      <c r="E80">
        <v>0</v>
      </c>
      <c r="F80" t="s">
        <v>20216</v>
      </c>
      <c r="G80" t="s">
        <v>20217</v>
      </c>
      <c r="H80">
        <v>0.61</v>
      </c>
      <c r="I80" t="s">
        <v>20216</v>
      </c>
      <c r="J80" t="s">
        <v>20215</v>
      </c>
      <c r="K80">
        <v>1.22</v>
      </c>
      <c r="L80" s="4270">
        <v>44013</v>
      </c>
      <c r="M80" s="426">
        <v>44021</v>
      </c>
    </row>
    <row r="81" spans="1:13">
      <c r="A81" s="3917" t="s">
        <v>255</v>
      </c>
      <c r="C81" s="3917" t="s">
        <v>20224</v>
      </c>
      <c r="D81" s="3917" t="s">
        <v>20225</v>
      </c>
      <c r="E81" s="3917">
        <v>0</v>
      </c>
      <c r="F81" s="3917" t="s">
        <v>362</v>
      </c>
      <c r="G81" s="3917" t="s">
        <v>362</v>
      </c>
      <c r="H81" s="3917">
        <v>1.56</v>
      </c>
      <c r="I81" s="3917" t="s">
        <v>362</v>
      </c>
      <c r="J81" s="3917" t="s">
        <v>362</v>
      </c>
      <c r="K81" s="3917">
        <v>3.12</v>
      </c>
      <c r="L81" s="4270">
        <v>44013</v>
      </c>
      <c r="M81" s="426">
        <v>44008</v>
      </c>
    </row>
    <row r="82" spans="1:13">
      <c r="A82" s="3917" t="s">
        <v>255</v>
      </c>
      <c r="C82" s="3917" t="s">
        <v>20226</v>
      </c>
      <c r="D82" s="3917" t="s">
        <v>20227</v>
      </c>
      <c r="E82" s="3917">
        <v>0</v>
      </c>
      <c r="F82" s="3917" t="s">
        <v>20224</v>
      </c>
      <c r="G82" s="3917" t="s">
        <v>20225</v>
      </c>
      <c r="H82" s="3917">
        <v>0.74</v>
      </c>
      <c r="I82" s="3917" t="s">
        <v>33</v>
      </c>
      <c r="J82" s="3917" t="s">
        <v>33</v>
      </c>
      <c r="K82" s="3917">
        <v>1.48</v>
      </c>
      <c r="L82" s="4270">
        <v>44013</v>
      </c>
      <c r="M82" s="426">
        <v>44008</v>
      </c>
    </row>
    <row r="83" spans="1:13">
      <c r="A83" s="3917" t="s">
        <v>255</v>
      </c>
      <c r="C83" s="3917" t="s">
        <v>20228</v>
      </c>
      <c r="D83" s="3917" t="s">
        <v>20229</v>
      </c>
      <c r="E83" s="3917">
        <v>0</v>
      </c>
      <c r="F83" s="3917" t="s">
        <v>362</v>
      </c>
      <c r="G83" s="3917" t="s">
        <v>362</v>
      </c>
      <c r="H83" s="3917">
        <v>2.44</v>
      </c>
      <c r="I83" s="3917" t="s">
        <v>20230</v>
      </c>
      <c r="J83" s="3917" t="s">
        <v>10083</v>
      </c>
      <c r="K83" s="3917">
        <v>4.88</v>
      </c>
      <c r="L83" s="4270">
        <v>44013</v>
      </c>
      <c r="M83" s="426">
        <v>44021</v>
      </c>
    </row>
    <row r="84" spans="1:13">
      <c r="A84" s="3917" t="s">
        <v>255</v>
      </c>
      <c r="C84" s="3917" t="s">
        <v>20230</v>
      </c>
      <c r="D84" s="3917" t="s">
        <v>11095</v>
      </c>
      <c r="E84" s="3917">
        <v>0</v>
      </c>
      <c r="F84" s="3917" t="s">
        <v>20231</v>
      </c>
      <c r="G84" s="3917" t="s">
        <v>20232</v>
      </c>
      <c r="H84" s="3917">
        <v>13.51</v>
      </c>
      <c r="I84" s="3917" t="s">
        <v>3165</v>
      </c>
      <c r="J84" s="3917" t="s">
        <v>3165</v>
      </c>
      <c r="K84" s="3917">
        <v>27.02</v>
      </c>
      <c r="L84" s="4270">
        <v>44013</v>
      </c>
      <c r="M84" s="426">
        <v>44046</v>
      </c>
    </row>
    <row r="85" spans="1:13">
      <c r="A85" s="3917" t="s">
        <v>255</v>
      </c>
      <c r="C85" s="3917" t="s">
        <v>20233</v>
      </c>
      <c r="D85" s="3917" t="s">
        <v>20234</v>
      </c>
      <c r="E85" s="3917">
        <v>0</v>
      </c>
      <c r="F85" s="3917" t="s">
        <v>20230</v>
      </c>
      <c r="G85" s="3917" t="s">
        <v>10083</v>
      </c>
      <c r="H85" s="3917">
        <v>3.36</v>
      </c>
      <c r="I85" s="3917" t="s">
        <v>17767</v>
      </c>
      <c r="J85" s="3917" t="s">
        <v>20235</v>
      </c>
      <c r="K85" s="3917">
        <v>6.72</v>
      </c>
      <c r="L85" s="4270">
        <v>44013</v>
      </c>
      <c r="M85" s="426">
        <v>44005</v>
      </c>
    </row>
    <row r="86" spans="1:13">
      <c r="A86" s="3917" t="s">
        <v>255</v>
      </c>
      <c r="C86" s="3917" t="s">
        <v>17767</v>
      </c>
      <c r="D86" s="3917" t="s">
        <v>20235</v>
      </c>
      <c r="E86" s="3917">
        <v>0</v>
      </c>
      <c r="F86" s="3917" t="s">
        <v>20236</v>
      </c>
      <c r="G86" s="3917" t="s">
        <v>20237</v>
      </c>
      <c r="H86" s="3917">
        <v>3.02</v>
      </c>
      <c r="I86" s="3917" t="s">
        <v>3165</v>
      </c>
      <c r="J86" s="3917" t="s">
        <v>3165</v>
      </c>
      <c r="K86" s="3917">
        <v>6.04</v>
      </c>
      <c r="L86" s="4270">
        <v>44013</v>
      </c>
      <c r="M86" s="426">
        <v>43994</v>
      </c>
    </row>
    <row r="87" spans="1:13">
      <c r="A87" s="3917" t="s">
        <v>255</v>
      </c>
      <c r="C87" s="3917" t="s">
        <v>20238</v>
      </c>
      <c r="D87" s="3917" t="s">
        <v>7157</v>
      </c>
      <c r="E87" s="3917">
        <v>0</v>
      </c>
      <c r="F87" s="3917" t="s">
        <v>20236</v>
      </c>
      <c r="G87" s="3917" t="s">
        <v>20237</v>
      </c>
      <c r="H87" s="3917">
        <v>3.35</v>
      </c>
      <c r="I87" s="3917" t="s">
        <v>20230</v>
      </c>
      <c r="J87" s="3917" t="s">
        <v>10083</v>
      </c>
      <c r="K87" s="3917">
        <v>6.7</v>
      </c>
      <c r="L87" s="4270">
        <v>44013</v>
      </c>
      <c r="M87" s="426">
        <v>44004</v>
      </c>
    </row>
    <row r="88" spans="1:13">
      <c r="A88" s="3917" t="s">
        <v>255</v>
      </c>
      <c r="C88" s="3917" t="s">
        <v>20239</v>
      </c>
      <c r="D88" s="3917" t="s">
        <v>20240</v>
      </c>
      <c r="E88" s="3917">
        <v>0</v>
      </c>
      <c r="F88" s="3917" t="s">
        <v>1495</v>
      </c>
      <c r="G88" s="3917" t="s">
        <v>1495</v>
      </c>
      <c r="H88" s="3917">
        <v>1.69</v>
      </c>
      <c r="I88" s="3917" t="s">
        <v>20236</v>
      </c>
      <c r="J88" s="3917" t="s">
        <v>20237</v>
      </c>
      <c r="K88" s="3917">
        <v>3.38</v>
      </c>
      <c r="L88" s="4270">
        <v>44013</v>
      </c>
      <c r="M88" s="426">
        <v>43993</v>
      </c>
    </row>
    <row r="89" spans="1:13">
      <c r="A89" s="3917" t="s">
        <v>255</v>
      </c>
      <c r="C89" s="3917" t="s">
        <v>20241</v>
      </c>
      <c r="D89" s="3917" t="s">
        <v>7158</v>
      </c>
      <c r="E89" s="3917">
        <v>0</v>
      </c>
      <c r="F89" s="3917" t="s">
        <v>20236</v>
      </c>
      <c r="G89" s="3917" t="s">
        <v>20237</v>
      </c>
      <c r="H89" s="3917">
        <v>1.1200000000000001</v>
      </c>
      <c r="I89" s="3917" t="s">
        <v>33</v>
      </c>
      <c r="J89" s="3917" t="s">
        <v>33</v>
      </c>
      <c r="K89" s="3917">
        <v>2.2400000000000002</v>
      </c>
      <c r="L89" s="4270">
        <v>44013</v>
      </c>
      <c r="M89" s="426">
        <v>43992</v>
      </c>
    </row>
    <row r="90" spans="1:13">
      <c r="A90" s="3917" t="s">
        <v>255</v>
      </c>
      <c r="C90" s="3917" t="s">
        <v>20239</v>
      </c>
      <c r="D90" s="3917" t="s">
        <v>20242</v>
      </c>
      <c r="E90" s="3917">
        <v>5.6</v>
      </c>
      <c r="F90" s="3917" t="s">
        <v>20236</v>
      </c>
      <c r="G90" s="3917" t="s">
        <v>20237</v>
      </c>
      <c r="H90" s="3917">
        <v>7.7</v>
      </c>
      <c r="I90" s="3917" t="s">
        <v>33</v>
      </c>
      <c r="J90" s="3917" t="s">
        <v>33</v>
      </c>
      <c r="K90" s="3917">
        <v>4.2</v>
      </c>
      <c r="L90" s="4270">
        <v>44013</v>
      </c>
      <c r="M90" s="426">
        <v>43992</v>
      </c>
    </row>
    <row r="91" spans="1:13">
      <c r="A91" s="3917" t="s">
        <v>255</v>
      </c>
      <c r="C91" s="3917" t="s">
        <v>20243</v>
      </c>
      <c r="D91" s="3917" t="s">
        <v>20244</v>
      </c>
      <c r="E91" s="3917">
        <v>0</v>
      </c>
      <c r="F91" s="3917" t="s">
        <v>20239</v>
      </c>
      <c r="G91" s="3917" t="s">
        <v>20245</v>
      </c>
      <c r="H91" s="3917">
        <v>0.31</v>
      </c>
      <c r="I91" s="3917" t="s">
        <v>7054</v>
      </c>
      <c r="J91" s="3917" t="s">
        <v>7054</v>
      </c>
      <c r="K91" s="3917">
        <v>0.62</v>
      </c>
      <c r="L91" s="4270">
        <v>44013</v>
      </c>
      <c r="M91" s="426">
        <v>43991</v>
      </c>
    </row>
    <row r="92" spans="1:13">
      <c r="A92" s="3917" t="s">
        <v>255</v>
      </c>
      <c r="C92" s="3917" t="s">
        <v>20246</v>
      </c>
      <c r="D92" s="3917" t="s">
        <v>20247</v>
      </c>
      <c r="E92" s="3917">
        <v>0</v>
      </c>
      <c r="F92" s="3917" t="s">
        <v>20248</v>
      </c>
      <c r="G92" s="3917" t="s">
        <v>20249</v>
      </c>
      <c r="H92" s="3917">
        <v>0.2</v>
      </c>
      <c r="I92" s="3917" t="s">
        <v>7054</v>
      </c>
      <c r="J92" s="3917" t="s">
        <v>7054</v>
      </c>
      <c r="K92" s="3917">
        <v>0.4</v>
      </c>
      <c r="L92" s="4270">
        <v>44013</v>
      </c>
      <c r="M92" s="426">
        <v>44061</v>
      </c>
    </row>
    <row r="93" spans="1:13">
      <c r="A93" s="3917" t="s">
        <v>255</v>
      </c>
      <c r="C93" s="3917" t="s">
        <v>17765</v>
      </c>
      <c r="D93" s="3917" t="s">
        <v>20249</v>
      </c>
      <c r="E93" s="3917">
        <v>4.74</v>
      </c>
      <c r="F93" s="3917" t="s">
        <v>362</v>
      </c>
      <c r="G93" s="3917" t="s">
        <v>362</v>
      </c>
      <c r="H93" s="3917">
        <v>12.26</v>
      </c>
      <c r="I93" s="3917" t="s">
        <v>20230</v>
      </c>
      <c r="J93" s="3917" t="s">
        <v>20250</v>
      </c>
      <c r="K93" s="3917">
        <v>15.04</v>
      </c>
      <c r="L93" s="4270">
        <v>44013</v>
      </c>
      <c r="M93" s="426">
        <v>44061</v>
      </c>
    </row>
    <row r="94" spans="1:13">
      <c r="A94" s="3917" t="s">
        <v>255</v>
      </c>
      <c r="C94" s="3917" t="s">
        <v>20231</v>
      </c>
      <c r="D94" s="3917" t="s">
        <v>20232</v>
      </c>
      <c r="E94" s="3917">
        <v>0</v>
      </c>
      <c r="F94" s="3917" t="s">
        <v>20251</v>
      </c>
      <c r="G94" s="3917" t="s">
        <v>20252</v>
      </c>
      <c r="H94" s="3917">
        <v>16.04</v>
      </c>
      <c r="I94" s="3917" t="s">
        <v>363</v>
      </c>
      <c r="J94" s="3917" t="s">
        <v>363</v>
      </c>
      <c r="K94" s="3917">
        <v>32.08</v>
      </c>
      <c r="L94" s="4270">
        <v>44124</v>
      </c>
      <c r="M94" s="426">
        <v>44126</v>
      </c>
    </row>
    <row r="95" spans="1:13">
      <c r="A95" s="3917" t="s">
        <v>255</v>
      </c>
      <c r="C95" s="3917" t="s">
        <v>20253</v>
      </c>
      <c r="D95" s="3917" t="s">
        <v>20254</v>
      </c>
      <c r="E95" s="3917">
        <v>0</v>
      </c>
      <c r="F95" s="3917" t="s">
        <v>20231</v>
      </c>
      <c r="G95" s="3917" t="s">
        <v>20232</v>
      </c>
      <c r="H95" s="3917">
        <v>1.35</v>
      </c>
      <c r="I95" s="3917" t="s">
        <v>7054</v>
      </c>
      <c r="J95" s="3917" t="s">
        <v>7054</v>
      </c>
      <c r="K95" s="3917">
        <v>2.7</v>
      </c>
      <c r="L95" s="4270">
        <v>44124</v>
      </c>
      <c r="M95" s="426">
        <v>44118</v>
      </c>
    </row>
    <row r="96" spans="1:13">
      <c r="A96" s="3917" t="s">
        <v>255</v>
      </c>
      <c r="C96" s="3917" t="s">
        <v>10082</v>
      </c>
      <c r="D96" s="3917" t="s">
        <v>20255</v>
      </c>
      <c r="E96" s="3917">
        <v>13.9</v>
      </c>
      <c r="F96" s="3917" t="s">
        <v>362</v>
      </c>
      <c r="G96" s="3917" t="s">
        <v>362</v>
      </c>
      <c r="H96" s="3917">
        <v>16.13</v>
      </c>
      <c r="I96" s="3917" t="s">
        <v>7054</v>
      </c>
      <c r="J96" s="3917" t="s">
        <v>7054</v>
      </c>
      <c r="K96" s="3917">
        <v>4.46</v>
      </c>
      <c r="L96" s="4270">
        <v>43983</v>
      </c>
      <c r="M96" s="426">
        <v>43990</v>
      </c>
    </row>
    <row r="97" spans="1:13">
      <c r="A97" s="3917" t="s">
        <v>255</v>
      </c>
      <c r="C97" s="3917" t="s">
        <v>20256</v>
      </c>
      <c r="D97" s="3917" t="s">
        <v>20257</v>
      </c>
      <c r="E97" s="3917">
        <v>3.1</v>
      </c>
      <c r="F97" s="3917" t="s">
        <v>10082</v>
      </c>
      <c r="G97" s="3917" t="s">
        <v>20255</v>
      </c>
      <c r="H97" s="3917">
        <v>4.13</v>
      </c>
      <c r="I97" s="3917" t="s">
        <v>362</v>
      </c>
      <c r="J97" s="3917" t="s">
        <v>362</v>
      </c>
      <c r="K97" s="3917">
        <v>2.06</v>
      </c>
      <c r="L97" s="4270">
        <v>44013</v>
      </c>
      <c r="M97" s="426">
        <v>43990</v>
      </c>
    </row>
    <row r="98" spans="1:13">
      <c r="A98" s="3917" t="s">
        <v>255</v>
      </c>
      <c r="C98" s="3917" t="s">
        <v>20258</v>
      </c>
      <c r="D98" s="3917" t="s">
        <v>20259</v>
      </c>
      <c r="E98" s="3917">
        <v>0</v>
      </c>
      <c r="F98" s="3917" t="s">
        <v>20231</v>
      </c>
      <c r="G98" s="3917" t="s">
        <v>20232</v>
      </c>
      <c r="H98" s="3917">
        <v>1.0900000000000001</v>
      </c>
      <c r="I98" s="3917" t="s">
        <v>17765</v>
      </c>
      <c r="J98" s="3917" t="s">
        <v>20249</v>
      </c>
      <c r="K98" s="3917">
        <v>2.1800000000000002</v>
      </c>
      <c r="L98" s="4270">
        <v>44124</v>
      </c>
      <c r="M98" s="426">
        <v>44117</v>
      </c>
    </row>
    <row r="99" spans="1:13">
      <c r="A99" s="3917" t="s">
        <v>255</v>
      </c>
      <c r="C99" s="3917" t="s">
        <v>20260</v>
      </c>
      <c r="D99" s="3917" t="s">
        <v>20261</v>
      </c>
      <c r="E99" s="3917">
        <v>0</v>
      </c>
      <c r="F99" s="3917" t="s">
        <v>20248</v>
      </c>
      <c r="G99" s="3917" t="s">
        <v>20249</v>
      </c>
      <c r="H99" s="3917">
        <v>0.89</v>
      </c>
      <c r="I99" s="3917" t="s">
        <v>33</v>
      </c>
      <c r="J99" s="3917" t="s">
        <v>33</v>
      </c>
      <c r="K99" s="3917">
        <v>1.78</v>
      </c>
      <c r="L99" s="4270">
        <v>43983</v>
      </c>
      <c r="M99" s="426">
        <v>44060</v>
      </c>
    </row>
    <row r="100" spans="1:13">
      <c r="A100" s="3917" t="s">
        <v>255</v>
      </c>
      <c r="C100" s="3917" t="s">
        <v>20262</v>
      </c>
      <c r="D100" s="3917" t="s">
        <v>20263</v>
      </c>
      <c r="E100" s="3917">
        <v>0</v>
      </c>
      <c r="F100" s="3917" t="s">
        <v>20260</v>
      </c>
      <c r="G100" s="3917" t="s">
        <v>20264</v>
      </c>
      <c r="H100" s="3917">
        <v>0.28000000000000003</v>
      </c>
      <c r="I100" s="3917" t="s">
        <v>33</v>
      </c>
      <c r="J100" s="3917" t="s">
        <v>33</v>
      </c>
      <c r="K100" s="3917">
        <v>0.56000000000000005</v>
      </c>
      <c r="L100" s="4270">
        <v>43983</v>
      </c>
      <c r="M100" s="426">
        <v>44060</v>
      </c>
    </row>
    <row r="101" spans="1:13">
      <c r="A101" s="3917" t="s">
        <v>255</v>
      </c>
      <c r="C101" s="3917" t="s">
        <v>20265</v>
      </c>
      <c r="D101" s="3917" t="s">
        <v>20266</v>
      </c>
      <c r="E101" s="3917">
        <v>0</v>
      </c>
      <c r="F101" s="3917" t="s">
        <v>20231</v>
      </c>
      <c r="G101" s="3917" t="s">
        <v>20232</v>
      </c>
      <c r="H101" s="3917">
        <v>1.19</v>
      </c>
      <c r="I101" s="3917" t="s">
        <v>7054</v>
      </c>
      <c r="J101" s="3917" t="s">
        <v>7054</v>
      </c>
      <c r="K101" s="3917">
        <v>2.38</v>
      </c>
      <c r="L101" s="4270">
        <v>44124</v>
      </c>
      <c r="M101" s="426">
        <v>44117</v>
      </c>
    </row>
    <row r="102" spans="1:13">
      <c r="A102" s="3917" t="s">
        <v>255</v>
      </c>
      <c r="C102" s="3917" t="s">
        <v>20267</v>
      </c>
      <c r="D102" s="3917" t="s">
        <v>20268</v>
      </c>
      <c r="E102" s="3917">
        <v>0</v>
      </c>
      <c r="F102" s="3917" t="s">
        <v>20231</v>
      </c>
      <c r="G102" s="3917" t="s">
        <v>20232</v>
      </c>
      <c r="H102" s="3917">
        <v>9.94</v>
      </c>
      <c r="I102" s="3917" t="s">
        <v>3165</v>
      </c>
      <c r="J102" s="3917" t="s">
        <v>3165</v>
      </c>
      <c r="K102" s="3917">
        <v>19.88</v>
      </c>
      <c r="L102" s="4270">
        <v>44013</v>
      </c>
      <c r="M102" s="426">
        <v>44097</v>
      </c>
    </row>
    <row r="103" spans="1:13">
      <c r="A103" s="3917" t="s">
        <v>255</v>
      </c>
      <c r="C103" s="3917" t="s">
        <v>20269</v>
      </c>
      <c r="D103" s="3917" t="s">
        <v>15293</v>
      </c>
      <c r="E103" s="3917">
        <v>0</v>
      </c>
      <c r="F103" s="3917" t="s">
        <v>20267</v>
      </c>
      <c r="G103" s="3917" t="s">
        <v>15293</v>
      </c>
      <c r="H103" s="3917">
        <v>1.89</v>
      </c>
      <c r="I103" s="3917" t="s">
        <v>3165</v>
      </c>
      <c r="J103" s="3917" t="s">
        <v>20270</v>
      </c>
      <c r="K103" s="3917">
        <v>3.78</v>
      </c>
      <c r="L103" s="4270">
        <v>44013</v>
      </c>
      <c r="M103" s="426">
        <v>44071</v>
      </c>
    </row>
    <row r="104" spans="1:13">
      <c r="A104" s="3917" t="s">
        <v>255</v>
      </c>
      <c r="C104" s="3917" t="s">
        <v>20271</v>
      </c>
      <c r="D104" s="3917" t="s">
        <v>20272</v>
      </c>
      <c r="E104" s="3917">
        <v>0</v>
      </c>
      <c r="F104" s="3917" t="s">
        <v>20231</v>
      </c>
      <c r="G104" s="3917" t="s">
        <v>20232</v>
      </c>
      <c r="H104" s="3917">
        <v>0.59</v>
      </c>
      <c r="I104" s="3917" t="s">
        <v>33</v>
      </c>
      <c r="J104" s="3917" t="s">
        <v>33</v>
      </c>
      <c r="K104" s="3917">
        <v>1.18</v>
      </c>
      <c r="L104" s="4270">
        <v>44124</v>
      </c>
      <c r="M104" s="426">
        <v>44113</v>
      </c>
    </row>
    <row r="105" spans="1:13">
      <c r="A105" s="3917" t="s">
        <v>255</v>
      </c>
      <c r="C105" s="3917" t="s">
        <v>20273</v>
      </c>
      <c r="D105" s="3917" t="s">
        <v>20274</v>
      </c>
      <c r="E105" s="3917">
        <v>0</v>
      </c>
      <c r="F105" s="3917" t="s">
        <v>20231</v>
      </c>
      <c r="G105" s="3917" t="s">
        <v>20232</v>
      </c>
      <c r="H105" s="3917">
        <v>3.41</v>
      </c>
      <c r="I105" s="3917" t="s">
        <v>20275</v>
      </c>
      <c r="J105" s="3917" t="s">
        <v>20276</v>
      </c>
      <c r="K105" s="3917">
        <v>6.82</v>
      </c>
      <c r="L105" s="4270">
        <v>44124</v>
      </c>
      <c r="M105" s="426">
        <v>44110</v>
      </c>
    </row>
    <row r="106" spans="1:13">
      <c r="A106" s="3917" t="s">
        <v>255</v>
      </c>
      <c r="C106" s="3917" t="s">
        <v>20277</v>
      </c>
      <c r="D106" s="3917" t="s">
        <v>20278</v>
      </c>
      <c r="E106" s="3917">
        <v>0</v>
      </c>
      <c r="F106" s="3917" t="s">
        <v>20231</v>
      </c>
      <c r="G106" s="3917" t="s">
        <v>20232</v>
      </c>
      <c r="H106" s="3917">
        <v>4.04</v>
      </c>
      <c r="I106" s="3917" t="s">
        <v>20273</v>
      </c>
      <c r="J106" s="3917" t="s">
        <v>20274</v>
      </c>
      <c r="K106" s="3917">
        <v>8.08</v>
      </c>
      <c r="L106" s="4270">
        <v>44013</v>
      </c>
      <c r="M106" s="426">
        <v>44095</v>
      </c>
    </row>
    <row r="107" spans="1:13">
      <c r="A107" s="3917" t="s">
        <v>255</v>
      </c>
      <c r="C107" s="3917" t="s">
        <v>20279</v>
      </c>
      <c r="D107" s="3917" t="s">
        <v>20280</v>
      </c>
      <c r="E107" s="3917">
        <v>0</v>
      </c>
      <c r="F107" s="3917" t="s">
        <v>20277</v>
      </c>
      <c r="G107" s="3917" t="s">
        <v>20281</v>
      </c>
      <c r="H107" s="3917">
        <v>0.73</v>
      </c>
      <c r="I107" s="3917" t="s">
        <v>20277</v>
      </c>
      <c r="J107" s="3917" t="s">
        <v>20281</v>
      </c>
      <c r="K107" s="3917">
        <v>1.46</v>
      </c>
      <c r="L107" s="4270">
        <v>44124</v>
      </c>
      <c r="M107" s="426">
        <v>44112</v>
      </c>
    </row>
    <row r="108" spans="1:13">
      <c r="A108" s="3917" t="s">
        <v>255</v>
      </c>
      <c r="C108" s="3917" t="s">
        <v>20282</v>
      </c>
      <c r="D108" s="3917" t="s">
        <v>20283</v>
      </c>
      <c r="E108" s="3917">
        <v>0</v>
      </c>
      <c r="F108" s="3917" t="s">
        <v>20236</v>
      </c>
      <c r="G108" s="3917" t="s">
        <v>20237</v>
      </c>
      <c r="H108" s="3917">
        <v>1.55</v>
      </c>
      <c r="I108" s="3917" t="s">
        <v>20282</v>
      </c>
      <c r="J108" s="3917" t="s">
        <v>20283</v>
      </c>
      <c r="K108" s="3917">
        <v>3.1</v>
      </c>
      <c r="L108" s="4270">
        <v>44124</v>
      </c>
      <c r="M108" s="426">
        <v>44112</v>
      </c>
    </row>
    <row r="109" spans="1:13">
      <c r="A109" s="3917" t="s">
        <v>255</v>
      </c>
      <c r="C109" s="3917" t="s">
        <v>20284</v>
      </c>
      <c r="D109" s="3917" t="s">
        <v>20285</v>
      </c>
      <c r="E109" s="3917">
        <v>0</v>
      </c>
      <c r="F109" s="3917" t="s">
        <v>20282</v>
      </c>
      <c r="G109" s="3917" t="s">
        <v>20283</v>
      </c>
      <c r="H109" s="3917">
        <v>0.1</v>
      </c>
      <c r="I109" s="3917" t="s">
        <v>33</v>
      </c>
      <c r="J109" s="3917" t="s">
        <v>33</v>
      </c>
      <c r="K109" s="3917">
        <v>0.2</v>
      </c>
      <c r="L109" s="4270">
        <v>44124</v>
      </c>
      <c r="M109" s="426">
        <v>44112</v>
      </c>
    </row>
    <row r="110" spans="1:13">
      <c r="A110" s="3917" t="s">
        <v>255</v>
      </c>
      <c r="C110" s="3917" t="s">
        <v>20286</v>
      </c>
      <c r="D110" s="3917" t="s">
        <v>20287</v>
      </c>
      <c r="E110" s="3917">
        <v>0</v>
      </c>
      <c r="F110" s="3917" t="s">
        <v>20288</v>
      </c>
      <c r="G110" s="3917" t="s">
        <v>20289</v>
      </c>
      <c r="H110" s="3917">
        <v>0.5</v>
      </c>
      <c r="I110" s="3917" t="s">
        <v>33</v>
      </c>
      <c r="J110" s="3917" t="s">
        <v>33</v>
      </c>
      <c r="K110" s="3917">
        <v>1</v>
      </c>
      <c r="L110" s="4270">
        <v>44124</v>
      </c>
      <c r="M110" s="426">
        <v>44112</v>
      </c>
    </row>
    <row r="111" spans="1:13">
      <c r="A111" s="3917" t="s">
        <v>255</v>
      </c>
      <c r="C111" s="3917" t="s">
        <v>20290</v>
      </c>
      <c r="D111" s="3917" t="s">
        <v>20291</v>
      </c>
      <c r="E111" s="3917">
        <v>0</v>
      </c>
      <c r="F111" s="3917" t="s">
        <v>20286</v>
      </c>
      <c r="G111" s="3917" t="s">
        <v>20287</v>
      </c>
      <c r="H111" s="3917">
        <v>0.12</v>
      </c>
      <c r="I111" s="3917" t="s">
        <v>33</v>
      </c>
      <c r="J111" s="3917" t="s">
        <v>33</v>
      </c>
      <c r="K111" s="3917">
        <v>0.24</v>
      </c>
      <c r="L111" s="4270">
        <v>44124</v>
      </c>
      <c r="M111" s="426">
        <v>44112</v>
      </c>
    </row>
    <row r="112" spans="1:13">
      <c r="A112" s="3917" t="s">
        <v>255</v>
      </c>
      <c r="C112" s="3917" t="s">
        <v>20292</v>
      </c>
      <c r="D112" s="3917" t="s">
        <v>20293</v>
      </c>
      <c r="E112" s="3917">
        <v>0</v>
      </c>
      <c r="F112" s="3917" t="s">
        <v>20273</v>
      </c>
      <c r="G112" s="3917" t="s">
        <v>20274</v>
      </c>
      <c r="H112" s="3917">
        <v>0.6</v>
      </c>
      <c r="I112" s="3917" t="s">
        <v>20273</v>
      </c>
      <c r="J112" s="3917" t="s">
        <v>20274</v>
      </c>
      <c r="K112" s="3917">
        <v>1.2</v>
      </c>
      <c r="L112" s="4270">
        <v>44124</v>
      </c>
      <c r="M112" s="426">
        <v>44113</v>
      </c>
    </row>
    <row r="113" spans="1:13">
      <c r="A113" s="3917" t="s">
        <v>255</v>
      </c>
      <c r="C113" s="3917" t="s">
        <v>20294</v>
      </c>
      <c r="D113" s="3917" t="s">
        <v>20295</v>
      </c>
      <c r="E113" s="3917">
        <v>0</v>
      </c>
      <c r="F113" s="3917" t="s">
        <v>20288</v>
      </c>
      <c r="G113" s="3917" t="s">
        <v>20289</v>
      </c>
      <c r="H113" s="3917">
        <v>0.35</v>
      </c>
      <c r="I113" s="3917" t="s">
        <v>33</v>
      </c>
      <c r="J113" s="3917" t="s">
        <v>33</v>
      </c>
      <c r="K113" s="3917">
        <v>0.7</v>
      </c>
      <c r="L113" s="4270">
        <v>44124</v>
      </c>
      <c r="M113" s="426">
        <v>44113</v>
      </c>
    </row>
    <row r="114" spans="1:13">
      <c r="A114" s="3917" t="s">
        <v>255</v>
      </c>
      <c r="C114" s="3917" t="s">
        <v>20296</v>
      </c>
      <c r="D114" s="3917" t="s">
        <v>20297</v>
      </c>
      <c r="E114" s="3917">
        <v>0</v>
      </c>
      <c r="F114" s="3917" t="s">
        <v>20236</v>
      </c>
      <c r="G114" s="3917" t="s">
        <v>20237</v>
      </c>
      <c r="H114" s="3917">
        <v>1.86</v>
      </c>
      <c r="I114" s="3917" t="s">
        <v>20288</v>
      </c>
      <c r="J114" s="3917" t="s">
        <v>20289</v>
      </c>
      <c r="K114" s="3917">
        <v>3.72</v>
      </c>
      <c r="L114" s="4270">
        <v>44124</v>
      </c>
      <c r="M114" s="426">
        <v>44124</v>
      </c>
    </row>
    <row r="115" spans="1:13">
      <c r="A115" s="3917" t="s">
        <v>255</v>
      </c>
      <c r="C115" s="3917" t="s">
        <v>20288</v>
      </c>
      <c r="D115" s="3917" t="s">
        <v>20289</v>
      </c>
      <c r="E115" s="3917">
        <v>0</v>
      </c>
      <c r="F115" s="3917" t="s">
        <v>20236</v>
      </c>
      <c r="G115" s="3917" t="s">
        <v>20289</v>
      </c>
      <c r="H115" s="3917">
        <v>3.92</v>
      </c>
      <c r="I115" s="3917" t="s">
        <v>20298</v>
      </c>
      <c r="J115" s="3917" t="s">
        <v>20299</v>
      </c>
      <c r="K115" s="3917">
        <v>7.84</v>
      </c>
      <c r="L115" s="4270">
        <v>44124</v>
      </c>
      <c r="M115" s="426">
        <v>44124</v>
      </c>
    </row>
    <row r="116" spans="1:13">
      <c r="A116" s="3917" t="s">
        <v>255</v>
      </c>
      <c r="C116" s="3917" t="s">
        <v>20300</v>
      </c>
      <c r="D116" s="3917" t="s">
        <v>20301</v>
      </c>
      <c r="E116" s="3917">
        <v>0</v>
      </c>
      <c r="F116" s="3917" t="s">
        <v>20273</v>
      </c>
      <c r="G116" s="3917" t="s">
        <v>20274</v>
      </c>
      <c r="H116" s="3917">
        <v>0.15</v>
      </c>
      <c r="I116" s="3917" t="s">
        <v>33</v>
      </c>
      <c r="J116" s="3917" t="s">
        <v>33</v>
      </c>
      <c r="K116" s="3917">
        <v>0.3</v>
      </c>
      <c r="L116" s="4270">
        <v>44124</v>
      </c>
      <c r="M116" s="426">
        <v>44124</v>
      </c>
    </row>
    <row r="117" spans="1:13">
      <c r="A117" s="3917" t="s">
        <v>255</v>
      </c>
      <c r="C117" s="3917" t="s">
        <v>20302</v>
      </c>
      <c r="D117" s="3917" t="s">
        <v>20303</v>
      </c>
      <c r="E117" s="3917">
        <v>0</v>
      </c>
      <c r="F117" s="3917" t="s">
        <v>20273</v>
      </c>
      <c r="G117" s="3917" t="s">
        <v>20274</v>
      </c>
      <c r="H117" s="3917">
        <v>0.21</v>
      </c>
      <c r="I117" s="3917" t="s">
        <v>33</v>
      </c>
      <c r="J117" s="3917" t="s">
        <v>33</v>
      </c>
      <c r="K117" s="3917">
        <v>0.42</v>
      </c>
      <c r="L117" s="4270">
        <v>44124</v>
      </c>
      <c r="M117" s="426">
        <v>44109</v>
      </c>
    </row>
    <row r="118" spans="1:13">
      <c r="A118" s="3917" t="s">
        <v>255</v>
      </c>
      <c r="C118" s="3917" t="s">
        <v>20304</v>
      </c>
      <c r="D118" s="3917" t="s">
        <v>20276</v>
      </c>
      <c r="E118" s="3917">
        <v>0</v>
      </c>
      <c r="F118" s="3917" t="s">
        <v>363</v>
      </c>
      <c r="G118" s="3917" t="s">
        <v>363</v>
      </c>
      <c r="H118" s="3917">
        <v>1.93</v>
      </c>
      <c r="I118" s="3917" t="s">
        <v>363</v>
      </c>
      <c r="J118" s="3917" t="s">
        <v>363</v>
      </c>
      <c r="K118" s="3917">
        <v>3.86</v>
      </c>
      <c r="L118" s="4270">
        <v>44124</v>
      </c>
      <c r="M118" s="426">
        <v>44106</v>
      </c>
    </row>
    <row r="119" spans="1:13">
      <c r="A119" s="3917" t="s">
        <v>255</v>
      </c>
      <c r="C119" s="3917" t="s">
        <v>20305</v>
      </c>
      <c r="D119" s="3917" t="s">
        <v>20306</v>
      </c>
      <c r="E119" s="3917">
        <v>0</v>
      </c>
      <c r="F119" s="3917" t="s">
        <v>363</v>
      </c>
      <c r="G119" s="3917" t="s">
        <v>363</v>
      </c>
      <c r="H119" s="3917">
        <v>2.1</v>
      </c>
      <c r="I119" s="3917" t="s">
        <v>20307</v>
      </c>
      <c r="J119" s="3917" t="s">
        <v>20237</v>
      </c>
      <c r="K119" s="3917">
        <v>4.2</v>
      </c>
      <c r="L119" s="4270">
        <v>44013</v>
      </c>
      <c r="M119" s="426">
        <v>44098</v>
      </c>
    </row>
    <row r="120" spans="1:13">
      <c r="A120" s="3917" t="s">
        <v>255</v>
      </c>
      <c r="C120" s="3917" t="s">
        <v>20308</v>
      </c>
      <c r="D120" s="3917" t="s">
        <v>20309</v>
      </c>
      <c r="E120" s="3917">
        <v>0</v>
      </c>
      <c r="F120" s="3917" t="s">
        <v>20304</v>
      </c>
      <c r="G120" s="3917" t="s">
        <v>20276</v>
      </c>
      <c r="H120" s="3917">
        <v>0.27</v>
      </c>
      <c r="I120" s="3917" t="s">
        <v>33</v>
      </c>
      <c r="J120" s="3917" t="s">
        <v>33</v>
      </c>
      <c r="K120" s="3917">
        <v>0.54</v>
      </c>
      <c r="L120" s="4270">
        <v>44124</v>
      </c>
      <c r="M120" s="426">
        <v>44109</v>
      </c>
    </row>
    <row r="121" spans="1:13">
      <c r="A121" s="3917" t="s">
        <v>255</v>
      </c>
      <c r="C121" s="3917" t="s">
        <v>20310</v>
      </c>
      <c r="D121" s="3917" t="s">
        <v>20311</v>
      </c>
      <c r="E121" s="3917">
        <v>0</v>
      </c>
      <c r="F121" s="3917" t="s">
        <v>20305</v>
      </c>
      <c r="G121" s="3917" t="s">
        <v>20312</v>
      </c>
      <c r="H121" s="3917">
        <v>0.6</v>
      </c>
      <c r="I121" s="3917" t="s">
        <v>20313</v>
      </c>
      <c r="J121" s="3917" t="s">
        <v>20314</v>
      </c>
      <c r="K121" s="3917">
        <v>1.2</v>
      </c>
      <c r="L121" s="4270">
        <v>44124</v>
      </c>
      <c r="M121" s="426">
        <v>44106</v>
      </c>
    </row>
    <row r="122" spans="1:13">
      <c r="A122" s="3917" t="s">
        <v>255</v>
      </c>
      <c r="C122" s="3917" t="s">
        <v>20313</v>
      </c>
      <c r="D122" s="3917" t="s">
        <v>20315</v>
      </c>
      <c r="E122" s="3917">
        <v>0</v>
      </c>
      <c r="F122" s="3917" t="s">
        <v>20305</v>
      </c>
      <c r="G122" s="3917" t="s">
        <v>20312</v>
      </c>
      <c r="H122" s="3917">
        <v>0.12</v>
      </c>
      <c r="I122" s="3917" t="s">
        <v>20310</v>
      </c>
      <c r="J122" s="3917" t="s">
        <v>20311</v>
      </c>
      <c r="K122" s="3917">
        <v>0.24</v>
      </c>
      <c r="L122" s="4270">
        <v>44124</v>
      </c>
      <c r="M122" s="426">
        <v>44106</v>
      </c>
    </row>
    <row r="123" spans="1:13">
      <c r="A123" s="3917" t="s">
        <v>255</v>
      </c>
      <c r="C123" s="3917" t="s">
        <v>20316</v>
      </c>
      <c r="D123" s="3917" t="s">
        <v>20317</v>
      </c>
      <c r="E123" s="3917">
        <v>0</v>
      </c>
      <c r="F123" s="3917" t="s">
        <v>20305</v>
      </c>
      <c r="G123" s="3917" t="s">
        <v>20312</v>
      </c>
      <c r="H123" s="3917">
        <v>0.14000000000000001</v>
      </c>
      <c r="I123" s="3917" t="s">
        <v>20310</v>
      </c>
      <c r="J123" s="3917" t="s">
        <v>20311</v>
      </c>
      <c r="K123" s="3917">
        <v>0.8</v>
      </c>
      <c r="L123" s="4270">
        <v>44124</v>
      </c>
      <c r="M123" s="426">
        <v>44106</v>
      </c>
    </row>
    <row r="124" spans="1:13">
      <c r="A124" s="3917" t="s">
        <v>255</v>
      </c>
      <c r="C124" s="3917" t="s">
        <v>20318</v>
      </c>
      <c r="D124" s="3917" t="s">
        <v>20319</v>
      </c>
      <c r="E124" s="3917">
        <v>0</v>
      </c>
      <c r="F124" s="3917" t="s">
        <v>20310</v>
      </c>
      <c r="G124" s="3917" t="s">
        <v>20311</v>
      </c>
      <c r="H124" s="3917">
        <v>0.23</v>
      </c>
      <c r="I124" s="3917" t="s">
        <v>20316</v>
      </c>
      <c r="J124" s="3917" t="s">
        <v>20317</v>
      </c>
      <c r="K124" s="3917">
        <v>0.46</v>
      </c>
      <c r="L124" s="4270">
        <v>44124</v>
      </c>
      <c r="M124" s="426">
        <v>44106</v>
      </c>
    </row>
    <row r="125" spans="1:13">
      <c r="A125" s="3917" t="s">
        <v>255</v>
      </c>
      <c r="C125" s="3917" t="s">
        <v>20320</v>
      </c>
      <c r="D125" s="3917" t="s">
        <v>20321</v>
      </c>
      <c r="E125" s="3917">
        <v>0</v>
      </c>
      <c r="F125" s="3917" t="s">
        <v>363</v>
      </c>
      <c r="G125" s="3917" t="s">
        <v>363</v>
      </c>
      <c r="H125" s="3917">
        <v>0.4</v>
      </c>
      <c r="I125" s="3917" t="s">
        <v>20304</v>
      </c>
      <c r="J125" s="3917" t="s">
        <v>20276</v>
      </c>
      <c r="K125" s="3917">
        <v>0.8</v>
      </c>
      <c r="L125" s="4270">
        <v>44124</v>
      </c>
      <c r="M125" s="426">
        <v>44109</v>
      </c>
    </row>
    <row r="126" spans="1:13">
      <c r="A126" s="3917" t="s">
        <v>255</v>
      </c>
      <c r="C126" s="3917" t="s">
        <v>20322</v>
      </c>
      <c r="D126" s="3917" t="s">
        <v>20323</v>
      </c>
      <c r="E126" s="3917">
        <v>0</v>
      </c>
      <c r="F126" s="3917" t="s">
        <v>20324</v>
      </c>
      <c r="G126" s="3917" t="s">
        <v>20321</v>
      </c>
      <c r="H126" s="3917">
        <v>0.28000000000000003</v>
      </c>
      <c r="I126" s="3917" t="s">
        <v>20304</v>
      </c>
      <c r="J126" s="3917" t="s">
        <v>20276</v>
      </c>
      <c r="K126" s="3917">
        <v>0.56000000000000005</v>
      </c>
      <c r="L126" s="4270">
        <v>44124</v>
      </c>
      <c r="M126" s="426">
        <v>44109</v>
      </c>
    </row>
    <row r="127" spans="1:13">
      <c r="A127" s="3917" t="s">
        <v>255</v>
      </c>
      <c r="C127" s="3917" t="s">
        <v>20325</v>
      </c>
      <c r="D127" s="3917" t="s">
        <v>20326</v>
      </c>
      <c r="E127" s="3917">
        <v>0</v>
      </c>
      <c r="F127" s="3917" t="s">
        <v>20322</v>
      </c>
      <c r="G127" s="3917" t="s">
        <v>20323</v>
      </c>
      <c r="H127" s="3917">
        <v>0.32</v>
      </c>
      <c r="I127" s="3917" t="s">
        <v>20325</v>
      </c>
      <c r="J127" s="3917" t="s">
        <v>20326</v>
      </c>
      <c r="K127" s="3917">
        <v>0.64</v>
      </c>
      <c r="L127" s="4270">
        <v>44185</v>
      </c>
      <c r="M127" s="426">
        <v>44109</v>
      </c>
    </row>
    <row r="128" spans="1:13">
      <c r="A128" s="3917" t="s">
        <v>255</v>
      </c>
      <c r="C128" s="3917" t="s">
        <v>20327</v>
      </c>
      <c r="D128" s="3917" t="s">
        <v>20328</v>
      </c>
      <c r="E128" s="3917">
        <v>0</v>
      </c>
      <c r="F128" s="3917" t="s">
        <v>20325</v>
      </c>
      <c r="G128" s="3917" t="s">
        <v>20326</v>
      </c>
      <c r="H128" s="3917">
        <v>0.35</v>
      </c>
      <c r="I128" s="3917" t="s">
        <v>20322</v>
      </c>
      <c r="J128" s="3917" t="s">
        <v>20323</v>
      </c>
      <c r="K128" s="3917">
        <v>0.7</v>
      </c>
      <c r="L128" s="4270">
        <v>44124</v>
      </c>
      <c r="M128" s="426">
        <v>44109</v>
      </c>
    </row>
    <row r="129" spans="1:13">
      <c r="A129" s="3917" t="s">
        <v>255</v>
      </c>
      <c r="C129" s="3917" t="s">
        <v>20298</v>
      </c>
      <c r="D129" s="3917" t="s">
        <v>20299</v>
      </c>
      <c r="E129" s="3917">
        <v>0</v>
      </c>
      <c r="F129" s="3917" t="s">
        <v>20231</v>
      </c>
      <c r="G129" s="3917" t="s">
        <v>20232</v>
      </c>
      <c r="H129" s="3917">
        <v>1.45</v>
      </c>
      <c r="I129" s="3917" t="s">
        <v>363</v>
      </c>
      <c r="J129" s="3917" t="s">
        <v>363</v>
      </c>
      <c r="K129" s="3917">
        <v>2.9</v>
      </c>
      <c r="L129" s="4270">
        <v>44185</v>
      </c>
      <c r="M129" s="426">
        <v>44113</v>
      </c>
    </row>
    <row r="130" spans="1:13">
      <c r="A130" s="3917" t="s">
        <v>255</v>
      </c>
      <c r="C130" s="3917" t="s">
        <v>20329</v>
      </c>
      <c r="D130" s="3917" t="s">
        <v>20330</v>
      </c>
      <c r="E130" s="3917">
        <v>0</v>
      </c>
      <c r="F130" s="3917" t="s">
        <v>20298</v>
      </c>
      <c r="G130" s="3917" t="s">
        <v>20299</v>
      </c>
      <c r="H130" s="3917">
        <v>0.47</v>
      </c>
      <c r="I130" s="3917" t="s">
        <v>33</v>
      </c>
      <c r="J130" s="3917" t="s">
        <v>33</v>
      </c>
      <c r="K130" s="3917">
        <v>0.94</v>
      </c>
      <c r="L130" s="4270">
        <v>44185</v>
      </c>
      <c r="M130" s="426">
        <v>44113</v>
      </c>
    </row>
    <row r="131" spans="1:13">
      <c r="A131" s="3917" t="s">
        <v>255</v>
      </c>
      <c r="C131" s="3917" t="s">
        <v>20331</v>
      </c>
      <c r="D131" s="3917" t="s">
        <v>20332</v>
      </c>
      <c r="E131" s="3917">
        <v>0</v>
      </c>
      <c r="F131" s="3917" t="s">
        <v>20236</v>
      </c>
      <c r="G131" s="3917" t="s">
        <v>20237</v>
      </c>
      <c r="H131" s="3917">
        <v>0.89</v>
      </c>
      <c r="I131" s="3917" t="s">
        <v>33</v>
      </c>
      <c r="J131" s="3917" t="s">
        <v>33</v>
      </c>
      <c r="K131" s="3917">
        <v>1.78</v>
      </c>
      <c r="L131" s="4270">
        <v>44044</v>
      </c>
      <c r="M131" s="426">
        <v>44075</v>
      </c>
    </row>
    <row r="132" spans="1:13">
      <c r="A132" s="3917" t="s">
        <v>255</v>
      </c>
      <c r="C132" s="3917" t="s">
        <v>20333</v>
      </c>
      <c r="D132" s="3917" t="s">
        <v>20334</v>
      </c>
      <c r="E132" s="3917">
        <v>0</v>
      </c>
      <c r="F132" s="3917" t="s">
        <v>20331</v>
      </c>
      <c r="G132" s="3917" t="s">
        <v>20332</v>
      </c>
      <c r="H132" s="3917">
        <v>1.04</v>
      </c>
      <c r="I132" s="3917" t="s">
        <v>33</v>
      </c>
      <c r="J132" s="3917" t="s">
        <v>33</v>
      </c>
      <c r="K132" s="3917">
        <v>2.08</v>
      </c>
      <c r="L132" s="4270">
        <v>44044</v>
      </c>
      <c r="M132" s="426">
        <v>44075</v>
      </c>
    </row>
    <row r="133" spans="1:13">
      <c r="A133" s="3917" t="s">
        <v>255</v>
      </c>
      <c r="C133" s="3917" t="s">
        <v>20335</v>
      </c>
      <c r="D133" s="3917" t="s">
        <v>20336</v>
      </c>
      <c r="E133" s="3917">
        <v>0</v>
      </c>
      <c r="F133" s="3917" t="s">
        <v>20333</v>
      </c>
      <c r="G133" s="3917" t="s">
        <v>20334</v>
      </c>
      <c r="H133" s="3917">
        <v>0.93</v>
      </c>
      <c r="I133" s="3917" t="s">
        <v>20335</v>
      </c>
      <c r="J133" s="3917" t="s">
        <v>20336</v>
      </c>
      <c r="K133" s="3917">
        <v>1.86</v>
      </c>
      <c r="L133" s="4270">
        <v>44044</v>
      </c>
      <c r="M133" s="426">
        <v>44075</v>
      </c>
    </row>
    <row r="134" spans="1:13">
      <c r="A134" s="3917" t="s">
        <v>255</v>
      </c>
      <c r="C134" s="3917" t="s">
        <v>20236</v>
      </c>
      <c r="D134" s="3917" t="s">
        <v>20337</v>
      </c>
      <c r="E134" s="3917">
        <v>0</v>
      </c>
      <c r="F134" s="3917" t="s">
        <v>363</v>
      </c>
      <c r="G134" s="3917" t="s">
        <v>363</v>
      </c>
      <c r="H134" s="3917">
        <v>16.77</v>
      </c>
      <c r="I134" s="3917" t="s">
        <v>362</v>
      </c>
      <c r="J134" s="3917" t="s">
        <v>362</v>
      </c>
      <c r="K134" s="3917">
        <v>33.54</v>
      </c>
      <c r="L134" s="4270">
        <v>44044</v>
      </c>
      <c r="M134" s="426">
        <v>44088</v>
      </c>
    </row>
    <row r="135" spans="1:13">
      <c r="A135" s="3917" t="s">
        <v>255</v>
      </c>
      <c r="C135" s="3917" t="s">
        <v>20338</v>
      </c>
      <c r="D135" s="3917" t="s">
        <v>20339</v>
      </c>
      <c r="E135" s="3917">
        <v>0</v>
      </c>
      <c r="F135" s="3917" t="s">
        <v>20230</v>
      </c>
      <c r="G135" s="3917" t="s">
        <v>20250</v>
      </c>
      <c r="H135" s="3917">
        <v>0.08</v>
      </c>
      <c r="I135" s="3917" t="s">
        <v>33</v>
      </c>
      <c r="J135" s="3917" t="s">
        <v>33</v>
      </c>
      <c r="K135" s="3917">
        <v>0.16</v>
      </c>
      <c r="L135" s="4270">
        <v>44185</v>
      </c>
      <c r="M135" s="426">
        <v>44106</v>
      </c>
    </row>
    <row r="136" spans="1:13">
      <c r="A136" s="3917" t="s">
        <v>255</v>
      </c>
      <c r="C136" s="3917" t="s">
        <v>20340</v>
      </c>
      <c r="D136" s="3917" t="s">
        <v>20341</v>
      </c>
      <c r="E136" s="3917">
        <v>0</v>
      </c>
      <c r="F136" s="3917" t="s">
        <v>20231</v>
      </c>
      <c r="G136" s="3917" t="s">
        <v>20232</v>
      </c>
      <c r="H136" s="3917">
        <v>0.37</v>
      </c>
      <c r="I136" s="3917" t="s">
        <v>33</v>
      </c>
      <c r="J136" s="3917" t="s">
        <v>33</v>
      </c>
      <c r="K136" s="3917">
        <v>0.74</v>
      </c>
      <c r="L136" s="4270">
        <v>44124</v>
      </c>
      <c r="M136" s="426">
        <v>44113</v>
      </c>
    </row>
    <row r="137" spans="1:13">
      <c r="A137" s="3917" t="s">
        <v>255</v>
      </c>
      <c r="C137" t="s">
        <v>23574</v>
      </c>
      <c r="D137" s="3917" t="s">
        <v>23591</v>
      </c>
      <c r="E137" s="4">
        <v>0</v>
      </c>
      <c r="F137" s="3917" t="s">
        <v>23627</v>
      </c>
      <c r="G137" s="3917" t="s">
        <v>23597</v>
      </c>
      <c r="H137" s="4">
        <v>6.24</v>
      </c>
      <c r="I137" s="3917" t="s">
        <v>23628</v>
      </c>
      <c r="J137" s="3917" t="s">
        <v>23628</v>
      </c>
      <c r="L137" s="426">
        <v>44378</v>
      </c>
    </row>
    <row r="138" spans="1:13">
      <c r="A138" s="3917" t="s">
        <v>255</v>
      </c>
      <c r="C138" t="s">
        <v>23575</v>
      </c>
      <c r="D138" s="3917" t="s">
        <v>7509</v>
      </c>
      <c r="E138" s="4">
        <v>0</v>
      </c>
      <c r="F138" s="8" t="s">
        <v>23629</v>
      </c>
      <c r="G138" s="8" t="s">
        <v>7509</v>
      </c>
      <c r="H138" s="4">
        <v>1.45</v>
      </c>
      <c r="I138" s="8" t="s">
        <v>20231</v>
      </c>
      <c r="J138" s="8" t="s">
        <v>20232</v>
      </c>
      <c r="L138" s="426">
        <v>44378</v>
      </c>
    </row>
    <row r="139" spans="1:13">
      <c r="A139" s="3917" t="s">
        <v>255</v>
      </c>
      <c r="C139" t="s">
        <v>23576</v>
      </c>
      <c r="D139" s="3917" t="s">
        <v>23592</v>
      </c>
      <c r="E139" s="4">
        <v>0</v>
      </c>
      <c r="H139" s="4">
        <v>0.78</v>
      </c>
      <c r="L139" s="426">
        <v>44378</v>
      </c>
    </row>
    <row r="140" spans="1:13">
      <c r="A140" s="3917" t="s">
        <v>255</v>
      </c>
      <c r="C140" t="s">
        <v>23577</v>
      </c>
      <c r="D140" s="3917" t="s">
        <v>23593</v>
      </c>
      <c r="E140" s="4">
        <v>0</v>
      </c>
      <c r="H140" s="4">
        <v>1.52</v>
      </c>
      <c r="L140" s="426">
        <v>44378</v>
      </c>
    </row>
    <row r="141" spans="1:13">
      <c r="A141" s="3917" t="s">
        <v>255</v>
      </c>
      <c r="C141" t="s">
        <v>23578</v>
      </c>
      <c r="D141" s="3917" t="s">
        <v>23594</v>
      </c>
      <c r="E141" s="4">
        <v>0</v>
      </c>
      <c r="H141" s="4">
        <v>1.4</v>
      </c>
      <c r="L141" s="426">
        <v>44378</v>
      </c>
    </row>
    <row r="142" spans="1:13">
      <c r="A142" s="3917" t="s">
        <v>255</v>
      </c>
      <c r="C142" t="s">
        <v>256</v>
      </c>
      <c r="D142" t="s">
        <v>256</v>
      </c>
      <c r="E142" s="4">
        <v>0</v>
      </c>
      <c r="H142" s="4">
        <v>18.850000000000001</v>
      </c>
      <c r="L142" s="426">
        <v>44378</v>
      </c>
    </row>
    <row r="143" spans="1:13">
      <c r="A143" s="3917" t="s">
        <v>255</v>
      </c>
      <c r="C143" t="s">
        <v>23579</v>
      </c>
      <c r="D143" t="s">
        <v>23595</v>
      </c>
      <c r="E143" s="4">
        <v>0</v>
      </c>
      <c r="H143" s="4">
        <v>4.3</v>
      </c>
      <c r="L143" s="426">
        <v>44378</v>
      </c>
    </row>
    <row r="144" spans="1:13">
      <c r="A144" s="3917" t="s">
        <v>255</v>
      </c>
      <c r="C144" t="s">
        <v>23580</v>
      </c>
      <c r="D144" t="s">
        <v>23596</v>
      </c>
      <c r="E144" s="4">
        <v>0</v>
      </c>
      <c r="H144" s="4">
        <v>1.18</v>
      </c>
      <c r="L144" s="426">
        <v>44378</v>
      </c>
    </row>
    <row r="145" spans="1:12">
      <c r="A145" s="3917" t="s">
        <v>255</v>
      </c>
      <c r="C145" t="s">
        <v>23581</v>
      </c>
      <c r="D145" s="3917" t="s">
        <v>23597</v>
      </c>
      <c r="E145" s="4">
        <v>0</v>
      </c>
      <c r="H145" s="4">
        <v>7.69</v>
      </c>
      <c r="L145" s="426">
        <v>44378</v>
      </c>
    </row>
    <row r="146" spans="1:12">
      <c r="A146" s="3917" t="s">
        <v>255</v>
      </c>
      <c r="C146" t="s">
        <v>23582</v>
      </c>
      <c r="D146" s="3917" t="s">
        <v>23598</v>
      </c>
      <c r="E146" s="4">
        <v>0</v>
      </c>
      <c r="H146" s="4">
        <v>1.1200000000000001</v>
      </c>
      <c r="L146" s="426">
        <v>44378</v>
      </c>
    </row>
    <row r="147" spans="1:12">
      <c r="A147" s="3917" t="s">
        <v>255</v>
      </c>
      <c r="C147" t="s">
        <v>23583</v>
      </c>
      <c r="D147" s="3917" t="s">
        <v>23599</v>
      </c>
      <c r="E147" s="4">
        <v>0</v>
      </c>
      <c r="H147" s="4">
        <v>1.96</v>
      </c>
      <c r="L147" s="426">
        <v>44378</v>
      </c>
    </row>
    <row r="148" spans="1:12">
      <c r="A148" s="3917" t="s">
        <v>255</v>
      </c>
      <c r="C148" t="s">
        <v>23584</v>
      </c>
      <c r="D148" s="3917" t="s">
        <v>23600</v>
      </c>
      <c r="E148" s="4">
        <v>0</v>
      </c>
      <c r="H148" s="4">
        <v>2.83</v>
      </c>
      <c r="L148" s="426">
        <v>44378</v>
      </c>
    </row>
    <row r="149" spans="1:12">
      <c r="A149" s="3917" t="s">
        <v>255</v>
      </c>
      <c r="C149" t="s">
        <v>23585</v>
      </c>
      <c r="D149" s="3917" t="s">
        <v>14397</v>
      </c>
      <c r="E149" s="4">
        <v>0</v>
      </c>
      <c r="H149" s="4">
        <v>0.38</v>
      </c>
      <c r="L149" s="426">
        <v>44378</v>
      </c>
    </row>
    <row r="150" spans="1:12">
      <c r="A150" s="3917" t="s">
        <v>255</v>
      </c>
      <c r="C150" s="4" t="s">
        <v>45</v>
      </c>
      <c r="D150" s="3917" t="s">
        <v>13091</v>
      </c>
      <c r="E150" s="4">
        <v>0</v>
      </c>
      <c r="H150" s="4">
        <v>0.73</v>
      </c>
      <c r="L150" s="426">
        <v>44378</v>
      </c>
    </row>
    <row r="151" spans="1:12">
      <c r="A151" s="3917" t="s">
        <v>255</v>
      </c>
      <c r="C151" s="4" t="s">
        <v>3013</v>
      </c>
      <c r="D151" s="3917" t="s">
        <v>2319</v>
      </c>
      <c r="E151" s="4">
        <v>0</v>
      </c>
      <c r="H151" s="4">
        <v>0.28000000000000003</v>
      </c>
      <c r="L151" s="426">
        <v>44378</v>
      </c>
    </row>
    <row r="152" spans="1:12">
      <c r="A152" s="3917" t="s">
        <v>255</v>
      </c>
      <c r="C152" s="4" t="s">
        <v>14229</v>
      </c>
      <c r="D152" s="3917" t="s">
        <v>23601</v>
      </c>
      <c r="E152" s="4">
        <v>0</v>
      </c>
      <c r="H152" s="4">
        <v>1.88</v>
      </c>
      <c r="L152" s="426">
        <v>44378</v>
      </c>
    </row>
    <row r="153" spans="1:12">
      <c r="A153" s="3917" t="s">
        <v>255</v>
      </c>
      <c r="C153" s="4" t="s">
        <v>5868</v>
      </c>
      <c r="D153" s="3917" t="s">
        <v>23602</v>
      </c>
      <c r="E153" s="4">
        <v>0</v>
      </c>
      <c r="H153" s="4">
        <v>0.35</v>
      </c>
      <c r="L153" s="426">
        <v>44378</v>
      </c>
    </row>
    <row r="154" spans="1:12">
      <c r="A154" s="3917" t="s">
        <v>255</v>
      </c>
      <c r="C154" s="4" t="s">
        <v>1173</v>
      </c>
      <c r="D154" s="3917" t="s">
        <v>8915</v>
      </c>
      <c r="E154" s="4">
        <v>0</v>
      </c>
      <c r="H154" s="4">
        <v>0.88</v>
      </c>
      <c r="L154" s="426">
        <v>44378</v>
      </c>
    </row>
    <row r="155" spans="1:12">
      <c r="A155" s="3917" t="s">
        <v>255</v>
      </c>
      <c r="C155" s="4" t="s">
        <v>15995</v>
      </c>
      <c r="D155" s="3917" t="s">
        <v>23603</v>
      </c>
      <c r="E155" s="4">
        <v>0</v>
      </c>
      <c r="H155" s="4">
        <v>1</v>
      </c>
      <c r="L155" s="426">
        <v>44378</v>
      </c>
    </row>
    <row r="156" spans="1:12">
      <c r="A156" s="3917" t="s">
        <v>255</v>
      </c>
      <c r="C156" s="4" t="s">
        <v>526</v>
      </c>
      <c r="D156" s="3917" t="s">
        <v>23604</v>
      </c>
      <c r="E156" s="4">
        <v>0</v>
      </c>
      <c r="H156" s="4">
        <v>1.28</v>
      </c>
      <c r="L156" s="426">
        <v>44378</v>
      </c>
    </row>
    <row r="157" spans="1:12">
      <c r="A157" s="3917" t="s">
        <v>255</v>
      </c>
      <c r="C157" s="4" t="s">
        <v>527</v>
      </c>
      <c r="D157" s="3917" t="s">
        <v>16734</v>
      </c>
      <c r="E157" s="4">
        <v>0</v>
      </c>
      <c r="H157" s="4">
        <v>0.75</v>
      </c>
      <c r="L157" s="426">
        <v>44378</v>
      </c>
    </row>
    <row r="158" spans="1:12">
      <c r="A158" s="3917" t="s">
        <v>255</v>
      </c>
      <c r="C158" s="4" t="s">
        <v>13022</v>
      </c>
      <c r="D158" s="3917" t="s">
        <v>23605</v>
      </c>
      <c r="E158" s="4">
        <v>0</v>
      </c>
      <c r="H158" s="4">
        <v>0.92</v>
      </c>
      <c r="L158" s="426">
        <v>44378</v>
      </c>
    </row>
    <row r="159" spans="1:12">
      <c r="A159" s="3917" t="s">
        <v>255</v>
      </c>
      <c r="C159" s="4" t="s">
        <v>6684</v>
      </c>
      <c r="D159" s="3917" t="s">
        <v>23606</v>
      </c>
      <c r="E159" s="4">
        <v>0</v>
      </c>
      <c r="H159" s="4">
        <v>0.52</v>
      </c>
      <c r="L159" s="426">
        <v>44378</v>
      </c>
    </row>
    <row r="160" spans="1:12">
      <c r="A160" s="3917" t="s">
        <v>255</v>
      </c>
      <c r="C160" s="4" t="s">
        <v>3347</v>
      </c>
      <c r="D160" s="3917" t="s">
        <v>23607</v>
      </c>
      <c r="E160" s="4">
        <v>0</v>
      </c>
      <c r="H160" s="4">
        <v>2.6</v>
      </c>
      <c r="L160" s="426">
        <v>44378</v>
      </c>
    </row>
    <row r="161" spans="1:12">
      <c r="A161" s="3917" t="s">
        <v>255</v>
      </c>
      <c r="C161" s="4" t="s">
        <v>5683</v>
      </c>
      <c r="D161" s="3917" t="s">
        <v>23608</v>
      </c>
      <c r="E161" s="4">
        <v>0</v>
      </c>
      <c r="H161" s="4">
        <v>0.5</v>
      </c>
      <c r="L161" s="426">
        <v>44378</v>
      </c>
    </row>
    <row r="162" spans="1:12">
      <c r="A162" s="3917" t="s">
        <v>255</v>
      </c>
      <c r="C162" s="4" t="s">
        <v>7766</v>
      </c>
      <c r="D162" s="3917" t="s">
        <v>20352</v>
      </c>
      <c r="E162" s="4">
        <v>0</v>
      </c>
      <c r="H162" s="4">
        <v>0.83</v>
      </c>
      <c r="L162" s="426">
        <v>44378</v>
      </c>
    </row>
    <row r="163" spans="1:12">
      <c r="A163" s="3917" t="s">
        <v>255</v>
      </c>
      <c r="C163" s="4" t="s">
        <v>643</v>
      </c>
      <c r="D163" s="3917" t="s">
        <v>23609</v>
      </c>
      <c r="E163" s="4">
        <v>0</v>
      </c>
      <c r="H163" s="4">
        <v>0.77</v>
      </c>
      <c r="L163" s="426">
        <v>44378</v>
      </c>
    </row>
    <row r="164" spans="1:12">
      <c r="A164" s="3917" t="s">
        <v>255</v>
      </c>
      <c r="C164" s="4" t="s">
        <v>1233</v>
      </c>
      <c r="D164" s="3917" t="s">
        <v>23610</v>
      </c>
      <c r="E164" s="4">
        <v>0</v>
      </c>
      <c r="H164" s="4">
        <v>0.47</v>
      </c>
      <c r="L164" s="426">
        <v>44378</v>
      </c>
    </row>
    <row r="165" spans="1:12">
      <c r="A165" s="3917" t="s">
        <v>255</v>
      </c>
      <c r="C165" s="4" t="s">
        <v>5841</v>
      </c>
      <c r="D165" s="3917" t="s">
        <v>23611</v>
      </c>
      <c r="E165" s="4">
        <v>0</v>
      </c>
      <c r="H165" s="4">
        <v>1.18</v>
      </c>
      <c r="L165" s="426">
        <v>44378</v>
      </c>
    </row>
    <row r="166" spans="1:12">
      <c r="A166" s="3917" t="s">
        <v>255</v>
      </c>
      <c r="C166" s="4" t="s">
        <v>524</v>
      </c>
      <c r="D166" s="3917" t="s">
        <v>23612</v>
      </c>
      <c r="E166" s="4">
        <v>0.63</v>
      </c>
      <c r="H166" s="4">
        <v>2.17</v>
      </c>
      <c r="L166" s="426">
        <v>44378</v>
      </c>
    </row>
    <row r="167" spans="1:12">
      <c r="A167" s="3917" t="s">
        <v>255</v>
      </c>
      <c r="C167" s="4" t="s">
        <v>14591</v>
      </c>
      <c r="D167" s="3917" t="s">
        <v>23613</v>
      </c>
      <c r="E167" s="4">
        <v>0</v>
      </c>
      <c r="H167" s="4">
        <v>2.2200000000000002</v>
      </c>
      <c r="L167" s="426">
        <v>44378</v>
      </c>
    </row>
    <row r="168" spans="1:12">
      <c r="A168" s="3917" t="s">
        <v>255</v>
      </c>
      <c r="C168" s="4" t="s">
        <v>5623</v>
      </c>
      <c r="D168" s="3917" t="s">
        <v>23614</v>
      </c>
      <c r="E168" s="4">
        <v>0</v>
      </c>
      <c r="H168" s="4">
        <v>0.56999999999999995</v>
      </c>
      <c r="L168" s="426">
        <v>44378</v>
      </c>
    </row>
    <row r="169" spans="1:12">
      <c r="A169" s="3917" t="s">
        <v>255</v>
      </c>
      <c r="C169" s="4" t="s">
        <v>2383</v>
      </c>
      <c r="D169" s="3917" t="s">
        <v>23615</v>
      </c>
      <c r="E169" s="4">
        <v>0</v>
      </c>
      <c r="H169" s="4">
        <v>0.31</v>
      </c>
      <c r="L169" s="426">
        <v>44378</v>
      </c>
    </row>
    <row r="170" spans="1:12">
      <c r="A170" s="3917" t="s">
        <v>255</v>
      </c>
      <c r="C170" s="4" t="s">
        <v>8951</v>
      </c>
      <c r="D170" s="3917" t="s">
        <v>23616</v>
      </c>
      <c r="E170" s="4">
        <v>0</v>
      </c>
      <c r="H170" s="4">
        <v>0.2</v>
      </c>
      <c r="L170" s="426">
        <v>44378</v>
      </c>
    </row>
    <row r="171" spans="1:12">
      <c r="A171" s="3917" t="s">
        <v>255</v>
      </c>
      <c r="C171" s="4" t="s">
        <v>3746</v>
      </c>
      <c r="D171" s="3917" t="s">
        <v>14419</v>
      </c>
      <c r="E171" s="4">
        <v>0</v>
      </c>
      <c r="H171" s="4">
        <v>0.43</v>
      </c>
      <c r="L171" s="426">
        <v>44378</v>
      </c>
    </row>
    <row r="172" spans="1:12">
      <c r="A172" s="3917" t="s">
        <v>255</v>
      </c>
      <c r="C172" s="4" t="s">
        <v>760</v>
      </c>
      <c r="D172" s="3917" t="s">
        <v>23617</v>
      </c>
      <c r="E172" s="4">
        <v>0</v>
      </c>
      <c r="H172" s="4">
        <v>0.33</v>
      </c>
      <c r="L172" s="426">
        <v>44378</v>
      </c>
    </row>
    <row r="173" spans="1:12">
      <c r="A173" s="3917" t="s">
        <v>255</v>
      </c>
      <c r="C173" s="4" t="s">
        <v>23586</v>
      </c>
      <c r="D173" t="s">
        <v>23618</v>
      </c>
      <c r="E173" s="4">
        <v>0</v>
      </c>
      <c r="H173" s="4">
        <v>2.04</v>
      </c>
      <c r="L173" s="426">
        <v>44378</v>
      </c>
    </row>
    <row r="174" spans="1:12">
      <c r="A174" s="3917" t="s">
        <v>255</v>
      </c>
      <c r="C174" s="4" t="s">
        <v>14231</v>
      </c>
      <c r="D174" s="3917" t="s">
        <v>23619</v>
      </c>
      <c r="E174" s="4">
        <v>0</v>
      </c>
      <c r="H174" s="4">
        <v>0.83</v>
      </c>
      <c r="L174" s="426">
        <v>44378</v>
      </c>
    </row>
    <row r="175" spans="1:12">
      <c r="A175" s="3917" t="s">
        <v>255</v>
      </c>
      <c r="C175" s="4" t="s">
        <v>131</v>
      </c>
      <c r="D175" s="3917" t="s">
        <v>9161</v>
      </c>
      <c r="E175" s="4">
        <v>0</v>
      </c>
      <c r="H175" s="4">
        <v>2.33</v>
      </c>
      <c r="L175" s="426">
        <v>44378</v>
      </c>
    </row>
    <row r="176" spans="1:12">
      <c r="A176" s="3917" t="s">
        <v>255</v>
      </c>
      <c r="C176" s="4" t="s">
        <v>3149</v>
      </c>
      <c r="D176" s="3917" t="s">
        <v>23620</v>
      </c>
      <c r="E176" s="4">
        <v>0</v>
      </c>
      <c r="H176" s="4">
        <v>4.83</v>
      </c>
      <c r="L176" s="426">
        <v>44378</v>
      </c>
    </row>
    <row r="177" spans="1:12">
      <c r="A177" s="3917" t="s">
        <v>255</v>
      </c>
      <c r="C177" s="4" t="s">
        <v>1079</v>
      </c>
      <c r="D177" s="3917" t="s">
        <v>23621</v>
      </c>
      <c r="E177" s="4">
        <v>0</v>
      </c>
      <c r="H177" s="4">
        <v>1.35</v>
      </c>
      <c r="L177" s="426">
        <v>44378</v>
      </c>
    </row>
    <row r="178" spans="1:12">
      <c r="A178" s="3917" t="s">
        <v>255</v>
      </c>
      <c r="C178" s="4" t="s">
        <v>135</v>
      </c>
      <c r="D178" s="3917" t="s">
        <v>23622</v>
      </c>
      <c r="E178" s="4">
        <v>0</v>
      </c>
      <c r="H178" s="4">
        <v>0.71</v>
      </c>
      <c r="L178" s="426">
        <v>44378</v>
      </c>
    </row>
    <row r="179" spans="1:12">
      <c r="A179" s="3917" t="s">
        <v>255</v>
      </c>
      <c r="C179" s="4" t="s">
        <v>146</v>
      </c>
      <c r="D179" t="s">
        <v>364</v>
      </c>
      <c r="E179" s="4">
        <v>11.72</v>
      </c>
      <c r="H179" s="4">
        <v>15.69</v>
      </c>
      <c r="L179" s="426">
        <v>44378</v>
      </c>
    </row>
    <row r="180" spans="1:12">
      <c r="A180" s="3917" t="s">
        <v>255</v>
      </c>
      <c r="C180" s="4" t="s">
        <v>191</v>
      </c>
      <c r="D180" s="3917" t="s">
        <v>9161</v>
      </c>
      <c r="E180" s="4">
        <v>0</v>
      </c>
      <c r="H180" s="4">
        <v>1.02</v>
      </c>
      <c r="L180" s="426">
        <v>44378</v>
      </c>
    </row>
    <row r="181" spans="1:12">
      <c r="A181" s="3917" t="s">
        <v>255</v>
      </c>
      <c r="C181" s="4" t="s">
        <v>2072</v>
      </c>
      <c r="D181" s="3917" t="s">
        <v>23623</v>
      </c>
      <c r="E181" s="4">
        <v>0</v>
      </c>
      <c r="H181" s="4">
        <v>3.98</v>
      </c>
      <c r="L181" s="426">
        <v>44378</v>
      </c>
    </row>
    <row r="182" spans="1:12">
      <c r="A182" s="3917" t="s">
        <v>255</v>
      </c>
      <c r="C182" s="4" t="s">
        <v>23587</v>
      </c>
      <c r="D182" s="3917" t="s">
        <v>23608</v>
      </c>
      <c r="E182" s="4">
        <v>0</v>
      </c>
      <c r="H182" s="4">
        <v>0.08</v>
      </c>
      <c r="L182" s="426">
        <v>44378</v>
      </c>
    </row>
    <row r="183" spans="1:12">
      <c r="A183" s="3917" t="s">
        <v>255</v>
      </c>
      <c r="C183" s="4" t="s">
        <v>23588</v>
      </c>
      <c r="D183" s="3917" t="s">
        <v>23624</v>
      </c>
      <c r="E183" s="4">
        <v>0</v>
      </c>
      <c r="H183" s="4">
        <v>0.72</v>
      </c>
      <c r="L183" s="426">
        <v>44378</v>
      </c>
    </row>
    <row r="184" spans="1:12">
      <c r="A184" s="3917" t="s">
        <v>255</v>
      </c>
      <c r="C184" s="4" t="s">
        <v>23589</v>
      </c>
      <c r="D184" s="3917" t="s">
        <v>23625</v>
      </c>
      <c r="E184" s="4">
        <v>0</v>
      </c>
      <c r="H184" s="4">
        <v>1.87</v>
      </c>
      <c r="L184" s="426">
        <v>44378</v>
      </c>
    </row>
    <row r="185" spans="1:12">
      <c r="A185" s="3917" t="s">
        <v>255</v>
      </c>
      <c r="C185" s="4" t="s">
        <v>23590</v>
      </c>
      <c r="D185" s="3917" t="s">
        <v>23626</v>
      </c>
      <c r="E185" s="4">
        <v>0</v>
      </c>
      <c r="H185" s="4">
        <v>0.15</v>
      </c>
      <c r="L185" s="426">
        <v>44378</v>
      </c>
    </row>
  </sheetData>
  <sortState ref="A1:N147">
    <sortCondition ref="L4"/>
  </sortState>
  <customSheetViews>
    <customSheetView guid="{79AD5FB7-84BA-40F8-B93E-7F6D3F799515}" topLeftCell="C1">
      <selection activeCell="M22" sqref="M22"/>
      <pageMargins left="0.7" right="0.7" top="0.75" bottom="0.75" header="0.3" footer="0.3"/>
    </customSheetView>
    <customSheetView guid="{A3593EDC-2197-4283-B58F-E8F46865F6B0}" topLeftCell="C2">
      <selection activeCell="L136" sqref="L136:L147"/>
      <pageMargins left="0.7" right="0.7" top="0.75" bottom="0.75" header="0.3" footer="0.3"/>
    </customSheetView>
    <customSheetView guid="{39DE2760-0BFC-4719-B1E4-380C3A7079FC}">
      <selection activeCell="M62" sqref="M62"/>
      <pageMargins left="0.7" right="0.7" top="0.75" bottom="0.75" header="0.3" footer="0.3"/>
    </customSheetView>
    <customSheetView guid="{6CF4F969-58DE-4028-9DCC-C6E713BA1EE8}" topLeftCell="A34">
      <selection activeCell="M62" sqref="M62"/>
      <pageMargins left="0.7" right="0.7" top="0.75" bottom="0.75" header="0.3" footer="0.3"/>
    </customSheetView>
    <customSheetView guid="{854D26F6-556C-4832-93A1-027DC2E7489A}">
      <selection activeCell="M62" sqref="M62"/>
      <pageMargins left="0.7" right="0.7" top="0.75" bottom="0.75" header="0.3" footer="0.3"/>
    </customSheetView>
    <customSheetView guid="{1187C2EC-E8C1-47BD-824F-A093AEDCF8A3}" topLeftCell="A52">
      <selection activeCell="O37" sqref="O37:O38"/>
      <pageMargins left="0.7" right="0.7" top="0.75" bottom="0.75" header="0.3" footer="0.3"/>
    </customSheetView>
    <customSheetView guid="{56D62996-4B64-4559-A57F-952A7719E60C}" topLeftCell="A52">
      <selection activeCell="O37" sqref="O37:O38"/>
      <pageMargins left="0.7" right="0.7" top="0.75" bottom="0.75" header="0.3" footer="0.3"/>
    </customSheetView>
    <customSheetView guid="{D38925AC-49E8-4240-B4C4-15DDEAD2A52A}" topLeftCell="F47">
      <selection activeCell="J47" sqref="J1:J1048576"/>
      <pageMargins left="0.7" right="0.7" top="0.75" bottom="0.75" header="0.3" footer="0.3"/>
    </customSheetView>
    <customSheetView guid="{BBB634EE-F2D2-401C-80C5-834C06C8684E}" topLeftCell="E13">
      <selection activeCell="M60" sqref="M60"/>
      <pageMargins left="0.7" right="0.7" top="0.75" bottom="0.75" header="0.3" footer="0.3"/>
    </customSheetView>
    <customSheetView guid="{2C5FEC20-E906-4956-A88D-6EAAC0747B30}" topLeftCell="A50">
      <selection activeCell="M67" sqref="M67"/>
      <pageMargins left="0.7" right="0.7" top="0.75" bottom="0.75" header="0.3" footer="0.3"/>
    </customSheetView>
    <customSheetView guid="{F9A994EF-45B5-4EB9-AA72-BA8C2214CFE1}">
      <selection activeCell="M62" sqref="M62"/>
      <pageMargins left="0.7" right="0.7" top="0.75" bottom="0.75" header="0.3" footer="0.3"/>
    </customSheetView>
    <customSheetView guid="{600A9694-21CC-48F1-9DA2-8C0E3E8B5FA0}" topLeftCell="A29">
      <selection activeCell="M4" sqref="M4"/>
      <pageMargins left="0.7" right="0.7" top="0.75" bottom="0.75" header="0.3" footer="0.3"/>
    </customSheetView>
    <customSheetView guid="{344E436F-251D-4C51-AB7E-9264FEC9FA05}" topLeftCell="A31">
      <selection activeCell="M62" sqref="M62"/>
      <pageMargins left="0.7" right="0.7" top="0.75" bottom="0.75" header="0.3" footer="0.3"/>
    </customSheetView>
    <customSheetView guid="{0546D35D-D495-4ABF-8CD5-906F9854F6B9}" topLeftCell="A52">
      <selection activeCell="O37" sqref="O37:O38"/>
      <pageMargins left="0.7" right="0.7" top="0.75" bottom="0.75" header="0.3" footer="0.3"/>
    </customSheetView>
    <customSheetView guid="{58D92D3D-F9DC-4070-8DAB-284558C682C9}" topLeftCell="A29">
      <selection activeCell="O37" sqref="O37:O38"/>
      <pageMargins left="0.7" right="0.7" top="0.75" bottom="0.75" header="0.3" footer="0.3"/>
    </customSheetView>
    <customSheetView guid="{DD0AAC79-0110-4B1B-BB25-2C4FE9ED31F4}" topLeftCell="A52">
      <selection activeCell="O37" sqref="O37:O38"/>
      <pageMargins left="0.7" right="0.7" top="0.75" bottom="0.75" header="0.3" footer="0.3"/>
    </customSheetView>
    <customSheetView guid="{423EC763-4105-4509-B307-318A5394E372}" topLeftCell="A29">
      <selection activeCell="O37" sqref="O37:O38"/>
      <pageMargins left="0.7" right="0.7" top="0.75" bottom="0.75" header="0.3" footer="0.3"/>
    </customSheetView>
    <customSheetView guid="{7FDB354D-BBFC-467C-9214-DEA80979E90C}" topLeftCell="A29">
      <selection activeCell="O37" sqref="O37:O38"/>
      <pageMargins left="0.7" right="0.7" top="0.75" bottom="0.75" header="0.3" footer="0.3"/>
    </customSheetView>
    <customSheetView guid="{B98680F5-9992-4B15-9195-313E46832CE7}" topLeftCell="A29">
      <selection activeCell="O37" sqref="O37:O38"/>
      <pageMargins left="0.7" right="0.7" top="0.75" bottom="0.75" header="0.3" footer="0.3"/>
    </customSheetView>
    <customSheetView guid="{2CAD6BBA-D926-4B66-9703-7E419ED6E99E}" topLeftCell="A52">
      <selection activeCell="O37" sqref="O37:O38"/>
      <pageMargins left="0.7" right="0.7" top="0.75" bottom="0.75" header="0.3" footer="0.3"/>
    </customSheetView>
    <customSheetView guid="{64C3C58B-5EDF-4A0D-9A08-4E76AD2C2831}" topLeftCell="A29">
      <selection activeCell="M4" sqref="M4"/>
      <pageMargins left="0.7" right="0.7" top="0.75" bottom="0.75" header="0.3" footer="0.3"/>
    </customSheetView>
    <customSheetView guid="{23935FAA-2CC8-4E3D-A833-6D530319EE28}" topLeftCell="A29">
      <selection activeCell="O37" sqref="O37:O38"/>
      <pageMargins left="0.7" right="0.7" top="0.75" bottom="0.75" header="0.3" footer="0.3"/>
    </customSheetView>
    <customSheetView guid="{E7B49325-7A41-4A22-9EA5-2C4D363DA8F1}" topLeftCell="A33">
      <selection activeCell="M62" sqref="M62"/>
      <pageMargins left="0.7" right="0.7" top="0.75" bottom="0.75" header="0.3" footer="0.3"/>
    </customSheetView>
    <customSheetView guid="{FAC928FB-1728-4FB7-8ECE-85A8DE4D0ADF}">
      <selection activeCell="M62" sqref="M62"/>
      <pageMargins left="0.7" right="0.7" top="0.75" bottom="0.75" header="0.3" footer="0.3"/>
    </customSheetView>
    <customSheetView guid="{8C4D76D8-AA45-48E9-9804-BEEAA7B08B03}">
      <selection activeCell="M62" sqref="M62"/>
      <pageMargins left="0.7" right="0.7" top="0.75" bottom="0.75" header="0.3" footer="0.3"/>
    </customSheetView>
    <customSheetView guid="{862ECE3E-CBCF-4644-8210-D1EDA2099D3A}">
      <selection activeCell="M62" sqref="M62"/>
      <pageMargins left="0.7" right="0.7" top="0.75" bottom="0.75" header="0.3" footer="0.3"/>
    </customSheetView>
    <customSheetView guid="{EE1B2E10-D8FD-451C-B1E1-0B98F6A560DF}" topLeftCell="A52">
      <selection activeCell="O37" sqref="O37:O38"/>
      <pageMargins left="0.7" right="0.7" top="0.75" bottom="0.75" header="0.3" footer="0.3"/>
    </customSheetView>
    <customSheetView guid="{7964114C-CB29-4D99-9806-CFB993D96184}" topLeftCell="A29">
      <selection activeCell="O37" sqref="O37:O38"/>
      <pageMargins left="0.7" right="0.7" top="0.75" bottom="0.75" header="0.3" footer="0.3"/>
    </customSheetView>
    <customSheetView guid="{A7CCEAC1-D48B-40D0-9479-364198DE80EF}" topLeftCell="A29">
      <selection activeCell="O37" sqref="O37:O38"/>
      <pageMargins left="0.7" right="0.7" top="0.75" bottom="0.75" header="0.3" footer="0.3"/>
    </customSheetView>
    <customSheetView guid="{68F5884F-4969-4575-BF13-5CC01FC32956}" topLeftCell="A34">
      <selection activeCell="M62" sqref="M62"/>
      <pageMargins left="0.7" right="0.7" top="0.75" bottom="0.75" header="0.3" footer="0.3"/>
    </customSheetView>
    <customSheetView guid="{29758B78-03D3-4D8E-AD37-F25D1BDCFD7B}" topLeftCell="A33">
      <selection activeCell="M62" sqref="M62"/>
      <pageMargins left="0.7" right="0.7" top="0.75" bottom="0.75" header="0.3" footer="0.3"/>
    </customSheetView>
    <customSheetView guid="{DE99B454-ED50-4848-ADC8-212B34E74919}" topLeftCell="A29">
      <selection activeCell="O37" sqref="O37:O38"/>
      <pageMargins left="0.7" right="0.7" top="0.75" bottom="0.75" header="0.3" footer="0.3"/>
    </customSheetView>
    <customSheetView guid="{8CB2D929-C7E4-4180-B163-8A2824806B17}" topLeftCell="A34">
      <selection activeCell="M62" sqref="M62"/>
      <pageMargins left="0.7" right="0.7" top="0.75" bottom="0.75" header="0.3" footer="0.3"/>
    </customSheetView>
    <customSheetView guid="{34D85203-2D51-4355-8027-8019AB86EBCF}">
      <selection activeCell="M62" sqref="M62"/>
      <pageMargins left="0.7" right="0.7" top="0.75" bottom="0.75" header="0.3" footer="0.3"/>
    </customSheetView>
    <customSheetView guid="{89CCDF41-F1C9-4313-9F31-D107B3C76DDB}" topLeftCell="A31">
      <selection activeCell="M62" sqref="M62"/>
      <pageMargins left="0.7" right="0.7" top="0.75" bottom="0.75" header="0.3" footer="0.3"/>
    </customSheetView>
    <customSheetView guid="{726AD29E-1BFF-4E2F-9960-EE7743278367}">
      <selection activeCell="M62" sqref="M62"/>
      <pageMargins left="0.7" right="0.7" top="0.75" bottom="0.75" header="0.3" footer="0.3"/>
    </customSheetView>
    <customSheetView guid="{2F42E84F-7DBF-4A75-A7B3-62028DAEBF1A}" topLeftCell="A19">
      <selection activeCell="M62" sqref="M62"/>
      <pageMargins left="0.7" right="0.7" top="0.75" bottom="0.75" header="0.3" footer="0.3"/>
    </customSheetView>
    <customSheetView guid="{2B685D48-0292-4AA7-9819-853B2AEC1DD4}" topLeftCell="A29">
      <selection activeCell="O37" sqref="O37:O38"/>
      <pageMargins left="0.7" right="0.7" top="0.75" bottom="0.75" header="0.3" footer="0.3"/>
    </customSheetView>
    <customSheetView guid="{4B0AA991-6767-4D57-B414-24103CB6BBB4}" topLeftCell="A52">
      <selection activeCell="O37" sqref="O37:O38"/>
      <pageMargins left="0.7" right="0.7" top="0.75" bottom="0.75" header="0.3" footer="0.3"/>
    </customSheetView>
    <customSheetView guid="{8E86F10A-A699-45F6-98BE-FE12C92DC001}" topLeftCell="A19">
      <selection activeCell="M8" sqref="M8"/>
      <pageMargins left="0.7" right="0.7" top="0.75" bottom="0.75" header="0.3" footer="0.3"/>
    </customSheetView>
    <customSheetView guid="{47F7A3CE-B782-485F-A003-C143096A6054}" topLeftCell="A29">
      <pageMargins left="0.7" right="0.7" top="0.75" bottom="0.75" header="0.3" footer="0.3"/>
    </customSheetView>
    <customSheetView guid="{39B6890E-9E43-4C41-84C2-BE54C196CF6B}">
      <selection activeCell="O37" sqref="O37:O38"/>
      <pageMargins left="0.7" right="0.7" top="0.75" bottom="0.75" header="0.3" footer="0.3"/>
    </customSheetView>
    <customSheetView guid="{5C12847A-1A36-4653-8A29-4B40BE88BC31}" topLeftCell="A25">
      <selection activeCell="M49" sqref="M49"/>
      <pageMargins left="0.7" right="0.7" top="0.75" bottom="0.75" header="0.3" footer="0.3"/>
    </customSheetView>
    <customSheetView guid="{72622A5F-562A-4F46-80A6-FB340FA923E4}" topLeftCell="A34">
      <selection activeCell="M62" sqref="M62"/>
      <pageMargins left="0.7" right="0.7" top="0.75" bottom="0.75" header="0.3" footer="0.3"/>
    </customSheetView>
    <customSheetView guid="{3A3E5217-495A-42D4-92E9-DBDDFA0133B2}" topLeftCell="A29">
      <selection activeCell="M62" sqref="M62"/>
      <pageMargins left="0.7" right="0.7" top="0.75" bottom="0.75" header="0.3" footer="0.3"/>
    </customSheetView>
    <customSheetView guid="{60CB8EE4-B91C-4012-A081-CCBA186E6839}" topLeftCell="A31">
      <selection activeCell="M62" sqref="M62"/>
      <pageMargins left="0.7" right="0.7" top="0.75" bottom="0.75" header="0.3" footer="0.3"/>
    </customSheetView>
    <customSheetView guid="{B8A5C91A-AD33-4DF4-A694-672D147217B5}" topLeftCell="A29">
      <selection activeCell="O37" sqref="O37:O38"/>
      <pageMargins left="0.7" right="0.7" top="0.75" bottom="0.75" header="0.3" footer="0.3"/>
    </customSheetView>
    <customSheetView guid="{6A065346-6EC6-4D7F-9DF7-3658D614503A}" topLeftCell="A33">
      <selection activeCell="M62" sqref="M62"/>
      <pageMargins left="0.7" right="0.7" top="0.75" bottom="0.75" header="0.3" footer="0.3"/>
    </customSheetView>
    <customSheetView guid="{6BC667A8-B269-4F56-A803-5E4093D12764}" topLeftCell="A34">
      <selection activeCell="M62" sqref="M62"/>
      <pageMargins left="0.7" right="0.7" top="0.75" bottom="0.75" header="0.3" footer="0.3"/>
    </customSheetView>
    <customSheetView guid="{4075A10A-29EA-4A39-8C87-92C314459964}" topLeftCell="A34">
      <selection activeCell="M62" sqref="M62"/>
      <pageMargins left="0.7" right="0.7" top="0.75" bottom="0.75" header="0.3" footer="0.3"/>
    </customSheetView>
    <customSheetView guid="{D07D711A-BCB9-4378-B863-4CB7EB1E0F9F}" topLeftCell="A52">
      <selection activeCell="O37" sqref="O37:O38"/>
      <pageMargins left="0.7" right="0.7" top="0.75" bottom="0.75" header="0.3" footer="0.3"/>
    </customSheetView>
    <customSheetView guid="{CE3A1CF7-6A47-4ED0-B4C6-D84228F6384A}" topLeftCell="A52">
      <selection activeCell="O37" sqref="O37:O38"/>
      <pageMargins left="0.7" right="0.7" top="0.75" bottom="0.75" header="0.3" footer="0.3"/>
    </customSheetView>
    <customSheetView guid="{A6CAB246-C66C-4430-B883-E3AB4CA85CD3}" topLeftCell="F47">
      <selection activeCell="J47" sqref="J1:J1048576"/>
      <pageMargins left="0.7" right="0.7" top="0.75" bottom="0.75" header="0.3" footer="0.3"/>
    </customSheetView>
    <customSheetView guid="{A1494558-1040-4A63-BC7C-D39B992B3E56}" topLeftCell="A33">
      <selection activeCell="M62" sqref="M62"/>
      <pageMargins left="0.7" right="0.7" top="0.75" bottom="0.75" header="0.3" footer="0.3"/>
    </customSheetView>
    <customSheetView guid="{1D116760-CC87-4F16-87B4-C7A61320F480}" topLeftCell="A7">
      <selection activeCell="M21" sqref="M21"/>
      <pageMargins left="0.7" right="0.7" top="0.75" bottom="0.75" header="0.3" footer="0.3"/>
      <pageSetup orientation="portrait" horizontalDpi="4294967293" verticalDpi="4294967293" r:id="rId1"/>
    </customSheetView>
    <customSheetView guid="{0CF2EC10-BDE2-491E-A077-01A8E5B1EBEC}" topLeftCell="A52">
      <selection activeCell="O37" sqref="O37:O38"/>
      <pageMargins left="0.7" right="0.7" top="0.75" bottom="0.75" header="0.3" footer="0.3"/>
    </customSheetView>
    <customSheetView guid="{F88BCD3F-34B6-43CB-BC45-E51462EBF67F}" topLeftCell="A52">
      <selection activeCell="O37" sqref="O37:O38"/>
      <pageMargins left="0.7" right="0.7" top="0.75" bottom="0.75" header="0.3" footer="0.3"/>
    </customSheetView>
    <customSheetView guid="{1749D216-7950-497C-B39A-63FBE4D03B8C}" topLeftCell="A52">
      <selection activeCell="O37" sqref="O37:O38"/>
      <pageMargins left="0.7" right="0.7" top="0.75" bottom="0.75" header="0.3" footer="0.3"/>
    </customSheetView>
    <customSheetView guid="{7FA40027-7B17-499A-B359-A5EF5225CCED}" topLeftCell="A29">
      <selection activeCell="M4" sqref="M4"/>
      <pageMargins left="0.7" right="0.7" top="0.75" bottom="0.75" header="0.3" footer="0.3"/>
    </customSheetView>
    <customSheetView guid="{34D72504-BFF0-4EA8-8FC8-7543DC9590F6}" topLeftCell="A29">
      <selection activeCell="M4" sqref="M4"/>
      <pageMargins left="0.7" right="0.7" top="0.75" bottom="0.75" header="0.3" footer="0.3"/>
    </customSheetView>
    <customSheetView guid="{72F1F4A7-FA3D-4AAA-B9F7-0B7CBCF937A0}" topLeftCell="A34">
      <selection activeCell="M62" sqref="M62"/>
      <pageMargins left="0.7" right="0.7" top="0.75" bottom="0.75" header="0.3" footer="0.3"/>
    </customSheetView>
    <customSheetView guid="{08FE8395-D523-42C1-83CE-E79D67FD8F6E}" topLeftCell="A29">
      <selection activeCell="M4" sqref="M4"/>
      <pageMargins left="0.7" right="0.7" top="0.75" bottom="0.75" header="0.3" footer="0.3"/>
    </customSheetView>
    <customSheetView guid="{1CAAE197-33E6-4BF2-B4DE-FDE07E8BBF88}" topLeftCell="F47">
      <selection activeCell="J47" sqref="J1:J1048576"/>
      <pageMargins left="0.7" right="0.7" top="0.75" bottom="0.75" header="0.3" footer="0.3"/>
    </customSheetView>
    <customSheetView guid="{0B1CD487-A10E-47AA-97E1-782E43B555C4}" topLeftCell="A29">
      <selection activeCell="O37" sqref="O37:O38"/>
      <pageMargins left="0.7" right="0.7" top="0.75" bottom="0.75" header="0.3" footer="0.3"/>
    </customSheetView>
    <customSheetView guid="{AF97F53F-CC36-44C1-9ECD-DF5129B3E6B5}" topLeftCell="A52">
      <selection activeCell="O37" sqref="O37:O38"/>
      <pageMargins left="0.7" right="0.7" top="0.75" bottom="0.75" header="0.3" footer="0.3"/>
    </customSheetView>
    <customSheetView guid="{FD6F7CAF-FB1E-4C3B-BC17-A805CA3477EF}" topLeftCell="A29">
      <selection activeCell="O37" sqref="O37:O38"/>
      <pageMargins left="0.7" right="0.7" top="0.75" bottom="0.75" header="0.3" footer="0.3"/>
    </customSheetView>
    <customSheetView guid="{FEDC4AFF-A1F9-4866-BED0-75319FE928CF}" topLeftCell="A52">
      <selection activeCell="O37" sqref="O37:O38"/>
      <pageMargins left="0.7" right="0.7" top="0.75" bottom="0.75" header="0.3" footer="0.3"/>
    </customSheetView>
    <customSheetView guid="{BB41729E-AA2B-4B78-BC0A-1EFA069D5CFD}" topLeftCell="E13">
      <selection activeCell="M60" sqref="M60"/>
      <pageMargins left="0.7" right="0.7" top="0.75" bottom="0.75" header="0.3" footer="0.3"/>
    </customSheetView>
    <customSheetView guid="{7BB95B6A-5E37-4CAE-AF7D-1CC701D075E8}" topLeftCell="E13">
      <selection activeCell="M60" sqref="M60"/>
      <pageMargins left="0.7" right="0.7" top="0.75" bottom="0.75" header="0.3" footer="0.3"/>
    </customSheetView>
    <customSheetView guid="{2EC062F0-5386-4865-B10E-AAA41383D77F}" topLeftCell="F47">
      <selection activeCell="J47" sqref="J1:J1048576"/>
      <pageMargins left="0.7" right="0.7" top="0.75" bottom="0.75" header="0.3" footer="0.3"/>
    </customSheetView>
    <customSheetView guid="{FC2532A6-77E2-4AF9-9A45-F247B0588659}" topLeftCell="A40">
      <selection activeCell="M4" sqref="M4"/>
      <pageMargins left="0.7" right="0.7" top="0.75" bottom="0.75" header="0.3" footer="0.3"/>
      <pageSetup paperSize="0" orientation="portrait" r:id="rId2"/>
    </customSheetView>
    <customSheetView guid="{A44DAB59-BE7A-4333-A5F2-74C8918F30B6}" topLeftCell="A52">
      <selection activeCell="O37" sqref="O37:O38"/>
      <pageMargins left="0.7" right="0.7" top="0.75" bottom="0.75" header="0.3" footer="0.3"/>
    </customSheetView>
    <customSheetView guid="{03AFFCA8-9E14-4DB5-84F7-C730BD68291C}" topLeftCell="C1">
      <selection activeCell="M22" sqref="M22"/>
      <pageMargins left="0.7" right="0.7" top="0.75" bottom="0.75" header="0.3" footer="0.3"/>
    </customSheetView>
    <customSheetView guid="{EC76EB35-067C-4DE7-B07A-226A5E409E79}" topLeftCell="A52">
      <selection activeCell="O37" sqref="O37:O38"/>
      <pageMargins left="0.7" right="0.7" top="0.75" bottom="0.75" header="0.3" footer="0.3"/>
    </customSheetView>
    <customSheetView guid="{983A23DD-8020-461E-A6F4-2AEC4ED7324C}" topLeftCell="A34">
      <selection activeCell="M62" sqref="M62"/>
      <pageMargins left="0.7" right="0.7" top="0.75" bottom="0.75" header="0.3" footer="0.3"/>
    </customSheetView>
    <customSheetView guid="{D3731BF5-0429-4443-9A8C-8B29EB0DB856}" topLeftCell="A31">
      <selection activeCell="M62" sqref="M62"/>
      <pageMargins left="0.7" right="0.7" top="0.75" bottom="0.75" header="0.3" footer="0.3"/>
    </customSheetView>
    <customSheetView guid="{A530EBA0-4EDF-47E2-8165-36150308EFE0}">
      <selection activeCell="M62" sqref="M62"/>
      <pageMargins left="0.7" right="0.7" top="0.75" bottom="0.75" header="0.3" footer="0.3"/>
    </customSheetView>
    <customSheetView guid="{FE9B4351-E79D-4254-BAB9-133F96438B1B}" topLeftCell="C1">
      <selection activeCell="M22" sqref="M22"/>
      <pageMargins left="0.7" right="0.7" top="0.75" bottom="0.75" header="0.3" footer="0.3"/>
    </customSheetView>
    <customSheetView guid="{CA9519B9-3429-4BE9-9E5D-F85393E6AD13}" topLeftCell="C1">
      <selection activeCell="M22" sqref="M22"/>
      <pageMargins left="0.7" right="0.7" top="0.75" bottom="0.75" header="0.3" footer="0.3"/>
    </customSheetView>
  </customSheetViews>
  <mergeCells count="4">
    <mergeCell ref="A4:N4"/>
    <mergeCell ref="A5:N5"/>
    <mergeCell ref="A41:N41"/>
    <mergeCell ref="A78:N78"/>
  </mergeCells>
  <printOptions horizontalCentered="1"/>
  <pageMargins left="0" right="0" top="0" bottom="0" header="0" footer="0"/>
  <pageSetup paperSize="17" scale="95" fitToHeight="3" orientation="landscape" r:id="rId3"/>
  <legacyDrawing r:id="rId4"/>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V389"/>
  <sheetViews>
    <sheetView view="pageBreakPreview" topLeftCell="A46" zoomScale="60" zoomScaleNormal="100" zoomScalePageLayoutView="70" workbookViewId="0">
      <selection activeCell="L70" sqref="L70"/>
    </sheetView>
  </sheetViews>
  <sheetFormatPr defaultColWidth="9.42578125" defaultRowHeight="15"/>
  <cols>
    <col min="1" max="2" width="9.42578125" style="395"/>
    <col min="3" max="3" width="10.5703125" style="395" customWidth="1"/>
    <col min="4" max="4" width="24.5703125" style="395" customWidth="1"/>
    <col min="5" max="5" width="9.5703125" style="395" customWidth="1"/>
    <col min="6" max="6" width="12.42578125" style="395" customWidth="1"/>
    <col min="7" max="7" width="27.42578125" style="395" customWidth="1"/>
    <col min="8" max="8" width="9.42578125" style="395"/>
    <col min="9" max="9" width="13.42578125" style="395" customWidth="1"/>
    <col min="10" max="10" width="30.42578125" style="395" customWidth="1"/>
    <col min="11" max="11" width="9.42578125" style="395"/>
    <col min="12" max="12" width="18.5703125" style="901" customWidth="1"/>
    <col min="13" max="13" width="22.42578125" style="637" customWidth="1"/>
    <col min="14" max="14" width="15.42578125" style="395" customWidth="1"/>
    <col min="15" max="16384" width="9.42578125" style="395"/>
  </cols>
  <sheetData>
    <row r="1" spans="1:22" ht="19.5" thickBot="1">
      <c r="A1" s="293" t="s">
        <v>12</v>
      </c>
      <c r="B1" s="409"/>
      <c r="C1" s="409"/>
      <c r="D1" s="409"/>
      <c r="E1" s="409"/>
      <c r="F1" s="409"/>
      <c r="G1" s="409"/>
      <c r="H1" s="409"/>
      <c r="I1" s="409"/>
      <c r="J1" s="409"/>
      <c r="K1" s="409"/>
      <c r="L1" s="894"/>
      <c r="M1" s="635"/>
      <c r="N1" s="409"/>
    </row>
    <row r="2" spans="1:22" ht="15.75">
      <c r="A2" s="634"/>
      <c r="B2" s="410"/>
      <c r="C2" s="411" t="s">
        <v>0</v>
      </c>
      <c r="D2" s="410"/>
      <c r="E2" s="634" t="s">
        <v>9</v>
      </c>
      <c r="F2" s="411"/>
      <c r="G2" s="410"/>
      <c r="H2" s="634" t="s">
        <v>10</v>
      </c>
      <c r="I2" s="411"/>
      <c r="J2" s="411"/>
      <c r="K2" s="634"/>
      <c r="L2" s="895"/>
      <c r="M2" s="636"/>
      <c r="N2" s="410"/>
    </row>
    <row r="3" spans="1:22" s="3917" customFormat="1" ht="15.75">
      <c r="A3" s="5260"/>
      <c r="B3" s="5261"/>
      <c r="C3" s="5262"/>
      <c r="D3" s="5261"/>
      <c r="E3" s="5260"/>
      <c r="F3" s="5262"/>
      <c r="G3" s="5261"/>
      <c r="H3" s="5260"/>
      <c r="I3" s="5262"/>
      <c r="J3" s="5262"/>
      <c r="K3" s="5260"/>
      <c r="L3" s="5263"/>
      <c r="M3" s="5264"/>
      <c r="N3" s="5261"/>
    </row>
    <row r="4" spans="1:22" ht="30">
      <c r="A4" s="2819" t="s">
        <v>7</v>
      </c>
      <c r="B4" s="155" t="s">
        <v>13</v>
      </c>
      <c r="C4" s="2820" t="s">
        <v>1</v>
      </c>
      <c r="D4" s="155" t="s">
        <v>2</v>
      </c>
      <c r="E4" s="2819" t="s">
        <v>3</v>
      </c>
      <c r="F4" s="838" t="s">
        <v>4</v>
      </c>
      <c r="G4" s="155" t="s">
        <v>5</v>
      </c>
      <c r="H4" s="2819" t="s">
        <v>6</v>
      </c>
      <c r="I4" s="838" t="s">
        <v>4</v>
      </c>
      <c r="J4" s="155" t="s">
        <v>2</v>
      </c>
      <c r="K4" s="2821" t="s">
        <v>8</v>
      </c>
      <c r="L4" s="2822" t="s">
        <v>14</v>
      </c>
      <c r="M4" s="2823" t="s">
        <v>2059</v>
      </c>
      <c r="N4" s="155" t="s">
        <v>11</v>
      </c>
    </row>
    <row r="5" spans="1:22" s="3917" customFormat="1">
      <c r="A5" s="4901" t="s">
        <v>23551</v>
      </c>
      <c r="B5" s="5229"/>
      <c r="C5" s="5265" t="s">
        <v>1976</v>
      </c>
      <c r="D5" s="5229" t="s">
        <v>23552</v>
      </c>
      <c r="E5" s="4901">
        <v>0</v>
      </c>
      <c r="F5" s="5266" t="s">
        <v>3149</v>
      </c>
      <c r="G5" s="5229" t="s">
        <v>306</v>
      </c>
      <c r="H5" s="4901">
        <v>1.27</v>
      </c>
      <c r="I5" s="5266" t="s">
        <v>395</v>
      </c>
      <c r="J5" s="5229"/>
      <c r="K5" s="3202">
        <v>1.27</v>
      </c>
      <c r="L5" s="5267"/>
      <c r="M5" s="5234"/>
      <c r="N5" s="5229"/>
    </row>
    <row r="6" spans="1:22" s="3917" customFormat="1">
      <c r="A6" s="4901" t="s">
        <v>23551</v>
      </c>
      <c r="B6" s="5229"/>
      <c r="C6" s="5265" t="s">
        <v>284</v>
      </c>
      <c r="D6" s="5229" t="s">
        <v>23554</v>
      </c>
      <c r="E6" s="4901">
        <v>2.9</v>
      </c>
      <c r="F6" s="5266" t="s">
        <v>793</v>
      </c>
      <c r="G6" s="5229" t="s">
        <v>23553</v>
      </c>
      <c r="H6" s="4901">
        <v>6.21</v>
      </c>
      <c r="I6" s="5266" t="s">
        <v>3149</v>
      </c>
      <c r="J6" s="5229" t="s">
        <v>306</v>
      </c>
      <c r="K6" s="3202">
        <v>3.31</v>
      </c>
      <c r="L6" s="5267"/>
      <c r="M6" s="5234"/>
      <c r="N6" s="5229"/>
    </row>
    <row r="7" spans="1:22" s="3917" customFormat="1">
      <c r="A7" s="4901" t="s">
        <v>1216</v>
      </c>
      <c r="B7" s="5229"/>
      <c r="C7" s="5265" t="s">
        <v>39</v>
      </c>
      <c r="D7" s="5229" t="s">
        <v>23549</v>
      </c>
      <c r="E7" s="4901">
        <v>0</v>
      </c>
      <c r="F7" s="5266"/>
      <c r="G7" s="5229" t="s">
        <v>13143</v>
      </c>
      <c r="H7" s="4901">
        <v>3.31</v>
      </c>
      <c r="I7" s="5266" t="s">
        <v>516</v>
      </c>
      <c r="J7" s="5229" t="s">
        <v>23550</v>
      </c>
      <c r="K7" s="3202">
        <v>3.31</v>
      </c>
      <c r="L7" s="5267"/>
      <c r="M7" s="5234"/>
      <c r="N7" s="5229"/>
    </row>
    <row r="8" spans="1:22" s="5259" customFormat="1">
      <c r="A8" s="869" t="s">
        <v>1216</v>
      </c>
      <c r="B8" s="86"/>
      <c r="C8" s="5268" t="s">
        <v>4626</v>
      </c>
      <c r="D8" s="86" t="s">
        <v>5062</v>
      </c>
      <c r="E8" s="5269">
        <v>0</v>
      </c>
      <c r="F8" s="5270" t="s">
        <v>516</v>
      </c>
      <c r="G8" s="5271"/>
      <c r="H8" s="5272">
        <v>1.83</v>
      </c>
      <c r="I8" s="5273" t="s">
        <v>5063</v>
      </c>
      <c r="J8" s="5273"/>
      <c r="K8" s="5274">
        <v>1.83</v>
      </c>
      <c r="L8" s="5275"/>
      <c r="M8" s="5276"/>
      <c r="N8" s="86"/>
    </row>
    <row r="9" spans="1:22" s="5259" customFormat="1">
      <c r="A9" s="869" t="s">
        <v>1216</v>
      </c>
      <c r="B9" s="86"/>
      <c r="C9" s="5268" t="s">
        <v>172</v>
      </c>
      <c r="D9" s="86" t="s">
        <v>5054</v>
      </c>
      <c r="E9" s="5269">
        <v>0</v>
      </c>
      <c r="F9" s="5270" t="s">
        <v>160</v>
      </c>
      <c r="G9" s="5271"/>
      <c r="H9" s="5272">
        <v>1.82</v>
      </c>
      <c r="I9" s="5273"/>
      <c r="J9" s="5273" t="s">
        <v>5030</v>
      </c>
      <c r="K9" s="5274">
        <v>1.82</v>
      </c>
      <c r="L9" s="5275"/>
      <c r="M9" s="5276"/>
      <c r="N9" s="86"/>
    </row>
    <row r="10" spans="1:22" s="5259" customFormat="1">
      <c r="A10" s="869" t="s">
        <v>1216</v>
      </c>
      <c r="B10" s="86"/>
      <c r="C10" s="5268" t="s">
        <v>567</v>
      </c>
      <c r="D10" s="86" t="s">
        <v>5055</v>
      </c>
      <c r="E10" s="5269">
        <v>0</v>
      </c>
      <c r="F10" s="5270" t="s">
        <v>172</v>
      </c>
      <c r="G10" s="5271"/>
      <c r="H10" s="5272">
        <v>0.47</v>
      </c>
      <c r="I10" s="5273"/>
      <c r="J10" s="5273" t="s">
        <v>5048</v>
      </c>
      <c r="K10" s="5274">
        <v>0.47</v>
      </c>
      <c r="L10" s="5275"/>
      <c r="M10" s="5276"/>
      <c r="N10" s="86"/>
    </row>
    <row r="11" spans="1:22" s="5259" customFormat="1">
      <c r="A11" s="869" t="s">
        <v>1216</v>
      </c>
      <c r="B11" s="86"/>
      <c r="C11" s="5268" t="s">
        <v>152</v>
      </c>
      <c r="D11" s="86" t="s">
        <v>5040</v>
      </c>
      <c r="E11" s="5269">
        <v>0</v>
      </c>
      <c r="F11" s="5270" t="s">
        <v>383</v>
      </c>
      <c r="G11" s="5271"/>
      <c r="H11" s="5272">
        <v>3.21</v>
      </c>
      <c r="I11" s="5273" t="s">
        <v>5041</v>
      </c>
      <c r="J11" s="5273"/>
      <c r="K11" s="5274">
        <v>3.21</v>
      </c>
      <c r="L11" s="5275" t="s">
        <v>23630</v>
      </c>
      <c r="M11" s="5276"/>
      <c r="N11" s="86"/>
    </row>
    <row r="12" spans="1:22" s="5259" customFormat="1">
      <c r="A12" s="869" t="s">
        <v>1216</v>
      </c>
      <c r="B12" s="86"/>
      <c r="C12" s="5268" t="s">
        <v>5041</v>
      </c>
      <c r="D12" s="86" t="s">
        <v>5051</v>
      </c>
      <c r="E12" s="5269">
        <v>0</v>
      </c>
      <c r="F12" s="5270" t="s">
        <v>39</v>
      </c>
      <c r="G12" s="5271"/>
      <c r="H12" s="5272">
        <v>1.59</v>
      </c>
      <c r="I12" s="5273" t="s">
        <v>39</v>
      </c>
      <c r="J12" s="5273"/>
      <c r="K12" s="5274">
        <v>1.59</v>
      </c>
      <c r="L12" s="5275" t="s">
        <v>23630</v>
      </c>
      <c r="M12" s="5276"/>
      <c r="N12" s="86"/>
    </row>
    <row r="13" spans="1:22" s="5259" customFormat="1">
      <c r="A13" s="869" t="s">
        <v>1216</v>
      </c>
      <c r="B13" s="86"/>
      <c r="C13" s="5268" t="s">
        <v>806</v>
      </c>
      <c r="D13" s="86" t="s">
        <v>5091</v>
      </c>
      <c r="E13" s="5269">
        <v>0</v>
      </c>
      <c r="F13" s="5270"/>
      <c r="G13" s="5271"/>
      <c r="H13" s="5272">
        <v>0.28000000000000003</v>
      </c>
      <c r="I13" s="5273"/>
      <c r="J13" s="5273" t="s">
        <v>5048</v>
      </c>
      <c r="K13" s="5274">
        <v>0.28000000000000003</v>
      </c>
      <c r="L13" s="5275"/>
      <c r="M13" s="5276"/>
      <c r="N13" s="86"/>
    </row>
    <row r="14" spans="1:22" s="5259" customFormat="1">
      <c r="A14" s="869" t="s">
        <v>1216</v>
      </c>
      <c r="B14" s="86"/>
      <c r="C14" s="5268" t="s">
        <v>5092</v>
      </c>
      <c r="D14" s="86" t="s">
        <v>5093</v>
      </c>
      <c r="E14" s="5269">
        <v>0</v>
      </c>
      <c r="F14" s="5270" t="s">
        <v>806</v>
      </c>
      <c r="G14" s="5271"/>
      <c r="H14" s="5272">
        <v>0.51</v>
      </c>
      <c r="I14" s="5273"/>
      <c r="J14" s="5273" t="s">
        <v>19</v>
      </c>
      <c r="K14" s="5274">
        <v>0.51</v>
      </c>
      <c r="L14" s="5275"/>
      <c r="M14" s="5276"/>
      <c r="N14" s="86"/>
      <c r="O14" s="156"/>
      <c r="P14" s="156"/>
      <c r="Q14" s="156"/>
      <c r="R14" s="156"/>
      <c r="S14" s="156"/>
      <c r="T14" s="156"/>
      <c r="U14" s="156"/>
      <c r="V14" s="156"/>
    </row>
    <row r="15" spans="1:22" s="5259" customFormat="1">
      <c r="A15" s="869" t="s">
        <v>1216</v>
      </c>
      <c r="B15" s="86"/>
      <c r="C15" s="5268" t="s">
        <v>2417</v>
      </c>
      <c r="D15" s="86" t="s">
        <v>5026</v>
      </c>
      <c r="E15" s="5269">
        <v>1.51</v>
      </c>
      <c r="F15" s="5270" t="s">
        <v>516</v>
      </c>
      <c r="G15" s="5271"/>
      <c r="H15" s="5272">
        <v>3.88</v>
      </c>
      <c r="I15" s="5273" t="s">
        <v>570</v>
      </c>
      <c r="J15" s="5273"/>
      <c r="K15" s="5274">
        <v>2.37</v>
      </c>
      <c r="L15" s="5275"/>
      <c r="M15" s="5276"/>
      <c r="N15" s="86"/>
      <c r="O15" s="156"/>
      <c r="P15" s="156"/>
      <c r="Q15" s="156"/>
      <c r="R15" s="156"/>
      <c r="S15" s="156"/>
      <c r="T15" s="156"/>
      <c r="U15" s="156"/>
      <c r="V15" s="156"/>
    </row>
    <row r="16" spans="1:22" s="5259" customFormat="1">
      <c r="A16" s="869" t="s">
        <v>1216</v>
      </c>
      <c r="B16" s="86"/>
      <c r="C16" s="5268" t="s">
        <v>160</v>
      </c>
      <c r="D16" s="86" t="s">
        <v>5044</v>
      </c>
      <c r="E16" s="5269">
        <v>0</v>
      </c>
      <c r="F16" s="5270"/>
      <c r="G16" s="5271"/>
      <c r="H16" s="5272">
        <v>5.48</v>
      </c>
      <c r="I16" s="5273" t="s">
        <v>2417</v>
      </c>
      <c r="J16" s="5273"/>
      <c r="K16" s="5274">
        <v>5.48</v>
      </c>
      <c r="L16" s="5275"/>
      <c r="M16" s="5276"/>
      <c r="N16" s="86"/>
      <c r="O16" s="156"/>
      <c r="P16" s="156"/>
      <c r="Q16" s="156"/>
      <c r="R16" s="156"/>
      <c r="S16" s="156"/>
      <c r="T16" s="156"/>
      <c r="U16" s="156"/>
      <c r="V16" s="156"/>
    </row>
    <row r="17" spans="1:22" s="5259" customFormat="1">
      <c r="A17" s="869" t="s">
        <v>1216</v>
      </c>
      <c r="B17" s="86"/>
      <c r="C17" s="5268" t="s">
        <v>516</v>
      </c>
      <c r="D17" s="86" t="s">
        <v>5031</v>
      </c>
      <c r="E17" s="5269">
        <v>0</v>
      </c>
      <c r="F17" s="5270" t="s">
        <v>383</v>
      </c>
      <c r="G17" s="5271"/>
      <c r="H17" s="5272">
        <v>3.81</v>
      </c>
      <c r="I17" s="5273" t="s">
        <v>160</v>
      </c>
      <c r="J17" s="5273" t="s">
        <v>5032</v>
      </c>
      <c r="K17" s="5274">
        <v>3.81</v>
      </c>
      <c r="L17" s="5275"/>
      <c r="M17" s="5276"/>
      <c r="N17" s="86"/>
      <c r="O17" s="156"/>
      <c r="P17" s="156"/>
      <c r="Q17" s="156"/>
      <c r="R17" s="156"/>
      <c r="S17" s="156"/>
      <c r="T17" s="156"/>
      <c r="U17" s="156"/>
      <c r="V17" s="156"/>
    </row>
    <row r="18" spans="1:22" s="5259" customFormat="1">
      <c r="A18" s="869" t="s">
        <v>1216</v>
      </c>
      <c r="B18" s="86"/>
      <c r="C18" s="5268" t="s">
        <v>39</v>
      </c>
      <c r="D18" s="86"/>
      <c r="E18" s="5269">
        <v>0</v>
      </c>
      <c r="F18" s="5270"/>
      <c r="G18" s="5271" t="s">
        <v>884</v>
      </c>
      <c r="H18" s="5272">
        <v>8.2799999999999994</v>
      </c>
      <c r="I18" s="5273"/>
      <c r="J18" s="5273"/>
      <c r="K18" s="5274">
        <v>8.2799999999999994</v>
      </c>
      <c r="L18" s="5275"/>
      <c r="M18" s="5276"/>
      <c r="N18" s="86"/>
      <c r="O18" s="156"/>
      <c r="P18" s="156"/>
      <c r="Q18" s="156"/>
      <c r="R18" s="156"/>
      <c r="S18" s="156"/>
      <c r="T18" s="156"/>
      <c r="U18" s="156"/>
      <c r="V18" s="156"/>
    </row>
    <row r="19" spans="1:22" s="5259" customFormat="1">
      <c r="A19" s="869" t="s">
        <v>1216</v>
      </c>
      <c r="B19" s="86"/>
      <c r="C19" s="5268" t="s">
        <v>3649</v>
      </c>
      <c r="D19" s="86"/>
      <c r="E19" s="5269">
        <v>0</v>
      </c>
      <c r="F19" s="5270"/>
      <c r="G19" s="5271" t="s">
        <v>884</v>
      </c>
      <c r="H19" s="5272">
        <v>9.66</v>
      </c>
      <c r="I19" s="5273" t="s">
        <v>39</v>
      </c>
      <c r="J19" s="5273" t="s">
        <v>5025</v>
      </c>
      <c r="K19" s="5274">
        <v>9.66</v>
      </c>
      <c r="L19" s="5275" t="s">
        <v>23630</v>
      </c>
      <c r="M19" s="5276"/>
      <c r="N19" s="86"/>
      <c r="O19" s="150"/>
      <c r="P19" s="151"/>
    </row>
    <row r="20" spans="1:22" s="5259" customFormat="1">
      <c r="A20" s="869" t="s">
        <v>1216</v>
      </c>
      <c r="B20" s="86"/>
      <c r="C20" s="5268" t="s">
        <v>570</v>
      </c>
      <c r="D20" s="86"/>
      <c r="E20" s="5269">
        <v>23.05</v>
      </c>
      <c r="F20" s="5270" t="s">
        <v>39</v>
      </c>
      <c r="G20" s="5271" t="s">
        <v>5025</v>
      </c>
      <c r="H20" s="5272">
        <v>26.66</v>
      </c>
      <c r="I20" s="5273" t="s">
        <v>2417</v>
      </c>
      <c r="J20" s="5273" t="s">
        <v>5026</v>
      </c>
      <c r="K20" s="5274">
        <v>3.61</v>
      </c>
      <c r="L20" s="5275"/>
      <c r="M20" s="5276"/>
      <c r="N20" s="86"/>
    </row>
    <row r="21" spans="1:22" s="5259" customFormat="1">
      <c r="A21" s="869" t="s">
        <v>1216</v>
      </c>
      <c r="B21" s="86"/>
      <c r="C21" s="5268" t="s">
        <v>1241</v>
      </c>
      <c r="D21" s="86" t="s">
        <v>5027</v>
      </c>
      <c r="E21" s="5269">
        <v>0</v>
      </c>
      <c r="F21" s="5270" t="s">
        <v>518</v>
      </c>
      <c r="G21" s="5271" t="s">
        <v>5028</v>
      </c>
      <c r="H21" s="5272">
        <v>2.7</v>
      </c>
      <c r="I21" s="5273" t="s">
        <v>3649</v>
      </c>
      <c r="J21" s="5273"/>
      <c r="K21" s="5274">
        <v>2.7</v>
      </c>
      <c r="L21" s="5275" t="s">
        <v>23630</v>
      </c>
      <c r="M21" s="5276"/>
      <c r="N21" s="86"/>
    </row>
    <row r="22" spans="1:22" s="5259" customFormat="1">
      <c r="A22" s="869" t="s">
        <v>1216</v>
      </c>
      <c r="B22" s="86"/>
      <c r="C22" s="5268" t="s">
        <v>55</v>
      </c>
      <c r="D22" s="86" t="s">
        <v>5029</v>
      </c>
      <c r="E22" s="5269">
        <v>0.64</v>
      </c>
      <c r="F22" s="5270" t="s">
        <v>245</v>
      </c>
      <c r="G22" s="5271"/>
      <c r="H22" s="5272">
        <v>2.34</v>
      </c>
      <c r="I22" s="5273"/>
      <c r="J22" s="5273" t="s">
        <v>5030</v>
      </c>
      <c r="K22" s="5274">
        <v>1.7</v>
      </c>
      <c r="L22" s="5275" t="s">
        <v>23555</v>
      </c>
      <c r="M22" s="5276"/>
      <c r="N22" s="86"/>
      <c r="O22" s="150"/>
      <c r="P22" s="151"/>
    </row>
    <row r="23" spans="1:22" s="5259" customFormat="1">
      <c r="A23" s="869" t="s">
        <v>1216</v>
      </c>
      <c r="B23" s="86"/>
      <c r="C23" s="5268" t="s">
        <v>245</v>
      </c>
      <c r="D23" s="86" t="s">
        <v>5033</v>
      </c>
      <c r="E23" s="5269">
        <v>0</v>
      </c>
      <c r="F23" s="5270" t="s">
        <v>39</v>
      </c>
      <c r="G23" s="5271"/>
      <c r="H23" s="5272">
        <v>2.4</v>
      </c>
      <c r="I23" s="5273" t="s">
        <v>55</v>
      </c>
      <c r="J23" s="5273"/>
      <c r="K23" s="5274">
        <v>2.4</v>
      </c>
      <c r="L23" s="5275" t="s">
        <v>23555</v>
      </c>
      <c r="M23" s="5276"/>
      <c r="N23" s="86"/>
      <c r="O23" s="150"/>
      <c r="P23" s="151"/>
    </row>
    <row r="24" spans="1:22" s="5259" customFormat="1">
      <c r="A24" s="869" t="s">
        <v>1216</v>
      </c>
      <c r="B24" s="86"/>
      <c r="C24" s="5268" t="s">
        <v>150</v>
      </c>
      <c r="D24" s="86" t="s">
        <v>5034</v>
      </c>
      <c r="E24" s="5269">
        <v>0</v>
      </c>
      <c r="F24" s="5270" t="s">
        <v>3649</v>
      </c>
      <c r="G24" s="5271"/>
      <c r="H24" s="5272">
        <v>4.1399999999999997</v>
      </c>
      <c r="I24" s="5273" t="s">
        <v>143</v>
      </c>
      <c r="J24" s="5273"/>
      <c r="K24" s="5274">
        <v>4.1399999999999997</v>
      </c>
      <c r="L24" s="5275" t="s">
        <v>23548</v>
      </c>
      <c r="M24" s="5276" t="s">
        <v>23548</v>
      </c>
      <c r="N24" s="86"/>
      <c r="O24" s="150"/>
      <c r="P24" s="151"/>
    </row>
    <row r="25" spans="1:22" s="5259" customFormat="1">
      <c r="A25" s="869" t="s">
        <v>1216</v>
      </c>
      <c r="B25" s="86"/>
      <c r="C25" s="5268" t="s">
        <v>52</v>
      </c>
      <c r="D25" s="86" t="s">
        <v>5035</v>
      </c>
      <c r="E25" s="5269">
        <v>6.92</v>
      </c>
      <c r="F25" s="5270" t="s">
        <v>518</v>
      </c>
      <c r="G25" s="5271"/>
      <c r="H25" s="5272">
        <v>10.92</v>
      </c>
      <c r="I25" s="5273" t="s">
        <v>3649</v>
      </c>
      <c r="J25" s="5273"/>
      <c r="K25" s="5274">
        <v>4</v>
      </c>
      <c r="L25" s="5275" t="s">
        <v>23548</v>
      </c>
      <c r="M25" s="5276" t="s">
        <v>23548</v>
      </c>
      <c r="N25" s="86"/>
      <c r="O25" s="150"/>
      <c r="P25" s="151"/>
    </row>
    <row r="26" spans="1:22" s="5259" customFormat="1">
      <c r="A26" s="869" t="s">
        <v>1216</v>
      </c>
      <c r="B26" s="86"/>
      <c r="C26" s="5268" t="s">
        <v>143</v>
      </c>
      <c r="D26" s="86" t="s">
        <v>5036</v>
      </c>
      <c r="E26" s="5269">
        <v>2.2799999999999998</v>
      </c>
      <c r="F26" s="5270" t="s">
        <v>1173</v>
      </c>
      <c r="G26" s="5271"/>
      <c r="H26" s="5272">
        <v>4.67</v>
      </c>
      <c r="I26" s="5273" t="s">
        <v>150</v>
      </c>
      <c r="J26" s="5273"/>
      <c r="K26" s="5274">
        <v>2.39</v>
      </c>
      <c r="L26" s="5275"/>
      <c r="M26" s="5276"/>
      <c r="N26" s="86"/>
      <c r="O26" s="150"/>
      <c r="P26" s="151"/>
    </row>
    <row r="27" spans="1:22" s="5259" customFormat="1">
      <c r="A27" s="869" t="s">
        <v>1216</v>
      </c>
      <c r="B27" s="86"/>
      <c r="C27" s="5268" t="s">
        <v>367</v>
      </c>
      <c r="D27" s="86" t="s">
        <v>5037</v>
      </c>
      <c r="E27" s="5269">
        <v>0</v>
      </c>
      <c r="F27" s="5270" t="s">
        <v>1241</v>
      </c>
      <c r="G27" s="5271"/>
      <c r="H27" s="5272">
        <v>1.26</v>
      </c>
      <c r="I27" s="5273" t="s">
        <v>3649</v>
      </c>
      <c r="J27" s="5273"/>
      <c r="K27" s="5274">
        <v>1.26</v>
      </c>
      <c r="L27" s="5275" t="s">
        <v>23630</v>
      </c>
      <c r="M27" s="5276"/>
      <c r="N27" s="86"/>
      <c r="O27" s="150"/>
      <c r="P27" s="151"/>
    </row>
    <row r="28" spans="1:22" s="5259" customFormat="1">
      <c r="A28" s="869" t="s">
        <v>1216</v>
      </c>
      <c r="B28" s="86"/>
      <c r="C28" s="5268" t="s">
        <v>367</v>
      </c>
      <c r="D28" s="86" t="s">
        <v>5038</v>
      </c>
      <c r="E28" s="5269">
        <v>1.26</v>
      </c>
      <c r="F28" s="5270" t="s">
        <v>3649</v>
      </c>
      <c r="G28" s="5271"/>
      <c r="H28" s="5272">
        <v>3.17</v>
      </c>
      <c r="I28" s="5273" t="s">
        <v>39</v>
      </c>
      <c r="J28" s="5273"/>
      <c r="K28" s="5274">
        <v>1.91</v>
      </c>
      <c r="L28" s="5275" t="s">
        <v>23630</v>
      </c>
      <c r="M28" s="5276"/>
      <c r="N28" s="86"/>
      <c r="O28" s="150"/>
      <c r="P28" s="151"/>
    </row>
    <row r="29" spans="1:22" s="5259" customFormat="1">
      <c r="A29" s="869" t="s">
        <v>1216</v>
      </c>
      <c r="B29" s="86"/>
      <c r="C29" s="5268" t="s">
        <v>383</v>
      </c>
      <c r="D29" s="86" t="s">
        <v>5039</v>
      </c>
      <c r="E29" s="5269">
        <v>0</v>
      </c>
      <c r="F29" s="5270" t="s">
        <v>367</v>
      </c>
      <c r="G29" s="5271"/>
      <c r="H29" s="5272">
        <v>5.52</v>
      </c>
      <c r="I29" s="5273" t="s">
        <v>3649</v>
      </c>
      <c r="J29" s="5273"/>
      <c r="K29" s="5274">
        <v>5.52</v>
      </c>
      <c r="L29" s="5275" t="s">
        <v>23630</v>
      </c>
      <c r="M29" s="5276"/>
      <c r="N29" s="86"/>
      <c r="O29" s="150"/>
      <c r="P29" s="151"/>
    </row>
    <row r="30" spans="1:22" s="5259" customFormat="1">
      <c r="A30" s="869" t="s">
        <v>1216</v>
      </c>
      <c r="B30" s="86"/>
      <c r="C30" s="5268" t="s">
        <v>787</v>
      </c>
      <c r="D30" s="86" t="s">
        <v>5042</v>
      </c>
      <c r="E30" s="5269">
        <v>0</v>
      </c>
      <c r="F30" s="5270" t="s">
        <v>570</v>
      </c>
      <c r="G30" s="5271"/>
      <c r="H30" s="5272">
        <v>2.56</v>
      </c>
      <c r="I30" s="5273" t="s">
        <v>39</v>
      </c>
      <c r="J30" s="5273"/>
      <c r="K30" s="5274">
        <v>2.56</v>
      </c>
      <c r="L30" s="5275"/>
      <c r="M30" s="5276"/>
      <c r="N30" s="86"/>
      <c r="O30" s="150"/>
      <c r="P30" s="151"/>
    </row>
    <row r="31" spans="1:22" s="5259" customFormat="1">
      <c r="A31" s="869" t="s">
        <v>1216</v>
      </c>
      <c r="B31" s="86"/>
      <c r="C31" s="5268" t="s">
        <v>299</v>
      </c>
      <c r="D31" s="86" t="s">
        <v>5043</v>
      </c>
      <c r="E31" s="5269">
        <v>0</v>
      </c>
      <c r="F31" s="5270" t="s">
        <v>1241</v>
      </c>
      <c r="G31" s="5271"/>
      <c r="H31" s="5272">
        <v>0.55000000000000004</v>
      </c>
      <c r="I31" s="5273"/>
      <c r="J31" s="5273" t="s">
        <v>19</v>
      </c>
      <c r="K31" s="5274">
        <v>0.55000000000000004</v>
      </c>
      <c r="L31" s="5275" t="s">
        <v>23630</v>
      </c>
      <c r="M31" s="5276"/>
      <c r="N31" s="86"/>
      <c r="O31" s="150"/>
      <c r="P31" s="151"/>
    </row>
    <row r="32" spans="1:22" s="5259" customFormat="1">
      <c r="A32" s="869" t="s">
        <v>1216</v>
      </c>
      <c r="B32" s="86"/>
      <c r="C32" s="5268" t="s">
        <v>167</v>
      </c>
      <c r="D32" s="86" t="s">
        <v>5045</v>
      </c>
      <c r="E32" s="5269">
        <v>0</v>
      </c>
      <c r="F32" s="5270" t="s">
        <v>55</v>
      </c>
      <c r="G32" s="5271"/>
      <c r="H32" s="5272">
        <v>0.51</v>
      </c>
      <c r="I32" s="5273" t="s">
        <v>253</v>
      </c>
      <c r="J32" s="5273"/>
      <c r="K32" s="5274">
        <v>0.51</v>
      </c>
      <c r="L32" s="5275" t="s">
        <v>23556</v>
      </c>
      <c r="M32" s="5276"/>
      <c r="N32" s="86"/>
      <c r="O32" s="150"/>
      <c r="P32" s="151"/>
    </row>
    <row r="33" spans="1:16" s="5259" customFormat="1">
      <c r="A33" s="869" t="s">
        <v>1216</v>
      </c>
      <c r="B33" s="86"/>
      <c r="C33" s="5268" t="s">
        <v>564</v>
      </c>
      <c r="D33" s="86" t="s">
        <v>5046</v>
      </c>
      <c r="E33" s="5269">
        <v>0</v>
      </c>
      <c r="F33" s="5270" t="s">
        <v>570</v>
      </c>
      <c r="G33" s="5271"/>
      <c r="H33" s="5272">
        <v>0.3</v>
      </c>
      <c r="I33" s="5273"/>
      <c r="J33" s="5273" t="s">
        <v>19</v>
      </c>
      <c r="K33" s="5274">
        <v>0.3</v>
      </c>
      <c r="L33" s="5275" t="s">
        <v>23555</v>
      </c>
      <c r="M33" s="5276"/>
      <c r="N33" s="86"/>
      <c r="O33" s="150"/>
      <c r="P33" s="151"/>
    </row>
    <row r="34" spans="1:16" s="5259" customFormat="1">
      <c r="A34" s="869" t="s">
        <v>1216</v>
      </c>
      <c r="B34" s="86"/>
      <c r="C34" s="5268" t="s">
        <v>247</v>
      </c>
      <c r="D34" s="86" t="s">
        <v>5047</v>
      </c>
      <c r="E34" s="5269">
        <v>0</v>
      </c>
      <c r="F34" s="5270" t="s">
        <v>3649</v>
      </c>
      <c r="G34" s="5271"/>
      <c r="H34" s="5272">
        <v>1.54</v>
      </c>
      <c r="I34" s="5273"/>
      <c r="J34" s="5273" t="s">
        <v>5048</v>
      </c>
      <c r="K34" s="5274">
        <v>1.54</v>
      </c>
      <c r="L34" s="5275" t="s">
        <v>23548</v>
      </c>
      <c r="M34" s="5276" t="s">
        <v>23548</v>
      </c>
      <c r="N34" s="86"/>
      <c r="O34" s="150"/>
      <c r="P34" s="151"/>
    </row>
    <row r="35" spans="1:16" s="5259" customFormat="1">
      <c r="A35" s="869" t="s">
        <v>1216</v>
      </c>
      <c r="B35" s="86"/>
      <c r="C35" s="5268" t="s">
        <v>220</v>
      </c>
      <c r="D35" s="86" t="s">
        <v>5049</v>
      </c>
      <c r="E35" s="5269">
        <v>0</v>
      </c>
      <c r="F35" s="5270" t="s">
        <v>3649</v>
      </c>
      <c r="G35" s="5271"/>
      <c r="H35" s="5272">
        <v>0.78</v>
      </c>
      <c r="I35" s="5273" t="s">
        <v>52</v>
      </c>
      <c r="J35" s="5273"/>
      <c r="K35" s="5274">
        <v>0.78</v>
      </c>
      <c r="L35" s="5275" t="s">
        <v>23630</v>
      </c>
      <c r="M35" s="5277"/>
      <c r="N35" s="86"/>
    </row>
    <row r="36" spans="1:16" s="5259" customFormat="1">
      <c r="A36" s="869" t="s">
        <v>1216</v>
      </c>
      <c r="B36" s="86"/>
      <c r="C36" s="5268" t="s">
        <v>279</v>
      </c>
      <c r="D36" s="86" t="s">
        <v>5050</v>
      </c>
      <c r="E36" s="5269">
        <v>0</v>
      </c>
      <c r="F36" s="5270" t="s">
        <v>52</v>
      </c>
      <c r="G36" s="5270"/>
      <c r="H36" s="5269">
        <v>1.51</v>
      </c>
      <c r="I36" s="5270" t="s">
        <v>150</v>
      </c>
      <c r="J36" s="86"/>
      <c r="K36" s="5278">
        <v>1.51</v>
      </c>
      <c r="L36" s="5275" t="s">
        <v>23630</v>
      </c>
      <c r="M36" s="5277"/>
      <c r="N36" s="86"/>
    </row>
    <row r="37" spans="1:16" s="5259" customFormat="1">
      <c r="A37" s="869" t="s">
        <v>1216</v>
      </c>
      <c r="B37" s="86"/>
      <c r="C37" s="5268" t="s">
        <v>4976</v>
      </c>
      <c r="D37" s="86" t="s">
        <v>3600</v>
      </c>
      <c r="E37" s="5269">
        <v>0</v>
      </c>
      <c r="F37" s="5270" t="s">
        <v>3649</v>
      </c>
      <c r="G37" s="5270"/>
      <c r="H37" s="5269">
        <v>0.41</v>
      </c>
      <c r="I37" s="5270" t="s">
        <v>150</v>
      </c>
      <c r="J37" s="86"/>
      <c r="K37" s="5278">
        <v>0.41</v>
      </c>
      <c r="L37" s="5275" t="s">
        <v>23548</v>
      </c>
      <c r="M37" s="5277" t="s">
        <v>23548</v>
      </c>
      <c r="N37" s="86"/>
    </row>
    <row r="38" spans="1:16" s="5259" customFormat="1">
      <c r="A38" s="869" t="s">
        <v>1216</v>
      </c>
      <c r="B38" s="86"/>
      <c r="C38" s="5268" t="s">
        <v>1173</v>
      </c>
      <c r="D38" s="86" t="s">
        <v>3600</v>
      </c>
      <c r="E38" s="5269">
        <v>0</v>
      </c>
      <c r="F38" s="5270" t="s">
        <v>150</v>
      </c>
      <c r="G38" s="5270"/>
      <c r="H38" s="5269">
        <v>3.8</v>
      </c>
      <c r="I38" s="5270" t="s">
        <v>143</v>
      </c>
      <c r="J38" s="86"/>
      <c r="K38" s="5278">
        <v>3.8</v>
      </c>
      <c r="L38" s="5275"/>
      <c r="M38" s="5277"/>
      <c r="N38" s="86"/>
    </row>
    <row r="39" spans="1:16" s="5259" customFormat="1">
      <c r="A39" s="869" t="s">
        <v>1216</v>
      </c>
      <c r="B39" s="86"/>
      <c r="C39" s="5268" t="s">
        <v>5052</v>
      </c>
      <c r="D39" s="86" t="s">
        <v>5053</v>
      </c>
      <c r="E39" s="5269">
        <v>0</v>
      </c>
      <c r="F39" s="5270" t="s">
        <v>518</v>
      </c>
      <c r="G39" s="5270"/>
      <c r="H39" s="5269">
        <v>3.44</v>
      </c>
      <c r="I39" s="5270" t="s">
        <v>3649</v>
      </c>
      <c r="J39" s="86"/>
      <c r="K39" s="5278">
        <v>3.44</v>
      </c>
      <c r="L39" s="5275" t="s">
        <v>23630</v>
      </c>
      <c r="M39" s="5277"/>
      <c r="N39" s="86"/>
    </row>
    <row r="40" spans="1:16" s="5259" customFormat="1">
      <c r="A40" s="869" t="s">
        <v>1216</v>
      </c>
      <c r="B40" s="86"/>
      <c r="C40" s="5268" t="s">
        <v>5056</v>
      </c>
      <c r="D40" s="86" t="s">
        <v>5057</v>
      </c>
      <c r="E40" s="5269">
        <v>0</v>
      </c>
      <c r="F40" s="5270" t="s">
        <v>383</v>
      </c>
      <c r="G40" s="5270"/>
      <c r="H40" s="5269">
        <v>1.99</v>
      </c>
      <c r="I40" s="5270"/>
      <c r="J40" s="86" t="s">
        <v>19</v>
      </c>
      <c r="K40" s="5278">
        <v>1.99</v>
      </c>
      <c r="L40" s="5275" t="s">
        <v>23630</v>
      </c>
      <c r="M40" s="5277"/>
      <c r="N40" s="86"/>
    </row>
    <row r="41" spans="1:16" s="5259" customFormat="1">
      <c r="A41" s="869" t="s">
        <v>1216</v>
      </c>
      <c r="B41" s="86"/>
      <c r="C41" s="5268" t="s">
        <v>2411</v>
      </c>
      <c r="D41" s="86" t="s">
        <v>5058</v>
      </c>
      <c r="E41" s="5269">
        <v>0</v>
      </c>
      <c r="F41" s="5270" t="s">
        <v>55</v>
      </c>
      <c r="G41" s="5270"/>
      <c r="H41" s="5269">
        <v>0.34</v>
      </c>
      <c r="I41" s="5270" t="s">
        <v>5059</v>
      </c>
      <c r="J41" s="86"/>
      <c r="K41" s="5278">
        <v>0.34</v>
      </c>
      <c r="L41" s="5275" t="s">
        <v>23555</v>
      </c>
      <c r="M41" s="5277"/>
      <c r="N41" s="86"/>
    </row>
    <row r="42" spans="1:16" s="5259" customFormat="1">
      <c r="A42" s="869" t="s">
        <v>1216</v>
      </c>
      <c r="B42" s="86"/>
      <c r="C42" s="5268" t="s">
        <v>2352</v>
      </c>
      <c r="D42" s="86" t="s">
        <v>5060</v>
      </c>
      <c r="E42" s="5269">
        <v>0.34</v>
      </c>
      <c r="F42" s="5270" t="s">
        <v>5059</v>
      </c>
      <c r="G42" s="5270"/>
      <c r="H42" s="5269">
        <v>0.68</v>
      </c>
      <c r="I42" s="5270"/>
      <c r="J42" s="86" t="s">
        <v>19</v>
      </c>
      <c r="K42" s="5278">
        <v>0.34</v>
      </c>
      <c r="L42" s="5275" t="s">
        <v>23555</v>
      </c>
      <c r="M42" s="5277"/>
      <c r="N42" s="86"/>
    </row>
    <row r="43" spans="1:16" s="5259" customFormat="1">
      <c r="A43" s="869" t="s">
        <v>1216</v>
      </c>
      <c r="B43" s="86"/>
      <c r="C43" s="5268" t="s">
        <v>265</v>
      </c>
      <c r="D43" s="86" t="s">
        <v>5046</v>
      </c>
      <c r="E43" s="5269">
        <v>0</v>
      </c>
      <c r="F43" s="5270" t="s">
        <v>564</v>
      </c>
      <c r="G43" s="5270"/>
      <c r="H43" s="5269">
        <v>0.37</v>
      </c>
      <c r="I43" s="5270"/>
      <c r="J43" s="86" t="s">
        <v>5030</v>
      </c>
      <c r="K43" s="5278">
        <v>0.37</v>
      </c>
      <c r="L43" s="5275" t="s">
        <v>23555</v>
      </c>
      <c r="M43" s="5277"/>
      <c r="N43" s="86"/>
    </row>
    <row r="44" spans="1:16" s="5259" customFormat="1">
      <c r="A44" s="869" t="s">
        <v>1216</v>
      </c>
      <c r="B44" s="86"/>
      <c r="C44" s="5268" t="s">
        <v>415</v>
      </c>
      <c r="D44" s="86" t="s">
        <v>5061</v>
      </c>
      <c r="E44" s="5269">
        <v>0</v>
      </c>
      <c r="F44" s="5270" t="s">
        <v>55</v>
      </c>
      <c r="G44" s="5270"/>
      <c r="H44" s="5269">
        <v>0.35</v>
      </c>
      <c r="I44" s="5270"/>
      <c r="J44" s="86" t="s">
        <v>19</v>
      </c>
      <c r="K44" s="5278">
        <v>0.35</v>
      </c>
      <c r="L44" s="5275" t="s">
        <v>23555</v>
      </c>
      <c r="M44" s="5277"/>
      <c r="N44" s="86"/>
    </row>
    <row r="45" spans="1:16" s="5259" customFormat="1">
      <c r="A45" s="869" t="s">
        <v>1216</v>
      </c>
      <c r="B45" s="86"/>
      <c r="C45" s="5268" t="s">
        <v>5064</v>
      </c>
      <c r="D45" s="86" t="s">
        <v>5065</v>
      </c>
      <c r="E45" s="5269">
        <v>0</v>
      </c>
      <c r="F45" s="5270" t="s">
        <v>383</v>
      </c>
      <c r="G45" s="5270"/>
      <c r="H45" s="5269">
        <v>0.44</v>
      </c>
      <c r="I45" s="5270"/>
      <c r="J45" s="86" t="s">
        <v>19</v>
      </c>
      <c r="K45" s="5278">
        <v>0.44</v>
      </c>
      <c r="L45" s="5275" t="s">
        <v>23630</v>
      </c>
      <c r="M45" s="5277"/>
      <c r="N45" s="86"/>
    </row>
    <row r="46" spans="1:16" s="5259" customFormat="1">
      <c r="A46" s="869" t="s">
        <v>1216</v>
      </c>
      <c r="B46" s="86"/>
      <c r="C46" s="5268" t="s">
        <v>5066</v>
      </c>
      <c r="D46" s="86" t="s">
        <v>5067</v>
      </c>
      <c r="E46" s="5269">
        <v>0</v>
      </c>
      <c r="F46" s="5270" t="s">
        <v>3649</v>
      </c>
      <c r="G46" s="5270"/>
      <c r="H46" s="5269">
        <v>1.56</v>
      </c>
      <c r="I46" s="5270" t="s">
        <v>383</v>
      </c>
      <c r="J46" s="86"/>
      <c r="K46" s="5278">
        <v>1.56</v>
      </c>
      <c r="L46" s="5275" t="s">
        <v>23630</v>
      </c>
      <c r="M46" s="5277"/>
      <c r="N46" s="86"/>
    </row>
    <row r="47" spans="1:16" s="5259" customFormat="1">
      <c r="A47" s="869" t="s">
        <v>1216</v>
      </c>
      <c r="B47" s="86"/>
      <c r="C47" s="5268" t="s">
        <v>536</v>
      </c>
      <c r="D47" s="86" t="s">
        <v>5068</v>
      </c>
      <c r="E47" s="5269">
        <v>0</v>
      </c>
      <c r="F47" s="5270" t="s">
        <v>279</v>
      </c>
      <c r="G47" s="5270"/>
      <c r="H47" s="5269">
        <v>0.86</v>
      </c>
      <c r="I47" s="5270"/>
      <c r="J47" s="86" t="s">
        <v>19</v>
      </c>
      <c r="K47" s="5278">
        <v>0.86</v>
      </c>
      <c r="L47" s="5275"/>
      <c r="M47" s="5277"/>
      <c r="N47" s="86"/>
    </row>
    <row r="48" spans="1:16" s="5259" customFormat="1">
      <c r="A48" s="869" t="s">
        <v>1216</v>
      </c>
      <c r="B48" s="86"/>
      <c r="C48" s="5268" t="s">
        <v>3347</v>
      </c>
      <c r="D48" s="86" t="s">
        <v>5069</v>
      </c>
      <c r="E48" s="5269">
        <v>0</v>
      </c>
      <c r="F48" s="5270" t="s">
        <v>367</v>
      </c>
      <c r="G48" s="5270"/>
      <c r="H48" s="5269">
        <v>0.33</v>
      </c>
      <c r="I48" s="5270"/>
      <c r="J48" s="86" t="s">
        <v>19</v>
      </c>
      <c r="K48" s="5278">
        <v>0.33</v>
      </c>
      <c r="L48" s="5275" t="s">
        <v>23630</v>
      </c>
      <c r="M48" s="5277"/>
      <c r="N48" s="86"/>
    </row>
    <row r="49" spans="1:14" s="5259" customFormat="1">
      <c r="A49" s="869" t="s">
        <v>1216</v>
      </c>
      <c r="B49" s="86"/>
      <c r="C49" s="5268" t="s">
        <v>252</v>
      </c>
      <c r="D49" s="86" t="s">
        <v>5070</v>
      </c>
      <c r="E49" s="5269">
        <v>0</v>
      </c>
      <c r="F49" s="5270" t="s">
        <v>383</v>
      </c>
      <c r="G49" s="5270"/>
      <c r="H49" s="5269">
        <v>0.49</v>
      </c>
      <c r="I49" s="5270" t="s">
        <v>383</v>
      </c>
      <c r="J49" s="86"/>
      <c r="K49" s="5278">
        <v>0.49</v>
      </c>
      <c r="L49" s="5275"/>
      <c r="M49" s="5277"/>
      <c r="N49" s="86"/>
    </row>
    <row r="50" spans="1:14" s="5259" customFormat="1">
      <c r="A50" s="869" t="s">
        <v>1216</v>
      </c>
      <c r="B50" s="86"/>
      <c r="C50" s="5268" t="s">
        <v>544</v>
      </c>
      <c r="D50" s="86" t="s">
        <v>5071</v>
      </c>
      <c r="E50" s="5269">
        <v>0</v>
      </c>
      <c r="F50" s="5270" t="s">
        <v>39</v>
      </c>
      <c r="G50" s="5270"/>
      <c r="H50" s="5269">
        <v>0.59</v>
      </c>
      <c r="I50" s="5270" t="s">
        <v>39</v>
      </c>
      <c r="J50" s="86"/>
      <c r="K50" s="5278">
        <v>0.59</v>
      </c>
      <c r="L50" s="5275"/>
      <c r="M50" s="5277"/>
      <c r="N50" s="86"/>
    </row>
    <row r="51" spans="1:14" s="5259" customFormat="1">
      <c r="A51" s="869" t="s">
        <v>1216</v>
      </c>
      <c r="B51" s="86"/>
      <c r="C51" s="5268" t="s">
        <v>5072</v>
      </c>
      <c r="D51" s="86"/>
      <c r="E51" s="5269">
        <v>0</v>
      </c>
      <c r="F51" s="5270" t="s">
        <v>544</v>
      </c>
      <c r="G51" s="5270"/>
      <c r="H51" s="5269">
        <v>0.04</v>
      </c>
      <c r="I51" s="5270"/>
      <c r="J51" s="86" t="s">
        <v>19</v>
      </c>
      <c r="K51" s="5278">
        <v>0.04</v>
      </c>
      <c r="L51" s="5275"/>
      <c r="M51" s="5277"/>
      <c r="N51" s="86"/>
    </row>
    <row r="52" spans="1:14" s="5259" customFormat="1">
      <c r="A52" s="869" t="s">
        <v>1216</v>
      </c>
      <c r="B52" s="86"/>
      <c r="C52" s="5268" t="s">
        <v>253</v>
      </c>
      <c r="D52" s="86" t="s">
        <v>5045</v>
      </c>
      <c r="E52" s="5269">
        <v>0</v>
      </c>
      <c r="F52" s="5270" t="s">
        <v>55</v>
      </c>
      <c r="G52" s="5270"/>
      <c r="H52" s="5269">
        <v>0.37</v>
      </c>
      <c r="I52" s="5270"/>
      <c r="J52" s="86" t="s">
        <v>19</v>
      </c>
      <c r="K52" s="5278">
        <v>0.37</v>
      </c>
      <c r="L52" s="5275" t="s">
        <v>23555</v>
      </c>
      <c r="M52" s="5276" t="s">
        <v>23556</v>
      </c>
      <c r="N52" s="86"/>
    </row>
    <row r="53" spans="1:14" s="5259" customFormat="1">
      <c r="A53" s="869" t="s">
        <v>1216</v>
      </c>
      <c r="B53" s="86"/>
      <c r="C53" s="5268" t="s">
        <v>5073</v>
      </c>
      <c r="D53" s="86" t="s">
        <v>5074</v>
      </c>
      <c r="E53" s="5269">
        <v>0</v>
      </c>
      <c r="F53" s="5270" t="s">
        <v>52</v>
      </c>
      <c r="G53" s="5270"/>
      <c r="H53" s="5269">
        <v>1.91</v>
      </c>
      <c r="I53" s="5270" t="s">
        <v>150</v>
      </c>
      <c r="J53" s="86"/>
      <c r="K53" s="5278">
        <v>1.91</v>
      </c>
      <c r="L53" s="5275"/>
      <c r="M53" s="5276"/>
      <c r="N53" s="86"/>
    </row>
    <row r="54" spans="1:14" s="5259" customFormat="1">
      <c r="A54" s="869" t="s">
        <v>1216</v>
      </c>
      <c r="B54" s="86"/>
      <c r="C54" s="5268" t="s">
        <v>3073</v>
      </c>
      <c r="D54" s="86" t="s">
        <v>5078</v>
      </c>
      <c r="E54" s="5269">
        <v>0</v>
      </c>
      <c r="F54" s="5270" t="s">
        <v>3649</v>
      </c>
      <c r="G54" s="5270"/>
      <c r="H54" s="5269">
        <v>1.63</v>
      </c>
      <c r="I54" s="5270" t="s">
        <v>5079</v>
      </c>
      <c r="J54" s="86"/>
      <c r="K54" s="5278">
        <v>1.63</v>
      </c>
      <c r="L54" s="5275" t="s">
        <v>23548</v>
      </c>
      <c r="M54" s="5276" t="s">
        <v>23548</v>
      </c>
      <c r="N54" s="86"/>
    </row>
    <row r="55" spans="1:14" s="3917" customFormat="1">
      <c r="A55" s="869" t="s">
        <v>1216</v>
      </c>
      <c r="B55" s="86"/>
      <c r="C55" s="5268" t="s">
        <v>5079</v>
      </c>
      <c r="D55" s="86" t="s">
        <v>5080</v>
      </c>
      <c r="E55" s="5269">
        <v>0</v>
      </c>
      <c r="F55" s="5270" t="s">
        <v>3073</v>
      </c>
      <c r="G55" s="5270"/>
      <c r="H55" s="5269">
        <v>0.9</v>
      </c>
      <c r="I55" s="5270" t="s">
        <v>1173</v>
      </c>
      <c r="J55" s="86"/>
      <c r="K55" s="5278">
        <v>0.9</v>
      </c>
      <c r="L55" s="5275" t="s">
        <v>23548</v>
      </c>
      <c r="M55" s="5276" t="s">
        <v>23548</v>
      </c>
      <c r="N55" s="86"/>
    </row>
    <row r="56" spans="1:14" s="3917" customFormat="1">
      <c r="A56" s="869" t="s">
        <v>1216</v>
      </c>
      <c r="B56" s="86"/>
      <c r="C56" s="5268" t="s">
        <v>5081</v>
      </c>
      <c r="D56" s="86" t="s">
        <v>5082</v>
      </c>
      <c r="E56" s="5269">
        <v>0</v>
      </c>
      <c r="F56" s="5270" t="s">
        <v>383</v>
      </c>
      <c r="G56" s="5270"/>
      <c r="H56" s="5269">
        <v>1.08</v>
      </c>
      <c r="I56" s="5270"/>
      <c r="J56" s="86" t="s">
        <v>19</v>
      </c>
      <c r="K56" s="5278">
        <v>1.08</v>
      </c>
      <c r="L56" s="5275" t="s">
        <v>23630</v>
      </c>
      <c r="M56" s="5276"/>
      <c r="N56" s="86"/>
    </row>
    <row r="57" spans="1:14" s="3917" customFormat="1">
      <c r="A57" s="869" t="s">
        <v>1216</v>
      </c>
      <c r="B57" s="86"/>
      <c r="C57" s="5268" t="s">
        <v>5083</v>
      </c>
      <c r="D57" s="86" t="s">
        <v>5084</v>
      </c>
      <c r="E57" s="5269">
        <v>0</v>
      </c>
      <c r="F57" s="5270"/>
      <c r="G57" s="5270" t="s">
        <v>19</v>
      </c>
      <c r="H57" s="5269">
        <v>0.64</v>
      </c>
      <c r="I57" s="5270" t="s">
        <v>55</v>
      </c>
      <c r="J57" s="86"/>
      <c r="K57" s="5278">
        <v>0.64</v>
      </c>
      <c r="L57" s="5275" t="s">
        <v>23555</v>
      </c>
      <c r="M57" s="5276" t="s">
        <v>23556</v>
      </c>
      <c r="N57" s="86"/>
    </row>
    <row r="58" spans="1:14" s="3917" customFormat="1">
      <c r="A58" s="869" t="s">
        <v>1216</v>
      </c>
      <c r="B58" s="86"/>
      <c r="C58" s="5268" t="s">
        <v>5085</v>
      </c>
      <c r="D58" s="86"/>
      <c r="E58" s="5269">
        <v>0</v>
      </c>
      <c r="F58" s="5270" t="s">
        <v>5083</v>
      </c>
      <c r="G58" s="5270"/>
      <c r="H58" s="5269">
        <v>0.09</v>
      </c>
      <c r="I58" s="5270"/>
      <c r="J58" s="86" t="s">
        <v>19</v>
      </c>
      <c r="K58" s="5278">
        <v>0.09</v>
      </c>
      <c r="L58" s="5275" t="s">
        <v>23555</v>
      </c>
      <c r="M58" s="5276"/>
      <c r="N58" s="86"/>
    </row>
    <row r="59" spans="1:14" s="3917" customFormat="1">
      <c r="A59" s="869" t="s">
        <v>1216</v>
      </c>
      <c r="B59" s="86"/>
      <c r="C59" s="5268" t="s">
        <v>1164</v>
      </c>
      <c r="D59" s="86" t="s">
        <v>5086</v>
      </c>
      <c r="E59" s="5269">
        <v>0.2</v>
      </c>
      <c r="F59" s="5270"/>
      <c r="G59" s="5270" t="s">
        <v>5087</v>
      </c>
      <c r="H59" s="5269">
        <v>0.36</v>
      </c>
      <c r="I59" s="5270" t="s">
        <v>5056</v>
      </c>
      <c r="J59" s="86"/>
      <c r="K59" s="5278">
        <v>0.16</v>
      </c>
      <c r="L59" s="5275" t="s">
        <v>23630</v>
      </c>
      <c r="M59" s="5276"/>
      <c r="N59" s="86"/>
    </row>
    <row r="60" spans="1:14" s="3917" customFormat="1">
      <c r="A60" s="869" t="s">
        <v>1216</v>
      </c>
      <c r="B60" s="86"/>
      <c r="C60" s="5268" t="s">
        <v>389</v>
      </c>
      <c r="D60" s="86" t="s">
        <v>5088</v>
      </c>
      <c r="E60" s="5269">
        <v>0</v>
      </c>
      <c r="F60" s="5270" t="s">
        <v>3073</v>
      </c>
      <c r="G60" s="5270"/>
      <c r="H60" s="5269">
        <v>0.26</v>
      </c>
      <c r="I60" s="5270"/>
      <c r="J60" s="86" t="s">
        <v>5030</v>
      </c>
      <c r="K60" s="5278">
        <v>0.26</v>
      </c>
      <c r="L60" s="5275" t="s">
        <v>23548</v>
      </c>
      <c r="M60" s="5276" t="s">
        <v>23548</v>
      </c>
      <c r="N60" s="86"/>
    </row>
    <row r="61" spans="1:14" s="3917" customFormat="1">
      <c r="A61" s="1721" t="s">
        <v>1216</v>
      </c>
      <c r="B61" s="1718"/>
      <c r="C61" s="1049" t="s">
        <v>587</v>
      </c>
      <c r="D61" s="1718" t="s">
        <v>5089</v>
      </c>
      <c r="E61" s="1723">
        <v>0</v>
      </c>
      <c r="F61" s="196" t="s">
        <v>279</v>
      </c>
      <c r="G61" s="196"/>
      <c r="H61" s="1723">
        <v>0.41</v>
      </c>
      <c r="I61" s="196"/>
      <c r="J61" s="1718" t="s">
        <v>19</v>
      </c>
      <c r="K61" s="144">
        <v>0.41</v>
      </c>
      <c r="L61" s="896"/>
      <c r="M61" s="849"/>
      <c r="N61" s="1718"/>
    </row>
    <row r="62" spans="1:14" s="3917" customFormat="1">
      <c r="A62" s="1721" t="s">
        <v>1216</v>
      </c>
      <c r="B62" s="1718"/>
      <c r="C62" s="1049" t="s">
        <v>140</v>
      </c>
      <c r="D62" s="1718" t="s">
        <v>5090</v>
      </c>
      <c r="E62" s="1723">
        <v>0</v>
      </c>
      <c r="F62" s="196" t="s">
        <v>1241</v>
      </c>
      <c r="G62" s="196"/>
      <c r="H62" s="1723">
        <v>0.59</v>
      </c>
      <c r="I62" s="196" t="s">
        <v>1241</v>
      </c>
      <c r="J62" s="1718"/>
      <c r="K62" s="144">
        <v>0.59</v>
      </c>
      <c r="L62" s="896" t="s">
        <v>23630</v>
      </c>
      <c r="M62" s="849"/>
      <c r="N62" s="1718"/>
    </row>
    <row r="63" spans="1:14" s="3917" customFormat="1">
      <c r="A63" s="1721" t="s">
        <v>1216</v>
      </c>
      <c r="B63" s="1718"/>
      <c r="C63" s="1049" t="s">
        <v>249</v>
      </c>
      <c r="D63" s="1718" t="s">
        <v>7039</v>
      </c>
      <c r="E63" s="1723">
        <v>0</v>
      </c>
      <c r="F63" s="196" t="s">
        <v>39</v>
      </c>
      <c r="G63" s="196"/>
      <c r="H63" s="1723">
        <v>0.13</v>
      </c>
      <c r="I63" s="196"/>
      <c r="J63" s="1718" t="s">
        <v>19</v>
      </c>
      <c r="K63" s="144">
        <v>0.13</v>
      </c>
      <c r="L63" s="896" t="s">
        <v>23630</v>
      </c>
      <c r="M63" s="849"/>
      <c r="N63" s="1718"/>
    </row>
    <row r="64" spans="1:14" s="3917" customFormat="1">
      <c r="A64" s="1721" t="s">
        <v>1216</v>
      </c>
      <c r="B64" s="1718"/>
      <c r="C64" s="1049" t="s">
        <v>1157</v>
      </c>
      <c r="D64" s="1718"/>
      <c r="E64" s="1723">
        <v>0</v>
      </c>
      <c r="F64" s="196" t="s">
        <v>249</v>
      </c>
      <c r="G64" s="196"/>
      <c r="H64" s="1723">
        <v>0.13</v>
      </c>
      <c r="I64" s="196"/>
      <c r="J64" s="1718" t="s">
        <v>19</v>
      </c>
      <c r="K64" s="144">
        <v>0.13</v>
      </c>
      <c r="L64" s="896" t="s">
        <v>23630</v>
      </c>
      <c r="M64" s="849"/>
      <c r="N64" s="1718"/>
    </row>
    <row r="65" spans="1:14" s="3917" customFormat="1">
      <c r="A65" s="1721" t="s">
        <v>1216</v>
      </c>
      <c r="B65" s="1718"/>
      <c r="C65" s="1049" t="s">
        <v>7040</v>
      </c>
      <c r="D65" s="1718"/>
      <c r="E65" s="1723">
        <v>0</v>
      </c>
      <c r="F65" s="196" t="s">
        <v>1157</v>
      </c>
      <c r="G65" s="196"/>
      <c r="H65" s="1723">
        <v>0.05</v>
      </c>
      <c r="I65" s="196"/>
      <c r="J65" s="1718" t="s">
        <v>19</v>
      </c>
      <c r="K65" s="144">
        <v>0.05</v>
      </c>
      <c r="L65" s="896" t="s">
        <v>23630</v>
      </c>
      <c r="M65" s="849"/>
      <c r="N65" s="1718"/>
    </row>
    <row r="66" spans="1:14" s="3917" customFormat="1">
      <c r="A66" s="1721" t="s">
        <v>1216</v>
      </c>
      <c r="B66" s="1718"/>
      <c r="C66" s="1049" t="s">
        <v>3887</v>
      </c>
      <c r="D66" s="1718" t="s">
        <v>7041</v>
      </c>
      <c r="E66" s="1723">
        <v>0</v>
      </c>
      <c r="F66" s="196" t="s">
        <v>39</v>
      </c>
      <c r="G66" s="196"/>
      <c r="H66" s="1723">
        <v>0.41</v>
      </c>
      <c r="I66" s="196"/>
      <c r="J66" s="1718" t="s">
        <v>19</v>
      </c>
      <c r="K66" s="144">
        <v>0.41</v>
      </c>
      <c r="L66" s="896" t="s">
        <v>23630</v>
      </c>
      <c r="M66" s="849"/>
      <c r="N66" s="1718"/>
    </row>
    <row r="67" spans="1:14" s="3917" customFormat="1">
      <c r="A67" s="1721" t="s">
        <v>1216</v>
      </c>
      <c r="B67" s="1718"/>
      <c r="C67" s="1049" t="s">
        <v>5606</v>
      </c>
      <c r="D67" s="1718"/>
      <c r="E67" s="1723">
        <v>0</v>
      </c>
      <c r="F67" s="196" t="s">
        <v>3887</v>
      </c>
      <c r="G67" s="196"/>
      <c r="H67" s="1723">
        <v>0.11</v>
      </c>
      <c r="I67" s="196"/>
      <c r="J67" s="1718" t="s">
        <v>19</v>
      </c>
      <c r="K67" s="144">
        <v>0.11</v>
      </c>
      <c r="L67" s="896" t="s">
        <v>23630</v>
      </c>
      <c r="M67" s="849"/>
      <c r="N67" s="1718"/>
    </row>
    <row r="68" spans="1:14" s="3917" customFormat="1">
      <c r="A68" s="1721" t="s">
        <v>1216</v>
      </c>
      <c r="B68" s="1718"/>
      <c r="C68" s="1049" t="s">
        <v>7042</v>
      </c>
      <c r="D68" s="1718"/>
      <c r="E68" s="1723">
        <v>0</v>
      </c>
      <c r="F68" s="196" t="s">
        <v>2299</v>
      </c>
      <c r="G68" s="196"/>
      <c r="H68" s="1723">
        <v>0.21</v>
      </c>
      <c r="I68" s="196"/>
      <c r="J68" s="1718"/>
      <c r="K68" s="144">
        <v>0.21</v>
      </c>
      <c r="L68" s="896" t="s">
        <v>23697</v>
      </c>
      <c r="M68" s="849"/>
      <c r="N68" s="1718"/>
    </row>
    <row r="69" spans="1:14" s="3917" customFormat="1">
      <c r="A69" s="1721" t="s">
        <v>1216</v>
      </c>
      <c r="B69" s="1718"/>
      <c r="C69" s="1049" t="s">
        <v>2299</v>
      </c>
      <c r="D69" s="1718"/>
      <c r="E69" s="1723">
        <v>0</v>
      </c>
      <c r="F69" s="196" t="s">
        <v>7042</v>
      </c>
      <c r="G69" s="196"/>
      <c r="H69" s="1723">
        <v>0.31</v>
      </c>
      <c r="I69" s="196"/>
      <c r="J69" s="1718"/>
      <c r="K69" s="144">
        <v>0.31</v>
      </c>
      <c r="L69" s="896" t="s">
        <v>23630</v>
      </c>
      <c r="M69" s="849"/>
      <c r="N69" s="1718"/>
    </row>
    <row r="70" spans="1:14" s="3917" customFormat="1">
      <c r="A70" s="1721" t="s">
        <v>1216</v>
      </c>
      <c r="B70" s="1718"/>
      <c r="C70" s="1049" t="s">
        <v>3896</v>
      </c>
      <c r="D70" s="1718"/>
      <c r="E70" s="1723">
        <v>0</v>
      </c>
      <c r="F70" s="196" t="s">
        <v>3887</v>
      </c>
      <c r="G70" s="196"/>
      <c r="H70" s="1723">
        <v>0.06</v>
      </c>
      <c r="I70" s="196"/>
      <c r="J70" s="1718" t="s">
        <v>19</v>
      </c>
      <c r="K70" s="144">
        <v>0.06</v>
      </c>
      <c r="L70" s="896" t="s">
        <v>23630</v>
      </c>
      <c r="M70" s="849"/>
      <c r="N70" s="1718"/>
    </row>
    <row r="71" spans="1:14" s="3917" customFormat="1">
      <c r="A71" s="1721" t="s">
        <v>1216</v>
      </c>
      <c r="B71" s="1718"/>
      <c r="C71" s="1049" t="s">
        <v>5059</v>
      </c>
      <c r="D71" s="1718" t="s">
        <v>5058</v>
      </c>
      <c r="E71" s="1723">
        <v>0</v>
      </c>
      <c r="F71" s="196" t="s">
        <v>2411</v>
      </c>
      <c r="G71" s="196"/>
      <c r="H71" s="1723">
        <v>0.77</v>
      </c>
      <c r="I71" s="196"/>
      <c r="J71" s="1718" t="s">
        <v>19</v>
      </c>
      <c r="K71" s="144">
        <v>0.77</v>
      </c>
      <c r="L71" s="896" t="s">
        <v>23555</v>
      </c>
      <c r="M71" s="849"/>
      <c r="N71" s="1718"/>
    </row>
    <row r="72" spans="1:14" s="2440" customFormat="1">
      <c r="A72" s="2824" t="s">
        <v>1216</v>
      </c>
      <c r="B72" s="3201"/>
      <c r="C72" s="2826" t="s">
        <v>20347</v>
      </c>
      <c r="D72" s="3201" t="s">
        <v>3231</v>
      </c>
      <c r="E72" s="2824">
        <v>2.0099999999999998</v>
      </c>
      <c r="F72" s="2623" t="s">
        <v>880</v>
      </c>
      <c r="G72" s="3201" t="s">
        <v>2715</v>
      </c>
      <c r="H72" s="2824">
        <v>0</v>
      </c>
      <c r="I72" s="2623" t="s">
        <v>3226</v>
      </c>
      <c r="J72" s="3201" t="s">
        <v>20348</v>
      </c>
      <c r="K72" s="3202">
        <v>2.0099999999999998</v>
      </c>
      <c r="L72" s="2829" t="s">
        <v>20200</v>
      </c>
      <c r="M72" s="2830" t="s">
        <v>20200</v>
      </c>
      <c r="N72" s="3201"/>
    </row>
    <row r="73" spans="1:14" s="2440" customFormat="1">
      <c r="A73" s="2824" t="s">
        <v>1216</v>
      </c>
      <c r="B73" s="3201"/>
      <c r="C73" s="2826" t="s">
        <v>728</v>
      </c>
      <c r="D73" s="2851" t="s">
        <v>20349</v>
      </c>
      <c r="E73" s="2826">
        <v>0</v>
      </c>
      <c r="F73" s="2623" t="s">
        <v>880</v>
      </c>
      <c r="G73" s="2827" t="s">
        <v>2715</v>
      </c>
      <c r="H73" s="2826">
        <v>0.21</v>
      </c>
      <c r="I73" s="2623"/>
      <c r="J73" s="2827" t="s">
        <v>2708</v>
      </c>
      <c r="K73" s="2828">
        <v>0.21</v>
      </c>
      <c r="L73" s="2829" t="s">
        <v>23093</v>
      </c>
      <c r="M73" s="2830" t="s">
        <v>23200</v>
      </c>
      <c r="N73" s="3201"/>
    </row>
    <row r="74" spans="1:14" s="2440" customFormat="1">
      <c r="A74" s="2824" t="s">
        <v>1216</v>
      </c>
      <c r="B74" s="3201"/>
      <c r="C74" s="2826" t="s">
        <v>20350</v>
      </c>
      <c r="D74" s="2851" t="s">
        <v>20349</v>
      </c>
      <c r="E74" s="2826">
        <v>0</v>
      </c>
      <c r="F74" s="2623" t="s">
        <v>728</v>
      </c>
      <c r="G74" s="2623" t="s">
        <v>20351</v>
      </c>
      <c r="H74" s="2623">
        <v>0.5</v>
      </c>
      <c r="I74" s="2623"/>
      <c r="J74" s="2623" t="s">
        <v>2708</v>
      </c>
      <c r="K74" s="2828">
        <v>0.5</v>
      </c>
      <c r="L74" s="2829" t="s">
        <v>23093</v>
      </c>
      <c r="M74" s="2830" t="s">
        <v>23201</v>
      </c>
      <c r="N74" s="3201"/>
    </row>
    <row r="75" spans="1:14" s="2440" customFormat="1">
      <c r="A75" s="2824" t="s">
        <v>1216</v>
      </c>
      <c r="B75" s="3201"/>
      <c r="C75" s="2826" t="s">
        <v>159</v>
      </c>
      <c r="D75" s="2851" t="s">
        <v>3652</v>
      </c>
      <c r="E75" s="2826">
        <v>1.58</v>
      </c>
      <c r="F75" s="2623" t="s">
        <v>3379</v>
      </c>
      <c r="G75" s="2623" t="s">
        <v>3379</v>
      </c>
      <c r="H75" s="2623">
        <v>0</v>
      </c>
      <c r="I75" s="2623" t="s">
        <v>150</v>
      </c>
      <c r="J75" s="2623" t="s">
        <v>3586</v>
      </c>
      <c r="K75" s="2828">
        <v>1.58</v>
      </c>
      <c r="L75" s="2829" t="s">
        <v>23202</v>
      </c>
      <c r="M75" s="2830" t="s">
        <v>23548</v>
      </c>
      <c r="N75" s="3201"/>
    </row>
    <row r="76" spans="1:14" s="2440" customFormat="1">
      <c r="A76" s="2824" t="s">
        <v>1216</v>
      </c>
      <c r="B76" s="3201"/>
      <c r="C76" s="2826" t="s">
        <v>128</v>
      </c>
      <c r="D76" s="2851"/>
      <c r="E76" s="2826">
        <v>0</v>
      </c>
      <c r="F76" s="2623" t="s">
        <v>880</v>
      </c>
      <c r="G76" s="2623" t="s">
        <v>2715</v>
      </c>
      <c r="H76" s="2623">
        <v>1.07</v>
      </c>
      <c r="I76" s="2623" t="s">
        <v>3379</v>
      </c>
      <c r="J76" s="2623" t="s">
        <v>3379</v>
      </c>
      <c r="K76" s="2828">
        <v>1.07</v>
      </c>
      <c r="L76" s="2829" t="s">
        <v>23200</v>
      </c>
      <c r="M76" s="2830" t="s">
        <v>23200</v>
      </c>
      <c r="N76" s="3201"/>
    </row>
    <row r="77" spans="1:14" s="3917" customFormat="1">
      <c r="A77" s="4901" t="s">
        <v>1216</v>
      </c>
      <c r="B77" s="4902"/>
      <c r="C77" s="4903" t="s">
        <v>297</v>
      </c>
      <c r="D77" s="2851" t="s">
        <v>3599</v>
      </c>
      <c r="E77" s="4903"/>
      <c r="F77" s="4904"/>
      <c r="G77" s="4904"/>
      <c r="H77" s="4904"/>
      <c r="I77" s="4904"/>
      <c r="J77" s="4904"/>
      <c r="K77" s="4905"/>
      <c r="L77" s="4906" t="s">
        <v>23200</v>
      </c>
      <c r="M77" s="4907" t="s">
        <v>23200</v>
      </c>
      <c r="N77" s="4908"/>
    </row>
    <row r="78" spans="1:14" s="2440" customFormat="1">
      <c r="A78" s="2824" t="s">
        <v>1216</v>
      </c>
      <c r="B78" s="3201"/>
      <c r="C78" s="2826" t="s">
        <v>3226</v>
      </c>
      <c r="D78" s="2851" t="s">
        <v>20348</v>
      </c>
      <c r="E78" s="2826">
        <v>0</v>
      </c>
      <c r="F78" s="2623" t="s">
        <v>880</v>
      </c>
      <c r="G78" s="2623" t="s">
        <v>2715</v>
      </c>
      <c r="H78" s="2623">
        <v>5.15</v>
      </c>
      <c r="I78" s="2623" t="s">
        <v>570</v>
      </c>
      <c r="J78" s="2623" t="s">
        <v>1219</v>
      </c>
      <c r="K78" s="2828">
        <v>5.15</v>
      </c>
      <c r="L78" s="2829" t="s">
        <v>20742</v>
      </c>
      <c r="M78" s="2830" t="s">
        <v>23200</v>
      </c>
      <c r="N78" s="3201"/>
    </row>
    <row r="79" spans="1:14" s="2440" customFormat="1">
      <c r="A79" s="2824" t="s">
        <v>1216</v>
      </c>
      <c r="B79" s="3201"/>
      <c r="C79" s="2826" t="s">
        <v>2297</v>
      </c>
      <c r="D79" s="2851" t="s">
        <v>20352</v>
      </c>
      <c r="E79" s="2826">
        <v>0</v>
      </c>
      <c r="F79" s="2623" t="s">
        <v>880</v>
      </c>
      <c r="G79" s="2623" t="s">
        <v>2715</v>
      </c>
      <c r="H79" s="2623">
        <v>0.63</v>
      </c>
      <c r="I79" s="2623"/>
      <c r="J79" s="2623" t="s">
        <v>2708</v>
      </c>
      <c r="K79" s="2828">
        <v>0.63</v>
      </c>
      <c r="L79" s="2829" t="s">
        <v>20742</v>
      </c>
      <c r="M79" s="2830" t="s">
        <v>23200</v>
      </c>
      <c r="N79" s="3201"/>
    </row>
    <row r="80" spans="1:14" s="2440" customFormat="1">
      <c r="A80" s="2824" t="s">
        <v>1216</v>
      </c>
      <c r="B80" s="3201"/>
      <c r="C80" s="2826" t="s">
        <v>705</v>
      </c>
      <c r="D80" s="2851" t="s">
        <v>4692</v>
      </c>
      <c r="E80" s="2826">
        <v>0</v>
      </c>
      <c r="F80" s="2623" t="s">
        <v>3379</v>
      </c>
      <c r="G80" s="2623" t="s">
        <v>3379</v>
      </c>
      <c r="H80" s="2623">
        <v>2.08</v>
      </c>
      <c r="I80" s="2623" t="s">
        <v>39</v>
      </c>
      <c r="J80" s="2623" t="s">
        <v>39</v>
      </c>
      <c r="K80" s="2828">
        <v>2.08</v>
      </c>
      <c r="L80" s="2829" t="s">
        <v>23202</v>
      </c>
      <c r="M80" s="2830" t="s">
        <v>23548</v>
      </c>
      <c r="N80" s="3201"/>
    </row>
    <row r="81" spans="1:14" s="3917" customFormat="1">
      <c r="A81" s="4901" t="s">
        <v>1216</v>
      </c>
      <c r="B81" s="5229"/>
      <c r="C81" s="5230" t="s">
        <v>247</v>
      </c>
      <c r="D81" s="2851" t="s">
        <v>23521</v>
      </c>
      <c r="E81" s="5230">
        <v>0</v>
      </c>
      <c r="F81" s="5231" t="s">
        <v>3649</v>
      </c>
      <c r="G81" s="5231" t="s">
        <v>3649</v>
      </c>
      <c r="H81" s="5231">
        <v>1.54</v>
      </c>
      <c r="I81" s="5231"/>
      <c r="J81" s="5231" t="s">
        <v>23522</v>
      </c>
      <c r="K81" s="5232">
        <v>1.54</v>
      </c>
      <c r="L81" s="5233" t="s">
        <v>23202</v>
      </c>
      <c r="M81" s="5234" t="s">
        <v>23202</v>
      </c>
      <c r="N81" s="5229"/>
    </row>
    <row r="82" spans="1:14" s="2440" customFormat="1">
      <c r="A82" s="2824" t="s">
        <v>1216</v>
      </c>
      <c r="B82" s="3201"/>
      <c r="C82" s="2826" t="s">
        <v>3055</v>
      </c>
      <c r="D82" s="2851" t="s">
        <v>3596</v>
      </c>
      <c r="E82" s="2826">
        <v>0</v>
      </c>
      <c r="F82" s="2623" t="s">
        <v>880</v>
      </c>
      <c r="G82" s="2623" t="s">
        <v>2715</v>
      </c>
      <c r="H82" s="2623">
        <v>1.38</v>
      </c>
      <c r="I82" s="2623" t="s">
        <v>193</v>
      </c>
      <c r="J82" s="2623" t="s">
        <v>20353</v>
      </c>
      <c r="K82" s="2828">
        <v>1.38</v>
      </c>
      <c r="L82" s="2829" t="s">
        <v>23202</v>
      </c>
      <c r="M82" s="2830" t="s">
        <v>23200</v>
      </c>
      <c r="N82" s="3201"/>
    </row>
    <row r="83" spans="1:14" s="2440" customFormat="1">
      <c r="A83" s="2824" t="s">
        <v>1216</v>
      </c>
      <c r="B83" s="3201"/>
      <c r="C83" s="2826" t="s">
        <v>193</v>
      </c>
      <c r="D83" s="2851" t="s">
        <v>20353</v>
      </c>
      <c r="E83" s="2826">
        <v>0</v>
      </c>
      <c r="F83" s="2623" t="s">
        <v>3055</v>
      </c>
      <c r="G83" s="2623" t="s">
        <v>3596</v>
      </c>
      <c r="H83" s="2623">
        <v>0.46</v>
      </c>
      <c r="I83" s="2623"/>
      <c r="J83" s="2623" t="s">
        <v>2708</v>
      </c>
      <c r="K83" s="2828">
        <v>0.46</v>
      </c>
      <c r="L83" s="2829" t="s">
        <v>23202</v>
      </c>
      <c r="M83" s="2830" t="s">
        <v>23200</v>
      </c>
      <c r="N83" s="3201"/>
    </row>
    <row r="84" spans="1:14" s="2440" customFormat="1">
      <c r="A84" s="2824" t="s">
        <v>1216</v>
      </c>
      <c r="B84" s="3201"/>
      <c r="C84" s="2826" t="s">
        <v>1167</v>
      </c>
      <c r="D84" s="2851" t="s">
        <v>20354</v>
      </c>
      <c r="E84" s="2826">
        <v>0</v>
      </c>
      <c r="F84" s="2623" t="s">
        <v>880</v>
      </c>
      <c r="G84" s="2623" t="s">
        <v>2715</v>
      </c>
      <c r="H84" s="2623">
        <v>5.07</v>
      </c>
      <c r="I84" s="2623" t="s">
        <v>3379</v>
      </c>
      <c r="J84" s="2623" t="s">
        <v>3379</v>
      </c>
      <c r="K84" s="2828">
        <v>5.07</v>
      </c>
      <c r="L84" s="2829" t="s">
        <v>23202</v>
      </c>
      <c r="M84" s="2830" t="s">
        <v>23548</v>
      </c>
      <c r="N84" s="3201"/>
    </row>
    <row r="85" spans="1:14" s="3917" customFormat="1">
      <c r="A85" s="4901" t="s">
        <v>1216</v>
      </c>
      <c r="B85" s="4908"/>
      <c r="C85" s="4903" t="s">
        <v>221</v>
      </c>
      <c r="D85" s="2851"/>
      <c r="E85" s="4903"/>
      <c r="F85" s="4904"/>
      <c r="G85" s="4904"/>
      <c r="H85" s="4904"/>
      <c r="I85" s="4904"/>
      <c r="J85" s="4904"/>
      <c r="K85" s="4905"/>
      <c r="L85" s="4906" t="s">
        <v>23200</v>
      </c>
      <c r="M85" s="4907" t="s">
        <v>23200</v>
      </c>
      <c r="N85" s="4908"/>
    </row>
    <row r="86" spans="1:14" s="3917" customFormat="1">
      <c r="A86" s="4901" t="s">
        <v>1216</v>
      </c>
      <c r="B86" s="4908"/>
      <c r="C86" s="4903" t="s">
        <v>266</v>
      </c>
      <c r="D86" s="2851"/>
      <c r="E86" s="4903"/>
      <c r="F86" s="4904"/>
      <c r="G86" s="4904"/>
      <c r="H86" s="4904"/>
      <c r="I86" s="4904"/>
      <c r="J86" s="4904"/>
      <c r="K86" s="4905"/>
      <c r="L86" s="4906" t="s">
        <v>23200</v>
      </c>
      <c r="M86" s="4907" t="s">
        <v>23200</v>
      </c>
      <c r="N86" s="4908"/>
    </row>
    <row r="87" spans="1:14" s="2440" customFormat="1">
      <c r="A87" s="2824" t="s">
        <v>1216</v>
      </c>
      <c r="B87" s="3201"/>
      <c r="C87" s="2826" t="s">
        <v>8914</v>
      </c>
      <c r="D87" s="2851" t="s">
        <v>3651</v>
      </c>
      <c r="E87" s="2826">
        <v>0.74</v>
      </c>
      <c r="F87" s="2623" t="s">
        <v>880</v>
      </c>
      <c r="G87" s="2623" t="s">
        <v>2715</v>
      </c>
      <c r="H87" s="2623">
        <v>0</v>
      </c>
      <c r="I87" s="2623"/>
      <c r="J87" s="2623" t="s">
        <v>2708</v>
      </c>
      <c r="K87" s="2828">
        <v>0.74</v>
      </c>
      <c r="L87" s="2829" t="s">
        <v>23203</v>
      </c>
      <c r="M87" s="2830" t="s">
        <v>23548</v>
      </c>
      <c r="N87" s="3201"/>
    </row>
    <row r="88" spans="1:14" s="2440" customFormat="1">
      <c r="A88" s="2824" t="s">
        <v>1216</v>
      </c>
      <c r="B88" s="3201"/>
      <c r="C88" s="2826" t="s">
        <v>1982</v>
      </c>
      <c r="D88" s="2851" t="s">
        <v>20355</v>
      </c>
      <c r="E88" s="2826">
        <v>0</v>
      </c>
      <c r="F88" s="2623" t="s">
        <v>880</v>
      </c>
      <c r="G88" s="2623" t="s">
        <v>2715</v>
      </c>
      <c r="H88" s="2623">
        <v>0.2</v>
      </c>
      <c r="I88" s="2623"/>
      <c r="J88" s="2623" t="s">
        <v>2708</v>
      </c>
      <c r="K88" s="2828">
        <v>0.2</v>
      </c>
      <c r="L88" s="2829" t="s">
        <v>23093</v>
      </c>
      <c r="M88" s="2830" t="s">
        <v>23200</v>
      </c>
      <c r="N88" s="3201"/>
    </row>
    <row r="89" spans="1:14" s="2440" customFormat="1">
      <c r="A89" s="2824" t="s">
        <v>1216</v>
      </c>
      <c r="B89" s="3201"/>
      <c r="C89" s="2826" t="s">
        <v>204</v>
      </c>
      <c r="D89" s="2851" t="s">
        <v>20356</v>
      </c>
      <c r="E89" s="2826">
        <v>0</v>
      </c>
      <c r="F89" s="2623" t="s">
        <v>518</v>
      </c>
      <c r="G89" s="2623" t="s">
        <v>5028</v>
      </c>
      <c r="H89" s="2623">
        <v>1.08</v>
      </c>
      <c r="I89" s="2623"/>
      <c r="J89" s="2623" t="s">
        <v>2708</v>
      </c>
      <c r="K89" s="2828">
        <v>1.08</v>
      </c>
      <c r="L89" s="2829" t="s">
        <v>23202</v>
      </c>
      <c r="M89" s="2830" t="s">
        <v>23548</v>
      </c>
      <c r="N89" s="3201"/>
    </row>
    <row r="90" spans="1:14" s="2440" customFormat="1">
      <c r="A90" s="2824" t="s">
        <v>1216</v>
      </c>
      <c r="B90" s="3201"/>
      <c r="C90" s="2826" t="s">
        <v>799</v>
      </c>
      <c r="D90" s="2851" t="s">
        <v>3232</v>
      </c>
      <c r="E90" s="2826">
        <v>0</v>
      </c>
      <c r="F90" s="2623" t="s">
        <v>3226</v>
      </c>
      <c r="G90" s="2623" t="s">
        <v>20348</v>
      </c>
      <c r="H90" s="2623">
        <v>0.79</v>
      </c>
      <c r="I90" s="2623"/>
      <c r="J90" s="2623" t="s">
        <v>2708</v>
      </c>
      <c r="K90" s="2828">
        <v>0.79</v>
      </c>
      <c r="L90" s="2829" t="s">
        <v>20742</v>
      </c>
      <c r="M90" s="2830" t="s">
        <v>23200</v>
      </c>
      <c r="N90" s="3201"/>
    </row>
    <row r="91" spans="1:14" s="2440" customFormat="1">
      <c r="A91" s="2824" t="s">
        <v>1216</v>
      </c>
      <c r="B91" s="3201"/>
      <c r="C91" s="2826" t="s">
        <v>370</v>
      </c>
      <c r="D91" s="2851" t="s">
        <v>3595</v>
      </c>
      <c r="E91" s="2826">
        <v>0.43</v>
      </c>
      <c r="F91" s="2623" t="s">
        <v>880</v>
      </c>
      <c r="G91" s="2623" t="s">
        <v>2715</v>
      </c>
      <c r="H91" s="2623">
        <v>0</v>
      </c>
      <c r="I91" s="2623" t="s">
        <v>880</v>
      </c>
      <c r="J91" s="2623" t="s">
        <v>2715</v>
      </c>
      <c r="K91" s="2828">
        <v>0.43</v>
      </c>
      <c r="L91" s="2829" t="s">
        <v>23093</v>
      </c>
      <c r="M91" s="2830" t="s">
        <v>23200</v>
      </c>
      <c r="N91" s="3201"/>
    </row>
    <row r="92" spans="1:14" s="2440" customFormat="1">
      <c r="A92" s="2824" t="s">
        <v>1216</v>
      </c>
      <c r="B92" s="3201"/>
      <c r="C92" s="2826" t="s">
        <v>142</v>
      </c>
      <c r="D92" s="2851" t="s">
        <v>20357</v>
      </c>
      <c r="E92" s="2826">
        <v>0</v>
      </c>
      <c r="F92" s="2623" t="s">
        <v>880</v>
      </c>
      <c r="G92" s="2623" t="s">
        <v>2715</v>
      </c>
      <c r="H92" s="2623">
        <v>0.56999999999999995</v>
      </c>
      <c r="I92" s="2623"/>
      <c r="J92" s="2623" t="s">
        <v>2708</v>
      </c>
      <c r="K92" s="2828">
        <v>0.56999999999999995</v>
      </c>
      <c r="L92" s="2829" t="s">
        <v>23094</v>
      </c>
      <c r="M92" s="2830" t="s">
        <v>23200</v>
      </c>
      <c r="N92" s="3201"/>
    </row>
    <row r="93" spans="1:14" s="2440" customFormat="1">
      <c r="A93" s="2824" t="s">
        <v>1216</v>
      </c>
      <c r="B93" s="3201"/>
      <c r="C93" s="2826" t="s">
        <v>250</v>
      </c>
      <c r="D93" s="2851" t="s">
        <v>20358</v>
      </c>
      <c r="E93" s="2826">
        <v>0</v>
      </c>
      <c r="F93" s="2623" t="s">
        <v>880</v>
      </c>
      <c r="G93" s="2623" t="s">
        <v>2715</v>
      </c>
      <c r="H93" s="2623">
        <v>0.74</v>
      </c>
      <c r="I93" s="2623"/>
      <c r="J93" s="2623" t="s">
        <v>2708</v>
      </c>
      <c r="K93" s="2828">
        <v>0.74</v>
      </c>
      <c r="L93" s="2829" t="s">
        <v>20742</v>
      </c>
      <c r="M93" s="2830" t="s">
        <v>23200</v>
      </c>
      <c r="N93" s="3201"/>
    </row>
    <row r="94" spans="1:14" s="2440" customFormat="1">
      <c r="A94" s="2824" t="s">
        <v>1216</v>
      </c>
      <c r="B94" s="3201"/>
      <c r="C94" s="2826" t="s">
        <v>532</v>
      </c>
      <c r="D94" s="2851" t="s">
        <v>20359</v>
      </c>
      <c r="E94" s="2826">
        <v>0</v>
      </c>
      <c r="F94" s="2623" t="s">
        <v>880</v>
      </c>
      <c r="G94" s="2623" t="s">
        <v>2715</v>
      </c>
      <c r="H94" s="2623">
        <v>0.28000000000000003</v>
      </c>
      <c r="I94" s="2623"/>
      <c r="J94" s="2623" t="s">
        <v>2708</v>
      </c>
      <c r="K94" s="2828">
        <v>0.28000000000000003</v>
      </c>
      <c r="L94" s="2829" t="s">
        <v>23093</v>
      </c>
      <c r="M94" s="2830" t="s">
        <v>23200</v>
      </c>
      <c r="N94" s="3201"/>
    </row>
    <row r="95" spans="1:14" s="2440" customFormat="1">
      <c r="A95" s="2824" t="s">
        <v>1216</v>
      </c>
      <c r="B95" s="3201"/>
      <c r="C95" s="2826" t="s">
        <v>642</v>
      </c>
      <c r="D95" s="2851" t="s">
        <v>3648</v>
      </c>
      <c r="E95" s="2826">
        <v>3.58</v>
      </c>
      <c r="F95" s="2623" t="s">
        <v>150</v>
      </c>
      <c r="G95" s="2623" t="s">
        <v>3586</v>
      </c>
      <c r="H95" s="2623">
        <v>0</v>
      </c>
      <c r="I95" s="2623" t="s">
        <v>143</v>
      </c>
      <c r="J95" s="2623" t="s">
        <v>20360</v>
      </c>
      <c r="K95" s="2828">
        <v>3.58</v>
      </c>
      <c r="L95" s="2829" t="s">
        <v>23093</v>
      </c>
      <c r="M95" s="2830" t="s">
        <v>23548</v>
      </c>
      <c r="N95" s="3201"/>
    </row>
    <row r="96" spans="1:14" s="2440" customFormat="1">
      <c r="A96" s="2824" t="s">
        <v>1216</v>
      </c>
      <c r="B96" s="3201"/>
      <c r="C96" s="2826" t="s">
        <v>3602</v>
      </c>
      <c r="D96" s="2851" t="s">
        <v>20361</v>
      </c>
      <c r="E96" s="2826">
        <v>0</v>
      </c>
      <c r="F96" s="2623" t="s">
        <v>518</v>
      </c>
      <c r="G96" s="2623" t="s">
        <v>5028</v>
      </c>
      <c r="H96" s="2623">
        <v>0.4</v>
      </c>
      <c r="I96" s="2623"/>
      <c r="J96" s="2623" t="s">
        <v>2708</v>
      </c>
      <c r="K96" s="2828">
        <v>0.4</v>
      </c>
      <c r="L96" s="3803" t="s">
        <v>23202</v>
      </c>
      <c r="M96" s="2830" t="s">
        <v>23548</v>
      </c>
      <c r="N96" s="3201"/>
    </row>
    <row r="97" spans="1:14" s="2440" customFormat="1">
      <c r="A97" s="2824" t="s">
        <v>1216</v>
      </c>
      <c r="B97" s="3201"/>
      <c r="C97" s="2826" t="s">
        <v>524</v>
      </c>
      <c r="D97" s="2851" t="s">
        <v>20362</v>
      </c>
      <c r="E97" s="2826">
        <v>0</v>
      </c>
      <c r="F97" s="2623" t="s">
        <v>3226</v>
      </c>
      <c r="G97" s="2623" t="s">
        <v>20348</v>
      </c>
      <c r="H97" s="2623">
        <v>0.63</v>
      </c>
      <c r="I97" s="2623"/>
      <c r="J97" s="2623" t="s">
        <v>2708</v>
      </c>
      <c r="K97" s="2828">
        <v>0.63</v>
      </c>
      <c r="L97" s="3803" t="s">
        <v>23200</v>
      </c>
      <c r="M97" s="2830" t="s">
        <v>23200</v>
      </c>
      <c r="N97" s="3201"/>
    </row>
    <row r="98" spans="1:14" s="2440" customFormat="1">
      <c r="A98" s="2824" t="s">
        <v>1216</v>
      </c>
      <c r="B98" s="3201"/>
      <c r="C98" s="2826" t="s">
        <v>254</v>
      </c>
      <c r="D98" s="2851" t="s">
        <v>20363</v>
      </c>
      <c r="E98" s="2826">
        <v>0</v>
      </c>
      <c r="F98" s="2623" t="s">
        <v>518</v>
      </c>
      <c r="G98" s="2623" t="s">
        <v>5028</v>
      </c>
      <c r="H98" s="2623">
        <v>0.53</v>
      </c>
      <c r="I98" s="2623" t="s">
        <v>52</v>
      </c>
      <c r="J98" s="2623" t="s">
        <v>3680</v>
      </c>
      <c r="K98" s="2828">
        <v>0.53</v>
      </c>
      <c r="L98" s="2829" t="s">
        <v>23202</v>
      </c>
      <c r="M98" s="2830" t="s">
        <v>23548</v>
      </c>
      <c r="N98" s="3201"/>
    </row>
    <row r="99" spans="1:14" s="2440" customFormat="1">
      <c r="A99" s="2824" t="s">
        <v>1216</v>
      </c>
      <c r="B99" s="3201"/>
      <c r="C99" s="2826" t="s">
        <v>3892</v>
      </c>
      <c r="D99" s="2851" t="s">
        <v>20364</v>
      </c>
      <c r="E99" s="2826">
        <v>0</v>
      </c>
      <c r="F99" s="2623" t="s">
        <v>132</v>
      </c>
      <c r="G99" s="2623" t="s">
        <v>4693</v>
      </c>
      <c r="H99" s="2623">
        <v>0.17</v>
      </c>
      <c r="I99" s="2623"/>
      <c r="J99" s="2623" t="s">
        <v>2708</v>
      </c>
      <c r="K99" s="2828">
        <v>0.17</v>
      </c>
      <c r="L99" s="2829" t="s">
        <v>23204</v>
      </c>
      <c r="M99" s="2830" t="s">
        <v>23548</v>
      </c>
      <c r="N99" s="3201"/>
    </row>
    <row r="100" spans="1:14" s="2440" customFormat="1">
      <c r="A100" s="2824" t="s">
        <v>1216</v>
      </c>
      <c r="B100" s="2825"/>
      <c r="C100" s="2826" t="s">
        <v>712</v>
      </c>
      <c r="D100" s="2851" t="s">
        <v>2433</v>
      </c>
      <c r="E100" s="2826">
        <v>0</v>
      </c>
      <c r="F100" s="2623" t="s">
        <v>3379</v>
      </c>
      <c r="G100" s="2827" t="s">
        <v>3379</v>
      </c>
      <c r="H100" s="2826">
        <v>0.31</v>
      </c>
      <c r="I100" s="2623" t="s">
        <v>705</v>
      </c>
      <c r="J100" s="2827" t="s">
        <v>4692</v>
      </c>
      <c r="K100" s="2828">
        <v>0.31</v>
      </c>
      <c r="L100" s="2829" t="s">
        <v>20780</v>
      </c>
      <c r="M100" s="2830" t="s">
        <v>23548</v>
      </c>
      <c r="N100" s="2825"/>
    </row>
    <row r="101" spans="1:14" s="2440" customFormat="1">
      <c r="A101" s="2824" t="s">
        <v>1216</v>
      </c>
      <c r="B101" s="2825"/>
      <c r="C101" s="2826" t="s">
        <v>150</v>
      </c>
      <c r="D101" s="2851" t="s">
        <v>3586</v>
      </c>
      <c r="E101" s="2826">
        <v>8.35</v>
      </c>
      <c r="F101" s="2623" t="s">
        <v>3379</v>
      </c>
      <c r="G101" s="2623" t="s">
        <v>3379</v>
      </c>
      <c r="H101" s="2623">
        <v>0</v>
      </c>
      <c r="I101" s="2623" t="s">
        <v>3649</v>
      </c>
      <c r="J101" s="2623" t="s">
        <v>3649</v>
      </c>
      <c r="K101" s="2828">
        <v>8.35</v>
      </c>
      <c r="L101" s="2829" t="s">
        <v>23202</v>
      </c>
      <c r="M101" s="2830" t="s">
        <v>23548</v>
      </c>
      <c r="N101" s="2825"/>
    </row>
    <row r="102" spans="1:14" s="3917" customFormat="1">
      <c r="A102" s="4901" t="s">
        <v>1216</v>
      </c>
      <c r="B102" s="4908"/>
      <c r="C102" s="4903" t="s">
        <v>3679</v>
      </c>
      <c r="D102" s="2851"/>
      <c r="E102" s="4903"/>
      <c r="F102" s="4904"/>
      <c r="G102" s="4904"/>
      <c r="H102" s="4904"/>
      <c r="I102" s="4904"/>
      <c r="J102" s="4904"/>
      <c r="K102" s="4905"/>
      <c r="L102" s="4906" t="s">
        <v>23200</v>
      </c>
      <c r="M102" s="4907" t="s">
        <v>23200</v>
      </c>
      <c r="N102" s="4908"/>
    </row>
    <row r="103" spans="1:14" s="2440" customFormat="1">
      <c r="A103" s="2824" t="s">
        <v>1216</v>
      </c>
      <c r="B103" s="2825"/>
      <c r="C103" s="2826" t="s">
        <v>1978</v>
      </c>
      <c r="D103" s="2851" t="s">
        <v>20365</v>
      </c>
      <c r="E103" s="2826">
        <v>0</v>
      </c>
      <c r="F103" s="2623" t="s">
        <v>880</v>
      </c>
      <c r="G103" s="2623" t="s">
        <v>2715</v>
      </c>
      <c r="H103" s="2623">
        <v>0.75</v>
      </c>
      <c r="I103" s="2623" t="s">
        <v>880</v>
      </c>
      <c r="J103" s="2623" t="s">
        <v>2715</v>
      </c>
      <c r="K103" s="2828">
        <v>0.75</v>
      </c>
      <c r="L103" s="3803" t="s">
        <v>20742</v>
      </c>
      <c r="M103" s="2830" t="s">
        <v>23200</v>
      </c>
      <c r="N103" s="2825"/>
    </row>
    <row r="104" spans="1:14" s="2440" customFormat="1">
      <c r="A104" s="2824" t="s">
        <v>1216</v>
      </c>
      <c r="B104" s="2825"/>
      <c r="C104" s="2826" t="s">
        <v>138</v>
      </c>
      <c r="D104" s="2851" t="s">
        <v>20366</v>
      </c>
      <c r="E104" s="2826">
        <v>0</v>
      </c>
      <c r="F104" s="2623" t="s">
        <v>880</v>
      </c>
      <c r="G104" s="2623" t="s">
        <v>2715</v>
      </c>
      <c r="H104" s="2623">
        <v>0.71</v>
      </c>
      <c r="I104" s="2623"/>
      <c r="J104" s="2623" t="s">
        <v>2708</v>
      </c>
      <c r="K104" s="2828">
        <v>0.71</v>
      </c>
      <c r="L104" s="2829" t="s">
        <v>20742</v>
      </c>
      <c r="M104" s="2830" t="s">
        <v>23548</v>
      </c>
      <c r="N104" s="2825"/>
    </row>
    <row r="105" spans="1:14" s="2440" customFormat="1">
      <c r="A105" s="2824" t="s">
        <v>1216</v>
      </c>
      <c r="B105" s="2825"/>
      <c r="C105" s="2826" t="s">
        <v>52</v>
      </c>
      <c r="D105" s="2851" t="s">
        <v>3680</v>
      </c>
      <c r="E105" s="2826">
        <v>0</v>
      </c>
      <c r="F105" s="2623" t="s">
        <v>570</v>
      </c>
      <c r="G105" s="2623" t="s">
        <v>1219</v>
      </c>
      <c r="H105" s="2623">
        <v>10.92</v>
      </c>
      <c r="I105" s="2623" t="s">
        <v>3649</v>
      </c>
      <c r="J105" s="2623" t="s">
        <v>3649</v>
      </c>
      <c r="K105" s="2828">
        <v>10.92</v>
      </c>
      <c r="L105" s="2829" t="s">
        <v>23202</v>
      </c>
      <c r="M105" s="2830" t="s">
        <v>23548</v>
      </c>
      <c r="N105" s="2825"/>
    </row>
    <row r="106" spans="1:14" s="2440" customFormat="1">
      <c r="A106" s="2824" t="s">
        <v>1216</v>
      </c>
      <c r="B106" s="2825"/>
      <c r="C106" s="2826" t="s">
        <v>143</v>
      </c>
      <c r="D106" s="2851" t="s">
        <v>20367</v>
      </c>
      <c r="E106" s="2826">
        <v>0</v>
      </c>
      <c r="F106" s="2623" t="s">
        <v>880</v>
      </c>
      <c r="G106" s="2623" t="s">
        <v>2715</v>
      </c>
      <c r="H106" s="2623">
        <v>6.37</v>
      </c>
      <c r="I106" s="2623" t="s">
        <v>52</v>
      </c>
      <c r="J106" s="2623" t="s">
        <v>3680</v>
      </c>
      <c r="K106" s="2828">
        <v>6.37</v>
      </c>
      <c r="L106" s="2829" t="s">
        <v>23202</v>
      </c>
      <c r="M106" s="2830" t="s">
        <v>23200</v>
      </c>
      <c r="N106" s="2825"/>
    </row>
    <row r="107" spans="1:14" s="2440" customFormat="1">
      <c r="A107" s="2824" t="s">
        <v>1216</v>
      </c>
      <c r="B107" s="2825"/>
      <c r="C107" s="2826" t="s">
        <v>132</v>
      </c>
      <c r="D107" s="2851" t="s">
        <v>4693</v>
      </c>
      <c r="E107" s="2826">
        <v>0</v>
      </c>
      <c r="F107" s="2623" t="s">
        <v>3379</v>
      </c>
      <c r="G107" s="2623" t="s">
        <v>3379</v>
      </c>
      <c r="H107" s="2623">
        <v>4.97</v>
      </c>
      <c r="I107" s="2623" t="s">
        <v>39</v>
      </c>
      <c r="J107" s="2623" t="s">
        <v>39</v>
      </c>
      <c r="K107" s="2828">
        <v>4.97</v>
      </c>
      <c r="L107" s="2829" t="s">
        <v>23202</v>
      </c>
      <c r="M107" s="2830" t="s">
        <v>23548</v>
      </c>
      <c r="N107" s="2825"/>
    </row>
    <row r="108" spans="1:14" s="2440" customFormat="1">
      <c r="A108" s="2824" t="s">
        <v>1216</v>
      </c>
      <c r="B108" s="2825"/>
      <c r="C108" s="2826" t="s">
        <v>134</v>
      </c>
      <c r="D108" s="2851" t="s">
        <v>20368</v>
      </c>
      <c r="E108" s="2826">
        <v>0</v>
      </c>
      <c r="F108" s="2623" t="s">
        <v>880</v>
      </c>
      <c r="G108" s="2623" t="s">
        <v>2715</v>
      </c>
      <c r="H108" s="2623">
        <v>0.9</v>
      </c>
      <c r="I108" s="2623"/>
      <c r="J108" s="2623" t="s">
        <v>2708</v>
      </c>
      <c r="K108" s="2828">
        <v>0.9</v>
      </c>
      <c r="L108" s="2829" t="s">
        <v>23202</v>
      </c>
      <c r="M108" s="2830" t="s">
        <v>23200</v>
      </c>
      <c r="N108" s="2825"/>
    </row>
    <row r="109" spans="1:14" s="2440" customFormat="1">
      <c r="A109" s="2824" t="s">
        <v>1216</v>
      </c>
      <c r="B109" s="2825"/>
      <c r="C109" s="2826" t="s">
        <v>808</v>
      </c>
      <c r="D109" s="2851" t="s">
        <v>4695</v>
      </c>
      <c r="E109" s="2826">
        <v>0</v>
      </c>
      <c r="F109" s="2623" t="s">
        <v>132</v>
      </c>
      <c r="G109" s="2623" t="s">
        <v>4693</v>
      </c>
      <c r="H109" s="2623">
        <v>0.43</v>
      </c>
      <c r="I109" s="2623"/>
      <c r="J109" s="2623" t="s">
        <v>2708</v>
      </c>
      <c r="K109" s="2828">
        <v>0.43</v>
      </c>
      <c r="L109" s="2829" t="s">
        <v>23202</v>
      </c>
      <c r="M109" s="2830" t="s">
        <v>23548</v>
      </c>
      <c r="N109" s="2825"/>
    </row>
    <row r="110" spans="1:14" s="2440" customFormat="1">
      <c r="A110" s="2824" t="s">
        <v>1216</v>
      </c>
      <c r="B110" s="2825"/>
      <c r="C110" s="2826" t="s">
        <v>518</v>
      </c>
      <c r="D110" s="2851" t="s">
        <v>3654</v>
      </c>
      <c r="E110" s="2826">
        <v>6.77</v>
      </c>
      <c r="F110" s="2623" t="s">
        <v>150</v>
      </c>
      <c r="G110" s="2623" t="s">
        <v>3586</v>
      </c>
      <c r="H110" s="2623">
        <v>0</v>
      </c>
      <c r="I110" s="2623" t="s">
        <v>3379</v>
      </c>
      <c r="J110" s="2623" t="s">
        <v>3379</v>
      </c>
      <c r="K110" s="2828">
        <v>6.77</v>
      </c>
      <c r="L110" s="3803" t="s">
        <v>23202</v>
      </c>
      <c r="M110" s="2830" t="s">
        <v>23548</v>
      </c>
      <c r="N110" s="2825"/>
    </row>
    <row r="111" spans="1:14" s="2440" customFormat="1">
      <c r="A111" s="2824" t="s">
        <v>1216</v>
      </c>
      <c r="B111" s="2825"/>
      <c r="C111" s="2826" t="s">
        <v>3379</v>
      </c>
      <c r="D111" s="2851"/>
      <c r="E111" s="2826">
        <v>0</v>
      </c>
      <c r="F111" s="2623"/>
      <c r="G111" s="2623" t="s">
        <v>1585</v>
      </c>
      <c r="H111" s="2623">
        <v>18.66</v>
      </c>
      <c r="I111" s="2623" t="s">
        <v>39</v>
      </c>
      <c r="J111" s="2623"/>
      <c r="K111" s="2828">
        <v>18.66</v>
      </c>
      <c r="L111" s="3803" t="s">
        <v>20742</v>
      </c>
      <c r="M111" s="2830" t="s">
        <v>23548</v>
      </c>
      <c r="N111" s="2825"/>
    </row>
    <row r="112" spans="1:14" s="2019" customFormat="1">
      <c r="A112" s="2824" t="s">
        <v>1216</v>
      </c>
      <c r="B112" s="2825"/>
      <c r="C112" s="2826" t="s">
        <v>880</v>
      </c>
      <c r="D112" s="2851"/>
      <c r="E112" s="2826">
        <v>0</v>
      </c>
      <c r="F112" s="2623"/>
      <c r="G112" s="2623" t="s">
        <v>884</v>
      </c>
      <c r="H112" s="2623">
        <v>17.54</v>
      </c>
      <c r="I112" s="2623" t="s">
        <v>570</v>
      </c>
      <c r="J112" s="2623" t="s">
        <v>1219</v>
      </c>
      <c r="K112" s="2828">
        <v>17.54</v>
      </c>
      <c r="L112" s="3803" t="s">
        <v>20200</v>
      </c>
      <c r="M112" s="2830" t="s">
        <v>23548</v>
      </c>
      <c r="N112" s="2825"/>
    </row>
    <row r="113" spans="1:14" s="2019" customFormat="1">
      <c r="A113" s="2824" t="s">
        <v>1216</v>
      </c>
      <c r="B113" s="3201"/>
      <c r="C113" s="2826" t="s">
        <v>570</v>
      </c>
      <c r="D113" s="3201" t="s">
        <v>1219</v>
      </c>
      <c r="E113" s="2824">
        <v>0</v>
      </c>
      <c r="F113" s="2623"/>
      <c r="G113" s="3201" t="s">
        <v>16150</v>
      </c>
      <c r="H113" s="2824">
        <v>19.41</v>
      </c>
      <c r="I113" s="2623" t="s">
        <v>39</v>
      </c>
      <c r="J113" s="3201"/>
      <c r="K113" s="3202">
        <v>19.41</v>
      </c>
      <c r="L113" s="2829" t="s">
        <v>16358</v>
      </c>
      <c r="M113" s="2830" t="s">
        <v>16556</v>
      </c>
      <c r="N113" s="3201"/>
    </row>
    <row r="114" spans="1:14" s="2019" customFormat="1">
      <c r="A114" s="2824" t="s">
        <v>1216</v>
      </c>
      <c r="B114" s="3201"/>
      <c r="C114" s="2826" t="s">
        <v>880</v>
      </c>
      <c r="D114" s="2851"/>
      <c r="E114" s="2826">
        <v>20.239999999999998</v>
      </c>
      <c r="F114" s="2623" t="s">
        <v>570</v>
      </c>
      <c r="G114" s="2827"/>
      <c r="H114" s="2826">
        <v>32.159999999999997</v>
      </c>
      <c r="I114" s="2623"/>
      <c r="J114" s="2827" t="s">
        <v>7806</v>
      </c>
      <c r="K114" s="2828">
        <v>11.92</v>
      </c>
      <c r="L114" s="2829" t="s">
        <v>16557</v>
      </c>
      <c r="M114" s="2830" t="s">
        <v>16559</v>
      </c>
      <c r="N114" s="3201"/>
    </row>
    <row r="115" spans="1:14" s="2019" customFormat="1">
      <c r="A115" s="2824" t="s">
        <v>1216</v>
      </c>
      <c r="B115" s="3201"/>
      <c r="C115" s="2826" t="s">
        <v>49</v>
      </c>
      <c r="D115" s="2851" t="s">
        <v>16151</v>
      </c>
      <c r="E115" s="2826">
        <v>0</v>
      </c>
      <c r="F115" s="2623"/>
      <c r="G115" s="2623"/>
      <c r="H115" s="2623">
        <v>4.3099999999999996</v>
      </c>
      <c r="I115" s="2623" t="s">
        <v>570</v>
      </c>
      <c r="J115" s="2623"/>
      <c r="K115" s="2828">
        <v>4.3099999999999996</v>
      </c>
      <c r="L115" s="2829" t="s">
        <v>16557</v>
      </c>
      <c r="M115" s="2830" t="s">
        <v>16557</v>
      </c>
      <c r="N115" s="3201"/>
    </row>
    <row r="116" spans="1:14" s="2019" customFormat="1">
      <c r="A116" s="2824" t="s">
        <v>1216</v>
      </c>
      <c r="B116" s="3201"/>
      <c r="C116" s="2826" t="s">
        <v>1220</v>
      </c>
      <c r="D116" s="2851" t="s">
        <v>16152</v>
      </c>
      <c r="E116" s="2826">
        <v>0</v>
      </c>
      <c r="F116" s="2623" t="s">
        <v>570</v>
      </c>
      <c r="G116" s="2623" t="s">
        <v>16153</v>
      </c>
      <c r="H116" s="2623">
        <v>9.23</v>
      </c>
      <c r="I116" s="2623"/>
      <c r="J116" s="2623" t="s">
        <v>7806</v>
      </c>
      <c r="K116" s="2828">
        <v>9.23</v>
      </c>
      <c r="L116" s="2829" t="s">
        <v>16557</v>
      </c>
      <c r="M116" s="2830" t="s">
        <v>16557</v>
      </c>
      <c r="N116" s="3201"/>
    </row>
    <row r="117" spans="1:14" s="2019" customFormat="1">
      <c r="A117" s="2824" t="s">
        <v>1216</v>
      </c>
      <c r="B117" s="3201"/>
      <c r="C117" s="2826" t="s">
        <v>244</v>
      </c>
      <c r="D117" s="2851" t="s">
        <v>16154</v>
      </c>
      <c r="E117" s="2826">
        <v>0</v>
      </c>
      <c r="F117" s="2623" t="s">
        <v>880</v>
      </c>
      <c r="G117" s="2623" t="s">
        <v>2715</v>
      </c>
      <c r="H117" s="2623">
        <v>5.91</v>
      </c>
      <c r="I117" s="2623" t="s">
        <v>49</v>
      </c>
      <c r="J117" s="2623"/>
      <c r="K117" s="2828">
        <v>5.91</v>
      </c>
      <c r="L117" s="2829" t="s">
        <v>16559</v>
      </c>
      <c r="M117" s="2830" t="s">
        <v>19222</v>
      </c>
      <c r="N117" s="3201"/>
    </row>
    <row r="118" spans="1:14" s="2019" customFormat="1">
      <c r="A118" s="2824" t="s">
        <v>1216</v>
      </c>
      <c r="B118" s="3201"/>
      <c r="C118" s="2826" t="s">
        <v>240</v>
      </c>
      <c r="D118" s="2851" t="s">
        <v>16155</v>
      </c>
      <c r="E118" s="2826">
        <v>0</v>
      </c>
      <c r="F118" s="2623" t="s">
        <v>880</v>
      </c>
      <c r="G118" s="2623" t="s">
        <v>2715</v>
      </c>
      <c r="H118" s="2623">
        <v>4.0199999999999996</v>
      </c>
      <c r="I118" s="2623"/>
      <c r="J118" s="2623" t="s">
        <v>16156</v>
      </c>
      <c r="K118" s="2828">
        <v>4.0199999999999996</v>
      </c>
      <c r="L118" s="2829" t="s">
        <v>16558</v>
      </c>
      <c r="M118" s="2830" t="s">
        <v>17804</v>
      </c>
      <c r="N118" s="3201"/>
    </row>
    <row r="119" spans="1:14" s="2019" customFormat="1">
      <c r="A119" s="2824" t="s">
        <v>1216</v>
      </c>
      <c r="B119" s="3201"/>
      <c r="C119" s="2826" t="s">
        <v>56</v>
      </c>
      <c r="D119" s="2851" t="s">
        <v>16157</v>
      </c>
      <c r="E119" s="2826">
        <v>0</v>
      </c>
      <c r="F119" s="2623" t="s">
        <v>240</v>
      </c>
      <c r="G119" s="2623"/>
      <c r="H119" s="2623">
        <v>1.48</v>
      </c>
      <c r="I119" s="2623" t="s">
        <v>240</v>
      </c>
      <c r="J119" s="2623"/>
      <c r="K119" s="2828">
        <v>1.48</v>
      </c>
      <c r="L119" s="2829" t="s">
        <v>16558</v>
      </c>
      <c r="M119" s="2830" t="s">
        <v>17804</v>
      </c>
      <c r="N119" s="3201"/>
    </row>
    <row r="120" spans="1:14" s="2019" customFormat="1">
      <c r="A120" s="2824" t="s">
        <v>1216</v>
      </c>
      <c r="B120" s="3201"/>
      <c r="C120" s="2826" t="s">
        <v>186</v>
      </c>
      <c r="D120" s="2851" t="s">
        <v>16158</v>
      </c>
      <c r="E120" s="2826">
        <v>0</v>
      </c>
      <c r="F120" s="2623" t="s">
        <v>1220</v>
      </c>
      <c r="G120" s="2623"/>
      <c r="H120" s="2623">
        <v>4.09</v>
      </c>
      <c r="I120" s="2623" t="s">
        <v>880</v>
      </c>
      <c r="J120" s="2623" t="s">
        <v>2715</v>
      </c>
      <c r="K120" s="2828">
        <v>4.09</v>
      </c>
      <c r="L120" s="2829" t="s">
        <v>16558</v>
      </c>
      <c r="M120" s="2830" t="s">
        <v>16558</v>
      </c>
      <c r="N120" s="3201"/>
    </row>
    <row r="121" spans="1:14" s="2019" customFormat="1">
      <c r="A121" s="2824" t="s">
        <v>1216</v>
      </c>
      <c r="B121" s="3201"/>
      <c r="C121" s="2826" t="s">
        <v>151</v>
      </c>
      <c r="D121" s="2851" t="s">
        <v>16159</v>
      </c>
      <c r="E121" s="2826">
        <v>0</v>
      </c>
      <c r="F121" s="2623" t="s">
        <v>1220</v>
      </c>
      <c r="G121" s="2623"/>
      <c r="H121" s="2623">
        <v>3.62</v>
      </c>
      <c r="I121" s="2623" t="s">
        <v>880</v>
      </c>
      <c r="J121" s="2623" t="s">
        <v>2715</v>
      </c>
      <c r="K121" s="2828">
        <v>3.62</v>
      </c>
      <c r="L121" s="2829" t="s">
        <v>16557</v>
      </c>
      <c r="M121" s="2830" t="s">
        <v>16558</v>
      </c>
      <c r="N121" s="3201"/>
    </row>
    <row r="122" spans="1:14" s="2019" customFormat="1">
      <c r="A122" s="2824" t="s">
        <v>1216</v>
      </c>
      <c r="B122" s="3201"/>
      <c r="C122" s="2826" t="s">
        <v>737</v>
      </c>
      <c r="D122" s="2851"/>
      <c r="E122" s="2826">
        <v>0</v>
      </c>
      <c r="F122" s="2623" t="s">
        <v>880</v>
      </c>
      <c r="G122" s="2623" t="s">
        <v>2715</v>
      </c>
      <c r="H122" s="2623">
        <v>18.2</v>
      </c>
      <c r="I122" s="2623" t="s">
        <v>880</v>
      </c>
      <c r="J122" s="2623" t="s">
        <v>2715</v>
      </c>
      <c r="K122" s="2828">
        <v>18.2</v>
      </c>
      <c r="L122" s="2829" t="s">
        <v>16558</v>
      </c>
      <c r="M122" s="2830" t="s">
        <v>19379</v>
      </c>
      <c r="N122" s="3201"/>
    </row>
    <row r="123" spans="1:14" s="2019" customFormat="1">
      <c r="A123" s="2824" t="s">
        <v>1216</v>
      </c>
      <c r="B123" s="3201"/>
      <c r="C123" s="2826" t="s">
        <v>3229</v>
      </c>
      <c r="D123" s="2851" t="s">
        <v>16160</v>
      </c>
      <c r="E123" s="2826">
        <v>0</v>
      </c>
      <c r="F123" s="2623" t="s">
        <v>49</v>
      </c>
      <c r="G123" s="2623"/>
      <c r="H123" s="2623">
        <v>0.23</v>
      </c>
      <c r="I123" s="2623" t="s">
        <v>570</v>
      </c>
      <c r="J123" s="2623" t="s">
        <v>1219</v>
      </c>
      <c r="K123" s="2828">
        <v>0.23</v>
      </c>
      <c r="L123" s="2829" t="s">
        <v>16557</v>
      </c>
      <c r="M123" s="2830" t="s">
        <v>16557</v>
      </c>
      <c r="N123" s="3201"/>
    </row>
    <row r="124" spans="1:14" s="2019" customFormat="1">
      <c r="A124" s="2824" t="s">
        <v>1216</v>
      </c>
      <c r="B124" s="3201"/>
      <c r="C124" s="2826" t="s">
        <v>161</v>
      </c>
      <c r="D124" s="2851" t="s">
        <v>16161</v>
      </c>
      <c r="E124" s="2826">
        <v>0</v>
      </c>
      <c r="F124" s="2623" t="s">
        <v>570</v>
      </c>
      <c r="G124" s="2623" t="s">
        <v>16153</v>
      </c>
      <c r="H124" s="2623">
        <v>1.71</v>
      </c>
      <c r="I124" s="2623" t="s">
        <v>22</v>
      </c>
      <c r="J124" s="2623"/>
      <c r="K124" s="2828">
        <v>1.71</v>
      </c>
      <c r="L124" s="2829" t="s">
        <v>16358</v>
      </c>
      <c r="M124" s="2830" t="s">
        <v>16358</v>
      </c>
      <c r="N124" s="3201"/>
    </row>
    <row r="125" spans="1:14" s="2019" customFormat="1">
      <c r="A125" s="2824" t="s">
        <v>1216</v>
      </c>
      <c r="B125" s="3201"/>
      <c r="C125" s="2826" t="s">
        <v>272</v>
      </c>
      <c r="D125" s="2851" t="s">
        <v>16162</v>
      </c>
      <c r="E125" s="2826">
        <v>0</v>
      </c>
      <c r="F125" s="2623" t="s">
        <v>880</v>
      </c>
      <c r="G125" s="2623" t="s">
        <v>2715</v>
      </c>
      <c r="H125" s="2623">
        <v>0.45</v>
      </c>
      <c r="I125" s="2623" t="s">
        <v>737</v>
      </c>
      <c r="J125" s="2623" t="s">
        <v>16163</v>
      </c>
      <c r="K125" s="2828">
        <v>0.45</v>
      </c>
      <c r="L125" s="2829" t="s">
        <v>16558</v>
      </c>
      <c r="M125" s="2830" t="s">
        <v>17804</v>
      </c>
      <c r="N125" s="3201"/>
    </row>
    <row r="126" spans="1:14" s="2019" customFormat="1">
      <c r="A126" s="2824" t="s">
        <v>1216</v>
      </c>
      <c r="B126" s="3201"/>
      <c r="C126" s="2826" t="s">
        <v>592</v>
      </c>
      <c r="D126" s="2851" t="s">
        <v>14235</v>
      </c>
      <c r="E126" s="2826">
        <v>3.13</v>
      </c>
      <c r="F126" s="2623"/>
      <c r="G126" s="2623"/>
      <c r="H126" s="2623">
        <v>4.24</v>
      </c>
      <c r="I126" s="2623" t="s">
        <v>1220</v>
      </c>
      <c r="J126" s="2623"/>
      <c r="K126" s="2828">
        <v>1.1100000000000001</v>
      </c>
      <c r="L126" s="2829" t="s">
        <v>16358</v>
      </c>
      <c r="M126" s="2830" t="s">
        <v>16557</v>
      </c>
      <c r="N126" s="3201"/>
    </row>
    <row r="127" spans="1:14" s="2019" customFormat="1">
      <c r="A127" s="2824" t="s">
        <v>1216</v>
      </c>
      <c r="B127" s="3201"/>
      <c r="C127" s="2826" t="s">
        <v>14590</v>
      </c>
      <c r="D127" s="2851" t="s">
        <v>16164</v>
      </c>
      <c r="E127" s="2826">
        <v>0</v>
      </c>
      <c r="F127" s="2623" t="s">
        <v>737</v>
      </c>
      <c r="G127" s="2623" t="s">
        <v>16163</v>
      </c>
      <c r="H127" s="2623">
        <v>3.2</v>
      </c>
      <c r="I127" s="2623"/>
      <c r="J127" s="2623" t="s">
        <v>10149</v>
      </c>
      <c r="K127" s="2828">
        <v>3.2</v>
      </c>
      <c r="L127" s="2829" t="s">
        <v>20130</v>
      </c>
      <c r="M127" s="2830" t="s">
        <v>20200</v>
      </c>
      <c r="N127" s="3201"/>
    </row>
    <row r="128" spans="1:14" s="1274" customFormat="1">
      <c r="A128" s="2824" t="s">
        <v>1216</v>
      </c>
      <c r="B128" s="3201"/>
      <c r="C128" s="2826" t="s">
        <v>16165</v>
      </c>
      <c r="D128" s="2851" t="s">
        <v>16166</v>
      </c>
      <c r="E128" s="2826">
        <v>0</v>
      </c>
      <c r="F128" s="2623" t="s">
        <v>14590</v>
      </c>
      <c r="G128" s="2623"/>
      <c r="H128" s="2623">
        <v>0.6</v>
      </c>
      <c r="I128" s="2623"/>
      <c r="J128" s="2623" t="s">
        <v>19</v>
      </c>
      <c r="K128" s="2828">
        <v>0.38</v>
      </c>
      <c r="L128" s="2829" t="s">
        <v>20130</v>
      </c>
      <c r="M128" s="2830" t="s">
        <v>20200</v>
      </c>
      <c r="N128" s="3201"/>
    </row>
    <row r="129" spans="1:14" s="1274" customFormat="1">
      <c r="A129" s="2824" t="s">
        <v>1216</v>
      </c>
      <c r="B129" s="3201"/>
      <c r="C129" s="2826" t="s">
        <v>566</v>
      </c>
      <c r="D129" s="2851" t="s">
        <v>16167</v>
      </c>
      <c r="E129" s="2826">
        <v>0</v>
      </c>
      <c r="F129" s="2623" t="s">
        <v>880</v>
      </c>
      <c r="G129" s="2623" t="s">
        <v>2715</v>
      </c>
      <c r="H129" s="2623">
        <v>3.04</v>
      </c>
      <c r="I129" s="2623" t="s">
        <v>151</v>
      </c>
      <c r="J129" s="2623"/>
      <c r="K129" s="2828">
        <v>3.04</v>
      </c>
      <c r="L129" s="2829" t="s">
        <v>16557</v>
      </c>
      <c r="M129" s="2830" t="s">
        <v>16557</v>
      </c>
      <c r="N129" s="3201"/>
    </row>
    <row r="130" spans="1:14" s="1274" customFormat="1">
      <c r="A130" s="2824" t="s">
        <v>1216</v>
      </c>
      <c r="B130" s="3201"/>
      <c r="C130" s="2826" t="s">
        <v>1231</v>
      </c>
      <c r="D130" s="2851" t="s">
        <v>16168</v>
      </c>
      <c r="E130" s="2826">
        <v>0</v>
      </c>
      <c r="F130" s="2623" t="s">
        <v>880</v>
      </c>
      <c r="G130" s="2623" t="s">
        <v>2715</v>
      </c>
      <c r="H130" s="2623">
        <v>4</v>
      </c>
      <c r="I130" s="2623" t="s">
        <v>737</v>
      </c>
      <c r="J130" s="2623" t="s">
        <v>16163</v>
      </c>
      <c r="K130" s="2828">
        <v>4</v>
      </c>
      <c r="L130" s="2829" t="s">
        <v>16558</v>
      </c>
      <c r="M130" s="2830" t="s">
        <v>17804</v>
      </c>
      <c r="N130" s="3201"/>
    </row>
    <row r="131" spans="1:14" s="1274" customFormat="1">
      <c r="A131" s="2824" t="s">
        <v>1216</v>
      </c>
      <c r="B131" s="3201"/>
      <c r="C131" s="2826" t="s">
        <v>16169</v>
      </c>
      <c r="D131" s="2851" t="s">
        <v>3403</v>
      </c>
      <c r="E131" s="2826">
        <v>0</v>
      </c>
      <c r="F131" s="2623" t="s">
        <v>1231</v>
      </c>
      <c r="G131" s="2623"/>
      <c r="H131" s="2623">
        <v>0.04</v>
      </c>
      <c r="I131" s="2623"/>
      <c r="J131" s="2623" t="s">
        <v>10149</v>
      </c>
      <c r="K131" s="2828">
        <v>0.04</v>
      </c>
      <c r="L131" s="2829" t="s">
        <v>19223</v>
      </c>
      <c r="M131" s="2830" t="s">
        <v>17804</v>
      </c>
      <c r="N131" s="3201"/>
    </row>
    <row r="132" spans="1:14" s="1274" customFormat="1">
      <c r="A132" s="2824" t="s">
        <v>1216</v>
      </c>
      <c r="B132" s="3201"/>
      <c r="C132" s="2826" t="s">
        <v>6371</v>
      </c>
      <c r="D132" s="2851" t="s">
        <v>8453</v>
      </c>
      <c r="E132" s="2826">
        <v>0</v>
      </c>
      <c r="F132" s="2623" t="s">
        <v>737</v>
      </c>
      <c r="G132" s="2623" t="s">
        <v>16163</v>
      </c>
      <c r="H132" s="2623">
        <v>1.05</v>
      </c>
      <c r="I132" s="2623" t="s">
        <v>49</v>
      </c>
      <c r="J132" s="2623"/>
      <c r="K132" s="2828">
        <v>1.05</v>
      </c>
      <c r="L132" s="2829" t="s">
        <v>19223</v>
      </c>
      <c r="M132" s="2830" t="s">
        <v>19379</v>
      </c>
      <c r="N132" s="3201"/>
    </row>
    <row r="133" spans="1:14" s="1274" customFormat="1">
      <c r="A133" s="2824" t="s">
        <v>1216</v>
      </c>
      <c r="B133" s="3201"/>
      <c r="C133" s="2826" t="s">
        <v>7155</v>
      </c>
      <c r="D133" s="2851" t="s">
        <v>16170</v>
      </c>
      <c r="E133" s="2826">
        <v>0</v>
      </c>
      <c r="F133" s="2623" t="s">
        <v>880</v>
      </c>
      <c r="G133" s="2623" t="s">
        <v>2715</v>
      </c>
      <c r="H133" s="2623">
        <v>2.3199999999999998</v>
      </c>
      <c r="I133" s="2623" t="s">
        <v>737</v>
      </c>
      <c r="J133" s="2623" t="s">
        <v>16163</v>
      </c>
      <c r="K133" s="2828">
        <v>2.3199999999999998</v>
      </c>
      <c r="L133" s="3803" t="s">
        <v>20200</v>
      </c>
      <c r="M133" s="2830" t="s">
        <v>20200</v>
      </c>
      <c r="N133" s="3201"/>
    </row>
    <row r="134" spans="1:14" s="1274" customFormat="1">
      <c r="A134" s="2824" t="s">
        <v>1216</v>
      </c>
      <c r="B134" s="3201"/>
      <c r="C134" s="2826" t="s">
        <v>176</v>
      </c>
      <c r="D134" s="2851" t="s">
        <v>16171</v>
      </c>
      <c r="E134" s="2826">
        <v>0</v>
      </c>
      <c r="F134" s="2623" t="s">
        <v>14590</v>
      </c>
      <c r="G134" s="2623"/>
      <c r="H134" s="2623">
        <v>2.19</v>
      </c>
      <c r="I134" s="2623"/>
      <c r="J134" s="2623" t="s">
        <v>19</v>
      </c>
      <c r="K134" s="2828">
        <v>2.19</v>
      </c>
      <c r="L134" s="3803" t="s">
        <v>20130</v>
      </c>
      <c r="M134" s="2830" t="s">
        <v>20200</v>
      </c>
      <c r="N134" s="3201"/>
    </row>
    <row r="135" spans="1:14" s="1274" customFormat="1">
      <c r="A135" s="2824" t="s">
        <v>1216</v>
      </c>
      <c r="B135" s="3201"/>
      <c r="C135" s="2826" t="s">
        <v>15728</v>
      </c>
      <c r="D135" s="2851" t="s">
        <v>16172</v>
      </c>
      <c r="E135" s="2826">
        <v>0</v>
      </c>
      <c r="F135" s="2623" t="s">
        <v>570</v>
      </c>
      <c r="G135" s="2623" t="s">
        <v>16153</v>
      </c>
      <c r="H135" s="2623">
        <v>0.55000000000000004</v>
      </c>
      <c r="I135" s="2623"/>
      <c r="J135" s="2623" t="s">
        <v>10149</v>
      </c>
      <c r="K135" s="2828">
        <v>0.55000000000000004</v>
      </c>
      <c r="L135" s="2829" t="s">
        <v>16358</v>
      </c>
      <c r="M135" s="2830" t="s">
        <v>16556</v>
      </c>
      <c r="N135" s="3201"/>
    </row>
    <row r="136" spans="1:14" s="1274" customFormat="1">
      <c r="A136" s="2824" t="s">
        <v>1216</v>
      </c>
      <c r="B136" s="3201"/>
      <c r="C136" s="2826" t="s">
        <v>534</v>
      </c>
      <c r="D136" s="2851" t="s">
        <v>16173</v>
      </c>
      <c r="E136" s="2826">
        <v>0</v>
      </c>
      <c r="F136" s="2623" t="s">
        <v>737</v>
      </c>
      <c r="G136" s="2623" t="s">
        <v>16163</v>
      </c>
      <c r="H136" s="2623">
        <v>0.91</v>
      </c>
      <c r="I136" s="2623"/>
      <c r="J136" s="2623" t="s">
        <v>19</v>
      </c>
      <c r="K136" s="2828">
        <v>0.91</v>
      </c>
      <c r="L136" s="2829" t="s">
        <v>16558</v>
      </c>
      <c r="M136" s="2830" t="s">
        <v>17804</v>
      </c>
      <c r="N136" s="3201"/>
    </row>
    <row r="137" spans="1:14" s="1274" customFormat="1">
      <c r="A137" s="2824" t="s">
        <v>1216</v>
      </c>
      <c r="B137" s="2825"/>
      <c r="C137" s="2826" t="s">
        <v>1217</v>
      </c>
      <c r="D137" s="2851"/>
      <c r="E137" s="2826">
        <v>0</v>
      </c>
      <c r="F137" s="2623" t="s">
        <v>7811</v>
      </c>
      <c r="G137" s="2827"/>
      <c r="H137" s="2826">
        <v>3.84</v>
      </c>
      <c r="I137" s="2623"/>
      <c r="J137" s="2827" t="s">
        <v>7806</v>
      </c>
      <c r="K137" s="2828">
        <v>3.84</v>
      </c>
      <c r="L137" s="2829" t="s">
        <v>14761</v>
      </c>
      <c r="M137" s="2830" t="s">
        <v>14246</v>
      </c>
      <c r="N137" s="2825"/>
    </row>
    <row r="138" spans="1:14" s="1274" customFormat="1">
      <c r="A138" s="2824" t="s">
        <v>1216</v>
      </c>
      <c r="B138" s="2825"/>
      <c r="C138" s="2826" t="s">
        <v>183</v>
      </c>
      <c r="D138" s="2851" t="s">
        <v>14208</v>
      </c>
      <c r="E138" s="2826">
        <v>0</v>
      </c>
      <c r="F138" s="2623"/>
      <c r="G138" s="2623" t="s">
        <v>7806</v>
      </c>
      <c r="H138" s="2623">
        <v>13.19</v>
      </c>
      <c r="I138" s="2623" t="s">
        <v>570</v>
      </c>
      <c r="J138" s="2623"/>
      <c r="K138" s="2828">
        <v>13.19</v>
      </c>
      <c r="L138" s="2829" t="s">
        <v>14762</v>
      </c>
      <c r="M138" s="2830" t="s">
        <v>16144</v>
      </c>
      <c r="N138" s="2825"/>
    </row>
    <row r="139" spans="1:14" s="1274" customFormat="1">
      <c r="A139" s="2824" t="s">
        <v>1216</v>
      </c>
      <c r="B139" s="2825"/>
      <c r="C139" s="2826" t="s">
        <v>206</v>
      </c>
      <c r="D139" s="2851" t="s">
        <v>14209</v>
      </c>
      <c r="E139" s="2826">
        <v>0</v>
      </c>
      <c r="F139" s="2623" t="s">
        <v>7811</v>
      </c>
      <c r="G139" s="2623"/>
      <c r="H139" s="2623">
        <v>0.55000000000000004</v>
      </c>
      <c r="I139" s="2623" t="s">
        <v>39</v>
      </c>
      <c r="J139" s="2623"/>
      <c r="K139" s="2828">
        <v>0.55000000000000004</v>
      </c>
      <c r="L139" s="3803" t="s">
        <v>19223</v>
      </c>
      <c r="M139" s="2830" t="s">
        <v>14565</v>
      </c>
      <c r="N139" s="2825"/>
    </row>
    <row r="140" spans="1:14" s="1274" customFormat="1">
      <c r="A140" s="2824" t="s">
        <v>1216</v>
      </c>
      <c r="B140" s="2825"/>
      <c r="C140" s="2826" t="s">
        <v>242</v>
      </c>
      <c r="D140" s="2851" t="s">
        <v>14210</v>
      </c>
      <c r="E140" s="2826">
        <v>0</v>
      </c>
      <c r="F140" s="2623" t="s">
        <v>6775</v>
      </c>
      <c r="G140" s="2623"/>
      <c r="H140" s="2623">
        <v>0.42</v>
      </c>
      <c r="I140" s="2623" t="s">
        <v>127</v>
      </c>
      <c r="J140" s="2623"/>
      <c r="K140" s="2828">
        <v>0.42</v>
      </c>
      <c r="L140" s="2829" t="s">
        <v>14243</v>
      </c>
      <c r="M140" s="2830" t="s">
        <v>14246</v>
      </c>
      <c r="N140" s="2825"/>
    </row>
    <row r="141" spans="1:14" s="1274" customFormat="1">
      <c r="A141" s="2824" t="s">
        <v>1216</v>
      </c>
      <c r="B141" s="2825"/>
      <c r="C141" s="2826" t="s">
        <v>47</v>
      </c>
      <c r="D141" s="2851" t="s">
        <v>14211</v>
      </c>
      <c r="E141" s="2826">
        <v>0</v>
      </c>
      <c r="F141" s="2623" t="s">
        <v>279</v>
      </c>
      <c r="G141" s="2623"/>
      <c r="H141" s="2623">
        <v>5.26</v>
      </c>
      <c r="I141" s="2623" t="s">
        <v>39</v>
      </c>
      <c r="J141" s="2623"/>
      <c r="K141" s="2828">
        <v>5.26</v>
      </c>
      <c r="L141" s="2829" t="s">
        <v>14568</v>
      </c>
      <c r="M141" s="2830" t="s">
        <v>14762</v>
      </c>
      <c r="N141" s="2825"/>
    </row>
    <row r="142" spans="1:14" s="1274" customFormat="1">
      <c r="A142" s="2824" t="s">
        <v>1216</v>
      </c>
      <c r="B142" s="2825"/>
      <c r="C142" s="2826" t="s">
        <v>127</v>
      </c>
      <c r="D142" s="2851" t="s">
        <v>14212</v>
      </c>
      <c r="E142" s="2826">
        <v>0</v>
      </c>
      <c r="F142" s="2623" t="s">
        <v>1217</v>
      </c>
      <c r="G142" s="2623"/>
      <c r="H142" s="2623">
        <v>2.96</v>
      </c>
      <c r="I142" s="2623" t="s">
        <v>377</v>
      </c>
      <c r="J142" s="2623"/>
      <c r="K142" s="2828">
        <v>2.96</v>
      </c>
      <c r="L142" s="2829" t="s">
        <v>14246</v>
      </c>
      <c r="M142" s="2830" t="s">
        <v>14567</v>
      </c>
      <c r="N142" s="2825"/>
    </row>
    <row r="143" spans="1:14" s="1274" customFormat="1">
      <c r="A143" s="2824" t="s">
        <v>1216</v>
      </c>
      <c r="B143" s="2825"/>
      <c r="C143" s="2826" t="s">
        <v>127</v>
      </c>
      <c r="D143" s="2851" t="s">
        <v>14213</v>
      </c>
      <c r="E143" s="2826">
        <v>2.96</v>
      </c>
      <c r="F143" s="2623" t="s">
        <v>377</v>
      </c>
      <c r="G143" s="2623"/>
      <c r="H143" s="2623">
        <v>7.72</v>
      </c>
      <c r="I143" s="2623" t="s">
        <v>781</v>
      </c>
      <c r="J143" s="2623"/>
      <c r="K143" s="2828">
        <v>4.76</v>
      </c>
      <c r="L143" s="2829" t="s">
        <v>14243</v>
      </c>
      <c r="M143" s="2830" t="s">
        <v>14246</v>
      </c>
      <c r="N143" s="2825"/>
    </row>
    <row r="144" spans="1:14" s="1274" customFormat="1">
      <c r="A144" s="2824" t="s">
        <v>1216</v>
      </c>
      <c r="B144" s="2825"/>
      <c r="C144" s="2826" t="s">
        <v>127</v>
      </c>
      <c r="D144" s="2851" t="s">
        <v>14214</v>
      </c>
      <c r="E144" s="2826">
        <v>7.72</v>
      </c>
      <c r="F144" s="2623" t="s">
        <v>781</v>
      </c>
      <c r="G144" s="2623"/>
      <c r="H144" s="2623">
        <v>10.55</v>
      </c>
      <c r="I144" s="2623"/>
      <c r="J144" s="2623" t="s">
        <v>7806</v>
      </c>
      <c r="K144" s="2828">
        <v>2.83</v>
      </c>
      <c r="L144" s="2829" t="s">
        <v>14246</v>
      </c>
      <c r="M144" s="2830" t="s">
        <v>14246</v>
      </c>
      <c r="N144" s="2825"/>
    </row>
    <row r="145" spans="1:14" s="1274" customFormat="1">
      <c r="A145" s="2824" t="s">
        <v>1216</v>
      </c>
      <c r="B145" s="2825"/>
      <c r="C145" s="2826" t="s">
        <v>377</v>
      </c>
      <c r="D145" s="2851" t="s">
        <v>14213</v>
      </c>
      <c r="E145" s="2826">
        <v>0</v>
      </c>
      <c r="F145" s="2623" t="s">
        <v>7811</v>
      </c>
      <c r="G145" s="2623"/>
      <c r="H145" s="2623">
        <v>5.98</v>
      </c>
      <c r="I145" s="2623" t="s">
        <v>127</v>
      </c>
      <c r="J145" s="2623"/>
      <c r="K145" s="2828">
        <v>5.98</v>
      </c>
      <c r="L145" s="2829" t="s">
        <v>14246</v>
      </c>
      <c r="M145" s="2830" t="s">
        <v>14568</v>
      </c>
      <c r="N145" s="2825"/>
    </row>
    <row r="146" spans="1:14" s="1274" customFormat="1">
      <c r="A146" s="2824" t="s">
        <v>1216</v>
      </c>
      <c r="B146" s="2825"/>
      <c r="C146" s="2826" t="s">
        <v>1465</v>
      </c>
      <c r="D146" s="2851" t="s">
        <v>7797</v>
      </c>
      <c r="E146" s="2826">
        <v>0</v>
      </c>
      <c r="F146" s="2623"/>
      <c r="G146" s="2623" t="s">
        <v>7806</v>
      </c>
      <c r="H146" s="2623">
        <v>1.43</v>
      </c>
      <c r="I146" s="2623" t="s">
        <v>7811</v>
      </c>
      <c r="J146" s="2623"/>
      <c r="K146" s="2828">
        <v>1.43</v>
      </c>
      <c r="L146" s="3803" t="s">
        <v>19223</v>
      </c>
      <c r="M146" s="2830" t="s">
        <v>14360</v>
      </c>
      <c r="N146" s="2825"/>
    </row>
    <row r="147" spans="1:14" s="1274" customFormat="1">
      <c r="A147" s="2824" t="s">
        <v>1216</v>
      </c>
      <c r="B147" s="2825"/>
      <c r="C147" s="2826" t="s">
        <v>401</v>
      </c>
      <c r="D147" s="2851" t="s">
        <v>14215</v>
      </c>
      <c r="E147" s="2826">
        <v>0</v>
      </c>
      <c r="F147" s="2623"/>
      <c r="G147" s="2623" t="s">
        <v>7806</v>
      </c>
      <c r="H147" s="2623">
        <v>0.52</v>
      </c>
      <c r="I147" s="2623" t="s">
        <v>7811</v>
      </c>
      <c r="J147" s="2623"/>
      <c r="K147" s="2828">
        <v>0.52</v>
      </c>
      <c r="L147" s="3803" t="s">
        <v>19223</v>
      </c>
      <c r="M147" s="2830" t="s">
        <v>14359</v>
      </c>
      <c r="N147" s="2825"/>
    </row>
    <row r="148" spans="1:14" s="1274" customFormat="1">
      <c r="A148" s="2824" t="s">
        <v>1216</v>
      </c>
      <c r="B148" s="2825"/>
      <c r="C148" s="2826" t="s">
        <v>401</v>
      </c>
      <c r="D148" s="2851" t="s">
        <v>14216</v>
      </c>
      <c r="E148" s="2826">
        <v>0.57999999999999996</v>
      </c>
      <c r="F148" s="2623" t="s">
        <v>7811</v>
      </c>
      <c r="G148" s="2623"/>
      <c r="H148" s="2623">
        <v>0.71</v>
      </c>
      <c r="I148" s="2623" t="s">
        <v>232</v>
      </c>
      <c r="J148" s="2623"/>
      <c r="K148" s="2828">
        <v>0.13</v>
      </c>
      <c r="L148" s="3803" t="s">
        <v>19224</v>
      </c>
      <c r="M148" s="2830" t="s">
        <v>14359</v>
      </c>
      <c r="N148" s="2825"/>
    </row>
    <row r="149" spans="1:14" s="1274" customFormat="1">
      <c r="A149" s="2824" t="s">
        <v>1216</v>
      </c>
      <c r="B149" s="2825"/>
      <c r="C149" s="2826" t="s">
        <v>59</v>
      </c>
      <c r="D149" s="2851" t="s">
        <v>14217</v>
      </c>
      <c r="E149" s="2826">
        <v>0</v>
      </c>
      <c r="F149" s="2623"/>
      <c r="G149" s="2623" t="s">
        <v>7806</v>
      </c>
      <c r="H149" s="2623">
        <v>0.19</v>
      </c>
      <c r="I149" s="2623" t="s">
        <v>127</v>
      </c>
      <c r="J149" s="2623"/>
      <c r="K149" s="2828">
        <v>0.19</v>
      </c>
      <c r="L149" s="2829" t="s">
        <v>14246</v>
      </c>
      <c r="M149" s="2830" t="s">
        <v>14246</v>
      </c>
      <c r="N149" s="2825"/>
    </row>
    <row r="150" spans="1:14" s="1274" customFormat="1">
      <c r="A150" s="2824" t="s">
        <v>1216</v>
      </c>
      <c r="B150" s="2825"/>
      <c r="C150" s="2826" t="s">
        <v>156</v>
      </c>
      <c r="D150" s="2851" t="s">
        <v>1542</v>
      </c>
      <c r="E150" s="2826">
        <v>0</v>
      </c>
      <c r="F150" s="2623" t="s">
        <v>39</v>
      </c>
      <c r="G150" s="2623"/>
      <c r="H150" s="2623">
        <v>0.78</v>
      </c>
      <c r="I150" s="2623" t="s">
        <v>201</v>
      </c>
      <c r="J150" s="2623"/>
      <c r="K150" s="2828">
        <v>0.78</v>
      </c>
      <c r="L150" s="3803" t="s">
        <v>19223</v>
      </c>
      <c r="M150" s="2830" t="s">
        <v>16146</v>
      </c>
      <c r="N150" s="2825"/>
    </row>
    <row r="151" spans="1:14" s="1274" customFormat="1">
      <c r="A151" s="2824" t="s">
        <v>1216</v>
      </c>
      <c r="B151" s="2825"/>
      <c r="C151" s="2826" t="s">
        <v>1425</v>
      </c>
      <c r="D151" s="2851" t="s">
        <v>14218</v>
      </c>
      <c r="E151" s="2826">
        <v>0</v>
      </c>
      <c r="F151" s="2623" t="s">
        <v>2779</v>
      </c>
      <c r="G151" s="2623"/>
      <c r="H151" s="2623">
        <v>0.85</v>
      </c>
      <c r="I151" s="2623"/>
      <c r="J151" s="2623" t="s">
        <v>7806</v>
      </c>
      <c r="K151" s="2828">
        <v>0.85</v>
      </c>
      <c r="L151" s="2829" t="s">
        <v>14246</v>
      </c>
      <c r="M151" s="2830" t="s">
        <v>14246</v>
      </c>
      <c r="N151" s="2825"/>
    </row>
    <row r="152" spans="1:14" s="1274" customFormat="1">
      <c r="A152" s="2824" t="s">
        <v>1216</v>
      </c>
      <c r="B152" s="2825"/>
      <c r="C152" s="2826" t="s">
        <v>615</v>
      </c>
      <c r="D152" s="2851" t="s">
        <v>14219</v>
      </c>
      <c r="E152" s="2826">
        <v>0</v>
      </c>
      <c r="F152" s="2623" t="s">
        <v>279</v>
      </c>
      <c r="G152" s="2623"/>
      <c r="H152" s="2623">
        <v>2.71</v>
      </c>
      <c r="I152" s="2623"/>
      <c r="J152" s="2623" t="s">
        <v>10149</v>
      </c>
      <c r="K152" s="2828">
        <v>2.71</v>
      </c>
      <c r="L152" s="2829" t="s">
        <v>14568</v>
      </c>
      <c r="M152" s="2830" t="s">
        <v>16144</v>
      </c>
      <c r="N152" s="2825"/>
    </row>
    <row r="153" spans="1:14" s="1274" customFormat="1">
      <c r="A153" s="2824" t="s">
        <v>1216</v>
      </c>
      <c r="B153" s="2825"/>
      <c r="C153" s="2826" t="s">
        <v>781</v>
      </c>
      <c r="D153" s="2851" t="s">
        <v>14220</v>
      </c>
      <c r="E153" s="2826">
        <v>0</v>
      </c>
      <c r="F153" s="2623" t="s">
        <v>172</v>
      </c>
      <c r="G153" s="2623"/>
      <c r="H153" s="2623">
        <v>0.67</v>
      </c>
      <c r="I153" s="2623"/>
      <c r="J153" s="2623" t="s">
        <v>7806</v>
      </c>
      <c r="K153" s="2828">
        <v>0.67</v>
      </c>
      <c r="L153" s="2829" t="s">
        <v>14246</v>
      </c>
      <c r="M153" s="2830" t="s">
        <v>14246</v>
      </c>
      <c r="N153" s="2825"/>
    </row>
    <row r="154" spans="1:14" s="1274" customFormat="1">
      <c r="A154" s="2824" t="s">
        <v>1216</v>
      </c>
      <c r="B154" s="2825"/>
      <c r="C154" s="2826" t="s">
        <v>10283</v>
      </c>
      <c r="D154" s="2851" t="s">
        <v>14221</v>
      </c>
      <c r="E154" s="2826">
        <v>0</v>
      </c>
      <c r="F154" s="2623" t="s">
        <v>377</v>
      </c>
      <c r="G154" s="2623"/>
      <c r="H154" s="2623">
        <v>0.15</v>
      </c>
      <c r="I154" s="2623"/>
      <c r="J154" s="2623" t="s">
        <v>19</v>
      </c>
      <c r="K154" s="2828">
        <v>0.15</v>
      </c>
      <c r="L154" s="2829" t="s">
        <v>14246</v>
      </c>
      <c r="M154" s="2830" t="s">
        <v>14246</v>
      </c>
      <c r="N154" s="2825"/>
    </row>
    <row r="155" spans="1:14" s="1274" customFormat="1">
      <c r="A155" s="2824" t="s">
        <v>1216</v>
      </c>
      <c r="B155" s="2825"/>
      <c r="C155" s="2826" t="s">
        <v>547</v>
      </c>
      <c r="D155" s="2851" t="s">
        <v>14222</v>
      </c>
      <c r="E155" s="2826">
        <v>0</v>
      </c>
      <c r="F155" s="2623" t="s">
        <v>7811</v>
      </c>
      <c r="G155" s="2623"/>
      <c r="H155" s="2623">
        <v>0.8</v>
      </c>
      <c r="I155" s="2623"/>
      <c r="J155" s="2623" t="s">
        <v>19</v>
      </c>
      <c r="K155" s="2828">
        <v>0.8</v>
      </c>
      <c r="L155" s="3803" t="s">
        <v>19223</v>
      </c>
      <c r="M155" s="2830" t="s">
        <v>14359</v>
      </c>
      <c r="N155" s="2825"/>
    </row>
    <row r="156" spans="1:14" s="1274" customFormat="1">
      <c r="A156" s="2824" t="s">
        <v>1216</v>
      </c>
      <c r="B156" s="2825"/>
      <c r="C156" s="2826" t="s">
        <v>2959</v>
      </c>
      <c r="D156" s="2851" t="s">
        <v>14223</v>
      </c>
      <c r="E156" s="2826">
        <v>0</v>
      </c>
      <c r="F156" s="2623" t="s">
        <v>547</v>
      </c>
      <c r="G156" s="2623"/>
      <c r="H156" s="2623">
        <v>0.36</v>
      </c>
      <c r="I156" s="2623" t="s">
        <v>7811</v>
      </c>
      <c r="J156" s="2623"/>
      <c r="K156" s="2828">
        <v>0.36</v>
      </c>
      <c r="L156" s="3803" t="s">
        <v>19223</v>
      </c>
      <c r="M156" s="2830" t="s">
        <v>14359</v>
      </c>
      <c r="N156" s="2825"/>
    </row>
    <row r="157" spans="1:14" s="1274" customFormat="1">
      <c r="A157" s="2824" t="s">
        <v>1216</v>
      </c>
      <c r="B157" s="2825"/>
      <c r="C157" s="2826" t="s">
        <v>3056</v>
      </c>
      <c r="D157" s="2851" t="s">
        <v>14224</v>
      </c>
      <c r="E157" s="2826">
        <v>0</v>
      </c>
      <c r="F157" s="2623" t="s">
        <v>39</v>
      </c>
      <c r="G157" s="2623"/>
      <c r="H157" s="2623">
        <v>2.98</v>
      </c>
      <c r="I157" s="2623"/>
      <c r="J157" s="2623" t="s">
        <v>7806</v>
      </c>
      <c r="K157" s="2828">
        <v>2.98</v>
      </c>
      <c r="L157" s="2829" t="s">
        <v>14243</v>
      </c>
      <c r="M157" s="2830" t="s">
        <v>14243</v>
      </c>
      <c r="N157" s="2825"/>
    </row>
    <row r="158" spans="1:14" s="1274" customFormat="1">
      <c r="A158" s="2824" t="s">
        <v>1216</v>
      </c>
      <c r="B158" s="2825"/>
      <c r="C158" s="2826" t="s">
        <v>545</v>
      </c>
      <c r="D158" s="2851" t="s">
        <v>14225</v>
      </c>
      <c r="E158" s="2826">
        <v>0</v>
      </c>
      <c r="F158" s="2623" t="s">
        <v>7811</v>
      </c>
      <c r="G158" s="2623"/>
      <c r="H158" s="2623">
        <v>0.5</v>
      </c>
      <c r="I158" s="2623" t="s">
        <v>7811</v>
      </c>
      <c r="J158" s="2623"/>
      <c r="K158" s="2828">
        <v>0.5</v>
      </c>
      <c r="L158" s="3803" t="s">
        <v>19223</v>
      </c>
      <c r="M158" s="2830" t="s">
        <v>14359</v>
      </c>
      <c r="N158" s="2825"/>
    </row>
    <row r="159" spans="1:14" s="1274" customFormat="1">
      <c r="A159" s="2824" t="s">
        <v>1216</v>
      </c>
      <c r="B159" s="2825"/>
      <c r="C159" s="2826" t="s">
        <v>404</v>
      </c>
      <c r="D159" s="2851" t="s">
        <v>14226</v>
      </c>
      <c r="E159" s="2826">
        <v>0</v>
      </c>
      <c r="F159" s="2623" t="s">
        <v>7811</v>
      </c>
      <c r="G159" s="2623"/>
      <c r="H159" s="2623">
        <v>0.3</v>
      </c>
      <c r="I159" s="2623" t="s">
        <v>716</v>
      </c>
      <c r="J159" s="2623"/>
      <c r="K159" s="2828">
        <v>0.3</v>
      </c>
      <c r="L159" s="3803" t="s">
        <v>19223</v>
      </c>
      <c r="M159" s="2830" t="s">
        <v>13059</v>
      </c>
      <c r="N159" s="2825"/>
    </row>
    <row r="160" spans="1:14" s="1274" customFormat="1">
      <c r="A160" s="2824" t="s">
        <v>1216</v>
      </c>
      <c r="B160" s="2825"/>
      <c r="C160" s="2826" t="s">
        <v>2718</v>
      </c>
      <c r="D160" s="2851" t="s">
        <v>14227</v>
      </c>
      <c r="E160" s="2826">
        <v>0</v>
      </c>
      <c r="F160" s="2623" t="s">
        <v>7811</v>
      </c>
      <c r="G160" s="2623"/>
      <c r="H160" s="2623">
        <v>0.44</v>
      </c>
      <c r="I160" s="2623" t="s">
        <v>7811</v>
      </c>
      <c r="J160" s="2623"/>
      <c r="K160" s="2828">
        <v>0.44</v>
      </c>
      <c r="L160" s="3803" t="s">
        <v>19223</v>
      </c>
      <c r="M160" s="2830" t="s">
        <v>14359</v>
      </c>
      <c r="N160" s="2825"/>
    </row>
    <row r="161" spans="1:22" s="1274" customFormat="1">
      <c r="A161" s="2824" t="s">
        <v>1216</v>
      </c>
      <c r="B161" s="2825"/>
      <c r="C161" s="2826" t="s">
        <v>530</v>
      </c>
      <c r="D161" s="2851" t="s">
        <v>7802</v>
      </c>
      <c r="E161" s="2826">
        <v>0</v>
      </c>
      <c r="F161" s="2623" t="s">
        <v>7811</v>
      </c>
      <c r="G161" s="2623"/>
      <c r="H161" s="2623">
        <v>0.17</v>
      </c>
      <c r="I161" s="2623" t="s">
        <v>2718</v>
      </c>
      <c r="J161" s="2623"/>
      <c r="K161" s="2828">
        <v>0.17</v>
      </c>
      <c r="L161" s="3803" t="s">
        <v>19223</v>
      </c>
      <c r="M161" s="2830" t="s">
        <v>14359</v>
      </c>
      <c r="N161" s="2825"/>
    </row>
    <row r="162" spans="1:22" s="1274" customFormat="1">
      <c r="A162" s="2824" t="s">
        <v>1216</v>
      </c>
      <c r="B162" s="2825"/>
      <c r="C162" s="2826" t="s">
        <v>2748</v>
      </c>
      <c r="D162" s="2851" t="s">
        <v>14228</v>
      </c>
      <c r="E162" s="2826">
        <v>0</v>
      </c>
      <c r="F162" s="2623" t="s">
        <v>7811</v>
      </c>
      <c r="G162" s="2623"/>
      <c r="H162" s="2623">
        <v>0.34</v>
      </c>
      <c r="I162" s="2623" t="s">
        <v>232</v>
      </c>
      <c r="J162" s="2623"/>
      <c r="K162" s="2828">
        <v>0.34</v>
      </c>
      <c r="L162" s="3803" t="s">
        <v>19223</v>
      </c>
      <c r="M162" s="2830" t="s">
        <v>14359</v>
      </c>
      <c r="N162" s="2825"/>
    </row>
    <row r="163" spans="1:22" s="1274" customFormat="1">
      <c r="A163" s="2824" t="s">
        <v>1216</v>
      </c>
      <c r="B163" s="2825"/>
      <c r="C163" s="2826" t="s">
        <v>14229</v>
      </c>
      <c r="D163" s="2851" t="s">
        <v>14230</v>
      </c>
      <c r="E163" s="2826">
        <v>0</v>
      </c>
      <c r="F163" s="2623" t="s">
        <v>47</v>
      </c>
      <c r="G163" s="2623"/>
      <c r="H163" s="2623">
        <v>7.2</v>
      </c>
      <c r="I163" s="2623" t="s">
        <v>4640</v>
      </c>
      <c r="J163" s="2623"/>
      <c r="K163" s="2828">
        <v>7.2</v>
      </c>
      <c r="L163" s="2829" t="s">
        <v>15214</v>
      </c>
      <c r="M163" s="2830" t="s">
        <v>16146</v>
      </c>
      <c r="N163" s="2825"/>
    </row>
    <row r="164" spans="1:22" s="1274" customFormat="1">
      <c r="A164" s="2824" t="s">
        <v>1216</v>
      </c>
      <c r="B164" s="2825"/>
      <c r="C164" s="2826" t="s">
        <v>14231</v>
      </c>
      <c r="D164" s="2851" t="s">
        <v>14232</v>
      </c>
      <c r="E164" s="2826">
        <v>0</v>
      </c>
      <c r="F164" s="2623" t="s">
        <v>7811</v>
      </c>
      <c r="G164" s="2623"/>
      <c r="H164" s="2623">
        <v>0.4</v>
      </c>
      <c r="I164" s="2623"/>
      <c r="J164" s="2623" t="s">
        <v>19</v>
      </c>
      <c r="K164" s="2828">
        <v>0.4</v>
      </c>
      <c r="L164" s="3803" t="s">
        <v>19223</v>
      </c>
      <c r="M164" s="2830" t="s">
        <v>14566</v>
      </c>
      <c r="N164" s="2825"/>
    </row>
    <row r="165" spans="1:22" s="1274" customFormat="1">
      <c r="A165" s="2824" t="s">
        <v>1216</v>
      </c>
      <c r="B165" s="2825"/>
      <c r="C165" s="2826" t="s">
        <v>1147</v>
      </c>
      <c r="D165" s="2851" t="s">
        <v>14233</v>
      </c>
      <c r="E165" s="2826">
        <v>0</v>
      </c>
      <c r="F165" s="2623" t="s">
        <v>14229</v>
      </c>
      <c r="G165" s="2623"/>
      <c r="H165" s="2623">
        <v>0.98</v>
      </c>
      <c r="I165" s="2623"/>
      <c r="J165" s="2623" t="s">
        <v>14241</v>
      </c>
      <c r="K165" s="2828">
        <v>0.98</v>
      </c>
      <c r="L165" s="2829" t="s">
        <v>14568</v>
      </c>
      <c r="M165" s="2830" t="s">
        <v>14762</v>
      </c>
      <c r="N165" s="2825"/>
    </row>
    <row r="166" spans="1:22" s="1274" customFormat="1">
      <c r="A166" s="2824" t="s">
        <v>1216</v>
      </c>
      <c r="B166" s="2825"/>
      <c r="C166" s="2826" t="s">
        <v>790</v>
      </c>
      <c r="D166" s="2851" t="s">
        <v>14234</v>
      </c>
      <c r="E166" s="2826">
        <v>0</v>
      </c>
      <c r="F166" s="2623" t="s">
        <v>47</v>
      </c>
      <c r="G166" s="2623"/>
      <c r="H166" s="2623">
        <v>0.63</v>
      </c>
      <c r="I166" s="2623" t="s">
        <v>39</v>
      </c>
      <c r="J166" s="2623"/>
      <c r="K166" s="2828">
        <v>0.63</v>
      </c>
      <c r="L166" s="2829" t="s">
        <v>14569</v>
      </c>
      <c r="M166" s="2830" t="s">
        <v>14762</v>
      </c>
      <c r="N166" s="2825"/>
    </row>
    <row r="167" spans="1:22" s="1274" customFormat="1">
      <c r="A167" s="2824" t="s">
        <v>1216</v>
      </c>
      <c r="B167" s="2825"/>
      <c r="C167" s="2826" t="s">
        <v>1171</v>
      </c>
      <c r="D167" s="2851" t="s">
        <v>14235</v>
      </c>
      <c r="E167" s="2826">
        <v>0</v>
      </c>
      <c r="F167" s="2623" t="s">
        <v>183</v>
      </c>
      <c r="G167" s="2623"/>
      <c r="H167" s="2623">
        <v>0.25</v>
      </c>
      <c r="I167" s="2623"/>
      <c r="J167" s="2623" t="s">
        <v>7800</v>
      </c>
      <c r="K167" s="2828">
        <v>0.25</v>
      </c>
      <c r="L167" s="2829" t="s">
        <v>14568</v>
      </c>
      <c r="M167" s="2830" t="s">
        <v>16144</v>
      </c>
      <c r="N167" s="2825"/>
    </row>
    <row r="168" spans="1:22" s="1656" customFormat="1">
      <c r="A168" s="2824" t="s">
        <v>1216</v>
      </c>
      <c r="B168" s="2825"/>
      <c r="C168" s="2826" t="s">
        <v>5908</v>
      </c>
      <c r="D168" s="2851" t="s">
        <v>14236</v>
      </c>
      <c r="E168" s="2826">
        <v>0</v>
      </c>
      <c r="F168" s="2623" t="s">
        <v>377</v>
      </c>
      <c r="G168" s="2623"/>
      <c r="H168" s="2623">
        <v>0.44</v>
      </c>
      <c r="I168" s="2623" t="s">
        <v>14242</v>
      </c>
      <c r="J168" s="2623"/>
      <c r="K168" s="2828">
        <v>0.44</v>
      </c>
      <c r="L168" s="2829" t="s">
        <v>14568</v>
      </c>
      <c r="M168" s="2830" t="s">
        <v>14568</v>
      </c>
      <c r="N168" s="2825"/>
    </row>
    <row r="169" spans="1:22">
      <c r="A169" s="2824" t="s">
        <v>1216</v>
      </c>
      <c r="B169" s="2825"/>
      <c r="C169" s="2826" t="s">
        <v>224</v>
      </c>
      <c r="D169" s="2851" t="s">
        <v>14237</v>
      </c>
      <c r="E169" s="2826">
        <v>0</v>
      </c>
      <c r="F169" s="2623" t="s">
        <v>39</v>
      </c>
      <c r="G169" s="2623"/>
      <c r="H169" s="2623">
        <v>0.23</v>
      </c>
      <c r="I169" s="2623"/>
      <c r="J169" s="2623" t="s">
        <v>19</v>
      </c>
      <c r="K169" s="2828">
        <v>0.23</v>
      </c>
      <c r="L169" s="3803" t="s">
        <v>19223</v>
      </c>
      <c r="M169" s="2830" t="s">
        <v>16147</v>
      </c>
      <c r="N169" s="2825"/>
    </row>
    <row r="170" spans="1:22">
      <c r="A170" s="2824" t="s">
        <v>1216</v>
      </c>
      <c r="B170" s="2825"/>
      <c r="C170" s="2826" t="s">
        <v>14238</v>
      </c>
      <c r="D170" s="2851" t="s">
        <v>14239</v>
      </c>
      <c r="E170" s="2826">
        <v>0</v>
      </c>
      <c r="F170" s="2623" t="s">
        <v>790</v>
      </c>
      <c r="G170" s="2623"/>
      <c r="H170" s="2623">
        <v>0.35</v>
      </c>
      <c r="I170" s="2623"/>
      <c r="J170" s="2623" t="s">
        <v>19</v>
      </c>
      <c r="K170" s="2828">
        <v>0.35</v>
      </c>
      <c r="L170" s="3803" t="s">
        <v>19223</v>
      </c>
      <c r="M170" s="2830" t="s">
        <v>16146</v>
      </c>
      <c r="N170" s="2825"/>
    </row>
    <row r="171" spans="1:22">
      <c r="A171" s="2824" t="s">
        <v>1216</v>
      </c>
      <c r="B171" s="2825"/>
      <c r="C171" s="2826" t="s">
        <v>45</v>
      </c>
      <c r="D171" s="2851" t="s">
        <v>14240</v>
      </c>
      <c r="E171" s="2826">
        <v>0</v>
      </c>
      <c r="F171" s="2623" t="s">
        <v>127</v>
      </c>
      <c r="G171" s="2623"/>
      <c r="H171" s="2623">
        <v>0.72</v>
      </c>
      <c r="I171" s="2623"/>
      <c r="J171" s="2623" t="s">
        <v>19</v>
      </c>
      <c r="K171" s="2828">
        <v>0.72</v>
      </c>
      <c r="L171" s="2829" t="s">
        <v>14243</v>
      </c>
      <c r="M171" s="2830" t="s">
        <v>14246</v>
      </c>
      <c r="N171" s="2825"/>
    </row>
    <row r="172" spans="1:22">
      <c r="A172" s="2831" t="s">
        <v>14205</v>
      </c>
      <c r="B172" s="2825"/>
      <c r="C172" s="2832" t="s">
        <v>6775</v>
      </c>
      <c r="D172" s="2851" t="s">
        <v>14206</v>
      </c>
      <c r="E172" s="2826">
        <v>0</v>
      </c>
      <c r="F172" s="2028"/>
      <c r="G172" s="2028" t="s">
        <v>14207</v>
      </c>
      <c r="H172" s="2623">
        <v>2.1800000000000002</v>
      </c>
      <c r="I172" s="2623" t="s">
        <v>39</v>
      </c>
      <c r="J172" s="2623" t="s">
        <v>13070</v>
      </c>
      <c r="K172" s="2833">
        <v>2.1800000000000002</v>
      </c>
      <c r="L172" s="2834" t="s">
        <v>14243</v>
      </c>
      <c r="M172" s="2835" t="s">
        <v>14246</v>
      </c>
      <c r="N172" s="2825"/>
    </row>
    <row r="173" spans="1:22">
      <c r="A173" s="2831" t="s">
        <v>1216</v>
      </c>
      <c r="B173" s="2825"/>
      <c r="C173" s="2832" t="s">
        <v>184</v>
      </c>
      <c r="D173" s="2851"/>
      <c r="E173" s="2826">
        <v>0</v>
      </c>
      <c r="F173" s="2028" t="s">
        <v>149</v>
      </c>
      <c r="G173" s="2623" t="s">
        <v>13072</v>
      </c>
      <c r="H173" s="2623">
        <v>0.36</v>
      </c>
      <c r="I173" s="2623" t="s">
        <v>39</v>
      </c>
      <c r="J173" s="2623" t="s">
        <v>13070</v>
      </c>
      <c r="K173" s="2833">
        <v>0.36</v>
      </c>
      <c r="L173" s="2834" t="s">
        <v>13709</v>
      </c>
      <c r="M173" s="2835" t="s">
        <v>14246</v>
      </c>
      <c r="N173" s="2825"/>
    </row>
    <row r="174" spans="1:22" s="1656" customFormat="1">
      <c r="A174" s="2831" t="s">
        <v>1216</v>
      </c>
      <c r="B174" s="2825"/>
      <c r="C174" s="2832" t="s">
        <v>149</v>
      </c>
      <c r="D174" s="2851" t="s">
        <v>13072</v>
      </c>
      <c r="E174" s="2826">
        <v>0</v>
      </c>
      <c r="F174" s="2028" t="s">
        <v>417</v>
      </c>
      <c r="G174" s="2623" t="s">
        <v>13071</v>
      </c>
      <c r="H174" s="2623">
        <v>6.32</v>
      </c>
      <c r="I174" s="2623" t="s">
        <v>13061</v>
      </c>
      <c r="J174" s="2623" t="s">
        <v>13061</v>
      </c>
      <c r="K174" s="2833">
        <v>6.32</v>
      </c>
      <c r="L174" s="2834" t="s">
        <v>13709</v>
      </c>
      <c r="M174" s="2835" t="s">
        <v>14246</v>
      </c>
      <c r="N174" s="2825"/>
    </row>
    <row r="175" spans="1:22">
      <c r="A175" s="2831" t="s">
        <v>1216</v>
      </c>
      <c r="B175" s="2825"/>
      <c r="C175" s="2832" t="s">
        <v>417</v>
      </c>
      <c r="D175" s="2851" t="s">
        <v>13071</v>
      </c>
      <c r="E175" s="2826">
        <v>11.81</v>
      </c>
      <c r="F175" s="2028" t="s">
        <v>13061</v>
      </c>
      <c r="G175" s="2623" t="s">
        <v>13061</v>
      </c>
      <c r="H175" s="2623">
        <v>17.52</v>
      </c>
      <c r="I175" s="2623" t="s">
        <v>5063</v>
      </c>
      <c r="J175" s="2623" t="s">
        <v>13070</v>
      </c>
      <c r="K175" s="2833">
        <v>5.71</v>
      </c>
      <c r="L175" s="2834" t="s">
        <v>13709</v>
      </c>
      <c r="M175" s="2835" t="s">
        <v>14246</v>
      </c>
      <c r="N175" s="2825"/>
    </row>
    <row r="176" spans="1:22">
      <c r="A176" s="2831" t="s">
        <v>1216</v>
      </c>
      <c r="B176" s="2825"/>
      <c r="C176" s="2832" t="s">
        <v>1235</v>
      </c>
      <c r="D176" s="2851"/>
      <c r="E176" s="2826">
        <v>0</v>
      </c>
      <c r="F176" s="2028"/>
      <c r="G176" s="2623" t="s">
        <v>19</v>
      </c>
      <c r="H176" s="2623">
        <v>1</v>
      </c>
      <c r="I176" s="2623" t="s">
        <v>5063</v>
      </c>
      <c r="J176" s="2623" t="s">
        <v>13070</v>
      </c>
      <c r="K176" s="2833">
        <v>1</v>
      </c>
      <c r="L176" s="2834" t="s">
        <v>13067</v>
      </c>
      <c r="M176" s="2835" t="s">
        <v>13709</v>
      </c>
      <c r="N176" s="2825"/>
      <c r="O176" s="197"/>
      <c r="P176" s="197"/>
      <c r="Q176" s="197"/>
      <c r="R176" s="197"/>
      <c r="S176" s="197"/>
      <c r="T176" s="197"/>
      <c r="U176" s="197"/>
      <c r="V176" s="197"/>
    </row>
    <row r="177" spans="1:22">
      <c r="A177" s="2831" t="s">
        <v>1216</v>
      </c>
      <c r="B177" s="2825"/>
      <c r="C177" s="2832" t="s">
        <v>369</v>
      </c>
      <c r="D177" s="2851"/>
      <c r="E177" s="2826">
        <v>0</v>
      </c>
      <c r="F177" s="2028" t="s">
        <v>22</v>
      </c>
      <c r="G177" s="2623" t="s">
        <v>13069</v>
      </c>
      <c r="H177" s="2623">
        <v>0.14000000000000001</v>
      </c>
      <c r="I177" s="2623"/>
      <c r="J177" s="2623" t="s">
        <v>2708</v>
      </c>
      <c r="K177" s="2833">
        <v>0.14000000000000001</v>
      </c>
      <c r="L177" s="3803" t="s">
        <v>19223</v>
      </c>
      <c r="M177" s="2835" t="s">
        <v>16146</v>
      </c>
      <c r="N177" s="2825"/>
      <c r="O177" s="197"/>
      <c r="P177" s="197"/>
      <c r="Q177" s="197"/>
      <c r="R177" s="197"/>
      <c r="S177" s="197"/>
      <c r="T177" s="197"/>
      <c r="U177" s="197"/>
      <c r="V177" s="197"/>
    </row>
    <row r="178" spans="1:22">
      <c r="A178" s="2831" t="s">
        <v>1216</v>
      </c>
      <c r="B178" s="2825"/>
      <c r="C178" s="2832" t="s">
        <v>22</v>
      </c>
      <c r="D178" s="2851" t="s">
        <v>13069</v>
      </c>
      <c r="E178" s="2826">
        <v>0</v>
      </c>
      <c r="F178" s="2028" t="s">
        <v>5063</v>
      </c>
      <c r="G178" s="2623" t="s">
        <v>13070</v>
      </c>
      <c r="H178" s="2623">
        <v>3.15</v>
      </c>
      <c r="I178" s="2623" t="s">
        <v>8722</v>
      </c>
      <c r="J178" s="2623" t="s">
        <v>1219</v>
      </c>
      <c r="K178" s="2833">
        <v>3.15</v>
      </c>
      <c r="L178" s="2834" t="s">
        <v>15296</v>
      </c>
      <c r="M178" s="2835" t="s">
        <v>16146</v>
      </c>
      <c r="N178" s="2825"/>
      <c r="O178" s="197"/>
      <c r="P178" s="197"/>
      <c r="Q178" s="197"/>
      <c r="R178" s="197"/>
      <c r="S178" s="197"/>
      <c r="T178" s="197"/>
      <c r="U178" s="197"/>
      <c r="V178" s="197"/>
    </row>
    <row r="179" spans="1:22">
      <c r="A179" s="2843" t="s">
        <v>1216</v>
      </c>
      <c r="B179" s="2844"/>
      <c r="C179" s="2845" t="s">
        <v>540</v>
      </c>
      <c r="D179" s="2852" t="s">
        <v>13068</v>
      </c>
      <c r="E179" s="2849">
        <v>0</v>
      </c>
      <c r="F179" s="2032" t="s">
        <v>39</v>
      </c>
      <c r="G179" s="2854" t="s">
        <v>13066</v>
      </c>
      <c r="H179" s="2854">
        <v>0.34</v>
      </c>
      <c r="I179" s="2854"/>
      <c r="J179" s="2854" t="s">
        <v>2708</v>
      </c>
      <c r="K179" s="2846">
        <v>0.34</v>
      </c>
      <c r="L179" s="2847" t="s">
        <v>13067</v>
      </c>
      <c r="M179" s="2848" t="s">
        <v>14246</v>
      </c>
      <c r="N179" s="2844"/>
      <c r="O179" s="197"/>
      <c r="P179" s="197"/>
      <c r="Q179" s="197"/>
      <c r="R179" s="197"/>
      <c r="S179" s="197"/>
      <c r="T179" s="197"/>
      <c r="U179" s="197"/>
      <c r="V179" s="197"/>
    </row>
    <row r="180" spans="1:22">
      <c r="A180" s="2843" t="s">
        <v>1216</v>
      </c>
      <c r="B180" s="2844"/>
      <c r="C180" s="2845" t="s">
        <v>39</v>
      </c>
      <c r="D180" s="2852" t="s">
        <v>13066</v>
      </c>
      <c r="E180" s="2849">
        <v>11.68</v>
      </c>
      <c r="F180" s="2032" t="s">
        <v>8722</v>
      </c>
      <c r="G180" s="2854" t="s">
        <v>1219</v>
      </c>
      <c r="H180" s="2854">
        <v>25.54</v>
      </c>
      <c r="I180" s="2854"/>
      <c r="J180" s="2854" t="s">
        <v>7806</v>
      </c>
      <c r="K180" s="2846">
        <v>13.86</v>
      </c>
      <c r="L180" s="2847" t="s">
        <v>13067</v>
      </c>
      <c r="M180" s="2848" t="s">
        <v>13709</v>
      </c>
      <c r="N180" s="2844"/>
      <c r="O180" s="640"/>
      <c r="P180" s="197"/>
      <c r="Q180" s="197"/>
      <c r="R180" s="197"/>
      <c r="S180" s="197"/>
      <c r="T180" s="197"/>
      <c r="U180" s="197"/>
      <c r="V180" s="197"/>
    </row>
    <row r="181" spans="1:22">
      <c r="A181" s="2843" t="s">
        <v>1216</v>
      </c>
      <c r="B181" s="2844"/>
      <c r="C181" s="2845" t="s">
        <v>760</v>
      </c>
      <c r="D181" s="2852" t="s">
        <v>13063</v>
      </c>
      <c r="E181" s="2849">
        <v>0</v>
      </c>
      <c r="F181" s="2032" t="s">
        <v>1747</v>
      </c>
      <c r="G181" s="2854" t="s">
        <v>13063</v>
      </c>
      <c r="H181" s="2854">
        <v>0.28000000000000003</v>
      </c>
      <c r="I181" s="2854" t="s">
        <v>13009</v>
      </c>
      <c r="J181" s="2854" t="s">
        <v>13064</v>
      </c>
      <c r="K181" s="2846">
        <v>0.28000000000000003</v>
      </c>
      <c r="L181" s="2847" t="s">
        <v>13059</v>
      </c>
      <c r="M181" s="2848" t="s">
        <v>13059</v>
      </c>
      <c r="N181" s="2844"/>
    </row>
    <row r="182" spans="1:22">
      <c r="A182" s="2843" t="s">
        <v>1216</v>
      </c>
      <c r="B182" s="2844"/>
      <c r="C182" s="2845" t="s">
        <v>10090</v>
      </c>
      <c r="D182" s="2852" t="s">
        <v>13065</v>
      </c>
      <c r="E182" s="2849">
        <v>0</v>
      </c>
      <c r="F182" s="2032" t="s">
        <v>5063</v>
      </c>
      <c r="G182" s="2854" t="s">
        <v>5063</v>
      </c>
      <c r="H182" s="2854">
        <v>1.45</v>
      </c>
      <c r="I182" s="2854" t="s">
        <v>1747</v>
      </c>
      <c r="J182" s="2854" t="s">
        <v>7541</v>
      </c>
      <c r="K182" s="2846">
        <v>1.45</v>
      </c>
      <c r="L182" s="2847" t="s">
        <v>13059</v>
      </c>
      <c r="M182" s="2848" t="s">
        <v>13059</v>
      </c>
      <c r="N182" s="2844"/>
    </row>
    <row r="183" spans="1:22">
      <c r="A183" s="2843" t="s">
        <v>1216</v>
      </c>
      <c r="B183" s="2844"/>
      <c r="C183" s="2845" t="s">
        <v>13009</v>
      </c>
      <c r="D183" s="2852" t="s">
        <v>13064</v>
      </c>
      <c r="E183" s="2849">
        <v>0</v>
      </c>
      <c r="F183" s="2032" t="s">
        <v>1747</v>
      </c>
      <c r="G183" s="2854" t="s">
        <v>7541</v>
      </c>
      <c r="H183" s="2854">
        <v>0.66</v>
      </c>
      <c r="I183" s="2854" t="s">
        <v>10090</v>
      </c>
      <c r="J183" s="2854" t="s">
        <v>7541</v>
      </c>
      <c r="K183" s="2846">
        <v>0.66</v>
      </c>
      <c r="L183" s="2847" t="s">
        <v>13059</v>
      </c>
      <c r="M183" s="2848" t="s">
        <v>13059</v>
      </c>
      <c r="N183" s="2844"/>
    </row>
    <row r="184" spans="1:22">
      <c r="A184" s="2843" t="s">
        <v>1216</v>
      </c>
      <c r="B184" s="2844"/>
      <c r="C184" s="2845" t="s">
        <v>13062</v>
      </c>
      <c r="D184" s="2852" t="s">
        <v>13063</v>
      </c>
      <c r="E184" s="2849">
        <v>0</v>
      </c>
      <c r="F184" s="2032" t="s">
        <v>39</v>
      </c>
      <c r="G184" s="2854" t="s">
        <v>39</v>
      </c>
      <c r="H184" s="2854">
        <v>0.75</v>
      </c>
      <c r="I184" s="2854" t="s">
        <v>1747</v>
      </c>
      <c r="J184" s="2854" t="s">
        <v>13063</v>
      </c>
      <c r="K184" s="2846">
        <v>0.75</v>
      </c>
      <c r="L184" s="2847" t="s">
        <v>13059</v>
      </c>
      <c r="M184" s="2848" t="s">
        <v>13059</v>
      </c>
      <c r="N184" s="2844"/>
      <c r="O184" s="1077"/>
      <c r="P184" s="1077"/>
      <c r="Q184" s="1077"/>
      <c r="R184" s="1077"/>
      <c r="S184" s="1077"/>
      <c r="T184" s="1077"/>
      <c r="U184" s="1077"/>
      <c r="V184" s="1077"/>
    </row>
    <row r="185" spans="1:22">
      <c r="A185" s="2843" t="s">
        <v>1216</v>
      </c>
      <c r="B185" s="2844"/>
      <c r="C185" s="2845" t="s">
        <v>1747</v>
      </c>
      <c r="D185" s="2852" t="s">
        <v>15297</v>
      </c>
      <c r="E185" s="2849">
        <v>0</v>
      </c>
      <c r="F185" s="2032" t="s">
        <v>13061</v>
      </c>
      <c r="G185" s="2854" t="s">
        <v>13061</v>
      </c>
      <c r="H185" s="2854">
        <v>5.61</v>
      </c>
      <c r="I185" s="2854" t="s">
        <v>13061</v>
      </c>
      <c r="J185" s="2854" t="s">
        <v>13061</v>
      </c>
      <c r="K185" s="2846">
        <v>5.61</v>
      </c>
      <c r="L185" s="2847" t="s">
        <v>13059</v>
      </c>
      <c r="M185" s="2848" t="s">
        <v>13059</v>
      </c>
      <c r="N185" s="2844"/>
    </row>
    <row r="186" spans="1:22">
      <c r="A186" s="2843" t="s">
        <v>1216</v>
      </c>
      <c r="B186" s="2844"/>
      <c r="C186" s="2845" t="s">
        <v>393</v>
      </c>
      <c r="D186" s="2852" t="s">
        <v>13058</v>
      </c>
      <c r="E186" s="2849">
        <v>0</v>
      </c>
      <c r="F186" s="2032" t="s">
        <v>246</v>
      </c>
      <c r="G186" s="2854" t="s">
        <v>13060</v>
      </c>
      <c r="H186" s="2854">
        <v>1.57</v>
      </c>
      <c r="I186" s="2854" t="s">
        <v>563</v>
      </c>
      <c r="J186" s="2854" t="s">
        <v>13056</v>
      </c>
      <c r="K186" s="2846">
        <v>1.57</v>
      </c>
      <c r="L186" s="3804" t="s">
        <v>19223</v>
      </c>
      <c r="M186" s="2848" t="s">
        <v>16147</v>
      </c>
      <c r="N186" s="2844"/>
      <c r="O186" s="1077"/>
      <c r="P186" s="1077"/>
      <c r="Q186" s="1077"/>
      <c r="R186" s="1077"/>
      <c r="S186" s="1077"/>
      <c r="T186" s="1077"/>
      <c r="U186" s="1077"/>
      <c r="V186" s="1077"/>
    </row>
    <row r="187" spans="1:22">
      <c r="A187" s="2843" t="s">
        <v>1216</v>
      </c>
      <c r="B187" s="2844"/>
      <c r="C187" s="2845" t="s">
        <v>563</v>
      </c>
      <c r="D187" s="2852" t="s">
        <v>13056</v>
      </c>
      <c r="E187" s="2849">
        <v>0</v>
      </c>
      <c r="F187" s="2032" t="s">
        <v>55</v>
      </c>
      <c r="G187" s="2854" t="s">
        <v>13057</v>
      </c>
      <c r="H187" s="2854">
        <v>1.42</v>
      </c>
      <c r="I187" s="2854" t="s">
        <v>393</v>
      </c>
      <c r="J187" s="2854" t="s">
        <v>13058</v>
      </c>
      <c r="K187" s="2846">
        <v>1.42</v>
      </c>
      <c r="L187" s="2847" t="s">
        <v>13059</v>
      </c>
      <c r="M187" s="2848" t="s">
        <v>13059</v>
      </c>
      <c r="N187" s="2844"/>
    </row>
    <row r="188" spans="1:22">
      <c r="A188" s="870" t="s">
        <v>1216</v>
      </c>
      <c r="B188" s="871"/>
      <c r="C188" s="1454" t="s">
        <v>232</v>
      </c>
      <c r="D188" s="2852"/>
      <c r="E188" s="2849">
        <v>0</v>
      </c>
      <c r="F188" s="1355"/>
      <c r="G188" s="1455" t="s">
        <v>884</v>
      </c>
      <c r="H188" s="1355">
        <v>3.68</v>
      </c>
      <c r="I188" s="1355" t="s">
        <v>10138</v>
      </c>
      <c r="J188" s="1355"/>
      <c r="K188" s="1456">
        <v>3.68</v>
      </c>
      <c r="L188" s="1457" t="s">
        <v>10994</v>
      </c>
      <c r="M188" s="964">
        <v>42795</v>
      </c>
      <c r="N188" s="871"/>
      <c r="O188" s="197"/>
      <c r="P188" s="197"/>
      <c r="Q188" s="197"/>
      <c r="R188" s="197"/>
      <c r="S188" s="197"/>
      <c r="T188" s="197"/>
      <c r="U188" s="197"/>
      <c r="V188" s="197"/>
    </row>
    <row r="189" spans="1:22">
      <c r="A189" s="870" t="s">
        <v>1216</v>
      </c>
      <c r="B189" s="871"/>
      <c r="C189" s="1454" t="s">
        <v>232</v>
      </c>
      <c r="D189" s="2852"/>
      <c r="E189" s="2849">
        <v>4.42</v>
      </c>
      <c r="F189" s="1355" t="s">
        <v>131</v>
      </c>
      <c r="G189" s="1455"/>
      <c r="H189" s="1355">
        <v>21.14</v>
      </c>
      <c r="I189" s="1355"/>
      <c r="J189" s="1355" t="s">
        <v>7806</v>
      </c>
      <c r="K189" s="1456">
        <v>16.72</v>
      </c>
      <c r="L189" s="1457" t="s">
        <v>10178</v>
      </c>
      <c r="M189" s="964">
        <v>42885</v>
      </c>
      <c r="N189" s="871"/>
      <c r="O189" s="197"/>
      <c r="P189" s="197"/>
      <c r="Q189" s="197"/>
      <c r="R189" s="197"/>
      <c r="S189" s="197"/>
      <c r="T189" s="197"/>
      <c r="U189" s="197"/>
      <c r="V189" s="197"/>
    </row>
    <row r="190" spans="1:22">
      <c r="A190" s="870" t="s">
        <v>1216</v>
      </c>
      <c r="B190" s="871"/>
      <c r="C190" s="1454" t="s">
        <v>570</v>
      </c>
      <c r="D190" s="2852"/>
      <c r="E190" s="2849">
        <v>26.66</v>
      </c>
      <c r="F190" s="1355" t="s">
        <v>2417</v>
      </c>
      <c r="G190" s="1455"/>
      <c r="H190" s="1355">
        <v>30.8</v>
      </c>
      <c r="I190" s="1355" t="s">
        <v>10139</v>
      </c>
      <c r="J190" s="1355"/>
      <c r="K190" s="1456">
        <v>4.1399999999999997</v>
      </c>
      <c r="L190" s="1457" t="s">
        <v>10995</v>
      </c>
      <c r="M190" s="964">
        <v>42853</v>
      </c>
      <c r="N190" s="871"/>
    </row>
    <row r="191" spans="1:22" s="1077" customFormat="1">
      <c r="A191" s="870" t="s">
        <v>1216</v>
      </c>
      <c r="B191" s="871"/>
      <c r="C191" s="1454" t="s">
        <v>570</v>
      </c>
      <c r="D191" s="2852"/>
      <c r="E191" s="2849">
        <v>32.020000000000003</v>
      </c>
      <c r="F191" s="1355" t="s">
        <v>1230</v>
      </c>
      <c r="G191" s="1455"/>
      <c r="H191" s="1355">
        <v>40.130000000000003</v>
      </c>
      <c r="I191" s="1355"/>
      <c r="J191" s="1355" t="s">
        <v>6418</v>
      </c>
      <c r="K191" s="1456">
        <v>8.11</v>
      </c>
      <c r="L191" s="1457" t="s">
        <v>10177</v>
      </c>
      <c r="M191" s="964">
        <v>42853</v>
      </c>
      <c r="N191" s="871"/>
      <c r="O191" s="197"/>
      <c r="P191" s="197"/>
      <c r="Q191" s="197"/>
      <c r="R191" s="197"/>
      <c r="S191" s="197"/>
      <c r="T191" s="197"/>
      <c r="U191" s="197"/>
      <c r="V191" s="197"/>
    </row>
    <row r="192" spans="1:22" s="1077" customFormat="1">
      <c r="A192" s="870" t="s">
        <v>1216</v>
      </c>
      <c r="B192" s="871"/>
      <c r="C192" s="1454" t="s">
        <v>7811</v>
      </c>
      <c r="D192" s="2852"/>
      <c r="E192" s="2849">
        <v>0.74</v>
      </c>
      <c r="F192" s="1355" t="s">
        <v>10140</v>
      </c>
      <c r="G192" s="1455"/>
      <c r="H192" s="1355">
        <v>17.22</v>
      </c>
      <c r="I192" s="1355" t="s">
        <v>232</v>
      </c>
      <c r="J192" s="1355"/>
      <c r="K192" s="1456">
        <v>16.48</v>
      </c>
      <c r="L192" s="1457" t="s">
        <v>11622</v>
      </c>
      <c r="M192" s="964">
        <v>43000</v>
      </c>
      <c r="N192" s="871"/>
      <c r="O192" s="640"/>
      <c r="P192" s="197"/>
      <c r="Q192" s="197"/>
      <c r="R192" s="197"/>
      <c r="S192" s="197"/>
      <c r="T192" s="197"/>
      <c r="U192" s="197"/>
      <c r="V192" s="197"/>
    </row>
    <row r="193" spans="1:22" s="1077" customFormat="1">
      <c r="A193" s="870" t="s">
        <v>1216</v>
      </c>
      <c r="B193" s="871"/>
      <c r="C193" s="1454" t="s">
        <v>417</v>
      </c>
      <c r="D193" s="2852" t="s">
        <v>10141</v>
      </c>
      <c r="E193" s="2849">
        <v>3.28</v>
      </c>
      <c r="F193" s="1355" t="s">
        <v>232</v>
      </c>
      <c r="G193" s="1455"/>
      <c r="H193" s="1355">
        <v>11.81</v>
      </c>
      <c r="I193" s="1355" t="s">
        <v>7811</v>
      </c>
      <c r="J193" s="1355"/>
      <c r="K193" s="1456">
        <v>8.5299999999999994</v>
      </c>
      <c r="L193" s="1457" t="s">
        <v>11622</v>
      </c>
      <c r="M193" s="964">
        <v>42916</v>
      </c>
      <c r="N193" s="871"/>
      <c r="O193" s="197"/>
      <c r="P193" s="197"/>
      <c r="Q193" s="197"/>
      <c r="R193" s="197"/>
      <c r="S193" s="197"/>
      <c r="T193" s="197"/>
      <c r="U193" s="197"/>
      <c r="V193" s="197"/>
    </row>
    <row r="194" spans="1:22" s="1077" customFormat="1">
      <c r="A194" s="870" t="s">
        <v>1216</v>
      </c>
      <c r="B194" s="871"/>
      <c r="C194" s="1454" t="s">
        <v>55</v>
      </c>
      <c r="D194" s="2852" t="s">
        <v>10142</v>
      </c>
      <c r="E194" s="2849">
        <v>5.61</v>
      </c>
      <c r="F194" s="1355"/>
      <c r="G194" s="1455" t="s">
        <v>5087</v>
      </c>
      <c r="H194" s="1355">
        <v>5.92</v>
      </c>
      <c r="I194" s="1355"/>
      <c r="J194" s="1355" t="s">
        <v>5087</v>
      </c>
      <c r="K194" s="1456">
        <v>0.31</v>
      </c>
      <c r="L194" s="1457" t="s">
        <v>11623</v>
      </c>
      <c r="M194" s="964">
        <v>42885</v>
      </c>
      <c r="N194" s="871"/>
      <c r="O194" s="197"/>
      <c r="P194" s="197"/>
      <c r="Q194" s="197"/>
      <c r="R194" s="197"/>
      <c r="S194" s="197"/>
      <c r="T194" s="197"/>
      <c r="U194" s="197"/>
      <c r="V194" s="197"/>
    </row>
    <row r="195" spans="1:22" s="197" customFormat="1">
      <c r="A195" s="870" t="s">
        <v>1216</v>
      </c>
      <c r="B195" s="871"/>
      <c r="C195" s="1454" t="s">
        <v>516</v>
      </c>
      <c r="D195" s="2852" t="s">
        <v>10143</v>
      </c>
      <c r="E195" s="2849">
        <v>3.81</v>
      </c>
      <c r="F195" s="1355" t="s">
        <v>160</v>
      </c>
      <c r="G195" s="1455"/>
      <c r="H195" s="1355">
        <v>9.11</v>
      </c>
      <c r="I195" s="1355" t="s">
        <v>10139</v>
      </c>
      <c r="J195" s="1355"/>
      <c r="K195" s="1456">
        <v>5.3</v>
      </c>
      <c r="L195" s="1457" t="s">
        <v>10916</v>
      </c>
      <c r="M195" s="964">
        <v>42795</v>
      </c>
      <c r="N195" s="871"/>
    </row>
    <row r="196" spans="1:22" s="197" customFormat="1">
      <c r="A196" s="870" t="s">
        <v>1216</v>
      </c>
      <c r="B196" s="871"/>
      <c r="C196" s="1454" t="s">
        <v>57</v>
      </c>
      <c r="D196" s="2852" t="s">
        <v>10144</v>
      </c>
      <c r="E196" s="2849">
        <v>2.2200000000000002</v>
      </c>
      <c r="F196" s="1355" t="s">
        <v>232</v>
      </c>
      <c r="G196" s="1455"/>
      <c r="H196" s="1355">
        <v>8.7899999999999991</v>
      </c>
      <c r="I196" s="1355" t="s">
        <v>7811</v>
      </c>
      <c r="J196" s="1355"/>
      <c r="K196" s="1456">
        <v>6.57</v>
      </c>
      <c r="L196" s="1457" t="s">
        <v>11911</v>
      </c>
      <c r="M196" s="964">
        <v>43000</v>
      </c>
      <c r="N196" s="871"/>
    </row>
    <row r="197" spans="1:22" s="197" customFormat="1">
      <c r="A197" s="870" t="s">
        <v>1216</v>
      </c>
      <c r="B197" s="871"/>
      <c r="C197" s="1454" t="s">
        <v>392</v>
      </c>
      <c r="D197" s="2852" t="s">
        <v>7796</v>
      </c>
      <c r="E197" s="2849">
        <v>0</v>
      </c>
      <c r="F197" s="1355" t="s">
        <v>232</v>
      </c>
      <c r="G197" s="1455"/>
      <c r="H197" s="1355">
        <v>4.04</v>
      </c>
      <c r="I197" s="1355" t="s">
        <v>570</v>
      </c>
      <c r="J197" s="1355"/>
      <c r="K197" s="1456">
        <v>4.04</v>
      </c>
      <c r="L197" s="1457" t="s">
        <v>10996</v>
      </c>
      <c r="M197" s="964">
        <v>42795</v>
      </c>
      <c r="N197" s="871"/>
    </row>
    <row r="198" spans="1:22" s="197" customFormat="1">
      <c r="A198" s="870" t="s">
        <v>1216</v>
      </c>
      <c r="B198" s="871"/>
      <c r="C198" s="1454" t="s">
        <v>280</v>
      </c>
      <c r="D198" s="2852" t="s">
        <v>10145</v>
      </c>
      <c r="E198" s="2849">
        <v>0</v>
      </c>
      <c r="F198" s="1355" t="s">
        <v>392</v>
      </c>
      <c r="G198" s="1455"/>
      <c r="H198" s="1355">
        <v>0.85</v>
      </c>
      <c r="I198" s="1355"/>
      <c r="J198" s="1355" t="s">
        <v>5048</v>
      </c>
      <c r="K198" s="1456">
        <v>0.85</v>
      </c>
      <c r="L198" s="1457" t="s">
        <v>10997</v>
      </c>
      <c r="M198" s="964">
        <v>42795</v>
      </c>
      <c r="N198" s="871"/>
    </row>
    <row r="199" spans="1:22" s="197" customFormat="1">
      <c r="A199" s="870" t="s">
        <v>1216</v>
      </c>
      <c r="B199" s="871"/>
      <c r="C199" s="1454" t="s">
        <v>1465</v>
      </c>
      <c r="D199" s="2852" t="s">
        <v>7797</v>
      </c>
      <c r="E199" s="2849">
        <v>1.43</v>
      </c>
      <c r="F199" s="1355" t="s">
        <v>7811</v>
      </c>
      <c r="G199" s="1455"/>
      <c r="H199" s="1355">
        <v>3.53</v>
      </c>
      <c r="I199" s="1355" t="s">
        <v>232</v>
      </c>
      <c r="J199" s="1355"/>
      <c r="K199" s="1456">
        <v>2.1</v>
      </c>
      <c r="L199" s="1457" t="s">
        <v>10179</v>
      </c>
      <c r="M199" s="964">
        <v>42916</v>
      </c>
      <c r="N199" s="871"/>
    </row>
    <row r="200" spans="1:22" s="197" customFormat="1">
      <c r="A200" s="870" t="s">
        <v>1216</v>
      </c>
      <c r="B200" s="871"/>
      <c r="C200" s="1454" t="s">
        <v>210</v>
      </c>
      <c r="D200" s="2852" t="s">
        <v>10146</v>
      </c>
      <c r="E200" s="2849">
        <v>0.53</v>
      </c>
      <c r="F200" s="1355" t="s">
        <v>5233</v>
      </c>
      <c r="G200" s="1455"/>
      <c r="H200" s="1355">
        <v>3.3</v>
      </c>
      <c r="I200" s="1355" t="s">
        <v>4640</v>
      </c>
      <c r="J200" s="1355"/>
      <c r="K200" s="1456">
        <v>2.77</v>
      </c>
      <c r="L200" s="1457" t="s">
        <v>10920</v>
      </c>
      <c r="M200" s="964">
        <v>42795</v>
      </c>
      <c r="N200" s="871"/>
    </row>
    <row r="201" spans="1:22" s="197" customFormat="1">
      <c r="A201" s="870" t="s">
        <v>1216</v>
      </c>
      <c r="B201" s="871"/>
      <c r="C201" s="1454" t="s">
        <v>719</v>
      </c>
      <c r="D201" s="2852" t="s">
        <v>10147</v>
      </c>
      <c r="E201" s="2849">
        <v>0.21</v>
      </c>
      <c r="F201" s="1355"/>
      <c r="G201" s="1455" t="s">
        <v>10148</v>
      </c>
      <c r="H201" s="1355">
        <v>1.74</v>
      </c>
      <c r="I201" s="1355"/>
      <c r="J201" s="1355" t="s">
        <v>10149</v>
      </c>
      <c r="K201" s="1456">
        <v>1.53</v>
      </c>
      <c r="L201" s="1457" t="s">
        <v>11122</v>
      </c>
      <c r="M201" s="964">
        <v>42818</v>
      </c>
      <c r="N201" s="871"/>
      <c r="O201" s="395"/>
      <c r="P201" s="395"/>
      <c r="Q201" s="395"/>
      <c r="R201" s="395"/>
      <c r="S201" s="395"/>
      <c r="T201" s="395"/>
      <c r="U201" s="395"/>
      <c r="V201" s="395"/>
    </row>
    <row r="202" spans="1:22" s="197" customFormat="1">
      <c r="A202" s="870" t="s">
        <v>1216</v>
      </c>
      <c r="B202" s="871"/>
      <c r="C202" s="1454" t="s">
        <v>811</v>
      </c>
      <c r="D202" s="2852" t="s">
        <v>10150</v>
      </c>
      <c r="E202" s="2849">
        <v>0</v>
      </c>
      <c r="F202" s="1355" t="s">
        <v>570</v>
      </c>
      <c r="G202" s="1455"/>
      <c r="H202" s="1355">
        <v>0.36</v>
      </c>
      <c r="I202" s="1355" t="s">
        <v>719</v>
      </c>
      <c r="J202" s="1355"/>
      <c r="K202" s="1456">
        <v>0.36</v>
      </c>
      <c r="L202" s="1457" t="s">
        <v>11123</v>
      </c>
      <c r="M202" s="964">
        <v>42818</v>
      </c>
      <c r="N202" s="871"/>
    </row>
    <row r="203" spans="1:22" s="197" customFormat="1">
      <c r="A203" s="870" t="s">
        <v>1216</v>
      </c>
      <c r="B203" s="871"/>
      <c r="C203" s="1454" t="s">
        <v>750</v>
      </c>
      <c r="D203" s="2852" t="s">
        <v>10151</v>
      </c>
      <c r="E203" s="2849">
        <v>0</v>
      </c>
      <c r="F203" s="1355" t="s">
        <v>7811</v>
      </c>
      <c r="G203" s="1455"/>
      <c r="H203" s="1355">
        <v>0.15</v>
      </c>
      <c r="I203" s="1355"/>
      <c r="J203" s="1355" t="s">
        <v>19</v>
      </c>
      <c r="K203" s="1456">
        <v>0.15</v>
      </c>
      <c r="L203" s="1457" t="s">
        <v>10180</v>
      </c>
      <c r="M203" s="964">
        <v>42978</v>
      </c>
      <c r="N203" s="871"/>
    </row>
    <row r="204" spans="1:22" s="197" customFormat="1">
      <c r="A204" s="870" t="s">
        <v>1216</v>
      </c>
      <c r="B204" s="871"/>
      <c r="C204" s="1454" t="s">
        <v>724</v>
      </c>
      <c r="D204" s="2852" t="s">
        <v>9044</v>
      </c>
      <c r="E204" s="2849">
        <v>0</v>
      </c>
      <c r="F204" s="1355" t="s">
        <v>7811</v>
      </c>
      <c r="G204" s="1455"/>
      <c r="H204" s="1355">
        <v>0.55000000000000004</v>
      </c>
      <c r="I204" s="1355"/>
      <c r="J204" s="1355" t="s">
        <v>19</v>
      </c>
      <c r="K204" s="1456">
        <v>0.55000000000000004</v>
      </c>
      <c r="L204" s="1457" t="s">
        <v>10180</v>
      </c>
      <c r="M204" s="964">
        <v>42978</v>
      </c>
      <c r="N204" s="871"/>
    </row>
    <row r="205" spans="1:22" s="197" customFormat="1">
      <c r="A205" s="870" t="s">
        <v>1216</v>
      </c>
      <c r="B205" s="871"/>
      <c r="C205" s="1454" t="s">
        <v>188</v>
      </c>
      <c r="D205" s="2852" t="s">
        <v>10152</v>
      </c>
      <c r="E205" s="2849">
        <v>0</v>
      </c>
      <c r="F205" s="1355" t="s">
        <v>570</v>
      </c>
      <c r="G205" s="1455"/>
      <c r="H205" s="1355">
        <v>1.25</v>
      </c>
      <c r="I205" s="1355" t="s">
        <v>232</v>
      </c>
      <c r="J205" s="1355"/>
      <c r="K205" s="1456">
        <v>1.25</v>
      </c>
      <c r="L205" s="1457" t="s">
        <v>10995</v>
      </c>
      <c r="M205" s="964">
        <v>42795</v>
      </c>
      <c r="N205" s="871"/>
      <c r="O205" s="395"/>
      <c r="P205" s="395"/>
      <c r="Q205" s="395"/>
      <c r="R205" s="395"/>
      <c r="S205" s="395"/>
      <c r="T205" s="395"/>
      <c r="U205" s="395"/>
      <c r="V205" s="395"/>
    </row>
    <row r="206" spans="1:22" s="197" customFormat="1">
      <c r="A206" s="870" t="s">
        <v>1216</v>
      </c>
      <c r="B206" s="871"/>
      <c r="C206" s="1454" t="s">
        <v>3029</v>
      </c>
      <c r="D206" s="2852" t="s">
        <v>10153</v>
      </c>
      <c r="E206" s="2849">
        <v>0</v>
      </c>
      <c r="F206" s="1355" t="s">
        <v>570</v>
      </c>
      <c r="G206" s="1455"/>
      <c r="H206" s="1355">
        <v>0.56000000000000005</v>
      </c>
      <c r="I206" s="1355"/>
      <c r="J206" s="1355" t="s">
        <v>19</v>
      </c>
      <c r="K206" s="1456">
        <v>0.56000000000000005</v>
      </c>
      <c r="L206" s="1457" t="s">
        <v>10917</v>
      </c>
      <c r="M206" s="964">
        <v>42766</v>
      </c>
      <c r="N206" s="871"/>
    </row>
    <row r="207" spans="1:22" s="197" customFormat="1">
      <c r="A207" s="870" t="s">
        <v>1216</v>
      </c>
      <c r="B207" s="871"/>
      <c r="C207" s="1454" t="s">
        <v>358</v>
      </c>
      <c r="D207" s="2852" t="s">
        <v>10154</v>
      </c>
      <c r="E207" s="2849">
        <v>0</v>
      </c>
      <c r="F207" s="1355" t="s">
        <v>392</v>
      </c>
      <c r="G207" s="1455"/>
      <c r="H207" s="1355">
        <v>0.8</v>
      </c>
      <c r="I207" s="1355"/>
      <c r="J207" s="1355" t="s">
        <v>5048</v>
      </c>
      <c r="K207" s="1456">
        <v>0.8</v>
      </c>
      <c r="L207" s="1457" t="s">
        <v>10997</v>
      </c>
      <c r="M207" s="964">
        <v>42795</v>
      </c>
      <c r="N207" s="871"/>
    </row>
    <row r="208" spans="1:22" s="197" customFormat="1">
      <c r="A208" s="870" t="s">
        <v>1216</v>
      </c>
      <c r="B208" s="871"/>
      <c r="C208" s="1454" t="s">
        <v>738</v>
      </c>
      <c r="D208" s="2852" t="s">
        <v>10155</v>
      </c>
      <c r="E208" s="2849">
        <v>0</v>
      </c>
      <c r="F208" s="1355"/>
      <c r="G208" s="1455" t="s">
        <v>486</v>
      </c>
      <c r="H208" s="1355">
        <v>0.41</v>
      </c>
      <c r="I208" s="1355" t="s">
        <v>280</v>
      </c>
      <c r="J208" s="1355"/>
      <c r="K208" s="1456">
        <v>0.41</v>
      </c>
      <c r="L208" s="1457" t="s">
        <v>10997</v>
      </c>
      <c r="M208" s="964">
        <v>42795</v>
      </c>
      <c r="N208" s="871"/>
      <c r="O208" s="395"/>
      <c r="P208" s="395"/>
      <c r="Q208" s="395"/>
      <c r="R208" s="395"/>
      <c r="S208" s="395"/>
      <c r="T208" s="395"/>
      <c r="U208" s="395"/>
      <c r="V208" s="395"/>
    </row>
    <row r="209" spans="1:22" s="197" customFormat="1">
      <c r="A209" s="870" t="s">
        <v>1216</v>
      </c>
      <c r="B209" s="871"/>
      <c r="C209" s="1454" t="s">
        <v>4640</v>
      </c>
      <c r="D209" s="2852" t="s">
        <v>10156</v>
      </c>
      <c r="E209" s="2849">
        <v>0</v>
      </c>
      <c r="F209" s="1355"/>
      <c r="G209" s="1455" t="s">
        <v>486</v>
      </c>
      <c r="H209" s="1355">
        <v>2.82</v>
      </c>
      <c r="I209" s="1355"/>
      <c r="J209" s="1355" t="s">
        <v>19</v>
      </c>
      <c r="K209" s="1456">
        <v>2.82</v>
      </c>
      <c r="L209" s="1457" t="s">
        <v>10997</v>
      </c>
      <c r="M209" s="964">
        <v>42795</v>
      </c>
      <c r="N209" s="871"/>
      <c r="O209" s="395"/>
      <c r="P209" s="395"/>
      <c r="Q209" s="395"/>
      <c r="R209" s="395"/>
      <c r="S209" s="395"/>
      <c r="T209" s="395"/>
      <c r="U209" s="395"/>
      <c r="V209" s="395"/>
    </row>
    <row r="210" spans="1:22" s="197" customFormat="1">
      <c r="A210" s="870" t="s">
        <v>1216</v>
      </c>
      <c r="B210" s="871"/>
      <c r="C210" s="1454" t="s">
        <v>10157</v>
      </c>
      <c r="D210" s="2852" t="s">
        <v>10158</v>
      </c>
      <c r="E210" s="2849">
        <v>0</v>
      </c>
      <c r="F210" s="1355"/>
      <c r="G210" s="1455" t="s">
        <v>486</v>
      </c>
      <c r="H210" s="1355">
        <v>0.25</v>
      </c>
      <c r="I210" s="1355" t="s">
        <v>4640</v>
      </c>
      <c r="J210" s="1355"/>
      <c r="K210" s="1456">
        <v>0.25</v>
      </c>
      <c r="L210" s="1457" t="s">
        <v>10921</v>
      </c>
      <c r="M210" s="964">
        <v>42795</v>
      </c>
      <c r="N210" s="871"/>
    </row>
    <row r="211" spans="1:22" s="197" customFormat="1">
      <c r="A211" s="870" t="s">
        <v>1216</v>
      </c>
      <c r="B211" s="871"/>
      <c r="C211" s="1454" t="s">
        <v>3557</v>
      </c>
      <c r="D211" s="2852" t="s">
        <v>10159</v>
      </c>
      <c r="E211" s="2849">
        <v>0</v>
      </c>
      <c r="F211" s="1355" t="s">
        <v>570</v>
      </c>
      <c r="G211" s="1455"/>
      <c r="H211" s="1355">
        <v>3.65</v>
      </c>
      <c r="I211" s="1355"/>
      <c r="J211" s="1355" t="s">
        <v>19</v>
      </c>
      <c r="K211" s="1456">
        <v>3.65</v>
      </c>
      <c r="L211" s="1457" t="s">
        <v>10917</v>
      </c>
      <c r="M211" s="964">
        <v>42766</v>
      </c>
      <c r="N211" s="871"/>
    </row>
    <row r="212" spans="1:22" s="197" customFormat="1">
      <c r="A212" s="870" t="s">
        <v>1216</v>
      </c>
      <c r="B212" s="871"/>
      <c r="C212" s="1454" t="s">
        <v>8239</v>
      </c>
      <c r="D212" s="2852" t="s">
        <v>10160</v>
      </c>
      <c r="E212" s="2849">
        <v>0</v>
      </c>
      <c r="F212" s="1355"/>
      <c r="G212" s="1455" t="s">
        <v>19</v>
      </c>
      <c r="H212" s="1355">
        <v>0.92</v>
      </c>
      <c r="I212" s="1355" t="s">
        <v>570</v>
      </c>
      <c r="J212" s="1355"/>
      <c r="K212" s="1456">
        <v>0.92</v>
      </c>
      <c r="L212" s="1457" t="s">
        <v>10995</v>
      </c>
      <c r="M212" s="964">
        <v>42818</v>
      </c>
      <c r="N212" s="871"/>
    </row>
    <row r="213" spans="1:22" s="197" customFormat="1">
      <c r="A213" s="870" t="s">
        <v>1216</v>
      </c>
      <c r="B213" s="871"/>
      <c r="C213" s="1454" t="s">
        <v>429</v>
      </c>
      <c r="D213" s="2852"/>
      <c r="E213" s="2849"/>
      <c r="F213" s="1355" t="s">
        <v>232</v>
      </c>
      <c r="G213" s="1455"/>
      <c r="H213" s="1355">
        <v>0.04</v>
      </c>
      <c r="I213" s="1355" t="s">
        <v>734</v>
      </c>
      <c r="J213" s="1355" t="s">
        <v>11891</v>
      </c>
      <c r="K213" s="1456">
        <v>0.04</v>
      </c>
      <c r="L213" s="1457" t="s">
        <v>10181</v>
      </c>
      <c r="M213" s="964">
        <v>42885</v>
      </c>
      <c r="N213" s="871"/>
      <c r="O213" s="395"/>
      <c r="P213" s="395"/>
      <c r="Q213" s="395"/>
      <c r="R213" s="395"/>
      <c r="S213" s="395"/>
      <c r="T213" s="395"/>
      <c r="U213" s="395"/>
      <c r="V213" s="395"/>
    </row>
    <row r="214" spans="1:22" s="197" customFormat="1">
      <c r="A214" s="870" t="s">
        <v>1216</v>
      </c>
      <c r="B214" s="871"/>
      <c r="C214" s="1454" t="s">
        <v>568</v>
      </c>
      <c r="D214" s="2852" t="s">
        <v>10161</v>
      </c>
      <c r="E214" s="2849">
        <v>0</v>
      </c>
      <c r="F214" s="1355" t="s">
        <v>7811</v>
      </c>
      <c r="G214" s="1455"/>
      <c r="H214" s="1355">
        <v>1.19</v>
      </c>
      <c r="I214" s="1355" t="s">
        <v>1977</v>
      </c>
      <c r="J214" s="1355"/>
      <c r="K214" s="1456">
        <v>1.19</v>
      </c>
      <c r="L214" s="1457" t="s">
        <v>10180</v>
      </c>
      <c r="M214" s="964">
        <v>42978</v>
      </c>
      <c r="N214" s="871"/>
      <c r="O214" s="395"/>
      <c r="P214" s="395"/>
      <c r="Q214" s="395"/>
      <c r="R214" s="395"/>
      <c r="S214" s="395"/>
      <c r="T214" s="395"/>
      <c r="U214" s="395"/>
      <c r="V214" s="395"/>
    </row>
    <row r="215" spans="1:22" s="197" customFormat="1">
      <c r="A215" s="870" t="s">
        <v>1216</v>
      </c>
      <c r="B215" s="871"/>
      <c r="C215" s="1454" t="s">
        <v>1977</v>
      </c>
      <c r="D215" s="2852" t="s">
        <v>10162</v>
      </c>
      <c r="E215" s="2849">
        <v>0</v>
      </c>
      <c r="F215" s="1355"/>
      <c r="G215" s="1455" t="s">
        <v>19</v>
      </c>
      <c r="H215" s="1355">
        <v>0.4</v>
      </c>
      <c r="I215" s="1355"/>
      <c r="J215" s="1355" t="s">
        <v>19</v>
      </c>
      <c r="K215" s="1456">
        <v>0.4</v>
      </c>
      <c r="L215" s="1457" t="s">
        <v>10180</v>
      </c>
      <c r="M215" s="964">
        <v>42978</v>
      </c>
      <c r="N215" s="871"/>
      <c r="O215" s="395"/>
      <c r="P215" s="395"/>
      <c r="Q215" s="395"/>
      <c r="R215" s="395"/>
      <c r="S215" s="395"/>
      <c r="T215" s="395"/>
      <c r="U215" s="395"/>
      <c r="V215" s="395"/>
    </row>
    <row r="216" spans="1:22" s="197" customFormat="1">
      <c r="A216" s="870" t="s">
        <v>1216</v>
      </c>
      <c r="B216" s="871"/>
      <c r="C216" s="1454" t="s">
        <v>528</v>
      </c>
      <c r="D216" s="2852" t="s">
        <v>10163</v>
      </c>
      <c r="E216" s="2849">
        <v>0</v>
      </c>
      <c r="F216" s="1355" t="s">
        <v>57</v>
      </c>
      <c r="G216" s="1455"/>
      <c r="H216" s="1355">
        <v>2.65</v>
      </c>
      <c r="I216" s="1355"/>
      <c r="J216" s="1355" t="s">
        <v>5030</v>
      </c>
      <c r="K216" s="1456">
        <v>2.65</v>
      </c>
      <c r="L216" s="1457" t="s">
        <v>11578</v>
      </c>
      <c r="M216" s="964">
        <v>42885</v>
      </c>
      <c r="N216" s="871"/>
      <c r="O216" s="395"/>
      <c r="P216" s="395"/>
      <c r="Q216" s="395"/>
      <c r="S216" s="395"/>
      <c r="T216" s="395"/>
      <c r="U216" s="395"/>
      <c r="V216" s="395"/>
    </row>
    <row r="217" spans="1:22" s="197" customFormat="1">
      <c r="A217" s="870" t="s">
        <v>1216</v>
      </c>
      <c r="B217" s="871"/>
      <c r="C217" s="1454" t="s">
        <v>525</v>
      </c>
      <c r="D217" s="2852" t="s">
        <v>10164</v>
      </c>
      <c r="E217" s="2849">
        <v>0</v>
      </c>
      <c r="F217" s="1355" t="s">
        <v>516</v>
      </c>
      <c r="G217" s="1455"/>
      <c r="H217" s="1355">
        <v>1.1499999999999999</v>
      </c>
      <c r="I217" s="1355"/>
      <c r="J217" s="1355" t="s">
        <v>19</v>
      </c>
      <c r="K217" s="1456">
        <v>1.1499999999999999</v>
      </c>
      <c r="L217" s="1457" t="s">
        <v>10918</v>
      </c>
      <c r="M217" s="964">
        <v>42766</v>
      </c>
      <c r="N217" s="871"/>
      <c r="O217" s="1077"/>
      <c r="P217" s="1077"/>
      <c r="Q217" s="1077"/>
      <c r="R217" s="1077"/>
      <c r="S217" s="1077"/>
      <c r="T217" s="1077"/>
      <c r="U217" s="1077"/>
      <c r="V217" s="1077"/>
    </row>
    <row r="218" spans="1:22" s="197" customFormat="1">
      <c r="A218" s="870" t="s">
        <v>1216</v>
      </c>
      <c r="B218" s="871"/>
      <c r="C218" s="1454" t="s">
        <v>7154</v>
      </c>
      <c r="D218" s="2852" t="s">
        <v>10165</v>
      </c>
      <c r="E218" s="2849">
        <v>0</v>
      </c>
      <c r="F218" s="1355" t="s">
        <v>232</v>
      </c>
      <c r="G218" s="1455"/>
      <c r="H218" s="1355">
        <v>0.49</v>
      </c>
      <c r="I218" s="1355"/>
      <c r="J218" s="1355" t="s">
        <v>19</v>
      </c>
      <c r="K218" s="1456">
        <v>0.49</v>
      </c>
      <c r="L218" s="1457" t="s">
        <v>10994</v>
      </c>
      <c r="M218" s="964">
        <v>42795</v>
      </c>
      <c r="N218" s="871"/>
      <c r="O218" s="1077"/>
      <c r="P218" s="1077"/>
      <c r="Q218" s="1077"/>
      <c r="R218" s="1077"/>
      <c r="S218" s="1077"/>
      <c r="T218" s="1077"/>
      <c r="U218" s="1077"/>
      <c r="V218" s="1077"/>
    </row>
    <row r="219" spans="1:22" s="197" customFormat="1">
      <c r="A219" s="870" t="s">
        <v>1216</v>
      </c>
      <c r="B219" s="871"/>
      <c r="C219" s="1454" t="s">
        <v>6524</v>
      </c>
      <c r="D219" s="2852" t="s">
        <v>10166</v>
      </c>
      <c r="E219" s="2849">
        <v>0</v>
      </c>
      <c r="F219" s="1355" t="s">
        <v>55</v>
      </c>
      <c r="G219" s="1455"/>
      <c r="H219" s="1355">
        <v>0.9</v>
      </c>
      <c r="I219" s="1355"/>
      <c r="J219" s="1355" t="s">
        <v>10149</v>
      </c>
      <c r="K219" s="1456">
        <v>0.9</v>
      </c>
      <c r="L219" s="1457" t="s">
        <v>10182</v>
      </c>
      <c r="M219" s="964">
        <v>42885</v>
      </c>
      <c r="N219" s="871"/>
      <c r="O219" s="395"/>
      <c r="P219" s="395"/>
      <c r="Q219" s="395"/>
      <c r="R219" s="395"/>
      <c r="S219" s="395"/>
      <c r="T219" s="395"/>
      <c r="U219" s="395"/>
      <c r="V219" s="395"/>
    </row>
    <row r="220" spans="1:22" s="197" customFormat="1">
      <c r="A220" s="870" t="s">
        <v>1216</v>
      </c>
      <c r="B220" s="871"/>
      <c r="C220" s="1454" t="s">
        <v>5565</v>
      </c>
      <c r="D220" s="2852" t="s">
        <v>10167</v>
      </c>
      <c r="E220" s="2849">
        <v>0</v>
      </c>
      <c r="F220" s="1355" t="s">
        <v>57</v>
      </c>
      <c r="G220" s="1455"/>
      <c r="H220" s="1355">
        <v>1.41</v>
      </c>
      <c r="I220" s="1355"/>
      <c r="J220" s="1355" t="s">
        <v>19</v>
      </c>
      <c r="K220" s="1456">
        <v>1.41</v>
      </c>
      <c r="L220" s="1457" t="s">
        <v>10180</v>
      </c>
      <c r="M220" s="964">
        <v>42978</v>
      </c>
      <c r="N220" s="871"/>
    </row>
    <row r="221" spans="1:22" s="197" customFormat="1">
      <c r="A221" s="870" t="s">
        <v>1216</v>
      </c>
      <c r="B221" s="871"/>
      <c r="C221" s="1454" t="s">
        <v>8936</v>
      </c>
      <c r="D221" s="2852" t="s">
        <v>10168</v>
      </c>
      <c r="E221" s="2849">
        <v>0</v>
      </c>
      <c r="F221" s="1355" t="s">
        <v>417</v>
      </c>
      <c r="G221" s="1455"/>
      <c r="H221" s="1355">
        <v>1.1000000000000001</v>
      </c>
      <c r="I221" s="1355"/>
      <c r="J221" s="1355" t="s">
        <v>19</v>
      </c>
      <c r="K221" s="1456">
        <v>1.1000000000000001</v>
      </c>
      <c r="L221" s="1457" t="s">
        <v>10180</v>
      </c>
      <c r="M221" s="964">
        <v>42916</v>
      </c>
      <c r="N221" s="871"/>
    </row>
    <row r="222" spans="1:22" s="197" customFormat="1">
      <c r="A222" s="870" t="s">
        <v>1216</v>
      </c>
      <c r="B222" s="871"/>
      <c r="C222" s="1454" t="s">
        <v>744</v>
      </c>
      <c r="D222" s="2852" t="s">
        <v>10169</v>
      </c>
      <c r="E222" s="2849">
        <v>0</v>
      </c>
      <c r="F222" s="1355" t="s">
        <v>417</v>
      </c>
      <c r="G222" s="1455"/>
      <c r="H222" s="1355">
        <v>0.3</v>
      </c>
      <c r="I222" s="1355"/>
      <c r="J222" s="1355" t="s">
        <v>19</v>
      </c>
      <c r="K222" s="1456">
        <v>0.3</v>
      </c>
      <c r="L222" s="1457" t="s">
        <v>10180</v>
      </c>
      <c r="M222" s="964">
        <v>42916</v>
      </c>
      <c r="N222" s="871"/>
    </row>
    <row r="223" spans="1:22" s="1077" customFormat="1">
      <c r="A223" s="870" t="s">
        <v>1216</v>
      </c>
      <c r="B223" s="871"/>
      <c r="C223" s="1454" t="s">
        <v>10170</v>
      </c>
      <c r="D223" s="2852" t="s">
        <v>10147</v>
      </c>
      <c r="E223" s="2849">
        <v>0</v>
      </c>
      <c r="F223" s="1355"/>
      <c r="G223" s="1455" t="s">
        <v>5087</v>
      </c>
      <c r="H223" s="1355">
        <v>1.1000000000000001</v>
      </c>
      <c r="I223" s="1355"/>
      <c r="J223" s="1355" t="s">
        <v>10149</v>
      </c>
      <c r="K223" s="1456">
        <v>1.1000000000000001</v>
      </c>
      <c r="L223" s="1457" t="s">
        <v>11272</v>
      </c>
      <c r="M223" s="964">
        <v>42885</v>
      </c>
      <c r="N223" s="871"/>
    </row>
    <row r="224" spans="1:22" s="197" customFormat="1">
      <c r="A224" s="870" t="s">
        <v>1216</v>
      </c>
      <c r="B224" s="871"/>
      <c r="C224" s="1454" t="s">
        <v>2434</v>
      </c>
      <c r="D224" s="2852" t="s">
        <v>10171</v>
      </c>
      <c r="E224" s="2849">
        <v>0</v>
      </c>
      <c r="F224" s="1355" t="s">
        <v>417</v>
      </c>
      <c r="G224" s="1455"/>
      <c r="H224" s="1355">
        <v>0.52</v>
      </c>
      <c r="I224" s="1355" t="s">
        <v>417</v>
      </c>
      <c r="J224" s="1355"/>
      <c r="K224" s="1456">
        <v>0.52</v>
      </c>
      <c r="L224" s="1457" t="s">
        <v>10179</v>
      </c>
      <c r="M224" s="964">
        <v>42916</v>
      </c>
      <c r="N224" s="871"/>
    </row>
    <row r="225" spans="1:15" s="197" customFormat="1">
      <c r="A225" s="870" t="s">
        <v>1216</v>
      </c>
      <c r="B225" s="871"/>
      <c r="C225" s="1454" t="s">
        <v>10172</v>
      </c>
      <c r="D225" s="2852" t="s">
        <v>10173</v>
      </c>
      <c r="E225" s="2849">
        <v>0</v>
      </c>
      <c r="F225" s="1355" t="s">
        <v>570</v>
      </c>
      <c r="G225" s="1455"/>
      <c r="H225" s="1355">
        <v>0.55000000000000004</v>
      </c>
      <c r="I225" s="1355"/>
      <c r="J225" s="1355" t="s">
        <v>19</v>
      </c>
      <c r="K225" s="1456">
        <v>0.55000000000000004</v>
      </c>
      <c r="L225" s="1457" t="s">
        <v>10177</v>
      </c>
      <c r="M225" s="964">
        <v>42818</v>
      </c>
      <c r="N225" s="871"/>
      <c r="O225" s="640"/>
    </row>
    <row r="226" spans="1:15" s="197" customFormat="1">
      <c r="A226" s="870" t="s">
        <v>1216</v>
      </c>
      <c r="B226" s="871"/>
      <c r="C226" s="1454" t="s">
        <v>5623</v>
      </c>
      <c r="D226" s="2852" t="s">
        <v>10174</v>
      </c>
      <c r="E226" s="2849">
        <v>0</v>
      </c>
      <c r="F226" s="1355" t="s">
        <v>358</v>
      </c>
      <c r="G226" s="1455"/>
      <c r="H226" s="1355">
        <v>0.64</v>
      </c>
      <c r="I226" s="1355"/>
      <c r="J226" s="1355" t="s">
        <v>19</v>
      </c>
      <c r="K226" s="1456">
        <v>0.64</v>
      </c>
      <c r="L226" s="1457" t="s">
        <v>10182</v>
      </c>
      <c r="M226" s="964">
        <v>42978</v>
      </c>
      <c r="N226" s="871"/>
    </row>
    <row r="227" spans="1:15" s="197" customFormat="1">
      <c r="A227" s="870" t="s">
        <v>1216</v>
      </c>
      <c r="B227" s="871"/>
      <c r="C227" s="1454" t="s">
        <v>6684</v>
      </c>
      <c r="D227" s="2852" t="s">
        <v>10175</v>
      </c>
      <c r="E227" s="2849">
        <v>0</v>
      </c>
      <c r="F227" s="1355" t="s">
        <v>160</v>
      </c>
      <c r="G227" s="1455"/>
      <c r="H227" s="1355">
        <v>1.99</v>
      </c>
      <c r="I227" s="1355" t="s">
        <v>3557</v>
      </c>
      <c r="J227" s="1355"/>
      <c r="K227" s="1456">
        <v>1.99</v>
      </c>
      <c r="L227" s="1457" t="s">
        <v>10176</v>
      </c>
      <c r="M227" s="964">
        <v>42766</v>
      </c>
      <c r="N227" s="871">
        <f>SUM(K188:K227)</f>
        <v>107.27999999999999</v>
      </c>
    </row>
    <row r="228" spans="1:15" s="197" customFormat="1">
      <c r="A228" s="870" t="s">
        <v>1216</v>
      </c>
      <c r="B228" s="871"/>
      <c r="C228" s="1454" t="s">
        <v>2383</v>
      </c>
      <c r="D228" s="2852" t="s">
        <v>10992</v>
      </c>
      <c r="E228" s="2849">
        <v>0</v>
      </c>
      <c r="F228" s="1355" t="s">
        <v>516</v>
      </c>
      <c r="G228" s="1669"/>
      <c r="H228" s="1355">
        <v>0.42</v>
      </c>
      <c r="I228" s="1355" t="s">
        <v>210</v>
      </c>
      <c r="J228" s="1355"/>
      <c r="K228" s="1456">
        <v>0.42</v>
      </c>
      <c r="L228" s="1457" t="s">
        <v>10993</v>
      </c>
      <c r="M228" s="964">
        <v>42766</v>
      </c>
      <c r="N228" s="1669"/>
    </row>
    <row r="229" spans="1:15" s="197" customFormat="1">
      <c r="A229" s="870" t="s">
        <v>1216</v>
      </c>
      <c r="B229" s="871"/>
      <c r="C229" s="1079" t="s">
        <v>793</v>
      </c>
      <c r="D229" s="2853" t="s">
        <v>7765</v>
      </c>
      <c r="E229" s="2850">
        <v>0</v>
      </c>
      <c r="F229" s="1079"/>
      <c r="G229" s="1458"/>
      <c r="H229" s="1453">
        <v>12.04</v>
      </c>
      <c r="I229" s="1467" t="s">
        <v>734</v>
      </c>
      <c r="J229" s="1467"/>
      <c r="K229" s="1462">
        <v>12.04</v>
      </c>
      <c r="L229" s="964">
        <v>42430</v>
      </c>
      <c r="M229" s="964">
        <v>42481</v>
      </c>
      <c r="N229" s="1079"/>
    </row>
    <row r="230" spans="1:15" s="197" customFormat="1">
      <c r="A230" s="870" t="s">
        <v>1216</v>
      </c>
      <c r="B230" s="871"/>
      <c r="C230" s="1079" t="s">
        <v>46</v>
      </c>
      <c r="D230" s="2853" t="s">
        <v>5154</v>
      </c>
      <c r="E230" s="2850">
        <v>0</v>
      </c>
      <c r="F230" s="1079" t="s">
        <v>793</v>
      </c>
      <c r="G230" s="1458"/>
      <c r="H230" s="1453">
        <v>3.02</v>
      </c>
      <c r="I230" s="1467"/>
      <c r="J230" s="1467" t="s">
        <v>6418</v>
      </c>
      <c r="K230" s="1462">
        <v>3.02</v>
      </c>
      <c r="L230" s="964">
        <v>42430</v>
      </c>
      <c r="M230" s="964">
        <v>42465</v>
      </c>
      <c r="N230" s="1079"/>
    </row>
    <row r="231" spans="1:15" s="197" customFormat="1">
      <c r="A231" s="870" t="s">
        <v>1216</v>
      </c>
      <c r="B231" s="871"/>
      <c r="C231" s="1079" t="s">
        <v>392</v>
      </c>
      <c r="D231" s="2853" t="s">
        <v>7796</v>
      </c>
      <c r="E231" s="2850">
        <v>4.04</v>
      </c>
      <c r="F231" s="1079" t="s">
        <v>570</v>
      </c>
      <c r="G231" s="1458"/>
      <c r="H231" s="1453">
        <v>6.57</v>
      </c>
      <c r="I231" s="1467" t="s">
        <v>46</v>
      </c>
      <c r="J231" s="1467"/>
      <c r="K231" s="1462">
        <v>2.5299999999999998</v>
      </c>
      <c r="L231" s="964">
        <v>42430</v>
      </c>
      <c r="M231" s="964">
        <v>42465</v>
      </c>
      <c r="N231" s="1079"/>
    </row>
    <row r="232" spans="1:15" s="197" customFormat="1">
      <c r="A232" s="870" t="s">
        <v>1216</v>
      </c>
      <c r="B232" s="871"/>
      <c r="C232" s="1080" t="s">
        <v>153</v>
      </c>
      <c r="D232" s="2853" t="s">
        <v>7798</v>
      </c>
      <c r="E232" s="2850">
        <v>0</v>
      </c>
      <c r="F232" s="1079" t="s">
        <v>570</v>
      </c>
      <c r="G232" s="1458"/>
      <c r="H232" s="1453">
        <v>1.58</v>
      </c>
      <c r="I232" s="1467" t="s">
        <v>570</v>
      </c>
      <c r="J232" s="1467"/>
      <c r="K232" s="1463">
        <v>1.58</v>
      </c>
      <c r="L232" s="964">
        <v>42430</v>
      </c>
      <c r="M232" s="964">
        <v>42465</v>
      </c>
      <c r="N232" s="1081"/>
    </row>
    <row r="233" spans="1:15" s="197" customFormat="1">
      <c r="A233" s="870" t="s">
        <v>1216</v>
      </c>
      <c r="B233" s="871"/>
      <c r="C233" s="1080" t="s">
        <v>278</v>
      </c>
      <c r="D233" s="1081" t="s">
        <v>7802</v>
      </c>
      <c r="E233" s="1082">
        <v>0</v>
      </c>
      <c r="F233" s="1079" t="s">
        <v>153</v>
      </c>
      <c r="G233" s="1458"/>
      <c r="H233" s="1453">
        <v>2.39</v>
      </c>
      <c r="I233" s="1467" t="s">
        <v>46</v>
      </c>
      <c r="J233" s="1467"/>
      <c r="K233" s="1463">
        <v>2.39</v>
      </c>
      <c r="L233" s="964">
        <v>42430</v>
      </c>
      <c r="M233" s="964">
        <v>42465</v>
      </c>
      <c r="N233" s="1081"/>
    </row>
    <row r="234" spans="1:15" s="197" customFormat="1">
      <c r="A234" s="870" t="s">
        <v>1216</v>
      </c>
      <c r="B234" s="871"/>
      <c r="C234" s="1663" t="s">
        <v>6684</v>
      </c>
      <c r="D234" s="1081" t="s">
        <v>10919</v>
      </c>
      <c r="E234" s="1082">
        <v>0</v>
      </c>
      <c r="F234" s="1467" t="s">
        <v>160</v>
      </c>
      <c r="G234" s="1248"/>
      <c r="H234" s="1453">
        <v>1.99</v>
      </c>
      <c r="I234" s="1467" t="s">
        <v>3557</v>
      </c>
      <c r="J234" s="1467"/>
      <c r="K234" s="1463">
        <v>1.99</v>
      </c>
      <c r="L234" s="1664">
        <v>42759</v>
      </c>
      <c r="M234" s="964"/>
      <c r="N234" s="1081"/>
    </row>
    <row r="235" spans="1:15" s="197" customFormat="1">
      <c r="A235" s="870" t="s">
        <v>1216</v>
      </c>
      <c r="B235" s="871"/>
      <c r="C235" s="1080" t="s">
        <v>43</v>
      </c>
      <c r="D235" s="1081" t="s">
        <v>7807</v>
      </c>
      <c r="E235" s="1082">
        <v>0</v>
      </c>
      <c r="F235" s="1079" t="s">
        <v>793</v>
      </c>
      <c r="G235" s="1458"/>
      <c r="H235" s="1453">
        <v>2.87</v>
      </c>
      <c r="I235" s="1467" t="s">
        <v>46</v>
      </c>
      <c r="J235" s="1467"/>
      <c r="K235" s="1463">
        <v>2.87</v>
      </c>
      <c r="L235" s="964">
        <v>42430</v>
      </c>
      <c r="M235" s="964">
        <v>42465</v>
      </c>
      <c r="N235" s="1081"/>
    </row>
    <row r="236" spans="1:15" s="197" customFormat="1">
      <c r="A236" s="1427" t="s">
        <v>1216</v>
      </c>
      <c r="B236" s="1428"/>
      <c r="C236" s="1442" t="s">
        <v>178</v>
      </c>
      <c r="D236" s="950" t="s">
        <v>7823</v>
      </c>
      <c r="E236" s="1198">
        <v>0</v>
      </c>
      <c r="F236" s="1078" t="s">
        <v>284</v>
      </c>
      <c r="G236" s="1459"/>
      <c r="H236" s="1420">
        <v>0.46</v>
      </c>
      <c r="I236" s="1468"/>
      <c r="J236" s="1468" t="s">
        <v>19</v>
      </c>
      <c r="K236" s="1464">
        <v>0.46</v>
      </c>
      <c r="L236" s="1194">
        <v>42430</v>
      </c>
      <c r="M236" s="1230">
        <v>42465</v>
      </c>
      <c r="N236" s="950" t="s">
        <v>10033</v>
      </c>
    </row>
    <row r="237" spans="1:15" s="197" customFormat="1">
      <c r="A237" s="1427" t="s">
        <v>1216</v>
      </c>
      <c r="B237" s="1428"/>
      <c r="C237" s="1442" t="s">
        <v>749</v>
      </c>
      <c r="D237" s="950" t="s">
        <v>7828</v>
      </c>
      <c r="E237" s="1198">
        <v>0.28000000000000003</v>
      </c>
      <c r="F237" s="1078"/>
      <c r="G237" s="1459" t="s">
        <v>5087</v>
      </c>
      <c r="H237" s="1420">
        <v>0.67</v>
      </c>
      <c r="I237" s="1468" t="s">
        <v>46</v>
      </c>
      <c r="J237" s="1468"/>
      <c r="K237" s="1464">
        <v>0.39</v>
      </c>
      <c r="L237" s="1194">
        <v>42430</v>
      </c>
      <c r="M237" s="1230">
        <v>42465</v>
      </c>
      <c r="N237" s="495" t="s">
        <v>10033</v>
      </c>
    </row>
    <row r="238" spans="1:15" s="197" customFormat="1">
      <c r="A238" s="1427" t="s">
        <v>1216</v>
      </c>
      <c r="B238" s="1428"/>
      <c r="C238" s="1442" t="s">
        <v>7766</v>
      </c>
      <c r="D238" s="950" t="s">
        <v>7832</v>
      </c>
      <c r="E238" s="1198">
        <v>0</v>
      </c>
      <c r="F238" s="1078" t="s">
        <v>153</v>
      </c>
      <c r="G238" s="1459"/>
      <c r="H238" s="1420">
        <v>0.56000000000000005</v>
      </c>
      <c r="I238" s="1468"/>
      <c r="J238" s="1468" t="s">
        <v>19</v>
      </c>
      <c r="K238" s="1464">
        <v>0.56000000000000005</v>
      </c>
      <c r="L238" s="1194">
        <v>42430</v>
      </c>
      <c r="M238" s="1230">
        <v>42465</v>
      </c>
      <c r="N238" s="495" t="s">
        <v>10033</v>
      </c>
    </row>
    <row r="239" spans="1:15" s="197" customFormat="1">
      <c r="A239" s="189" t="s">
        <v>1216</v>
      </c>
      <c r="B239" s="1029"/>
      <c r="C239" s="1080" t="s">
        <v>7044</v>
      </c>
      <c r="D239" s="1081" t="s">
        <v>7834</v>
      </c>
      <c r="E239" s="1082">
        <v>0</v>
      </c>
      <c r="F239" s="1079" t="s">
        <v>570</v>
      </c>
      <c r="G239" s="1458"/>
      <c r="H239" s="1453">
        <v>0.37</v>
      </c>
      <c r="I239" s="1467" t="s">
        <v>570</v>
      </c>
      <c r="J239" s="1467"/>
      <c r="K239" s="1463">
        <v>0.37</v>
      </c>
      <c r="L239" s="964">
        <v>42430</v>
      </c>
      <c r="M239" s="1195">
        <v>42465</v>
      </c>
      <c r="N239" s="1196"/>
    </row>
    <row r="240" spans="1:15" s="197" customFormat="1">
      <c r="A240" s="189" t="s">
        <v>1216</v>
      </c>
      <c r="B240" s="1029"/>
      <c r="C240" s="1080" t="s">
        <v>2746</v>
      </c>
      <c r="D240" s="1081" t="s">
        <v>7843</v>
      </c>
      <c r="E240" s="1082">
        <v>0</v>
      </c>
      <c r="F240" s="1079" t="s">
        <v>793</v>
      </c>
      <c r="G240" s="1458"/>
      <c r="H240" s="1453">
        <v>3.06</v>
      </c>
      <c r="I240" s="1467" t="s">
        <v>570</v>
      </c>
      <c r="J240" s="1467"/>
      <c r="K240" s="1463">
        <v>3.06</v>
      </c>
      <c r="L240" s="964">
        <v>42430</v>
      </c>
      <c r="M240" s="1195">
        <v>42465</v>
      </c>
      <c r="N240" s="1081"/>
    </row>
    <row r="241" spans="1:14" s="197" customFormat="1">
      <c r="A241" s="870" t="s">
        <v>1216</v>
      </c>
      <c r="B241" s="871"/>
      <c r="C241" s="1080" t="s">
        <v>284</v>
      </c>
      <c r="D241" s="1081" t="s">
        <v>7803</v>
      </c>
      <c r="E241" s="1082">
        <v>5.39</v>
      </c>
      <c r="F241" s="1079" t="s">
        <v>793</v>
      </c>
      <c r="G241" s="1458"/>
      <c r="H241" s="1453">
        <v>8.6999999999999993</v>
      </c>
      <c r="I241" s="1467" t="s">
        <v>3149</v>
      </c>
      <c r="J241" s="1467"/>
      <c r="K241" s="1463">
        <v>3.31</v>
      </c>
      <c r="L241" s="964">
        <v>42461</v>
      </c>
      <c r="M241" s="1195">
        <v>42519</v>
      </c>
      <c r="N241" s="1081"/>
    </row>
    <row r="242" spans="1:14" s="197" customFormat="1">
      <c r="A242" s="870" t="s">
        <v>1216</v>
      </c>
      <c r="B242" s="871"/>
      <c r="C242" s="1080" t="s">
        <v>7593</v>
      </c>
      <c r="D242" s="1081" t="s">
        <v>7813</v>
      </c>
      <c r="E242" s="1082">
        <v>0</v>
      </c>
      <c r="F242" s="1079" t="s">
        <v>793</v>
      </c>
      <c r="G242" s="1458"/>
      <c r="H242" s="1453">
        <v>2.15</v>
      </c>
      <c r="I242" s="1467"/>
      <c r="J242" s="1467" t="s">
        <v>19</v>
      </c>
      <c r="K242" s="1463">
        <v>2.15</v>
      </c>
      <c r="L242" s="964">
        <v>42461</v>
      </c>
      <c r="M242" s="1195">
        <v>42489</v>
      </c>
      <c r="N242" s="1081"/>
    </row>
    <row r="243" spans="1:14" s="197" customFormat="1">
      <c r="A243" s="870" t="s">
        <v>1216</v>
      </c>
      <c r="B243" s="871"/>
      <c r="C243" s="1080" t="s">
        <v>284</v>
      </c>
      <c r="D243" s="1081" t="s">
        <v>7802</v>
      </c>
      <c r="E243" s="1082">
        <v>2.4900000000000002</v>
      </c>
      <c r="F243" s="1079" t="s">
        <v>46</v>
      </c>
      <c r="G243" s="1458"/>
      <c r="H243" s="1453">
        <v>5.39</v>
      </c>
      <c r="I243" s="1467" t="s">
        <v>793</v>
      </c>
      <c r="J243" s="1467"/>
      <c r="K243" s="1463">
        <v>2.9</v>
      </c>
      <c r="L243" s="964">
        <v>42475</v>
      </c>
      <c r="M243" s="1195">
        <v>42489</v>
      </c>
      <c r="N243" s="1081"/>
    </row>
    <row r="244" spans="1:14" s="197" customFormat="1">
      <c r="A244" s="869" t="s">
        <v>1216</v>
      </c>
      <c r="B244" s="86"/>
      <c r="C244" s="1080" t="s">
        <v>6552</v>
      </c>
      <c r="D244" s="1081" t="s">
        <v>5974</v>
      </c>
      <c r="E244" s="1082">
        <v>0</v>
      </c>
      <c r="F244" s="1079"/>
      <c r="G244" s="1458" t="s">
        <v>19</v>
      </c>
      <c r="H244" s="1453">
        <v>1.2</v>
      </c>
      <c r="I244" s="1467" t="s">
        <v>793</v>
      </c>
      <c r="J244" s="1467"/>
      <c r="K244" s="1463">
        <v>1.2</v>
      </c>
      <c r="L244" s="964">
        <v>42475</v>
      </c>
      <c r="M244" s="1195">
        <v>42489</v>
      </c>
      <c r="N244" s="1081"/>
    </row>
    <row r="245" spans="1:14" s="197" customFormat="1">
      <c r="A245" s="1084" t="s">
        <v>1216</v>
      </c>
      <c r="B245" s="1083"/>
      <c r="C245" s="1197" t="s">
        <v>55</v>
      </c>
      <c r="D245" s="950" t="s">
        <v>7793</v>
      </c>
      <c r="E245" s="1198"/>
      <c r="F245" s="1078" t="s">
        <v>232</v>
      </c>
      <c r="G245" s="1459" t="s">
        <v>232</v>
      </c>
      <c r="H245" s="1420"/>
      <c r="I245" s="1468" t="s">
        <v>793</v>
      </c>
      <c r="J245" s="1468" t="s">
        <v>7765</v>
      </c>
      <c r="K245" s="1464">
        <v>4</v>
      </c>
      <c r="L245" s="1194">
        <v>42491</v>
      </c>
      <c r="M245" s="1230">
        <v>42519</v>
      </c>
      <c r="N245" s="950" t="s">
        <v>10032</v>
      </c>
    </row>
    <row r="246" spans="1:14" s="197" customFormat="1">
      <c r="A246" s="869" t="s">
        <v>1216</v>
      </c>
      <c r="B246" s="86"/>
      <c r="C246" s="1080" t="s">
        <v>5075</v>
      </c>
      <c r="D246" s="1081" t="s">
        <v>7817</v>
      </c>
      <c r="E246" s="1082">
        <v>2.95</v>
      </c>
      <c r="F246" s="1079"/>
      <c r="G246" s="1458" t="s">
        <v>5087</v>
      </c>
      <c r="H246" s="1453">
        <v>4.05</v>
      </c>
      <c r="I246" s="1467" t="s">
        <v>55</v>
      </c>
      <c r="J246" s="1467"/>
      <c r="K246" s="1463">
        <v>1.1000000000000001</v>
      </c>
      <c r="L246" s="964">
        <v>42614</v>
      </c>
      <c r="M246" s="1195">
        <v>42643</v>
      </c>
      <c r="N246" s="1081"/>
    </row>
    <row r="247" spans="1:14" s="197" customFormat="1">
      <c r="A247" s="870" t="s">
        <v>1216</v>
      </c>
      <c r="B247" s="871"/>
      <c r="C247" s="1080" t="s">
        <v>3149</v>
      </c>
      <c r="D247" s="1081" t="s">
        <v>7801</v>
      </c>
      <c r="E247" s="1082">
        <v>0</v>
      </c>
      <c r="F247" s="1079" t="s">
        <v>232</v>
      </c>
      <c r="G247" s="1458"/>
      <c r="H247" s="1453">
        <v>12.81</v>
      </c>
      <c r="I247" s="1467" t="s">
        <v>1166</v>
      </c>
      <c r="J247" s="1467"/>
      <c r="K247" s="1463">
        <v>12.81</v>
      </c>
      <c r="L247" s="964">
        <v>42495</v>
      </c>
      <c r="M247" s="1195">
        <v>42613</v>
      </c>
      <c r="N247" s="1081"/>
    </row>
    <row r="248" spans="1:14" s="197" customFormat="1">
      <c r="A248" s="189" t="s">
        <v>1216</v>
      </c>
      <c r="B248" s="1029"/>
      <c r="C248" s="1080" t="s">
        <v>757</v>
      </c>
      <c r="D248" s="1081" t="s">
        <v>7820</v>
      </c>
      <c r="E248" s="1082">
        <v>0</v>
      </c>
      <c r="F248" s="1079" t="s">
        <v>284</v>
      </c>
      <c r="G248" s="1458"/>
      <c r="H248" s="1453">
        <v>0.68</v>
      </c>
      <c r="I248" s="1467"/>
      <c r="J248" s="1467" t="s">
        <v>19</v>
      </c>
      <c r="K248" s="1463">
        <v>0.68</v>
      </c>
      <c r="L248" s="964">
        <v>42505</v>
      </c>
      <c r="M248" s="1195">
        <v>42489</v>
      </c>
      <c r="N248" s="1081"/>
    </row>
    <row r="249" spans="1:14" s="197" customFormat="1">
      <c r="A249" s="189" t="s">
        <v>1216</v>
      </c>
      <c r="B249" s="1029"/>
      <c r="C249" s="1080" t="s">
        <v>1166</v>
      </c>
      <c r="D249" s="1081" t="s">
        <v>7831</v>
      </c>
      <c r="E249" s="1082">
        <v>0</v>
      </c>
      <c r="F249" s="1079" t="s">
        <v>3149</v>
      </c>
      <c r="G249" s="1458"/>
      <c r="H249" s="1453">
        <v>4.55</v>
      </c>
      <c r="I249" s="1467" t="s">
        <v>3149</v>
      </c>
      <c r="J249" s="1467"/>
      <c r="K249" s="1463">
        <v>4.55</v>
      </c>
      <c r="L249" s="964">
        <v>42491</v>
      </c>
      <c r="M249" s="1195">
        <v>42519</v>
      </c>
      <c r="N249" s="1081"/>
    </row>
    <row r="250" spans="1:14" s="197" customFormat="1">
      <c r="A250" s="870" t="s">
        <v>1216</v>
      </c>
      <c r="B250" s="871"/>
      <c r="C250" s="1080" t="s">
        <v>1976</v>
      </c>
      <c r="D250" s="1081" t="s">
        <v>7809</v>
      </c>
      <c r="E250" s="1082">
        <v>0</v>
      </c>
      <c r="F250" s="1079" t="s">
        <v>3149</v>
      </c>
      <c r="G250" s="1458"/>
      <c r="H250" s="1453">
        <v>1.27</v>
      </c>
      <c r="I250" s="1467" t="s">
        <v>395</v>
      </c>
      <c r="J250" s="1467"/>
      <c r="K250" s="1463">
        <v>1.27</v>
      </c>
      <c r="L250" s="964">
        <v>42520</v>
      </c>
      <c r="M250" s="1195">
        <v>42543</v>
      </c>
      <c r="N250" s="1081"/>
    </row>
    <row r="251" spans="1:14" s="197" customFormat="1">
      <c r="A251" s="189" t="s">
        <v>1216</v>
      </c>
      <c r="B251" s="1029"/>
      <c r="C251" s="1080" t="s">
        <v>523</v>
      </c>
      <c r="D251" s="1081" t="s">
        <v>7818</v>
      </c>
      <c r="E251" s="1082">
        <v>0</v>
      </c>
      <c r="F251" s="1079" t="s">
        <v>3149</v>
      </c>
      <c r="G251" s="1458"/>
      <c r="H251" s="1453">
        <v>1.88</v>
      </c>
      <c r="I251" s="1467" t="s">
        <v>3149</v>
      </c>
      <c r="J251" s="1467"/>
      <c r="K251" s="1463">
        <v>1.88</v>
      </c>
      <c r="L251" s="964">
        <v>42496</v>
      </c>
      <c r="M251" s="1195">
        <v>42492</v>
      </c>
      <c r="N251" s="1081"/>
    </row>
    <row r="252" spans="1:14" s="197" customFormat="1">
      <c r="A252" s="189" t="s">
        <v>1216</v>
      </c>
      <c r="B252" s="1029"/>
      <c r="C252" s="1080" t="s">
        <v>395</v>
      </c>
      <c r="D252" s="1081" t="s">
        <v>7809</v>
      </c>
      <c r="E252" s="1082">
        <v>0</v>
      </c>
      <c r="F252" s="1079" t="s">
        <v>3149</v>
      </c>
      <c r="G252" s="1458"/>
      <c r="H252" s="1453">
        <v>4.1900000000000004</v>
      </c>
      <c r="I252" s="1467" t="s">
        <v>1976</v>
      </c>
      <c r="J252" s="1467"/>
      <c r="K252" s="1463">
        <v>4.1900000000000004</v>
      </c>
      <c r="L252" s="964">
        <v>42522</v>
      </c>
      <c r="M252" s="1195">
        <v>42543</v>
      </c>
      <c r="N252" s="1081"/>
    </row>
    <row r="253" spans="1:14" s="197" customFormat="1">
      <c r="A253" s="189" t="s">
        <v>1216</v>
      </c>
      <c r="B253" s="1029"/>
      <c r="C253" s="1080" t="s">
        <v>7836</v>
      </c>
      <c r="D253" s="1081" t="s">
        <v>7837</v>
      </c>
      <c r="E253" s="1082">
        <v>0</v>
      </c>
      <c r="F253" s="1079" t="s">
        <v>395</v>
      </c>
      <c r="G253" s="1458"/>
      <c r="H253" s="1453">
        <v>0.26</v>
      </c>
      <c r="I253" s="1467"/>
      <c r="J253" s="1467" t="s">
        <v>19</v>
      </c>
      <c r="K253" s="1463">
        <v>0.26</v>
      </c>
      <c r="L253" s="964">
        <v>42522</v>
      </c>
      <c r="M253" s="1195">
        <v>42523</v>
      </c>
      <c r="N253" s="1081"/>
    </row>
    <row r="254" spans="1:14" s="197" customFormat="1" ht="16.5" customHeight="1">
      <c r="A254" s="189" t="s">
        <v>1216</v>
      </c>
      <c r="B254" s="1029"/>
      <c r="C254" s="1080" t="s">
        <v>7838</v>
      </c>
      <c r="D254" s="1081"/>
      <c r="E254" s="1082">
        <v>0</v>
      </c>
      <c r="F254" s="1079" t="s">
        <v>7836</v>
      </c>
      <c r="G254" s="1458"/>
      <c r="H254" s="1453">
        <v>0.12</v>
      </c>
      <c r="I254" s="1467"/>
      <c r="J254" s="1467" t="s">
        <v>19</v>
      </c>
      <c r="K254" s="1463">
        <v>0.12</v>
      </c>
      <c r="L254" s="964">
        <v>42522</v>
      </c>
      <c r="M254" s="1195">
        <v>42523</v>
      </c>
      <c r="N254" s="1081"/>
    </row>
    <row r="255" spans="1:14" s="197" customFormat="1">
      <c r="A255" s="189" t="s">
        <v>1216</v>
      </c>
      <c r="B255" s="1029"/>
      <c r="C255" s="1080" t="s">
        <v>1662</v>
      </c>
      <c r="D255" s="1081" t="s">
        <v>7841</v>
      </c>
      <c r="E255" s="1082">
        <v>0</v>
      </c>
      <c r="F255" s="1079" t="s">
        <v>523</v>
      </c>
      <c r="G255" s="1458"/>
      <c r="H255" s="1453">
        <v>0.12</v>
      </c>
      <c r="I255" s="1467"/>
      <c r="J255" s="1467" t="s">
        <v>19</v>
      </c>
      <c r="K255" s="1463">
        <v>0.12</v>
      </c>
      <c r="L255" s="964">
        <v>42536</v>
      </c>
      <c r="M255" s="1195">
        <v>42523</v>
      </c>
      <c r="N255" s="1081"/>
    </row>
    <row r="256" spans="1:14" s="197" customFormat="1">
      <c r="A256" s="189" t="s">
        <v>1216</v>
      </c>
      <c r="B256" s="1029"/>
      <c r="C256" s="1080" t="s">
        <v>6562</v>
      </c>
      <c r="D256" s="1081" t="s">
        <v>7819</v>
      </c>
      <c r="E256" s="1082">
        <v>0</v>
      </c>
      <c r="F256" s="1079" t="s">
        <v>3149</v>
      </c>
      <c r="G256" s="1458"/>
      <c r="H256" s="1453">
        <v>1.1000000000000001</v>
      </c>
      <c r="I256" s="1467" t="s">
        <v>3149</v>
      </c>
      <c r="J256" s="1467"/>
      <c r="K256" s="1463">
        <v>1.1000000000000001</v>
      </c>
      <c r="L256" s="964">
        <v>42536</v>
      </c>
      <c r="M256" s="1195">
        <v>42551</v>
      </c>
      <c r="N256" s="1081"/>
    </row>
    <row r="257" spans="1:14" s="197" customFormat="1">
      <c r="A257" s="189" t="s">
        <v>1216</v>
      </c>
      <c r="B257" s="1029"/>
      <c r="C257" s="1080" t="s">
        <v>1236</v>
      </c>
      <c r="D257" s="1081" t="s">
        <v>7824</v>
      </c>
      <c r="E257" s="1082">
        <v>0</v>
      </c>
      <c r="F257" s="1079" t="s">
        <v>3149</v>
      </c>
      <c r="G257" s="1458"/>
      <c r="H257" s="1453">
        <v>1.7</v>
      </c>
      <c r="I257" s="1467" t="s">
        <v>3149</v>
      </c>
      <c r="J257" s="1467"/>
      <c r="K257" s="1463">
        <v>1.7</v>
      </c>
      <c r="L257" s="964">
        <v>42543</v>
      </c>
      <c r="M257" s="1195">
        <v>42582</v>
      </c>
      <c r="N257" s="1081"/>
    </row>
    <row r="258" spans="1:14" s="197" customFormat="1">
      <c r="A258" s="189" t="s">
        <v>1216</v>
      </c>
      <c r="B258" s="1029"/>
      <c r="C258" s="1080" t="s">
        <v>225</v>
      </c>
      <c r="D258" s="1081" t="s">
        <v>7827</v>
      </c>
      <c r="E258" s="1082">
        <v>0</v>
      </c>
      <c r="F258" s="1079" t="s">
        <v>3149</v>
      </c>
      <c r="G258" s="1458"/>
      <c r="H258" s="1453">
        <v>1.7</v>
      </c>
      <c r="I258" s="1467" t="s">
        <v>3149</v>
      </c>
      <c r="J258" s="1467"/>
      <c r="K258" s="1463">
        <v>1.7</v>
      </c>
      <c r="L258" s="964">
        <v>42548</v>
      </c>
      <c r="M258" s="1195">
        <v>42551</v>
      </c>
      <c r="N258" s="1081"/>
    </row>
    <row r="259" spans="1:14" s="197" customFormat="1">
      <c r="A259" s="189" t="s">
        <v>1216</v>
      </c>
      <c r="B259" s="1029"/>
      <c r="C259" s="1080" t="s">
        <v>751</v>
      </c>
      <c r="D259" s="1081" t="s">
        <v>7821</v>
      </c>
      <c r="E259" s="1082">
        <v>0</v>
      </c>
      <c r="F259" s="1079" t="s">
        <v>3149</v>
      </c>
      <c r="G259" s="1458"/>
      <c r="H259" s="1453">
        <v>3.7</v>
      </c>
      <c r="I259" s="1467" t="s">
        <v>3149</v>
      </c>
      <c r="J259" s="1467"/>
      <c r="K259" s="1463">
        <v>3.7</v>
      </c>
      <c r="L259" s="964">
        <v>42566</v>
      </c>
      <c r="M259" s="1195">
        <v>42582</v>
      </c>
      <c r="N259" s="1081"/>
    </row>
    <row r="260" spans="1:14" s="197" customFormat="1">
      <c r="A260" s="189" t="s">
        <v>1216</v>
      </c>
      <c r="B260" s="1029"/>
      <c r="C260" s="1080" t="s">
        <v>177</v>
      </c>
      <c r="D260" s="1081" t="s">
        <v>7822</v>
      </c>
      <c r="E260" s="1082">
        <v>0</v>
      </c>
      <c r="F260" s="1079" t="s">
        <v>751</v>
      </c>
      <c r="G260" s="1458"/>
      <c r="H260" s="1453">
        <v>0.42</v>
      </c>
      <c r="I260" s="1467"/>
      <c r="J260" s="1467" t="s">
        <v>19</v>
      </c>
      <c r="K260" s="1463">
        <v>0.42</v>
      </c>
      <c r="L260" s="964">
        <v>42566</v>
      </c>
      <c r="M260" s="1195">
        <v>42582</v>
      </c>
      <c r="N260" s="1081"/>
    </row>
    <row r="261" spans="1:14" s="197" customFormat="1">
      <c r="A261" s="870" t="s">
        <v>1216</v>
      </c>
      <c r="B261" s="871"/>
      <c r="C261" s="1080" t="s">
        <v>7152</v>
      </c>
      <c r="D261" s="1081" t="s">
        <v>7812</v>
      </c>
      <c r="E261" s="1082">
        <v>0</v>
      </c>
      <c r="F261" s="1079" t="s">
        <v>3149</v>
      </c>
      <c r="G261" s="1458"/>
      <c r="H261" s="1453">
        <v>2.2599999999999998</v>
      </c>
      <c r="I261" s="1467"/>
      <c r="J261" s="1467" t="s">
        <v>19</v>
      </c>
      <c r="K261" s="1463">
        <v>2.2599999999999998</v>
      </c>
      <c r="L261" s="964">
        <v>42552</v>
      </c>
      <c r="M261" s="1195">
        <v>42582</v>
      </c>
      <c r="N261" s="1081"/>
    </row>
    <row r="262" spans="1:14" s="197" customFormat="1">
      <c r="A262" s="189" t="s">
        <v>1216</v>
      </c>
      <c r="B262" s="1029"/>
      <c r="C262" s="1080" t="s">
        <v>226</v>
      </c>
      <c r="D262" s="1081" t="s">
        <v>7829</v>
      </c>
      <c r="E262" s="1082">
        <v>0</v>
      </c>
      <c r="F262" s="1079" t="s">
        <v>3149</v>
      </c>
      <c r="G262" s="1458"/>
      <c r="H262" s="1453">
        <v>0.97</v>
      </c>
      <c r="I262" s="1467"/>
      <c r="J262" s="1467" t="s">
        <v>5030</v>
      </c>
      <c r="K262" s="1463">
        <v>0.97</v>
      </c>
      <c r="L262" s="1195">
        <v>42552</v>
      </c>
      <c r="M262" s="964">
        <v>42582</v>
      </c>
      <c r="N262" s="1081"/>
    </row>
    <row r="263" spans="1:14" s="197" customFormat="1">
      <c r="A263" s="189" t="s">
        <v>1216</v>
      </c>
      <c r="B263" s="1029"/>
      <c r="C263" s="1080" t="s">
        <v>7830</v>
      </c>
      <c r="D263" s="1081"/>
      <c r="E263" s="1082">
        <v>0</v>
      </c>
      <c r="F263" s="1079" t="s">
        <v>226</v>
      </c>
      <c r="G263" s="1458"/>
      <c r="H263" s="1453">
        <v>0.08</v>
      </c>
      <c r="I263" s="1467"/>
      <c r="J263" s="1467" t="s">
        <v>7800</v>
      </c>
      <c r="K263" s="1463">
        <v>0.08</v>
      </c>
      <c r="L263" s="1195">
        <v>42552</v>
      </c>
      <c r="M263" s="964">
        <v>42582</v>
      </c>
      <c r="N263" s="1081"/>
    </row>
    <row r="264" spans="1:14" s="197" customFormat="1">
      <c r="A264" s="189" t="s">
        <v>1216</v>
      </c>
      <c r="B264" s="1029"/>
      <c r="C264" s="1080" t="s">
        <v>5683</v>
      </c>
      <c r="D264" s="1081" t="s">
        <v>7833</v>
      </c>
      <c r="E264" s="1082">
        <v>0</v>
      </c>
      <c r="F264" s="1079" t="s">
        <v>3149</v>
      </c>
      <c r="G264" s="1458"/>
      <c r="H264" s="1453">
        <v>1.04</v>
      </c>
      <c r="I264" s="1467"/>
      <c r="J264" s="1467" t="s">
        <v>19</v>
      </c>
      <c r="K264" s="1463">
        <v>1.04</v>
      </c>
      <c r="L264" s="1195">
        <v>42552</v>
      </c>
      <c r="M264" s="964">
        <v>42582</v>
      </c>
      <c r="N264" s="1081"/>
    </row>
    <row r="265" spans="1:14" s="197" customFormat="1">
      <c r="A265" s="870" t="s">
        <v>1216</v>
      </c>
      <c r="B265" s="871"/>
      <c r="C265" s="1080" t="s">
        <v>57</v>
      </c>
      <c r="D265" s="868" t="s">
        <v>7795</v>
      </c>
      <c r="E265" s="1082">
        <v>0</v>
      </c>
      <c r="F265" s="1079" t="s">
        <v>3149</v>
      </c>
      <c r="G265" s="1458"/>
      <c r="H265" s="1453">
        <v>2.2200000000000002</v>
      </c>
      <c r="I265" s="1467" t="s">
        <v>232</v>
      </c>
      <c r="J265" s="1467"/>
      <c r="K265" s="1463">
        <v>2.2200000000000002</v>
      </c>
      <c r="L265" s="1195">
        <v>42597</v>
      </c>
      <c r="M265" s="964">
        <v>42643</v>
      </c>
      <c r="N265" s="1081"/>
    </row>
    <row r="266" spans="1:14" s="197" customFormat="1">
      <c r="A266" s="189" t="s">
        <v>1216</v>
      </c>
      <c r="B266" s="1029"/>
      <c r="C266" s="1080" t="s">
        <v>7825</v>
      </c>
      <c r="D266" s="1081" t="s">
        <v>7826</v>
      </c>
      <c r="E266" s="1082">
        <v>0</v>
      </c>
      <c r="F266" s="1079" t="s">
        <v>3149</v>
      </c>
      <c r="G266" s="1458"/>
      <c r="H266" s="1453">
        <v>0.93</v>
      </c>
      <c r="I266" s="1467"/>
      <c r="J266" s="1467" t="s">
        <v>5030</v>
      </c>
      <c r="K266" s="1463">
        <v>0.93</v>
      </c>
      <c r="L266" s="1195">
        <v>42566</v>
      </c>
      <c r="M266" s="964">
        <v>42582</v>
      </c>
      <c r="N266" s="1081"/>
    </row>
    <row r="267" spans="1:14" s="197" customFormat="1">
      <c r="A267" s="189" t="s">
        <v>1216</v>
      </c>
      <c r="B267" s="1029"/>
      <c r="C267" s="1080" t="s">
        <v>1663</v>
      </c>
      <c r="D267" s="1081" t="s">
        <v>7840</v>
      </c>
      <c r="E267" s="1082">
        <v>0</v>
      </c>
      <c r="F267" s="1079" t="s">
        <v>57</v>
      </c>
      <c r="G267" s="1458"/>
      <c r="H267" s="1453">
        <v>1.29</v>
      </c>
      <c r="I267" s="1467"/>
      <c r="J267" s="1467" t="s">
        <v>5030</v>
      </c>
      <c r="K267" s="1463">
        <v>1.29</v>
      </c>
      <c r="L267" s="1195">
        <v>42597</v>
      </c>
      <c r="M267" s="964">
        <v>42643</v>
      </c>
      <c r="N267" s="1081"/>
    </row>
    <row r="268" spans="1:14" s="197" customFormat="1">
      <c r="A268" s="870" t="s">
        <v>1216</v>
      </c>
      <c r="B268" s="871"/>
      <c r="C268" s="1080" t="s">
        <v>1465</v>
      </c>
      <c r="D268" s="1081" t="s">
        <v>7797</v>
      </c>
      <c r="E268" s="1082">
        <v>3.53</v>
      </c>
      <c r="F268" s="1079" t="s">
        <v>232</v>
      </c>
      <c r="G268" s="1458"/>
      <c r="H268" s="1453">
        <v>8.2899999999999991</v>
      </c>
      <c r="I268" s="1467" t="s">
        <v>3149</v>
      </c>
      <c r="J268" s="1467"/>
      <c r="K268" s="1463">
        <v>4.76</v>
      </c>
      <c r="L268" s="1195">
        <v>42583</v>
      </c>
      <c r="M268" s="964">
        <v>42613</v>
      </c>
      <c r="N268" s="1081"/>
    </row>
    <row r="269" spans="1:14" s="197" customFormat="1">
      <c r="A269" s="870" t="s">
        <v>1216</v>
      </c>
      <c r="B269" s="871"/>
      <c r="C269" s="1080" t="s">
        <v>417</v>
      </c>
      <c r="D269" s="1081" t="s">
        <v>7794</v>
      </c>
      <c r="E269" s="1082">
        <v>0</v>
      </c>
      <c r="F269" s="1079" t="s">
        <v>41</v>
      </c>
      <c r="G269" s="1458"/>
      <c r="H269" s="1453">
        <v>3.28</v>
      </c>
      <c r="I269" s="1467" t="s">
        <v>232</v>
      </c>
      <c r="J269" s="1467"/>
      <c r="K269" s="1463">
        <v>3.28</v>
      </c>
      <c r="L269" s="1195">
        <v>42597</v>
      </c>
      <c r="M269" s="964">
        <v>42613</v>
      </c>
      <c r="N269" s="1081"/>
    </row>
    <row r="270" spans="1:14" s="197" customFormat="1">
      <c r="A270" s="189" t="s">
        <v>1216</v>
      </c>
      <c r="B270" s="1029"/>
      <c r="C270" s="1080" t="s">
        <v>583</v>
      </c>
      <c r="D270" s="1081" t="s">
        <v>7835</v>
      </c>
      <c r="E270" s="1082">
        <v>0</v>
      </c>
      <c r="F270" s="1079" t="s">
        <v>1465</v>
      </c>
      <c r="G270" s="1458"/>
      <c r="H270" s="1453">
        <v>0.6</v>
      </c>
      <c r="I270" s="1467"/>
      <c r="J270" s="1467" t="s">
        <v>19</v>
      </c>
      <c r="K270" s="1463">
        <v>0.6</v>
      </c>
      <c r="L270" s="1195">
        <v>42566</v>
      </c>
      <c r="M270" s="964">
        <v>42582</v>
      </c>
      <c r="N270" s="1081"/>
    </row>
    <row r="271" spans="1:14" s="197" customFormat="1">
      <c r="A271" s="189" t="s">
        <v>1216</v>
      </c>
      <c r="B271" s="1029"/>
      <c r="C271" s="1080" t="s">
        <v>805</v>
      </c>
      <c r="D271" s="1081" t="s">
        <v>7839</v>
      </c>
      <c r="E271" s="1082">
        <v>0</v>
      </c>
      <c r="F271" s="1079" t="s">
        <v>1465</v>
      </c>
      <c r="G271" s="1458"/>
      <c r="H271" s="1453">
        <v>1.6</v>
      </c>
      <c r="I271" s="1467"/>
      <c r="J271" s="1467" t="s">
        <v>19</v>
      </c>
      <c r="K271" s="1463">
        <v>1.6</v>
      </c>
      <c r="L271" s="1195">
        <v>42566</v>
      </c>
      <c r="M271" s="964">
        <v>42582</v>
      </c>
      <c r="N271" s="1081"/>
    </row>
    <row r="272" spans="1:14" s="197" customFormat="1">
      <c r="A272" s="189" t="s">
        <v>1216</v>
      </c>
      <c r="B272" s="1029"/>
      <c r="C272" s="1080" t="s">
        <v>2779</v>
      </c>
      <c r="D272" s="1081" t="s">
        <v>7842</v>
      </c>
      <c r="E272" s="1082">
        <v>0</v>
      </c>
      <c r="F272" s="1079" t="s">
        <v>805</v>
      </c>
      <c r="G272" s="1458"/>
      <c r="H272" s="1453">
        <v>0.86</v>
      </c>
      <c r="I272" s="1467"/>
      <c r="J272" s="1467" t="s">
        <v>19</v>
      </c>
      <c r="K272" s="1463">
        <v>0.86</v>
      </c>
      <c r="L272" s="1195">
        <v>42566</v>
      </c>
      <c r="M272" s="964">
        <v>42582</v>
      </c>
      <c r="N272" s="1081"/>
    </row>
    <row r="273" spans="1:14" s="197" customFormat="1">
      <c r="A273" s="870" t="s">
        <v>1216</v>
      </c>
      <c r="B273" s="871"/>
      <c r="C273" s="1080" t="s">
        <v>41</v>
      </c>
      <c r="D273" s="1081" t="s">
        <v>7799</v>
      </c>
      <c r="E273" s="1082">
        <v>0</v>
      </c>
      <c r="F273" s="1079" t="s">
        <v>417</v>
      </c>
      <c r="G273" s="1458"/>
      <c r="H273" s="1453">
        <v>0.17</v>
      </c>
      <c r="I273" s="1467"/>
      <c r="J273" s="1467" t="s">
        <v>7800</v>
      </c>
      <c r="K273" s="1463">
        <v>0.17</v>
      </c>
      <c r="L273" s="1195">
        <v>42583</v>
      </c>
      <c r="M273" s="964">
        <v>42613</v>
      </c>
      <c r="N273" s="1081"/>
    </row>
    <row r="274" spans="1:14" s="197" customFormat="1">
      <c r="A274" s="870" t="s">
        <v>1216</v>
      </c>
      <c r="B274" s="871"/>
      <c r="C274" s="1080" t="s">
        <v>1640</v>
      </c>
      <c r="D274" s="1081" t="s">
        <v>7808</v>
      </c>
      <c r="E274" s="1082">
        <v>0</v>
      </c>
      <c r="F274" s="1079" t="s">
        <v>232</v>
      </c>
      <c r="G274" s="1458"/>
      <c r="H274" s="1453">
        <v>2.2200000000000002</v>
      </c>
      <c r="I274" s="1467" t="s">
        <v>417</v>
      </c>
      <c r="J274" s="1467"/>
      <c r="K274" s="1463">
        <v>2.2200000000000002</v>
      </c>
      <c r="L274" s="1195">
        <v>42583</v>
      </c>
      <c r="M274" s="964">
        <v>42613</v>
      </c>
      <c r="N274" s="1081"/>
    </row>
    <row r="275" spans="1:14" s="197" customFormat="1">
      <c r="A275" s="870" t="s">
        <v>1216</v>
      </c>
      <c r="B275" s="871"/>
      <c r="C275" s="1080" t="s">
        <v>2354</v>
      </c>
      <c r="D275" s="1081" t="s">
        <v>7805</v>
      </c>
      <c r="E275" s="1082">
        <v>0</v>
      </c>
      <c r="F275" s="1079" t="s">
        <v>1640</v>
      </c>
      <c r="G275" s="1458"/>
      <c r="H275" s="1453">
        <v>7.0000000000000007E-2</v>
      </c>
      <c r="I275" s="1467"/>
      <c r="J275" s="1467" t="s">
        <v>7806</v>
      </c>
      <c r="K275" s="1463">
        <v>7.0000000000000007E-2</v>
      </c>
      <c r="L275" s="1195">
        <v>42597</v>
      </c>
      <c r="M275" s="964">
        <v>42613</v>
      </c>
      <c r="N275" s="1081"/>
    </row>
    <row r="276" spans="1:14" s="197" customFormat="1">
      <c r="A276" s="870" t="s">
        <v>1216</v>
      </c>
      <c r="B276" s="871"/>
      <c r="C276" s="1080" t="s">
        <v>2428</v>
      </c>
      <c r="D276" s="1081" t="s">
        <v>7810</v>
      </c>
      <c r="E276" s="1082">
        <v>0</v>
      </c>
      <c r="F276" s="1079" t="s">
        <v>7811</v>
      </c>
      <c r="G276" s="1458"/>
      <c r="H276" s="1453">
        <v>1</v>
      </c>
      <c r="I276" s="1467" t="s">
        <v>7811</v>
      </c>
      <c r="J276" s="1467"/>
      <c r="K276" s="1463">
        <v>1</v>
      </c>
      <c r="L276" s="964">
        <v>42597</v>
      </c>
      <c r="M276" s="1079" t="s">
        <v>9986</v>
      </c>
      <c r="N276" s="1081"/>
    </row>
    <row r="277" spans="1:14" s="197" customFormat="1">
      <c r="A277" s="869" t="s">
        <v>1216</v>
      </c>
      <c r="B277" s="86"/>
      <c r="C277" s="1080" t="s">
        <v>48</v>
      </c>
      <c r="D277" s="1081" t="s">
        <v>7814</v>
      </c>
      <c r="E277" s="1082">
        <v>0</v>
      </c>
      <c r="F277" s="1079" t="s">
        <v>232</v>
      </c>
      <c r="G277" s="1458"/>
      <c r="H277" s="1453">
        <v>0.23</v>
      </c>
      <c r="I277" s="1467" t="s">
        <v>232</v>
      </c>
      <c r="J277" s="1467"/>
      <c r="K277" s="1463">
        <v>0.23</v>
      </c>
      <c r="L277" s="964">
        <v>42597</v>
      </c>
      <c r="M277" s="964">
        <v>42613</v>
      </c>
      <c r="N277" s="1081"/>
    </row>
    <row r="278" spans="1:14" s="197" customFormat="1">
      <c r="A278" s="869" t="s">
        <v>1216</v>
      </c>
      <c r="B278" s="86"/>
      <c r="C278" s="1080" t="s">
        <v>7815</v>
      </c>
      <c r="D278" s="1081" t="s">
        <v>7816</v>
      </c>
      <c r="E278" s="1082">
        <v>0</v>
      </c>
      <c r="F278" s="1079" t="s">
        <v>1640</v>
      </c>
      <c r="G278" s="1458"/>
      <c r="H278" s="1453">
        <v>0.44</v>
      </c>
      <c r="I278" s="1467" t="s">
        <v>1640</v>
      </c>
      <c r="J278" s="1467"/>
      <c r="K278" s="1463">
        <v>0.44</v>
      </c>
      <c r="L278" s="964">
        <v>42597</v>
      </c>
      <c r="M278" s="964">
        <v>42613</v>
      </c>
      <c r="N278" s="1081"/>
    </row>
    <row r="279" spans="1:14" s="197" customFormat="1">
      <c r="A279" s="870" t="s">
        <v>1216</v>
      </c>
      <c r="B279" s="871"/>
      <c r="C279" s="1080" t="s">
        <v>520</v>
      </c>
      <c r="D279" s="1081" t="s">
        <v>7804</v>
      </c>
      <c r="E279" s="1082">
        <v>0</v>
      </c>
      <c r="F279" s="1079" t="s">
        <v>570</v>
      </c>
      <c r="G279" s="1458"/>
      <c r="H279" s="1453">
        <v>0.71</v>
      </c>
      <c r="I279" s="1467"/>
      <c r="J279" s="1467" t="s">
        <v>5048</v>
      </c>
      <c r="K279" s="1463">
        <v>0.71</v>
      </c>
      <c r="L279" s="964">
        <v>42644</v>
      </c>
      <c r="M279" s="1079"/>
      <c r="N279" s="1081"/>
    </row>
    <row r="280" spans="1:14" s="197" customFormat="1">
      <c r="A280" s="1427" t="s">
        <v>1216</v>
      </c>
      <c r="B280" s="1428"/>
      <c r="C280" s="1429" t="s">
        <v>46</v>
      </c>
      <c r="D280" s="1428" t="s">
        <v>5154</v>
      </c>
      <c r="E280" s="1430">
        <v>3.02</v>
      </c>
      <c r="F280" s="1431" t="s">
        <v>284</v>
      </c>
      <c r="G280" s="1460"/>
      <c r="H280" s="1469">
        <v>6.44</v>
      </c>
      <c r="I280" s="1470"/>
      <c r="J280" s="1470" t="s">
        <v>3151</v>
      </c>
      <c r="K280" s="1465">
        <v>3.42</v>
      </c>
      <c r="L280" s="1433" t="s">
        <v>5024</v>
      </c>
      <c r="M280" s="1434" t="s">
        <v>5024</v>
      </c>
      <c r="N280" s="1428" t="s">
        <v>5507</v>
      </c>
    </row>
    <row r="281" spans="1:14" s="197" customFormat="1">
      <c r="A281" s="1427" t="s">
        <v>1216</v>
      </c>
      <c r="B281" s="1428"/>
      <c r="C281" s="1429" t="s">
        <v>5075</v>
      </c>
      <c r="D281" s="1428" t="s">
        <v>5076</v>
      </c>
      <c r="E281" s="1430">
        <v>3.31</v>
      </c>
      <c r="F281" s="1431"/>
      <c r="G281" s="1460" t="s">
        <v>5077</v>
      </c>
      <c r="H281" s="1469">
        <v>4.41</v>
      </c>
      <c r="I281" s="1470" t="s">
        <v>55</v>
      </c>
      <c r="J281" s="1470"/>
      <c r="K281" s="1465">
        <v>1.1000000000000001</v>
      </c>
      <c r="L281" s="1433" t="s">
        <v>5024</v>
      </c>
      <c r="M281" s="1434" t="s">
        <v>5024</v>
      </c>
      <c r="N281" s="1428" t="s">
        <v>5507</v>
      </c>
    </row>
    <row r="282" spans="1:14" s="197" customFormat="1">
      <c r="A282" s="1427" t="s">
        <v>1216</v>
      </c>
      <c r="B282" s="1428"/>
      <c r="C282" s="1429" t="s">
        <v>1166</v>
      </c>
      <c r="D282" s="1428" t="s">
        <v>306</v>
      </c>
      <c r="E282" s="1430">
        <v>3.15</v>
      </c>
      <c r="F282" s="1431"/>
      <c r="G282" s="1460" t="s">
        <v>3151</v>
      </c>
      <c r="H282" s="1469">
        <v>4.55</v>
      </c>
      <c r="I282" s="1470" t="s">
        <v>3149</v>
      </c>
      <c r="J282" s="1470"/>
      <c r="K282" s="1465">
        <v>1.4</v>
      </c>
      <c r="L282" s="1433" t="s">
        <v>5024</v>
      </c>
      <c r="M282" s="1434" t="s">
        <v>5024</v>
      </c>
      <c r="N282" s="1428" t="s">
        <v>5507</v>
      </c>
    </row>
    <row r="283" spans="1:14" s="197" customFormat="1">
      <c r="A283" s="1427" t="s">
        <v>1216</v>
      </c>
      <c r="B283" s="1428"/>
      <c r="C283" s="1429" t="s">
        <v>4626</v>
      </c>
      <c r="D283" s="1428" t="s">
        <v>5062</v>
      </c>
      <c r="E283" s="1430">
        <v>0</v>
      </c>
      <c r="F283" s="1431" t="s">
        <v>516</v>
      </c>
      <c r="G283" s="1460"/>
      <c r="H283" s="1469">
        <v>1.83</v>
      </c>
      <c r="I283" s="1470" t="s">
        <v>5063</v>
      </c>
      <c r="J283" s="1470"/>
      <c r="K283" s="1465">
        <v>1.83</v>
      </c>
      <c r="L283" s="1433" t="s">
        <v>5024</v>
      </c>
      <c r="M283" s="1434" t="s">
        <v>5524</v>
      </c>
      <c r="N283" s="1428" t="s">
        <v>5507</v>
      </c>
    </row>
    <row r="284" spans="1:14" s="197" customFormat="1">
      <c r="A284" s="189" t="s">
        <v>1216</v>
      </c>
      <c r="B284" s="403"/>
      <c r="C284" s="78" t="s">
        <v>172</v>
      </c>
      <c r="D284" s="403" t="s">
        <v>5054</v>
      </c>
      <c r="E284" s="190">
        <v>0</v>
      </c>
      <c r="F284" s="196" t="s">
        <v>160</v>
      </c>
      <c r="G284" s="1461"/>
      <c r="H284" s="1448">
        <v>1.82</v>
      </c>
      <c r="I284" s="1286"/>
      <c r="J284" s="1286" t="s">
        <v>5030</v>
      </c>
      <c r="K284" s="1466">
        <v>1.82</v>
      </c>
      <c r="L284" s="896" t="s">
        <v>5524</v>
      </c>
      <c r="M284" s="849" t="s">
        <v>5524</v>
      </c>
      <c r="N284" s="403"/>
    </row>
    <row r="285" spans="1:14" s="197" customFormat="1">
      <c r="A285" s="189" t="s">
        <v>1216</v>
      </c>
      <c r="B285" s="403"/>
      <c r="C285" s="78" t="s">
        <v>567</v>
      </c>
      <c r="D285" s="403" t="s">
        <v>5055</v>
      </c>
      <c r="E285" s="190">
        <v>0</v>
      </c>
      <c r="F285" s="196" t="s">
        <v>172</v>
      </c>
      <c r="G285" s="1461"/>
      <c r="H285" s="1448">
        <v>0.47</v>
      </c>
      <c r="I285" s="1286"/>
      <c r="J285" s="1286" t="s">
        <v>5048</v>
      </c>
      <c r="K285" s="1466">
        <v>0.47</v>
      </c>
      <c r="L285" s="896" t="s">
        <v>5524</v>
      </c>
      <c r="M285" s="849" t="s">
        <v>5524</v>
      </c>
      <c r="N285" s="403"/>
    </row>
    <row r="286" spans="1:14" s="197" customFormat="1">
      <c r="A286" s="1427" t="s">
        <v>1216</v>
      </c>
      <c r="B286" s="1428"/>
      <c r="C286" s="1429" t="s">
        <v>152</v>
      </c>
      <c r="D286" s="1428" t="s">
        <v>5040</v>
      </c>
      <c r="E286" s="1430">
        <v>0</v>
      </c>
      <c r="F286" s="1431" t="s">
        <v>383</v>
      </c>
      <c r="G286" s="1460"/>
      <c r="H286" s="1469">
        <v>3.21</v>
      </c>
      <c r="I286" s="1470" t="s">
        <v>5041</v>
      </c>
      <c r="J286" s="1470"/>
      <c r="K286" s="1465">
        <v>3.21</v>
      </c>
      <c r="L286" s="1433" t="s">
        <v>7035</v>
      </c>
      <c r="M286" s="1434" t="s">
        <v>7505</v>
      </c>
      <c r="N286" s="1428" t="s">
        <v>10033</v>
      </c>
    </row>
    <row r="287" spans="1:14" s="197" customFormat="1">
      <c r="A287" s="189" t="s">
        <v>1216</v>
      </c>
      <c r="B287" s="403"/>
      <c r="C287" s="78" t="s">
        <v>5041</v>
      </c>
      <c r="D287" s="403" t="s">
        <v>5051</v>
      </c>
      <c r="E287" s="190">
        <v>0</v>
      </c>
      <c r="F287" s="196" t="s">
        <v>39</v>
      </c>
      <c r="G287" s="1461"/>
      <c r="H287" s="1448">
        <v>1.59</v>
      </c>
      <c r="I287" s="1286" t="s">
        <v>39</v>
      </c>
      <c r="J287" s="1286"/>
      <c r="K287" s="1466">
        <v>1.59</v>
      </c>
      <c r="L287" s="896" t="s">
        <v>6544</v>
      </c>
      <c r="M287" s="849" t="s">
        <v>7505</v>
      </c>
      <c r="N287" s="403"/>
    </row>
    <row r="288" spans="1:14" s="197" customFormat="1">
      <c r="A288" s="189" t="s">
        <v>1216</v>
      </c>
      <c r="B288" s="403"/>
      <c r="C288" s="78" t="s">
        <v>806</v>
      </c>
      <c r="D288" s="403" t="s">
        <v>5091</v>
      </c>
      <c r="E288" s="190">
        <v>0</v>
      </c>
      <c r="F288" s="196"/>
      <c r="G288" s="1461"/>
      <c r="H288" s="1448">
        <v>0.28000000000000003</v>
      </c>
      <c r="I288" s="1286"/>
      <c r="J288" s="1286" t="s">
        <v>5048</v>
      </c>
      <c r="K288" s="1466">
        <v>0.28000000000000003</v>
      </c>
      <c r="L288" s="896" t="s">
        <v>6544</v>
      </c>
      <c r="M288" s="849" t="s">
        <v>7034</v>
      </c>
      <c r="N288" s="403"/>
    </row>
    <row r="289" spans="1:22" s="197" customFormat="1">
      <c r="A289" s="189" t="s">
        <v>1216</v>
      </c>
      <c r="B289" s="403"/>
      <c r="C289" s="78" t="s">
        <v>5092</v>
      </c>
      <c r="D289" s="403" t="s">
        <v>5093</v>
      </c>
      <c r="E289" s="190">
        <v>0</v>
      </c>
      <c r="F289" s="196" t="s">
        <v>806</v>
      </c>
      <c r="G289" s="1461"/>
      <c r="H289" s="1448">
        <v>0.51</v>
      </c>
      <c r="I289" s="1286"/>
      <c r="J289" s="1286" t="s">
        <v>19</v>
      </c>
      <c r="K289" s="1466">
        <v>0.51</v>
      </c>
      <c r="L289" s="896" t="s">
        <v>6544</v>
      </c>
      <c r="M289" s="849" t="s">
        <v>7035</v>
      </c>
      <c r="N289" s="403"/>
      <c r="O289" s="156"/>
      <c r="P289" s="156"/>
      <c r="Q289" s="156"/>
      <c r="R289" s="156"/>
      <c r="S289" s="156"/>
      <c r="T289" s="156"/>
      <c r="U289" s="156"/>
      <c r="V289" s="156"/>
    </row>
    <row r="290" spans="1:22" s="197" customFormat="1">
      <c r="A290" s="189" t="s">
        <v>1216</v>
      </c>
      <c r="B290" s="403"/>
      <c r="C290" s="78" t="s">
        <v>2417</v>
      </c>
      <c r="D290" s="403" t="s">
        <v>5026</v>
      </c>
      <c r="E290" s="190">
        <v>1.51</v>
      </c>
      <c r="F290" s="196" t="s">
        <v>516</v>
      </c>
      <c r="G290" s="1461"/>
      <c r="H290" s="1448">
        <v>3.88</v>
      </c>
      <c r="I290" s="1286" t="s">
        <v>570</v>
      </c>
      <c r="J290" s="1286"/>
      <c r="K290" s="1466">
        <v>2.37</v>
      </c>
      <c r="L290" s="896" t="s">
        <v>5508</v>
      </c>
      <c r="M290" s="849" t="s">
        <v>5545</v>
      </c>
      <c r="N290" s="403"/>
      <c r="O290" s="156"/>
      <c r="P290" s="156"/>
      <c r="Q290" s="156"/>
      <c r="R290" s="156"/>
      <c r="S290" s="156"/>
      <c r="T290" s="156"/>
      <c r="U290" s="156"/>
      <c r="V290" s="156"/>
    </row>
    <row r="291" spans="1:22" s="197" customFormat="1">
      <c r="A291" s="189" t="s">
        <v>1216</v>
      </c>
      <c r="B291" s="403"/>
      <c r="C291" s="78" t="s">
        <v>160</v>
      </c>
      <c r="D291" s="403" t="s">
        <v>5044</v>
      </c>
      <c r="E291" s="190">
        <v>0</v>
      </c>
      <c r="F291" s="196"/>
      <c r="G291" s="1461"/>
      <c r="H291" s="1448">
        <v>5.48</v>
      </c>
      <c r="I291" s="1286" t="s">
        <v>2417</v>
      </c>
      <c r="J291" s="1286"/>
      <c r="K291" s="1466">
        <v>5.48</v>
      </c>
      <c r="L291" s="896" t="s">
        <v>5508</v>
      </c>
      <c r="M291" s="849" t="s">
        <v>5545</v>
      </c>
      <c r="N291" s="403"/>
      <c r="O291" s="156"/>
      <c r="P291" s="156"/>
      <c r="Q291" s="156"/>
      <c r="R291" s="156"/>
      <c r="S291" s="156"/>
      <c r="T291" s="156"/>
      <c r="U291" s="156"/>
      <c r="V291" s="156"/>
    </row>
    <row r="292" spans="1:22" s="197" customFormat="1">
      <c r="A292" s="189" t="s">
        <v>1216</v>
      </c>
      <c r="B292" s="403"/>
      <c r="C292" s="78" t="s">
        <v>516</v>
      </c>
      <c r="D292" s="403" t="s">
        <v>5031</v>
      </c>
      <c r="E292" s="190">
        <v>0</v>
      </c>
      <c r="F292" s="196" t="s">
        <v>383</v>
      </c>
      <c r="G292" s="1461"/>
      <c r="H292" s="1448">
        <v>3.81</v>
      </c>
      <c r="I292" s="1286" t="s">
        <v>160</v>
      </c>
      <c r="J292" s="1286" t="s">
        <v>5032</v>
      </c>
      <c r="K292" s="1466">
        <v>3.81</v>
      </c>
      <c r="L292" s="896" t="s">
        <v>6544</v>
      </c>
      <c r="M292" s="849" t="s">
        <v>5545</v>
      </c>
      <c r="N292" s="403"/>
      <c r="O292" s="156"/>
      <c r="P292" s="156"/>
      <c r="Q292" s="156"/>
      <c r="R292" s="156"/>
      <c r="S292" s="156"/>
      <c r="T292" s="156"/>
      <c r="U292" s="156"/>
      <c r="V292" s="156"/>
    </row>
    <row r="293" spans="1:22" s="197" customFormat="1">
      <c r="A293" s="189" t="s">
        <v>1216</v>
      </c>
      <c r="B293" s="403"/>
      <c r="C293" s="78" t="s">
        <v>39</v>
      </c>
      <c r="D293" s="403"/>
      <c r="E293" s="190">
        <v>0</v>
      </c>
      <c r="F293" s="196"/>
      <c r="G293" s="1461" t="s">
        <v>884</v>
      </c>
      <c r="H293" s="1448">
        <v>8.2799999999999994</v>
      </c>
      <c r="I293" s="1286"/>
      <c r="J293" s="1286"/>
      <c r="K293" s="1466">
        <v>8.2799999999999994</v>
      </c>
      <c r="L293" s="896" t="s">
        <v>6544</v>
      </c>
      <c r="M293" s="849" t="s">
        <v>7505</v>
      </c>
      <c r="N293" s="403"/>
      <c r="O293" s="156"/>
      <c r="P293" s="156"/>
      <c r="Q293" s="156"/>
      <c r="R293" s="156"/>
      <c r="S293" s="156"/>
      <c r="T293" s="156"/>
      <c r="U293" s="156"/>
      <c r="V293" s="156"/>
    </row>
    <row r="294" spans="1:22" s="197" customFormat="1">
      <c r="A294" s="189" t="s">
        <v>1216</v>
      </c>
      <c r="B294" s="403"/>
      <c r="C294" s="78" t="s">
        <v>3649</v>
      </c>
      <c r="D294" s="403"/>
      <c r="E294" s="190">
        <v>0</v>
      </c>
      <c r="F294" s="196"/>
      <c r="G294" s="1461" t="s">
        <v>884</v>
      </c>
      <c r="H294" s="1448">
        <v>9.66</v>
      </c>
      <c r="I294" s="1286" t="s">
        <v>39</v>
      </c>
      <c r="J294" s="1286" t="s">
        <v>5025</v>
      </c>
      <c r="K294" s="1466">
        <v>9.66</v>
      </c>
      <c r="L294" s="896" t="s">
        <v>7036</v>
      </c>
      <c r="M294" s="849"/>
      <c r="N294" s="403"/>
      <c r="O294" s="150"/>
      <c r="P294" s="151"/>
    </row>
    <row r="295" spans="1:22" s="197" customFormat="1">
      <c r="A295" s="189" t="s">
        <v>1216</v>
      </c>
      <c r="B295" s="403"/>
      <c r="C295" s="78" t="s">
        <v>570</v>
      </c>
      <c r="D295" s="403"/>
      <c r="E295" s="190">
        <v>23.05</v>
      </c>
      <c r="F295" s="196" t="s">
        <v>39</v>
      </c>
      <c r="G295" s="1461" t="s">
        <v>5025</v>
      </c>
      <c r="H295" s="1448">
        <v>26.66</v>
      </c>
      <c r="I295" s="1286" t="s">
        <v>2417</v>
      </c>
      <c r="J295" s="1286" t="s">
        <v>5026</v>
      </c>
      <c r="K295" s="1466">
        <v>3.61</v>
      </c>
      <c r="L295" s="896" t="s">
        <v>5546</v>
      </c>
      <c r="M295" s="849" t="s">
        <v>6542</v>
      </c>
      <c r="N295" s="403"/>
    </row>
    <row r="296" spans="1:22" s="197" customFormat="1">
      <c r="A296" s="189" t="s">
        <v>1216</v>
      </c>
      <c r="B296" s="403"/>
      <c r="C296" s="78" t="s">
        <v>1241</v>
      </c>
      <c r="D296" s="403" t="s">
        <v>5027</v>
      </c>
      <c r="E296" s="190">
        <v>0</v>
      </c>
      <c r="F296" s="196" t="s">
        <v>518</v>
      </c>
      <c r="G296" s="1461" t="s">
        <v>5028</v>
      </c>
      <c r="H296" s="1448">
        <v>2.7</v>
      </c>
      <c r="I296" s="1286" t="s">
        <v>3649</v>
      </c>
      <c r="J296" s="1286"/>
      <c r="K296" s="1466">
        <v>2.7</v>
      </c>
      <c r="L296" s="896" t="s">
        <v>7037</v>
      </c>
      <c r="M296" s="849" t="s">
        <v>7037</v>
      </c>
      <c r="N296" s="403"/>
    </row>
    <row r="297" spans="1:22" s="197" customFormat="1">
      <c r="A297" s="189" t="s">
        <v>1216</v>
      </c>
      <c r="B297" s="403"/>
      <c r="C297" s="78" t="s">
        <v>55</v>
      </c>
      <c r="D297" s="403" t="s">
        <v>5029</v>
      </c>
      <c r="E297" s="190">
        <v>0.64</v>
      </c>
      <c r="F297" s="196" t="s">
        <v>245</v>
      </c>
      <c r="G297" s="1461"/>
      <c r="H297" s="1448">
        <v>2.34</v>
      </c>
      <c r="I297" s="1286"/>
      <c r="J297" s="1286" t="s">
        <v>5030</v>
      </c>
      <c r="K297" s="1466">
        <v>1.7</v>
      </c>
      <c r="L297" s="896" t="s">
        <v>5546</v>
      </c>
      <c r="M297" s="849" t="s">
        <v>6543</v>
      </c>
      <c r="N297" s="403"/>
      <c r="O297" s="150"/>
      <c r="P297" s="151"/>
    </row>
    <row r="298" spans="1:22" s="197" customFormat="1">
      <c r="A298" s="189" t="s">
        <v>1216</v>
      </c>
      <c r="B298" s="403"/>
      <c r="C298" s="78" t="s">
        <v>245</v>
      </c>
      <c r="D298" s="403" t="s">
        <v>5033</v>
      </c>
      <c r="E298" s="190">
        <v>0</v>
      </c>
      <c r="F298" s="196" t="s">
        <v>39</v>
      </c>
      <c r="G298" s="1461"/>
      <c r="H298" s="1448">
        <v>2.4</v>
      </c>
      <c r="I298" s="1286" t="s">
        <v>55</v>
      </c>
      <c r="J298" s="1286"/>
      <c r="K298" s="1466">
        <v>2.4</v>
      </c>
      <c r="L298" s="896" t="s">
        <v>5546</v>
      </c>
      <c r="M298" s="849" t="s">
        <v>6543</v>
      </c>
      <c r="N298" s="403"/>
      <c r="O298" s="150"/>
      <c r="P298" s="151"/>
    </row>
    <row r="299" spans="1:22" s="197" customFormat="1">
      <c r="A299" s="1427" t="s">
        <v>1216</v>
      </c>
      <c r="B299" s="1428"/>
      <c r="C299" s="1429" t="s">
        <v>150</v>
      </c>
      <c r="D299" s="1428" t="s">
        <v>5034</v>
      </c>
      <c r="E299" s="1430">
        <v>0</v>
      </c>
      <c r="F299" s="1431" t="s">
        <v>3649</v>
      </c>
      <c r="G299" s="1460"/>
      <c r="H299" s="1469">
        <v>4.1399999999999997</v>
      </c>
      <c r="I299" s="1470" t="s">
        <v>143</v>
      </c>
      <c r="J299" s="1470"/>
      <c r="K299" s="1465">
        <v>4.1399999999999997</v>
      </c>
      <c r="L299" s="1433" t="s">
        <v>7037</v>
      </c>
      <c r="M299" s="1434" t="s">
        <v>7037</v>
      </c>
      <c r="N299" s="1428" t="s">
        <v>10032</v>
      </c>
      <c r="O299" s="150"/>
      <c r="P299" s="151"/>
    </row>
    <row r="300" spans="1:22" s="197" customFormat="1">
      <c r="A300" s="189" t="s">
        <v>1216</v>
      </c>
      <c r="B300" s="403"/>
      <c r="C300" s="78" t="s">
        <v>52</v>
      </c>
      <c r="D300" s="403" t="s">
        <v>5035</v>
      </c>
      <c r="E300" s="190">
        <v>6.92</v>
      </c>
      <c r="F300" s="196" t="s">
        <v>518</v>
      </c>
      <c r="G300" s="1461"/>
      <c r="H300" s="1448">
        <v>10.92</v>
      </c>
      <c r="I300" s="1286" t="s">
        <v>3649</v>
      </c>
      <c r="J300" s="1286"/>
      <c r="K300" s="1466">
        <v>4</v>
      </c>
      <c r="L300" s="896" t="s">
        <v>7037</v>
      </c>
      <c r="M300" s="849" t="s">
        <v>7505</v>
      </c>
      <c r="N300" s="403"/>
      <c r="O300" s="150"/>
      <c r="P300" s="151"/>
    </row>
    <row r="301" spans="1:22" s="197" customFormat="1">
      <c r="A301" s="189" t="s">
        <v>1216</v>
      </c>
      <c r="B301" s="403"/>
      <c r="C301" s="78" t="s">
        <v>143</v>
      </c>
      <c r="D301" s="403" t="s">
        <v>5036</v>
      </c>
      <c r="E301" s="190">
        <v>2.2799999999999998</v>
      </c>
      <c r="F301" s="196" t="s">
        <v>1173</v>
      </c>
      <c r="G301" s="1461"/>
      <c r="H301" s="1448">
        <v>4.67</v>
      </c>
      <c r="I301" s="1286" t="s">
        <v>150</v>
      </c>
      <c r="J301" s="1286"/>
      <c r="K301" s="1466">
        <v>2.39</v>
      </c>
      <c r="L301" s="896" t="s">
        <v>3587</v>
      </c>
      <c r="M301" s="849" t="s">
        <v>3681</v>
      </c>
      <c r="N301" s="403"/>
      <c r="O301" s="150"/>
      <c r="P301" s="151"/>
    </row>
    <row r="302" spans="1:22" s="197" customFormat="1">
      <c r="A302" s="189" t="s">
        <v>1216</v>
      </c>
      <c r="B302" s="403"/>
      <c r="C302" s="78" t="s">
        <v>367</v>
      </c>
      <c r="D302" s="403" t="s">
        <v>5037</v>
      </c>
      <c r="E302" s="190">
        <v>0</v>
      </c>
      <c r="F302" s="196" t="s">
        <v>1241</v>
      </c>
      <c r="G302" s="1461"/>
      <c r="H302" s="1448">
        <v>1.26</v>
      </c>
      <c r="I302" s="1286" t="s">
        <v>3649</v>
      </c>
      <c r="J302" s="1286"/>
      <c r="K302" s="1466">
        <v>1.26</v>
      </c>
      <c r="L302" s="896" t="s">
        <v>7034</v>
      </c>
      <c r="M302" s="849" t="s">
        <v>7037</v>
      </c>
      <c r="N302" s="403"/>
      <c r="O302" s="150"/>
      <c r="P302" s="151"/>
    </row>
    <row r="303" spans="1:22" s="197" customFormat="1">
      <c r="A303" s="189" t="s">
        <v>1216</v>
      </c>
      <c r="B303" s="403"/>
      <c r="C303" s="78" t="s">
        <v>367</v>
      </c>
      <c r="D303" s="403" t="s">
        <v>5038</v>
      </c>
      <c r="E303" s="190">
        <v>1.26</v>
      </c>
      <c r="F303" s="196" t="s">
        <v>3649</v>
      </c>
      <c r="G303" s="1461"/>
      <c r="H303" s="1448">
        <v>3.17</v>
      </c>
      <c r="I303" s="1286" t="s">
        <v>39</v>
      </c>
      <c r="J303" s="1286"/>
      <c r="K303" s="1466">
        <v>1.91</v>
      </c>
      <c r="L303" s="896" t="s">
        <v>6544</v>
      </c>
      <c r="M303" s="849" t="s">
        <v>7037</v>
      </c>
      <c r="N303" s="403"/>
      <c r="O303" s="150"/>
      <c r="P303" s="151"/>
    </row>
    <row r="304" spans="1:22" s="197" customFormat="1">
      <c r="A304" s="189" t="s">
        <v>1216</v>
      </c>
      <c r="B304" s="403"/>
      <c r="C304" s="78" t="s">
        <v>383</v>
      </c>
      <c r="D304" s="403" t="s">
        <v>5039</v>
      </c>
      <c r="E304" s="190">
        <v>0</v>
      </c>
      <c r="F304" s="196" t="s">
        <v>367</v>
      </c>
      <c r="G304" s="1461"/>
      <c r="H304" s="1448">
        <v>5.52</v>
      </c>
      <c r="I304" s="1286" t="s">
        <v>3649</v>
      </c>
      <c r="J304" s="1286"/>
      <c r="K304" s="1466">
        <v>5.52</v>
      </c>
      <c r="L304" s="896" t="s">
        <v>6544</v>
      </c>
      <c r="M304" s="849"/>
      <c r="N304" s="403"/>
      <c r="O304" s="150"/>
      <c r="P304" s="151"/>
    </row>
    <row r="305" spans="1:16" s="197" customFormat="1">
      <c r="A305" s="189" t="s">
        <v>1216</v>
      </c>
      <c r="B305" s="403"/>
      <c r="C305" s="78" t="s">
        <v>787</v>
      </c>
      <c r="D305" s="403" t="s">
        <v>5042</v>
      </c>
      <c r="E305" s="190">
        <v>0</v>
      </c>
      <c r="F305" s="196" t="s">
        <v>570</v>
      </c>
      <c r="G305" s="1461"/>
      <c r="H305" s="1448">
        <v>2.56</v>
      </c>
      <c r="I305" s="1286" t="s">
        <v>39</v>
      </c>
      <c r="J305" s="1286"/>
      <c r="K305" s="1466">
        <v>2.56</v>
      </c>
      <c r="L305" s="896" t="s">
        <v>5786</v>
      </c>
      <c r="M305" s="849" t="s">
        <v>5545</v>
      </c>
      <c r="N305" s="403"/>
      <c r="O305" s="150"/>
      <c r="P305" s="151"/>
    </row>
    <row r="306" spans="1:16" s="197" customFormat="1">
      <c r="A306" s="189" t="s">
        <v>1216</v>
      </c>
      <c r="B306" s="403"/>
      <c r="C306" s="78" t="s">
        <v>299</v>
      </c>
      <c r="D306" s="403" t="s">
        <v>5043</v>
      </c>
      <c r="E306" s="190">
        <v>0</v>
      </c>
      <c r="F306" s="196" t="s">
        <v>1241</v>
      </c>
      <c r="G306" s="1461"/>
      <c r="H306" s="1448">
        <v>0.55000000000000004</v>
      </c>
      <c r="I306" s="1286"/>
      <c r="J306" s="1286" t="s">
        <v>19</v>
      </c>
      <c r="K306" s="1466">
        <v>0.55000000000000004</v>
      </c>
      <c r="L306" s="896" t="s">
        <v>7038</v>
      </c>
      <c r="M306" s="849" t="s">
        <v>7037</v>
      </c>
      <c r="N306" s="403"/>
      <c r="O306" s="150"/>
      <c r="P306" s="151"/>
    </row>
    <row r="307" spans="1:16" s="197" customFormat="1">
      <c r="A307" s="189" t="s">
        <v>1216</v>
      </c>
      <c r="B307" s="403"/>
      <c r="C307" s="78" t="s">
        <v>167</v>
      </c>
      <c r="D307" s="403" t="s">
        <v>5045</v>
      </c>
      <c r="E307" s="190">
        <v>0</v>
      </c>
      <c r="F307" s="196" t="s">
        <v>55</v>
      </c>
      <c r="G307" s="1461"/>
      <c r="H307" s="1448">
        <v>0.51</v>
      </c>
      <c r="I307" s="1286" t="s">
        <v>253</v>
      </c>
      <c r="J307" s="1286"/>
      <c r="K307" s="1466">
        <v>0.51</v>
      </c>
      <c r="L307" s="896" t="s">
        <v>5546</v>
      </c>
      <c r="M307" s="849" t="s">
        <v>6543</v>
      </c>
      <c r="N307" s="403"/>
      <c r="O307" s="150"/>
      <c r="P307" s="151"/>
    </row>
    <row r="308" spans="1:16" s="197" customFormat="1">
      <c r="A308" s="189" t="s">
        <v>1216</v>
      </c>
      <c r="B308" s="403"/>
      <c r="C308" s="78" t="s">
        <v>564</v>
      </c>
      <c r="D308" s="403" t="s">
        <v>5046</v>
      </c>
      <c r="E308" s="190">
        <v>0</v>
      </c>
      <c r="F308" s="196" t="s">
        <v>570</v>
      </c>
      <c r="G308" s="1461"/>
      <c r="H308" s="1448">
        <v>0.3</v>
      </c>
      <c r="I308" s="1286"/>
      <c r="J308" s="1286" t="s">
        <v>19</v>
      </c>
      <c r="K308" s="1466">
        <v>0.3</v>
      </c>
      <c r="L308" s="896" t="s">
        <v>5546</v>
      </c>
      <c r="M308" s="849" t="s">
        <v>5545</v>
      </c>
      <c r="N308" s="403"/>
      <c r="O308" s="150"/>
      <c r="P308" s="151"/>
    </row>
    <row r="309" spans="1:16" s="197" customFormat="1">
      <c r="A309" s="189" t="s">
        <v>1216</v>
      </c>
      <c r="B309" s="403"/>
      <c r="C309" s="78" t="s">
        <v>247</v>
      </c>
      <c r="D309" s="403" t="s">
        <v>5047</v>
      </c>
      <c r="E309" s="190">
        <v>0</v>
      </c>
      <c r="F309" s="196" t="s">
        <v>3649</v>
      </c>
      <c r="G309" s="1461"/>
      <c r="H309" s="1448">
        <v>1.54</v>
      </c>
      <c r="I309" s="1286"/>
      <c r="J309" s="1286" t="s">
        <v>5048</v>
      </c>
      <c r="K309" s="1466">
        <v>1.54</v>
      </c>
      <c r="L309" s="896" t="s">
        <v>7037</v>
      </c>
      <c r="M309" s="849" t="s">
        <v>7505</v>
      </c>
      <c r="N309" s="403"/>
      <c r="O309" s="150"/>
      <c r="P309" s="151"/>
    </row>
    <row r="310" spans="1:16" s="197" customFormat="1">
      <c r="A310" s="189" t="s">
        <v>1216</v>
      </c>
      <c r="B310" s="403"/>
      <c r="C310" s="78" t="s">
        <v>220</v>
      </c>
      <c r="D310" s="403" t="s">
        <v>5049</v>
      </c>
      <c r="E310" s="190">
        <v>0</v>
      </c>
      <c r="F310" s="196" t="s">
        <v>3649</v>
      </c>
      <c r="G310" s="1461"/>
      <c r="H310" s="1448">
        <v>0.78</v>
      </c>
      <c r="I310" s="1286" t="s">
        <v>52</v>
      </c>
      <c r="J310" s="1286"/>
      <c r="K310" s="1466">
        <v>0.78</v>
      </c>
      <c r="L310" s="896" t="s">
        <v>7037</v>
      </c>
      <c r="M310" s="1057" t="s">
        <v>7679</v>
      </c>
      <c r="N310" s="403"/>
    </row>
    <row r="311" spans="1:16" s="197" customFormat="1">
      <c r="A311" s="189" t="s">
        <v>1216</v>
      </c>
      <c r="B311" s="403"/>
      <c r="C311" s="78" t="s">
        <v>279</v>
      </c>
      <c r="D311" s="403" t="s">
        <v>5050</v>
      </c>
      <c r="E311" s="190">
        <v>0</v>
      </c>
      <c r="F311" s="196" t="s">
        <v>52</v>
      </c>
      <c r="G311" s="196"/>
      <c r="H311" s="190">
        <v>1.51</v>
      </c>
      <c r="I311" s="196" t="s">
        <v>150</v>
      </c>
      <c r="J311" s="403"/>
      <c r="K311" s="144">
        <v>1.51</v>
      </c>
      <c r="L311" s="896" t="s">
        <v>7037</v>
      </c>
      <c r="M311" s="1057" t="s">
        <v>7679</v>
      </c>
      <c r="N311" s="403"/>
    </row>
    <row r="312" spans="1:16" s="197" customFormat="1">
      <c r="A312" s="189" t="s">
        <v>1216</v>
      </c>
      <c r="B312" s="403"/>
      <c r="C312" s="78" t="s">
        <v>4976</v>
      </c>
      <c r="D312" s="403" t="s">
        <v>3600</v>
      </c>
      <c r="E312" s="190">
        <v>0</v>
      </c>
      <c r="F312" s="196" t="s">
        <v>3649</v>
      </c>
      <c r="G312" s="196"/>
      <c r="H312" s="190">
        <v>0.41</v>
      </c>
      <c r="I312" s="196" t="s">
        <v>150</v>
      </c>
      <c r="J312" s="403"/>
      <c r="K312" s="144">
        <v>0.41</v>
      </c>
      <c r="L312" s="896" t="s">
        <v>7037</v>
      </c>
      <c r="M312" s="1057" t="s">
        <v>7679</v>
      </c>
      <c r="N312" s="403"/>
    </row>
    <row r="313" spans="1:16" s="197" customFormat="1">
      <c r="A313" s="189" t="s">
        <v>1216</v>
      </c>
      <c r="B313" s="403"/>
      <c r="C313" s="78" t="s">
        <v>1173</v>
      </c>
      <c r="D313" s="403" t="s">
        <v>3600</v>
      </c>
      <c r="E313" s="190">
        <v>0</v>
      </c>
      <c r="F313" s="196" t="s">
        <v>150</v>
      </c>
      <c r="G313" s="196"/>
      <c r="H313" s="190">
        <v>3.8</v>
      </c>
      <c r="I313" s="196" t="s">
        <v>143</v>
      </c>
      <c r="J313" s="403"/>
      <c r="K313" s="144">
        <v>3.8</v>
      </c>
      <c r="L313" s="896" t="s">
        <v>3587</v>
      </c>
      <c r="M313" s="1057" t="s">
        <v>3587</v>
      </c>
      <c r="N313" s="403"/>
    </row>
    <row r="314" spans="1:16" s="197" customFormat="1">
      <c r="A314" s="189" t="s">
        <v>1216</v>
      </c>
      <c r="B314" s="403"/>
      <c r="C314" s="78" t="s">
        <v>5052</v>
      </c>
      <c r="D314" s="403" t="s">
        <v>5053</v>
      </c>
      <c r="E314" s="190">
        <v>0</v>
      </c>
      <c r="F314" s="196" t="s">
        <v>518</v>
      </c>
      <c r="G314" s="196"/>
      <c r="H314" s="190">
        <v>3.44</v>
      </c>
      <c r="I314" s="196" t="s">
        <v>3649</v>
      </c>
      <c r="J314" s="403"/>
      <c r="K314" s="144">
        <v>3.44</v>
      </c>
      <c r="L314" s="896" t="s">
        <v>7037</v>
      </c>
      <c r="M314" s="1057" t="s">
        <v>7037</v>
      </c>
      <c r="N314" s="403"/>
    </row>
    <row r="315" spans="1:16" s="197" customFormat="1">
      <c r="A315" s="1427" t="s">
        <v>1216</v>
      </c>
      <c r="B315" s="1428"/>
      <c r="C315" s="1429" t="s">
        <v>5056</v>
      </c>
      <c r="D315" s="1428" t="s">
        <v>5057</v>
      </c>
      <c r="E315" s="1430">
        <v>0</v>
      </c>
      <c r="F315" s="1431" t="s">
        <v>383</v>
      </c>
      <c r="G315" s="1431"/>
      <c r="H315" s="1430">
        <v>1.99</v>
      </c>
      <c r="I315" s="1431"/>
      <c r="J315" s="1428" t="s">
        <v>19</v>
      </c>
      <c r="K315" s="1432">
        <v>1.99</v>
      </c>
      <c r="L315" s="1433" t="s">
        <v>7373</v>
      </c>
      <c r="M315" s="1441" t="s">
        <v>7679</v>
      </c>
      <c r="N315" s="1428" t="s">
        <v>10033</v>
      </c>
    </row>
    <row r="316" spans="1:16" s="197" customFormat="1">
      <c r="A316" s="189" t="s">
        <v>1216</v>
      </c>
      <c r="B316" s="403"/>
      <c r="C316" s="78" t="s">
        <v>2411</v>
      </c>
      <c r="D316" s="403" t="s">
        <v>5058</v>
      </c>
      <c r="E316" s="190">
        <v>0</v>
      </c>
      <c r="F316" s="196" t="s">
        <v>55</v>
      </c>
      <c r="G316" s="196"/>
      <c r="H316" s="190">
        <v>0.34</v>
      </c>
      <c r="I316" s="196" t="s">
        <v>5059</v>
      </c>
      <c r="J316" s="403"/>
      <c r="K316" s="144">
        <v>0.34</v>
      </c>
      <c r="L316" s="896" t="s">
        <v>5546</v>
      </c>
      <c r="M316" s="1057" t="s">
        <v>6746</v>
      </c>
      <c r="N316" s="403"/>
    </row>
    <row r="317" spans="1:16" s="197" customFormat="1">
      <c r="A317" s="189" t="s">
        <v>1216</v>
      </c>
      <c r="B317" s="403"/>
      <c r="C317" s="78" t="s">
        <v>2352</v>
      </c>
      <c r="D317" s="403" t="s">
        <v>5060</v>
      </c>
      <c r="E317" s="190">
        <v>0.34</v>
      </c>
      <c r="F317" s="196" t="s">
        <v>5059</v>
      </c>
      <c r="G317" s="196"/>
      <c r="H317" s="190">
        <v>0.68</v>
      </c>
      <c r="I317" s="196"/>
      <c r="J317" s="403" t="s">
        <v>19</v>
      </c>
      <c r="K317" s="144">
        <v>0.34</v>
      </c>
      <c r="L317" s="896" t="s">
        <v>5546</v>
      </c>
      <c r="M317" s="1057" t="s">
        <v>6544</v>
      </c>
      <c r="N317" s="403"/>
    </row>
    <row r="318" spans="1:16" s="197" customFormat="1">
      <c r="A318" s="189" t="s">
        <v>1216</v>
      </c>
      <c r="B318" s="403"/>
      <c r="C318" s="78" t="s">
        <v>265</v>
      </c>
      <c r="D318" s="403" t="s">
        <v>5046</v>
      </c>
      <c r="E318" s="190">
        <v>0</v>
      </c>
      <c r="F318" s="196" t="s">
        <v>564</v>
      </c>
      <c r="G318" s="196"/>
      <c r="H318" s="190">
        <v>0.37</v>
      </c>
      <c r="I318" s="196"/>
      <c r="J318" s="403" t="s">
        <v>5030</v>
      </c>
      <c r="K318" s="144">
        <v>0.37</v>
      </c>
      <c r="L318" s="896" t="s">
        <v>5786</v>
      </c>
      <c r="M318" s="1057" t="s">
        <v>6543</v>
      </c>
      <c r="N318" s="403"/>
    </row>
    <row r="319" spans="1:16" s="197" customFormat="1">
      <c r="A319" s="189" t="s">
        <v>1216</v>
      </c>
      <c r="B319" s="403"/>
      <c r="C319" s="78" t="s">
        <v>415</v>
      </c>
      <c r="D319" s="403" t="s">
        <v>5061</v>
      </c>
      <c r="E319" s="190">
        <v>0</v>
      </c>
      <c r="F319" s="196" t="s">
        <v>55</v>
      </c>
      <c r="G319" s="196"/>
      <c r="H319" s="190">
        <v>0.35</v>
      </c>
      <c r="I319" s="196"/>
      <c r="J319" s="403" t="s">
        <v>19</v>
      </c>
      <c r="K319" s="144">
        <v>0.35</v>
      </c>
      <c r="L319" s="896" t="s">
        <v>5546</v>
      </c>
      <c r="M319" s="1057" t="s">
        <v>6544</v>
      </c>
      <c r="N319" s="403"/>
    </row>
    <row r="320" spans="1:16" s="197" customFormat="1">
      <c r="A320" s="1427" t="s">
        <v>1216</v>
      </c>
      <c r="B320" s="1428"/>
      <c r="C320" s="1429" t="s">
        <v>5064</v>
      </c>
      <c r="D320" s="1428" t="s">
        <v>5065</v>
      </c>
      <c r="E320" s="1430">
        <v>0</v>
      </c>
      <c r="F320" s="1431" t="s">
        <v>383</v>
      </c>
      <c r="G320" s="1431"/>
      <c r="H320" s="1430">
        <v>0.44</v>
      </c>
      <c r="I320" s="1431"/>
      <c r="J320" s="1428" t="s">
        <v>19</v>
      </c>
      <c r="K320" s="1432">
        <v>0.44</v>
      </c>
      <c r="L320" s="1433" t="s">
        <v>7373</v>
      </c>
      <c r="M320" s="1441" t="s">
        <v>7679</v>
      </c>
      <c r="N320" s="1428" t="s">
        <v>10033</v>
      </c>
    </row>
    <row r="321" spans="1:14" s="197" customFormat="1">
      <c r="A321" s="189" t="s">
        <v>1216</v>
      </c>
      <c r="B321" s="403"/>
      <c r="C321" s="78" t="s">
        <v>5066</v>
      </c>
      <c r="D321" s="403" t="s">
        <v>5067</v>
      </c>
      <c r="E321" s="190">
        <v>0</v>
      </c>
      <c r="F321" s="196" t="s">
        <v>3649</v>
      </c>
      <c r="G321" s="196"/>
      <c r="H321" s="190">
        <v>1.56</v>
      </c>
      <c r="I321" s="196" t="s">
        <v>383</v>
      </c>
      <c r="J321" s="403"/>
      <c r="K321" s="144">
        <v>1.56</v>
      </c>
      <c r="L321" s="896" t="s">
        <v>7373</v>
      </c>
      <c r="M321" s="1057" t="s">
        <v>7679</v>
      </c>
      <c r="N321" s="403"/>
    </row>
    <row r="322" spans="1:14" s="197" customFormat="1">
      <c r="A322" s="189" t="s">
        <v>1216</v>
      </c>
      <c r="B322" s="403"/>
      <c r="C322" s="78" t="s">
        <v>536</v>
      </c>
      <c r="D322" s="403" t="s">
        <v>5068</v>
      </c>
      <c r="E322" s="190">
        <v>0</v>
      </c>
      <c r="F322" s="196" t="s">
        <v>279</v>
      </c>
      <c r="G322" s="196"/>
      <c r="H322" s="190">
        <v>0.86</v>
      </c>
      <c r="I322" s="196"/>
      <c r="J322" s="403" t="s">
        <v>19</v>
      </c>
      <c r="K322" s="144">
        <v>0.86</v>
      </c>
      <c r="L322" s="896" t="s">
        <v>7037</v>
      </c>
      <c r="M322" s="1057" t="s">
        <v>7679</v>
      </c>
      <c r="N322" s="403"/>
    </row>
    <row r="323" spans="1:14" s="197" customFormat="1">
      <c r="A323" s="189" t="s">
        <v>1216</v>
      </c>
      <c r="B323" s="403"/>
      <c r="C323" s="78" t="s">
        <v>3347</v>
      </c>
      <c r="D323" s="403" t="s">
        <v>5069</v>
      </c>
      <c r="E323" s="190">
        <v>0</v>
      </c>
      <c r="F323" s="196" t="s">
        <v>367</v>
      </c>
      <c r="G323" s="196"/>
      <c r="H323" s="190">
        <v>0.33</v>
      </c>
      <c r="I323" s="196"/>
      <c r="J323" s="403" t="s">
        <v>19</v>
      </c>
      <c r="K323" s="144">
        <v>0.33</v>
      </c>
      <c r="L323" s="896" t="s">
        <v>7037</v>
      </c>
      <c r="M323" s="1057" t="s">
        <v>7037</v>
      </c>
      <c r="N323" s="403"/>
    </row>
    <row r="324" spans="1:14" s="197" customFormat="1">
      <c r="A324" s="1427" t="s">
        <v>1216</v>
      </c>
      <c r="B324" s="1428"/>
      <c r="C324" s="1429" t="s">
        <v>252</v>
      </c>
      <c r="D324" s="1428" t="s">
        <v>5070</v>
      </c>
      <c r="E324" s="1430">
        <v>0</v>
      </c>
      <c r="F324" s="1431" t="s">
        <v>383</v>
      </c>
      <c r="G324" s="1431"/>
      <c r="H324" s="1430">
        <v>0.49</v>
      </c>
      <c r="I324" s="1431" t="s">
        <v>383</v>
      </c>
      <c r="J324" s="1428"/>
      <c r="K324" s="1432">
        <v>0.49</v>
      </c>
      <c r="L324" s="1433" t="s">
        <v>7373</v>
      </c>
      <c r="M324" s="1441" t="s">
        <v>7679</v>
      </c>
      <c r="N324" s="1428" t="s">
        <v>10033</v>
      </c>
    </row>
    <row r="325" spans="1:14" s="197" customFormat="1">
      <c r="A325" s="189" t="s">
        <v>1216</v>
      </c>
      <c r="B325" s="403"/>
      <c r="C325" s="78" t="s">
        <v>544</v>
      </c>
      <c r="D325" s="403" t="s">
        <v>5071</v>
      </c>
      <c r="E325" s="190">
        <v>0</v>
      </c>
      <c r="F325" s="196" t="s">
        <v>39</v>
      </c>
      <c r="G325" s="196"/>
      <c r="H325" s="190">
        <v>0.59</v>
      </c>
      <c r="I325" s="196" t="s">
        <v>39</v>
      </c>
      <c r="J325" s="403"/>
      <c r="K325" s="144">
        <v>0.59</v>
      </c>
      <c r="L325" s="896" t="s">
        <v>6544</v>
      </c>
      <c r="M325" s="1057" t="s">
        <v>7035</v>
      </c>
      <c r="N325" s="403"/>
    </row>
    <row r="326" spans="1:14" s="197" customFormat="1">
      <c r="A326" s="189" t="s">
        <v>1216</v>
      </c>
      <c r="B326" s="403"/>
      <c r="C326" s="893" t="s">
        <v>5072</v>
      </c>
      <c r="D326" s="403"/>
      <c r="E326" s="190">
        <v>0</v>
      </c>
      <c r="F326" s="196" t="s">
        <v>544</v>
      </c>
      <c r="G326" s="196"/>
      <c r="H326" s="190">
        <v>0.04</v>
      </c>
      <c r="I326" s="196"/>
      <c r="J326" s="403" t="s">
        <v>19</v>
      </c>
      <c r="K326" s="144">
        <v>0.04</v>
      </c>
      <c r="L326" s="896" t="s">
        <v>6544</v>
      </c>
      <c r="M326" s="1057" t="s">
        <v>7035</v>
      </c>
      <c r="N326" s="403"/>
    </row>
    <row r="327" spans="1:14" s="197" customFormat="1">
      <c r="A327" s="189" t="s">
        <v>1216</v>
      </c>
      <c r="B327" s="403"/>
      <c r="C327" s="78" t="s">
        <v>253</v>
      </c>
      <c r="D327" s="403" t="s">
        <v>5045</v>
      </c>
      <c r="E327" s="190">
        <v>0</v>
      </c>
      <c r="F327" s="196" t="s">
        <v>55</v>
      </c>
      <c r="G327" s="196"/>
      <c r="H327" s="190">
        <v>0.37</v>
      </c>
      <c r="I327" s="196"/>
      <c r="J327" s="403" t="s">
        <v>19</v>
      </c>
      <c r="K327" s="144">
        <v>0.37</v>
      </c>
      <c r="L327" s="896" t="s">
        <v>5546</v>
      </c>
      <c r="M327" s="849" t="s">
        <v>7505</v>
      </c>
      <c r="N327" s="403"/>
    </row>
    <row r="328" spans="1:14" s="197" customFormat="1">
      <c r="A328" s="189" t="s">
        <v>1216</v>
      </c>
      <c r="B328" s="403"/>
      <c r="C328" s="78" t="s">
        <v>5073</v>
      </c>
      <c r="D328" s="403" t="s">
        <v>5074</v>
      </c>
      <c r="E328" s="190">
        <v>0</v>
      </c>
      <c r="F328" s="196" t="s">
        <v>52</v>
      </c>
      <c r="G328" s="196"/>
      <c r="H328" s="190">
        <v>1.91</v>
      </c>
      <c r="I328" s="196" t="s">
        <v>150</v>
      </c>
      <c r="J328" s="403"/>
      <c r="K328" s="144">
        <v>1.91</v>
      </c>
      <c r="L328" s="896" t="s">
        <v>7037</v>
      </c>
      <c r="M328" s="849" t="s">
        <v>7037</v>
      </c>
      <c r="N328" s="403"/>
    </row>
    <row r="329" spans="1:14" s="197" customFormat="1">
      <c r="A329" s="1427" t="s">
        <v>1216</v>
      </c>
      <c r="B329" s="1428"/>
      <c r="C329" s="1429" t="s">
        <v>3073</v>
      </c>
      <c r="D329" s="1428" t="s">
        <v>5078</v>
      </c>
      <c r="E329" s="1430">
        <v>0</v>
      </c>
      <c r="F329" s="1431" t="s">
        <v>3649</v>
      </c>
      <c r="G329" s="1431"/>
      <c r="H329" s="1430">
        <v>1.63</v>
      </c>
      <c r="I329" s="1431" t="s">
        <v>5079</v>
      </c>
      <c r="J329" s="1428"/>
      <c r="K329" s="1432">
        <v>1.63</v>
      </c>
      <c r="L329" s="1433" t="s">
        <v>7037</v>
      </c>
      <c r="M329" s="1434" t="s">
        <v>7505</v>
      </c>
      <c r="N329" s="1428" t="s">
        <v>10033</v>
      </c>
    </row>
    <row r="330" spans="1:14">
      <c r="A330" s="1427" t="s">
        <v>1216</v>
      </c>
      <c r="B330" s="1428"/>
      <c r="C330" s="1429" t="s">
        <v>5079</v>
      </c>
      <c r="D330" s="1428" t="s">
        <v>5080</v>
      </c>
      <c r="E330" s="1430">
        <v>0</v>
      </c>
      <c r="F330" s="1431" t="s">
        <v>3073</v>
      </c>
      <c r="G330" s="1431"/>
      <c r="H330" s="1430">
        <v>0.9</v>
      </c>
      <c r="I330" s="1431" t="s">
        <v>1173</v>
      </c>
      <c r="J330" s="1428"/>
      <c r="K330" s="1432">
        <v>0.9</v>
      </c>
      <c r="L330" s="1433" t="s">
        <v>7037</v>
      </c>
      <c r="M330" s="1434" t="s">
        <v>7505</v>
      </c>
      <c r="N330" s="1428" t="s">
        <v>10033</v>
      </c>
    </row>
    <row r="331" spans="1:14">
      <c r="A331" s="1427" t="s">
        <v>1216</v>
      </c>
      <c r="B331" s="1428"/>
      <c r="C331" s="1429" t="s">
        <v>5081</v>
      </c>
      <c r="D331" s="1428" t="s">
        <v>5082</v>
      </c>
      <c r="E331" s="1430">
        <v>0</v>
      </c>
      <c r="F331" s="1431" t="s">
        <v>383</v>
      </c>
      <c r="G331" s="1431"/>
      <c r="H331" s="1430">
        <v>1.08</v>
      </c>
      <c r="I331" s="1431"/>
      <c r="J331" s="1428" t="s">
        <v>19</v>
      </c>
      <c r="K331" s="1432">
        <v>1.08</v>
      </c>
      <c r="L331" s="1433" t="s">
        <v>7373</v>
      </c>
      <c r="M331" s="1434" t="s">
        <v>7505</v>
      </c>
      <c r="N331" s="1428" t="s">
        <v>10033</v>
      </c>
    </row>
    <row r="332" spans="1:14">
      <c r="A332" s="189" t="s">
        <v>1216</v>
      </c>
      <c r="B332" s="403"/>
      <c r="C332" s="78" t="s">
        <v>5083</v>
      </c>
      <c r="D332" s="403" t="s">
        <v>5084</v>
      </c>
      <c r="E332" s="190">
        <v>0</v>
      </c>
      <c r="F332" s="196"/>
      <c r="G332" s="196" t="s">
        <v>19</v>
      </c>
      <c r="H332" s="190">
        <v>0.64</v>
      </c>
      <c r="I332" s="196" t="s">
        <v>55</v>
      </c>
      <c r="J332" s="403"/>
      <c r="K332" s="144">
        <v>0.64</v>
      </c>
      <c r="L332" s="896" t="s">
        <v>5546</v>
      </c>
      <c r="M332" s="849" t="s">
        <v>6544</v>
      </c>
      <c r="N332" s="403"/>
    </row>
    <row r="333" spans="1:14">
      <c r="A333" s="189" t="s">
        <v>1216</v>
      </c>
      <c r="B333" s="403"/>
      <c r="C333" s="78" t="s">
        <v>5085</v>
      </c>
      <c r="D333" s="403"/>
      <c r="E333" s="190">
        <v>0</v>
      </c>
      <c r="F333" s="196" t="s">
        <v>5083</v>
      </c>
      <c r="G333" s="196"/>
      <c r="H333" s="190">
        <v>0.09</v>
      </c>
      <c r="I333" s="196"/>
      <c r="J333" s="403" t="s">
        <v>19</v>
      </c>
      <c r="K333" s="144">
        <v>0.09</v>
      </c>
      <c r="L333" s="896" t="s">
        <v>5546</v>
      </c>
      <c r="M333" s="849" t="s">
        <v>6544</v>
      </c>
      <c r="N333" s="403"/>
    </row>
    <row r="334" spans="1:14">
      <c r="A334" s="1427" t="s">
        <v>1216</v>
      </c>
      <c r="B334" s="1428"/>
      <c r="C334" s="1429" t="s">
        <v>1164</v>
      </c>
      <c r="D334" s="1428" t="s">
        <v>5086</v>
      </c>
      <c r="E334" s="1430">
        <v>0.2</v>
      </c>
      <c r="F334" s="1431"/>
      <c r="G334" s="1431" t="s">
        <v>5087</v>
      </c>
      <c r="H334" s="1430">
        <v>0.36</v>
      </c>
      <c r="I334" s="1431" t="s">
        <v>5056</v>
      </c>
      <c r="J334" s="1428"/>
      <c r="K334" s="1432">
        <v>0.16</v>
      </c>
      <c r="L334" s="1433" t="s">
        <v>7373</v>
      </c>
      <c r="M334" s="1434" t="s">
        <v>7679</v>
      </c>
      <c r="N334" s="1428" t="s">
        <v>10033</v>
      </c>
    </row>
    <row r="335" spans="1:14">
      <c r="A335" s="189" t="s">
        <v>1216</v>
      </c>
      <c r="B335" s="403"/>
      <c r="C335" s="78" t="s">
        <v>389</v>
      </c>
      <c r="D335" s="403" t="s">
        <v>5088</v>
      </c>
      <c r="E335" s="190">
        <v>0</v>
      </c>
      <c r="F335" s="196" t="s">
        <v>3073</v>
      </c>
      <c r="G335" s="196"/>
      <c r="H335" s="190">
        <v>0.26</v>
      </c>
      <c r="I335" s="196"/>
      <c r="J335" s="403" t="s">
        <v>5030</v>
      </c>
      <c r="K335" s="144">
        <v>0.26</v>
      </c>
      <c r="L335" s="896" t="s">
        <v>7037</v>
      </c>
      <c r="M335" s="849" t="s">
        <v>7505</v>
      </c>
      <c r="N335" s="403"/>
    </row>
    <row r="336" spans="1:14">
      <c r="A336" s="189" t="s">
        <v>1216</v>
      </c>
      <c r="B336" s="403"/>
      <c r="C336" s="78" t="s">
        <v>587</v>
      </c>
      <c r="D336" s="403" t="s">
        <v>5089</v>
      </c>
      <c r="E336" s="190">
        <v>0</v>
      </c>
      <c r="F336" s="196" t="s">
        <v>279</v>
      </c>
      <c r="G336" s="196"/>
      <c r="H336" s="190">
        <v>0.41</v>
      </c>
      <c r="I336" s="196"/>
      <c r="J336" s="403" t="s">
        <v>19</v>
      </c>
      <c r="K336" s="144">
        <v>0.41</v>
      </c>
      <c r="L336" s="896" t="s">
        <v>7037</v>
      </c>
      <c r="M336" s="849" t="s">
        <v>7679</v>
      </c>
      <c r="N336" s="403"/>
    </row>
    <row r="337" spans="1:14">
      <c r="A337" s="189" t="s">
        <v>1216</v>
      </c>
      <c r="B337" s="403"/>
      <c r="C337" s="78" t="s">
        <v>140</v>
      </c>
      <c r="D337" s="403" t="s">
        <v>5090</v>
      </c>
      <c r="E337" s="190">
        <v>0</v>
      </c>
      <c r="F337" s="196" t="s">
        <v>1241</v>
      </c>
      <c r="G337" s="196"/>
      <c r="H337" s="190">
        <v>0.59</v>
      </c>
      <c r="I337" s="196" t="s">
        <v>1241</v>
      </c>
      <c r="J337" s="403"/>
      <c r="K337" s="144">
        <v>0.59</v>
      </c>
      <c r="L337" s="896" t="s">
        <v>7037</v>
      </c>
      <c r="M337" s="849" t="s">
        <v>7037</v>
      </c>
      <c r="N337" s="403"/>
    </row>
    <row r="338" spans="1:14">
      <c r="A338" s="189" t="s">
        <v>1216</v>
      </c>
      <c r="B338" s="403"/>
      <c r="C338" s="1004" t="s">
        <v>249</v>
      </c>
      <c r="D338" s="403" t="s">
        <v>7039</v>
      </c>
      <c r="E338" s="190">
        <v>0</v>
      </c>
      <c r="F338" s="196" t="s">
        <v>39</v>
      </c>
      <c r="G338" s="196"/>
      <c r="H338" s="190">
        <v>0.13</v>
      </c>
      <c r="I338" s="196"/>
      <c r="J338" s="403" t="s">
        <v>19</v>
      </c>
      <c r="K338" s="144">
        <v>0.13</v>
      </c>
      <c r="L338" s="896" t="s">
        <v>7034</v>
      </c>
      <c r="M338" s="849" t="s">
        <v>7035</v>
      </c>
      <c r="N338" s="403"/>
    </row>
    <row r="339" spans="1:14">
      <c r="A339" s="189" t="s">
        <v>1216</v>
      </c>
      <c r="B339" s="403"/>
      <c r="C339" s="1004" t="s">
        <v>1157</v>
      </c>
      <c r="D339" s="403"/>
      <c r="E339" s="190">
        <v>0</v>
      </c>
      <c r="F339" s="196" t="s">
        <v>249</v>
      </c>
      <c r="G339" s="196"/>
      <c r="H339" s="190">
        <v>0.13</v>
      </c>
      <c r="I339" s="196"/>
      <c r="J339" s="403" t="s">
        <v>19</v>
      </c>
      <c r="K339" s="144">
        <v>0.13</v>
      </c>
      <c r="L339" s="896" t="s">
        <v>7034</v>
      </c>
      <c r="M339" s="849" t="s">
        <v>7035</v>
      </c>
      <c r="N339" s="403"/>
    </row>
    <row r="340" spans="1:14">
      <c r="A340" s="189" t="s">
        <v>1216</v>
      </c>
      <c r="B340" s="403"/>
      <c r="C340" s="1004" t="s">
        <v>7040</v>
      </c>
      <c r="D340" s="403"/>
      <c r="E340" s="190">
        <v>0</v>
      </c>
      <c r="F340" s="196" t="s">
        <v>1157</v>
      </c>
      <c r="G340" s="196"/>
      <c r="H340" s="190">
        <v>0.05</v>
      </c>
      <c r="I340" s="196"/>
      <c r="J340" s="403" t="s">
        <v>19</v>
      </c>
      <c r="K340" s="144">
        <v>0.05</v>
      </c>
      <c r="L340" s="896" t="s">
        <v>7034</v>
      </c>
      <c r="M340" s="849" t="s">
        <v>7035</v>
      </c>
      <c r="N340" s="403"/>
    </row>
    <row r="341" spans="1:14">
      <c r="A341" s="189" t="s">
        <v>1216</v>
      </c>
      <c r="B341" s="403"/>
      <c r="C341" s="1004" t="s">
        <v>3887</v>
      </c>
      <c r="D341" s="403" t="s">
        <v>7041</v>
      </c>
      <c r="E341" s="190">
        <v>0</v>
      </c>
      <c r="F341" s="196" t="s">
        <v>39</v>
      </c>
      <c r="G341" s="196"/>
      <c r="H341" s="190">
        <v>0.41</v>
      </c>
      <c r="I341" s="196"/>
      <c r="J341" s="403" t="s">
        <v>19</v>
      </c>
      <c r="K341" s="144">
        <v>0.41</v>
      </c>
      <c r="L341" s="896" t="s">
        <v>7034</v>
      </c>
      <c r="M341" s="849" t="s">
        <v>7035</v>
      </c>
      <c r="N341" s="403"/>
    </row>
    <row r="342" spans="1:14">
      <c r="A342" s="189" t="s">
        <v>1216</v>
      </c>
      <c r="B342" s="403"/>
      <c r="C342" s="1004" t="s">
        <v>5606</v>
      </c>
      <c r="D342" s="403"/>
      <c r="E342" s="190">
        <v>0</v>
      </c>
      <c r="F342" s="196" t="s">
        <v>3887</v>
      </c>
      <c r="G342" s="196"/>
      <c r="H342" s="190">
        <v>0.11</v>
      </c>
      <c r="I342" s="196"/>
      <c r="J342" s="403" t="s">
        <v>19</v>
      </c>
      <c r="K342" s="144">
        <v>0.11</v>
      </c>
      <c r="L342" s="896" t="s">
        <v>7034</v>
      </c>
      <c r="M342" s="849" t="s">
        <v>7035</v>
      </c>
      <c r="N342" s="403"/>
    </row>
    <row r="343" spans="1:14">
      <c r="A343" s="189" t="s">
        <v>1216</v>
      </c>
      <c r="B343" s="403"/>
      <c r="C343" s="1004" t="s">
        <v>7042</v>
      </c>
      <c r="D343" s="403"/>
      <c r="E343" s="190">
        <v>0</v>
      </c>
      <c r="F343" s="196" t="s">
        <v>2299</v>
      </c>
      <c r="G343" s="196"/>
      <c r="H343" s="190">
        <v>0.21</v>
      </c>
      <c r="I343" s="196"/>
      <c r="J343" s="403"/>
      <c r="K343" s="144">
        <v>0.21</v>
      </c>
      <c r="L343" s="896" t="s">
        <v>7034</v>
      </c>
      <c r="M343" s="849" t="s">
        <v>7035</v>
      </c>
      <c r="N343" s="403"/>
    </row>
    <row r="344" spans="1:14">
      <c r="A344" s="189" t="s">
        <v>1216</v>
      </c>
      <c r="B344" s="403"/>
      <c r="C344" s="1004" t="s">
        <v>2299</v>
      </c>
      <c r="D344" s="403"/>
      <c r="E344" s="190">
        <v>0</v>
      </c>
      <c r="F344" s="196" t="s">
        <v>7042</v>
      </c>
      <c r="G344" s="196"/>
      <c r="H344" s="190">
        <v>0.31</v>
      </c>
      <c r="I344" s="196"/>
      <c r="J344" s="403"/>
      <c r="K344" s="144">
        <v>0.31</v>
      </c>
      <c r="L344" s="896" t="s">
        <v>7034</v>
      </c>
      <c r="M344" s="849" t="s">
        <v>7035</v>
      </c>
      <c r="N344" s="403"/>
    </row>
    <row r="345" spans="1:14">
      <c r="A345" s="189" t="s">
        <v>1216</v>
      </c>
      <c r="B345" s="403"/>
      <c r="C345" s="1004" t="s">
        <v>3896</v>
      </c>
      <c r="D345" s="403"/>
      <c r="E345" s="190">
        <v>0</v>
      </c>
      <c r="F345" s="196" t="s">
        <v>3887</v>
      </c>
      <c r="G345" s="196"/>
      <c r="H345" s="190">
        <v>0.06</v>
      </c>
      <c r="I345" s="196"/>
      <c r="J345" s="403" t="s">
        <v>19</v>
      </c>
      <c r="K345" s="144">
        <v>0.06</v>
      </c>
      <c r="L345" s="896" t="s">
        <v>7035</v>
      </c>
      <c r="M345" s="849" t="s">
        <v>7035</v>
      </c>
      <c r="N345" s="403"/>
    </row>
    <row r="346" spans="1:14">
      <c r="A346" s="189" t="s">
        <v>1216</v>
      </c>
      <c r="B346" s="403"/>
      <c r="C346" s="78" t="s">
        <v>5059</v>
      </c>
      <c r="D346" s="403" t="s">
        <v>5058</v>
      </c>
      <c r="E346" s="190">
        <v>0</v>
      </c>
      <c r="F346" s="196" t="s">
        <v>2411</v>
      </c>
      <c r="G346" s="196"/>
      <c r="H346" s="190">
        <v>0.77</v>
      </c>
      <c r="I346" s="196"/>
      <c r="J346" s="403" t="s">
        <v>19</v>
      </c>
      <c r="K346" s="144">
        <v>0.77</v>
      </c>
      <c r="L346" s="896" t="s">
        <v>5546</v>
      </c>
      <c r="M346" s="849" t="s">
        <v>6544</v>
      </c>
      <c r="N346" s="403"/>
    </row>
    <row r="347" spans="1:14">
      <c r="A347" s="189" t="s">
        <v>1216</v>
      </c>
      <c r="B347" s="403"/>
      <c r="C347" s="78" t="s">
        <v>880</v>
      </c>
      <c r="D347" s="403" t="s">
        <v>2715</v>
      </c>
      <c r="E347" s="190">
        <v>0</v>
      </c>
      <c r="F347" s="196"/>
      <c r="G347" s="196" t="s">
        <v>884</v>
      </c>
      <c r="H347" s="190">
        <v>20.239999999999998</v>
      </c>
      <c r="I347" s="196" t="s">
        <v>570</v>
      </c>
      <c r="J347" s="403" t="s">
        <v>1219</v>
      </c>
      <c r="K347" s="144">
        <v>20.239999999999998</v>
      </c>
      <c r="L347" s="896" t="s">
        <v>2758</v>
      </c>
      <c r="M347" s="849" t="s">
        <v>3587</v>
      </c>
      <c r="N347" s="403"/>
    </row>
    <row r="348" spans="1:14">
      <c r="A348" s="189" t="s">
        <v>1216</v>
      </c>
      <c r="B348" s="403"/>
      <c r="C348" s="78" t="s">
        <v>2982</v>
      </c>
      <c r="D348" s="403" t="s">
        <v>3231</v>
      </c>
      <c r="E348" s="190">
        <v>0</v>
      </c>
      <c r="F348" s="196" t="s">
        <v>3226</v>
      </c>
      <c r="G348" s="403" t="s">
        <v>3230</v>
      </c>
      <c r="H348" s="190">
        <v>2.0099999999999998</v>
      </c>
      <c r="I348" s="196" t="s">
        <v>880</v>
      </c>
      <c r="J348" s="403" t="s">
        <v>2715</v>
      </c>
      <c r="K348" s="144">
        <v>2.0099999999999998</v>
      </c>
      <c r="L348" s="896" t="s">
        <v>2758</v>
      </c>
      <c r="M348" s="849" t="s">
        <v>3228</v>
      </c>
      <c r="N348" s="403"/>
    </row>
    <row r="349" spans="1:14">
      <c r="A349" s="174" t="s">
        <v>1216</v>
      </c>
      <c r="B349" s="403"/>
      <c r="C349" s="79" t="s">
        <v>3226</v>
      </c>
      <c r="D349" s="404" t="s">
        <v>3227</v>
      </c>
      <c r="E349" s="191">
        <v>0</v>
      </c>
      <c r="F349" s="578" t="s">
        <v>880</v>
      </c>
      <c r="G349" s="404" t="s">
        <v>2715</v>
      </c>
      <c r="H349" s="191">
        <v>5.15</v>
      </c>
      <c r="I349" s="578" t="s">
        <v>570</v>
      </c>
      <c r="J349" s="404" t="s">
        <v>1219</v>
      </c>
      <c r="K349" s="145">
        <v>5.15</v>
      </c>
      <c r="L349" s="897" t="s">
        <v>3228</v>
      </c>
      <c r="M349" s="850" t="s">
        <v>3228</v>
      </c>
      <c r="N349" s="155"/>
    </row>
    <row r="350" spans="1:14">
      <c r="A350" s="174" t="s">
        <v>1216</v>
      </c>
      <c r="B350" s="403"/>
      <c r="C350" s="79" t="s">
        <v>799</v>
      </c>
      <c r="D350" s="404" t="s">
        <v>3232</v>
      </c>
      <c r="E350" s="191">
        <v>0</v>
      </c>
      <c r="F350" s="578" t="s">
        <v>3226</v>
      </c>
      <c r="G350" s="404" t="s">
        <v>3230</v>
      </c>
      <c r="H350" s="191">
        <v>0.79</v>
      </c>
      <c r="I350" s="578" t="s">
        <v>2708</v>
      </c>
      <c r="J350" s="404"/>
      <c r="K350" s="851">
        <v>0.79</v>
      </c>
      <c r="L350" s="897" t="s">
        <v>3228</v>
      </c>
      <c r="M350" s="850" t="s">
        <v>3228</v>
      </c>
      <c r="N350" s="155"/>
    </row>
    <row r="351" spans="1:14">
      <c r="A351" s="174" t="s">
        <v>1216</v>
      </c>
      <c r="B351" s="403"/>
      <c r="C351" s="79" t="s">
        <v>524</v>
      </c>
      <c r="D351" s="404" t="s">
        <v>3233</v>
      </c>
      <c r="E351" s="191">
        <v>0</v>
      </c>
      <c r="F351" s="578" t="s">
        <v>3226</v>
      </c>
      <c r="G351" s="404" t="s">
        <v>3230</v>
      </c>
      <c r="H351" s="191">
        <v>0.63</v>
      </c>
      <c r="I351" s="578" t="s">
        <v>2708</v>
      </c>
      <c r="J351" s="404"/>
      <c r="K351" s="851">
        <v>0.63</v>
      </c>
      <c r="L351" s="897" t="s">
        <v>3228</v>
      </c>
      <c r="M351" s="850" t="s">
        <v>3228</v>
      </c>
      <c r="N351" s="155"/>
    </row>
    <row r="352" spans="1:14">
      <c r="A352" s="174" t="s">
        <v>2757</v>
      </c>
      <c r="B352" s="403"/>
      <c r="C352" s="79" t="s">
        <v>728</v>
      </c>
      <c r="D352" s="404" t="s">
        <v>3360</v>
      </c>
      <c r="E352" s="191">
        <v>0</v>
      </c>
      <c r="F352" s="578" t="s">
        <v>880</v>
      </c>
      <c r="G352" s="404" t="s">
        <v>2715</v>
      </c>
      <c r="H352" s="191">
        <v>0.21</v>
      </c>
      <c r="I352" s="578" t="s">
        <v>2708</v>
      </c>
      <c r="J352" s="404"/>
      <c r="K352" s="851">
        <v>0.21</v>
      </c>
      <c r="L352" s="897" t="s">
        <v>3361</v>
      </c>
      <c r="M352" s="850" t="s">
        <v>3361</v>
      </c>
      <c r="N352" s="155"/>
    </row>
    <row r="353" spans="1:14">
      <c r="A353" s="174" t="s">
        <v>1216</v>
      </c>
      <c r="B353" s="403"/>
      <c r="C353" s="79" t="s">
        <v>3362</v>
      </c>
      <c r="D353" s="404" t="s">
        <v>3360</v>
      </c>
      <c r="E353" s="191">
        <v>0</v>
      </c>
      <c r="F353" s="578" t="s">
        <v>728</v>
      </c>
      <c r="G353" s="404" t="s">
        <v>3360</v>
      </c>
      <c r="H353" s="191">
        <v>0.5</v>
      </c>
      <c r="I353" s="578" t="s">
        <v>2708</v>
      </c>
      <c r="J353" s="404"/>
      <c r="K353" s="851">
        <v>0.5</v>
      </c>
      <c r="L353" s="897" t="s">
        <v>3361</v>
      </c>
      <c r="M353" s="850" t="s">
        <v>3361</v>
      </c>
      <c r="N353" s="155"/>
    </row>
    <row r="354" spans="1:14">
      <c r="A354" s="189" t="s">
        <v>2757</v>
      </c>
      <c r="B354" s="403"/>
      <c r="C354" s="78" t="s">
        <v>1978</v>
      </c>
      <c r="D354" s="403" t="s">
        <v>3363</v>
      </c>
      <c r="E354" s="190">
        <v>0</v>
      </c>
      <c r="F354" s="196" t="s">
        <v>880</v>
      </c>
      <c r="G354" s="403" t="s">
        <v>2715</v>
      </c>
      <c r="H354" s="190">
        <v>0.75</v>
      </c>
      <c r="I354" s="196" t="s">
        <v>880</v>
      </c>
      <c r="J354" s="403"/>
      <c r="K354" s="144">
        <v>0.75</v>
      </c>
      <c r="L354" s="898" t="s">
        <v>3361</v>
      </c>
      <c r="M354" s="852" t="s">
        <v>3361</v>
      </c>
      <c r="N354" s="149"/>
    </row>
    <row r="355" spans="1:14">
      <c r="A355" s="189" t="s">
        <v>1216</v>
      </c>
      <c r="B355" s="403"/>
      <c r="C355" s="78" t="s">
        <v>250</v>
      </c>
      <c r="D355" s="403" t="s">
        <v>3364</v>
      </c>
      <c r="E355" s="190">
        <v>0</v>
      </c>
      <c r="F355" s="196" t="s">
        <v>880</v>
      </c>
      <c r="G355" s="403" t="s">
        <v>2715</v>
      </c>
      <c r="H355" s="190">
        <v>0.74</v>
      </c>
      <c r="I355" s="196" t="s">
        <v>2708</v>
      </c>
      <c r="J355" s="403"/>
      <c r="K355" s="144">
        <v>0.74</v>
      </c>
      <c r="L355" s="899" t="s">
        <v>3361</v>
      </c>
      <c r="M355" s="853" t="s">
        <v>3361</v>
      </c>
      <c r="N355" s="403"/>
    </row>
    <row r="356" spans="1:14">
      <c r="A356" s="189" t="s">
        <v>1216</v>
      </c>
      <c r="B356" s="403"/>
      <c r="C356" s="78" t="s">
        <v>2297</v>
      </c>
      <c r="D356" s="403" t="s">
        <v>3376</v>
      </c>
      <c r="E356" s="190">
        <v>0</v>
      </c>
      <c r="F356" s="196" t="s">
        <v>3377</v>
      </c>
      <c r="G356" s="403" t="s">
        <v>2715</v>
      </c>
      <c r="H356" s="190">
        <v>0.63</v>
      </c>
      <c r="I356" s="196" t="s">
        <v>2708</v>
      </c>
      <c r="J356" s="403"/>
      <c r="K356" s="144">
        <v>0.63</v>
      </c>
      <c r="L356" s="900" t="s">
        <v>3361</v>
      </c>
      <c r="M356" s="855" t="s">
        <v>3361</v>
      </c>
      <c r="N356" s="403"/>
    </row>
    <row r="357" spans="1:14">
      <c r="A357" s="1427" t="s">
        <v>1216</v>
      </c>
      <c r="B357" s="1428"/>
      <c r="C357" s="1429" t="s">
        <v>1167</v>
      </c>
      <c r="D357" s="1428" t="s">
        <v>3378</v>
      </c>
      <c r="E357" s="1430">
        <v>0</v>
      </c>
      <c r="F357" s="1431" t="s">
        <v>3377</v>
      </c>
      <c r="G357" s="1428" t="s">
        <v>2715</v>
      </c>
      <c r="H357" s="1430">
        <v>5.07</v>
      </c>
      <c r="I357" s="1431" t="s">
        <v>3379</v>
      </c>
      <c r="J357" s="1428" t="s">
        <v>3379</v>
      </c>
      <c r="K357" s="1432">
        <v>5.07</v>
      </c>
      <c r="L357" s="1435" t="s">
        <v>3361</v>
      </c>
      <c r="M357" s="1436" t="s">
        <v>3587</v>
      </c>
      <c r="N357" s="1437" t="s">
        <v>10033</v>
      </c>
    </row>
    <row r="358" spans="1:14">
      <c r="A358" s="189" t="s">
        <v>1216</v>
      </c>
      <c r="B358" s="403"/>
      <c r="C358" s="78" t="s">
        <v>1982</v>
      </c>
      <c r="D358" s="403" t="s">
        <v>3588</v>
      </c>
      <c r="E358" s="190">
        <v>0</v>
      </c>
      <c r="F358" s="196" t="s">
        <v>3377</v>
      </c>
      <c r="G358" s="403" t="s">
        <v>2715</v>
      </c>
      <c r="H358" s="190">
        <v>0.68</v>
      </c>
      <c r="I358" s="196" t="s">
        <v>2708</v>
      </c>
      <c r="J358" s="403"/>
      <c r="K358" s="144">
        <v>0.68</v>
      </c>
      <c r="L358" s="898" t="s">
        <v>3361</v>
      </c>
      <c r="M358" s="852" t="s">
        <v>3681</v>
      </c>
      <c r="N358" s="149"/>
    </row>
    <row r="359" spans="1:14">
      <c r="A359" s="189" t="s">
        <v>1216</v>
      </c>
      <c r="B359" s="403"/>
      <c r="C359" s="78" t="s">
        <v>532</v>
      </c>
      <c r="D359" s="403" t="s">
        <v>3589</v>
      </c>
      <c r="E359" s="190">
        <v>0</v>
      </c>
      <c r="F359" s="196" t="s">
        <v>3377</v>
      </c>
      <c r="G359" s="403" t="s">
        <v>2715</v>
      </c>
      <c r="H359" s="190">
        <v>0.28000000000000003</v>
      </c>
      <c r="I359" s="196" t="s">
        <v>2708</v>
      </c>
      <c r="J359" s="403"/>
      <c r="K359" s="144">
        <v>0.28000000000000003</v>
      </c>
      <c r="L359" s="898" t="s">
        <v>3361</v>
      </c>
      <c r="M359" s="852" t="s">
        <v>3587</v>
      </c>
      <c r="N359" s="149"/>
    </row>
    <row r="360" spans="1:14">
      <c r="A360" s="189" t="s">
        <v>1216</v>
      </c>
      <c r="B360" s="403"/>
      <c r="C360" s="78" t="s">
        <v>128</v>
      </c>
      <c r="D360" s="403" t="s">
        <v>3590</v>
      </c>
      <c r="E360" s="190">
        <v>0</v>
      </c>
      <c r="F360" s="196" t="s">
        <v>880</v>
      </c>
      <c r="G360" s="403" t="s">
        <v>2715</v>
      </c>
      <c r="H360" s="190">
        <v>1.07</v>
      </c>
      <c r="I360" s="196" t="s">
        <v>3379</v>
      </c>
      <c r="J360" s="403" t="s">
        <v>3379</v>
      </c>
      <c r="K360" s="144">
        <v>1.07</v>
      </c>
      <c r="L360" s="898" t="s">
        <v>3361</v>
      </c>
      <c r="M360" s="852" t="s">
        <v>3587</v>
      </c>
      <c r="N360" s="149"/>
    </row>
    <row r="361" spans="1:14">
      <c r="A361" s="1427" t="s">
        <v>1216</v>
      </c>
      <c r="B361" s="1428"/>
      <c r="C361" s="1429" t="s">
        <v>142</v>
      </c>
      <c r="D361" s="1428" t="s">
        <v>3591</v>
      </c>
      <c r="E361" s="1430">
        <v>0</v>
      </c>
      <c r="F361" s="1431" t="s">
        <v>880</v>
      </c>
      <c r="G361" s="1428" t="s">
        <v>2715</v>
      </c>
      <c r="H361" s="1430">
        <v>0.56999999999999995</v>
      </c>
      <c r="I361" s="1431" t="s">
        <v>2708</v>
      </c>
      <c r="J361" s="1428"/>
      <c r="K361" s="1432">
        <v>0.56999999999999995</v>
      </c>
      <c r="L361" s="1435" t="s">
        <v>3361</v>
      </c>
      <c r="M361" s="1436" t="s">
        <v>3587</v>
      </c>
      <c r="N361" s="1437" t="s">
        <v>10033</v>
      </c>
    </row>
    <row r="362" spans="1:14">
      <c r="A362" s="189" t="s">
        <v>1216</v>
      </c>
      <c r="B362" s="403"/>
      <c r="C362" s="78" t="s">
        <v>266</v>
      </c>
      <c r="D362" s="403" t="s">
        <v>3592</v>
      </c>
      <c r="E362" s="190">
        <v>0</v>
      </c>
      <c r="F362" s="196" t="s">
        <v>880</v>
      </c>
      <c r="G362" s="403" t="s">
        <v>2715</v>
      </c>
      <c r="H362" s="190">
        <v>0.36</v>
      </c>
      <c r="I362" s="196" t="s">
        <v>880</v>
      </c>
      <c r="J362" s="403" t="s">
        <v>2715</v>
      </c>
      <c r="K362" s="144">
        <v>0.36</v>
      </c>
      <c r="L362" s="898" t="s">
        <v>3361</v>
      </c>
      <c r="M362" s="852" t="s">
        <v>3587</v>
      </c>
      <c r="N362" s="149"/>
    </row>
    <row r="363" spans="1:14">
      <c r="A363" s="189" t="s">
        <v>1216</v>
      </c>
      <c r="B363" s="403"/>
      <c r="C363" s="78" t="s">
        <v>221</v>
      </c>
      <c r="D363" s="403" t="s">
        <v>3593</v>
      </c>
      <c r="E363" s="190">
        <v>0</v>
      </c>
      <c r="F363" s="196" t="s">
        <v>880</v>
      </c>
      <c r="G363" s="403" t="s">
        <v>2715</v>
      </c>
      <c r="H363" s="190">
        <v>0.32</v>
      </c>
      <c r="I363" s="196" t="s">
        <v>880</v>
      </c>
      <c r="J363" s="403" t="s">
        <v>2715</v>
      </c>
      <c r="K363" s="144">
        <v>0.32</v>
      </c>
      <c r="L363" s="898" t="s">
        <v>3361</v>
      </c>
      <c r="M363" s="852" t="s">
        <v>3587</v>
      </c>
      <c r="N363" s="149"/>
    </row>
    <row r="364" spans="1:14">
      <c r="A364" s="189" t="s">
        <v>1216</v>
      </c>
      <c r="B364" s="403"/>
      <c r="C364" s="78" t="s">
        <v>138</v>
      </c>
      <c r="D364" s="403" t="s">
        <v>3594</v>
      </c>
      <c r="E364" s="190">
        <v>0</v>
      </c>
      <c r="F364" s="196" t="s">
        <v>880</v>
      </c>
      <c r="G364" s="403" t="s">
        <v>2715</v>
      </c>
      <c r="H364" s="190">
        <v>0.71</v>
      </c>
      <c r="I364" s="196" t="s">
        <v>2708</v>
      </c>
      <c r="J364" s="403"/>
      <c r="K364" s="144">
        <v>0.71</v>
      </c>
      <c r="L364" s="898" t="s">
        <v>3361</v>
      </c>
      <c r="M364" s="852" t="s">
        <v>3587</v>
      </c>
      <c r="N364" s="149"/>
    </row>
    <row r="365" spans="1:14">
      <c r="A365" s="189" t="s">
        <v>1216</v>
      </c>
      <c r="B365" s="403"/>
      <c r="C365" s="78" t="s">
        <v>370</v>
      </c>
      <c r="D365" s="403" t="s">
        <v>3595</v>
      </c>
      <c r="E365" s="190">
        <v>0</v>
      </c>
      <c r="F365" s="196" t="s">
        <v>880</v>
      </c>
      <c r="G365" s="403" t="s">
        <v>2715</v>
      </c>
      <c r="H365" s="190">
        <v>0.43</v>
      </c>
      <c r="I365" s="196" t="s">
        <v>880</v>
      </c>
      <c r="J365" s="403" t="s">
        <v>2715</v>
      </c>
      <c r="K365" s="144">
        <v>0.43</v>
      </c>
      <c r="L365" s="898" t="s">
        <v>3361</v>
      </c>
      <c r="M365" s="852" t="s">
        <v>3587</v>
      </c>
      <c r="N365" s="149"/>
    </row>
    <row r="366" spans="1:14">
      <c r="A366" s="1427" t="s">
        <v>1216</v>
      </c>
      <c r="B366" s="1428"/>
      <c r="C366" s="1429" t="s">
        <v>3055</v>
      </c>
      <c r="D366" s="1428" t="s">
        <v>3596</v>
      </c>
      <c r="E366" s="1430">
        <v>0</v>
      </c>
      <c r="F366" s="1431" t="s">
        <v>880</v>
      </c>
      <c r="G366" s="1428" t="s">
        <v>2715</v>
      </c>
      <c r="H366" s="1430">
        <v>1.38</v>
      </c>
      <c r="I366" s="1431" t="s">
        <v>193</v>
      </c>
      <c r="J366" s="1428" t="s">
        <v>3597</v>
      </c>
      <c r="K366" s="1432">
        <v>1.38</v>
      </c>
      <c r="L366" s="1435" t="s">
        <v>3361</v>
      </c>
      <c r="M366" s="1436" t="s">
        <v>3587</v>
      </c>
      <c r="N366" s="1437" t="s">
        <v>10033</v>
      </c>
    </row>
    <row r="367" spans="1:14">
      <c r="A367" s="1427" t="s">
        <v>1216</v>
      </c>
      <c r="B367" s="1428"/>
      <c r="C367" s="1429" t="s">
        <v>193</v>
      </c>
      <c r="D367" s="1428" t="s">
        <v>3597</v>
      </c>
      <c r="E367" s="1430">
        <v>0</v>
      </c>
      <c r="F367" s="1431" t="s">
        <v>880</v>
      </c>
      <c r="G367" s="1428" t="s">
        <v>2715</v>
      </c>
      <c r="H367" s="1430">
        <v>0.46</v>
      </c>
      <c r="I367" s="1431" t="s">
        <v>2708</v>
      </c>
      <c r="J367" s="1428"/>
      <c r="K367" s="1432">
        <v>0.46</v>
      </c>
      <c r="L367" s="1435" t="s">
        <v>3361</v>
      </c>
      <c r="M367" s="1436" t="s">
        <v>3587</v>
      </c>
      <c r="N367" s="1437" t="s">
        <v>10033</v>
      </c>
    </row>
    <row r="368" spans="1:14">
      <c r="A368" s="1427" t="s">
        <v>1216</v>
      </c>
      <c r="B368" s="1428"/>
      <c r="C368" s="1429" t="s">
        <v>134</v>
      </c>
      <c r="D368" s="1428" t="s">
        <v>3598</v>
      </c>
      <c r="E368" s="1430">
        <v>0</v>
      </c>
      <c r="F368" s="1431" t="s">
        <v>880</v>
      </c>
      <c r="G368" s="1428" t="s">
        <v>2715</v>
      </c>
      <c r="H368" s="1430">
        <v>1</v>
      </c>
      <c r="I368" s="1431" t="s">
        <v>2708</v>
      </c>
      <c r="J368" s="1428"/>
      <c r="K368" s="1432">
        <v>1</v>
      </c>
      <c r="L368" s="1435" t="s">
        <v>3361</v>
      </c>
      <c r="M368" s="1436" t="s">
        <v>3587</v>
      </c>
      <c r="N368" s="1437" t="s">
        <v>10033</v>
      </c>
    </row>
    <row r="369" spans="1:14">
      <c r="A369" s="189" t="s">
        <v>1216</v>
      </c>
      <c r="B369" s="403"/>
      <c r="C369" s="78" t="s">
        <v>297</v>
      </c>
      <c r="D369" s="403" t="s">
        <v>3599</v>
      </c>
      <c r="E369" s="190">
        <v>0</v>
      </c>
      <c r="F369" s="196" t="s">
        <v>2708</v>
      </c>
      <c r="G369" s="403"/>
      <c r="H369" s="190">
        <v>0.96</v>
      </c>
      <c r="I369" s="196" t="s">
        <v>3379</v>
      </c>
      <c r="J369" s="403" t="s">
        <v>3379</v>
      </c>
      <c r="K369" s="144">
        <v>0.96</v>
      </c>
      <c r="L369" s="898" t="s">
        <v>3361</v>
      </c>
      <c r="M369" s="852" t="s">
        <v>3587</v>
      </c>
      <c r="N369" s="149"/>
    </row>
    <row r="370" spans="1:14">
      <c r="A370" s="189" t="s">
        <v>1216</v>
      </c>
      <c r="B370" s="403"/>
      <c r="C370" s="78" t="s">
        <v>143</v>
      </c>
      <c r="D370" s="403" t="s">
        <v>3585</v>
      </c>
      <c r="E370" s="190">
        <v>0</v>
      </c>
      <c r="F370" s="196" t="s">
        <v>880</v>
      </c>
      <c r="G370" s="403" t="s">
        <v>2715</v>
      </c>
      <c r="H370" s="190">
        <v>4.67</v>
      </c>
      <c r="I370" s="196" t="s">
        <v>150</v>
      </c>
      <c r="J370" s="403" t="s">
        <v>3586</v>
      </c>
      <c r="K370" s="144">
        <v>4.67</v>
      </c>
      <c r="L370" s="900" t="s">
        <v>3587</v>
      </c>
      <c r="M370" s="855" t="s">
        <v>3681</v>
      </c>
      <c r="N370" s="403"/>
    </row>
    <row r="371" spans="1:14">
      <c r="A371" s="1427" t="s">
        <v>1216</v>
      </c>
      <c r="B371" s="1428"/>
      <c r="C371" s="1429" t="s">
        <v>1173</v>
      </c>
      <c r="D371" s="1428" t="s">
        <v>3600</v>
      </c>
      <c r="E371" s="1430">
        <v>0</v>
      </c>
      <c r="F371" s="1431" t="s">
        <v>150</v>
      </c>
      <c r="G371" s="1428" t="s">
        <v>3601</v>
      </c>
      <c r="H371" s="1430">
        <v>3.8</v>
      </c>
      <c r="I371" s="1431" t="s">
        <v>143</v>
      </c>
      <c r="J371" s="1428" t="s">
        <v>3585</v>
      </c>
      <c r="K371" s="1438">
        <v>3.8</v>
      </c>
      <c r="L371" s="1439" t="s">
        <v>3587</v>
      </c>
      <c r="M371" s="1440" t="s">
        <v>3587</v>
      </c>
      <c r="N371" s="1428" t="s">
        <v>10033</v>
      </c>
    </row>
    <row r="372" spans="1:14">
      <c r="A372" s="174" t="s">
        <v>1216</v>
      </c>
      <c r="B372" s="403"/>
      <c r="C372" s="78" t="s">
        <v>642</v>
      </c>
      <c r="D372" s="146" t="s">
        <v>3648</v>
      </c>
      <c r="E372" s="190">
        <v>0</v>
      </c>
      <c r="F372" s="196" t="s">
        <v>143</v>
      </c>
      <c r="G372" s="146" t="s">
        <v>3585</v>
      </c>
      <c r="H372" s="190">
        <v>3.58</v>
      </c>
      <c r="I372" s="196" t="s">
        <v>150</v>
      </c>
      <c r="J372" s="146" t="s">
        <v>3586</v>
      </c>
      <c r="K372" s="143">
        <v>3.58</v>
      </c>
      <c r="L372" s="900" t="s">
        <v>3587</v>
      </c>
      <c r="M372" s="855" t="s">
        <v>3894</v>
      </c>
      <c r="N372" s="403"/>
    </row>
    <row r="373" spans="1:14">
      <c r="A373" s="174" t="s">
        <v>2757</v>
      </c>
      <c r="B373" s="403"/>
      <c r="C373" s="78" t="s">
        <v>150</v>
      </c>
      <c r="D373" s="146" t="s">
        <v>3601</v>
      </c>
      <c r="E373" s="190">
        <v>0</v>
      </c>
      <c r="F373" s="196" t="s">
        <v>3649</v>
      </c>
      <c r="G373" s="146" t="s">
        <v>3649</v>
      </c>
      <c r="H373" s="190">
        <v>8.35</v>
      </c>
      <c r="I373" s="196" t="s">
        <v>3379</v>
      </c>
      <c r="J373" s="146" t="s">
        <v>3379</v>
      </c>
      <c r="K373" s="144">
        <v>8.35</v>
      </c>
      <c r="L373" s="900" t="s">
        <v>3587</v>
      </c>
      <c r="M373" s="855" t="s">
        <v>3894</v>
      </c>
      <c r="N373" s="403"/>
    </row>
    <row r="374" spans="1:14">
      <c r="A374" s="189" t="s">
        <v>1216</v>
      </c>
      <c r="B374" s="403"/>
      <c r="C374" s="78" t="s">
        <v>3650</v>
      </c>
      <c r="D374" s="403" t="s">
        <v>3651</v>
      </c>
      <c r="E374" s="190">
        <v>0</v>
      </c>
      <c r="F374" s="196"/>
      <c r="G374" s="196" t="s">
        <v>2708</v>
      </c>
      <c r="H374" s="190">
        <v>0.74</v>
      </c>
      <c r="I374" s="196" t="s">
        <v>3379</v>
      </c>
      <c r="J374" s="403" t="s">
        <v>3379</v>
      </c>
      <c r="K374" s="144">
        <v>0.74</v>
      </c>
      <c r="L374" s="896" t="s">
        <v>3587</v>
      </c>
      <c r="M374" s="849" t="s">
        <v>3894</v>
      </c>
      <c r="N374" s="403"/>
    </row>
    <row r="375" spans="1:14">
      <c r="A375" s="189" t="s">
        <v>1216</v>
      </c>
      <c r="B375" s="403"/>
      <c r="C375" s="78" t="s">
        <v>159</v>
      </c>
      <c r="D375" s="403" t="s">
        <v>3652</v>
      </c>
      <c r="E375" s="190">
        <v>0</v>
      </c>
      <c r="F375" s="196" t="s">
        <v>150</v>
      </c>
      <c r="G375" s="196" t="s">
        <v>3586</v>
      </c>
      <c r="H375" s="190">
        <v>1.58</v>
      </c>
      <c r="I375" s="196" t="s">
        <v>3379</v>
      </c>
      <c r="J375" s="403" t="s">
        <v>3379</v>
      </c>
      <c r="K375" s="144">
        <v>1.58</v>
      </c>
      <c r="L375" s="896" t="s">
        <v>3587</v>
      </c>
      <c r="M375" s="849" t="s">
        <v>3894</v>
      </c>
      <c r="N375" s="403"/>
    </row>
    <row r="376" spans="1:14">
      <c r="A376" s="189" t="s">
        <v>1216</v>
      </c>
      <c r="B376" s="403"/>
      <c r="C376" s="78" t="s">
        <v>3379</v>
      </c>
      <c r="D376" s="403" t="s">
        <v>3379</v>
      </c>
      <c r="E376" s="190">
        <v>0</v>
      </c>
      <c r="F376" s="196"/>
      <c r="G376" s="196" t="s">
        <v>1585</v>
      </c>
      <c r="H376" s="190">
        <v>18.66</v>
      </c>
      <c r="I376" s="196" t="s">
        <v>39</v>
      </c>
      <c r="J376" s="403" t="s">
        <v>3653</v>
      </c>
      <c r="K376" s="144">
        <v>18.66</v>
      </c>
      <c r="L376" s="896" t="s">
        <v>3587</v>
      </c>
      <c r="M376" s="849" t="s">
        <v>3895</v>
      </c>
      <c r="N376" s="403"/>
    </row>
    <row r="377" spans="1:14">
      <c r="A377" s="189" t="s">
        <v>1216</v>
      </c>
      <c r="B377" s="403"/>
      <c r="C377" s="78" t="s">
        <v>518</v>
      </c>
      <c r="D377" s="403" t="s">
        <v>3654</v>
      </c>
      <c r="E377" s="190">
        <v>0</v>
      </c>
      <c r="F377" s="196" t="s">
        <v>3379</v>
      </c>
      <c r="G377" s="196" t="s">
        <v>3379</v>
      </c>
      <c r="H377" s="190">
        <v>7.61</v>
      </c>
      <c r="I377" s="196" t="s">
        <v>150</v>
      </c>
      <c r="J377" s="403" t="s">
        <v>3586</v>
      </c>
      <c r="K377" s="144">
        <v>7.61</v>
      </c>
      <c r="L377" s="896" t="s">
        <v>4960</v>
      </c>
      <c r="M377" s="849" t="s">
        <v>4960</v>
      </c>
      <c r="N377" s="403"/>
    </row>
    <row r="378" spans="1:14">
      <c r="A378" s="189" t="s">
        <v>1216</v>
      </c>
      <c r="B378" s="403"/>
      <c r="C378" s="78" t="s">
        <v>3602</v>
      </c>
      <c r="D378" s="403" t="s">
        <v>3655</v>
      </c>
      <c r="E378" s="190">
        <v>0</v>
      </c>
      <c r="F378" s="196" t="s">
        <v>518</v>
      </c>
      <c r="G378" s="196" t="s">
        <v>3654</v>
      </c>
      <c r="H378" s="190">
        <v>0.4</v>
      </c>
      <c r="I378" s="196" t="s">
        <v>2708</v>
      </c>
      <c r="J378" s="403"/>
      <c r="K378" s="144">
        <v>0.4</v>
      </c>
      <c r="L378" s="896" t="s">
        <v>4960</v>
      </c>
      <c r="M378" s="849" t="s">
        <v>4960</v>
      </c>
      <c r="N378" s="403"/>
    </row>
    <row r="379" spans="1:14">
      <c r="A379" s="189" t="s">
        <v>1216</v>
      </c>
      <c r="B379" s="403"/>
      <c r="C379" s="78" t="s">
        <v>3679</v>
      </c>
      <c r="D379" s="403" t="s">
        <v>3590</v>
      </c>
      <c r="E379" s="190">
        <v>0</v>
      </c>
      <c r="F379" s="196" t="s">
        <v>128</v>
      </c>
      <c r="G379" s="196" t="s">
        <v>3590</v>
      </c>
      <c r="H379" s="190">
        <v>0.13</v>
      </c>
      <c r="I379" s="196" t="s">
        <v>880</v>
      </c>
      <c r="J379" s="403" t="s">
        <v>2715</v>
      </c>
      <c r="K379" s="144">
        <v>0.13</v>
      </c>
      <c r="L379" s="896" t="s">
        <v>3587</v>
      </c>
      <c r="M379" s="849" t="s">
        <v>3587</v>
      </c>
      <c r="N379" s="403"/>
    </row>
    <row r="380" spans="1:14">
      <c r="A380" s="189" t="s">
        <v>1216</v>
      </c>
      <c r="B380" s="403"/>
      <c r="C380" s="78" t="s">
        <v>254</v>
      </c>
      <c r="D380" s="403" t="s">
        <v>1539</v>
      </c>
      <c r="E380" s="190">
        <v>0</v>
      </c>
      <c r="F380" s="196" t="s">
        <v>518</v>
      </c>
      <c r="G380" s="196" t="s">
        <v>3654</v>
      </c>
      <c r="H380" s="190">
        <v>0.53</v>
      </c>
      <c r="I380" s="196" t="s">
        <v>52</v>
      </c>
      <c r="J380" s="403" t="s">
        <v>3680</v>
      </c>
      <c r="K380" s="144">
        <v>0.53</v>
      </c>
      <c r="L380" s="896" t="s">
        <v>3895</v>
      </c>
      <c r="M380" s="849" t="s">
        <v>3895</v>
      </c>
      <c r="N380" s="403"/>
    </row>
    <row r="381" spans="1:14">
      <c r="A381" s="189" t="s">
        <v>1216</v>
      </c>
      <c r="B381" s="403"/>
      <c r="C381" s="78" t="s">
        <v>204</v>
      </c>
      <c r="D381" s="403" t="s">
        <v>3682</v>
      </c>
      <c r="E381" s="190">
        <v>0</v>
      </c>
      <c r="F381" s="196" t="s">
        <v>518</v>
      </c>
      <c r="G381" s="196" t="s">
        <v>3654</v>
      </c>
      <c r="H381" s="190">
        <v>1.08</v>
      </c>
      <c r="I381" s="196" t="s">
        <v>2708</v>
      </c>
      <c r="J381" s="403"/>
      <c r="K381" s="144">
        <v>1.08</v>
      </c>
      <c r="L381" s="896" t="s">
        <v>4960</v>
      </c>
      <c r="M381" s="849" t="s">
        <v>4960</v>
      </c>
      <c r="N381" s="403"/>
    </row>
    <row r="382" spans="1:14">
      <c r="A382" s="189" t="s">
        <v>1216</v>
      </c>
      <c r="B382" s="403"/>
      <c r="C382" s="78" t="s">
        <v>52</v>
      </c>
      <c r="D382" s="403" t="s">
        <v>3680</v>
      </c>
      <c r="E382" s="190">
        <v>0</v>
      </c>
      <c r="F382" s="196" t="s">
        <v>570</v>
      </c>
      <c r="G382" s="196" t="s">
        <v>1219</v>
      </c>
      <c r="H382" s="190">
        <v>10.92</v>
      </c>
      <c r="I382" s="196" t="s">
        <v>3649</v>
      </c>
      <c r="J382" s="403" t="s">
        <v>3649</v>
      </c>
      <c r="K382" s="144">
        <v>10.92</v>
      </c>
      <c r="L382" s="896" t="s">
        <v>4960</v>
      </c>
      <c r="M382" s="849"/>
      <c r="N382" s="403" t="s">
        <v>4997</v>
      </c>
    </row>
    <row r="383" spans="1:14">
      <c r="A383" s="189" t="s">
        <v>1216</v>
      </c>
      <c r="B383" s="403"/>
      <c r="C383" s="78" t="s">
        <v>435</v>
      </c>
      <c r="D383" s="403" t="s">
        <v>3683</v>
      </c>
      <c r="E383" s="190">
        <v>0</v>
      </c>
      <c r="F383" s="196" t="s">
        <v>52</v>
      </c>
      <c r="G383" s="196" t="s">
        <v>3680</v>
      </c>
      <c r="H383" s="190">
        <v>0.57999999999999996</v>
      </c>
      <c r="I383" s="196" t="s">
        <v>2708</v>
      </c>
      <c r="J383" s="403"/>
      <c r="K383" s="144">
        <v>0.57999999999999996</v>
      </c>
      <c r="L383" s="896" t="s">
        <v>3895</v>
      </c>
      <c r="M383" s="849" t="s">
        <v>3895</v>
      </c>
      <c r="N383" s="403"/>
    </row>
    <row r="384" spans="1:14">
      <c r="A384" s="189" t="s">
        <v>2757</v>
      </c>
      <c r="B384" s="403"/>
      <c r="C384" s="78" t="s">
        <v>705</v>
      </c>
      <c r="D384" s="403" t="s">
        <v>4690</v>
      </c>
      <c r="E384" s="190">
        <v>0</v>
      </c>
      <c r="F384" s="196" t="s">
        <v>3379</v>
      </c>
      <c r="G384" s="196" t="s">
        <v>3379</v>
      </c>
      <c r="H384" s="190">
        <v>2.08</v>
      </c>
      <c r="I384" s="196" t="s">
        <v>39</v>
      </c>
      <c r="J384" s="403" t="s">
        <v>39</v>
      </c>
      <c r="K384" s="144">
        <v>2.08</v>
      </c>
      <c r="L384" s="896" t="s">
        <v>4691</v>
      </c>
      <c r="M384" s="849" t="s">
        <v>4691</v>
      </c>
      <c r="N384" s="403"/>
    </row>
    <row r="385" spans="1:14">
      <c r="A385" s="189" t="s">
        <v>2757</v>
      </c>
      <c r="B385" s="403"/>
      <c r="C385" s="78" t="s">
        <v>712</v>
      </c>
      <c r="D385" s="403" t="s">
        <v>2433</v>
      </c>
      <c r="E385" s="190">
        <v>0</v>
      </c>
      <c r="F385" s="196" t="s">
        <v>3379</v>
      </c>
      <c r="G385" s="196" t="s">
        <v>3379</v>
      </c>
      <c r="H385" s="190">
        <v>0.31</v>
      </c>
      <c r="I385" s="196" t="s">
        <v>705</v>
      </c>
      <c r="J385" s="403" t="s">
        <v>4692</v>
      </c>
      <c r="K385" s="144">
        <v>0.31</v>
      </c>
      <c r="L385" s="896" t="s">
        <v>4960</v>
      </c>
      <c r="M385" s="849" t="s">
        <v>4960</v>
      </c>
      <c r="N385" s="403"/>
    </row>
    <row r="386" spans="1:14">
      <c r="A386" s="189" t="s">
        <v>1216</v>
      </c>
      <c r="B386" s="403"/>
      <c r="C386" s="78" t="s">
        <v>132</v>
      </c>
      <c r="D386" s="403" t="s">
        <v>4693</v>
      </c>
      <c r="E386" s="190">
        <v>0</v>
      </c>
      <c r="F386" s="196" t="s">
        <v>3379</v>
      </c>
      <c r="G386" s="196" t="s">
        <v>3379</v>
      </c>
      <c r="H386" s="190">
        <v>4.97</v>
      </c>
      <c r="I386" s="196" t="s">
        <v>39</v>
      </c>
      <c r="J386" s="403" t="s">
        <v>39</v>
      </c>
      <c r="K386" s="144">
        <v>4.97</v>
      </c>
      <c r="L386" s="896" t="s">
        <v>4961</v>
      </c>
      <c r="M386" s="849" t="s">
        <v>4961</v>
      </c>
      <c r="N386" s="403"/>
    </row>
    <row r="387" spans="1:14">
      <c r="A387" s="189" t="s">
        <v>1216</v>
      </c>
      <c r="B387" s="403"/>
      <c r="C387" s="78" t="s">
        <v>3892</v>
      </c>
      <c r="D387" s="403" t="s">
        <v>4694</v>
      </c>
      <c r="E387" s="190">
        <v>0</v>
      </c>
      <c r="F387" s="196" t="s">
        <v>132</v>
      </c>
      <c r="G387" s="196" t="s">
        <v>4693</v>
      </c>
      <c r="H387" s="190">
        <v>0.17</v>
      </c>
      <c r="I387" s="196" t="s">
        <v>2708</v>
      </c>
      <c r="J387" s="403"/>
      <c r="K387" s="144">
        <v>0.17</v>
      </c>
      <c r="L387" s="896" t="s">
        <v>4961</v>
      </c>
      <c r="M387" s="849" t="s">
        <v>4961</v>
      </c>
      <c r="N387" s="403"/>
    </row>
    <row r="388" spans="1:14">
      <c r="A388" s="189" t="s">
        <v>1216</v>
      </c>
      <c r="B388" s="403"/>
      <c r="C388" s="78" t="s">
        <v>808</v>
      </c>
      <c r="D388" s="403" t="s">
        <v>4695</v>
      </c>
      <c r="E388" s="190">
        <v>0</v>
      </c>
      <c r="F388" s="196" t="s">
        <v>132</v>
      </c>
      <c r="G388" s="196" t="s">
        <v>4693</v>
      </c>
      <c r="H388" s="190">
        <v>0.43</v>
      </c>
      <c r="I388" s="196" t="s">
        <v>2708</v>
      </c>
      <c r="J388" s="403"/>
      <c r="K388" s="144">
        <v>0.43</v>
      </c>
      <c r="L388" s="896" t="s">
        <v>4961</v>
      </c>
      <c r="M388" s="849" t="s">
        <v>4961</v>
      </c>
      <c r="N388" s="403"/>
    </row>
    <row r="389" spans="1:14">
      <c r="A389" s="578"/>
      <c r="B389" s="578"/>
      <c r="C389" s="578"/>
      <c r="D389" s="578"/>
      <c r="E389" s="578"/>
      <c r="F389" s="578"/>
      <c r="G389" s="578"/>
      <c r="H389" s="578"/>
      <c r="I389" s="578"/>
      <c r="J389" s="196"/>
      <c r="K389" s="578"/>
      <c r="L389" s="900"/>
      <c r="M389" s="854"/>
      <c r="N389" s="196"/>
    </row>
  </sheetData>
  <sortState ref="A4:V53">
    <sortCondition ref="L4:L53"/>
  </sortState>
  <customSheetViews>
    <customSheetView guid="{79AD5FB7-84BA-40F8-B93E-7F6D3F799515}">
      <selection activeCell="D6" sqref="D6"/>
      <colBreaks count="1" manualBreakCount="1">
        <brk id="14" max="1048575" man="1"/>
      </colBreaks>
      <pageMargins left="0.7" right="0.7" top="0.75" bottom="0.75" header="0.3" footer="0.3"/>
      <pageSetup paperSize="17" scale="90" orientation="landscape" r:id="rId1"/>
    </customSheetView>
    <customSheetView guid="{A3593EDC-2197-4283-B58F-E8F46865F6B0}">
      <selection activeCell="K13" sqref="K13"/>
      <colBreaks count="1" manualBreakCount="1">
        <brk id="14" max="1048575" man="1"/>
      </colBreaks>
      <pageMargins left="0.7" right="0.7" top="0.75" bottom="0.75" header="0.3" footer="0.3"/>
      <pageSetup paperSize="17" scale="90" orientation="landscape" r:id="rId2"/>
    </customSheetView>
    <customSheetView guid="{39DE2760-0BFC-4719-B1E4-380C3A7079FC}">
      <selection activeCell="M19" sqref="M19"/>
      <pageMargins left="0.7" right="0.7" top="0.75" bottom="0.75" header="0.3" footer="0.3"/>
    </customSheetView>
    <customSheetView guid="{6CF4F969-58DE-4028-9DCC-C6E713BA1EE8}">
      <selection activeCell="M19" sqref="M19"/>
      <pageMargins left="0.7" right="0.7" top="0.75" bottom="0.75" header="0.3" footer="0.3"/>
    </customSheetView>
    <customSheetView guid="{854D26F6-556C-4832-93A1-027DC2E7489A}">
      <selection activeCell="M19" sqref="M19"/>
      <pageMargins left="0.7" right="0.7" top="0.75" bottom="0.75" header="0.3" footer="0.3"/>
    </customSheetView>
    <customSheetView guid="{1187C2EC-E8C1-47BD-824F-A093AEDCF8A3}">
      <selection activeCell="C3" sqref="C3"/>
      <pageMargins left="0.7" right="0.7" top="0.75" bottom="0.75" header="0.3" footer="0.3"/>
      <pageSetup orientation="portrait" r:id="rId3"/>
    </customSheetView>
    <customSheetView guid="{56D62996-4B64-4559-A57F-952A7719E60C}" showPageBreaks="1">
      <selection activeCell="C3" sqref="C3"/>
      <pageMargins left="0.7" right="0.7" top="0.75" bottom="0.75" header="0.3" footer="0.3"/>
      <pageSetup orientation="portrait" r:id="rId4"/>
    </customSheetView>
    <customSheetView guid="{D38925AC-49E8-4240-B4C4-15DDEAD2A52A}" topLeftCell="A14">
      <selection activeCell="I33" sqref="I33"/>
      <pageMargins left="0.7" right="0.7" top="0.75" bottom="0.75" header="0.3" footer="0.3"/>
      <pageSetup orientation="portrait" r:id="rId5"/>
    </customSheetView>
    <customSheetView guid="{BBB634EE-F2D2-401C-80C5-834C06C8684E}" topLeftCell="A14">
      <selection activeCell="I33" sqref="I33"/>
      <pageMargins left="0.7" right="0.7" top="0.75" bottom="0.75" header="0.3" footer="0.3"/>
      <pageSetup orientation="portrait" r:id="rId6"/>
    </customSheetView>
    <customSheetView guid="{2C5FEC20-E906-4956-A88D-6EAAC0747B30}" topLeftCell="A14">
      <selection activeCell="I33" sqref="I33"/>
      <pageMargins left="0.7" right="0.7" top="0.75" bottom="0.75" header="0.3" footer="0.3"/>
      <pageSetup orientation="portrait" r:id="rId7"/>
    </customSheetView>
    <customSheetView guid="{F9A994EF-45B5-4EB9-AA72-BA8C2214CFE1}">
      <selection activeCell="M19" sqref="M19"/>
      <pageMargins left="0.7" right="0.7" top="0.75" bottom="0.75" header="0.3" footer="0.3"/>
    </customSheetView>
    <customSheetView guid="{600A9694-21CC-48F1-9DA2-8C0E3E8B5FA0}">
      <selection activeCell="M11" sqref="M11"/>
      <pageMargins left="0.7" right="0.7" top="0.75" bottom="0.75" header="0.3" footer="0.3"/>
    </customSheetView>
    <customSheetView guid="{344E436F-251D-4C51-AB7E-9264FEC9FA05}">
      <selection activeCell="M19" sqref="M19"/>
      <pageMargins left="0.7" right="0.7" top="0.75" bottom="0.75" header="0.3" footer="0.3"/>
    </customSheetView>
    <customSheetView guid="{0546D35D-D495-4ABF-8CD5-906F9854F6B9}" topLeftCell="A19">
      <selection activeCell="B38" sqref="B38"/>
      <pageMargins left="0.7" right="0.7" top="0.75" bottom="0.75" header="0.3" footer="0.3"/>
      <pageSetup orientation="portrait" r:id="rId8"/>
    </customSheetView>
    <customSheetView guid="{58D92D3D-F9DC-4070-8DAB-284558C682C9}">
      <selection activeCell="M19" sqref="M19"/>
      <pageMargins left="0.7" right="0.7" top="0.75" bottom="0.75" header="0.3" footer="0.3"/>
    </customSheetView>
    <customSheetView guid="{DD0AAC79-0110-4B1B-BB25-2C4FE9ED31F4}" topLeftCell="A19">
      <selection activeCell="B38" sqref="B38"/>
      <pageMargins left="0.7" right="0.7" top="0.75" bottom="0.75" header="0.3" footer="0.3"/>
      <pageSetup orientation="portrait" r:id="rId9"/>
    </customSheetView>
    <customSheetView guid="{423EC763-4105-4509-B307-318A5394E372}">
      <selection activeCell="M19" sqref="M19"/>
      <pageMargins left="0.7" right="0.7" top="0.75" bottom="0.75" header="0.3" footer="0.3"/>
    </customSheetView>
    <customSheetView guid="{7FDB354D-BBFC-467C-9214-DEA80979E90C}">
      <selection activeCell="M19" sqref="M19"/>
      <pageMargins left="0.7" right="0.7" top="0.75" bottom="0.75" header="0.3" footer="0.3"/>
    </customSheetView>
    <customSheetView guid="{B98680F5-9992-4B15-9195-313E46832CE7}">
      <selection activeCell="M19" sqref="M19"/>
      <pageMargins left="0.7" right="0.7" top="0.75" bottom="0.75" header="0.3" footer="0.3"/>
    </customSheetView>
    <customSheetView guid="{2CAD6BBA-D926-4B66-9703-7E419ED6E99E}" topLeftCell="A5">
      <selection activeCell="M19" sqref="M19"/>
      <pageMargins left="0.7" right="0.7" top="0.75" bottom="0.75" header="0.3" footer="0.3"/>
    </customSheetView>
    <customSheetView guid="{64C3C58B-5EDF-4A0D-9A08-4E76AD2C2831}">
      <selection activeCell="A50" sqref="A50:XFD50"/>
      <pageMargins left="0.7" right="0.7" top="0.75" bottom="0.75" header="0.3" footer="0.3"/>
    </customSheetView>
    <customSheetView guid="{23935FAA-2CC8-4E3D-A833-6D530319EE28}">
      <selection activeCell="M19" sqref="M19"/>
      <pageMargins left="0.7" right="0.7" top="0.75" bottom="0.75" header="0.3" footer="0.3"/>
    </customSheetView>
    <customSheetView guid="{E7B49325-7A41-4A22-9EA5-2C4D363DA8F1}">
      <selection activeCell="M19" sqref="M19"/>
      <pageMargins left="0.7" right="0.7" top="0.75" bottom="0.75" header="0.3" footer="0.3"/>
    </customSheetView>
    <customSheetView guid="{FAC928FB-1728-4FB7-8ECE-85A8DE4D0ADF}">
      <selection activeCell="M19" sqref="M19"/>
      <pageMargins left="0.7" right="0.7" top="0.75" bottom="0.75" header="0.3" footer="0.3"/>
    </customSheetView>
    <customSheetView guid="{8C4D76D8-AA45-48E9-9804-BEEAA7B08B03}">
      <selection activeCell="M19" sqref="M19"/>
      <pageMargins left="0.7" right="0.7" top="0.75" bottom="0.75" header="0.3" footer="0.3"/>
    </customSheetView>
    <customSheetView guid="{862ECE3E-CBCF-4644-8210-D1EDA2099D3A}">
      <selection activeCell="M19" sqref="M19"/>
      <pageMargins left="0.7" right="0.7" top="0.75" bottom="0.75" header="0.3" footer="0.3"/>
    </customSheetView>
    <customSheetView guid="{EE1B2E10-D8FD-451C-B1E1-0B98F6A560DF}" topLeftCell="F3">
      <selection activeCell="M4" sqref="M4"/>
      <pageMargins left="0.7" right="0.7" top="0.75" bottom="0.75" header="0.3" footer="0.3"/>
    </customSheetView>
    <customSheetView guid="{7964114C-CB29-4D99-9806-CFB993D96184}">
      <selection activeCell="M19" sqref="M19"/>
      <pageMargins left="0.7" right="0.7" top="0.75" bottom="0.75" header="0.3" footer="0.3"/>
    </customSheetView>
    <customSheetView guid="{A7CCEAC1-D48B-40D0-9479-364198DE80EF}" showPageBreaks="1" topLeftCell="G1">
      <selection activeCell="M3" sqref="M3"/>
      <pageMargins left="0.7" right="0.7" top="0.75" bottom="0.75" header="0.3" footer="0.3"/>
      <pageSetup orientation="portrait" r:id="rId10"/>
    </customSheetView>
    <customSheetView guid="{68F5884F-4969-4575-BF13-5CC01FC32956}">
      <selection activeCell="M19" sqref="M19"/>
      <pageMargins left="0.7" right="0.7" top="0.75" bottom="0.75" header="0.3" footer="0.3"/>
    </customSheetView>
    <customSheetView guid="{29758B78-03D3-4D8E-AD37-F25D1BDCFD7B}">
      <selection activeCell="M19" sqref="M19"/>
      <pageMargins left="0.7" right="0.7" top="0.75" bottom="0.75" header="0.3" footer="0.3"/>
    </customSheetView>
    <customSheetView guid="{DE99B454-ED50-4848-ADC8-212B34E74919}">
      <selection activeCell="M19" sqref="M19"/>
      <pageMargins left="0.7" right="0.7" top="0.75" bottom="0.75" header="0.3" footer="0.3"/>
    </customSheetView>
    <customSheetView guid="{8CB2D929-C7E4-4180-B163-8A2824806B17}">
      <selection activeCell="M19" sqref="M19"/>
      <pageMargins left="0.7" right="0.7" top="0.75" bottom="0.75" header="0.3" footer="0.3"/>
    </customSheetView>
    <customSheetView guid="{34D85203-2D51-4355-8027-8019AB86EBCF}">
      <selection activeCell="M19" sqref="M19"/>
      <pageMargins left="0.7" right="0.7" top="0.75" bottom="0.75" header="0.3" footer="0.3"/>
    </customSheetView>
    <customSheetView guid="{89CCDF41-F1C9-4313-9F31-D107B3C76DDB}">
      <selection activeCell="M19" sqref="M19"/>
      <pageMargins left="0.7" right="0.7" top="0.75" bottom="0.75" header="0.3" footer="0.3"/>
    </customSheetView>
    <customSheetView guid="{726AD29E-1BFF-4E2F-9960-EE7743278367}">
      <selection activeCell="M19" sqref="M19"/>
      <pageMargins left="0.7" right="0.7" top="0.75" bottom="0.75" header="0.3" footer="0.3"/>
    </customSheetView>
    <customSheetView guid="{2F42E84F-7DBF-4A75-A7B3-62028DAEBF1A}">
      <selection activeCell="M19" sqref="M19"/>
      <pageMargins left="0.7" right="0.7" top="0.75" bottom="0.75" header="0.3" footer="0.3"/>
    </customSheetView>
    <customSheetView guid="{2B685D48-0292-4AA7-9819-853B2AEC1DD4}">
      <selection activeCell="M19" sqref="M19"/>
      <pageMargins left="0.7" right="0.7" top="0.75" bottom="0.75" header="0.3" footer="0.3"/>
    </customSheetView>
    <customSheetView guid="{4B0AA991-6767-4D57-B414-24103CB6BBB4}">
      <pageMargins left="0.7" right="0.7" top="0.75" bottom="0.75" header="0.3" footer="0.3"/>
    </customSheetView>
    <customSheetView guid="{8E86F10A-A699-45F6-98BE-FE12C92DC001}">
      <pageMargins left="0.7" right="0.7" top="0.75" bottom="0.75" header="0.3" footer="0.3"/>
    </customSheetView>
    <customSheetView guid="{47F7A3CE-B782-485F-A003-C143096A6054}">
      <pageMargins left="0.7" right="0.7" top="0.75" bottom="0.75" header="0.3" footer="0.3"/>
    </customSheetView>
    <customSheetView guid="{39B6890E-9E43-4C41-84C2-BE54C196CF6B}">
      <pageMargins left="0.7" right="0.7" top="0.75" bottom="0.75" header="0.3" footer="0.3"/>
    </customSheetView>
    <customSheetView guid="{5C12847A-1A36-4653-8A29-4B40BE88BC31}">
      <selection activeCell="M19" sqref="M19"/>
      <pageMargins left="0.7" right="0.7" top="0.75" bottom="0.75" header="0.3" footer="0.3"/>
    </customSheetView>
    <customSheetView guid="{72622A5F-562A-4F46-80A6-FB340FA923E4}">
      <selection activeCell="M19" sqref="M19"/>
      <pageMargins left="0.7" right="0.7" top="0.75" bottom="0.75" header="0.3" footer="0.3"/>
    </customSheetView>
    <customSheetView guid="{3A3E5217-495A-42D4-92E9-DBDDFA0133B2}">
      <selection activeCell="M19" sqref="M19"/>
      <pageMargins left="0.7" right="0.7" top="0.75" bottom="0.75" header="0.3" footer="0.3"/>
    </customSheetView>
    <customSheetView guid="{60CB8EE4-B91C-4012-A081-CCBA186E6839}">
      <selection activeCell="M19" sqref="M19"/>
      <pageMargins left="0.7" right="0.7" top="0.75" bottom="0.75" header="0.3" footer="0.3"/>
    </customSheetView>
    <customSheetView guid="{B8A5C91A-AD33-4DF4-A694-672D147217B5}">
      <selection activeCell="M19" sqref="M19"/>
      <pageMargins left="0.7" right="0.7" top="0.75" bottom="0.75" header="0.3" footer="0.3"/>
    </customSheetView>
    <customSheetView guid="{6A065346-6EC6-4D7F-9DF7-3658D614503A}">
      <selection activeCell="M19" sqref="M19"/>
      <pageMargins left="0.7" right="0.7" top="0.75" bottom="0.75" header="0.3" footer="0.3"/>
    </customSheetView>
    <customSheetView guid="{6BC667A8-B269-4F56-A803-5E4093D12764}">
      <selection activeCell="M19" sqref="M19"/>
      <pageMargins left="0.7" right="0.7" top="0.75" bottom="0.75" header="0.3" footer="0.3"/>
    </customSheetView>
    <customSheetView guid="{4075A10A-29EA-4A39-8C87-92C314459964}">
      <selection activeCell="M19" sqref="M19"/>
      <pageMargins left="0.7" right="0.7" top="0.75" bottom="0.75" header="0.3" footer="0.3"/>
    </customSheetView>
    <customSheetView guid="{D07D711A-BCB9-4378-B863-4CB7EB1E0F9F}">
      <selection activeCell="M19" sqref="M19"/>
      <pageMargins left="0.7" right="0.7" top="0.75" bottom="0.75" header="0.3" footer="0.3"/>
    </customSheetView>
    <customSheetView guid="{CE3A1CF7-6A47-4ED0-B4C6-D84228F6384A}">
      <selection activeCell="M19" sqref="M19"/>
      <pageMargins left="0.7" right="0.7" top="0.75" bottom="0.75" header="0.3" footer="0.3"/>
    </customSheetView>
    <customSheetView guid="{A6CAB246-C66C-4430-B883-E3AB4CA85CD3}" topLeftCell="A14">
      <selection activeCell="I33" sqref="I33"/>
      <pageMargins left="0.7" right="0.7" top="0.75" bottom="0.75" header="0.3" footer="0.3"/>
      <pageSetup orientation="portrait" r:id="rId11"/>
    </customSheetView>
    <customSheetView guid="{A1494558-1040-4A63-BC7C-D39B992B3E56}">
      <selection activeCell="M19" sqref="M19"/>
      <pageMargins left="0.7" right="0.7" top="0.75" bottom="0.75" header="0.3" footer="0.3"/>
    </customSheetView>
    <customSheetView guid="{1D116760-CC87-4F16-87B4-C7A61320F480}" topLeftCell="A32">
      <selection activeCell="L42" sqref="L42"/>
      <pageMargins left="0.7" right="0.7" top="0.75" bottom="0.75" header="0.3" footer="0.3"/>
      <pageSetup orientation="portrait" r:id="rId12"/>
    </customSheetView>
    <customSheetView guid="{0CF2EC10-BDE2-491E-A077-01A8E5B1EBEC}" topLeftCell="A44">
      <selection activeCell="A57" sqref="A57"/>
      <pageMargins left="0.7" right="0.7" top="0.75" bottom="0.75" header="0.3" footer="0.3"/>
    </customSheetView>
    <customSheetView guid="{F88BCD3F-34B6-43CB-BC45-E51462EBF67F}">
      <selection activeCell="C3" sqref="C3"/>
      <pageMargins left="0.7" right="0.7" top="0.75" bottom="0.75" header="0.3" footer="0.3"/>
    </customSheetView>
    <customSheetView guid="{1749D216-7950-497C-B39A-63FBE4D03B8C}">
      <selection activeCell="M19" sqref="M19"/>
      <pageMargins left="0.7" right="0.7" top="0.75" bottom="0.75" header="0.3" footer="0.3"/>
    </customSheetView>
    <customSheetView guid="{7FA40027-7B17-499A-B359-A5EF5225CCED}">
      <selection activeCell="M11" sqref="M11"/>
      <pageMargins left="0.7" right="0.7" top="0.75" bottom="0.75" header="0.3" footer="0.3"/>
    </customSheetView>
    <customSheetView guid="{34D72504-BFF0-4EA8-8FC8-7543DC9590F6}">
      <selection activeCell="M11" sqref="M11"/>
      <pageMargins left="0.7" right="0.7" top="0.75" bottom="0.75" header="0.3" footer="0.3"/>
    </customSheetView>
    <customSheetView guid="{72F1F4A7-FA3D-4AAA-B9F7-0B7CBCF937A0}">
      <selection activeCell="M19" sqref="M19"/>
      <pageMargins left="0.7" right="0.7" top="0.75" bottom="0.75" header="0.3" footer="0.3"/>
    </customSheetView>
    <customSheetView guid="{08FE8395-D523-42C1-83CE-E79D67FD8F6E}">
      <selection activeCell="M11" sqref="M11"/>
      <pageMargins left="0.7" right="0.7" top="0.75" bottom="0.75" header="0.3" footer="0.3"/>
    </customSheetView>
    <customSheetView guid="{1CAAE197-33E6-4BF2-B4DE-FDE07E8BBF88}" topLeftCell="A14">
      <selection activeCell="I33" sqref="I33"/>
      <pageMargins left="0.7" right="0.7" top="0.75" bottom="0.75" header="0.3" footer="0.3"/>
      <pageSetup orientation="portrait" r:id="rId13"/>
    </customSheetView>
    <customSheetView guid="{0B1CD487-A10E-47AA-97E1-782E43B555C4}">
      <selection activeCell="M19" sqref="M19"/>
      <pageMargins left="0.7" right="0.7" top="0.75" bottom="0.75" header="0.3" footer="0.3"/>
    </customSheetView>
    <customSheetView guid="{AF97F53F-CC36-44C1-9ECD-DF5129B3E6B5}" topLeftCell="F3">
      <selection activeCell="M4" sqref="M4"/>
      <pageMargins left="0.7" right="0.7" top="0.75" bottom="0.75" header="0.3" footer="0.3"/>
    </customSheetView>
    <customSheetView guid="{FD6F7CAF-FB1E-4C3B-BC17-A805CA3477EF}">
      <selection activeCell="M19" sqref="M19"/>
      <pageMargins left="0.7" right="0.7" top="0.75" bottom="0.75" header="0.3" footer="0.3"/>
    </customSheetView>
    <customSheetView guid="{FEDC4AFF-A1F9-4866-BED0-75319FE928CF}">
      <selection activeCell="M19" sqref="M19"/>
      <pageMargins left="0.7" right="0.7" top="0.75" bottom="0.75" header="0.3" footer="0.3"/>
    </customSheetView>
    <customSheetView guid="{BB41729E-AA2B-4B78-BC0A-1EFA069D5CFD}" topLeftCell="A14">
      <selection activeCell="I33" sqref="I33"/>
      <pageMargins left="0.7" right="0.7" top="0.75" bottom="0.75" header="0.3" footer="0.3"/>
      <pageSetup orientation="portrait" r:id="rId14"/>
    </customSheetView>
    <customSheetView guid="{7BB95B6A-5E37-4CAE-AF7D-1CC701D075E8}" topLeftCell="A14">
      <selection activeCell="I33" sqref="I33"/>
      <pageMargins left="0.7" right="0.7" top="0.75" bottom="0.75" header="0.3" footer="0.3"/>
      <pageSetup orientation="portrait" r:id="rId15"/>
    </customSheetView>
    <customSheetView guid="{2EC062F0-5386-4865-B10E-AAA41383D77F}" topLeftCell="A14">
      <selection activeCell="I33" sqref="I33"/>
      <pageMargins left="0.7" right="0.7" top="0.75" bottom="0.75" header="0.3" footer="0.3"/>
      <pageSetup orientation="portrait" r:id="rId16"/>
    </customSheetView>
    <customSheetView guid="{FC2532A6-77E2-4AF9-9A45-F247B0588659}" topLeftCell="A7">
      <selection activeCell="M11" sqref="M11"/>
      <pageMargins left="0.7" right="0.7" top="0.75" bottom="0.75" header="0.3" footer="0.3"/>
      <pageSetup orientation="portrait" r:id="rId17"/>
    </customSheetView>
    <customSheetView guid="{A44DAB59-BE7A-4333-A5F2-74C8918F30B6}">
      <selection activeCell="M19" sqref="M19"/>
      <pageMargins left="0.7" right="0.7" top="0.75" bottom="0.75" header="0.3" footer="0.3"/>
    </customSheetView>
    <customSheetView guid="{03AFFCA8-9E14-4DB5-84F7-C730BD68291C}">
      <selection activeCell="D6" sqref="D6"/>
      <colBreaks count="1" manualBreakCount="1">
        <brk id="14" max="1048575" man="1"/>
      </colBreaks>
      <pageMargins left="0.7" right="0.7" top="0.75" bottom="0.75" header="0.3" footer="0.3"/>
      <pageSetup paperSize="17" scale="90" orientation="landscape" r:id="rId18"/>
    </customSheetView>
    <customSheetView guid="{EC76EB35-067C-4DE7-B07A-226A5E409E79}">
      <selection activeCell="C3" sqref="C3"/>
      <pageMargins left="0.7" right="0.7" top="0.75" bottom="0.75" header="0.3" footer="0.3"/>
      <pageSetup orientation="portrait" r:id="rId19"/>
    </customSheetView>
    <customSheetView guid="{983A23DD-8020-461E-A6F4-2AEC4ED7324C}">
      <selection activeCell="M19" sqref="M19"/>
      <pageMargins left="0.7" right="0.7" top="0.75" bottom="0.75" header="0.3" footer="0.3"/>
    </customSheetView>
    <customSheetView guid="{D3731BF5-0429-4443-9A8C-8B29EB0DB856}">
      <selection activeCell="M19" sqref="M19"/>
      <pageMargins left="0.7" right="0.7" top="0.75" bottom="0.75" header="0.3" footer="0.3"/>
    </customSheetView>
    <customSheetView guid="{A530EBA0-4EDF-47E2-8165-36150308EFE0}">
      <selection activeCell="M19" sqref="M19"/>
      <pageMargins left="0.7" right="0.7" top="0.75" bottom="0.75" header="0.3" footer="0.3"/>
    </customSheetView>
    <customSheetView guid="{FE9B4351-E79D-4254-BAB9-133F96438B1B}">
      <selection activeCell="D6" sqref="D6"/>
      <colBreaks count="1" manualBreakCount="1">
        <brk id="14" max="1048575" man="1"/>
      </colBreaks>
      <pageMargins left="0.7" right="0.7" top="0.75" bottom="0.75" header="0.3" footer="0.3"/>
      <pageSetup paperSize="17" scale="90" orientation="landscape" r:id="rId20"/>
    </customSheetView>
    <customSheetView guid="{CA9519B9-3429-4BE9-9E5D-F85393E6AD13}" showPageBreaks="1" printArea="1">
      <selection activeCell="D6" sqref="D6"/>
      <colBreaks count="1" manualBreakCount="1">
        <brk id="14" max="1048575" man="1"/>
      </colBreaks>
      <pageMargins left="0.7" right="0.7" top="0.75" bottom="0.75" header="0.3" footer="0.3"/>
      <pageSetup paperSize="17" scale="90" orientation="landscape" r:id="rId21"/>
    </customSheetView>
  </customSheetViews>
  <pageMargins left="0" right="0" top="0.75" bottom="0.75" header="0.3" footer="0.3"/>
  <pageSetup paperSize="17" scale="95" orientation="landscape" r:id="rId22"/>
  <colBreaks count="1" manualBreakCount="1">
    <brk id="14" max="1048575" man="1"/>
  </colBreaks>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dimension ref="A1:O97"/>
  <sheetViews>
    <sheetView topLeftCell="A43" zoomScale="75" zoomScaleNormal="100" workbookViewId="0">
      <selection activeCell="N30" sqref="N30"/>
    </sheetView>
  </sheetViews>
  <sheetFormatPr defaultRowHeight="15"/>
  <cols>
    <col min="1" max="1" width="37.42578125" bestFit="1" customWidth="1"/>
    <col min="2" max="2" width="8" bestFit="1" customWidth="1"/>
    <col min="3" max="3" width="19.42578125" style="395" bestFit="1" customWidth="1"/>
    <col min="4" max="4" width="22" bestFit="1" customWidth="1"/>
    <col min="5" max="5" width="6.42578125" bestFit="1" customWidth="1"/>
    <col min="6" max="6" width="13.42578125" bestFit="1" customWidth="1"/>
    <col min="7" max="7" width="19.5703125" bestFit="1" customWidth="1"/>
    <col min="8" max="8" width="7" bestFit="1" customWidth="1"/>
    <col min="9" max="9" width="9.5703125" bestFit="1" customWidth="1"/>
    <col min="10" max="10" width="18" bestFit="1" customWidth="1"/>
    <col min="11" max="11" width="11.42578125" bestFit="1" customWidth="1"/>
    <col min="12" max="12" width="13.42578125" bestFit="1" customWidth="1"/>
    <col min="13" max="13" width="12" bestFit="1" customWidth="1"/>
    <col min="14" max="14" width="20" bestFit="1" customWidth="1"/>
    <col min="15" max="15" width="31.42578125" style="395" customWidth="1"/>
  </cols>
  <sheetData>
    <row r="1" spans="1:14" ht="19.5" thickBot="1">
      <c r="A1" s="2181" t="s">
        <v>12</v>
      </c>
      <c r="B1" s="2181"/>
      <c r="C1" s="2181"/>
      <c r="D1" s="2181"/>
      <c r="E1" s="2181"/>
      <c r="F1" s="2181"/>
      <c r="G1" s="2181"/>
      <c r="H1" s="2181"/>
      <c r="I1" s="2181"/>
      <c r="J1" s="2181"/>
      <c r="K1" s="2181"/>
      <c r="L1" s="2181"/>
      <c r="M1" s="2181"/>
      <c r="N1" s="2181"/>
    </row>
    <row r="2" spans="1:14" ht="15.75">
      <c r="A2" s="2184"/>
      <c r="B2" s="2183"/>
      <c r="C2" s="2182" t="s">
        <v>0</v>
      </c>
      <c r="D2" s="2183"/>
      <c r="E2" s="2184" t="s">
        <v>9</v>
      </c>
      <c r="F2" s="2182"/>
      <c r="G2" s="2183"/>
      <c r="H2" s="2184" t="s">
        <v>10</v>
      </c>
      <c r="I2" s="2182"/>
      <c r="J2" s="2182"/>
      <c r="K2" s="2184"/>
      <c r="L2" s="2182"/>
      <c r="M2" s="2182"/>
      <c r="N2" s="2183"/>
    </row>
    <row r="3" spans="1:14" ht="45">
      <c r="A3" s="1711" t="s">
        <v>7</v>
      </c>
      <c r="B3" s="1712" t="s">
        <v>13</v>
      </c>
      <c r="C3" s="402" t="s">
        <v>8635</v>
      </c>
      <c r="D3" s="1712" t="s">
        <v>2</v>
      </c>
      <c r="E3" s="1711" t="s">
        <v>3</v>
      </c>
      <c r="F3" s="398" t="s">
        <v>4</v>
      </c>
      <c r="G3" s="1712" t="s">
        <v>5</v>
      </c>
      <c r="H3" s="1711" t="s">
        <v>6</v>
      </c>
      <c r="I3" s="398" t="s">
        <v>4</v>
      </c>
      <c r="J3" s="1712" t="s">
        <v>2</v>
      </c>
      <c r="K3" s="1715" t="s">
        <v>8</v>
      </c>
      <c r="L3" s="398" t="s">
        <v>14</v>
      </c>
      <c r="M3" s="201" t="s">
        <v>3156</v>
      </c>
      <c r="N3" s="1712" t="s">
        <v>11</v>
      </c>
    </row>
    <row r="4" spans="1:14">
      <c r="A4" s="1721" t="s">
        <v>391</v>
      </c>
      <c r="B4" s="1718"/>
      <c r="C4" s="4286" t="s">
        <v>6780</v>
      </c>
      <c r="D4" s="4280">
        <v>34</v>
      </c>
      <c r="E4" s="1723"/>
      <c r="F4" s="4289" t="s">
        <v>392</v>
      </c>
      <c r="G4" s="1718"/>
      <c r="H4" s="1723"/>
      <c r="I4" s="4289" t="s">
        <v>531</v>
      </c>
      <c r="J4" s="1718"/>
      <c r="K4" s="4290">
        <f>'[2]2021'!H4-'[2]2021'!F4</f>
        <v>4.7500000000000009</v>
      </c>
      <c r="L4" s="158">
        <v>44020</v>
      </c>
      <c r="M4" s="490"/>
      <c r="N4" s="1718"/>
    </row>
    <row r="5" spans="1:14">
      <c r="A5" s="1721" t="s">
        <v>391</v>
      </c>
      <c r="B5" s="1718"/>
      <c r="C5" s="4287" t="s">
        <v>6780</v>
      </c>
      <c r="D5" s="4281">
        <v>34</v>
      </c>
      <c r="E5" s="1723"/>
      <c r="F5" s="4283" t="s">
        <v>20369</v>
      </c>
      <c r="G5" s="146"/>
      <c r="H5" s="1723"/>
      <c r="I5" s="4283" t="s">
        <v>392</v>
      </c>
      <c r="J5" s="146"/>
      <c r="K5" s="4291">
        <f>'[2]2021'!H5-'[2]2021'!F5</f>
        <v>7.21</v>
      </c>
      <c r="L5" s="153">
        <v>44026</v>
      </c>
      <c r="M5" s="425"/>
      <c r="N5" s="1718"/>
    </row>
    <row r="6" spans="1:14">
      <c r="A6" s="1721" t="s">
        <v>391</v>
      </c>
      <c r="B6" s="1718"/>
      <c r="C6" s="4287" t="s">
        <v>6780</v>
      </c>
      <c r="D6" s="4282">
        <v>40</v>
      </c>
      <c r="E6" s="1723"/>
      <c r="F6" s="4283" t="s">
        <v>921</v>
      </c>
      <c r="G6" s="146"/>
      <c r="H6" s="1723"/>
      <c r="I6" s="4283" t="s">
        <v>552</v>
      </c>
      <c r="J6" s="146"/>
      <c r="K6" s="4291">
        <f>'[2]2021'!H6-'[2]2021'!F6</f>
        <v>2.5499999999999998</v>
      </c>
      <c r="L6" s="158">
        <v>44032</v>
      </c>
      <c r="M6" s="425"/>
      <c r="N6" s="1718"/>
    </row>
    <row r="7" spans="1:14">
      <c r="A7" s="1721" t="s">
        <v>391</v>
      </c>
      <c r="B7" s="1718"/>
      <c r="C7" s="4287" t="s">
        <v>6780</v>
      </c>
      <c r="D7" s="4282">
        <v>46</v>
      </c>
      <c r="E7" s="1723"/>
      <c r="F7" s="4283" t="s">
        <v>299</v>
      </c>
      <c r="G7" s="1718"/>
      <c r="H7" s="1723"/>
      <c r="I7" s="4283" t="s">
        <v>245</v>
      </c>
      <c r="J7" s="1718"/>
      <c r="K7" s="4291">
        <f>'[2]2021'!H7-'[2]2021'!F7</f>
        <v>9.8699999999999992</v>
      </c>
      <c r="L7" s="153">
        <v>44038</v>
      </c>
      <c r="M7" s="215"/>
      <c r="N7" s="149"/>
    </row>
    <row r="8" spans="1:14">
      <c r="A8" s="1721" t="s">
        <v>391</v>
      </c>
      <c r="B8" s="1718"/>
      <c r="C8" s="4287" t="s">
        <v>6780</v>
      </c>
      <c r="D8" s="4282">
        <v>70</v>
      </c>
      <c r="E8" s="1723"/>
      <c r="F8" s="4283" t="s">
        <v>211</v>
      </c>
      <c r="G8" s="146"/>
      <c r="H8" s="1723"/>
      <c r="I8" s="4283" t="s">
        <v>7100</v>
      </c>
      <c r="J8" s="146"/>
      <c r="K8" s="4291">
        <f>'[2]2021'!H8-'[2]2021'!F8</f>
        <v>2.5900000000000003</v>
      </c>
      <c r="L8" s="158">
        <v>44044</v>
      </c>
      <c r="M8" s="207"/>
      <c r="N8" s="1718"/>
    </row>
    <row r="9" spans="1:14">
      <c r="A9" s="1721" t="s">
        <v>391</v>
      </c>
      <c r="B9" s="1718"/>
      <c r="C9" s="4287" t="s">
        <v>6780</v>
      </c>
      <c r="D9" s="4283">
        <v>86</v>
      </c>
      <c r="E9" s="1723"/>
      <c r="F9" s="4283" t="s">
        <v>531</v>
      </c>
      <c r="G9" s="1718"/>
      <c r="H9" s="1723"/>
      <c r="I9" s="4283" t="s">
        <v>552</v>
      </c>
      <c r="J9" s="1718"/>
      <c r="K9" s="4292">
        <f>'[2]2021'!H9-'[2]2021'!F9</f>
        <v>7.66</v>
      </c>
      <c r="L9" s="153">
        <v>44050</v>
      </c>
      <c r="M9" s="215"/>
      <c r="N9" s="149"/>
    </row>
    <row r="10" spans="1:14">
      <c r="A10" s="1721" t="s">
        <v>391</v>
      </c>
      <c r="B10" s="1718"/>
      <c r="C10" s="4287" t="s">
        <v>6780</v>
      </c>
      <c r="D10" s="4282">
        <v>88</v>
      </c>
      <c r="E10" s="1723"/>
      <c r="F10" s="4283" t="s">
        <v>14553</v>
      </c>
      <c r="G10" s="1718"/>
      <c r="H10" s="1723"/>
      <c r="I10" s="4283" t="s">
        <v>552</v>
      </c>
      <c r="J10" s="1718"/>
      <c r="K10" s="4291">
        <f>'[2]2021'!H10-'[2]2021'!F10</f>
        <v>3.64</v>
      </c>
      <c r="L10" s="158">
        <v>44056</v>
      </c>
      <c r="M10" s="215"/>
      <c r="N10" s="149"/>
    </row>
    <row r="11" spans="1:14">
      <c r="A11" s="1721" t="s">
        <v>391</v>
      </c>
      <c r="B11" s="1718"/>
      <c r="C11" s="4287" t="s">
        <v>6780</v>
      </c>
      <c r="D11" s="4282">
        <v>105</v>
      </c>
      <c r="E11" s="1723"/>
      <c r="F11" s="4283" t="s">
        <v>4472</v>
      </c>
      <c r="G11" s="1718"/>
      <c r="H11" s="1723"/>
      <c r="I11" s="4283" t="s">
        <v>552</v>
      </c>
      <c r="J11" s="1718"/>
      <c r="K11" s="4291">
        <f>'[2]2021'!H11-'[2]2021'!F11</f>
        <v>7.08</v>
      </c>
      <c r="L11" s="153">
        <v>44062</v>
      </c>
      <c r="M11" s="215"/>
      <c r="N11" s="149"/>
    </row>
    <row r="12" spans="1:14">
      <c r="A12" s="1721" t="s">
        <v>391</v>
      </c>
      <c r="B12" s="1718"/>
      <c r="C12" s="4287" t="s">
        <v>6780</v>
      </c>
      <c r="D12" s="4282">
        <v>132</v>
      </c>
      <c r="E12" s="1723"/>
      <c r="F12" s="4283" t="s">
        <v>1263</v>
      </c>
      <c r="G12" s="1718"/>
      <c r="H12" s="1723"/>
      <c r="I12" s="4283" t="s">
        <v>14231</v>
      </c>
      <c r="J12" s="1718"/>
      <c r="K12" s="4291">
        <f>'[2]2021'!H12-'[2]2021'!F12</f>
        <v>4.3600000000000003</v>
      </c>
      <c r="L12" s="158">
        <v>44068</v>
      </c>
      <c r="M12" s="215"/>
      <c r="N12" s="149"/>
    </row>
    <row r="13" spans="1:14">
      <c r="A13" s="1721" t="s">
        <v>391</v>
      </c>
      <c r="B13" s="1718"/>
      <c r="C13" s="4287" t="s">
        <v>6780</v>
      </c>
      <c r="D13" s="4282">
        <v>149</v>
      </c>
      <c r="E13" s="1723"/>
      <c r="F13" s="4283" t="s">
        <v>245</v>
      </c>
      <c r="G13" s="1718"/>
      <c r="H13" s="1723"/>
      <c r="I13" s="4283" t="s">
        <v>299</v>
      </c>
      <c r="J13" s="1718"/>
      <c r="K13" s="4291">
        <f>'[2]2021'!H13-'[2]2021'!F13</f>
        <v>8.2200000000000006</v>
      </c>
      <c r="L13" s="153">
        <v>44074</v>
      </c>
      <c r="M13" s="215"/>
      <c r="N13" s="149"/>
    </row>
    <row r="14" spans="1:14">
      <c r="A14" s="1721" t="s">
        <v>391</v>
      </c>
      <c r="B14" s="1729"/>
      <c r="C14" s="4287" t="s">
        <v>6780</v>
      </c>
      <c r="D14" s="4283">
        <v>164</v>
      </c>
      <c r="E14" s="1732"/>
      <c r="F14" s="4283" t="s">
        <v>1265</v>
      </c>
      <c r="G14" s="1729"/>
      <c r="H14" s="1733"/>
      <c r="I14" s="4283" t="s">
        <v>4472</v>
      </c>
      <c r="J14" s="1729"/>
      <c r="K14" s="4292">
        <f>'[2]2021'!H14-'[2]2021'!F14</f>
        <v>4.3099999999999996</v>
      </c>
      <c r="L14" s="158">
        <v>44080</v>
      </c>
      <c r="M14" s="207"/>
      <c r="N14" s="1718"/>
    </row>
    <row r="15" spans="1:14">
      <c r="A15" s="1721" t="s">
        <v>391</v>
      </c>
      <c r="B15" s="1729"/>
      <c r="C15" s="4287" t="s">
        <v>6780</v>
      </c>
      <c r="D15" s="4282">
        <v>360</v>
      </c>
      <c r="E15" s="1732"/>
      <c r="F15" s="4283" t="s">
        <v>245</v>
      </c>
      <c r="G15" s="1729"/>
      <c r="H15" s="1733"/>
      <c r="I15" s="4283" t="s">
        <v>4472</v>
      </c>
      <c r="J15" s="1729"/>
      <c r="K15" s="4291">
        <f>'[2]2021'!H15-'[2]2021'!F15</f>
        <v>4.16</v>
      </c>
      <c r="L15" s="153">
        <v>44086</v>
      </c>
      <c r="M15" s="207"/>
      <c r="N15" s="1718"/>
    </row>
    <row r="16" spans="1:14">
      <c r="A16" s="1721" t="s">
        <v>391</v>
      </c>
      <c r="B16" s="1729"/>
      <c r="C16" s="4287" t="s">
        <v>6780</v>
      </c>
      <c r="D16" s="4282">
        <v>550</v>
      </c>
      <c r="E16" s="1732"/>
      <c r="F16" s="4283" t="s">
        <v>4472</v>
      </c>
      <c r="G16" s="1729"/>
      <c r="H16" s="1733"/>
      <c r="I16" s="4283" t="s">
        <v>1139</v>
      </c>
      <c r="J16" s="1729"/>
      <c r="K16" s="4291">
        <f>'[2]2021'!H16-'[2]2021'!F16</f>
        <v>1</v>
      </c>
      <c r="L16" s="158">
        <v>44092</v>
      </c>
      <c r="M16" s="207"/>
      <c r="N16" s="1718"/>
    </row>
    <row r="17" spans="1:14">
      <c r="A17" s="1721" t="s">
        <v>391</v>
      </c>
      <c r="B17" s="1729"/>
      <c r="C17" s="4287" t="s">
        <v>6780</v>
      </c>
      <c r="D17" s="4282">
        <v>551</v>
      </c>
      <c r="E17" s="1732"/>
      <c r="F17" s="4283" t="s">
        <v>20369</v>
      </c>
      <c r="G17" s="1729"/>
      <c r="H17" s="1733"/>
      <c r="I17" s="4283" t="s">
        <v>552</v>
      </c>
      <c r="J17" s="1729"/>
      <c r="K17" s="4291">
        <f>'[2]2021'!H17-'[2]2021'!F17</f>
        <v>6.78</v>
      </c>
      <c r="L17" s="153">
        <v>44098</v>
      </c>
      <c r="M17" s="207"/>
      <c r="N17" s="1718"/>
    </row>
    <row r="18" spans="1:14">
      <c r="A18" s="1721" t="s">
        <v>391</v>
      </c>
      <c r="B18" s="1729"/>
      <c r="C18" s="4287" t="s">
        <v>6780</v>
      </c>
      <c r="D18" s="4282">
        <v>552</v>
      </c>
      <c r="E18" s="1732"/>
      <c r="F18" s="4283" t="s">
        <v>1137</v>
      </c>
      <c r="G18" s="1729"/>
      <c r="H18" s="1733"/>
      <c r="I18" s="4283" t="s">
        <v>20369</v>
      </c>
      <c r="J18" s="1729"/>
      <c r="K18" s="4291">
        <f>'[2]2021'!H18-'[2]2021'!F18</f>
        <v>5.42</v>
      </c>
      <c r="L18" s="158">
        <v>44104</v>
      </c>
      <c r="M18" s="207"/>
      <c r="N18" s="1718"/>
    </row>
    <row r="19" spans="1:14">
      <c r="A19" s="1721" t="s">
        <v>391</v>
      </c>
      <c r="B19" s="1729"/>
      <c r="C19" s="4287" t="s">
        <v>6780</v>
      </c>
      <c r="D19" s="4282">
        <v>554</v>
      </c>
      <c r="E19" s="1732"/>
      <c r="F19" s="4283" t="s">
        <v>4472</v>
      </c>
      <c r="G19" s="1729"/>
      <c r="H19" s="1733"/>
      <c r="I19" s="4283" t="s">
        <v>14553</v>
      </c>
      <c r="J19" s="1729"/>
      <c r="K19" s="4291">
        <f>'[2]2021'!H19-'[2]2021'!F19</f>
        <v>1.1000000000000001</v>
      </c>
      <c r="L19" s="153">
        <v>44110</v>
      </c>
      <c r="M19" s="207"/>
      <c r="N19" s="1718"/>
    </row>
    <row r="20" spans="1:14">
      <c r="A20" s="1721" t="s">
        <v>391</v>
      </c>
      <c r="B20" s="1729"/>
      <c r="C20" s="4287" t="s">
        <v>6780</v>
      </c>
      <c r="D20" s="4283">
        <v>561</v>
      </c>
      <c r="E20" s="1732"/>
      <c r="F20" s="4283" t="s">
        <v>531</v>
      </c>
      <c r="G20" s="1729"/>
      <c r="H20" s="1733"/>
      <c r="I20" s="4283" t="s">
        <v>721</v>
      </c>
      <c r="J20" s="1729"/>
      <c r="K20" s="4292">
        <f>'[2]2021'!H20-'[2]2021'!F20</f>
        <v>3.99</v>
      </c>
      <c r="L20" s="158">
        <v>44116</v>
      </c>
      <c r="M20" s="207"/>
      <c r="N20" s="1718"/>
    </row>
    <row r="21" spans="1:14">
      <c r="A21" s="1721" t="s">
        <v>391</v>
      </c>
      <c r="B21" s="1729"/>
      <c r="C21" s="4287" t="s">
        <v>6780</v>
      </c>
      <c r="D21" s="4282">
        <v>575</v>
      </c>
      <c r="E21" s="1732"/>
      <c r="F21" s="4283" t="s">
        <v>392</v>
      </c>
      <c r="G21" s="1729"/>
      <c r="H21" s="1733"/>
      <c r="I21" s="4283" t="s">
        <v>20369</v>
      </c>
      <c r="J21" s="1729"/>
      <c r="K21" s="4291">
        <f>'[2]2021'!H21-'[2]2021'!F21</f>
        <v>1.33</v>
      </c>
      <c r="L21" s="153">
        <v>44122</v>
      </c>
      <c r="M21" s="207"/>
      <c r="N21" s="1718"/>
    </row>
    <row r="22" spans="1:14">
      <c r="A22" s="1721" t="s">
        <v>391</v>
      </c>
      <c r="B22" s="1729"/>
      <c r="C22" s="4287" t="s">
        <v>6780</v>
      </c>
      <c r="D22" s="4283">
        <v>596</v>
      </c>
      <c r="E22" s="1732"/>
      <c r="F22" s="4283" t="s">
        <v>721</v>
      </c>
      <c r="G22" s="1729"/>
      <c r="H22" s="1733"/>
      <c r="I22" s="4283" t="s">
        <v>401</v>
      </c>
      <c r="J22" s="1729"/>
      <c r="K22" s="4292">
        <f>'[2]2021'!H22-'[2]2021'!F22</f>
        <v>1.79</v>
      </c>
      <c r="L22" s="158">
        <v>44128</v>
      </c>
      <c r="M22" s="207"/>
      <c r="N22" s="1718"/>
    </row>
    <row r="23" spans="1:14">
      <c r="A23" s="1721" t="s">
        <v>391</v>
      </c>
      <c r="B23" s="1729"/>
      <c r="C23" s="4287" t="s">
        <v>6780</v>
      </c>
      <c r="D23" s="4282">
        <v>722</v>
      </c>
      <c r="E23" s="1732"/>
      <c r="F23" s="4283" t="s">
        <v>1139</v>
      </c>
      <c r="G23" s="1729"/>
      <c r="H23" s="1733"/>
      <c r="I23" s="4283" t="s">
        <v>552</v>
      </c>
      <c r="J23" s="1729"/>
      <c r="K23" s="4291">
        <f>'[2]2021'!H23-'[2]2021'!F23</f>
        <v>2.65</v>
      </c>
      <c r="L23" s="153">
        <v>44134</v>
      </c>
      <c r="M23" s="207"/>
      <c r="N23" s="1718"/>
    </row>
    <row r="24" spans="1:14">
      <c r="A24" s="1721" t="s">
        <v>391</v>
      </c>
      <c r="B24" s="1729"/>
      <c r="C24" s="4287" t="s">
        <v>6780</v>
      </c>
      <c r="D24" s="4282">
        <v>726</v>
      </c>
      <c r="E24" s="1732"/>
      <c r="F24" s="4283" t="s">
        <v>14592</v>
      </c>
      <c r="G24" s="1729"/>
      <c r="H24" s="1733"/>
      <c r="I24" s="4283" t="s">
        <v>4472</v>
      </c>
      <c r="J24" s="1729"/>
      <c r="K24" s="4291">
        <f>'[2]2021'!H24-'[2]2021'!F24</f>
        <v>2.4500000000000002</v>
      </c>
      <c r="L24" s="158">
        <v>44140</v>
      </c>
      <c r="M24" s="207"/>
      <c r="N24" s="1718"/>
    </row>
    <row r="25" spans="1:14">
      <c r="A25" s="1721" t="s">
        <v>391</v>
      </c>
      <c r="B25" s="1718"/>
      <c r="C25" s="4287" t="s">
        <v>6780</v>
      </c>
      <c r="D25" s="4282">
        <v>727</v>
      </c>
      <c r="E25" s="1723"/>
      <c r="F25" s="4283" t="s">
        <v>299</v>
      </c>
      <c r="G25" s="1718"/>
      <c r="H25" s="1723"/>
      <c r="I25" s="4283" t="s">
        <v>211</v>
      </c>
      <c r="J25" s="1718"/>
      <c r="K25" s="4291">
        <f>'[2]2021'!H25-'[2]2021'!F25</f>
        <v>3.12</v>
      </c>
      <c r="L25" s="153">
        <v>44146</v>
      </c>
      <c r="M25" s="207"/>
      <c r="N25" s="1718"/>
    </row>
    <row r="26" spans="1:14">
      <c r="A26" s="1721" t="s">
        <v>391</v>
      </c>
      <c r="B26" s="1718"/>
      <c r="C26" s="4288" t="s">
        <v>6780</v>
      </c>
      <c r="D26" s="4284">
        <v>729</v>
      </c>
      <c r="E26" s="1723"/>
      <c r="F26" s="4284" t="s">
        <v>245</v>
      </c>
      <c r="G26" s="1718"/>
      <c r="H26" s="1723"/>
      <c r="I26" s="4284" t="s">
        <v>721</v>
      </c>
      <c r="J26" s="1718"/>
      <c r="K26" s="4293">
        <f>'[2]2021'!H26-'[2]2021'!F26</f>
        <v>5.05</v>
      </c>
      <c r="L26" s="158">
        <v>44152</v>
      </c>
      <c r="M26" s="207"/>
      <c r="N26" s="1718"/>
    </row>
    <row r="27" spans="1:14">
      <c r="A27" s="1721" t="s">
        <v>391</v>
      </c>
      <c r="B27" s="1729"/>
      <c r="C27" s="4287" t="s">
        <v>6780</v>
      </c>
      <c r="D27" s="4282">
        <v>847</v>
      </c>
      <c r="E27" s="1732"/>
      <c r="F27" s="4283" t="s">
        <v>1139</v>
      </c>
      <c r="G27" s="1729"/>
      <c r="H27" s="1733"/>
      <c r="I27" s="4283" t="s">
        <v>14592</v>
      </c>
      <c r="J27" s="1729"/>
      <c r="K27" s="4291">
        <f>'[2]2021'!H27-'[2]2021'!F27</f>
        <v>1.42</v>
      </c>
      <c r="L27" s="153">
        <v>44158</v>
      </c>
      <c r="M27" s="207"/>
      <c r="N27" s="1718"/>
    </row>
    <row r="28" spans="1:14">
      <c r="A28" s="1721" t="s">
        <v>391</v>
      </c>
      <c r="B28" s="1729"/>
      <c r="C28" s="4287" t="s">
        <v>6780</v>
      </c>
      <c r="D28" s="4282">
        <v>893</v>
      </c>
      <c r="E28" s="1732"/>
      <c r="F28" s="4283" t="s">
        <v>552</v>
      </c>
      <c r="G28" s="1729"/>
      <c r="H28" s="1733"/>
      <c r="I28" s="4283" t="s">
        <v>518</v>
      </c>
      <c r="J28" s="1729"/>
      <c r="K28" s="4291">
        <f>'[2]2021'!H28-'[2]2021'!F28</f>
        <v>1.67</v>
      </c>
      <c r="L28" s="158">
        <v>44164</v>
      </c>
      <c r="M28" s="207"/>
      <c r="N28" s="1718"/>
    </row>
    <row r="29" spans="1:14">
      <c r="A29" s="1721" t="s">
        <v>391</v>
      </c>
      <c r="B29" s="1729"/>
      <c r="C29" s="4287" t="s">
        <v>6780</v>
      </c>
      <c r="D29" s="4282">
        <v>897</v>
      </c>
      <c r="E29" s="1732"/>
      <c r="F29" s="4283" t="s">
        <v>4472</v>
      </c>
      <c r="G29" s="1729"/>
      <c r="H29" s="1733"/>
      <c r="I29" s="4283" t="s">
        <v>518</v>
      </c>
      <c r="J29" s="1729"/>
      <c r="K29" s="4291">
        <f>'[2]2021'!H29-'[2]2021'!F29</f>
        <v>2.31</v>
      </c>
      <c r="L29" s="153">
        <v>44170</v>
      </c>
      <c r="M29" s="207"/>
      <c r="N29" s="1718"/>
    </row>
    <row r="30" spans="1:14">
      <c r="A30" s="1721" t="s">
        <v>391</v>
      </c>
      <c r="B30" s="1729"/>
      <c r="C30" s="4287" t="s">
        <v>6780</v>
      </c>
      <c r="D30" s="4281">
        <v>928</v>
      </c>
      <c r="E30" s="1732"/>
      <c r="F30" s="4283" t="s">
        <v>4472</v>
      </c>
      <c r="G30" s="1729"/>
      <c r="H30" s="1733"/>
      <c r="I30" s="4283" t="s">
        <v>4472</v>
      </c>
      <c r="J30" s="1729"/>
      <c r="K30" s="4291">
        <f>'[2]2021'!H30-'[2]2021'!F30</f>
        <v>0.28999999999999998</v>
      </c>
      <c r="L30" s="158">
        <v>44176</v>
      </c>
      <c r="M30" s="207"/>
      <c r="N30" s="1718"/>
    </row>
    <row r="31" spans="1:14">
      <c r="A31" s="1721" t="s">
        <v>391</v>
      </c>
      <c r="B31" s="1729"/>
      <c r="C31" s="4287" t="s">
        <v>6780</v>
      </c>
      <c r="D31" s="4283">
        <v>970</v>
      </c>
      <c r="E31" s="1732"/>
      <c r="F31" s="4283" t="s">
        <v>20370</v>
      </c>
      <c r="G31" s="1729"/>
      <c r="H31" s="1733"/>
      <c r="I31" s="4283" t="s">
        <v>174</v>
      </c>
      <c r="J31" s="1729"/>
      <c r="K31" s="4292">
        <f>'[2]2021'!H31-'[2]2021'!F31</f>
        <v>2.35</v>
      </c>
      <c r="L31" s="153">
        <v>44182</v>
      </c>
      <c r="M31" s="207"/>
      <c r="N31" s="1718"/>
    </row>
    <row r="32" spans="1:14">
      <c r="A32" s="1721" t="s">
        <v>391</v>
      </c>
      <c r="B32" s="1729"/>
      <c r="C32" s="4287" t="s">
        <v>6780</v>
      </c>
      <c r="D32" s="4282">
        <v>1007</v>
      </c>
      <c r="E32" s="1732"/>
      <c r="F32" s="4283" t="s">
        <v>245</v>
      </c>
      <c r="G32" s="1729"/>
      <c r="H32" s="1733"/>
      <c r="I32" s="4283" t="s">
        <v>4472</v>
      </c>
      <c r="J32" s="1729"/>
      <c r="K32" s="4291">
        <f>'[2]2021'!H32-'[2]2021'!F32</f>
        <v>5.08</v>
      </c>
      <c r="L32" s="158">
        <v>44188</v>
      </c>
      <c r="M32" s="207"/>
      <c r="N32" s="1718"/>
    </row>
    <row r="33" spans="1:14">
      <c r="A33" s="1721" t="s">
        <v>391</v>
      </c>
      <c r="B33" s="1729"/>
      <c r="C33" s="4287" t="s">
        <v>6780</v>
      </c>
      <c r="D33" s="4283">
        <v>1064</v>
      </c>
      <c r="E33" s="1732"/>
      <c r="F33" s="4283" t="s">
        <v>20371</v>
      </c>
      <c r="G33" s="1729"/>
      <c r="H33" s="1733"/>
      <c r="I33" s="4283" t="s">
        <v>4472</v>
      </c>
      <c r="J33" s="1729"/>
      <c r="K33" s="4292">
        <f>'[2]2021'!H33-'[2]2021'!F33</f>
        <v>2.21</v>
      </c>
      <c r="L33" s="153">
        <v>44194</v>
      </c>
      <c r="M33" s="1389"/>
      <c r="N33" s="1718"/>
    </row>
    <row r="34" spans="1:14">
      <c r="A34" s="1721" t="s">
        <v>391</v>
      </c>
      <c r="B34" s="1729"/>
      <c r="C34" s="4287" t="s">
        <v>6780</v>
      </c>
      <c r="D34" s="4282">
        <v>1102</v>
      </c>
      <c r="E34" s="1732"/>
      <c r="F34" s="4283" t="s">
        <v>245</v>
      </c>
      <c r="G34" s="1729"/>
      <c r="H34" s="1733"/>
      <c r="I34" s="4283" t="s">
        <v>392</v>
      </c>
      <c r="J34" s="1729"/>
      <c r="K34" s="4291">
        <f>'[2]2021'!H34-'[2]2021'!F34</f>
        <v>2.19</v>
      </c>
      <c r="L34" s="158">
        <v>44200</v>
      </c>
      <c r="M34" s="1389"/>
      <c r="N34" s="1718"/>
    </row>
    <row r="35" spans="1:14">
      <c r="A35" s="1721" t="s">
        <v>391</v>
      </c>
      <c r="B35" s="1729"/>
      <c r="C35" s="4287" t="s">
        <v>6780</v>
      </c>
      <c r="D35" s="4282">
        <v>1107</v>
      </c>
      <c r="E35" s="1732"/>
      <c r="F35" s="4283" t="s">
        <v>4472</v>
      </c>
      <c r="G35" s="1729"/>
      <c r="H35" s="1733"/>
      <c r="I35" s="4283" t="s">
        <v>1139</v>
      </c>
      <c r="J35" s="1729"/>
      <c r="K35" s="4291">
        <f>'[2]2021'!H35-'[2]2021'!F35</f>
        <v>1.87</v>
      </c>
      <c r="L35" s="153">
        <v>44206</v>
      </c>
      <c r="M35" s="1389"/>
      <c r="N35" s="1718"/>
    </row>
    <row r="36" spans="1:14">
      <c r="A36" s="1721" t="s">
        <v>391</v>
      </c>
      <c r="B36" s="1729"/>
      <c r="C36" s="4287" t="s">
        <v>6780</v>
      </c>
      <c r="D36" s="4282">
        <v>1109</v>
      </c>
      <c r="E36" s="1732"/>
      <c r="F36" s="4283" t="s">
        <v>1137</v>
      </c>
      <c r="G36" s="1729"/>
      <c r="H36" s="1733"/>
      <c r="I36" s="4283" t="s">
        <v>15811</v>
      </c>
      <c r="J36" s="1729"/>
      <c r="K36" s="4291">
        <f>'[2]2021'!H36-'[2]2021'!F36</f>
        <v>1.43</v>
      </c>
      <c r="L36" s="158">
        <v>44212</v>
      </c>
      <c r="M36" s="1389"/>
      <c r="N36" s="1718"/>
    </row>
    <row r="37" spans="1:14">
      <c r="A37" s="1721" t="s">
        <v>391</v>
      </c>
      <c r="B37" s="1729"/>
      <c r="C37" s="4287" t="s">
        <v>6780</v>
      </c>
      <c r="D37" s="4282">
        <v>1113</v>
      </c>
      <c r="E37" s="1732"/>
      <c r="F37" s="4283" t="s">
        <v>552</v>
      </c>
      <c r="G37" s="1729"/>
      <c r="H37" s="1733"/>
      <c r="I37" s="4283" t="s">
        <v>291</v>
      </c>
      <c r="J37" s="1729"/>
      <c r="K37" s="4291">
        <f>'[2]2021'!H37-'[2]2021'!F37</f>
        <v>0.97</v>
      </c>
      <c r="L37" s="153">
        <v>44218</v>
      </c>
      <c r="M37" s="1389"/>
      <c r="N37" s="1718"/>
    </row>
    <row r="38" spans="1:14">
      <c r="A38" s="1721" t="s">
        <v>391</v>
      </c>
      <c r="B38" s="1729"/>
      <c r="C38" s="4287" t="s">
        <v>6780</v>
      </c>
      <c r="D38" s="4283">
        <v>1114</v>
      </c>
      <c r="E38" s="1732"/>
      <c r="F38" s="4283" t="s">
        <v>4472</v>
      </c>
      <c r="G38" s="1729"/>
      <c r="H38" s="1733"/>
      <c r="I38" s="4283" t="s">
        <v>33</v>
      </c>
      <c r="J38" s="1729"/>
      <c r="K38" s="4292">
        <f>'[2]2021'!H38-'[2]2021'!F38</f>
        <v>0.7</v>
      </c>
      <c r="L38" s="158">
        <v>44224</v>
      </c>
      <c r="M38" s="1389"/>
      <c r="N38" s="1718"/>
    </row>
    <row r="39" spans="1:14">
      <c r="A39" s="1721" t="s">
        <v>391</v>
      </c>
      <c r="B39" s="1729"/>
      <c r="C39" s="4287" t="s">
        <v>6780</v>
      </c>
      <c r="D39" s="4282">
        <v>1138</v>
      </c>
      <c r="E39" s="1732"/>
      <c r="F39" s="4283" t="s">
        <v>299</v>
      </c>
      <c r="G39" s="1729"/>
      <c r="H39" s="1733"/>
      <c r="I39" s="4283" t="s">
        <v>392</v>
      </c>
      <c r="J39" s="1729"/>
      <c r="K39" s="4291">
        <f>'[2]2021'!H39-'[2]2021'!F39</f>
        <v>1.1499999999999999</v>
      </c>
      <c r="L39" s="153">
        <v>44230</v>
      </c>
      <c r="M39" s="1389"/>
      <c r="N39" s="1718"/>
    </row>
    <row r="40" spans="1:14">
      <c r="A40" s="1721" t="s">
        <v>391</v>
      </c>
      <c r="B40" s="1729"/>
      <c r="C40" s="4287" t="s">
        <v>6780</v>
      </c>
      <c r="D40" s="4282">
        <v>1140</v>
      </c>
      <c r="E40" s="1732"/>
      <c r="F40" s="4283" t="s">
        <v>20369</v>
      </c>
      <c r="G40" s="1729"/>
      <c r="H40" s="1733"/>
      <c r="I40" s="4283" t="s">
        <v>14592</v>
      </c>
      <c r="J40" s="1729"/>
      <c r="K40" s="4291">
        <f>'[2]2021'!H40-'[2]2021'!F40</f>
        <v>2.29</v>
      </c>
      <c r="L40" s="158">
        <v>44236</v>
      </c>
      <c r="M40" s="1389"/>
      <c r="N40" s="1718"/>
    </row>
    <row r="41" spans="1:14">
      <c r="A41" s="1721" t="s">
        <v>391</v>
      </c>
      <c r="B41" s="1729"/>
      <c r="C41" s="4287" t="s">
        <v>6780</v>
      </c>
      <c r="D41" s="4282">
        <v>1224</v>
      </c>
      <c r="E41" s="1732"/>
      <c r="F41" s="4283" t="s">
        <v>20372</v>
      </c>
      <c r="G41" s="1729"/>
      <c r="H41" s="1733"/>
      <c r="I41" s="4283" t="s">
        <v>33</v>
      </c>
      <c r="J41" s="1729"/>
      <c r="K41" s="4291">
        <f>'[2]2021'!H41-'[2]2021'!F41</f>
        <v>0.45</v>
      </c>
      <c r="L41" s="153">
        <v>44242</v>
      </c>
      <c r="M41" s="1389"/>
      <c r="N41" s="1718"/>
    </row>
    <row r="42" spans="1:14">
      <c r="A42" s="1721" t="s">
        <v>391</v>
      </c>
      <c r="B42" s="1729"/>
      <c r="C42" s="4287" t="s">
        <v>6780</v>
      </c>
      <c r="D42" s="4283">
        <v>1238</v>
      </c>
      <c r="E42" s="1732"/>
      <c r="F42" s="4283" t="s">
        <v>721</v>
      </c>
      <c r="G42" s="1729"/>
      <c r="H42" s="1733"/>
      <c r="I42" s="4283" t="s">
        <v>401</v>
      </c>
      <c r="J42" s="1729"/>
      <c r="K42" s="4292">
        <f>'[2]2021'!H42-'[2]2021'!F42</f>
        <v>1.36</v>
      </c>
      <c r="L42" s="158">
        <v>44248</v>
      </c>
      <c r="M42" s="1389"/>
      <c r="N42" s="1718"/>
    </row>
    <row r="43" spans="1:14">
      <c r="A43" s="1721" t="s">
        <v>391</v>
      </c>
      <c r="B43" s="1729"/>
      <c r="C43" s="4287" t="s">
        <v>6780</v>
      </c>
      <c r="D43" s="4282">
        <v>1423</v>
      </c>
      <c r="E43" s="1732"/>
      <c r="F43" s="4283" t="s">
        <v>4472</v>
      </c>
      <c r="G43" s="1729"/>
      <c r="H43" s="1733"/>
      <c r="I43" s="4283" t="s">
        <v>276</v>
      </c>
      <c r="J43" s="1729"/>
      <c r="K43" s="4291">
        <f>'[2]2021'!H43-'[2]2021'!F43</f>
        <v>0.28000000000000003</v>
      </c>
      <c r="L43" s="153">
        <v>44254</v>
      </c>
      <c r="M43" s="1389"/>
      <c r="N43" s="1718"/>
    </row>
    <row r="44" spans="1:14">
      <c r="A44" s="1721" t="s">
        <v>391</v>
      </c>
      <c r="B44" s="1729"/>
      <c r="C44" s="4287" t="s">
        <v>6780</v>
      </c>
      <c r="D44" s="4282">
        <v>1424</v>
      </c>
      <c r="E44" s="1732"/>
      <c r="F44" s="4283" t="s">
        <v>20373</v>
      </c>
      <c r="G44" s="1729"/>
      <c r="H44" s="1733"/>
      <c r="I44" s="4283" t="s">
        <v>276</v>
      </c>
      <c r="J44" s="1729"/>
      <c r="K44" s="4291">
        <f>'[2]2021'!H44-'[2]2021'!F44</f>
        <v>0.16</v>
      </c>
      <c r="L44" s="158">
        <v>44260</v>
      </c>
      <c r="M44" s="207"/>
      <c r="N44" s="1718"/>
    </row>
    <row r="45" spans="1:14">
      <c r="A45" s="1721" t="s">
        <v>391</v>
      </c>
      <c r="B45" s="1729"/>
      <c r="C45" s="4287" t="s">
        <v>6780</v>
      </c>
      <c r="D45" s="4282">
        <v>1463</v>
      </c>
      <c r="E45" s="1732"/>
      <c r="F45" s="4283" t="s">
        <v>20369</v>
      </c>
      <c r="G45" s="1729"/>
      <c r="H45" s="1733"/>
      <c r="I45" s="4283" t="s">
        <v>1139</v>
      </c>
      <c r="J45" s="1729"/>
      <c r="K45" s="4291">
        <f>'[2]2021'!H45-'[2]2021'!F45</f>
        <v>2.62</v>
      </c>
      <c r="L45" s="153">
        <v>44266</v>
      </c>
      <c r="M45" s="207"/>
      <c r="N45" s="1718"/>
    </row>
    <row r="46" spans="1:14">
      <c r="A46" s="1721" t="s">
        <v>391</v>
      </c>
      <c r="B46" s="1729"/>
      <c r="C46" s="4287" t="s">
        <v>6780</v>
      </c>
      <c r="D46" s="4282">
        <v>1467</v>
      </c>
      <c r="E46" s="1732"/>
      <c r="F46" s="4283" t="s">
        <v>20374</v>
      </c>
      <c r="G46" s="1729"/>
      <c r="H46" s="1733"/>
      <c r="I46" s="4283" t="s">
        <v>33</v>
      </c>
      <c r="J46" s="1729"/>
      <c r="K46" s="4291">
        <f>'[2]2021'!H46-'[2]2021'!F46</f>
        <v>0.6</v>
      </c>
      <c r="L46" s="158">
        <v>44272</v>
      </c>
      <c r="M46" s="207"/>
      <c r="N46" s="1718"/>
    </row>
    <row r="47" spans="1:14">
      <c r="A47" s="1721" t="s">
        <v>391</v>
      </c>
      <c r="B47" s="2157"/>
      <c r="C47" s="4287" t="s">
        <v>6780</v>
      </c>
      <c r="D47" s="4282">
        <v>1534</v>
      </c>
      <c r="E47" s="1732"/>
      <c r="F47" s="4283" t="s">
        <v>211</v>
      </c>
      <c r="G47" s="1729"/>
      <c r="H47" s="1733"/>
      <c r="I47" s="4283" t="s">
        <v>1013</v>
      </c>
      <c r="J47" s="1729"/>
      <c r="K47" s="4291">
        <f>'[2]2021'!H47-'[2]2021'!F47</f>
        <v>1.25</v>
      </c>
      <c r="L47" s="153">
        <v>44278</v>
      </c>
      <c r="M47" s="207"/>
      <c r="N47" s="1718"/>
    </row>
    <row r="48" spans="1:14">
      <c r="A48" s="1721" t="s">
        <v>391</v>
      </c>
      <c r="B48" s="1729"/>
      <c r="C48" s="4288" t="s">
        <v>6780</v>
      </c>
      <c r="D48" s="4285">
        <v>1613</v>
      </c>
      <c r="E48" s="1732"/>
      <c r="F48" s="4284" t="s">
        <v>14592</v>
      </c>
      <c r="G48" s="1729"/>
      <c r="H48" s="1733"/>
      <c r="I48" s="4284" t="s">
        <v>20369</v>
      </c>
      <c r="J48" s="1729"/>
      <c r="K48" s="4294">
        <f>'[2]2021'!H48-'[2]2021'!F48</f>
        <v>1.69</v>
      </c>
      <c r="L48" s="158">
        <v>44284</v>
      </c>
      <c r="M48" s="207"/>
      <c r="N48" s="1718"/>
    </row>
    <row r="49" spans="1:14">
      <c r="A49" s="1721" t="s">
        <v>391</v>
      </c>
      <c r="B49" s="1729"/>
      <c r="C49" s="4288" t="s">
        <v>6780</v>
      </c>
      <c r="D49" s="4285">
        <v>1690</v>
      </c>
      <c r="E49" s="1732"/>
      <c r="F49" s="4284" t="s">
        <v>4472</v>
      </c>
      <c r="G49" s="1729"/>
      <c r="H49" s="1733"/>
      <c r="I49" s="4284" t="s">
        <v>33</v>
      </c>
      <c r="J49" s="1729"/>
      <c r="K49" s="4294">
        <f>'[2]2021'!H49-'[2]2021'!F49</f>
        <v>0.16</v>
      </c>
      <c r="L49" s="153">
        <v>44290</v>
      </c>
      <c r="M49" s="207"/>
      <c r="N49" s="1718"/>
    </row>
    <row r="50" spans="1:14">
      <c r="A50" s="1721" t="s">
        <v>391</v>
      </c>
      <c r="B50" s="1729"/>
      <c r="C50" s="4287" t="s">
        <v>6782</v>
      </c>
      <c r="D50" s="4283">
        <v>51</v>
      </c>
      <c r="E50" s="1732"/>
      <c r="F50" s="4283" t="s">
        <v>401</v>
      </c>
      <c r="G50" s="1729"/>
      <c r="H50" s="1733"/>
      <c r="I50" s="4283" t="s">
        <v>704</v>
      </c>
      <c r="J50" s="1729"/>
      <c r="K50" s="4292">
        <f>'[2]2021'!H50-'[2]2021'!F50</f>
        <v>5.9099999999999984</v>
      </c>
      <c r="L50" s="158">
        <v>44296</v>
      </c>
      <c r="M50" s="207"/>
      <c r="N50" s="1718"/>
    </row>
    <row r="51" spans="1:14">
      <c r="A51" s="1721" t="s">
        <v>391</v>
      </c>
      <c r="B51" s="1729"/>
      <c r="C51" s="4287" t="s">
        <v>6782</v>
      </c>
      <c r="D51" s="4283">
        <v>51</v>
      </c>
      <c r="E51" s="1732"/>
      <c r="F51" s="4283" t="s">
        <v>20375</v>
      </c>
      <c r="G51" s="1729"/>
      <c r="H51" s="1733"/>
      <c r="I51" s="4283" t="s">
        <v>1271</v>
      </c>
      <c r="J51" s="1729"/>
      <c r="K51" s="4292">
        <f>'[2]2021'!H51-'[2]2021'!F51</f>
        <v>13.949999999999996</v>
      </c>
      <c r="L51" s="153">
        <v>44302</v>
      </c>
      <c r="M51" s="207"/>
      <c r="N51" s="1718"/>
    </row>
    <row r="52" spans="1:14">
      <c r="A52" s="1733"/>
      <c r="B52" s="1729"/>
      <c r="C52" s="1354"/>
      <c r="D52" s="1729"/>
      <c r="E52" s="1732"/>
      <c r="F52" s="1746"/>
      <c r="G52" s="1729"/>
      <c r="H52" s="1733"/>
      <c r="I52" s="1745"/>
      <c r="J52" s="1729"/>
      <c r="K52" s="1749"/>
      <c r="L52" s="1255"/>
      <c r="M52" s="1389"/>
      <c r="N52" s="1718"/>
    </row>
    <row r="53" spans="1:14">
      <c r="A53" s="1733"/>
      <c r="B53" s="1729"/>
      <c r="C53" s="1354"/>
      <c r="D53" s="1729"/>
      <c r="E53" s="1732"/>
      <c r="F53" s="1746"/>
      <c r="G53" s="1729"/>
      <c r="H53" s="1733"/>
      <c r="I53" s="1745"/>
      <c r="J53" s="1729"/>
      <c r="K53" s="1749"/>
      <c r="L53" s="1255"/>
      <c r="M53" s="1389"/>
      <c r="N53" s="1718"/>
    </row>
    <row r="54" spans="1:14">
      <c r="A54" s="1733"/>
      <c r="B54" s="1729"/>
      <c r="C54" s="1354"/>
      <c r="D54" s="1729"/>
      <c r="E54" s="1732"/>
      <c r="F54" s="1746"/>
      <c r="G54" s="1729"/>
      <c r="H54" s="1733"/>
      <c r="I54" s="1745"/>
      <c r="J54" s="1729"/>
      <c r="K54" s="1749"/>
      <c r="L54" s="1255"/>
      <c r="M54" s="1389"/>
      <c r="N54" s="1718"/>
    </row>
    <row r="55" spans="1:14">
      <c r="A55" s="1733"/>
      <c r="B55" s="1729"/>
      <c r="C55" s="1354"/>
      <c r="D55" s="1729"/>
      <c r="E55" s="1732"/>
      <c r="F55" s="1746"/>
      <c r="G55" s="1729"/>
      <c r="H55" s="1733"/>
      <c r="I55" s="1745"/>
      <c r="J55" s="1729"/>
      <c r="K55" s="1749"/>
      <c r="L55" s="1255"/>
      <c r="M55" s="1389"/>
      <c r="N55" s="1718"/>
    </row>
    <row r="56" spans="1:14">
      <c r="A56" s="1733"/>
      <c r="B56" s="1729"/>
      <c r="C56" s="1354"/>
      <c r="D56" s="1729"/>
      <c r="E56" s="1732"/>
      <c r="F56" s="1746"/>
      <c r="G56" s="1729"/>
      <c r="H56" s="1733"/>
      <c r="I56" s="1745"/>
      <c r="J56" s="1729"/>
      <c r="K56" s="1749"/>
      <c r="L56" s="1255"/>
      <c r="M56" s="1389"/>
      <c r="N56" s="1718"/>
    </row>
    <row r="57" spans="1:14">
      <c r="A57" s="1733"/>
      <c r="B57" s="1729"/>
      <c r="C57" s="1354"/>
      <c r="D57" s="1729"/>
      <c r="E57" s="1732"/>
      <c r="F57" s="1746"/>
      <c r="G57" s="1729"/>
      <c r="H57" s="1733"/>
      <c r="I57" s="1745"/>
      <c r="J57" s="1729"/>
      <c r="K57" s="1749"/>
      <c r="L57" s="1255"/>
      <c r="M57" s="1389"/>
      <c r="N57" s="1718"/>
    </row>
    <row r="58" spans="1:14">
      <c r="A58" s="1733"/>
      <c r="B58" s="1729"/>
      <c r="C58" s="1354"/>
      <c r="D58" s="1729"/>
      <c r="E58" s="1732"/>
      <c r="F58" s="1746"/>
      <c r="G58" s="1729"/>
      <c r="H58" s="1733"/>
      <c r="I58" s="1745"/>
      <c r="J58" s="1729"/>
      <c r="K58" s="1749"/>
      <c r="L58" s="1255"/>
      <c r="M58" s="1389"/>
      <c r="N58" s="1718"/>
    </row>
    <row r="59" spans="1:14">
      <c r="A59" s="1733"/>
      <c r="B59" s="1729"/>
      <c r="C59" s="1354"/>
      <c r="D59" s="1729"/>
      <c r="E59" s="1732"/>
      <c r="F59" s="1746"/>
      <c r="G59" s="1729"/>
      <c r="H59" s="1733"/>
      <c r="I59" s="1745"/>
      <c r="J59" s="1729"/>
      <c r="K59" s="1749"/>
      <c r="L59" s="1255"/>
      <c r="M59" s="1389"/>
      <c r="N59" s="1718"/>
    </row>
    <row r="60" spans="1:14">
      <c r="A60" s="1733"/>
      <c r="B60" s="1729"/>
      <c r="C60" s="1354"/>
      <c r="D60" s="1729"/>
      <c r="E60" s="1732"/>
      <c r="F60" s="1746"/>
      <c r="G60" s="1729"/>
      <c r="H60" s="1733"/>
      <c r="I60" s="1745"/>
      <c r="J60" s="1729"/>
      <c r="K60" s="1749"/>
      <c r="L60" s="1255"/>
      <c r="M60" s="1389"/>
      <c r="N60" s="1718"/>
    </row>
    <row r="61" spans="1:14">
      <c r="A61" s="1733"/>
      <c r="B61" s="1729"/>
      <c r="C61" s="1354"/>
      <c r="D61" s="1729"/>
      <c r="E61" s="1732"/>
      <c r="F61" s="1746"/>
      <c r="G61" s="1729"/>
      <c r="H61" s="1733"/>
      <c r="I61" s="1745"/>
      <c r="J61" s="1729"/>
      <c r="K61" s="1749"/>
      <c r="L61" s="1255"/>
      <c r="M61" s="1389"/>
      <c r="N61" s="1718"/>
    </row>
    <row r="62" spans="1:14">
      <c r="A62" s="1733"/>
      <c r="B62" s="1729"/>
      <c r="C62" s="1354"/>
      <c r="D62" s="1729"/>
      <c r="E62" s="1732"/>
      <c r="F62" s="1746"/>
      <c r="G62" s="1729"/>
      <c r="H62" s="1733"/>
      <c r="I62" s="1745"/>
      <c r="J62" s="1729"/>
      <c r="K62" s="1749"/>
      <c r="L62" s="1255"/>
      <c r="M62" s="1389"/>
      <c r="N62" s="1718"/>
    </row>
    <row r="63" spans="1:14">
      <c r="A63" s="1733"/>
      <c r="B63" s="1729"/>
      <c r="C63" s="1354"/>
      <c r="D63" s="1729"/>
      <c r="E63" s="1732"/>
      <c r="F63" s="1746"/>
      <c r="G63" s="1729"/>
      <c r="H63" s="1733"/>
      <c r="I63" s="1745"/>
      <c r="J63" s="1729"/>
      <c r="K63" s="1749"/>
      <c r="L63" s="1255"/>
      <c r="M63" s="1389"/>
      <c r="N63" s="1718"/>
    </row>
    <row r="64" spans="1:14">
      <c r="A64" s="1733"/>
      <c r="B64" s="1729"/>
      <c r="C64" s="1354"/>
      <c r="D64" s="1729"/>
      <c r="E64" s="1732"/>
      <c r="F64" s="1746"/>
      <c r="G64" s="1729"/>
      <c r="H64" s="1733"/>
      <c r="I64" s="1745"/>
      <c r="J64" s="1729"/>
      <c r="K64" s="1749"/>
      <c r="L64" s="1255"/>
      <c r="M64" s="1389"/>
      <c r="N64" s="1718"/>
    </row>
    <row r="65" spans="1:14">
      <c r="A65" s="1733"/>
      <c r="B65" s="1729"/>
      <c r="C65" s="1354"/>
      <c r="D65" s="1729"/>
      <c r="E65" s="1732"/>
      <c r="F65" s="1746"/>
      <c r="G65" s="1729"/>
      <c r="H65" s="1733"/>
      <c r="I65" s="1745"/>
      <c r="J65" s="1729"/>
      <c r="K65" s="1749"/>
      <c r="L65" s="1255"/>
      <c r="M65" s="1389"/>
      <c r="N65" s="1718"/>
    </row>
    <row r="66" spans="1:14">
      <c r="A66" s="1733"/>
      <c r="B66" s="1729"/>
      <c r="C66" s="1354"/>
      <c r="D66" s="1729"/>
      <c r="E66" s="1732"/>
      <c r="F66" s="1746"/>
      <c r="G66" s="1729"/>
      <c r="H66" s="1733"/>
      <c r="I66" s="1745"/>
      <c r="J66" s="1729"/>
      <c r="K66" s="1749"/>
      <c r="L66" s="1255"/>
      <c r="M66" s="1389"/>
      <c r="N66" s="1718"/>
    </row>
    <row r="67" spans="1:14">
      <c r="A67" s="1733"/>
      <c r="B67" s="1729"/>
      <c r="C67" s="1354"/>
      <c r="D67" s="1729"/>
      <c r="E67" s="1732"/>
      <c r="F67" s="1746"/>
      <c r="G67" s="1729"/>
      <c r="H67" s="1733"/>
      <c r="I67" s="1745"/>
      <c r="J67" s="1729"/>
      <c r="K67" s="1749"/>
      <c r="L67" s="1255"/>
      <c r="M67" s="1389"/>
      <c r="N67" s="1718"/>
    </row>
    <row r="68" spans="1:14">
      <c r="A68" s="1733"/>
      <c r="B68" s="1729"/>
      <c r="C68" s="1354"/>
      <c r="D68" s="1729"/>
      <c r="E68" s="1732"/>
      <c r="F68" s="1746"/>
      <c r="G68" s="1729"/>
      <c r="H68" s="1733"/>
      <c r="I68" s="1745"/>
      <c r="J68" s="1729"/>
      <c r="K68" s="1749"/>
      <c r="L68" s="1255"/>
      <c r="M68" s="1389"/>
      <c r="N68" s="1718"/>
    </row>
    <row r="69" spans="1:14">
      <c r="A69" s="1733"/>
      <c r="B69" s="1729"/>
      <c r="C69" s="1354"/>
      <c r="D69" s="1729"/>
      <c r="E69" s="1732"/>
      <c r="F69" s="1746"/>
      <c r="G69" s="1729"/>
      <c r="H69" s="1733"/>
      <c r="I69" s="1745"/>
      <c r="J69" s="1729"/>
      <c r="K69" s="1749"/>
      <c r="L69" s="1255"/>
      <c r="M69" s="1389"/>
      <c r="N69" s="1718"/>
    </row>
    <row r="70" spans="1:14">
      <c r="A70" s="1733"/>
      <c r="B70" s="1729"/>
      <c r="C70" s="1354"/>
      <c r="D70" s="1729"/>
      <c r="E70" s="1732"/>
      <c r="F70" s="1746"/>
      <c r="G70" s="1729"/>
      <c r="H70" s="1733"/>
      <c r="I70" s="1745"/>
      <c r="J70" s="1729"/>
      <c r="K70" s="1749"/>
      <c r="L70" s="1255"/>
      <c r="M70" s="1389"/>
      <c r="N70" s="1718"/>
    </row>
    <row r="71" spans="1:14">
      <c r="A71" s="1733"/>
      <c r="B71" s="1729"/>
      <c r="C71" s="1354"/>
      <c r="D71" s="1729"/>
      <c r="E71" s="1732"/>
      <c r="F71" s="1746"/>
      <c r="G71" s="1729"/>
      <c r="H71" s="1733"/>
      <c r="I71" s="1745"/>
      <c r="J71" s="1729"/>
      <c r="K71" s="1749"/>
      <c r="L71" s="1255"/>
      <c r="M71" s="1389"/>
      <c r="N71" s="1718"/>
    </row>
    <row r="72" spans="1:14">
      <c r="A72" s="1733"/>
      <c r="B72" s="1729"/>
      <c r="C72" s="1354"/>
      <c r="D72" s="1729"/>
      <c r="E72" s="1732"/>
      <c r="F72" s="1746"/>
      <c r="G72" s="1729"/>
      <c r="H72" s="1733"/>
      <c r="I72" s="1745"/>
      <c r="J72" s="1729"/>
      <c r="K72" s="1749"/>
      <c r="L72" s="1255"/>
      <c r="M72" s="1389"/>
      <c r="N72" s="1718"/>
    </row>
    <row r="73" spans="1:14">
      <c r="A73" s="1733"/>
      <c r="B73" s="1729"/>
      <c r="C73" s="79"/>
      <c r="D73" s="1729"/>
      <c r="E73" s="1732"/>
      <c r="F73" s="578"/>
      <c r="G73" s="1729"/>
      <c r="H73" s="1733"/>
      <c r="I73" s="196"/>
      <c r="J73" s="1729"/>
      <c r="K73" s="1749"/>
      <c r="L73" s="1255"/>
      <c r="M73" s="207"/>
      <c r="N73" s="1718"/>
    </row>
    <row r="74" spans="1:14">
      <c r="A74" s="1733"/>
      <c r="B74" s="1729"/>
      <c r="C74" s="1354"/>
      <c r="D74" s="1729"/>
      <c r="E74" s="1732"/>
      <c r="F74" s="1746"/>
      <c r="G74" s="1729"/>
      <c r="H74" s="1733"/>
      <c r="I74" s="1745"/>
      <c r="J74" s="1729"/>
      <c r="K74" s="1749"/>
      <c r="L74" s="1255"/>
      <c r="M74" s="1389"/>
      <c r="N74" s="1718"/>
    </row>
    <row r="75" spans="1:14">
      <c r="A75" s="1733"/>
      <c r="B75" s="1729"/>
      <c r="C75" s="1354"/>
      <c r="D75" s="1729"/>
      <c r="E75" s="1732"/>
      <c r="F75" s="1746"/>
      <c r="G75" s="1729"/>
      <c r="H75" s="1733"/>
      <c r="I75" s="1745"/>
      <c r="J75" s="1729"/>
      <c r="K75" s="1749"/>
      <c r="L75" s="1255"/>
      <c r="M75" s="1389"/>
      <c r="N75" s="1718"/>
    </row>
    <row r="76" spans="1:14">
      <c r="A76" s="1733"/>
      <c r="B76" s="1729"/>
      <c r="C76" s="1354"/>
      <c r="D76" s="1729"/>
      <c r="E76" s="1732"/>
      <c r="F76" s="1746"/>
      <c r="G76" s="1729"/>
      <c r="H76" s="1733"/>
      <c r="I76" s="1745"/>
      <c r="J76" s="1729"/>
      <c r="K76" s="1749"/>
      <c r="L76" s="1255"/>
      <c r="M76" s="1389"/>
      <c r="N76" s="1718"/>
    </row>
    <row r="77" spans="1:14">
      <c r="A77" s="1733"/>
      <c r="B77" s="1729"/>
      <c r="C77" s="1354"/>
      <c r="D77" s="1729"/>
      <c r="E77" s="1732"/>
      <c r="F77" s="1746"/>
      <c r="G77" s="1729"/>
      <c r="H77" s="1733"/>
      <c r="I77" s="1745"/>
      <c r="J77" s="1729"/>
      <c r="K77" s="1749"/>
      <c r="L77" s="1255"/>
      <c r="M77" s="1389"/>
      <c r="N77" s="1718"/>
    </row>
    <row r="78" spans="1:14">
      <c r="A78" s="1733"/>
      <c r="B78" s="1729"/>
      <c r="C78" s="1354"/>
      <c r="D78" s="1729"/>
      <c r="E78" s="1732"/>
      <c r="F78" s="1746"/>
      <c r="G78" s="1729"/>
      <c r="H78" s="1733"/>
      <c r="I78" s="1745"/>
      <c r="J78" s="1729"/>
      <c r="K78" s="1749"/>
      <c r="L78" s="1255"/>
      <c r="M78" s="1389"/>
      <c r="N78" s="1718"/>
    </row>
    <row r="79" spans="1:14">
      <c r="A79" s="1733"/>
      <c r="B79" s="1729"/>
      <c r="C79" s="1354"/>
      <c r="D79" s="1729"/>
      <c r="E79" s="1732"/>
      <c r="F79" s="1746"/>
      <c r="G79" s="1729"/>
      <c r="H79" s="1733"/>
      <c r="I79" s="1745"/>
      <c r="J79" s="1729"/>
      <c r="K79" s="1749"/>
      <c r="L79" s="1255"/>
      <c r="M79" s="1389"/>
      <c r="N79" s="1718"/>
    </row>
    <row r="80" spans="1:14">
      <c r="A80" s="1733"/>
      <c r="B80" s="1729"/>
      <c r="C80" s="1354"/>
      <c r="D80" s="1729"/>
      <c r="E80" s="1732"/>
      <c r="F80" s="1746"/>
      <c r="G80" s="1729"/>
      <c r="H80" s="1733"/>
      <c r="I80" s="1745"/>
      <c r="J80" s="1729"/>
      <c r="K80" s="1749"/>
      <c r="L80" s="1255"/>
      <c r="M80" s="1389"/>
      <c r="N80" s="1718"/>
    </row>
    <row r="81" spans="1:14">
      <c r="A81" s="1733"/>
      <c r="B81" s="1729"/>
      <c r="C81" s="1354"/>
      <c r="D81" s="1729"/>
      <c r="E81" s="1732"/>
      <c r="F81" s="1746"/>
      <c r="G81" s="1729"/>
      <c r="H81" s="1733"/>
      <c r="I81" s="1745"/>
      <c r="J81" s="1729"/>
      <c r="K81" s="1749"/>
      <c r="L81" s="1255"/>
      <c r="M81" s="1389"/>
      <c r="N81" s="1718"/>
    </row>
    <row r="82" spans="1:14">
      <c r="A82" s="1733"/>
      <c r="B82" s="1729"/>
      <c r="C82" s="1354"/>
      <c r="D82" s="1729"/>
      <c r="E82" s="1732"/>
      <c r="F82" s="1746"/>
      <c r="G82" s="1729"/>
      <c r="H82" s="1733"/>
      <c r="I82" s="1745"/>
      <c r="J82" s="1729"/>
      <c r="K82" s="1749"/>
      <c r="L82" s="1255"/>
      <c r="M82" s="1389"/>
      <c r="N82" s="1718"/>
    </row>
    <row r="83" spans="1:14">
      <c r="A83" s="1733"/>
      <c r="B83" s="1729"/>
      <c r="C83" s="1354"/>
      <c r="D83" s="1729"/>
      <c r="E83" s="1732"/>
      <c r="F83" s="1746"/>
      <c r="G83" s="1729"/>
      <c r="H83" s="1733"/>
      <c r="I83" s="1745"/>
      <c r="J83" s="1729"/>
      <c r="K83" s="1749"/>
      <c r="L83" s="1255"/>
      <c r="M83" s="1389"/>
      <c r="N83" s="1718"/>
    </row>
    <row r="84" spans="1:14">
      <c r="A84" s="1733"/>
      <c r="B84" s="1729"/>
      <c r="C84" s="1354"/>
      <c r="D84" s="1729"/>
      <c r="E84" s="1732"/>
      <c r="F84" s="1746"/>
      <c r="G84" s="1729"/>
      <c r="H84" s="1733"/>
      <c r="I84" s="1745"/>
      <c r="J84" s="1729"/>
      <c r="K84" s="1749"/>
      <c r="L84" s="1255"/>
      <c r="M84" s="1389"/>
      <c r="N84" s="1718"/>
    </row>
    <row r="85" spans="1:14">
      <c r="A85" s="1733"/>
      <c r="B85" s="1729"/>
      <c r="C85" s="1354"/>
      <c r="D85" s="1729"/>
      <c r="E85" s="1732"/>
      <c r="F85" s="1746"/>
      <c r="G85" s="1729"/>
      <c r="H85" s="1733"/>
      <c r="I85" s="1745"/>
      <c r="J85" s="1729"/>
      <c r="K85" s="1749"/>
      <c r="L85" s="1255"/>
      <c r="M85" s="1389"/>
      <c r="N85" s="1718"/>
    </row>
    <row r="86" spans="1:14">
      <c r="A86" s="1733"/>
      <c r="B86" s="1729"/>
      <c r="C86" s="1354"/>
      <c r="D86" s="1729"/>
      <c r="E86" s="1732"/>
      <c r="F86" s="1746"/>
      <c r="G86" s="1729"/>
      <c r="H86" s="1733"/>
      <c r="I86" s="1745"/>
      <c r="J86" s="1729"/>
      <c r="K86" s="1749"/>
      <c r="L86" s="1255"/>
      <c r="M86" s="1389"/>
      <c r="N86" s="1718"/>
    </row>
    <row r="87" spans="1:14">
      <c r="A87" s="1733"/>
      <c r="B87" s="1729"/>
      <c r="C87" s="1354"/>
      <c r="D87" s="1729"/>
      <c r="E87" s="1732"/>
      <c r="F87" s="1746"/>
      <c r="G87" s="1729"/>
      <c r="H87" s="1733"/>
      <c r="I87" s="1745"/>
      <c r="J87" s="1729"/>
      <c r="K87" s="1749"/>
      <c r="L87" s="1255"/>
      <c r="M87" s="1389"/>
      <c r="N87" s="1718"/>
    </row>
    <row r="88" spans="1:14">
      <c r="A88" s="1733"/>
      <c r="B88" s="1729"/>
      <c r="C88" s="1354"/>
      <c r="D88" s="1729"/>
      <c r="E88" s="1732"/>
      <c r="F88" s="1746"/>
      <c r="G88" s="1729"/>
      <c r="H88" s="1733"/>
      <c r="I88" s="1745"/>
      <c r="J88" s="1729"/>
      <c r="K88" s="1749"/>
      <c r="L88" s="1255"/>
      <c r="M88" s="1389"/>
      <c r="N88" s="1718"/>
    </row>
    <row r="89" spans="1:14">
      <c r="A89" s="1733"/>
      <c r="B89" s="1729"/>
      <c r="C89" s="1354"/>
      <c r="D89" s="1729"/>
      <c r="E89" s="1732"/>
      <c r="F89" s="1746"/>
      <c r="G89" s="1729"/>
      <c r="H89" s="1733"/>
      <c r="I89" s="1745"/>
      <c r="J89" s="1729"/>
      <c r="K89" s="1749"/>
      <c r="L89" s="1255"/>
      <c r="M89" s="1389"/>
      <c r="N89" s="1718"/>
    </row>
    <row r="90" spans="1:14">
      <c r="A90" s="1733"/>
      <c r="B90" s="1729"/>
      <c r="C90" s="1354"/>
      <c r="D90" s="1729"/>
      <c r="E90" s="1732"/>
      <c r="F90" s="1746"/>
      <c r="G90" s="1729"/>
      <c r="H90" s="1733"/>
      <c r="I90" s="1745"/>
      <c r="J90" s="1729"/>
      <c r="K90" s="1749"/>
      <c r="L90" s="1255"/>
      <c r="M90" s="1389"/>
      <c r="N90" s="1718"/>
    </row>
    <row r="91" spans="1:14">
      <c r="A91" s="1733"/>
      <c r="B91" s="1729"/>
      <c r="C91" s="1354"/>
      <c r="D91" s="1729"/>
      <c r="E91" s="1732"/>
      <c r="F91" s="1746"/>
      <c r="G91" s="1729"/>
      <c r="H91" s="1733"/>
      <c r="I91" s="1745"/>
      <c r="J91" s="1729"/>
      <c r="K91" s="1749"/>
      <c r="L91" s="1255"/>
      <c r="M91" s="1389"/>
      <c r="N91" s="1718"/>
    </row>
    <row r="92" spans="1:14">
      <c r="A92" s="1733"/>
      <c r="B92" s="1729"/>
      <c r="C92" s="79"/>
      <c r="D92" s="1729"/>
      <c r="E92" s="1732"/>
      <c r="F92" s="578"/>
      <c r="G92" s="1729"/>
      <c r="H92" s="1733"/>
      <c r="I92" s="196"/>
      <c r="J92" s="1729"/>
      <c r="K92" s="1749"/>
      <c r="L92" s="83"/>
      <c r="M92" s="207"/>
      <c r="N92" s="1718"/>
    </row>
    <row r="93" spans="1:14">
      <c r="A93" s="1733"/>
      <c r="B93" s="1729"/>
      <c r="C93" s="79"/>
      <c r="D93" s="1729"/>
      <c r="E93" s="1732"/>
      <c r="F93" s="578"/>
      <c r="G93" s="1729"/>
      <c r="H93" s="1733"/>
      <c r="I93" s="196"/>
      <c r="J93" s="1729"/>
      <c r="K93" s="1749"/>
      <c r="L93" s="83"/>
      <c r="M93" s="207"/>
      <c r="N93" s="1718"/>
    </row>
    <row r="94" spans="1:14">
      <c r="A94" s="1733"/>
      <c r="B94" s="1729"/>
      <c r="C94" s="79"/>
      <c r="D94" s="1729"/>
      <c r="E94" s="1732"/>
      <c r="F94" s="578"/>
      <c r="G94" s="1729"/>
      <c r="H94" s="1733"/>
      <c r="I94" s="196"/>
      <c r="J94" s="1729"/>
      <c r="K94" s="1749"/>
      <c r="L94" s="83"/>
      <c r="M94" s="207"/>
      <c r="N94" s="1718"/>
    </row>
    <row r="95" spans="1:14">
      <c r="A95" s="1733"/>
      <c r="B95" s="1729"/>
      <c r="C95" s="79"/>
      <c r="D95" s="1729"/>
      <c r="E95" s="1732"/>
      <c r="F95" s="578"/>
      <c r="G95" s="1729"/>
      <c r="H95" s="1733"/>
      <c r="I95" s="196"/>
      <c r="J95" s="1729"/>
      <c r="K95" s="1749"/>
      <c r="L95" s="83"/>
      <c r="M95" s="207"/>
      <c r="N95" s="1718"/>
    </row>
    <row r="96" spans="1:14">
      <c r="A96" s="1721"/>
      <c r="B96" s="1718"/>
      <c r="C96" s="1049"/>
      <c r="D96" s="1718"/>
      <c r="E96" s="1721"/>
      <c r="F96" s="196"/>
      <c r="G96" s="1718"/>
      <c r="H96" s="1721"/>
      <c r="I96" s="196"/>
      <c r="J96" s="1718"/>
      <c r="K96" s="1749" t="str">
        <f>IF(L96,(H96-E96),"")</f>
        <v/>
      </c>
      <c r="L96" s="83"/>
      <c r="M96" s="207"/>
      <c r="N96" s="1718"/>
    </row>
    <row r="97" spans="1:14" ht="15.75" thickBot="1">
      <c r="A97" s="100"/>
      <c r="B97" s="1739"/>
      <c r="C97" s="159"/>
      <c r="D97" s="1739"/>
      <c r="E97" s="1742"/>
      <c r="F97" s="1747"/>
      <c r="G97" s="1739"/>
      <c r="H97" s="1742"/>
      <c r="I97" s="1747"/>
      <c r="J97" s="1739" t="s">
        <v>874</v>
      </c>
      <c r="K97" s="280">
        <f>SUM(K4:K96)</f>
        <v>155.44000000000003</v>
      </c>
      <c r="L97" s="160"/>
      <c r="M97" s="557"/>
      <c r="N97" s="161"/>
    </row>
  </sheetData>
  <sortState ref="A56:O110">
    <sortCondition ref="M56:M110"/>
    <sortCondition ref="N56:N110"/>
  </sortState>
  <customSheetViews>
    <customSheetView guid="{79AD5FB7-84BA-40F8-B93E-7F6D3F799515}" scale="75" topLeftCell="B112">
      <selection activeCell="N182" sqref="N182"/>
      <rowBreaks count="2" manualBreakCount="2">
        <brk id="52" max="16383" man="1"/>
        <brk id="111" max="16383" man="1"/>
      </rowBreaks>
      <pageMargins left="0.7" right="0.7" top="0.75" bottom="0.75" header="0.3" footer="0.3"/>
      <pageSetup scale="55" orientation="portrait" r:id="rId1"/>
    </customSheetView>
    <customSheetView guid="{A3593EDC-2197-4283-B58F-E8F46865F6B0}" topLeftCell="E168">
      <selection activeCell="O176" sqref="O176:O177"/>
      <rowBreaks count="2" manualBreakCount="2">
        <brk id="52" max="16383" man="1"/>
        <brk id="111" max="16383" man="1"/>
      </rowBreaks>
      <pageMargins left="0.7" right="0.7" top="0.75" bottom="0.75" header="0.3" footer="0.3"/>
      <pageSetup scale="55" orientation="portrait" r:id="rId2"/>
    </customSheetView>
    <customSheetView guid="{39DE2760-0BFC-4719-B1E4-380C3A7079FC}">
      <selection activeCell="N3" sqref="N3"/>
      <pageMargins left="0.7" right="0.7" top="0.75" bottom="0.75" header="0.3" footer="0.3"/>
    </customSheetView>
    <customSheetView guid="{6CF4F969-58DE-4028-9DCC-C6E713BA1EE8}">
      <selection activeCell="Q22" sqref="Q22"/>
      <pageMargins left="0.7" right="0.7" top="0.75" bottom="0.75" header="0.3" footer="0.3"/>
    </customSheetView>
    <customSheetView guid="{854D26F6-556C-4832-93A1-027DC2E7489A}" showPageBreaks="1" topLeftCell="A119">
      <selection activeCell="O152" sqref="O152"/>
      <pageMargins left="0.7" right="0.7" top="0.75" bottom="0.75" header="0.3" footer="0.3"/>
      <pageSetup scale="72" orientation="portrait" r:id="rId3"/>
    </customSheetView>
    <customSheetView guid="{1187C2EC-E8C1-47BD-824F-A093AEDCF8A3}">
      <selection activeCell="N3" sqref="N3"/>
      <pageMargins left="0.7" right="0.7" top="0.75" bottom="0.75" header="0.3" footer="0.3"/>
    </customSheetView>
    <customSheetView guid="{56D62996-4B64-4559-A57F-952A7719E60C}">
      <selection activeCell="N3" sqref="N3"/>
      <pageMargins left="0.7" right="0.7" top="0.75" bottom="0.75" header="0.3" footer="0.3"/>
    </customSheetView>
    <customSheetView guid="{D38925AC-49E8-4240-B4C4-15DDEAD2A52A}">
      <selection activeCell="Q22" sqref="Q22"/>
      <pageMargins left="0.7" right="0.7" top="0.75" bottom="0.75" header="0.3" footer="0.3"/>
      <pageSetup scale="75" orientation="portrait" r:id="rId4"/>
    </customSheetView>
    <customSheetView guid="{BBB634EE-F2D2-401C-80C5-834C06C8684E}">
      <selection activeCell="Q22" sqref="Q22"/>
      <pageMargins left="0.7" right="0.7" top="0.75" bottom="0.75" header="0.3" footer="0.3"/>
      <pageSetup scale="75" orientation="portrait" r:id="rId5"/>
    </customSheetView>
    <customSheetView guid="{2C5FEC20-E906-4956-A88D-6EAAC0747B30}">
      <selection activeCell="Q22" sqref="Q22"/>
      <pageMargins left="0.7" right="0.7" top="0.75" bottom="0.75" header="0.3" footer="0.3"/>
      <pageSetup scale="75" orientation="portrait" r:id="rId6"/>
    </customSheetView>
    <customSheetView guid="{F9A994EF-45B5-4EB9-AA72-BA8C2214CFE1}">
      <selection activeCell="B4" sqref="B4"/>
      <pageMargins left="0.7" right="0.7" top="0.75" bottom="0.75" header="0.3" footer="0.3"/>
      <pageSetup scale="72" orientation="portrait" r:id="rId7"/>
    </customSheetView>
    <customSheetView guid="{600A9694-21CC-48F1-9DA2-8C0E3E8B5FA0}">
      <selection activeCell="N3" sqref="N3"/>
      <pageMargins left="0.7" right="0.7" top="0.75" bottom="0.75" header="0.3" footer="0.3"/>
    </customSheetView>
    <customSheetView guid="{344E436F-251D-4C51-AB7E-9264FEC9FA05}">
      <selection activeCell="N10" sqref="N10"/>
      <pageMargins left="0.7" right="0.7" top="0.75" bottom="0.75" header="0.3" footer="0.3"/>
    </customSheetView>
    <customSheetView guid="{0546D35D-D495-4ABF-8CD5-906F9854F6B9}">
      <selection activeCell="N10" sqref="N10"/>
      <pageMargins left="0.7" right="0.7" top="0.75" bottom="0.75" header="0.3" footer="0.3"/>
    </customSheetView>
    <customSheetView guid="{58D92D3D-F9DC-4070-8DAB-284558C682C9}">
      <selection activeCell="N3" sqref="N3"/>
      <pageMargins left="0.7" right="0.7" top="0.75" bottom="0.75" header="0.3" footer="0.3"/>
    </customSheetView>
    <customSheetView guid="{DD0AAC79-0110-4B1B-BB25-2C4FE9ED31F4}">
      <selection activeCell="N10" sqref="N10"/>
      <pageMargins left="0.7" right="0.7" top="0.75" bottom="0.75" header="0.3" footer="0.3"/>
    </customSheetView>
    <customSheetView guid="{423EC763-4105-4509-B307-318A5394E372}">
      <selection activeCell="Q22" sqref="Q22"/>
      <pageMargins left="0.7" right="0.7" top="0.75" bottom="0.75" header="0.3" footer="0.3"/>
    </customSheetView>
    <customSheetView guid="{7FDB354D-BBFC-467C-9214-DEA80979E90C}">
      <selection activeCell="Q22" sqref="Q22"/>
      <pageMargins left="0.7" right="0.7" top="0.75" bottom="0.75" header="0.3" footer="0.3"/>
    </customSheetView>
    <customSheetView guid="{B98680F5-9992-4B15-9195-313E46832CE7}">
      <selection activeCell="Q22" sqref="Q22"/>
      <pageMargins left="0.7" right="0.7" top="0.75" bottom="0.75" header="0.3" footer="0.3"/>
    </customSheetView>
    <customSheetView guid="{2CAD6BBA-D926-4B66-9703-7E419ED6E99E}">
      <selection activeCell="Q22" sqref="Q22"/>
      <pageMargins left="0.7" right="0.7" top="0.75" bottom="0.75" header="0.3" footer="0.3"/>
    </customSheetView>
    <customSheetView guid="{64C3C58B-5EDF-4A0D-9A08-4E76AD2C2831}">
      <selection activeCell="N3" sqref="N3"/>
      <pageMargins left="0.7" right="0.7" top="0.75" bottom="0.75" header="0.3" footer="0.3"/>
    </customSheetView>
    <customSheetView guid="{23935FAA-2CC8-4E3D-A833-6D530319EE28}">
      <pageMargins left="0.7" right="0.7" top="0.75" bottom="0.75" header="0.3" footer="0.3"/>
    </customSheetView>
    <customSheetView guid="{E7B49325-7A41-4A22-9EA5-2C4D363DA8F1}">
      <pageMargins left="0.7" right="0.7" top="0.75" bottom="0.75" header="0.3" footer="0.3"/>
    </customSheetView>
    <customSheetView guid="{FAC928FB-1728-4FB7-8ECE-85A8DE4D0ADF}">
      <selection activeCell="B4" sqref="B4"/>
      <pageMargins left="0.7" right="0.7" top="0.75" bottom="0.75" header="0.3" footer="0.3"/>
      <pageSetup orientation="portrait" r:id="rId8"/>
    </customSheetView>
    <customSheetView guid="{8C4D76D8-AA45-48E9-9804-BEEAA7B08B03}">
      <selection activeCell="B4" sqref="B4"/>
      <pageMargins left="0.7" right="0.7" top="0.75" bottom="0.75" header="0.3" footer="0.3"/>
      <pageSetup scale="72" orientation="portrait" r:id="rId9"/>
    </customSheetView>
    <customSheetView guid="{862ECE3E-CBCF-4644-8210-D1EDA2099D3A}">
      <selection activeCell="B4" sqref="B4"/>
      <pageMargins left="0.7" right="0.7" top="0.75" bottom="0.75" header="0.3" footer="0.3"/>
      <pageSetup scale="72" orientation="portrait" r:id="rId10"/>
    </customSheetView>
    <customSheetView guid="{EE1B2E10-D8FD-451C-B1E1-0B98F6A560DF}">
      <pageMargins left="0.7" right="0.7" top="0.75" bottom="0.75" header="0.3" footer="0.3"/>
    </customSheetView>
    <customSheetView guid="{7964114C-CB29-4D99-9806-CFB993D96184}">
      <pageMargins left="0.7" right="0.7" top="0.75" bottom="0.75" header="0.3" footer="0.3"/>
    </customSheetView>
    <customSheetView guid="{A7CCEAC1-D48B-40D0-9479-364198DE80EF}">
      <pageMargins left="0.7" right="0.7" top="0.75" bottom="0.75" header="0.3" footer="0.3"/>
    </customSheetView>
    <customSheetView guid="{68F5884F-4969-4575-BF13-5CC01FC32956}">
      <pageMargins left="0.7" right="0.7" top="0.75" bottom="0.75" header="0.3" footer="0.3"/>
    </customSheetView>
    <customSheetView guid="{29758B78-03D3-4D8E-AD37-F25D1BDCFD7B}">
      <pageMargins left="0.7" right="0.7" top="0.75" bottom="0.75" header="0.3" footer="0.3"/>
    </customSheetView>
    <customSheetView guid="{DE99B454-ED50-4848-ADC8-212B34E74919}">
      <pageMargins left="0.7" right="0.7" top="0.75" bottom="0.75" header="0.3" footer="0.3"/>
    </customSheetView>
    <customSheetView guid="{8CB2D929-C7E4-4180-B163-8A2824806B17}">
      <pageMargins left="0.7" right="0.7" top="0.75" bottom="0.75" header="0.3" footer="0.3"/>
    </customSheetView>
    <customSheetView guid="{34D85203-2D51-4355-8027-8019AB86EBCF}">
      <pageMargins left="0.7" right="0.7" top="0.75" bottom="0.75" header="0.3" footer="0.3"/>
    </customSheetView>
    <customSheetView guid="{89CCDF41-F1C9-4313-9F31-D107B3C76DDB}">
      <pageMargins left="0.7" right="0.7" top="0.75" bottom="0.75" header="0.3" footer="0.3"/>
    </customSheetView>
    <customSheetView guid="{726AD29E-1BFF-4E2F-9960-EE7743278367}">
      <pageMargins left="0.7" right="0.7" top="0.75" bottom="0.75" header="0.3" footer="0.3"/>
    </customSheetView>
    <customSheetView guid="{2F42E84F-7DBF-4A75-A7B3-62028DAEBF1A}">
      <pageMargins left="0.7" right="0.7" top="0.75" bottom="0.75" header="0.3" footer="0.3"/>
    </customSheetView>
    <customSheetView guid="{2B685D48-0292-4AA7-9819-853B2AEC1DD4}">
      <pageMargins left="0.7" right="0.7" top="0.75" bottom="0.75" header="0.3" footer="0.3"/>
    </customSheetView>
    <customSheetView guid="{4B0AA991-6767-4D57-B414-24103CB6BBB4}">
      <pageMargins left="0.7" right="0.7" top="0.75" bottom="0.75" header="0.3" footer="0.3"/>
    </customSheetView>
    <customSheetView guid="{8E86F10A-A699-45F6-98BE-FE12C92DC001}">
      <pageMargins left="0.7" right="0.7" top="0.75" bottom="0.75" header="0.3" footer="0.3"/>
    </customSheetView>
    <customSheetView guid="{47F7A3CE-B782-485F-A003-C143096A6054}">
      <pageMargins left="0.7" right="0.7" top="0.75" bottom="0.75" header="0.3" footer="0.3"/>
    </customSheetView>
    <customSheetView guid="{39B6890E-9E43-4C41-84C2-BE54C196CF6B}">
      <pageMargins left="0.7" right="0.7" top="0.75" bottom="0.75" header="0.3" footer="0.3"/>
    </customSheetView>
    <customSheetView guid="{5C12847A-1A36-4653-8A29-4B40BE88BC31}">
      <pageMargins left="0.7" right="0.7" top="0.75" bottom="0.75" header="0.3" footer="0.3"/>
    </customSheetView>
    <customSheetView guid="{72622A5F-562A-4F46-80A6-FB340FA923E4}">
      <pageMargins left="0.7" right="0.7" top="0.75" bottom="0.75" header="0.3" footer="0.3"/>
    </customSheetView>
    <customSheetView guid="{3A3E5217-495A-42D4-92E9-DBDDFA0133B2}">
      <pageMargins left="0.7" right="0.7" top="0.75" bottom="0.75" header="0.3" footer="0.3"/>
    </customSheetView>
    <customSheetView guid="{60CB8EE4-B91C-4012-A081-CCBA186E6839}">
      <pageMargins left="0.7" right="0.7" top="0.75" bottom="0.75" header="0.3" footer="0.3"/>
    </customSheetView>
    <customSheetView guid="{B8A5C91A-AD33-4DF4-A694-672D147217B5}">
      <pageMargins left="0.7" right="0.7" top="0.75" bottom="0.75" header="0.3" footer="0.3"/>
    </customSheetView>
    <customSheetView guid="{6A065346-6EC6-4D7F-9DF7-3658D614503A}">
      <pageMargins left="0.7" right="0.7" top="0.75" bottom="0.75" header="0.3" footer="0.3"/>
    </customSheetView>
    <customSheetView guid="{6BC667A8-B269-4F56-A803-5E4093D12764}">
      <pageMargins left="0.7" right="0.7" top="0.75" bottom="0.75" header="0.3" footer="0.3"/>
    </customSheetView>
    <customSheetView guid="{4075A10A-29EA-4A39-8C87-92C314459964}">
      <pageMargins left="0.7" right="0.7" top="0.75" bottom="0.75" header="0.3" footer="0.3"/>
    </customSheetView>
    <customSheetView guid="{D07D711A-BCB9-4378-B863-4CB7EB1E0F9F}">
      <pageMargins left="0.7" right="0.7" top="0.75" bottom="0.75" header="0.3" footer="0.3"/>
    </customSheetView>
    <customSheetView guid="{CE3A1CF7-6A47-4ED0-B4C6-D84228F6384A}">
      <pageMargins left="0.7" right="0.7" top="0.75" bottom="0.75" header="0.3" footer="0.3"/>
    </customSheetView>
    <customSheetView guid="{A6CAB246-C66C-4430-B883-E3AB4CA85CD3}">
      <selection activeCell="Q22" sqref="Q22"/>
      <pageMargins left="0.7" right="0.7" top="0.75" bottom="0.75" header="0.3" footer="0.3"/>
      <pageSetup scale="75" orientation="portrait" r:id="rId11"/>
    </customSheetView>
    <customSheetView guid="{A1494558-1040-4A63-BC7C-D39B992B3E56}">
      <selection activeCell="Q22" sqref="Q22"/>
      <pageMargins left="0.7" right="0.7" top="0.75" bottom="0.75" header="0.3" footer="0.3"/>
    </customSheetView>
    <customSheetView guid="{1D116760-CC87-4F16-87B4-C7A61320F480}">
      <selection activeCell="N10" sqref="N10"/>
      <pageMargins left="0.7" right="0.7" top="0.75" bottom="0.75" header="0.3" footer="0.3"/>
      <pageSetup scale="75" orientation="portrait" r:id="rId12"/>
    </customSheetView>
    <customSheetView guid="{0CF2EC10-BDE2-491E-A077-01A8E5B1EBEC}">
      <selection activeCell="N10" sqref="N10"/>
      <pageMargins left="0.7" right="0.7" top="0.75" bottom="0.75" header="0.3" footer="0.3"/>
    </customSheetView>
    <customSheetView guid="{F88BCD3F-34B6-43CB-BC45-E51462EBF67F}">
      <selection activeCell="N3" sqref="N3"/>
      <pageMargins left="0.7" right="0.7" top="0.75" bottom="0.75" header="0.3" footer="0.3"/>
    </customSheetView>
    <customSheetView guid="{1749D216-7950-497C-B39A-63FBE4D03B8C}">
      <selection activeCell="N3" sqref="N3"/>
      <pageMargins left="0.7" right="0.7" top="0.75" bottom="0.75" header="0.3" footer="0.3"/>
    </customSheetView>
    <customSheetView guid="{7FA40027-7B17-499A-B359-A5EF5225CCED}">
      <selection activeCell="N3" sqref="N3"/>
      <pageMargins left="0.7" right="0.7" top="0.75" bottom="0.75" header="0.3" footer="0.3"/>
    </customSheetView>
    <customSheetView guid="{34D72504-BFF0-4EA8-8FC8-7543DC9590F6}">
      <selection activeCell="N3" sqref="N3"/>
      <pageMargins left="0.7" right="0.7" top="0.75" bottom="0.75" header="0.3" footer="0.3"/>
    </customSheetView>
    <customSheetView guid="{72F1F4A7-FA3D-4AAA-B9F7-0B7CBCF937A0}">
      <selection activeCell="N10" sqref="N10"/>
      <pageMargins left="0.7" right="0.7" top="0.75" bottom="0.75" header="0.3" footer="0.3"/>
    </customSheetView>
    <customSheetView guid="{08FE8395-D523-42C1-83CE-E79D67FD8F6E}">
      <selection activeCell="N3" sqref="N3"/>
      <pageMargins left="0.7" right="0.7" top="0.75" bottom="0.75" header="0.3" footer="0.3"/>
    </customSheetView>
    <customSheetView guid="{1CAAE197-33E6-4BF2-B4DE-FDE07E8BBF88}">
      <selection activeCell="Q22" sqref="Q22"/>
      <pageMargins left="0.7" right="0.7" top="0.75" bottom="0.75" header="0.3" footer="0.3"/>
      <pageSetup scale="75" orientation="portrait" r:id="rId13"/>
    </customSheetView>
    <customSheetView guid="{0B1CD487-A10E-47AA-97E1-782E43B555C4}">
      <selection activeCell="Q22" sqref="Q22"/>
      <pageMargins left="0.7" right="0.7" top="0.75" bottom="0.75" header="0.3" footer="0.3"/>
    </customSheetView>
    <customSheetView guid="{AF97F53F-CC36-44C1-9ECD-DF5129B3E6B5}">
      <selection activeCell="Q22" sqref="Q22"/>
      <pageMargins left="0.7" right="0.7" top="0.75" bottom="0.75" header="0.3" footer="0.3"/>
    </customSheetView>
    <customSheetView guid="{FD6F7CAF-FB1E-4C3B-BC17-A805CA3477EF}">
      <selection activeCell="N3" sqref="N3"/>
      <pageMargins left="0.7" right="0.7" top="0.75" bottom="0.75" header="0.3" footer="0.3"/>
    </customSheetView>
    <customSheetView guid="{FEDC4AFF-A1F9-4866-BED0-75319FE928CF}">
      <selection activeCell="N3" sqref="N3"/>
      <pageMargins left="0.7" right="0.7" top="0.75" bottom="0.75" header="0.3" footer="0.3"/>
    </customSheetView>
    <customSheetView guid="{BB41729E-AA2B-4B78-BC0A-1EFA069D5CFD}">
      <selection activeCell="Q22" sqref="Q22"/>
      <pageMargins left="0.7" right="0.7" top="0.75" bottom="0.75" header="0.3" footer="0.3"/>
      <pageSetup scale="75" orientation="portrait" r:id="rId14"/>
    </customSheetView>
    <customSheetView guid="{7BB95B6A-5E37-4CAE-AF7D-1CC701D075E8}">
      <selection activeCell="Q22" sqref="Q22"/>
      <pageMargins left="0.7" right="0.7" top="0.75" bottom="0.75" header="0.3" footer="0.3"/>
      <pageSetup scale="75" orientation="portrait" r:id="rId15"/>
    </customSheetView>
    <customSheetView guid="{2EC062F0-5386-4865-B10E-AAA41383D77F}">
      <selection activeCell="Q22" sqref="Q22"/>
      <pageMargins left="0.7" right="0.7" top="0.75" bottom="0.75" header="0.3" footer="0.3"/>
      <pageSetup scale="75" orientation="portrait" r:id="rId16"/>
    </customSheetView>
    <customSheetView guid="{FC2532A6-77E2-4AF9-9A45-F247B0588659}" topLeftCell="A22">
      <selection activeCell="N3" sqref="N3"/>
      <pageMargins left="0.7" right="0.7" top="0.75" bottom="0.75" header="0.3" footer="0.3"/>
      <pageSetup scale="75" orientation="portrait" r:id="rId17"/>
    </customSheetView>
    <customSheetView guid="{A44DAB59-BE7A-4333-A5F2-74C8918F30B6}">
      <selection activeCell="N3" sqref="N3"/>
      <pageMargins left="0.7" right="0.7" top="0.75" bottom="0.75" header="0.3" footer="0.3"/>
    </customSheetView>
    <customSheetView guid="{03AFFCA8-9E14-4DB5-84F7-C730BD68291C}" scale="75" topLeftCell="B112">
      <selection activeCell="N182" sqref="N182"/>
      <rowBreaks count="2" manualBreakCount="2">
        <brk id="52" max="16383" man="1"/>
        <brk id="111" max="16383" man="1"/>
      </rowBreaks>
      <pageMargins left="0.7" right="0.7" top="0.75" bottom="0.75" header="0.3" footer="0.3"/>
      <pageSetup scale="55" orientation="portrait" r:id="rId18"/>
    </customSheetView>
    <customSheetView guid="{EC76EB35-067C-4DE7-B07A-226A5E409E79}">
      <selection activeCell="N3" sqref="N3"/>
      <pageMargins left="0.7" right="0.7" top="0.75" bottom="0.75" header="0.3" footer="0.3"/>
    </customSheetView>
    <customSheetView guid="{983A23DD-8020-461E-A6F4-2AEC4ED7324C}">
      <selection activeCell="N10" sqref="N10"/>
      <pageMargins left="0.7" right="0.7" top="0.75" bottom="0.75" header="0.3" footer="0.3"/>
      <pageSetup scale="72" orientation="portrait" r:id="rId19"/>
    </customSheetView>
    <customSheetView guid="{D3731BF5-0429-4443-9A8C-8B29EB0DB856}">
      <selection activeCell="N3" sqref="N3"/>
      <pageMargins left="0.7" right="0.7" top="0.75" bottom="0.75" header="0.3" footer="0.3"/>
    </customSheetView>
    <customSheetView guid="{A530EBA0-4EDF-47E2-8165-36150308EFE0}">
      <selection activeCell="N3" sqref="N3"/>
      <pageMargins left="0.7" right="0.7" top="0.75" bottom="0.75" header="0.3" footer="0.3"/>
    </customSheetView>
    <customSheetView guid="{FE9B4351-E79D-4254-BAB9-133F96438B1B}" scale="75" topLeftCell="B112">
      <selection activeCell="N182" sqref="N182"/>
      <rowBreaks count="2" manualBreakCount="2">
        <brk id="52" max="16383" man="1"/>
        <brk id="111" max="16383" man="1"/>
      </rowBreaks>
      <pageMargins left="0.7" right="0.7" top="0.75" bottom="0.75" header="0.3" footer="0.3"/>
      <pageSetup scale="55" orientation="portrait" r:id="rId20"/>
    </customSheetView>
    <customSheetView guid="{CA9519B9-3429-4BE9-9E5D-F85393E6AD13}" scale="75" topLeftCell="B112">
      <selection activeCell="N182" sqref="N182"/>
      <rowBreaks count="2" manualBreakCount="2">
        <brk id="52" max="16383" man="1"/>
        <brk id="111" max="16383" man="1"/>
      </rowBreaks>
      <pageMargins left="0.7" right="0.7" top="0.75" bottom="0.75" header="0.3" footer="0.3"/>
      <pageSetup scale="55" orientation="portrait" r:id="rId21"/>
    </customSheetView>
  </customSheetViews>
  <pageMargins left="0.7" right="0.7" top="0.75" bottom="0.75" header="0.3" footer="0.3"/>
  <pageSetup scale="55" orientation="portrait" r:id="rId2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2">
    <pageSetUpPr autoPageBreaks="0"/>
  </sheetPr>
  <dimension ref="A1:O482"/>
  <sheetViews>
    <sheetView topLeftCell="A408" zoomScale="75" zoomScaleNormal="75" zoomScaleSheetLayoutView="85" workbookViewId="0">
      <selection activeCell="N479" sqref="N479"/>
    </sheetView>
  </sheetViews>
  <sheetFormatPr defaultRowHeight="15"/>
  <cols>
    <col min="1" max="1" width="14.5703125" customWidth="1"/>
    <col min="3" max="3" width="14.5703125" customWidth="1"/>
    <col min="4" max="4" width="31.42578125" customWidth="1"/>
    <col min="6" max="6" width="18.5703125" customWidth="1"/>
    <col min="7" max="7" width="27" customWidth="1"/>
    <col min="9" max="9" width="18.42578125" customWidth="1"/>
    <col min="10" max="10" width="25.42578125" customWidth="1"/>
    <col min="12" max="12" width="14.42578125" customWidth="1"/>
    <col min="13" max="13" width="19.42578125" style="395" customWidth="1"/>
    <col min="14" max="15" width="21" customWidth="1"/>
  </cols>
  <sheetData>
    <row r="1" spans="1:14" ht="45">
      <c r="A1" s="398" t="s">
        <v>7</v>
      </c>
      <c r="B1" s="201" t="s">
        <v>13</v>
      </c>
      <c r="C1" s="397" t="s">
        <v>1</v>
      </c>
      <c r="D1" s="399" t="s">
        <v>2</v>
      </c>
      <c r="E1" s="397" t="s">
        <v>3</v>
      </c>
      <c r="F1" s="398" t="s">
        <v>4</v>
      </c>
      <c r="G1" s="399" t="s">
        <v>5</v>
      </c>
      <c r="H1" s="397" t="s">
        <v>6</v>
      </c>
      <c r="I1" s="398" t="s">
        <v>4</v>
      </c>
      <c r="J1" s="399" t="s">
        <v>2</v>
      </c>
      <c r="K1" s="402" t="s">
        <v>8</v>
      </c>
      <c r="L1" s="201" t="s">
        <v>14</v>
      </c>
      <c r="M1" s="448" t="s">
        <v>3156</v>
      </c>
      <c r="N1" s="448" t="s">
        <v>11</v>
      </c>
    </row>
    <row r="2" spans="1:14" ht="18.75">
      <c r="A2" s="393" t="s">
        <v>1888</v>
      </c>
      <c r="B2" s="434"/>
      <c r="C2" s="435"/>
      <c r="D2" s="436"/>
      <c r="E2" s="435"/>
      <c r="F2" s="393"/>
      <c r="G2" s="436"/>
      <c r="H2" s="435"/>
      <c r="I2" s="393"/>
      <c r="J2" s="436"/>
      <c r="K2" s="438"/>
      <c r="L2" s="434"/>
      <c r="M2" s="439"/>
      <c r="N2" s="439"/>
    </row>
    <row r="3" spans="1:14" ht="15.75">
      <c r="A3" s="394"/>
      <c r="B3" s="441"/>
      <c r="C3" s="443" t="s">
        <v>0</v>
      </c>
      <c r="D3" s="445"/>
      <c r="E3" s="443" t="s">
        <v>9</v>
      </c>
      <c r="F3" s="394"/>
      <c r="G3" s="445"/>
      <c r="H3" s="443" t="s">
        <v>10</v>
      </c>
      <c r="I3" s="394"/>
      <c r="J3" s="445"/>
      <c r="K3" s="446"/>
      <c r="L3" s="441"/>
      <c r="M3" s="449"/>
      <c r="N3" s="449"/>
    </row>
    <row r="4" spans="1:14">
      <c r="A4" s="575" t="s">
        <v>511</v>
      </c>
      <c r="B4" s="162">
        <v>1</v>
      </c>
      <c r="C4" s="182" t="s">
        <v>515</v>
      </c>
      <c r="D4" s="396" t="s">
        <v>1897</v>
      </c>
      <c r="E4" s="700">
        <v>3.1</v>
      </c>
      <c r="F4" s="575" t="s">
        <v>1266</v>
      </c>
      <c r="G4" s="396" t="s">
        <v>1900</v>
      </c>
      <c r="H4" s="700">
        <v>22.01</v>
      </c>
      <c r="I4" s="575" t="s">
        <v>1902</v>
      </c>
      <c r="J4" s="396" t="s">
        <v>1903</v>
      </c>
      <c r="K4" s="187">
        <v>18.91</v>
      </c>
      <c r="L4" s="701">
        <v>42095</v>
      </c>
      <c r="M4" s="433">
        <v>42104</v>
      </c>
      <c r="N4" s="286"/>
    </row>
    <row r="5" spans="1:14">
      <c r="A5" s="590" t="s">
        <v>511</v>
      </c>
      <c r="B5" s="70">
        <f>B4+1</f>
        <v>2</v>
      </c>
      <c r="C5" s="287" t="s">
        <v>4049</v>
      </c>
      <c r="D5" s="41" t="s">
        <v>4050</v>
      </c>
      <c r="E5" s="702">
        <v>0</v>
      </c>
      <c r="F5" s="288" t="s">
        <v>4038</v>
      </c>
      <c r="G5" s="396" t="s">
        <v>4046</v>
      </c>
      <c r="H5" s="703">
        <v>0.82</v>
      </c>
      <c r="I5" s="575" t="s">
        <v>4053</v>
      </c>
      <c r="J5" s="396" t="s">
        <v>4054</v>
      </c>
      <c r="K5" s="187">
        <v>0.82</v>
      </c>
      <c r="L5" s="701">
        <v>41852</v>
      </c>
      <c r="M5" s="433">
        <v>41859</v>
      </c>
      <c r="N5" s="286"/>
    </row>
    <row r="6" spans="1:14">
      <c r="A6" s="575" t="s">
        <v>511</v>
      </c>
      <c r="B6" s="70">
        <f t="shared" ref="B6:B69" si="0">B5+1</f>
        <v>3</v>
      </c>
      <c r="C6" s="185" t="s">
        <v>4055</v>
      </c>
      <c r="D6" s="396" t="s">
        <v>4056</v>
      </c>
      <c r="E6" s="703">
        <v>0</v>
      </c>
      <c r="F6" s="575" t="s">
        <v>1535</v>
      </c>
      <c r="G6" s="396" t="s">
        <v>4057</v>
      </c>
      <c r="H6" s="703">
        <v>0.85</v>
      </c>
      <c r="I6" s="575" t="s">
        <v>4055</v>
      </c>
      <c r="J6" s="396" t="s">
        <v>4058</v>
      </c>
      <c r="K6" s="177">
        <v>0.85</v>
      </c>
      <c r="L6" s="701">
        <v>41852</v>
      </c>
      <c r="M6" s="433">
        <v>41859</v>
      </c>
      <c r="N6" s="286"/>
    </row>
    <row r="7" spans="1:14">
      <c r="A7" s="575" t="s">
        <v>511</v>
      </c>
      <c r="B7" s="70">
        <f t="shared" si="0"/>
        <v>4</v>
      </c>
      <c r="C7" s="185" t="s">
        <v>4059</v>
      </c>
      <c r="D7" s="396" t="s">
        <v>3975</v>
      </c>
      <c r="E7" s="703">
        <v>0</v>
      </c>
      <c r="F7" s="575" t="s">
        <v>4060</v>
      </c>
      <c r="G7" s="396" t="s">
        <v>4061</v>
      </c>
      <c r="H7" s="703">
        <v>0.48</v>
      </c>
      <c r="I7" s="575" t="s">
        <v>4062</v>
      </c>
      <c r="J7" s="396" t="s">
        <v>4063</v>
      </c>
      <c r="K7" s="177">
        <v>0.48</v>
      </c>
      <c r="L7" s="701">
        <v>41852</v>
      </c>
      <c r="M7" s="433">
        <v>41859</v>
      </c>
      <c r="N7" s="286"/>
    </row>
    <row r="8" spans="1:14">
      <c r="A8" s="575" t="s">
        <v>511</v>
      </c>
      <c r="B8" s="70">
        <f t="shared" si="0"/>
        <v>5</v>
      </c>
      <c r="C8" s="185" t="s">
        <v>4070</v>
      </c>
      <c r="D8" s="396" t="s">
        <v>4071</v>
      </c>
      <c r="E8" s="703">
        <v>0</v>
      </c>
      <c r="F8" s="575" t="s">
        <v>4067</v>
      </c>
      <c r="G8" s="396" t="s">
        <v>4068</v>
      </c>
      <c r="H8" s="703">
        <v>0.16</v>
      </c>
      <c r="I8" s="575" t="s">
        <v>4038</v>
      </c>
      <c r="J8" s="396" t="s">
        <v>4116</v>
      </c>
      <c r="K8" s="177">
        <v>0.16</v>
      </c>
      <c r="L8" s="701">
        <v>41852</v>
      </c>
      <c r="M8" s="433">
        <v>41859</v>
      </c>
      <c r="N8" s="286"/>
    </row>
    <row r="9" spans="1:14">
      <c r="A9" s="575" t="s">
        <v>511</v>
      </c>
      <c r="B9" s="70">
        <f t="shared" si="0"/>
        <v>6</v>
      </c>
      <c r="C9" s="414" t="s">
        <v>4117</v>
      </c>
      <c r="D9" s="396" t="s">
        <v>4118</v>
      </c>
      <c r="E9" s="703">
        <v>0</v>
      </c>
      <c r="F9" s="575" t="s">
        <v>4055</v>
      </c>
      <c r="G9" s="396" t="s">
        <v>4119</v>
      </c>
      <c r="H9" s="703">
        <v>0.1</v>
      </c>
      <c r="I9" s="575" t="s">
        <v>4055</v>
      </c>
      <c r="J9" s="396" t="s">
        <v>4058</v>
      </c>
      <c r="K9" s="177">
        <v>0.1</v>
      </c>
      <c r="L9" s="701">
        <v>41852</v>
      </c>
      <c r="M9" s="433">
        <v>41859</v>
      </c>
      <c r="N9" s="286"/>
    </row>
    <row r="10" spans="1:14">
      <c r="A10" s="575" t="s">
        <v>511</v>
      </c>
      <c r="B10" s="70">
        <f t="shared" si="0"/>
        <v>7</v>
      </c>
      <c r="C10" s="182" t="s">
        <v>4120</v>
      </c>
      <c r="D10" s="396" t="s">
        <v>4121</v>
      </c>
      <c r="E10" s="703">
        <v>0</v>
      </c>
      <c r="F10" s="575" t="s">
        <v>4055</v>
      </c>
      <c r="G10" s="396" t="s">
        <v>4119</v>
      </c>
      <c r="H10" s="700">
        <v>0.1</v>
      </c>
      <c r="I10" s="575" t="s">
        <v>4055</v>
      </c>
      <c r="J10" s="396" t="s">
        <v>4058</v>
      </c>
      <c r="K10" s="177">
        <v>0.1</v>
      </c>
      <c r="L10" s="701">
        <v>41852</v>
      </c>
      <c r="M10" s="433">
        <v>41859</v>
      </c>
      <c r="N10" s="286"/>
    </row>
    <row r="11" spans="1:14">
      <c r="A11" s="576" t="s">
        <v>511</v>
      </c>
      <c r="B11" s="70">
        <f t="shared" si="0"/>
        <v>8</v>
      </c>
      <c r="C11" s="289" t="s">
        <v>4122</v>
      </c>
      <c r="D11" s="42" t="s">
        <v>4123</v>
      </c>
      <c r="E11" s="704">
        <v>0</v>
      </c>
      <c r="F11" s="290" t="s">
        <v>4120</v>
      </c>
      <c r="G11" s="42" t="s">
        <v>4124</v>
      </c>
      <c r="H11" s="704">
        <v>0.09</v>
      </c>
      <c r="I11" s="290" t="s">
        <v>4055</v>
      </c>
      <c r="J11" s="42" t="s">
        <v>4058</v>
      </c>
      <c r="K11" s="705">
        <v>0.09</v>
      </c>
      <c r="L11" s="701">
        <v>41852</v>
      </c>
      <c r="M11" s="433">
        <v>41859</v>
      </c>
      <c r="N11" s="286"/>
    </row>
    <row r="12" spans="1:14">
      <c r="A12" s="576" t="s">
        <v>511</v>
      </c>
      <c r="B12" s="70">
        <f t="shared" si="0"/>
        <v>9</v>
      </c>
      <c r="C12" s="182" t="s">
        <v>4087</v>
      </c>
      <c r="D12" s="10" t="s">
        <v>3975</v>
      </c>
      <c r="E12" s="703">
        <v>0</v>
      </c>
      <c r="F12" s="575" t="s">
        <v>4055</v>
      </c>
      <c r="G12" s="10" t="s">
        <v>4119</v>
      </c>
      <c r="H12" s="703">
        <v>0.25</v>
      </c>
      <c r="I12" s="575" t="s">
        <v>4062</v>
      </c>
      <c r="J12" s="10" t="s">
        <v>4063</v>
      </c>
      <c r="K12" s="31">
        <v>0.25</v>
      </c>
      <c r="L12" s="701">
        <v>41852</v>
      </c>
      <c r="M12" s="433">
        <v>41859</v>
      </c>
      <c r="N12" s="286"/>
    </row>
    <row r="13" spans="1:14">
      <c r="A13" s="576" t="s">
        <v>511</v>
      </c>
      <c r="B13" s="70">
        <f t="shared" si="0"/>
        <v>10</v>
      </c>
      <c r="C13" s="291" t="s">
        <v>4125</v>
      </c>
      <c r="D13" s="42" t="s">
        <v>4126</v>
      </c>
      <c r="E13" s="704">
        <v>0</v>
      </c>
      <c r="F13" s="290" t="s">
        <v>4055</v>
      </c>
      <c r="G13" s="42" t="s">
        <v>4119</v>
      </c>
      <c r="H13" s="704">
        <v>0.09</v>
      </c>
      <c r="I13" s="290" t="s">
        <v>4055</v>
      </c>
      <c r="J13" s="42" t="s">
        <v>4058</v>
      </c>
      <c r="K13" s="705">
        <v>0.09</v>
      </c>
      <c r="L13" s="701">
        <v>41852</v>
      </c>
      <c r="M13" s="433">
        <v>41859</v>
      </c>
      <c r="N13" s="286"/>
    </row>
    <row r="14" spans="1:14" ht="15.75">
      <c r="A14" s="575" t="s">
        <v>511</v>
      </c>
      <c r="B14" s="70">
        <f t="shared" si="0"/>
        <v>11</v>
      </c>
      <c r="C14" s="287" t="s">
        <v>4197</v>
      </c>
      <c r="D14" s="41" t="s">
        <v>4198</v>
      </c>
      <c r="E14" s="703">
        <v>0</v>
      </c>
      <c r="F14" s="288" t="s">
        <v>4199</v>
      </c>
      <c r="G14" s="396" t="s">
        <v>4200</v>
      </c>
      <c r="H14" s="703">
        <v>0.05</v>
      </c>
      <c r="I14" s="288" t="s">
        <v>4197</v>
      </c>
      <c r="J14" s="396" t="s">
        <v>4201</v>
      </c>
      <c r="K14" s="31">
        <f t="shared" ref="K14:K29" si="1">H14-E14</f>
        <v>0.05</v>
      </c>
      <c r="L14" s="701">
        <v>41852</v>
      </c>
      <c r="M14" s="433">
        <v>41859</v>
      </c>
      <c r="N14" s="449"/>
    </row>
    <row r="15" spans="1:14">
      <c r="A15" s="575" t="s">
        <v>511</v>
      </c>
      <c r="B15" s="70">
        <f t="shared" si="0"/>
        <v>12</v>
      </c>
      <c r="C15" s="287" t="s">
        <v>4202</v>
      </c>
      <c r="D15" s="41" t="s">
        <v>4203</v>
      </c>
      <c r="E15" s="703">
        <v>0</v>
      </c>
      <c r="F15" s="288" t="s">
        <v>182</v>
      </c>
      <c r="G15" s="396" t="s">
        <v>4101</v>
      </c>
      <c r="H15" s="703">
        <v>0.2</v>
      </c>
      <c r="I15" s="288" t="s">
        <v>4074</v>
      </c>
      <c r="J15" s="396" t="s">
        <v>4075</v>
      </c>
      <c r="K15" s="31">
        <f t="shared" si="1"/>
        <v>0.2</v>
      </c>
      <c r="L15" s="701">
        <v>41852</v>
      </c>
      <c r="M15" s="433">
        <v>41866</v>
      </c>
      <c r="N15" s="286"/>
    </row>
    <row r="16" spans="1:14">
      <c r="A16" s="575" t="s">
        <v>511</v>
      </c>
      <c r="B16" s="70">
        <f t="shared" si="0"/>
        <v>13</v>
      </c>
      <c r="C16" s="287" t="s">
        <v>4204</v>
      </c>
      <c r="D16" s="41" t="s">
        <v>4205</v>
      </c>
      <c r="E16" s="703">
        <v>0</v>
      </c>
      <c r="F16" s="288" t="s">
        <v>4206</v>
      </c>
      <c r="G16" s="396" t="s">
        <v>4207</v>
      </c>
      <c r="H16" s="703">
        <v>0.1</v>
      </c>
      <c r="I16" s="288" t="s">
        <v>4208</v>
      </c>
      <c r="J16" s="396" t="s">
        <v>4209</v>
      </c>
      <c r="K16" s="31">
        <f t="shared" si="1"/>
        <v>0.1</v>
      </c>
      <c r="L16" s="701">
        <v>41852</v>
      </c>
      <c r="M16" s="433">
        <v>41866</v>
      </c>
      <c r="N16" s="286"/>
    </row>
    <row r="17" spans="1:14">
      <c r="A17" s="575" t="s">
        <v>511</v>
      </c>
      <c r="B17" s="70">
        <f t="shared" si="0"/>
        <v>14</v>
      </c>
      <c r="C17" s="287" t="s">
        <v>4210</v>
      </c>
      <c r="D17" s="41" t="s">
        <v>4211</v>
      </c>
      <c r="E17" s="703">
        <v>0</v>
      </c>
      <c r="F17" s="288" t="s">
        <v>4212</v>
      </c>
      <c r="G17" s="396" t="s">
        <v>4207</v>
      </c>
      <c r="H17" s="703">
        <v>0.17</v>
      </c>
      <c r="I17" s="288" t="s">
        <v>4213</v>
      </c>
      <c r="J17" s="396" t="s">
        <v>1649</v>
      </c>
      <c r="K17" s="31">
        <f t="shared" si="1"/>
        <v>0.17</v>
      </c>
      <c r="L17" s="701">
        <v>41852</v>
      </c>
      <c r="M17" s="433">
        <v>41866</v>
      </c>
      <c r="N17" s="286"/>
    </row>
    <row r="18" spans="1:14">
      <c r="A18" s="575" t="s">
        <v>511</v>
      </c>
      <c r="B18" s="70">
        <f t="shared" si="0"/>
        <v>15</v>
      </c>
      <c r="C18" s="287" t="s">
        <v>4214</v>
      </c>
      <c r="D18" s="41" t="s">
        <v>4215</v>
      </c>
      <c r="E18" s="703">
        <v>0</v>
      </c>
      <c r="F18" s="288" t="s">
        <v>4060</v>
      </c>
      <c r="G18" s="396" t="s">
        <v>4207</v>
      </c>
      <c r="H18" s="703">
        <v>0.08</v>
      </c>
      <c r="I18" s="288" t="s">
        <v>4216</v>
      </c>
      <c r="J18" s="396" t="s">
        <v>1649</v>
      </c>
      <c r="K18" s="31">
        <f t="shared" si="1"/>
        <v>0.08</v>
      </c>
      <c r="L18" s="701">
        <v>41852</v>
      </c>
      <c r="M18" s="433">
        <v>41866</v>
      </c>
      <c r="N18" s="286"/>
    </row>
    <row r="19" spans="1:14">
      <c r="A19" s="575" t="s">
        <v>511</v>
      </c>
      <c r="B19" s="70">
        <f t="shared" si="0"/>
        <v>16</v>
      </c>
      <c r="C19" s="287" t="s">
        <v>4217</v>
      </c>
      <c r="D19" s="41" t="s">
        <v>4218</v>
      </c>
      <c r="E19" s="703">
        <v>0</v>
      </c>
      <c r="F19" s="288" t="s">
        <v>4038</v>
      </c>
      <c r="G19" s="396" t="s">
        <v>4219</v>
      </c>
      <c r="H19" s="703">
        <v>0.39</v>
      </c>
      <c r="I19" s="288" t="s">
        <v>554</v>
      </c>
      <c r="J19" s="396" t="s">
        <v>554</v>
      </c>
      <c r="K19" s="31">
        <f t="shared" si="1"/>
        <v>0.39</v>
      </c>
      <c r="L19" s="701">
        <v>41852</v>
      </c>
      <c r="M19" s="433">
        <v>41866</v>
      </c>
      <c r="N19" s="286"/>
    </row>
    <row r="20" spans="1:14">
      <c r="A20" s="575" t="s">
        <v>511</v>
      </c>
      <c r="B20" s="70">
        <f t="shared" si="0"/>
        <v>17</v>
      </c>
      <c r="C20" s="287" t="s">
        <v>4220</v>
      </c>
      <c r="D20" s="41" t="s">
        <v>4221</v>
      </c>
      <c r="E20" s="703">
        <v>0</v>
      </c>
      <c r="F20" s="288" t="s">
        <v>4222</v>
      </c>
      <c r="G20" s="396" t="s">
        <v>4221</v>
      </c>
      <c r="H20" s="703">
        <v>0.06</v>
      </c>
      <c r="I20" s="288" t="s">
        <v>4223</v>
      </c>
      <c r="J20" s="396" t="s">
        <v>4221</v>
      </c>
      <c r="K20" s="31">
        <f t="shared" si="1"/>
        <v>0.06</v>
      </c>
      <c r="L20" s="701">
        <v>41852</v>
      </c>
      <c r="M20" s="433">
        <v>41866</v>
      </c>
      <c r="N20" s="286"/>
    </row>
    <row r="21" spans="1:14">
      <c r="A21" s="575" t="s">
        <v>511</v>
      </c>
      <c r="B21" s="70">
        <f t="shared" si="0"/>
        <v>18</v>
      </c>
      <c r="C21" s="287" t="s">
        <v>4222</v>
      </c>
      <c r="D21" s="41" t="s">
        <v>4221</v>
      </c>
      <c r="E21" s="703">
        <v>0</v>
      </c>
      <c r="F21" s="288" t="s">
        <v>4224</v>
      </c>
      <c r="G21" s="396" t="s">
        <v>4225</v>
      </c>
      <c r="H21" s="703">
        <v>0.05</v>
      </c>
      <c r="I21" s="288" t="s">
        <v>4220</v>
      </c>
      <c r="J21" s="396" t="s">
        <v>4221</v>
      </c>
      <c r="K21" s="31">
        <f t="shared" si="1"/>
        <v>0.05</v>
      </c>
      <c r="L21" s="701">
        <v>41852</v>
      </c>
      <c r="M21" s="433">
        <v>41866</v>
      </c>
      <c r="N21" s="286"/>
    </row>
    <row r="22" spans="1:14">
      <c r="A22" s="575" t="s">
        <v>511</v>
      </c>
      <c r="B22" s="70">
        <f t="shared" si="0"/>
        <v>19</v>
      </c>
      <c r="C22" s="287" t="s">
        <v>4223</v>
      </c>
      <c r="D22" s="41" t="s">
        <v>4221</v>
      </c>
      <c r="E22" s="703">
        <v>0</v>
      </c>
      <c r="F22" s="288" t="s">
        <v>4226</v>
      </c>
      <c r="G22" s="396" t="s">
        <v>4225</v>
      </c>
      <c r="H22" s="703">
        <v>0.05</v>
      </c>
      <c r="I22" s="288" t="s">
        <v>4220</v>
      </c>
      <c r="J22" s="396" t="s">
        <v>4221</v>
      </c>
      <c r="K22" s="31">
        <f t="shared" si="1"/>
        <v>0.05</v>
      </c>
      <c r="L22" s="701">
        <v>41852</v>
      </c>
      <c r="M22" s="433">
        <v>41866</v>
      </c>
      <c r="N22" s="286"/>
    </row>
    <row r="23" spans="1:14">
      <c r="A23" s="575" t="s">
        <v>511</v>
      </c>
      <c r="B23" s="70">
        <f t="shared" si="0"/>
        <v>20</v>
      </c>
      <c r="C23" s="287" t="s">
        <v>4227</v>
      </c>
      <c r="D23" s="41" t="s">
        <v>4228</v>
      </c>
      <c r="E23" s="703">
        <v>0</v>
      </c>
      <c r="F23" s="288" t="s">
        <v>182</v>
      </c>
      <c r="G23" s="396" t="s">
        <v>4229</v>
      </c>
      <c r="H23" s="703">
        <v>0.08</v>
      </c>
      <c r="I23" s="288" t="s">
        <v>4230</v>
      </c>
      <c r="J23" s="396" t="s">
        <v>4231</v>
      </c>
      <c r="K23" s="31">
        <f t="shared" si="1"/>
        <v>0.08</v>
      </c>
      <c r="L23" s="701">
        <v>41852</v>
      </c>
      <c r="M23" s="433">
        <v>41866</v>
      </c>
      <c r="N23" s="286"/>
    </row>
    <row r="24" spans="1:14">
      <c r="A24" s="575" t="s">
        <v>511</v>
      </c>
      <c r="B24" s="70">
        <f t="shared" si="0"/>
        <v>21</v>
      </c>
      <c r="C24" s="287" t="s">
        <v>4232</v>
      </c>
      <c r="D24" s="41" t="s">
        <v>4233</v>
      </c>
      <c r="E24" s="703">
        <v>0</v>
      </c>
      <c r="F24" s="288" t="s">
        <v>4234</v>
      </c>
      <c r="G24" s="396" t="s">
        <v>4235</v>
      </c>
      <c r="H24" s="703">
        <v>0.42</v>
      </c>
      <c r="I24" s="288" t="s">
        <v>554</v>
      </c>
      <c r="J24" s="396" t="s">
        <v>554</v>
      </c>
      <c r="K24" s="31">
        <f t="shared" si="1"/>
        <v>0.42</v>
      </c>
      <c r="L24" s="701">
        <v>41852</v>
      </c>
      <c r="M24" s="433">
        <v>41866</v>
      </c>
      <c r="N24" s="286"/>
    </row>
    <row r="25" spans="1:14">
      <c r="A25" s="575" t="s">
        <v>511</v>
      </c>
      <c r="B25" s="70">
        <f t="shared" si="0"/>
        <v>22</v>
      </c>
      <c r="C25" s="287" t="s">
        <v>4236</v>
      </c>
      <c r="D25" s="41" t="s">
        <v>4237</v>
      </c>
      <c r="E25" s="703">
        <v>0</v>
      </c>
      <c r="F25" s="288" t="s">
        <v>4238</v>
      </c>
      <c r="G25" s="396" t="s">
        <v>4239</v>
      </c>
      <c r="H25" s="703">
        <v>0.28000000000000003</v>
      </c>
      <c r="I25" s="288" t="s">
        <v>554</v>
      </c>
      <c r="J25" s="396" t="s">
        <v>554</v>
      </c>
      <c r="K25" s="31">
        <f t="shared" si="1"/>
        <v>0.28000000000000003</v>
      </c>
      <c r="L25" s="701">
        <v>41852</v>
      </c>
      <c r="M25" s="433">
        <v>41866</v>
      </c>
      <c r="N25" s="286"/>
    </row>
    <row r="26" spans="1:14">
      <c r="A26" s="575" t="s">
        <v>511</v>
      </c>
      <c r="B26" s="70">
        <f t="shared" si="0"/>
        <v>23</v>
      </c>
      <c r="C26" s="287" t="s">
        <v>4240</v>
      </c>
      <c r="D26" s="41" t="s">
        <v>4241</v>
      </c>
      <c r="E26" s="703">
        <v>0</v>
      </c>
      <c r="F26" s="288" t="s">
        <v>182</v>
      </c>
      <c r="G26" s="396" t="s">
        <v>4239</v>
      </c>
      <c r="H26" s="703">
        <v>1.03</v>
      </c>
      <c r="I26" s="288" t="s">
        <v>4242</v>
      </c>
      <c r="J26" s="396" t="s">
        <v>4243</v>
      </c>
      <c r="K26" s="31">
        <f t="shared" si="1"/>
        <v>1.03</v>
      </c>
      <c r="L26" s="701">
        <v>41852</v>
      </c>
      <c r="M26" s="433">
        <v>41866</v>
      </c>
      <c r="N26" s="286"/>
    </row>
    <row r="27" spans="1:14">
      <c r="A27" s="575" t="s">
        <v>511</v>
      </c>
      <c r="B27" s="70">
        <f t="shared" si="0"/>
        <v>24</v>
      </c>
      <c r="C27" s="287" t="s">
        <v>4244</v>
      </c>
      <c r="D27" s="41" t="s">
        <v>1651</v>
      </c>
      <c r="E27" s="703">
        <v>0</v>
      </c>
      <c r="F27" s="288" t="s">
        <v>4245</v>
      </c>
      <c r="G27" s="396" t="s">
        <v>4246</v>
      </c>
      <c r="H27" s="703">
        <v>0.32</v>
      </c>
      <c r="I27" s="288" t="s">
        <v>4247</v>
      </c>
      <c r="J27" s="396" t="s">
        <v>4248</v>
      </c>
      <c r="K27" s="31">
        <f t="shared" si="1"/>
        <v>0.32</v>
      </c>
      <c r="L27" s="701">
        <v>41852</v>
      </c>
      <c r="M27" s="433">
        <v>41873</v>
      </c>
      <c r="N27" s="286"/>
    </row>
    <row r="28" spans="1:14">
      <c r="A28" s="575" t="s">
        <v>511</v>
      </c>
      <c r="B28" s="70">
        <f t="shared" si="0"/>
        <v>25</v>
      </c>
      <c r="C28" s="287" t="s">
        <v>4247</v>
      </c>
      <c r="D28" s="41" t="s">
        <v>4249</v>
      </c>
      <c r="E28" s="703">
        <v>0</v>
      </c>
      <c r="F28" s="288" t="s">
        <v>4232</v>
      </c>
      <c r="G28" s="396" t="s">
        <v>4250</v>
      </c>
      <c r="H28" s="703">
        <v>0.54</v>
      </c>
      <c r="I28" s="288" t="s">
        <v>4038</v>
      </c>
      <c r="J28" s="396" t="s">
        <v>554</v>
      </c>
      <c r="K28" s="31">
        <f t="shared" si="1"/>
        <v>0.54</v>
      </c>
      <c r="L28" s="701">
        <v>41852</v>
      </c>
      <c r="M28" s="433">
        <v>41873</v>
      </c>
      <c r="N28" s="286"/>
    </row>
    <row r="29" spans="1:14">
      <c r="A29" s="575" t="s">
        <v>511</v>
      </c>
      <c r="B29" s="70">
        <f t="shared" si="0"/>
        <v>26</v>
      </c>
      <c r="C29" s="287" t="s">
        <v>4251</v>
      </c>
      <c r="D29" s="41" t="s">
        <v>4252</v>
      </c>
      <c r="E29" s="703">
        <v>0</v>
      </c>
      <c r="F29" s="288" t="s">
        <v>4244</v>
      </c>
      <c r="G29" s="396" t="s">
        <v>1651</v>
      </c>
      <c r="H29" s="703">
        <v>0.13</v>
      </c>
      <c r="I29" s="288" t="s">
        <v>554</v>
      </c>
      <c r="J29" s="396" t="s">
        <v>554</v>
      </c>
      <c r="K29" s="31">
        <f t="shared" si="1"/>
        <v>0.13</v>
      </c>
      <c r="L29" s="701">
        <v>41852</v>
      </c>
      <c r="M29" s="433">
        <v>41873</v>
      </c>
      <c r="N29" s="286"/>
    </row>
    <row r="30" spans="1:14">
      <c r="A30" s="575" t="s">
        <v>511</v>
      </c>
      <c r="B30" s="70">
        <f t="shared" si="0"/>
        <v>27</v>
      </c>
      <c r="C30" s="182" t="s">
        <v>4253</v>
      </c>
      <c r="D30" s="396" t="s">
        <v>4254</v>
      </c>
      <c r="E30" s="703">
        <v>0</v>
      </c>
      <c r="F30" s="575" t="s">
        <v>4255</v>
      </c>
      <c r="G30" s="396" t="s">
        <v>4256</v>
      </c>
      <c r="H30" s="700">
        <v>0.4</v>
      </c>
      <c r="I30" s="575" t="s">
        <v>1535</v>
      </c>
      <c r="J30" s="396" t="s">
        <v>4257</v>
      </c>
      <c r="K30" s="177">
        <v>0.4</v>
      </c>
      <c r="L30" s="701">
        <v>41852</v>
      </c>
      <c r="M30" s="433">
        <v>41873</v>
      </c>
      <c r="N30" s="286"/>
    </row>
    <row r="31" spans="1:14">
      <c r="A31" s="575" t="s">
        <v>511</v>
      </c>
      <c r="B31" s="70">
        <f t="shared" si="0"/>
        <v>28</v>
      </c>
      <c r="C31" s="182" t="s">
        <v>4258</v>
      </c>
      <c r="D31" s="396" t="s">
        <v>4259</v>
      </c>
      <c r="E31" s="703">
        <v>0</v>
      </c>
      <c r="F31" s="575" t="s">
        <v>4038</v>
      </c>
      <c r="G31" s="396" t="s">
        <v>4260</v>
      </c>
      <c r="H31" s="700">
        <v>0.39</v>
      </c>
      <c r="I31" s="575" t="s">
        <v>4261</v>
      </c>
      <c r="J31" s="396" t="s">
        <v>4262</v>
      </c>
      <c r="K31" s="177">
        <v>0.39</v>
      </c>
      <c r="L31" s="701">
        <v>41852</v>
      </c>
      <c r="M31" s="433">
        <v>41873</v>
      </c>
      <c r="N31" s="286"/>
    </row>
    <row r="32" spans="1:14">
      <c r="A32" s="575" t="s">
        <v>511</v>
      </c>
      <c r="B32" s="70">
        <f t="shared" si="0"/>
        <v>29</v>
      </c>
      <c r="C32" s="182" t="s">
        <v>4261</v>
      </c>
      <c r="D32" s="396" t="s">
        <v>4262</v>
      </c>
      <c r="E32" s="703">
        <v>0</v>
      </c>
      <c r="F32" s="575" t="s">
        <v>4255</v>
      </c>
      <c r="G32" s="396" t="s">
        <v>4256</v>
      </c>
      <c r="H32" s="700">
        <v>0.14000000000000001</v>
      </c>
      <c r="I32" s="575" t="s">
        <v>1535</v>
      </c>
      <c r="J32" s="396" t="s">
        <v>4257</v>
      </c>
      <c r="K32" s="177">
        <v>0.14000000000000001</v>
      </c>
      <c r="L32" s="701">
        <v>41852</v>
      </c>
      <c r="M32" s="433">
        <v>41873</v>
      </c>
      <c r="N32" s="286"/>
    </row>
    <row r="33" spans="1:14">
      <c r="A33" s="575" t="s">
        <v>511</v>
      </c>
      <c r="B33" s="70">
        <f t="shared" si="0"/>
        <v>30</v>
      </c>
      <c r="C33" s="182" t="s">
        <v>4255</v>
      </c>
      <c r="D33" s="396" t="s">
        <v>4256</v>
      </c>
      <c r="E33" s="703">
        <v>0</v>
      </c>
      <c r="F33" s="575" t="s">
        <v>4038</v>
      </c>
      <c r="G33" s="396" t="s">
        <v>4260</v>
      </c>
      <c r="H33" s="700">
        <v>0.39</v>
      </c>
      <c r="I33" s="575" t="s">
        <v>4261</v>
      </c>
      <c r="J33" s="396" t="s">
        <v>4262</v>
      </c>
      <c r="K33" s="177">
        <v>0.39</v>
      </c>
      <c r="L33" s="701">
        <v>41852</v>
      </c>
      <c r="M33" s="433">
        <v>41873</v>
      </c>
      <c r="N33" s="286"/>
    </row>
    <row r="34" spans="1:14">
      <c r="A34" s="575" t="s">
        <v>511</v>
      </c>
      <c r="B34" s="70">
        <f t="shared" si="0"/>
        <v>31</v>
      </c>
      <c r="C34" s="182" t="s">
        <v>4263</v>
      </c>
      <c r="D34" s="396" t="s">
        <v>4264</v>
      </c>
      <c r="E34" s="703">
        <v>0</v>
      </c>
      <c r="F34" s="575" t="s">
        <v>1535</v>
      </c>
      <c r="G34" s="396" t="s">
        <v>4257</v>
      </c>
      <c r="H34" s="700">
        <v>0.13</v>
      </c>
      <c r="I34" s="575" t="s">
        <v>4265</v>
      </c>
      <c r="J34" s="396" t="s">
        <v>4266</v>
      </c>
      <c r="K34" s="177">
        <v>0.13</v>
      </c>
      <c r="L34" s="701">
        <v>41852</v>
      </c>
      <c r="M34" s="433">
        <v>41873</v>
      </c>
      <c r="N34" s="286"/>
    </row>
    <row r="35" spans="1:14">
      <c r="A35" s="575" t="s">
        <v>511</v>
      </c>
      <c r="B35" s="70">
        <f t="shared" si="0"/>
        <v>32</v>
      </c>
      <c r="C35" s="182" t="s">
        <v>4062</v>
      </c>
      <c r="D35" s="396" t="s">
        <v>4267</v>
      </c>
      <c r="E35" s="703">
        <v>0</v>
      </c>
      <c r="F35" s="575" t="s">
        <v>1535</v>
      </c>
      <c r="G35" s="396" t="s">
        <v>4257</v>
      </c>
      <c r="H35" s="700">
        <v>0.12</v>
      </c>
      <c r="I35" s="575" t="s">
        <v>4265</v>
      </c>
      <c r="J35" s="396" t="s">
        <v>4266</v>
      </c>
      <c r="K35" s="177">
        <v>0.12</v>
      </c>
      <c r="L35" s="701">
        <v>41852</v>
      </c>
      <c r="M35" s="433">
        <v>41873</v>
      </c>
      <c r="N35" s="286"/>
    </row>
    <row r="36" spans="1:14">
      <c r="A36" s="575" t="s">
        <v>511</v>
      </c>
      <c r="B36" s="70">
        <f t="shared" si="0"/>
        <v>33</v>
      </c>
      <c r="C36" s="182" t="s">
        <v>4268</v>
      </c>
      <c r="D36" s="396" t="s">
        <v>4269</v>
      </c>
      <c r="E36" s="703">
        <v>0</v>
      </c>
      <c r="F36" s="575" t="s">
        <v>4072</v>
      </c>
      <c r="G36" s="396" t="s">
        <v>4270</v>
      </c>
      <c r="H36" s="700">
        <v>0.75</v>
      </c>
      <c r="I36" s="575" t="s">
        <v>4271</v>
      </c>
      <c r="J36" s="396" t="s">
        <v>644</v>
      </c>
      <c r="K36" s="177">
        <v>0.75</v>
      </c>
      <c r="L36" s="701">
        <v>41852</v>
      </c>
      <c r="M36" s="433">
        <v>41873</v>
      </c>
      <c r="N36" s="286"/>
    </row>
    <row r="37" spans="1:14">
      <c r="A37" s="575" t="s">
        <v>511</v>
      </c>
      <c r="B37" s="70">
        <f t="shared" si="0"/>
        <v>34</v>
      </c>
      <c r="C37" s="182" t="s">
        <v>4272</v>
      </c>
      <c r="D37" s="396" t="s">
        <v>4273</v>
      </c>
      <c r="E37" s="703">
        <v>0</v>
      </c>
      <c r="F37" s="575" t="s">
        <v>554</v>
      </c>
      <c r="G37" s="396" t="s">
        <v>554</v>
      </c>
      <c r="H37" s="700">
        <v>0.2</v>
      </c>
      <c r="I37" s="575" t="s">
        <v>198</v>
      </c>
      <c r="J37" s="396" t="s">
        <v>4274</v>
      </c>
      <c r="K37" s="177">
        <v>0.2</v>
      </c>
      <c r="L37" s="701">
        <v>41852</v>
      </c>
      <c r="M37" s="433">
        <v>41873</v>
      </c>
      <c r="N37" s="286"/>
    </row>
    <row r="38" spans="1:14">
      <c r="A38" s="575" t="s">
        <v>511</v>
      </c>
      <c r="B38" s="70">
        <f t="shared" si="0"/>
        <v>35</v>
      </c>
      <c r="C38" s="182" t="s">
        <v>4275</v>
      </c>
      <c r="D38" s="396" t="s">
        <v>4276</v>
      </c>
      <c r="E38" s="703">
        <v>0</v>
      </c>
      <c r="F38" s="575" t="s">
        <v>4038</v>
      </c>
      <c r="G38" s="396" t="s">
        <v>4260</v>
      </c>
      <c r="H38" s="700">
        <v>0.1</v>
      </c>
      <c r="I38" s="575" t="s">
        <v>4213</v>
      </c>
      <c r="J38" s="396" t="s">
        <v>4274</v>
      </c>
      <c r="K38" s="177">
        <v>0.1</v>
      </c>
      <c r="L38" s="701">
        <v>41852</v>
      </c>
      <c r="M38" s="433">
        <v>41873</v>
      </c>
      <c r="N38" s="286"/>
    </row>
    <row r="39" spans="1:14">
      <c r="A39" s="575" t="s">
        <v>511</v>
      </c>
      <c r="B39" s="70">
        <f t="shared" si="0"/>
        <v>36</v>
      </c>
      <c r="C39" s="182" t="s">
        <v>4277</v>
      </c>
      <c r="D39" s="396" t="s">
        <v>4278</v>
      </c>
      <c r="E39" s="703">
        <v>0</v>
      </c>
      <c r="F39" s="575" t="s">
        <v>4265</v>
      </c>
      <c r="G39" s="396" t="s">
        <v>4266</v>
      </c>
      <c r="H39" s="700">
        <v>0.1</v>
      </c>
      <c r="I39" s="575" t="s">
        <v>4059</v>
      </c>
      <c r="J39" s="396" t="s">
        <v>4279</v>
      </c>
      <c r="K39" s="177">
        <v>0.1</v>
      </c>
      <c r="L39" s="701">
        <v>41852</v>
      </c>
      <c r="M39" s="433">
        <v>41880</v>
      </c>
      <c r="N39" s="286"/>
    </row>
    <row r="40" spans="1:14">
      <c r="A40" s="575" t="s">
        <v>511</v>
      </c>
      <c r="B40" s="70">
        <f t="shared" si="0"/>
        <v>37</v>
      </c>
      <c r="C40" s="182" t="s">
        <v>4277</v>
      </c>
      <c r="D40" s="396" t="s">
        <v>4278</v>
      </c>
      <c r="E40" s="703">
        <v>0</v>
      </c>
      <c r="F40" s="575" t="s">
        <v>4263</v>
      </c>
      <c r="G40" s="396" t="s">
        <v>4280</v>
      </c>
      <c r="H40" s="700">
        <v>7.0000000000000007E-2</v>
      </c>
      <c r="I40" s="575" t="s">
        <v>4059</v>
      </c>
      <c r="J40" s="396" t="s">
        <v>4279</v>
      </c>
      <c r="K40" s="177">
        <v>7.0000000000000007E-2</v>
      </c>
      <c r="L40" s="701">
        <v>41852</v>
      </c>
      <c r="M40" s="433">
        <v>41880</v>
      </c>
      <c r="N40" s="286"/>
    </row>
    <row r="41" spans="1:14">
      <c r="A41" s="575" t="s">
        <v>511</v>
      </c>
      <c r="B41" s="70">
        <f t="shared" si="0"/>
        <v>38</v>
      </c>
      <c r="C41" s="182" t="s">
        <v>4265</v>
      </c>
      <c r="D41" s="396" t="s">
        <v>4266</v>
      </c>
      <c r="E41" s="703">
        <v>0</v>
      </c>
      <c r="F41" s="575" t="s">
        <v>4258</v>
      </c>
      <c r="G41" s="396" t="s">
        <v>4280</v>
      </c>
      <c r="H41" s="700">
        <v>0.45</v>
      </c>
      <c r="I41" s="575" t="s">
        <v>4060</v>
      </c>
      <c r="J41" s="396" t="s">
        <v>4281</v>
      </c>
      <c r="K41" s="177">
        <v>0.45</v>
      </c>
      <c r="L41" s="701">
        <v>41852</v>
      </c>
      <c r="M41" s="433">
        <v>41880</v>
      </c>
      <c r="N41" s="286"/>
    </row>
    <row r="42" spans="1:14">
      <c r="A42" s="575" t="s">
        <v>511</v>
      </c>
      <c r="B42" s="70">
        <f t="shared" si="0"/>
        <v>39</v>
      </c>
      <c r="C42" s="182" t="s">
        <v>4226</v>
      </c>
      <c r="D42" s="396" t="s">
        <v>4282</v>
      </c>
      <c r="E42" s="703">
        <v>0</v>
      </c>
      <c r="F42" s="575" t="s">
        <v>4038</v>
      </c>
      <c r="G42" s="396" t="s">
        <v>4260</v>
      </c>
      <c r="H42" s="700">
        <v>0.11</v>
      </c>
      <c r="I42" s="575" t="s">
        <v>4223</v>
      </c>
      <c r="J42" s="396" t="s">
        <v>4283</v>
      </c>
      <c r="K42" s="177">
        <v>0.11</v>
      </c>
      <c r="L42" s="701">
        <v>41852</v>
      </c>
      <c r="M42" s="433">
        <v>41880</v>
      </c>
      <c r="N42" s="286"/>
    </row>
    <row r="43" spans="1:14">
      <c r="A43" s="575" t="s">
        <v>511</v>
      </c>
      <c r="B43" s="70">
        <f t="shared" si="0"/>
        <v>40</v>
      </c>
      <c r="C43" s="182" t="s">
        <v>4284</v>
      </c>
      <c r="D43" s="396" t="s">
        <v>4285</v>
      </c>
      <c r="E43" s="703">
        <v>0</v>
      </c>
      <c r="F43" s="575" t="s">
        <v>4286</v>
      </c>
      <c r="G43" s="396" t="s">
        <v>4287</v>
      </c>
      <c r="H43" s="700">
        <v>0.15</v>
      </c>
      <c r="I43" s="575" t="s">
        <v>4070</v>
      </c>
      <c r="J43" s="396" t="s">
        <v>4288</v>
      </c>
      <c r="K43" s="177">
        <v>0.15</v>
      </c>
      <c r="L43" s="701">
        <v>41852</v>
      </c>
      <c r="M43" s="433">
        <v>41880</v>
      </c>
      <c r="N43" s="286"/>
    </row>
    <row r="44" spans="1:14">
      <c r="A44" s="575" t="s">
        <v>511</v>
      </c>
      <c r="B44" s="70">
        <f t="shared" si="0"/>
        <v>41</v>
      </c>
      <c r="C44" s="182" t="s">
        <v>4234</v>
      </c>
      <c r="D44" s="396" t="s">
        <v>4289</v>
      </c>
      <c r="E44" s="703">
        <v>0</v>
      </c>
      <c r="F44" s="575" t="s">
        <v>4038</v>
      </c>
      <c r="G44" s="396" t="s">
        <v>4260</v>
      </c>
      <c r="H44" s="700">
        <v>0.68</v>
      </c>
      <c r="I44" s="575" t="s">
        <v>4290</v>
      </c>
      <c r="J44" s="396" t="s">
        <v>4291</v>
      </c>
      <c r="K44" s="177">
        <v>0.68</v>
      </c>
      <c r="L44" s="701">
        <v>41852</v>
      </c>
      <c r="M44" s="433">
        <v>41880</v>
      </c>
      <c r="N44" s="286"/>
    </row>
    <row r="45" spans="1:14">
      <c r="A45" s="575" t="s">
        <v>511</v>
      </c>
      <c r="B45" s="70">
        <f t="shared" si="0"/>
        <v>42</v>
      </c>
      <c r="C45" s="182" t="s">
        <v>4292</v>
      </c>
      <c r="D45" s="396" t="s">
        <v>4293</v>
      </c>
      <c r="E45" s="703">
        <v>0</v>
      </c>
      <c r="F45" s="575" t="s">
        <v>4234</v>
      </c>
      <c r="G45" s="396" t="s">
        <v>4294</v>
      </c>
      <c r="H45" s="700">
        <v>0.2</v>
      </c>
      <c r="I45" s="575" t="s">
        <v>554</v>
      </c>
      <c r="J45" s="396" t="s">
        <v>554</v>
      </c>
      <c r="K45" s="177">
        <v>0.2</v>
      </c>
      <c r="L45" s="701">
        <v>41852</v>
      </c>
      <c r="M45" s="433">
        <v>41880</v>
      </c>
      <c r="N45" s="286"/>
    </row>
    <row r="46" spans="1:14">
      <c r="A46" s="575" t="s">
        <v>511</v>
      </c>
      <c r="B46" s="70">
        <f t="shared" si="0"/>
        <v>43</v>
      </c>
      <c r="C46" s="182" t="s">
        <v>4286</v>
      </c>
      <c r="D46" s="396" t="s">
        <v>4287</v>
      </c>
      <c r="E46" s="703">
        <v>0</v>
      </c>
      <c r="F46" s="575" t="s">
        <v>4295</v>
      </c>
      <c r="G46" s="396" t="s">
        <v>4296</v>
      </c>
      <c r="H46" s="700">
        <v>0.06</v>
      </c>
      <c r="I46" s="575" t="s">
        <v>4284</v>
      </c>
      <c r="J46" s="396" t="s">
        <v>2127</v>
      </c>
      <c r="K46" s="177">
        <v>0.06</v>
      </c>
      <c r="L46" s="701">
        <v>41852</v>
      </c>
      <c r="M46" s="433">
        <v>41880</v>
      </c>
      <c r="N46" s="286"/>
    </row>
    <row r="47" spans="1:14">
      <c r="A47" s="575" t="s">
        <v>511</v>
      </c>
      <c r="B47" s="70">
        <f>B46+1</f>
        <v>44</v>
      </c>
      <c r="C47" s="182" t="s">
        <v>4053</v>
      </c>
      <c r="D47" s="396" t="s">
        <v>4297</v>
      </c>
      <c r="E47" s="703">
        <v>0</v>
      </c>
      <c r="F47" s="575" t="s">
        <v>4049</v>
      </c>
      <c r="G47" s="396" t="s">
        <v>4298</v>
      </c>
      <c r="H47" s="700">
        <v>0.13</v>
      </c>
      <c r="I47" s="575" t="s">
        <v>554</v>
      </c>
      <c r="J47" s="396" t="s">
        <v>554</v>
      </c>
      <c r="K47" s="177">
        <v>0.13</v>
      </c>
      <c r="L47" s="701">
        <v>41852</v>
      </c>
      <c r="M47" s="433">
        <v>41880</v>
      </c>
      <c r="N47" s="286"/>
    </row>
    <row r="48" spans="1:14">
      <c r="A48" s="575" t="s">
        <v>511</v>
      </c>
      <c r="B48" s="70">
        <f>B47+1</f>
        <v>45</v>
      </c>
      <c r="C48" s="182" t="s">
        <v>4299</v>
      </c>
      <c r="D48" s="396" t="s">
        <v>4300</v>
      </c>
      <c r="E48" s="703">
        <v>0</v>
      </c>
      <c r="F48" s="575" t="s">
        <v>4055</v>
      </c>
      <c r="G48" s="396" t="s">
        <v>4301</v>
      </c>
      <c r="H48" s="700">
        <v>0.23</v>
      </c>
      <c r="I48" s="575" t="s">
        <v>4302</v>
      </c>
      <c r="J48" s="396" t="s">
        <v>4303</v>
      </c>
      <c r="K48" s="177">
        <v>0.23</v>
      </c>
      <c r="L48" s="701">
        <v>41883</v>
      </c>
      <c r="M48" s="433">
        <v>41894</v>
      </c>
      <c r="N48" s="286"/>
    </row>
    <row r="49" spans="1:14">
      <c r="A49" s="575" t="s">
        <v>511</v>
      </c>
      <c r="B49" s="70">
        <f t="shared" si="0"/>
        <v>46</v>
      </c>
      <c r="C49" s="182" t="s">
        <v>4304</v>
      </c>
      <c r="D49" s="396" t="s">
        <v>4303</v>
      </c>
      <c r="E49" s="703">
        <v>0</v>
      </c>
      <c r="F49" s="575" t="s">
        <v>554</v>
      </c>
      <c r="G49" s="396" t="s">
        <v>554</v>
      </c>
      <c r="H49" s="700">
        <v>0.09</v>
      </c>
      <c r="I49" s="575" t="s">
        <v>554</v>
      </c>
      <c r="J49" s="396" t="s">
        <v>554</v>
      </c>
      <c r="K49" s="177">
        <v>0.09</v>
      </c>
      <c r="L49" s="701">
        <v>41883</v>
      </c>
      <c r="M49" s="433">
        <v>41894</v>
      </c>
      <c r="N49" s="286"/>
    </row>
    <row r="50" spans="1:14">
      <c r="A50" s="575" t="s">
        <v>511</v>
      </c>
      <c r="B50" s="70">
        <f t="shared" si="0"/>
        <v>47</v>
      </c>
      <c r="C50" s="182" t="s">
        <v>4305</v>
      </c>
      <c r="D50" s="396" t="s">
        <v>4306</v>
      </c>
      <c r="E50" s="703">
        <v>0</v>
      </c>
      <c r="F50" s="575" t="s">
        <v>1535</v>
      </c>
      <c r="G50" s="396" t="s">
        <v>4257</v>
      </c>
      <c r="H50" s="700">
        <v>0.24</v>
      </c>
      <c r="I50" s="575" t="s">
        <v>4307</v>
      </c>
      <c r="J50" s="396" t="s">
        <v>4308</v>
      </c>
      <c r="K50" s="177">
        <v>0.24</v>
      </c>
      <c r="L50" s="701">
        <v>41883</v>
      </c>
      <c r="M50" s="433">
        <v>41894</v>
      </c>
      <c r="N50" s="286"/>
    </row>
    <row r="51" spans="1:14">
      <c r="A51" s="575" t="s">
        <v>511</v>
      </c>
      <c r="B51" s="70">
        <f t="shared" si="0"/>
        <v>48</v>
      </c>
      <c r="C51" s="182" t="s">
        <v>4309</v>
      </c>
      <c r="D51" s="396" t="s">
        <v>4310</v>
      </c>
      <c r="E51" s="703">
        <v>0</v>
      </c>
      <c r="F51" s="575" t="s">
        <v>4230</v>
      </c>
      <c r="G51" s="396" t="s">
        <v>4311</v>
      </c>
      <c r="H51" s="700">
        <v>0.1</v>
      </c>
      <c r="I51" s="575" t="s">
        <v>554</v>
      </c>
      <c r="J51" s="396" t="s">
        <v>554</v>
      </c>
      <c r="K51" s="177">
        <v>0.1</v>
      </c>
      <c r="L51" s="701">
        <v>41883</v>
      </c>
      <c r="M51" s="433">
        <v>41894</v>
      </c>
      <c r="N51" s="286"/>
    </row>
    <row r="52" spans="1:14">
      <c r="A52" s="575" t="s">
        <v>511</v>
      </c>
      <c r="B52" s="70">
        <f t="shared" si="0"/>
        <v>49</v>
      </c>
      <c r="C52" s="287" t="s">
        <v>4312</v>
      </c>
      <c r="D52" s="41" t="s">
        <v>4313</v>
      </c>
      <c r="E52" s="702">
        <v>0</v>
      </c>
      <c r="F52" s="288" t="s">
        <v>4258</v>
      </c>
      <c r="G52" s="396" t="s">
        <v>4314</v>
      </c>
      <c r="H52" s="703">
        <v>0.24</v>
      </c>
      <c r="I52" s="575" t="s">
        <v>1535</v>
      </c>
      <c r="J52" s="396" t="s">
        <v>4315</v>
      </c>
      <c r="K52" s="177">
        <v>0.24</v>
      </c>
      <c r="L52" s="701">
        <v>41883</v>
      </c>
      <c r="M52" s="433">
        <v>41894</v>
      </c>
      <c r="N52" s="286"/>
    </row>
    <row r="53" spans="1:14">
      <c r="A53" s="575" t="s">
        <v>511</v>
      </c>
      <c r="B53" s="70">
        <f t="shared" si="0"/>
        <v>50</v>
      </c>
      <c r="C53" s="287" t="s">
        <v>4316</v>
      </c>
      <c r="D53" s="41" t="s">
        <v>4317</v>
      </c>
      <c r="E53" s="702">
        <v>0</v>
      </c>
      <c r="F53" s="288" t="s">
        <v>1535</v>
      </c>
      <c r="G53" s="396" t="s">
        <v>4318</v>
      </c>
      <c r="H53" s="703">
        <v>0.26</v>
      </c>
      <c r="I53" s="575" t="s">
        <v>4258</v>
      </c>
      <c r="J53" s="396" t="s">
        <v>4314</v>
      </c>
      <c r="K53" s="177">
        <v>0.26</v>
      </c>
      <c r="L53" s="701">
        <v>41883</v>
      </c>
      <c r="M53" s="433">
        <v>41901</v>
      </c>
      <c r="N53" s="286"/>
    </row>
    <row r="54" spans="1:14">
      <c r="A54" s="575" t="s">
        <v>511</v>
      </c>
      <c r="B54" s="70">
        <f t="shared" si="0"/>
        <v>51</v>
      </c>
      <c r="C54" s="287" t="s">
        <v>4319</v>
      </c>
      <c r="D54" s="41" t="s">
        <v>4320</v>
      </c>
      <c r="E54" s="702">
        <v>0</v>
      </c>
      <c r="F54" s="288" t="s">
        <v>4290</v>
      </c>
      <c r="G54" s="396" t="s">
        <v>4321</v>
      </c>
      <c r="H54" s="703">
        <v>0.03</v>
      </c>
      <c r="I54" s="575" t="s">
        <v>141</v>
      </c>
      <c r="J54" s="396" t="s">
        <v>141</v>
      </c>
      <c r="K54" s="177">
        <v>0.03</v>
      </c>
      <c r="L54" s="701">
        <v>41883</v>
      </c>
      <c r="M54" s="433">
        <v>41901</v>
      </c>
      <c r="N54" s="286"/>
    </row>
    <row r="55" spans="1:14">
      <c r="A55" s="575" t="s">
        <v>511</v>
      </c>
      <c r="B55" s="70">
        <f t="shared" si="0"/>
        <v>52</v>
      </c>
      <c r="C55" s="287" t="s">
        <v>4322</v>
      </c>
      <c r="D55" s="41" t="s">
        <v>4320</v>
      </c>
      <c r="E55" s="702">
        <v>0</v>
      </c>
      <c r="F55" s="288" t="s">
        <v>4290</v>
      </c>
      <c r="G55" s="396" t="s">
        <v>4321</v>
      </c>
      <c r="H55" s="703">
        <v>0.03</v>
      </c>
      <c r="I55" s="575" t="s">
        <v>141</v>
      </c>
      <c r="J55" s="396" t="s">
        <v>141</v>
      </c>
      <c r="K55" s="177">
        <v>0.03</v>
      </c>
      <c r="L55" s="701">
        <v>41883</v>
      </c>
      <c r="M55" s="433">
        <v>41901</v>
      </c>
      <c r="N55" s="286"/>
    </row>
    <row r="56" spans="1:14">
      <c r="A56" s="575" t="s">
        <v>511</v>
      </c>
      <c r="B56" s="70">
        <f t="shared" si="0"/>
        <v>53</v>
      </c>
      <c r="C56" s="287" t="s">
        <v>4323</v>
      </c>
      <c r="D56" s="41" t="s">
        <v>4324</v>
      </c>
      <c r="E56" s="702">
        <v>0</v>
      </c>
      <c r="F56" s="288" t="s">
        <v>4234</v>
      </c>
      <c r="G56" s="396" t="s">
        <v>4325</v>
      </c>
      <c r="H56" s="703">
        <v>0.06</v>
      </c>
      <c r="I56" s="575" t="s">
        <v>141</v>
      </c>
      <c r="J56" s="396" t="s">
        <v>141</v>
      </c>
      <c r="K56" s="177">
        <v>0.08</v>
      </c>
      <c r="L56" s="701">
        <v>41883</v>
      </c>
      <c r="M56" s="433">
        <v>41901</v>
      </c>
      <c r="N56" s="286"/>
    </row>
    <row r="57" spans="1:14">
      <c r="A57" s="575" t="s">
        <v>511</v>
      </c>
      <c r="B57" s="70">
        <f t="shared" si="0"/>
        <v>54</v>
      </c>
      <c r="C57" s="287" t="s">
        <v>4326</v>
      </c>
      <c r="D57" s="41" t="s">
        <v>4320</v>
      </c>
      <c r="E57" s="702">
        <v>0</v>
      </c>
      <c r="F57" s="288" t="s">
        <v>4234</v>
      </c>
      <c r="G57" s="396" t="s">
        <v>4325</v>
      </c>
      <c r="H57" s="703">
        <v>0.1</v>
      </c>
      <c r="I57" s="575" t="s">
        <v>141</v>
      </c>
      <c r="J57" s="396" t="s">
        <v>141</v>
      </c>
      <c r="K57" s="177">
        <v>0.1</v>
      </c>
      <c r="L57" s="701">
        <v>41883</v>
      </c>
      <c r="M57" s="433">
        <v>41901</v>
      </c>
      <c r="N57" s="286"/>
    </row>
    <row r="58" spans="1:14">
      <c r="A58" s="575" t="s">
        <v>511</v>
      </c>
      <c r="B58" s="70">
        <f t="shared" si="0"/>
        <v>55</v>
      </c>
      <c r="C58" s="287" t="s">
        <v>4327</v>
      </c>
      <c r="D58" s="41" t="s">
        <v>4328</v>
      </c>
      <c r="E58" s="702">
        <v>0</v>
      </c>
      <c r="F58" s="288" t="s">
        <v>4329</v>
      </c>
      <c r="G58" s="396" t="s">
        <v>4330</v>
      </c>
      <c r="H58" s="703">
        <v>0.05</v>
      </c>
      <c r="I58" s="575" t="s">
        <v>4234</v>
      </c>
      <c r="J58" s="396" t="s">
        <v>4331</v>
      </c>
      <c r="K58" s="177">
        <v>0.05</v>
      </c>
      <c r="L58" s="701">
        <v>41883</v>
      </c>
      <c r="M58" s="433">
        <v>41901</v>
      </c>
      <c r="N58" s="286"/>
    </row>
    <row r="59" spans="1:14">
      <c r="A59" s="575" t="s">
        <v>511</v>
      </c>
      <c r="B59" s="70">
        <f t="shared" si="0"/>
        <v>56</v>
      </c>
      <c r="C59" s="287" t="s">
        <v>4230</v>
      </c>
      <c r="D59" s="41" t="s">
        <v>4332</v>
      </c>
      <c r="E59" s="702">
        <v>0</v>
      </c>
      <c r="F59" s="288" t="s">
        <v>4227</v>
      </c>
      <c r="G59" s="396" t="s">
        <v>4333</v>
      </c>
      <c r="H59" s="703">
        <v>0.37</v>
      </c>
      <c r="I59" s="575" t="s">
        <v>4309</v>
      </c>
      <c r="J59" s="396" t="s">
        <v>4334</v>
      </c>
      <c r="K59" s="177">
        <v>0.37</v>
      </c>
      <c r="L59" s="701">
        <v>41883</v>
      </c>
      <c r="M59" s="433">
        <v>41901</v>
      </c>
      <c r="N59" s="286"/>
    </row>
    <row r="60" spans="1:14">
      <c r="A60" s="575" t="s">
        <v>511</v>
      </c>
      <c r="B60" s="70">
        <f t="shared" si="0"/>
        <v>57</v>
      </c>
      <c r="C60" s="287" t="s">
        <v>4329</v>
      </c>
      <c r="D60" s="41" t="s">
        <v>4335</v>
      </c>
      <c r="E60" s="702">
        <v>0</v>
      </c>
      <c r="F60" s="288" t="s">
        <v>4234</v>
      </c>
      <c r="G60" s="396" t="s">
        <v>4336</v>
      </c>
      <c r="H60" s="703">
        <v>0.05</v>
      </c>
      <c r="I60" s="575" t="s">
        <v>4234</v>
      </c>
      <c r="J60" s="396" t="s">
        <v>4321</v>
      </c>
      <c r="K60" s="177">
        <v>0.15</v>
      </c>
      <c r="L60" s="701">
        <v>41883</v>
      </c>
      <c r="M60" s="433">
        <v>41901</v>
      </c>
      <c r="N60" s="286"/>
    </row>
    <row r="61" spans="1:14">
      <c r="A61" s="575" t="s">
        <v>511</v>
      </c>
      <c r="B61" s="70">
        <f t="shared" si="0"/>
        <v>58</v>
      </c>
      <c r="C61" s="287" t="s">
        <v>4337</v>
      </c>
      <c r="D61" s="41" t="s">
        <v>4321</v>
      </c>
      <c r="E61" s="702">
        <v>0</v>
      </c>
      <c r="F61" s="288" t="s">
        <v>4329</v>
      </c>
      <c r="G61" s="396" t="s">
        <v>4330</v>
      </c>
      <c r="H61" s="703"/>
      <c r="I61" s="575" t="s">
        <v>4290</v>
      </c>
      <c r="J61" s="396" t="s">
        <v>4321</v>
      </c>
      <c r="K61" s="177">
        <v>0.43</v>
      </c>
      <c r="L61" s="701">
        <v>41883</v>
      </c>
      <c r="M61" s="433">
        <v>41908</v>
      </c>
      <c r="N61" s="286"/>
    </row>
    <row r="62" spans="1:14">
      <c r="A62" s="575" t="s">
        <v>511</v>
      </c>
      <c r="B62" s="70">
        <f t="shared" si="0"/>
        <v>59</v>
      </c>
      <c r="C62" s="287" t="s">
        <v>4338</v>
      </c>
      <c r="D62" s="41" t="s">
        <v>4339</v>
      </c>
      <c r="E62" s="702">
        <v>0</v>
      </c>
      <c r="F62" s="288" t="s">
        <v>1535</v>
      </c>
      <c r="G62" s="396" t="s">
        <v>4340</v>
      </c>
      <c r="H62" s="703">
        <v>0.12</v>
      </c>
      <c r="I62" s="575" t="s">
        <v>4341</v>
      </c>
      <c r="J62" s="396" t="s">
        <v>4342</v>
      </c>
      <c r="K62" s="177">
        <v>0.12</v>
      </c>
      <c r="L62" s="701">
        <v>41883</v>
      </c>
      <c r="M62" s="433">
        <v>41908</v>
      </c>
      <c r="N62" s="286"/>
    </row>
    <row r="63" spans="1:14">
      <c r="A63" s="575" t="s">
        <v>511</v>
      </c>
      <c r="B63" s="70">
        <f t="shared" si="0"/>
        <v>60</v>
      </c>
      <c r="C63" s="287" t="s">
        <v>4343</v>
      </c>
      <c r="D63" s="41" t="s">
        <v>4344</v>
      </c>
      <c r="E63" s="702">
        <v>0</v>
      </c>
      <c r="F63" s="288" t="s">
        <v>4338</v>
      </c>
      <c r="G63" s="396" t="s">
        <v>4339</v>
      </c>
      <c r="H63" s="703">
        <v>7.0000000000000007E-2</v>
      </c>
      <c r="I63" s="575" t="s">
        <v>141</v>
      </c>
      <c r="J63" s="396" t="s">
        <v>348</v>
      </c>
      <c r="K63" s="177">
        <v>7.0000000000000007E-2</v>
      </c>
      <c r="L63" s="701">
        <v>41883</v>
      </c>
      <c r="M63" s="433">
        <v>41908</v>
      </c>
      <c r="N63" s="286"/>
    </row>
    <row r="64" spans="1:14">
      <c r="A64" s="575" t="s">
        <v>511</v>
      </c>
      <c r="B64" s="70">
        <f t="shared" si="0"/>
        <v>61</v>
      </c>
      <c r="C64" s="287" t="s">
        <v>4345</v>
      </c>
      <c r="D64" s="41" t="s">
        <v>4346</v>
      </c>
      <c r="E64" s="702">
        <v>0</v>
      </c>
      <c r="F64" s="288" t="s">
        <v>4038</v>
      </c>
      <c r="G64" s="396" t="s">
        <v>4039</v>
      </c>
      <c r="H64" s="703">
        <v>0.1</v>
      </c>
      <c r="I64" s="575" t="s">
        <v>141</v>
      </c>
      <c r="J64" s="396" t="s">
        <v>141</v>
      </c>
      <c r="K64" s="177">
        <v>0.1</v>
      </c>
      <c r="L64" s="701">
        <v>41883</v>
      </c>
      <c r="M64" s="433">
        <v>41908</v>
      </c>
      <c r="N64" s="286"/>
    </row>
    <row r="65" spans="1:14">
      <c r="A65" s="575" t="s">
        <v>511</v>
      </c>
      <c r="B65" s="70">
        <f t="shared" si="0"/>
        <v>62</v>
      </c>
      <c r="C65" s="287" t="s">
        <v>4347</v>
      </c>
      <c r="D65" s="41" t="s">
        <v>4348</v>
      </c>
      <c r="E65" s="702">
        <v>0</v>
      </c>
      <c r="F65" s="288" t="s">
        <v>141</v>
      </c>
      <c r="G65" s="396" t="s">
        <v>141</v>
      </c>
      <c r="H65" s="703">
        <v>0.19</v>
      </c>
      <c r="I65" s="575" t="s">
        <v>141</v>
      </c>
      <c r="J65" s="396" t="s">
        <v>141</v>
      </c>
      <c r="K65" s="177">
        <v>0.19</v>
      </c>
      <c r="L65" s="701">
        <v>41883</v>
      </c>
      <c r="M65" s="433">
        <v>41912</v>
      </c>
      <c r="N65" s="286"/>
    </row>
    <row r="66" spans="1:14">
      <c r="A66" s="575" t="s">
        <v>511</v>
      </c>
      <c r="B66" s="70">
        <f t="shared" si="0"/>
        <v>63</v>
      </c>
      <c r="C66" s="287" t="s">
        <v>4341</v>
      </c>
      <c r="D66" s="706" t="s">
        <v>4342</v>
      </c>
      <c r="E66" s="702">
        <v>0</v>
      </c>
      <c r="F66" s="288" t="s">
        <v>4038</v>
      </c>
      <c r="G66" s="396" t="s">
        <v>4039</v>
      </c>
      <c r="H66" s="707">
        <v>0.19</v>
      </c>
      <c r="I66" s="575" t="s">
        <v>141</v>
      </c>
      <c r="J66" s="71" t="s">
        <v>141</v>
      </c>
      <c r="K66" s="182">
        <v>0.19</v>
      </c>
      <c r="L66" s="701">
        <v>41883</v>
      </c>
      <c r="M66" s="433">
        <v>41912</v>
      </c>
      <c r="N66" s="286"/>
    </row>
    <row r="67" spans="1:14">
      <c r="A67" s="575" t="s">
        <v>511</v>
      </c>
      <c r="B67" s="70">
        <f t="shared" si="0"/>
        <v>64</v>
      </c>
      <c r="C67" s="287" t="s">
        <v>4199</v>
      </c>
      <c r="D67" s="706" t="s">
        <v>4349</v>
      </c>
      <c r="E67" s="702">
        <v>0</v>
      </c>
      <c r="F67" s="288" t="s">
        <v>4338</v>
      </c>
      <c r="G67" s="396" t="s">
        <v>4339</v>
      </c>
      <c r="H67" s="707">
        <v>0.05</v>
      </c>
      <c r="I67" s="575" t="s">
        <v>4197</v>
      </c>
      <c r="J67" s="71" t="s">
        <v>4350</v>
      </c>
      <c r="K67" s="182">
        <v>0.05</v>
      </c>
      <c r="L67" s="701">
        <v>41883</v>
      </c>
      <c r="M67" s="433">
        <v>41912</v>
      </c>
      <c r="N67" s="286"/>
    </row>
    <row r="68" spans="1:14">
      <c r="A68" s="575" t="s">
        <v>511</v>
      </c>
      <c r="B68" s="70">
        <f t="shared" si="0"/>
        <v>65</v>
      </c>
      <c r="C68" s="182" t="s">
        <v>1889</v>
      </c>
      <c r="D68" s="71" t="s">
        <v>1890</v>
      </c>
      <c r="E68" s="703">
        <v>0</v>
      </c>
      <c r="F68" s="575" t="s">
        <v>512</v>
      </c>
      <c r="G68" s="396" t="s">
        <v>513</v>
      </c>
      <c r="H68" s="707">
        <v>10.210000000000001</v>
      </c>
      <c r="I68" s="575" t="s">
        <v>514</v>
      </c>
      <c r="J68" s="71" t="s">
        <v>1891</v>
      </c>
      <c r="K68" s="182">
        <v>10.210000000000001</v>
      </c>
      <c r="L68" s="701">
        <v>41960</v>
      </c>
      <c r="M68" s="433">
        <v>42104</v>
      </c>
      <c r="N68" s="286"/>
    </row>
    <row r="69" spans="1:14">
      <c r="A69" s="575" t="s">
        <v>511</v>
      </c>
      <c r="B69" s="70">
        <f t="shared" si="0"/>
        <v>66</v>
      </c>
      <c r="C69" s="185" t="s">
        <v>4158</v>
      </c>
      <c r="D69" s="71" t="s">
        <v>4159</v>
      </c>
      <c r="E69" s="703">
        <v>0</v>
      </c>
      <c r="F69" s="575" t="s">
        <v>4149</v>
      </c>
      <c r="G69" s="396" t="s">
        <v>4150</v>
      </c>
      <c r="H69" s="707">
        <v>0.23</v>
      </c>
      <c r="I69" s="575" t="s">
        <v>4153</v>
      </c>
      <c r="J69" s="71" t="s">
        <v>4154</v>
      </c>
      <c r="K69" s="182">
        <v>0.23</v>
      </c>
      <c r="L69" s="708">
        <v>41913</v>
      </c>
      <c r="M69" s="514">
        <v>41922</v>
      </c>
      <c r="N69" s="286"/>
    </row>
    <row r="70" spans="1:14">
      <c r="A70" s="575" t="s">
        <v>511</v>
      </c>
      <c r="B70" s="70">
        <f t="shared" ref="B70:B133" si="2">B69+1</f>
        <v>67</v>
      </c>
      <c r="C70" s="287" t="s">
        <v>4351</v>
      </c>
      <c r="D70" s="706" t="s">
        <v>3295</v>
      </c>
      <c r="E70" s="702">
        <v>0</v>
      </c>
      <c r="F70" s="288" t="s">
        <v>4151</v>
      </c>
      <c r="G70" s="396" t="s">
        <v>4352</v>
      </c>
      <c r="H70" s="707">
        <v>0.05</v>
      </c>
      <c r="I70" s="575" t="s">
        <v>141</v>
      </c>
      <c r="J70" s="71" t="s">
        <v>141</v>
      </c>
      <c r="K70" s="182">
        <v>0.05</v>
      </c>
      <c r="L70" s="708">
        <v>41913</v>
      </c>
      <c r="M70" s="514">
        <v>41922</v>
      </c>
      <c r="N70" s="286"/>
    </row>
    <row r="71" spans="1:14">
      <c r="A71" s="575" t="s">
        <v>511</v>
      </c>
      <c r="B71" s="70">
        <f t="shared" si="2"/>
        <v>68</v>
      </c>
      <c r="C71" s="287" t="s">
        <v>4157</v>
      </c>
      <c r="D71" s="706" t="s">
        <v>3295</v>
      </c>
      <c r="E71" s="702">
        <v>0</v>
      </c>
      <c r="F71" s="288" t="s">
        <v>4151</v>
      </c>
      <c r="G71" s="396" t="s">
        <v>4352</v>
      </c>
      <c r="H71" s="707">
        <v>0.34</v>
      </c>
      <c r="I71" s="575" t="s">
        <v>141</v>
      </c>
      <c r="J71" s="71" t="s">
        <v>141</v>
      </c>
      <c r="K71" s="182">
        <v>0.34</v>
      </c>
      <c r="L71" s="708">
        <v>41913</v>
      </c>
      <c r="M71" s="514">
        <v>41922</v>
      </c>
      <c r="N71" s="286"/>
    </row>
    <row r="72" spans="1:14">
      <c r="A72" s="575" t="s">
        <v>511</v>
      </c>
      <c r="B72" s="70">
        <f t="shared" si="2"/>
        <v>69</v>
      </c>
      <c r="C72" s="287" t="s">
        <v>4353</v>
      </c>
      <c r="D72" s="706" t="s">
        <v>4354</v>
      </c>
      <c r="E72" s="702">
        <v>0</v>
      </c>
      <c r="F72" s="288" t="s">
        <v>4038</v>
      </c>
      <c r="G72" s="396" t="s">
        <v>4039</v>
      </c>
      <c r="H72" s="707">
        <v>0.13</v>
      </c>
      <c r="I72" s="575" t="s">
        <v>141</v>
      </c>
      <c r="J72" s="71" t="s">
        <v>141</v>
      </c>
      <c r="K72" s="182">
        <v>0.13</v>
      </c>
      <c r="L72" s="708">
        <v>41913</v>
      </c>
      <c r="M72" s="514">
        <v>41929</v>
      </c>
      <c r="N72" s="286"/>
    </row>
    <row r="73" spans="1:14">
      <c r="A73" s="575" t="s">
        <v>511</v>
      </c>
      <c r="B73" s="70">
        <f t="shared" si="2"/>
        <v>70</v>
      </c>
      <c r="C73" s="287" t="s">
        <v>4355</v>
      </c>
      <c r="D73" s="706" t="s">
        <v>4356</v>
      </c>
      <c r="E73" s="702">
        <v>0</v>
      </c>
      <c r="F73" s="288" t="s">
        <v>141</v>
      </c>
      <c r="G73" s="396" t="s">
        <v>141</v>
      </c>
      <c r="H73" s="707">
        <v>0.28999999999999998</v>
      </c>
      <c r="I73" s="575" t="s">
        <v>4357</v>
      </c>
      <c r="J73" s="71" t="s">
        <v>4358</v>
      </c>
      <c r="K73" s="182">
        <v>0.28999999999999998</v>
      </c>
      <c r="L73" s="708">
        <v>41913</v>
      </c>
      <c r="M73" s="514">
        <v>41929</v>
      </c>
      <c r="N73" s="286"/>
    </row>
    <row r="74" spans="1:14">
      <c r="A74" s="575" t="s">
        <v>511</v>
      </c>
      <c r="B74" s="70">
        <f t="shared" si="2"/>
        <v>71</v>
      </c>
      <c r="C74" s="287" t="s">
        <v>4359</v>
      </c>
      <c r="D74" s="706" t="s">
        <v>4360</v>
      </c>
      <c r="E74" s="702">
        <v>0</v>
      </c>
      <c r="F74" s="288" t="s">
        <v>4361</v>
      </c>
      <c r="G74" s="396" t="s">
        <v>4360</v>
      </c>
      <c r="H74" s="707">
        <v>0.28999999999999998</v>
      </c>
      <c r="I74" s="575" t="s">
        <v>4355</v>
      </c>
      <c r="J74" s="71" t="s">
        <v>4356</v>
      </c>
      <c r="K74" s="182">
        <v>0.11</v>
      </c>
      <c r="L74" s="708">
        <v>41913</v>
      </c>
      <c r="M74" s="514">
        <v>41929</v>
      </c>
      <c r="N74" s="286"/>
    </row>
    <row r="75" spans="1:14">
      <c r="A75" s="575" t="s">
        <v>511</v>
      </c>
      <c r="B75" s="70">
        <f t="shared" si="2"/>
        <v>72</v>
      </c>
      <c r="C75" s="287" t="s">
        <v>4151</v>
      </c>
      <c r="D75" s="706" t="s">
        <v>4352</v>
      </c>
      <c r="E75" s="702">
        <v>0</v>
      </c>
      <c r="F75" s="288" t="s">
        <v>515</v>
      </c>
      <c r="G75" s="396" t="s">
        <v>4362</v>
      </c>
      <c r="H75" s="707">
        <v>0</v>
      </c>
      <c r="I75" s="575" t="s">
        <v>141</v>
      </c>
      <c r="J75" s="71" t="s">
        <v>141</v>
      </c>
      <c r="K75" s="182">
        <v>0.71</v>
      </c>
      <c r="L75" s="708">
        <v>41913</v>
      </c>
      <c r="M75" s="514">
        <v>41936</v>
      </c>
      <c r="N75" s="286"/>
    </row>
    <row r="76" spans="1:14">
      <c r="A76" s="575" t="s">
        <v>511</v>
      </c>
      <c r="B76" s="70">
        <f t="shared" si="2"/>
        <v>73</v>
      </c>
      <c r="C76" s="287" t="s">
        <v>4363</v>
      </c>
      <c r="D76" s="706" t="s">
        <v>4364</v>
      </c>
      <c r="E76" s="702">
        <v>0</v>
      </c>
      <c r="F76" s="288" t="s">
        <v>4053</v>
      </c>
      <c r="G76" s="396" t="s">
        <v>4365</v>
      </c>
      <c r="H76" s="707">
        <v>0.09</v>
      </c>
      <c r="I76" s="575" t="s">
        <v>4053</v>
      </c>
      <c r="J76" s="71" t="s">
        <v>4366</v>
      </c>
      <c r="K76" s="182">
        <v>0.09</v>
      </c>
      <c r="L76" s="708">
        <v>41913</v>
      </c>
      <c r="M76" s="514">
        <v>41936</v>
      </c>
      <c r="N76" s="286"/>
    </row>
    <row r="77" spans="1:14">
      <c r="A77" s="575" t="s">
        <v>511</v>
      </c>
      <c r="B77" s="70">
        <f t="shared" si="2"/>
        <v>74</v>
      </c>
      <c r="C77" s="287" t="s">
        <v>4357</v>
      </c>
      <c r="D77" s="706" t="s">
        <v>4358</v>
      </c>
      <c r="E77" s="702">
        <v>0</v>
      </c>
      <c r="F77" s="288" t="s">
        <v>4367</v>
      </c>
      <c r="G77" s="396" t="s">
        <v>4368</v>
      </c>
      <c r="H77" s="707">
        <v>0.08</v>
      </c>
      <c r="I77" s="575" t="s">
        <v>4361</v>
      </c>
      <c r="J77" s="71" t="s">
        <v>4369</v>
      </c>
      <c r="K77" s="182">
        <v>0.08</v>
      </c>
      <c r="L77" s="708">
        <v>41913</v>
      </c>
      <c r="M77" s="514">
        <v>41936</v>
      </c>
      <c r="N77" s="286"/>
    </row>
    <row r="78" spans="1:14">
      <c r="A78" s="575" t="s">
        <v>511</v>
      </c>
      <c r="B78" s="70">
        <f t="shared" si="2"/>
        <v>75</v>
      </c>
      <c r="C78" s="182" t="s">
        <v>4141</v>
      </c>
      <c r="D78" s="71" t="s">
        <v>4370</v>
      </c>
      <c r="E78" s="703">
        <v>0</v>
      </c>
      <c r="F78" s="575" t="s">
        <v>4371</v>
      </c>
      <c r="G78" s="396" t="s">
        <v>4372</v>
      </c>
      <c r="H78" s="709">
        <v>0.45</v>
      </c>
      <c r="I78" s="575" t="s">
        <v>4373</v>
      </c>
      <c r="J78" s="71" t="s">
        <v>4373</v>
      </c>
      <c r="K78" s="182">
        <v>0.45</v>
      </c>
      <c r="L78" s="708">
        <v>41913</v>
      </c>
      <c r="M78" s="514">
        <v>41936</v>
      </c>
      <c r="N78" s="286"/>
    </row>
    <row r="79" spans="1:14">
      <c r="A79" s="575" t="s">
        <v>511</v>
      </c>
      <c r="B79" s="70">
        <f t="shared" si="2"/>
        <v>76</v>
      </c>
      <c r="C79" s="287" t="s">
        <v>4374</v>
      </c>
      <c r="D79" s="706" t="s">
        <v>4375</v>
      </c>
      <c r="E79" s="702">
        <v>0</v>
      </c>
      <c r="F79" s="288" t="s">
        <v>4376</v>
      </c>
      <c r="G79" s="396" t="s">
        <v>4377</v>
      </c>
      <c r="H79" s="707">
        <v>0.27</v>
      </c>
      <c r="I79" s="575" t="s">
        <v>4047</v>
      </c>
      <c r="J79" s="71" t="s">
        <v>4378</v>
      </c>
      <c r="K79" s="182">
        <v>0.27</v>
      </c>
      <c r="L79" s="708">
        <v>41913</v>
      </c>
      <c r="M79" s="514">
        <v>41936</v>
      </c>
      <c r="N79" s="286"/>
    </row>
    <row r="80" spans="1:14">
      <c r="A80" s="575" t="s">
        <v>511</v>
      </c>
      <c r="B80" s="70">
        <f t="shared" si="2"/>
        <v>77</v>
      </c>
      <c r="C80" s="182" t="s">
        <v>4379</v>
      </c>
      <c r="D80" s="71" t="s">
        <v>4380</v>
      </c>
      <c r="E80" s="703">
        <v>0</v>
      </c>
      <c r="F80" s="575" t="s">
        <v>4255</v>
      </c>
      <c r="G80" s="396" t="s">
        <v>4256</v>
      </c>
      <c r="H80" s="709">
        <v>0.15</v>
      </c>
      <c r="I80" s="575" t="s">
        <v>4258</v>
      </c>
      <c r="J80" s="71" t="s">
        <v>4259</v>
      </c>
      <c r="K80" s="182">
        <v>0.15</v>
      </c>
      <c r="L80" s="708">
        <v>41913</v>
      </c>
      <c r="M80" s="514">
        <v>41943</v>
      </c>
      <c r="N80" s="286"/>
    </row>
    <row r="81" spans="1:14">
      <c r="A81" s="575" t="s">
        <v>511</v>
      </c>
      <c r="B81" s="70">
        <f t="shared" si="2"/>
        <v>78</v>
      </c>
      <c r="C81" s="182" t="s">
        <v>4167</v>
      </c>
      <c r="D81" s="71" t="s">
        <v>4381</v>
      </c>
      <c r="E81" s="703">
        <v>0</v>
      </c>
      <c r="F81" s="575" t="s">
        <v>515</v>
      </c>
      <c r="G81" s="396" t="s">
        <v>4382</v>
      </c>
      <c r="H81" s="709">
        <v>0.69</v>
      </c>
      <c r="I81" s="575" t="s">
        <v>4383</v>
      </c>
      <c r="J81" s="71" t="s">
        <v>4384</v>
      </c>
      <c r="K81" s="182">
        <v>0.69</v>
      </c>
      <c r="L81" s="708">
        <v>41913</v>
      </c>
      <c r="M81" s="514">
        <v>41943</v>
      </c>
      <c r="N81" s="286"/>
    </row>
    <row r="82" spans="1:14">
      <c r="A82" s="575" t="s">
        <v>511</v>
      </c>
      <c r="B82" s="70">
        <f t="shared" si="2"/>
        <v>79</v>
      </c>
      <c r="C82" s="182" t="s">
        <v>4385</v>
      </c>
      <c r="D82" s="71" t="s">
        <v>4386</v>
      </c>
      <c r="E82" s="703">
        <v>0</v>
      </c>
      <c r="F82" s="575" t="s">
        <v>1535</v>
      </c>
      <c r="G82" s="396" t="s">
        <v>4257</v>
      </c>
      <c r="H82" s="709">
        <v>0.1</v>
      </c>
      <c r="I82" s="575" t="s">
        <v>4265</v>
      </c>
      <c r="J82" s="71" t="s">
        <v>4266</v>
      </c>
      <c r="K82" s="182">
        <v>0.1</v>
      </c>
      <c r="L82" s="708">
        <v>41913</v>
      </c>
      <c r="M82" s="514">
        <v>41943</v>
      </c>
      <c r="N82" s="286"/>
    </row>
    <row r="83" spans="1:14">
      <c r="A83" s="575" t="s">
        <v>511</v>
      </c>
      <c r="B83" s="70">
        <f t="shared" si="2"/>
        <v>80</v>
      </c>
      <c r="C83" s="182" t="s">
        <v>4387</v>
      </c>
      <c r="D83" s="71" t="s">
        <v>4388</v>
      </c>
      <c r="E83" s="703">
        <v>0</v>
      </c>
      <c r="F83" s="575" t="s">
        <v>4153</v>
      </c>
      <c r="G83" s="396" t="s">
        <v>4389</v>
      </c>
      <c r="H83" s="709">
        <v>0.23</v>
      </c>
      <c r="I83" s="575" t="s">
        <v>4151</v>
      </c>
      <c r="J83" s="71" t="s">
        <v>4390</v>
      </c>
      <c r="K83" s="182">
        <v>0.23</v>
      </c>
      <c r="L83" s="708">
        <v>41913</v>
      </c>
      <c r="M83" s="514">
        <v>41943</v>
      </c>
      <c r="N83" s="286"/>
    </row>
    <row r="84" spans="1:14">
      <c r="A84" s="575" t="s">
        <v>511</v>
      </c>
      <c r="B84" s="70">
        <f t="shared" si="2"/>
        <v>81</v>
      </c>
      <c r="C84" s="182" t="s">
        <v>4391</v>
      </c>
      <c r="D84" s="71" t="s">
        <v>4392</v>
      </c>
      <c r="E84" s="703">
        <v>0</v>
      </c>
      <c r="F84" s="575" t="s">
        <v>4393</v>
      </c>
      <c r="G84" s="396" t="s">
        <v>4394</v>
      </c>
      <c r="H84" s="709">
        <v>8.68</v>
      </c>
      <c r="I84" s="575" t="s">
        <v>4395</v>
      </c>
      <c r="J84" s="71" t="s">
        <v>1900</v>
      </c>
      <c r="K84" s="182">
        <v>8.68</v>
      </c>
      <c r="L84" s="708">
        <v>42095</v>
      </c>
      <c r="M84" s="514">
        <v>42132</v>
      </c>
      <c r="N84" s="286"/>
    </row>
    <row r="85" spans="1:14">
      <c r="A85" s="575" t="s">
        <v>511</v>
      </c>
      <c r="B85" s="70">
        <f t="shared" si="2"/>
        <v>82</v>
      </c>
      <c r="C85" s="182" t="s">
        <v>4396</v>
      </c>
      <c r="D85" s="71" t="s">
        <v>4397</v>
      </c>
      <c r="E85" s="703">
        <v>0</v>
      </c>
      <c r="F85" s="575" t="s">
        <v>4393</v>
      </c>
      <c r="G85" s="396" t="s">
        <v>4394</v>
      </c>
      <c r="H85" s="709">
        <v>0.48</v>
      </c>
      <c r="I85" s="575" t="s">
        <v>554</v>
      </c>
      <c r="J85" s="71" t="s">
        <v>554</v>
      </c>
      <c r="K85" s="182">
        <v>0.48</v>
      </c>
      <c r="L85" s="708">
        <v>41944</v>
      </c>
      <c r="M85" s="514">
        <v>41950</v>
      </c>
      <c r="N85" s="286"/>
    </row>
    <row r="86" spans="1:14">
      <c r="A86" s="575" t="s">
        <v>511</v>
      </c>
      <c r="B86" s="70">
        <f t="shared" si="2"/>
        <v>83</v>
      </c>
      <c r="C86" s="287" t="s">
        <v>4398</v>
      </c>
      <c r="D86" s="706" t="s">
        <v>4399</v>
      </c>
      <c r="E86" s="702">
        <v>0</v>
      </c>
      <c r="F86" s="288" t="s">
        <v>4167</v>
      </c>
      <c r="G86" s="396" t="s">
        <v>4400</v>
      </c>
      <c r="H86" s="707">
        <v>0.13</v>
      </c>
      <c r="I86" s="575" t="s">
        <v>4401</v>
      </c>
      <c r="J86" s="71" t="s">
        <v>4402</v>
      </c>
      <c r="K86" s="182">
        <v>0.13</v>
      </c>
      <c r="L86" s="708">
        <v>41944</v>
      </c>
      <c r="M86" s="514">
        <v>41950</v>
      </c>
      <c r="N86" s="286"/>
    </row>
    <row r="87" spans="1:14">
      <c r="A87" s="575" t="s">
        <v>511</v>
      </c>
      <c r="B87" s="70">
        <f t="shared" si="2"/>
        <v>84</v>
      </c>
      <c r="C87" s="287" t="s">
        <v>4383</v>
      </c>
      <c r="D87" s="706" t="s">
        <v>4403</v>
      </c>
      <c r="E87" s="702">
        <v>0</v>
      </c>
      <c r="F87" s="288" t="s">
        <v>4401</v>
      </c>
      <c r="G87" s="396" t="s">
        <v>4403</v>
      </c>
      <c r="H87" s="707">
        <v>0.1</v>
      </c>
      <c r="I87" s="575" t="s">
        <v>4167</v>
      </c>
      <c r="J87" s="71" t="s">
        <v>4404</v>
      </c>
      <c r="K87" s="182">
        <v>0.1</v>
      </c>
      <c r="L87" s="708">
        <v>41944</v>
      </c>
      <c r="M87" s="514">
        <v>41950</v>
      </c>
      <c r="N87" s="286"/>
    </row>
    <row r="88" spans="1:14">
      <c r="A88" s="575" t="s">
        <v>511</v>
      </c>
      <c r="B88" s="70">
        <f t="shared" si="2"/>
        <v>85</v>
      </c>
      <c r="C88" s="182" t="s">
        <v>4405</v>
      </c>
      <c r="D88" s="71" t="s">
        <v>4406</v>
      </c>
      <c r="E88" s="703">
        <v>0</v>
      </c>
      <c r="F88" s="575" t="s">
        <v>4072</v>
      </c>
      <c r="G88" s="396" t="s">
        <v>4270</v>
      </c>
      <c r="H88" s="709">
        <v>0.1</v>
      </c>
      <c r="I88" s="575" t="s">
        <v>515</v>
      </c>
      <c r="J88" s="71" t="s">
        <v>4382</v>
      </c>
      <c r="K88" s="182">
        <v>0.1</v>
      </c>
      <c r="L88" s="708">
        <v>41944</v>
      </c>
      <c r="M88" s="514">
        <v>41950</v>
      </c>
      <c r="N88" s="286"/>
    </row>
    <row r="89" spans="1:14">
      <c r="A89" s="575" t="s">
        <v>511</v>
      </c>
      <c r="B89" s="70">
        <f t="shared" si="2"/>
        <v>86</v>
      </c>
      <c r="C89" s="287" t="s">
        <v>4401</v>
      </c>
      <c r="D89" s="706" t="s">
        <v>4407</v>
      </c>
      <c r="E89" s="702">
        <v>0</v>
      </c>
      <c r="F89" s="288" t="s">
        <v>515</v>
      </c>
      <c r="G89" s="396" t="s">
        <v>4408</v>
      </c>
      <c r="H89" s="707">
        <v>0.44</v>
      </c>
      <c r="I89" s="575" t="s">
        <v>141</v>
      </c>
      <c r="J89" s="71" t="s">
        <v>141</v>
      </c>
      <c r="K89" s="182">
        <v>0.44</v>
      </c>
      <c r="L89" s="708">
        <v>41944</v>
      </c>
      <c r="M89" s="514">
        <v>41950</v>
      </c>
      <c r="N89" s="286"/>
    </row>
    <row r="90" spans="1:14">
      <c r="A90" s="575" t="s">
        <v>511</v>
      </c>
      <c r="B90" s="70">
        <f t="shared" si="2"/>
        <v>87</v>
      </c>
      <c r="C90" s="287" t="s">
        <v>4409</v>
      </c>
      <c r="D90" s="706" t="s">
        <v>4404</v>
      </c>
      <c r="E90" s="702">
        <v>0</v>
      </c>
      <c r="F90" s="288" t="s">
        <v>4038</v>
      </c>
      <c r="G90" s="396" t="s">
        <v>4039</v>
      </c>
      <c r="H90" s="707">
        <v>0.19</v>
      </c>
      <c r="I90" s="575" t="s">
        <v>4255</v>
      </c>
      <c r="J90" s="71" t="s">
        <v>4410</v>
      </c>
      <c r="K90" s="182">
        <v>0.19</v>
      </c>
      <c r="L90" s="708">
        <v>41944</v>
      </c>
      <c r="M90" s="514">
        <v>41950</v>
      </c>
      <c r="N90" s="286"/>
    </row>
    <row r="91" spans="1:14">
      <c r="A91" s="575" t="s">
        <v>511</v>
      </c>
      <c r="B91" s="70">
        <f t="shared" si="2"/>
        <v>88</v>
      </c>
      <c r="C91" s="287" t="s">
        <v>4411</v>
      </c>
      <c r="D91" s="706" t="s">
        <v>4412</v>
      </c>
      <c r="E91" s="702">
        <v>0</v>
      </c>
      <c r="F91" s="288" t="s">
        <v>515</v>
      </c>
      <c r="G91" s="396" t="s">
        <v>4413</v>
      </c>
      <c r="H91" s="707">
        <v>0.03</v>
      </c>
      <c r="I91" s="575" t="s">
        <v>141</v>
      </c>
      <c r="J91" s="71" t="s">
        <v>141</v>
      </c>
      <c r="K91" s="182">
        <v>0.03</v>
      </c>
      <c r="L91" s="708">
        <v>41944</v>
      </c>
      <c r="M91" s="514">
        <v>41950</v>
      </c>
      <c r="N91" s="286"/>
    </row>
    <row r="92" spans="1:14">
      <c r="A92" s="575" t="s">
        <v>511</v>
      </c>
      <c r="B92" s="70">
        <f t="shared" si="2"/>
        <v>89</v>
      </c>
      <c r="C92" s="287" t="s">
        <v>4414</v>
      </c>
      <c r="D92" s="706" t="s">
        <v>4415</v>
      </c>
      <c r="E92" s="702">
        <v>0</v>
      </c>
      <c r="F92" s="288" t="s">
        <v>4416</v>
      </c>
      <c r="G92" s="396" t="s">
        <v>4352</v>
      </c>
      <c r="H92" s="707">
        <v>0.37</v>
      </c>
      <c r="I92" s="575" t="s">
        <v>4151</v>
      </c>
      <c r="J92" s="71" t="s">
        <v>4417</v>
      </c>
      <c r="K92" s="182">
        <v>0.37</v>
      </c>
      <c r="L92" s="708">
        <v>41944</v>
      </c>
      <c r="M92" s="514">
        <v>41957</v>
      </c>
      <c r="N92" s="286"/>
    </row>
    <row r="93" spans="1:14">
      <c r="A93" s="575" t="s">
        <v>511</v>
      </c>
      <c r="B93" s="70">
        <f t="shared" si="2"/>
        <v>90</v>
      </c>
      <c r="C93" s="287" t="s">
        <v>4418</v>
      </c>
      <c r="D93" s="706" t="s">
        <v>4419</v>
      </c>
      <c r="E93" s="702">
        <v>0</v>
      </c>
      <c r="F93" s="288" t="s">
        <v>4099</v>
      </c>
      <c r="G93" s="396" t="s">
        <v>4420</v>
      </c>
      <c r="H93" s="707">
        <v>0.43</v>
      </c>
      <c r="I93" s="575" t="s">
        <v>4421</v>
      </c>
      <c r="J93" s="71" t="s">
        <v>4422</v>
      </c>
      <c r="K93" s="182">
        <v>0.43</v>
      </c>
      <c r="L93" s="708">
        <v>41944</v>
      </c>
      <c r="M93" s="514">
        <v>41957</v>
      </c>
      <c r="N93" s="286"/>
    </row>
    <row r="94" spans="1:14">
      <c r="A94" s="575" t="s">
        <v>511</v>
      </c>
      <c r="B94" s="70">
        <f t="shared" si="2"/>
        <v>91</v>
      </c>
      <c r="C94" s="287" t="s">
        <v>4421</v>
      </c>
      <c r="D94" s="706" t="s">
        <v>4423</v>
      </c>
      <c r="E94" s="702">
        <v>0</v>
      </c>
      <c r="F94" s="288" t="s">
        <v>4104</v>
      </c>
      <c r="G94" s="396" t="s">
        <v>1538</v>
      </c>
      <c r="H94" s="707">
        <v>0.88</v>
      </c>
      <c r="I94" s="575" t="s">
        <v>515</v>
      </c>
      <c r="J94" s="71" t="s">
        <v>4362</v>
      </c>
      <c r="K94" s="182">
        <v>0.88</v>
      </c>
      <c r="L94" s="708">
        <v>41944</v>
      </c>
      <c r="M94" s="514">
        <v>41957</v>
      </c>
      <c r="N94" s="286"/>
    </row>
    <row r="95" spans="1:14">
      <c r="A95" s="575" t="s">
        <v>511</v>
      </c>
      <c r="B95" s="70">
        <f t="shared" si="2"/>
        <v>92</v>
      </c>
      <c r="C95" s="287" t="s">
        <v>4424</v>
      </c>
      <c r="D95" s="706" t="s">
        <v>4425</v>
      </c>
      <c r="E95" s="702">
        <v>0</v>
      </c>
      <c r="F95" s="288" t="s">
        <v>4074</v>
      </c>
      <c r="G95" s="396" t="s">
        <v>4426</v>
      </c>
      <c r="H95" s="707">
        <v>0.39</v>
      </c>
      <c r="I95" s="575" t="s">
        <v>4104</v>
      </c>
      <c r="J95" s="71" t="s">
        <v>1538</v>
      </c>
      <c r="K95" s="182">
        <v>0.39</v>
      </c>
      <c r="L95" s="708">
        <v>41944</v>
      </c>
      <c r="M95" s="514">
        <v>41957</v>
      </c>
      <c r="N95" s="286"/>
    </row>
    <row r="96" spans="1:14">
      <c r="A96" s="575" t="s">
        <v>511</v>
      </c>
      <c r="B96" s="70">
        <f t="shared" si="2"/>
        <v>93</v>
      </c>
      <c r="C96" s="287" t="s">
        <v>4427</v>
      </c>
      <c r="D96" s="706" t="s">
        <v>4428</v>
      </c>
      <c r="E96" s="702">
        <v>0</v>
      </c>
      <c r="F96" s="288" t="s">
        <v>4090</v>
      </c>
      <c r="G96" s="396" t="s">
        <v>4105</v>
      </c>
      <c r="H96" s="707">
        <v>0.1</v>
      </c>
      <c r="I96" s="575" t="s">
        <v>141</v>
      </c>
      <c r="J96" s="71" t="s">
        <v>141</v>
      </c>
      <c r="K96" s="182">
        <v>1.06</v>
      </c>
      <c r="L96" s="708">
        <v>41944</v>
      </c>
      <c r="M96" s="514">
        <v>41957</v>
      </c>
      <c r="N96" s="286"/>
    </row>
    <row r="97" spans="1:14">
      <c r="A97" s="575" t="s">
        <v>511</v>
      </c>
      <c r="B97" s="70">
        <f t="shared" si="2"/>
        <v>94</v>
      </c>
      <c r="C97" s="287" t="s">
        <v>4361</v>
      </c>
      <c r="D97" s="706" t="s">
        <v>4429</v>
      </c>
      <c r="E97" s="702">
        <v>0</v>
      </c>
      <c r="F97" s="288" t="s">
        <v>515</v>
      </c>
      <c r="G97" s="396" t="s">
        <v>4362</v>
      </c>
      <c r="H97" s="707">
        <v>0.26</v>
      </c>
      <c r="I97" s="575" t="s">
        <v>141</v>
      </c>
      <c r="J97" s="71" t="s">
        <v>141</v>
      </c>
      <c r="K97" s="182">
        <v>0.28000000000000003</v>
      </c>
      <c r="L97" s="708">
        <v>41944</v>
      </c>
      <c r="M97" s="514">
        <v>41957</v>
      </c>
      <c r="N97" s="286"/>
    </row>
    <row r="98" spans="1:14">
      <c r="A98" s="575" t="s">
        <v>511</v>
      </c>
      <c r="B98" s="70">
        <f t="shared" si="2"/>
        <v>95</v>
      </c>
      <c r="C98" s="287" t="s">
        <v>4367</v>
      </c>
      <c r="D98" s="706" t="s">
        <v>4430</v>
      </c>
      <c r="E98" s="702">
        <v>0</v>
      </c>
      <c r="F98" s="288" t="s">
        <v>515</v>
      </c>
      <c r="G98" s="396" t="s">
        <v>4431</v>
      </c>
      <c r="H98" s="707">
        <v>0.08</v>
      </c>
      <c r="I98" s="575" t="s">
        <v>515</v>
      </c>
      <c r="J98" s="71" t="s">
        <v>4362</v>
      </c>
      <c r="K98" s="182">
        <v>0.08</v>
      </c>
      <c r="L98" s="708">
        <v>41944</v>
      </c>
      <c r="M98" s="514">
        <v>41957</v>
      </c>
      <c r="N98" s="286"/>
    </row>
    <row r="99" spans="1:14">
      <c r="A99" s="575" t="s">
        <v>511</v>
      </c>
      <c r="B99" s="70">
        <f t="shared" si="2"/>
        <v>96</v>
      </c>
      <c r="C99" s="287" t="s">
        <v>4432</v>
      </c>
      <c r="D99" s="706" t="s">
        <v>4433</v>
      </c>
      <c r="E99" s="702">
        <v>0</v>
      </c>
      <c r="F99" s="288" t="s">
        <v>4427</v>
      </c>
      <c r="G99" s="396" t="s">
        <v>4428</v>
      </c>
      <c r="H99" s="707">
        <v>0.2</v>
      </c>
      <c r="I99" s="575" t="s">
        <v>4092</v>
      </c>
      <c r="J99" s="71" t="s">
        <v>4434</v>
      </c>
      <c r="K99" s="182">
        <v>0.2</v>
      </c>
      <c r="L99" s="708">
        <v>41944</v>
      </c>
      <c r="M99" s="514">
        <v>41957</v>
      </c>
      <c r="N99" s="286"/>
    </row>
    <row r="100" spans="1:14">
      <c r="A100" s="575" t="s">
        <v>511</v>
      </c>
      <c r="B100" s="70">
        <f t="shared" si="2"/>
        <v>97</v>
      </c>
      <c r="C100" s="287" t="s">
        <v>4435</v>
      </c>
      <c r="D100" s="706" t="s">
        <v>4436</v>
      </c>
      <c r="E100" s="702">
        <v>0</v>
      </c>
      <c r="F100" s="288" t="s">
        <v>4090</v>
      </c>
      <c r="G100" s="396" t="s">
        <v>4105</v>
      </c>
      <c r="H100" s="707">
        <v>0.16</v>
      </c>
      <c r="I100" s="575" t="s">
        <v>4047</v>
      </c>
      <c r="J100" s="71" t="s">
        <v>4378</v>
      </c>
      <c r="K100" s="182">
        <v>0.16</v>
      </c>
      <c r="L100" s="708">
        <v>41944</v>
      </c>
      <c r="M100" s="514">
        <v>41957</v>
      </c>
      <c r="N100" s="286"/>
    </row>
    <row r="101" spans="1:14">
      <c r="A101" s="575" t="s">
        <v>511</v>
      </c>
      <c r="B101" s="70">
        <f t="shared" si="2"/>
        <v>98</v>
      </c>
      <c r="C101" s="287" t="s">
        <v>4437</v>
      </c>
      <c r="D101" s="706" t="s">
        <v>4438</v>
      </c>
      <c r="E101" s="702">
        <v>0</v>
      </c>
      <c r="F101" s="288" t="s">
        <v>1266</v>
      </c>
      <c r="G101" s="396" t="s">
        <v>4170</v>
      </c>
      <c r="H101" s="707">
        <v>1.39</v>
      </c>
      <c r="I101" s="575" t="s">
        <v>4439</v>
      </c>
      <c r="J101" s="71" t="s">
        <v>4438</v>
      </c>
      <c r="K101" s="182">
        <v>1.39</v>
      </c>
      <c r="L101" s="708">
        <v>41944</v>
      </c>
      <c r="M101" s="514">
        <v>41957</v>
      </c>
      <c r="N101" s="286"/>
    </row>
    <row r="102" spans="1:14">
      <c r="A102" s="575" t="s">
        <v>511</v>
      </c>
      <c r="B102" s="70">
        <f t="shared" si="2"/>
        <v>99</v>
      </c>
      <c r="C102" s="287" t="s">
        <v>4440</v>
      </c>
      <c r="D102" s="706" t="s">
        <v>4441</v>
      </c>
      <c r="E102" s="702">
        <v>0</v>
      </c>
      <c r="F102" s="288" t="s">
        <v>515</v>
      </c>
      <c r="G102" s="396" t="s">
        <v>4362</v>
      </c>
      <c r="H102" s="707">
        <v>0.65</v>
      </c>
      <c r="I102" s="575" t="s">
        <v>141</v>
      </c>
      <c r="J102" s="71" t="s">
        <v>141</v>
      </c>
      <c r="K102" s="182">
        <v>0.65</v>
      </c>
      <c r="L102" s="708">
        <v>41944</v>
      </c>
      <c r="M102" s="847">
        <v>41965</v>
      </c>
      <c r="N102" s="710"/>
    </row>
    <row r="103" spans="1:14">
      <c r="A103" s="575" t="s">
        <v>511</v>
      </c>
      <c r="B103" s="70">
        <f t="shared" si="2"/>
        <v>100</v>
      </c>
      <c r="C103" s="287" t="s">
        <v>4442</v>
      </c>
      <c r="D103" s="706" t="s">
        <v>4443</v>
      </c>
      <c r="E103" s="702">
        <v>0</v>
      </c>
      <c r="F103" s="288" t="s">
        <v>4374</v>
      </c>
      <c r="G103" s="396" t="s">
        <v>4444</v>
      </c>
      <c r="H103" s="707">
        <v>0.2</v>
      </c>
      <c r="I103" s="575" t="s">
        <v>4141</v>
      </c>
      <c r="J103" s="71" t="s">
        <v>4445</v>
      </c>
      <c r="K103" s="182">
        <v>0.2</v>
      </c>
      <c r="L103" s="708">
        <v>41944</v>
      </c>
      <c r="M103" s="847">
        <v>41965</v>
      </c>
      <c r="N103" s="575"/>
    </row>
    <row r="104" spans="1:14">
      <c r="A104" s="575" t="s">
        <v>511</v>
      </c>
      <c r="B104" s="70">
        <f t="shared" si="2"/>
        <v>101</v>
      </c>
      <c r="C104" s="287" t="s">
        <v>4446</v>
      </c>
      <c r="D104" s="706" t="s">
        <v>4447</v>
      </c>
      <c r="E104" s="702">
        <v>0</v>
      </c>
      <c r="F104" s="288" t="s">
        <v>4437</v>
      </c>
      <c r="G104" s="396" t="s">
        <v>4447</v>
      </c>
      <c r="H104" s="707">
        <v>0.77</v>
      </c>
      <c r="I104" s="575" t="s">
        <v>141</v>
      </c>
      <c r="J104" s="71" t="s">
        <v>348</v>
      </c>
      <c r="K104" s="182">
        <v>0.77</v>
      </c>
      <c r="L104" s="708">
        <v>41944</v>
      </c>
      <c r="M104" s="847">
        <v>41965</v>
      </c>
      <c r="N104" s="575"/>
    </row>
    <row r="105" spans="1:14">
      <c r="A105" s="575" t="s">
        <v>511</v>
      </c>
      <c r="B105" s="70">
        <f t="shared" si="2"/>
        <v>102</v>
      </c>
      <c r="C105" s="287" t="s">
        <v>4448</v>
      </c>
      <c r="D105" s="706" t="s">
        <v>4449</v>
      </c>
      <c r="E105" s="702">
        <v>0</v>
      </c>
      <c r="F105" s="288" t="s">
        <v>4391</v>
      </c>
      <c r="G105" s="396" t="s">
        <v>4450</v>
      </c>
      <c r="H105" s="707">
        <v>1.44</v>
      </c>
      <c r="I105" s="575" t="s">
        <v>141</v>
      </c>
      <c r="J105" s="71" t="s">
        <v>141</v>
      </c>
      <c r="K105" s="182">
        <v>1.44</v>
      </c>
      <c r="L105" s="708">
        <v>41944</v>
      </c>
      <c r="M105" s="847">
        <v>41965</v>
      </c>
      <c r="N105" s="575"/>
    </row>
    <row r="106" spans="1:14">
      <c r="A106" s="575" t="s">
        <v>511</v>
      </c>
      <c r="B106" s="70">
        <f t="shared" si="2"/>
        <v>103</v>
      </c>
      <c r="C106" s="287" t="s">
        <v>4451</v>
      </c>
      <c r="D106" s="706" t="s">
        <v>4452</v>
      </c>
      <c r="E106" s="702">
        <v>0</v>
      </c>
      <c r="F106" s="288" t="s">
        <v>4448</v>
      </c>
      <c r="G106" s="396" t="s">
        <v>4453</v>
      </c>
      <c r="H106" s="707">
        <v>0.83</v>
      </c>
      <c r="I106" s="575" t="s">
        <v>141</v>
      </c>
      <c r="J106" s="71" t="s">
        <v>141</v>
      </c>
      <c r="K106" s="182">
        <v>0.83</v>
      </c>
      <c r="L106" s="708">
        <v>41944</v>
      </c>
      <c r="M106" s="847">
        <v>41965</v>
      </c>
      <c r="N106" s="575"/>
    </row>
    <row r="107" spans="1:14" ht="15.75" thickBot="1">
      <c r="A107" s="4" t="s">
        <v>511</v>
      </c>
      <c r="B107" s="70">
        <f t="shared" si="2"/>
        <v>104</v>
      </c>
      <c r="C107" s="711" t="s">
        <v>1892</v>
      </c>
      <c r="D107" s="712" t="s">
        <v>1893</v>
      </c>
      <c r="E107" s="702">
        <v>4.9800000000000004</v>
      </c>
      <c r="F107" s="288" t="s">
        <v>514</v>
      </c>
      <c r="G107" s="396" t="s">
        <v>1894</v>
      </c>
      <c r="H107" s="703">
        <v>5.37</v>
      </c>
      <c r="I107" s="575" t="s">
        <v>1889</v>
      </c>
      <c r="J107" s="396" t="s">
        <v>1891</v>
      </c>
      <c r="K107" s="177">
        <v>0.39</v>
      </c>
      <c r="L107" s="708">
        <v>41944</v>
      </c>
      <c r="M107" s="847">
        <v>41965</v>
      </c>
      <c r="N107" s="575"/>
    </row>
    <row r="108" spans="1:14">
      <c r="A108" s="440" t="s">
        <v>511</v>
      </c>
      <c r="B108" s="70">
        <f t="shared" si="2"/>
        <v>105</v>
      </c>
      <c r="C108" s="442" t="s">
        <v>1895</v>
      </c>
      <c r="D108" s="444" t="s">
        <v>1896</v>
      </c>
      <c r="E108" s="703">
        <v>0</v>
      </c>
      <c r="F108" s="575" t="s">
        <v>515</v>
      </c>
      <c r="G108" s="396" t="s">
        <v>1897</v>
      </c>
      <c r="H108" s="703">
        <v>7.97</v>
      </c>
      <c r="I108" s="575" t="s">
        <v>515</v>
      </c>
      <c r="J108" s="396" t="s">
        <v>1897</v>
      </c>
      <c r="K108" s="177">
        <v>7.97</v>
      </c>
      <c r="L108" s="199">
        <v>42078</v>
      </c>
      <c r="M108" s="577">
        <v>42153</v>
      </c>
      <c r="N108" s="575"/>
    </row>
    <row r="109" spans="1:14">
      <c r="A109" s="182" t="s">
        <v>511</v>
      </c>
      <c r="B109" s="70">
        <f t="shared" si="2"/>
        <v>106</v>
      </c>
      <c r="C109" s="287" t="s">
        <v>1898</v>
      </c>
      <c r="D109" s="41" t="s">
        <v>1899</v>
      </c>
      <c r="E109" s="702">
        <v>6.01</v>
      </c>
      <c r="F109" s="288" t="s">
        <v>514</v>
      </c>
      <c r="G109" s="396" t="s">
        <v>1899</v>
      </c>
      <c r="H109" s="703">
        <v>6.77</v>
      </c>
      <c r="I109" s="575" t="s">
        <v>1134</v>
      </c>
      <c r="J109" s="396" t="s">
        <v>1135</v>
      </c>
      <c r="K109" s="177">
        <v>0.76</v>
      </c>
      <c r="L109" s="199">
        <v>41974</v>
      </c>
      <c r="M109" s="577">
        <v>41985</v>
      </c>
      <c r="N109" s="575"/>
    </row>
    <row r="110" spans="1:14">
      <c r="A110" s="182" t="s">
        <v>511</v>
      </c>
      <c r="B110" s="70">
        <f t="shared" si="2"/>
        <v>107</v>
      </c>
      <c r="C110" s="287" t="s">
        <v>4454</v>
      </c>
      <c r="D110" s="41" t="s">
        <v>4455</v>
      </c>
      <c r="E110" s="703">
        <v>0</v>
      </c>
      <c r="F110" s="288" t="s">
        <v>4456</v>
      </c>
      <c r="G110" s="396" t="s">
        <v>4048</v>
      </c>
      <c r="H110" s="703">
        <v>0.1</v>
      </c>
      <c r="I110" s="288" t="s">
        <v>4371</v>
      </c>
      <c r="J110" s="396" t="s">
        <v>4457</v>
      </c>
      <c r="K110" s="31">
        <f t="shared" ref="K110:K119" si="3">H110-E110</f>
        <v>0.1</v>
      </c>
      <c r="L110" s="199">
        <v>41974</v>
      </c>
      <c r="M110" s="577">
        <v>41985</v>
      </c>
      <c r="N110" s="575"/>
    </row>
    <row r="111" spans="1:14">
      <c r="A111" s="182" t="s">
        <v>511</v>
      </c>
      <c r="B111" s="70">
        <f t="shared" si="2"/>
        <v>108</v>
      </c>
      <c r="C111" s="287" t="s">
        <v>4458</v>
      </c>
      <c r="D111" s="41" t="s">
        <v>4459</v>
      </c>
      <c r="E111" s="703">
        <v>0</v>
      </c>
      <c r="F111" s="288" t="s">
        <v>4460</v>
      </c>
      <c r="G111" s="396" t="s">
        <v>4461</v>
      </c>
      <c r="H111" s="703">
        <v>0.53</v>
      </c>
      <c r="I111" s="288" t="s">
        <v>554</v>
      </c>
      <c r="J111" s="396" t="s">
        <v>554</v>
      </c>
      <c r="K111" s="31">
        <f t="shared" si="3"/>
        <v>0.53</v>
      </c>
      <c r="L111" s="199">
        <v>41974</v>
      </c>
      <c r="M111" s="577">
        <v>41985</v>
      </c>
      <c r="N111" s="575"/>
    </row>
    <row r="112" spans="1:14">
      <c r="A112" s="182" t="s">
        <v>511</v>
      </c>
      <c r="B112" s="70">
        <f t="shared" si="2"/>
        <v>109</v>
      </c>
      <c r="C112" s="287" t="s">
        <v>4462</v>
      </c>
      <c r="D112" s="41" t="s">
        <v>4463</v>
      </c>
      <c r="E112" s="703">
        <v>0</v>
      </c>
      <c r="F112" s="288" t="s">
        <v>4168</v>
      </c>
      <c r="G112" s="396" t="s">
        <v>4464</v>
      </c>
      <c r="H112" s="703">
        <v>0.4</v>
      </c>
      <c r="I112" s="288" t="s">
        <v>554</v>
      </c>
      <c r="J112" s="396" t="s">
        <v>554</v>
      </c>
      <c r="K112" s="31">
        <f t="shared" si="3"/>
        <v>0.4</v>
      </c>
      <c r="L112" s="199">
        <v>41974</v>
      </c>
      <c r="M112" s="577">
        <v>41985</v>
      </c>
      <c r="N112" s="575"/>
    </row>
    <row r="113" spans="1:14">
      <c r="A113" s="182" t="s">
        <v>511</v>
      </c>
      <c r="B113" s="70">
        <f t="shared" si="2"/>
        <v>110</v>
      </c>
      <c r="C113" s="287" t="s">
        <v>4465</v>
      </c>
      <c r="D113" s="41" t="s">
        <v>4466</v>
      </c>
      <c r="E113" s="703">
        <v>0</v>
      </c>
      <c r="F113" s="288" t="s">
        <v>4437</v>
      </c>
      <c r="G113" s="396" t="s">
        <v>4467</v>
      </c>
      <c r="H113" s="703">
        <v>0.36</v>
      </c>
      <c r="I113" s="288" t="s">
        <v>4468</v>
      </c>
      <c r="J113" s="396" t="s">
        <v>4469</v>
      </c>
      <c r="K113" s="31">
        <f t="shared" si="3"/>
        <v>0.36</v>
      </c>
      <c r="L113" s="199">
        <v>41974</v>
      </c>
      <c r="M113" s="577">
        <v>41985</v>
      </c>
      <c r="N113" s="575"/>
    </row>
    <row r="114" spans="1:14">
      <c r="A114" s="182" t="s">
        <v>511</v>
      </c>
      <c r="B114" s="70">
        <f t="shared" si="2"/>
        <v>111</v>
      </c>
      <c r="C114" s="287" t="s">
        <v>4468</v>
      </c>
      <c r="D114" s="41" t="s">
        <v>4469</v>
      </c>
      <c r="E114" s="703">
        <v>0</v>
      </c>
      <c r="F114" s="288" t="s">
        <v>4446</v>
      </c>
      <c r="G114" s="396" t="s">
        <v>4467</v>
      </c>
      <c r="H114" s="703">
        <v>0.28000000000000003</v>
      </c>
      <c r="I114" s="288" t="s">
        <v>4465</v>
      </c>
      <c r="J114" s="396" t="s">
        <v>4466</v>
      </c>
      <c r="K114" s="31">
        <f t="shared" si="3"/>
        <v>0.28000000000000003</v>
      </c>
      <c r="L114" s="199">
        <v>41974</v>
      </c>
      <c r="M114" s="577">
        <v>41985</v>
      </c>
      <c r="N114" s="575"/>
    </row>
    <row r="115" spans="1:14">
      <c r="A115" s="182" t="s">
        <v>511</v>
      </c>
      <c r="B115" s="70">
        <f t="shared" si="2"/>
        <v>112</v>
      </c>
      <c r="C115" s="287" t="s">
        <v>4470</v>
      </c>
      <c r="D115" s="41" t="s">
        <v>4471</v>
      </c>
      <c r="E115" s="703">
        <v>0</v>
      </c>
      <c r="F115" s="288" t="s">
        <v>4472</v>
      </c>
      <c r="G115" s="396" t="s">
        <v>4473</v>
      </c>
      <c r="H115" s="703">
        <v>0.63</v>
      </c>
      <c r="I115" s="288" t="s">
        <v>554</v>
      </c>
      <c r="J115" s="396" t="s">
        <v>554</v>
      </c>
      <c r="K115" s="31">
        <f t="shared" si="3"/>
        <v>0.63</v>
      </c>
      <c r="L115" s="199">
        <v>41974</v>
      </c>
      <c r="M115" s="577">
        <v>41992</v>
      </c>
      <c r="N115" s="575"/>
    </row>
    <row r="116" spans="1:14">
      <c r="A116" s="182" t="s">
        <v>511</v>
      </c>
      <c r="B116" s="70">
        <f t="shared" si="2"/>
        <v>113</v>
      </c>
      <c r="C116" s="287" t="s">
        <v>4474</v>
      </c>
      <c r="D116" s="41" t="s">
        <v>4475</v>
      </c>
      <c r="E116" s="703">
        <v>0</v>
      </c>
      <c r="F116" s="288" t="s">
        <v>4476</v>
      </c>
      <c r="G116" s="396" t="s">
        <v>554</v>
      </c>
      <c r="H116" s="703">
        <v>0.2</v>
      </c>
      <c r="I116" s="288" t="s">
        <v>554</v>
      </c>
      <c r="J116" s="396" t="s">
        <v>554</v>
      </c>
      <c r="K116" s="31">
        <f t="shared" si="3"/>
        <v>0.2</v>
      </c>
      <c r="L116" s="199">
        <v>41974</v>
      </c>
      <c r="M116" s="577">
        <v>41992</v>
      </c>
      <c r="N116" s="575"/>
    </row>
    <row r="117" spans="1:14">
      <c r="A117" s="182" t="s">
        <v>511</v>
      </c>
      <c r="B117" s="70">
        <f t="shared" si="2"/>
        <v>114</v>
      </c>
      <c r="C117" s="287" t="s">
        <v>4477</v>
      </c>
      <c r="D117" s="41" t="s">
        <v>4478</v>
      </c>
      <c r="E117" s="703">
        <v>0</v>
      </c>
      <c r="F117" s="288" t="s">
        <v>4472</v>
      </c>
      <c r="G117" s="396" t="s">
        <v>4473</v>
      </c>
      <c r="H117" s="703">
        <v>0.42</v>
      </c>
      <c r="I117" s="288" t="s">
        <v>4049</v>
      </c>
      <c r="J117" s="396" t="s">
        <v>4479</v>
      </c>
      <c r="K117" s="31">
        <f t="shared" si="3"/>
        <v>0.42</v>
      </c>
      <c r="L117" s="199">
        <v>41974</v>
      </c>
      <c r="M117" s="577">
        <v>41992</v>
      </c>
      <c r="N117" s="575"/>
    </row>
    <row r="118" spans="1:14">
      <c r="A118" s="182" t="s">
        <v>511</v>
      </c>
      <c r="B118" s="70">
        <f t="shared" si="2"/>
        <v>115</v>
      </c>
      <c r="C118" s="287" t="s">
        <v>4480</v>
      </c>
      <c r="D118" s="41" t="s">
        <v>4481</v>
      </c>
      <c r="E118" s="703">
        <v>0</v>
      </c>
      <c r="F118" s="288" t="s">
        <v>4437</v>
      </c>
      <c r="G118" s="396" t="s">
        <v>4467</v>
      </c>
      <c r="H118" s="703">
        <v>0.36</v>
      </c>
      <c r="I118" s="288" t="s">
        <v>554</v>
      </c>
      <c r="J118" s="396" t="s">
        <v>554</v>
      </c>
      <c r="K118" s="31">
        <f t="shared" si="3"/>
        <v>0.36</v>
      </c>
      <c r="L118" s="199">
        <v>41974</v>
      </c>
      <c r="M118" s="577">
        <v>41992</v>
      </c>
      <c r="N118" s="575"/>
    </row>
    <row r="119" spans="1:14">
      <c r="A119" s="182" t="s">
        <v>511</v>
      </c>
      <c r="B119" s="70">
        <f t="shared" si="2"/>
        <v>116</v>
      </c>
      <c r="C119" s="287" t="s">
        <v>4472</v>
      </c>
      <c r="D119" s="41" t="s">
        <v>4170</v>
      </c>
      <c r="E119" s="703">
        <v>0</v>
      </c>
      <c r="F119" s="288" t="s">
        <v>1144</v>
      </c>
      <c r="G119" s="396" t="s">
        <v>4482</v>
      </c>
      <c r="H119" s="703">
        <v>15.77</v>
      </c>
      <c r="I119" s="288" t="s">
        <v>4483</v>
      </c>
      <c r="J119" s="396" t="s">
        <v>4484</v>
      </c>
      <c r="K119" s="31">
        <f t="shared" si="3"/>
        <v>15.77</v>
      </c>
      <c r="L119" s="199">
        <v>42170</v>
      </c>
      <c r="M119" s="577">
        <v>42185</v>
      </c>
      <c r="N119" s="575"/>
    </row>
    <row r="120" spans="1:14">
      <c r="A120" s="182" t="s">
        <v>511</v>
      </c>
      <c r="B120" s="70">
        <f t="shared" si="2"/>
        <v>117</v>
      </c>
      <c r="C120" s="182" t="s">
        <v>4485</v>
      </c>
      <c r="D120" s="396" t="s">
        <v>4486</v>
      </c>
      <c r="E120" s="703">
        <v>0</v>
      </c>
      <c r="F120" s="575" t="s">
        <v>4487</v>
      </c>
      <c r="G120" s="396" t="s">
        <v>4488</v>
      </c>
      <c r="H120" s="700">
        <v>0.63</v>
      </c>
      <c r="I120" s="575" t="s">
        <v>554</v>
      </c>
      <c r="J120" s="396" t="s">
        <v>554</v>
      </c>
      <c r="K120" s="177">
        <v>0.63</v>
      </c>
      <c r="L120" s="199">
        <v>42036</v>
      </c>
      <c r="M120" s="577">
        <v>42041</v>
      </c>
      <c r="N120" s="575"/>
    </row>
    <row r="121" spans="1:14">
      <c r="A121" s="182" t="s">
        <v>511</v>
      </c>
      <c r="B121" s="70">
        <f t="shared" si="2"/>
        <v>118</v>
      </c>
      <c r="C121" s="182" t="s">
        <v>4489</v>
      </c>
      <c r="D121" s="396" t="s">
        <v>4490</v>
      </c>
      <c r="E121" s="703">
        <v>0</v>
      </c>
      <c r="F121" s="575" t="s">
        <v>4491</v>
      </c>
      <c r="G121" s="396" t="s">
        <v>4382</v>
      </c>
      <c r="H121" s="700">
        <v>0.24</v>
      </c>
      <c r="I121" s="575" t="s">
        <v>4149</v>
      </c>
      <c r="J121" s="396" t="s">
        <v>4492</v>
      </c>
      <c r="K121" s="177">
        <v>0.24</v>
      </c>
      <c r="L121" s="199">
        <v>42036</v>
      </c>
      <c r="M121" s="577">
        <v>42041</v>
      </c>
      <c r="N121" s="575"/>
    </row>
    <row r="122" spans="1:14">
      <c r="A122" s="182" t="s">
        <v>511</v>
      </c>
      <c r="B122" s="70">
        <f t="shared" si="2"/>
        <v>119</v>
      </c>
      <c r="C122" s="182" t="s">
        <v>4098</v>
      </c>
      <c r="D122" s="396" t="s">
        <v>4493</v>
      </c>
      <c r="E122" s="703">
        <v>0</v>
      </c>
      <c r="F122" s="575" t="s">
        <v>4491</v>
      </c>
      <c r="G122" s="396" t="s">
        <v>4382</v>
      </c>
      <c r="H122" s="700">
        <v>0.17</v>
      </c>
      <c r="I122" s="575" t="s">
        <v>4090</v>
      </c>
      <c r="J122" s="396" t="s">
        <v>4090</v>
      </c>
      <c r="K122" s="177">
        <v>0.17</v>
      </c>
      <c r="L122" s="199">
        <v>42036</v>
      </c>
      <c r="M122" s="577">
        <v>42041</v>
      </c>
      <c r="N122" s="575"/>
    </row>
    <row r="123" spans="1:14">
      <c r="A123" s="182" t="s">
        <v>511</v>
      </c>
      <c r="B123" s="70">
        <f t="shared" si="2"/>
        <v>120</v>
      </c>
      <c r="C123" s="182" t="s">
        <v>4494</v>
      </c>
      <c r="D123" s="396" t="s">
        <v>4495</v>
      </c>
      <c r="E123" s="703">
        <v>0</v>
      </c>
      <c r="F123" s="575" t="s">
        <v>4491</v>
      </c>
      <c r="G123" s="396" t="s">
        <v>4382</v>
      </c>
      <c r="H123" s="700">
        <v>0.05</v>
      </c>
      <c r="I123" s="575" t="s">
        <v>554</v>
      </c>
      <c r="J123" s="396" t="s">
        <v>554</v>
      </c>
      <c r="K123" s="177">
        <v>0.05</v>
      </c>
      <c r="L123" s="199">
        <v>42036</v>
      </c>
      <c r="M123" s="577">
        <v>42041</v>
      </c>
      <c r="N123" s="575"/>
    </row>
    <row r="124" spans="1:14">
      <c r="A124" s="182" t="s">
        <v>511</v>
      </c>
      <c r="B124" s="70">
        <f t="shared" si="2"/>
        <v>121</v>
      </c>
      <c r="C124" s="182" t="s">
        <v>4060</v>
      </c>
      <c r="D124" s="396" t="s">
        <v>4496</v>
      </c>
      <c r="E124" s="703">
        <v>0</v>
      </c>
      <c r="F124" s="575" t="s">
        <v>4497</v>
      </c>
      <c r="G124" s="396" t="s">
        <v>4257</v>
      </c>
      <c r="H124" s="700">
        <v>0.33</v>
      </c>
      <c r="I124" s="575" t="s">
        <v>4070</v>
      </c>
      <c r="J124" s="396" t="s">
        <v>4288</v>
      </c>
      <c r="K124" s="177">
        <v>0.33</v>
      </c>
      <c r="L124" s="199">
        <v>42036</v>
      </c>
      <c r="M124" s="577">
        <v>42041</v>
      </c>
      <c r="N124" s="575"/>
    </row>
    <row r="125" spans="1:14">
      <c r="A125" s="182" t="s">
        <v>511</v>
      </c>
      <c r="B125" s="70">
        <f t="shared" si="2"/>
        <v>122</v>
      </c>
      <c r="C125" s="182" t="s">
        <v>4216</v>
      </c>
      <c r="D125" s="396" t="s">
        <v>4498</v>
      </c>
      <c r="E125" s="703">
        <v>0</v>
      </c>
      <c r="F125" s="575" t="s">
        <v>1535</v>
      </c>
      <c r="G125" s="396" t="s">
        <v>4257</v>
      </c>
      <c r="H125" s="700">
        <v>0.16</v>
      </c>
      <c r="I125" s="575" t="s">
        <v>4038</v>
      </c>
      <c r="J125" s="396" t="s">
        <v>4260</v>
      </c>
      <c r="K125" s="177">
        <v>0.16</v>
      </c>
      <c r="L125" s="199">
        <v>42036</v>
      </c>
      <c r="M125" s="577">
        <v>42041</v>
      </c>
      <c r="N125" s="575"/>
    </row>
    <row r="126" spans="1:14">
      <c r="A126" s="182" t="s">
        <v>511</v>
      </c>
      <c r="B126" s="70">
        <f t="shared" si="2"/>
        <v>123</v>
      </c>
      <c r="C126" s="182" t="s">
        <v>4213</v>
      </c>
      <c r="D126" s="396" t="s">
        <v>4274</v>
      </c>
      <c r="E126" s="703">
        <v>0</v>
      </c>
      <c r="F126" s="575" t="s">
        <v>4038</v>
      </c>
      <c r="G126" s="396" t="s">
        <v>4260</v>
      </c>
      <c r="H126" s="700">
        <v>0.33</v>
      </c>
      <c r="I126" s="575" t="s">
        <v>4049</v>
      </c>
      <c r="J126" s="396" t="s">
        <v>4298</v>
      </c>
      <c r="K126" s="177">
        <v>0.33</v>
      </c>
      <c r="L126" s="199">
        <v>42036</v>
      </c>
      <c r="M126" s="577">
        <v>42041</v>
      </c>
      <c r="N126" s="575"/>
    </row>
    <row r="127" spans="1:14">
      <c r="A127" s="182" t="s">
        <v>511</v>
      </c>
      <c r="B127" s="70">
        <f t="shared" si="2"/>
        <v>124</v>
      </c>
      <c r="C127" s="182" t="s">
        <v>4499</v>
      </c>
      <c r="D127" s="396" t="s">
        <v>4500</v>
      </c>
      <c r="E127" s="703">
        <v>0</v>
      </c>
      <c r="F127" s="575" t="s">
        <v>4049</v>
      </c>
      <c r="G127" s="396" t="s">
        <v>4298</v>
      </c>
      <c r="H127" s="700"/>
      <c r="I127" s="575" t="s">
        <v>4038</v>
      </c>
      <c r="J127" s="396" t="s">
        <v>4260</v>
      </c>
      <c r="K127" s="177">
        <v>0.31</v>
      </c>
      <c r="L127" s="199">
        <v>42036</v>
      </c>
      <c r="M127" s="577">
        <v>42041</v>
      </c>
      <c r="N127" s="575"/>
    </row>
    <row r="128" spans="1:14">
      <c r="A128" s="182" t="s">
        <v>511</v>
      </c>
      <c r="B128" s="70">
        <f t="shared" si="2"/>
        <v>125</v>
      </c>
      <c r="C128" s="182" t="s">
        <v>4501</v>
      </c>
      <c r="D128" s="396" t="s">
        <v>4370</v>
      </c>
      <c r="E128" s="703">
        <v>0</v>
      </c>
      <c r="F128" s="575" t="s">
        <v>4373</v>
      </c>
      <c r="G128" s="396" t="s">
        <v>4373</v>
      </c>
      <c r="H128" s="700">
        <v>0.28999999999999998</v>
      </c>
      <c r="I128" s="575" t="s">
        <v>554</v>
      </c>
      <c r="J128" s="396" t="s">
        <v>554</v>
      </c>
      <c r="K128" s="177">
        <v>0.28999999999999998</v>
      </c>
      <c r="L128" s="199">
        <v>42036</v>
      </c>
      <c r="M128" s="577">
        <v>42041</v>
      </c>
      <c r="N128" s="575"/>
    </row>
    <row r="129" spans="1:14">
      <c r="A129" s="182" t="s">
        <v>511</v>
      </c>
      <c r="B129" s="70">
        <f t="shared" si="2"/>
        <v>126</v>
      </c>
      <c r="C129" s="182" t="s">
        <v>4502</v>
      </c>
      <c r="D129" s="396" t="s">
        <v>4503</v>
      </c>
      <c r="E129" s="703">
        <v>0</v>
      </c>
      <c r="F129" s="575" t="s">
        <v>4253</v>
      </c>
      <c r="G129" s="396" t="s">
        <v>4254</v>
      </c>
      <c r="H129" s="700">
        <v>0.27</v>
      </c>
      <c r="I129" s="575" t="s">
        <v>4261</v>
      </c>
      <c r="J129" s="396" t="s">
        <v>4262</v>
      </c>
      <c r="K129" s="177">
        <v>0.27</v>
      </c>
      <c r="L129" s="199">
        <v>42036</v>
      </c>
      <c r="M129" s="577">
        <v>42048</v>
      </c>
      <c r="N129" s="575"/>
    </row>
    <row r="130" spans="1:14">
      <c r="A130" s="182" t="s">
        <v>511</v>
      </c>
      <c r="B130" s="70">
        <f t="shared" si="2"/>
        <v>127</v>
      </c>
      <c r="C130" s="182" t="s">
        <v>4504</v>
      </c>
      <c r="D130" s="396" t="s">
        <v>4505</v>
      </c>
      <c r="E130" s="703">
        <v>0</v>
      </c>
      <c r="F130" s="575" t="s">
        <v>4151</v>
      </c>
      <c r="G130" s="396" t="s">
        <v>4390</v>
      </c>
      <c r="H130" s="700">
        <v>0.15</v>
      </c>
      <c r="I130" s="575" t="s">
        <v>4153</v>
      </c>
      <c r="J130" s="396" t="s">
        <v>4506</v>
      </c>
      <c r="K130" s="177">
        <v>0.15</v>
      </c>
      <c r="L130" s="199">
        <v>42036</v>
      </c>
      <c r="M130" s="577">
        <v>42048</v>
      </c>
      <c r="N130" s="575"/>
    </row>
    <row r="131" spans="1:14">
      <c r="A131" s="182" t="s">
        <v>511</v>
      </c>
      <c r="B131" s="70">
        <f t="shared" si="2"/>
        <v>128</v>
      </c>
      <c r="C131" s="287" t="s">
        <v>4507</v>
      </c>
      <c r="D131" s="41" t="s">
        <v>4508</v>
      </c>
      <c r="E131" s="703">
        <v>0</v>
      </c>
      <c r="F131" s="288" t="s">
        <v>4476</v>
      </c>
      <c r="G131" s="396" t="s">
        <v>4508</v>
      </c>
      <c r="H131" s="703">
        <v>0.1</v>
      </c>
      <c r="I131" s="288" t="s">
        <v>4092</v>
      </c>
      <c r="J131" s="396" t="s">
        <v>4093</v>
      </c>
      <c r="K131" s="31">
        <f t="shared" ref="K131:K161" si="4">H131-E131</f>
        <v>0.1</v>
      </c>
      <c r="L131" s="199">
        <v>42036</v>
      </c>
      <c r="M131" s="577">
        <v>42048</v>
      </c>
      <c r="N131" s="575"/>
    </row>
    <row r="132" spans="1:14">
      <c r="A132" s="182" t="s">
        <v>511</v>
      </c>
      <c r="B132" s="70">
        <f t="shared" si="2"/>
        <v>129</v>
      </c>
      <c r="C132" s="287" t="s">
        <v>4509</v>
      </c>
      <c r="D132" s="41" t="s">
        <v>4510</v>
      </c>
      <c r="E132" s="703">
        <v>0</v>
      </c>
      <c r="F132" s="288" t="s">
        <v>4090</v>
      </c>
      <c r="G132" s="396" t="s">
        <v>4511</v>
      </c>
      <c r="H132" s="703">
        <v>0.14000000000000001</v>
      </c>
      <c r="I132" s="288" t="s">
        <v>4047</v>
      </c>
      <c r="J132" s="396" t="s">
        <v>4512</v>
      </c>
      <c r="K132" s="31">
        <f t="shared" si="4"/>
        <v>0.14000000000000001</v>
      </c>
      <c r="L132" s="199">
        <v>42036</v>
      </c>
      <c r="M132" s="577">
        <v>42048</v>
      </c>
      <c r="N132" s="575"/>
    </row>
    <row r="133" spans="1:14">
      <c r="A133" s="182" t="s">
        <v>511</v>
      </c>
      <c r="B133" s="70">
        <f t="shared" si="2"/>
        <v>130</v>
      </c>
      <c r="C133" s="287" t="s">
        <v>4371</v>
      </c>
      <c r="D133" s="41" t="s">
        <v>4513</v>
      </c>
      <c r="E133" s="703">
        <v>0</v>
      </c>
      <c r="F133" s="288" t="s">
        <v>4047</v>
      </c>
      <c r="G133" s="396" t="s">
        <v>4514</v>
      </c>
      <c r="H133" s="703">
        <v>0.27</v>
      </c>
      <c r="I133" s="288" t="s">
        <v>4374</v>
      </c>
      <c r="J133" s="396" t="s">
        <v>4512</v>
      </c>
      <c r="K133" s="31">
        <f t="shared" si="4"/>
        <v>0.27</v>
      </c>
      <c r="L133" s="199">
        <v>42036</v>
      </c>
      <c r="M133" s="577">
        <v>42048</v>
      </c>
      <c r="N133" s="575"/>
    </row>
    <row r="134" spans="1:14">
      <c r="A134" s="182" t="s">
        <v>511</v>
      </c>
      <c r="B134" s="70">
        <f t="shared" ref="B134:B197" si="5">B133+1</f>
        <v>131</v>
      </c>
      <c r="C134" s="287" t="s">
        <v>4515</v>
      </c>
      <c r="D134" s="41" t="s">
        <v>4516</v>
      </c>
      <c r="E134" s="703">
        <v>0</v>
      </c>
      <c r="F134" s="288" t="s">
        <v>4284</v>
      </c>
      <c r="G134" s="396" t="s">
        <v>4517</v>
      </c>
      <c r="H134" s="703">
        <v>0.2</v>
      </c>
      <c r="I134" s="288" t="s">
        <v>4284</v>
      </c>
      <c r="J134" s="396" t="s">
        <v>4512</v>
      </c>
      <c r="K134" s="31">
        <f t="shared" si="4"/>
        <v>0.2</v>
      </c>
      <c r="L134" s="199">
        <v>42036</v>
      </c>
      <c r="M134" s="577">
        <v>42048</v>
      </c>
      <c r="N134" s="575"/>
    </row>
    <row r="135" spans="1:14">
      <c r="A135" s="182" t="s">
        <v>511</v>
      </c>
      <c r="B135" s="70">
        <f t="shared" si="5"/>
        <v>132</v>
      </c>
      <c r="C135" s="287" t="s">
        <v>4242</v>
      </c>
      <c r="D135" s="41" t="s">
        <v>4241</v>
      </c>
      <c r="E135" s="703">
        <v>0</v>
      </c>
      <c r="F135" s="288" t="s">
        <v>4240</v>
      </c>
      <c r="G135" s="396" t="s">
        <v>4518</v>
      </c>
      <c r="H135" s="703">
        <v>1.28</v>
      </c>
      <c r="I135" s="288" t="s">
        <v>554</v>
      </c>
      <c r="J135" s="396" t="s">
        <v>554</v>
      </c>
      <c r="K135" s="31">
        <f t="shared" si="4"/>
        <v>1.28</v>
      </c>
      <c r="L135" s="199">
        <v>42036</v>
      </c>
      <c r="M135" s="577">
        <v>42048</v>
      </c>
      <c r="N135" s="575"/>
    </row>
    <row r="136" spans="1:14">
      <c r="A136" s="182" t="s">
        <v>511</v>
      </c>
      <c r="B136" s="70">
        <f t="shared" si="5"/>
        <v>133</v>
      </c>
      <c r="C136" s="287" t="s">
        <v>4076</v>
      </c>
      <c r="D136" s="41" t="s">
        <v>4075</v>
      </c>
      <c r="E136" s="703">
        <v>0</v>
      </c>
      <c r="F136" s="288" t="s">
        <v>4074</v>
      </c>
      <c r="G136" s="396" t="s">
        <v>4075</v>
      </c>
      <c r="H136" s="703">
        <v>0.08</v>
      </c>
      <c r="I136" s="288" t="s">
        <v>4396</v>
      </c>
      <c r="J136" s="396" t="s">
        <v>4519</v>
      </c>
      <c r="K136" s="31">
        <f t="shared" si="4"/>
        <v>0.08</v>
      </c>
      <c r="L136" s="199">
        <v>42036</v>
      </c>
      <c r="M136" s="577">
        <v>42048</v>
      </c>
      <c r="N136" s="575"/>
    </row>
    <row r="137" spans="1:14">
      <c r="A137" s="182" t="s">
        <v>511</v>
      </c>
      <c r="B137" s="70">
        <f t="shared" si="5"/>
        <v>134</v>
      </c>
      <c r="C137" s="287" t="s">
        <v>4520</v>
      </c>
      <c r="D137" s="41" t="s">
        <v>4521</v>
      </c>
      <c r="E137" s="703">
        <v>0</v>
      </c>
      <c r="F137" s="288" t="s">
        <v>4472</v>
      </c>
      <c r="G137" s="396" t="s">
        <v>4473</v>
      </c>
      <c r="H137" s="703">
        <v>0.16</v>
      </c>
      <c r="I137" s="288" t="s">
        <v>554</v>
      </c>
      <c r="J137" s="396" t="s">
        <v>554</v>
      </c>
      <c r="K137" s="31">
        <f t="shared" si="4"/>
        <v>0.16</v>
      </c>
      <c r="L137" s="199">
        <v>42036</v>
      </c>
      <c r="M137" s="577">
        <v>42048</v>
      </c>
      <c r="N137" s="575"/>
    </row>
    <row r="138" spans="1:14">
      <c r="A138" s="182" t="s">
        <v>511</v>
      </c>
      <c r="B138" s="70">
        <f t="shared" si="5"/>
        <v>135</v>
      </c>
      <c r="C138" s="287" t="s">
        <v>4522</v>
      </c>
      <c r="D138" s="41" t="s">
        <v>4521</v>
      </c>
      <c r="E138" s="703">
        <v>0</v>
      </c>
      <c r="F138" s="288" t="s">
        <v>4520</v>
      </c>
      <c r="G138" s="396" t="s">
        <v>4523</v>
      </c>
      <c r="H138" s="703">
        <v>0.7</v>
      </c>
      <c r="I138" s="288" t="s">
        <v>554</v>
      </c>
      <c r="J138" s="396" t="s">
        <v>554</v>
      </c>
      <c r="K138" s="31">
        <f t="shared" si="4"/>
        <v>0.7</v>
      </c>
      <c r="L138" s="199">
        <v>42036</v>
      </c>
      <c r="M138" s="577">
        <v>42048</v>
      </c>
      <c r="N138" s="575"/>
    </row>
    <row r="139" spans="1:14">
      <c r="A139" s="182" t="s">
        <v>511</v>
      </c>
      <c r="B139" s="70">
        <f t="shared" si="5"/>
        <v>136</v>
      </c>
      <c r="C139" s="287" t="s">
        <v>4524</v>
      </c>
      <c r="D139" s="41" t="s">
        <v>4525</v>
      </c>
      <c r="E139" s="703">
        <v>0</v>
      </c>
      <c r="F139" s="288" t="s">
        <v>4153</v>
      </c>
      <c r="G139" s="396" t="s">
        <v>4526</v>
      </c>
      <c r="H139" s="703">
        <v>0.16</v>
      </c>
      <c r="I139" s="288" t="s">
        <v>4527</v>
      </c>
      <c r="J139" s="396" t="s">
        <v>4528</v>
      </c>
      <c r="K139" s="31">
        <f t="shared" si="4"/>
        <v>0.16</v>
      </c>
      <c r="L139" s="199">
        <v>42036</v>
      </c>
      <c r="M139" s="577">
        <v>42048</v>
      </c>
      <c r="N139" s="575"/>
    </row>
    <row r="140" spans="1:14">
      <c r="A140" s="182" t="s">
        <v>511</v>
      </c>
      <c r="B140" s="70">
        <f t="shared" si="5"/>
        <v>137</v>
      </c>
      <c r="C140" s="287" t="s">
        <v>4529</v>
      </c>
      <c r="D140" s="41" t="s">
        <v>4525</v>
      </c>
      <c r="E140" s="703">
        <v>0</v>
      </c>
      <c r="F140" s="288" t="s">
        <v>4153</v>
      </c>
      <c r="G140" s="396" t="s">
        <v>4526</v>
      </c>
      <c r="H140" s="703">
        <v>0.06</v>
      </c>
      <c r="I140" s="288" t="s">
        <v>4527</v>
      </c>
      <c r="J140" s="396" t="s">
        <v>4528</v>
      </c>
      <c r="K140" s="31">
        <f t="shared" si="4"/>
        <v>0.06</v>
      </c>
      <c r="L140" s="199">
        <v>42036</v>
      </c>
      <c r="M140" s="577">
        <v>42048</v>
      </c>
      <c r="N140" s="575"/>
    </row>
    <row r="141" spans="1:14">
      <c r="A141" s="182" t="s">
        <v>511</v>
      </c>
      <c r="B141" s="70">
        <f t="shared" si="5"/>
        <v>138</v>
      </c>
      <c r="C141" s="287" t="s">
        <v>4530</v>
      </c>
      <c r="D141" s="41" t="s">
        <v>4531</v>
      </c>
      <c r="E141" s="703">
        <v>0</v>
      </c>
      <c r="F141" s="288" t="s">
        <v>4396</v>
      </c>
      <c r="G141" s="396" t="s">
        <v>4519</v>
      </c>
      <c r="H141" s="703">
        <v>0.5</v>
      </c>
      <c r="I141" s="288" t="s">
        <v>554</v>
      </c>
      <c r="J141" s="396" t="s">
        <v>554</v>
      </c>
      <c r="K141" s="31">
        <f t="shared" si="4"/>
        <v>0.5</v>
      </c>
      <c r="L141" s="199">
        <v>42036</v>
      </c>
      <c r="M141" s="577">
        <v>42048</v>
      </c>
      <c r="N141" s="575"/>
    </row>
    <row r="142" spans="1:14">
      <c r="A142" s="182" t="s">
        <v>511</v>
      </c>
      <c r="B142" s="70">
        <f t="shared" si="5"/>
        <v>139</v>
      </c>
      <c r="C142" s="287" t="s">
        <v>4127</v>
      </c>
      <c r="D142" s="41" t="s">
        <v>4532</v>
      </c>
      <c r="E142" s="703">
        <v>0</v>
      </c>
      <c r="F142" s="288" t="s">
        <v>4104</v>
      </c>
      <c r="G142" s="396" t="s">
        <v>27</v>
      </c>
      <c r="H142" s="703">
        <v>0.2</v>
      </c>
      <c r="I142" s="288" t="s">
        <v>4476</v>
      </c>
      <c r="J142" s="396" t="s">
        <v>4101</v>
      </c>
      <c r="K142" s="31">
        <f t="shared" si="4"/>
        <v>0.2</v>
      </c>
      <c r="L142" s="199">
        <v>42036</v>
      </c>
      <c r="M142" s="577">
        <v>42048</v>
      </c>
      <c r="N142" s="575"/>
    </row>
    <row r="143" spans="1:14">
      <c r="A143" s="182" t="s">
        <v>511</v>
      </c>
      <c r="B143" s="70">
        <f t="shared" si="5"/>
        <v>140</v>
      </c>
      <c r="C143" s="287" t="s">
        <v>4439</v>
      </c>
      <c r="D143" s="41" t="s">
        <v>4533</v>
      </c>
      <c r="E143" s="703">
        <v>0</v>
      </c>
      <c r="F143" s="288" t="s">
        <v>4437</v>
      </c>
      <c r="G143" s="396" t="s">
        <v>4533</v>
      </c>
      <c r="H143" s="703">
        <v>0.38</v>
      </c>
      <c r="I143" s="288" t="s">
        <v>554</v>
      </c>
      <c r="J143" s="396" t="s">
        <v>554</v>
      </c>
      <c r="K143" s="31">
        <f t="shared" si="4"/>
        <v>0.38</v>
      </c>
      <c r="L143" s="199">
        <v>42036</v>
      </c>
      <c r="M143" s="577">
        <v>42055</v>
      </c>
      <c r="N143" s="575"/>
    </row>
    <row r="144" spans="1:14">
      <c r="A144" s="182" t="s">
        <v>511</v>
      </c>
      <c r="B144" s="70">
        <f t="shared" si="5"/>
        <v>141</v>
      </c>
      <c r="C144" s="287" t="s">
        <v>4534</v>
      </c>
      <c r="D144" s="41" t="s">
        <v>4535</v>
      </c>
      <c r="E144" s="703">
        <v>0</v>
      </c>
      <c r="F144" s="288" t="s">
        <v>4157</v>
      </c>
      <c r="G144" s="396" t="s">
        <v>4536</v>
      </c>
      <c r="H144" s="703">
        <v>0.21</v>
      </c>
      <c r="I144" s="288" t="s">
        <v>4414</v>
      </c>
      <c r="J144" s="396" t="s">
        <v>4537</v>
      </c>
      <c r="K144" s="31">
        <f t="shared" si="4"/>
        <v>0.21</v>
      </c>
      <c r="L144" s="199">
        <v>42036</v>
      </c>
      <c r="M144" s="577">
        <v>42055</v>
      </c>
      <c r="N144" s="575"/>
    </row>
    <row r="145" spans="1:14">
      <c r="A145" s="182" t="s">
        <v>511</v>
      </c>
      <c r="B145" s="70">
        <f t="shared" si="5"/>
        <v>142</v>
      </c>
      <c r="C145" s="287" t="s">
        <v>4538</v>
      </c>
      <c r="D145" s="41" t="s">
        <v>4539</v>
      </c>
      <c r="E145" s="703">
        <v>0</v>
      </c>
      <c r="F145" s="288" t="s">
        <v>4472</v>
      </c>
      <c r="G145" s="396" t="s">
        <v>4473</v>
      </c>
      <c r="H145" s="703">
        <v>1.81</v>
      </c>
      <c r="I145" s="288" t="s">
        <v>554</v>
      </c>
      <c r="J145" s="396" t="s">
        <v>554</v>
      </c>
      <c r="K145" s="31">
        <f t="shared" si="4"/>
        <v>1.81</v>
      </c>
      <c r="L145" s="199">
        <v>42036</v>
      </c>
      <c r="M145" s="577">
        <v>42055</v>
      </c>
      <c r="N145" s="575"/>
    </row>
    <row r="146" spans="1:14">
      <c r="A146" s="182" t="s">
        <v>511</v>
      </c>
      <c r="B146" s="70">
        <f t="shared" si="5"/>
        <v>143</v>
      </c>
      <c r="C146" s="287" t="s">
        <v>4460</v>
      </c>
      <c r="D146" s="41" t="s">
        <v>4540</v>
      </c>
      <c r="E146" s="703">
        <v>0</v>
      </c>
      <c r="F146" s="288" t="s">
        <v>4472</v>
      </c>
      <c r="G146" s="396" t="s">
        <v>4473</v>
      </c>
      <c r="H146" s="703">
        <v>0.77</v>
      </c>
      <c r="I146" s="288" t="s">
        <v>4520</v>
      </c>
      <c r="J146" s="396" t="s">
        <v>4523</v>
      </c>
      <c r="K146" s="31">
        <f t="shared" si="4"/>
        <v>0.77</v>
      </c>
      <c r="L146" s="199">
        <v>42036</v>
      </c>
      <c r="M146" s="577">
        <v>42055</v>
      </c>
      <c r="N146" s="575"/>
    </row>
    <row r="147" spans="1:14">
      <c r="A147" s="182" t="s">
        <v>511</v>
      </c>
      <c r="B147" s="70">
        <f t="shared" si="5"/>
        <v>144</v>
      </c>
      <c r="C147" s="287" t="s">
        <v>4460</v>
      </c>
      <c r="D147" s="41" t="s">
        <v>4541</v>
      </c>
      <c r="E147" s="703">
        <v>0</v>
      </c>
      <c r="F147" s="288" t="s">
        <v>4460</v>
      </c>
      <c r="G147" s="396" t="s">
        <v>4542</v>
      </c>
      <c r="H147" s="703">
        <v>0.06</v>
      </c>
      <c r="I147" s="288" t="s">
        <v>4460</v>
      </c>
      <c r="J147" s="396" t="s">
        <v>4541</v>
      </c>
      <c r="K147" s="31">
        <f t="shared" si="4"/>
        <v>0.06</v>
      </c>
      <c r="L147" s="199">
        <v>42036</v>
      </c>
      <c r="M147" s="577">
        <v>42055</v>
      </c>
      <c r="N147" s="575"/>
    </row>
    <row r="148" spans="1:14">
      <c r="A148" s="182" t="s">
        <v>511</v>
      </c>
      <c r="B148" s="70">
        <f t="shared" si="5"/>
        <v>145</v>
      </c>
      <c r="C148" s="287" t="s">
        <v>4543</v>
      </c>
      <c r="D148" s="41" t="s">
        <v>4544</v>
      </c>
      <c r="E148" s="703">
        <v>0</v>
      </c>
      <c r="F148" s="288" t="s">
        <v>4090</v>
      </c>
      <c r="G148" s="396" t="s">
        <v>4545</v>
      </c>
      <c r="H148" s="703">
        <v>0.09</v>
      </c>
      <c r="I148" s="288" t="s">
        <v>554</v>
      </c>
      <c r="J148" s="396" t="s">
        <v>554</v>
      </c>
      <c r="K148" s="31">
        <f t="shared" si="4"/>
        <v>0.09</v>
      </c>
      <c r="L148" s="199">
        <v>42036</v>
      </c>
      <c r="M148" s="577">
        <v>42055</v>
      </c>
      <c r="N148" s="575"/>
    </row>
    <row r="149" spans="1:14">
      <c r="A149" s="182" t="s">
        <v>511</v>
      </c>
      <c r="B149" s="70">
        <f t="shared" si="5"/>
        <v>146</v>
      </c>
      <c r="C149" s="287" t="s">
        <v>4546</v>
      </c>
      <c r="D149" s="41" t="s">
        <v>4547</v>
      </c>
      <c r="E149" s="703">
        <v>0</v>
      </c>
      <c r="F149" s="288" t="s">
        <v>4047</v>
      </c>
      <c r="G149" s="396" t="s">
        <v>4048</v>
      </c>
      <c r="H149" s="703">
        <v>0.18</v>
      </c>
      <c r="I149" s="288" t="s">
        <v>4090</v>
      </c>
      <c r="J149" s="396" t="s">
        <v>4545</v>
      </c>
      <c r="K149" s="31">
        <f t="shared" si="4"/>
        <v>0.18</v>
      </c>
      <c r="L149" s="199">
        <v>42036</v>
      </c>
      <c r="M149" s="577">
        <v>42055</v>
      </c>
      <c r="N149" s="575"/>
    </row>
    <row r="150" spans="1:14">
      <c r="A150" s="182" t="s">
        <v>511</v>
      </c>
      <c r="B150" s="70">
        <f t="shared" si="5"/>
        <v>147</v>
      </c>
      <c r="C150" s="287" t="s">
        <v>4548</v>
      </c>
      <c r="D150" s="41" t="s">
        <v>4549</v>
      </c>
      <c r="E150" s="703">
        <v>0</v>
      </c>
      <c r="F150" s="288" t="s">
        <v>4092</v>
      </c>
      <c r="G150" s="396" t="s">
        <v>4093</v>
      </c>
      <c r="H150" s="703">
        <v>0.04</v>
      </c>
      <c r="I150" s="288" t="s">
        <v>554</v>
      </c>
      <c r="J150" s="396" t="s">
        <v>554</v>
      </c>
      <c r="K150" s="31">
        <f t="shared" si="4"/>
        <v>0.04</v>
      </c>
      <c r="L150" s="199">
        <v>42036</v>
      </c>
      <c r="M150" s="577">
        <v>42055</v>
      </c>
      <c r="N150" s="575"/>
    </row>
    <row r="151" spans="1:14">
      <c r="A151" s="182" t="s">
        <v>511</v>
      </c>
      <c r="B151" s="70">
        <f t="shared" si="5"/>
        <v>148</v>
      </c>
      <c r="C151" s="287" t="s">
        <v>4550</v>
      </c>
      <c r="D151" s="41" t="s">
        <v>4551</v>
      </c>
      <c r="E151" s="703">
        <v>0</v>
      </c>
      <c r="F151" s="288" t="s">
        <v>4552</v>
      </c>
      <c r="G151" s="396" t="s">
        <v>4553</v>
      </c>
      <c r="H151" s="703">
        <v>0.11</v>
      </c>
      <c r="I151" s="288" t="s">
        <v>4309</v>
      </c>
      <c r="J151" s="396" t="s">
        <v>4554</v>
      </c>
      <c r="K151" s="31">
        <f t="shared" si="4"/>
        <v>0.11</v>
      </c>
      <c r="L151" s="199">
        <v>42036</v>
      </c>
      <c r="M151" s="577">
        <v>42055</v>
      </c>
      <c r="N151" s="575"/>
    </row>
    <row r="152" spans="1:14">
      <c r="A152" s="182" t="s">
        <v>511</v>
      </c>
      <c r="B152" s="70">
        <f t="shared" si="5"/>
        <v>149</v>
      </c>
      <c r="C152" s="287" t="s">
        <v>4307</v>
      </c>
      <c r="D152" s="41" t="s">
        <v>4555</v>
      </c>
      <c r="E152" s="703">
        <v>0</v>
      </c>
      <c r="F152" s="288" t="s">
        <v>4305</v>
      </c>
      <c r="G152" s="396" t="s">
        <v>4556</v>
      </c>
      <c r="H152" s="703">
        <v>0.11</v>
      </c>
      <c r="I152" s="288" t="s">
        <v>4552</v>
      </c>
      <c r="J152" s="396" t="s">
        <v>4557</v>
      </c>
      <c r="K152" s="31">
        <f t="shared" si="4"/>
        <v>0.11</v>
      </c>
      <c r="L152" s="199">
        <v>42036</v>
      </c>
      <c r="M152" s="577">
        <v>42055</v>
      </c>
      <c r="N152" s="575"/>
    </row>
    <row r="153" spans="1:14">
      <c r="A153" s="182" t="s">
        <v>511</v>
      </c>
      <c r="B153" s="70">
        <f t="shared" si="5"/>
        <v>150</v>
      </c>
      <c r="C153" s="287" t="s">
        <v>4558</v>
      </c>
      <c r="D153" s="41" t="s">
        <v>4559</v>
      </c>
      <c r="E153" s="703">
        <v>0</v>
      </c>
      <c r="F153" s="288" t="s">
        <v>4038</v>
      </c>
      <c r="G153" s="396" t="s">
        <v>4219</v>
      </c>
      <c r="H153" s="703">
        <v>0.16</v>
      </c>
      <c r="I153" s="288" t="s">
        <v>554</v>
      </c>
      <c r="J153" s="396" t="s">
        <v>554</v>
      </c>
      <c r="K153" s="31">
        <f t="shared" si="4"/>
        <v>0.16</v>
      </c>
      <c r="L153" s="199">
        <v>42036</v>
      </c>
      <c r="M153" s="577">
        <v>42055</v>
      </c>
      <c r="N153" s="286"/>
    </row>
    <row r="154" spans="1:14">
      <c r="A154" s="182" t="s">
        <v>511</v>
      </c>
      <c r="B154" s="70">
        <f t="shared" si="5"/>
        <v>151</v>
      </c>
      <c r="C154" s="287" t="s">
        <v>4560</v>
      </c>
      <c r="D154" s="41" t="s">
        <v>4561</v>
      </c>
      <c r="E154" s="703">
        <v>0</v>
      </c>
      <c r="F154" s="288" t="s">
        <v>4562</v>
      </c>
      <c r="G154" s="396" t="s">
        <v>4219</v>
      </c>
      <c r="H154" s="703">
        <v>0.1</v>
      </c>
      <c r="I154" s="288" t="s">
        <v>554</v>
      </c>
      <c r="J154" s="396" t="s">
        <v>554</v>
      </c>
      <c r="K154" s="31">
        <f t="shared" si="4"/>
        <v>0.1</v>
      </c>
      <c r="L154" s="199">
        <v>42036</v>
      </c>
      <c r="M154" s="577">
        <v>42055</v>
      </c>
      <c r="N154" s="286"/>
    </row>
    <row r="155" spans="1:14">
      <c r="A155" s="182" t="s">
        <v>511</v>
      </c>
      <c r="B155" s="70">
        <f t="shared" si="5"/>
        <v>152</v>
      </c>
      <c r="C155" s="287" t="s">
        <v>4563</v>
      </c>
      <c r="D155" s="41" t="s">
        <v>4564</v>
      </c>
      <c r="E155" s="703">
        <v>0</v>
      </c>
      <c r="F155" s="288" t="s">
        <v>4168</v>
      </c>
      <c r="G155" s="396" t="s">
        <v>4464</v>
      </c>
      <c r="H155" s="703">
        <v>0.48</v>
      </c>
      <c r="I155" s="288" t="s">
        <v>554</v>
      </c>
      <c r="J155" s="396" t="s">
        <v>554</v>
      </c>
      <c r="K155" s="31">
        <f t="shared" si="4"/>
        <v>0.48</v>
      </c>
      <c r="L155" s="199">
        <v>42036</v>
      </c>
      <c r="M155" s="577">
        <v>42055</v>
      </c>
      <c r="N155" s="286"/>
    </row>
    <row r="156" spans="1:14">
      <c r="A156" s="182" t="s">
        <v>511</v>
      </c>
      <c r="B156" s="70">
        <f t="shared" si="5"/>
        <v>153</v>
      </c>
      <c r="C156" s="287" t="s">
        <v>4487</v>
      </c>
      <c r="D156" s="41" t="s">
        <v>4565</v>
      </c>
      <c r="E156" s="703">
        <v>0</v>
      </c>
      <c r="F156" s="288" t="s">
        <v>4090</v>
      </c>
      <c r="G156" s="396" t="s">
        <v>4566</v>
      </c>
      <c r="H156" s="703">
        <v>0.32</v>
      </c>
      <c r="I156" s="288" t="s">
        <v>4485</v>
      </c>
      <c r="J156" s="396" t="s">
        <v>4567</v>
      </c>
      <c r="K156" s="31">
        <f t="shared" si="4"/>
        <v>0.32</v>
      </c>
      <c r="L156" s="199">
        <v>42036</v>
      </c>
      <c r="M156" s="577">
        <v>42055</v>
      </c>
      <c r="N156" s="286"/>
    </row>
    <row r="157" spans="1:14">
      <c r="A157" s="182" t="s">
        <v>511</v>
      </c>
      <c r="B157" s="70">
        <f t="shared" si="5"/>
        <v>154</v>
      </c>
      <c r="C157" s="287" t="s">
        <v>4568</v>
      </c>
      <c r="D157" s="41" t="s">
        <v>4569</v>
      </c>
      <c r="E157" s="703">
        <v>0</v>
      </c>
      <c r="F157" s="288" t="s">
        <v>182</v>
      </c>
      <c r="G157" s="396" t="s">
        <v>27</v>
      </c>
      <c r="H157" s="703">
        <v>0.19</v>
      </c>
      <c r="I157" s="288" t="s">
        <v>554</v>
      </c>
      <c r="J157" s="396" t="s">
        <v>554</v>
      </c>
      <c r="K157" s="31">
        <f t="shared" si="4"/>
        <v>0.19</v>
      </c>
      <c r="L157" s="199">
        <v>42036</v>
      </c>
      <c r="M157" s="577">
        <v>42055</v>
      </c>
      <c r="N157" s="286"/>
    </row>
    <row r="158" spans="1:14">
      <c r="A158" s="182" t="s">
        <v>511</v>
      </c>
      <c r="B158" s="70">
        <f t="shared" si="5"/>
        <v>155</v>
      </c>
      <c r="C158" s="287" t="s">
        <v>4570</v>
      </c>
      <c r="D158" s="41" t="s">
        <v>4571</v>
      </c>
      <c r="E158" s="703">
        <v>0</v>
      </c>
      <c r="F158" s="288" t="s">
        <v>4104</v>
      </c>
      <c r="G158" s="396" t="s">
        <v>27</v>
      </c>
      <c r="H158" s="703">
        <v>0.11</v>
      </c>
      <c r="I158" s="288" t="s">
        <v>554</v>
      </c>
      <c r="J158" s="396" t="s">
        <v>554</v>
      </c>
      <c r="K158" s="31">
        <f t="shared" si="4"/>
        <v>0.11</v>
      </c>
      <c r="L158" s="701">
        <v>42064</v>
      </c>
      <c r="M158" s="433">
        <v>42090</v>
      </c>
      <c r="N158" s="286"/>
    </row>
    <row r="159" spans="1:14" ht="15.75" thickBot="1">
      <c r="A159" s="4" t="s">
        <v>511</v>
      </c>
      <c r="B159" s="70">
        <f t="shared" si="5"/>
        <v>156</v>
      </c>
      <c r="C159" s="711" t="s">
        <v>4572</v>
      </c>
      <c r="D159" s="712" t="s">
        <v>4573</v>
      </c>
      <c r="E159" s="703">
        <v>0</v>
      </c>
      <c r="F159" s="288" t="s">
        <v>4104</v>
      </c>
      <c r="G159" s="396" t="s">
        <v>27</v>
      </c>
      <c r="H159" s="703">
        <v>0.05</v>
      </c>
      <c r="I159" s="288" t="s">
        <v>4418</v>
      </c>
      <c r="J159" s="396" t="s">
        <v>4574</v>
      </c>
      <c r="K159" s="369">
        <f t="shared" si="4"/>
        <v>0.05</v>
      </c>
      <c r="L159" s="701">
        <v>42064</v>
      </c>
      <c r="M159" s="433">
        <v>42090</v>
      </c>
      <c r="N159" s="286"/>
    </row>
    <row r="160" spans="1:14">
      <c r="A160" s="440" t="s">
        <v>511</v>
      </c>
      <c r="B160" s="70">
        <f t="shared" si="5"/>
        <v>157</v>
      </c>
      <c r="C160" s="713" t="s">
        <v>4575</v>
      </c>
      <c r="D160" s="714" t="s">
        <v>4576</v>
      </c>
      <c r="E160" s="703">
        <v>0</v>
      </c>
      <c r="F160" s="288" t="s">
        <v>4090</v>
      </c>
      <c r="G160" s="396" t="s">
        <v>4545</v>
      </c>
      <c r="H160" s="703">
        <v>0.04</v>
      </c>
      <c r="I160" s="288" t="s">
        <v>554</v>
      </c>
      <c r="J160" s="396" t="s">
        <v>554</v>
      </c>
      <c r="K160" s="369">
        <f t="shared" si="4"/>
        <v>0.04</v>
      </c>
      <c r="L160" s="701">
        <v>42064</v>
      </c>
      <c r="M160" s="433">
        <v>42090</v>
      </c>
      <c r="N160" s="286"/>
    </row>
    <row r="161" spans="1:14" ht="15.75" thickBot="1">
      <c r="A161" s="182" t="s">
        <v>511</v>
      </c>
      <c r="B161" s="70">
        <f t="shared" si="5"/>
        <v>158</v>
      </c>
      <c r="C161" s="715" t="s">
        <v>4577</v>
      </c>
      <c r="D161" s="49" t="s">
        <v>4578</v>
      </c>
      <c r="E161" s="703">
        <v>0</v>
      </c>
      <c r="F161" s="288" t="s">
        <v>4361</v>
      </c>
      <c r="G161" s="396" t="s">
        <v>4579</v>
      </c>
      <c r="H161" s="703">
        <v>0.11</v>
      </c>
      <c r="I161" s="288" t="s">
        <v>4355</v>
      </c>
      <c r="J161" s="396" t="s">
        <v>4457</v>
      </c>
      <c r="K161" s="369">
        <f t="shared" si="4"/>
        <v>0.11</v>
      </c>
      <c r="L161" s="701">
        <v>42064</v>
      </c>
      <c r="M161" s="433">
        <v>42090</v>
      </c>
      <c r="N161" s="286"/>
    </row>
    <row r="162" spans="1:14">
      <c r="A162" s="182" t="s">
        <v>511</v>
      </c>
      <c r="B162" s="70">
        <f t="shared" si="5"/>
        <v>159</v>
      </c>
      <c r="C162" s="716" t="s">
        <v>4038</v>
      </c>
      <c r="D162" s="285" t="s">
        <v>4039</v>
      </c>
      <c r="E162" s="703">
        <v>0</v>
      </c>
      <c r="F162" s="575" t="s">
        <v>1535</v>
      </c>
      <c r="G162" s="396" t="s">
        <v>4040</v>
      </c>
      <c r="H162" s="703">
        <v>8.2899999999999991</v>
      </c>
      <c r="I162" s="575" t="s">
        <v>3670</v>
      </c>
      <c r="J162" s="396" t="s">
        <v>3670</v>
      </c>
      <c r="K162" s="187">
        <v>8.2899999999999991</v>
      </c>
      <c r="L162" s="701">
        <v>42064</v>
      </c>
      <c r="M162" s="433">
        <v>42090</v>
      </c>
      <c r="N162" s="286"/>
    </row>
    <row r="163" spans="1:14">
      <c r="A163" s="182" t="s">
        <v>511</v>
      </c>
      <c r="B163" s="70">
        <f t="shared" si="5"/>
        <v>160</v>
      </c>
      <c r="C163" s="182" t="s">
        <v>4041</v>
      </c>
      <c r="D163" s="396" t="s">
        <v>4042</v>
      </c>
      <c r="E163" s="703">
        <v>0</v>
      </c>
      <c r="F163" s="575" t="s">
        <v>1535</v>
      </c>
      <c r="G163" s="396" t="s">
        <v>4043</v>
      </c>
      <c r="H163" s="703">
        <v>3.21</v>
      </c>
      <c r="I163" s="575" t="s">
        <v>3670</v>
      </c>
      <c r="J163" s="396" t="s">
        <v>3670</v>
      </c>
      <c r="K163" s="187">
        <v>3.21</v>
      </c>
      <c r="L163" s="701">
        <v>42064</v>
      </c>
      <c r="M163" s="433">
        <v>42090</v>
      </c>
      <c r="N163" s="286"/>
    </row>
    <row r="164" spans="1:14">
      <c r="A164" s="182" t="s">
        <v>511</v>
      </c>
      <c r="B164" s="70">
        <f t="shared" si="5"/>
        <v>161</v>
      </c>
      <c r="C164" s="182" t="s">
        <v>4044</v>
      </c>
      <c r="D164" s="396" t="s">
        <v>4045</v>
      </c>
      <c r="E164" s="703">
        <v>0</v>
      </c>
      <c r="F164" s="575" t="s">
        <v>4038</v>
      </c>
      <c r="G164" s="396" t="s">
        <v>4046</v>
      </c>
      <c r="H164" s="703">
        <v>7.64</v>
      </c>
      <c r="I164" s="575" t="s">
        <v>1535</v>
      </c>
      <c r="J164" s="396" t="s">
        <v>1260</v>
      </c>
      <c r="K164" s="187">
        <v>7.64</v>
      </c>
      <c r="L164" s="701">
        <v>42095</v>
      </c>
      <c r="M164" s="433">
        <v>42104</v>
      </c>
      <c r="N164" s="286"/>
    </row>
    <row r="165" spans="1:14">
      <c r="A165" s="182" t="s">
        <v>511</v>
      </c>
      <c r="B165" s="70">
        <f t="shared" si="5"/>
        <v>162</v>
      </c>
      <c r="C165" s="182" t="s">
        <v>4047</v>
      </c>
      <c r="D165" s="396" t="s">
        <v>4048</v>
      </c>
      <c r="E165" s="703">
        <v>0</v>
      </c>
      <c r="F165" s="575" t="s">
        <v>4051</v>
      </c>
      <c r="G165" s="396" t="s">
        <v>4052</v>
      </c>
      <c r="H165" s="703">
        <v>1.58</v>
      </c>
      <c r="I165" s="575" t="s">
        <v>554</v>
      </c>
      <c r="J165" s="396" t="s">
        <v>554</v>
      </c>
      <c r="K165" s="187">
        <v>1.58</v>
      </c>
      <c r="L165" s="701">
        <v>42095</v>
      </c>
      <c r="M165" s="433">
        <v>42104</v>
      </c>
      <c r="N165" s="286"/>
    </row>
    <row r="166" spans="1:14">
      <c r="A166" s="185" t="s">
        <v>511</v>
      </c>
      <c r="B166" s="70">
        <f t="shared" si="5"/>
        <v>163</v>
      </c>
      <c r="C166" s="185" t="s">
        <v>4064</v>
      </c>
      <c r="D166" s="396" t="s">
        <v>4065</v>
      </c>
      <c r="E166" s="703">
        <v>0</v>
      </c>
      <c r="F166" s="575" t="s">
        <v>515</v>
      </c>
      <c r="G166" s="396" t="s">
        <v>4066</v>
      </c>
      <c r="H166" s="703">
        <v>0.57999999999999996</v>
      </c>
      <c r="I166" s="575" t="s">
        <v>3670</v>
      </c>
      <c r="J166" s="396" t="s">
        <v>3670</v>
      </c>
      <c r="K166" s="187">
        <v>0.57999999999999996</v>
      </c>
      <c r="L166" s="701">
        <v>42095</v>
      </c>
      <c r="M166" s="433">
        <v>42104</v>
      </c>
      <c r="N166" s="286"/>
    </row>
    <row r="167" spans="1:14">
      <c r="A167" s="182" t="s">
        <v>511</v>
      </c>
      <c r="B167" s="70">
        <f t="shared" si="5"/>
        <v>164</v>
      </c>
      <c r="C167" s="185" t="s">
        <v>4067</v>
      </c>
      <c r="D167" s="396" t="s">
        <v>4068</v>
      </c>
      <c r="E167" s="703">
        <v>0</v>
      </c>
      <c r="F167" s="575" t="s">
        <v>1535</v>
      </c>
      <c r="G167" s="396" t="s">
        <v>4069</v>
      </c>
      <c r="H167" s="703">
        <v>0.28000000000000003</v>
      </c>
      <c r="I167" s="575" t="s">
        <v>4070</v>
      </c>
      <c r="J167" s="396" t="s">
        <v>4071</v>
      </c>
      <c r="K167" s="187">
        <v>0.28000000000000003</v>
      </c>
      <c r="L167" s="701">
        <v>42095</v>
      </c>
      <c r="M167" s="433">
        <v>42111</v>
      </c>
      <c r="N167" s="286"/>
    </row>
    <row r="168" spans="1:14">
      <c r="A168" s="182" t="s">
        <v>511</v>
      </c>
      <c r="B168" s="70">
        <f t="shared" si="5"/>
        <v>165</v>
      </c>
      <c r="C168" s="287" t="s">
        <v>4072</v>
      </c>
      <c r="D168" s="41" t="s">
        <v>4073</v>
      </c>
      <c r="E168" s="702">
        <v>0</v>
      </c>
      <c r="F168" s="288" t="s">
        <v>515</v>
      </c>
      <c r="G168" s="396" t="s">
        <v>4066</v>
      </c>
      <c r="H168" s="703">
        <v>0.75</v>
      </c>
      <c r="I168" s="575" t="s">
        <v>1535</v>
      </c>
      <c r="J168" s="396" t="s">
        <v>27</v>
      </c>
      <c r="K168" s="187">
        <v>0.75</v>
      </c>
      <c r="L168" s="701">
        <v>42095</v>
      </c>
      <c r="M168" s="433">
        <v>42111</v>
      </c>
      <c r="N168" s="286"/>
    </row>
    <row r="169" spans="1:14">
      <c r="A169" s="182" t="s">
        <v>511</v>
      </c>
      <c r="B169" s="70">
        <f t="shared" si="5"/>
        <v>166</v>
      </c>
      <c r="C169" s="182" t="s">
        <v>4074</v>
      </c>
      <c r="D169" s="396" t="s">
        <v>4075</v>
      </c>
      <c r="E169" s="703">
        <v>0</v>
      </c>
      <c r="F169" s="575" t="s">
        <v>4076</v>
      </c>
      <c r="G169" s="396" t="s">
        <v>4077</v>
      </c>
      <c r="H169" s="703">
        <v>0.45</v>
      </c>
      <c r="I169" s="575" t="s">
        <v>3670</v>
      </c>
      <c r="J169" s="396" t="s">
        <v>3670</v>
      </c>
      <c r="K169" s="369">
        <v>0.45</v>
      </c>
      <c r="L169" s="701">
        <v>42095</v>
      </c>
      <c r="M169" s="433">
        <v>42111</v>
      </c>
      <c r="N169" s="286"/>
    </row>
    <row r="170" spans="1:14">
      <c r="A170" s="185" t="s">
        <v>511</v>
      </c>
      <c r="B170" s="70">
        <f t="shared" si="5"/>
        <v>167</v>
      </c>
      <c r="C170" s="185" t="s">
        <v>4074</v>
      </c>
      <c r="D170" s="186" t="s">
        <v>4075</v>
      </c>
      <c r="E170" s="717">
        <v>0.68</v>
      </c>
      <c r="F170" s="576" t="s">
        <v>4047</v>
      </c>
      <c r="G170" s="186" t="s">
        <v>4078</v>
      </c>
      <c r="H170" s="718">
        <v>1.29</v>
      </c>
      <c r="I170" s="576" t="s">
        <v>554</v>
      </c>
      <c r="J170" s="186" t="s">
        <v>554</v>
      </c>
      <c r="K170" s="188">
        <v>0.61</v>
      </c>
      <c r="L170" s="701">
        <v>42095</v>
      </c>
      <c r="M170" s="960">
        <v>42123</v>
      </c>
      <c r="N170" s="286"/>
    </row>
    <row r="171" spans="1:14">
      <c r="A171" s="185" t="s">
        <v>511</v>
      </c>
      <c r="B171" s="70">
        <f t="shared" si="5"/>
        <v>168</v>
      </c>
      <c r="C171" s="182" t="s">
        <v>4079</v>
      </c>
      <c r="D171" s="10" t="s">
        <v>4080</v>
      </c>
      <c r="E171" s="703">
        <v>0</v>
      </c>
      <c r="F171" s="575" t="s">
        <v>3670</v>
      </c>
      <c r="G171" s="10" t="s">
        <v>3670</v>
      </c>
      <c r="H171" s="703">
        <v>1.1000000000000001</v>
      </c>
      <c r="I171" s="575" t="s">
        <v>4081</v>
      </c>
      <c r="J171" s="10" t="s">
        <v>4082</v>
      </c>
      <c r="K171" s="369">
        <v>1.1000000000000001</v>
      </c>
      <c r="L171" s="701">
        <v>42095</v>
      </c>
      <c r="M171" s="433">
        <v>42123</v>
      </c>
      <c r="N171" s="286"/>
    </row>
    <row r="172" spans="1:14">
      <c r="A172" s="185" t="s">
        <v>511</v>
      </c>
      <c r="B172" s="70">
        <f t="shared" si="5"/>
        <v>169</v>
      </c>
      <c r="C172" s="182" t="s">
        <v>4083</v>
      </c>
      <c r="D172" s="10" t="s">
        <v>4084</v>
      </c>
      <c r="E172" s="703">
        <v>0</v>
      </c>
      <c r="F172" s="575" t="s">
        <v>4079</v>
      </c>
      <c r="G172" s="10" t="s">
        <v>4080</v>
      </c>
      <c r="H172" s="703">
        <v>0.99</v>
      </c>
      <c r="I172" s="575" t="s">
        <v>1535</v>
      </c>
      <c r="J172" s="10" t="s">
        <v>4085</v>
      </c>
      <c r="K172" s="369">
        <v>0.99</v>
      </c>
      <c r="L172" s="701">
        <v>42125</v>
      </c>
      <c r="M172" s="433">
        <v>42139</v>
      </c>
      <c r="N172" s="286"/>
    </row>
    <row r="173" spans="1:14">
      <c r="A173" s="185" t="s">
        <v>511</v>
      </c>
      <c r="B173" s="70">
        <f t="shared" si="5"/>
        <v>170</v>
      </c>
      <c r="C173" s="185" t="s">
        <v>4086</v>
      </c>
      <c r="D173" s="186" t="s">
        <v>3218</v>
      </c>
      <c r="E173" s="717">
        <v>0</v>
      </c>
      <c r="F173" s="576" t="s">
        <v>4087</v>
      </c>
      <c r="G173" s="186" t="s">
        <v>3975</v>
      </c>
      <c r="H173" s="718">
        <v>0.34</v>
      </c>
      <c r="I173" s="576" t="s">
        <v>3670</v>
      </c>
      <c r="J173" s="186" t="s">
        <v>3670</v>
      </c>
      <c r="K173" s="188">
        <v>0.34</v>
      </c>
      <c r="L173" s="719">
        <v>42125</v>
      </c>
      <c r="M173" s="433">
        <v>42139</v>
      </c>
      <c r="N173" s="286"/>
    </row>
    <row r="174" spans="1:14">
      <c r="A174" s="182" t="s">
        <v>511</v>
      </c>
      <c r="B174" s="70">
        <f t="shared" si="5"/>
        <v>171</v>
      </c>
      <c r="C174" s="182" t="s">
        <v>4089</v>
      </c>
      <c r="D174" s="396" t="s">
        <v>1646</v>
      </c>
      <c r="E174" s="703">
        <v>0</v>
      </c>
      <c r="F174" s="575" t="s">
        <v>1535</v>
      </c>
      <c r="G174" s="396" t="s">
        <v>4088</v>
      </c>
      <c r="H174" s="700">
        <v>0.4</v>
      </c>
      <c r="I174" s="575" t="s">
        <v>4580</v>
      </c>
      <c r="J174" s="575" t="s">
        <v>4580</v>
      </c>
      <c r="K174" s="369">
        <v>0.4</v>
      </c>
      <c r="L174" s="701">
        <v>42125</v>
      </c>
      <c r="M174" s="433">
        <v>42139</v>
      </c>
      <c r="N174" s="286"/>
    </row>
    <row r="175" spans="1:14">
      <c r="A175" s="182" t="s">
        <v>511</v>
      </c>
      <c r="B175" s="70">
        <f t="shared" si="5"/>
        <v>172</v>
      </c>
      <c r="C175" s="182" t="s">
        <v>4090</v>
      </c>
      <c r="D175" s="396" t="s">
        <v>4581</v>
      </c>
      <c r="E175" s="703">
        <v>1.93</v>
      </c>
      <c r="F175" s="575" t="s">
        <v>1535</v>
      </c>
      <c r="G175" s="396" t="s">
        <v>4040</v>
      </c>
      <c r="H175" s="700">
        <v>2.13</v>
      </c>
      <c r="I175" s="575" t="s">
        <v>3275</v>
      </c>
      <c r="J175" s="396" t="s">
        <v>4091</v>
      </c>
      <c r="K175" s="187">
        <v>0.2</v>
      </c>
      <c r="L175" s="719">
        <v>42125</v>
      </c>
      <c r="M175" s="433">
        <v>42139</v>
      </c>
      <c r="N175" s="286"/>
    </row>
    <row r="176" spans="1:14">
      <c r="A176" s="182" t="s">
        <v>511</v>
      </c>
      <c r="B176" s="70">
        <f t="shared" si="5"/>
        <v>173</v>
      </c>
      <c r="C176" s="182" t="s">
        <v>4092</v>
      </c>
      <c r="D176" s="396" t="s">
        <v>4093</v>
      </c>
      <c r="E176" s="703">
        <v>0.08</v>
      </c>
      <c r="F176" s="575" t="s">
        <v>141</v>
      </c>
      <c r="G176" s="396" t="s">
        <v>4094</v>
      </c>
      <c r="H176" s="700">
        <v>1.31</v>
      </c>
      <c r="I176" s="575" t="s">
        <v>515</v>
      </c>
      <c r="J176" s="396" t="s">
        <v>4066</v>
      </c>
      <c r="K176" s="187">
        <v>1.23</v>
      </c>
      <c r="L176" s="701">
        <v>42125</v>
      </c>
      <c r="M176" s="433">
        <v>42139</v>
      </c>
      <c r="N176" s="286"/>
    </row>
    <row r="177" spans="1:14">
      <c r="A177" s="185" t="s">
        <v>511</v>
      </c>
      <c r="B177" s="70">
        <f t="shared" si="5"/>
        <v>174</v>
      </c>
      <c r="C177" s="185" t="s">
        <v>4092</v>
      </c>
      <c r="D177" s="186" t="s">
        <v>4093</v>
      </c>
      <c r="E177" s="717">
        <v>1.31</v>
      </c>
      <c r="F177" s="576" t="s">
        <v>1535</v>
      </c>
      <c r="G177" s="186" t="s">
        <v>4066</v>
      </c>
      <c r="H177" s="718">
        <v>1.42</v>
      </c>
      <c r="I177" s="575" t="s">
        <v>4095</v>
      </c>
      <c r="J177" s="186" t="s">
        <v>4096</v>
      </c>
      <c r="K177" s="188">
        <v>0.11</v>
      </c>
      <c r="L177" s="719">
        <v>42125</v>
      </c>
      <c r="M177" s="433">
        <v>42153</v>
      </c>
      <c r="N177" s="286"/>
    </row>
    <row r="178" spans="1:14">
      <c r="A178" s="182" t="s">
        <v>511</v>
      </c>
      <c r="B178" s="70">
        <f t="shared" si="5"/>
        <v>175</v>
      </c>
      <c r="C178" s="182" t="s">
        <v>4097</v>
      </c>
      <c r="D178" s="396" t="s">
        <v>1647</v>
      </c>
      <c r="E178" s="703">
        <v>0</v>
      </c>
      <c r="F178" s="575" t="s">
        <v>4098</v>
      </c>
      <c r="G178" s="396" t="s">
        <v>4100</v>
      </c>
      <c r="H178" s="700">
        <v>0.66</v>
      </c>
      <c r="I178" s="575" t="s">
        <v>4099</v>
      </c>
      <c r="J178" s="396" t="s">
        <v>4101</v>
      </c>
      <c r="K178" s="187">
        <v>0.66</v>
      </c>
      <c r="L178" s="701">
        <v>42125</v>
      </c>
      <c r="M178" s="433">
        <v>42153</v>
      </c>
      <c r="N178" s="286"/>
    </row>
    <row r="179" spans="1:14">
      <c r="A179" s="182" t="s">
        <v>511</v>
      </c>
      <c r="B179" s="70">
        <f t="shared" si="5"/>
        <v>176</v>
      </c>
      <c r="C179" s="182" t="s">
        <v>4102</v>
      </c>
      <c r="D179" s="396" t="s">
        <v>4103</v>
      </c>
      <c r="E179" s="703">
        <v>0</v>
      </c>
      <c r="F179" s="575" t="s">
        <v>4104</v>
      </c>
      <c r="G179" s="396" t="s">
        <v>27</v>
      </c>
      <c r="H179" s="703">
        <v>0.2</v>
      </c>
      <c r="I179" s="575" t="s">
        <v>4099</v>
      </c>
      <c r="J179" s="396" t="s">
        <v>4101</v>
      </c>
      <c r="K179" s="187">
        <v>0.2</v>
      </c>
      <c r="L179" s="719">
        <v>42125</v>
      </c>
      <c r="M179" s="433">
        <v>42153</v>
      </c>
      <c r="N179" s="286"/>
    </row>
    <row r="180" spans="1:14">
      <c r="A180" s="182" t="s">
        <v>511</v>
      </c>
      <c r="B180" s="70">
        <f t="shared" si="5"/>
        <v>177</v>
      </c>
      <c r="C180" s="182" t="s">
        <v>4081</v>
      </c>
      <c r="D180" s="396" t="s">
        <v>4082</v>
      </c>
      <c r="E180" s="703">
        <v>0</v>
      </c>
      <c r="F180" s="575" t="s">
        <v>4090</v>
      </c>
      <c r="G180" s="396" t="s">
        <v>4105</v>
      </c>
      <c r="H180" s="700">
        <v>0.59</v>
      </c>
      <c r="I180" s="575" t="s">
        <v>515</v>
      </c>
      <c r="J180" s="396" t="s">
        <v>4066</v>
      </c>
      <c r="K180" s="187">
        <v>0.59</v>
      </c>
      <c r="L180" s="701">
        <v>42125</v>
      </c>
      <c r="M180" s="433">
        <v>42153</v>
      </c>
      <c r="N180" s="286"/>
    </row>
    <row r="181" spans="1:14">
      <c r="A181" s="182" t="s">
        <v>511</v>
      </c>
      <c r="B181" s="70">
        <f t="shared" si="5"/>
        <v>178</v>
      </c>
      <c r="C181" s="182" t="s">
        <v>4106</v>
      </c>
      <c r="D181" s="396" t="s">
        <v>1648</v>
      </c>
      <c r="E181" s="703">
        <v>0</v>
      </c>
      <c r="F181" s="575" t="s">
        <v>4107</v>
      </c>
      <c r="G181" s="396" t="s">
        <v>29</v>
      </c>
      <c r="H181" s="700">
        <v>0.06</v>
      </c>
      <c r="I181" s="575" t="s">
        <v>4108</v>
      </c>
      <c r="J181" s="396" t="s">
        <v>4109</v>
      </c>
      <c r="K181" s="187">
        <v>0.06</v>
      </c>
      <c r="L181" s="719">
        <v>42125</v>
      </c>
      <c r="M181" s="433">
        <v>42153</v>
      </c>
      <c r="N181" s="286"/>
    </row>
    <row r="182" spans="1:14">
      <c r="A182" s="182" t="s">
        <v>511</v>
      </c>
      <c r="B182" s="70">
        <f t="shared" si="5"/>
        <v>179</v>
      </c>
      <c r="C182" s="182" t="s">
        <v>4106</v>
      </c>
      <c r="D182" s="396" t="s">
        <v>1648</v>
      </c>
      <c r="E182" s="703">
        <v>0</v>
      </c>
      <c r="F182" s="575" t="s">
        <v>4106</v>
      </c>
      <c r="G182" s="396" t="s">
        <v>1950</v>
      </c>
      <c r="H182" s="700">
        <v>0.04</v>
      </c>
      <c r="I182" s="575" t="s">
        <v>4072</v>
      </c>
      <c r="J182" s="396" t="s">
        <v>4110</v>
      </c>
      <c r="K182" s="187">
        <v>0.04</v>
      </c>
      <c r="L182" s="701">
        <v>42125</v>
      </c>
      <c r="M182" s="433">
        <v>42153</v>
      </c>
      <c r="N182" s="286"/>
    </row>
    <row r="183" spans="1:14">
      <c r="A183" s="182" t="s">
        <v>511</v>
      </c>
      <c r="B183" s="70">
        <f t="shared" si="5"/>
        <v>180</v>
      </c>
      <c r="C183" s="182" t="s">
        <v>4111</v>
      </c>
      <c r="D183" s="396" t="s">
        <v>4112</v>
      </c>
      <c r="E183" s="703">
        <v>0</v>
      </c>
      <c r="F183" s="575" t="s">
        <v>4072</v>
      </c>
      <c r="G183" s="396" t="s">
        <v>4073</v>
      </c>
      <c r="H183" s="700">
        <v>0.16</v>
      </c>
      <c r="I183" s="575" t="s">
        <v>515</v>
      </c>
      <c r="J183" s="396" t="s">
        <v>4066</v>
      </c>
      <c r="K183" s="187">
        <v>0.16</v>
      </c>
      <c r="L183" s="719">
        <v>42125</v>
      </c>
      <c r="M183" s="433">
        <v>42153</v>
      </c>
      <c r="N183" s="286"/>
    </row>
    <row r="184" spans="1:14">
      <c r="A184" s="182" t="s">
        <v>511</v>
      </c>
      <c r="B184" s="70">
        <f t="shared" si="5"/>
        <v>181</v>
      </c>
      <c r="C184" s="182" t="s">
        <v>4113</v>
      </c>
      <c r="D184" s="396" t="s">
        <v>4114</v>
      </c>
      <c r="E184" s="703">
        <v>0</v>
      </c>
      <c r="F184" s="575" t="s">
        <v>1535</v>
      </c>
      <c r="G184" s="396" t="s">
        <v>4115</v>
      </c>
      <c r="H184" s="700">
        <v>0.52</v>
      </c>
      <c r="I184" s="575" t="s">
        <v>3670</v>
      </c>
      <c r="J184" s="396" t="s">
        <v>3670</v>
      </c>
      <c r="K184" s="187">
        <v>0.52</v>
      </c>
      <c r="L184" s="701">
        <v>42125</v>
      </c>
      <c r="M184" s="433">
        <v>42139</v>
      </c>
      <c r="N184" s="286"/>
    </row>
    <row r="185" spans="1:14">
      <c r="A185" s="185" t="s">
        <v>511</v>
      </c>
      <c r="B185" s="70">
        <f t="shared" si="5"/>
        <v>182</v>
      </c>
      <c r="C185" s="291" t="s">
        <v>4104</v>
      </c>
      <c r="D185" s="42" t="s">
        <v>27</v>
      </c>
      <c r="E185" s="704">
        <v>0</v>
      </c>
      <c r="F185" s="290" t="s">
        <v>4081</v>
      </c>
      <c r="G185" s="42" t="s">
        <v>4082</v>
      </c>
      <c r="H185" s="704">
        <v>1.0900000000000001</v>
      </c>
      <c r="I185" s="290" t="s">
        <v>4127</v>
      </c>
      <c r="J185" s="42" t="s">
        <v>4128</v>
      </c>
      <c r="K185" s="437">
        <v>1.0900000000000001</v>
      </c>
      <c r="L185" s="719">
        <v>42125</v>
      </c>
      <c r="M185" s="974">
        <v>42139</v>
      </c>
      <c r="N185" s="286"/>
    </row>
    <row r="186" spans="1:14">
      <c r="A186" s="182" t="s">
        <v>511</v>
      </c>
      <c r="B186" s="70">
        <f t="shared" si="5"/>
        <v>183</v>
      </c>
      <c r="C186" s="185" t="s">
        <v>4131</v>
      </c>
      <c r="D186" s="396" t="s">
        <v>4129</v>
      </c>
      <c r="E186" s="703">
        <v>0</v>
      </c>
      <c r="F186" s="575" t="s">
        <v>4090</v>
      </c>
      <c r="G186" s="396" t="s">
        <v>4130</v>
      </c>
      <c r="H186" s="703">
        <v>0.1</v>
      </c>
      <c r="I186" s="575" t="s">
        <v>4113</v>
      </c>
      <c r="J186" s="396" t="s">
        <v>4114</v>
      </c>
      <c r="K186" s="187">
        <v>0.1</v>
      </c>
      <c r="L186" s="701">
        <v>42125</v>
      </c>
      <c r="M186" s="433">
        <v>42139</v>
      </c>
      <c r="N186" s="286"/>
    </row>
    <row r="187" spans="1:14">
      <c r="A187" s="182" t="s">
        <v>511</v>
      </c>
      <c r="B187" s="70">
        <f t="shared" si="5"/>
        <v>184</v>
      </c>
      <c r="C187" s="182" t="s">
        <v>4132</v>
      </c>
      <c r="D187" s="396" t="s">
        <v>4133</v>
      </c>
      <c r="E187" s="703">
        <v>0</v>
      </c>
      <c r="F187" s="575" t="s">
        <v>4134</v>
      </c>
      <c r="G187" s="396" t="s">
        <v>4135</v>
      </c>
      <c r="H187" s="700">
        <v>0.08</v>
      </c>
      <c r="I187" s="575" t="s">
        <v>1535</v>
      </c>
      <c r="J187" s="396" t="s">
        <v>4136</v>
      </c>
      <c r="K187" s="187">
        <v>0.08</v>
      </c>
      <c r="L187" s="719">
        <v>42156</v>
      </c>
      <c r="M187" s="433">
        <v>42160</v>
      </c>
      <c r="N187" s="286"/>
    </row>
    <row r="188" spans="1:14">
      <c r="A188" s="182" t="s">
        <v>511</v>
      </c>
      <c r="B188" s="70">
        <f t="shared" si="5"/>
        <v>185</v>
      </c>
      <c r="C188" s="287" t="s">
        <v>4137</v>
      </c>
      <c r="D188" s="41" t="s">
        <v>4138</v>
      </c>
      <c r="E188" s="702">
        <v>0</v>
      </c>
      <c r="F188" s="288" t="s">
        <v>4134</v>
      </c>
      <c r="G188" s="396" t="s">
        <v>4135</v>
      </c>
      <c r="H188" s="703">
        <v>0.28999999999999998</v>
      </c>
      <c r="I188" s="575" t="s">
        <v>1535</v>
      </c>
      <c r="J188" s="396" t="s">
        <v>4040</v>
      </c>
      <c r="K188" s="187">
        <v>0.28999999999999998</v>
      </c>
      <c r="L188" s="701">
        <v>42156</v>
      </c>
      <c r="M188" s="433">
        <v>42160</v>
      </c>
      <c r="N188" s="286"/>
    </row>
    <row r="189" spans="1:14">
      <c r="A189" s="182" t="s">
        <v>511</v>
      </c>
      <c r="B189" s="70">
        <f t="shared" si="5"/>
        <v>186</v>
      </c>
      <c r="C189" s="182" t="s">
        <v>4139</v>
      </c>
      <c r="D189" s="396" t="s">
        <v>4140</v>
      </c>
      <c r="E189" s="703">
        <v>0</v>
      </c>
      <c r="F189" s="575" t="s">
        <v>4081</v>
      </c>
      <c r="G189" s="396" t="s">
        <v>4082</v>
      </c>
      <c r="H189" s="703">
        <v>0.39</v>
      </c>
      <c r="I189" s="575" t="s">
        <v>4141</v>
      </c>
      <c r="J189" s="396" t="s">
        <v>4142</v>
      </c>
      <c r="K189" s="187">
        <v>0.39</v>
      </c>
      <c r="L189" s="719">
        <v>42156</v>
      </c>
      <c r="M189" s="433">
        <v>42160</v>
      </c>
      <c r="N189" s="286"/>
    </row>
    <row r="190" spans="1:14">
      <c r="A190" s="182" t="s">
        <v>511</v>
      </c>
      <c r="B190" s="70">
        <f t="shared" si="5"/>
        <v>187</v>
      </c>
      <c r="C190" s="182" t="s">
        <v>4143</v>
      </c>
      <c r="D190" s="396" t="s">
        <v>4144</v>
      </c>
      <c r="E190" s="703">
        <v>0</v>
      </c>
      <c r="F190" s="575" t="s">
        <v>4139</v>
      </c>
      <c r="G190" s="396" t="s">
        <v>4145</v>
      </c>
      <c r="H190" s="703">
        <v>0.1</v>
      </c>
      <c r="I190" s="575" t="s">
        <v>3670</v>
      </c>
      <c r="J190" s="396" t="s">
        <v>3670</v>
      </c>
      <c r="K190" s="187">
        <v>0.1</v>
      </c>
      <c r="L190" s="701">
        <v>42156</v>
      </c>
      <c r="M190" s="433">
        <v>42160</v>
      </c>
      <c r="N190" s="286"/>
    </row>
    <row r="191" spans="1:14">
      <c r="A191" s="182" t="s">
        <v>511</v>
      </c>
      <c r="B191" s="70">
        <f t="shared" si="5"/>
        <v>188</v>
      </c>
      <c r="C191" s="720" t="s">
        <v>4146</v>
      </c>
      <c r="D191" s="721" t="s">
        <v>4147</v>
      </c>
      <c r="E191" s="702">
        <v>0</v>
      </c>
      <c r="F191" s="288" t="s">
        <v>4038</v>
      </c>
      <c r="G191" s="722" t="s">
        <v>4039</v>
      </c>
      <c r="H191" s="703">
        <v>0.32</v>
      </c>
      <c r="I191" s="4" t="s">
        <v>4049</v>
      </c>
      <c r="J191" s="722" t="s">
        <v>4148</v>
      </c>
      <c r="K191" s="4">
        <v>0.32</v>
      </c>
      <c r="L191" s="719">
        <v>42156</v>
      </c>
      <c r="M191" s="433">
        <v>42167</v>
      </c>
      <c r="N191" s="286"/>
    </row>
    <row r="192" spans="1:14">
      <c r="A192" s="182" t="s">
        <v>511</v>
      </c>
      <c r="B192" s="70">
        <f t="shared" si="5"/>
        <v>189</v>
      </c>
      <c r="C192" s="185" t="s">
        <v>4149</v>
      </c>
      <c r="D192" s="396" t="s">
        <v>4150</v>
      </c>
      <c r="E192" s="703">
        <v>0</v>
      </c>
      <c r="F192" s="575" t="s">
        <v>515</v>
      </c>
      <c r="G192" s="396" t="s">
        <v>4066</v>
      </c>
      <c r="H192" s="703">
        <v>0.62</v>
      </c>
      <c r="I192" s="575" t="s">
        <v>4151</v>
      </c>
      <c r="J192" s="396" t="s">
        <v>4152</v>
      </c>
      <c r="K192" s="177">
        <v>0.62</v>
      </c>
      <c r="L192" s="701">
        <v>42156</v>
      </c>
      <c r="M192" s="433">
        <v>42167</v>
      </c>
      <c r="N192" s="286"/>
    </row>
    <row r="193" spans="1:14">
      <c r="A193" s="182" t="s">
        <v>511</v>
      </c>
      <c r="B193" s="70">
        <f t="shared" si="5"/>
        <v>190</v>
      </c>
      <c r="C193" s="185" t="s">
        <v>4582</v>
      </c>
      <c r="D193" s="396" t="s">
        <v>4583</v>
      </c>
      <c r="E193" s="703">
        <v>0</v>
      </c>
      <c r="F193" s="575" t="s">
        <v>4099</v>
      </c>
      <c r="G193" s="396" t="s">
        <v>4584</v>
      </c>
      <c r="H193" s="703">
        <v>0.11</v>
      </c>
      <c r="I193" s="575" t="s">
        <v>4585</v>
      </c>
      <c r="J193" s="396" t="s">
        <v>4586</v>
      </c>
      <c r="K193" s="177">
        <v>0.11</v>
      </c>
      <c r="L193" s="719">
        <v>42156</v>
      </c>
      <c r="M193" s="433">
        <v>42167</v>
      </c>
      <c r="N193" s="286"/>
    </row>
    <row r="194" spans="1:14">
      <c r="A194" s="182" t="s">
        <v>511</v>
      </c>
      <c r="B194" s="70">
        <f t="shared" si="5"/>
        <v>191</v>
      </c>
      <c r="C194" s="182" t="s">
        <v>4585</v>
      </c>
      <c r="D194" s="396" t="s">
        <v>4587</v>
      </c>
      <c r="E194" s="703">
        <v>0</v>
      </c>
      <c r="F194" s="575" t="s">
        <v>554</v>
      </c>
      <c r="G194" s="396" t="s">
        <v>141</v>
      </c>
      <c r="H194" s="703">
        <v>0.35</v>
      </c>
      <c r="I194" s="575" t="s">
        <v>4585</v>
      </c>
      <c r="J194" s="396" t="s">
        <v>4586</v>
      </c>
      <c r="K194" s="177">
        <v>0.35</v>
      </c>
      <c r="L194" s="701">
        <v>42156</v>
      </c>
      <c r="M194" s="433">
        <v>42167</v>
      </c>
      <c r="N194" s="286"/>
    </row>
    <row r="195" spans="1:14">
      <c r="A195" s="182" t="s">
        <v>511</v>
      </c>
      <c r="B195" s="70">
        <f t="shared" si="5"/>
        <v>192</v>
      </c>
      <c r="C195" s="287" t="s">
        <v>4245</v>
      </c>
      <c r="D195" s="41" t="s">
        <v>4588</v>
      </c>
      <c r="E195" s="703">
        <v>0</v>
      </c>
      <c r="F195" s="288" t="s">
        <v>4483</v>
      </c>
      <c r="G195" s="396" t="s">
        <v>4484</v>
      </c>
      <c r="H195" s="703">
        <v>0.25</v>
      </c>
      <c r="I195" s="288" t="s">
        <v>554</v>
      </c>
      <c r="J195" s="396" t="s">
        <v>554</v>
      </c>
      <c r="K195" s="31">
        <f>H195-E195</f>
        <v>0.25</v>
      </c>
      <c r="L195" s="719">
        <v>42156</v>
      </c>
      <c r="M195" s="433">
        <v>42167</v>
      </c>
      <c r="N195" s="286"/>
    </row>
    <row r="196" spans="1:14">
      <c r="A196" s="182" t="s">
        <v>511</v>
      </c>
      <c r="B196" s="70">
        <f t="shared" si="5"/>
        <v>193</v>
      </c>
      <c r="C196" s="287" t="s">
        <v>4153</v>
      </c>
      <c r="D196" s="41" t="s">
        <v>4154</v>
      </c>
      <c r="E196" s="702">
        <v>0</v>
      </c>
      <c r="F196" s="288" t="s">
        <v>4155</v>
      </c>
      <c r="G196" s="396" t="s">
        <v>4156</v>
      </c>
      <c r="H196" s="703">
        <v>0.71</v>
      </c>
      <c r="I196" s="575" t="s">
        <v>4157</v>
      </c>
      <c r="J196" s="396" t="s">
        <v>1650</v>
      </c>
      <c r="K196" s="177">
        <v>0.71</v>
      </c>
      <c r="L196" s="701">
        <v>42156</v>
      </c>
      <c r="M196" s="433">
        <v>42167</v>
      </c>
      <c r="N196" s="286"/>
    </row>
    <row r="197" spans="1:14">
      <c r="A197" s="182" t="s">
        <v>511</v>
      </c>
      <c r="B197" s="70">
        <f t="shared" si="5"/>
        <v>194</v>
      </c>
      <c r="C197" s="287" t="s">
        <v>4158</v>
      </c>
      <c r="D197" s="41" t="s">
        <v>4159</v>
      </c>
      <c r="E197" s="702">
        <v>0</v>
      </c>
      <c r="F197" s="288" t="s">
        <v>4149</v>
      </c>
      <c r="G197" s="396" t="s">
        <v>4150</v>
      </c>
      <c r="H197" s="703">
        <v>0.23</v>
      </c>
      <c r="I197" s="575" t="s">
        <v>4153</v>
      </c>
      <c r="J197" s="396" t="s">
        <v>4154</v>
      </c>
      <c r="K197" s="177">
        <v>0.23</v>
      </c>
      <c r="L197" s="719">
        <v>42156</v>
      </c>
      <c r="M197" s="433">
        <v>42181</v>
      </c>
      <c r="N197" s="286"/>
    </row>
    <row r="198" spans="1:14">
      <c r="A198" s="182" t="s">
        <v>511</v>
      </c>
      <c r="B198" s="70">
        <f t="shared" ref="B198:B203" si="6">B197+1</f>
        <v>195</v>
      </c>
      <c r="C198" s="287" t="s">
        <v>4160</v>
      </c>
      <c r="D198" s="41" t="s">
        <v>4161</v>
      </c>
      <c r="E198" s="702">
        <v>0</v>
      </c>
      <c r="F198" s="288" t="s">
        <v>4151</v>
      </c>
      <c r="G198" s="396" t="s">
        <v>4162</v>
      </c>
      <c r="H198" s="703">
        <v>0.39</v>
      </c>
      <c r="I198" s="575" t="s">
        <v>4149</v>
      </c>
      <c r="J198" s="396" t="s">
        <v>4150</v>
      </c>
      <c r="K198" s="177">
        <v>0.39</v>
      </c>
      <c r="L198" s="701">
        <v>42156</v>
      </c>
      <c r="M198" s="433">
        <v>42181</v>
      </c>
      <c r="N198" s="286"/>
    </row>
    <row r="199" spans="1:14">
      <c r="A199" s="182" t="s">
        <v>511</v>
      </c>
      <c r="B199" s="70">
        <f t="shared" si="6"/>
        <v>196</v>
      </c>
      <c r="C199" s="287" t="s">
        <v>4163</v>
      </c>
      <c r="D199" s="41" t="s">
        <v>4164</v>
      </c>
      <c r="E199" s="702">
        <v>0</v>
      </c>
      <c r="F199" s="288" t="s">
        <v>4167</v>
      </c>
      <c r="G199" s="396" t="s">
        <v>4172</v>
      </c>
      <c r="H199" s="703">
        <v>0.59</v>
      </c>
      <c r="I199" s="575" t="s">
        <v>4151</v>
      </c>
      <c r="J199" s="396" t="s">
        <v>4162</v>
      </c>
      <c r="K199" s="177">
        <v>0.59</v>
      </c>
      <c r="L199" s="719">
        <v>42156</v>
      </c>
      <c r="M199" s="433">
        <v>42181</v>
      </c>
      <c r="N199" s="286"/>
    </row>
    <row r="200" spans="1:14">
      <c r="A200" s="182" t="s">
        <v>511</v>
      </c>
      <c r="B200" s="70">
        <f t="shared" si="6"/>
        <v>197</v>
      </c>
      <c r="C200" s="287" t="s">
        <v>4165</v>
      </c>
      <c r="D200" s="41" t="s">
        <v>4166</v>
      </c>
      <c r="E200" s="702">
        <v>0</v>
      </c>
      <c r="F200" s="288" t="s">
        <v>4151</v>
      </c>
      <c r="G200" s="396" t="s">
        <v>4162</v>
      </c>
      <c r="H200" s="703">
        <v>0.36</v>
      </c>
      <c r="I200" s="575" t="s">
        <v>4149</v>
      </c>
      <c r="J200" s="396" t="s">
        <v>4150</v>
      </c>
      <c r="K200" s="177">
        <v>0.36</v>
      </c>
      <c r="L200" s="701">
        <v>42156</v>
      </c>
      <c r="M200" s="433">
        <v>42181</v>
      </c>
      <c r="N200" s="286"/>
    </row>
    <row r="201" spans="1:14">
      <c r="A201" s="182" t="s">
        <v>511</v>
      </c>
      <c r="B201" s="70">
        <f t="shared" si="6"/>
        <v>198</v>
      </c>
      <c r="C201" s="287" t="s">
        <v>4168</v>
      </c>
      <c r="D201" s="41" t="s">
        <v>4169</v>
      </c>
      <c r="E201" s="702">
        <v>0</v>
      </c>
      <c r="F201" s="288" t="s">
        <v>1266</v>
      </c>
      <c r="G201" s="396" t="s">
        <v>4170</v>
      </c>
      <c r="H201" s="703">
        <v>4.3499999999999996</v>
      </c>
      <c r="I201" s="575" t="s">
        <v>4157</v>
      </c>
      <c r="J201" s="396" t="s">
        <v>4171</v>
      </c>
      <c r="K201" s="177">
        <v>4.3499999999999996</v>
      </c>
      <c r="L201" s="719">
        <v>42156</v>
      </c>
      <c r="M201" s="433">
        <v>42181</v>
      </c>
      <c r="N201" s="286"/>
    </row>
    <row r="202" spans="1:14">
      <c r="A202" s="182" t="s">
        <v>511</v>
      </c>
      <c r="B202" s="70">
        <f t="shared" si="6"/>
        <v>199</v>
      </c>
      <c r="C202" s="287" t="s">
        <v>4589</v>
      </c>
      <c r="D202" s="41" t="s">
        <v>4590</v>
      </c>
      <c r="E202" s="703">
        <v>0</v>
      </c>
      <c r="F202" s="288" t="s">
        <v>4163</v>
      </c>
      <c r="G202" s="396" t="s">
        <v>4579</v>
      </c>
      <c r="H202" s="703">
        <v>0.27</v>
      </c>
      <c r="I202" s="288" t="s">
        <v>4440</v>
      </c>
      <c r="J202" s="396" t="s">
        <v>4457</v>
      </c>
      <c r="K202" s="31">
        <f>H202-E202</f>
        <v>0.27</v>
      </c>
      <c r="L202" s="701">
        <v>42156</v>
      </c>
      <c r="M202" s="433">
        <v>42181</v>
      </c>
      <c r="N202" s="286"/>
    </row>
    <row r="203" spans="1:14">
      <c r="A203" s="182" t="s">
        <v>511</v>
      </c>
      <c r="B203" s="70">
        <f t="shared" si="6"/>
        <v>200</v>
      </c>
      <c r="C203" s="287" t="s">
        <v>4589</v>
      </c>
      <c r="D203" s="41" t="s">
        <v>4590</v>
      </c>
      <c r="E203" s="703">
        <v>0</v>
      </c>
      <c r="F203" s="288" t="s">
        <v>4591</v>
      </c>
      <c r="G203" s="396" t="s">
        <v>4579</v>
      </c>
      <c r="H203" s="703">
        <v>0.17</v>
      </c>
      <c r="I203" s="288" t="s">
        <v>4371</v>
      </c>
      <c r="J203" s="396" t="s">
        <v>4457</v>
      </c>
      <c r="K203" s="31">
        <f>H203-E203</f>
        <v>0.17</v>
      </c>
      <c r="L203" s="719">
        <v>42156</v>
      </c>
      <c r="M203" s="433">
        <v>42181</v>
      </c>
      <c r="N203" s="286"/>
    </row>
    <row r="204" spans="1:14">
      <c r="A204" s="956" t="s">
        <v>511</v>
      </c>
      <c r="B204" s="953">
        <v>203</v>
      </c>
      <c r="C204" s="38" t="s">
        <v>6615</v>
      </c>
      <c r="D204" s="506" t="s">
        <v>6616</v>
      </c>
      <c r="E204" s="985">
        <v>0</v>
      </c>
      <c r="F204" s="986" t="s">
        <v>6619</v>
      </c>
      <c r="G204" s="956" t="s">
        <v>6616</v>
      </c>
      <c r="H204" s="985">
        <v>3.46</v>
      </c>
      <c r="I204" s="956" t="s">
        <v>6617</v>
      </c>
      <c r="J204" s="956" t="s">
        <v>5516</v>
      </c>
      <c r="K204" s="956">
        <v>3.46</v>
      </c>
      <c r="L204" s="577">
        <v>42384</v>
      </c>
      <c r="M204" s="577">
        <v>42429</v>
      </c>
      <c r="N204" s="953"/>
    </row>
    <row r="205" spans="1:14">
      <c r="A205" s="956" t="s">
        <v>511</v>
      </c>
      <c r="B205" s="953">
        <v>204</v>
      </c>
      <c r="C205" s="38" t="s">
        <v>6619</v>
      </c>
      <c r="D205" s="506" t="s">
        <v>6616</v>
      </c>
      <c r="E205" s="985">
        <v>0</v>
      </c>
      <c r="F205" s="986" t="s">
        <v>4393</v>
      </c>
      <c r="G205" s="956" t="s">
        <v>6611</v>
      </c>
      <c r="H205" s="985">
        <v>5.54</v>
      </c>
      <c r="I205" s="956" t="s">
        <v>6615</v>
      </c>
      <c r="J205" s="956" t="s">
        <v>6616</v>
      </c>
      <c r="K205" s="956">
        <v>5.54</v>
      </c>
      <c r="L205" s="577">
        <v>42389</v>
      </c>
      <c r="M205" s="577">
        <v>42429</v>
      </c>
      <c r="N205" s="953"/>
    </row>
    <row r="206" spans="1:14">
      <c r="A206" s="956" t="s">
        <v>511</v>
      </c>
      <c r="B206" s="953">
        <v>205</v>
      </c>
      <c r="C206" s="38" t="s">
        <v>6620</v>
      </c>
      <c r="D206" s="506" t="s">
        <v>6621</v>
      </c>
      <c r="E206" s="985">
        <v>0</v>
      </c>
      <c r="F206" s="986" t="s">
        <v>1159</v>
      </c>
      <c r="G206" s="956" t="s">
        <v>6622</v>
      </c>
      <c r="H206" s="985">
        <v>0.56999999999999995</v>
      </c>
      <c r="I206" s="956" t="s">
        <v>6615</v>
      </c>
      <c r="J206" s="956" t="s">
        <v>6616</v>
      </c>
      <c r="K206" s="956">
        <v>0.56999999999999995</v>
      </c>
      <c r="L206" s="98">
        <v>42411</v>
      </c>
      <c r="M206" s="577">
        <v>42429</v>
      </c>
      <c r="N206" s="953"/>
    </row>
    <row r="207" spans="1:14">
      <c r="A207" s="956" t="s">
        <v>511</v>
      </c>
      <c r="B207" s="953">
        <v>209</v>
      </c>
      <c r="C207" s="38" t="s">
        <v>6631</v>
      </c>
      <c r="D207" s="506" t="s">
        <v>6633</v>
      </c>
      <c r="E207" s="985">
        <v>0</v>
      </c>
      <c r="F207" s="986" t="s">
        <v>6608</v>
      </c>
      <c r="G207" s="956" t="s">
        <v>6609</v>
      </c>
      <c r="H207" s="985">
        <v>0.96</v>
      </c>
      <c r="I207" s="956" t="s">
        <v>6632</v>
      </c>
      <c r="J207" s="956" t="s">
        <v>6634</v>
      </c>
      <c r="K207" s="956">
        <v>0.96</v>
      </c>
      <c r="L207" s="577">
        <v>42212</v>
      </c>
      <c r="M207" s="577">
        <v>42215</v>
      </c>
      <c r="N207" s="953"/>
    </row>
    <row r="208" spans="1:14" s="395" customFormat="1">
      <c r="A208" s="956" t="s">
        <v>511</v>
      </c>
      <c r="B208" s="953">
        <v>210</v>
      </c>
      <c r="C208" s="38" t="s">
        <v>6675</v>
      </c>
      <c r="D208" s="506" t="s">
        <v>6676</v>
      </c>
      <c r="E208" s="985">
        <v>0</v>
      </c>
      <c r="F208" s="986" t="s">
        <v>6608</v>
      </c>
      <c r="G208" s="956" t="s">
        <v>6609</v>
      </c>
      <c r="H208" s="985">
        <v>0.7</v>
      </c>
      <c r="I208" s="956" t="s">
        <v>6627</v>
      </c>
      <c r="J208" s="956" t="s">
        <v>6676</v>
      </c>
      <c r="K208" s="956">
        <v>0.7</v>
      </c>
      <c r="L208" s="98">
        <v>42212</v>
      </c>
      <c r="M208" s="577">
        <v>42215</v>
      </c>
      <c r="N208" s="953"/>
    </row>
    <row r="209" spans="1:14">
      <c r="A209" s="956" t="s">
        <v>511</v>
      </c>
      <c r="B209" s="953">
        <v>212</v>
      </c>
      <c r="C209" s="38" t="s">
        <v>6637</v>
      </c>
      <c r="D209" s="506" t="s">
        <v>6638</v>
      </c>
      <c r="E209" s="985">
        <v>0</v>
      </c>
      <c r="F209" s="986" t="s">
        <v>3918</v>
      </c>
      <c r="G209" s="956" t="s">
        <v>6618</v>
      </c>
      <c r="H209" s="985">
        <v>3.82</v>
      </c>
      <c r="I209" s="956" t="s">
        <v>6619</v>
      </c>
      <c r="J209" s="956" t="s">
        <v>6616</v>
      </c>
      <c r="K209" s="956">
        <v>3.82</v>
      </c>
      <c r="L209" s="577">
        <v>42267</v>
      </c>
      <c r="M209" s="577">
        <v>42307</v>
      </c>
      <c r="N209" s="953"/>
    </row>
    <row r="210" spans="1:14">
      <c r="A210" s="956" t="s">
        <v>511</v>
      </c>
      <c r="B210" s="953">
        <v>213</v>
      </c>
      <c r="C210" s="38" t="s">
        <v>6639</v>
      </c>
      <c r="D210" s="506" t="s">
        <v>6666</v>
      </c>
      <c r="E210" s="985">
        <v>0</v>
      </c>
      <c r="F210" s="986" t="s">
        <v>6608</v>
      </c>
      <c r="G210" s="956" t="s">
        <v>6609</v>
      </c>
      <c r="H210" s="985">
        <v>0.1</v>
      </c>
      <c r="I210" s="956" t="s">
        <v>6627</v>
      </c>
      <c r="J210" s="956" t="s">
        <v>6627</v>
      </c>
      <c r="K210" s="956">
        <v>0.1</v>
      </c>
      <c r="L210" s="577">
        <v>42212</v>
      </c>
      <c r="M210" s="577">
        <v>42215</v>
      </c>
      <c r="N210" s="953"/>
    </row>
    <row r="211" spans="1:14">
      <c r="A211" s="956" t="s">
        <v>511</v>
      </c>
      <c r="B211" s="953">
        <v>214</v>
      </c>
      <c r="C211" s="38" t="s">
        <v>6640</v>
      </c>
      <c r="D211" s="506" t="s">
        <v>6674</v>
      </c>
      <c r="E211" s="985">
        <v>0</v>
      </c>
      <c r="F211" s="986" t="s">
        <v>6631</v>
      </c>
      <c r="G211" s="956" t="s">
        <v>6679</v>
      </c>
      <c r="H211" s="985">
        <v>0.1</v>
      </c>
      <c r="I211" s="956" t="s">
        <v>6631</v>
      </c>
      <c r="J211" s="956" t="s">
        <v>6627</v>
      </c>
      <c r="K211" s="956">
        <v>0.1</v>
      </c>
      <c r="L211" s="577">
        <v>42217</v>
      </c>
      <c r="M211" s="577">
        <v>42220</v>
      </c>
      <c r="N211" s="953"/>
    </row>
    <row r="212" spans="1:14">
      <c r="A212" s="956" t="s">
        <v>511</v>
      </c>
      <c r="B212" s="953">
        <v>215</v>
      </c>
      <c r="C212" s="38" t="s">
        <v>6641</v>
      </c>
      <c r="D212" s="506" t="s">
        <v>1576</v>
      </c>
      <c r="E212" s="985">
        <v>0</v>
      </c>
      <c r="F212" s="986" t="s">
        <v>6675</v>
      </c>
      <c r="G212" s="956" t="s">
        <v>6676</v>
      </c>
      <c r="H212" s="985">
        <v>0.53</v>
      </c>
      <c r="I212" s="956" t="s">
        <v>6627</v>
      </c>
      <c r="J212" s="956" t="s">
        <v>6627</v>
      </c>
      <c r="K212" s="956">
        <v>0.53</v>
      </c>
      <c r="L212" s="577">
        <v>42278</v>
      </c>
      <c r="M212" s="577">
        <v>42307</v>
      </c>
      <c r="N212" s="953"/>
    </row>
    <row r="213" spans="1:14" s="395" customFormat="1">
      <c r="A213" s="956" t="s">
        <v>511</v>
      </c>
      <c r="B213" s="953">
        <v>217</v>
      </c>
      <c r="C213" s="38" t="s">
        <v>6671</v>
      </c>
      <c r="D213" s="506" t="s">
        <v>6672</v>
      </c>
      <c r="E213" s="985">
        <v>0</v>
      </c>
      <c r="F213" s="986" t="s">
        <v>1159</v>
      </c>
      <c r="G213" s="956" t="s">
        <v>6622</v>
      </c>
      <c r="H213" s="985">
        <v>0.27</v>
      </c>
      <c r="I213" s="956" t="s">
        <v>6643</v>
      </c>
      <c r="J213" s="956" t="s">
        <v>6672</v>
      </c>
      <c r="K213" s="956">
        <v>0.27</v>
      </c>
      <c r="L213" s="577">
        <v>42278</v>
      </c>
      <c r="M213" s="577">
        <v>42307</v>
      </c>
      <c r="N213" s="953"/>
    </row>
    <row r="214" spans="1:14">
      <c r="A214" s="956" t="s">
        <v>511</v>
      </c>
      <c r="B214" s="953">
        <v>219</v>
      </c>
      <c r="C214" s="38" t="s">
        <v>6644</v>
      </c>
      <c r="D214" s="506" t="s">
        <v>6668</v>
      </c>
      <c r="E214" s="985">
        <v>0</v>
      </c>
      <c r="F214" s="986" t="s">
        <v>6623</v>
      </c>
      <c r="G214" s="956" t="s">
        <v>3167</v>
      </c>
      <c r="H214" s="985">
        <v>2.25</v>
      </c>
      <c r="I214" s="956" t="s">
        <v>6623</v>
      </c>
      <c r="J214" s="956" t="s">
        <v>3167</v>
      </c>
      <c r="K214" s="956">
        <v>2.25</v>
      </c>
      <c r="L214" s="577">
        <v>42278</v>
      </c>
      <c r="M214" s="577">
        <v>42307</v>
      </c>
      <c r="N214" s="953"/>
    </row>
    <row r="215" spans="1:14" s="395" customFormat="1">
      <c r="A215" s="956" t="s">
        <v>511</v>
      </c>
      <c r="B215" s="953">
        <v>220</v>
      </c>
      <c r="C215" s="38" t="s">
        <v>6677</v>
      </c>
      <c r="D215" s="506" t="s">
        <v>6678</v>
      </c>
      <c r="E215" s="985">
        <v>0</v>
      </c>
      <c r="F215" s="986" t="s">
        <v>4099</v>
      </c>
      <c r="G215" s="956" t="s">
        <v>6622</v>
      </c>
      <c r="H215" s="985">
        <v>0.12</v>
      </c>
      <c r="I215" s="956" t="s">
        <v>6627</v>
      </c>
      <c r="J215" s="956" t="s">
        <v>6627</v>
      </c>
      <c r="K215" s="956">
        <v>0.12</v>
      </c>
      <c r="L215" s="577">
        <v>42278</v>
      </c>
      <c r="M215" s="577">
        <v>42307</v>
      </c>
      <c r="N215" s="953"/>
    </row>
    <row r="216" spans="1:14">
      <c r="A216" s="956" t="s">
        <v>511</v>
      </c>
      <c r="B216" s="953">
        <v>221</v>
      </c>
      <c r="C216" s="38" t="s">
        <v>6645</v>
      </c>
      <c r="D216" s="953" t="s">
        <v>6669</v>
      </c>
      <c r="E216" s="985">
        <v>0</v>
      </c>
      <c r="F216" s="986" t="s">
        <v>6619</v>
      </c>
      <c r="G216" s="956" t="s">
        <v>6616</v>
      </c>
      <c r="H216" s="985">
        <v>2.66</v>
      </c>
      <c r="I216" s="956" t="s">
        <v>6646</v>
      </c>
      <c r="J216" s="956" t="s">
        <v>6670</v>
      </c>
      <c r="K216" s="956">
        <v>2.66</v>
      </c>
      <c r="L216" s="577">
        <v>42278</v>
      </c>
      <c r="M216" s="577">
        <v>42307</v>
      </c>
      <c r="N216" s="953"/>
    </row>
    <row r="217" spans="1:14">
      <c r="A217" s="956" t="s">
        <v>511</v>
      </c>
      <c r="B217" s="953">
        <v>222</v>
      </c>
      <c r="C217" s="38" t="s">
        <v>6646</v>
      </c>
      <c r="D217" s="506" t="s">
        <v>6670</v>
      </c>
      <c r="E217" s="985">
        <v>0</v>
      </c>
      <c r="F217" s="986" t="s">
        <v>6637</v>
      </c>
      <c r="G217" s="956" t="s">
        <v>6638</v>
      </c>
      <c r="H217" s="985">
        <v>2.0099999999999998</v>
      </c>
      <c r="I217" s="956" t="s">
        <v>6645</v>
      </c>
      <c r="J217" s="956" t="s">
        <v>6669</v>
      </c>
      <c r="K217" s="956">
        <v>2.0099999999999998</v>
      </c>
      <c r="L217" s="577">
        <v>42278</v>
      </c>
      <c r="M217" s="577">
        <v>42307</v>
      </c>
      <c r="N217" s="953"/>
    </row>
    <row r="218" spans="1:14">
      <c r="A218" s="956" t="s">
        <v>511</v>
      </c>
      <c r="B218" s="953">
        <v>223</v>
      </c>
      <c r="C218" s="38" t="s">
        <v>6647</v>
      </c>
      <c r="D218" s="506" t="s">
        <v>6680</v>
      </c>
      <c r="E218" s="953">
        <v>0</v>
      </c>
      <c r="F218" s="953" t="s">
        <v>6608</v>
      </c>
      <c r="G218" s="953" t="s">
        <v>6609</v>
      </c>
      <c r="H218" s="985">
        <v>0.1</v>
      </c>
      <c r="I218" s="956" t="s">
        <v>6681</v>
      </c>
      <c r="J218" s="956" t="s">
        <v>6681</v>
      </c>
      <c r="K218" s="956">
        <v>0.1</v>
      </c>
      <c r="L218" s="577">
        <v>42278</v>
      </c>
      <c r="M218" s="577">
        <v>42307</v>
      </c>
      <c r="N218" s="953"/>
    </row>
    <row r="219" spans="1:14">
      <c r="A219" s="956" t="s">
        <v>511</v>
      </c>
      <c r="B219" s="953">
        <v>224</v>
      </c>
      <c r="C219" s="38" t="s">
        <v>1535</v>
      </c>
      <c r="D219" s="953" t="s">
        <v>4340</v>
      </c>
      <c r="E219" s="953">
        <v>0</v>
      </c>
      <c r="F219" s="953" t="s">
        <v>4497</v>
      </c>
      <c r="G219" s="953" t="s">
        <v>6662</v>
      </c>
      <c r="H219" s="953">
        <v>12.37</v>
      </c>
      <c r="I219" s="953" t="s">
        <v>6663</v>
      </c>
      <c r="J219" s="953" t="s">
        <v>6664</v>
      </c>
      <c r="K219" s="953">
        <v>12.37</v>
      </c>
      <c r="L219" s="577">
        <v>42461</v>
      </c>
      <c r="M219" s="577">
        <v>42307</v>
      </c>
      <c r="N219" s="953"/>
    </row>
    <row r="220" spans="1:14">
      <c r="A220" s="956" t="s">
        <v>511</v>
      </c>
      <c r="B220" s="953">
        <v>225</v>
      </c>
      <c r="C220" s="38" t="s">
        <v>1159</v>
      </c>
      <c r="D220" s="953" t="s">
        <v>6622</v>
      </c>
      <c r="E220" s="953">
        <v>3.79</v>
      </c>
      <c r="F220" s="953" t="s">
        <v>4099</v>
      </c>
      <c r="G220" s="953" t="s">
        <v>6618</v>
      </c>
      <c r="H220" s="953">
        <v>12.18</v>
      </c>
      <c r="I220" s="953" t="s">
        <v>6660</v>
      </c>
      <c r="J220" s="953" t="s">
        <v>6659</v>
      </c>
      <c r="K220" s="953">
        <v>8.39</v>
      </c>
      <c r="L220" s="577">
        <v>42522</v>
      </c>
      <c r="M220" s="577">
        <v>42762</v>
      </c>
      <c r="N220" s="953"/>
    </row>
    <row r="221" spans="1:14">
      <c r="A221" s="956" t="s">
        <v>511</v>
      </c>
      <c r="B221" s="953">
        <v>226</v>
      </c>
      <c r="C221" s="38" t="s">
        <v>6648</v>
      </c>
      <c r="D221" s="953" t="s">
        <v>6659</v>
      </c>
      <c r="E221" s="953">
        <v>0</v>
      </c>
      <c r="F221" s="953" t="s">
        <v>1159</v>
      </c>
      <c r="G221" s="953" t="s">
        <v>6622</v>
      </c>
      <c r="H221" s="953">
        <v>2.34</v>
      </c>
      <c r="I221" s="953" t="s">
        <v>6661</v>
      </c>
      <c r="J221" s="953" t="s">
        <v>6665</v>
      </c>
      <c r="K221" s="953">
        <v>2.34</v>
      </c>
      <c r="L221" s="577">
        <v>42491</v>
      </c>
      <c r="M221" s="577">
        <v>42838</v>
      </c>
      <c r="N221" s="953"/>
    </row>
    <row r="222" spans="1:14">
      <c r="A222" s="956" t="s">
        <v>511</v>
      </c>
      <c r="B222" s="953">
        <v>227</v>
      </c>
      <c r="C222" s="38" t="s">
        <v>603</v>
      </c>
      <c r="D222" s="953" t="s">
        <v>6653</v>
      </c>
      <c r="E222" s="953">
        <v>0</v>
      </c>
      <c r="F222" s="953" t="s">
        <v>6657</v>
      </c>
      <c r="G222" s="953" t="s">
        <v>6658</v>
      </c>
      <c r="H222" s="953">
        <v>19.579999999999998</v>
      </c>
      <c r="I222" s="953" t="s">
        <v>6652</v>
      </c>
      <c r="J222" s="953" t="s">
        <v>6622</v>
      </c>
      <c r="K222" s="953">
        <v>10.220000000000001</v>
      </c>
      <c r="L222" s="577">
        <v>42491</v>
      </c>
      <c r="M222" s="953"/>
      <c r="N222" s="953"/>
    </row>
    <row r="223" spans="1:14">
      <c r="A223" s="956" t="s">
        <v>511</v>
      </c>
      <c r="B223" s="953">
        <v>228</v>
      </c>
      <c r="C223" s="38" t="s">
        <v>6649</v>
      </c>
      <c r="D223" s="953" t="s">
        <v>6618</v>
      </c>
      <c r="E223" s="953">
        <v>0</v>
      </c>
      <c r="F223" s="953" t="s">
        <v>4099</v>
      </c>
      <c r="G223" s="953" t="s">
        <v>6656</v>
      </c>
      <c r="H223" s="953">
        <v>17.690000000000001</v>
      </c>
      <c r="I223" s="953" t="s">
        <v>603</v>
      </c>
      <c r="J223" s="953" t="s">
        <v>4420</v>
      </c>
      <c r="K223" s="953">
        <v>17.690000000000001</v>
      </c>
      <c r="L223" s="577">
        <v>42522</v>
      </c>
      <c r="M223" s="953"/>
      <c r="N223" s="953"/>
    </row>
    <row r="224" spans="1:14">
      <c r="A224" s="956" t="s">
        <v>511</v>
      </c>
      <c r="B224" s="953">
        <v>229</v>
      </c>
      <c r="C224" s="38" t="s">
        <v>6650</v>
      </c>
      <c r="D224" s="953" t="s">
        <v>6653</v>
      </c>
      <c r="E224" s="953">
        <v>0</v>
      </c>
      <c r="F224" s="953" t="s">
        <v>1159</v>
      </c>
      <c r="G224" s="953" t="s">
        <v>6622</v>
      </c>
      <c r="H224" s="953">
        <v>2.0299999999999998</v>
      </c>
      <c r="I224" s="953" t="s">
        <v>6654</v>
      </c>
      <c r="J224" s="953" t="s">
        <v>6655</v>
      </c>
      <c r="K224" s="953">
        <v>2.0299999999999998</v>
      </c>
      <c r="L224" s="577">
        <v>42522</v>
      </c>
      <c r="M224" s="953"/>
      <c r="N224" s="953"/>
    </row>
    <row r="225" spans="1:15">
      <c r="A225" s="956" t="s">
        <v>511</v>
      </c>
      <c r="B225" s="953">
        <v>230</v>
      </c>
      <c r="C225" s="38" t="s">
        <v>6651</v>
      </c>
      <c r="D225" s="953" t="s">
        <v>3656</v>
      </c>
      <c r="E225" s="953">
        <v>2.85</v>
      </c>
      <c r="F225" s="953" t="s">
        <v>6652</v>
      </c>
      <c r="G225" s="953" t="s">
        <v>6622</v>
      </c>
      <c r="H225" s="953">
        <v>3.42</v>
      </c>
      <c r="I225" s="953" t="s">
        <v>6652</v>
      </c>
      <c r="J225" s="953" t="s">
        <v>6622</v>
      </c>
      <c r="K225" s="953">
        <v>3.42</v>
      </c>
      <c r="L225" s="577">
        <v>42522</v>
      </c>
      <c r="M225" s="953"/>
      <c r="N225" s="953"/>
    </row>
    <row r="226" spans="1:15">
      <c r="A226" s="1275" t="s">
        <v>9299</v>
      </c>
      <c r="B226" s="1275"/>
      <c r="C226" s="1275" t="s">
        <v>9300</v>
      </c>
      <c r="D226" s="1275" t="s">
        <v>4993</v>
      </c>
      <c r="E226" s="1275">
        <v>0</v>
      </c>
      <c r="F226" s="1275" t="s">
        <v>9301</v>
      </c>
      <c r="G226" s="1275" t="s">
        <v>9302</v>
      </c>
      <c r="H226" s="1275">
        <v>0.19</v>
      </c>
      <c r="I226" s="1275" t="s">
        <v>9303</v>
      </c>
      <c r="J226" s="1275" t="s">
        <v>9304</v>
      </c>
      <c r="K226" s="1275">
        <v>0.19</v>
      </c>
      <c r="L226" s="1309">
        <f>M226-7</f>
        <v>42420</v>
      </c>
      <c r="M226" s="1309">
        <v>42427</v>
      </c>
      <c r="N226" s="1275"/>
      <c r="O226" s="1274"/>
    </row>
    <row r="227" spans="1:15">
      <c r="A227" s="1275" t="s">
        <v>9299</v>
      </c>
      <c r="B227" s="1275"/>
      <c r="C227" s="1275" t="s">
        <v>6654</v>
      </c>
      <c r="D227" s="1275" t="s">
        <v>9305</v>
      </c>
      <c r="E227" s="1275">
        <v>0</v>
      </c>
      <c r="F227" s="1275" t="s">
        <v>4393</v>
      </c>
      <c r="G227" s="1275" t="s">
        <v>9306</v>
      </c>
      <c r="H227" s="1275">
        <v>2.04</v>
      </c>
      <c r="I227" s="1275" t="s">
        <v>9307</v>
      </c>
      <c r="J227" s="1275" t="s">
        <v>1981</v>
      </c>
      <c r="K227" s="1275">
        <v>2.04</v>
      </c>
      <c r="L227" s="1309">
        <f t="shared" ref="L227:L290" si="7">M227-7</f>
        <v>42585</v>
      </c>
      <c r="M227" s="1309">
        <v>42592</v>
      </c>
      <c r="N227" s="1275"/>
      <c r="O227" s="1274"/>
    </row>
    <row r="228" spans="1:15">
      <c r="A228" s="1275" t="s">
        <v>9299</v>
      </c>
      <c r="B228" s="1275"/>
      <c r="C228" s="1275" t="s">
        <v>6654</v>
      </c>
      <c r="D228" s="1275" t="s">
        <v>9305</v>
      </c>
      <c r="E228" s="1275">
        <v>8.92</v>
      </c>
      <c r="F228" s="1275" t="s">
        <v>554</v>
      </c>
      <c r="G228" s="1275" t="s">
        <v>514</v>
      </c>
      <c r="H228" s="1275">
        <v>13.73</v>
      </c>
      <c r="I228" s="1275" t="s">
        <v>9308</v>
      </c>
      <c r="J228" s="1275" t="s">
        <v>17</v>
      </c>
      <c r="K228" s="1275">
        <v>4.8099999999999996</v>
      </c>
      <c r="L228" s="1309">
        <f t="shared" si="7"/>
        <v>42585</v>
      </c>
      <c r="M228" s="1309">
        <v>42592</v>
      </c>
      <c r="N228" s="1275"/>
      <c r="O228" s="1274"/>
    </row>
    <row r="229" spans="1:15">
      <c r="A229" s="1275" t="s">
        <v>9299</v>
      </c>
      <c r="B229" s="1275"/>
      <c r="C229" s="1275" t="s">
        <v>9309</v>
      </c>
      <c r="D229" s="1275" t="s">
        <v>9310</v>
      </c>
      <c r="E229" s="1275">
        <v>0</v>
      </c>
      <c r="F229" s="1275" t="s">
        <v>4393</v>
      </c>
      <c r="G229" s="1275" t="s">
        <v>9311</v>
      </c>
      <c r="H229" s="1275">
        <v>5.9</v>
      </c>
      <c r="I229" s="1275" t="s">
        <v>6654</v>
      </c>
      <c r="J229" s="1275" t="s">
        <v>9305</v>
      </c>
      <c r="K229" s="1275">
        <v>5.9</v>
      </c>
      <c r="L229" s="1309">
        <f t="shared" si="7"/>
        <v>42537</v>
      </c>
      <c r="M229" s="1309">
        <v>42544</v>
      </c>
      <c r="N229" s="1275"/>
      <c r="O229" s="1274"/>
    </row>
    <row r="230" spans="1:15">
      <c r="A230" s="1275" t="s">
        <v>9299</v>
      </c>
      <c r="B230" s="1275"/>
      <c r="C230" s="1275" t="s">
        <v>9312</v>
      </c>
      <c r="D230" s="1275" t="s">
        <v>9313</v>
      </c>
      <c r="E230" s="1275">
        <v>0</v>
      </c>
      <c r="F230" s="1275" t="s">
        <v>1159</v>
      </c>
      <c r="G230" s="1275" t="s">
        <v>9314</v>
      </c>
      <c r="H230" s="1275">
        <v>4.37</v>
      </c>
      <c r="I230" s="1275" t="s">
        <v>554</v>
      </c>
      <c r="J230" s="1275" t="s">
        <v>554</v>
      </c>
      <c r="K230" s="1275">
        <v>4.37</v>
      </c>
      <c r="L230" s="1309">
        <f t="shared" si="7"/>
        <v>42815</v>
      </c>
      <c r="M230" s="1309">
        <v>42822</v>
      </c>
      <c r="N230" s="1275"/>
      <c r="O230" s="1274"/>
    </row>
    <row r="231" spans="1:15">
      <c r="A231" s="1275" t="s">
        <v>9299</v>
      </c>
      <c r="B231" s="1275"/>
      <c r="C231" s="1275" t="s">
        <v>6663</v>
      </c>
      <c r="D231" s="1275" t="s">
        <v>9315</v>
      </c>
      <c r="E231" s="1275">
        <v>0</v>
      </c>
      <c r="F231" s="1275" t="s">
        <v>1535</v>
      </c>
      <c r="G231" s="1275" t="s">
        <v>4043</v>
      </c>
      <c r="H231" s="1275">
        <v>2</v>
      </c>
      <c r="I231" s="1275" t="s">
        <v>9316</v>
      </c>
      <c r="J231" s="1275" t="s">
        <v>9317</v>
      </c>
      <c r="K231" s="1275">
        <v>2</v>
      </c>
      <c r="L231" s="1309">
        <f t="shared" si="7"/>
        <v>43016</v>
      </c>
      <c r="M231" s="1309">
        <v>43023</v>
      </c>
      <c r="N231" s="1275"/>
      <c r="O231" s="1274"/>
    </row>
    <row r="232" spans="1:15">
      <c r="A232" s="1275" t="s">
        <v>9299</v>
      </c>
      <c r="B232" s="1275"/>
      <c r="C232" s="1275" t="s">
        <v>9316</v>
      </c>
      <c r="D232" s="1275" t="s">
        <v>9317</v>
      </c>
      <c r="E232" s="1275">
        <v>0</v>
      </c>
      <c r="F232" s="1275" t="s">
        <v>1535</v>
      </c>
      <c r="G232" s="1275" t="s">
        <v>4043</v>
      </c>
      <c r="H232" s="1275">
        <v>9.14</v>
      </c>
      <c r="I232" s="1275" t="s">
        <v>4393</v>
      </c>
      <c r="J232" s="1275" t="s">
        <v>9318</v>
      </c>
      <c r="K232" s="1275">
        <v>9.14</v>
      </c>
      <c r="L232" s="1309">
        <f t="shared" si="7"/>
        <v>42651</v>
      </c>
      <c r="M232" s="1309">
        <v>42658</v>
      </c>
      <c r="N232" s="1275"/>
      <c r="O232" s="1274"/>
    </row>
    <row r="233" spans="1:15">
      <c r="A233" s="1275" t="s">
        <v>9299</v>
      </c>
      <c r="B233" s="1275"/>
      <c r="C233" s="1275" t="s">
        <v>9319</v>
      </c>
      <c r="D233" s="1275" t="s">
        <v>9320</v>
      </c>
      <c r="E233" s="1275">
        <v>0</v>
      </c>
      <c r="F233" s="1275" t="s">
        <v>9312</v>
      </c>
      <c r="G233" s="1275" t="s">
        <v>9313</v>
      </c>
      <c r="H233" s="1275">
        <v>0.91</v>
      </c>
      <c r="I233" s="1275" t="s">
        <v>514</v>
      </c>
      <c r="J233" s="1275" t="s">
        <v>1159</v>
      </c>
      <c r="K233" s="1275">
        <v>0.91</v>
      </c>
      <c r="L233" s="1309">
        <f t="shared" si="7"/>
        <v>42879</v>
      </c>
      <c r="M233" s="1309">
        <v>42886</v>
      </c>
      <c r="N233" s="1275"/>
      <c r="O233" s="1274"/>
    </row>
    <row r="234" spans="1:15">
      <c r="A234" s="1275" t="s">
        <v>9299</v>
      </c>
      <c r="B234" s="1275"/>
      <c r="C234" s="1275" t="s">
        <v>9321</v>
      </c>
      <c r="D234" s="1275" t="s">
        <v>9322</v>
      </c>
      <c r="E234" s="1275">
        <v>0</v>
      </c>
      <c r="F234" s="1275" t="s">
        <v>9323</v>
      </c>
      <c r="G234" s="1275" t="s">
        <v>9324</v>
      </c>
      <c r="H234" s="1275">
        <v>1.53</v>
      </c>
      <c r="I234" s="1275" t="s">
        <v>9323</v>
      </c>
      <c r="J234" s="1275" t="s">
        <v>9324</v>
      </c>
      <c r="K234" s="1275">
        <v>1.53</v>
      </c>
      <c r="L234" s="1309">
        <f t="shared" si="7"/>
        <v>42620</v>
      </c>
      <c r="M234" s="1309">
        <v>42627</v>
      </c>
      <c r="N234" s="1275"/>
      <c r="O234" s="1274"/>
    </row>
    <row r="235" spans="1:15">
      <c r="A235" s="1275" t="s">
        <v>9299</v>
      </c>
      <c r="B235" s="1275"/>
      <c r="C235" s="1275" t="s">
        <v>9325</v>
      </c>
      <c r="D235" s="1275" t="s">
        <v>5889</v>
      </c>
      <c r="E235" s="1275">
        <v>0</v>
      </c>
      <c r="F235" s="1275" t="s">
        <v>9321</v>
      </c>
      <c r="G235" s="1275" t="s">
        <v>9326</v>
      </c>
      <c r="H235" s="1275">
        <v>1.36</v>
      </c>
      <c r="I235" s="1275" t="s">
        <v>9327</v>
      </c>
      <c r="J235" s="1275" t="s">
        <v>9328</v>
      </c>
      <c r="K235" s="1275">
        <v>1.36</v>
      </c>
      <c r="L235" s="1309">
        <f t="shared" si="7"/>
        <v>42620</v>
      </c>
      <c r="M235" s="1309">
        <v>42627</v>
      </c>
      <c r="N235" s="1275"/>
      <c r="O235" s="1274"/>
    </row>
    <row r="236" spans="1:15">
      <c r="A236" s="1275" t="s">
        <v>9299</v>
      </c>
      <c r="B236" s="1275"/>
      <c r="C236" s="1275" t="s">
        <v>9329</v>
      </c>
      <c r="D236" s="1275" t="s">
        <v>9330</v>
      </c>
      <c r="E236" s="1275">
        <v>0</v>
      </c>
      <c r="F236" s="1275" t="s">
        <v>9325</v>
      </c>
      <c r="G236" s="1275" t="s">
        <v>9331</v>
      </c>
      <c r="H236" s="1275">
        <v>0.82</v>
      </c>
      <c r="I236" s="1275" t="s">
        <v>6652</v>
      </c>
      <c r="J236" s="1275" t="s">
        <v>9314</v>
      </c>
      <c r="K236" s="1275">
        <v>0.82</v>
      </c>
      <c r="L236" s="1309">
        <f t="shared" si="7"/>
        <v>42857</v>
      </c>
      <c r="M236" s="1309">
        <v>42864</v>
      </c>
      <c r="N236" s="1275"/>
      <c r="O236" s="1274"/>
    </row>
    <row r="237" spans="1:15">
      <c r="A237" s="1275" t="s">
        <v>9299</v>
      </c>
      <c r="B237" s="1275"/>
      <c r="C237" s="1275" t="s">
        <v>9332</v>
      </c>
      <c r="D237" s="1275" t="s">
        <v>9333</v>
      </c>
      <c r="E237" s="1275">
        <v>0</v>
      </c>
      <c r="F237" s="1275" t="s">
        <v>9303</v>
      </c>
      <c r="G237" s="1275" t="s">
        <v>9304</v>
      </c>
      <c r="H237" s="1275">
        <v>0.19</v>
      </c>
      <c r="I237" s="1275" t="s">
        <v>9323</v>
      </c>
      <c r="J237" s="1275" t="s">
        <v>9324</v>
      </c>
      <c r="K237" s="1275">
        <v>0.19</v>
      </c>
      <c r="L237" s="1309">
        <f t="shared" si="7"/>
        <v>42620</v>
      </c>
      <c r="M237" s="1309">
        <v>42627</v>
      </c>
      <c r="N237" s="1275"/>
      <c r="O237" s="1274"/>
    </row>
    <row r="238" spans="1:15">
      <c r="A238" s="1275" t="s">
        <v>9299</v>
      </c>
      <c r="B238" s="1275"/>
      <c r="C238" s="1275" t="s">
        <v>9301</v>
      </c>
      <c r="D238" s="1275" t="s">
        <v>9302</v>
      </c>
      <c r="E238" s="1275">
        <v>0</v>
      </c>
      <c r="F238" s="1275" t="s">
        <v>9334</v>
      </c>
      <c r="G238" s="1275" t="s">
        <v>17</v>
      </c>
      <c r="H238" s="1275">
        <v>1.61</v>
      </c>
      <c r="I238" s="1275" t="s">
        <v>1160</v>
      </c>
      <c r="J238" s="1275" t="s">
        <v>9314</v>
      </c>
      <c r="K238" s="1275">
        <v>1.61</v>
      </c>
      <c r="L238" s="1309"/>
      <c r="M238" s="1309"/>
      <c r="N238" s="1275"/>
      <c r="O238" s="1274"/>
    </row>
    <row r="239" spans="1:15">
      <c r="A239" s="1275" t="s">
        <v>9299</v>
      </c>
      <c r="B239" s="1275"/>
      <c r="C239" s="1275" t="s">
        <v>9335</v>
      </c>
      <c r="D239" s="1275" t="s">
        <v>9336</v>
      </c>
      <c r="E239" s="1275">
        <v>0.03</v>
      </c>
      <c r="F239" s="1275" t="s">
        <v>554</v>
      </c>
      <c r="G239" s="1275" t="s">
        <v>554</v>
      </c>
      <c r="H239" s="1275">
        <v>0.35</v>
      </c>
      <c r="I239" s="1275" t="s">
        <v>9303</v>
      </c>
      <c r="J239" s="1275" t="s">
        <v>9304</v>
      </c>
      <c r="K239" s="1275">
        <v>0.32</v>
      </c>
      <c r="L239" s="1309">
        <f t="shared" si="7"/>
        <v>42705</v>
      </c>
      <c r="M239" s="1309">
        <v>42712</v>
      </c>
      <c r="N239" s="1275"/>
      <c r="O239" s="1274"/>
    </row>
    <row r="240" spans="1:15">
      <c r="A240" s="1275" t="s">
        <v>9299</v>
      </c>
      <c r="B240" s="1275"/>
      <c r="C240" s="1275" t="s">
        <v>9337</v>
      </c>
      <c r="D240" s="1275" t="s">
        <v>9338</v>
      </c>
      <c r="E240" s="1275">
        <v>0</v>
      </c>
      <c r="F240" s="1275" t="s">
        <v>4393</v>
      </c>
      <c r="G240" s="1275" t="s">
        <v>9306</v>
      </c>
      <c r="H240" s="1275">
        <v>1.82</v>
      </c>
      <c r="I240" s="1275" t="s">
        <v>4391</v>
      </c>
      <c r="J240" s="1275" t="s">
        <v>9304</v>
      </c>
      <c r="K240" s="1275">
        <v>1.82</v>
      </c>
      <c r="L240" s="1309">
        <f t="shared" si="7"/>
        <v>42552</v>
      </c>
      <c r="M240" s="1309">
        <v>42559</v>
      </c>
      <c r="N240" s="1275"/>
      <c r="O240" s="1274"/>
    </row>
    <row r="241" spans="1:15">
      <c r="A241" s="1275" t="s">
        <v>9299</v>
      </c>
      <c r="B241" s="1275"/>
      <c r="C241" s="1275" t="s">
        <v>9339</v>
      </c>
      <c r="D241" s="1275" t="s">
        <v>9340</v>
      </c>
      <c r="E241" s="1275">
        <v>0</v>
      </c>
      <c r="F241" s="1275" t="s">
        <v>9325</v>
      </c>
      <c r="G241" s="1275" t="s">
        <v>9331</v>
      </c>
      <c r="H241" s="1275">
        <v>0.63</v>
      </c>
      <c r="I241" s="1275" t="s">
        <v>9341</v>
      </c>
      <c r="J241" s="1275" t="s">
        <v>9342</v>
      </c>
      <c r="K241" s="1275">
        <v>0.63</v>
      </c>
      <c r="L241" s="1309">
        <f t="shared" si="7"/>
        <v>42552</v>
      </c>
      <c r="M241" s="1309">
        <v>42559</v>
      </c>
      <c r="N241" s="1275" t="s">
        <v>12948</v>
      </c>
      <c r="O241" s="1274"/>
    </row>
    <row r="242" spans="1:15">
      <c r="A242" s="1275" t="s">
        <v>9299</v>
      </c>
      <c r="B242" s="1275"/>
      <c r="C242" s="1275" t="s">
        <v>9343</v>
      </c>
      <c r="D242" s="1275" t="s">
        <v>9344</v>
      </c>
      <c r="E242" s="1275">
        <v>0</v>
      </c>
      <c r="F242" s="1275" t="s">
        <v>9334</v>
      </c>
      <c r="G242" s="1275" t="s">
        <v>17</v>
      </c>
      <c r="H242" s="1275">
        <v>0</v>
      </c>
      <c r="I242" s="1275" t="s">
        <v>9308</v>
      </c>
      <c r="J242" s="1275" t="s">
        <v>17</v>
      </c>
      <c r="K242" s="1275">
        <v>0.49</v>
      </c>
      <c r="L242" s="1309">
        <f t="shared" si="7"/>
        <v>42552</v>
      </c>
      <c r="M242" s="1309">
        <v>42559</v>
      </c>
      <c r="N242" s="1275" t="s">
        <v>12948</v>
      </c>
      <c r="O242" s="1274"/>
    </row>
    <row r="243" spans="1:15">
      <c r="A243" s="1275" t="s">
        <v>9299</v>
      </c>
      <c r="B243" s="1275"/>
      <c r="C243" s="1275" t="s">
        <v>6617</v>
      </c>
      <c r="D243" s="1275" t="s">
        <v>9345</v>
      </c>
      <c r="E243" s="1275">
        <v>0</v>
      </c>
      <c r="F243" s="1275" t="s">
        <v>9334</v>
      </c>
      <c r="G243" s="1275" t="s">
        <v>17</v>
      </c>
      <c r="H243" s="1275">
        <v>0.87</v>
      </c>
      <c r="I243" s="1275" t="s">
        <v>9346</v>
      </c>
      <c r="J243" s="1275" t="s">
        <v>9347</v>
      </c>
      <c r="K243" s="1275">
        <v>0.87</v>
      </c>
      <c r="L243" s="1309">
        <f t="shared" si="7"/>
        <v>42884</v>
      </c>
      <c r="M243" s="1309">
        <v>42891</v>
      </c>
      <c r="N243" s="1275"/>
      <c r="O243" s="1274"/>
    </row>
    <row r="244" spans="1:15">
      <c r="A244" s="1275" t="s">
        <v>9299</v>
      </c>
      <c r="B244" s="1275"/>
      <c r="C244" s="1275" t="s">
        <v>9348</v>
      </c>
      <c r="D244" s="1275" t="s">
        <v>1712</v>
      </c>
      <c r="E244" s="1275">
        <v>0</v>
      </c>
      <c r="F244" s="1275" t="s">
        <v>9334</v>
      </c>
      <c r="G244" s="1275" t="s">
        <v>17</v>
      </c>
      <c r="H244" s="1275">
        <v>0.49</v>
      </c>
      <c r="I244" s="1275" t="s">
        <v>554</v>
      </c>
      <c r="J244" s="1275" t="s">
        <v>554</v>
      </c>
      <c r="K244" s="1275">
        <v>0.49</v>
      </c>
      <c r="L244" s="1309">
        <f t="shared" si="7"/>
        <v>42884</v>
      </c>
      <c r="M244" s="1309">
        <v>42891</v>
      </c>
      <c r="N244" s="1275" t="s">
        <v>12948</v>
      </c>
      <c r="O244" s="1274"/>
    </row>
    <row r="245" spans="1:15">
      <c r="A245" s="1275" t="s">
        <v>9299</v>
      </c>
      <c r="B245" s="1275"/>
      <c r="C245" s="1275" t="s">
        <v>9346</v>
      </c>
      <c r="D245" s="1275" t="s">
        <v>9345</v>
      </c>
      <c r="E245" s="1275">
        <v>0</v>
      </c>
      <c r="F245" s="1275" t="s">
        <v>9349</v>
      </c>
      <c r="G245" s="1275" t="s">
        <v>9347</v>
      </c>
      <c r="H245" s="1275">
        <v>0.9</v>
      </c>
      <c r="I245" s="1275" t="s">
        <v>9350</v>
      </c>
      <c r="J245" s="1275" t="s">
        <v>1670</v>
      </c>
      <c r="K245" s="1275">
        <v>0.9</v>
      </c>
      <c r="L245" s="1309">
        <f t="shared" si="7"/>
        <v>42884</v>
      </c>
      <c r="M245" s="1309">
        <v>42891</v>
      </c>
      <c r="N245" s="1275" t="s">
        <v>12948</v>
      </c>
      <c r="O245" s="1274"/>
    </row>
    <row r="246" spans="1:15">
      <c r="A246" s="1275" t="s">
        <v>9299</v>
      </c>
      <c r="B246" s="1275"/>
      <c r="C246" s="1275" t="s">
        <v>6615</v>
      </c>
      <c r="D246" s="1275" t="s">
        <v>9351</v>
      </c>
      <c r="E246" s="1275">
        <v>3.21</v>
      </c>
      <c r="F246" s="1275" t="s">
        <v>9334</v>
      </c>
      <c r="G246" s="1275" t="s">
        <v>17</v>
      </c>
      <c r="H246" s="1275">
        <v>3.46</v>
      </c>
      <c r="I246" s="1275" t="s">
        <v>6617</v>
      </c>
      <c r="J246" s="1275" t="s">
        <v>9347</v>
      </c>
      <c r="K246" s="1275">
        <v>0.25</v>
      </c>
      <c r="L246" s="1309">
        <f t="shared" si="7"/>
        <v>42782</v>
      </c>
      <c r="M246" s="1309">
        <v>42789</v>
      </c>
      <c r="N246" s="1275"/>
      <c r="O246" s="1274"/>
    </row>
    <row r="247" spans="1:15">
      <c r="A247" s="1275" t="s">
        <v>9299</v>
      </c>
      <c r="B247" s="1275"/>
      <c r="C247" s="1275" t="s">
        <v>9352</v>
      </c>
      <c r="D247" s="1275" t="s">
        <v>9353</v>
      </c>
      <c r="E247" s="1275">
        <v>0.83</v>
      </c>
      <c r="F247" s="1275" t="s">
        <v>554</v>
      </c>
      <c r="G247" s="1275" t="s">
        <v>554</v>
      </c>
      <c r="H247" s="1275">
        <v>0.86</v>
      </c>
      <c r="I247" s="1275" t="s">
        <v>9354</v>
      </c>
      <c r="J247" s="1275" t="s">
        <v>9355</v>
      </c>
      <c r="K247" s="1275">
        <v>0.03</v>
      </c>
      <c r="L247" s="1309">
        <f t="shared" si="7"/>
        <v>42782</v>
      </c>
      <c r="M247" s="1309">
        <v>42789</v>
      </c>
      <c r="N247" s="1275" t="s">
        <v>12948</v>
      </c>
      <c r="O247" s="1274"/>
    </row>
    <row r="248" spans="1:15">
      <c r="A248" s="1275" t="s">
        <v>9299</v>
      </c>
      <c r="B248" s="1275"/>
      <c r="C248" s="1275" t="s">
        <v>9356</v>
      </c>
      <c r="D248" s="1275" t="s">
        <v>9357</v>
      </c>
      <c r="E248" s="1275">
        <v>0</v>
      </c>
      <c r="F248" s="1275" t="s">
        <v>9358</v>
      </c>
      <c r="G248" s="1275" t="s">
        <v>9324</v>
      </c>
      <c r="H248" s="1275">
        <v>0.27</v>
      </c>
      <c r="I248" s="1275" t="s">
        <v>9359</v>
      </c>
      <c r="J248" s="1275" t="s">
        <v>9360</v>
      </c>
      <c r="K248" s="1275">
        <v>0.27</v>
      </c>
      <c r="L248" s="1309">
        <f t="shared" si="7"/>
        <v>42782</v>
      </c>
      <c r="M248" s="1309">
        <v>42789</v>
      </c>
      <c r="N248" s="1275" t="s">
        <v>12948</v>
      </c>
      <c r="O248" s="1274"/>
    </row>
    <row r="249" spans="1:15">
      <c r="A249" s="1275" t="s">
        <v>9299</v>
      </c>
      <c r="B249" s="1275"/>
      <c r="C249" s="1275" t="s">
        <v>9307</v>
      </c>
      <c r="D249" s="1275" t="s">
        <v>1671</v>
      </c>
      <c r="E249" s="1275">
        <v>1.92</v>
      </c>
      <c r="F249" s="1275" t="s">
        <v>4393</v>
      </c>
      <c r="G249" s="1275" t="s">
        <v>9306</v>
      </c>
      <c r="H249" s="1275">
        <v>3.68</v>
      </c>
      <c r="I249" s="1275" t="s">
        <v>9307</v>
      </c>
      <c r="J249" s="1275" t="s">
        <v>9361</v>
      </c>
      <c r="K249" s="1275">
        <v>1.76</v>
      </c>
      <c r="L249" s="1309">
        <f t="shared" si="7"/>
        <v>42884</v>
      </c>
      <c r="M249" s="1309">
        <v>42891</v>
      </c>
      <c r="N249" s="1275" t="s">
        <v>12948</v>
      </c>
      <c r="O249" s="1274"/>
    </row>
    <row r="250" spans="1:15">
      <c r="A250" s="1275" t="s">
        <v>9299</v>
      </c>
      <c r="B250" s="1275"/>
      <c r="C250" s="1275" t="s">
        <v>9362</v>
      </c>
      <c r="D250" s="1275" t="s">
        <v>9363</v>
      </c>
      <c r="E250" s="1275">
        <v>0</v>
      </c>
      <c r="F250" s="1275" t="s">
        <v>9337</v>
      </c>
      <c r="G250" s="1275" t="s">
        <v>9338</v>
      </c>
      <c r="H250" s="1275">
        <v>0.97</v>
      </c>
      <c r="I250" s="1275" t="s">
        <v>4393</v>
      </c>
      <c r="J250" s="1275" t="s">
        <v>9306</v>
      </c>
      <c r="K250" s="1275">
        <v>0.97</v>
      </c>
      <c r="L250" s="1309">
        <f t="shared" si="7"/>
        <v>42620</v>
      </c>
      <c r="M250" s="1309">
        <v>42627</v>
      </c>
      <c r="N250" s="1275"/>
      <c r="O250" s="1274"/>
    </row>
    <row r="251" spans="1:15">
      <c r="A251" s="1275" t="s">
        <v>9299</v>
      </c>
      <c r="B251" s="1275"/>
      <c r="C251" s="1275" t="s">
        <v>9350</v>
      </c>
      <c r="D251" s="1275" t="s">
        <v>1670</v>
      </c>
      <c r="E251" s="1275">
        <v>0</v>
      </c>
      <c r="F251" s="1275" t="s">
        <v>9301</v>
      </c>
      <c r="G251" s="1275" t="s">
        <v>9302</v>
      </c>
      <c r="H251" s="1275">
        <v>0.79</v>
      </c>
      <c r="I251" s="1275" t="s">
        <v>554</v>
      </c>
      <c r="J251" s="1275" t="s">
        <v>554</v>
      </c>
      <c r="K251" s="1275">
        <v>0.79</v>
      </c>
      <c r="L251" s="1309">
        <f t="shared" si="7"/>
        <v>42610</v>
      </c>
      <c r="M251" s="1309">
        <v>42617</v>
      </c>
      <c r="N251" s="1275" t="s">
        <v>12948</v>
      </c>
      <c r="O251" s="1274"/>
    </row>
    <row r="252" spans="1:15">
      <c r="A252" s="1275" t="s">
        <v>9299</v>
      </c>
      <c r="B252" s="1275"/>
      <c r="C252" s="1275" t="s">
        <v>9364</v>
      </c>
      <c r="D252" s="1275" t="s">
        <v>9365</v>
      </c>
      <c r="E252" s="1275">
        <v>0</v>
      </c>
      <c r="F252" s="1275" t="s">
        <v>554</v>
      </c>
      <c r="G252" s="1275" t="s">
        <v>554</v>
      </c>
      <c r="H252" s="1275">
        <v>1.1499999999999999</v>
      </c>
      <c r="I252" s="1275" t="s">
        <v>9346</v>
      </c>
      <c r="J252" s="1275" t="s">
        <v>9366</v>
      </c>
      <c r="K252" s="1275">
        <v>1.1499999999999999</v>
      </c>
      <c r="L252" s="1309">
        <f t="shared" si="7"/>
        <v>42761</v>
      </c>
      <c r="M252" s="1309">
        <v>42768</v>
      </c>
      <c r="N252" s="1275"/>
      <c r="O252" s="1274"/>
    </row>
    <row r="253" spans="1:15">
      <c r="A253" s="1275" t="s">
        <v>9299</v>
      </c>
      <c r="B253" s="1275"/>
      <c r="C253" s="1275" t="s">
        <v>6661</v>
      </c>
      <c r="D253" s="1275" t="s">
        <v>9367</v>
      </c>
      <c r="E253" s="1275">
        <v>0</v>
      </c>
      <c r="F253" s="1275" t="s">
        <v>9350</v>
      </c>
      <c r="G253" s="1275" t="s">
        <v>1670</v>
      </c>
      <c r="H253" s="1275">
        <v>0.88</v>
      </c>
      <c r="I253" s="1275" t="s">
        <v>9323</v>
      </c>
      <c r="J253" s="1275" t="s">
        <v>9324</v>
      </c>
      <c r="K253" s="1275">
        <v>0.88</v>
      </c>
      <c r="L253" s="1309">
        <f t="shared" si="7"/>
        <v>42761</v>
      </c>
      <c r="M253" s="1309">
        <v>42768</v>
      </c>
      <c r="N253" s="1275" t="s">
        <v>12948</v>
      </c>
      <c r="O253" s="1274"/>
    </row>
    <row r="254" spans="1:15">
      <c r="A254" s="1275" t="s">
        <v>9299</v>
      </c>
      <c r="B254" s="1275"/>
      <c r="C254" s="1275" t="s">
        <v>9368</v>
      </c>
      <c r="D254" s="1275" t="s">
        <v>9369</v>
      </c>
      <c r="E254" s="1275">
        <v>0</v>
      </c>
      <c r="F254" s="1275" t="s">
        <v>6654</v>
      </c>
      <c r="G254" s="1275" t="s">
        <v>9305</v>
      </c>
      <c r="H254" s="1275">
        <v>1.23</v>
      </c>
      <c r="I254" s="1275" t="s">
        <v>9335</v>
      </c>
      <c r="J254" s="1275" t="s">
        <v>9360</v>
      </c>
      <c r="K254" s="1275">
        <v>1.23</v>
      </c>
      <c r="L254" s="1309">
        <f t="shared" si="7"/>
        <v>42865</v>
      </c>
      <c r="M254" s="1309">
        <v>42872</v>
      </c>
      <c r="N254" s="1275"/>
      <c r="O254" s="1274"/>
    </row>
    <row r="255" spans="1:15">
      <c r="A255" s="1275" t="s">
        <v>9299</v>
      </c>
      <c r="B255" s="1275"/>
      <c r="C255" s="1275" t="s">
        <v>9370</v>
      </c>
      <c r="D255" s="1275" t="s">
        <v>9371</v>
      </c>
      <c r="E255" s="1275">
        <v>0</v>
      </c>
      <c r="F255" s="1275" t="s">
        <v>9325</v>
      </c>
      <c r="G255" s="1275" t="s">
        <v>9331</v>
      </c>
      <c r="H255" s="1275">
        <v>0.18</v>
      </c>
      <c r="I255" s="1275" t="s">
        <v>9323</v>
      </c>
      <c r="J255" s="1275" t="s">
        <v>9324</v>
      </c>
      <c r="K255" s="1275">
        <v>0.18</v>
      </c>
      <c r="L255" s="1309">
        <f t="shared" si="7"/>
        <v>42865</v>
      </c>
      <c r="M255" s="1309">
        <v>42872</v>
      </c>
      <c r="N255" s="1275" t="s">
        <v>12948</v>
      </c>
      <c r="O255" s="1274"/>
    </row>
    <row r="256" spans="1:15">
      <c r="A256" s="1275" t="s">
        <v>9299</v>
      </c>
      <c r="B256" s="1275"/>
      <c r="C256" s="1275" t="s">
        <v>9372</v>
      </c>
      <c r="D256" s="1275" t="s">
        <v>9373</v>
      </c>
      <c r="E256" s="1275">
        <v>0</v>
      </c>
      <c r="F256" s="1275" t="s">
        <v>9354</v>
      </c>
      <c r="G256" s="1275" t="s">
        <v>9374</v>
      </c>
      <c r="H256" s="1275">
        <v>1.04</v>
      </c>
      <c r="I256" s="1275" t="s">
        <v>554</v>
      </c>
      <c r="J256" s="1275" t="s">
        <v>554</v>
      </c>
      <c r="K256" s="1275">
        <v>1.04</v>
      </c>
      <c r="L256" s="1309">
        <f t="shared" si="7"/>
        <v>42878</v>
      </c>
      <c r="M256" s="1309">
        <v>42885</v>
      </c>
      <c r="N256" s="1275"/>
      <c r="O256" s="1274"/>
    </row>
    <row r="257" spans="1:15">
      <c r="A257" s="1275" t="s">
        <v>9299</v>
      </c>
      <c r="B257" s="1275"/>
      <c r="C257" s="1275" t="s">
        <v>9375</v>
      </c>
      <c r="D257" s="1275" t="s">
        <v>9376</v>
      </c>
      <c r="E257" s="1275">
        <v>0</v>
      </c>
      <c r="F257" s="1275" t="s">
        <v>9343</v>
      </c>
      <c r="G257" s="1275" t="s">
        <v>9377</v>
      </c>
      <c r="H257" s="1275">
        <v>0.13</v>
      </c>
      <c r="I257" s="1275" t="s">
        <v>9308</v>
      </c>
      <c r="J257" s="1275" t="s">
        <v>9324</v>
      </c>
      <c r="K257" s="1275">
        <v>0.13</v>
      </c>
      <c r="L257" s="1309">
        <f t="shared" si="7"/>
        <v>42878</v>
      </c>
      <c r="M257" s="1309">
        <v>42885</v>
      </c>
      <c r="N257" s="1275" t="s">
        <v>12948</v>
      </c>
      <c r="O257" s="1274"/>
    </row>
    <row r="258" spans="1:15">
      <c r="A258" s="1275" t="s">
        <v>9299</v>
      </c>
      <c r="B258" s="1275"/>
      <c r="C258" s="1275" t="s">
        <v>9378</v>
      </c>
      <c r="D258" s="1275" t="s">
        <v>9379</v>
      </c>
      <c r="E258" s="1275">
        <v>0</v>
      </c>
      <c r="F258" s="1275" t="s">
        <v>9334</v>
      </c>
      <c r="G258" s="1275" t="s">
        <v>17</v>
      </c>
      <c r="H258" s="1275">
        <v>0.16</v>
      </c>
      <c r="I258" s="1275" t="s">
        <v>9343</v>
      </c>
      <c r="J258" s="1275" t="s">
        <v>9377</v>
      </c>
      <c r="K258" s="1275">
        <v>0.16</v>
      </c>
      <c r="L258" s="1309">
        <f t="shared" si="7"/>
        <v>42878</v>
      </c>
      <c r="M258" s="1309">
        <v>42885</v>
      </c>
      <c r="N258" s="1275" t="s">
        <v>12948</v>
      </c>
      <c r="O258" s="1274"/>
    </row>
    <row r="259" spans="1:15">
      <c r="A259" s="1275" t="s">
        <v>9299</v>
      </c>
      <c r="B259" s="1275"/>
      <c r="C259" s="1275" t="s">
        <v>9380</v>
      </c>
      <c r="D259" s="1275" t="s">
        <v>9381</v>
      </c>
      <c r="E259" s="1275">
        <v>0</v>
      </c>
      <c r="F259" s="1275" t="s">
        <v>9332</v>
      </c>
      <c r="G259" s="1275" t="s">
        <v>9333</v>
      </c>
      <c r="H259" s="1275">
        <v>0.35</v>
      </c>
      <c r="I259" s="1275" t="s">
        <v>9325</v>
      </c>
      <c r="J259" s="1275" t="s">
        <v>5889</v>
      </c>
      <c r="K259" s="1275">
        <v>0.35</v>
      </c>
      <c r="L259" s="1309">
        <f t="shared" si="7"/>
        <v>42878</v>
      </c>
      <c r="M259" s="1309">
        <v>42885</v>
      </c>
      <c r="N259" s="1275" t="s">
        <v>12948</v>
      </c>
      <c r="O259" s="1274"/>
    </row>
    <row r="260" spans="1:15">
      <c r="A260" s="1275" t="s">
        <v>9299</v>
      </c>
      <c r="B260" s="1275"/>
      <c r="C260" s="1275" t="s">
        <v>9382</v>
      </c>
      <c r="D260" s="1275" t="s">
        <v>9383</v>
      </c>
      <c r="E260" s="1275">
        <v>0</v>
      </c>
      <c r="F260" s="1275" t="s">
        <v>9323</v>
      </c>
      <c r="G260" s="1275" t="s">
        <v>9324</v>
      </c>
      <c r="H260" s="1275">
        <v>0.17</v>
      </c>
      <c r="I260" s="1275" t="s">
        <v>554</v>
      </c>
      <c r="J260" s="1275" t="s">
        <v>554</v>
      </c>
      <c r="K260" s="1275">
        <v>0.17</v>
      </c>
      <c r="L260" s="1309">
        <f t="shared" si="7"/>
        <v>42878</v>
      </c>
      <c r="M260" s="1309">
        <v>42885</v>
      </c>
      <c r="N260" s="1275" t="s">
        <v>12948</v>
      </c>
      <c r="O260" s="1274"/>
    </row>
    <row r="261" spans="1:15">
      <c r="A261" s="1275" t="s">
        <v>9299</v>
      </c>
      <c r="B261" s="1275"/>
      <c r="C261" s="1275" t="s">
        <v>9384</v>
      </c>
      <c r="D261" s="1275" t="s">
        <v>9385</v>
      </c>
      <c r="E261" s="1275">
        <v>0</v>
      </c>
      <c r="F261" s="1275" t="s">
        <v>6654</v>
      </c>
      <c r="G261" s="1275" t="s">
        <v>9305</v>
      </c>
      <c r="H261" s="1275">
        <v>0.08</v>
      </c>
      <c r="I261" s="1275" t="s">
        <v>6617</v>
      </c>
      <c r="J261" s="1275" t="s">
        <v>9347</v>
      </c>
      <c r="K261" s="1275">
        <v>0.08</v>
      </c>
      <c r="L261" s="1309">
        <f t="shared" si="7"/>
        <v>42878</v>
      </c>
      <c r="M261" s="1309">
        <v>42885</v>
      </c>
      <c r="N261" s="1275" t="s">
        <v>12948</v>
      </c>
      <c r="O261" s="1274"/>
    </row>
    <row r="262" spans="1:15">
      <c r="A262" s="1275" t="s">
        <v>9299</v>
      </c>
      <c r="B262" s="1275"/>
      <c r="C262" s="1275" t="s">
        <v>9386</v>
      </c>
      <c r="D262" s="1275" t="s">
        <v>5835</v>
      </c>
      <c r="E262" s="1275">
        <v>0</v>
      </c>
      <c r="F262" s="1275" t="s">
        <v>9323</v>
      </c>
      <c r="G262" s="1275" t="s">
        <v>9324</v>
      </c>
      <c r="H262" s="1275">
        <v>0.89</v>
      </c>
      <c r="I262" s="1275" t="s">
        <v>9350</v>
      </c>
      <c r="J262" s="1275" t="s">
        <v>1670</v>
      </c>
      <c r="K262" s="1275">
        <v>0.89</v>
      </c>
      <c r="L262" s="1309">
        <f t="shared" si="7"/>
        <v>42761</v>
      </c>
      <c r="M262" s="1309">
        <v>42768</v>
      </c>
      <c r="N262" s="1275" t="s">
        <v>12948</v>
      </c>
      <c r="O262" s="1274"/>
    </row>
    <row r="263" spans="1:15">
      <c r="A263" s="1275" t="s">
        <v>9299</v>
      </c>
      <c r="B263" s="1275"/>
      <c r="C263" s="1275" t="s">
        <v>9387</v>
      </c>
      <c r="D263" s="1275" t="s">
        <v>9388</v>
      </c>
      <c r="E263" s="1275">
        <v>0</v>
      </c>
      <c r="F263" s="1275" t="s">
        <v>9323</v>
      </c>
      <c r="G263" s="1275" t="s">
        <v>9324</v>
      </c>
      <c r="H263" s="1275">
        <v>0.94</v>
      </c>
      <c r="I263" s="1275" t="s">
        <v>9350</v>
      </c>
      <c r="J263" s="1275" t="s">
        <v>1670</v>
      </c>
      <c r="K263" s="1275">
        <v>0.94</v>
      </c>
      <c r="L263" s="1309">
        <f t="shared" si="7"/>
        <v>42761</v>
      </c>
      <c r="M263" s="1309">
        <v>42768</v>
      </c>
      <c r="N263" s="1275" t="s">
        <v>12948</v>
      </c>
      <c r="O263" s="1274"/>
    </row>
    <row r="264" spans="1:15">
      <c r="A264" s="1275" t="s">
        <v>9299</v>
      </c>
      <c r="B264" s="1275"/>
      <c r="C264" s="1275" t="s">
        <v>9349</v>
      </c>
      <c r="D264" s="1275" t="s">
        <v>9345</v>
      </c>
      <c r="E264" s="1275">
        <v>0</v>
      </c>
      <c r="F264" s="1275" t="s">
        <v>9389</v>
      </c>
      <c r="G264" s="1275" t="s">
        <v>9390</v>
      </c>
      <c r="H264" s="1275">
        <v>0.19</v>
      </c>
      <c r="I264" s="1275" t="s">
        <v>9323</v>
      </c>
      <c r="J264" s="1275" t="s">
        <v>9324</v>
      </c>
      <c r="K264" s="1275">
        <v>0.19</v>
      </c>
      <c r="L264" s="1309">
        <f t="shared" si="7"/>
        <v>42761</v>
      </c>
      <c r="M264" s="1309">
        <v>42768</v>
      </c>
      <c r="N264" s="1275" t="s">
        <v>12948</v>
      </c>
      <c r="O264" s="1274"/>
    </row>
    <row r="265" spans="1:15">
      <c r="A265" s="1275" t="s">
        <v>9299</v>
      </c>
      <c r="B265" s="1275"/>
      <c r="C265" s="1275" t="s">
        <v>9391</v>
      </c>
      <c r="D265" s="1275" t="s">
        <v>9333</v>
      </c>
      <c r="E265" s="1275">
        <v>0</v>
      </c>
      <c r="F265" s="1275" t="s">
        <v>554</v>
      </c>
      <c r="G265" s="1275" t="s">
        <v>554</v>
      </c>
      <c r="H265" s="1275">
        <v>0.88</v>
      </c>
      <c r="I265" s="1275" t="s">
        <v>554</v>
      </c>
      <c r="J265" s="1275" t="s">
        <v>554</v>
      </c>
      <c r="K265" s="1275">
        <v>0.88</v>
      </c>
      <c r="L265" s="1309">
        <f t="shared" si="7"/>
        <v>42898</v>
      </c>
      <c r="M265" s="1309">
        <v>42905</v>
      </c>
      <c r="N265" s="1275"/>
      <c r="O265" s="1274"/>
    </row>
    <row r="266" spans="1:15">
      <c r="A266" s="1275" t="s">
        <v>9299</v>
      </c>
      <c r="B266" s="1275"/>
      <c r="C266" s="1275" t="s">
        <v>9392</v>
      </c>
      <c r="D266" s="1275" t="s">
        <v>9393</v>
      </c>
      <c r="E266" s="1275">
        <v>0</v>
      </c>
      <c r="F266" s="1275" t="s">
        <v>9334</v>
      </c>
      <c r="G266" s="1275" t="s">
        <v>9394</v>
      </c>
      <c r="H266" s="1275">
        <v>0.13</v>
      </c>
      <c r="I266" s="1275" t="s">
        <v>9395</v>
      </c>
      <c r="J266" s="1275" t="s">
        <v>9396</v>
      </c>
      <c r="K266" s="1275">
        <v>0.13</v>
      </c>
      <c r="L266" s="1309">
        <f t="shared" si="7"/>
        <v>42898</v>
      </c>
      <c r="M266" s="1309">
        <v>42905</v>
      </c>
      <c r="N266" s="1275" t="s">
        <v>12948</v>
      </c>
      <c r="O266" s="1274"/>
    </row>
    <row r="267" spans="1:15">
      <c r="A267" s="1275" t="s">
        <v>9299</v>
      </c>
      <c r="B267" s="1275"/>
      <c r="C267" s="1275" t="s">
        <v>9397</v>
      </c>
      <c r="D267" s="1275" t="s">
        <v>9398</v>
      </c>
      <c r="E267" s="1275">
        <v>0</v>
      </c>
      <c r="F267" s="1275" t="s">
        <v>9399</v>
      </c>
      <c r="G267" s="1275" t="s">
        <v>9400</v>
      </c>
      <c r="H267" s="1275">
        <v>2.09</v>
      </c>
      <c r="I267" s="1275" t="s">
        <v>9309</v>
      </c>
      <c r="J267" s="1275" t="s">
        <v>9401</v>
      </c>
      <c r="K267" s="1275">
        <v>2.09</v>
      </c>
      <c r="L267" s="1309">
        <f t="shared" si="7"/>
        <v>42892</v>
      </c>
      <c r="M267" s="1309">
        <v>42899</v>
      </c>
      <c r="N267" s="1275"/>
      <c r="O267" s="1274"/>
    </row>
    <row r="268" spans="1:15">
      <c r="A268" s="1275" t="s">
        <v>9299</v>
      </c>
      <c r="B268" s="1275"/>
      <c r="C268" s="1275" t="s">
        <v>9354</v>
      </c>
      <c r="D268" s="1275" t="s">
        <v>9355</v>
      </c>
      <c r="E268" s="1275">
        <v>0</v>
      </c>
      <c r="F268" s="1275" t="s">
        <v>9303</v>
      </c>
      <c r="G268" s="1275" t="s">
        <v>9304</v>
      </c>
      <c r="H268" s="1275">
        <v>0.3</v>
      </c>
      <c r="I268" s="1275" t="s">
        <v>9303</v>
      </c>
      <c r="J268" s="1275" t="s">
        <v>9304</v>
      </c>
      <c r="K268" s="1275">
        <v>0.3</v>
      </c>
      <c r="L268" s="1309">
        <f t="shared" si="7"/>
        <v>42878</v>
      </c>
      <c r="M268" s="1309">
        <v>42885</v>
      </c>
      <c r="N268" s="1275"/>
      <c r="O268" s="1274"/>
    </row>
    <row r="269" spans="1:15">
      <c r="A269" s="1275" t="s">
        <v>9299</v>
      </c>
      <c r="B269" s="1275"/>
      <c r="C269" s="1275" t="s">
        <v>9402</v>
      </c>
      <c r="D269" s="1275" t="s">
        <v>9403</v>
      </c>
      <c r="E269" s="1275">
        <v>0</v>
      </c>
      <c r="F269" s="1275" t="s">
        <v>9334</v>
      </c>
      <c r="G269" s="1275" t="s">
        <v>9394</v>
      </c>
      <c r="H269" s="1275">
        <v>0.12</v>
      </c>
      <c r="I269" s="1275" t="s">
        <v>9404</v>
      </c>
      <c r="J269" s="1275" t="s">
        <v>9405</v>
      </c>
      <c r="K269" s="1275">
        <v>0.12</v>
      </c>
      <c r="L269" s="1309">
        <f t="shared" si="7"/>
        <v>42893</v>
      </c>
      <c r="M269" s="1309">
        <v>42900</v>
      </c>
      <c r="N269" s="1275"/>
      <c r="O269" s="1274"/>
    </row>
    <row r="270" spans="1:15">
      <c r="A270" s="1275" t="s">
        <v>9299</v>
      </c>
      <c r="B270" s="1275"/>
      <c r="C270" s="1275" t="s">
        <v>9404</v>
      </c>
      <c r="D270" s="1275" t="s">
        <v>9406</v>
      </c>
      <c r="E270" s="1275">
        <v>0</v>
      </c>
      <c r="F270" s="1275" t="s">
        <v>9392</v>
      </c>
      <c r="G270" s="1275" t="s">
        <v>9393</v>
      </c>
      <c r="H270" s="1275">
        <v>0.2</v>
      </c>
      <c r="I270" s="1275" t="s">
        <v>554</v>
      </c>
      <c r="J270" s="1275" t="s">
        <v>554</v>
      </c>
      <c r="K270" s="1275">
        <v>0.2</v>
      </c>
      <c r="L270" s="1309">
        <f t="shared" si="7"/>
        <v>42893</v>
      </c>
      <c r="M270" s="1309">
        <v>42900</v>
      </c>
      <c r="N270" s="1275"/>
      <c r="O270" s="1274"/>
    </row>
    <row r="271" spans="1:15">
      <c r="A271" s="1275" t="s">
        <v>9299</v>
      </c>
      <c r="B271" s="1275"/>
      <c r="C271" s="1275" t="s">
        <v>9341</v>
      </c>
      <c r="D271" s="1275" t="s">
        <v>9407</v>
      </c>
      <c r="E271" s="1275">
        <v>0</v>
      </c>
      <c r="F271" s="1275" t="s">
        <v>9346</v>
      </c>
      <c r="G271" s="1275" t="s">
        <v>9347</v>
      </c>
      <c r="H271" s="1275">
        <v>0.37</v>
      </c>
      <c r="I271" s="1275" t="s">
        <v>9303</v>
      </c>
      <c r="J271" s="1275" t="s">
        <v>9304</v>
      </c>
      <c r="K271" s="1275">
        <v>0.37</v>
      </c>
      <c r="L271" s="1309">
        <f t="shared" si="7"/>
        <v>42703</v>
      </c>
      <c r="M271" s="1309">
        <v>42710</v>
      </c>
      <c r="N271" s="1275"/>
      <c r="O271" s="1274"/>
    </row>
    <row r="272" spans="1:15">
      <c r="A272" s="1275" t="s">
        <v>9299</v>
      </c>
      <c r="B272" s="1275"/>
      <c r="C272" s="1275" t="s">
        <v>9408</v>
      </c>
      <c r="D272" s="1275" t="s">
        <v>9326</v>
      </c>
      <c r="E272" s="1275">
        <v>0</v>
      </c>
      <c r="F272" s="1275" t="s">
        <v>9321</v>
      </c>
      <c r="G272" s="1275" t="s">
        <v>9326</v>
      </c>
      <c r="H272" s="1275">
        <v>0.2</v>
      </c>
      <c r="I272" s="1275" t="s">
        <v>554</v>
      </c>
      <c r="J272" s="1275" t="s">
        <v>554</v>
      </c>
      <c r="K272" s="1275">
        <v>0.2</v>
      </c>
      <c r="L272" s="1309">
        <f t="shared" si="7"/>
        <v>42878</v>
      </c>
      <c r="M272" s="1309">
        <v>42885</v>
      </c>
      <c r="N272" s="1275" t="s">
        <v>12948</v>
      </c>
      <c r="O272" s="1274"/>
    </row>
    <row r="273" spans="1:15">
      <c r="A273" s="1275" t="s">
        <v>9299</v>
      </c>
      <c r="B273" s="1275"/>
      <c r="C273" s="1275" t="s">
        <v>9409</v>
      </c>
      <c r="D273" s="1275" t="s">
        <v>9410</v>
      </c>
      <c r="E273" s="1275">
        <v>0</v>
      </c>
      <c r="F273" s="1275" t="s">
        <v>9334</v>
      </c>
      <c r="G273" s="1275" t="s">
        <v>9394</v>
      </c>
      <c r="H273" s="1275">
        <v>0.85</v>
      </c>
      <c r="I273" s="1275" t="s">
        <v>6615</v>
      </c>
      <c r="J273" s="1275" t="s">
        <v>9351</v>
      </c>
      <c r="K273" s="1275">
        <v>0.85</v>
      </c>
      <c r="L273" s="1309">
        <f t="shared" si="7"/>
        <v>42878</v>
      </c>
      <c r="M273" s="1309">
        <v>42885</v>
      </c>
      <c r="N273" s="1275" t="s">
        <v>12948</v>
      </c>
      <c r="O273" s="1274"/>
    </row>
    <row r="274" spans="1:15">
      <c r="A274" s="1275" t="s">
        <v>9299</v>
      </c>
      <c r="B274" s="1275"/>
      <c r="C274" s="1275" t="s">
        <v>9411</v>
      </c>
      <c r="D274" s="1275" t="s">
        <v>9412</v>
      </c>
      <c r="E274" s="1275">
        <v>0</v>
      </c>
      <c r="F274" s="1275" t="s">
        <v>4393</v>
      </c>
      <c r="G274" s="1275" t="s">
        <v>9306</v>
      </c>
      <c r="H274" s="1275">
        <v>0.32</v>
      </c>
      <c r="I274" s="1275" t="s">
        <v>9413</v>
      </c>
      <c r="J274" s="1275" t="s">
        <v>9414</v>
      </c>
      <c r="K274" s="1275">
        <v>0.32</v>
      </c>
      <c r="L274" s="1309">
        <f t="shared" si="7"/>
        <v>42878</v>
      </c>
      <c r="M274" s="1309">
        <v>42885</v>
      </c>
      <c r="N274" s="1275" t="s">
        <v>12948</v>
      </c>
      <c r="O274" s="1274"/>
    </row>
    <row r="275" spans="1:15">
      <c r="A275" s="1275" t="s">
        <v>9299</v>
      </c>
      <c r="B275" s="1275"/>
      <c r="C275" s="1275" t="s">
        <v>9415</v>
      </c>
      <c r="D275" s="1275" t="s">
        <v>9416</v>
      </c>
      <c r="E275" s="1275">
        <v>0</v>
      </c>
      <c r="F275" s="1275" t="s">
        <v>1159</v>
      </c>
      <c r="G275" s="1275" t="s">
        <v>9314</v>
      </c>
      <c r="H275" s="1275">
        <v>0.38</v>
      </c>
      <c r="I275" s="1275" t="s">
        <v>9301</v>
      </c>
      <c r="J275" s="1275" t="s">
        <v>9302</v>
      </c>
      <c r="K275" s="1275">
        <v>0.38</v>
      </c>
      <c r="L275" s="1309">
        <f t="shared" si="7"/>
        <v>42864</v>
      </c>
      <c r="M275" s="1309">
        <v>42871</v>
      </c>
      <c r="N275" s="1275"/>
      <c r="O275" s="1274"/>
    </row>
    <row r="276" spans="1:15">
      <c r="A276" s="1275" t="s">
        <v>9299</v>
      </c>
      <c r="B276" s="1275"/>
      <c r="C276" s="1275" t="s">
        <v>9417</v>
      </c>
      <c r="D276" s="1275" t="s">
        <v>9418</v>
      </c>
      <c r="E276" s="1275">
        <v>0</v>
      </c>
      <c r="F276" s="1275" t="s">
        <v>9301</v>
      </c>
      <c r="G276" s="1275" t="s">
        <v>9302</v>
      </c>
      <c r="H276" s="1275">
        <v>0.19</v>
      </c>
      <c r="I276" s="1275" t="s">
        <v>9419</v>
      </c>
      <c r="J276" s="1275" t="s">
        <v>9420</v>
      </c>
      <c r="K276" s="1275">
        <v>0.19</v>
      </c>
      <c r="L276" s="1309">
        <f t="shared" si="7"/>
        <v>42878</v>
      </c>
      <c r="M276" s="1309">
        <v>42885</v>
      </c>
      <c r="N276" s="1275" t="s">
        <v>12948</v>
      </c>
      <c r="O276" s="1274"/>
    </row>
    <row r="277" spans="1:15">
      <c r="A277" s="1275" t="s">
        <v>9299</v>
      </c>
      <c r="B277" s="1275"/>
      <c r="C277" s="1275" t="s">
        <v>9421</v>
      </c>
      <c r="D277" s="1275" t="s">
        <v>9422</v>
      </c>
      <c r="E277" s="1275">
        <v>0</v>
      </c>
      <c r="F277" s="1275" t="s">
        <v>9350</v>
      </c>
      <c r="G277" s="1275" t="s">
        <v>1670</v>
      </c>
      <c r="H277" s="1275">
        <v>0.1</v>
      </c>
      <c r="I277" s="1275" t="s">
        <v>554</v>
      </c>
      <c r="J277" s="1275" t="s">
        <v>554</v>
      </c>
      <c r="K277" s="1275">
        <v>0.1</v>
      </c>
      <c r="L277" s="1309">
        <f t="shared" si="7"/>
        <v>42878</v>
      </c>
      <c r="M277" s="1309">
        <v>42885</v>
      </c>
      <c r="N277" s="1275" t="s">
        <v>12948</v>
      </c>
      <c r="O277" s="1274"/>
    </row>
    <row r="278" spans="1:15">
      <c r="A278" s="1275" t="s">
        <v>9299</v>
      </c>
      <c r="B278" s="1275"/>
      <c r="C278" s="1275" t="s">
        <v>9419</v>
      </c>
      <c r="D278" s="1275" t="s">
        <v>9423</v>
      </c>
      <c r="E278" s="1275">
        <v>0</v>
      </c>
      <c r="F278" s="1275" t="s">
        <v>9415</v>
      </c>
      <c r="G278" s="1275" t="s">
        <v>9416</v>
      </c>
      <c r="H278" s="1275">
        <v>0.16</v>
      </c>
      <c r="I278" s="1275" t="s">
        <v>9350</v>
      </c>
      <c r="J278" s="1275" t="s">
        <v>1670</v>
      </c>
      <c r="K278" s="1275">
        <v>0.16</v>
      </c>
      <c r="L278" s="1309">
        <f t="shared" si="7"/>
        <v>42878</v>
      </c>
      <c r="M278" s="1309">
        <v>42885</v>
      </c>
      <c r="N278" s="1275" t="s">
        <v>12948</v>
      </c>
      <c r="O278" s="1274"/>
    </row>
    <row r="279" spans="1:15">
      <c r="A279" s="1275" t="s">
        <v>9299</v>
      </c>
      <c r="B279" s="1275"/>
      <c r="C279" s="1275" t="s">
        <v>9424</v>
      </c>
      <c r="D279" s="1275" t="s">
        <v>9425</v>
      </c>
      <c r="E279" s="1275">
        <v>0</v>
      </c>
      <c r="F279" s="1275" t="s">
        <v>6654</v>
      </c>
      <c r="G279" s="1275" t="s">
        <v>9305</v>
      </c>
      <c r="H279" s="1275">
        <v>0.45</v>
      </c>
      <c r="I279" s="1275" t="s">
        <v>554</v>
      </c>
      <c r="J279" s="1275" t="s">
        <v>554</v>
      </c>
      <c r="K279" s="1275">
        <v>0.45</v>
      </c>
      <c r="L279" s="1309">
        <f t="shared" si="7"/>
        <v>42853</v>
      </c>
      <c r="M279" s="1309">
        <v>42860</v>
      </c>
      <c r="N279" s="1275"/>
      <c r="O279" s="1274"/>
    </row>
    <row r="280" spans="1:15">
      <c r="A280" s="1275" t="s">
        <v>9299</v>
      </c>
      <c r="B280" s="1275"/>
      <c r="C280" s="1275" t="s">
        <v>9426</v>
      </c>
      <c r="D280" s="1275" t="s">
        <v>9427</v>
      </c>
      <c r="E280" s="1275">
        <v>0</v>
      </c>
      <c r="F280" s="1275" t="s">
        <v>4393</v>
      </c>
      <c r="G280" s="1275" t="s">
        <v>9306</v>
      </c>
      <c r="H280" s="1275">
        <v>0.8</v>
      </c>
      <c r="I280" s="1275" t="s">
        <v>9428</v>
      </c>
      <c r="J280" s="1275" t="s">
        <v>9429</v>
      </c>
      <c r="K280" s="1275">
        <v>0.8</v>
      </c>
      <c r="L280" s="1309">
        <f t="shared" si="7"/>
        <v>42703</v>
      </c>
      <c r="M280" s="1309">
        <v>42710</v>
      </c>
      <c r="N280" s="1275" t="s">
        <v>12948</v>
      </c>
      <c r="O280" s="1274"/>
    </row>
    <row r="281" spans="1:15">
      <c r="A281" s="1275" t="s">
        <v>9299</v>
      </c>
      <c r="B281" s="1275"/>
      <c r="C281" s="1275" t="s">
        <v>9430</v>
      </c>
      <c r="D281" s="1275" t="s">
        <v>9431</v>
      </c>
      <c r="E281" s="1275">
        <v>0</v>
      </c>
      <c r="F281" s="1275" t="s">
        <v>9426</v>
      </c>
      <c r="G281" s="1275" t="s">
        <v>9427</v>
      </c>
      <c r="H281" s="1275">
        <v>0.14000000000000001</v>
      </c>
      <c r="I281" s="1275" t="s">
        <v>9337</v>
      </c>
      <c r="J281" s="1275" t="s">
        <v>9338</v>
      </c>
      <c r="K281" s="1275">
        <v>0.14000000000000001</v>
      </c>
      <c r="L281" s="1309">
        <f t="shared" si="7"/>
        <v>42579</v>
      </c>
      <c r="M281" s="1309">
        <v>42586</v>
      </c>
      <c r="N281" s="1275"/>
      <c r="O281" s="1274"/>
    </row>
    <row r="282" spans="1:15">
      <c r="A282" s="1275" t="s">
        <v>9299</v>
      </c>
      <c r="B282" s="1275"/>
      <c r="C282" s="1275" t="s">
        <v>9432</v>
      </c>
      <c r="D282" s="1275" t="s">
        <v>1033</v>
      </c>
      <c r="E282" s="1275">
        <v>0</v>
      </c>
      <c r="F282" s="1275" t="s">
        <v>9346</v>
      </c>
      <c r="G282" s="1275" t="s">
        <v>9347</v>
      </c>
      <c r="H282" s="1275">
        <v>0.09</v>
      </c>
      <c r="I282" s="1275" t="s">
        <v>9308</v>
      </c>
      <c r="J282" s="1275" t="s">
        <v>17</v>
      </c>
      <c r="K282" s="1275">
        <v>0.09</v>
      </c>
      <c r="L282" s="1309">
        <f t="shared" si="7"/>
        <v>42859</v>
      </c>
      <c r="M282" s="1309">
        <v>42866</v>
      </c>
      <c r="N282" s="1275"/>
      <c r="O282" s="1274"/>
    </row>
    <row r="283" spans="1:15">
      <c r="A283" s="1275" t="s">
        <v>9299</v>
      </c>
      <c r="B283" s="1275"/>
      <c r="C283" s="1275" t="s">
        <v>9433</v>
      </c>
      <c r="D283" s="1275" t="s">
        <v>9434</v>
      </c>
      <c r="E283" s="1275">
        <v>0</v>
      </c>
      <c r="F283" s="1275" t="s">
        <v>9432</v>
      </c>
      <c r="G283" s="1275" t="s">
        <v>1033</v>
      </c>
      <c r="H283" s="1275">
        <v>0.2</v>
      </c>
      <c r="I283" s="1275" t="s">
        <v>9337</v>
      </c>
      <c r="J283" s="1275" t="s">
        <v>9338</v>
      </c>
      <c r="K283" s="1275">
        <v>0.2</v>
      </c>
      <c r="L283" s="1309">
        <f t="shared" si="7"/>
        <v>42395</v>
      </c>
      <c r="M283" s="1309">
        <v>42402</v>
      </c>
      <c r="N283" s="1275"/>
      <c r="O283" s="1274"/>
    </row>
    <row r="284" spans="1:15">
      <c r="A284" s="1275" t="s">
        <v>9299</v>
      </c>
      <c r="B284" s="1275"/>
      <c r="C284" s="1275" t="s">
        <v>9435</v>
      </c>
      <c r="D284" s="1275" t="s">
        <v>9436</v>
      </c>
      <c r="E284" s="1275">
        <v>0</v>
      </c>
      <c r="F284" s="1275" t="s">
        <v>9437</v>
      </c>
      <c r="G284" s="1275" t="s">
        <v>9434</v>
      </c>
      <c r="H284" s="1275">
        <v>0.05</v>
      </c>
      <c r="I284" s="1275" t="s">
        <v>9301</v>
      </c>
      <c r="J284" s="1275" t="s">
        <v>9302</v>
      </c>
      <c r="K284" s="1275">
        <v>0.05</v>
      </c>
      <c r="L284" s="1309">
        <f t="shared" si="7"/>
        <v>42395</v>
      </c>
      <c r="M284" s="1309">
        <v>42402</v>
      </c>
      <c r="N284" s="1275"/>
      <c r="O284" s="1274"/>
    </row>
    <row r="285" spans="1:15">
      <c r="A285" s="1275" t="s">
        <v>9299</v>
      </c>
      <c r="B285" s="1275"/>
      <c r="C285" s="1275" t="s">
        <v>9438</v>
      </c>
      <c r="D285" s="1275" t="s">
        <v>9439</v>
      </c>
      <c r="E285" s="1275">
        <v>0</v>
      </c>
      <c r="F285" s="1275" t="s">
        <v>9303</v>
      </c>
      <c r="G285" s="1275" t="s">
        <v>9304</v>
      </c>
      <c r="H285" s="1275">
        <v>0.16</v>
      </c>
      <c r="I285" s="1275" t="s">
        <v>9437</v>
      </c>
      <c r="J285" s="1275" t="s">
        <v>9440</v>
      </c>
      <c r="K285" s="1275">
        <v>0.16</v>
      </c>
      <c r="L285" s="1309">
        <f t="shared" si="7"/>
        <v>42395</v>
      </c>
      <c r="M285" s="1309">
        <v>42402</v>
      </c>
      <c r="N285" s="1275"/>
      <c r="O285" s="1274"/>
    </row>
    <row r="286" spans="1:15">
      <c r="A286" s="1275" t="s">
        <v>9299</v>
      </c>
      <c r="B286" s="1275"/>
      <c r="C286" s="1275" t="s">
        <v>9441</v>
      </c>
      <c r="D286" s="1275" t="s">
        <v>9442</v>
      </c>
      <c r="E286" s="1275">
        <v>0</v>
      </c>
      <c r="F286" s="1275" t="s">
        <v>9316</v>
      </c>
      <c r="G286" s="1275" t="s">
        <v>9317</v>
      </c>
      <c r="H286" s="1275">
        <v>1.08</v>
      </c>
      <c r="I286" s="1275" t="s">
        <v>554</v>
      </c>
      <c r="J286" s="1275" t="s">
        <v>554</v>
      </c>
      <c r="K286" s="1275">
        <v>1.08</v>
      </c>
      <c r="L286" s="1309">
        <f t="shared" si="7"/>
        <v>42395</v>
      </c>
      <c r="M286" s="1309">
        <v>42402</v>
      </c>
      <c r="N286" s="1275"/>
      <c r="O286" s="1274"/>
    </row>
    <row r="287" spans="1:15">
      <c r="A287" s="1275" t="s">
        <v>9299</v>
      </c>
      <c r="B287" s="1275"/>
      <c r="C287" s="1275" t="s">
        <v>9443</v>
      </c>
      <c r="D287" s="1275" t="s">
        <v>9444</v>
      </c>
      <c r="E287" s="1275">
        <v>0</v>
      </c>
      <c r="F287" s="1275" t="s">
        <v>9445</v>
      </c>
      <c r="G287" s="1275" t="s">
        <v>9351</v>
      </c>
      <c r="H287" s="1275">
        <v>0.22</v>
      </c>
      <c r="I287" s="1275" t="s">
        <v>6615</v>
      </c>
      <c r="J287" s="1275" t="s">
        <v>9446</v>
      </c>
      <c r="K287" s="1275">
        <v>0.22</v>
      </c>
      <c r="L287" s="1309">
        <f t="shared" si="7"/>
        <v>42395</v>
      </c>
      <c r="M287" s="1309">
        <v>42402</v>
      </c>
      <c r="N287" s="1275"/>
      <c r="O287" s="1274"/>
    </row>
    <row r="288" spans="1:15">
      <c r="A288" s="1275" t="s">
        <v>9299</v>
      </c>
      <c r="B288" s="1275"/>
      <c r="C288" s="1275" t="s">
        <v>9445</v>
      </c>
      <c r="D288" s="1275" t="s">
        <v>9351</v>
      </c>
      <c r="E288" s="1275">
        <v>0</v>
      </c>
      <c r="F288" s="1275" t="s">
        <v>6615</v>
      </c>
      <c r="G288" s="1275" t="s">
        <v>9446</v>
      </c>
      <c r="H288" s="1275">
        <v>0.32</v>
      </c>
      <c r="I288" s="1275" t="s">
        <v>554</v>
      </c>
      <c r="J288" s="1275" t="s">
        <v>554</v>
      </c>
      <c r="K288" s="1275">
        <v>0.32</v>
      </c>
      <c r="L288" s="1309">
        <f t="shared" si="7"/>
        <v>42864</v>
      </c>
      <c r="M288" s="1309">
        <v>42871</v>
      </c>
      <c r="N288" s="1275"/>
      <c r="O288" s="1274"/>
    </row>
    <row r="289" spans="1:15">
      <c r="A289" s="1275" t="s">
        <v>9299</v>
      </c>
      <c r="B289" s="1275"/>
      <c r="C289" s="1275" t="s">
        <v>9447</v>
      </c>
      <c r="D289" s="1275" t="s">
        <v>9448</v>
      </c>
      <c r="E289" s="1275">
        <v>0</v>
      </c>
      <c r="F289" s="1275" t="s">
        <v>1159</v>
      </c>
      <c r="G289" s="1275" t="s">
        <v>9449</v>
      </c>
      <c r="H289" s="1275">
        <v>0.48</v>
      </c>
      <c r="I289" s="1275" t="s">
        <v>9332</v>
      </c>
      <c r="J289" s="1275" t="s">
        <v>9333</v>
      </c>
      <c r="K289" s="1275">
        <v>0.48</v>
      </c>
      <c r="L289" s="1309">
        <f t="shared" si="7"/>
        <v>42878</v>
      </c>
      <c r="M289" s="1309">
        <v>42885</v>
      </c>
      <c r="N289" s="1275" t="s">
        <v>12948</v>
      </c>
      <c r="O289" s="1274"/>
    </row>
    <row r="290" spans="1:15">
      <c r="A290" s="1275" t="s">
        <v>9299</v>
      </c>
      <c r="B290" s="1275"/>
      <c r="C290" s="1275" t="s">
        <v>9450</v>
      </c>
      <c r="D290" s="1275" t="s">
        <v>9451</v>
      </c>
      <c r="E290" s="1275">
        <v>0</v>
      </c>
      <c r="F290" s="1275" t="s">
        <v>9329</v>
      </c>
      <c r="G290" s="1275" t="s">
        <v>6953</v>
      </c>
      <c r="H290" s="1275">
        <v>0.25</v>
      </c>
      <c r="I290" s="1275" t="s">
        <v>554</v>
      </c>
      <c r="J290" s="1275" t="s">
        <v>554</v>
      </c>
      <c r="K290" s="1275">
        <v>0.25</v>
      </c>
      <c r="L290" s="1309">
        <f t="shared" si="7"/>
        <v>42878</v>
      </c>
      <c r="M290" s="1309">
        <v>42885</v>
      </c>
      <c r="N290" s="1275"/>
      <c r="O290" s="1274"/>
    </row>
    <row r="291" spans="1:15">
      <c r="A291" s="1275" t="s">
        <v>9299</v>
      </c>
      <c r="B291" s="1275"/>
      <c r="C291" s="1275" t="s">
        <v>9452</v>
      </c>
      <c r="D291" s="1275" t="s">
        <v>9453</v>
      </c>
      <c r="E291" s="1275">
        <v>0</v>
      </c>
      <c r="F291" s="1275" t="s">
        <v>554</v>
      </c>
      <c r="G291" s="1275" t="s">
        <v>554</v>
      </c>
      <c r="H291" s="1275">
        <v>0.33</v>
      </c>
      <c r="I291" s="1275" t="s">
        <v>9329</v>
      </c>
      <c r="J291" s="1275" t="s">
        <v>9454</v>
      </c>
      <c r="K291" s="1275">
        <v>0.33</v>
      </c>
      <c r="L291" s="1309">
        <f t="shared" ref="L291:L346" si="8">M291-7</f>
        <v>42597</v>
      </c>
      <c r="M291" s="1309">
        <v>42604</v>
      </c>
      <c r="N291" s="1275"/>
      <c r="O291" s="1274"/>
    </row>
    <row r="292" spans="1:15">
      <c r="A292" s="1275" t="s">
        <v>9299</v>
      </c>
      <c r="B292" s="1275"/>
      <c r="C292" s="1275" t="s">
        <v>9455</v>
      </c>
      <c r="D292" s="1275" t="s">
        <v>9456</v>
      </c>
      <c r="E292" s="1275">
        <v>0</v>
      </c>
      <c r="F292" s="1275" t="s">
        <v>9316</v>
      </c>
      <c r="G292" s="1275" t="s">
        <v>9317</v>
      </c>
      <c r="H292" s="1275">
        <v>0.91</v>
      </c>
      <c r="I292" s="1275" t="s">
        <v>554</v>
      </c>
      <c r="J292" s="1275" t="s">
        <v>554</v>
      </c>
      <c r="K292" s="1275">
        <v>0.91</v>
      </c>
      <c r="L292" s="1309">
        <f t="shared" si="8"/>
        <v>42878</v>
      </c>
      <c r="M292" s="1309">
        <v>42885</v>
      </c>
      <c r="N292" s="1275"/>
      <c r="O292" s="1274"/>
    </row>
    <row r="293" spans="1:15">
      <c r="A293" s="1275" t="s">
        <v>9299</v>
      </c>
      <c r="B293" s="1275"/>
      <c r="C293" s="1275" t="s">
        <v>9457</v>
      </c>
      <c r="D293" s="1275" t="s">
        <v>9376</v>
      </c>
      <c r="E293" s="1275">
        <v>0</v>
      </c>
      <c r="F293" s="1275" t="s">
        <v>6615</v>
      </c>
      <c r="G293" s="1275" t="s">
        <v>9446</v>
      </c>
      <c r="H293" s="1275">
        <v>0.46</v>
      </c>
      <c r="I293" s="1275" t="s">
        <v>9343</v>
      </c>
      <c r="J293" s="1275" t="s">
        <v>9377</v>
      </c>
      <c r="K293" s="1275">
        <v>0.46</v>
      </c>
      <c r="L293" s="1309">
        <f t="shared" si="8"/>
        <v>42878</v>
      </c>
      <c r="M293" s="1309">
        <v>42885</v>
      </c>
      <c r="N293" s="1275" t="s">
        <v>12948</v>
      </c>
      <c r="O293" s="1274"/>
    </row>
    <row r="294" spans="1:15">
      <c r="A294" s="1275" t="s">
        <v>9299</v>
      </c>
      <c r="B294" s="1275"/>
      <c r="C294" s="1275" t="s">
        <v>9458</v>
      </c>
      <c r="D294" s="1275" t="s">
        <v>9407</v>
      </c>
      <c r="E294" s="1275">
        <v>0</v>
      </c>
      <c r="F294" s="1275" t="s">
        <v>9372</v>
      </c>
      <c r="G294" s="1275" t="s">
        <v>9373</v>
      </c>
      <c r="H294" s="1275">
        <v>0.28000000000000003</v>
      </c>
      <c r="I294" s="1275" t="s">
        <v>6661</v>
      </c>
      <c r="J294" s="1275" t="s">
        <v>9367</v>
      </c>
      <c r="K294" s="1275">
        <v>0.28000000000000003</v>
      </c>
      <c r="L294" s="1309">
        <f t="shared" si="8"/>
        <v>42878</v>
      </c>
      <c r="M294" s="1309">
        <v>42885</v>
      </c>
      <c r="N294" s="1275" t="s">
        <v>12948</v>
      </c>
      <c r="O294" s="1274"/>
    </row>
    <row r="295" spans="1:15">
      <c r="A295" s="1275" t="s">
        <v>9299</v>
      </c>
      <c r="B295" s="1275"/>
      <c r="C295" s="1275" t="s">
        <v>9458</v>
      </c>
      <c r="D295" s="1275" t="s">
        <v>9407</v>
      </c>
      <c r="E295" s="1275">
        <v>0</v>
      </c>
      <c r="F295" s="1275" t="s">
        <v>9372</v>
      </c>
      <c r="G295" s="1275" t="s">
        <v>9373</v>
      </c>
      <c r="H295" s="1275">
        <v>0.09</v>
      </c>
      <c r="I295" s="1275" t="s">
        <v>9386</v>
      </c>
      <c r="J295" s="1275" t="s">
        <v>5835</v>
      </c>
      <c r="K295" s="1275">
        <v>0.09</v>
      </c>
      <c r="L295" s="1309">
        <f t="shared" si="8"/>
        <v>42878</v>
      </c>
      <c r="M295" s="1309">
        <v>42885</v>
      </c>
      <c r="N295" s="1275" t="s">
        <v>12948</v>
      </c>
      <c r="O295" s="1274"/>
    </row>
    <row r="296" spans="1:15">
      <c r="A296" s="1275" t="s">
        <v>9299</v>
      </c>
      <c r="B296" s="1275"/>
      <c r="C296" s="1275" t="s">
        <v>9458</v>
      </c>
      <c r="D296" s="1275" t="s">
        <v>9407</v>
      </c>
      <c r="E296" s="1275">
        <v>0.16</v>
      </c>
      <c r="F296" s="1275" t="s">
        <v>9387</v>
      </c>
      <c r="G296" s="1275" t="s">
        <v>9459</v>
      </c>
      <c r="H296" s="1275">
        <v>0.28000000000000003</v>
      </c>
      <c r="I296" s="1275" t="s">
        <v>6661</v>
      </c>
      <c r="J296" s="1275" t="s">
        <v>9367</v>
      </c>
      <c r="K296" s="1275">
        <v>0.12</v>
      </c>
      <c r="L296" s="1309">
        <f t="shared" si="8"/>
        <v>42878</v>
      </c>
      <c r="M296" s="1309">
        <v>42885</v>
      </c>
      <c r="N296" s="1275" t="s">
        <v>12948</v>
      </c>
      <c r="O296" s="1274"/>
    </row>
    <row r="297" spans="1:15">
      <c r="A297" s="1275" t="s">
        <v>9299</v>
      </c>
      <c r="B297" s="1275"/>
      <c r="C297" s="1275" t="s">
        <v>9460</v>
      </c>
      <c r="D297" s="1275" t="s">
        <v>9461</v>
      </c>
      <c r="E297" s="1275">
        <v>0</v>
      </c>
      <c r="F297" s="1275" t="s">
        <v>9303</v>
      </c>
      <c r="G297" s="1275" t="s">
        <v>9462</v>
      </c>
      <c r="H297" s="1275">
        <v>0.32</v>
      </c>
      <c r="I297" s="1275" t="s">
        <v>9354</v>
      </c>
      <c r="J297" s="1275" t="s">
        <v>9355</v>
      </c>
      <c r="K297" s="1275">
        <v>0.32</v>
      </c>
      <c r="L297" s="1309">
        <f t="shared" si="8"/>
        <v>42865</v>
      </c>
      <c r="M297" s="1309">
        <v>42872</v>
      </c>
      <c r="N297" s="1275"/>
      <c r="O297" s="1274"/>
    </row>
    <row r="298" spans="1:15">
      <c r="A298" s="1275" t="s">
        <v>9299</v>
      </c>
      <c r="B298" s="1275"/>
      <c r="C298" s="1275" t="s">
        <v>9460</v>
      </c>
      <c r="D298" s="1275" t="s">
        <v>9461</v>
      </c>
      <c r="E298" s="1275">
        <v>0.5</v>
      </c>
      <c r="F298" s="1275" t="s">
        <v>9387</v>
      </c>
      <c r="G298" s="1275" t="s">
        <v>9459</v>
      </c>
      <c r="H298" s="1275">
        <v>0.62</v>
      </c>
      <c r="I298" s="1275" t="s">
        <v>6661</v>
      </c>
      <c r="J298" s="1275" t="s">
        <v>9367</v>
      </c>
      <c r="K298" s="1275">
        <v>0.12</v>
      </c>
      <c r="L298" s="1309">
        <f t="shared" si="8"/>
        <v>42865</v>
      </c>
      <c r="M298" s="1309">
        <v>42872</v>
      </c>
      <c r="N298" s="1275"/>
      <c r="O298" s="1274"/>
    </row>
    <row r="299" spans="1:15">
      <c r="A299" s="1275" t="s">
        <v>9299</v>
      </c>
      <c r="B299" s="1275"/>
      <c r="C299" s="1275" t="s">
        <v>9463</v>
      </c>
      <c r="D299" s="1275" t="s">
        <v>9464</v>
      </c>
      <c r="E299" s="1275">
        <v>0</v>
      </c>
      <c r="F299" s="1275" t="s">
        <v>9321</v>
      </c>
      <c r="G299" s="1275" t="s">
        <v>9326</v>
      </c>
      <c r="H299" s="1275">
        <v>0.27</v>
      </c>
      <c r="I299" s="1275" t="s">
        <v>9391</v>
      </c>
      <c r="J299" s="1275" t="s">
        <v>9333</v>
      </c>
      <c r="K299" s="1275">
        <v>0.27</v>
      </c>
      <c r="L299" s="1309">
        <f t="shared" si="8"/>
        <v>42909</v>
      </c>
      <c r="M299" s="1309">
        <v>42916</v>
      </c>
      <c r="N299" s="1275"/>
      <c r="O299" s="1274"/>
    </row>
    <row r="300" spans="1:15">
      <c r="A300" s="1275" t="s">
        <v>9299</v>
      </c>
      <c r="B300" s="1275"/>
      <c r="C300" s="1275" t="s">
        <v>9395</v>
      </c>
      <c r="D300" s="1275" t="s">
        <v>9396</v>
      </c>
      <c r="E300" s="1275">
        <v>0</v>
      </c>
      <c r="F300" s="1275" t="s">
        <v>9308</v>
      </c>
      <c r="G300" s="1275" t="s">
        <v>9394</v>
      </c>
      <c r="H300" s="1275">
        <v>0.19</v>
      </c>
      <c r="I300" s="1275" t="s">
        <v>9392</v>
      </c>
      <c r="J300" s="1275" t="s">
        <v>9465</v>
      </c>
      <c r="K300" s="1275">
        <v>0.19</v>
      </c>
      <c r="L300" s="1309">
        <f t="shared" si="8"/>
        <v>42909</v>
      </c>
      <c r="M300" s="1309">
        <v>42916</v>
      </c>
      <c r="N300" s="1275" t="s">
        <v>12948</v>
      </c>
      <c r="O300" s="1274"/>
    </row>
    <row r="301" spans="1:15">
      <c r="A301" s="1275" t="s">
        <v>9299</v>
      </c>
      <c r="B301" s="1275"/>
      <c r="C301" s="1275" t="s">
        <v>9466</v>
      </c>
      <c r="D301" s="1275" t="s">
        <v>9467</v>
      </c>
      <c r="E301" s="1275">
        <v>0</v>
      </c>
      <c r="F301" s="1275" t="s">
        <v>4393</v>
      </c>
      <c r="G301" s="1275" t="s">
        <v>9306</v>
      </c>
      <c r="H301" s="1275">
        <v>0.33</v>
      </c>
      <c r="I301" s="1275" t="s">
        <v>9413</v>
      </c>
      <c r="J301" s="1275" t="s">
        <v>9414</v>
      </c>
      <c r="K301" s="1275">
        <v>0.33</v>
      </c>
      <c r="L301" s="1309">
        <f t="shared" si="8"/>
        <v>42909</v>
      </c>
      <c r="M301" s="1309">
        <v>42916</v>
      </c>
      <c r="N301" s="1275"/>
      <c r="O301" s="1274"/>
    </row>
    <row r="302" spans="1:15">
      <c r="A302" s="1275" t="s">
        <v>9299</v>
      </c>
      <c r="B302" s="1275"/>
      <c r="C302" s="1275" t="s">
        <v>9468</v>
      </c>
      <c r="D302" s="1275" t="s">
        <v>9469</v>
      </c>
      <c r="E302" s="1275">
        <v>0</v>
      </c>
      <c r="F302" s="1275" t="s">
        <v>4393</v>
      </c>
      <c r="G302" s="1275" t="s">
        <v>9306</v>
      </c>
      <c r="H302" s="1275">
        <v>0.33</v>
      </c>
      <c r="I302" s="1275" t="s">
        <v>9413</v>
      </c>
      <c r="J302" s="1275" t="s">
        <v>9414</v>
      </c>
      <c r="K302" s="1275">
        <v>0.33</v>
      </c>
      <c r="L302" s="1309">
        <f t="shared" si="8"/>
        <v>42909</v>
      </c>
      <c r="M302" s="1309">
        <v>42916</v>
      </c>
      <c r="N302" s="1275" t="s">
        <v>12948</v>
      </c>
      <c r="O302" s="1274"/>
    </row>
    <row r="303" spans="1:15">
      <c r="A303" s="1275" t="s">
        <v>9299</v>
      </c>
      <c r="B303" s="1275"/>
      <c r="C303" s="1275" t="s">
        <v>9470</v>
      </c>
      <c r="D303" s="1275" t="s">
        <v>9471</v>
      </c>
      <c r="E303" s="1275">
        <v>0</v>
      </c>
      <c r="F303" s="1275" t="s">
        <v>4393</v>
      </c>
      <c r="G303" s="1275" t="s">
        <v>9306</v>
      </c>
      <c r="H303" s="1275">
        <v>0.22</v>
      </c>
      <c r="I303" s="1275" t="s">
        <v>554</v>
      </c>
      <c r="J303" s="1275" t="s">
        <v>554</v>
      </c>
      <c r="K303" s="1275">
        <v>0.22</v>
      </c>
      <c r="L303" s="1309">
        <f t="shared" si="8"/>
        <v>42754</v>
      </c>
      <c r="M303" s="1309">
        <v>42761</v>
      </c>
      <c r="N303" s="1275"/>
      <c r="O303" s="1274"/>
    </row>
    <row r="304" spans="1:15">
      <c r="A304" s="1275" t="s">
        <v>9299</v>
      </c>
      <c r="B304" s="1275"/>
      <c r="C304" s="1275" t="s">
        <v>9399</v>
      </c>
      <c r="D304" s="1275" t="s">
        <v>9400</v>
      </c>
      <c r="E304" s="1275">
        <v>0</v>
      </c>
      <c r="F304" s="1275" t="s">
        <v>603</v>
      </c>
      <c r="G304" s="1275" t="s">
        <v>9394</v>
      </c>
      <c r="H304" s="1275">
        <v>2.99</v>
      </c>
      <c r="I304" s="1275" t="s">
        <v>554</v>
      </c>
      <c r="J304" s="1275" t="s">
        <v>554</v>
      </c>
      <c r="K304" s="1275">
        <v>2.99</v>
      </c>
      <c r="L304" s="1309">
        <f t="shared" si="8"/>
        <v>42758</v>
      </c>
      <c r="M304" s="1309">
        <v>42765</v>
      </c>
      <c r="N304" s="1275" t="s">
        <v>12948</v>
      </c>
      <c r="O304" s="1274"/>
    </row>
    <row r="305" spans="1:15">
      <c r="A305" s="1275" t="s">
        <v>9299</v>
      </c>
      <c r="B305" s="1275"/>
      <c r="C305" s="1275" t="s">
        <v>9472</v>
      </c>
      <c r="D305" s="1275" t="s">
        <v>9473</v>
      </c>
      <c r="E305" s="1275">
        <v>0</v>
      </c>
      <c r="F305" s="1275" t="s">
        <v>9474</v>
      </c>
      <c r="G305" s="1275" t="s">
        <v>9306</v>
      </c>
      <c r="H305" s="1275">
        <v>0.34</v>
      </c>
      <c r="I305" s="1275" t="s">
        <v>554</v>
      </c>
      <c r="J305" s="1275" t="s">
        <v>554</v>
      </c>
      <c r="K305" s="1275">
        <v>0.34</v>
      </c>
      <c r="L305" s="1309">
        <f t="shared" si="8"/>
        <v>42758</v>
      </c>
      <c r="M305" s="1309">
        <v>42765</v>
      </c>
      <c r="N305" s="1275" t="s">
        <v>12948</v>
      </c>
      <c r="O305" s="1274"/>
    </row>
    <row r="306" spans="1:15">
      <c r="A306" s="1275" t="s">
        <v>9299</v>
      </c>
      <c r="B306" s="1275"/>
      <c r="C306" s="1275" t="s">
        <v>9475</v>
      </c>
      <c r="D306" s="1275" t="s">
        <v>9476</v>
      </c>
      <c r="E306" s="1275">
        <v>0</v>
      </c>
      <c r="F306" s="1275" t="s">
        <v>9472</v>
      </c>
      <c r="G306" s="1275" t="s">
        <v>9473</v>
      </c>
      <c r="H306" s="1275">
        <v>0.53</v>
      </c>
      <c r="I306" s="1275" t="s">
        <v>554</v>
      </c>
      <c r="J306" s="1275" t="s">
        <v>554</v>
      </c>
      <c r="K306" s="1275">
        <v>0.53</v>
      </c>
      <c r="L306" s="1309">
        <f t="shared" si="8"/>
        <v>42599</v>
      </c>
      <c r="M306" s="1309">
        <v>42606</v>
      </c>
      <c r="N306" s="1275"/>
      <c r="O306" s="1274"/>
    </row>
    <row r="307" spans="1:15">
      <c r="A307" s="1275" t="s">
        <v>9299</v>
      </c>
      <c r="B307" s="1275"/>
      <c r="C307" s="1275" t="s">
        <v>4208</v>
      </c>
      <c r="D307" s="1275" t="s">
        <v>9477</v>
      </c>
      <c r="E307" s="1275">
        <v>0</v>
      </c>
      <c r="F307" s="1275" t="s">
        <v>9415</v>
      </c>
      <c r="G307" s="1275" t="s">
        <v>9416</v>
      </c>
      <c r="H307" s="1275">
        <v>0.06</v>
      </c>
      <c r="I307" s="1275" t="s">
        <v>9478</v>
      </c>
      <c r="J307" s="1275" t="s">
        <v>9479</v>
      </c>
      <c r="K307" s="1275">
        <v>0.06</v>
      </c>
      <c r="L307" s="1309">
        <f t="shared" si="8"/>
        <v>42605</v>
      </c>
      <c r="M307" s="1309">
        <v>42612</v>
      </c>
      <c r="N307" s="1275" t="s">
        <v>12948</v>
      </c>
      <c r="O307" s="1274"/>
    </row>
    <row r="308" spans="1:15">
      <c r="A308" s="1275" t="s">
        <v>9299</v>
      </c>
      <c r="B308" s="1275"/>
      <c r="C308" s="1275" t="s">
        <v>9478</v>
      </c>
      <c r="D308" s="1275" t="s">
        <v>9479</v>
      </c>
      <c r="E308" s="1275">
        <v>0</v>
      </c>
      <c r="F308" s="1275" t="s">
        <v>4208</v>
      </c>
      <c r="G308" s="1275" t="s">
        <v>9480</v>
      </c>
      <c r="H308" s="1275">
        <v>0.12</v>
      </c>
      <c r="I308" s="1275" t="s">
        <v>1159</v>
      </c>
      <c r="J308" s="1275" t="s">
        <v>9314</v>
      </c>
      <c r="K308" s="1275">
        <v>0.12</v>
      </c>
      <c r="L308" s="1309">
        <f t="shared" si="8"/>
        <v>42605</v>
      </c>
      <c r="M308" s="1309">
        <v>42612</v>
      </c>
      <c r="N308" s="1275"/>
      <c r="O308" s="1274"/>
    </row>
    <row r="309" spans="1:15">
      <c r="A309" s="1275" t="s">
        <v>9299</v>
      </c>
      <c r="B309" s="1275"/>
      <c r="C309" s="1275" t="s">
        <v>9481</v>
      </c>
      <c r="D309" s="1275" t="s">
        <v>9482</v>
      </c>
      <c r="E309" s="1275">
        <v>0</v>
      </c>
      <c r="F309" s="1275" t="s">
        <v>6661</v>
      </c>
      <c r="G309" s="1275" t="s">
        <v>9367</v>
      </c>
      <c r="H309" s="1275">
        <v>0.34</v>
      </c>
      <c r="I309" s="1275" t="s">
        <v>6661</v>
      </c>
      <c r="J309" s="1275" t="s">
        <v>9367</v>
      </c>
      <c r="K309" s="1275">
        <v>0.34</v>
      </c>
      <c r="L309" s="1309">
        <f t="shared" si="8"/>
        <v>42660</v>
      </c>
      <c r="M309" s="1309">
        <v>42667</v>
      </c>
      <c r="N309" s="1275"/>
      <c r="O309" s="1274"/>
    </row>
    <row r="310" spans="1:15">
      <c r="A310" s="1275" t="s">
        <v>9299</v>
      </c>
      <c r="B310" s="1275"/>
      <c r="C310" s="1275" t="s">
        <v>9483</v>
      </c>
      <c r="D310" s="1275" t="s">
        <v>9484</v>
      </c>
      <c r="E310" s="1275">
        <v>0</v>
      </c>
      <c r="F310" s="1275" t="s">
        <v>9485</v>
      </c>
      <c r="G310" s="1275" t="s">
        <v>9486</v>
      </c>
      <c r="H310" s="1275">
        <v>0.05</v>
      </c>
      <c r="I310" s="1275" t="s">
        <v>9487</v>
      </c>
      <c r="J310" s="1275" t="s">
        <v>9412</v>
      </c>
      <c r="K310" s="1275">
        <v>0.05</v>
      </c>
      <c r="L310" s="1309">
        <f t="shared" si="8"/>
        <v>42666</v>
      </c>
      <c r="M310" s="1309">
        <v>42673</v>
      </c>
      <c r="N310" s="1275"/>
      <c r="O310" s="1274"/>
    </row>
    <row r="311" spans="1:15">
      <c r="A311" s="1275" t="s">
        <v>9299</v>
      </c>
      <c r="B311" s="1275"/>
      <c r="C311" s="1275" t="s">
        <v>9488</v>
      </c>
      <c r="D311" s="1275" t="s">
        <v>9489</v>
      </c>
      <c r="E311" s="1275">
        <v>0</v>
      </c>
      <c r="F311" s="1275" t="s">
        <v>9485</v>
      </c>
      <c r="G311" s="1275" t="s">
        <v>9486</v>
      </c>
      <c r="H311" s="1275">
        <v>0.06</v>
      </c>
      <c r="I311" s="1275" t="s">
        <v>9487</v>
      </c>
      <c r="J311" s="1275" t="s">
        <v>9412</v>
      </c>
      <c r="K311" s="1275">
        <v>0.06</v>
      </c>
      <c r="L311" s="1309">
        <f t="shared" si="8"/>
        <v>42576</v>
      </c>
      <c r="M311" s="1309">
        <v>42583</v>
      </c>
      <c r="N311" s="1275"/>
      <c r="O311" s="1274"/>
    </row>
    <row r="312" spans="1:15">
      <c r="A312" s="1275" t="s">
        <v>9299</v>
      </c>
      <c r="B312" s="1275"/>
      <c r="C312" s="1275" t="s">
        <v>9490</v>
      </c>
      <c r="D312" s="1275" t="s">
        <v>9491</v>
      </c>
      <c r="E312" s="1275">
        <v>0</v>
      </c>
      <c r="F312" s="1275" t="s">
        <v>9485</v>
      </c>
      <c r="G312" s="1275" t="s">
        <v>9486</v>
      </c>
      <c r="H312" s="1275">
        <v>0.06</v>
      </c>
      <c r="I312" s="1275" t="s">
        <v>9485</v>
      </c>
      <c r="J312" s="1275" t="s">
        <v>9412</v>
      </c>
      <c r="K312" s="1275">
        <v>0.06</v>
      </c>
      <c r="L312" s="1309">
        <f t="shared" si="8"/>
        <v>42605</v>
      </c>
      <c r="M312" s="1309">
        <v>42612</v>
      </c>
      <c r="N312" s="1275" t="s">
        <v>12948</v>
      </c>
      <c r="O312" s="1274"/>
    </row>
    <row r="313" spans="1:15">
      <c r="A313" s="1275" t="s">
        <v>9299</v>
      </c>
      <c r="B313" s="1275"/>
      <c r="C313" s="1275" t="s">
        <v>9487</v>
      </c>
      <c r="D313" s="1275" t="s">
        <v>9412</v>
      </c>
      <c r="E313" s="1275">
        <v>0</v>
      </c>
      <c r="F313" s="1275" t="s">
        <v>9490</v>
      </c>
      <c r="G313" s="1275" t="s">
        <v>9491</v>
      </c>
      <c r="H313" s="1275">
        <v>0.32</v>
      </c>
      <c r="I313" s="1275" t="s">
        <v>9483</v>
      </c>
      <c r="J313" s="1275" t="s">
        <v>9484</v>
      </c>
      <c r="K313" s="1275">
        <v>0.32</v>
      </c>
      <c r="L313" s="1309">
        <f t="shared" si="8"/>
        <v>42605</v>
      </c>
      <c r="M313" s="1309">
        <v>42612</v>
      </c>
      <c r="N313" s="1275"/>
      <c r="O313" s="1274"/>
    </row>
    <row r="314" spans="1:15">
      <c r="A314" s="1275" t="s">
        <v>9299</v>
      </c>
      <c r="B314" s="1275"/>
      <c r="C314" s="1275" t="s">
        <v>9492</v>
      </c>
      <c r="D314" s="1275" t="s">
        <v>9493</v>
      </c>
      <c r="E314" s="1275">
        <v>0</v>
      </c>
      <c r="F314" s="1275" t="s">
        <v>4393</v>
      </c>
      <c r="G314" s="1275" t="s">
        <v>9306</v>
      </c>
      <c r="H314" s="1275">
        <v>0.33</v>
      </c>
      <c r="I314" s="1275" t="s">
        <v>9413</v>
      </c>
      <c r="J314" s="1275" t="s">
        <v>9414</v>
      </c>
      <c r="K314" s="1275">
        <v>0.33</v>
      </c>
      <c r="L314" s="1309">
        <f t="shared" si="8"/>
        <v>42614</v>
      </c>
      <c r="M314" s="1309">
        <v>42621</v>
      </c>
      <c r="N314" s="1275"/>
      <c r="O314" s="1274"/>
    </row>
    <row r="315" spans="1:15">
      <c r="A315" s="1275" t="s">
        <v>9299</v>
      </c>
      <c r="B315" s="1275"/>
      <c r="C315" s="1275" t="s">
        <v>9494</v>
      </c>
      <c r="D315" s="1275" t="s">
        <v>9495</v>
      </c>
      <c r="E315" s="1275">
        <v>0</v>
      </c>
      <c r="F315" s="1275" t="s">
        <v>4391</v>
      </c>
      <c r="G315" s="1275" t="s">
        <v>9496</v>
      </c>
      <c r="H315" s="1275">
        <v>0.47</v>
      </c>
      <c r="I315" s="1275" t="s">
        <v>9497</v>
      </c>
      <c r="J315" s="1275" t="s">
        <v>9498</v>
      </c>
      <c r="K315" s="1275">
        <v>0.47</v>
      </c>
      <c r="L315" s="1309">
        <f t="shared" si="8"/>
        <v>42850</v>
      </c>
      <c r="M315" s="1309">
        <v>42857</v>
      </c>
      <c r="N315" s="1275"/>
      <c r="O315" s="1274"/>
    </row>
    <row r="316" spans="1:15">
      <c r="A316" s="1275" t="s">
        <v>9299</v>
      </c>
      <c r="B316" s="1275"/>
      <c r="C316" s="1275" t="s">
        <v>9497</v>
      </c>
      <c r="D316" s="1275" t="s">
        <v>9498</v>
      </c>
      <c r="E316" s="1275">
        <v>0</v>
      </c>
      <c r="F316" s="1275" t="s">
        <v>9494</v>
      </c>
      <c r="G316" s="1275" t="s">
        <v>9495</v>
      </c>
      <c r="H316" s="1275">
        <v>0.44</v>
      </c>
      <c r="I316" s="1275" t="s">
        <v>4391</v>
      </c>
      <c r="J316" s="1275" t="s">
        <v>9499</v>
      </c>
      <c r="K316" s="1275">
        <v>0.44</v>
      </c>
      <c r="L316" s="1309">
        <f t="shared" si="8"/>
        <v>43001</v>
      </c>
      <c r="M316" s="1309">
        <v>43008</v>
      </c>
      <c r="N316" s="1275"/>
      <c r="O316" s="1274"/>
    </row>
    <row r="317" spans="1:15">
      <c r="A317" s="1275" t="s">
        <v>9299</v>
      </c>
      <c r="B317" s="1275"/>
      <c r="C317" s="1275" t="s">
        <v>9500</v>
      </c>
      <c r="D317" s="1275" t="s">
        <v>9501</v>
      </c>
      <c r="E317" s="1275">
        <v>0</v>
      </c>
      <c r="F317" s="1275" t="s">
        <v>9502</v>
      </c>
      <c r="G317" s="1275" t="s">
        <v>9503</v>
      </c>
      <c r="H317" s="1275">
        <v>0.14000000000000001</v>
      </c>
      <c r="I317" s="1275" t="s">
        <v>9428</v>
      </c>
      <c r="J317" s="1275" t="s">
        <v>9429</v>
      </c>
      <c r="K317" s="1275">
        <v>0.14000000000000001</v>
      </c>
      <c r="L317" s="1309">
        <f t="shared" si="8"/>
        <v>43001</v>
      </c>
      <c r="M317" s="1309">
        <v>43008</v>
      </c>
      <c r="N317" s="1275" t="s">
        <v>12948</v>
      </c>
      <c r="O317" s="1274"/>
    </row>
    <row r="318" spans="1:15">
      <c r="A318" s="1275" t="s">
        <v>9299</v>
      </c>
      <c r="B318" s="1275"/>
      <c r="C318" s="1275" t="s">
        <v>9428</v>
      </c>
      <c r="D318" s="1275" t="s">
        <v>9429</v>
      </c>
      <c r="E318" s="1275">
        <v>0</v>
      </c>
      <c r="F318" s="1275" t="s">
        <v>9502</v>
      </c>
      <c r="G318" s="1275" t="s">
        <v>9503</v>
      </c>
      <c r="H318" s="1275">
        <v>0.3</v>
      </c>
      <c r="I318" s="1275" t="s">
        <v>9337</v>
      </c>
      <c r="J318" s="1275" t="s">
        <v>9338</v>
      </c>
      <c r="K318" s="1275">
        <v>0.3</v>
      </c>
      <c r="L318" s="1309">
        <f t="shared" si="8"/>
        <v>43001</v>
      </c>
      <c r="M318" s="1309">
        <v>43008</v>
      </c>
      <c r="N318" s="1275"/>
      <c r="O318" s="1274"/>
    </row>
    <row r="319" spans="1:15">
      <c r="A319" s="1275" t="s">
        <v>9299</v>
      </c>
      <c r="B319" s="1275"/>
      <c r="C319" s="1275" t="s">
        <v>9504</v>
      </c>
      <c r="D319" s="1275" t="s">
        <v>9505</v>
      </c>
      <c r="E319" s="1275">
        <v>0</v>
      </c>
      <c r="F319" s="1275" t="s">
        <v>9506</v>
      </c>
      <c r="G319" s="1275" t="s">
        <v>9507</v>
      </c>
      <c r="H319" s="1275">
        <v>0.46</v>
      </c>
      <c r="I319" s="1275" t="s">
        <v>554</v>
      </c>
      <c r="J319" s="1275" t="s">
        <v>554</v>
      </c>
      <c r="K319" s="1275">
        <v>0.46</v>
      </c>
      <c r="L319" s="1309">
        <f t="shared" si="8"/>
        <v>42758</v>
      </c>
      <c r="M319" s="1309">
        <v>42765</v>
      </c>
      <c r="N319" s="1275" t="s">
        <v>12948</v>
      </c>
      <c r="O319" s="1274"/>
    </row>
    <row r="320" spans="1:15">
      <c r="A320" s="1275" t="s">
        <v>9299</v>
      </c>
      <c r="B320" s="1275"/>
      <c r="C320" s="1275" t="s">
        <v>9508</v>
      </c>
      <c r="D320" s="1275" t="s">
        <v>9509</v>
      </c>
      <c r="E320" s="1275">
        <v>0</v>
      </c>
      <c r="F320" s="1275" t="s">
        <v>6654</v>
      </c>
      <c r="G320" s="1275" t="s">
        <v>9305</v>
      </c>
      <c r="H320" s="1275">
        <v>0.59</v>
      </c>
      <c r="I320" s="1275" t="s">
        <v>554</v>
      </c>
      <c r="J320" s="1275" t="s">
        <v>554</v>
      </c>
      <c r="K320" s="1275">
        <v>0.59</v>
      </c>
      <c r="L320" s="1309">
        <f t="shared" si="8"/>
        <v>42900</v>
      </c>
      <c r="M320" s="1309">
        <v>42907</v>
      </c>
      <c r="N320" s="1275"/>
      <c r="O320" s="1274"/>
    </row>
    <row r="321" spans="1:15">
      <c r="A321" s="1275" t="s">
        <v>9299</v>
      </c>
      <c r="B321" s="1275"/>
      <c r="C321" s="1275" t="s">
        <v>9510</v>
      </c>
      <c r="D321" s="1275" t="s">
        <v>9511</v>
      </c>
      <c r="E321" s="1275">
        <v>0</v>
      </c>
      <c r="F321" s="1275" t="s">
        <v>9323</v>
      </c>
      <c r="G321" s="1275" t="s">
        <v>9324</v>
      </c>
      <c r="H321" s="1275">
        <v>0.42</v>
      </c>
      <c r="I321" s="1275" t="s">
        <v>1159</v>
      </c>
      <c r="J321" s="1275" t="s">
        <v>9314</v>
      </c>
      <c r="K321" s="1275">
        <v>0.42</v>
      </c>
      <c r="L321" s="1309">
        <f t="shared" si="8"/>
        <v>42909</v>
      </c>
      <c r="M321" s="1309">
        <v>42916</v>
      </c>
      <c r="N321" s="1275" t="s">
        <v>12948</v>
      </c>
      <c r="O321" s="1274"/>
    </row>
    <row r="322" spans="1:15">
      <c r="A322" s="1275" t="s">
        <v>9299</v>
      </c>
      <c r="B322" s="1275"/>
      <c r="C322" s="1275" t="s">
        <v>9512</v>
      </c>
      <c r="D322" s="1275" t="s">
        <v>9513</v>
      </c>
      <c r="E322" s="1275">
        <v>0</v>
      </c>
      <c r="F322" s="1275" t="s">
        <v>9391</v>
      </c>
      <c r="G322" s="1275" t="s">
        <v>9326</v>
      </c>
      <c r="H322" s="1275">
        <v>0.04</v>
      </c>
      <c r="I322" s="1275" t="s">
        <v>554</v>
      </c>
      <c r="J322" s="1275" t="s">
        <v>554</v>
      </c>
      <c r="K322" s="1275">
        <v>0.04</v>
      </c>
      <c r="L322" s="1309">
        <f t="shared" si="8"/>
        <v>42909</v>
      </c>
      <c r="M322" s="1309">
        <v>42916</v>
      </c>
      <c r="N322" s="1275" t="s">
        <v>12948</v>
      </c>
      <c r="O322" s="1274"/>
    </row>
    <row r="323" spans="1:15">
      <c r="A323" s="1275" t="s">
        <v>9299</v>
      </c>
      <c r="B323" s="1275"/>
      <c r="C323" s="1275" t="s">
        <v>9502</v>
      </c>
      <c r="D323" s="1275" t="s">
        <v>9514</v>
      </c>
      <c r="E323" s="1275">
        <v>0</v>
      </c>
      <c r="F323" s="1275" t="s">
        <v>9337</v>
      </c>
      <c r="G323" s="1275" t="s">
        <v>9338</v>
      </c>
      <c r="H323" s="1275">
        <v>0.78</v>
      </c>
      <c r="I323" s="1275" t="s">
        <v>554</v>
      </c>
      <c r="J323" s="1275" t="s">
        <v>554</v>
      </c>
      <c r="K323" s="1275">
        <v>0.78</v>
      </c>
      <c r="L323" s="1309">
        <f t="shared" si="8"/>
        <v>42909</v>
      </c>
      <c r="M323" s="1309">
        <v>42916</v>
      </c>
      <c r="N323" s="1275" t="s">
        <v>12948</v>
      </c>
      <c r="O323" s="1274"/>
    </row>
    <row r="324" spans="1:15">
      <c r="A324" s="1275" t="s">
        <v>9299</v>
      </c>
      <c r="B324" s="1275"/>
      <c r="C324" s="1275" t="s">
        <v>9515</v>
      </c>
      <c r="D324" s="1275" t="s">
        <v>9516</v>
      </c>
      <c r="E324" s="1275">
        <v>0</v>
      </c>
      <c r="F324" s="1275" t="s">
        <v>9309</v>
      </c>
      <c r="G324" s="1275" t="s">
        <v>9310</v>
      </c>
      <c r="H324" s="1275">
        <v>0.79</v>
      </c>
      <c r="I324" s="1275" t="s">
        <v>554</v>
      </c>
      <c r="J324" s="1275" t="s">
        <v>554</v>
      </c>
      <c r="K324" s="1275">
        <v>0.79</v>
      </c>
      <c r="L324" s="1309">
        <f t="shared" si="8"/>
        <v>42878</v>
      </c>
      <c r="M324" s="1309">
        <v>42885</v>
      </c>
      <c r="N324" s="1275" t="s">
        <v>12948</v>
      </c>
      <c r="O324" s="1274"/>
    </row>
    <row r="325" spans="1:15">
      <c r="A325" s="1275" t="s">
        <v>9299</v>
      </c>
      <c r="B325" s="1275"/>
      <c r="C325" s="1275" t="s">
        <v>9517</v>
      </c>
      <c r="D325" s="1275" t="s">
        <v>9518</v>
      </c>
      <c r="E325" s="1275">
        <v>0</v>
      </c>
      <c r="F325" s="1275" t="s">
        <v>9428</v>
      </c>
      <c r="G325" s="1275" t="s">
        <v>9429</v>
      </c>
      <c r="H325" s="1275">
        <v>0.16</v>
      </c>
      <c r="I325" s="1275" t="s">
        <v>9502</v>
      </c>
      <c r="J325" s="1275" t="s">
        <v>9503</v>
      </c>
      <c r="K325" s="1275">
        <v>0.16</v>
      </c>
      <c r="L325" s="1309">
        <f t="shared" si="8"/>
        <v>42878</v>
      </c>
      <c r="M325" s="1309">
        <v>42885</v>
      </c>
      <c r="N325" s="1275"/>
      <c r="O325" s="1274"/>
    </row>
    <row r="326" spans="1:15">
      <c r="A326" s="1275" t="s">
        <v>9299</v>
      </c>
      <c r="B326" s="1275"/>
      <c r="C326" s="1275" t="s">
        <v>9519</v>
      </c>
      <c r="D326" s="1275" t="s">
        <v>9520</v>
      </c>
      <c r="E326" s="1275">
        <v>0</v>
      </c>
      <c r="F326" s="1275" t="s">
        <v>9307</v>
      </c>
      <c r="G326" s="1275" t="s">
        <v>1671</v>
      </c>
      <c r="H326" s="1275">
        <v>0.79</v>
      </c>
      <c r="I326" s="1275" t="s">
        <v>9519</v>
      </c>
      <c r="J326" s="1275" t="s">
        <v>9520</v>
      </c>
      <c r="K326" s="1275">
        <v>0.79</v>
      </c>
      <c r="L326" s="1309">
        <f t="shared" si="8"/>
        <v>42848</v>
      </c>
      <c r="M326" s="1309">
        <v>42855</v>
      </c>
      <c r="N326" s="1275"/>
      <c r="O326" s="1274"/>
    </row>
    <row r="327" spans="1:15">
      <c r="A327" s="1275" t="s">
        <v>9299</v>
      </c>
      <c r="B327" s="1275"/>
      <c r="C327" s="1275" t="s">
        <v>4546</v>
      </c>
      <c r="D327" s="1275" t="s">
        <v>6980</v>
      </c>
      <c r="E327" s="1275">
        <v>0</v>
      </c>
      <c r="F327" s="1275" t="s">
        <v>4047</v>
      </c>
      <c r="G327" s="1275" t="s">
        <v>9521</v>
      </c>
      <c r="H327" s="1275">
        <v>0.18</v>
      </c>
      <c r="I327" s="1275" t="s">
        <v>4090</v>
      </c>
      <c r="J327" s="1275" t="s">
        <v>9522</v>
      </c>
      <c r="K327" s="1275">
        <v>0.18</v>
      </c>
      <c r="L327" s="1309">
        <f t="shared" si="8"/>
        <v>42848</v>
      </c>
      <c r="M327" s="1309">
        <v>42855</v>
      </c>
      <c r="N327" s="1275"/>
      <c r="O327" s="1274"/>
    </row>
    <row r="328" spans="1:15">
      <c r="A328" s="1275" t="s">
        <v>9299</v>
      </c>
      <c r="B328" s="1275"/>
      <c r="C328" s="1275" t="s">
        <v>9523</v>
      </c>
      <c r="D328" s="1275" t="s">
        <v>9524</v>
      </c>
      <c r="E328" s="1275">
        <v>0</v>
      </c>
      <c r="F328" s="1275" t="s">
        <v>4393</v>
      </c>
      <c r="G328" s="1275" t="s">
        <v>9306</v>
      </c>
      <c r="H328" s="1275">
        <v>0.1</v>
      </c>
      <c r="I328" s="1275" t="s">
        <v>514</v>
      </c>
      <c r="J328" s="1275" t="s">
        <v>514</v>
      </c>
      <c r="K328" s="1275">
        <v>0.1</v>
      </c>
      <c r="L328" s="1309">
        <f t="shared" si="8"/>
        <v>42848</v>
      </c>
      <c r="M328" s="1309">
        <v>42855</v>
      </c>
      <c r="N328" s="1275"/>
      <c r="O328" s="1274"/>
    </row>
    <row r="329" spans="1:15">
      <c r="A329" s="1275" t="s">
        <v>9299</v>
      </c>
      <c r="B329" s="1275"/>
      <c r="C329" s="1275" t="s">
        <v>9525</v>
      </c>
      <c r="D329" s="1275" t="s">
        <v>9526</v>
      </c>
      <c r="E329" s="1275">
        <v>0</v>
      </c>
      <c r="F329" s="1275" t="s">
        <v>4393</v>
      </c>
      <c r="G329" s="1275" t="s">
        <v>9306</v>
      </c>
      <c r="H329" s="1275">
        <v>0.32</v>
      </c>
      <c r="I329" s="1275" t="s">
        <v>9413</v>
      </c>
      <c r="J329" s="1275" t="s">
        <v>9414</v>
      </c>
      <c r="K329" s="1275">
        <v>0.32</v>
      </c>
      <c r="L329" s="1309">
        <f t="shared" si="8"/>
        <v>42802</v>
      </c>
      <c r="M329" s="1309">
        <v>42809</v>
      </c>
      <c r="N329" s="1275"/>
      <c r="O329" s="1274"/>
    </row>
    <row r="330" spans="1:15">
      <c r="A330" s="1275" t="s">
        <v>9299</v>
      </c>
      <c r="B330" s="1275"/>
      <c r="C330" s="1275" t="s">
        <v>9527</v>
      </c>
      <c r="D330" s="1275" t="s">
        <v>9528</v>
      </c>
      <c r="E330" s="1275">
        <v>0</v>
      </c>
      <c r="F330" s="1275" t="s">
        <v>4393</v>
      </c>
      <c r="G330" s="1275" t="s">
        <v>9306</v>
      </c>
      <c r="H330" s="1275">
        <v>0.18</v>
      </c>
      <c r="I330" s="1275" t="s">
        <v>554</v>
      </c>
      <c r="J330" s="1275" t="s">
        <v>554</v>
      </c>
      <c r="K330" s="1275">
        <v>0.18</v>
      </c>
      <c r="L330" s="1309">
        <f t="shared" si="8"/>
        <v>42848</v>
      </c>
      <c r="M330" s="1309">
        <v>42855</v>
      </c>
      <c r="N330" s="1275" t="s">
        <v>12948</v>
      </c>
      <c r="O330" s="1274"/>
    </row>
    <row r="331" spans="1:15">
      <c r="A331" s="1275" t="s">
        <v>9299</v>
      </c>
      <c r="B331" s="1275"/>
      <c r="C331" s="1275" t="s">
        <v>9529</v>
      </c>
      <c r="D331" s="1275" t="s">
        <v>9530</v>
      </c>
      <c r="E331" s="1275">
        <v>0</v>
      </c>
      <c r="F331" s="1275" t="s">
        <v>6654</v>
      </c>
      <c r="G331" s="1275" t="s">
        <v>9305</v>
      </c>
      <c r="H331" s="1275">
        <v>0.7</v>
      </c>
      <c r="I331" s="1275" t="s">
        <v>514</v>
      </c>
      <c r="J331" s="1275" t="s">
        <v>9314</v>
      </c>
      <c r="K331" s="1275">
        <v>0.7</v>
      </c>
      <c r="L331" s="1309">
        <f t="shared" si="8"/>
        <v>42878</v>
      </c>
      <c r="M331" s="1309">
        <v>42885</v>
      </c>
      <c r="N331" s="1275" t="s">
        <v>12948</v>
      </c>
      <c r="O331" s="1274"/>
    </row>
    <row r="332" spans="1:15">
      <c r="A332" s="1275" t="s">
        <v>9299</v>
      </c>
      <c r="B332" s="1275"/>
      <c r="C332" s="1275" t="s">
        <v>9531</v>
      </c>
      <c r="D332" s="1275" t="s">
        <v>9532</v>
      </c>
      <c r="E332" s="1275">
        <v>0</v>
      </c>
      <c r="F332" s="1275" t="s">
        <v>9515</v>
      </c>
      <c r="G332" s="1275" t="s">
        <v>9533</v>
      </c>
      <c r="H332" s="1275">
        <v>0.27</v>
      </c>
      <c r="I332" s="1275" t="s">
        <v>554</v>
      </c>
      <c r="J332" s="1275" t="s">
        <v>554</v>
      </c>
      <c r="K332" s="1275">
        <v>0.27</v>
      </c>
      <c r="L332" s="1309">
        <f t="shared" si="8"/>
        <v>42909</v>
      </c>
      <c r="M332" s="1309">
        <v>42916</v>
      </c>
      <c r="N332" s="1275" t="s">
        <v>12948</v>
      </c>
      <c r="O332" s="1274"/>
    </row>
    <row r="333" spans="1:15">
      <c r="A333" s="1275" t="s">
        <v>9299</v>
      </c>
      <c r="B333" s="1275"/>
      <c r="C333" s="1275" t="s">
        <v>9534</v>
      </c>
      <c r="D333" s="1275" t="s">
        <v>9535</v>
      </c>
      <c r="E333" s="1275">
        <v>0</v>
      </c>
      <c r="F333" s="1275" t="s">
        <v>9316</v>
      </c>
      <c r="G333" s="1275" t="s">
        <v>9317</v>
      </c>
      <c r="H333" s="1275">
        <v>0.17</v>
      </c>
      <c r="I333" s="1275" t="s">
        <v>554</v>
      </c>
      <c r="J333" s="1275" t="s">
        <v>554</v>
      </c>
      <c r="K333" s="1275">
        <v>0.17</v>
      </c>
      <c r="L333" s="1309">
        <f t="shared" si="8"/>
        <v>42909</v>
      </c>
      <c r="M333" s="1309">
        <v>42916</v>
      </c>
      <c r="N333" s="1275" t="s">
        <v>12948</v>
      </c>
      <c r="O333" s="1274"/>
    </row>
    <row r="334" spans="1:15">
      <c r="A334" s="1275" t="s">
        <v>9299</v>
      </c>
      <c r="B334" s="1275"/>
      <c r="C334" s="1275" t="s">
        <v>9536</v>
      </c>
      <c r="D334" s="1275" t="s">
        <v>9537</v>
      </c>
      <c r="E334" s="1275">
        <v>0</v>
      </c>
      <c r="F334" s="1275" t="s">
        <v>9316</v>
      </c>
      <c r="G334" s="1275" t="s">
        <v>9317</v>
      </c>
      <c r="H334" s="1275">
        <v>0.14000000000000001</v>
      </c>
      <c r="I334" s="1275" t="s">
        <v>554</v>
      </c>
      <c r="J334" s="1275" t="s">
        <v>554</v>
      </c>
      <c r="K334" s="1275">
        <v>0.14000000000000001</v>
      </c>
      <c r="L334" s="1309">
        <f t="shared" si="8"/>
        <v>42899</v>
      </c>
      <c r="M334" s="1309">
        <v>42906</v>
      </c>
      <c r="N334" s="1275"/>
      <c r="O334" s="1274"/>
    </row>
    <row r="335" spans="1:15">
      <c r="A335" s="1275" t="s">
        <v>9299</v>
      </c>
      <c r="B335" s="1275"/>
      <c r="C335" s="1275" t="s">
        <v>9538</v>
      </c>
      <c r="D335" s="1275" t="s">
        <v>9539</v>
      </c>
      <c r="E335" s="1275">
        <v>0</v>
      </c>
      <c r="F335" s="1275" t="s">
        <v>9316</v>
      </c>
      <c r="G335" s="1275" t="s">
        <v>9317</v>
      </c>
      <c r="H335" s="1275">
        <v>0.13</v>
      </c>
      <c r="I335" s="1275" t="s">
        <v>554</v>
      </c>
      <c r="J335" s="1275" t="s">
        <v>554</v>
      </c>
      <c r="K335" s="1275">
        <v>0.13</v>
      </c>
      <c r="L335" s="1309">
        <f t="shared" si="8"/>
        <v>42909</v>
      </c>
      <c r="M335" s="1309">
        <v>42916</v>
      </c>
      <c r="N335" s="1275" t="s">
        <v>12948</v>
      </c>
      <c r="O335" s="1274"/>
    </row>
    <row r="336" spans="1:15">
      <c r="A336" s="1275" t="s">
        <v>9299</v>
      </c>
      <c r="B336" s="1275"/>
      <c r="C336" s="1275" t="s">
        <v>9540</v>
      </c>
      <c r="D336" s="1275" t="s">
        <v>9541</v>
      </c>
      <c r="E336" s="1275">
        <v>0</v>
      </c>
      <c r="F336" s="1275" t="s">
        <v>9538</v>
      </c>
      <c r="G336" s="1275" t="s">
        <v>9539</v>
      </c>
      <c r="H336" s="1275">
        <v>7.0000000000000007E-2</v>
      </c>
      <c r="I336" s="1275" t="s">
        <v>554</v>
      </c>
      <c r="J336" s="1275" t="s">
        <v>554</v>
      </c>
      <c r="K336" s="1275">
        <v>7.0000000000000007E-2</v>
      </c>
      <c r="L336" s="1309">
        <f t="shared" si="8"/>
        <v>42878</v>
      </c>
      <c r="M336" s="1309">
        <v>42885</v>
      </c>
      <c r="N336" s="1275" t="s">
        <v>12948</v>
      </c>
      <c r="O336" s="1274"/>
    </row>
    <row r="337" spans="1:15">
      <c r="A337" s="1275" t="s">
        <v>9299</v>
      </c>
      <c r="B337" s="1275"/>
      <c r="C337" s="1275" t="s">
        <v>9542</v>
      </c>
      <c r="D337" s="1275" t="s">
        <v>9543</v>
      </c>
      <c r="E337" s="1275">
        <v>0</v>
      </c>
      <c r="F337" s="1275" t="s">
        <v>6663</v>
      </c>
      <c r="G337" s="1275" t="s">
        <v>9315</v>
      </c>
      <c r="H337" s="1275">
        <v>0.75</v>
      </c>
      <c r="I337" s="1275" t="s">
        <v>9544</v>
      </c>
      <c r="J337" s="1275" t="s">
        <v>9545</v>
      </c>
      <c r="K337" s="1275">
        <v>0.75</v>
      </c>
      <c r="L337" s="1309">
        <f t="shared" si="8"/>
        <v>42789</v>
      </c>
      <c r="M337" s="1309">
        <v>42796</v>
      </c>
      <c r="N337" s="1275"/>
      <c r="O337" s="1274"/>
    </row>
    <row r="338" spans="1:15">
      <c r="A338" s="1275" t="s">
        <v>9299</v>
      </c>
      <c r="B338" s="1275"/>
      <c r="C338" s="1275" t="s">
        <v>9546</v>
      </c>
      <c r="D338" s="1275" t="s">
        <v>9547</v>
      </c>
      <c r="E338" s="1275">
        <v>0</v>
      </c>
      <c r="F338" s="1275" t="s">
        <v>9542</v>
      </c>
      <c r="G338" s="1275" t="s">
        <v>9548</v>
      </c>
      <c r="H338" s="1275">
        <v>0.2</v>
      </c>
      <c r="I338" s="1275" t="s">
        <v>9544</v>
      </c>
      <c r="J338" s="1275" t="s">
        <v>9545</v>
      </c>
      <c r="K338" s="1275">
        <v>0.2</v>
      </c>
      <c r="L338" s="1309">
        <f t="shared" si="8"/>
        <v>42817</v>
      </c>
      <c r="M338" s="1309">
        <v>42824</v>
      </c>
      <c r="N338" s="1275" t="s">
        <v>12948</v>
      </c>
      <c r="O338" s="1274"/>
    </row>
    <row r="339" spans="1:15">
      <c r="A339" s="1275" t="s">
        <v>9299</v>
      </c>
      <c r="B339" s="1275"/>
      <c r="C339" s="1275" t="s">
        <v>9544</v>
      </c>
      <c r="D339" s="1275" t="s">
        <v>9549</v>
      </c>
      <c r="E339" s="1275">
        <v>0</v>
      </c>
      <c r="F339" s="1275" t="s">
        <v>6663</v>
      </c>
      <c r="G339" s="1275" t="s">
        <v>9315</v>
      </c>
      <c r="H339" s="1275">
        <v>0.46</v>
      </c>
      <c r="I339" s="1275" t="s">
        <v>554</v>
      </c>
      <c r="J339" s="1275" t="s">
        <v>554</v>
      </c>
      <c r="K339" s="1275">
        <v>0.46</v>
      </c>
      <c r="L339" s="1309">
        <f t="shared" si="8"/>
        <v>42817</v>
      </c>
      <c r="M339" s="1309">
        <v>42824</v>
      </c>
      <c r="N339" s="1275" t="s">
        <v>12948</v>
      </c>
      <c r="O339" s="1274"/>
    </row>
    <row r="340" spans="1:15">
      <c r="A340" s="1275" t="s">
        <v>9299</v>
      </c>
      <c r="B340" s="1275"/>
      <c r="C340" s="1275" t="s">
        <v>9413</v>
      </c>
      <c r="D340" s="1275" t="s">
        <v>9550</v>
      </c>
      <c r="E340" s="1275">
        <v>0</v>
      </c>
      <c r="F340" s="1275" t="s">
        <v>554</v>
      </c>
      <c r="G340" s="1275" t="s">
        <v>554</v>
      </c>
      <c r="H340" s="1275">
        <v>0.65</v>
      </c>
      <c r="I340" s="1275" t="s">
        <v>1926</v>
      </c>
      <c r="J340" s="1275" t="s">
        <v>9469</v>
      </c>
      <c r="K340" s="1275">
        <v>0.65</v>
      </c>
      <c r="L340" s="1309">
        <f t="shared" si="8"/>
        <v>42807</v>
      </c>
      <c r="M340" s="1309">
        <v>42814</v>
      </c>
      <c r="N340" s="1275"/>
      <c r="O340" s="1274"/>
    </row>
    <row r="341" spans="1:15">
      <c r="A341" s="1275" t="s">
        <v>9299</v>
      </c>
      <c r="B341" s="1275"/>
      <c r="C341" s="1275" t="s">
        <v>9551</v>
      </c>
      <c r="D341" s="1275" t="s">
        <v>9552</v>
      </c>
      <c r="E341" s="1275">
        <v>0</v>
      </c>
      <c r="F341" s="1275" t="s">
        <v>4393</v>
      </c>
      <c r="G341" s="1275" t="s">
        <v>9306</v>
      </c>
      <c r="H341" s="1275">
        <v>0.38</v>
      </c>
      <c r="I341" s="1275" t="s">
        <v>554</v>
      </c>
      <c r="J341" s="1275" t="s">
        <v>554</v>
      </c>
      <c r="K341" s="1275">
        <v>0.38</v>
      </c>
      <c r="L341" s="1309">
        <f t="shared" si="8"/>
        <v>42878</v>
      </c>
      <c r="M341" s="1309">
        <v>42885</v>
      </c>
      <c r="N341" s="1275" t="s">
        <v>12948</v>
      </c>
      <c r="O341" s="1274"/>
    </row>
    <row r="342" spans="1:15">
      <c r="A342" s="1275" t="s">
        <v>9299</v>
      </c>
      <c r="B342" s="1275"/>
      <c r="C342" s="1275" t="s">
        <v>9553</v>
      </c>
      <c r="D342" s="1275" t="s">
        <v>9554</v>
      </c>
      <c r="E342" s="1275">
        <v>0</v>
      </c>
      <c r="F342" s="1275" t="s">
        <v>9316</v>
      </c>
      <c r="G342" s="1275" t="s">
        <v>9317</v>
      </c>
      <c r="H342" s="1275">
        <v>0.28999999999999998</v>
      </c>
      <c r="I342" s="1275" t="s">
        <v>554</v>
      </c>
      <c r="J342" s="1275" t="s">
        <v>554</v>
      </c>
      <c r="K342" s="1275">
        <v>0.28999999999999998</v>
      </c>
      <c r="L342" s="1309">
        <f t="shared" si="8"/>
        <v>42838</v>
      </c>
      <c r="M342" s="1309">
        <v>42845</v>
      </c>
      <c r="N342" s="1275"/>
      <c r="O342" s="1274"/>
    </row>
    <row r="343" spans="1:15">
      <c r="A343" s="1275" t="s">
        <v>9299</v>
      </c>
      <c r="B343" s="1275"/>
      <c r="C343" s="1275" t="s">
        <v>9555</v>
      </c>
      <c r="D343" s="1275" t="s">
        <v>9556</v>
      </c>
      <c r="E343" s="1275">
        <v>0</v>
      </c>
      <c r="F343" s="1275" t="s">
        <v>9474</v>
      </c>
      <c r="G343" s="1275" t="s">
        <v>9306</v>
      </c>
      <c r="H343" s="1275">
        <v>0.44</v>
      </c>
      <c r="I343" s="1275" t="s">
        <v>554</v>
      </c>
      <c r="J343" s="1275" t="s">
        <v>554</v>
      </c>
      <c r="K343" s="1275">
        <v>0.44</v>
      </c>
      <c r="L343" s="1309">
        <f t="shared" si="8"/>
        <v>42848</v>
      </c>
      <c r="M343" s="1309">
        <v>42855</v>
      </c>
      <c r="N343" s="1275" t="s">
        <v>12948</v>
      </c>
      <c r="O343" s="1274"/>
    </row>
    <row r="344" spans="1:15">
      <c r="A344" s="1275" t="s">
        <v>9299</v>
      </c>
      <c r="B344" s="1275"/>
      <c r="C344" s="1275" t="s">
        <v>9506</v>
      </c>
      <c r="D344" s="1275" t="s">
        <v>9505</v>
      </c>
      <c r="E344" s="1275">
        <v>0</v>
      </c>
      <c r="F344" s="1275" t="s">
        <v>1159</v>
      </c>
      <c r="G344" s="1275" t="s">
        <v>9314</v>
      </c>
      <c r="H344" s="1275">
        <v>0.05</v>
      </c>
      <c r="I344" s="1275" t="s">
        <v>9504</v>
      </c>
      <c r="J344" s="1275" t="s">
        <v>9505</v>
      </c>
      <c r="K344" s="1275">
        <v>0.05</v>
      </c>
      <c r="L344" s="1309">
        <f t="shared" si="8"/>
        <v>42909</v>
      </c>
      <c r="M344" s="1309">
        <v>42916</v>
      </c>
      <c r="N344" s="1275" t="s">
        <v>12948</v>
      </c>
      <c r="O344" s="1274"/>
    </row>
    <row r="345" spans="1:15">
      <c r="A345" s="1275" t="s">
        <v>9299</v>
      </c>
      <c r="B345" s="1275"/>
      <c r="C345" s="1275" t="s">
        <v>1159</v>
      </c>
      <c r="D345" s="1275" t="s">
        <v>9557</v>
      </c>
      <c r="E345" s="1275">
        <v>12.18</v>
      </c>
      <c r="F345" s="1275" t="s">
        <v>9334</v>
      </c>
      <c r="G345" s="1275" t="s">
        <v>17</v>
      </c>
      <c r="H345" s="1275">
        <v>25.43</v>
      </c>
      <c r="I345" s="1275" t="s">
        <v>1266</v>
      </c>
      <c r="J345" s="1275" t="s">
        <v>1900</v>
      </c>
      <c r="K345" s="1275">
        <v>13.25</v>
      </c>
      <c r="L345" s="1309">
        <f t="shared" si="8"/>
        <v>42755</v>
      </c>
      <c r="M345" s="1309">
        <v>42762</v>
      </c>
      <c r="N345" s="1275"/>
      <c r="O345" s="1274"/>
    </row>
    <row r="346" spans="1:15">
      <c r="A346" s="1936" t="s">
        <v>9299</v>
      </c>
      <c r="B346" s="1275"/>
      <c r="C346" s="1275" t="s">
        <v>9358</v>
      </c>
      <c r="D346" s="1275" t="s">
        <v>9558</v>
      </c>
      <c r="E346" s="1275">
        <v>3.73</v>
      </c>
      <c r="F346" s="1275" t="s">
        <v>9382</v>
      </c>
      <c r="G346" s="1275" t="s">
        <v>9559</v>
      </c>
      <c r="H346" s="1275">
        <v>4.66</v>
      </c>
      <c r="I346" s="1275" t="s">
        <v>1159</v>
      </c>
      <c r="J346" s="1275" t="s">
        <v>9314</v>
      </c>
      <c r="K346" s="1275">
        <v>6.87</v>
      </c>
      <c r="L346" s="1309">
        <f t="shared" si="8"/>
        <v>42831</v>
      </c>
      <c r="M346" s="1309">
        <v>42838</v>
      </c>
      <c r="N346" s="1275"/>
      <c r="O346" s="1274"/>
    </row>
    <row r="347" spans="1:15" s="1758" customFormat="1">
      <c r="B347" s="4"/>
      <c r="C347" s="2005"/>
      <c r="D347" s="4"/>
      <c r="E347" s="2005"/>
      <c r="F347" s="2005"/>
      <c r="G347" s="4"/>
      <c r="H347" s="2005"/>
      <c r="I347" s="2005"/>
      <c r="J347" s="4"/>
      <c r="K347" s="4"/>
      <c r="L347" s="4"/>
      <c r="M347" s="447"/>
      <c r="N347" s="4"/>
    </row>
    <row r="348" spans="1:15" s="1758" customFormat="1">
      <c r="B348" s="4"/>
      <c r="C348" s="4"/>
      <c r="D348" s="4"/>
      <c r="E348" s="4"/>
      <c r="F348" s="4"/>
      <c r="G348" s="4"/>
      <c r="H348" s="4"/>
      <c r="I348" s="4"/>
      <c r="J348" s="4"/>
      <c r="K348" s="4"/>
      <c r="L348" s="4"/>
      <c r="M348" s="447"/>
      <c r="N348" s="4"/>
    </row>
    <row r="349" spans="1:15" ht="12" hidden="1" customHeight="1">
      <c r="A349" s="427" t="s">
        <v>511</v>
      </c>
      <c r="B349" s="1274"/>
      <c r="C349" s="980" t="s">
        <v>6608</v>
      </c>
      <c r="D349" s="981" t="s">
        <v>6609</v>
      </c>
      <c r="E349" s="982">
        <v>0</v>
      </c>
      <c r="F349" s="983" t="s">
        <v>6610</v>
      </c>
      <c r="G349" s="984" t="s">
        <v>6611</v>
      </c>
      <c r="H349" s="982">
        <v>12.29</v>
      </c>
      <c r="I349" s="1071" t="s">
        <v>1535</v>
      </c>
      <c r="J349" s="984" t="s">
        <v>6612</v>
      </c>
      <c r="K349" s="8">
        <v>12.29</v>
      </c>
      <c r="L349" s="426">
        <v>42200</v>
      </c>
      <c r="M349" s="426"/>
      <c r="N349" s="1274"/>
      <c r="O349" s="1274" t="s">
        <v>7372</v>
      </c>
    </row>
    <row r="350" spans="1:15" hidden="1">
      <c r="A350" s="1060" t="s">
        <v>511</v>
      </c>
      <c r="B350" s="1061"/>
      <c r="C350" s="38" t="s">
        <v>6613</v>
      </c>
      <c r="D350" s="506" t="s">
        <v>6614</v>
      </c>
      <c r="E350" s="985">
        <v>0</v>
      </c>
      <c r="F350" s="986" t="s">
        <v>4271</v>
      </c>
      <c r="G350" s="1060" t="s">
        <v>4340</v>
      </c>
      <c r="H350" s="985">
        <v>2.2999999999999998</v>
      </c>
      <c r="I350" s="1060" t="s">
        <v>6608</v>
      </c>
      <c r="J350" s="1060" t="s">
        <v>6609</v>
      </c>
      <c r="K350" s="1060">
        <v>2.2999999999999998</v>
      </c>
      <c r="L350" s="577">
        <v>42207</v>
      </c>
      <c r="M350" s="577"/>
      <c r="N350" s="1061"/>
      <c r="O350" s="1274" t="s">
        <v>7372</v>
      </c>
    </row>
    <row r="351" spans="1:15" s="1274" customFormat="1" hidden="1">
      <c r="A351" s="1060" t="s">
        <v>511</v>
      </c>
      <c r="B351" s="1061"/>
      <c r="C351" s="38" t="s">
        <v>6623</v>
      </c>
      <c r="D351" s="506" t="s">
        <v>3167</v>
      </c>
      <c r="E351" s="985">
        <v>0</v>
      </c>
      <c r="F351" s="986" t="s">
        <v>4393</v>
      </c>
      <c r="G351" s="1060" t="s">
        <v>6624</v>
      </c>
      <c r="H351" s="985">
        <v>7.78</v>
      </c>
      <c r="I351" s="1060" t="s">
        <v>6608</v>
      </c>
      <c r="J351" s="1060" t="s">
        <v>6609</v>
      </c>
      <c r="K351" s="1060">
        <v>7.8</v>
      </c>
      <c r="L351" s="577">
        <v>42430</v>
      </c>
      <c r="M351" s="577"/>
      <c r="N351" s="1061"/>
      <c r="O351" s="1274" t="s">
        <v>8684</v>
      </c>
    </row>
    <row r="352" spans="1:15" s="1274" customFormat="1" hidden="1">
      <c r="A352" s="1060" t="s">
        <v>511</v>
      </c>
      <c r="B352" s="1061"/>
      <c r="C352" s="38" t="s">
        <v>6625</v>
      </c>
      <c r="D352" s="506" t="s">
        <v>6626</v>
      </c>
      <c r="E352" s="985">
        <v>0</v>
      </c>
      <c r="F352" s="986" t="s">
        <v>4099</v>
      </c>
      <c r="G352" s="1060" t="s">
        <v>6611</v>
      </c>
      <c r="H352" s="985">
        <v>1.7</v>
      </c>
      <c r="I352" s="1060" t="s">
        <v>6627</v>
      </c>
      <c r="J352" s="1060" t="s">
        <v>6627</v>
      </c>
      <c r="K352" s="1060">
        <v>1.7</v>
      </c>
      <c r="L352" s="577">
        <v>42475</v>
      </c>
      <c r="M352" s="577"/>
      <c r="N352" s="1061"/>
    </row>
    <row r="353" spans="1:14" s="1274" customFormat="1" hidden="1">
      <c r="A353" s="1060" t="s">
        <v>511</v>
      </c>
      <c r="B353" s="1061"/>
      <c r="C353" s="38" t="s">
        <v>6629</v>
      </c>
      <c r="D353" s="1061" t="s">
        <v>6628</v>
      </c>
      <c r="E353" s="985">
        <v>0</v>
      </c>
      <c r="F353" s="986" t="s">
        <v>4393</v>
      </c>
      <c r="G353" s="1060" t="s">
        <v>6630</v>
      </c>
      <c r="H353" s="985">
        <v>0.41</v>
      </c>
      <c r="I353" s="1060" t="s">
        <v>6623</v>
      </c>
      <c r="J353" s="1060" t="s">
        <v>3167</v>
      </c>
      <c r="K353" s="1060">
        <v>0.41</v>
      </c>
      <c r="L353" s="577">
        <v>42475</v>
      </c>
      <c r="M353" s="577"/>
      <c r="N353" s="1061"/>
    </row>
    <row r="354" spans="1:14" s="1274" customFormat="1" hidden="1">
      <c r="A354" s="1060" t="s">
        <v>511</v>
      </c>
      <c r="B354" s="1061"/>
      <c r="C354" s="38" t="s">
        <v>6635</v>
      </c>
      <c r="D354" s="506" t="s">
        <v>6636</v>
      </c>
      <c r="E354" s="985">
        <v>0</v>
      </c>
      <c r="F354" s="986" t="s">
        <v>6623</v>
      </c>
      <c r="G354" s="1060" t="s">
        <v>3167</v>
      </c>
      <c r="H354" s="985">
        <v>3.09</v>
      </c>
      <c r="I354" s="1060" t="s">
        <v>4393</v>
      </c>
      <c r="J354" s="1060" t="s">
        <v>6611</v>
      </c>
      <c r="K354" s="1060">
        <v>3.09</v>
      </c>
      <c r="L354" s="98">
        <v>42114</v>
      </c>
      <c r="M354" s="577"/>
      <c r="N354" s="1061"/>
    </row>
    <row r="355" spans="1:14" s="1274" customFormat="1" hidden="1">
      <c r="A355" s="1060" t="s">
        <v>511</v>
      </c>
      <c r="B355" s="1061"/>
      <c r="C355" s="38" t="s">
        <v>6643</v>
      </c>
      <c r="D355" s="506" t="s">
        <v>6673</v>
      </c>
      <c r="E355" s="985">
        <v>0</v>
      </c>
      <c r="F355" s="986" t="s">
        <v>1159</v>
      </c>
      <c r="G355" s="1060" t="s">
        <v>6622</v>
      </c>
      <c r="H355" s="985">
        <v>0.26</v>
      </c>
      <c r="I355" s="1060" t="s">
        <v>6671</v>
      </c>
      <c r="J355" s="1060" t="s">
        <v>6672</v>
      </c>
      <c r="K355" s="1060">
        <v>0.26</v>
      </c>
      <c r="L355" s="577">
        <v>42125</v>
      </c>
      <c r="M355" s="577"/>
      <c r="N355" s="1061"/>
    </row>
    <row r="356" spans="1:14" s="1274" customFormat="1" hidden="1">
      <c r="A356" s="1060" t="s">
        <v>511</v>
      </c>
      <c r="B356" s="1061"/>
      <c r="C356" s="38" t="s">
        <v>1159</v>
      </c>
      <c r="D356" s="1061" t="s">
        <v>6622</v>
      </c>
      <c r="E356" s="1061">
        <v>3.79</v>
      </c>
      <c r="F356" s="1061" t="s">
        <v>4099</v>
      </c>
      <c r="G356" s="1061" t="s">
        <v>6618</v>
      </c>
      <c r="H356" s="1061">
        <v>12.18</v>
      </c>
      <c r="I356" s="1061" t="s">
        <v>6660</v>
      </c>
      <c r="J356" s="1061" t="s">
        <v>6659</v>
      </c>
      <c r="K356" s="1061">
        <v>8.39</v>
      </c>
      <c r="L356" s="577">
        <v>42522</v>
      </c>
      <c r="M356" s="577"/>
      <c r="N356" s="1061"/>
    </row>
    <row r="357" spans="1:14" s="1274" customFormat="1" hidden="1">
      <c r="A357" s="1060" t="s">
        <v>511</v>
      </c>
      <c r="B357" s="1061"/>
      <c r="C357" s="38" t="s">
        <v>6648</v>
      </c>
      <c r="D357" s="1061" t="s">
        <v>6659</v>
      </c>
      <c r="E357" s="1061">
        <v>0</v>
      </c>
      <c r="F357" s="1061" t="s">
        <v>1159</v>
      </c>
      <c r="G357" s="1061" t="s">
        <v>6622</v>
      </c>
      <c r="H357" s="1061">
        <v>2.34</v>
      </c>
      <c r="I357" s="1061" t="s">
        <v>6661</v>
      </c>
      <c r="J357" s="1061" t="s">
        <v>6665</v>
      </c>
      <c r="K357" s="1061">
        <v>2.34</v>
      </c>
      <c r="L357" s="577">
        <v>42491</v>
      </c>
      <c r="M357" s="577"/>
      <c r="N357" s="1061"/>
    </row>
    <row r="358" spans="1:14" s="1274" customFormat="1" hidden="1">
      <c r="A358" s="1060" t="s">
        <v>511</v>
      </c>
      <c r="B358" s="1061"/>
      <c r="C358" s="38" t="s">
        <v>603</v>
      </c>
      <c r="D358" s="1061" t="s">
        <v>6653</v>
      </c>
      <c r="E358" s="1061">
        <v>0</v>
      </c>
      <c r="F358" s="1061" t="s">
        <v>6657</v>
      </c>
      <c r="G358" s="1061" t="s">
        <v>6658</v>
      </c>
      <c r="H358" s="1061">
        <v>19.579999999999998</v>
      </c>
      <c r="I358" s="1061" t="s">
        <v>6652</v>
      </c>
      <c r="J358" s="1061" t="s">
        <v>6622</v>
      </c>
      <c r="K358" s="1061">
        <v>10.220000000000001</v>
      </c>
      <c r="L358" s="577">
        <v>42491</v>
      </c>
      <c r="M358" s="577"/>
      <c r="N358" s="1061"/>
    </row>
    <row r="359" spans="1:14" s="1274" customFormat="1" hidden="1">
      <c r="A359" s="1060" t="s">
        <v>511</v>
      </c>
      <c r="B359" s="1061"/>
      <c r="C359" s="38" t="s">
        <v>6649</v>
      </c>
      <c r="D359" s="1061" t="s">
        <v>6618</v>
      </c>
      <c r="E359" s="1061">
        <v>0</v>
      </c>
      <c r="F359" s="1061" t="s">
        <v>4099</v>
      </c>
      <c r="G359" s="1061" t="s">
        <v>6656</v>
      </c>
      <c r="H359" s="1061">
        <v>17.690000000000001</v>
      </c>
      <c r="I359" s="1061" t="s">
        <v>603</v>
      </c>
      <c r="J359" s="1061" t="s">
        <v>4420</v>
      </c>
      <c r="K359" s="1061">
        <v>17.690000000000001</v>
      </c>
      <c r="L359" s="577">
        <v>42522</v>
      </c>
      <c r="M359" s="577"/>
      <c r="N359" s="1061"/>
    </row>
    <row r="360" spans="1:14" s="1274" customFormat="1" hidden="1">
      <c r="A360" s="1060" t="s">
        <v>511</v>
      </c>
      <c r="B360" s="1061"/>
      <c r="C360" s="38" t="s">
        <v>6650</v>
      </c>
      <c r="D360" s="1061" t="s">
        <v>6653</v>
      </c>
      <c r="E360" s="1061">
        <v>0</v>
      </c>
      <c r="F360" s="1061" t="s">
        <v>1159</v>
      </c>
      <c r="G360" s="1061" t="s">
        <v>6622</v>
      </c>
      <c r="H360" s="1061">
        <v>2.0299999999999998</v>
      </c>
      <c r="I360" s="1061" t="s">
        <v>6654</v>
      </c>
      <c r="J360" s="1061" t="s">
        <v>6655</v>
      </c>
      <c r="K360" s="1061">
        <v>2.0299999999999998</v>
      </c>
      <c r="L360" s="577">
        <v>42522</v>
      </c>
      <c r="M360" s="577"/>
      <c r="N360" s="1061"/>
    </row>
    <row r="361" spans="1:14" s="1274" customFormat="1" hidden="1">
      <c r="A361" s="1060" t="s">
        <v>511</v>
      </c>
      <c r="B361" s="1061"/>
      <c r="C361" s="38" t="s">
        <v>6651</v>
      </c>
      <c r="D361" s="1061" t="s">
        <v>3656</v>
      </c>
      <c r="E361" s="1061">
        <v>2.85</v>
      </c>
      <c r="F361" s="1061" t="s">
        <v>6652</v>
      </c>
      <c r="G361" s="1061" t="s">
        <v>6622</v>
      </c>
      <c r="H361" s="1061">
        <v>3.42</v>
      </c>
      <c r="I361" s="1061" t="s">
        <v>6652</v>
      </c>
      <c r="J361" s="1061" t="s">
        <v>6622</v>
      </c>
      <c r="K361" s="1061">
        <v>3.42</v>
      </c>
      <c r="L361" s="577">
        <v>42522</v>
      </c>
      <c r="M361" s="577"/>
      <c r="N361" s="1061"/>
    </row>
    <row r="362" spans="1:14" s="1274" customFormat="1" hidden="1">
      <c r="A362" s="1060" t="s">
        <v>511</v>
      </c>
      <c r="B362" s="1061"/>
      <c r="C362" s="38" t="s">
        <v>6642</v>
      </c>
      <c r="D362" s="506" t="s">
        <v>6667</v>
      </c>
      <c r="E362" s="985">
        <v>0</v>
      </c>
      <c r="F362" s="986" t="s">
        <v>6608</v>
      </c>
      <c r="G362" s="1060" t="s">
        <v>6609</v>
      </c>
      <c r="H362" s="985">
        <v>1.02</v>
      </c>
      <c r="I362" s="1060" t="s">
        <v>6623</v>
      </c>
      <c r="J362" s="1060" t="s">
        <v>3167</v>
      </c>
      <c r="K362" s="1060">
        <v>1.02</v>
      </c>
      <c r="L362" s="577">
        <v>42491</v>
      </c>
      <c r="M362" s="577"/>
      <c r="N362" s="1061"/>
    </row>
    <row r="363" spans="1:14">
      <c r="A363" s="1935" t="s">
        <v>9299</v>
      </c>
      <c r="B363" s="1936"/>
      <c r="C363" s="2004" t="s">
        <v>12677</v>
      </c>
      <c r="D363" s="1935" t="s">
        <v>6665</v>
      </c>
      <c r="E363" s="1935">
        <v>0</v>
      </c>
      <c r="F363" s="1935" t="s">
        <v>3670</v>
      </c>
      <c r="G363" s="1936"/>
      <c r="H363" s="1936"/>
      <c r="I363" s="1935" t="s">
        <v>3670</v>
      </c>
      <c r="J363" s="1936"/>
      <c r="K363" s="1935">
        <v>2.58</v>
      </c>
      <c r="L363" s="1946">
        <v>43070</v>
      </c>
      <c r="M363" s="1946"/>
      <c r="N363" s="1936"/>
    </row>
    <row r="364" spans="1:14">
      <c r="A364" s="1935" t="s">
        <v>9299</v>
      </c>
      <c r="B364" s="1936"/>
      <c r="C364" s="2004" t="s">
        <v>12678</v>
      </c>
      <c r="D364" s="1935" t="s">
        <v>12679</v>
      </c>
      <c r="E364" s="1935">
        <v>0</v>
      </c>
      <c r="F364" s="1935" t="s">
        <v>3670</v>
      </c>
      <c r="G364" s="1936"/>
      <c r="H364" s="1936"/>
      <c r="I364" s="1935" t="s">
        <v>12680</v>
      </c>
      <c r="J364" s="1936" t="s">
        <v>3509</v>
      </c>
      <c r="K364" s="1935">
        <v>2.81</v>
      </c>
      <c r="L364" s="1946">
        <v>42948</v>
      </c>
      <c r="M364" s="1946">
        <v>42949</v>
      </c>
      <c r="N364" s="1936"/>
    </row>
    <row r="365" spans="1:14">
      <c r="A365" s="1935" t="s">
        <v>9299</v>
      </c>
      <c r="B365" s="1936"/>
      <c r="C365" s="2004" t="s">
        <v>4456</v>
      </c>
      <c r="D365" s="1935"/>
      <c r="E365" s="1936"/>
      <c r="F365" s="1935" t="s">
        <v>12681</v>
      </c>
      <c r="G365" s="1936" t="s">
        <v>12682</v>
      </c>
      <c r="H365" s="1936"/>
      <c r="I365" s="1935" t="s">
        <v>141</v>
      </c>
      <c r="J365" s="1935" t="s">
        <v>141</v>
      </c>
      <c r="K365" s="1935">
        <v>0.13</v>
      </c>
      <c r="L365" s="1946">
        <v>43070</v>
      </c>
      <c r="M365" s="1946"/>
      <c r="N365" s="1936"/>
    </row>
    <row r="366" spans="1:14">
      <c r="A366" s="1935" t="s">
        <v>9299</v>
      </c>
      <c r="B366" s="1936"/>
      <c r="C366" s="2004" t="s">
        <v>12683</v>
      </c>
      <c r="D366" s="1935" t="s">
        <v>12684</v>
      </c>
      <c r="E366" s="1936">
        <v>0</v>
      </c>
      <c r="F366" s="1935" t="s">
        <v>12685</v>
      </c>
      <c r="G366" s="1935" t="s">
        <v>12686</v>
      </c>
      <c r="H366" s="1936">
        <v>2.83</v>
      </c>
      <c r="I366" s="1936"/>
      <c r="J366" s="1936"/>
      <c r="K366" s="1935">
        <v>0.13</v>
      </c>
      <c r="L366" s="1946">
        <v>42967</v>
      </c>
      <c r="M366" s="1946">
        <v>42970</v>
      </c>
      <c r="N366" s="1936"/>
    </row>
    <row r="367" spans="1:14">
      <c r="A367" s="1935" t="s">
        <v>9299</v>
      </c>
      <c r="B367" s="1936"/>
      <c r="C367" s="2004" t="s">
        <v>12687</v>
      </c>
      <c r="D367" s="1936"/>
      <c r="E367" s="1936">
        <v>0</v>
      </c>
      <c r="F367" s="1935" t="s">
        <v>12688</v>
      </c>
      <c r="G367" s="1935" t="s">
        <v>12689</v>
      </c>
      <c r="H367" s="1936">
        <v>0.25</v>
      </c>
      <c r="I367" s="1936" t="s">
        <v>141</v>
      </c>
      <c r="J367" s="1936" t="s">
        <v>141</v>
      </c>
      <c r="K367" s="1936">
        <v>0.25</v>
      </c>
      <c r="L367" s="1946">
        <v>42979</v>
      </c>
      <c r="M367" s="1946">
        <v>42993</v>
      </c>
      <c r="N367" s="1936"/>
    </row>
    <row r="368" spans="1:14">
      <c r="A368" s="1935" t="s">
        <v>9299</v>
      </c>
      <c r="B368" s="1936"/>
      <c r="C368" s="2004" t="s">
        <v>12690</v>
      </c>
      <c r="D368" s="1936" t="s">
        <v>12691</v>
      </c>
      <c r="E368" s="1936">
        <v>0</v>
      </c>
      <c r="F368" s="1935" t="s">
        <v>1535</v>
      </c>
      <c r="G368" s="1935" t="s">
        <v>12692</v>
      </c>
      <c r="H368" s="1935">
        <v>0.53</v>
      </c>
      <c r="I368" s="1935" t="s">
        <v>12693</v>
      </c>
      <c r="J368" s="1935" t="s">
        <v>12694</v>
      </c>
      <c r="K368" s="1935">
        <v>0.53</v>
      </c>
      <c r="L368" s="1946">
        <v>43070</v>
      </c>
      <c r="M368" s="1946"/>
      <c r="N368" s="1936"/>
    </row>
    <row r="369" spans="1:14">
      <c r="A369" s="1935" t="s">
        <v>9299</v>
      </c>
      <c r="B369" s="1936"/>
      <c r="C369" s="2004" t="s">
        <v>12695</v>
      </c>
      <c r="D369" s="1936" t="s">
        <v>12696</v>
      </c>
      <c r="E369" s="1936">
        <v>0</v>
      </c>
      <c r="F369" s="1935" t="s">
        <v>12677</v>
      </c>
      <c r="G369" s="1935" t="s">
        <v>9367</v>
      </c>
      <c r="H369" s="1935">
        <v>0.96</v>
      </c>
      <c r="I369" s="1935" t="s">
        <v>141</v>
      </c>
      <c r="J369" s="1935" t="s">
        <v>12697</v>
      </c>
      <c r="K369" s="1935">
        <v>0.96</v>
      </c>
      <c r="L369" s="1946">
        <v>42979</v>
      </c>
      <c r="M369" s="1946">
        <v>42993</v>
      </c>
      <c r="N369" s="1936"/>
    </row>
    <row r="370" spans="1:14">
      <c r="A370" s="1935" t="s">
        <v>9299</v>
      </c>
      <c r="B370" s="1936"/>
      <c r="C370" s="2004" t="s">
        <v>12698</v>
      </c>
      <c r="D370" s="1936" t="s">
        <v>12699</v>
      </c>
      <c r="E370" s="1936">
        <v>0</v>
      </c>
      <c r="F370" s="1935" t="s">
        <v>12700</v>
      </c>
      <c r="G370" s="1935" t="s">
        <v>12686</v>
      </c>
      <c r="H370" s="1935">
        <v>0.28000000000000003</v>
      </c>
      <c r="I370" s="1935" t="s">
        <v>12683</v>
      </c>
      <c r="J370" s="1935" t="s">
        <v>12701</v>
      </c>
      <c r="K370" s="1935">
        <v>0.28000000000000003</v>
      </c>
      <c r="L370" s="1946">
        <v>43070</v>
      </c>
      <c r="M370" s="1946"/>
      <c r="N370" s="1936"/>
    </row>
    <row r="371" spans="1:14">
      <c r="A371" s="1935" t="s">
        <v>9299</v>
      </c>
      <c r="B371" s="1936"/>
      <c r="C371" s="2004" t="s">
        <v>12702</v>
      </c>
      <c r="D371" s="1936"/>
      <c r="E371" s="1936">
        <v>0</v>
      </c>
      <c r="F371" s="1935" t="s">
        <v>12700</v>
      </c>
      <c r="G371" s="1935" t="s">
        <v>12686</v>
      </c>
      <c r="H371" s="1935">
        <v>0.24</v>
      </c>
      <c r="I371" s="1935" t="s">
        <v>141</v>
      </c>
      <c r="J371" s="1935" t="s">
        <v>141</v>
      </c>
      <c r="K371" s="1935">
        <v>0.24</v>
      </c>
      <c r="L371" s="1946">
        <v>43070</v>
      </c>
      <c r="M371" s="1946"/>
      <c r="N371" s="1936"/>
    </row>
    <row r="372" spans="1:14">
      <c r="A372" s="1935" t="s">
        <v>9299</v>
      </c>
      <c r="B372" s="1936"/>
      <c r="C372" s="2004" t="s">
        <v>12688</v>
      </c>
      <c r="D372" s="1936" t="s">
        <v>12703</v>
      </c>
      <c r="E372" s="1936">
        <v>0</v>
      </c>
      <c r="F372" s="1935" t="s">
        <v>12683</v>
      </c>
      <c r="G372" s="1935" t="s">
        <v>12684</v>
      </c>
      <c r="H372" s="1935">
        <v>0.91</v>
      </c>
      <c r="I372" s="1935" t="s">
        <v>12700</v>
      </c>
      <c r="J372" s="1935" t="s">
        <v>12704</v>
      </c>
      <c r="K372" s="1935">
        <v>0.91</v>
      </c>
      <c r="L372" s="1946">
        <v>43070</v>
      </c>
      <c r="M372" s="1946"/>
      <c r="N372" s="1936"/>
    </row>
    <row r="373" spans="1:14">
      <c r="A373" s="1935" t="s">
        <v>9299</v>
      </c>
      <c r="B373" s="1936"/>
      <c r="C373" s="2004" t="s">
        <v>12705</v>
      </c>
      <c r="D373" s="1936"/>
      <c r="E373" s="1936">
        <v>0</v>
      </c>
      <c r="F373" s="1935" t="s">
        <v>1535</v>
      </c>
      <c r="G373" s="1935" t="s">
        <v>12692</v>
      </c>
      <c r="H373" s="1935">
        <v>0.83</v>
      </c>
      <c r="I373" s="1935" t="s">
        <v>12706</v>
      </c>
      <c r="J373" s="1936"/>
      <c r="K373" s="1935">
        <v>0.83</v>
      </c>
      <c r="L373" s="1946">
        <v>43089</v>
      </c>
      <c r="M373" s="1946"/>
      <c r="N373" s="1936"/>
    </row>
    <row r="374" spans="1:14">
      <c r="A374" s="1935" t="s">
        <v>9299</v>
      </c>
      <c r="B374" s="1936"/>
      <c r="C374" s="2004" t="s">
        <v>12707</v>
      </c>
      <c r="D374" s="1936"/>
      <c r="E374" s="1936">
        <v>0</v>
      </c>
      <c r="F374" s="1935" t="s">
        <v>3670</v>
      </c>
      <c r="G374" s="1935" t="s">
        <v>141</v>
      </c>
      <c r="H374" s="1935">
        <v>0.13</v>
      </c>
      <c r="I374" s="1935" t="s">
        <v>1535</v>
      </c>
      <c r="J374" s="1936" t="s">
        <v>12692</v>
      </c>
      <c r="K374" s="1935">
        <v>0.13</v>
      </c>
      <c r="L374" s="1946">
        <v>43089</v>
      </c>
      <c r="M374" s="1946"/>
      <c r="N374" s="1936"/>
    </row>
    <row r="375" spans="1:14">
      <c r="A375" s="1935" t="s">
        <v>9299</v>
      </c>
      <c r="B375" s="1936"/>
      <c r="C375" s="2004" t="s">
        <v>12693</v>
      </c>
      <c r="D375" s="1936" t="s">
        <v>12694</v>
      </c>
      <c r="E375" s="1936">
        <v>0</v>
      </c>
      <c r="F375" s="1935" t="s">
        <v>141</v>
      </c>
      <c r="G375" s="1935" t="s">
        <v>141</v>
      </c>
      <c r="H375" s="1935">
        <v>1.25</v>
      </c>
      <c r="I375" s="1935" t="s">
        <v>141</v>
      </c>
      <c r="J375" s="1936" t="s">
        <v>141</v>
      </c>
      <c r="K375" s="1935">
        <v>1.25</v>
      </c>
      <c r="L375" s="1946">
        <v>43089</v>
      </c>
      <c r="M375" s="1946"/>
      <c r="N375" s="1936"/>
    </row>
    <row r="376" spans="1:14">
      <c r="A376" s="1935" t="s">
        <v>9299</v>
      </c>
      <c r="B376" s="1936"/>
      <c r="C376" s="2004" t="s">
        <v>12708</v>
      </c>
      <c r="D376" s="1936" t="s">
        <v>12709</v>
      </c>
      <c r="E376" s="1936">
        <v>0.56999999999999995</v>
      </c>
      <c r="F376" s="1935" t="s">
        <v>12710</v>
      </c>
      <c r="G376" s="1935" t="s">
        <v>12711</v>
      </c>
      <c r="H376" s="1935">
        <v>4.28</v>
      </c>
      <c r="I376" s="1935" t="s">
        <v>12712</v>
      </c>
      <c r="J376" s="1935" t="s">
        <v>12713</v>
      </c>
      <c r="K376" s="1935">
        <v>3.71</v>
      </c>
      <c r="L376" s="1946">
        <v>42948</v>
      </c>
      <c r="M376" s="1946">
        <v>42957</v>
      </c>
      <c r="N376" s="1936"/>
    </row>
    <row r="377" spans="1:14">
      <c r="A377" s="1935" t="s">
        <v>9299</v>
      </c>
      <c r="B377" s="1936"/>
      <c r="C377" s="2004" t="s">
        <v>12681</v>
      </c>
      <c r="D377" s="1936" t="s">
        <v>12682</v>
      </c>
      <c r="E377" s="1936">
        <v>0</v>
      </c>
      <c r="F377" s="1935" t="s">
        <v>12695</v>
      </c>
      <c r="G377" s="1935" t="s">
        <v>12714</v>
      </c>
      <c r="H377" s="1935">
        <v>0.19</v>
      </c>
      <c r="I377" s="1935" t="s">
        <v>3670</v>
      </c>
      <c r="J377" s="1935" t="s">
        <v>3670</v>
      </c>
      <c r="K377" s="1935">
        <v>0.19</v>
      </c>
      <c r="L377" s="1946">
        <v>43105</v>
      </c>
      <c r="M377" s="1946"/>
      <c r="N377" s="1936"/>
    </row>
    <row r="378" spans="1:14">
      <c r="A378" s="1935" t="s">
        <v>9299</v>
      </c>
      <c r="B378" s="1936"/>
      <c r="C378" s="2004" t="s">
        <v>12715</v>
      </c>
      <c r="D378" s="1936" t="s">
        <v>12716</v>
      </c>
      <c r="E378" s="1936">
        <v>0</v>
      </c>
      <c r="F378" s="1935" t="s">
        <v>1535</v>
      </c>
      <c r="G378" s="1935" t="s">
        <v>12692</v>
      </c>
      <c r="H378" s="1935">
        <v>1.26</v>
      </c>
      <c r="I378" s="1935" t="s">
        <v>12677</v>
      </c>
      <c r="J378" s="1935" t="s">
        <v>6665</v>
      </c>
      <c r="K378" s="1935">
        <v>1.26</v>
      </c>
      <c r="L378" s="1946">
        <v>42969</v>
      </c>
      <c r="M378" s="1946">
        <v>42969</v>
      </c>
      <c r="N378" s="1936"/>
    </row>
    <row r="379" spans="1:14">
      <c r="A379" s="1935" t="s">
        <v>9299</v>
      </c>
      <c r="B379" s="1936"/>
      <c r="C379" s="2004" t="s">
        <v>12717</v>
      </c>
      <c r="D379" s="1936" t="s">
        <v>12718</v>
      </c>
      <c r="E379" s="1936">
        <v>0</v>
      </c>
      <c r="F379" s="1935" t="s">
        <v>12685</v>
      </c>
      <c r="G379" s="1935" t="s">
        <v>12686</v>
      </c>
      <c r="H379" s="1935">
        <v>0.44</v>
      </c>
      <c r="I379" s="1935" t="s">
        <v>141</v>
      </c>
      <c r="J379" s="1935" t="s">
        <v>3670</v>
      </c>
      <c r="K379" s="1935">
        <v>0.44</v>
      </c>
      <c r="L379" s="1946">
        <v>43105</v>
      </c>
      <c r="M379" s="1946"/>
      <c r="N379" s="1936"/>
    </row>
    <row r="380" spans="1:14">
      <c r="A380" s="1935" t="s">
        <v>9299</v>
      </c>
      <c r="B380" s="1936"/>
      <c r="C380" s="2004" t="s">
        <v>12719</v>
      </c>
      <c r="D380" s="1936" t="s">
        <v>12720</v>
      </c>
      <c r="E380" s="1936">
        <v>0</v>
      </c>
      <c r="F380" s="1935" t="s">
        <v>12685</v>
      </c>
      <c r="G380" s="1935" t="s">
        <v>12686</v>
      </c>
      <c r="H380" s="1935">
        <v>0.24</v>
      </c>
      <c r="I380" s="1935" t="s">
        <v>12683</v>
      </c>
      <c r="J380" s="1935" t="s">
        <v>12721</v>
      </c>
      <c r="K380" s="1935">
        <v>0.24</v>
      </c>
      <c r="L380" s="1946">
        <v>42740</v>
      </c>
      <c r="M380" s="1946"/>
      <c r="N380" s="1936"/>
    </row>
    <row r="381" spans="1:14">
      <c r="A381" s="1935" t="s">
        <v>9299</v>
      </c>
      <c r="B381" s="1936"/>
      <c r="C381" s="2004" t="s">
        <v>12722</v>
      </c>
      <c r="D381" s="1936" t="s">
        <v>12723</v>
      </c>
      <c r="E381" s="1936">
        <v>0</v>
      </c>
      <c r="F381" s="1935" t="s">
        <v>554</v>
      </c>
      <c r="G381" s="1935" t="s">
        <v>141</v>
      </c>
      <c r="H381" s="1935">
        <v>2.12</v>
      </c>
      <c r="I381" s="1935" t="s">
        <v>6432</v>
      </c>
      <c r="J381" s="1935" t="s">
        <v>12724</v>
      </c>
      <c r="K381" s="1935">
        <v>2.12</v>
      </c>
      <c r="L381" s="1946">
        <v>43120</v>
      </c>
      <c r="M381" s="1946"/>
      <c r="N381" s="1936"/>
    </row>
    <row r="382" spans="1:14">
      <c r="A382" s="1935" t="s">
        <v>9299</v>
      </c>
      <c r="B382" s="1936"/>
      <c r="C382" s="2004" t="s">
        <v>12725</v>
      </c>
      <c r="D382" s="1936" t="s">
        <v>12726</v>
      </c>
      <c r="E382" s="1936">
        <v>0</v>
      </c>
      <c r="F382" s="1935" t="s">
        <v>4271</v>
      </c>
      <c r="G382" s="1935" t="s">
        <v>12692</v>
      </c>
      <c r="H382" s="1935">
        <v>0.54</v>
      </c>
      <c r="I382" s="1935" t="s">
        <v>12727</v>
      </c>
      <c r="J382" s="1935" t="s">
        <v>12728</v>
      </c>
      <c r="K382" s="1935">
        <v>0.54</v>
      </c>
      <c r="L382" s="1946">
        <v>43120</v>
      </c>
      <c r="M382" s="1946"/>
      <c r="N382" s="1936"/>
    </row>
    <row r="383" spans="1:14">
      <c r="A383" s="1935" t="s">
        <v>9299</v>
      </c>
      <c r="B383" s="1936"/>
      <c r="C383" s="2004" t="s">
        <v>12729</v>
      </c>
      <c r="D383" s="1936"/>
      <c r="E383" s="1936">
        <v>0</v>
      </c>
      <c r="F383" s="1935" t="s">
        <v>12725</v>
      </c>
      <c r="G383" s="1935" t="s">
        <v>12726</v>
      </c>
      <c r="H383" s="1935">
        <v>0.48</v>
      </c>
      <c r="I383" s="1935" t="s">
        <v>141</v>
      </c>
      <c r="J383" s="1935" t="s">
        <v>12730</v>
      </c>
      <c r="K383" s="1935">
        <v>0.48</v>
      </c>
      <c r="L383" s="1946">
        <v>43120</v>
      </c>
      <c r="M383" s="1946"/>
      <c r="N383" s="1936"/>
    </row>
    <row r="384" spans="1:14">
      <c r="A384" s="1935" t="s">
        <v>9299</v>
      </c>
      <c r="B384" s="1936"/>
      <c r="C384" s="2004" t="s">
        <v>12727</v>
      </c>
      <c r="D384" s="1936" t="s">
        <v>12728</v>
      </c>
      <c r="E384" s="1936">
        <v>0</v>
      </c>
      <c r="F384" s="1935" t="s">
        <v>12725</v>
      </c>
      <c r="G384" s="1935" t="s">
        <v>12726</v>
      </c>
      <c r="H384" s="1935">
        <v>0.7</v>
      </c>
      <c r="I384" s="1935" t="s">
        <v>3670</v>
      </c>
      <c r="J384" s="1935" t="s">
        <v>12730</v>
      </c>
      <c r="K384" s="1935">
        <v>0.7</v>
      </c>
      <c r="L384" s="1946">
        <v>43120</v>
      </c>
      <c r="M384" s="1946"/>
      <c r="N384" s="1936"/>
    </row>
    <row r="385" spans="1:14">
      <c r="A385" s="1935" t="s">
        <v>9299</v>
      </c>
      <c r="B385" s="1936"/>
      <c r="C385" s="2004" t="s">
        <v>12731</v>
      </c>
      <c r="D385" s="1936"/>
      <c r="E385" s="1936">
        <v>0</v>
      </c>
      <c r="F385" s="1935" t="s">
        <v>12725</v>
      </c>
      <c r="G385" s="1935" t="s">
        <v>12726</v>
      </c>
      <c r="H385" s="1935">
        <v>7.0000000000000007E-2</v>
      </c>
      <c r="I385" s="1935" t="s">
        <v>12727</v>
      </c>
      <c r="J385" s="1935" t="s">
        <v>12728</v>
      </c>
      <c r="K385" s="1935">
        <v>0.7</v>
      </c>
      <c r="L385" s="1946">
        <v>43120</v>
      </c>
      <c r="M385" s="1946"/>
      <c r="N385" s="1936"/>
    </row>
    <row r="386" spans="1:14">
      <c r="A386" s="1935" t="s">
        <v>9299</v>
      </c>
      <c r="B386" s="1936"/>
      <c r="C386" s="2004" t="s">
        <v>12732</v>
      </c>
      <c r="D386" s="1936" t="s">
        <v>12733</v>
      </c>
      <c r="E386" s="1936">
        <v>0</v>
      </c>
      <c r="F386" s="1935" t="s">
        <v>12678</v>
      </c>
      <c r="G386" s="1935" t="s">
        <v>12734</v>
      </c>
      <c r="H386" s="1935">
        <v>0.19</v>
      </c>
      <c r="I386" s="1935" t="s">
        <v>12677</v>
      </c>
      <c r="J386" s="1935" t="s">
        <v>9367</v>
      </c>
      <c r="K386" s="1935">
        <v>0.19</v>
      </c>
      <c r="L386" s="1946">
        <v>43120</v>
      </c>
      <c r="M386" s="1946"/>
      <c r="N386" s="1936"/>
    </row>
    <row r="387" spans="1:14">
      <c r="A387" s="1935" t="s">
        <v>9299</v>
      </c>
      <c r="B387" s="1936"/>
      <c r="C387" s="2004" t="s">
        <v>12735</v>
      </c>
      <c r="D387" s="1936" t="s">
        <v>12736</v>
      </c>
      <c r="E387" s="1936">
        <v>0</v>
      </c>
      <c r="F387" s="1935" t="s">
        <v>12690</v>
      </c>
      <c r="G387" s="1935" t="s">
        <v>12691</v>
      </c>
      <c r="H387" s="1935">
        <v>0.57999999999999996</v>
      </c>
      <c r="I387" s="1935" t="s">
        <v>12737</v>
      </c>
      <c r="J387" s="1935" t="s">
        <v>12738</v>
      </c>
      <c r="K387" s="1935">
        <v>0.57999999999999996</v>
      </c>
      <c r="L387" s="1946">
        <v>43120</v>
      </c>
      <c r="M387" s="1946"/>
      <c r="N387" s="1936"/>
    </row>
    <row r="388" spans="1:14">
      <c r="A388" s="1935" t="s">
        <v>9299</v>
      </c>
      <c r="B388" s="1936"/>
      <c r="C388" s="2004" t="s">
        <v>12739</v>
      </c>
      <c r="D388" s="1936" t="s">
        <v>12740</v>
      </c>
      <c r="E388" s="1936">
        <v>0</v>
      </c>
      <c r="F388" s="1935" t="s">
        <v>1535</v>
      </c>
      <c r="G388" s="1935" t="s">
        <v>12741</v>
      </c>
      <c r="H388" s="1935">
        <v>2.36</v>
      </c>
      <c r="I388" s="1935" t="s">
        <v>554</v>
      </c>
      <c r="J388" s="1935" t="s">
        <v>554</v>
      </c>
      <c r="K388" s="1935">
        <v>2.36</v>
      </c>
      <c r="L388" s="1946">
        <v>43120</v>
      </c>
      <c r="M388" s="1946"/>
      <c r="N388" s="1936"/>
    </row>
    <row r="389" spans="1:14">
      <c r="A389" s="1935" t="s">
        <v>9299</v>
      </c>
      <c r="B389" s="1936"/>
      <c r="C389" s="2004" t="s">
        <v>12742</v>
      </c>
      <c r="D389" s="1936" t="s">
        <v>12745</v>
      </c>
      <c r="E389" s="1936">
        <v>0</v>
      </c>
      <c r="F389" s="1935" t="s">
        <v>12743</v>
      </c>
      <c r="G389" s="1935" t="s">
        <v>9981</v>
      </c>
      <c r="H389" s="1936"/>
      <c r="I389" s="1935" t="s">
        <v>12688</v>
      </c>
      <c r="J389" s="1935" t="s">
        <v>12744</v>
      </c>
      <c r="K389" s="1935">
        <v>2.33</v>
      </c>
      <c r="L389" s="1946">
        <v>43120</v>
      </c>
      <c r="M389" s="1946"/>
      <c r="N389" s="1936"/>
    </row>
    <row r="390" spans="1:14">
      <c r="A390" s="1935" t="s">
        <v>9299</v>
      </c>
      <c r="B390" s="1936"/>
      <c r="C390" s="2004" t="s">
        <v>12743</v>
      </c>
      <c r="D390" s="1936" t="s">
        <v>12747</v>
      </c>
      <c r="E390" s="1936">
        <v>0.46</v>
      </c>
      <c r="F390" s="1935" t="s">
        <v>433</v>
      </c>
      <c r="G390" s="1935" t="s">
        <v>554</v>
      </c>
      <c r="H390" s="1936">
        <v>0.77</v>
      </c>
      <c r="I390" s="1935" t="s">
        <v>12683</v>
      </c>
      <c r="J390" s="1935" t="s">
        <v>12684</v>
      </c>
      <c r="K390" s="1935">
        <v>0.31</v>
      </c>
      <c r="L390" s="1946">
        <v>43120</v>
      </c>
      <c r="M390" s="1946"/>
      <c r="N390" s="1936"/>
    </row>
    <row r="391" spans="1:14">
      <c r="A391" s="1935" t="s">
        <v>9299</v>
      </c>
      <c r="B391" s="1936"/>
      <c r="C391" s="2004" t="s">
        <v>12743</v>
      </c>
      <c r="D391" s="1936" t="s">
        <v>12745</v>
      </c>
      <c r="E391" s="1936">
        <v>1.37</v>
      </c>
      <c r="F391" s="1935" t="s">
        <v>554</v>
      </c>
      <c r="G391" s="1935" t="s">
        <v>554</v>
      </c>
      <c r="H391" s="1936">
        <v>2.0699999999999998</v>
      </c>
      <c r="I391" s="1935" t="s">
        <v>433</v>
      </c>
      <c r="J391" s="1935" t="s">
        <v>433</v>
      </c>
      <c r="K391" s="1935">
        <v>0.7</v>
      </c>
      <c r="L391" s="1946">
        <v>43120</v>
      </c>
      <c r="M391" s="1946"/>
      <c r="N391" s="1936"/>
    </row>
    <row r="392" spans="1:14">
      <c r="A392" s="1935" t="s">
        <v>9299</v>
      </c>
      <c r="B392" s="1936"/>
      <c r="C392" s="2004" t="s">
        <v>12743</v>
      </c>
      <c r="D392" s="1936" t="s">
        <v>12748</v>
      </c>
      <c r="E392" s="1936"/>
      <c r="F392" s="1935" t="s">
        <v>12722</v>
      </c>
      <c r="G392" s="1935" t="s">
        <v>12748</v>
      </c>
      <c r="H392" s="1936">
        <v>4.6500000000000004</v>
      </c>
      <c r="I392" s="1935" t="s">
        <v>1535</v>
      </c>
      <c r="J392" s="1935" t="s">
        <v>12741</v>
      </c>
      <c r="K392" s="1935">
        <v>0.45</v>
      </c>
      <c r="L392" s="1946">
        <v>43120</v>
      </c>
      <c r="M392" s="1946"/>
      <c r="N392" s="1936"/>
    </row>
    <row r="393" spans="1:14">
      <c r="A393" s="1935" t="s">
        <v>9299</v>
      </c>
      <c r="B393" s="1936"/>
      <c r="C393" s="2004" t="s">
        <v>12749</v>
      </c>
      <c r="D393" s="1936" t="s">
        <v>12750</v>
      </c>
      <c r="E393" s="1936">
        <v>0</v>
      </c>
      <c r="F393" s="1935" t="s">
        <v>1535</v>
      </c>
      <c r="G393" s="1935" t="s">
        <v>12741</v>
      </c>
      <c r="H393" s="1936">
        <v>0.3</v>
      </c>
      <c r="I393" s="1935" t="s">
        <v>433</v>
      </c>
      <c r="J393" s="1935" t="s">
        <v>433</v>
      </c>
      <c r="K393" s="1935">
        <v>0.3</v>
      </c>
      <c r="L393" s="1946">
        <v>43120</v>
      </c>
      <c r="M393" s="1946"/>
      <c r="N393" s="1936"/>
    </row>
    <row r="394" spans="1:14">
      <c r="A394" s="1935" t="s">
        <v>9299</v>
      </c>
      <c r="B394" s="1936"/>
      <c r="C394" s="2004" t="s">
        <v>12751</v>
      </c>
      <c r="D394" s="1936"/>
      <c r="E394" s="1936">
        <v>0</v>
      </c>
      <c r="F394" s="1935" t="s">
        <v>12749</v>
      </c>
      <c r="G394" s="1935" t="s">
        <v>12750</v>
      </c>
      <c r="H394" s="1936">
        <v>0.05</v>
      </c>
      <c r="I394" s="1935" t="s">
        <v>554</v>
      </c>
      <c r="J394" s="1935" t="s">
        <v>554</v>
      </c>
      <c r="K394" s="1935">
        <v>0.05</v>
      </c>
      <c r="L394" s="1946">
        <v>43136</v>
      </c>
      <c r="M394" s="1946"/>
      <c r="N394" s="1936"/>
    </row>
    <row r="395" spans="1:14">
      <c r="A395" s="1935" t="s">
        <v>9299</v>
      </c>
      <c r="B395" s="1936"/>
      <c r="C395" s="2004" t="s">
        <v>12752</v>
      </c>
      <c r="D395" s="1936" t="s">
        <v>12753</v>
      </c>
      <c r="E395" s="1936">
        <v>0</v>
      </c>
      <c r="F395" s="1935" t="s">
        <v>12725</v>
      </c>
      <c r="G395" s="1935" t="s">
        <v>12726</v>
      </c>
      <c r="H395" s="1936">
        <v>0.47</v>
      </c>
      <c r="I395" s="1936"/>
      <c r="J395" s="1935" t="s">
        <v>554</v>
      </c>
      <c r="K395" s="1935">
        <v>0.47</v>
      </c>
      <c r="L395" s="1946">
        <v>43136</v>
      </c>
      <c r="M395" s="1946"/>
      <c r="N395" s="1936"/>
    </row>
    <row r="396" spans="1:14">
      <c r="A396" s="1935" t="s">
        <v>9299</v>
      </c>
      <c r="B396" s="1936"/>
      <c r="C396" s="2004" t="s">
        <v>12754</v>
      </c>
      <c r="D396" s="1936" t="s">
        <v>12755</v>
      </c>
      <c r="E396" s="1936">
        <v>0</v>
      </c>
      <c r="F396" s="1935" t="s">
        <v>12752</v>
      </c>
      <c r="G396" s="1935" t="s">
        <v>554</v>
      </c>
      <c r="H396" s="1936">
        <v>0.12</v>
      </c>
      <c r="I396" s="1936" t="s">
        <v>12729</v>
      </c>
      <c r="J396" s="1936"/>
      <c r="K396" s="1935">
        <v>0.12</v>
      </c>
      <c r="L396" s="1946">
        <v>43136</v>
      </c>
      <c r="M396" s="1946"/>
      <c r="N396" s="1936"/>
    </row>
    <row r="397" spans="1:14">
      <c r="A397" s="1935" t="s">
        <v>9299</v>
      </c>
      <c r="B397" s="1936"/>
      <c r="C397" s="2004" t="s">
        <v>12756</v>
      </c>
      <c r="D397" s="1936"/>
      <c r="E397" s="1936">
        <v>0</v>
      </c>
      <c r="F397" s="1935" t="s">
        <v>12727</v>
      </c>
      <c r="G397" s="1935" t="s">
        <v>12757</v>
      </c>
      <c r="H397" s="1936">
        <v>0.06</v>
      </c>
      <c r="I397" s="1936" t="s">
        <v>12729</v>
      </c>
      <c r="J397" s="1936"/>
      <c r="K397" s="1935">
        <v>0.06</v>
      </c>
      <c r="L397" s="1946">
        <v>43136</v>
      </c>
      <c r="M397" s="1946"/>
      <c r="N397" s="1936"/>
    </row>
    <row r="398" spans="1:14">
      <c r="A398" s="1935" t="s">
        <v>9299</v>
      </c>
      <c r="B398" s="1936"/>
      <c r="C398" s="2004" t="s">
        <v>12758</v>
      </c>
      <c r="D398" s="1936"/>
      <c r="E398" s="1936">
        <v>0</v>
      </c>
      <c r="F398" s="1935" t="s">
        <v>12729</v>
      </c>
      <c r="G398" s="1936"/>
      <c r="H398" s="1936">
        <v>0.06</v>
      </c>
      <c r="I398" s="1936" t="s">
        <v>12727</v>
      </c>
      <c r="J398" s="1936"/>
      <c r="K398" s="1935">
        <v>0.06</v>
      </c>
      <c r="L398" s="1946">
        <v>43136</v>
      </c>
      <c r="M398" s="1946"/>
      <c r="N398" s="1936"/>
    </row>
    <row r="399" spans="1:14">
      <c r="A399" s="1935" t="s">
        <v>9299</v>
      </c>
      <c r="B399" s="1936"/>
      <c r="C399" s="2004" t="s">
        <v>12759</v>
      </c>
      <c r="D399" s="1936"/>
      <c r="E399" s="1936">
        <v>0</v>
      </c>
      <c r="F399" s="1935" t="s">
        <v>12727</v>
      </c>
      <c r="G399" s="1936"/>
      <c r="H399" s="1936">
        <v>0.06</v>
      </c>
      <c r="I399" s="1936" t="s">
        <v>12727</v>
      </c>
      <c r="J399" s="1936"/>
      <c r="K399" s="1935">
        <v>0.06</v>
      </c>
      <c r="L399" s="1946">
        <v>43136</v>
      </c>
      <c r="M399" s="1946"/>
      <c r="N399" s="1936"/>
    </row>
    <row r="400" spans="1:14">
      <c r="A400" s="1935" t="s">
        <v>9299</v>
      </c>
      <c r="B400" s="1936"/>
      <c r="C400" s="2004" t="s">
        <v>12760</v>
      </c>
      <c r="D400" s="1936"/>
      <c r="E400" s="1936">
        <v>0</v>
      </c>
      <c r="F400" s="1935" t="s">
        <v>12729</v>
      </c>
      <c r="G400" s="1936"/>
      <c r="H400" s="1936">
        <v>0.06</v>
      </c>
      <c r="I400" s="1936" t="s">
        <v>12727</v>
      </c>
      <c r="J400" s="1936"/>
      <c r="K400" s="1935">
        <v>0.06</v>
      </c>
      <c r="L400" s="1946">
        <v>43136</v>
      </c>
      <c r="M400" s="1946"/>
      <c r="N400" s="1936"/>
    </row>
    <row r="401" spans="1:14">
      <c r="A401" s="1935" t="s">
        <v>9299</v>
      </c>
      <c r="B401" s="1936"/>
      <c r="C401" s="2004" t="s">
        <v>12761</v>
      </c>
      <c r="D401" s="1936"/>
      <c r="E401" s="1936">
        <v>0</v>
      </c>
      <c r="F401" s="1935" t="s">
        <v>12762</v>
      </c>
      <c r="G401" s="1936"/>
      <c r="H401" s="1936">
        <v>0.06</v>
      </c>
      <c r="I401" s="1936"/>
      <c r="J401" s="1936"/>
      <c r="K401" s="1935">
        <v>0.06</v>
      </c>
      <c r="L401" s="1946">
        <v>43136</v>
      </c>
      <c r="M401" s="1946"/>
      <c r="N401" s="1936"/>
    </row>
    <row r="402" spans="1:14">
      <c r="A402" s="1935" t="s">
        <v>9299</v>
      </c>
      <c r="B402" s="1936"/>
      <c r="C402" s="2004" t="s">
        <v>12763</v>
      </c>
      <c r="D402" s="1936" t="s">
        <v>12764</v>
      </c>
      <c r="E402" s="1936">
        <v>0</v>
      </c>
      <c r="F402" s="1935" t="s">
        <v>12735</v>
      </c>
      <c r="G402" s="1935" t="s">
        <v>5198</v>
      </c>
      <c r="H402" s="1936">
        <v>0.17</v>
      </c>
      <c r="I402" s="1936" t="s">
        <v>12693</v>
      </c>
      <c r="J402" s="1936" t="s">
        <v>12765</v>
      </c>
      <c r="K402" s="1935">
        <v>0.17</v>
      </c>
      <c r="L402" s="1946">
        <v>43136</v>
      </c>
      <c r="M402" s="1946"/>
      <c r="N402" s="1936"/>
    </row>
    <row r="403" spans="1:14">
      <c r="A403" s="1935" t="s">
        <v>9299</v>
      </c>
      <c r="B403" s="1936"/>
      <c r="C403" s="2004" t="s">
        <v>12766</v>
      </c>
      <c r="D403" s="1936" t="s">
        <v>12767</v>
      </c>
      <c r="E403" s="1936">
        <v>0</v>
      </c>
      <c r="F403" s="1935" t="s">
        <v>12693</v>
      </c>
      <c r="G403" s="1935" t="s">
        <v>12765</v>
      </c>
      <c r="H403" s="1936">
        <v>0.7</v>
      </c>
      <c r="I403" s="1936" t="s">
        <v>12735</v>
      </c>
      <c r="J403" s="1936" t="s">
        <v>5198</v>
      </c>
      <c r="K403" s="1935">
        <v>0.17</v>
      </c>
      <c r="L403" s="1946">
        <v>43136</v>
      </c>
      <c r="M403" s="1946"/>
      <c r="N403" s="1936"/>
    </row>
    <row r="404" spans="1:14">
      <c r="A404" s="1935" t="s">
        <v>9299</v>
      </c>
      <c r="B404" s="1936"/>
      <c r="C404" s="2004" t="s">
        <v>12768</v>
      </c>
      <c r="D404" s="1936" t="s">
        <v>12772</v>
      </c>
      <c r="E404" s="1936">
        <v>0</v>
      </c>
      <c r="F404" s="1935" t="s">
        <v>12735</v>
      </c>
      <c r="G404" s="1936" t="s">
        <v>5198</v>
      </c>
      <c r="H404" s="1936">
        <v>0.18</v>
      </c>
      <c r="I404" s="1936" t="s">
        <v>12693</v>
      </c>
      <c r="J404" s="1936" t="s">
        <v>12765</v>
      </c>
      <c r="K404" s="1935">
        <v>0.18</v>
      </c>
      <c r="L404" s="1946">
        <v>43136</v>
      </c>
      <c r="M404" s="1946"/>
      <c r="N404" s="1936"/>
    </row>
    <row r="405" spans="1:14">
      <c r="A405" s="1935" t="s">
        <v>9299</v>
      </c>
      <c r="B405" s="1936"/>
      <c r="C405" s="2004" t="s">
        <v>12769</v>
      </c>
      <c r="D405" s="1936" t="s">
        <v>12770</v>
      </c>
      <c r="E405" s="1936">
        <v>0</v>
      </c>
      <c r="F405" s="1935" t="s">
        <v>12735</v>
      </c>
      <c r="G405" s="1935" t="s">
        <v>5198</v>
      </c>
      <c r="H405" s="1935">
        <v>0.22</v>
      </c>
      <c r="I405" s="1935" t="s">
        <v>12693</v>
      </c>
      <c r="J405" s="1935" t="s">
        <v>12694</v>
      </c>
      <c r="K405" s="1935">
        <v>0.22</v>
      </c>
      <c r="L405" s="1946">
        <v>43136</v>
      </c>
      <c r="M405" s="1946"/>
      <c r="N405" s="1936"/>
    </row>
    <row r="406" spans="1:14">
      <c r="A406" s="1935" t="s">
        <v>9299</v>
      </c>
      <c r="B406" s="1936"/>
      <c r="C406" s="2004" t="s">
        <v>12771</v>
      </c>
      <c r="D406" s="1936"/>
      <c r="E406" s="1936">
        <v>0</v>
      </c>
      <c r="F406" s="1935" t="s">
        <v>12768</v>
      </c>
      <c r="G406" s="1935" t="s">
        <v>12772</v>
      </c>
      <c r="H406" s="1935">
        <v>0.45</v>
      </c>
      <c r="I406" s="1935" t="s">
        <v>12737</v>
      </c>
      <c r="J406" s="1935" t="s">
        <v>12773</v>
      </c>
      <c r="K406" s="1935">
        <v>0.45</v>
      </c>
      <c r="L406" s="1946">
        <v>43136</v>
      </c>
      <c r="M406" s="1946"/>
      <c r="N406" s="1936"/>
    </row>
    <row r="407" spans="1:14">
      <c r="A407" s="1935" t="s">
        <v>9299</v>
      </c>
      <c r="B407" s="1936"/>
      <c r="C407" s="2004" t="s">
        <v>12774</v>
      </c>
      <c r="D407" s="1936"/>
      <c r="E407" s="1936">
        <v>0</v>
      </c>
      <c r="F407" s="1935" t="s">
        <v>12693</v>
      </c>
      <c r="G407" s="1935" t="s">
        <v>12765</v>
      </c>
      <c r="H407" s="1935">
        <v>0.13</v>
      </c>
      <c r="I407" s="1935" t="s">
        <v>12771</v>
      </c>
      <c r="J407" s="1936"/>
      <c r="K407" s="1935">
        <v>0.13</v>
      </c>
      <c r="L407" s="1946">
        <v>42786</v>
      </c>
      <c r="M407" s="1946"/>
      <c r="N407" s="1936"/>
    </row>
    <row r="408" spans="1:14">
      <c r="A408" s="1935" t="s">
        <v>9299</v>
      </c>
      <c r="B408" s="1936"/>
      <c r="C408" s="2004" t="s">
        <v>12775</v>
      </c>
      <c r="D408" s="1936" t="s">
        <v>12776</v>
      </c>
      <c r="E408" s="1936">
        <v>0</v>
      </c>
      <c r="F408" s="1935" t="s">
        <v>12769</v>
      </c>
      <c r="G408" s="1935" t="s">
        <v>12770</v>
      </c>
      <c r="H408" s="1935">
        <v>7.0000000000000007E-2</v>
      </c>
      <c r="I408" s="1935" t="s">
        <v>12769</v>
      </c>
      <c r="J408" s="1936"/>
      <c r="K408" s="1935">
        <v>7.0000000000000007E-2</v>
      </c>
      <c r="L408" s="1946">
        <v>42786</v>
      </c>
      <c r="M408" s="1946"/>
      <c r="N408" s="1936"/>
    </row>
    <row r="409" spans="1:14">
      <c r="A409" s="1935" t="s">
        <v>9299</v>
      </c>
      <c r="B409" s="1936"/>
      <c r="C409" s="2004" t="s">
        <v>12777</v>
      </c>
      <c r="D409" s="1936" t="s">
        <v>12778</v>
      </c>
      <c r="E409" s="1936">
        <v>0</v>
      </c>
      <c r="F409" s="1935" t="s">
        <v>12737</v>
      </c>
      <c r="G409" s="1936"/>
      <c r="H409" s="1935">
        <v>0.11</v>
      </c>
      <c r="I409" s="1935" t="s">
        <v>12771</v>
      </c>
      <c r="J409" s="1936"/>
      <c r="K409" s="1935">
        <v>0.11</v>
      </c>
      <c r="L409" s="1946">
        <v>42786</v>
      </c>
      <c r="M409" s="1946"/>
      <c r="N409" s="1936"/>
    </row>
    <row r="410" spans="1:14">
      <c r="A410" s="1935" t="s">
        <v>9299</v>
      </c>
      <c r="B410" s="1936"/>
      <c r="C410" s="2004" t="s">
        <v>12779</v>
      </c>
      <c r="D410" s="1936"/>
      <c r="E410" s="1936">
        <v>0</v>
      </c>
      <c r="F410" s="1935" t="s">
        <v>12746</v>
      </c>
      <c r="G410" s="1936"/>
      <c r="H410" s="1936"/>
      <c r="I410" s="1936"/>
      <c r="J410" s="1936"/>
      <c r="K410" s="1936"/>
      <c r="L410" s="1946">
        <v>42786</v>
      </c>
      <c r="M410" s="1946"/>
      <c r="N410" s="1936"/>
    </row>
    <row r="411" spans="1:14">
      <c r="A411" s="1935" t="s">
        <v>9299</v>
      </c>
      <c r="B411" s="1936"/>
      <c r="C411" s="2004" t="s">
        <v>12780</v>
      </c>
      <c r="D411" s="1936"/>
      <c r="E411" s="1936">
        <v>0</v>
      </c>
      <c r="F411" s="1935" t="s">
        <v>12779</v>
      </c>
      <c r="G411" s="1936"/>
      <c r="H411" s="1936">
        <v>0.13</v>
      </c>
      <c r="I411" s="1936" t="s">
        <v>12693</v>
      </c>
      <c r="J411" s="1936" t="s">
        <v>12765</v>
      </c>
      <c r="K411" s="1936">
        <v>0.13</v>
      </c>
      <c r="L411" s="1946">
        <v>42786</v>
      </c>
      <c r="M411" s="1946"/>
      <c r="N411" s="1936"/>
    </row>
    <row r="412" spans="1:14">
      <c r="A412" s="1935" t="s">
        <v>9299</v>
      </c>
      <c r="B412" s="1936"/>
      <c r="C412" s="2004" t="s">
        <v>12781</v>
      </c>
      <c r="D412" s="1936"/>
      <c r="E412" s="1936">
        <v>0</v>
      </c>
      <c r="F412" s="1935" t="s">
        <v>12693</v>
      </c>
      <c r="G412" s="1936" t="s">
        <v>12765</v>
      </c>
      <c r="H412" s="1936">
        <v>0.17</v>
      </c>
      <c r="I412" s="1936" t="s">
        <v>12693</v>
      </c>
      <c r="J412" s="1936" t="s">
        <v>12765</v>
      </c>
      <c r="K412" s="1936">
        <v>0.17</v>
      </c>
      <c r="L412" s="1946">
        <v>42786</v>
      </c>
      <c r="M412" s="1946"/>
      <c r="N412" s="1936"/>
    </row>
    <row r="413" spans="1:14">
      <c r="A413" s="1935" t="s">
        <v>9299</v>
      </c>
      <c r="B413" s="1936"/>
      <c r="C413" s="2004" t="s">
        <v>12782</v>
      </c>
      <c r="D413" s="1936" t="s">
        <v>12783</v>
      </c>
      <c r="E413" s="1936">
        <v>0</v>
      </c>
      <c r="F413" s="1935" t="s">
        <v>1535</v>
      </c>
      <c r="G413" s="1935" t="s">
        <v>12741</v>
      </c>
      <c r="H413" s="1936">
        <v>0.51</v>
      </c>
      <c r="I413" s="1936" t="s">
        <v>12784</v>
      </c>
      <c r="J413" s="1936" t="s">
        <v>12785</v>
      </c>
      <c r="K413" s="1936">
        <v>0.51</v>
      </c>
      <c r="L413" s="1946">
        <v>42786</v>
      </c>
      <c r="M413" s="1946"/>
      <c r="N413" s="1936"/>
    </row>
    <row r="414" spans="1:14">
      <c r="A414" s="1935" t="s">
        <v>9299</v>
      </c>
      <c r="B414" s="1936"/>
      <c r="C414" s="2004" t="s">
        <v>12786</v>
      </c>
      <c r="D414" s="1936" t="s">
        <v>12787</v>
      </c>
      <c r="E414" s="1936">
        <v>0</v>
      </c>
      <c r="F414" s="1935" t="s">
        <v>12678</v>
      </c>
      <c r="G414" s="1935" t="s">
        <v>12788</v>
      </c>
      <c r="H414" s="1936">
        <v>1.48</v>
      </c>
      <c r="I414" s="1936" t="s">
        <v>1535</v>
      </c>
      <c r="J414" s="1936" t="s">
        <v>12692</v>
      </c>
      <c r="K414" s="1936">
        <v>1.48</v>
      </c>
      <c r="L414" s="1946">
        <v>43054</v>
      </c>
      <c r="M414" s="1946">
        <v>43056</v>
      </c>
      <c r="N414" s="1936"/>
    </row>
    <row r="415" spans="1:14">
      <c r="A415" s="1935" t="s">
        <v>9299</v>
      </c>
      <c r="B415" s="1936"/>
      <c r="C415" s="2004" t="s">
        <v>12784</v>
      </c>
      <c r="D415" s="1936" t="s">
        <v>12789</v>
      </c>
      <c r="E415" s="1936">
        <v>0</v>
      </c>
      <c r="F415" s="1935" t="s">
        <v>12786</v>
      </c>
      <c r="G415" s="1935" t="s">
        <v>12792</v>
      </c>
      <c r="H415" s="1936">
        <v>1.88</v>
      </c>
      <c r="I415" s="1936" t="s">
        <v>1535</v>
      </c>
      <c r="J415" s="1936" t="s">
        <v>12692</v>
      </c>
      <c r="K415" s="1936">
        <v>1.88</v>
      </c>
      <c r="L415" s="1946">
        <v>43160</v>
      </c>
      <c r="M415" s="1946"/>
      <c r="N415" s="1936"/>
    </row>
    <row r="416" spans="1:14">
      <c r="A416" s="1935" t="s">
        <v>9299</v>
      </c>
      <c r="B416" s="1936"/>
      <c r="C416" s="2004" t="s">
        <v>12790</v>
      </c>
      <c r="D416" s="1936" t="s">
        <v>12791</v>
      </c>
      <c r="E416" s="1936">
        <v>0</v>
      </c>
      <c r="F416" s="1935" t="s">
        <v>12782</v>
      </c>
      <c r="G416" s="1935" t="s">
        <v>12783</v>
      </c>
      <c r="H416" s="1936">
        <v>0.47</v>
      </c>
      <c r="I416" s="1936" t="s">
        <v>12786</v>
      </c>
      <c r="J416" s="1936" t="s">
        <v>12792</v>
      </c>
      <c r="K416" s="1936">
        <v>0.47</v>
      </c>
      <c r="L416" s="1946">
        <v>43160</v>
      </c>
      <c r="M416" s="1946"/>
      <c r="N416" s="1936"/>
    </row>
    <row r="417" spans="1:14">
      <c r="A417" s="1935" t="s">
        <v>9299</v>
      </c>
      <c r="B417" s="1936"/>
      <c r="C417" s="2004" t="s">
        <v>12790</v>
      </c>
      <c r="D417" s="1936" t="s">
        <v>12791</v>
      </c>
      <c r="E417" s="1936">
        <v>0.76</v>
      </c>
      <c r="F417" s="1935" t="s">
        <v>433</v>
      </c>
      <c r="G417" s="1935" t="s">
        <v>433</v>
      </c>
      <c r="H417" s="1936">
        <v>1.1200000000000001</v>
      </c>
      <c r="I417" s="1936" t="s">
        <v>1535</v>
      </c>
      <c r="J417" s="1936" t="s">
        <v>12741</v>
      </c>
      <c r="K417" s="1936">
        <v>0.36</v>
      </c>
      <c r="L417" s="1946">
        <v>43160</v>
      </c>
      <c r="M417" s="1946"/>
      <c r="N417" s="1936"/>
    </row>
    <row r="418" spans="1:14">
      <c r="A418" s="1935" t="s">
        <v>9299</v>
      </c>
      <c r="B418" s="1936"/>
      <c r="C418" s="2004" t="s">
        <v>12793</v>
      </c>
      <c r="D418" s="1936" t="s">
        <v>6665</v>
      </c>
      <c r="E418" s="1936">
        <v>0</v>
      </c>
      <c r="F418" s="1935" t="s">
        <v>12677</v>
      </c>
      <c r="G418" s="1935" t="s">
        <v>12794</v>
      </c>
      <c r="H418" s="1936">
        <v>0.3</v>
      </c>
      <c r="I418" s="1936" t="s">
        <v>555</v>
      </c>
      <c r="J418" s="1936" t="s">
        <v>554</v>
      </c>
      <c r="K418" s="1936">
        <v>0.3</v>
      </c>
      <c r="L418" s="1946">
        <v>43160</v>
      </c>
      <c r="M418" s="1946"/>
      <c r="N418" s="1936"/>
    </row>
    <row r="419" spans="1:14">
      <c r="A419" s="1935" t="s">
        <v>9299</v>
      </c>
      <c r="B419" s="1936"/>
      <c r="C419" s="2004" t="s">
        <v>12795</v>
      </c>
      <c r="D419" s="1936"/>
      <c r="E419" s="1936">
        <v>0</v>
      </c>
      <c r="F419" s="1935" t="s">
        <v>12693</v>
      </c>
      <c r="G419" s="1935" t="s">
        <v>12765</v>
      </c>
      <c r="H419" s="1936">
        <v>0.2</v>
      </c>
      <c r="I419" s="1936" t="s">
        <v>12693</v>
      </c>
      <c r="J419" s="1936" t="s">
        <v>12694</v>
      </c>
      <c r="K419" s="1936">
        <v>0.2</v>
      </c>
      <c r="L419" s="1946">
        <v>43160</v>
      </c>
      <c r="M419" s="1946"/>
      <c r="N419" s="1936"/>
    </row>
    <row r="420" spans="1:14">
      <c r="A420" s="1935" t="s">
        <v>9299</v>
      </c>
      <c r="B420" s="1936"/>
      <c r="C420" s="2004" t="s">
        <v>12796</v>
      </c>
      <c r="D420" s="1936"/>
      <c r="E420" s="1936">
        <v>0</v>
      </c>
      <c r="F420" s="1935" t="s">
        <v>12795</v>
      </c>
      <c r="G420" s="1936"/>
      <c r="H420" s="1936">
        <v>0.03</v>
      </c>
      <c r="I420" s="1936" t="s">
        <v>554</v>
      </c>
      <c r="J420" s="1936" t="s">
        <v>554</v>
      </c>
      <c r="K420" s="1936">
        <v>0.03</v>
      </c>
      <c r="L420" s="1946">
        <v>43160</v>
      </c>
      <c r="M420" s="1946"/>
      <c r="N420" s="1936"/>
    </row>
    <row r="421" spans="1:14">
      <c r="A421" s="1935" t="s">
        <v>9299</v>
      </c>
      <c r="B421" s="1936"/>
      <c r="C421" s="2004" t="s">
        <v>12797</v>
      </c>
      <c r="D421" s="1936"/>
      <c r="E421" s="1936">
        <v>0</v>
      </c>
      <c r="F421" s="1935" t="s">
        <v>12798</v>
      </c>
      <c r="G421" s="1936" t="s">
        <v>12799</v>
      </c>
      <c r="H421" s="1936">
        <v>0.09</v>
      </c>
      <c r="I421" s="1936" t="s">
        <v>554</v>
      </c>
      <c r="J421" s="1936" t="s">
        <v>554</v>
      </c>
      <c r="K421" s="1936">
        <v>0.09</v>
      </c>
      <c r="L421" s="1946">
        <v>43160</v>
      </c>
      <c r="M421" s="1946"/>
      <c r="N421" s="1936"/>
    </row>
    <row r="422" spans="1:14">
      <c r="A422" s="1935" t="s">
        <v>9299</v>
      </c>
      <c r="B422" s="1936"/>
      <c r="C422" s="2004" t="s">
        <v>12800</v>
      </c>
      <c r="D422" s="1936"/>
      <c r="E422" s="1936">
        <v>0</v>
      </c>
      <c r="F422" s="1935" t="s">
        <v>12677</v>
      </c>
      <c r="G422" s="1936" t="s">
        <v>12801</v>
      </c>
      <c r="H422" s="1936">
        <v>0.11</v>
      </c>
      <c r="I422" s="1936" t="s">
        <v>554</v>
      </c>
      <c r="J422" s="1936" t="s">
        <v>554</v>
      </c>
      <c r="K422" s="1936">
        <v>0.11</v>
      </c>
      <c r="L422" s="1946">
        <v>43160</v>
      </c>
      <c r="M422" s="1946"/>
      <c r="N422" s="1936"/>
    </row>
    <row r="423" spans="1:14">
      <c r="A423" s="1935" t="s">
        <v>9299</v>
      </c>
      <c r="B423" s="1936"/>
      <c r="C423" s="2004" t="s">
        <v>12802</v>
      </c>
      <c r="D423" s="1936"/>
      <c r="E423" s="1936">
        <v>0</v>
      </c>
      <c r="F423" s="1935" t="s">
        <v>12677</v>
      </c>
      <c r="G423" s="1936" t="s">
        <v>12801</v>
      </c>
      <c r="H423" s="1936">
        <v>0.09</v>
      </c>
      <c r="I423" s="1936" t="s">
        <v>554</v>
      </c>
      <c r="J423" s="1936" t="s">
        <v>554</v>
      </c>
      <c r="K423" s="1936">
        <v>0.09</v>
      </c>
      <c r="L423" s="1946">
        <v>43160</v>
      </c>
      <c r="M423" s="1946"/>
      <c r="N423" s="1936"/>
    </row>
    <row r="424" spans="1:14">
      <c r="A424" s="1935" t="s">
        <v>9299</v>
      </c>
      <c r="B424" s="1936"/>
      <c r="C424" s="2004" t="s">
        <v>12803</v>
      </c>
      <c r="D424" s="1936"/>
      <c r="E424" s="1936">
        <v>0</v>
      </c>
      <c r="F424" s="1935" t="s">
        <v>12804</v>
      </c>
      <c r="G424" s="1936" t="s">
        <v>12801</v>
      </c>
      <c r="H424" s="1936">
        <v>0.05</v>
      </c>
      <c r="I424" s="1936" t="s">
        <v>554</v>
      </c>
      <c r="J424" s="1936" t="s">
        <v>554</v>
      </c>
      <c r="K424" s="1936">
        <v>0.05</v>
      </c>
      <c r="L424" s="1946">
        <v>43160</v>
      </c>
      <c r="M424" s="1946"/>
      <c r="N424" s="1936"/>
    </row>
    <row r="425" spans="1:14">
      <c r="A425" s="1935" t="s">
        <v>9299</v>
      </c>
      <c r="B425" s="1936"/>
      <c r="C425" s="2004" t="s">
        <v>12805</v>
      </c>
      <c r="D425" s="1936"/>
      <c r="E425" s="1936">
        <v>0</v>
      </c>
      <c r="F425" s="1935" t="s">
        <v>12681</v>
      </c>
      <c r="G425" s="1936" t="s">
        <v>12806</v>
      </c>
      <c r="H425" s="1936">
        <v>7.0000000000000007E-2</v>
      </c>
      <c r="I425" s="1936" t="s">
        <v>12677</v>
      </c>
      <c r="J425" s="1936" t="s">
        <v>12801</v>
      </c>
      <c r="K425" s="1936">
        <v>7.0000000000000007E-2</v>
      </c>
      <c r="L425" s="1946">
        <v>43160</v>
      </c>
      <c r="M425" s="1946"/>
      <c r="N425" s="1936"/>
    </row>
    <row r="426" spans="1:14">
      <c r="A426" s="1935" t="s">
        <v>9299</v>
      </c>
      <c r="B426" s="1936"/>
      <c r="C426" s="2004" t="s">
        <v>12807</v>
      </c>
      <c r="D426" s="1936"/>
      <c r="E426" s="1936">
        <v>0</v>
      </c>
      <c r="F426" s="1935" t="s">
        <v>12677</v>
      </c>
      <c r="G426" s="1936" t="s">
        <v>12808</v>
      </c>
      <c r="H426" s="1936">
        <v>0.06</v>
      </c>
      <c r="I426" s="1936" t="s">
        <v>12793</v>
      </c>
      <c r="J426" s="1936" t="s">
        <v>12801</v>
      </c>
      <c r="K426" s="1936">
        <v>0.06</v>
      </c>
      <c r="L426" s="1946">
        <v>43160</v>
      </c>
      <c r="M426" s="1946"/>
      <c r="N426" s="1936"/>
    </row>
    <row r="427" spans="1:14">
      <c r="A427" s="1935" t="s">
        <v>9299</v>
      </c>
      <c r="B427" s="1936"/>
      <c r="C427" s="2004" t="s">
        <v>12809</v>
      </c>
      <c r="D427" s="1936" t="s">
        <v>12810</v>
      </c>
      <c r="E427" s="1936">
        <v>0</v>
      </c>
      <c r="F427" s="1935" t="s">
        <v>1535</v>
      </c>
      <c r="G427" s="1935" t="s">
        <v>12692</v>
      </c>
      <c r="H427" s="1936">
        <v>0.73</v>
      </c>
      <c r="I427" s="1936" t="s">
        <v>12811</v>
      </c>
      <c r="J427" s="1936" t="s">
        <v>12813</v>
      </c>
      <c r="K427" s="1936">
        <v>0.73</v>
      </c>
      <c r="L427" s="1946">
        <v>43160</v>
      </c>
      <c r="M427" s="1946"/>
      <c r="N427" s="1936"/>
    </row>
    <row r="428" spans="1:14">
      <c r="A428" s="1935" t="s">
        <v>9299</v>
      </c>
      <c r="B428" s="1936"/>
      <c r="C428" s="2004" t="s">
        <v>12812</v>
      </c>
      <c r="D428" s="1936"/>
      <c r="E428" s="1936">
        <v>0</v>
      </c>
      <c r="F428" s="1935" t="s">
        <v>12798</v>
      </c>
      <c r="G428" s="1935" t="s">
        <v>12799</v>
      </c>
      <c r="H428" s="1936">
        <v>0.1</v>
      </c>
      <c r="I428" s="1936" t="s">
        <v>12814</v>
      </c>
      <c r="J428" s="1936"/>
      <c r="K428" s="1936">
        <v>0.1</v>
      </c>
      <c r="L428" s="1946">
        <v>43160</v>
      </c>
      <c r="M428" s="1946"/>
      <c r="N428" s="1936"/>
    </row>
    <row r="429" spans="1:14">
      <c r="A429" s="1935" t="s">
        <v>9299</v>
      </c>
      <c r="B429" s="1936"/>
      <c r="C429" s="2004" t="s">
        <v>12814</v>
      </c>
      <c r="D429" s="1936"/>
      <c r="E429" s="1936">
        <v>0</v>
      </c>
      <c r="F429" s="1935" t="s">
        <v>12812</v>
      </c>
      <c r="G429" s="1936"/>
      <c r="H429" s="1936">
        <v>7.0000000000000007E-2</v>
      </c>
      <c r="I429" s="1936" t="s">
        <v>12687</v>
      </c>
      <c r="J429" s="1936"/>
      <c r="K429" s="1936">
        <v>7.0000000000000007E-2</v>
      </c>
      <c r="L429" s="1946">
        <v>43160</v>
      </c>
      <c r="M429" s="1946"/>
      <c r="N429" s="1936"/>
    </row>
    <row r="430" spans="1:14">
      <c r="A430" s="1935" t="s">
        <v>9299</v>
      </c>
      <c r="B430" s="1936"/>
      <c r="C430" s="2004" t="s">
        <v>12815</v>
      </c>
      <c r="D430" s="1936" t="s">
        <v>12816</v>
      </c>
      <c r="E430" s="1936">
        <v>0</v>
      </c>
      <c r="F430" s="1935" t="s">
        <v>12688</v>
      </c>
      <c r="G430" s="1935" t="s">
        <v>12817</v>
      </c>
      <c r="H430" s="1936">
        <v>0.89</v>
      </c>
      <c r="I430" s="1936" t="s">
        <v>12818</v>
      </c>
      <c r="J430" s="1936" t="s">
        <v>12819</v>
      </c>
      <c r="K430" s="1936">
        <v>0.89</v>
      </c>
      <c r="L430" s="1946">
        <v>43160</v>
      </c>
      <c r="M430" s="1946"/>
      <c r="N430" s="1936"/>
    </row>
    <row r="431" spans="1:14">
      <c r="A431" s="1935" t="s">
        <v>9299</v>
      </c>
      <c r="B431" s="1936"/>
      <c r="C431" s="2004" t="s">
        <v>12820</v>
      </c>
      <c r="D431" s="1936"/>
      <c r="E431" s="1936">
        <v>0</v>
      </c>
      <c r="F431" s="1935" t="s">
        <v>12798</v>
      </c>
      <c r="G431" s="1935" t="s">
        <v>12799</v>
      </c>
      <c r="H431" s="1936">
        <v>0.25</v>
      </c>
      <c r="I431" s="1936" t="s">
        <v>12815</v>
      </c>
      <c r="J431" s="1936" t="s">
        <v>12744</v>
      </c>
      <c r="K431" s="1936">
        <v>0.25</v>
      </c>
      <c r="L431" s="1946">
        <v>43160</v>
      </c>
      <c r="M431" s="1946"/>
      <c r="N431" s="1936"/>
    </row>
    <row r="432" spans="1:14">
      <c r="A432" s="1935" t="s">
        <v>9299</v>
      </c>
      <c r="B432" s="1936"/>
      <c r="C432" s="2004" t="s">
        <v>12821</v>
      </c>
      <c r="D432" s="1936"/>
      <c r="E432" s="1936">
        <v>0</v>
      </c>
      <c r="F432" s="1935" t="s">
        <v>12798</v>
      </c>
      <c r="G432" s="1935" t="s">
        <v>12799</v>
      </c>
      <c r="H432" s="1936">
        <v>0.44</v>
      </c>
      <c r="I432" s="1936" t="s">
        <v>1535</v>
      </c>
      <c r="J432" s="1936" t="s">
        <v>12692</v>
      </c>
      <c r="K432" s="1936">
        <v>0.44</v>
      </c>
      <c r="L432" s="1946">
        <v>43174</v>
      </c>
      <c r="M432" s="1946"/>
      <c r="N432" s="1936"/>
    </row>
    <row r="433" spans="1:14">
      <c r="A433" s="1935" t="s">
        <v>9299</v>
      </c>
      <c r="B433" s="1936"/>
      <c r="C433" s="2004" t="s">
        <v>12822</v>
      </c>
      <c r="D433" s="1936"/>
      <c r="E433" s="1936">
        <v>0</v>
      </c>
      <c r="F433" s="1935" t="s">
        <v>12688</v>
      </c>
      <c r="G433" s="1935" t="s">
        <v>12689</v>
      </c>
      <c r="H433" s="1936">
        <v>0.16</v>
      </c>
      <c r="I433" s="1936" t="s">
        <v>12700</v>
      </c>
      <c r="J433" s="1936" t="s">
        <v>12799</v>
      </c>
      <c r="K433" s="1936">
        <v>0.16</v>
      </c>
      <c r="L433" s="1946">
        <v>43174</v>
      </c>
      <c r="M433" s="1946"/>
      <c r="N433" s="1936"/>
    </row>
    <row r="434" spans="1:14">
      <c r="A434" s="1935" t="s">
        <v>9299</v>
      </c>
      <c r="B434" s="1936"/>
      <c r="C434" s="2004" t="s">
        <v>12829</v>
      </c>
      <c r="D434" s="1936"/>
      <c r="E434" s="1936">
        <v>0</v>
      </c>
      <c r="F434" s="1935" t="s">
        <v>12830</v>
      </c>
      <c r="G434" s="1935" t="s">
        <v>12831</v>
      </c>
      <c r="H434" s="1935">
        <v>1.3</v>
      </c>
      <c r="I434" s="1936" t="s">
        <v>3670</v>
      </c>
      <c r="J434" s="1936" t="s">
        <v>3670</v>
      </c>
      <c r="K434" s="1936">
        <v>1.3</v>
      </c>
      <c r="L434" s="1946">
        <v>43174</v>
      </c>
      <c r="M434" s="1946"/>
      <c r="N434" s="1936"/>
    </row>
    <row r="435" spans="1:14">
      <c r="A435" s="1935" t="s">
        <v>9299</v>
      </c>
      <c r="B435" s="1936"/>
      <c r="C435" s="2004" t="s">
        <v>12832</v>
      </c>
      <c r="D435" s="1936"/>
      <c r="E435" s="1936">
        <v>0</v>
      </c>
      <c r="F435" s="1935" t="s">
        <v>12829</v>
      </c>
      <c r="G435" s="1936"/>
      <c r="H435" s="1935">
        <v>0.43</v>
      </c>
      <c r="I435" s="1936" t="s">
        <v>3670</v>
      </c>
      <c r="J435" s="1936" t="s">
        <v>3670</v>
      </c>
      <c r="K435" s="1936">
        <v>0.43</v>
      </c>
      <c r="L435" s="1946">
        <v>43174</v>
      </c>
      <c r="M435" s="1946"/>
      <c r="N435" s="1936"/>
    </row>
    <row r="436" spans="1:14">
      <c r="A436" s="1935" t="s">
        <v>9299</v>
      </c>
      <c r="B436" s="1936"/>
      <c r="C436" s="2004" t="s">
        <v>12833</v>
      </c>
      <c r="D436" s="1936"/>
      <c r="E436" s="1936">
        <v>0</v>
      </c>
      <c r="F436" s="1935" t="s">
        <v>12834</v>
      </c>
      <c r="G436" s="1936" t="s">
        <v>12799</v>
      </c>
      <c r="H436" s="1935">
        <v>0.47</v>
      </c>
      <c r="I436" s="1936" t="s">
        <v>1535</v>
      </c>
      <c r="J436" s="1936" t="s">
        <v>12741</v>
      </c>
      <c r="K436" s="1936">
        <v>0.47</v>
      </c>
      <c r="L436" s="1946">
        <v>43174</v>
      </c>
      <c r="M436" s="1946"/>
      <c r="N436" s="1936"/>
    </row>
    <row r="437" spans="1:14">
      <c r="A437" s="1935" t="s">
        <v>9299</v>
      </c>
      <c r="B437" s="1936"/>
      <c r="C437" s="2004" t="s">
        <v>12835</v>
      </c>
      <c r="D437" s="1936"/>
      <c r="E437" s="1936">
        <v>0</v>
      </c>
      <c r="F437" s="1935" t="s">
        <v>12836</v>
      </c>
      <c r="G437" s="1936"/>
      <c r="H437" s="1935">
        <v>0.23</v>
      </c>
      <c r="I437" s="1936" t="s">
        <v>554</v>
      </c>
      <c r="J437" s="1936" t="s">
        <v>554</v>
      </c>
      <c r="K437" s="1936">
        <v>0.23</v>
      </c>
      <c r="L437" s="1946">
        <v>43174</v>
      </c>
      <c r="M437" s="1946"/>
      <c r="N437" s="1936"/>
    </row>
    <row r="438" spans="1:14">
      <c r="A438" s="1935" t="s">
        <v>9299</v>
      </c>
      <c r="B438" s="1936"/>
      <c r="C438" s="2004" t="s">
        <v>12836</v>
      </c>
      <c r="D438" s="1936"/>
      <c r="E438" s="1936">
        <v>0</v>
      </c>
      <c r="F438" s="1936"/>
      <c r="G438" s="1936"/>
      <c r="H438" s="1936"/>
      <c r="I438" s="1936"/>
      <c r="J438" s="1936"/>
      <c r="K438" s="1936"/>
      <c r="L438" s="1946">
        <v>43174</v>
      </c>
      <c r="M438" s="1946"/>
      <c r="N438" s="1936"/>
    </row>
    <row r="439" spans="1:14">
      <c r="A439" s="1935" t="s">
        <v>9299</v>
      </c>
      <c r="B439" s="1936"/>
      <c r="C439" s="2004" t="s">
        <v>12837</v>
      </c>
      <c r="D439" s="1936"/>
      <c r="E439" s="1936">
        <v>0</v>
      </c>
      <c r="F439" s="1936" t="s">
        <v>12715</v>
      </c>
      <c r="G439" s="1936" t="s">
        <v>12838</v>
      </c>
      <c r="H439" s="1936">
        <v>0.11</v>
      </c>
      <c r="I439" s="1936"/>
      <c r="J439" s="1936"/>
      <c r="K439" s="1936">
        <v>0.11</v>
      </c>
      <c r="L439" s="1946">
        <v>43174</v>
      </c>
      <c r="M439" s="1946"/>
      <c r="N439" s="1936"/>
    </row>
    <row r="440" spans="1:14">
      <c r="A440" s="1935" t="s">
        <v>9299</v>
      </c>
      <c r="B440" s="1936"/>
      <c r="C440" s="2004" t="s">
        <v>12839</v>
      </c>
      <c r="D440" s="1936"/>
      <c r="E440" s="1936">
        <v>0</v>
      </c>
      <c r="F440" s="1936" t="s">
        <v>12837</v>
      </c>
      <c r="G440" s="1936"/>
      <c r="H440" s="1936">
        <v>0.35</v>
      </c>
      <c r="I440" s="1936"/>
      <c r="J440" s="1936" t="s">
        <v>554</v>
      </c>
      <c r="K440" s="1936">
        <v>0.35</v>
      </c>
      <c r="L440" s="1946">
        <v>43174</v>
      </c>
      <c r="M440" s="1946"/>
      <c r="N440" s="1936"/>
    </row>
    <row r="441" spans="1:14">
      <c r="A441" s="1935" t="s">
        <v>9299</v>
      </c>
      <c r="B441" s="1936"/>
      <c r="C441" s="2004" t="s">
        <v>12840</v>
      </c>
      <c r="D441" s="1936"/>
      <c r="E441" s="1936">
        <v>0</v>
      </c>
      <c r="F441" s="1936" t="s">
        <v>12742</v>
      </c>
      <c r="G441" s="1936"/>
      <c r="H441" s="1936">
        <v>0.46</v>
      </c>
      <c r="I441" s="1936" t="s">
        <v>12742</v>
      </c>
      <c r="J441" s="1936"/>
      <c r="K441" s="1936">
        <v>0.46</v>
      </c>
      <c r="L441" s="1946">
        <v>43174</v>
      </c>
      <c r="M441" s="1946"/>
      <c r="N441" s="1936"/>
    </row>
    <row r="442" spans="1:14">
      <c r="A442" s="1935" t="s">
        <v>9299</v>
      </c>
      <c r="B442" s="1936"/>
      <c r="C442" s="2004" t="s">
        <v>12841</v>
      </c>
      <c r="D442" s="1936"/>
      <c r="E442" s="1936">
        <v>0</v>
      </c>
      <c r="F442" s="1936" t="s">
        <v>12742</v>
      </c>
      <c r="G442" s="1936"/>
      <c r="H442" s="1936">
        <v>0.09</v>
      </c>
      <c r="I442" s="1936" t="s">
        <v>12840</v>
      </c>
      <c r="J442" s="1936"/>
      <c r="K442" s="1936">
        <v>0.09</v>
      </c>
      <c r="L442" s="1946">
        <v>43174</v>
      </c>
      <c r="M442" s="1946"/>
      <c r="N442" s="1936"/>
    </row>
    <row r="443" spans="1:14">
      <c r="A443" s="1935" t="s">
        <v>9299</v>
      </c>
      <c r="B443" s="1936"/>
      <c r="C443" s="2004" t="s">
        <v>12842</v>
      </c>
      <c r="D443" s="1936"/>
      <c r="E443" s="1936">
        <v>0</v>
      </c>
      <c r="F443" s="1936" t="s">
        <v>12843</v>
      </c>
      <c r="G443" s="1936"/>
      <c r="H443" s="1936">
        <v>0.18</v>
      </c>
      <c r="I443" s="1936"/>
      <c r="J443" s="1936"/>
      <c r="K443" s="1936">
        <v>0.18</v>
      </c>
      <c r="L443" s="1946">
        <v>43174</v>
      </c>
      <c r="M443" s="1946"/>
      <c r="N443" s="1936"/>
    </row>
    <row r="444" spans="1:14">
      <c r="A444" s="1935" t="s">
        <v>9299</v>
      </c>
      <c r="B444" s="1936"/>
      <c r="C444" s="2004" t="s">
        <v>12844</v>
      </c>
      <c r="D444" s="1936" t="s">
        <v>12845</v>
      </c>
      <c r="E444" s="1936">
        <v>0</v>
      </c>
      <c r="F444" s="1936" t="s">
        <v>12690</v>
      </c>
      <c r="G444" s="1936" t="s">
        <v>12691</v>
      </c>
      <c r="H444" s="1936">
        <v>7.0000000000000007E-2</v>
      </c>
      <c r="I444" s="1936" t="s">
        <v>12763</v>
      </c>
      <c r="J444" s="1936" t="s">
        <v>12846</v>
      </c>
      <c r="K444" s="1936">
        <v>7.0000000000000007E-2</v>
      </c>
      <c r="L444" s="1946">
        <v>43174</v>
      </c>
      <c r="M444" s="1946"/>
      <c r="N444" s="1936"/>
    </row>
    <row r="445" spans="1:14">
      <c r="A445" s="1935" t="s">
        <v>9299</v>
      </c>
      <c r="B445" s="1936"/>
      <c r="C445" s="2004" t="s">
        <v>12847</v>
      </c>
      <c r="D445" s="1936" t="s">
        <v>12848</v>
      </c>
      <c r="E445" s="1936">
        <v>0</v>
      </c>
      <c r="F445" s="1936" t="s">
        <v>12849</v>
      </c>
      <c r="G445" s="1936" t="s">
        <v>12851</v>
      </c>
      <c r="H445" s="1936">
        <v>1.1200000000000001</v>
      </c>
      <c r="I445" s="1936" t="s">
        <v>12708</v>
      </c>
      <c r="J445" s="1936" t="s">
        <v>12850</v>
      </c>
      <c r="K445" s="1936">
        <v>1.1200000000000001</v>
      </c>
      <c r="L445" s="1946">
        <v>43174</v>
      </c>
      <c r="M445" s="1946"/>
      <c r="N445" s="1936"/>
    </row>
    <row r="446" spans="1:14">
      <c r="A446" s="1935" t="s">
        <v>9299</v>
      </c>
      <c r="B446" s="1936"/>
      <c r="C446" s="2004" t="s">
        <v>12852</v>
      </c>
      <c r="D446" s="1936" t="s">
        <v>12853</v>
      </c>
      <c r="E446" s="1936">
        <v>0</v>
      </c>
      <c r="F446" s="1936" t="s">
        <v>1535</v>
      </c>
      <c r="G446" s="1936" t="s">
        <v>12854</v>
      </c>
      <c r="H446" s="1936">
        <v>0.22</v>
      </c>
      <c r="I446" s="1936"/>
      <c r="J446" s="1936"/>
      <c r="K446" s="1936">
        <v>0.22</v>
      </c>
      <c r="L446" s="1946">
        <v>43174</v>
      </c>
      <c r="M446" s="1946"/>
      <c r="N446" s="1936"/>
    </row>
    <row r="447" spans="1:14">
      <c r="A447" s="1935" t="s">
        <v>9299</v>
      </c>
      <c r="B447" s="1936"/>
      <c r="C447" s="2004" t="s">
        <v>12855</v>
      </c>
      <c r="D447" s="1936"/>
      <c r="E447" s="1936">
        <v>0</v>
      </c>
      <c r="F447" s="1936" t="s">
        <v>554</v>
      </c>
      <c r="G447" s="1936"/>
      <c r="H447" s="1936">
        <v>0.42</v>
      </c>
      <c r="I447" s="1936" t="s">
        <v>12856</v>
      </c>
      <c r="J447" s="1936"/>
      <c r="K447" s="1936">
        <v>0.42</v>
      </c>
      <c r="L447" s="1946">
        <v>43174</v>
      </c>
      <c r="M447" s="1946"/>
      <c r="N447" s="1936"/>
    </row>
    <row r="448" spans="1:14">
      <c r="A448" s="1935" t="s">
        <v>9299</v>
      </c>
      <c r="B448" s="1936"/>
      <c r="C448" s="2004" t="s">
        <v>12856</v>
      </c>
      <c r="D448" s="1936"/>
      <c r="E448" s="1936"/>
      <c r="F448" s="1936" t="s">
        <v>12855</v>
      </c>
      <c r="G448" s="1936"/>
      <c r="H448" s="1936">
        <v>0.15</v>
      </c>
      <c r="I448" s="1936"/>
      <c r="J448" s="1936"/>
      <c r="K448" s="1936">
        <v>0.15</v>
      </c>
      <c r="L448" s="1946">
        <v>43174</v>
      </c>
      <c r="M448" s="1946"/>
      <c r="N448" s="1936"/>
    </row>
    <row r="449" spans="1:14">
      <c r="A449" s="1935" t="s">
        <v>9299</v>
      </c>
      <c r="B449" s="1936"/>
      <c r="C449" s="2004" t="s">
        <v>12857</v>
      </c>
      <c r="D449" s="1936" t="s">
        <v>12858</v>
      </c>
      <c r="E449" s="1936">
        <v>0</v>
      </c>
      <c r="F449" s="1936" t="s">
        <v>12855</v>
      </c>
      <c r="G449" s="1936"/>
      <c r="H449" s="1936">
        <v>0.54</v>
      </c>
      <c r="I449" s="1936" t="s">
        <v>1535</v>
      </c>
      <c r="J449" s="1936" t="s">
        <v>12692</v>
      </c>
      <c r="K449" s="1936">
        <v>0.54</v>
      </c>
      <c r="L449" s="1946">
        <v>43174</v>
      </c>
      <c r="M449" s="1946"/>
      <c r="N449" s="1936"/>
    </row>
    <row r="450" spans="1:14">
      <c r="A450" s="1935" t="s">
        <v>9299</v>
      </c>
      <c r="B450" s="1936"/>
      <c r="C450" s="2004" t="s">
        <v>12859</v>
      </c>
      <c r="D450" s="1936"/>
      <c r="E450" s="1936">
        <v>0</v>
      </c>
      <c r="F450" s="1936" t="s">
        <v>1535</v>
      </c>
      <c r="G450" s="1936" t="s">
        <v>12741</v>
      </c>
      <c r="H450" s="1936">
        <v>0.16</v>
      </c>
      <c r="I450" s="1936" t="s">
        <v>554</v>
      </c>
      <c r="J450" s="1936" t="s">
        <v>554</v>
      </c>
      <c r="K450" s="1936">
        <v>0.16</v>
      </c>
      <c r="L450" s="1946">
        <v>43174</v>
      </c>
      <c r="M450" s="1946"/>
      <c r="N450" s="1936"/>
    </row>
    <row r="451" spans="1:14">
      <c r="A451" s="1935" t="s">
        <v>511</v>
      </c>
      <c r="B451" s="1936"/>
      <c r="C451" s="2004" t="s">
        <v>12860</v>
      </c>
      <c r="D451" s="1936" t="s">
        <v>12862</v>
      </c>
      <c r="E451" s="1936">
        <v>0</v>
      </c>
      <c r="F451" s="1936" t="s">
        <v>1535</v>
      </c>
      <c r="G451" s="1936" t="s">
        <v>12861</v>
      </c>
      <c r="H451" s="1936">
        <v>1.05</v>
      </c>
      <c r="I451" s="1936" t="s">
        <v>12712</v>
      </c>
      <c r="J451" s="1936" t="s">
        <v>12850</v>
      </c>
      <c r="K451" s="1936">
        <v>1.05</v>
      </c>
      <c r="L451" s="1946">
        <v>43174</v>
      </c>
      <c r="M451" s="1946"/>
      <c r="N451" s="1936"/>
    </row>
    <row r="452" spans="1:14">
      <c r="A452" s="1935" t="s">
        <v>511</v>
      </c>
      <c r="B452" s="1936"/>
      <c r="C452" s="2004" t="s">
        <v>12863</v>
      </c>
      <c r="D452" s="1936"/>
      <c r="E452" s="1936">
        <v>0</v>
      </c>
      <c r="F452" s="1936" t="s">
        <v>1535</v>
      </c>
      <c r="G452" s="1936" t="s">
        <v>12692</v>
      </c>
      <c r="H452" s="1936">
        <v>0</v>
      </c>
      <c r="I452" s="1936" t="s">
        <v>554</v>
      </c>
      <c r="J452" s="1936" t="s">
        <v>554</v>
      </c>
      <c r="K452" s="1936">
        <v>0.55000000000000004</v>
      </c>
      <c r="L452" s="1946">
        <v>43174</v>
      </c>
      <c r="M452" s="1946"/>
      <c r="N452" s="1936"/>
    </row>
    <row r="453" spans="1:14">
      <c r="A453" s="1935" t="s">
        <v>511</v>
      </c>
      <c r="B453" s="1936"/>
      <c r="C453" s="2004" t="s">
        <v>12864</v>
      </c>
      <c r="D453" s="1936" t="s">
        <v>12865</v>
      </c>
      <c r="E453" s="1936">
        <v>0</v>
      </c>
      <c r="F453" s="1936" t="s">
        <v>12705</v>
      </c>
      <c r="G453" s="1936" t="s">
        <v>12866</v>
      </c>
      <c r="H453" s="1936">
        <v>0.41</v>
      </c>
      <c r="I453" s="1936" t="s">
        <v>12705</v>
      </c>
      <c r="J453" s="1936" t="s">
        <v>12866</v>
      </c>
      <c r="K453" s="1936">
        <v>0.41</v>
      </c>
      <c r="L453" s="1946">
        <v>43174</v>
      </c>
      <c r="M453" s="1946"/>
      <c r="N453" s="1936"/>
    </row>
    <row r="454" spans="1:14">
      <c r="A454" s="1935" t="s">
        <v>511</v>
      </c>
      <c r="B454" s="1936"/>
      <c r="C454" s="2004" t="s">
        <v>12867</v>
      </c>
      <c r="D454" s="1936"/>
      <c r="E454" s="1936">
        <v>0</v>
      </c>
      <c r="F454" s="1936" t="s">
        <v>1535</v>
      </c>
      <c r="G454" s="1936" t="s">
        <v>12741</v>
      </c>
      <c r="H454" s="1936">
        <v>1.56</v>
      </c>
      <c r="I454" s="1936" t="s">
        <v>554</v>
      </c>
      <c r="J454" s="1936" t="s">
        <v>554</v>
      </c>
      <c r="K454" s="1936">
        <v>1.56</v>
      </c>
      <c r="L454" s="1946">
        <v>42941</v>
      </c>
      <c r="M454" s="1946">
        <v>42943</v>
      </c>
      <c r="N454" s="1936"/>
    </row>
    <row r="455" spans="1:14">
      <c r="A455" s="1935" t="s">
        <v>511</v>
      </c>
      <c r="B455" s="1936"/>
      <c r="C455" s="2004" t="s">
        <v>12868</v>
      </c>
      <c r="D455" s="1936" t="s">
        <v>12869</v>
      </c>
      <c r="E455" s="1936">
        <v>0</v>
      </c>
      <c r="F455" s="1936" t="s">
        <v>12871</v>
      </c>
      <c r="G455" s="1936" t="s">
        <v>12870</v>
      </c>
      <c r="H455" s="1936">
        <v>1.06</v>
      </c>
      <c r="I455" s="1936" t="s">
        <v>12710</v>
      </c>
      <c r="J455" s="1936" t="s">
        <v>12851</v>
      </c>
      <c r="K455" s="1936">
        <v>1.06</v>
      </c>
      <c r="L455" s="1946">
        <v>43191</v>
      </c>
      <c r="M455" s="1946"/>
      <c r="N455" s="1936"/>
    </row>
    <row r="456" spans="1:14">
      <c r="A456" s="1935" t="s">
        <v>511</v>
      </c>
      <c r="B456" s="1936"/>
      <c r="C456" s="2004" t="s">
        <v>12871</v>
      </c>
      <c r="D456" s="1936" t="s">
        <v>12870</v>
      </c>
      <c r="E456" s="1936">
        <v>0</v>
      </c>
      <c r="F456" s="1936" t="s">
        <v>12872</v>
      </c>
      <c r="G456" s="1936" t="s">
        <v>12850</v>
      </c>
      <c r="H456" s="1936">
        <v>0.26</v>
      </c>
      <c r="I456" s="1936" t="s">
        <v>12809</v>
      </c>
      <c r="J456" s="1936" t="s">
        <v>12873</v>
      </c>
      <c r="K456" s="1936">
        <v>0.26</v>
      </c>
      <c r="L456" s="1946">
        <v>43191</v>
      </c>
      <c r="M456" s="1946"/>
      <c r="N456" s="1936"/>
    </row>
    <row r="457" spans="1:14">
      <c r="A457" s="1935" t="s">
        <v>511</v>
      </c>
      <c r="B457" s="1936"/>
      <c r="C457" s="2004" t="s">
        <v>12874</v>
      </c>
      <c r="D457" s="1936"/>
      <c r="E457" s="1936">
        <v>0</v>
      </c>
      <c r="F457" s="1936" t="s">
        <v>1535</v>
      </c>
      <c r="G457" s="1936" t="s">
        <v>12692</v>
      </c>
      <c r="H457" s="1936">
        <v>0</v>
      </c>
      <c r="I457" s="1936" t="s">
        <v>554</v>
      </c>
      <c r="J457" s="1936" t="s">
        <v>554</v>
      </c>
      <c r="K457" s="1936">
        <v>0.84</v>
      </c>
      <c r="L457" s="1946">
        <v>43191</v>
      </c>
      <c r="M457" s="1946"/>
      <c r="N457" s="1936"/>
    </row>
    <row r="458" spans="1:14">
      <c r="A458" s="1935" t="s">
        <v>511</v>
      </c>
      <c r="B458" s="1936"/>
      <c r="C458" s="2004" t="s">
        <v>12875</v>
      </c>
      <c r="D458" s="1936" t="s">
        <v>9981</v>
      </c>
      <c r="E458" s="1936">
        <v>0</v>
      </c>
      <c r="F458" s="1936" t="s">
        <v>12742</v>
      </c>
      <c r="G458" s="1936" t="s">
        <v>12817</v>
      </c>
      <c r="H458" s="1936">
        <v>1.22</v>
      </c>
      <c r="I458" s="1936" t="s">
        <v>12876</v>
      </c>
      <c r="J458" s="1936" t="s">
        <v>12819</v>
      </c>
      <c r="K458" s="1936">
        <v>1.22</v>
      </c>
      <c r="L458" s="1946">
        <v>43191</v>
      </c>
      <c r="M458" s="1946"/>
      <c r="N458" s="1936"/>
    </row>
    <row r="459" spans="1:14">
      <c r="A459" s="1935" t="s">
        <v>511</v>
      </c>
      <c r="B459" s="1936"/>
      <c r="C459" s="2004" t="s">
        <v>12877</v>
      </c>
      <c r="D459" s="1936"/>
      <c r="E459" s="1936">
        <v>0</v>
      </c>
      <c r="F459" s="1936" t="s">
        <v>12879</v>
      </c>
      <c r="G459" s="1936" t="s">
        <v>12799</v>
      </c>
      <c r="H459" s="1936">
        <v>0.33</v>
      </c>
      <c r="I459" s="1936" t="s">
        <v>1535</v>
      </c>
      <c r="J459" s="1936" t="s">
        <v>12692</v>
      </c>
      <c r="K459" s="1936">
        <v>0.33</v>
      </c>
      <c r="L459" s="1946">
        <v>43191</v>
      </c>
      <c r="M459" s="1946"/>
      <c r="N459" s="1936"/>
    </row>
    <row r="460" spans="1:14">
      <c r="A460" s="1935" t="s">
        <v>511</v>
      </c>
      <c r="B460" s="1936"/>
      <c r="C460" s="2004" t="s">
        <v>12878</v>
      </c>
      <c r="D460" s="1936"/>
      <c r="E460" s="1936">
        <v>0</v>
      </c>
      <c r="F460" s="1936" t="s">
        <v>12879</v>
      </c>
      <c r="G460" s="1936" t="s">
        <v>12799</v>
      </c>
      <c r="H460" s="1936">
        <v>0.26</v>
      </c>
      <c r="I460" s="1936" t="s">
        <v>1535</v>
      </c>
      <c r="J460" s="1936" t="s">
        <v>12692</v>
      </c>
      <c r="K460" s="1936">
        <v>0.26</v>
      </c>
      <c r="L460" s="1946">
        <v>43191</v>
      </c>
      <c r="M460" s="1946"/>
      <c r="N460" s="1936"/>
    </row>
    <row r="461" spans="1:14">
      <c r="A461" s="1935" t="s">
        <v>511</v>
      </c>
      <c r="B461" s="1936"/>
      <c r="C461" s="2004" t="s">
        <v>12880</v>
      </c>
      <c r="D461" s="1936"/>
      <c r="E461" s="1936">
        <v>0</v>
      </c>
      <c r="F461" s="1936" t="s">
        <v>12678</v>
      </c>
      <c r="G461" s="1936" t="s">
        <v>12788</v>
      </c>
      <c r="H461" s="1936">
        <v>0.41</v>
      </c>
      <c r="I461" s="1936" t="s">
        <v>12880</v>
      </c>
      <c r="J461" s="1936"/>
      <c r="K461" s="1936">
        <v>0.41</v>
      </c>
      <c r="L461" s="1946">
        <v>43191</v>
      </c>
      <c r="M461" s="1946"/>
      <c r="N461" s="1936"/>
    </row>
    <row r="462" spans="1:14">
      <c r="A462" s="1935" t="s">
        <v>511</v>
      </c>
      <c r="B462" s="1936"/>
      <c r="C462" s="2004" t="s">
        <v>12712</v>
      </c>
      <c r="D462" s="1936" t="s">
        <v>12709</v>
      </c>
      <c r="E462" s="1936">
        <v>0</v>
      </c>
      <c r="F462" s="1936" t="s">
        <v>1535</v>
      </c>
      <c r="G462" s="1936" t="s">
        <v>12692</v>
      </c>
      <c r="H462" s="1936">
        <v>0.56000000000000005</v>
      </c>
      <c r="I462" s="1936" t="s">
        <v>12708</v>
      </c>
      <c r="J462" s="1936" t="s">
        <v>12713</v>
      </c>
      <c r="K462" s="1936">
        <v>0.56000000000000005</v>
      </c>
      <c r="L462" s="1946">
        <v>42993</v>
      </c>
      <c r="M462" s="1946">
        <v>42996</v>
      </c>
      <c r="N462" s="1936"/>
    </row>
    <row r="463" spans="1:14">
      <c r="A463" s="1935" t="s">
        <v>511</v>
      </c>
      <c r="B463" s="1936"/>
      <c r="C463" s="2004" t="s">
        <v>12881</v>
      </c>
      <c r="D463" s="1936" t="s">
        <v>12882</v>
      </c>
      <c r="E463" s="1936">
        <v>0</v>
      </c>
      <c r="F463" s="1936" t="s">
        <v>12683</v>
      </c>
      <c r="G463" s="1936" t="s">
        <v>12684</v>
      </c>
      <c r="H463" s="1936">
        <v>0.26</v>
      </c>
      <c r="I463" s="1936" t="s">
        <v>554</v>
      </c>
      <c r="J463" s="1936" t="s">
        <v>554</v>
      </c>
      <c r="K463" s="1936">
        <v>0.26</v>
      </c>
      <c r="L463" s="1946">
        <v>43205</v>
      </c>
      <c r="M463" s="1946"/>
      <c r="N463" s="1936"/>
    </row>
    <row r="464" spans="1:14">
      <c r="A464" s="1935" t="s">
        <v>511</v>
      </c>
      <c r="B464" s="1936"/>
      <c r="C464" s="2004" t="s">
        <v>12883</v>
      </c>
      <c r="D464" s="1936" t="s">
        <v>12884</v>
      </c>
      <c r="E464" s="1936">
        <v>0</v>
      </c>
      <c r="F464" s="1936" t="s">
        <v>12683</v>
      </c>
      <c r="G464" s="1936" t="s">
        <v>12684</v>
      </c>
      <c r="H464" s="1936">
        <v>1.35</v>
      </c>
      <c r="I464" s="1936" t="s">
        <v>12743</v>
      </c>
      <c r="J464" s="1936" t="s">
        <v>12745</v>
      </c>
      <c r="K464" s="1936">
        <v>1.35</v>
      </c>
      <c r="L464" s="1946">
        <v>43205</v>
      </c>
      <c r="M464" s="1946"/>
      <c r="N464" s="1936"/>
    </row>
    <row r="465" spans="1:14">
      <c r="A465" s="1935" t="s">
        <v>9299</v>
      </c>
      <c r="B465" s="1936"/>
      <c r="C465" s="2004" t="s">
        <v>12885</v>
      </c>
      <c r="D465" s="1936"/>
      <c r="E465" s="1936">
        <v>0</v>
      </c>
      <c r="F465" s="1936" t="s">
        <v>1535</v>
      </c>
      <c r="G465" s="1936" t="s">
        <v>12741</v>
      </c>
      <c r="H465" s="1936">
        <v>0.43</v>
      </c>
      <c r="I465" s="1936" t="s">
        <v>554</v>
      </c>
      <c r="J465" s="1936" t="s">
        <v>554</v>
      </c>
      <c r="K465" s="1936">
        <v>0.43</v>
      </c>
      <c r="L465" s="1946">
        <v>43205</v>
      </c>
      <c r="M465" s="1946"/>
      <c r="N465" s="1936"/>
    </row>
    <row r="466" spans="1:14">
      <c r="A466" s="1935" t="s">
        <v>9299</v>
      </c>
      <c r="B466" s="1936"/>
      <c r="C466" s="2004" t="s">
        <v>12886</v>
      </c>
      <c r="D466" s="1936"/>
      <c r="E466" s="1936">
        <v>0</v>
      </c>
      <c r="F466" s="1936" t="s">
        <v>12849</v>
      </c>
      <c r="G466" s="1936"/>
      <c r="H466" s="1936">
        <v>0.49</v>
      </c>
      <c r="I466" s="1936" t="s">
        <v>12868</v>
      </c>
      <c r="J466" s="1936" t="s">
        <v>12869</v>
      </c>
      <c r="K466" s="1936">
        <v>0.49</v>
      </c>
      <c r="L466" s="1946">
        <v>43205</v>
      </c>
      <c r="M466" s="1946"/>
      <c r="N466" s="1936"/>
    </row>
    <row r="467" spans="1:14">
      <c r="A467" s="1935" t="s">
        <v>9299</v>
      </c>
      <c r="B467" s="1936"/>
      <c r="C467" s="2004" t="s">
        <v>12811</v>
      </c>
      <c r="D467" s="1936"/>
      <c r="E467" s="1936">
        <v>0</v>
      </c>
      <c r="F467" s="1936" t="s">
        <v>12886</v>
      </c>
      <c r="G467" s="1936"/>
      <c r="H467" s="1936">
        <v>0.37</v>
      </c>
      <c r="I467" s="1936" t="s">
        <v>12887</v>
      </c>
      <c r="J467" s="1936"/>
      <c r="K467" s="1936">
        <v>0.49</v>
      </c>
      <c r="L467" s="1946">
        <v>43205</v>
      </c>
      <c r="M467" s="1946"/>
      <c r="N467" s="1936"/>
    </row>
    <row r="468" spans="1:14">
      <c r="A468" s="1935" t="s">
        <v>9299</v>
      </c>
      <c r="B468" s="1936"/>
      <c r="C468" s="2004" t="s">
        <v>12872</v>
      </c>
      <c r="D468" s="1936"/>
      <c r="E468" s="1936">
        <v>0</v>
      </c>
      <c r="F468" s="1936" t="s">
        <v>1535</v>
      </c>
      <c r="G468" s="1936" t="s">
        <v>12741</v>
      </c>
      <c r="H468" s="1936">
        <v>0.36</v>
      </c>
      <c r="I468" s="1936" t="s">
        <v>12868</v>
      </c>
      <c r="J468" s="1936" t="s">
        <v>12869</v>
      </c>
      <c r="K468" s="1936">
        <v>0.36</v>
      </c>
      <c r="L468" s="1946">
        <v>43205</v>
      </c>
      <c r="M468" s="1946"/>
      <c r="N468" s="1936"/>
    </row>
    <row r="469" spans="1:14">
      <c r="A469" s="1935" t="s">
        <v>9299</v>
      </c>
      <c r="B469" s="1936"/>
      <c r="C469" s="2004" t="s">
        <v>12888</v>
      </c>
      <c r="D469" s="1936"/>
      <c r="E469" s="1936">
        <v>0</v>
      </c>
      <c r="F469" s="1936" t="s">
        <v>1535</v>
      </c>
      <c r="G469" s="1936" t="s">
        <v>12692</v>
      </c>
      <c r="H469" s="1936">
        <v>0.2</v>
      </c>
      <c r="I469" s="1936" t="s">
        <v>12875</v>
      </c>
      <c r="J469" s="1936" t="s">
        <v>9981</v>
      </c>
      <c r="K469" s="1936">
        <v>0.2</v>
      </c>
      <c r="L469" s="1946">
        <v>43205</v>
      </c>
      <c r="M469" s="1946"/>
      <c r="N469" s="1936"/>
    </row>
    <row r="470" spans="1:14">
      <c r="A470" s="1935" t="s">
        <v>9299</v>
      </c>
      <c r="B470" s="1936"/>
      <c r="C470" s="2004" t="s">
        <v>12889</v>
      </c>
      <c r="D470" s="1936" t="s">
        <v>12890</v>
      </c>
      <c r="E470" s="1936">
        <v>0</v>
      </c>
      <c r="F470" s="1936" t="s">
        <v>12868</v>
      </c>
      <c r="G470" s="1936" t="s">
        <v>12869</v>
      </c>
      <c r="H470" s="1936">
        <v>0.22</v>
      </c>
      <c r="I470" s="1936" t="s">
        <v>12868</v>
      </c>
      <c r="J470" s="1936" t="s">
        <v>12869</v>
      </c>
      <c r="K470" s="1936">
        <v>0.22</v>
      </c>
      <c r="L470" s="1946">
        <v>43205</v>
      </c>
      <c r="M470" s="1946"/>
      <c r="N470" s="1936"/>
    </row>
    <row r="471" spans="1:14">
      <c r="A471" s="1935" t="s">
        <v>9299</v>
      </c>
      <c r="B471" s="1936"/>
      <c r="C471" s="2004" t="s">
        <v>12891</v>
      </c>
      <c r="D471" s="1936"/>
      <c r="E471" s="1936">
        <v>0</v>
      </c>
      <c r="F471" s="1936" t="s">
        <v>12877</v>
      </c>
      <c r="G471" s="1936"/>
      <c r="H471" s="1936">
        <v>0.2</v>
      </c>
      <c r="I471" s="1936" t="s">
        <v>554</v>
      </c>
      <c r="J471" s="1936" t="s">
        <v>554</v>
      </c>
      <c r="K471" s="1936">
        <v>0.2</v>
      </c>
      <c r="L471" s="1946">
        <v>43205</v>
      </c>
      <c r="M471" s="1946"/>
      <c r="N471" s="1936"/>
    </row>
    <row r="472" spans="1:14">
      <c r="A472" s="1935" t="s">
        <v>9299</v>
      </c>
      <c r="B472" s="1936"/>
      <c r="C472" s="2004" t="s">
        <v>12892</v>
      </c>
      <c r="D472" s="1936" t="s">
        <v>554</v>
      </c>
      <c r="E472" s="1936">
        <v>0</v>
      </c>
      <c r="F472" s="1936" t="s">
        <v>554</v>
      </c>
      <c r="G472" s="1936"/>
      <c r="H472" s="1936">
        <v>0.63</v>
      </c>
      <c r="I472" s="1936" t="s">
        <v>554</v>
      </c>
      <c r="J472" s="1936" t="s">
        <v>554</v>
      </c>
      <c r="K472" s="1936">
        <v>0.63</v>
      </c>
      <c r="L472" s="1946">
        <v>43205</v>
      </c>
      <c r="M472" s="1946"/>
      <c r="N472" s="1936"/>
    </row>
    <row r="473" spans="1:14">
      <c r="A473" s="1935" t="s">
        <v>9299</v>
      </c>
      <c r="B473" s="1936"/>
      <c r="C473" s="2004" t="s">
        <v>12893</v>
      </c>
      <c r="D473" s="1936"/>
      <c r="E473" s="1936">
        <v>0</v>
      </c>
      <c r="F473" s="1936"/>
      <c r="G473" s="1936"/>
      <c r="H473" s="1936">
        <v>0.5</v>
      </c>
      <c r="I473" s="1936" t="s">
        <v>4477</v>
      </c>
      <c r="J473" s="1936"/>
      <c r="K473" s="1936">
        <v>0.5</v>
      </c>
      <c r="L473" s="1946">
        <v>43044</v>
      </c>
      <c r="M473" s="1946">
        <v>43047</v>
      </c>
      <c r="N473" s="1936"/>
    </row>
    <row r="474" spans="1:14">
      <c r="A474" s="1935" t="s">
        <v>9299</v>
      </c>
      <c r="B474" s="1936"/>
      <c r="C474" s="2004" t="s">
        <v>4477</v>
      </c>
      <c r="D474" s="1936"/>
      <c r="E474" s="1936">
        <v>0</v>
      </c>
      <c r="F474" s="1936" t="s">
        <v>12867</v>
      </c>
      <c r="G474" s="1936"/>
      <c r="H474" s="1936"/>
      <c r="I474" s="1936" t="s">
        <v>12893</v>
      </c>
      <c r="J474" s="1936"/>
      <c r="K474" s="1936">
        <v>0.6</v>
      </c>
      <c r="L474" s="1946">
        <v>43221</v>
      </c>
      <c r="M474" s="1946"/>
      <c r="N474" s="1936"/>
    </row>
    <row r="475" spans="1:14">
      <c r="A475" s="1935" t="s">
        <v>9299</v>
      </c>
      <c r="B475" s="1936"/>
      <c r="C475" s="2004" t="s">
        <v>12887</v>
      </c>
      <c r="D475" s="1936"/>
      <c r="E475" s="1936">
        <v>0</v>
      </c>
      <c r="F475" s="1936" t="s">
        <v>12868</v>
      </c>
      <c r="G475" s="1936" t="s">
        <v>12869</v>
      </c>
      <c r="H475" s="1936">
        <v>0.1</v>
      </c>
      <c r="I475" s="1936" t="s">
        <v>12811</v>
      </c>
      <c r="J475" s="1936"/>
      <c r="K475" s="1936">
        <v>0.1</v>
      </c>
      <c r="L475" s="1946">
        <v>43221</v>
      </c>
      <c r="M475" s="1946"/>
      <c r="N475" s="1936"/>
    </row>
    <row r="476" spans="1:14">
      <c r="A476" s="1935" t="s">
        <v>9299</v>
      </c>
      <c r="B476" s="1936"/>
      <c r="C476" s="2004" t="s">
        <v>12894</v>
      </c>
      <c r="D476" s="1936" t="s">
        <v>12895</v>
      </c>
      <c r="E476" s="1936">
        <v>0</v>
      </c>
      <c r="F476" s="1936" t="s">
        <v>12678</v>
      </c>
      <c r="G476" s="1936" t="s">
        <v>12788</v>
      </c>
      <c r="H476" s="1936">
        <v>0.92</v>
      </c>
      <c r="I476" s="1936" t="s">
        <v>12894</v>
      </c>
      <c r="J476" s="1936" t="s">
        <v>3509</v>
      </c>
      <c r="K476" s="1936">
        <v>0.92</v>
      </c>
      <c r="L476" s="1946">
        <v>43221</v>
      </c>
      <c r="M476" s="1946"/>
      <c r="N476" s="1936"/>
    </row>
    <row r="477" spans="1:14">
      <c r="A477" s="1935" t="s">
        <v>9299</v>
      </c>
      <c r="B477" s="1936"/>
      <c r="C477" s="2004" t="s">
        <v>12896</v>
      </c>
      <c r="D477" s="1936" t="s">
        <v>12897</v>
      </c>
      <c r="E477" s="1936">
        <v>0</v>
      </c>
      <c r="F477" s="1936" t="s">
        <v>1535</v>
      </c>
      <c r="G477" s="1936" t="s">
        <v>12692</v>
      </c>
      <c r="H477" s="1936">
        <v>0.15</v>
      </c>
      <c r="I477" s="1936" t="s">
        <v>12678</v>
      </c>
      <c r="J477" s="1936" t="s">
        <v>12788</v>
      </c>
      <c r="K477" s="1936">
        <v>0.15</v>
      </c>
      <c r="L477" s="1946">
        <v>43221</v>
      </c>
      <c r="M477" s="1946"/>
      <c r="N477" s="1936"/>
    </row>
    <row r="478" spans="1:14">
      <c r="A478" s="1935" t="s">
        <v>9299</v>
      </c>
      <c r="B478" s="1936"/>
      <c r="C478" s="2004" t="s">
        <v>12876</v>
      </c>
      <c r="D478" s="1936"/>
      <c r="E478" s="1936">
        <v>0</v>
      </c>
      <c r="F478" s="1936" t="s">
        <v>12702</v>
      </c>
      <c r="G478" s="1936"/>
      <c r="H478" s="1936">
        <v>0.77</v>
      </c>
      <c r="I478" s="1936" t="s">
        <v>1902</v>
      </c>
      <c r="J478" s="1936" t="s">
        <v>1902</v>
      </c>
      <c r="K478" s="1936">
        <v>0.77</v>
      </c>
      <c r="L478" s="1946">
        <v>43221</v>
      </c>
      <c r="M478" s="1946"/>
      <c r="N478" s="1936"/>
    </row>
    <row r="479" spans="1:14">
      <c r="A479" s="1935" t="s">
        <v>9299</v>
      </c>
      <c r="B479" s="1936"/>
      <c r="C479" s="2004" t="s">
        <v>12898</v>
      </c>
      <c r="D479" s="1936"/>
      <c r="E479" s="1936">
        <v>0</v>
      </c>
      <c r="F479" s="1936" t="s">
        <v>1535</v>
      </c>
      <c r="G479" s="1936" t="s">
        <v>12741</v>
      </c>
      <c r="H479" s="1936">
        <v>0.1</v>
      </c>
      <c r="I479" s="1936" t="s">
        <v>12899</v>
      </c>
      <c r="J479" s="1936" t="s">
        <v>12799</v>
      </c>
      <c r="K479" s="1936">
        <v>0.1</v>
      </c>
      <c r="L479" s="1946">
        <v>43221</v>
      </c>
      <c r="M479" s="1946"/>
      <c r="N479" s="1936"/>
    </row>
    <row r="480" spans="1:14">
      <c r="A480" s="1935" t="s">
        <v>9299</v>
      </c>
      <c r="B480" s="1936"/>
      <c r="C480" s="2004" t="s">
        <v>12900</v>
      </c>
      <c r="D480" s="1936"/>
      <c r="E480" s="1936">
        <v>0</v>
      </c>
      <c r="F480" s="1936" t="s">
        <v>1535</v>
      </c>
      <c r="G480" s="1936" t="s">
        <v>12692</v>
      </c>
      <c r="H480" s="1936">
        <v>0.1</v>
      </c>
      <c r="I480" s="1936" t="s">
        <v>12700</v>
      </c>
      <c r="J480" s="1936" t="s">
        <v>12799</v>
      </c>
      <c r="K480" s="1936">
        <v>0.1</v>
      </c>
      <c r="L480" s="1946">
        <v>43221</v>
      </c>
      <c r="M480" s="1946"/>
      <c r="N480" s="1936"/>
    </row>
    <row r="481" spans="1:14">
      <c r="A481" s="1935" t="s">
        <v>9299</v>
      </c>
      <c r="B481" s="1936"/>
      <c r="C481" s="2004" t="s">
        <v>1535</v>
      </c>
      <c r="D481" s="1936" t="s">
        <v>12741</v>
      </c>
      <c r="E481" s="1936">
        <v>16.3</v>
      </c>
      <c r="F481" s="1936" t="s">
        <v>12901</v>
      </c>
      <c r="G481" s="1936" t="s">
        <v>12741</v>
      </c>
      <c r="H481" s="1936">
        <v>38.020000000000003</v>
      </c>
      <c r="I481" s="1936" t="s">
        <v>1902</v>
      </c>
      <c r="J481" s="1936" t="s">
        <v>1902</v>
      </c>
      <c r="K481" s="1936">
        <v>21.72</v>
      </c>
      <c r="L481" s="1946">
        <v>43221</v>
      </c>
      <c r="M481" s="1946"/>
      <c r="N481" s="1936"/>
    </row>
    <row r="482" spans="1:14">
      <c r="A482" s="1935" t="s">
        <v>9299</v>
      </c>
      <c r="B482" s="1936"/>
      <c r="C482" s="2004" t="s">
        <v>12798</v>
      </c>
      <c r="D482" s="1936" t="s">
        <v>12902</v>
      </c>
      <c r="E482" s="1936">
        <v>0</v>
      </c>
      <c r="F482" s="1936" t="s">
        <v>1535</v>
      </c>
      <c r="G482" s="1936" t="s">
        <v>12692</v>
      </c>
      <c r="H482" s="1936">
        <v>3.96</v>
      </c>
      <c r="I482" s="1936" t="s">
        <v>1902</v>
      </c>
      <c r="J482" s="1936" t="s">
        <v>1902</v>
      </c>
      <c r="K482" s="1936">
        <v>3.96</v>
      </c>
      <c r="L482" s="1946">
        <v>43221</v>
      </c>
      <c r="M482" s="1946"/>
      <c r="N482" s="1936"/>
    </row>
  </sheetData>
  <sortState ref="A2:M54">
    <sortCondition ref="B1"/>
  </sortState>
  <customSheetViews>
    <customSheetView guid="{79AD5FB7-84BA-40F8-B93E-7F6D3F799515}" scale="75" topLeftCell="A176">
      <selection activeCell="N221" sqref="N221"/>
      <pageMargins left="0.7" right="0.7" top="0.75" bottom="0.75" header="0.3" footer="0.3"/>
      <pageSetup paperSize="17" orientation="landscape" r:id="rId1"/>
    </customSheetView>
    <customSheetView guid="{A3593EDC-2197-4283-B58F-E8F46865F6B0}" scale="75" topLeftCell="B199">
      <selection activeCell="N232" sqref="N232"/>
      <pageMargins left="0.7" right="0.7" top="0.75" bottom="0.75" header="0.3" footer="0.3"/>
      <pageSetup paperSize="17" orientation="landscape" r:id="rId2"/>
    </customSheetView>
    <customSheetView guid="{39DE2760-0BFC-4719-B1E4-380C3A7079FC}">
      <selection activeCell="N29" sqref="N29"/>
      <pageMargins left="0.7" right="0.7" top="0.75" bottom="0.75" header="0.3" footer="0.3"/>
    </customSheetView>
    <customSheetView guid="{6CF4F969-58DE-4028-9DCC-C6E713BA1EE8}" topLeftCell="D189">
      <selection activeCell="L229" sqref="L229"/>
      <pageMargins left="0.7" right="0.7" top="0.75" bottom="0.75" header="0.3" footer="0.3"/>
      <pageSetup paperSize="17" orientation="landscape" r:id="rId3"/>
    </customSheetView>
    <customSheetView guid="{854D26F6-556C-4832-93A1-027DC2E7489A}">
      <selection activeCell="M98" sqref="M98"/>
      <pageMargins left="0.7" right="0.7" top="0.75" bottom="0.75" header="0.3" footer="0.3"/>
    </customSheetView>
    <customSheetView guid="{1187C2EC-E8C1-47BD-824F-A093AEDCF8A3}">
      <selection activeCell="E53" sqref="E53:N53"/>
      <pageMargins left="0.7" right="0.7" top="0.75" bottom="0.75" header="0.3" footer="0.3"/>
    </customSheetView>
    <customSheetView guid="{56D62996-4B64-4559-A57F-952A7719E60C}">
      <selection activeCell="E53" sqref="E53:N53"/>
      <pageMargins left="0.7" right="0.7" top="0.75" bottom="0.75" header="0.3" footer="0.3"/>
    </customSheetView>
    <customSheetView guid="{D38925AC-49E8-4240-B4C4-15DDEAD2A52A}" scale="85" showPageBreaks="1" fitToPage="1" printArea="1" view="pageBreakPreview" topLeftCell="A31">
      <selection activeCell="M48" sqref="M48"/>
      <colBreaks count="1" manualBreakCount="1">
        <brk id="13" max="1048575" man="1"/>
      </colBreaks>
      <pageMargins left="5.2083333333333301E-2" right="0.7" top="0.75" bottom="0.75" header="0.3" footer="0.3"/>
      <pageSetup paperSize="17" scale="97" orientation="landscape" r:id="rId4"/>
    </customSheetView>
    <customSheetView guid="{BBB634EE-F2D2-401C-80C5-834C06C8684E}" scale="85" showPageBreaks="1" fitToPage="1" printArea="1" view="pageBreakPreview" topLeftCell="A31">
      <selection activeCell="M48" sqref="M48"/>
      <colBreaks count="1" manualBreakCount="1">
        <brk id="13" max="1048575" man="1"/>
      </colBreaks>
      <pageMargins left="5.2083333333333301E-2" right="0.7" top="0.75" bottom="0.75" header="0.3" footer="0.3"/>
      <pageSetup paperSize="17" scale="96" orientation="landscape" r:id="rId5"/>
    </customSheetView>
    <customSheetView guid="{2C5FEC20-E906-4956-A88D-6EAAC0747B30}" scale="85" showPageBreaks="1" fitToPage="1" printArea="1" view="pageBreakPreview" topLeftCell="A31">
      <selection activeCell="M48" sqref="M48"/>
      <colBreaks count="1" manualBreakCount="1">
        <brk id="13" max="1048575" man="1"/>
      </colBreaks>
      <pageMargins left="5.2083333333333301E-2" right="0.7" top="0.75" bottom="0.75" header="0.3" footer="0.3"/>
      <pageSetup paperSize="17" scale="96" orientation="landscape" r:id="rId6"/>
    </customSheetView>
    <customSheetView guid="{F9A994EF-45B5-4EB9-AA72-BA8C2214CFE1}">
      <selection activeCell="M98" sqref="M98"/>
      <pageMargins left="0.7" right="0.7" top="0.75" bottom="0.75" header="0.3" footer="0.3"/>
    </customSheetView>
    <customSheetView guid="{600A9694-21CC-48F1-9DA2-8C0E3E8B5FA0}">
      <selection activeCell="E53" sqref="E53:N53"/>
      <pageMargins left="0.7" right="0.7" top="0.75" bottom="0.75" header="0.3" footer="0.3"/>
    </customSheetView>
    <customSheetView guid="{344E436F-251D-4C51-AB7E-9264FEC9FA05}">
      <selection activeCell="N29" sqref="N29"/>
      <pageMargins left="0.7" right="0.7" top="0.75" bottom="0.75" header="0.3" footer="0.3"/>
      <pageSetup scale="45" orientation="portrait" r:id="rId7"/>
    </customSheetView>
    <customSheetView guid="{0546D35D-D495-4ABF-8CD5-906F9854F6B9}">
      <selection activeCell="N36" sqref="N36"/>
      <pageMargins left="0.7" right="0.7" top="0.75" bottom="0.75" header="0.3" footer="0.3"/>
      <pageSetup scale="45" orientation="portrait" r:id="rId8"/>
    </customSheetView>
    <customSheetView guid="{58D92D3D-F9DC-4070-8DAB-284558C682C9}">
      <selection activeCell="M98" sqref="M98"/>
      <pageMargins left="0.7" right="0.7" top="0.75" bottom="0.75" header="0.3" footer="0.3"/>
    </customSheetView>
    <customSheetView guid="{DD0AAC79-0110-4B1B-BB25-2C4FE9ED31F4}">
      <selection activeCell="N36" sqref="N36"/>
      <pageMargins left="0.7" right="0.7" top="0.75" bottom="0.75" header="0.3" footer="0.3"/>
      <pageSetup scale="45" orientation="portrait" r:id="rId9"/>
    </customSheetView>
    <customSheetView guid="{423EC763-4105-4509-B307-318A5394E372}">
      <selection activeCell="N29" sqref="N29"/>
      <pageMargins left="0.7" right="0.7" top="0.75" bottom="0.75" header="0.3" footer="0.3"/>
      <pageSetup scale="45" orientation="portrait" r:id="rId10"/>
    </customSheetView>
    <customSheetView guid="{7FDB354D-BBFC-467C-9214-DEA80979E90C}">
      <selection activeCell="N29" sqref="N29"/>
      <pageMargins left="0.7" right="0.7" top="0.75" bottom="0.75" header="0.3" footer="0.3"/>
      <pageSetup scale="45" orientation="portrait" r:id="rId11"/>
    </customSheetView>
    <customSheetView guid="{B98680F5-9992-4B15-9195-313E46832CE7}">
      <selection activeCell="N29" sqref="N29"/>
      <pageMargins left="0.7" right="0.7" top="0.75" bottom="0.75" header="0.3" footer="0.3"/>
      <pageSetup scale="45" orientation="portrait" r:id="rId12"/>
    </customSheetView>
    <customSheetView guid="{2CAD6BBA-D926-4B66-9703-7E419ED6E99E}">
      <selection activeCell="M48" sqref="M48"/>
      <pageMargins left="0.7" right="0.7" top="0.75" bottom="0.75" header="0.3" footer="0.3"/>
      <pageSetup scale="50" orientation="portrait" r:id="rId13"/>
    </customSheetView>
    <customSheetView guid="{64C3C58B-5EDF-4A0D-9A08-4E76AD2C2831}">
      <selection activeCell="E53" sqref="E53:N53"/>
      <pageMargins left="0.7" right="0.7" top="0.75" bottom="0.75" header="0.3" footer="0.3"/>
      <pageSetup scale="45" orientation="portrait" r:id="rId14"/>
    </customSheetView>
    <customSheetView guid="{23935FAA-2CC8-4E3D-A833-6D530319EE28}">
      <selection activeCell="M98" sqref="M98"/>
      <pageMargins left="0.7" right="0.7" top="0.75" bottom="0.75" header="0.3" footer="0.3"/>
    </customSheetView>
    <customSheetView guid="{E7B49325-7A41-4A22-9EA5-2C4D363DA8F1}">
      <selection activeCell="N29" sqref="N29"/>
      <pageMargins left="0.7" right="0.7" top="0.75" bottom="0.75" header="0.3" footer="0.3"/>
    </customSheetView>
    <customSheetView guid="{FAC928FB-1728-4FB7-8ECE-85A8DE4D0ADF}">
      <selection activeCell="M98" sqref="M98"/>
      <pageMargins left="0.7" right="0.7" top="0.75" bottom="0.75" header="0.3" footer="0.3"/>
    </customSheetView>
    <customSheetView guid="{8C4D76D8-AA45-48E9-9804-BEEAA7B08B03}">
      <selection activeCell="M98" sqref="M98"/>
      <pageMargins left="0.7" right="0.7" top="0.75" bottom="0.75" header="0.3" footer="0.3"/>
    </customSheetView>
    <customSheetView guid="{862ECE3E-CBCF-4644-8210-D1EDA2099D3A}">
      <selection activeCell="M98" sqref="M98"/>
      <pageMargins left="0.7" right="0.7" top="0.75" bottom="0.75" header="0.3" footer="0.3"/>
    </customSheetView>
    <customSheetView guid="{EE1B2E10-D8FD-451C-B1E1-0B98F6A560DF}">
      <selection activeCell="M98" sqref="M98"/>
      <pageMargins left="0.7" right="0.7" top="0.75" bottom="0.75" header="0.3" footer="0.3"/>
    </customSheetView>
    <customSheetView guid="{7964114C-CB29-4D99-9806-CFB993D96184}">
      <selection activeCell="N29" sqref="N29"/>
      <pageMargins left="0.7" right="0.7" top="0.75" bottom="0.75" header="0.3" footer="0.3"/>
    </customSheetView>
    <customSheetView guid="{A7CCEAC1-D48B-40D0-9479-364198DE80EF}">
      <selection activeCell="N29" sqref="N29"/>
      <pageMargins left="0.7" right="0.7" top="0.75" bottom="0.75" header="0.3" footer="0.3"/>
    </customSheetView>
    <customSheetView guid="{68F5884F-4969-4575-BF13-5CC01FC32956}" topLeftCell="A84">
      <selection activeCell="M98" sqref="M98"/>
      <pageMargins left="0.7" right="0.7" top="0.75" bottom="0.75" header="0.3" footer="0.3"/>
    </customSheetView>
    <customSheetView guid="{29758B78-03D3-4D8E-AD37-F25D1BDCFD7B}">
      <selection activeCell="N29" sqref="N29"/>
      <pageMargins left="0.7" right="0.7" top="0.75" bottom="0.75" header="0.3" footer="0.3"/>
    </customSheetView>
    <customSheetView guid="{DE99B454-ED50-4848-ADC8-212B34E74919}">
      <selection activeCell="N29" sqref="N29"/>
      <pageMargins left="0.7" right="0.7" top="0.75" bottom="0.75" header="0.3" footer="0.3"/>
    </customSheetView>
    <customSheetView guid="{8CB2D929-C7E4-4180-B163-8A2824806B17}">
      <selection activeCell="N29" sqref="N29"/>
      <pageMargins left="0.7" right="0.7" top="0.75" bottom="0.75" header="0.3" footer="0.3"/>
    </customSheetView>
    <customSheetView guid="{34D85203-2D51-4355-8027-8019AB86EBCF}">
      <selection activeCell="N29" sqref="N29"/>
      <pageMargins left="0.7" right="0.7" top="0.75" bottom="0.75" header="0.3" footer="0.3"/>
    </customSheetView>
    <customSheetView guid="{89CCDF41-F1C9-4313-9F31-D107B3C76DDB}">
      <selection activeCell="N29" sqref="N29"/>
      <pageMargins left="0.7" right="0.7" top="0.75" bottom="0.75" header="0.3" footer="0.3"/>
    </customSheetView>
    <customSheetView guid="{726AD29E-1BFF-4E2F-9960-EE7743278367}">
      <selection activeCell="N29" sqref="N29"/>
      <pageMargins left="0.7" right="0.7" top="0.75" bottom="0.75" header="0.3" footer="0.3"/>
    </customSheetView>
    <customSheetView guid="{2F42E84F-7DBF-4A75-A7B3-62028DAEBF1A}">
      <selection activeCell="N29" sqref="N29"/>
      <pageMargins left="0.7" right="0.7" top="0.75" bottom="0.75" header="0.3" footer="0.3"/>
    </customSheetView>
    <customSheetView guid="{2B685D48-0292-4AA7-9819-853B2AEC1DD4}">
      <pageMargins left="0.7" right="0.7" top="0.75" bottom="0.75" header="0.3" footer="0.3"/>
    </customSheetView>
    <customSheetView guid="{4B0AA991-6767-4D57-B414-24103CB6BBB4}">
      <pageMargins left="0.7" right="0.7" top="0.75" bottom="0.75" header="0.3" footer="0.3"/>
    </customSheetView>
    <customSheetView guid="{8E86F10A-A699-45F6-98BE-FE12C92DC001}">
      <pageMargins left="0.7" right="0.7" top="0.75" bottom="0.75" header="0.3" footer="0.3"/>
    </customSheetView>
    <customSheetView guid="{47F7A3CE-B782-485F-A003-C143096A6054}">
      <pageMargins left="0.7" right="0.7" top="0.75" bottom="0.75" header="0.3" footer="0.3"/>
    </customSheetView>
    <customSheetView guid="{39B6890E-9E43-4C41-84C2-BE54C196CF6B}">
      <pageMargins left="0.7" right="0.7" top="0.75" bottom="0.75" header="0.3" footer="0.3"/>
    </customSheetView>
    <customSheetView guid="{5C12847A-1A36-4653-8A29-4B40BE88BC31}">
      <pageMargins left="0.7" right="0.7" top="0.75" bottom="0.75" header="0.3" footer="0.3"/>
    </customSheetView>
    <customSheetView guid="{72622A5F-562A-4F46-80A6-FB340FA923E4}" topLeftCell="A10">
      <selection activeCell="N29" sqref="N29"/>
      <pageMargins left="0.7" right="0.7" top="0.75" bottom="0.75" header="0.3" footer="0.3"/>
    </customSheetView>
    <customSheetView guid="{3A3E5217-495A-42D4-92E9-DBDDFA0133B2}">
      <selection activeCell="N29" sqref="N29"/>
      <pageMargins left="0.7" right="0.7" top="0.75" bottom="0.75" header="0.3" footer="0.3"/>
    </customSheetView>
    <customSheetView guid="{60CB8EE4-B91C-4012-A081-CCBA186E6839}">
      <selection activeCell="N29" sqref="N29"/>
      <pageMargins left="0.7" right="0.7" top="0.75" bottom="0.75" header="0.3" footer="0.3"/>
    </customSheetView>
    <customSheetView guid="{B8A5C91A-AD33-4DF4-A694-672D147217B5}">
      <selection activeCell="N29" sqref="N29"/>
      <pageMargins left="0.7" right="0.7" top="0.75" bottom="0.75" header="0.3" footer="0.3"/>
    </customSheetView>
    <customSheetView guid="{6A065346-6EC6-4D7F-9DF7-3658D614503A}">
      <selection activeCell="N29" sqref="N29"/>
      <pageMargins left="0.7" right="0.7" top="0.75" bottom="0.75" header="0.3" footer="0.3"/>
    </customSheetView>
    <customSheetView guid="{6BC667A8-B269-4F56-A803-5E4093D12764}" topLeftCell="A84">
      <selection activeCell="M98" sqref="M98"/>
      <pageMargins left="0.7" right="0.7" top="0.75" bottom="0.75" header="0.3" footer="0.3"/>
    </customSheetView>
    <customSheetView guid="{4075A10A-29EA-4A39-8C87-92C314459964}" topLeftCell="A84">
      <selection activeCell="M98" sqref="M98"/>
      <pageMargins left="0.7" right="0.7" top="0.75" bottom="0.75" header="0.3" footer="0.3"/>
    </customSheetView>
    <customSheetView guid="{D07D711A-BCB9-4378-B863-4CB7EB1E0F9F}">
      <selection activeCell="N29" sqref="N29"/>
      <pageMargins left="0.7" right="0.7" top="0.75" bottom="0.75" header="0.3" footer="0.3"/>
    </customSheetView>
    <customSheetView guid="{CE3A1CF7-6A47-4ED0-B4C6-D84228F6384A}">
      <selection activeCell="N29" sqref="N29"/>
      <pageMargins left="0.7" right="0.7" top="0.75" bottom="0.75" header="0.3" footer="0.3"/>
    </customSheetView>
    <customSheetView guid="{A6CAB246-C66C-4430-B883-E3AB4CA85CD3}" scale="85" showPageBreaks="1" fitToPage="1" printArea="1" view="pageBreakPreview" topLeftCell="A31">
      <selection activeCell="M48" sqref="M48"/>
      <colBreaks count="1" manualBreakCount="1">
        <brk id="13" max="1048575" man="1"/>
      </colBreaks>
      <pageMargins left="5.2083333333333301E-2" right="0.7" top="0.75" bottom="0.75" header="0.3" footer="0.3"/>
      <pageSetup paperSize="17" scale="83" orientation="landscape" r:id="rId15"/>
    </customSheetView>
    <customSheetView guid="{A1494558-1040-4A63-BC7C-D39B992B3E56}">
      <selection activeCell="N29" sqref="N29"/>
      <pageMargins left="0.7" right="0.7" top="0.75" bottom="0.75" header="0.3" footer="0.3"/>
      <pageSetup scale="50" orientation="portrait" r:id="rId16"/>
    </customSheetView>
    <customSheetView guid="{1D116760-CC87-4F16-87B4-C7A61320F480}" scale="85" showPageBreaks="1" fitToPage="1" printArea="1" view="pageBreakPreview" topLeftCell="D34">
      <selection activeCell="N36" sqref="N36"/>
      <colBreaks count="1" manualBreakCount="1">
        <brk id="13" max="1048575" man="1"/>
      </colBreaks>
      <pageMargins left="5.2083333333333301E-2" right="0.7" top="0.75" bottom="0.75" header="0.3" footer="0.3"/>
      <pageSetup paperSize="17" scale="83" orientation="landscape" r:id="rId17"/>
    </customSheetView>
    <customSheetView guid="{0CF2EC10-BDE2-491E-A077-01A8E5B1EBEC}">
      <selection activeCell="N36" sqref="N36"/>
      <pageMargins left="0.7" right="0.7" top="0.75" bottom="0.75" header="0.3" footer="0.3"/>
      <pageSetup scale="45" orientation="portrait" r:id="rId18"/>
    </customSheetView>
    <customSheetView guid="{F88BCD3F-34B6-43CB-BC45-E51462EBF67F}">
      <selection activeCell="E53" sqref="E53:N53"/>
      <pageMargins left="0.7" right="0.7" top="0.75" bottom="0.75" header="0.3" footer="0.3"/>
    </customSheetView>
    <customSheetView guid="{1749D216-7950-497C-B39A-63FBE4D03B8C}">
      <selection activeCell="N29" sqref="N29"/>
      <pageMargins left="0.7" right="0.7" top="0.75" bottom="0.75" header="0.3" footer="0.3"/>
    </customSheetView>
    <customSheetView guid="{7FA40027-7B17-499A-B359-A5EF5225CCED}">
      <selection activeCell="E53" sqref="E53:N53"/>
      <pageMargins left="0.7" right="0.7" top="0.75" bottom="0.75" header="0.3" footer="0.3"/>
      <pageSetup scale="45" orientation="portrait" r:id="rId19"/>
    </customSheetView>
    <customSheetView guid="{34D72504-BFF0-4EA8-8FC8-7543DC9590F6}">
      <selection activeCell="E53" sqref="E53:N53"/>
      <pageMargins left="0.7" right="0.7" top="0.75" bottom="0.75" header="0.3" footer="0.3"/>
    </customSheetView>
    <customSheetView guid="{72F1F4A7-FA3D-4AAA-B9F7-0B7CBCF937A0}">
      <selection activeCell="N29" sqref="N29"/>
      <pageMargins left="0.7" right="0.7" top="0.75" bottom="0.75" header="0.3" footer="0.3"/>
    </customSheetView>
    <customSheetView guid="{08FE8395-D523-42C1-83CE-E79D67FD8F6E}">
      <selection activeCell="E53" sqref="E53:N53"/>
      <pageMargins left="0.7" right="0.7" top="0.75" bottom="0.75" header="0.3" footer="0.3"/>
      <pageSetup scale="45" orientation="portrait" r:id="rId20"/>
    </customSheetView>
    <customSheetView guid="{1CAAE197-33E6-4BF2-B4DE-FDE07E8BBF88}" scale="85" showPageBreaks="1" fitToPage="1" printArea="1" view="pageBreakPreview" topLeftCell="A31">
      <selection activeCell="M48" sqref="M48"/>
      <colBreaks count="1" manualBreakCount="1">
        <brk id="13" max="1048575" man="1"/>
      </colBreaks>
      <pageMargins left="5.2083333333333301E-2" right="0.7" top="0.75" bottom="0.75" header="0.3" footer="0.3"/>
      <pageSetup paperSize="17" scale="61" orientation="landscape" r:id="rId21"/>
    </customSheetView>
    <customSheetView guid="{0B1CD487-A10E-47AA-97E1-782E43B555C4}">
      <selection activeCell="N29" sqref="N29"/>
      <pageMargins left="0.7" right="0.7" top="0.75" bottom="0.75" header="0.3" footer="0.3"/>
      <pageSetup scale="45" orientation="portrait" r:id="rId22"/>
    </customSheetView>
    <customSheetView guid="{AF97F53F-CC36-44C1-9ECD-DF5129B3E6B5}">
      <selection activeCell="M98" sqref="M98"/>
      <pageMargins left="0.7" right="0.7" top="0.75" bottom="0.75" header="0.3" footer="0.3"/>
    </customSheetView>
    <customSheetView guid="{FD6F7CAF-FB1E-4C3B-BC17-A805CA3477EF}" topLeftCell="E73">
      <selection activeCell="N29" sqref="N29"/>
      <pageMargins left="0.7" right="0.7" top="0.75" bottom="0.75" header="0.3" footer="0.3"/>
      <pageSetup scale="42" orientation="portrait" r:id="rId23"/>
    </customSheetView>
    <customSheetView guid="{FEDC4AFF-A1F9-4866-BED0-75319FE928CF}">
      <selection activeCell="N29" sqref="N29"/>
      <pageMargins left="0.7" right="0.7" top="0.75" bottom="0.75" header="0.3" footer="0.3"/>
    </customSheetView>
    <customSheetView guid="{BB41729E-AA2B-4B78-BC0A-1EFA069D5CFD}" scale="85" showPageBreaks="1" fitToPage="1" printArea="1" view="pageBreakPreview" topLeftCell="A31">
      <selection activeCell="M48" sqref="M48"/>
      <colBreaks count="1" manualBreakCount="1">
        <brk id="13" max="1048575" man="1"/>
      </colBreaks>
      <pageMargins left="5.2083333333333301E-2" right="0.7" top="0.75" bottom="0.75" header="0.3" footer="0.3"/>
      <pageSetup paperSize="17" scale="96" orientation="landscape" r:id="rId24"/>
    </customSheetView>
    <customSheetView guid="{7BB95B6A-5E37-4CAE-AF7D-1CC701D075E8}" scale="85" showPageBreaks="1" fitToPage="1" printArea="1" view="pageBreakPreview" topLeftCell="A31">
      <selection activeCell="M48" sqref="M48"/>
      <colBreaks count="1" manualBreakCount="1">
        <brk id="13" max="1048575" man="1"/>
      </colBreaks>
      <pageMargins left="5.2083333333333301E-2" right="0.7" top="0.75" bottom="0.75" header="0.3" footer="0.3"/>
      <pageSetup paperSize="17" scale="97" orientation="landscape" r:id="rId25"/>
    </customSheetView>
    <customSheetView guid="{2EC062F0-5386-4865-B10E-AAA41383D77F}" scale="85" showPageBreaks="1" fitToPage="1" printArea="1" view="pageBreakPreview" topLeftCell="A31">
      <selection activeCell="M48" sqref="M48"/>
      <colBreaks count="1" manualBreakCount="1">
        <brk id="13" max="1048575" man="1"/>
      </colBreaks>
      <pageMargins left="5.2083333333333301E-2" right="0.7" top="0.75" bottom="0.75" header="0.3" footer="0.3"/>
      <pageSetup paperSize="17" scale="96" orientation="landscape" r:id="rId26"/>
    </customSheetView>
    <customSheetView guid="{FC2532A6-77E2-4AF9-9A45-F247B0588659}" topLeftCell="E22">
      <selection activeCell="E53" sqref="E53:N53"/>
      <pageMargins left="0.7" right="0.7" top="0.75" bottom="0.75" header="0.3" footer="0.3"/>
      <pageSetup paperSize="17" scale="58" orientation="landscape" r:id="rId27"/>
    </customSheetView>
    <customSheetView guid="{A44DAB59-BE7A-4333-A5F2-74C8918F30B6}">
      <selection activeCell="N29" sqref="N29"/>
      <pageMargins left="0.7" right="0.7" top="0.75" bottom="0.75" header="0.3" footer="0.3"/>
    </customSheetView>
    <customSheetView guid="{03AFFCA8-9E14-4DB5-84F7-C730BD68291C}" scale="75" topLeftCell="A176">
      <selection activeCell="N221" sqref="N221"/>
      <pageMargins left="0.7" right="0.7" top="0.75" bottom="0.75" header="0.3" footer="0.3"/>
      <pageSetup paperSize="17" orientation="landscape" r:id="rId28"/>
    </customSheetView>
    <customSheetView guid="{EC76EB35-067C-4DE7-B07A-226A5E409E79}">
      <selection activeCell="E53" sqref="E53:N53"/>
      <pageMargins left="0.7" right="0.7" top="0.75" bottom="0.75" header="0.3" footer="0.3"/>
    </customSheetView>
    <customSheetView guid="{983A23DD-8020-461E-A6F4-2AEC4ED7324C}">
      <selection activeCell="N29" sqref="N29"/>
      <pageMargins left="0.7" right="0.7" top="0.75" bottom="0.75" header="0.3" footer="0.3"/>
    </customSheetView>
    <customSheetView guid="{D3731BF5-0429-4443-9A8C-8B29EB0DB856}">
      <selection activeCell="N29" sqref="N29"/>
      <pageMargins left="0.7" right="0.7" top="0.75" bottom="0.75" header="0.3" footer="0.3"/>
    </customSheetView>
    <customSheetView guid="{A530EBA0-4EDF-47E2-8165-36150308EFE0}">
      <selection activeCell="N29" sqref="N29"/>
      <pageMargins left="0.7" right="0.7" top="0.75" bottom="0.75" header="0.3" footer="0.3"/>
    </customSheetView>
    <customSheetView guid="{FE9B4351-E79D-4254-BAB9-133F96438B1B}" scale="75" topLeftCell="A176">
      <selection activeCell="N221" sqref="N221"/>
      <pageMargins left="0.7" right="0.7" top="0.75" bottom="0.75" header="0.3" footer="0.3"/>
      <pageSetup paperSize="17" orientation="landscape" r:id="rId29"/>
    </customSheetView>
    <customSheetView guid="{CA9519B9-3429-4BE9-9E5D-F85393E6AD13}" scale="75" topLeftCell="A176">
      <selection activeCell="N221" sqref="N221"/>
      <pageMargins left="0.7" right="0.7" top="0.75" bottom="0.75" header="0.3" footer="0.3"/>
      <pageSetup paperSize="17" orientation="landscape" r:id="rId30"/>
    </customSheetView>
  </customSheetViews>
  <pageMargins left="0.7" right="0.7" top="0.75" bottom="0.75" header="0.3" footer="0.3"/>
  <pageSetup paperSize="17" orientation="landscape" r:id="rId3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3"/>
  <dimension ref="A1:U532"/>
  <sheetViews>
    <sheetView view="pageBreakPreview" topLeftCell="A58" zoomScale="60" zoomScaleNormal="100" workbookViewId="0">
      <selection activeCell="D171" sqref="D171"/>
    </sheetView>
  </sheetViews>
  <sheetFormatPr defaultRowHeight="15"/>
  <cols>
    <col min="1" max="1" width="10.5703125" customWidth="1"/>
    <col min="2" max="2" width="10.5703125" bestFit="1" customWidth="1"/>
    <col min="3" max="3" width="10.42578125" customWidth="1"/>
    <col min="4" max="4" width="24" customWidth="1"/>
    <col min="6" max="6" width="10.42578125" customWidth="1"/>
    <col min="7" max="7" width="23.5703125" customWidth="1"/>
    <col min="9" max="9" width="10.5703125" customWidth="1"/>
    <col min="10" max="10" width="24.42578125" customWidth="1"/>
    <col min="11" max="11" width="7" bestFit="1" customWidth="1"/>
    <col min="12" max="12" width="13.42578125" bestFit="1" customWidth="1"/>
    <col min="13" max="14" width="15.42578125" style="382" customWidth="1"/>
  </cols>
  <sheetData>
    <row r="1" spans="1:16" ht="15.75" thickBot="1">
      <c r="A1" s="5428" t="s">
        <v>12</v>
      </c>
      <c r="B1" s="5428"/>
      <c r="C1" s="5428"/>
      <c r="D1" s="5428"/>
      <c r="E1" s="5428"/>
      <c r="F1" s="5428"/>
      <c r="G1" s="5428"/>
      <c r="H1" s="5428"/>
      <c r="I1" s="5428"/>
      <c r="J1" s="5429"/>
      <c r="K1" s="5426" t="s">
        <v>18154</v>
      </c>
      <c r="L1" s="5427"/>
      <c r="M1" s="5427"/>
      <c r="N1"/>
    </row>
    <row r="2" spans="1:16">
      <c r="A2" s="252"/>
      <c r="B2" s="253"/>
      <c r="C2" s="253" t="s">
        <v>0</v>
      </c>
      <c r="D2" s="254"/>
      <c r="E2" s="252" t="s">
        <v>9</v>
      </c>
      <c r="F2" s="253"/>
      <c r="G2" s="253"/>
      <c r="H2" s="253" t="s">
        <v>10</v>
      </c>
      <c r="I2" s="253"/>
      <c r="J2" s="254"/>
      <c r="K2" s="252"/>
      <c r="L2" s="253"/>
      <c r="M2" s="381"/>
      <c r="N2" s="619"/>
      <c r="O2" s="229"/>
      <c r="P2" s="229"/>
    </row>
    <row r="3" spans="1:16" s="197" customFormat="1" ht="45.75" thickBot="1">
      <c r="A3" s="3686" t="s">
        <v>7</v>
      </c>
      <c r="B3" s="3687" t="s">
        <v>13</v>
      </c>
      <c r="C3" s="3687" t="s">
        <v>1</v>
      </c>
      <c r="D3" s="3688" t="s">
        <v>2</v>
      </c>
      <c r="E3" s="3686" t="s">
        <v>3</v>
      </c>
      <c r="F3" s="3687" t="s">
        <v>4</v>
      </c>
      <c r="G3" s="3687" t="s">
        <v>5</v>
      </c>
      <c r="H3" s="3687" t="s">
        <v>6</v>
      </c>
      <c r="I3" s="3687" t="s">
        <v>4</v>
      </c>
      <c r="J3" s="3688" t="s">
        <v>2</v>
      </c>
      <c r="K3" s="3686" t="s">
        <v>8</v>
      </c>
      <c r="L3" s="3687" t="s">
        <v>14</v>
      </c>
      <c r="M3" s="3689" t="s">
        <v>2436</v>
      </c>
      <c r="N3" s="3690" t="s">
        <v>11</v>
      </c>
      <c r="O3" s="230"/>
      <c r="P3" s="230"/>
    </row>
    <row r="4" spans="1:16" s="1289" customFormat="1" ht="17.25" thickTop="1" thickBot="1">
      <c r="A4" s="3683"/>
      <c r="B4" s="3684"/>
      <c r="C4" s="3684"/>
      <c r="D4" s="3684"/>
      <c r="E4" s="5425" t="s">
        <v>19136</v>
      </c>
      <c r="F4" s="5425"/>
      <c r="G4" s="5425"/>
      <c r="H4" s="5425"/>
      <c r="I4" s="5425"/>
      <c r="J4" s="5425"/>
      <c r="K4" s="3684"/>
      <c r="L4" s="3684"/>
      <c r="M4" s="3684"/>
      <c r="N4" s="3685"/>
      <c r="O4" s="230"/>
      <c r="P4" s="230"/>
    </row>
    <row r="5" spans="1:16" ht="15.75" thickTop="1">
      <c r="A5" s="233" t="s">
        <v>507</v>
      </c>
      <c r="B5" s="611">
        <v>901</v>
      </c>
      <c r="C5" s="611" t="s">
        <v>717</v>
      </c>
      <c r="D5" s="3656"/>
      <c r="E5" s="611">
        <v>9.92</v>
      </c>
      <c r="F5" s="242"/>
      <c r="G5" s="242"/>
      <c r="H5" s="611">
        <v>24.47</v>
      </c>
      <c r="I5" s="242"/>
      <c r="J5" s="3656"/>
      <c r="K5" s="611">
        <f>H5-E5</f>
        <v>14.549999999999999</v>
      </c>
      <c r="L5" s="3646"/>
      <c r="M5" s="3682"/>
      <c r="N5" s="3673"/>
    </row>
    <row r="6" spans="1:16">
      <c r="A6" s="2472" t="s">
        <v>507</v>
      </c>
      <c r="B6" s="3643">
        <f>B5+1</f>
        <v>902</v>
      </c>
      <c r="C6" s="3643" t="s">
        <v>2823</v>
      </c>
      <c r="D6" s="3637"/>
      <c r="E6" s="3643">
        <v>22.38</v>
      </c>
      <c r="F6" s="3637"/>
      <c r="G6" s="3637"/>
      <c r="H6" s="3643">
        <v>37.5</v>
      </c>
      <c r="I6" s="3637"/>
      <c r="J6" s="3637"/>
      <c r="K6" s="3643">
        <f t="shared" ref="K6:K65" si="0">H6-E6</f>
        <v>15.120000000000001</v>
      </c>
      <c r="L6" s="3639"/>
      <c r="M6" s="3671"/>
      <c r="N6" s="3644"/>
    </row>
    <row r="7" spans="1:16">
      <c r="A7" s="2472" t="s">
        <v>507</v>
      </c>
      <c r="B7" s="3643">
        <f t="shared" ref="B7:B72" si="1">B6+1</f>
        <v>903</v>
      </c>
      <c r="C7" s="3643" t="s">
        <v>3152</v>
      </c>
      <c r="D7" s="3637"/>
      <c r="E7" s="3643">
        <v>2.75</v>
      </c>
      <c r="F7" s="3637"/>
      <c r="G7" s="3637"/>
      <c r="H7" s="3643">
        <v>16.53</v>
      </c>
      <c r="I7" s="3637"/>
      <c r="J7" s="3637"/>
      <c r="K7" s="3643">
        <f t="shared" si="0"/>
        <v>13.780000000000001</v>
      </c>
      <c r="L7" s="3639"/>
      <c r="M7" s="3671"/>
      <c r="N7" s="3644"/>
    </row>
    <row r="8" spans="1:16">
      <c r="A8" s="2472" t="s">
        <v>507</v>
      </c>
      <c r="B8" s="3643">
        <f t="shared" si="1"/>
        <v>904</v>
      </c>
      <c r="C8" s="3643" t="s">
        <v>18156</v>
      </c>
      <c r="D8" s="3637"/>
      <c r="E8" s="3643">
        <v>13.93</v>
      </c>
      <c r="F8" s="3637"/>
      <c r="G8" s="3637"/>
      <c r="H8" s="3643">
        <v>19.64</v>
      </c>
      <c r="I8" s="3637"/>
      <c r="J8" s="3637"/>
      <c r="K8" s="3643">
        <f t="shared" si="0"/>
        <v>5.7100000000000009</v>
      </c>
      <c r="L8" s="3639"/>
      <c r="M8" s="3671"/>
      <c r="N8" s="3644"/>
    </row>
    <row r="9" spans="1:16">
      <c r="A9" s="2472" t="s">
        <v>507</v>
      </c>
      <c r="B9" s="3643">
        <f t="shared" si="1"/>
        <v>905</v>
      </c>
      <c r="C9" s="3643" t="s">
        <v>18157</v>
      </c>
      <c r="D9" s="3637"/>
      <c r="E9" s="3643">
        <v>2.2400000000000002</v>
      </c>
      <c r="F9" s="3637"/>
      <c r="G9" s="3637"/>
      <c r="H9" s="3643">
        <v>2.88</v>
      </c>
      <c r="I9" s="3637"/>
      <c r="J9" s="3637"/>
      <c r="K9" s="3643">
        <f t="shared" si="0"/>
        <v>0.63999999999999968</v>
      </c>
      <c r="L9" s="3639"/>
      <c r="M9" s="3671"/>
      <c r="N9" s="3644"/>
    </row>
    <row r="10" spans="1:16">
      <c r="A10" s="2472" t="s">
        <v>507</v>
      </c>
      <c r="B10" s="3643">
        <f t="shared" si="1"/>
        <v>906</v>
      </c>
      <c r="C10" s="3643" t="s">
        <v>18157</v>
      </c>
      <c r="D10" s="3637"/>
      <c r="E10" s="3643">
        <v>2.88</v>
      </c>
      <c r="F10" s="3637"/>
      <c r="G10" s="3637"/>
      <c r="H10" s="3643">
        <v>14.12</v>
      </c>
      <c r="I10" s="3637"/>
      <c r="J10" s="3637"/>
      <c r="K10" s="3643">
        <f t="shared" si="0"/>
        <v>11.239999999999998</v>
      </c>
      <c r="L10" s="3639"/>
      <c r="M10" s="3671"/>
      <c r="N10" s="3644"/>
    </row>
    <row r="11" spans="1:16">
      <c r="A11" s="2472" t="s">
        <v>507</v>
      </c>
      <c r="B11" s="3643">
        <f t="shared" si="1"/>
        <v>907</v>
      </c>
      <c r="C11" s="3643" t="s">
        <v>18158</v>
      </c>
      <c r="D11" s="3637"/>
      <c r="E11" s="3643">
        <v>4.83</v>
      </c>
      <c r="F11" s="3637"/>
      <c r="G11" s="3637"/>
      <c r="H11" s="3643">
        <v>12.21</v>
      </c>
      <c r="I11" s="3637"/>
      <c r="J11" s="3637"/>
      <c r="K11" s="3643">
        <f t="shared" si="0"/>
        <v>7.3800000000000008</v>
      </c>
      <c r="L11" s="3639"/>
      <c r="M11" s="3671"/>
      <c r="N11" s="3644"/>
    </row>
    <row r="12" spans="1:16">
      <c r="A12" s="2472" t="s">
        <v>507</v>
      </c>
      <c r="B12" s="3643">
        <f t="shared" si="1"/>
        <v>908</v>
      </c>
      <c r="C12" s="3643" t="s">
        <v>18158</v>
      </c>
      <c r="D12" s="3637"/>
      <c r="E12" s="3643">
        <v>12.27</v>
      </c>
      <c r="F12" s="3637"/>
      <c r="G12" s="3637"/>
      <c r="H12" s="3643">
        <v>17.260000000000002</v>
      </c>
      <c r="I12" s="3637"/>
      <c r="J12" s="3637"/>
      <c r="K12" s="3643">
        <f t="shared" si="0"/>
        <v>4.990000000000002</v>
      </c>
      <c r="L12" s="3639"/>
      <c r="M12" s="3671"/>
      <c r="N12" s="3644"/>
    </row>
    <row r="13" spans="1:16">
      <c r="A13" s="2472" t="s">
        <v>507</v>
      </c>
      <c r="B13" s="3643">
        <f t="shared" si="1"/>
        <v>909</v>
      </c>
      <c r="C13" s="3643" t="s">
        <v>18159</v>
      </c>
      <c r="D13" s="3637"/>
      <c r="E13" s="3643">
        <v>0</v>
      </c>
      <c r="F13" s="3637"/>
      <c r="G13" s="3637"/>
      <c r="H13" s="3643">
        <v>2.64</v>
      </c>
      <c r="I13" s="3637"/>
      <c r="J13" s="3637"/>
      <c r="K13" s="3643">
        <f t="shared" si="0"/>
        <v>2.64</v>
      </c>
      <c r="L13" s="3639"/>
      <c r="M13" s="3671"/>
      <c r="N13" s="3644"/>
    </row>
    <row r="14" spans="1:16">
      <c r="A14" s="2472" t="s">
        <v>507</v>
      </c>
      <c r="B14" s="3643">
        <f t="shared" si="1"/>
        <v>910</v>
      </c>
      <c r="C14" s="3643" t="s">
        <v>18160</v>
      </c>
      <c r="D14" s="3637"/>
      <c r="E14" s="3643">
        <v>0</v>
      </c>
      <c r="F14" s="3637"/>
      <c r="G14" s="3637"/>
      <c r="H14" s="3643">
        <v>3.46</v>
      </c>
      <c r="I14" s="3637"/>
      <c r="J14" s="3637"/>
      <c r="K14" s="3643">
        <f t="shared" si="0"/>
        <v>3.46</v>
      </c>
      <c r="L14" s="3639"/>
      <c r="M14" s="3671"/>
      <c r="N14" s="3644"/>
      <c r="O14" s="97"/>
    </row>
    <row r="15" spans="1:16">
      <c r="A15" s="2472" t="s">
        <v>507</v>
      </c>
      <c r="B15" s="3643">
        <f t="shared" si="1"/>
        <v>911</v>
      </c>
      <c r="C15" s="3643" t="s">
        <v>18161</v>
      </c>
      <c r="D15" s="3637"/>
      <c r="E15" s="3643">
        <v>0</v>
      </c>
      <c r="F15" s="3637"/>
      <c r="G15" s="3637"/>
      <c r="H15" s="3643">
        <v>2.59</v>
      </c>
      <c r="I15" s="3637"/>
      <c r="J15" s="3637"/>
      <c r="K15" s="3643">
        <f t="shared" si="0"/>
        <v>2.59</v>
      </c>
      <c r="L15" s="3639"/>
      <c r="M15" s="3671"/>
      <c r="N15" s="3644"/>
      <c r="O15" s="97"/>
      <c r="P15" s="88"/>
    </row>
    <row r="16" spans="1:16">
      <c r="A16" s="2472" t="s">
        <v>507</v>
      </c>
      <c r="B16" s="3643">
        <f t="shared" si="1"/>
        <v>912</v>
      </c>
      <c r="C16" s="3643" t="s">
        <v>18162</v>
      </c>
      <c r="D16" s="3637"/>
      <c r="E16" s="3643">
        <v>0</v>
      </c>
      <c r="F16" s="3637"/>
      <c r="G16" s="3637"/>
      <c r="H16" s="3643">
        <v>4.5599999999999996</v>
      </c>
      <c r="I16" s="3637"/>
      <c r="J16" s="3637"/>
      <c r="K16" s="3643">
        <f t="shared" si="0"/>
        <v>4.5599999999999996</v>
      </c>
      <c r="L16" s="3639"/>
      <c r="M16" s="3671"/>
      <c r="N16" s="3644"/>
      <c r="O16" s="97"/>
      <c r="P16" s="88"/>
    </row>
    <row r="17" spans="1:15">
      <c r="A17" s="2472" t="s">
        <v>507</v>
      </c>
      <c r="B17" s="3643">
        <f t="shared" si="1"/>
        <v>913</v>
      </c>
      <c r="C17" s="3643" t="s">
        <v>18163</v>
      </c>
      <c r="D17" s="3637"/>
      <c r="E17" s="3643">
        <v>0</v>
      </c>
      <c r="F17" s="3637"/>
      <c r="G17" s="3637"/>
      <c r="H17" s="3643">
        <v>1.59</v>
      </c>
      <c r="I17" s="3637"/>
      <c r="J17" s="3637"/>
      <c r="K17" s="3643">
        <f t="shared" si="0"/>
        <v>1.59</v>
      </c>
      <c r="L17" s="3639"/>
      <c r="M17" s="3671"/>
      <c r="N17" s="3644"/>
      <c r="O17" s="97"/>
    </row>
    <row r="18" spans="1:15">
      <c r="A18" s="2472" t="s">
        <v>507</v>
      </c>
      <c r="B18" s="3643">
        <f t="shared" si="1"/>
        <v>914</v>
      </c>
      <c r="C18" s="3643" t="s">
        <v>18164</v>
      </c>
      <c r="D18" s="3637"/>
      <c r="E18" s="3643">
        <v>0</v>
      </c>
      <c r="F18" s="3637"/>
      <c r="G18" s="3637"/>
      <c r="H18" s="3643">
        <v>1.76</v>
      </c>
      <c r="I18" s="3637"/>
      <c r="J18" s="3637"/>
      <c r="K18" s="3643">
        <f t="shared" si="0"/>
        <v>1.76</v>
      </c>
      <c r="L18" s="3639"/>
      <c r="M18" s="3672"/>
      <c r="N18" s="3691"/>
      <c r="O18" s="97"/>
    </row>
    <row r="19" spans="1:15">
      <c r="A19" s="2472" t="s">
        <v>507</v>
      </c>
      <c r="B19" s="3643">
        <f t="shared" si="1"/>
        <v>915</v>
      </c>
      <c r="C19" s="3643" t="s">
        <v>18165</v>
      </c>
      <c r="D19" s="3637"/>
      <c r="E19" s="3643">
        <v>0</v>
      </c>
      <c r="F19" s="3637"/>
      <c r="G19" s="3637"/>
      <c r="H19" s="3643">
        <v>0.78</v>
      </c>
      <c r="I19" s="3637"/>
      <c r="J19" s="3637"/>
      <c r="K19" s="3643">
        <f t="shared" si="0"/>
        <v>0.78</v>
      </c>
      <c r="L19" s="3639"/>
      <c r="M19" s="3671"/>
      <c r="N19" s="3644"/>
      <c r="O19" s="97"/>
    </row>
    <row r="20" spans="1:15" s="395" customFormat="1">
      <c r="A20" s="2472" t="s">
        <v>507</v>
      </c>
      <c r="B20" s="3643">
        <f t="shared" si="1"/>
        <v>916</v>
      </c>
      <c r="C20" s="3643" t="s">
        <v>18166</v>
      </c>
      <c r="D20" s="3637"/>
      <c r="E20" s="3643">
        <v>1.48</v>
      </c>
      <c r="F20" s="3637"/>
      <c r="G20" s="3637"/>
      <c r="H20" s="3643">
        <v>1.8</v>
      </c>
      <c r="I20" s="3637"/>
      <c r="J20" s="3637"/>
      <c r="K20" s="3643">
        <f t="shared" si="0"/>
        <v>0.32000000000000006</v>
      </c>
      <c r="L20" s="3640"/>
      <c r="M20" s="3671"/>
      <c r="N20" s="3644"/>
      <c r="O20" s="97"/>
    </row>
    <row r="21" spans="1:15" s="395" customFormat="1">
      <c r="A21" s="2472" t="s">
        <v>507</v>
      </c>
      <c r="B21" s="3643">
        <f t="shared" si="1"/>
        <v>917</v>
      </c>
      <c r="C21" s="3643" t="s">
        <v>18167</v>
      </c>
      <c r="D21" s="3637"/>
      <c r="E21" s="3643">
        <v>0</v>
      </c>
      <c r="F21" s="3637"/>
      <c r="G21" s="3637"/>
      <c r="H21" s="3643">
        <v>3.62</v>
      </c>
      <c r="I21" s="3637"/>
      <c r="J21" s="3637"/>
      <c r="K21" s="3643">
        <f t="shared" si="0"/>
        <v>3.62</v>
      </c>
      <c r="L21" s="3640"/>
      <c r="M21" s="3671"/>
      <c r="N21" s="3644"/>
      <c r="O21" s="97"/>
    </row>
    <row r="22" spans="1:15" s="395" customFormat="1">
      <c r="A22" s="2472" t="s">
        <v>507</v>
      </c>
      <c r="B22" s="3643">
        <f t="shared" si="1"/>
        <v>918</v>
      </c>
      <c r="C22" s="3643" t="s">
        <v>18168</v>
      </c>
      <c r="D22" s="3637"/>
      <c r="E22" s="3643">
        <v>0</v>
      </c>
      <c r="F22" s="3637"/>
      <c r="G22" s="3637"/>
      <c r="H22" s="3643">
        <v>1.94</v>
      </c>
      <c r="I22" s="3637"/>
      <c r="J22" s="3637"/>
      <c r="K22" s="3643">
        <f t="shared" si="0"/>
        <v>1.94</v>
      </c>
      <c r="L22" s="3639"/>
      <c r="M22" s="3671"/>
      <c r="N22" s="3644"/>
      <c r="O22" s="97"/>
    </row>
    <row r="23" spans="1:15" s="395" customFormat="1">
      <c r="A23" s="2472" t="s">
        <v>507</v>
      </c>
      <c r="B23" s="3643">
        <f t="shared" si="1"/>
        <v>919</v>
      </c>
      <c r="C23" s="3643" t="s">
        <v>18169</v>
      </c>
      <c r="D23" s="3637"/>
      <c r="E23" s="3643">
        <v>0</v>
      </c>
      <c r="F23" s="3637"/>
      <c r="G23" s="3637"/>
      <c r="H23" s="3643">
        <v>5.67</v>
      </c>
      <c r="I23" s="3637"/>
      <c r="J23" s="3637"/>
      <c r="K23" s="3643">
        <f t="shared" si="0"/>
        <v>5.67</v>
      </c>
      <c r="L23" s="3639"/>
      <c r="M23" s="3671"/>
      <c r="N23" s="3644"/>
      <c r="O23" s="97"/>
    </row>
    <row r="24" spans="1:15" s="395" customFormat="1">
      <c r="A24" s="2472" t="s">
        <v>507</v>
      </c>
      <c r="B24" s="3643">
        <f t="shared" si="1"/>
        <v>920</v>
      </c>
      <c r="C24" s="3643" t="s">
        <v>18170</v>
      </c>
      <c r="D24" s="3637"/>
      <c r="E24" s="3643">
        <v>0</v>
      </c>
      <c r="F24" s="3637"/>
      <c r="G24" s="3637"/>
      <c r="H24" s="3643">
        <v>10.59</v>
      </c>
      <c r="I24" s="3637"/>
      <c r="J24" s="3637"/>
      <c r="K24" s="3643">
        <f t="shared" si="0"/>
        <v>10.59</v>
      </c>
      <c r="L24" s="3639"/>
      <c r="M24" s="3671"/>
      <c r="N24" s="3644"/>
      <c r="O24" s="97"/>
    </row>
    <row r="25" spans="1:15" s="395" customFormat="1">
      <c r="A25" s="2472" t="s">
        <v>507</v>
      </c>
      <c r="B25" s="3643">
        <f t="shared" si="1"/>
        <v>921</v>
      </c>
      <c r="C25" s="3643" t="s">
        <v>18171</v>
      </c>
      <c r="D25" s="3637"/>
      <c r="E25" s="3643">
        <v>0</v>
      </c>
      <c r="F25" s="3637"/>
      <c r="G25" s="3637"/>
      <c r="H25" s="3643">
        <v>3.94</v>
      </c>
      <c r="I25" s="3637"/>
      <c r="J25" s="3637"/>
      <c r="K25" s="3643">
        <f t="shared" si="0"/>
        <v>3.94</v>
      </c>
      <c r="L25" s="3639"/>
      <c r="M25" s="3671"/>
      <c r="N25" s="3644"/>
      <c r="O25" s="97"/>
    </row>
    <row r="26" spans="1:15">
      <c r="A26" s="2472" t="s">
        <v>507</v>
      </c>
      <c r="B26" s="3643">
        <f t="shared" si="1"/>
        <v>922</v>
      </c>
      <c r="C26" s="3643" t="s">
        <v>18172</v>
      </c>
      <c r="D26" s="3637"/>
      <c r="E26" s="3643">
        <v>0</v>
      </c>
      <c r="F26" s="3637"/>
      <c r="G26" s="3637"/>
      <c r="H26" s="3643">
        <v>9.5299999999999994</v>
      </c>
      <c r="I26" s="3637"/>
      <c r="J26" s="3637"/>
      <c r="K26" s="3643">
        <f t="shared" si="0"/>
        <v>9.5299999999999994</v>
      </c>
      <c r="L26" s="3639"/>
      <c r="M26" s="3671"/>
      <c r="N26" s="3644"/>
      <c r="O26" s="97"/>
    </row>
    <row r="27" spans="1:15" s="395" customFormat="1">
      <c r="A27" s="2472" t="s">
        <v>507</v>
      </c>
      <c r="B27" s="3643">
        <f t="shared" si="1"/>
        <v>923</v>
      </c>
      <c r="C27" s="3643" t="s">
        <v>18173</v>
      </c>
      <c r="D27" s="3637"/>
      <c r="E27" s="3643">
        <v>0</v>
      </c>
      <c r="F27" s="3637"/>
      <c r="G27" s="3637"/>
      <c r="H27" s="3643">
        <v>3.28</v>
      </c>
      <c r="I27" s="3637"/>
      <c r="J27" s="3637"/>
      <c r="K27" s="3643">
        <f t="shared" si="0"/>
        <v>3.28</v>
      </c>
      <c r="L27" s="3639"/>
      <c r="M27" s="3671"/>
      <c r="N27" s="3644"/>
      <c r="O27" s="97"/>
    </row>
    <row r="28" spans="1:15" s="395" customFormat="1">
      <c r="A28" s="2472" t="s">
        <v>507</v>
      </c>
      <c r="B28" s="3643">
        <f t="shared" si="1"/>
        <v>924</v>
      </c>
      <c r="C28" s="3643" t="s">
        <v>18174</v>
      </c>
      <c r="D28" s="3637"/>
      <c r="E28" s="3643">
        <v>0</v>
      </c>
      <c r="F28" s="3637"/>
      <c r="G28" s="3637"/>
      <c r="H28" s="3643">
        <v>2.2599999999999998</v>
      </c>
      <c r="I28" s="3637"/>
      <c r="J28" s="3637"/>
      <c r="K28" s="3643">
        <f t="shared" si="0"/>
        <v>2.2599999999999998</v>
      </c>
      <c r="L28" s="3639"/>
      <c r="M28" s="3671"/>
      <c r="N28" s="3644"/>
      <c r="O28" s="97"/>
    </row>
    <row r="29" spans="1:15" s="395" customFormat="1">
      <c r="A29" s="2472" t="s">
        <v>507</v>
      </c>
      <c r="B29" s="3643">
        <f t="shared" si="1"/>
        <v>925</v>
      </c>
      <c r="C29" s="3643" t="s">
        <v>18175</v>
      </c>
      <c r="D29" s="3637"/>
      <c r="E29" s="3643">
        <v>0</v>
      </c>
      <c r="F29" s="3637"/>
      <c r="G29" s="3637"/>
      <c r="H29" s="3643">
        <v>0.85</v>
      </c>
      <c r="I29" s="3637"/>
      <c r="J29" s="3637"/>
      <c r="K29" s="3643">
        <f t="shared" si="0"/>
        <v>0.85</v>
      </c>
      <c r="L29" s="3639"/>
      <c r="M29" s="3671"/>
      <c r="N29" s="3692"/>
      <c r="O29" s="97"/>
    </row>
    <row r="30" spans="1:15" s="395" customFormat="1">
      <c r="A30" s="2472" t="s">
        <v>507</v>
      </c>
      <c r="B30" s="3643">
        <f t="shared" si="1"/>
        <v>926</v>
      </c>
      <c r="C30" s="3643" t="s">
        <v>18176</v>
      </c>
      <c r="D30" s="3637"/>
      <c r="E30" s="3643">
        <v>0</v>
      </c>
      <c r="F30" s="3637"/>
      <c r="G30" s="3637"/>
      <c r="H30" s="3643">
        <v>2.92</v>
      </c>
      <c r="I30" s="3637"/>
      <c r="J30" s="3637"/>
      <c r="K30" s="3643">
        <f t="shared" si="0"/>
        <v>2.92</v>
      </c>
      <c r="L30" s="3639"/>
      <c r="M30" s="3671"/>
      <c r="N30" s="3692"/>
      <c r="O30" s="97"/>
    </row>
    <row r="31" spans="1:15" s="395" customFormat="1">
      <c r="A31" s="2472" t="s">
        <v>507</v>
      </c>
      <c r="B31" s="3643">
        <f t="shared" si="1"/>
        <v>927</v>
      </c>
      <c r="C31" s="3643" t="s">
        <v>18177</v>
      </c>
      <c r="D31" s="3637"/>
      <c r="E31" s="3643">
        <v>0</v>
      </c>
      <c r="F31" s="3637"/>
      <c r="G31" s="3637"/>
      <c r="H31" s="3643">
        <v>5.35</v>
      </c>
      <c r="I31" s="3637"/>
      <c r="J31" s="3637"/>
      <c r="K31" s="3643">
        <f t="shared" si="0"/>
        <v>5.35</v>
      </c>
      <c r="L31" s="3639"/>
      <c r="M31" s="3671"/>
      <c r="N31" s="3692"/>
      <c r="O31" s="97"/>
    </row>
    <row r="32" spans="1:15" s="395" customFormat="1">
      <c r="A32" s="2472" t="s">
        <v>507</v>
      </c>
      <c r="B32" s="3643">
        <f t="shared" si="1"/>
        <v>928</v>
      </c>
      <c r="C32" s="3643" t="s">
        <v>18178</v>
      </c>
      <c r="D32" s="3637"/>
      <c r="E32" s="3643">
        <v>0</v>
      </c>
      <c r="F32" s="3637"/>
      <c r="G32" s="3637"/>
      <c r="H32" s="3643">
        <v>8.65</v>
      </c>
      <c r="I32" s="3637"/>
      <c r="J32" s="3637"/>
      <c r="K32" s="3643">
        <f t="shared" si="0"/>
        <v>8.65</v>
      </c>
      <c r="L32" s="3639"/>
      <c r="M32" s="3671"/>
      <c r="N32" s="3692"/>
      <c r="O32" s="97"/>
    </row>
    <row r="33" spans="1:21" s="395" customFormat="1">
      <c r="A33" s="2472" t="s">
        <v>507</v>
      </c>
      <c r="B33" s="3643">
        <f t="shared" si="1"/>
        <v>929</v>
      </c>
      <c r="C33" s="3643" t="s">
        <v>18179</v>
      </c>
      <c r="D33" s="3637"/>
      <c r="E33" s="3643">
        <v>0</v>
      </c>
      <c r="F33" s="3637"/>
      <c r="G33" s="3637"/>
      <c r="H33" s="3643">
        <v>1.93</v>
      </c>
      <c r="I33" s="3637"/>
      <c r="J33" s="3637"/>
      <c r="K33" s="3643">
        <f t="shared" si="0"/>
        <v>1.93</v>
      </c>
      <c r="L33" s="3639"/>
      <c r="M33" s="3671"/>
      <c r="N33" s="3692"/>
      <c r="O33" s="97"/>
    </row>
    <row r="34" spans="1:21">
      <c r="A34" s="2472" t="s">
        <v>507</v>
      </c>
      <c r="B34" s="3643">
        <f t="shared" si="1"/>
        <v>930</v>
      </c>
      <c r="C34" s="3643" t="s">
        <v>18180</v>
      </c>
      <c r="D34" s="3637"/>
      <c r="E34" s="3643">
        <v>0</v>
      </c>
      <c r="F34" s="3637"/>
      <c r="G34" s="3637"/>
      <c r="H34" s="3643">
        <v>1.68</v>
      </c>
      <c r="I34" s="3637"/>
      <c r="J34" s="3637"/>
      <c r="K34" s="3643">
        <f t="shared" si="0"/>
        <v>1.68</v>
      </c>
      <c r="L34" s="3639"/>
      <c r="M34" s="3671"/>
      <c r="N34" s="3644"/>
      <c r="O34" s="97"/>
    </row>
    <row r="35" spans="1:21">
      <c r="A35" s="2472" t="s">
        <v>507</v>
      </c>
      <c r="B35" s="3643">
        <f t="shared" si="1"/>
        <v>931</v>
      </c>
      <c r="C35" s="3643" t="s">
        <v>18181</v>
      </c>
      <c r="D35" s="3637"/>
      <c r="E35" s="3643">
        <v>0.47</v>
      </c>
      <c r="F35" s="3637"/>
      <c r="G35" s="3637"/>
      <c r="H35" s="3643">
        <v>1.46</v>
      </c>
      <c r="I35" s="3637"/>
      <c r="J35" s="3637"/>
      <c r="K35" s="3643">
        <f t="shared" si="0"/>
        <v>0.99</v>
      </c>
      <c r="L35" s="3639"/>
      <c r="M35" s="3671"/>
      <c r="N35" s="3644"/>
      <c r="O35" s="97"/>
    </row>
    <row r="36" spans="1:21">
      <c r="A36" s="2472" t="s">
        <v>507</v>
      </c>
      <c r="B36" s="3643">
        <f t="shared" si="1"/>
        <v>932</v>
      </c>
      <c r="C36" s="3643" t="s">
        <v>18182</v>
      </c>
      <c r="D36" s="3637"/>
      <c r="E36" s="3643">
        <v>0</v>
      </c>
      <c r="F36" s="3637"/>
      <c r="G36" s="3637"/>
      <c r="H36" s="3643">
        <v>1.85</v>
      </c>
      <c r="I36" s="3637"/>
      <c r="J36" s="3637"/>
      <c r="K36" s="3643">
        <f t="shared" si="0"/>
        <v>1.85</v>
      </c>
      <c r="L36" s="3639"/>
      <c r="M36" s="3671"/>
      <c r="N36" s="3644"/>
      <c r="O36" s="97"/>
    </row>
    <row r="37" spans="1:21" s="2440" customFormat="1">
      <c r="A37" s="2472" t="s">
        <v>507</v>
      </c>
      <c r="B37" s="3643">
        <f t="shared" ref="B37:B38" si="2">B36+1</f>
        <v>933</v>
      </c>
      <c r="C37" s="3643" t="s">
        <v>18363</v>
      </c>
      <c r="D37" s="3637"/>
      <c r="E37" s="3643">
        <v>3.18</v>
      </c>
      <c r="F37" s="3637"/>
      <c r="G37" s="3637"/>
      <c r="H37" s="3643">
        <v>3.84</v>
      </c>
      <c r="I37" s="3637"/>
      <c r="J37" s="3637"/>
      <c r="K37" s="3643">
        <f t="shared" ref="K37" si="3">H37-E37</f>
        <v>0.6599999999999997</v>
      </c>
      <c r="L37" s="3639"/>
      <c r="M37" s="3671"/>
      <c r="N37" s="3644"/>
      <c r="O37" s="97"/>
    </row>
    <row r="38" spans="1:21">
      <c r="A38" s="2472" t="s">
        <v>507</v>
      </c>
      <c r="B38" s="3643">
        <f t="shared" si="2"/>
        <v>934</v>
      </c>
      <c r="C38" s="3643" t="s">
        <v>18183</v>
      </c>
      <c r="D38" s="3637"/>
      <c r="E38" s="3643">
        <v>0</v>
      </c>
      <c r="F38" s="3637"/>
      <c r="G38" s="3637"/>
      <c r="H38" s="3643">
        <v>1.72</v>
      </c>
      <c r="I38" s="3637"/>
      <c r="J38" s="3637"/>
      <c r="K38" s="3643">
        <f t="shared" si="0"/>
        <v>1.72</v>
      </c>
      <c r="L38" s="3639"/>
      <c r="M38" s="3671"/>
      <c r="N38" s="3644"/>
      <c r="O38" s="97"/>
    </row>
    <row r="39" spans="1:21">
      <c r="A39" s="2472" t="s">
        <v>507</v>
      </c>
      <c r="B39" s="3643">
        <f t="shared" si="1"/>
        <v>935</v>
      </c>
      <c r="C39" s="3643" t="s">
        <v>18184</v>
      </c>
      <c r="D39" s="3637"/>
      <c r="E39" s="3643">
        <v>0</v>
      </c>
      <c r="F39" s="3637"/>
      <c r="G39" s="3637"/>
      <c r="H39" s="3643">
        <v>1.73</v>
      </c>
      <c r="I39" s="3637"/>
      <c r="J39" s="3637"/>
      <c r="K39" s="3643">
        <f t="shared" si="0"/>
        <v>1.73</v>
      </c>
      <c r="L39" s="3639"/>
      <c r="M39" s="3671"/>
      <c r="N39" s="3644"/>
      <c r="O39" s="97"/>
    </row>
    <row r="40" spans="1:21">
      <c r="A40" s="2472" t="s">
        <v>507</v>
      </c>
      <c r="B40" s="3643">
        <f t="shared" si="1"/>
        <v>936</v>
      </c>
      <c r="C40" s="3643" t="s">
        <v>18185</v>
      </c>
      <c r="D40" s="3637"/>
      <c r="E40" s="3643">
        <v>0</v>
      </c>
      <c r="F40" s="3637"/>
      <c r="G40" s="3637"/>
      <c r="H40" s="3643">
        <v>0.87</v>
      </c>
      <c r="I40" s="3637"/>
      <c r="J40" s="3637"/>
      <c r="K40" s="3643">
        <f t="shared" si="0"/>
        <v>0.87</v>
      </c>
      <c r="L40" s="3639"/>
      <c r="M40" s="3671"/>
      <c r="N40" s="3644"/>
      <c r="O40" s="97"/>
      <c r="P40" s="97"/>
      <c r="Q40" s="88"/>
      <c r="R40" s="88"/>
      <c r="S40" s="88"/>
      <c r="T40" s="88"/>
      <c r="U40" s="88"/>
    </row>
    <row r="41" spans="1:21">
      <c r="A41" s="2472" t="s">
        <v>507</v>
      </c>
      <c r="B41" s="3643">
        <f t="shared" si="1"/>
        <v>937</v>
      </c>
      <c r="C41" s="3643" t="s">
        <v>18186</v>
      </c>
      <c r="D41" s="3637"/>
      <c r="E41" s="3643">
        <v>0</v>
      </c>
      <c r="F41" s="3637"/>
      <c r="G41" s="3637"/>
      <c r="H41" s="3643">
        <v>1.9</v>
      </c>
      <c r="I41" s="3637"/>
      <c r="J41" s="3637"/>
      <c r="K41" s="3643">
        <f t="shared" si="0"/>
        <v>1.9</v>
      </c>
      <c r="L41" s="3639"/>
      <c r="M41" s="3671"/>
      <c r="N41" s="3644"/>
      <c r="O41" s="97"/>
      <c r="P41" s="97"/>
      <c r="Q41" s="88"/>
      <c r="R41" s="88"/>
      <c r="S41" s="88"/>
      <c r="T41" s="88"/>
      <c r="U41" s="88"/>
    </row>
    <row r="42" spans="1:21">
      <c r="A42" s="2472" t="s">
        <v>507</v>
      </c>
      <c r="B42" s="3643">
        <f t="shared" si="1"/>
        <v>938</v>
      </c>
      <c r="C42" s="3643" t="s">
        <v>18187</v>
      </c>
      <c r="D42" s="3637"/>
      <c r="E42" s="3643">
        <v>5.49</v>
      </c>
      <c r="F42" s="3637"/>
      <c r="G42" s="3637"/>
      <c r="H42" s="3643">
        <v>6.69</v>
      </c>
      <c r="I42" s="3637"/>
      <c r="J42" s="3637"/>
      <c r="K42" s="3643">
        <f t="shared" si="0"/>
        <v>1.2000000000000002</v>
      </c>
      <c r="L42" s="3639"/>
      <c r="M42" s="3671"/>
      <c r="N42" s="3644"/>
      <c r="O42" s="97"/>
      <c r="P42" s="97"/>
      <c r="Q42" s="88"/>
      <c r="R42" s="88"/>
      <c r="S42" s="88"/>
      <c r="T42" s="88"/>
      <c r="U42" s="88"/>
    </row>
    <row r="43" spans="1:21">
      <c r="A43" s="2472" t="s">
        <v>507</v>
      </c>
      <c r="B43" s="3643">
        <f t="shared" si="1"/>
        <v>939</v>
      </c>
      <c r="C43" s="3643" t="s">
        <v>18188</v>
      </c>
      <c r="D43" s="3637"/>
      <c r="E43" s="3643">
        <v>0</v>
      </c>
      <c r="F43" s="3637"/>
      <c r="G43" s="3637"/>
      <c r="H43" s="3643">
        <v>2.0499999999999998</v>
      </c>
      <c r="I43" s="3637"/>
      <c r="J43" s="3637"/>
      <c r="K43" s="3643">
        <f t="shared" si="0"/>
        <v>2.0499999999999998</v>
      </c>
      <c r="L43" s="3639"/>
      <c r="M43" s="3671"/>
      <c r="N43" s="3644"/>
      <c r="O43" s="97"/>
      <c r="P43" s="231"/>
      <c r="Q43" s="96"/>
      <c r="R43" s="96"/>
      <c r="S43" s="96"/>
      <c r="T43" s="96"/>
      <c r="U43" s="96"/>
    </row>
    <row r="44" spans="1:21">
      <c r="A44" s="2472" t="s">
        <v>507</v>
      </c>
      <c r="B44" s="3643">
        <f t="shared" si="1"/>
        <v>940</v>
      </c>
      <c r="C44" s="3643" t="s">
        <v>18189</v>
      </c>
      <c r="D44" s="3637"/>
      <c r="E44" s="3643">
        <v>0</v>
      </c>
      <c r="F44" s="3637"/>
      <c r="G44" s="3637"/>
      <c r="H44" s="3643">
        <v>3.24</v>
      </c>
      <c r="I44" s="3637"/>
      <c r="J44" s="3637"/>
      <c r="K44" s="3643">
        <f t="shared" si="0"/>
        <v>3.24</v>
      </c>
      <c r="L44" s="3639"/>
      <c r="M44" s="3671"/>
      <c r="N44" s="3644"/>
      <c r="O44" s="97"/>
      <c r="P44" s="231"/>
      <c r="Q44" s="96"/>
      <c r="R44" s="96"/>
      <c r="S44" s="96"/>
      <c r="T44" s="96"/>
      <c r="U44" s="96"/>
    </row>
    <row r="45" spans="1:21">
      <c r="A45" s="2472" t="s">
        <v>507</v>
      </c>
      <c r="B45" s="3643">
        <f t="shared" si="1"/>
        <v>941</v>
      </c>
      <c r="C45" s="3643" t="s">
        <v>18190</v>
      </c>
      <c r="D45" s="3637"/>
      <c r="E45" s="3643">
        <v>0</v>
      </c>
      <c r="F45" s="3637"/>
      <c r="G45" s="3637"/>
      <c r="H45" s="3643">
        <v>7.21</v>
      </c>
      <c r="I45" s="3637"/>
      <c r="J45" s="3637"/>
      <c r="K45" s="3643">
        <f t="shared" si="0"/>
        <v>7.21</v>
      </c>
      <c r="L45" s="3639"/>
      <c r="M45" s="3671"/>
      <c r="N45" s="3644"/>
      <c r="O45" s="97"/>
      <c r="P45" s="231"/>
      <c r="Q45" s="96"/>
      <c r="R45" s="96"/>
      <c r="S45" s="96"/>
      <c r="T45" s="96"/>
      <c r="U45" s="96"/>
    </row>
    <row r="46" spans="1:21">
      <c r="A46" s="2472" t="s">
        <v>507</v>
      </c>
      <c r="B46" s="3643">
        <f t="shared" si="1"/>
        <v>942</v>
      </c>
      <c r="C46" s="3643" t="s">
        <v>18191</v>
      </c>
      <c r="D46" s="3637"/>
      <c r="E46" s="3643">
        <v>0</v>
      </c>
      <c r="F46" s="3637"/>
      <c r="G46" s="3637"/>
      <c r="H46" s="3643">
        <v>3.07</v>
      </c>
      <c r="I46" s="3637"/>
      <c r="J46" s="3637"/>
      <c r="K46" s="3643">
        <f t="shared" si="0"/>
        <v>3.07</v>
      </c>
      <c r="L46" s="3639"/>
      <c r="M46" s="3672"/>
      <c r="N46" s="3691"/>
      <c r="O46" s="97"/>
      <c r="P46" s="231"/>
      <c r="Q46" s="96"/>
      <c r="R46" s="96"/>
      <c r="S46" s="96"/>
      <c r="T46" s="96"/>
      <c r="U46" s="96"/>
    </row>
    <row r="47" spans="1:21">
      <c r="A47" s="2472" t="s">
        <v>507</v>
      </c>
      <c r="B47" s="3643">
        <f t="shared" si="1"/>
        <v>943</v>
      </c>
      <c r="C47" s="3643" t="s">
        <v>18192</v>
      </c>
      <c r="D47" s="3637"/>
      <c r="E47" s="3643">
        <v>0</v>
      </c>
      <c r="F47" s="3637"/>
      <c r="G47" s="3637"/>
      <c r="H47" s="3643">
        <v>0.09</v>
      </c>
      <c r="I47" s="3637"/>
      <c r="J47" s="3637"/>
      <c r="K47" s="3643">
        <f t="shared" si="0"/>
        <v>0.09</v>
      </c>
      <c r="L47" s="3639"/>
      <c r="M47" s="3672"/>
      <c r="N47" s="3691"/>
      <c r="O47" s="97"/>
      <c r="P47" s="231"/>
      <c r="Q47" s="96"/>
      <c r="R47" s="96"/>
      <c r="S47" s="96"/>
      <c r="T47" s="96"/>
      <c r="U47" s="96"/>
    </row>
    <row r="48" spans="1:21">
      <c r="A48" s="2472" t="s">
        <v>507</v>
      </c>
      <c r="B48" s="3643">
        <f t="shared" si="1"/>
        <v>944</v>
      </c>
      <c r="C48" s="3643" t="s">
        <v>18193</v>
      </c>
      <c r="D48" s="3637"/>
      <c r="E48" s="3643">
        <v>0</v>
      </c>
      <c r="F48" s="3637"/>
      <c r="G48" s="3637"/>
      <c r="H48" s="3643">
        <v>2.29</v>
      </c>
      <c r="I48" s="3637"/>
      <c r="J48" s="3637"/>
      <c r="K48" s="3643">
        <f t="shared" si="0"/>
        <v>2.29</v>
      </c>
      <c r="L48" s="3639"/>
      <c r="M48" s="3672"/>
      <c r="N48" s="3691"/>
      <c r="O48" s="97"/>
    </row>
    <row r="49" spans="1:16">
      <c r="A49" s="2472" t="s">
        <v>507</v>
      </c>
      <c r="B49" s="3643">
        <f t="shared" si="1"/>
        <v>945</v>
      </c>
      <c r="C49" s="3643" t="s">
        <v>18194</v>
      </c>
      <c r="D49" s="3637"/>
      <c r="E49" s="3643">
        <v>0</v>
      </c>
      <c r="F49" s="3637"/>
      <c r="G49" s="3637"/>
      <c r="H49" s="3643">
        <v>0.4</v>
      </c>
      <c r="I49" s="3637"/>
      <c r="J49" s="3637"/>
      <c r="K49" s="3643">
        <f t="shared" si="0"/>
        <v>0.4</v>
      </c>
      <c r="L49" s="3639"/>
      <c r="M49" s="3672"/>
      <c r="N49" s="3691"/>
      <c r="O49" s="97"/>
    </row>
    <row r="50" spans="1:16" s="2440" customFormat="1">
      <c r="A50" s="2472" t="s">
        <v>507</v>
      </c>
      <c r="B50" s="3643">
        <f t="shared" ref="B50:B51" si="4">B49+1</f>
        <v>946</v>
      </c>
      <c r="C50" s="3643" t="s">
        <v>18646</v>
      </c>
      <c r="D50" s="3637"/>
      <c r="E50" s="3643">
        <v>0</v>
      </c>
      <c r="F50" s="3637"/>
      <c r="G50" s="3637"/>
      <c r="H50" s="3643">
        <v>0.53</v>
      </c>
      <c r="I50" s="3637"/>
      <c r="J50" s="3637"/>
      <c r="K50" s="3643">
        <f t="shared" ref="K50" si="5">H50-E50</f>
        <v>0.53</v>
      </c>
      <c r="L50" s="3639"/>
      <c r="M50" s="3672"/>
      <c r="N50" s="3691"/>
      <c r="O50" s="97"/>
    </row>
    <row r="51" spans="1:16">
      <c r="A51" s="2472" t="s">
        <v>507</v>
      </c>
      <c r="B51" s="3643">
        <f t="shared" si="4"/>
        <v>947</v>
      </c>
      <c r="C51" s="3643" t="s">
        <v>18195</v>
      </c>
      <c r="D51" s="3637"/>
      <c r="E51" s="3643">
        <v>0</v>
      </c>
      <c r="F51" s="3637"/>
      <c r="G51" s="3637"/>
      <c r="H51" s="3643">
        <v>4.54</v>
      </c>
      <c r="I51" s="3637"/>
      <c r="J51" s="3637"/>
      <c r="K51" s="3643">
        <f t="shared" si="0"/>
        <v>4.54</v>
      </c>
      <c r="L51" s="3639"/>
      <c r="M51" s="3671"/>
      <c r="N51" s="3644"/>
      <c r="O51" s="97"/>
    </row>
    <row r="52" spans="1:16">
      <c r="A52" s="2472" t="s">
        <v>507</v>
      </c>
      <c r="B52" s="3643">
        <f t="shared" si="1"/>
        <v>948</v>
      </c>
      <c r="C52" s="3643" t="s">
        <v>18196</v>
      </c>
      <c r="D52" s="3637"/>
      <c r="E52" s="3643">
        <v>0</v>
      </c>
      <c r="F52" s="3637"/>
      <c r="G52" s="3637"/>
      <c r="H52" s="3643">
        <v>2.95</v>
      </c>
      <c r="I52" s="3637"/>
      <c r="J52" s="3637"/>
      <c r="K52" s="3643">
        <f t="shared" si="0"/>
        <v>2.95</v>
      </c>
      <c r="L52" s="3639"/>
      <c r="M52" s="3671"/>
      <c r="N52" s="3644"/>
      <c r="O52" s="97"/>
    </row>
    <row r="53" spans="1:16">
      <c r="A53" s="2472" t="s">
        <v>507</v>
      </c>
      <c r="B53" s="3643">
        <f t="shared" si="1"/>
        <v>949</v>
      </c>
      <c r="C53" s="3643" t="s">
        <v>18197</v>
      </c>
      <c r="D53" s="3637"/>
      <c r="E53" s="3643">
        <v>0</v>
      </c>
      <c r="F53" s="3637"/>
      <c r="G53" s="3637"/>
      <c r="H53" s="3643">
        <v>1.67</v>
      </c>
      <c r="I53" s="3637"/>
      <c r="J53" s="3637"/>
      <c r="K53" s="3643">
        <f t="shared" si="0"/>
        <v>1.67</v>
      </c>
      <c r="L53" s="3639"/>
      <c r="M53" s="3671"/>
      <c r="N53" s="3644"/>
      <c r="O53" s="97"/>
    </row>
    <row r="54" spans="1:16">
      <c r="A54" s="2472" t="s">
        <v>507</v>
      </c>
      <c r="B54" s="3643">
        <f t="shared" si="1"/>
        <v>950</v>
      </c>
      <c r="C54" s="3643" t="s">
        <v>18198</v>
      </c>
      <c r="D54" s="3637"/>
      <c r="E54" s="3643">
        <v>0</v>
      </c>
      <c r="F54" s="3637"/>
      <c r="G54" s="3637"/>
      <c r="H54" s="3643">
        <v>0.32</v>
      </c>
      <c r="I54" s="3637"/>
      <c r="J54" s="3637"/>
      <c r="K54" s="3643">
        <f t="shared" si="0"/>
        <v>0.32</v>
      </c>
      <c r="L54" s="3639"/>
      <c r="M54" s="3671"/>
      <c r="N54" s="3644"/>
      <c r="O54" s="97"/>
    </row>
    <row r="55" spans="1:16">
      <c r="A55" s="2472" t="s">
        <v>507</v>
      </c>
      <c r="B55" s="3643">
        <f t="shared" si="1"/>
        <v>951</v>
      </c>
      <c r="C55" s="3643" t="s">
        <v>18199</v>
      </c>
      <c r="D55" s="3637"/>
      <c r="E55" s="3643">
        <v>0</v>
      </c>
      <c r="F55" s="3637"/>
      <c r="G55" s="3637"/>
      <c r="H55" s="3643">
        <v>1.36</v>
      </c>
      <c r="I55" s="3637"/>
      <c r="J55" s="3637"/>
      <c r="K55" s="3643">
        <f t="shared" si="0"/>
        <v>1.36</v>
      </c>
      <c r="L55" s="3639"/>
      <c r="M55" s="3671"/>
      <c r="N55" s="3644"/>
      <c r="O55" s="97"/>
    </row>
    <row r="56" spans="1:16">
      <c r="A56" s="2472" t="s">
        <v>507</v>
      </c>
      <c r="B56" s="3643">
        <f t="shared" si="1"/>
        <v>952</v>
      </c>
      <c r="C56" s="3643" t="s">
        <v>18200</v>
      </c>
      <c r="D56" s="3637"/>
      <c r="E56" s="3643">
        <v>0</v>
      </c>
      <c r="F56" s="3637"/>
      <c r="G56" s="3637"/>
      <c r="H56" s="3643">
        <v>1.61</v>
      </c>
      <c r="I56" s="3637"/>
      <c r="J56" s="3637"/>
      <c r="K56" s="3643">
        <f t="shared" si="0"/>
        <v>1.61</v>
      </c>
      <c r="L56" s="3639"/>
      <c r="M56" s="3671"/>
      <c r="N56" s="3644"/>
      <c r="O56" s="97"/>
    </row>
    <row r="57" spans="1:16">
      <c r="A57" s="2472" t="s">
        <v>507</v>
      </c>
      <c r="B57" s="3643">
        <f t="shared" si="1"/>
        <v>953</v>
      </c>
      <c r="C57" s="3643" t="s">
        <v>18201</v>
      </c>
      <c r="D57" s="3637"/>
      <c r="E57" s="3643">
        <v>0</v>
      </c>
      <c r="F57" s="3637"/>
      <c r="G57" s="3637"/>
      <c r="H57" s="3643">
        <v>0.87</v>
      </c>
      <c r="I57" s="3637"/>
      <c r="J57" s="3637"/>
      <c r="K57" s="3643">
        <f t="shared" si="0"/>
        <v>0.87</v>
      </c>
      <c r="L57" s="3639"/>
      <c r="M57" s="3671"/>
      <c r="N57" s="3644"/>
      <c r="O57" s="97"/>
    </row>
    <row r="58" spans="1:16">
      <c r="A58" s="2472" t="s">
        <v>507</v>
      </c>
      <c r="B58" s="3643">
        <f t="shared" si="1"/>
        <v>954</v>
      </c>
      <c r="C58" s="3643" t="s">
        <v>18202</v>
      </c>
      <c r="D58" s="3637"/>
      <c r="E58" s="3643">
        <v>0</v>
      </c>
      <c r="F58" s="3637"/>
      <c r="G58" s="3637"/>
      <c r="H58" s="3643">
        <v>1.34</v>
      </c>
      <c r="I58" s="3637"/>
      <c r="J58" s="3637"/>
      <c r="K58" s="3643">
        <f t="shared" si="0"/>
        <v>1.34</v>
      </c>
      <c r="L58" s="3639"/>
      <c r="M58" s="3671"/>
      <c r="N58" s="3644"/>
      <c r="O58" s="97"/>
    </row>
    <row r="59" spans="1:16">
      <c r="A59" s="2472" t="s">
        <v>507</v>
      </c>
      <c r="B59" s="3643">
        <f t="shared" si="1"/>
        <v>955</v>
      </c>
      <c r="C59" s="3643" t="s">
        <v>18203</v>
      </c>
      <c r="D59" s="3637"/>
      <c r="E59" s="3643">
        <v>0.17</v>
      </c>
      <c r="F59" s="3637"/>
      <c r="G59" s="3637"/>
      <c r="H59" s="3643">
        <v>0.41</v>
      </c>
      <c r="I59" s="3637"/>
      <c r="J59" s="3637"/>
      <c r="K59" s="3643">
        <f t="shared" si="0"/>
        <v>0.23999999999999996</v>
      </c>
      <c r="L59" s="3639"/>
      <c r="M59" s="3671"/>
      <c r="N59" s="3644"/>
      <c r="O59" s="97"/>
    </row>
    <row r="60" spans="1:16">
      <c r="A60" s="2472" t="s">
        <v>507</v>
      </c>
      <c r="B60" s="3643">
        <f t="shared" si="1"/>
        <v>956</v>
      </c>
      <c r="C60" s="3643" t="s">
        <v>18204</v>
      </c>
      <c r="D60" s="3637"/>
      <c r="E60" s="3643">
        <v>2.2799999999999998</v>
      </c>
      <c r="F60" s="3637"/>
      <c r="G60" s="3637"/>
      <c r="H60" s="3643">
        <v>3.2</v>
      </c>
      <c r="I60" s="3637"/>
      <c r="J60" s="3637"/>
      <c r="K60" s="3643">
        <f t="shared" si="0"/>
        <v>0.92000000000000037</v>
      </c>
      <c r="L60" s="3639"/>
      <c r="M60" s="3671"/>
      <c r="N60" s="3644"/>
      <c r="O60" s="97"/>
    </row>
    <row r="61" spans="1:16">
      <c r="A61" s="2472" t="s">
        <v>507</v>
      </c>
      <c r="B61" s="3643">
        <f t="shared" si="1"/>
        <v>957</v>
      </c>
      <c r="C61" s="3643" t="s">
        <v>18205</v>
      </c>
      <c r="D61" s="3637"/>
      <c r="E61" s="3643">
        <v>0</v>
      </c>
      <c r="F61" s="3637"/>
      <c r="G61" s="3637"/>
      <c r="H61" s="3643">
        <v>4.54</v>
      </c>
      <c r="I61" s="3637"/>
      <c r="J61" s="3637"/>
      <c r="K61" s="3643">
        <f t="shared" si="0"/>
        <v>4.54</v>
      </c>
      <c r="L61" s="3639"/>
      <c r="M61" s="3671"/>
      <c r="N61" s="3644"/>
      <c r="O61" s="97"/>
      <c r="P61" s="88"/>
    </row>
    <row r="62" spans="1:16">
      <c r="A62" s="2472" t="s">
        <v>507</v>
      </c>
      <c r="B62" s="3643">
        <f t="shared" si="1"/>
        <v>958</v>
      </c>
      <c r="C62" s="3643" t="s">
        <v>18206</v>
      </c>
      <c r="D62" s="3637"/>
      <c r="E62" s="3643">
        <v>0</v>
      </c>
      <c r="F62" s="3637"/>
      <c r="G62" s="3637"/>
      <c r="H62" s="3643">
        <v>4.0599999999999996</v>
      </c>
      <c r="I62" s="3637"/>
      <c r="J62" s="3637"/>
      <c r="K62" s="3643">
        <f t="shared" si="0"/>
        <v>4.0599999999999996</v>
      </c>
      <c r="L62" s="3639"/>
      <c r="M62" s="3671"/>
      <c r="N62" s="3644"/>
      <c r="O62" s="97"/>
      <c r="P62" s="88"/>
    </row>
    <row r="63" spans="1:16">
      <c r="A63" s="2472" t="s">
        <v>507</v>
      </c>
      <c r="B63" s="3643">
        <f t="shared" si="1"/>
        <v>959</v>
      </c>
      <c r="C63" s="3643" t="s">
        <v>18207</v>
      </c>
      <c r="D63" s="3637"/>
      <c r="E63" s="3643">
        <v>0</v>
      </c>
      <c r="F63" s="3637"/>
      <c r="G63" s="3637"/>
      <c r="H63" s="3643">
        <v>0.54</v>
      </c>
      <c r="I63" s="3637"/>
      <c r="J63" s="3637"/>
      <c r="K63" s="3643">
        <f t="shared" si="0"/>
        <v>0.54</v>
      </c>
      <c r="L63" s="3639"/>
      <c r="M63" s="3671"/>
      <c r="N63" s="3644"/>
      <c r="O63" s="97"/>
      <c r="P63" s="88"/>
    </row>
    <row r="64" spans="1:16">
      <c r="A64" s="2472" t="s">
        <v>507</v>
      </c>
      <c r="B64" s="3643">
        <f t="shared" si="1"/>
        <v>960</v>
      </c>
      <c r="C64" s="3643" t="s">
        <v>18208</v>
      </c>
      <c r="D64" s="3637"/>
      <c r="E64" s="3643">
        <v>0</v>
      </c>
      <c r="F64" s="3637"/>
      <c r="G64" s="3637"/>
      <c r="H64" s="3643">
        <v>0.34</v>
      </c>
      <c r="I64" s="3637"/>
      <c r="J64" s="3637"/>
      <c r="K64" s="3643">
        <f t="shared" si="0"/>
        <v>0.34</v>
      </c>
      <c r="L64" s="3639"/>
      <c r="M64" s="3671"/>
      <c r="N64" s="3644"/>
      <c r="O64" s="97"/>
      <c r="P64" s="88"/>
    </row>
    <row r="65" spans="1:16">
      <c r="A65" s="2472" t="s">
        <v>507</v>
      </c>
      <c r="B65" s="3643">
        <f t="shared" si="1"/>
        <v>961</v>
      </c>
      <c r="C65" s="3643" t="s">
        <v>18209</v>
      </c>
      <c r="D65" s="3637"/>
      <c r="E65" s="3643">
        <v>0</v>
      </c>
      <c r="F65" s="3637"/>
      <c r="G65" s="3637"/>
      <c r="H65" s="3643">
        <v>0.86</v>
      </c>
      <c r="I65" s="3637"/>
      <c r="J65" s="3637"/>
      <c r="K65" s="3643">
        <f t="shared" si="0"/>
        <v>0.86</v>
      </c>
      <c r="L65" s="3639"/>
      <c r="M65" s="3671"/>
      <c r="N65" s="3644"/>
      <c r="O65" s="97"/>
      <c r="P65" s="88"/>
    </row>
    <row r="66" spans="1:16">
      <c r="A66" s="2472" t="s">
        <v>507</v>
      </c>
      <c r="B66" s="3643">
        <f t="shared" si="1"/>
        <v>962</v>
      </c>
      <c r="C66" s="3643" t="s">
        <v>18210</v>
      </c>
      <c r="D66" s="3637"/>
      <c r="E66" s="3643">
        <v>0</v>
      </c>
      <c r="F66" s="3637"/>
      <c r="G66" s="3637"/>
      <c r="H66" s="3643">
        <v>0.57999999999999996</v>
      </c>
      <c r="I66" s="3637"/>
      <c r="J66" s="3637"/>
      <c r="K66" s="3643">
        <f t="shared" ref="K66:K128" si="6">H66-E66</f>
        <v>0.57999999999999996</v>
      </c>
      <c r="L66" s="3639"/>
      <c r="M66" s="3671"/>
      <c r="N66" s="3644"/>
      <c r="O66" s="97"/>
      <c r="P66" s="88"/>
    </row>
    <row r="67" spans="1:16">
      <c r="A67" s="2472" t="s">
        <v>507</v>
      </c>
      <c r="B67" s="3643">
        <f t="shared" si="1"/>
        <v>963</v>
      </c>
      <c r="C67" s="3643" t="s">
        <v>18211</v>
      </c>
      <c r="D67" s="3637"/>
      <c r="E67" s="3643">
        <v>0</v>
      </c>
      <c r="F67" s="3637"/>
      <c r="G67" s="3637"/>
      <c r="H67" s="3643">
        <v>0.83</v>
      </c>
      <c r="I67" s="3637"/>
      <c r="J67" s="3637"/>
      <c r="K67" s="3643">
        <f t="shared" si="6"/>
        <v>0.83</v>
      </c>
      <c r="L67" s="3639"/>
      <c r="M67" s="3671"/>
      <c r="N67" s="3644"/>
      <c r="O67" s="97"/>
      <c r="P67" s="88"/>
    </row>
    <row r="68" spans="1:16">
      <c r="A68" s="2472" t="s">
        <v>507</v>
      </c>
      <c r="B68" s="3643">
        <f t="shared" si="1"/>
        <v>964</v>
      </c>
      <c r="C68" s="3643" t="s">
        <v>18212</v>
      </c>
      <c r="D68" s="3637"/>
      <c r="E68" s="3643">
        <v>0</v>
      </c>
      <c r="F68" s="3637"/>
      <c r="G68" s="3637"/>
      <c r="H68" s="3643">
        <v>3.17</v>
      </c>
      <c r="I68" s="3637"/>
      <c r="J68" s="3637"/>
      <c r="K68" s="3643">
        <f t="shared" si="6"/>
        <v>3.17</v>
      </c>
      <c r="L68" s="3639"/>
      <c r="M68" s="3671"/>
      <c r="N68" s="3644"/>
      <c r="O68" s="97"/>
      <c r="P68" s="88"/>
    </row>
    <row r="69" spans="1:16">
      <c r="A69" s="2472" t="s">
        <v>507</v>
      </c>
      <c r="B69" s="3643">
        <f t="shared" si="1"/>
        <v>965</v>
      </c>
      <c r="C69" s="3643" t="s">
        <v>18213</v>
      </c>
      <c r="D69" s="3637"/>
      <c r="E69" s="3643">
        <v>5.29</v>
      </c>
      <c r="F69" s="3637"/>
      <c r="G69" s="3637"/>
      <c r="H69" s="3643">
        <v>6.73</v>
      </c>
      <c r="I69" s="3637"/>
      <c r="J69" s="3637"/>
      <c r="K69" s="3643">
        <f t="shared" si="6"/>
        <v>1.4400000000000004</v>
      </c>
      <c r="L69" s="3639"/>
      <c r="M69" s="3671"/>
      <c r="N69" s="3644"/>
      <c r="O69" s="97"/>
      <c r="P69" s="88"/>
    </row>
    <row r="70" spans="1:16">
      <c r="A70" s="2472" t="s">
        <v>507</v>
      </c>
      <c r="B70" s="3643">
        <f t="shared" si="1"/>
        <v>966</v>
      </c>
      <c r="C70" s="3643" t="s">
        <v>18214</v>
      </c>
      <c r="D70" s="3637"/>
      <c r="E70" s="3643">
        <v>0</v>
      </c>
      <c r="F70" s="3637"/>
      <c r="G70" s="3637"/>
      <c r="H70" s="3643">
        <v>0.22</v>
      </c>
      <c r="I70" s="3637"/>
      <c r="J70" s="3637"/>
      <c r="K70" s="3643">
        <f t="shared" si="6"/>
        <v>0.22</v>
      </c>
      <c r="L70" s="3639"/>
      <c r="M70" s="3671"/>
      <c r="N70" s="3644"/>
      <c r="O70" s="97"/>
      <c r="P70" s="88"/>
    </row>
    <row r="71" spans="1:16">
      <c r="A71" s="2472" t="s">
        <v>507</v>
      </c>
      <c r="B71" s="3643">
        <f t="shared" si="1"/>
        <v>967</v>
      </c>
      <c r="C71" s="3643" t="s">
        <v>18215</v>
      </c>
      <c r="D71" s="3637"/>
      <c r="E71" s="3643">
        <v>0</v>
      </c>
      <c r="F71" s="3637"/>
      <c r="G71" s="3637"/>
      <c r="H71" s="3643">
        <v>9.39</v>
      </c>
      <c r="I71" s="3637"/>
      <c r="J71" s="3637"/>
      <c r="K71" s="3643">
        <f t="shared" si="6"/>
        <v>9.39</v>
      </c>
      <c r="L71" s="3639"/>
      <c r="M71" s="3671"/>
      <c r="N71" s="3644"/>
      <c r="O71" s="97"/>
      <c r="P71" s="88"/>
    </row>
    <row r="72" spans="1:16">
      <c r="A72" s="2472" t="s">
        <v>507</v>
      </c>
      <c r="B72" s="3643">
        <f t="shared" si="1"/>
        <v>968</v>
      </c>
      <c r="C72" s="3643" t="s">
        <v>18216</v>
      </c>
      <c r="D72" s="3637"/>
      <c r="E72" s="3643">
        <v>0</v>
      </c>
      <c r="F72" s="3637"/>
      <c r="G72" s="3637"/>
      <c r="H72" s="3643">
        <v>3.47</v>
      </c>
      <c r="I72" s="3637"/>
      <c r="J72" s="3637"/>
      <c r="K72" s="3643">
        <f t="shared" si="6"/>
        <v>3.47</v>
      </c>
      <c r="L72" s="3639"/>
      <c r="M72" s="3671"/>
      <c r="N72" s="3644"/>
      <c r="O72" s="97"/>
      <c r="P72" s="88"/>
    </row>
    <row r="73" spans="1:16">
      <c r="A73" s="2472" t="s">
        <v>507</v>
      </c>
      <c r="B73" s="3643">
        <f t="shared" ref="B73:B75" si="7">B72+1</f>
        <v>969</v>
      </c>
      <c r="C73" s="3643" t="s">
        <v>18217</v>
      </c>
      <c r="D73" s="3637"/>
      <c r="E73" s="3643">
        <v>0</v>
      </c>
      <c r="F73" s="3637"/>
      <c r="G73" s="3637"/>
      <c r="H73" s="3643">
        <v>0.44</v>
      </c>
      <c r="I73" s="3637"/>
      <c r="J73" s="3637"/>
      <c r="K73" s="3643">
        <f t="shared" si="6"/>
        <v>0.44</v>
      </c>
      <c r="L73" s="3639"/>
      <c r="M73" s="3671"/>
      <c r="N73" s="3644"/>
      <c r="O73" s="97"/>
      <c r="P73" s="88"/>
    </row>
    <row r="74" spans="1:16">
      <c r="A74" s="2472" t="s">
        <v>507</v>
      </c>
      <c r="B74" s="3643">
        <f t="shared" si="7"/>
        <v>970</v>
      </c>
      <c r="C74" s="3643" t="s">
        <v>18218</v>
      </c>
      <c r="D74" s="3637"/>
      <c r="E74" s="3643">
        <v>0</v>
      </c>
      <c r="F74" s="3637"/>
      <c r="G74" s="3637"/>
      <c r="H74" s="3643">
        <v>0.59</v>
      </c>
      <c r="I74" s="3637"/>
      <c r="J74" s="3637"/>
      <c r="K74" s="3643">
        <f t="shared" si="6"/>
        <v>0.59</v>
      </c>
      <c r="L74" s="3639"/>
      <c r="M74" s="3671"/>
      <c r="N74" s="3644"/>
      <c r="O74" s="97"/>
      <c r="P74" s="88"/>
    </row>
    <row r="75" spans="1:16" ht="15.75" thickBot="1">
      <c r="A75" s="494" t="s">
        <v>507</v>
      </c>
      <c r="B75" s="3643">
        <f t="shared" si="7"/>
        <v>971</v>
      </c>
      <c r="C75" s="3643" t="s">
        <v>18219</v>
      </c>
      <c r="D75" s="3637"/>
      <c r="E75" s="3643">
        <v>0</v>
      </c>
      <c r="F75" s="3637"/>
      <c r="G75" s="3637"/>
      <c r="H75" s="3643">
        <v>0.16</v>
      </c>
      <c r="I75" s="3637"/>
      <c r="J75" s="3637"/>
      <c r="K75" s="3643">
        <f t="shared" si="6"/>
        <v>0.16</v>
      </c>
      <c r="L75" s="3639"/>
      <c r="M75" s="3671"/>
      <c r="N75" s="3644"/>
      <c r="O75" s="97"/>
      <c r="P75" s="88"/>
    </row>
    <row r="76" spans="1:16" s="2440" customFormat="1" ht="17.25" thickTop="1" thickBot="1">
      <c r="A76" s="3693"/>
      <c r="B76" s="3659"/>
      <c r="C76" s="3659"/>
      <c r="D76" s="3658"/>
      <c r="E76" s="5430" t="s">
        <v>19131</v>
      </c>
      <c r="F76" s="5430"/>
      <c r="G76" s="5430"/>
      <c r="H76" s="5430"/>
      <c r="I76" s="5430"/>
      <c r="J76" s="5430"/>
      <c r="K76" s="3659"/>
      <c r="L76" s="3660"/>
      <c r="M76" s="3661"/>
      <c r="N76" s="3694"/>
      <c r="O76" s="97"/>
      <c r="P76" s="88"/>
    </row>
    <row r="77" spans="1:16" ht="15.75" thickTop="1">
      <c r="A77" s="233" t="s">
        <v>507</v>
      </c>
      <c r="B77" s="611">
        <v>1</v>
      </c>
      <c r="C77" s="611" t="s">
        <v>18220</v>
      </c>
      <c r="D77" s="3656" t="s">
        <v>19040</v>
      </c>
      <c r="E77" s="611">
        <v>24.29</v>
      </c>
      <c r="F77" s="242" t="s">
        <v>1658</v>
      </c>
      <c r="G77" s="242" t="s">
        <v>19041</v>
      </c>
      <c r="H77" s="611">
        <v>53.89</v>
      </c>
      <c r="I77" s="242"/>
      <c r="J77" s="3656" t="s">
        <v>1213</v>
      </c>
      <c r="K77" s="611">
        <f t="shared" si="6"/>
        <v>29.6</v>
      </c>
      <c r="L77" s="3646"/>
      <c r="M77" s="3674"/>
      <c r="N77" s="3647"/>
      <c r="O77" s="97"/>
      <c r="P77" s="88"/>
    </row>
    <row r="78" spans="1:16">
      <c r="A78" s="2472" t="s">
        <v>507</v>
      </c>
      <c r="B78" s="3643">
        <f>B77+1</f>
        <v>2</v>
      </c>
      <c r="C78" s="3643" t="s">
        <v>18221</v>
      </c>
      <c r="D78" s="3648" t="s">
        <v>19042</v>
      </c>
      <c r="E78" s="3643">
        <v>0</v>
      </c>
      <c r="F78" s="3637" t="s">
        <v>19043</v>
      </c>
      <c r="G78" s="3637" t="s">
        <v>3656</v>
      </c>
      <c r="H78" s="3643">
        <v>1.1000000000000001</v>
      </c>
      <c r="I78" s="3637" t="s">
        <v>1656</v>
      </c>
      <c r="J78" s="3648" t="s">
        <v>19044</v>
      </c>
      <c r="K78" s="3643">
        <f t="shared" si="6"/>
        <v>1.1000000000000001</v>
      </c>
      <c r="L78" s="3639"/>
      <c r="M78" s="3675"/>
      <c r="N78" s="3644"/>
      <c r="O78" s="97"/>
      <c r="P78" s="88"/>
    </row>
    <row r="79" spans="1:16">
      <c r="A79" s="2472" t="s">
        <v>507</v>
      </c>
      <c r="B79" s="3643">
        <f t="shared" ref="B79:B142" si="8">B78+1</f>
        <v>3</v>
      </c>
      <c r="C79" s="3643" t="s">
        <v>18222</v>
      </c>
      <c r="D79" s="2242" t="s">
        <v>19045</v>
      </c>
      <c r="E79" s="3643">
        <v>0</v>
      </c>
      <c r="F79" s="3643"/>
      <c r="G79" s="3650" t="s">
        <v>376</v>
      </c>
      <c r="H79" s="3643">
        <v>2.39</v>
      </c>
      <c r="I79" s="3650" t="s">
        <v>1656</v>
      </c>
      <c r="J79" s="2242" t="s">
        <v>19046</v>
      </c>
      <c r="K79" s="3643">
        <f t="shared" si="6"/>
        <v>2.39</v>
      </c>
      <c r="L79" s="3639"/>
      <c r="M79" s="3676"/>
      <c r="N79" s="3695"/>
      <c r="O79" s="97"/>
      <c r="P79" s="88"/>
    </row>
    <row r="80" spans="1:16">
      <c r="A80" s="2472" t="s">
        <v>507</v>
      </c>
      <c r="B80" s="3643">
        <f t="shared" si="8"/>
        <v>4</v>
      </c>
      <c r="C80" s="3643" t="s">
        <v>18223</v>
      </c>
      <c r="D80" s="2242" t="s">
        <v>19047</v>
      </c>
      <c r="E80" s="3643">
        <v>0</v>
      </c>
      <c r="F80" s="3651"/>
      <c r="G80" s="3650" t="s">
        <v>1213</v>
      </c>
      <c r="H80" s="3643">
        <v>26.68</v>
      </c>
      <c r="I80" s="3652" t="s">
        <v>1656</v>
      </c>
      <c r="J80" s="2242" t="s">
        <v>19044</v>
      </c>
      <c r="K80" s="3643">
        <f t="shared" si="6"/>
        <v>26.68</v>
      </c>
      <c r="L80" s="3639"/>
      <c r="M80" s="3676"/>
      <c r="N80" s="3695"/>
      <c r="O80" s="97"/>
      <c r="P80" s="88"/>
    </row>
    <row r="81" spans="1:16">
      <c r="A81" s="3696" t="s">
        <v>507</v>
      </c>
      <c r="B81" s="3643">
        <f t="shared" si="8"/>
        <v>5</v>
      </c>
      <c r="C81" s="3643" t="s">
        <v>18224</v>
      </c>
      <c r="D81" s="2225" t="s">
        <v>19048</v>
      </c>
      <c r="E81" s="3643">
        <v>43.62</v>
      </c>
      <c r="F81" s="3643"/>
      <c r="G81" s="3619" t="s">
        <v>376</v>
      </c>
      <c r="H81" s="3643">
        <v>43.93</v>
      </c>
      <c r="I81" s="3653" t="s">
        <v>19043</v>
      </c>
      <c r="J81" s="2225" t="s">
        <v>19049</v>
      </c>
      <c r="K81" s="3643">
        <f t="shared" si="6"/>
        <v>0.31000000000000227</v>
      </c>
      <c r="L81" s="3697"/>
      <c r="M81" s="3677"/>
      <c r="N81" s="3642"/>
      <c r="O81" s="97"/>
      <c r="P81" s="88"/>
    </row>
    <row r="82" spans="1:16">
      <c r="A82" s="3696" t="s">
        <v>507</v>
      </c>
      <c r="B82" s="3643">
        <f t="shared" si="8"/>
        <v>6</v>
      </c>
      <c r="C82" s="3643" t="s">
        <v>18225</v>
      </c>
      <c r="D82" s="2225" t="s">
        <v>19050</v>
      </c>
      <c r="E82" s="3643">
        <v>0</v>
      </c>
      <c r="F82" s="3619"/>
      <c r="G82" s="3619" t="s">
        <v>376</v>
      </c>
      <c r="H82" s="3643">
        <v>0.05</v>
      </c>
      <c r="I82" s="3653" t="s">
        <v>19043</v>
      </c>
      <c r="J82" s="2225" t="s">
        <v>19049</v>
      </c>
      <c r="K82" s="3643">
        <f t="shared" si="6"/>
        <v>0.05</v>
      </c>
      <c r="L82" s="3697"/>
      <c r="M82" s="3677"/>
      <c r="N82" s="3642"/>
      <c r="O82" s="97"/>
      <c r="P82" s="88"/>
    </row>
    <row r="83" spans="1:16">
      <c r="A83" s="3696" t="s">
        <v>507</v>
      </c>
      <c r="B83" s="3643">
        <f t="shared" si="8"/>
        <v>7</v>
      </c>
      <c r="C83" s="3643" t="s">
        <v>18225</v>
      </c>
      <c r="D83" s="2225" t="s">
        <v>19050</v>
      </c>
      <c r="E83" s="3643">
        <v>5.57</v>
      </c>
      <c r="F83" s="3653" t="s">
        <v>19043</v>
      </c>
      <c r="G83" s="2225" t="s">
        <v>19049</v>
      </c>
      <c r="H83" s="3643">
        <v>9.92</v>
      </c>
      <c r="I83" s="3637" t="s">
        <v>1656</v>
      </c>
      <c r="J83" s="3648" t="s">
        <v>19044</v>
      </c>
      <c r="K83" s="3643">
        <f t="shared" si="6"/>
        <v>4.3499999999999996</v>
      </c>
      <c r="L83" s="3697"/>
      <c r="M83" s="3677"/>
      <c r="N83" s="3642"/>
      <c r="O83" s="97"/>
      <c r="P83" s="88"/>
    </row>
    <row r="84" spans="1:16">
      <c r="A84" s="3696" t="s">
        <v>507</v>
      </c>
      <c r="B84" s="3643">
        <f t="shared" si="8"/>
        <v>8</v>
      </c>
      <c r="C84" s="3643" t="s">
        <v>18226</v>
      </c>
      <c r="D84" s="2225" t="s">
        <v>13445</v>
      </c>
      <c r="E84" s="3643">
        <v>0</v>
      </c>
      <c r="F84" s="3619"/>
      <c r="G84" s="3619" t="s">
        <v>376</v>
      </c>
      <c r="H84" s="3643">
        <v>2.0099999999999998</v>
      </c>
      <c r="I84" s="3650" t="s">
        <v>1656</v>
      </c>
      <c r="J84" s="2242" t="s">
        <v>19046</v>
      </c>
      <c r="K84" s="3643">
        <f t="shared" si="6"/>
        <v>2.0099999999999998</v>
      </c>
      <c r="L84" s="3697"/>
      <c r="M84" s="3677"/>
      <c r="N84" s="3642"/>
      <c r="O84" s="97"/>
      <c r="P84" s="88"/>
    </row>
    <row r="85" spans="1:16">
      <c r="A85" s="3696" t="s">
        <v>507</v>
      </c>
      <c r="B85" s="3643">
        <f t="shared" si="8"/>
        <v>9</v>
      </c>
      <c r="C85" s="3643" t="s">
        <v>18227</v>
      </c>
      <c r="D85" s="2225" t="s">
        <v>19051</v>
      </c>
      <c r="E85" s="3643">
        <v>0</v>
      </c>
      <c r="F85" s="3653"/>
      <c r="G85" s="3619" t="s">
        <v>376</v>
      </c>
      <c r="H85" s="3643">
        <v>2.04</v>
      </c>
      <c r="I85" s="3650" t="s">
        <v>1656</v>
      </c>
      <c r="J85" s="2242" t="s">
        <v>19046</v>
      </c>
      <c r="K85" s="3643">
        <f t="shared" si="6"/>
        <v>2.04</v>
      </c>
      <c r="L85" s="3697"/>
      <c r="M85" s="3677"/>
      <c r="N85" s="3642"/>
      <c r="O85" s="97"/>
      <c r="P85" s="88"/>
    </row>
    <row r="86" spans="1:16">
      <c r="A86" s="3696" t="s">
        <v>507</v>
      </c>
      <c r="B86" s="3643">
        <f t="shared" si="8"/>
        <v>10</v>
      </c>
      <c r="C86" s="3643" t="s">
        <v>18228</v>
      </c>
      <c r="D86" s="2225" t="s">
        <v>19052</v>
      </c>
      <c r="E86" s="3643">
        <v>0</v>
      </c>
      <c r="F86" s="3653"/>
      <c r="G86" s="3619" t="s">
        <v>376</v>
      </c>
      <c r="H86" s="3643">
        <v>2.02</v>
      </c>
      <c r="I86" s="3650" t="s">
        <v>1656</v>
      </c>
      <c r="J86" s="2242" t="s">
        <v>19046</v>
      </c>
      <c r="K86" s="3643">
        <f t="shared" si="6"/>
        <v>2.02</v>
      </c>
      <c r="L86" s="3697"/>
      <c r="M86" s="3677"/>
      <c r="N86" s="3642"/>
      <c r="O86" s="97"/>
      <c r="P86" s="88"/>
    </row>
    <row r="87" spans="1:16">
      <c r="A87" s="3696" t="s">
        <v>507</v>
      </c>
      <c r="B87" s="3643">
        <f t="shared" si="8"/>
        <v>11</v>
      </c>
      <c r="C87" s="3643" t="s">
        <v>18229</v>
      </c>
      <c r="D87" s="2225" t="s">
        <v>19053</v>
      </c>
      <c r="E87" s="3643">
        <v>0</v>
      </c>
      <c r="F87" s="3654"/>
      <c r="G87" s="3619" t="s">
        <v>376</v>
      </c>
      <c r="H87" s="3643">
        <v>4.3600000000000003</v>
      </c>
      <c r="I87" s="3653" t="s">
        <v>19043</v>
      </c>
      <c r="J87" s="2225" t="s">
        <v>19049</v>
      </c>
      <c r="K87" s="3643">
        <f t="shared" si="6"/>
        <v>4.3600000000000003</v>
      </c>
      <c r="L87" s="3697"/>
      <c r="M87" s="3677"/>
      <c r="N87" s="3642"/>
      <c r="O87" s="97"/>
      <c r="P87" s="88"/>
    </row>
    <row r="88" spans="1:16">
      <c r="A88" s="3696" t="s">
        <v>507</v>
      </c>
      <c r="B88" s="3643">
        <f t="shared" si="8"/>
        <v>12</v>
      </c>
      <c r="C88" s="3643" t="s">
        <v>18230</v>
      </c>
      <c r="D88" s="2225" t="s">
        <v>19054</v>
      </c>
      <c r="E88" s="3643">
        <v>0</v>
      </c>
      <c r="F88" s="3651" t="s">
        <v>18227</v>
      </c>
      <c r="G88" s="2225" t="s">
        <v>19051</v>
      </c>
      <c r="H88" s="3643">
        <v>0.49</v>
      </c>
      <c r="I88" s="3650" t="s">
        <v>1656</v>
      </c>
      <c r="J88" s="2242" t="s">
        <v>19046</v>
      </c>
      <c r="K88" s="3643">
        <f t="shared" si="6"/>
        <v>0.49</v>
      </c>
      <c r="L88" s="3697"/>
      <c r="M88" s="3677"/>
      <c r="N88" s="3642"/>
      <c r="O88" s="97"/>
      <c r="P88" s="88"/>
    </row>
    <row r="89" spans="1:16">
      <c r="A89" s="3696" t="s">
        <v>507</v>
      </c>
      <c r="B89" s="3643">
        <f t="shared" si="8"/>
        <v>13</v>
      </c>
      <c r="C89" s="3643" t="s">
        <v>18231</v>
      </c>
      <c r="D89" s="2225" t="s">
        <v>19055</v>
      </c>
      <c r="E89" s="3643">
        <v>0</v>
      </c>
      <c r="F89" s="3651"/>
      <c r="G89" s="3619" t="s">
        <v>376</v>
      </c>
      <c r="H89" s="3643">
        <v>5.26</v>
      </c>
      <c r="I89" s="3653" t="s">
        <v>19043</v>
      </c>
      <c r="J89" s="2225" t="s">
        <v>19049</v>
      </c>
      <c r="K89" s="3643">
        <f t="shared" si="6"/>
        <v>5.26</v>
      </c>
      <c r="L89" s="3697"/>
      <c r="M89" s="3677"/>
      <c r="N89" s="3642"/>
      <c r="O89" s="97"/>
      <c r="P89" s="88"/>
    </row>
    <row r="90" spans="1:16">
      <c r="A90" s="3696" t="s">
        <v>507</v>
      </c>
      <c r="B90" s="3643">
        <f t="shared" si="8"/>
        <v>14</v>
      </c>
      <c r="C90" s="3643" t="s">
        <v>18232</v>
      </c>
      <c r="D90" s="2225" t="s">
        <v>19056</v>
      </c>
      <c r="E90" s="3643">
        <v>0</v>
      </c>
      <c r="F90" s="3653" t="s">
        <v>19043</v>
      </c>
      <c r="G90" s="2225" t="s">
        <v>19049</v>
      </c>
      <c r="H90" s="3643">
        <v>4.7699999999999996</v>
      </c>
      <c r="I90" s="3637" t="s">
        <v>1656</v>
      </c>
      <c r="J90" s="3648" t="s">
        <v>19044</v>
      </c>
      <c r="K90" s="3643">
        <f t="shared" si="6"/>
        <v>4.7699999999999996</v>
      </c>
      <c r="L90" s="3697"/>
      <c r="M90" s="3677"/>
      <c r="N90" s="3642"/>
      <c r="O90" s="97"/>
      <c r="P90" s="88"/>
    </row>
    <row r="91" spans="1:16" s="2440" customFormat="1">
      <c r="A91" s="3696" t="s">
        <v>507</v>
      </c>
      <c r="B91" s="3643">
        <f t="shared" si="8"/>
        <v>15</v>
      </c>
      <c r="C91" s="3643" t="s">
        <v>18233</v>
      </c>
      <c r="D91" s="2225" t="s">
        <v>19057</v>
      </c>
      <c r="E91" s="3643">
        <v>0</v>
      </c>
      <c r="F91" s="3653" t="s">
        <v>19043</v>
      </c>
      <c r="G91" s="2225" t="s">
        <v>19049</v>
      </c>
      <c r="H91" s="3643">
        <v>0.21</v>
      </c>
      <c r="I91" s="3653"/>
      <c r="J91" s="3656" t="s">
        <v>1213</v>
      </c>
      <c r="K91" s="3643">
        <f t="shared" ref="K91" si="9">H91-E91</f>
        <v>0.21</v>
      </c>
      <c r="L91" s="3778"/>
      <c r="M91" s="3779"/>
      <c r="N91" s="3780"/>
      <c r="O91" s="97"/>
      <c r="P91" s="88"/>
    </row>
    <row r="92" spans="1:16">
      <c r="A92" s="3696" t="s">
        <v>507</v>
      </c>
      <c r="B92" s="3643">
        <f t="shared" si="8"/>
        <v>16</v>
      </c>
      <c r="C92" s="3643" t="s">
        <v>18233</v>
      </c>
      <c r="D92" s="2225" t="s">
        <v>19057</v>
      </c>
      <c r="E92" s="3643">
        <v>2.65</v>
      </c>
      <c r="F92" s="3653"/>
      <c r="G92" s="3656" t="s">
        <v>1213</v>
      </c>
      <c r="H92" s="3643">
        <v>5.19</v>
      </c>
      <c r="I92" s="3653"/>
      <c r="J92" s="2225" t="s">
        <v>554</v>
      </c>
      <c r="K92" s="3643">
        <f t="shared" si="6"/>
        <v>2.5400000000000005</v>
      </c>
      <c r="L92" s="3697"/>
      <c r="M92" s="3677"/>
      <c r="N92" s="3642"/>
      <c r="O92" s="97"/>
      <c r="P92" s="88"/>
    </row>
    <row r="93" spans="1:16">
      <c r="A93" s="3696" t="s">
        <v>507</v>
      </c>
      <c r="B93" s="3643">
        <f t="shared" si="8"/>
        <v>17</v>
      </c>
      <c r="C93" s="3643" t="s">
        <v>18234</v>
      </c>
      <c r="D93" s="2225" t="s">
        <v>19058</v>
      </c>
      <c r="E93" s="3643">
        <v>0</v>
      </c>
      <c r="F93" s="3781" t="s">
        <v>19060</v>
      </c>
      <c r="G93" s="3648" t="s">
        <v>19042</v>
      </c>
      <c r="H93" s="3643">
        <v>0.55000000000000004</v>
      </c>
      <c r="I93" s="3637" t="s">
        <v>1656</v>
      </c>
      <c r="J93" s="3648" t="s">
        <v>19044</v>
      </c>
      <c r="K93" s="3643">
        <f t="shared" si="6"/>
        <v>0.55000000000000004</v>
      </c>
      <c r="L93" s="3697"/>
      <c r="M93" s="3677"/>
      <c r="N93" s="3642"/>
      <c r="O93" s="97"/>
      <c r="P93" s="88"/>
    </row>
    <row r="94" spans="1:16">
      <c r="A94" s="3696" t="s">
        <v>507</v>
      </c>
      <c r="B94" s="3643">
        <f t="shared" si="8"/>
        <v>18</v>
      </c>
      <c r="C94" s="3643" t="s">
        <v>18235</v>
      </c>
      <c r="D94" s="2225" t="s">
        <v>19059</v>
      </c>
      <c r="E94" s="3643">
        <v>0</v>
      </c>
      <c r="F94" s="3651"/>
      <c r="G94" s="3619" t="s">
        <v>376</v>
      </c>
      <c r="H94" s="3643">
        <v>0.45</v>
      </c>
      <c r="I94" s="3651" t="s">
        <v>617</v>
      </c>
      <c r="J94" s="2225" t="s">
        <v>19055</v>
      </c>
      <c r="K94" s="3643">
        <f t="shared" si="6"/>
        <v>0.45</v>
      </c>
      <c r="L94" s="3697"/>
      <c r="M94" s="3677"/>
      <c r="N94" s="3642"/>
      <c r="O94" s="97"/>
      <c r="P94" s="88"/>
    </row>
    <row r="95" spans="1:16">
      <c r="A95" s="3696" t="s">
        <v>507</v>
      </c>
      <c r="B95" s="3643">
        <f t="shared" si="8"/>
        <v>19</v>
      </c>
      <c r="C95" s="3643" t="s">
        <v>18236</v>
      </c>
      <c r="D95" s="2225" t="s">
        <v>19061</v>
      </c>
      <c r="E95" s="3643">
        <v>0</v>
      </c>
      <c r="F95" s="3654" t="s">
        <v>374</v>
      </c>
      <c r="G95" s="3641" t="s">
        <v>19062</v>
      </c>
      <c r="H95" s="3643">
        <v>5.5</v>
      </c>
      <c r="I95" s="3637" t="s">
        <v>1656</v>
      </c>
      <c r="J95" s="3648" t="s">
        <v>19044</v>
      </c>
      <c r="K95" s="3643">
        <f t="shared" si="6"/>
        <v>5.5</v>
      </c>
      <c r="L95" s="3698"/>
      <c r="M95" s="3677"/>
      <c r="N95" s="3642"/>
      <c r="O95" s="97"/>
    </row>
    <row r="96" spans="1:16">
      <c r="A96" s="3696" t="s">
        <v>507</v>
      </c>
      <c r="B96" s="3643">
        <f t="shared" si="8"/>
        <v>20</v>
      </c>
      <c r="C96" s="3643" t="s">
        <v>18237</v>
      </c>
      <c r="D96" s="2225" t="s">
        <v>19095</v>
      </c>
      <c r="E96" s="3643">
        <v>0.04</v>
      </c>
      <c r="F96" s="3653"/>
      <c r="G96" s="3619" t="s">
        <v>554</v>
      </c>
      <c r="H96" s="3643">
        <v>0.8</v>
      </c>
      <c r="I96" s="3653"/>
      <c r="J96" s="2225" t="s">
        <v>554</v>
      </c>
      <c r="K96" s="3643">
        <f t="shared" si="6"/>
        <v>0.76</v>
      </c>
      <c r="L96" s="3698"/>
      <c r="M96" s="3677"/>
      <c r="N96" s="3642"/>
      <c r="O96" s="97"/>
    </row>
    <row r="97" spans="1:15">
      <c r="A97" s="3696" t="s">
        <v>507</v>
      </c>
      <c r="B97" s="3643">
        <f t="shared" si="8"/>
        <v>21</v>
      </c>
      <c r="C97" s="3643" t="s">
        <v>18238</v>
      </c>
      <c r="D97" s="2225" t="s">
        <v>19064</v>
      </c>
      <c r="E97" s="3643">
        <v>0</v>
      </c>
      <c r="F97" s="3637" t="s">
        <v>1656</v>
      </c>
      <c r="G97" s="3648" t="s">
        <v>19044</v>
      </c>
      <c r="H97" s="3643">
        <v>4.09</v>
      </c>
      <c r="I97" s="3653" t="s">
        <v>19043</v>
      </c>
      <c r="J97" s="2225" t="s">
        <v>19049</v>
      </c>
      <c r="K97" s="3643">
        <f t="shared" si="6"/>
        <v>4.09</v>
      </c>
      <c r="L97" s="3698"/>
      <c r="M97" s="3677"/>
      <c r="N97" s="3642"/>
      <c r="O97" s="97"/>
    </row>
    <row r="98" spans="1:15">
      <c r="A98" s="3696" t="s">
        <v>507</v>
      </c>
      <c r="B98" s="3643">
        <f t="shared" si="8"/>
        <v>22</v>
      </c>
      <c r="C98" s="3643" t="s">
        <v>18239</v>
      </c>
      <c r="D98" s="2225" t="s">
        <v>19065</v>
      </c>
      <c r="E98" s="3643">
        <v>0</v>
      </c>
      <c r="F98" s="3650" t="s">
        <v>1656</v>
      </c>
      <c r="G98" s="2242" t="s">
        <v>19046</v>
      </c>
      <c r="H98" s="3643">
        <v>1.64</v>
      </c>
      <c r="I98" s="3653"/>
      <c r="J98" s="3619" t="s">
        <v>376</v>
      </c>
      <c r="K98" s="3643">
        <f t="shared" si="6"/>
        <v>1.64</v>
      </c>
      <c r="L98" s="3698"/>
      <c r="M98" s="3677"/>
      <c r="N98" s="3642"/>
      <c r="O98" s="97"/>
    </row>
    <row r="99" spans="1:15">
      <c r="A99" s="3696" t="s">
        <v>507</v>
      </c>
      <c r="B99" s="3643">
        <f t="shared" si="8"/>
        <v>23</v>
      </c>
      <c r="C99" s="3643" t="s">
        <v>18240</v>
      </c>
      <c r="D99" s="2225" t="s">
        <v>19066</v>
      </c>
      <c r="E99" s="3643">
        <v>0</v>
      </c>
      <c r="F99" s="3650" t="s">
        <v>1656</v>
      </c>
      <c r="G99" s="2242" t="s">
        <v>19046</v>
      </c>
      <c r="H99" s="3643">
        <v>2.4300000000000002</v>
      </c>
      <c r="I99" s="3653"/>
      <c r="J99" s="3619" t="s">
        <v>376</v>
      </c>
      <c r="K99" s="3643">
        <f t="shared" si="6"/>
        <v>2.4300000000000002</v>
      </c>
      <c r="L99" s="3699"/>
      <c r="M99" s="3677"/>
      <c r="N99" s="3642"/>
      <c r="O99" s="97"/>
    </row>
    <row r="100" spans="1:15">
      <c r="A100" s="3696" t="s">
        <v>507</v>
      </c>
      <c r="B100" s="3643">
        <f t="shared" si="8"/>
        <v>24</v>
      </c>
      <c r="C100" s="3643" t="s">
        <v>18241</v>
      </c>
      <c r="D100" s="2225" t="s">
        <v>19068</v>
      </c>
      <c r="E100" s="3643">
        <v>0</v>
      </c>
      <c r="F100" s="3653" t="s">
        <v>14553</v>
      </c>
      <c r="G100" s="3619" t="s">
        <v>19067</v>
      </c>
      <c r="H100" s="3643">
        <v>5.14</v>
      </c>
      <c r="I100" s="3650" t="s">
        <v>1656</v>
      </c>
      <c r="J100" s="2242" t="s">
        <v>19046</v>
      </c>
      <c r="K100" s="3643">
        <f t="shared" si="6"/>
        <v>5.14</v>
      </c>
      <c r="L100" s="3698"/>
      <c r="M100" s="3677"/>
      <c r="N100" s="3642"/>
      <c r="O100" s="97"/>
    </row>
    <row r="101" spans="1:15">
      <c r="A101" s="3696" t="s">
        <v>507</v>
      </c>
      <c r="B101" s="3643">
        <f t="shared" si="8"/>
        <v>25</v>
      </c>
      <c r="C101" s="3643" t="s">
        <v>18242</v>
      </c>
      <c r="D101" s="2225" t="s">
        <v>19070</v>
      </c>
      <c r="E101" s="3643">
        <v>0</v>
      </c>
      <c r="F101" s="3651" t="s">
        <v>18229</v>
      </c>
      <c r="G101" s="2225" t="s">
        <v>19053</v>
      </c>
      <c r="H101" s="3643">
        <v>5.14</v>
      </c>
      <c r="I101" s="3653" t="s">
        <v>1079</v>
      </c>
      <c r="J101" s="2225" t="s">
        <v>19069</v>
      </c>
      <c r="K101" s="3643">
        <f t="shared" si="6"/>
        <v>5.14</v>
      </c>
      <c r="L101" s="3698"/>
      <c r="M101" s="3677"/>
      <c r="N101" s="3642"/>
      <c r="O101" s="97"/>
    </row>
    <row r="102" spans="1:15">
      <c r="A102" s="3696" t="s">
        <v>507</v>
      </c>
      <c r="B102" s="3643">
        <f t="shared" si="8"/>
        <v>26</v>
      </c>
      <c r="C102" s="3643" t="s">
        <v>18243</v>
      </c>
      <c r="D102" s="2225" t="s">
        <v>19071</v>
      </c>
      <c r="E102" s="3643">
        <v>0</v>
      </c>
      <c r="F102" s="3653"/>
      <c r="G102" s="3619" t="s">
        <v>376</v>
      </c>
      <c r="H102" s="3643">
        <v>3.37</v>
      </c>
      <c r="I102" s="3651" t="s">
        <v>18224</v>
      </c>
      <c r="J102" s="2225" t="s">
        <v>19048</v>
      </c>
      <c r="K102" s="3643">
        <f t="shared" si="6"/>
        <v>3.37</v>
      </c>
      <c r="L102" s="3698"/>
      <c r="M102" s="3677"/>
      <c r="N102" s="3642"/>
      <c r="O102" s="97"/>
    </row>
    <row r="103" spans="1:15">
      <c r="A103" s="3696" t="s">
        <v>507</v>
      </c>
      <c r="B103" s="3643">
        <f t="shared" si="8"/>
        <v>27</v>
      </c>
      <c r="C103" s="3643" t="s">
        <v>18244</v>
      </c>
      <c r="D103" s="3641" t="s">
        <v>19062</v>
      </c>
      <c r="E103" s="3643">
        <v>0</v>
      </c>
      <c r="F103" s="3653" t="s">
        <v>19043</v>
      </c>
      <c r="G103" s="2225" t="s">
        <v>19049</v>
      </c>
      <c r="H103" s="3643">
        <v>5.95</v>
      </c>
      <c r="I103" s="3651"/>
      <c r="J103" s="2225" t="s">
        <v>554</v>
      </c>
      <c r="K103" s="3643">
        <f t="shared" si="6"/>
        <v>5.95</v>
      </c>
      <c r="L103" s="3698"/>
      <c r="M103" s="3677"/>
      <c r="N103" s="3642"/>
      <c r="O103" s="97"/>
    </row>
    <row r="104" spans="1:15">
      <c r="A104" s="3696" t="s">
        <v>507</v>
      </c>
      <c r="B104" s="3643">
        <f t="shared" si="8"/>
        <v>28</v>
      </c>
      <c r="C104" s="3643" t="s">
        <v>18245</v>
      </c>
      <c r="D104" s="2225" t="s">
        <v>19072</v>
      </c>
      <c r="E104" s="3643">
        <v>0</v>
      </c>
      <c r="F104" s="3653" t="s">
        <v>19043</v>
      </c>
      <c r="G104" s="2225" t="s">
        <v>19049</v>
      </c>
      <c r="H104" s="3643">
        <v>4.75</v>
      </c>
      <c r="I104" s="3653"/>
      <c r="J104" s="3619" t="s">
        <v>376</v>
      </c>
      <c r="K104" s="3643">
        <f t="shared" si="6"/>
        <v>4.75</v>
      </c>
      <c r="L104" s="3698"/>
      <c r="M104" s="3677"/>
      <c r="N104" s="3642"/>
      <c r="O104" s="97"/>
    </row>
    <row r="105" spans="1:15">
      <c r="A105" s="3696" t="s">
        <v>507</v>
      </c>
      <c r="B105" s="3643">
        <f t="shared" si="8"/>
        <v>29</v>
      </c>
      <c r="C105" s="3643" t="s">
        <v>18246</v>
      </c>
      <c r="D105" s="2225" t="s">
        <v>19069</v>
      </c>
      <c r="E105" s="3643">
        <v>0</v>
      </c>
      <c r="F105" s="3653" t="s">
        <v>19043</v>
      </c>
      <c r="G105" s="2225" t="s">
        <v>19049</v>
      </c>
      <c r="H105" s="3643">
        <v>6.22</v>
      </c>
      <c r="I105" s="3651" t="s">
        <v>8195</v>
      </c>
      <c r="J105" s="2225" t="s">
        <v>19073</v>
      </c>
      <c r="K105" s="3643">
        <f t="shared" si="6"/>
        <v>6.22</v>
      </c>
      <c r="L105" s="3698"/>
      <c r="M105" s="3677"/>
      <c r="N105" s="3642"/>
      <c r="O105" s="97"/>
    </row>
    <row r="106" spans="1:15">
      <c r="A106" s="3696" t="s">
        <v>507</v>
      </c>
      <c r="B106" s="3643">
        <f t="shared" si="8"/>
        <v>30</v>
      </c>
      <c r="C106" s="3643" t="s">
        <v>18247</v>
      </c>
      <c r="D106" s="2225" t="s">
        <v>19074</v>
      </c>
      <c r="E106" s="3643">
        <v>0</v>
      </c>
      <c r="F106" s="3651" t="s">
        <v>8195</v>
      </c>
      <c r="G106" s="2225" t="s">
        <v>19073</v>
      </c>
      <c r="H106" s="3643">
        <v>2.46</v>
      </c>
      <c r="I106" s="3651" t="s">
        <v>18221</v>
      </c>
      <c r="J106" s="3648" t="s">
        <v>19042</v>
      </c>
      <c r="K106" s="3643">
        <f t="shared" si="6"/>
        <v>2.46</v>
      </c>
      <c r="L106" s="3698"/>
      <c r="M106" s="3677"/>
      <c r="N106" s="3642"/>
      <c r="O106" s="97"/>
    </row>
    <row r="107" spans="1:15">
      <c r="A107" s="3696" t="s">
        <v>507</v>
      </c>
      <c r="B107" s="3643">
        <f t="shared" si="8"/>
        <v>31</v>
      </c>
      <c r="C107" s="3643" t="s">
        <v>18248</v>
      </c>
      <c r="D107" s="2225" t="s">
        <v>19075</v>
      </c>
      <c r="E107" s="3643">
        <v>0</v>
      </c>
      <c r="F107" s="3651" t="s">
        <v>18230</v>
      </c>
      <c r="G107" s="2225" t="s">
        <v>19054</v>
      </c>
      <c r="H107" s="3643">
        <v>0.12</v>
      </c>
      <c r="I107" s="3651" t="s">
        <v>557</v>
      </c>
      <c r="J107" s="2225" t="s">
        <v>19076</v>
      </c>
      <c r="K107" s="3643">
        <f t="shared" si="6"/>
        <v>0.12</v>
      </c>
      <c r="L107" s="3698"/>
      <c r="M107" s="3677"/>
      <c r="N107" s="3642"/>
      <c r="O107" s="97"/>
    </row>
    <row r="108" spans="1:15">
      <c r="A108" s="3696" t="s">
        <v>507</v>
      </c>
      <c r="B108" s="3643">
        <f t="shared" si="8"/>
        <v>32</v>
      </c>
      <c r="C108" s="3643" t="s">
        <v>18175</v>
      </c>
      <c r="D108" s="2225" t="s">
        <v>19077</v>
      </c>
      <c r="E108" s="3643">
        <v>0.85</v>
      </c>
      <c r="F108" s="3637" t="s">
        <v>1656</v>
      </c>
      <c r="G108" s="3648" t="s">
        <v>19044</v>
      </c>
      <c r="H108" s="3643">
        <v>6.87</v>
      </c>
      <c r="I108" s="3653" t="s">
        <v>19043</v>
      </c>
      <c r="J108" s="2225" t="s">
        <v>19049</v>
      </c>
      <c r="K108" s="3643">
        <f t="shared" si="6"/>
        <v>6.0200000000000005</v>
      </c>
      <c r="L108" s="3698"/>
      <c r="M108" s="3677"/>
      <c r="N108" s="3642"/>
      <c r="O108" s="97"/>
    </row>
    <row r="109" spans="1:15">
      <c r="A109" s="3696" t="s">
        <v>507</v>
      </c>
      <c r="B109" s="3643">
        <f t="shared" si="8"/>
        <v>33</v>
      </c>
      <c r="C109" s="3643" t="s">
        <v>18249</v>
      </c>
      <c r="D109" s="2225" t="s">
        <v>19078</v>
      </c>
      <c r="E109" s="3643">
        <v>0</v>
      </c>
      <c r="F109" s="3653" t="s">
        <v>19043</v>
      </c>
      <c r="G109" s="2225" t="s">
        <v>19049</v>
      </c>
      <c r="H109" s="3643">
        <v>0.76</v>
      </c>
      <c r="I109" s="3651"/>
      <c r="J109" s="2225" t="s">
        <v>554</v>
      </c>
      <c r="K109" s="3643">
        <f t="shared" si="6"/>
        <v>0.76</v>
      </c>
      <c r="L109" s="3698"/>
      <c r="M109" s="3677"/>
      <c r="N109" s="3642"/>
      <c r="O109" s="97"/>
    </row>
    <row r="110" spans="1:15">
      <c r="A110" s="3696" t="s">
        <v>507</v>
      </c>
      <c r="B110" s="3643">
        <f t="shared" si="8"/>
        <v>34</v>
      </c>
      <c r="C110" s="3643" t="s">
        <v>18250</v>
      </c>
      <c r="D110" s="2225" t="s">
        <v>16931</v>
      </c>
      <c r="E110" s="3643">
        <v>0</v>
      </c>
      <c r="F110" s="3651" t="s">
        <v>18245</v>
      </c>
      <c r="G110" s="2225" t="s">
        <v>19072</v>
      </c>
      <c r="H110" s="3643">
        <v>0.33</v>
      </c>
      <c r="I110" s="3619"/>
      <c r="J110" s="3619" t="s">
        <v>376</v>
      </c>
      <c r="K110" s="3643">
        <f t="shared" si="6"/>
        <v>0.33</v>
      </c>
      <c r="L110" s="3698"/>
      <c r="M110" s="3677"/>
      <c r="N110" s="3642"/>
      <c r="O110" s="97"/>
    </row>
    <row r="111" spans="1:15">
      <c r="A111" s="3696" t="s">
        <v>507</v>
      </c>
      <c r="B111" s="3643">
        <f t="shared" si="8"/>
        <v>35</v>
      </c>
      <c r="C111" s="3643" t="s">
        <v>18251</v>
      </c>
      <c r="D111" s="2225" t="s">
        <v>19079</v>
      </c>
      <c r="E111" s="3643">
        <v>0</v>
      </c>
      <c r="F111" s="3651" t="s">
        <v>18229</v>
      </c>
      <c r="G111" s="2225" t="s">
        <v>19053</v>
      </c>
      <c r="H111" s="3643">
        <v>1.28</v>
      </c>
      <c r="I111" s="3653"/>
      <c r="J111" s="3619" t="s">
        <v>376</v>
      </c>
      <c r="K111" s="3643">
        <f t="shared" si="6"/>
        <v>1.28</v>
      </c>
      <c r="L111" s="3698"/>
      <c r="M111" s="3677"/>
      <c r="N111" s="3642"/>
      <c r="O111" s="97"/>
    </row>
    <row r="112" spans="1:15">
      <c r="A112" s="3696" t="s">
        <v>507</v>
      </c>
      <c r="B112" s="3643">
        <f t="shared" si="8"/>
        <v>36</v>
      </c>
      <c r="C112" s="3643" t="s">
        <v>19198</v>
      </c>
      <c r="D112" s="2225" t="s">
        <v>19079</v>
      </c>
      <c r="E112" s="3643">
        <v>0</v>
      </c>
      <c r="F112" s="3651" t="s">
        <v>18229</v>
      </c>
      <c r="G112" s="2225" t="s">
        <v>19053</v>
      </c>
      <c r="H112" s="3643">
        <v>7.0000000000000007E-2</v>
      </c>
      <c r="I112" s="3651" t="s">
        <v>18251</v>
      </c>
      <c r="J112" s="2225" t="s">
        <v>19079</v>
      </c>
      <c r="K112" s="3643">
        <f t="shared" si="6"/>
        <v>7.0000000000000007E-2</v>
      </c>
      <c r="L112" s="3698"/>
      <c r="M112" s="3677"/>
      <c r="N112" s="3642"/>
      <c r="O112" s="97"/>
    </row>
    <row r="113" spans="1:15">
      <c r="A113" s="3696" t="s">
        <v>507</v>
      </c>
      <c r="B113" s="3643">
        <f t="shared" si="8"/>
        <v>37</v>
      </c>
      <c r="C113" s="3643" t="s">
        <v>18252</v>
      </c>
      <c r="D113" s="2225" t="s">
        <v>19080</v>
      </c>
      <c r="E113" s="3643">
        <v>0</v>
      </c>
      <c r="F113" s="3651" t="s">
        <v>18232</v>
      </c>
      <c r="G113" s="2225" t="s">
        <v>19056</v>
      </c>
      <c r="H113" s="3643">
        <v>3.38</v>
      </c>
      <c r="I113" s="3651" t="s">
        <v>18175</v>
      </c>
      <c r="J113" s="2225" t="s">
        <v>19081</v>
      </c>
      <c r="K113" s="3643">
        <f t="shared" si="6"/>
        <v>3.38</v>
      </c>
      <c r="L113" s="3698"/>
      <c r="M113" s="3677"/>
      <c r="N113" s="3642"/>
      <c r="O113" s="97"/>
    </row>
    <row r="114" spans="1:15">
      <c r="A114" s="3696" t="s">
        <v>507</v>
      </c>
      <c r="B114" s="3643">
        <f t="shared" si="8"/>
        <v>38</v>
      </c>
      <c r="C114" s="3643" t="s">
        <v>18253</v>
      </c>
      <c r="D114" s="2225" t="s">
        <v>19082</v>
      </c>
      <c r="E114" s="3643">
        <v>0</v>
      </c>
      <c r="F114" s="3653" t="s">
        <v>19043</v>
      </c>
      <c r="G114" s="2225" t="s">
        <v>19049</v>
      </c>
      <c r="H114" s="3643">
        <v>2.72</v>
      </c>
      <c r="I114" s="3651" t="s">
        <v>18242</v>
      </c>
      <c r="J114" s="2225" t="s">
        <v>19070</v>
      </c>
      <c r="K114" s="3643">
        <f t="shared" si="6"/>
        <v>2.72</v>
      </c>
      <c r="L114" s="3698"/>
      <c r="M114" s="3677"/>
      <c r="N114" s="3642"/>
      <c r="O114" s="97"/>
    </row>
    <row r="115" spans="1:15">
      <c r="A115" s="3696" t="s">
        <v>507</v>
      </c>
      <c r="B115" s="3643">
        <f t="shared" si="8"/>
        <v>39</v>
      </c>
      <c r="C115" s="3643" t="s">
        <v>18254</v>
      </c>
      <c r="D115" s="3619" t="s">
        <v>19067</v>
      </c>
      <c r="E115" s="3643">
        <v>0</v>
      </c>
      <c r="F115" s="3651" t="s">
        <v>8195</v>
      </c>
      <c r="G115" s="2225" t="s">
        <v>19073</v>
      </c>
      <c r="H115" s="3643">
        <v>3.96</v>
      </c>
      <c r="I115" s="3619"/>
      <c r="J115" s="3619" t="s">
        <v>376</v>
      </c>
      <c r="K115" s="3643">
        <f t="shared" si="6"/>
        <v>3.96</v>
      </c>
      <c r="L115" s="3698"/>
      <c r="M115" s="3677"/>
      <c r="N115" s="3642"/>
      <c r="O115" s="97"/>
    </row>
    <row r="116" spans="1:15">
      <c r="A116" s="3696" t="s">
        <v>507</v>
      </c>
      <c r="B116" s="3643">
        <f t="shared" si="8"/>
        <v>40</v>
      </c>
      <c r="C116" s="3643" t="s">
        <v>18255</v>
      </c>
      <c r="D116" s="2225" t="s">
        <v>19083</v>
      </c>
      <c r="E116" s="3643">
        <v>0</v>
      </c>
      <c r="F116" s="3653" t="s">
        <v>615</v>
      </c>
      <c r="G116" s="2225" t="s">
        <v>19071</v>
      </c>
      <c r="H116" s="3643">
        <v>0.1</v>
      </c>
      <c r="I116" s="3619"/>
      <c r="J116" s="2225" t="s">
        <v>554</v>
      </c>
      <c r="K116" s="3643">
        <f t="shared" si="6"/>
        <v>0.1</v>
      </c>
      <c r="L116" s="3698"/>
      <c r="M116" s="3677"/>
      <c r="N116" s="3642"/>
      <c r="O116" s="97"/>
    </row>
    <row r="117" spans="1:15">
      <c r="A117" s="3696" t="s">
        <v>507</v>
      </c>
      <c r="B117" s="3643">
        <f t="shared" si="8"/>
        <v>41</v>
      </c>
      <c r="C117" s="3643" t="s">
        <v>18256</v>
      </c>
      <c r="D117" s="2225" t="s">
        <v>19084</v>
      </c>
      <c r="E117" s="3643">
        <v>0</v>
      </c>
      <c r="F117" s="3651" t="s">
        <v>19121</v>
      </c>
      <c r="G117" s="2225" t="s">
        <v>19057</v>
      </c>
      <c r="H117" s="3643">
        <v>0.21</v>
      </c>
      <c r="I117" s="3651" t="s">
        <v>18233</v>
      </c>
      <c r="J117" s="2225" t="s">
        <v>19057</v>
      </c>
      <c r="K117" s="3643">
        <f t="shared" si="6"/>
        <v>0.21</v>
      </c>
      <c r="L117" s="3698"/>
      <c r="M117" s="3677"/>
      <c r="N117" s="3642"/>
      <c r="O117" s="97"/>
    </row>
    <row r="118" spans="1:15">
      <c r="A118" s="3696" t="s">
        <v>507</v>
      </c>
      <c r="B118" s="3643">
        <f t="shared" si="8"/>
        <v>42</v>
      </c>
      <c r="C118" s="3643" t="s">
        <v>18257</v>
      </c>
      <c r="D118" s="2225" t="s">
        <v>19085</v>
      </c>
      <c r="E118" s="3643">
        <v>0</v>
      </c>
      <c r="F118" s="3651" t="s">
        <v>617</v>
      </c>
      <c r="G118" s="2225" t="s">
        <v>19055</v>
      </c>
      <c r="H118" s="3643">
        <v>3.95</v>
      </c>
      <c r="I118" s="3653" t="s">
        <v>19043</v>
      </c>
      <c r="J118" s="2225" t="s">
        <v>19049</v>
      </c>
      <c r="K118" s="3643">
        <f t="shared" si="6"/>
        <v>3.95</v>
      </c>
      <c r="L118" s="3698"/>
      <c r="M118" s="3677"/>
      <c r="N118" s="3642"/>
      <c r="O118" s="97"/>
    </row>
    <row r="119" spans="1:15">
      <c r="A119" s="3696" t="s">
        <v>507</v>
      </c>
      <c r="B119" s="3643">
        <f t="shared" si="8"/>
        <v>43</v>
      </c>
      <c r="C119" s="3643" t="s">
        <v>18258</v>
      </c>
      <c r="D119" s="2225" t="s">
        <v>19086</v>
      </c>
      <c r="E119" s="3643">
        <v>0</v>
      </c>
      <c r="F119" s="3653" t="s">
        <v>19043</v>
      </c>
      <c r="G119" s="2225" t="s">
        <v>19049</v>
      </c>
      <c r="H119" s="3643">
        <v>0.7</v>
      </c>
      <c r="I119" s="3651" t="s">
        <v>18250</v>
      </c>
      <c r="J119" s="2225" t="s">
        <v>16931</v>
      </c>
      <c r="K119" s="3643">
        <f t="shared" si="6"/>
        <v>0.7</v>
      </c>
      <c r="L119" s="3698"/>
      <c r="M119" s="3677"/>
      <c r="N119" s="3642"/>
      <c r="O119" s="97"/>
    </row>
    <row r="120" spans="1:15">
      <c r="A120" s="3696" t="s">
        <v>507</v>
      </c>
      <c r="B120" s="3643">
        <f t="shared" si="8"/>
        <v>44</v>
      </c>
      <c r="C120" s="3643" t="s">
        <v>18187</v>
      </c>
      <c r="D120" s="2225" t="s">
        <v>19087</v>
      </c>
      <c r="E120" s="3643">
        <v>0</v>
      </c>
      <c r="F120" s="3651" t="s">
        <v>18236</v>
      </c>
      <c r="G120" s="2225" t="s">
        <v>19061</v>
      </c>
      <c r="H120" s="3643">
        <v>1.84</v>
      </c>
      <c r="I120" s="3619"/>
      <c r="J120" s="2225" t="s">
        <v>19088</v>
      </c>
      <c r="K120" s="3643">
        <f t="shared" si="6"/>
        <v>1.84</v>
      </c>
      <c r="L120" s="3698"/>
      <c r="M120" s="3677"/>
      <c r="N120" s="3642"/>
      <c r="O120" s="97"/>
    </row>
    <row r="121" spans="1:15">
      <c r="A121" s="3696" t="s">
        <v>507</v>
      </c>
      <c r="B121" s="3643">
        <f t="shared" si="8"/>
        <v>45</v>
      </c>
      <c r="C121" s="3643" t="s">
        <v>18187</v>
      </c>
      <c r="D121" s="2225" t="s">
        <v>1304</v>
      </c>
      <c r="E121" s="3643">
        <v>3.37</v>
      </c>
      <c r="F121" s="3653"/>
      <c r="G121" s="3619" t="s">
        <v>19088</v>
      </c>
      <c r="H121" s="3643">
        <v>5.49</v>
      </c>
      <c r="I121" s="3637" t="s">
        <v>1656</v>
      </c>
      <c r="J121" s="3648" t="s">
        <v>19044</v>
      </c>
      <c r="K121" s="3643">
        <f t="shared" si="6"/>
        <v>2.12</v>
      </c>
      <c r="L121" s="3698"/>
      <c r="M121" s="3677"/>
      <c r="N121" s="3642"/>
      <c r="O121" s="97"/>
    </row>
    <row r="122" spans="1:15">
      <c r="A122" s="3696" t="s">
        <v>507</v>
      </c>
      <c r="B122" s="3643">
        <f t="shared" si="8"/>
        <v>46</v>
      </c>
      <c r="C122" s="3643" t="s">
        <v>18259</v>
      </c>
      <c r="D122" s="2225" t="s">
        <v>16931</v>
      </c>
      <c r="E122" s="3643">
        <v>0</v>
      </c>
      <c r="F122" s="3651" t="s">
        <v>18232</v>
      </c>
      <c r="G122" s="2225" t="s">
        <v>19056</v>
      </c>
      <c r="H122" s="3643">
        <v>3.25</v>
      </c>
      <c r="I122" s="3653" t="s">
        <v>19043</v>
      </c>
      <c r="J122" s="2225" t="s">
        <v>19049</v>
      </c>
      <c r="K122" s="3643">
        <f t="shared" si="6"/>
        <v>3.25</v>
      </c>
      <c r="L122" s="3698"/>
      <c r="M122" s="3677"/>
      <c r="N122" s="3642"/>
      <c r="O122" s="97"/>
    </row>
    <row r="123" spans="1:15">
      <c r="A123" s="3696" t="s">
        <v>507</v>
      </c>
      <c r="B123" s="3643">
        <f t="shared" si="8"/>
        <v>47</v>
      </c>
      <c r="C123" s="3643" t="s">
        <v>18260</v>
      </c>
      <c r="D123" s="2225" t="s">
        <v>19073</v>
      </c>
      <c r="E123" s="3643">
        <v>0</v>
      </c>
      <c r="F123" s="3653" t="s">
        <v>19043</v>
      </c>
      <c r="G123" s="2225" t="s">
        <v>19049</v>
      </c>
      <c r="H123" s="3643">
        <v>6.52</v>
      </c>
      <c r="I123" s="3637" t="s">
        <v>1656</v>
      </c>
      <c r="J123" s="3648" t="s">
        <v>19044</v>
      </c>
      <c r="K123" s="3643">
        <f t="shared" si="6"/>
        <v>6.52</v>
      </c>
      <c r="L123" s="3698"/>
      <c r="M123" s="3677"/>
      <c r="N123" s="3642"/>
      <c r="O123" s="97"/>
    </row>
    <row r="124" spans="1:15">
      <c r="A124" s="3696" t="s">
        <v>507</v>
      </c>
      <c r="B124" s="3643">
        <f t="shared" si="8"/>
        <v>48</v>
      </c>
      <c r="C124" s="3643" t="s">
        <v>18261</v>
      </c>
      <c r="D124" s="2225" t="s">
        <v>19089</v>
      </c>
      <c r="E124" s="3643">
        <v>0</v>
      </c>
      <c r="F124" s="3653" t="s">
        <v>19043</v>
      </c>
      <c r="G124" s="2225" t="s">
        <v>19049</v>
      </c>
      <c r="H124" s="3643">
        <v>1.18</v>
      </c>
      <c r="I124" s="3651" t="s">
        <v>18259</v>
      </c>
      <c r="J124" s="2225" t="s">
        <v>16931</v>
      </c>
      <c r="K124" s="3643">
        <f t="shared" si="6"/>
        <v>1.18</v>
      </c>
      <c r="L124" s="3619"/>
      <c r="M124" s="3677"/>
      <c r="N124" s="3642"/>
    </row>
    <row r="125" spans="1:15">
      <c r="A125" s="3696" t="s">
        <v>507</v>
      </c>
      <c r="B125" s="3643">
        <f t="shared" si="8"/>
        <v>49</v>
      </c>
      <c r="C125" s="3643" t="s">
        <v>18262</v>
      </c>
      <c r="D125" s="2225" t="s">
        <v>19090</v>
      </c>
      <c r="E125" s="3643">
        <v>0.99</v>
      </c>
      <c r="F125" s="3619"/>
      <c r="G125" s="3619" t="s">
        <v>727</v>
      </c>
      <c r="H125" s="3643">
        <v>2.92</v>
      </c>
      <c r="I125" s="3650" t="s">
        <v>1656</v>
      </c>
      <c r="J125" s="2242" t="s">
        <v>19046</v>
      </c>
      <c r="K125" s="3643">
        <f t="shared" si="6"/>
        <v>1.93</v>
      </c>
      <c r="L125" s="3619"/>
      <c r="M125" s="3677"/>
      <c r="N125" s="3642"/>
    </row>
    <row r="126" spans="1:15">
      <c r="A126" s="3696" t="s">
        <v>507</v>
      </c>
      <c r="B126" s="3643">
        <f t="shared" si="8"/>
        <v>50</v>
      </c>
      <c r="C126" s="3643" t="s">
        <v>18263</v>
      </c>
      <c r="D126" s="2225" t="s">
        <v>19091</v>
      </c>
      <c r="E126" s="3643">
        <v>1.2</v>
      </c>
      <c r="F126" s="3653" t="s">
        <v>1079</v>
      </c>
      <c r="G126" s="2225" t="s">
        <v>19069</v>
      </c>
      <c r="H126" s="3643">
        <v>2.61</v>
      </c>
      <c r="I126" s="3651" t="s">
        <v>8195</v>
      </c>
      <c r="J126" s="2225" t="s">
        <v>19073</v>
      </c>
      <c r="K126" s="3643">
        <f t="shared" si="6"/>
        <v>1.41</v>
      </c>
      <c r="L126" s="3619"/>
      <c r="M126" s="3677"/>
      <c r="N126" s="3642"/>
    </row>
    <row r="127" spans="1:15">
      <c r="A127" s="3696" t="s">
        <v>507</v>
      </c>
      <c r="B127" s="3643">
        <f t="shared" si="8"/>
        <v>51</v>
      </c>
      <c r="C127" s="3643" t="s">
        <v>18264</v>
      </c>
      <c r="D127" s="2225" t="s">
        <v>19092</v>
      </c>
      <c r="E127" s="3643">
        <v>0</v>
      </c>
      <c r="F127" s="3651" t="s">
        <v>617</v>
      </c>
      <c r="G127" s="2225" t="s">
        <v>19055</v>
      </c>
      <c r="H127" s="3643">
        <v>2.1</v>
      </c>
      <c r="I127" s="3651" t="s">
        <v>19096</v>
      </c>
      <c r="J127" s="2225" t="s">
        <v>19072</v>
      </c>
      <c r="K127" s="3643">
        <f t="shared" si="6"/>
        <v>2.1</v>
      </c>
      <c r="L127" s="3619"/>
      <c r="M127" s="3677"/>
      <c r="N127" s="3642"/>
    </row>
    <row r="128" spans="1:15">
      <c r="A128" s="3696" t="s">
        <v>507</v>
      </c>
      <c r="B128" s="3643">
        <f t="shared" si="8"/>
        <v>52</v>
      </c>
      <c r="C128" s="3643" t="s">
        <v>18265</v>
      </c>
      <c r="D128" s="2225" t="s">
        <v>19093</v>
      </c>
      <c r="E128" s="3643">
        <v>0.53</v>
      </c>
      <c r="F128" s="3619" t="s">
        <v>2718</v>
      </c>
      <c r="G128" s="3619" t="s">
        <v>19094</v>
      </c>
      <c r="H128" s="3643">
        <v>1.1499999999999999</v>
      </c>
      <c r="I128" s="3637" t="s">
        <v>1656</v>
      </c>
      <c r="J128" s="3648" t="s">
        <v>19044</v>
      </c>
      <c r="K128" s="3643">
        <f t="shared" si="6"/>
        <v>0.61999999999999988</v>
      </c>
      <c r="L128" s="3619"/>
      <c r="M128" s="3677"/>
      <c r="N128" s="3642"/>
    </row>
    <row r="129" spans="1:17">
      <c r="A129" s="3696" t="s">
        <v>507</v>
      </c>
      <c r="B129" s="3643">
        <f t="shared" si="8"/>
        <v>53</v>
      </c>
      <c r="C129" s="3643" t="s">
        <v>18266</v>
      </c>
      <c r="D129" s="3619" t="s">
        <v>19094</v>
      </c>
      <c r="E129" s="3643">
        <v>0</v>
      </c>
      <c r="F129" s="3637" t="s">
        <v>1656</v>
      </c>
      <c r="G129" s="3648" t="s">
        <v>19044</v>
      </c>
      <c r="H129" s="3643">
        <v>0.06</v>
      </c>
      <c r="I129" s="3651" t="s">
        <v>19097</v>
      </c>
      <c r="J129" s="2225" t="s">
        <v>19093</v>
      </c>
      <c r="K129" s="3643">
        <f t="shared" ref="K129:K189" si="10">H129-E129</f>
        <v>0.06</v>
      </c>
      <c r="L129" s="3619"/>
      <c r="M129" s="3677"/>
      <c r="N129" s="3642"/>
    </row>
    <row r="130" spans="1:17">
      <c r="A130" s="3696" t="s">
        <v>507</v>
      </c>
      <c r="B130" s="3643">
        <f t="shared" si="8"/>
        <v>54</v>
      </c>
      <c r="C130" s="3643" t="s">
        <v>18267</v>
      </c>
      <c r="D130" s="2225" t="s">
        <v>19063</v>
      </c>
      <c r="E130" s="3643">
        <v>0</v>
      </c>
      <c r="F130" s="3653" t="s">
        <v>19043</v>
      </c>
      <c r="G130" s="2225" t="s">
        <v>19049</v>
      </c>
      <c r="H130" s="3643">
        <v>0.22</v>
      </c>
      <c r="I130" s="3651" t="s">
        <v>4001</v>
      </c>
      <c r="J130" s="2225" t="s">
        <v>19095</v>
      </c>
      <c r="K130" s="3643">
        <f t="shared" si="10"/>
        <v>0.22</v>
      </c>
      <c r="L130" s="3619"/>
      <c r="M130" s="3677"/>
      <c r="N130" s="3642"/>
    </row>
    <row r="131" spans="1:17">
      <c r="A131" s="3696" t="s">
        <v>507</v>
      </c>
      <c r="B131" s="3643">
        <f t="shared" si="8"/>
        <v>55</v>
      </c>
      <c r="C131" s="3643" t="s">
        <v>18268</v>
      </c>
      <c r="D131" s="2225" t="s">
        <v>19098</v>
      </c>
      <c r="E131" s="3643">
        <v>0</v>
      </c>
      <c r="F131" s="3619" t="s">
        <v>393</v>
      </c>
      <c r="G131" s="2225" t="s">
        <v>19066</v>
      </c>
      <c r="H131" s="3643">
        <v>2.08</v>
      </c>
      <c r="I131" s="3619" t="s">
        <v>3365</v>
      </c>
      <c r="J131" s="2225" t="s">
        <v>13445</v>
      </c>
      <c r="K131" s="3643">
        <f t="shared" si="10"/>
        <v>2.08</v>
      </c>
      <c r="L131" s="3619"/>
      <c r="M131" s="3677"/>
      <c r="N131" s="3642"/>
    </row>
    <row r="132" spans="1:17">
      <c r="A132" s="3696" t="s">
        <v>507</v>
      </c>
      <c r="B132" s="3643">
        <f t="shared" si="8"/>
        <v>56</v>
      </c>
      <c r="C132" s="3643" t="s">
        <v>18269</v>
      </c>
      <c r="D132" s="2225" t="s">
        <v>19099</v>
      </c>
      <c r="E132" s="3643">
        <v>0</v>
      </c>
      <c r="F132" s="3619" t="s">
        <v>5056</v>
      </c>
      <c r="G132" s="2225" t="s">
        <v>19098</v>
      </c>
      <c r="H132" s="3643">
        <v>0.06</v>
      </c>
      <c r="I132" s="3619"/>
      <c r="J132" s="2225" t="s">
        <v>554</v>
      </c>
      <c r="K132" s="3643">
        <f t="shared" si="10"/>
        <v>0.06</v>
      </c>
      <c r="L132" s="3619"/>
      <c r="M132" s="3677"/>
      <c r="N132" s="3642"/>
    </row>
    <row r="133" spans="1:17">
      <c r="A133" s="3696" t="s">
        <v>507</v>
      </c>
      <c r="B133" s="3643">
        <f t="shared" si="8"/>
        <v>57</v>
      </c>
      <c r="C133" s="3643" t="s">
        <v>18270</v>
      </c>
      <c r="D133" s="2225" t="s">
        <v>19099</v>
      </c>
      <c r="E133" s="3643">
        <v>0</v>
      </c>
      <c r="F133" s="3619" t="s">
        <v>5056</v>
      </c>
      <c r="G133" s="2225" t="s">
        <v>19098</v>
      </c>
      <c r="H133" s="3643">
        <v>0.71</v>
      </c>
      <c r="I133" s="3619" t="s">
        <v>393</v>
      </c>
      <c r="J133" s="2225" t="s">
        <v>19066</v>
      </c>
      <c r="K133" s="3643">
        <f t="shared" si="10"/>
        <v>0.71</v>
      </c>
      <c r="L133" s="3619"/>
      <c r="M133" s="3677"/>
      <c r="N133" s="3642"/>
    </row>
    <row r="134" spans="1:17">
      <c r="A134" s="3696" t="s">
        <v>507</v>
      </c>
      <c r="B134" s="3643">
        <f t="shared" si="8"/>
        <v>58</v>
      </c>
      <c r="C134" s="3643" t="s">
        <v>18271</v>
      </c>
      <c r="D134" s="2225" t="s">
        <v>19100</v>
      </c>
      <c r="E134" s="3643">
        <v>0</v>
      </c>
      <c r="F134" s="3619" t="s">
        <v>1151</v>
      </c>
      <c r="G134" s="2225" t="s">
        <v>19063</v>
      </c>
      <c r="H134" s="3643">
        <v>0.06</v>
      </c>
      <c r="I134" s="3619" t="s">
        <v>402</v>
      </c>
      <c r="J134" s="2225" t="s">
        <v>19101</v>
      </c>
      <c r="K134" s="3643">
        <f t="shared" si="10"/>
        <v>0.06</v>
      </c>
      <c r="L134" s="3619"/>
      <c r="M134" s="3677"/>
      <c r="N134" s="3642"/>
    </row>
    <row r="135" spans="1:17">
      <c r="A135" s="3696" t="s">
        <v>507</v>
      </c>
      <c r="B135" s="3643">
        <f t="shared" si="8"/>
        <v>59</v>
      </c>
      <c r="C135" s="3643" t="s">
        <v>18272</v>
      </c>
      <c r="D135" s="2225" t="s">
        <v>19102</v>
      </c>
      <c r="E135" s="3643">
        <v>0</v>
      </c>
      <c r="F135" s="3619" t="s">
        <v>230</v>
      </c>
      <c r="G135" s="2225" t="s">
        <v>19064</v>
      </c>
      <c r="H135" s="3643">
        <v>1.58</v>
      </c>
      <c r="I135" s="3619" t="s">
        <v>19103</v>
      </c>
      <c r="J135" s="2225" t="s">
        <v>19056</v>
      </c>
      <c r="K135" s="3643">
        <f t="shared" si="10"/>
        <v>1.58</v>
      </c>
      <c r="L135" s="3619"/>
      <c r="M135" s="3677"/>
      <c r="N135" s="3642"/>
    </row>
    <row r="136" spans="1:17">
      <c r="A136" s="3696" t="s">
        <v>507</v>
      </c>
      <c r="B136" s="3643">
        <f t="shared" si="8"/>
        <v>60</v>
      </c>
      <c r="C136" s="3643" t="s">
        <v>18273</v>
      </c>
      <c r="D136" s="2225" t="s">
        <v>3508</v>
      </c>
      <c r="E136" s="3643">
        <v>0</v>
      </c>
      <c r="F136" s="3619" t="s">
        <v>393</v>
      </c>
      <c r="G136" s="2225" t="s">
        <v>19066</v>
      </c>
      <c r="H136" s="3643">
        <v>0.74</v>
      </c>
      <c r="I136" s="3619" t="s">
        <v>393</v>
      </c>
      <c r="J136" s="2225" t="s">
        <v>19066</v>
      </c>
      <c r="K136" s="3643">
        <f t="shared" si="10"/>
        <v>0.74</v>
      </c>
      <c r="L136" s="3619"/>
      <c r="M136" s="3677"/>
      <c r="N136" s="3642"/>
    </row>
    <row r="137" spans="1:17">
      <c r="A137" s="3696" t="s">
        <v>507</v>
      </c>
      <c r="B137" s="3643">
        <f t="shared" si="8"/>
        <v>61</v>
      </c>
      <c r="C137" s="3643" t="s">
        <v>18274</v>
      </c>
      <c r="D137" s="2225" t="s">
        <v>3509</v>
      </c>
      <c r="E137" s="3643">
        <v>0</v>
      </c>
      <c r="F137" s="3619" t="s">
        <v>537</v>
      </c>
      <c r="G137" s="2225" t="s">
        <v>3508</v>
      </c>
      <c r="H137" s="3643">
        <v>0.2</v>
      </c>
      <c r="I137" s="3619"/>
      <c r="J137" s="2225" t="s">
        <v>554</v>
      </c>
      <c r="K137" s="3643">
        <f t="shared" si="10"/>
        <v>0.2</v>
      </c>
      <c r="L137" s="3619"/>
      <c r="M137" s="3677"/>
      <c r="N137" s="3642"/>
    </row>
    <row r="138" spans="1:17">
      <c r="A138" s="3696" t="s">
        <v>507</v>
      </c>
      <c r="B138" s="3643">
        <f t="shared" si="8"/>
        <v>62</v>
      </c>
      <c r="C138" s="3643" t="s">
        <v>18275</v>
      </c>
      <c r="D138" s="2225" t="s">
        <v>19104</v>
      </c>
      <c r="E138" s="3643">
        <v>0</v>
      </c>
      <c r="F138" s="3651" t="s">
        <v>19110</v>
      </c>
      <c r="G138" s="2225" t="s">
        <v>19051</v>
      </c>
      <c r="H138" s="3643">
        <v>1.1100000000000001</v>
      </c>
      <c r="I138" s="3651" t="s">
        <v>19105</v>
      </c>
      <c r="J138" s="2242" t="s">
        <v>19045</v>
      </c>
      <c r="K138" s="3643">
        <f t="shared" si="10"/>
        <v>1.1100000000000001</v>
      </c>
      <c r="L138" s="3619"/>
      <c r="M138" s="3677"/>
      <c r="N138" s="3642"/>
    </row>
    <row r="139" spans="1:17">
      <c r="A139" s="3696" t="s">
        <v>507</v>
      </c>
      <c r="B139" s="3643">
        <f t="shared" si="8"/>
        <v>63</v>
      </c>
      <c r="C139" s="3645" t="s">
        <v>18276</v>
      </c>
      <c r="D139" s="3649" t="s">
        <v>19106</v>
      </c>
      <c r="E139" s="3643">
        <v>0</v>
      </c>
      <c r="F139" s="3651" t="s">
        <v>8195</v>
      </c>
      <c r="G139" s="2225" t="s">
        <v>19073</v>
      </c>
      <c r="H139" s="3643">
        <v>1.56</v>
      </c>
      <c r="I139" s="2191" t="s">
        <v>557</v>
      </c>
      <c r="J139" s="3649" t="s">
        <v>19107</v>
      </c>
      <c r="K139" s="3643">
        <f t="shared" si="10"/>
        <v>1.56</v>
      </c>
      <c r="L139" s="1110"/>
      <c r="M139" s="3678"/>
      <c r="N139" s="3642"/>
    </row>
    <row r="140" spans="1:17">
      <c r="A140" s="3696" t="s">
        <v>507</v>
      </c>
      <c r="B140" s="3643">
        <f t="shared" si="8"/>
        <v>64</v>
      </c>
      <c r="C140" s="3643" t="s">
        <v>18277</v>
      </c>
      <c r="D140" s="2225" t="s">
        <v>19108</v>
      </c>
      <c r="E140" s="3643">
        <v>0</v>
      </c>
      <c r="F140" s="3653" t="s">
        <v>19043</v>
      </c>
      <c r="G140" s="2225" t="s">
        <v>19049</v>
      </c>
      <c r="H140" s="3643">
        <v>0.38</v>
      </c>
      <c r="I140" s="3651" t="s">
        <v>8195</v>
      </c>
      <c r="J140" s="2225" t="s">
        <v>19073</v>
      </c>
      <c r="K140" s="3643">
        <f t="shared" si="10"/>
        <v>0.38</v>
      </c>
      <c r="L140" s="3619"/>
      <c r="M140" s="3677"/>
      <c r="N140" s="3642"/>
      <c r="O140" s="4"/>
      <c r="P140" s="4"/>
      <c r="Q140" s="4"/>
    </row>
    <row r="141" spans="1:17">
      <c r="A141" s="3696" t="s">
        <v>507</v>
      </c>
      <c r="B141" s="3643">
        <f t="shared" si="8"/>
        <v>65</v>
      </c>
      <c r="C141" s="3643" t="s">
        <v>18278</v>
      </c>
      <c r="D141" s="2225" t="s">
        <v>19109</v>
      </c>
      <c r="E141" s="3643">
        <v>0</v>
      </c>
      <c r="F141" s="3653" t="s">
        <v>14553</v>
      </c>
      <c r="G141" s="3619" t="s">
        <v>19067</v>
      </c>
      <c r="H141" s="3643">
        <v>1.9</v>
      </c>
      <c r="I141" s="3651" t="s">
        <v>19111</v>
      </c>
      <c r="J141" s="2225" t="s">
        <v>19052</v>
      </c>
      <c r="K141" s="3643">
        <f t="shared" si="10"/>
        <v>1.9</v>
      </c>
      <c r="L141" s="3619"/>
      <c r="M141" s="3677"/>
      <c r="N141" s="3642"/>
      <c r="O141" s="4"/>
      <c r="P141" s="4"/>
      <c r="Q141" s="4"/>
    </row>
    <row r="142" spans="1:17">
      <c r="A142" s="3696" t="s">
        <v>507</v>
      </c>
      <c r="B142" s="3643">
        <f t="shared" si="8"/>
        <v>66</v>
      </c>
      <c r="C142" s="3643" t="s">
        <v>18279</v>
      </c>
      <c r="D142" s="2225" t="s">
        <v>19112</v>
      </c>
      <c r="E142" s="3643">
        <v>0</v>
      </c>
      <c r="F142" s="3619" t="s">
        <v>187</v>
      </c>
      <c r="G142" s="3619" t="s">
        <v>19081</v>
      </c>
      <c r="H142" s="3643">
        <v>1.19</v>
      </c>
      <c r="I142" s="3619" t="s">
        <v>3029</v>
      </c>
      <c r="J142" s="2225" t="s">
        <v>16931</v>
      </c>
      <c r="K142" s="3643">
        <f t="shared" si="10"/>
        <v>1.19</v>
      </c>
      <c r="L142" s="3619"/>
      <c r="M142" s="3677"/>
      <c r="N142" s="3642"/>
      <c r="O142" s="4"/>
      <c r="P142" s="4"/>
      <c r="Q142" s="4"/>
    </row>
    <row r="143" spans="1:17">
      <c r="A143" s="3696" t="s">
        <v>507</v>
      </c>
      <c r="B143" s="3643">
        <f t="shared" ref="B143:B200" si="11">B142+1</f>
        <v>67</v>
      </c>
      <c r="C143" s="3643" t="s">
        <v>18279</v>
      </c>
      <c r="D143" s="2225" t="s">
        <v>19113</v>
      </c>
      <c r="E143" s="3643">
        <v>1.68</v>
      </c>
      <c r="F143" s="3651" t="s">
        <v>6931</v>
      </c>
      <c r="G143" s="2225" t="s">
        <v>19114</v>
      </c>
      <c r="H143" s="3643">
        <v>2.88</v>
      </c>
      <c r="I143" s="3619" t="s">
        <v>19103</v>
      </c>
      <c r="J143" s="2225" t="s">
        <v>19056</v>
      </c>
      <c r="K143" s="3643">
        <f t="shared" si="10"/>
        <v>1.2</v>
      </c>
      <c r="L143" s="3619"/>
      <c r="M143" s="3677"/>
      <c r="N143" s="3642"/>
      <c r="O143" s="4"/>
      <c r="P143" s="4"/>
      <c r="Q143" s="4"/>
    </row>
    <row r="144" spans="1:17">
      <c r="A144" s="3696" t="s">
        <v>507</v>
      </c>
      <c r="B144" s="3643">
        <f t="shared" si="11"/>
        <v>68</v>
      </c>
      <c r="C144" s="3643" t="s">
        <v>18280</v>
      </c>
      <c r="D144" s="2225" t="s">
        <v>19115</v>
      </c>
      <c r="E144" s="3643">
        <v>0</v>
      </c>
      <c r="F144" s="3619" t="s">
        <v>19116</v>
      </c>
      <c r="G144" s="3619" t="s">
        <v>19117</v>
      </c>
      <c r="H144" s="3643">
        <v>0.88</v>
      </c>
      <c r="I144" s="3619" t="s">
        <v>557</v>
      </c>
      <c r="J144" s="2225" t="s">
        <v>19118</v>
      </c>
      <c r="K144" s="3643">
        <f t="shared" si="10"/>
        <v>0.88</v>
      </c>
      <c r="L144" s="3619"/>
      <c r="M144" s="3677"/>
      <c r="N144" s="3642"/>
      <c r="O144" s="4"/>
      <c r="P144" s="4"/>
      <c r="Q144" s="4"/>
    </row>
    <row r="145" spans="1:17">
      <c r="A145" s="3696" t="s">
        <v>507</v>
      </c>
      <c r="B145" s="3643">
        <f t="shared" si="11"/>
        <v>69</v>
      </c>
      <c r="C145" s="3643" t="s">
        <v>18281</v>
      </c>
      <c r="D145" s="2225" t="s">
        <v>19119</v>
      </c>
      <c r="E145" s="3643">
        <v>0</v>
      </c>
      <c r="F145" s="3619" t="s">
        <v>3029</v>
      </c>
      <c r="G145" s="2225" t="s">
        <v>16931</v>
      </c>
      <c r="H145" s="3643">
        <v>2.16</v>
      </c>
      <c r="I145" s="3619" t="s">
        <v>187</v>
      </c>
      <c r="J145" s="3619" t="s">
        <v>19081</v>
      </c>
      <c r="K145" s="3643">
        <f t="shared" si="10"/>
        <v>2.16</v>
      </c>
      <c r="L145" s="3619"/>
      <c r="M145" s="3677"/>
      <c r="N145" s="3642"/>
      <c r="O145" s="4"/>
      <c r="P145" s="4"/>
      <c r="Q145" s="4"/>
    </row>
    <row r="146" spans="1:17">
      <c r="A146" s="3696" t="s">
        <v>507</v>
      </c>
      <c r="B146" s="3643">
        <f t="shared" si="11"/>
        <v>70</v>
      </c>
      <c r="C146" s="3643" t="s">
        <v>18282</v>
      </c>
      <c r="D146" s="2225" t="s">
        <v>19120</v>
      </c>
      <c r="E146" s="3643">
        <v>0</v>
      </c>
      <c r="F146" s="3619" t="s">
        <v>187</v>
      </c>
      <c r="G146" s="3619" t="s">
        <v>19081</v>
      </c>
      <c r="H146" s="3643">
        <v>0.99</v>
      </c>
      <c r="I146" s="3619" t="s">
        <v>3029</v>
      </c>
      <c r="J146" s="2225" t="s">
        <v>16931</v>
      </c>
      <c r="K146" s="3643">
        <f t="shared" si="10"/>
        <v>0.99</v>
      </c>
      <c r="L146" s="3619"/>
      <c r="M146" s="3677"/>
      <c r="N146" s="3642"/>
      <c r="O146" s="4"/>
      <c r="P146" s="4"/>
      <c r="Q146" s="4"/>
    </row>
    <row r="147" spans="1:17">
      <c r="A147" s="3696" t="s">
        <v>507</v>
      </c>
      <c r="B147" s="3643">
        <f t="shared" si="11"/>
        <v>71</v>
      </c>
      <c r="C147" s="3643" t="s">
        <v>18283</v>
      </c>
      <c r="D147" s="2225" t="s">
        <v>7667</v>
      </c>
      <c r="E147" s="3643">
        <v>0</v>
      </c>
      <c r="F147" s="3653" t="s">
        <v>19043</v>
      </c>
      <c r="G147" s="2225" t="s">
        <v>19049</v>
      </c>
      <c r="H147" s="3643">
        <v>1.7</v>
      </c>
      <c r="I147" s="3651" t="s">
        <v>617</v>
      </c>
      <c r="J147" s="2225" t="s">
        <v>19055</v>
      </c>
      <c r="K147" s="3643">
        <f t="shared" si="10"/>
        <v>1.7</v>
      </c>
      <c r="L147" s="3619"/>
      <c r="M147" s="3677"/>
      <c r="N147" s="3642"/>
      <c r="O147" s="4"/>
      <c r="P147" s="4"/>
      <c r="Q147" s="4"/>
    </row>
    <row r="148" spans="1:17">
      <c r="A148" s="3696" t="s">
        <v>507</v>
      </c>
      <c r="B148" s="3643">
        <f t="shared" si="11"/>
        <v>72</v>
      </c>
      <c r="C148" s="3643" t="s">
        <v>18284</v>
      </c>
      <c r="D148" s="2225" t="s">
        <v>19122</v>
      </c>
      <c r="E148" s="3643">
        <v>0</v>
      </c>
      <c r="F148" s="3654" t="s">
        <v>374</v>
      </c>
      <c r="G148" s="3641" t="s">
        <v>19062</v>
      </c>
      <c r="H148" s="3643">
        <v>1</v>
      </c>
      <c r="I148" s="3619" t="s">
        <v>557</v>
      </c>
      <c r="J148" s="2225" t="s">
        <v>19122</v>
      </c>
      <c r="K148" s="3643">
        <f t="shared" si="10"/>
        <v>1</v>
      </c>
      <c r="L148" s="3619"/>
      <c r="M148" s="3677"/>
      <c r="N148" s="3642"/>
      <c r="O148" s="4"/>
      <c r="P148" s="4"/>
      <c r="Q148" s="4"/>
    </row>
    <row r="149" spans="1:17">
      <c r="A149" s="3696" t="s">
        <v>507</v>
      </c>
      <c r="B149" s="3643">
        <f t="shared" si="11"/>
        <v>73</v>
      </c>
      <c r="C149" s="3643" t="s">
        <v>18285</v>
      </c>
      <c r="D149" s="2225" t="s">
        <v>19123</v>
      </c>
      <c r="E149" s="3643">
        <v>0</v>
      </c>
      <c r="F149" s="3654" t="s">
        <v>374</v>
      </c>
      <c r="G149" s="3641" t="s">
        <v>19062</v>
      </c>
      <c r="H149" s="3643">
        <v>2.2799999999999998</v>
      </c>
      <c r="I149" s="3619" t="s">
        <v>541</v>
      </c>
      <c r="J149" s="2225" t="s">
        <v>19124</v>
      </c>
      <c r="K149" s="3643">
        <f t="shared" si="10"/>
        <v>2.2799999999999998</v>
      </c>
      <c r="L149" s="3619"/>
      <c r="M149" s="3677"/>
      <c r="N149" s="3642"/>
      <c r="O149" s="4"/>
      <c r="P149" s="4"/>
      <c r="Q149" s="4"/>
    </row>
    <row r="150" spans="1:17">
      <c r="A150" s="3696" t="s">
        <v>507</v>
      </c>
      <c r="B150" s="3643">
        <f t="shared" si="11"/>
        <v>74</v>
      </c>
      <c r="C150" s="3643" t="s">
        <v>18286</v>
      </c>
      <c r="D150" s="2225" t="s">
        <v>3506</v>
      </c>
      <c r="E150" s="3643">
        <v>0</v>
      </c>
      <c r="F150" s="3651" t="s">
        <v>19097</v>
      </c>
      <c r="G150" s="2225" t="s">
        <v>19093</v>
      </c>
      <c r="H150" s="3643">
        <v>1.04</v>
      </c>
      <c r="I150" s="3651" t="s">
        <v>19125</v>
      </c>
      <c r="J150" s="2225" t="s">
        <v>19126</v>
      </c>
      <c r="K150" s="3643">
        <f t="shared" si="10"/>
        <v>1.04</v>
      </c>
      <c r="L150" s="3619"/>
      <c r="M150" s="3677"/>
      <c r="N150" s="3642"/>
      <c r="O150" s="4"/>
      <c r="P150" s="4"/>
      <c r="Q150" s="4"/>
    </row>
    <row r="151" spans="1:17">
      <c r="A151" s="3696" t="s">
        <v>507</v>
      </c>
      <c r="B151" s="3643">
        <f t="shared" si="11"/>
        <v>75</v>
      </c>
      <c r="C151" s="3643" t="s">
        <v>18287</v>
      </c>
      <c r="D151" s="2225" t="s">
        <v>19127</v>
      </c>
      <c r="E151" s="3643">
        <v>0</v>
      </c>
      <c r="F151" s="3619" t="s">
        <v>19043</v>
      </c>
      <c r="G151" s="3619" t="s">
        <v>3656</v>
      </c>
      <c r="H151" s="3643">
        <v>0.51</v>
      </c>
      <c r="I151" s="3619" t="s">
        <v>19128</v>
      </c>
      <c r="J151" s="2225" t="s">
        <v>19127</v>
      </c>
      <c r="K151" s="3643">
        <f t="shared" si="10"/>
        <v>0.51</v>
      </c>
      <c r="L151" s="3619"/>
      <c r="M151" s="3677"/>
      <c r="N151" s="3642"/>
      <c r="O151" s="4"/>
      <c r="P151" s="4"/>
      <c r="Q151" s="4"/>
    </row>
    <row r="152" spans="1:17">
      <c r="A152" s="3696" t="s">
        <v>507</v>
      </c>
      <c r="B152" s="3643">
        <f t="shared" si="11"/>
        <v>76</v>
      </c>
      <c r="C152" s="3643" t="s">
        <v>18288</v>
      </c>
      <c r="D152" s="2225" t="s">
        <v>19129</v>
      </c>
      <c r="E152" s="3643">
        <v>0</v>
      </c>
      <c r="F152" s="3650" t="s">
        <v>1656</v>
      </c>
      <c r="G152" s="2242" t="s">
        <v>19046</v>
      </c>
      <c r="H152" s="3643">
        <v>0.55000000000000004</v>
      </c>
      <c r="I152" s="3619" t="s">
        <v>393</v>
      </c>
      <c r="J152" s="2225" t="s">
        <v>19066</v>
      </c>
      <c r="K152" s="3643">
        <f t="shared" si="10"/>
        <v>0.55000000000000004</v>
      </c>
      <c r="L152" s="3619"/>
      <c r="M152" s="3677"/>
      <c r="N152" s="3642"/>
      <c r="O152" s="4"/>
      <c r="P152" s="4"/>
      <c r="Q152" s="4"/>
    </row>
    <row r="153" spans="1:17">
      <c r="A153" s="3696" t="s">
        <v>507</v>
      </c>
      <c r="B153" s="3643">
        <f t="shared" si="11"/>
        <v>77</v>
      </c>
      <c r="C153" s="3643" t="s">
        <v>18289</v>
      </c>
      <c r="D153" s="2225" t="s">
        <v>19130</v>
      </c>
      <c r="E153" s="3643">
        <v>0</v>
      </c>
      <c r="F153" s="3653" t="s">
        <v>19043</v>
      </c>
      <c r="G153" s="2225" t="s">
        <v>19049</v>
      </c>
      <c r="H153" s="3643">
        <v>0.7</v>
      </c>
      <c r="I153" s="3619" t="s">
        <v>19103</v>
      </c>
      <c r="J153" s="2225" t="s">
        <v>19056</v>
      </c>
      <c r="K153" s="3643">
        <f t="shared" si="10"/>
        <v>0.7</v>
      </c>
      <c r="L153" s="3619"/>
      <c r="M153" s="3677"/>
      <c r="N153" s="3642"/>
      <c r="O153" s="4"/>
      <c r="P153" s="4"/>
      <c r="Q153" s="4"/>
    </row>
    <row r="154" spans="1:17">
      <c r="A154" s="3696" t="s">
        <v>507</v>
      </c>
      <c r="B154" s="3643">
        <f t="shared" si="11"/>
        <v>78</v>
      </c>
      <c r="C154" s="3643" t="s">
        <v>18290</v>
      </c>
      <c r="D154" s="2225" t="s">
        <v>19137</v>
      </c>
      <c r="E154" s="3643">
        <v>0</v>
      </c>
      <c r="F154" s="3619" t="s">
        <v>5056</v>
      </c>
      <c r="G154" s="2225" t="s">
        <v>19098</v>
      </c>
      <c r="H154" s="3643">
        <v>0.76</v>
      </c>
      <c r="I154" s="3650" t="s">
        <v>1656</v>
      </c>
      <c r="J154" s="2242" t="s">
        <v>19046</v>
      </c>
      <c r="K154" s="3643">
        <f t="shared" si="10"/>
        <v>0.76</v>
      </c>
      <c r="L154" s="3619"/>
      <c r="M154" s="3677"/>
      <c r="N154" s="3642"/>
      <c r="O154" s="4"/>
      <c r="P154" s="4"/>
      <c r="Q154" s="4"/>
    </row>
    <row r="155" spans="1:17">
      <c r="A155" s="3696" t="s">
        <v>507</v>
      </c>
      <c r="B155" s="3643">
        <f t="shared" si="11"/>
        <v>79</v>
      </c>
      <c r="C155" s="3643" t="s">
        <v>18291</v>
      </c>
      <c r="D155" s="2225" t="s">
        <v>19138</v>
      </c>
      <c r="E155" s="3643">
        <v>0</v>
      </c>
      <c r="F155" s="3651" t="s">
        <v>6931</v>
      </c>
      <c r="G155" s="2225" t="s">
        <v>19114</v>
      </c>
      <c r="H155" s="3643">
        <v>0.34</v>
      </c>
      <c r="I155" s="3653" t="s">
        <v>19043</v>
      </c>
      <c r="J155" s="2225" t="s">
        <v>19049</v>
      </c>
      <c r="K155" s="3643">
        <f t="shared" si="10"/>
        <v>0.34</v>
      </c>
      <c r="L155" s="3619"/>
      <c r="M155" s="3677"/>
      <c r="N155" s="3642"/>
      <c r="O155" s="4"/>
      <c r="P155" s="4"/>
      <c r="Q155" s="4"/>
    </row>
    <row r="156" spans="1:17">
      <c r="A156" s="3696" t="s">
        <v>507</v>
      </c>
      <c r="B156" s="3643">
        <f t="shared" si="11"/>
        <v>80</v>
      </c>
      <c r="C156" s="3643" t="s">
        <v>18292</v>
      </c>
      <c r="D156" s="2225" t="s">
        <v>19139</v>
      </c>
      <c r="E156" s="3643">
        <v>0</v>
      </c>
      <c r="F156" s="3619" t="s">
        <v>19140</v>
      </c>
      <c r="G156" s="3619" t="s">
        <v>19141</v>
      </c>
      <c r="H156" s="3643">
        <v>0.5</v>
      </c>
      <c r="I156" s="3637" t="s">
        <v>1656</v>
      </c>
      <c r="J156" s="3648" t="s">
        <v>19044</v>
      </c>
      <c r="K156" s="3643">
        <f t="shared" si="10"/>
        <v>0.5</v>
      </c>
      <c r="L156" s="3619"/>
      <c r="M156" s="3677"/>
      <c r="N156" s="3642"/>
      <c r="O156" s="4"/>
      <c r="P156" s="4"/>
      <c r="Q156" s="4"/>
    </row>
    <row r="157" spans="1:17">
      <c r="A157" s="3696" t="s">
        <v>507</v>
      </c>
      <c r="B157" s="3643">
        <f t="shared" si="11"/>
        <v>81</v>
      </c>
      <c r="C157" s="3643" t="s">
        <v>18293</v>
      </c>
      <c r="D157" s="2225" t="s">
        <v>19142</v>
      </c>
      <c r="E157" s="3643">
        <v>0</v>
      </c>
      <c r="F157" s="3651" t="s">
        <v>19144</v>
      </c>
      <c r="G157" s="2225" t="s">
        <v>19139</v>
      </c>
      <c r="H157" s="3643">
        <v>0.2</v>
      </c>
      <c r="I157" s="3619" t="s">
        <v>1264</v>
      </c>
      <c r="J157" s="2225" t="s">
        <v>19143</v>
      </c>
      <c r="K157" s="3643">
        <f t="shared" si="10"/>
        <v>0.2</v>
      </c>
      <c r="L157" s="3619"/>
      <c r="M157" s="3677"/>
      <c r="N157" s="3642"/>
      <c r="O157" s="4"/>
      <c r="P157" s="4"/>
      <c r="Q157" s="4"/>
    </row>
    <row r="158" spans="1:17">
      <c r="A158" s="3696" t="s">
        <v>507</v>
      </c>
      <c r="B158" s="3643">
        <f t="shared" si="11"/>
        <v>82</v>
      </c>
      <c r="C158" s="3643" t="s">
        <v>18294</v>
      </c>
      <c r="D158" s="2225" t="s">
        <v>19145</v>
      </c>
      <c r="E158" s="3643">
        <v>0</v>
      </c>
      <c r="F158" s="3651" t="s">
        <v>19146</v>
      </c>
      <c r="G158" s="2225" t="s">
        <v>19142</v>
      </c>
      <c r="H158" s="3643">
        <v>0.2</v>
      </c>
      <c r="I158" s="3651" t="s">
        <v>19144</v>
      </c>
      <c r="J158" s="2225" t="s">
        <v>19139</v>
      </c>
      <c r="K158" s="3643">
        <f t="shared" si="10"/>
        <v>0.2</v>
      </c>
      <c r="L158" s="3619"/>
      <c r="M158" s="3677"/>
      <c r="N158" s="3642"/>
      <c r="O158" s="4"/>
      <c r="P158" s="4"/>
      <c r="Q158" s="4"/>
    </row>
    <row r="159" spans="1:17">
      <c r="A159" s="3696" t="s">
        <v>507</v>
      </c>
      <c r="B159" s="3643">
        <f t="shared" si="11"/>
        <v>83</v>
      </c>
      <c r="C159" s="3643" t="s">
        <v>18295</v>
      </c>
      <c r="D159" s="2225" t="s">
        <v>19143</v>
      </c>
      <c r="E159" s="3643">
        <v>0</v>
      </c>
      <c r="F159" s="3619" t="s">
        <v>19140</v>
      </c>
      <c r="G159" s="3619" t="s">
        <v>19141</v>
      </c>
      <c r="H159" s="3643">
        <v>0.35</v>
      </c>
      <c r="I159" s="3651" t="s">
        <v>36</v>
      </c>
      <c r="J159" s="2225" t="s">
        <v>19058</v>
      </c>
      <c r="K159" s="3643">
        <f t="shared" si="10"/>
        <v>0.35</v>
      </c>
      <c r="L159" s="3619"/>
      <c r="M159" s="3677"/>
      <c r="N159" s="3642"/>
      <c r="O159" s="4"/>
      <c r="P159" s="4"/>
      <c r="Q159" s="4"/>
    </row>
    <row r="160" spans="1:17">
      <c r="A160" s="3696" t="s">
        <v>507</v>
      </c>
      <c r="B160" s="3643">
        <f t="shared" si="11"/>
        <v>84</v>
      </c>
      <c r="C160" s="3643" t="s">
        <v>18296</v>
      </c>
      <c r="D160" s="2225" t="s">
        <v>19147</v>
      </c>
      <c r="E160" s="3643">
        <v>0</v>
      </c>
      <c r="F160" s="3619" t="s">
        <v>393</v>
      </c>
      <c r="G160" s="2225" t="s">
        <v>19066</v>
      </c>
      <c r="H160" s="3643">
        <v>0.87</v>
      </c>
      <c r="I160" s="3651" t="s">
        <v>19105</v>
      </c>
      <c r="J160" s="2242" t="s">
        <v>19045</v>
      </c>
      <c r="K160" s="3643">
        <f t="shared" si="10"/>
        <v>0.87</v>
      </c>
      <c r="L160" s="3619"/>
      <c r="M160" s="3677"/>
      <c r="N160" s="3642"/>
      <c r="O160" s="4"/>
      <c r="P160" s="4"/>
      <c r="Q160" s="4"/>
    </row>
    <row r="161" spans="1:17">
      <c r="A161" s="3696" t="s">
        <v>507</v>
      </c>
      <c r="B161" s="3643">
        <f t="shared" si="11"/>
        <v>85</v>
      </c>
      <c r="C161" s="3643" t="s">
        <v>18297</v>
      </c>
      <c r="D161" s="2225" t="s">
        <v>19148</v>
      </c>
      <c r="E161" s="3643">
        <v>0</v>
      </c>
      <c r="F161" s="3650" t="s">
        <v>1656</v>
      </c>
      <c r="G161" s="2242" t="s">
        <v>19046</v>
      </c>
      <c r="H161" s="3643">
        <v>0.5</v>
      </c>
      <c r="I161" s="3619"/>
      <c r="J161" s="2225" t="s">
        <v>554</v>
      </c>
      <c r="K161" s="3643">
        <f t="shared" si="10"/>
        <v>0.5</v>
      </c>
      <c r="L161" s="3619"/>
      <c r="M161" s="3677"/>
      <c r="N161" s="3642"/>
      <c r="O161" s="4"/>
      <c r="P161" s="4"/>
      <c r="Q161" s="4"/>
    </row>
    <row r="162" spans="1:17">
      <c r="A162" s="3696" t="s">
        <v>507</v>
      </c>
      <c r="B162" s="3643">
        <f t="shared" si="11"/>
        <v>86</v>
      </c>
      <c r="C162" s="3643" t="s">
        <v>18298</v>
      </c>
      <c r="D162" s="2225" t="s">
        <v>19149</v>
      </c>
      <c r="E162" s="3643">
        <v>0</v>
      </c>
      <c r="F162" s="3619" t="s">
        <v>3510</v>
      </c>
      <c r="G162" s="3619" t="s">
        <v>19150</v>
      </c>
      <c r="H162" s="3643">
        <v>0.11</v>
      </c>
      <c r="I162" s="3651" t="s">
        <v>19151</v>
      </c>
      <c r="J162" s="2225" t="s">
        <v>19148</v>
      </c>
      <c r="K162" s="3643">
        <f t="shared" si="10"/>
        <v>0.11</v>
      </c>
      <c r="L162" s="3619"/>
      <c r="M162" s="3677"/>
      <c r="N162" s="3642"/>
      <c r="O162" s="4"/>
      <c r="P162" s="4"/>
      <c r="Q162" s="4"/>
    </row>
    <row r="163" spans="1:17">
      <c r="A163" s="3696" t="s">
        <v>507</v>
      </c>
      <c r="B163" s="3643">
        <f t="shared" si="11"/>
        <v>87</v>
      </c>
      <c r="C163" s="3643" t="s">
        <v>18299</v>
      </c>
      <c r="D163" s="3619" t="s">
        <v>19150</v>
      </c>
      <c r="E163" s="3643">
        <v>0</v>
      </c>
      <c r="F163" s="3650" t="s">
        <v>1656</v>
      </c>
      <c r="G163" s="2242" t="s">
        <v>19046</v>
      </c>
      <c r="H163" s="3643">
        <v>0.15</v>
      </c>
      <c r="I163" s="3619" t="s">
        <v>1926</v>
      </c>
      <c r="J163" s="2225" t="s">
        <v>19149</v>
      </c>
      <c r="K163" s="3643">
        <f t="shared" si="10"/>
        <v>0.15</v>
      </c>
      <c r="L163" s="3619"/>
      <c r="M163" s="3677"/>
      <c r="N163" s="3642"/>
      <c r="O163" s="4"/>
      <c r="P163" s="4"/>
      <c r="Q163" s="4"/>
    </row>
    <row r="164" spans="1:17">
      <c r="A164" s="3696" t="s">
        <v>507</v>
      </c>
      <c r="B164" s="3643">
        <f t="shared" si="11"/>
        <v>88</v>
      </c>
      <c r="C164" s="3643" t="s">
        <v>18300</v>
      </c>
      <c r="D164" s="2225" t="s">
        <v>19152</v>
      </c>
      <c r="E164" s="3643">
        <v>0</v>
      </c>
      <c r="F164" s="3619" t="s">
        <v>230</v>
      </c>
      <c r="G164" s="2225" t="s">
        <v>19064</v>
      </c>
      <c r="H164" s="3643">
        <v>2.87</v>
      </c>
      <c r="I164" s="3619" t="s">
        <v>19153</v>
      </c>
      <c r="J164" s="2225" t="s">
        <v>19154</v>
      </c>
      <c r="K164" s="3643">
        <f t="shared" si="10"/>
        <v>2.87</v>
      </c>
      <c r="L164" s="3619"/>
      <c r="M164" s="3677"/>
      <c r="N164" s="3642"/>
      <c r="O164" s="4"/>
      <c r="P164" s="4"/>
      <c r="Q164" s="4"/>
    </row>
    <row r="165" spans="1:17">
      <c r="A165" s="3696" t="s">
        <v>507</v>
      </c>
      <c r="B165" s="3643">
        <f t="shared" si="11"/>
        <v>89</v>
      </c>
      <c r="C165" s="3643" t="s">
        <v>18301</v>
      </c>
      <c r="D165" s="2225" t="s">
        <v>19155</v>
      </c>
      <c r="E165" s="3643">
        <v>0</v>
      </c>
      <c r="F165" s="3619" t="s">
        <v>3029</v>
      </c>
      <c r="G165" s="2225" t="s">
        <v>16931</v>
      </c>
      <c r="H165" s="3643">
        <v>0.44</v>
      </c>
      <c r="I165" s="3651" t="s">
        <v>6931</v>
      </c>
      <c r="J165" s="2225" t="s">
        <v>19114</v>
      </c>
      <c r="K165" s="3643">
        <f t="shared" si="10"/>
        <v>0.44</v>
      </c>
      <c r="L165" s="3619"/>
      <c r="M165" s="3677"/>
      <c r="N165" s="3642"/>
      <c r="O165" s="4"/>
      <c r="P165" s="4"/>
      <c r="Q165" s="4"/>
    </row>
    <row r="166" spans="1:17">
      <c r="A166" s="3696" t="s">
        <v>507</v>
      </c>
      <c r="B166" s="3643">
        <f t="shared" si="11"/>
        <v>90</v>
      </c>
      <c r="C166" s="3643" t="s">
        <v>18302</v>
      </c>
      <c r="D166" s="2225" t="s">
        <v>19156</v>
      </c>
      <c r="E166" s="3643">
        <v>0</v>
      </c>
      <c r="F166" s="3619" t="s">
        <v>2944</v>
      </c>
      <c r="G166" s="3619" t="s">
        <v>19157</v>
      </c>
      <c r="H166" s="3643">
        <v>0.2</v>
      </c>
      <c r="I166" s="3619" t="s">
        <v>557</v>
      </c>
      <c r="J166" s="2225" t="s">
        <v>19158</v>
      </c>
      <c r="K166" s="3643">
        <f t="shared" si="10"/>
        <v>0.2</v>
      </c>
      <c r="L166" s="3619"/>
      <c r="M166" s="3677"/>
      <c r="N166" s="3642"/>
      <c r="O166" s="4"/>
      <c r="P166" s="4"/>
      <c r="Q166" s="4"/>
    </row>
    <row r="167" spans="1:17">
      <c r="A167" s="3696" t="s">
        <v>507</v>
      </c>
      <c r="B167" s="3643">
        <f t="shared" si="11"/>
        <v>91</v>
      </c>
      <c r="C167" s="3643" t="s">
        <v>18303</v>
      </c>
      <c r="D167" s="2225" t="s">
        <v>19159</v>
      </c>
      <c r="E167" s="3643">
        <v>0</v>
      </c>
      <c r="F167" s="3619" t="s">
        <v>4982</v>
      </c>
      <c r="G167" s="2225" t="s">
        <v>19156</v>
      </c>
      <c r="H167" s="3643">
        <v>0.1</v>
      </c>
      <c r="I167" s="3651" t="s">
        <v>6931</v>
      </c>
      <c r="J167" s="2225" t="s">
        <v>19114</v>
      </c>
      <c r="K167" s="3643">
        <f t="shared" si="10"/>
        <v>0.1</v>
      </c>
      <c r="L167" s="3619"/>
      <c r="M167" s="3677"/>
      <c r="N167" s="3642"/>
      <c r="O167" s="4"/>
      <c r="P167" s="4"/>
      <c r="Q167" s="4"/>
    </row>
    <row r="168" spans="1:17">
      <c r="A168" s="3696" t="s">
        <v>507</v>
      </c>
      <c r="B168" s="3643">
        <f t="shared" si="11"/>
        <v>92</v>
      </c>
      <c r="C168" s="3643" t="s">
        <v>18304</v>
      </c>
      <c r="D168" s="3619" t="s">
        <v>19160</v>
      </c>
      <c r="E168" s="3643">
        <v>0</v>
      </c>
      <c r="F168" s="3651" t="s">
        <v>6931</v>
      </c>
      <c r="G168" s="2225" t="s">
        <v>19114</v>
      </c>
      <c r="H168" s="3643">
        <v>0.44</v>
      </c>
      <c r="I168" s="3619" t="s">
        <v>3029</v>
      </c>
      <c r="J168" s="2225" t="s">
        <v>16931</v>
      </c>
      <c r="K168" s="3643">
        <f t="shared" si="10"/>
        <v>0.44</v>
      </c>
      <c r="L168" s="3619"/>
      <c r="M168" s="3677"/>
      <c r="N168" s="3642"/>
      <c r="O168" s="4"/>
      <c r="P168" s="4"/>
      <c r="Q168" s="4"/>
    </row>
    <row r="169" spans="1:17">
      <c r="A169" s="3696" t="s">
        <v>507</v>
      </c>
      <c r="B169" s="3643">
        <f t="shared" si="11"/>
        <v>93</v>
      </c>
      <c r="C169" s="3643" t="s">
        <v>18305</v>
      </c>
      <c r="D169" s="2225" t="s">
        <v>19161</v>
      </c>
      <c r="E169" s="3643">
        <v>0</v>
      </c>
      <c r="F169" s="3619" t="s">
        <v>557</v>
      </c>
      <c r="G169" s="2225" t="s">
        <v>19158</v>
      </c>
      <c r="H169" s="3643">
        <v>0.17</v>
      </c>
      <c r="I169" s="3651" t="s">
        <v>6931</v>
      </c>
      <c r="J169" s="3619" t="s">
        <v>19157</v>
      </c>
      <c r="K169" s="3643">
        <f t="shared" si="10"/>
        <v>0.17</v>
      </c>
      <c r="L169" s="3619"/>
      <c r="M169" s="3677"/>
      <c r="N169" s="3642"/>
      <c r="O169" s="4"/>
      <c r="P169" s="4"/>
      <c r="Q169" s="4"/>
    </row>
    <row r="170" spans="1:17">
      <c r="A170" s="3696" t="s">
        <v>507</v>
      </c>
      <c r="B170" s="3643">
        <f t="shared" si="11"/>
        <v>94</v>
      </c>
      <c r="C170" s="3643" t="s">
        <v>18306</v>
      </c>
      <c r="D170" s="2225" t="s">
        <v>3306</v>
      </c>
      <c r="E170" s="3643">
        <v>0</v>
      </c>
      <c r="F170" s="3651" t="s">
        <v>6931</v>
      </c>
      <c r="G170" s="2225" t="s">
        <v>19114</v>
      </c>
      <c r="H170" s="3643">
        <v>0.27</v>
      </c>
      <c r="I170" s="3651" t="s">
        <v>19162</v>
      </c>
      <c r="J170" s="2225" t="s">
        <v>19138</v>
      </c>
      <c r="K170" s="3643">
        <f t="shared" si="10"/>
        <v>0.27</v>
      </c>
      <c r="L170" s="3619"/>
      <c r="M170" s="3677"/>
      <c r="N170" s="3642"/>
      <c r="O170" s="4"/>
      <c r="P170" s="4"/>
      <c r="Q170" s="4"/>
    </row>
    <row r="171" spans="1:17">
      <c r="A171" s="3696" t="s">
        <v>507</v>
      </c>
      <c r="B171" s="3643">
        <f t="shared" si="11"/>
        <v>95</v>
      </c>
      <c r="C171" s="3643" t="s">
        <v>18307</v>
      </c>
      <c r="D171" s="2225" t="s">
        <v>19199</v>
      </c>
      <c r="E171" s="3643">
        <v>0</v>
      </c>
      <c r="F171" s="3651" t="s">
        <v>19125</v>
      </c>
      <c r="G171" s="2225" t="s">
        <v>19126</v>
      </c>
      <c r="H171" s="3643">
        <v>0.17</v>
      </c>
      <c r="I171" s="3651" t="s">
        <v>19163</v>
      </c>
      <c r="J171" s="2225" t="s">
        <v>3506</v>
      </c>
      <c r="K171" s="3643">
        <f t="shared" si="10"/>
        <v>0.17</v>
      </c>
      <c r="L171" s="3619"/>
      <c r="M171" s="3677"/>
      <c r="N171" s="3642"/>
      <c r="O171" s="4"/>
      <c r="P171" s="4"/>
      <c r="Q171" s="4"/>
    </row>
    <row r="172" spans="1:17">
      <c r="A172" s="3696" t="s">
        <v>507</v>
      </c>
      <c r="B172" s="3643">
        <f t="shared" si="11"/>
        <v>96</v>
      </c>
      <c r="C172" s="3643" t="s">
        <v>18308</v>
      </c>
      <c r="D172" s="2225" t="s">
        <v>19164</v>
      </c>
      <c r="E172" s="3643">
        <v>0</v>
      </c>
      <c r="F172" s="3619" t="s">
        <v>19043</v>
      </c>
      <c r="G172" s="3619" t="s">
        <v>3656</v>
      </c>
      <c r="H172" s="3643">
        <v>0.34</v>
      </c>
      <c r="I172" s="3651" t="s">
        <v>19125</v>
      </c>
      <c r="J172" s="2225" t="s">
        <v>19126</v>
      </c>
      <c r="K172" s="3643">
        <f t="shared" si="10"/>
        <v>0.34</v>
      </c>
      <c r="L172" s="3619"/>
      <c r="M172" s="3677"/>
      <c r="N172" s="3642"/>
      <c r="O172" s="4"/>
      <c r="P172" s="4"/>
      <c r="Q172" s="4"/>
    </row>
    <row r="173" spans="1:17">
      <c r="A173" s="3696" t="s">
        <v>507</v>
      </c>
      <c r="B173" s="3643">
        <f t="shared" si="11"/>
        <v>97</v>
      </c>
      <c r="C173" s="3643" t="s">
        <v>18309</v>
      </c>
      <c r="D173" s="2225" t="s">
        <v>19165</v>
      </c>
      <c r="E173" s="3643">
        <v>1.1000000000000001</v>
      </c>
      <c r="F173" s="3650" t="s">
        <v>1656</v>
      </c>
      <c r="G173" s="2242" t="s">
        <v>19046</v>
      </c>
      <c r="H173" s="3643">
        <v>1.36</v>
      </c>
      <c r="I173" s="3619" t="s">
        <v>557</v>
      </c>
      <c r="J173" s="2225" t="s">
        <v>19166</v>
      </c>
      <c r="K173" s="3643">
        <f t="shared" si="10"/>
        <v>0.26</v>
      </c>
      <c r="L173" s="3619"/>
      <c r="M173" s="3677"/>
      <c r="N173" s="3642"/>
      <c r="O173" s="4"/>
      <c r="P173" s="4"/>
      <c r="Q173" s="4"/>
    </row>
    <row r="174" spans="1:17">
      <c r="A174" s="3696" t="s">
        <v>507</v>
      </c>
      <c r="B174" s="3643">
        <f t="shared" si="11"/>
        <v>98</v>
      </c>
      <c r="C174" s="3643" t="s">
        <v>18310</v>
      </c>
      <c r="D174" s="2225" t="s">
        <v>13091</v>
      </c>
      <c r="E174" s="3643">
        <v>0</v>
      </c>
      <c r="F174" s="3619" t="s">
        <v>19043</v>
      </c>
      <c r="G174" s="3619" t="s">
        <v>3656</v>
      </c>
      <c r="H174" s="3643">
        <v>1.05</v>
      </c>
      <c r="I174" s="3619" t="s">
        <v>19167</v>
      </c>
      <c r="J174" s="2225" t="s">
        <v>19152</v>
      </c>
      <c r="K174" s="3643">
        <f t="shared" si="10"/>
        <v>1.05</v>
      </c>
      <c r="L174" s="3619"/>
      <c r="M174" s="3677"/>
      <c r="N174" s="3642"/>
      <c r="O174" s="4"/>
      <c r="P174" s="4"/>
      <c r="Q174" s="4"/>
    </row>
    <row r="175" spans="1:17">
      <c r="A175" s="3696" t="s">
        <v>507</v>
      </c>
      <c r="B175" s="3643">
        <f t="shared" si="11"/>
        <v>99</v>
      </c>
      <c r="C175" s="3643" t="s">
        <v>18311</v>
      </c>
      <c r="D175" s="2225" t="s">
        <v>19168</v>
      </c>
      <c r="E175" s="3643">
        <v>0</v>
      </c>
      <c r="F175" s="3619" t="s">
        <v>16585</v>
      </c>
      <c r="G175" s="2225" t="s">
        <v>13091</v>
      </c>
      <c r="H175" s="3643">
        <v>0.6</v>
      </c>
      <c r="I175" s="3619"/>
      <c r="J175" s="2225" t="s">
        <v>554</v>
      </c>
      <c r="K175" s="3643">
        <f t="shared" si="10"/>
        <v>0.6</v>
      </c>
      <c r="L175" s="3619"/>
      <c r="M175" s="3677"/>
      <c r="N175" s="3642"/>
      <c r="O175" s="4"/>
      <c r="P175" s="4"/>
      <c r="Q175" s="4"/>
    </row>
    <row r="176" spans="1:17">
      <c r="A176" s="3696" t="s">
        <v>507</v>
      </c>
      <c r="B176" s="3643">
        <f t="shared" si="11"/>
        <v>100</v>
      </c>
      <c r="C176" s="3643" t="s">
        <v>18312</v>
      </c>
      <c r="D176" s="2225" t="s">
        <v>19169</v>
      </c>
      <c r="E176" s="3643">
        <v>0</v>
      </c>
      <c r="F176" s="3619" t="s">
        <v>19167</v>
      </c>
      <c r="G176" s="2225" t="s">
        <v>19152</v>
      </c>
      <c r="H176" s="3643">
        <v>0.26</v>
      </c>
      <c r="I176" s="3619" t="s">
        <v>13421</v>
      </c>
      <c r="J176" s="2225" t="s">
        <v>19170</v>
      </c>
      <c r="K176" s="3643">
        <f t="shared" si="10"/>
        <v>0.26</v>
      </c>
      <c r="L176" s="3619"/>
      <c r="M176" s="3677"/>
      <c r="N176" s="3642"/>
      <c r="O176" s="4"/>
      <c r="P176" s="4"/>
      <c r="Q176" s="4"/>
    </row>
    <row r="177" spans="1:17">
      <c r="A177" s="3696" t="s">
        <v>507</v>
      </c>
      <c r="B177" s="3643">
        <f t="shared" si="11"/>
        <v>101</v>
      </c>
      <c r="C177" s="3643" t="s">
        <v>18313</v>
      </c>
      <c r="D177" s="2225" t="s">
        <v>19171</v>
      </c>
      <c r="E177" s="3643">
        <v>0</v>
      </c>
      <c r="F177" s="3619" t="s">
        <v>19172</v>
      </c>
      <c r="G177" s="2225" t="s">
        <v>19169</v>
      </c>
      <c r="H177" s="3643">
        <v>0.49</v>
      </c>
      <c r="I177" s="3619" t="s">
        <v>557</v>
      </c>
      <c r="J177" s="2225" t="s">
        <v>19173</v>
      </c>
      <c r="K177" s="3643">
        <f t="shared" si="10"/>
        <v>0.49</v>
      </c>
      <c r="L177" s="3619"/>
      <c r="M177" s="3677"/>
      <c r="N177" s="3642"/>
      <c r="O177" s="4"/>
      <c r="P177" s="4"/>
      <c r="Q177" s="4"/>
    </row>
    <row r="178" spans="1:17">
      <c r="A178" s="3696" t="s">
        <v>507</v>
      </c>
      <c r="B178" s="3643">
        <f t="shared" si="11"/>
        <v>102</v>
      </c>
      <c r="C178" s="3643" t="s">
        <v>18314</v>
      </c>
      <c r="D178" s="2225" t="s">
        <v>19174</v>
      </c>
      <c r="E178" s="3643">
        <v>0</v>
      </c>
      <c r="F178" s="3619" t="s">
        <v>703</v>
      </c>
      <c r="G178" s="2225" t="s">
        <v>19147</v>
      </c>
      <c r="H178" s="3643">
        <v>0.12</v>
      </c>
      <c r="I178" s="3619" t="s">
        <v>19175</v>
      </c>
      <c r="J178" s="2225" t="s">
        <v>19176</v>
      </c>
      <c r="K178" s="3643">
        <f t="shared" si="10"/>
        <v>0.12</v>
      </c>
      <c r="L178" s="3619"/>
      <c r="M178" s="3677"/>
      <c r="N178" s="3642"/>
      <c r="O178" s="4"/>
      <c r="P178" s="4"/>
      <c r="Q178" s="4"/>
    </row>
    <row r="179" spans="1:17">
      <c r="A179" s="3696" t="s">
        <v>507</v>
      </c>
      <c r="B179" s="3643">
        <f t="shared" si="11"/>
        <v>103</v>
      </c>
      <c r="C179" s="3643" t="s">
        <v>18315</v>
      </c>
      <c r="D179" s="2225" t="s">
        <v>19176</v>
      </c>
      <c r="E179" s="3643">
        <v>0</v>
      </c>
      <c r="F179" s="3619" t="s">
        <v>19177</v>
      </c>
      <c r="G179" s="2225" t="s">
        <v>19174</v>
      </c>
      <c r="H179" s="3643">
        <v>0.08</v>
      </c>
      <c r="I179" s="3619" t="s">
        <v>557</v>
      </c>
      <c r="J179" s="2225" t="s">
        <v>19176</v>
      </c>
      <c r="K179" s="3643">
        <f t="shared" si="10"/>
        <v>0.08</v>
      </c>
      <c r="L179" s="3619"/>
      <c r="M179" s="3677"/>
      <c r="N179" s="3642"/>
      <c r="O179" s="4"/>
      <c r="P179" s="4"/>
      <c r="Q179" s="4"/>
    </row>
    <row r="180" spans="1:17">
      <c r="A180" s="3696" t="s">
        <v>507</v>
      </c>
      <c r="B180" s="3643">
        <f t="shared" si="11"/>
        <v>104</v>
      </c>
      <c r="C180" s="3643" t="s">
        <v>18316</v>
      </c>
      <c r="D180" s="2225" t="s">
        <v>19178</v>
      </c>
      <c r="E180" s="3643">
        <v>0</v>
      </c>
      <c r="F180" s="3619" t="s">
        <v>19179</v>
      </c>
      <c r="G180" s="2225" t="s">
        <v>19168</v>
      </c>
      <c r="H180" s="3643">
        <v>0.21</v>
      </c>
      <c r="I180" s="3619" t="s">
        <v>19179</v>
      </c>
      <c r="J180" s="2225" t="s">
        <v>19168</v>
      </c>
      <c r="K180" s="3643">
        <f t="shared" si="10"/>
        <v>0.21</v>
      </c>
      <c r="L180" s="3619"/>
      <c r="M180" s="3677"/>
      <c r="N180" s="3642"/>
      <c r="O180" s="4"/>
      <c r="P180" s="4"/>
      <c r="Q180" s="4"/>
    </row>
    <row r="181" spans="1:17">
      <c r="A181" s="3696" t="s">
        <v>507</v>
      </c>
      <c r="B181" s="3643">
        <f t="shared" si="11"/>
        <v>105</v>
      </c>
      <c r="C181" s="3643" t="s">
        <v>18317</v>
      </c>
      <c r="D181" s="2225" t="s">
        <v>19180</v>
      </c>
      <c r="E181" s="3643">
        <v>0</v>
      </c>
      <c r="F181" s="3619" t="s">
        <v>19043</v>
      </c>
      <c r="G181" s="3619" t="s">
        <v>3656</v>
      </c>
      <c r="H181" s="3643">
        <v>0.47</v>
      </c>
      <c r="I181" s="3651" t="s">
        <v>19181</v>
      </c>
      <c r="J181" s="2225" t="s">
        <v>19178</v>
      </c>
      <c r="K181" s="3643">
        <f t="shared" si="10"/>
        <v>0.47</v>
      </c>
      <c r="L181" s="3619"/>
      <c r="M181" s="3677"/>
      <c r="N181" s="3642"/>
      <c r="O181" s="4"/>
      <c r="P181" s="4"/>
      <c r="Q181" s="4"/>
    </row>
    <row r="182" spans="1:17">
      <c r="A182" s="3696" t="s">
        <v>507</v>
      </c>
      <c r="B182" s="3643">
        <f t="shared" si="11"/>
        <v>106</v>
      </c>
      <c r="C182" s="3643" t="s">
        <v>18318</v>
      </c>
      <c r="D182" s="2225" t="s">
        <v>12236</v>
      </c>
      <c r="E182" s="3643">
        <v>0</v>
      </c>
      <c r="F182" s="3619" t="s">
        <v>19043</v>
      </c>
      <c r="G182" s="3619" t="s">
        <v>3656</v>
      </c>
      <c r="H182" s="3643">
        <v>0.52</v>
      </c>
      <c r="I182" s="3619" t="s">
        <v>557</v>
      </c>
      <c r="J182" s="2225" t="s">
        <v>19173</v>
      </c>
      <c r="K182" s="3643">
        <f t="shared" si="10"/>
        <v>0.52</v>
      </c>
      <c r="L182" s="3619"/>
      <c r="M182" s="3677"/>
      <c r="N182" s="3642"/>
      <c r="O182" s="4"/>
      <c r="P182" s="4"/>
      <c r="Q182" s="4"/>
    </row>
    <row r="183" spans="1:17">
      <c r="A183" s="3696" t="s">
        <v>507</v>
      </c>
      <c r="B183" s="3643">
        <f t="shared" si="11"/>
        <v>107</v>
      </c>
      <c r="C183" s="3643" t="s">
        <v>18319</v>
      </c>
      <c r="D183" s="2225" t="s">
        <v>19170</v>
      </c>
      <c r="E183" s="3643">
        <v>0</v>
      </c>
      <c r="F183" s="3619" t="s">
        <v>19153</v>
      </c>
      <c r="G183" s="2225" t="s">
        <v>19154</v>
      </c>
      <c r="H183" s="3643">
        <v>0.24</v>
      </c>
      <c r="I183" s="3619" t="s">
        <v>19172</v>
      </c>
      <c r="J183" s="2225" t="s">
        <v>19169</v>
      </c>
      <c r="K183" s="3643">
        <f t="shared" si="10"/>
        <v>0.24</v>
      </c>
      <c r="L183" s="3619"/>
      <c r="M183" s="3677"/>
      <c r="N183" s="3642"/>
      <c r="O183" s="4"/>
      <c r="P183" s="4"/>
      <c r="Q183" s="4"/>
    </row>
    <row r="184" spans="1:17">
      <c r="A184" s="3696" t="s">
        <v>507</v>
      </c>
      <c r="B184" s="3643">
        <f t="shared" si="11"/>
        <v>108</v>
      </c>
      <c r="C184" s="3643" t="s">
        <v>18320</v>
      </c>
      <c r="D184" s="2225" t="s">
        <v>19182</v>
      </c>
      <c r="E184" s="3643">
        <v>0</v>
      </c>
      <c r="F184" s="3653" t="s">
        <v>19043</v>
      </c>
      <c r="G184" s="2225" t="s">
        <v>19049</v>
      </c>
      <c r="H184" s="3643">
        <v>0.4</v>
      </c>
      <c r="I184" s="3619"/>
      <c r="J184" s="2225" t="s">
        <v>554</v>
      </c>
      <c r="K184" s="3643">
        <f t="shared" si="10"/>
        <v>0.4</v>
      </c>
      <c r="L184" s="3619"/>
      <c r="M184" s="3677"/>
      <c r="N184" s="3642"/>
      <c r="O184" s="4"/>
      <c r="P184" s="4"/>
      <c r="Q184" s="4"/>
    </row>
    <row r="185" spans="1:17">
      <c r="A185" s="3696" t="s">
        <v>507</v>
      </c>
      <c r="B185" s="3643">
        <f t="shared" si="11"/>
        <v>109</v>
      </c>
      <c r="C185" s="3643" t="s">
        <v>18321</v>
      </c>
      <c r="D185" s="2225" t="s">
        <v>19183</v>
      </c>
      <c r="E185" s="3643">
        <v>0</v>
      </c>
      <c r="F185" s="3619" t="s">
        <v>1000</v>
      </c>
      <c r="G185" s="3619" t="s">
        <v>19184</v>
      </c>
      <c r="H185" s="3643">
        <v>0.11</v>
      </c>
      <c r="I185" s="3619" t="s">
        <v>19185</v>
      </c>
      <c r="J185" s="2225" t="s">
        <v>19186</v>
      </c>
      <c r="K185" s="3643">
        <f t="shared" si="10"/>
        <v>0.11</v>
      </c>
      <c r="L185" s="3619"/>
      <c r="M185" s="3677"/>
      <c r="N185" s="3642"/>
      <c r="O185" s="4"/>
      <c r="P185" s="4"/>
      <c r="Q185" s="4"/>
    </row>
    <row r="186" spans="1:17">
      <c r="A186" s="3696" t="s">
        <v>507</v>
      </c>
      <c r="B186" s="3643">
        <f t="shared" si="11"/>
        <v>110</v>
      </c>
      <c r="C186" s="3643" t="s">
        <v>18322</v>
      </c>
      <c r="D186" s="2225" t="s">
        <v>19187</v>
      </c>
      <c r="E186" s="3643">
        <v>0</v>
      </c>
      <c r="F186" s="3619" t="s">
        <v>19188</v>
      </c>
      <c r="G186" s="2225" t="s">
        <v>12236</v>
      </c>
      <c r="H186" s="3643">
        <v>0.15</v>
      </c>
      <c r="I186" s="3619" t="s">
        <v>19153</v>
      </c>
      <c r="J186" s="2225" t="s">
        <v>19154</v>
      </c>
      <c r="K186" s="3643">
        <f t="shared" si="10"/>
        <v>0.15</v>
      </c>
      <c r="L186" s="3619"/>
      <c r="M186" s="3677"/>
      <c r="N186" s="3642"/>
      <c r="O186" s="4"/>
      <c r="P186" s="4"/>
      <c r="Q186" s="4"/>
    </row>
    <row r="187" spans="1:17">
      <c r="A187" s="3696" t="s">
        <v>507</v>
      </c>
      <c r="B187" s="3643">
        <f t="shared" si="11"/>
        <v>111</v>
      </c>
      <c r="C187" s="3643" t="s">
        <v>18323</v>
      </c>
      <c r="D187" s="3619" t="s">
        <v>19184</v>
      </c>
      <c r="E187" s="3643">
        <v>0</v>
      </c>
      <c r="F187" s="3651" t="s">
        <v>19060</v>
      </c>
      <c r="G187" s="3648" t="s">
        <v>19042</v>
      </c>
      <c r="H187" s="3643">
        <v>0.14000000000000001</v>
      </c>
      <c r="I187" s="3619" t="s">
        <v>1004</v>
      </c>
      <c r="J187" s="2225" t="s">
        <v>19186</v>
      </c>
      <c r="K187" s="3643">
        <f t="shared" si="10"/>
        <v>0.14000000000000001</v>
      </c>
      <c r="L187" s="3619"/>
      <c r="M187" s="3677"/>
      <c r="N187" s="3642"/>
      <c r="O187" s="4"/>
      <c r="P187" s="4"/>
      <c r="Q187" s="4"/>
    </row>
    <row r="188" spans="1:17">
      <c r="A188" s="3696" t="s">
        <v>507</v>
      </c>
      <c r="B188" s="3643">
        <f t="shared" si="11"/>
        <v>112</v>
      </c>
      <c r="C188" s="3643" t="s">
        <v>18324</v>
      </c>
      <c r="D188" s="2225" t="s">
        <v>19186</v>
      </c>
      <c r="E188" s="3643">
        <v>0</v>
      </c>
      <c r="F188" s="3651" t="s">
        <v>19060</v>
      </c>
      <c r="G188" s="3648" t="s">
        <v>19042</v>
      </c>
      <c r="H188" s="3643">
        <v>0.14000000000000001</v>
      </c>
      <c r="I188" s="3619" t="s">
        <v>19185</v>
      </c>
      <c r="J188" s="2225" t="s">
        <v>19186</v>
      </c>
      <c r="K188" s="3643">
        <f t="shared" si="10"/>
        <v>0.14000000000000001</v>
      </c>
      <c r="L188" s="3619"/>
      <c r="M188" s="3677"/>
      <c r="N188" s="3642"/>
      <c r="O188" s="4"/>
      <c r="P188" s="4"/>
      <c r="Q188" s="4"/>
    </row>
    <row r="189" spans="1:17">
      <c r="A189" s="3696" t="s">
        <v>507</v>
      </c>
      <c r="B189" s="3643">
        <f t="shared" si="11"/>
        <v>113</v>
      </c>
      <c r="C189" s="3643" t="s">
        <v>18325</v>
      </c>
      <c r="D189" s="2225" t="s">
        <v>19186</v>
      </c>
      <c r="E189" s="3643">
        <v>0</v>
      </c>
      <c r="F189" s="3619" t="s">
        <v>1004</v>
      </c>
      <c r="G189" s="2225" t="s">
        <v>19186</v>
      </c>
      <c r="H189" s="3643">
        <v>0.08</v>
      </c>
      <c r="I189" s="3619" t="s">
        <v>17414</v>
      </c>
      <c r="J189" s="2225" t="s">
        <v>19183</v>
      </c>
      <c r="K189" s="3643">
        <f t="shared" si="10"/>
        <v>0.08</v>
      </c>
      <c r="L189" s="3619"/>
      <c r="M189" s="3677"/>
      <c r="N189" s="3642"/>
      <c r="O189" s="4"/>
      <c r="P189" s="4"/>
      <c r="Q189" s="4"/>
    </row>
    <row r="190" spans="1:17">
      <c r="A190" s="3696" t="s">
        <v>507</v>
      </c>
      <c r="B190" s="3643">
        <f t="shared" si="11"/>
        <v>114</v>
      </c>
      <c r="C190" s="3643" t="s">
        <v>18326</v>
      </c>
      <c r="D190" s="2225" t="s">
        <v>19154</v>
      </c>
      <c r="E190" s="3643">
        <v>0</v>
      </c>
      <c r="F190" s="3619" t="s">
        <v>557</v>
      </c>
      <c r="G190" s="3619" t="s">
        <v>14437</v>
      </c>
      <c r="H190" s="3643">
        <v>0.26</v>
      </c>
      <c r="I190" s="3619" t="s">
        <v>19167</v>
      </c>
      <c r="J190" s="2225" t="s">
        <v>19152</v>
      </c>
      <c r="K190" s="3643">
        <f t="shared" ref="K190:K253" si="12">H190-E190</f>
        <v>0.26</v>
      </c>
      <c r="L190" s="3619"/>
      <c r="M190" s="3677"/>
      <c r="N190" s="3642"/>
      <c r="O190" s="4"/>
      <c r="P190" s="4"/>
      <c r="Q190" s="4"/>
    </row>
    <row r="191" spans="1:17">
      <c r="A191" s="3696" t="s">
        <v>507</v>
      </c>
      <c r="B191" s="3643">
        <f t="shared" si="11"/>
        <v>115</v>
      </c>
      <c r="C191" s="3643" t="s">
        <v>18327</v>
      </c>
      <c r="D191" s="2225" t="s">
        <v>19189</v>
      </c>
      <c r="E191" s="3643">
        <v>0</v>
      </c>
      <c r="F191" s="3619" t="s">
        <v>19153</v>
      </c>
      <c r="G191" s="2225" t="s">
        <v>19154</v>
      </c>
      <c r="H191" s="3643">
        <v>0.52</v>
      </c>
      <c r="I191" s="3619" t="s">
        <v>557</v>
      </c>
      <c r="J191" s="3619" t="s">
        <v>14437</v>
      </c>
      <c r="K191" s="3643">
        <f t="shared" si="12"/>
        <v>0.52</v>
      </c>
      <c r="L191" s="3619"/>
      <c r="M191" s="3677"/>
      <c r="N191" s="3642"/>
      <c r="O191" s="4"/>
      <c r="P191" s="4"/>
      <c r="Q191" s="4"/>
    </row>
    <row r="192" spans="1:17">
      <c r="A192" s="3696" t="s">
        <v>507</v>
      </c>
      <c r="B192" s="3643">
        <f t="shared" si="11"/>
        <v>116</v>
      </c>
      <c r="C192" s="3643" t="s">
        <v>18328</v>
      </c>
      <c r="D192" s="2225" t="s">
        <v>19190</v>
      </c>
      <c r="E192" s="3643">
        <v>0</v>
      </c>
      <c r="F192" s="3651" t="s">
        <v>19060</v>
      </c>
      <c r="G192" s="3648" t="s">
        <v>19042</v>
      </c>
      <c r="H192" s="3643">
        <v>0.16</v>
      </c>
      <c r="I192" s="3619" t="s">
        <v>19116</v>
      </c>
      <c r="J192" s="3619" t="s">
        <v>19117</v>
      </c>
      <c r="K192" s="3643">
        <f t="shared" si="12"/>
        <v>0.16</v>
      </c>
      <c r="L192" s="3619"/>
      <c r="M192" s="3677"/>
      <c r="N192" s="3642"/>
      <c r="O192" s="4"/>
      <c r="P192" s="4"/>
      <c r="Q192" s="4"/>
    </row>
    <row r="193" spans="1:17">
      <c r="A193" s="3696" t="s">
        <v>507</v>
      </c>
      <c r="B193" s="3643">
        <f t="shared" si="11"/>
        <v>117</v>
      </c>
      <c r="C193" s="3643" t="s">
        <v>18329</v>
      </c>
      <c r="D193" s="2225" t="s">
        <v>19191</v>
      </c>
      <c r="E193" s="3643">
        <v>0</v>
      </c>
      <c r="F193" s="3619" t="s">
        <v>383</v>
      </c>
      <c r="G193" s="2225" t="s">
        <v>19065</v>
      </c>
      <c r="H193" s="3643">
        <v>0.28000000000000003</v>
      </c>
      <c r="I193" s="3650" t="s">
        <v>1656</v>
      </c>
      <c r="J193" s="2242" t="s">
        <v>19046</v>
      </c>
      <c r="K193" s="3643">
        <f t="shared" si="12"/>
        <v>0.28000000000000003</v>
      </c>
      <c r="L193" s="3619"/>
      <c r="M193" s="3677"/>
      <c r="N193" s="3642"/>
      <c r="O193" s="4"/>
      <c r="P193" s="4"/>
      <c r="Q193" s="4"/>
    </row>
    <row r="194" spans="1:17">
      <c r="A194" s="3696" t="s">
        <v>507</v>
      </c>
      <c r="B194" s="3643">
        <f t="shared" si="11"/>
        <v>118</v>
      </c>
      <c r="C194" s="3643" t="s">
        <v>18330</v>
      </c>
      <c r="D194" s="3619" t="s">
        <v>19117</v>
      </c>
      <c r="E194" s="3643">
        <v>0</v>
      </c>
      <c r="F194" s="3619" t="s">
        <v>2390</v>
      </c>
      <c r="G194" s="2225" t="s">
        <v>19152</v>
      </c>
      <c r="H194" s="3643">
        <v>0.35</v>
      </c>
      <c r="I194" s="3619" t="s">
        <v>19167</v>
      </c>
      <c r="J194" s="2225" t="s">
        <v>19152</v>
      </c>
      <c r="K194" s="3643">
        <f t="shared" si="12"/>
        <v>0.35</v>
      </c>
      <c r="L194" s="3619"/>
      <c r="M194" s="3677"/>
      <c r="N194" s="3642"/>
      <c r="O194" s="4"/>
      <c r="P194" s="4"/>
      <c r="Q194" s="4"/>
    </row>
    <row r="195" spans="1:17">
      <c r="A195" s="3696" t="s">
        <v>507</v>
      </c>
      <c r="B195" s="3643">
        <f t="shared" si="11"/>
        <v>119</v>
      </c>
      <c r="C195" s="3643" t="s">
        <v>18331</v>
      </c>
      <c r="D195" s="2225" t="s">
        <v>3218</v>
      </c>
      <c r="E195" s="3643">
        <v>0</v>
      </c>
      <c r="F195" s="3619" t="s">
        <v>2339</v>
      </c>
      <c r="G195" s="2225" t="s">
        <v>19093</v>
      </c>
      <c r="H195" s="3643">
        <v>0.35</v>
      </c>
      <c r="I195" s="3619" t="s">
        <v>2718</v>
      </c>
      <c r="J195" s="3619" t="s">
        <v>19094</v>
      </c>
      <c r="K195" s="3643">
        <f t="shared" si="12"/>
        <v>0.35</v>
      </c>
      <c r="L195" s="3619"/>
      <c r="M195" s="3677"/>
      <c r="N195" s="3642"/>
      <c r="O195" s="4"/>
      <c r="P195" s="4"/>
      <c r="Q195" s="4"/>
    </row>
    <row r="196" spans="1:17">
      <c r="A196" s="3696" t="s">
        <v>507</v>
      </c>
      <c r="B196" s="3643">
        <f t="shared" si="11"/>
        <v>120</v>
      </c>
      <c r="C196" s="3643" t="s">
        <v>18332</v>
      </c>
      <c r="D196" s="2225" t="s">
        <v>19192</v>
      </c>
      <c r="E196" s="3643">
        <v>0</v>
      </c>
      <c r="F196" s="3619" t="s">
        <v>3511</v>
      </c>
      <c r="G196" s="2225" t="s">
        <v>19139</v>
      </c>
      <c r="H196" s="3643">
        <v>0.3</v>
      </c>
      <c r="I196" s="3619" t="s">
        <v>557</v>
      </c>
      <c r="J196" s="2225" t="s">
        <v>19193</v>
      </c>
      <c r="K196" s="3643">
        <f t="shared" si="12"/>
        <v>0.3</v>
      </c>
      <c r="L196" s="3619"/>
      <c r="M196" s="3677"/>
      <c r="N196" s="3642"/>
      <c r="O196" s="4"/>
      <c r="P196" s="4"/>
      <c r="Q196" s="4"/>
    </row>
    <row r="197" spans="1:17">
      <c r="A197" s="3696" t="s">
        <v>507</v>
      </c>
      <c r="B197" s="3643">
        <f t="shared" si="11"/>
        <v>121</v>
      </c>
      <c r="C197" s="3643" t="s">
        <v>18333</v>
      </c>
      <c r="D197" s="3619" t="s">
        <v>19141</v>
      </c>
      <c r="E197" s="3643">
        <v>0</v>
      </c>
      <c r="F197" s="3619" t="s">
        <v>2390</v>
      </c>
      <c r="G197" s="2225" t="s">
        <v>19152</v>
      </c>
      <c r="H197" s="3643">
        <v>0.12</v>
      </c>
      <c r="I197" s="3619" t="s">
        <v>2390</v>
      </c>
      <c r="J197" s="2225" t="s">
        <v>19152</v>
      </c>
      <c r="K197" s="3643">
        <f t="shared" si="12"/>
        <v>0.12</v>
      </c>
      <c r="L197" s="3619"/>
      <c r="M197" s="3677"/>
      <c r="N197" s="3642"/>
      <c r="O197" s="4"/>
      <c r="P197" s="4"/>
      <c r="Q197" s="4"/>
    </row>
    <row r="198" spans="1:17">
      <c r="A198" s="3696" t="s">
        <v>507</v>
      </c>
      <c r="B198" s="3643">
        <f t="shared" si="11"/>
        <v>122</v>
      </c>
      <c r="C198" s="3643" t="s">
        <v>18334</v>
      </c>
      <c r="D198" s="2225" t="s">
        <v>19194</v>
      </c>
      <c r="E198" s="3643">
        <v>0</v>
      </c>
      <c r="F198" s="3619"/>
      <c r="G198" s="3619" t="s">
        <v>554</v>
      </c>
      <c r="H198" s="3643">
        <v>0.2</v>
      </c>
      <c r="I198" s="3650" t="s">
        <v>1656</v>
      </c>
      <c r="J198" s="2242" t="s">
        <v>19046</v>
      </c>
      <c r="K198" s="3643">
        <f t="shared" si="12"/>
        <v>0.2</v>
      </c>
      <c r="L198" s="3619"/>
      <c r="M198" s="3677"/>
      <c r="N198" s="3642"/>
      <c r="O198" s="4"/>
      <c r="P198" s="4"/>
      <c r="Q198" s="4"/>
    </row>
    <row r="199" spans="1:17">
      <c r="A199" s="3696" t="s">
        <v>507</v>
      </c>
      <c r="B199" s="3643">
        <f t="shared" si="11"/>
        <v>123</v>
      </c>
      <c r="C199" s="3643" t="s">
        <v>18335</v>
      </c>
      <c r="D199" s="2225" t="s">
        <v>19195</v>
      </c>
      <c r="E199" s="3643">
        <v>0</v>
      </c>
      <c r="F199" s="3619" t="s">
        <v>1901</v>
      </c>
      <c r="G199" s="2225" t="s">
        <v>19127</v>
      </c>
      <c r="H199" s="3643">
        <v>0.15</v>
      </c>
      <c r="I199" s="3619" t="s">
        <v>557</v>
      </c>
      <c r="J199" s="2225" t="s">
        <v>19196</v>
      </c>
      <c r="K199" s="3643">
        <f t="shared" si="12"/>
        <v>0.15</v>
      </c>
      <c r="L199" s="3619"/>
      <c r="M199" s="3677"/>
      <c r="N199" s="3642"/>
      <c r="O199" s="4"/>
      <c r="P199" s="4"/>
      <c r="Q199" s="4"/>
    </row>
    <row r="200" spans="1:17" ht="15.75" thickBot="1">
      <c r="A200" s="3664" t="s">
        <v>507</v>
      </c>
      <c r="B200" s="3657">
        <f t="shared" si="11"/>
        <v>124</v>
      </c>
      <c r="C200" s="3657" t="s">
        <v>18336</v>
      </c>
      <c r="D200" s="3665" t="s">
        <v>19197</v>
      </c>
      <c r="E200" s="3657">
        <v>0</v>
      </c>
      <c r="F200" s="3619" t="s">
        <v>1901</v>
      </c>
      <c r="G200" s="2225" t="s">
        <v>19127</v>
      </c>
      <c r="H200" s="3657">
        <v>0.15</v>
      </c>
      <c r="I200" s="3666" t="s">
        <v>3512</v>
      </c>
      <c r="J200" s="2225" t="s">
        <v>19195</v>
      </c>
      <c r="K200" s="3657">
        <f t="shared" si="12"/>
        <v>0.15</v>
      </c>
      <c r="L200" s="3666"/>
      <c r="M200" s="3681"/>
      <c r="N200" s="3667"/>
      <c r="O200" s="4"/>
      <c r="P200" s="4"/>
      <c r="Q200" s="4"/>
    </row>
    <row r="201" spans="1:17" ht="17.25" thickTop="1" thickBot="1">
      <c r="A201" s="3700"/>
      <c r="B201" s="3668"/>
      <c r="C201" s="3668"/>
      <c r="D201" s="3668"/>
      <c r="E201" s="5425" t="s">
        <v>19133</v>
      </c>
      <c r="F201" s="5425"/>
      <c r="G201" s="5425"/>
      <c r="H201" s="5425"/>
      <c r="I201" s="5425"/>
      <c r="J201" s="5425"/>
      <c r="K201" s="3668"/>
      <c r="L201" s="3668"/>
      <c r="M201" s="3669"/>
      <c r="N201" s="3701"/>
      <c r="O201" s="4"/>
      <c r="P201" s="4"/>
      <c r="Q201" s="4"/>
    </row>
    <row r="202" spans="1:17" ht="15.75" thickTop="1">
      <c r="A202" s="234" t="s">
        <v>507</v>
      </c>
      <c r="B202" s="1301">
        <f>B200+1</f>
        <v>125</v>
      </c>
      <c r="C202" s="611" t="s">
        <v>18222</v>
      </c>
      <c r="D202" s="2444"/>
      <c r="E202" s="611">
        <v>2.39</v>
      </c>
      <c r="F202" s="2444"/>
      <c r="G202" s="2444"/>
      <c r="H202" s="611">
        <v>6.28</v>
      </c>
      <c r="I202" s="2444"/>
      <c r="J202" s="496"/>
      <c r="K202" s="611">
        <f t="shared" si="12"/>
        <v>3.89</v>
      </c>
      <c r="L202" s="2444"/>
      <c r="M202" s="3679"/>
      <c r="N202" s="3663"/>
      <c r="O202" s="4"/>
      <c r="P202" s="4"/>
      <c r="Q202" s="4"/>
    </row>
    <row r="203" spans="1:17">
      <c r="A203" s="3696" t="s">
        <v>507</v>
      </c>
      <c r="B203" s="3705">
        <f>B202+1</f>
        <v>126</v>
      </c>
      <c r="C203" s="3643" t="s">
        <v>18223</v>
      </c>
      <c r="D203" s="3619"/>
      <c r="E203" s="3643">
        <v>26.68</v>
      </c>
      <c r="F203" s="3619"/>
      <c r="G203" s="3619"/>
      <c r="H203" s="3643">
        <v>34.36</v>
      </c>
      <c r="I203" s="3619"/>
      <c r="J203" s="2225"/>
      <c r="K203" s="3643">
        <f t="shared" si="12"/>
        <v>7.68</v>
      </c>
      <c r="L203" s="3619"/>
      <c r="M203" s="3677"/>
      <c r="N203" s="3642"/>
      <c r="O203" s="4"/>
      <c r="P203" s="4"/>
      <c r="Q203" s="4"/>
    </row>
    <row r="204" spans="1:17">
      <c r="A204" s="3696" t="s">
        <v>507</v>
      </c>
      <c r="B204" s="3705">
        <f t="shared" ref="B204:B265" si="13">B203+1</f>
        <v>127</v>
      </c>
      <c r="C204" s="3643" t="s">
        <v>18337</v>
      </c>
      <c r="D204" s="3619"/>
      <c r="E204" s="3643">
        <v>13.66</v>
      </c>
      <c r="F204" s="3619"/>
      <c r="G204" s="3619"/>
      <c r="H204" s="3643">
        <v>14.58</v>
      </c>
      <c r="I204" s="3619"/>
      <c r="J204" s="2225"/>
      <c r="K204" s="3643">
        <f t="shared" si="12"/>
        <v>0.91999999999999993</v>
      </c>
      <c r="L204" s="3619"/>
      <c r="M204" s="3677"/>
      <c r="N204" s="3642"/>
      <c r="O204" s="4"/>
      <c r="P204" s="4"/>
      <c r="Q204" s="4"/>
    </row>
    <row r="205" spans="1:17">
      <c r="A205" s="3696" t="s">
        <v>507</v>
      </c>
      <c r="B205" s="3705">
        <f t="shared" si="13"/>
        <v>128</v>
      </c>
      <c r="C205" s="3643" t="s">
        <v>18226</v>
      </c>
      <c r="D205" s="3619"/>
      <c r="E205" s="3643">
        <v>2.0099999999999998</v>
      </c>
      <c r="F205" s="3619"/>
      <c r="G205" s="3619"/>
      <c r="H205" s="3643">
        <v>4.6399999999999997</v>
      </c>
      <c r="I205" s="3619"/>
      <c r="J205" s="2225"/>
      <c r="K205" s="3643">
        <f t="shared" si="12"/>
        <v>2.63</v>
      </c>
      <c r="L205" s="3619"/>
      <c r="M205" s="3677"/>
      <c r="N205" s="3642"/>
      <c r="O205" s="4"/>
      <c r="P205" s="4"/>
      <c r="Q205" s="4"/>
    </row>
    <row r="206" spans="1:17">
      <c r="A206" s="3696" t="s">
        <v>507</v>
      </c>
      <c r="B206" s="3705">
        <f t="shared" si="13"/>
        <v>129</v>
      </c>
      <c r="C206" s="3643" t="s">
        <v>18227</v>
      </c>
      <c r="D206" s="3619"/>
      <c r="E206" s="3643">
        <v>2.04</v>
      </c>
      <c r="F206" s="3619"/>
      <c r="G206" s="3619"/>
      <c r="H206" s="3643">
        <v>4.66</v>
      </c>
      <c r="I206" s="3619"/>
      <c r="J206" s="2225"/>
      <c r="K206" s="3643">
        <f t="shared" si="12"/>
        <v>2.62</v>
      </c>
      <c r="L206" s="3619"/>
      <c r="M206" s="3677"/>
      <c r="N206" s="3642"/>
      <c r="O206" s="4"/>
      <c r="P206" s="4"/>
      <c r="Q206" s="4"/>
    </row>
    <row r="207" spans="1:17">
      <c r="A207" s="3696" t="s">
        <v>507</v>
      </c>
      <c r="B207" s="3705">
        <f t="shared" si="13"/>
        <v>130</v>
      </c>
      <c r="C207" s="3643" t="s">
        <v>18228</v>
      </c>
      <c r="D207" s="3619"/>
      <c r="E207" s="3643">
        <v>2.02</v>
      </c>
      <c r="F207" s="3619"/>
      <c r="G207" s="3619"/>
      <c r="H207" s="3643">
        <v>7.29</v>
      </c>
      <c r="I207" s="3619"/>
      <c r="J207" s="2225"/>
      <c r="K207" s="3643">
        <f t="shared" si="12"/>
        <v>5.27</v>
      </c>
      <c r="L207" s="3619"/>
      <c r="M207" s="3677"/>
      <c r="N207" s="3642"/>
      <c r="O207" s="4"/>
      <c r="P207" s="4"/>
      <c r="Q207" s="4"/>
    </row>
    <row r="208" spans="1:17">
      <c r="A208" s="3696" t="s">
        <v>507</v>
      </c>
      <c r="B208" s="3705">
        <f t="shared" si="13"/>
        <v>131</v>
      </c>
      <c r="C208" s="3643" t="s">
        <v>18338</v>
      </c>
      <c r="D208" s="3619"/>
      <c r="E208" s="3643">
        <v>0.17</v>
      </c>
      <c r="F208" s="3619"/>
      <c r="G208" s="3619"/>
      <c r="H208" s="3643">
        <v>0.7</v>
      </c>
      <c r="I208" s="3619"/>
      <c r="J208" s="2225"/>
      <c r="K208" s="3643">
        <f t="shared" si="12"/>
        <v>0.52999999999999992</v>
      </c>
      <c r="L208" s="3619"/>
      <c r="M208" s="3677"/>
      <c r="N208" s="3642"/>
      <c r="O208" s="4"/>
      <c r="P208" s="4"/>
      <c r="Q208" s="4"/>
    </row>
    <row r="209" spans="1:17">
      <c r="A209" s="3696" t="s">
        <v>507</v>
      </c>
      <c r="B209" s="3705">
        <f t="shared" si="13"/>
        <v>132</v>
      </c>
      <c r="C209" s="3643" t="s">
        <v>18230</v>
      </c>
      <c r="D209" s="3619"/>
      <c r="E209" s="3643">
        <v>0.49</v>
      </c>
      <c r="F209" s="3619"/>
      <c r="G209" s="3619"/>
      <c r="H209" s="3643">
        <v>13.93</v>
      </c>
      <c r="I209" s="3619"/>
      <c r="J209" s="2225"/>
      <c r="K209" s="3643">
        <f t="shared" si="12"/>
        <v>13.44</v>
      </c>
      <c r="L209" s="3619"/>
      <c r="M209" s="3677"/>
      <c r="N209" s="3642"/>
      <c r="O209" s="4"/>
      <c r="P209" s="4"/>
      <c r="Q209" s="4"/>
    </row>
    <row r="210" spans="1:17">
      <c r="A210" s="3696" t="s">
        <v>507</v>
      </c>
      <c r="B210" s="3705">
        <f t="shared" si="13"/>
        <v>133</v>
      </c>
      <c r="C210" s="3643" t="s">
        <v>18339</v>
      </c>
      <c r="D210" s="3619"/>
      <c r="E210" s="3643">
        <v>8.52</v>
      </c>
      <c r="F210" s="3619"/>
      <c r="G210" s="3619"/>
      <c r="H210" s="3643">
        <v>11.4</v>
      </c>
      <c r="I210" s="3619"/>
      <c r="J210" s="2225"/>
      <c r="K210" s="3643">
        <f t="shared" si="12"/>
        <v>2.8800000000000008</v>
      </c>
      <c r="L210" s="3619"/>
      <c r="M210" s="3677"/>
      <c r="N210" s="3642"/>
      <c r="O210" s="4"/>
      <c r="P210" s="4"/>
      <c r="Q210" s="4"/>
    </row>
    <row r="211" spans="1:17">
      <c r="A211" s="3696" t="s">
        <v>507</v>
      </c>
      <c r="B211" s="3705">
        <f t="shared" si="13"/>
        <v>134</v>
      </c>
      <c r="C211" s="3643" t="s">
        <v>18340</v>
      </c>
      <c r="D211" s="3619"/>
      <c r="E211" s="3643">
        <v>0</v>
      </c>
      <c r="F211" s="3619"/>
      <c r="G211" s="3619"/>
      <c r="H211" s="3643">
        <v>0.4</v>
      </c>
      <c r="I211" s="3619"/>
      <c r="J211" s="2225"/>
      <c r="K211" s="3643">
        <f t="shared" si="12"/>
        <v>0.4</v>
      </c>
      <c r="L211" s="3619"/>
      <c r="M211" s="3677"/>
      <c r="N211" s="3642"/>
      <c r="O211" s="4"/>
      <c r="P211" s="4"/>
      <c r="Q211" s="4"/>
    </row>
    <row r="212" spans="1:17">
      <c r="A212" s="3696" t="s">
        <v>507</v>
      </c>
      <c r="B212" s="3705">
        <f t="shared" si="13"/>
        <v>135</v>
      </c>
      <c r="C212" s="3643" t="s">
        <v>18341</v>
      </c>
      <c r="D212" s="3619"/>
      <c r="E212" s="3643">
        <v>0</v>
      </c>
      <c r="F212" s="3619"/>
      <c r="G212" s="3619"/>
      <c r="H212" s="3643">
        <v>1.91</v>
      </c>
      <c r="I212" s="3619"/>
      <c r="J212" s="2225"/>
      <c r="K212" s="3643">
        <f t="shared" si="12"/>
        <v>1.91</v>
      </c>
      <c r="L212" s="3619"/>
      <c r="M212" s="3677"/>
      <c r="N212" s="3642"/>
      <c r="O212" s="4"/>
      <c r="P212" s="4"/>
      <c r="Q212" s="4"/>
    </row>
    <row r="213" spans="1:17">
      <c r="A213" s="3696" t="s">
        <v>507</v>
      </c>
      <c r="B213" s="3705">
        <f t="shared" si="13"/>
        <v>136</v>
      </c>
      <c r="C213" s="3643" t="s">
        <v>18342</v>
      </c>
      <c r="D213" s="3619"/>
      <c r="E213" s="3643">
        <v>0.13</v>
      </c>
      <c r="F213" s="3619"/>
      <c r="G213" s="3619"/>
      <c r="H213" s="3643">
        <v>3.43</v>
      </c>
      <c r="I213" s="3619"/>
      <c r="J213" s="2225"/>
      <c r="K213" s="3643">
        <f t="shared" si="12"/>
        <v>3.3000000000000003</v>
      </c>
      <c r="L213" s="3619"/>
      <c r="M213" s="3677"/>
      <c r="N213" s="3642"/>
      <c r="O213" s="4"/>
      <c r="P213" s="4"/>
      <c r="Q213" s="4"/>
    </row>
    <row r="214" spans="1:17">
      <c r="A214" s="3696" t="s">
        <v>507</v>
      </c>
      <c r="B214" s="3705">
        <f t="shared" si="13"/>
        <v>137</v>
      </c>
      <c r="C214" s="3643" t="s">
        <v>18343</v>
      </c>
      <c r="D214" s="3619"/>
      <c r="E214" s="3643">
        <v>0.19</v>
      </c>
      <c r="F214" s="3619"/>
      <c r="G214" s="3619"/>
      <c r="H214" s="3643">
        <v>5.87</v>
      </c>
      <c r="I214" s="3619"/>
      <c r="J214" s="2225"/>
      <c r="K214" s="3643">
        <f t="shared" si="12"/>
        <v>5.68</v>
      </c>
      <c r="L214" s="3619"/>
      <c r="M214" s="3677"/>
      <c r="N214" s="3642"/>
      <c r="O214" s="4"/>
      <c r="P214" s="4"/>
      <c r="Q214" s="4"/>
    </row>
    <row r="215" spans="1:17">
      <c r="A215" s="3696" t="s">
        <v>507</v>
      </c>
      <c r="B215" s="3705">
        <f t="shared" si="13"/>
        <v>138</v>
      </c>
      <c r="C215" s="3643" t="s">
        <v>18344</v>
      </c>
      <c r="D215" s="3619"/>
      <c r="E215" s="3643">
        <v>0</v>
      </c>
      <c r="F215" s="3619"/>
      <c r="G215" s="3619"/>
      <c r="H215" s="3643">
        <v>0.03</v>
      </c>
      <c r="I215" s="3619"/>
      <c r="J215" s="2225"/>
      <c r="K215" s="3643">
        <f t="shared" si="12"/>
        <v>0.03</v>
      </c>
      <c r="L215" s="3619"/>
      <c r="M215" s="3677"/>
      <c r="N215" s="3642"/>
      <c r="O215" s="4"/>
      <c r="P215" s="4"/>
      <c r="Q215" s="4"/>
    </row>
    <row r="216" spans="1:17">
      <c r="A216" s="3696" t="s">
        <v>507</v>
      </c>
      <c r="B216" s="3705">
        <f t="shared" si="13"/>
        <v>139</v>
      </c>
      <c r="C216" s="3643" t="s">
        <v>18345</v>
      </c>
      <c r="D216" s="3619"/>
      <c r="E216" s="3643">
        <v>0.2</v>
      </c>
      <c r="F216" s="3619"/>
      <c r="G216" s="3619"/>
      <c r="H216" s="3643">
        <v>1.88</v>
      </c>
      <c r="I216" s="3619"/>
      <c r="J216" s="2225"/>
      <c r="K216" s="3643">
        <f t="shared" si="12"/>
        <v>1.68</v>
      </c>
      <c r="L216" s="3619"/>
      <c r="M216" s="3677"/>
      <c r="N216" s="3642"/>
      <c r="O216" s="4"/>
      <c r="P216" s="4"/>
      <c r="Q216" s="4"/>
    </row>
    <row r="217" spans="1:17">
      <c r="A217" s="3696" t="s">
        <v>507</v>
      </c>
      <c r="B217" s="3705">
        <f t="shared" si="13"/>
        <v>140</v>
      </c>
      <c r="C217" s="3643" t="s">
        <v>18346</v>
      </c>
      <c r="D217" s="3619"/>
      <c r="E217" s="3643">
        <v>0</v>
      </c>
      <c r="F217" s="3619"/>
      <c r="G217" s="3619"/>
      <c r="H217" s="3643">
        <v>6.32</v>
      </c>
      <c r="I217" s="3619"/>
      <c r="J217" s="2225"/>
      <c r="K217" s="3643">
        <f t="shared" si="12"/>
        <v>6.32</v>
      </c>
      <c r="L217" s="3619"/>
      <c r="M217" s="3677"/>
      <c r="N217" s="3642"/>
      <c r="O217" s="4"/>
      <c r="P217" s="4"/>
      <c r="Q217" s="4"/>
    </row>
    <row r="218" spans="1:17">
      <c r="A218" s="3696" t="s">
        <v>507</v>
      </c>
      <c r="B218" s="3705">
        <f t="shared" si="13"/>
        <v>141</v>
      </c>
      <c r="C218" s="3643" t="s">
        <v>18234</v>
      </c>
      <c r="D218" s="3619"/>
      <c r="E218" s="3643">
        <v>0.55000000000000004</v>
      </c>
      <c r="F218" s="3619"/>
      <c r="G218" s="3619"/>
      <c r="H218" s="3643">
        <v>5.59</v>
      </c>
      <c r="I218" s="3619"/>
      <c r="J218" s="2225"/>
      <c r="K218" s="3643">
        <f t="shared" si="12"/>
        <v>5.04</v>
      </c>
      <c r="L218" s="3619"/>
      <c r="M218" s="3677"/>
      <c r="N218" s="3642"/>
      <c r="O218" s="4"/>
      <c r="P218" s="4"/>
      <c r="Q218" s="4"/>
    </row>
    <row r="219" spans="1:17">
      <c r="A219" s="3696" t="s">
        <v>507</v>
      </c>
      <c r="B219" s="3705">
        <f t="shared" si="13"/>
        <v>142</v>
      </c>
      <c r="C219" s="3643" t="s">
        <v>18347</v>
      </c>
      <c r="D219" s="3619"/>
      <c r="E219" s="3643">
        <v>0</v>
      </c>
      <c r="F219" s="3619"/>
      <c r="G219" s="3619"/>
      <c r="H219" s="3643">
        <v>1.01</v>
      </c>
      <c r="I219" s="3619"/>
      <c r="J219" s="2225"/>
      <c r="K219" s="3643">
        <f t="shared" si="12"/>
        <v>1.01</v>
      </c>
      <c r="L219" s="3619"/>
      <c r="M219" s="3677"/>
      <c r="N219" s="3642"/>
      <c r="O219" s="4"/>
      <c r="P219" s="4"/>
      <c r="Q219" s="4"/>
    </row>
    <row r="220" spans="1:17">
      <c r="A220" s="3696" t="s">
        <v>507</v>
      </c>
      <c r="B220" s="3705">
        <f t="shared" si="13"/>
        <v>143</v>
      </c>
      <c r="C220" s="3643" t="s">
        <v>18348</v>
      </c>
      <c r="D220" s="3619"/>
      <c r="E220" s="3643">
        <v>0</v>
      </c>
      <c r="F220" s="3619"/>
      <c r="G220" s="3619"/>
      <c r="H220" s="3643">
        <v>7.42</v>
      </c>
      <c r="I220" s="3619"/>
      <c r="J220" s="2225"/>
      <c r="K220" s="3643">
        <f t="shared" si="12"/>
        <v>7.42</v>
      </c>
      <c r="L220" s="3619"/>
      <c r="M220" s="3677"/>
      <c r="N220" s="3642"/>
      <c r="O220" s="4"/>
      <c r="P220" s="4"/>
      <c r="Q220" s="4"/>
    </row>
    <row r="221" spans="1:17">
      <c r="A221" s="3696" t="s">
        <v>507</v>
      </c>
      <c r="B221" s="3705">
        <f t="shared" si="13"/>
        <v>144</v>
      </c>
      <c r="C221" s="3643" t="s">
        <v>18349</v>
      </c>
      <c r="D221" s="3619"/>
      <c r="E221" s="3643">
        <v>0</v>
      </c>
      <c r="F221" s="3619"/>
      <c r="G221" s="3619"/>
      <c r="H221" s="3643">
        <v>1.85</v>
      </c>
      <c r="I221" s="3619"/>
      <c r="J221" s="2225"/>
      <c r="K221" s="3643">
        <f t="shared" si="12"/>
        <v>1.85</v>
      </c>
      <c r="L221" s="3619"/>
      <c r="M221" s="3677"/>
      <c r="N221" s="3642"/>
      <c r="O221" s="4"/>
      <c r="P221" s="4"/>
      <c r="Q221" s="4"/>
    </row>
    <row r="222" spans="1:17">
      <c r="A222" s="3696" t="s">
        <v>507</v>
      </c>
      <c r="B222" s="3705">
        <f t="shared" si="13"/>
        <v>145</v>
      </c>
      <c r="C222" s="3643" t="s">
        <v>18350</v>
      </c>
      <c r="D222" s="3619"/>
      <c r="E222" s="3643">
        <v>0</v>
      </c>
      <c r="F222" s="3619"/>
      <c r="G222" s="3619"/>
      <c r="H222" s="3643">
        <v>0.37</v>
      </c>
      <c r="I222" s="3619"/>
      <c r="J222" s="2225"/>
      <c r="K222" s="3643">
        <f t="shared" si="12"/>
        <v>0.37</v>
      </c>
      <c r="L222" s="3619"/>
      <c r="M222" s="3677"/>
      <c r="N222" s="3642"/>
      <c r="O222" s="4"/>
      <c r="P222" s="4"/>
      <c r="Q222" s="4"/>
    </row>
    <row r="223" spans="1:17">
      <c r="A223" s="3696" t="s">
        <v>507</v>
      </c>
      <c r="B223" s="3705">
        <f t="shared" si="13"/>
        <v>146</v>
      </c>
      <c r="C223" s="3643" t="s">
        <v>18351</v>
      </c>
      <c r="D223" s="3619"/>
      <c r="E223" s="3643">
        <v>0</v>
      </c>
      <c r="F223" s="3619"/>
      <c r="G223" s="3619"/>
      <c r="H223" s="3643">
        <v>0.16</v>
      </c>
      <c r="I223" s="3619"/>
      <c r="J223" s="2225"/>
      <c r="K223" s="3643">
        <f t="shared" si="12"/>
        <v>0.16</v>
      </c>
      <c r="L223" s="3619"/>
      <c r="M223" s="3677"/>
      <c r="N223" s="3642"/>
      <c r="O223" s="4"/>
      <c r="P223" s="4"/>
      <c r="Q223" s="4"/>
    </row>
    <row r="224" spans="1:17">
      <c r="A224" s="3696" t="s">
        <v>507</v>
      </c>
      <c r="B224" s="3705">
        <f t="shared" si="13"/>
        <v>147</v>
      </c>
      <c r="C224" s="3643" t="s">
        <v>18352</v>
      </c>
      <c r="D224" s="3619"/>
      <c r="E224" s="3643">
        <v>0</v>
      </c>
      <c r="F224" s="3619"/>
      <c r="G224" s="3619"/>
      <c r="H224" s="3643">
        <v>1.01</v>
      </c>
      <c r="I224" s="3619"/>
      <c r="J224" s="2225"/>
      <c r="K224" s="3643">
        <f t="shared" si="12"/>
        <v>1.01</v>
      </c>
      <c r="L224" s="3619"/>
      <c r="M224" s="3677"/>
      <c r="N224" s="3642"/>
      <c r="O224" s="4"/>
      <c r="P224" s="4"/>
      <c r="Q224" s="4"/>
    </row>
    <row r="225" spans="1:17">
      <c r="A225" s="3696" t="s">
        <v>507</v>
      </c>
      <c r="B225" s="3705">
        <f t="shared" si="13"/>
        <v>148</v>
      </c>
      <c r="C225" s="3643" t="s">
        <v>18353</v>
      </c>
      <c r="D225" s="3619"/>
      <c r="E225" s="3643">
        <v>0</v>
      </c>
      <c r="F225" s="3619"/>
      <c r="G225" s="3619"/>
      <c r="H225" s="3643">
        <v>1.1000000000000001</v>
      </c>
      <c r="I225" s="3619"/>
      <c r="J225" s="2225"/>
      <c r="K225" s="3643">
        <f t="shared" si="12"/>
        <v>1.1000000000000001</v>
      </c>
      <c r="L225" s="3619"/>
      <c r="M225" s="3677"/>
      <c r="N225" s="3642"/>
      <c r="O225" s="4"/>
      <c r="P225" s="4"/>
      <c r="Q225" s="4"/>
    </row>
    <row r="226" spans="1:17">
      <c r="A226" s="3696" t="s">
        <v>507</v>
      </c>
      <c r="B226" s="3705">
        <f t="shared" si="13"/>
        <v>149</v>
      </c>
      <c r="C226" s="3643" t="s">
        <v>18354</v>
      </c>
      <c r="D226" s="3619"/>
      <c r="E226" s="3643">
        <v>0</v>
      </c>
      <c r="F226" s="3619"/>
      <c r="G226" s="3619"/>
      <c r="H226" s="3643">
        <v>1.1599999999999999</v>
      </c>
      <c r="I226" s="3619"/>
      <c r="J226" s="2225"/>
      <c r="K226" s="3643">
        <f t="shared" si="12"/>
        <v>1.1599999999999999</v>
      </c>
      <c r="L226" s="3619"/>
      <c r="M226" s="3677"/>
      <c r="N226" s="3642"/>
      <c r="O226" s="4"/>
      <c r="P226" s="4"/>
      <c r="Q226" s="4"/>
    </row>
    <row r="227" spans="1:17">
      <c r="A227" s="3696" t="s">
        <v>507</v>
      </c>
      <c r="B227" s="3705">
        <f t="shared" si="13"/>
        <v>150</v>
      </c>
      <c r="C227" s="3643" t="s">
        <v>18355</v>
      </c>
      <c r="D227" s="3619"/>
      <c r="E227" s="3643">
        <v>0</v>
      </c>
      <c r="F227" s="3619"/>
      <c r="G227" s="3619"/>
      <c r="H227" s="3643">
        <v>4.99</v>
      </c>
      <c r="I227" s="3619"/>
      <c r="J227" s="2225"/>
      <c r="K227" s="3643">
        <f t="shared" si="12"/>
        <v>4.99</v>
      </c>
      <c r="L227" s="3619"/>
      <c r="M227" s="3677"/>
      <c r="N227" s="3642"/>
      <c r="O227" s="4"/>
      <c r="P227" s="4"/>
      <c r="Q227" s="4"/>
    </row>
    <row r="228" spans="1:17">
      <c r="A228" s="3696" t="s">
        <v>507</v>
      </c>
      <c r="B228" s="3705">
        <f t="shared" si="13"/>
        <v>151</v>
      </c>
      <c r="C228" s="3643" t="s">
        <v>18241</v>
      </c>
      <c r="D228" s="3619"/>
      <c r="E228" s="3643">
        <v>5.14</v>
      </c>
      <c r="F228" s="3619"/>
      <c r="G228" s="3619"/>
      <c r="H228" s="3643">
        <v>5.84</v>
      </c>
      <c r="I228" s="3619"/>
      <c r="J228" s="2225"/>
      <c r="K228" s="3643">
        <f t="shared" si="12"/>
        <v>0.70000000000000018</v>
      </c>
      <c r="L228" s="3619"/>
      <c r="M228" s="3677"/>
      <c r="N228" s="3642"/>
      <c r="O228" s="4"/>
      <c r="P228" s="4"/>
      <c r="Q228" s="4"/>
    </row>
    <row r="229" spans="1:17">
      <c r="A229" s="3696" t="s">
        <v>507</v>
      </c>
      <c r="B229" s="3705">
        <f t="shared" si="13"/>
        <v>152</v>
      </c>
      <c r="C229" s="3643" t="s">
        <v>18356</v>
      </c>
      <c r="D229" s="3619"/>
      <c r="E229" s="3643">
        <v>10.46</v>
      </c>
      <c r="F229" s="3619"/>
      <c r="G229" s="3619"/>
      <c r="H229" s="3643">
        <v>11.24</v>
      </c>
      <c r="I229" s="3619"/>
      <c r="J229" s="2225"/>
      <c r="K229" s="3643">
        <f t="shared" si="12"/>
        <v>0.77999999999999936</v>
      </c>
      <c r="L229" s="3619"/>
      <c r="M229" s="3677"/>
      <c r="N229" s="3642"/>
      <c r="O229" s="4"/>
      <c r="P229" s="4"/>
      <c r="Q229" s="4"/>
    </row>
    <row r="230" spans="1:17">
      <c r="A230" s="3696" t="s">
        <v>507</v>
      </c>
      <c r="B230" s="3705">
        <f t="shared" si="13"/>
        <v>153</v>
      </c>
      <c r="C230" s="3643" t="s">
        <v>18357</v>
      </c>
      <c r="D230" s="3619"/>
      <c r="E230" s="3643">
        <v>0</v>
      </c>
      <c r="F230" s="3619"/>
      <c r="G230" s="3619"/>
      <c r="H230" s="3643">
        <v>4.2699999999999996</v>
      </c>
      <c r="I230" s="3619"/>
      <c r="J230" s="2225"/>
      <c r="K230" s="3643">
        <f t="shared" si="12"/>
        <v>4.2699999999999996</v>
      </c>
      <c r="L230" s="3619"/>
      <c r="M230" s="3677"/>
      <c r="N230" s="3642"/>
      <c r="O230" s="4"/>
      <c r="P230" s="4"/>
      <c r="Q230" s="4"/>
    </row>
    <row r="231" spans="1:17">
      <c r="A231" s="3696" t="s">
        <v>507</v>
      </c>
      <c r="B231" s="3705">
        <f t="shared" si="13"/>
        <v>154</v>
      </c>
      <c r="C231" s="3643" t="s">
        <v>18248</v>
      </c>
      <c r="D231" s="3619"/>
      <c r="E231" s="3643">
        <v>1</v>
      </c>
      <c r="F231" s="3619"/>
      <c r="G231" s="3619"/>
      <c r="H231" s="3643">
        <v>2.82</v>
      </c>
      <c r="I231" s="3619"/>
      <c r="J231" s="2225"/>
      <c r="K231" s="3643">
        <f t="shared" si="12"/>
        <v>1.8199999999999998</v>
      </c>
      <c r="L231" s="3619"/>
      <c r="M231" s="3677"/>
      <c r="N231" s="3642"/>
      <c r="O231" s="4"/>
      <c r="P231" s="4"/>
      <c r="Q231" s="4"/>
    </row>
    <row r="232" spans="1:17">
      <c r="A232" s="3696" t="s">
        <v>507</v>
      </c>
      <c r="B232" s="3705">
        <f t="shared" si="13"/>
        <v>155</v>
      </c>
      <c r="C232" s="3643" t="s">
        <v>18358</v>
      </c>
      <c r="D232" s="3619"/>
      <c r="E232" s="3643">
        <v>0.19</v>
      </c>
      <c r="F232" s="3619"/>
      <c r="G232" s="3619"/>
      <c r="H232" s="3643">
        <v>1.48</v>
      </c>
      <c r="I232" s="3619"/>
      <c r="J232" s="2225"/>
      <c r="K232" s="3643">
        <f t="shared" si="12"/>
        <v>1.29</v>
      </c>
      <c r="L232" s="3619"/>
      <c r="M232" s="3677"/>
      <c r="N232" s="3642"/>
      <c r="O232" s="4"/>
      <c r="P232" s="4"/>
      <c r="Q232" s="4"/>
    </row>
    <row r="233" spans="1:17">
      <c r="A233" s="3696" t="s">
        <v>507</v>
      </c>
      <c r="B233" s="3705">
        <f t="shared" si="13"/>
        <v>156</v>
      </c>
      <c r="C233" s="3643" t="s">
        <v>18359</v>
      </c>
      <c r="D233" s="3619"/>
      <c r="E233" s="3643">
        <v>0</v>
      </c>
      <c r="F233" s="3619"/>
      <c r="G233" s="3619"/>
      <c r="H233" s="3643">
        <v>1.81</v>
      </c>
      <c r="I233" s="3619"/>
      <c r="J233" s="2225"/>
      <c r="K233" s="3643">
        <f t="shared" si="12"/>
        <v>1.81</v>
      </c>
      <c r="L233" s="3619"/>
      <c r="M233" s="3677"/>
      <c r="N233" s="3642"/>
      <c r="O233" s="4"/>
      <c r="P233" s="4"/>
      <c r="Q233" s="4"/>
    </row>
    <row r="234" spans="1:17">
      <c r="A234" s="3696" t="s">
        <v>507</v>
      </c>
      <c r="B234" s="3705">
        <f t="shared" si="13"/>
        <v>157</v>
      </c>
      <c r="C234" s="3643" t="s">
        <v>18360</v>
      </c>
      <c r="D234" s="3619"/>
      <c r="E234" s="3643">
        <v>0</v>
      </c>
      <c r="F234" s="3619"/>
      <c r="G234" s="3619"/>
      <c r="H234" s="3643">
        <v>0.97</v>
      </c>
      <c r="I234" s="3619"/>
      <c r="J234" s="2225"/>
      <c r="K234" s="3643">
        <f t="shared" si="12"/>
        <v>0.97</v>
      </c>
      <c r="L234" s="3619"/>
      <c r="M234" s="3677"/>
      <c r="N234" s="3642"/>
      <c r="O234" s="4"/>
      <c r="P234" s="4"/>
      <c r="Q234" s="4"/>
    </row>
    <row r="235" spans="1:17">
      <c r="A235" s="3696" t="s">
        <v>507</v>
      </c>
      <c r="B235" s="3705">
        <f t="shared" si="13"/>
        <v>158</v>
      </c>
      <c r="C235" s="3643" t="s">
        <v>18361</v>
      </c>
      <c r="D235" s="3619"/>
      <c r="E235" s="3643">
        <v>0.19</v>
      </c>
      <c r="F235" s="3619"/>
      <c r="G235" s="3619"/>
      <c r="H235" s="3643">
        <v>1.33</v>
      </c>
      <c r="I235" s="3619"/>
      <c r="J235" s="2225"/>
      <c r="K235" s="3643">
        <f t="shared" si="12"/>
        <v>1.1400000000000001</v>
      </c>
      <c r="L235" s="3619"/>
      <c r="M235" s="3677"/>
      <c r="N235" s="3642"/>
      <c r="O235" s="4"/>
      <c r="P235" s="4"/>
      <c r="Q235" s="4"/>
    </row>
    <row r="236" spans="1:17">
      <c r="A236" s="3696" t="s">
        <v>507</v>
      </c>
      <c r="B236" s="3705">
        <f t="shared" si="13"/>
        <v>159</v>
      </c>
      <c r="C236" s="3643" t="s">
        <v>18362</v>
      </c>
      <c r="D236" s="3619"/>
      <c r="E236" s="3643">
        <v>0</v>
      </c>
      <c r="F236" s="3619"/>
      <c r="G236" s="3619"/>
      <c r="H236" s="3643">
        <v>2.39</v>
      </c>
      <c r="I236" s="3619"/>
      <c r="J236" s="2225"/>
      <c r="K236" s="3643">
        <f t="shared" si="12"/>
        <v>2.39</v>
      </c>
      <c r="L236" s="3619"/>
      <c r="M236" s="3677"/>
      <c r="N236" s="3642"/>
      <c r="O236" s="4"/>
      <c r="P236" s="4"/>
      <c r="Q236" s="4"/>
    </row>
    <row r="237" spans="1:17">
      <c r="A237" s="3696" t="s">
        <v>507</v>
      </c>
      <c r="B237" s="3705">
        <f t="shared" si="13"/>
        <v>160</v>
      </c>
      <c r="C237" s="3643" t="s">
        <v>18363</v>
      </c>
      <c r="D237" s="3619"/>
      <c r="E237" s="3643">
        <v>1.52</v>
      </c>
      <c r="F237" s="3619"/>
      <c r="G237" s="3619"/>
      <c r="H237" s="3643">
        <v>3.19</v>
      </c>
      <c r="I237" s="3619"/>
      <c r="J237" s="2225"/>
      <c r="K237" s="3643">
        <f t="shared" si="12"/>
        <v>1.67</v>
      </c>
      <c r="L237" s="3619"/>
      <c r="M237" s="3677"/>
      <c r="N237" s="3642"/>
      <c r="O237" s="4"/>
      <c r="P237" s="4"/>
      <c r="Q237" s="4"/>
    </row>
    <row r="238" spans="1:17">
      <c r="A238" s="3696" t="s">
        <v>507</v>
      </c>
      <c r="B238" s="3705">
        <f t="shared" si="13"/>
        <v>161</v>
      </c>
      <c r="C238" s="3643" t="s">
        <v>18364</v>
      </c>
      <c r="D238" s="3619"/>
      <c r="E238" s="3643">
        <v>0</v>
      </c>
      <c r="F238" s="3619"/>
      <c r="G238" s="3619"/>
      <c r="H238" s="3643">
        <v>3.11</v>
      </c>
      <c r="I238" s="3619"/>
      <c r="J238" s="2225"/>
      <c r="K238" s="3643">
        <f t="shared" si="12"/>
        <v>3.11</v>
      </c>
      <c r="L238" s="3619"/>
      <c r="M238" s="3677"/>
      <c r="N238" s="3642"/>
      <c r="O238" s="4"/>
      <c r="P238" s="4"/>
      <c r="Q238" s="4"/>
    </row>
    <row r="239" spans="1:17">
      <c r="A239" s="3696" t="s">
        <v>507</v>
      </c>
      <c r="B239" s="3705">
        <f t="shared" si="13"/>
        <v>162</v>
      </c>
      <c r="C239" s="3643" t="s">
        <v>18365</v>
      </c>
      <c r="D239" s="3619"/>
      <c r="E239" s="3643">
        <v>8.31</v>
      </c>
      <c r="F239" s="3619"/>
      <c r="G239" s="3619"/>
      <c r="H239" s="3643">
        <v>9.69</v>
      </c>
      <c r="I239" s="3619"/>
      <c r="J239" s="2225"/>
      <c r="K239" s="3643">
        <f t="shared" si="12"/>
        <v>1.379999999999999</v>
      </c>
      <c r="L239" s="3619"/>
      <c r="M239" s="3677"/>
      <c r="N239" s="3642"/>
      <c r="O239" s="4"/>
      <c r="P239" s="4"/>
      <c r="Q239" s="4"/>
    </row>
    <row r="240" spans="1:17">
      <c r="A240" s="3696" t="s">
        <v>507</v>
      </c>
      <c r="B240" s="3705">
        <f t="shared" si="13"/>
        <v>163</v>
      </c>
      <c r="C240" s="3643" t="s">
        <v>18366</v>
      </c>
      <c r="D240" s="3619"/>
      <c r="E240" s="3643">
        <v>0.2</v>
      </c>
      <c r="F240" s="3619"/>
      <c r="G240" s="3619"/>
      <c r="H240" s="3643">
        <v>2.4900000000000002</v>
      </c>
      <c r="I240" s="3619"/>
      <c r="J240" s="2225"/>
      <c r="K240" s="3643">
        <f t="shared" si="12"/>
        <v>2.29</v>
      </c>
      <c r="L240" s="3619"/>
      <c r="M240" s="3677"/>
      <c r="N240" s="3642"/>
      <c r="O240" s="4"/>
      <c r="P240" s="4"/>
      <c r="Q240" s="4"/>
    </row>
    <row r="241" spans="1:17">
      <c r="A241" s="3696" t="s">
        <v>507</v>
      </c>
      <c r="B241" s="3705">
        <f t="shared" si="13"/>
        <v>164</v>
      </c>
      <c r="C241" s="3643" t="s">
        <v>18367</v>
      </c>
      <c r="D241" s="3619"/>
      <c r="E241" s="3643">
        <v>0</v>
      </c>
      <c r="F241" s="3619"/>
      <c r="G241" s="3619"/>
      <c r="H241" s="3643">
        <v>0.84</v>
      </c>
      <c r="I241" s="3619"/>
      <c r="J241" s="2225"/>
      <c r="K241" s="3643">
        <f t="shared" si="12"/>
        <v>0.84</v>
      </c>
      <c r="L241" s="3619"/>
      <c r="M241" s="3677"/>
      <c r="N241" s="3642"/>
      <c r="O241" s="4"/>
      <c r="P241" s="4"/>
      <c r="Q241" s="4"/>
    </row>
    <row r="242" spans="1:17">
      <c r="A242" s="3696" t="s">
        <v>507</v>
      </c>
      <c r="B242" s="3705">
        <f t="shared" si="13"/>
        <v>165</v>
      </c>
      <c r="C242" s="3643" t="s">
        <v>18368</v>
      </c>
      <c r="D242" s="3619"/>
      <c r="E242" s="3643">
        <v>0</v>
      </c>
      <c r="F242" s="3619"/>
      <c r="G242" s="3619"/>
      <c r="H242" s="3643">
        <v>1.93</v>
      </c>
      <c r="I242" s="3619"/>
      <c r="J242" s="2225"/>
      <c r="K242" s="3643">
        <f t="shared" si="12"/>
        <v>1.93</v>
      </c>
      <c r="L242" s="3619"/>
      <c r="M242" s="3677"/>
      <c r="N242" s="3642"/>
      <c r="O242" s="4"/>
      <c r="P242" s="4"/>
      <c r="Q242" s="4"/>
    </row>
    <row r="243" spans="1:17">
      <c r="A243" s="3696" t="s">
        <v>507</v>
      </c>
      <c r="B243" s="3705">
        <f t="shared" si="13"/>
        <v>166</v>
      </c>
      <c r="C243" s="3643" t="s">
        <v>18184</v>
      </c>
      <c r="D243" s="3619"/>
      <c r="E243" s="3643">
        <v>1.73</v>
      </c>
      <c r="F243" s="3619"/>
      <c r="G243" s="3619"/>
      <c r="H243" s="3643">
        <v>2.79</v>
      </c>
      <c r="I243" s="3619"/>
      <c r="J243" s="2225"/>
      <c r="K243" s="3643">
        <f t="shared" si="12"/>
        <v>1.06</v>
      </c>
      <c r="L243" s="3619"/>
      <c r="M243" s="3677"/>
      <c r="N243" s="3642"/>
      <c r="O243" s="4"/>
      <c r="P243" s="4"/>
      <c r="Q243" s="4"/>
    </row>
    <row r="244" spans="1:17">
      <c r="A244" s="3696" t="s">
        <v>507</v>
      </c>
      <c r="B244" s="3705">
        <f t="shared" si="13"/>
        <v>167</v>
      </c>
      <c r="C244" s="3643" t="s">
        <v>18186</v>
      </c>
      <c r="D244" s="3619"/>
      <c r="E244" s="3643">
        <v>1.9</v>
      </c>
      <c r="F244" s="3619"/>
      <c r="G244" s="3619"/>
      <c r="H244" s="3643">
        <v>6.36</v>
      </c>
      <c r="I244" s="3619"/>
      <c r="J244" s="2225"/>
      <c r="K244" s="3643">
        <f t="shared" si="12"/>
        <v>4.4600000000000009</v>
      </c>
      <c r="L244" s="3619"/>
      <c r="M244" s="3677"/>
      <c r="N244" s="3642"/>
      <c r="O244" s="4"/>
      <c r="P244" s="4"/>
      <c r="Q244" s="4"/>
    </row>
    <row r="245" spans="1:17">
      <c r="A245" s="3696" t="s">
        <v>507</v>
      </c>
      <c r="B245" s="3705">
        <f t="shared" si="13"/>
        <v>168</v>
      </c>
      <c r="C245" s="3643" t="s">
        <v>18369</v>
      </c>
      <c r="D245" s="3619"/>
      <c r="E245" s="3643">
        <v>0</v>
      </c>
      <c r="F245" s="3619"/>
      <c r="G245" s="3619"/>
      <c r="H245" s="3643">
        <v>1.3</v>
      </c>
      <c r="I245" s="3619"/>
      <c r="J245" s="2225"/>
      <c r="K245" s="3643">
        <f t="shared" si="12"/>
        <v>1.3</v>
      </c>
      <c r="L245" s="3619"/>
      <c r="M245" s="3677"/>
      <c r="N245" s="3642"/>
      <c r="O245" s="4"/>
      <c r="P245" s="4"/>
      <c r="Q245" s="4"/>
    </row>
    <row r="246" spans="1:17">
      <c r="A246" s="3696" t="s">
        <v>507</v>
      </c>
      <c r="B246" s="3705">
        <f t="shared" si="13"/>
        <v>169</v>
      </c>
      <c r="C246" s="3643" t="s">
        <v>18370</v>
      </c>
      <c r="D246" s="3619"/>
      <c r="E246" s="3643">
        <v>0</v>
      </c>
      <c r="F246" s="3619"/>
      <c r="G246" s="3619"/>
      <c r="H246" s="3643">
        <v>0.25</v>
      </c>
      <c r="I246" s="3619"/>
      <c r="J246" s="2225"/>
      <c r="K246" s="3643">
        <f t="shared" si="12"/>
        <v>0.25</v>
      </c>
      <c r="L246" s="3619"/>
      <c r="M246" s="3677"/>
      <c r="N246" s="3642"/>
      <c r="O246" s="4"/>
      <c r="P246" s="4"/>
      <c r="Q246" s="4"/>
    </row>
    <row r="247" spans="1:17">
      <c r="A247" s="3696" t="s">
        <v>507</v>
      </c>
      <c r="B247" s="3705">
        <f t="shared" si="13"/>
        <v>170</v>
      </c>
      <c r="C247" s="3643" t="s">
        <v>18371</v>
      </c>
      <c r="D247" s="3619"/>
      <c r="E247" s="3643">
        <v>0</v>
      </c>
      <c r="F247" s="3619"/>
      <c r="G247" s="3619"/>
      <c r="H247" s="3643">
        <v>0.4</v>
      </c>
      <c r="I247" s="3619"/>
      <c r="J247" s="2225"/>
      <c r="K247" s="3643">
        <f t="shared" si="12"/>
        <v>0.4</v>
      </c>
      <c r="L247" s="3619"/>
      <c r="M247" s="3677"/>
      <c r="N247" s="3642"/>
      <c r="O247" s="4"/>
      <c r="P247" s="4"/>
      <c r="Q247" s="4"/>
    </row>
    <row r="248" spans="1:17">
      <c r="A248" s="3696" t="s">
        <v>507</v>
      </c>
      <c r="B248" s="3705">
        <f t="shared" si="13"/>
        <v>171</v>
      </c>
      <c r="C248" s="3643" t="s">
        <v>18372</v>
      </c>
      <c r="D248" s="3619"/>
      <c r="E248" s="3643">
        <v>0.53</v>
      </c>
      <c r="F248" s="3619"/>
      <c r="G248" s="3619"/>
      <c r="H248" s="3643">
        <v>0.72</v>
      </c>
      <c r="I248" s="3619"/>
      <c r="J248" s="2225"/>
      <c r="K248" s="3643">
        <f t="shared" si="12"/>
        <v>0.18999999999999995</v>
      </c>
      <c r="L248" s="3619"/>
      <c r="M248" s="3677"/>
      <c r="N248" s="3642"/>
      <c r="O248" s="4"/>
      <c r="P248" s="4"/>
      <c r="Q248" s="4"/>
    </row>
    <row r="249" spans="1:17">
      <c r="A249" s="3696" t="s">
        <v>507</v>
      </c>
      <c r="B249" s="3705">
        <f t="shared" si="13"/>
        <v>172</v>
      </c>
      <c r="C249" s="3643" t="s">
        <v>18373</v>
      </c>
      <c r="D249" s="3619"/>
      <c r="E249" s="3643">
        <v>0.34</v>
      </c>
      <c r="F249" s="3619"/>
      <c r="G249" s="3619"/>
      <c r="H249" s="3643">
        <v>2.37</v>
      </c>
      <c r="I249" s="3619"/>
      <c r="J249" s="2225"/>
      <c r="K249" s="3643">
        <f t="shared" si="12"/>
        <v>2.0300000000000002</v>
      </c>
      <c r="L249" s="3619"/>
      <c r="M249" s="3677"/>
      <c r="N249" s="3642"/>
      <c r="O249" s="4"/>
      <c r="P249" s="4"/>
      <c r="Q249" s="4"/>
    </row>
    <row r="250" spans="1:17">
      <c r="A250" s="3696" t="s">
        <v>507</v>
      </c>
      <c r="B250" s="3705">
        <f t="shared" si="13"/>
        <v>173</v>
      </c>
      <c r="C250" s="3643" t="s">
        <v>18374</v>
      </c>
      <c r="D250" s="3619"/>
      <c r="E250" s="3643">
        <v>0</v>
      </c>
      <c r="F250" s="3619"/>
      <c r="G250" s="3619"/>
      <c r="H250" s="3643">
        <v>4.07</v>
      </c>
      <c r="I250" s="3619"/>
      <c r="J250" s="2225"/>
      <c r="K250" s="3643">
        <f t="shared" si="12"/>
        <v>4.07</v>
      </c>
      <c r="L250" s="3619"/>
      <c r="M250" s="3677"/>
      <c r="N250" s="3642"/>
      <c r="O250" s="4"/>
      <c r="P250" s="4"/>
      <c r="Q250" s="4"/>
    </row>
    <row r="251" spans="1:17">
      <c r="A251" s="3696" t="s">
        <v>507</v>
      </c>
      <c r="B251" s="3705">
        <f t="shared" si="13"/>
        <v>174</v>
      </c>
      <c r="C251" s="3643" t="s">
        <v>18375</v>
      </c>
      <c r="D251" s="3619"/>
      <c r="E251" s="3643">
        <v>0</v>
      </c>
      <c r="F251" s="3619"/>
      <c r="G251" s="3619"/>
      <c r="H251" s="3643">
        <v>0.21</v>
      </c>
      <c r="I251" s="3619"/>
      <c r="J251" s="2225"/>
      <c r="K251" s="3643">
        <f t="shared" si="12"/>
        <v>0.21</v>
      </c>
      <c r="L251" s="3619"/>
      <c r="M251" s="3677"/>
      <c r="N251" s="3642"/>
      <c r="O251" s="4"/>
      <c r="P251" s="4"/>
      <c r="Q251" s="4"/>
    </row>
    <row r="252" spans="1:17">
      <c r="A252" s="3696" t="s">
        <v>507</v>
      </c>
      <c r="B252" s="3705">
        <f t="shared" si="13"/>
        <v>175</v>
      </c>
      <c r="C252" s="3643" t="s">
        <v>18376</v>
      </c>
      <c r="D252" s="3619"/>
      <c r="E252" s="3643">
        <v>0.1</v>
      </c>
      <c r="F252" s="3619"/>
      <c r="G252" s="3619"/>
      <c r="H252" s="3643">
        <v>0.78</v>
      </c>
      <c r="I252" s="3619"/>
      <c r="J252" s="2225"/>
      <c r="K252" s="3643">
        <f t="shared" si="12"/>
        <v>0.68</v>
      </c>
      <c r="L252" s="3619"/>
      <c r="M252" s="3677"/>
      <c r="N252" s="3642"/>
      <c r="O252" s="4"/>
      <c r="P252" s="4"/>
      <c r="Q252" s="4"/>
    </row>
    <row r="253" spans="1:17">
      <c r="A253" s="3696" t="s">
        <v>507</v>
      </c>
      <c r="B253" s="3705">
        <f t="shared" si="13"/>
        <v>176</v>
      </c>
      <c r="C253" s="3643" t="s">
        <v>18189</v>
      </c>
      <c r="D253" s="3619"/>
      <c r="E253" s="3643">
        <v>3.24</v>
      </c>
      <c r="F253" s="3619"/>
      <c r="G253" s="3619"/>
      <c r="H253" s="3643">
        <v>3.71</v>
      </c>
      <c r="I253" s="3619"/>
      <c r="J253" s="2225"/>
      <c r="K253" s="3643">
        <f t="shared" si="12"/>
        <v>0.46999999999999975</v>
      </c>
      <c r="L253" s="3619"/>
      <c r="M253" s="3677"/>
      <c r="N253" s="3642"/>
      <c r="O253" s="4"/>
      <c r="P253" s="4"/>
      <c r="Q253" s="4"/>
    </row>
    <row r="254" spans="1:17">
      <c r="A254" s="3696" t="s">
        <v>507</v>
      </c>
      <c r="B254" s="3705">
        <f t="shared" si="13"/>
        <v>177</v>
      </c>
      <c r="C254" s="3643" t="s">
        <v>18377</v>
      </c>
      <c r="D254" s="3619"/>
      <c r="E254" s="3643">
        <v>0</v>
      </c>
      <c r="F254" s="3619"/>
      <c r="G254" s="3619"/>
      <c r="H254" s="3643">
        <v>3.17</v>
      </c>
      <c r="I254" s="3619"/>
      <c r="J254" s="2225"/>
      <c r="K254" s="3643">
        <f t="shared" ref="K254:K307" si="14">H254-E254</f>
        <v>3.17</v>
      </c>
      <c r="L254" s="3619"/>
      <c r="M254" s="3677"/>
      <c r="N254" s="3642"/>
      <c r="O254" s="4"/>
      <c r="P254" s="4"/>
      <c r="Q254" s="4"/>
    </row>
    <row r="255" spans="1:17">
      <c r="A255" s="3696" t="s">
        <v>507</v>
      </c>
      <c r="B255" s="3705">
        <f t="shared" si="13"/>
        <v>178</v>
      </c>
      <c r="C255" s="3643" t="s">
        <v>18378</v>
      </c>
      <c r="D255" s="3619"/>
      <c r="E255" s="3643">
        <v>0</v>
      </c>
      <c r="F255" s="3619"/>
      <c r="G255" s="3619"/>
      <c r="H255" s="3643">
        <v>0.14000000000000001</v>
      </c>
      <c r="I255" s="3619"/>
      <c r="J255" s="2225"/>
      <c r="K255" s="3643">
        <f t="shared" si="14"/>
        <v>0.14000000000000001</v>
      </c>
      <c r="L255" s="3619"/>
      <c r="M255" s="3677"/>
      <c r="N255" s="3642"/>
      <c r="O255" s="4"/>
      <c r="P255" s="4"/>
      <c r="Q255" s="4"/>
    </row>
    <row r="256" spans="1:17">
      <c r="A256" s="3696" t="s">
        <v>507</v>
      </c>
      <c r="B256" s="3705">
        <f t="shared" si="13"/>
        <v>179</v>
      </c>
      <c r="C256" s="3643" t="s">
        <v>18265</v>
      </c>
      <c r="D256" s="3619"/>
      <c r="E256" s="3643">
        <v>1.31</v>
      </c>
      <c r="F256" s="3619"/>
      <c r="G256" s="3619"/>
      <c r="H256" s="3643">
        <v>1.93</v>
      </c>
      <c r="I256" s="3619"/>
      <c r="J256" s="2225"/>
      <c r="K256" s="3643">
        <f t="shared" si="14"/>
        <v>0.61999999999999988</v>
      </c>
      <c r="L256" s="3619"/>
      <c r="M256" s="3677"/>
      <c r="N256" s="3642"/>
      <c r="O256" s="4"/>
      <c r="P256" s="4"/>
      <c r="Q256" s="4"/>
    </row>
    <row r="257" spans="1:17">
      <c r="A257" s="3696" t="s">
        <v>507</v>
      </c>
      <c r="B257" s="3705">
        <f t="shared" si="13"/>
        <v>180</v>
      </c>
      <c r="C257" s="3643" t="s">
        <v>18379</v>
      </c>
      <c r="D257" s="3619"/>
      <c r="E257" s="3643">
        <v>0</v>
      </c>
      <c r="F257" s="3619"/>
      <c r="G257" s="3619"/>
      <c r="H257" s="3643">
        <v>0.25</v>
      </c>
      <c r="I257" s="3619"/>
      <c r="J257" s="2225"/>
      <c r="K257" s="3643">
        <f t="shared" si="14"/>
        <v>0.25</v>
      </c>
      <c r="L257" s="3619"/>
      <c r="M257" s="3677"/>
      <c r="N257" s="3642"/>
      <c r="O257" s="4"/>
      <c r="P257" s="4"/>
      <c r="Q257" s="4"/>
    </row>
    <row r="258" spans="1:17">
      <c r="A258" s="3696" t="s">
        <v>507</v>
      </c>
      <c r="B258" s="3705">
        <f t="shared" si="13"/>
        <v>181</v>
      </c>
      <c r="C258" s="3643" t="s">
        <v>18380</v>
      </c>
      <c r="D258" s="3619"/>
      <c r="E258" s="3643">
        <v>0</v>
      </c>
      <c r="F258" s="3619"/>
      <c r="G258" s="3619"/>
      <c r="H258" s="3643">
        <v>2</v>
      </c>
      <c r="I258" s="3619"/>
      <c r="J258" s="2225"/>
      <c r="K258" s="3643">
        <f t="shared" si="14"/>
        <v>2</v>
      </c>
      <c r="L258" s="3619"/>
      <c r="M258" s="3677"/>
      <c r="N258" s="3642"/>
      <c r="O258" s="4"/>
      <c r="P258" s="4"/>
      <c r="Q258" s="4"/>
    </row>
    <row r="259" spans="1:17">
      <c r="A259" s="3696" t="s">
        <v>507</v>
      </c>
      <c r="B259" s="3705">
        <f t="shared" si="13"/>
        <v>182</v>
      </c>
      <c r="C259" s="3643" t="s">
        <v>18381</v>
      </c>
      <c r="D259" s="3619"/>
      <c r="E259" s="3643">
        <v>0</v>
      </c>
      <c r="F259" s="3619"/>
      <c r="G259" s="3619"/>
      <c r="H259" s="3643">
        <v>0.59</v>
      </c>
      <c r="I259" s="3619"/>
      <c r="J259" s="2225"/>
      <c r="K259" s="3643">
        <f t="shared" si="14"/>
        <v>0.59</v>
      </c>
      <c r="L259" s="3619"/>
      <c r="M259" s="3677"/>
      <c r="N259" s="3642"/>
      <c r="O259" s="4"/>
      <c r="P259" s="4"/>
      <c r="Q259" s="4"/>
    </row>
    <row r="260" spans="1:17">
      <c r="A260" s="3696" t="s">
        <v>507</v>
      </c>
      <c r="B260" s="3705">
        <f t="shared" si="13"/>
        <v>183</v>
      </c>
      <c r="C260" s="3643" t="s">
        <v>18382</v>
      </c>
      <c r="D260" s="3619"/>
      <c r="E260" s="3643">
        <v>0</v>
      </c>
      <c r="F260" s="3619"/>
      <c r="G260" s="3619"/>
      <c r="H260" s="3643">
        <v>1.26</v>
      </c>
      <c r="I260" s="3619"/>
      <c r="J260" s="2225"/>
      <c r="K260" s="3643">
        <f t="shared" si="14"/>
        <v>1.26</v>
      </c>
      <c r="L260" s="3619"/>
      <c r="M260" s="3677"/>
      <c r="N260" s="3642"/>
      <c r="O260" s="4"/>
      <c r="P260" s="4"/>
      <c r="Q260" s="4"/>
    </row>
    <row r="261" spans="1:17">
      <c r="A261" s="3696" t="s">
        <v>507</v>
      </c>
      <c r="B261" s="3705">
        <f t="shared" si="13"/>
        <v>184</v>
      </c>
      <c r="C261" s="3643" t="s">
        <v>18383</v>
      </c>
      <c r="D261" s="3619"/>
      <c r="E261" s="3643">
        <v>0</v>
      </c>
      <c r="F261" s="3619"/>
      <c r="G261" s="3619"/>
      <c r="H261" s="3643">
        <v>0.91</v>
      </c>
      <c r="I261" s="3619"/>
      <c r="J261" s="2225"/>
      <c r="K261" s="3643">
        <f t="shared" si="14"/>
        <v>0.91</v>
      </c>
      <c r="L261" s="3619"/>
      <c r="M261" s="3677"/>
      <c r="N261" s="3642"/>
      <c r="O261" s="4"/>
      <c r="P261" s="4"/>
      <c r="Q261" s="4"/>
    </row>
    <row r="262" spans="1:17">
      <c r="A262" s="3696" t="s">
        <v>507</v>
      </c>
      <c r="B262" s="3705">
        <f t="shared" si="13"/>
        <v>185</v>
      </c>
      <c r="C262" s="3643" t="s">
        <v>18384</v>
      </c>
      <c r="D262" s="3619"/>
      <c r="E262" s="3643">
        <v>0</v>
      </c>
      <c r="F262" s="3619"/>
      <c r="G262" s="3619"/>
      <c r="H262" s="3643">
        <v>2.21</v>
      </c>
      <c r="I262" s="3619"/>
      <c r="J262" s="2225"/>
      <c r="K262" s="3643">
        <f t="shared" si="14"/>
        <v>2.21</v>
      </c>
      <c r="L262" s="3619"/>
      <c r="M262" s="3677"/>
      <c r="N262" s="3642"/>
      <c r="O262" s="4"/>
      <c r="P262" s="4"/>
      <c r="Q262" s="4"/>
    </row>
    <row r="263" spans="1:17">
      <c r="A263" s="3696" t="s">
        <v>507</v>
      </c>
      <c r="B263" s="3705">
        <f t="shared" si="13"/>
        <v>186</v>
      </c>
      <c r="C263" s="3643" t="s">
        <v>18385</v>
      </c>
      <c r="D263" s="3619"/>
      <c r="E263" s="3643">
        <v>0</v>
      </c>
      <c r="F263" s="3619"/>
      <c r="G263" s="3619"/>
      <c r="H263" s="3643">
        <v>0.82</v>
      </c>
      <c r="I263" s="3619"/>
      <c r="J263" s="2225"/>
      <c r="K263" s="3643">
        <f t="shared" si="14"/>
        <v>0.82</v>
      </c>
      <c r="L263" s="3619"/>
      <c r="M263" s="3677"/>
      <c r="N263" s="3642"/>
      <c r="O263" s="4"/>
      <c r="P263" s="4"/>
      <c r="Q263" s="4"/>
    </row>
    <row r="264" spans="1:17">
      <c r="A264" s="3696" t="s">
        <v>507</v>
      </c>
      <c r="B264" s="3705">
        <f t="shared" si="13"/>
        <v>187</v>
      </c>
      <c r="C264" s="3643" t="s">
        <v>18386</v>
      </c>
      <c r="D264" s="3619"/>
      <c r="E264" s="3643">
        <v>2.85</v>
      </c>
      <c r="F264" s="3619"/>
      <c r="G264" s="3619"/>
      <c r="H264" s="3643">
        <v>4.12</v>
      </c>
      <c r="I264" s="3619"/>
      <c r="J264" s="2225"/>
      <c r="K264" s="3643">
        <f t="shared" si="14"/>
        <v>1.27</v>
      </c>
      <c r="L264" s="3619"/>
      <c r="M264" s="3677"/>
      <c r="N264" s="3642"/>
      <c r="O264" s="4"/>
      <c r="P264" s="4"/>
      <c r="Q264" s="4"/>
    </row>
    <row r="265" spans="1:17">
      <c r="A265" s="3696" t="s">
        <v>507</v>
      </c>
      <c r="B265" s="3705">
        <f t="shared" si="13"/>
        <v>188</v>
      </c>
      <c r="C265" s="3643" t="s">
        <v>18387</v>
      </c>
      <c r="D265" s="3619"/>
      <c r="E265" s="3643">
        <v>0</v>
      </c>
      <c r="F265" s="3619"/>
      <c r="G265" s="3619"/>
      <c r="H265" s="3643">
        <v>1.83</v>
      </c>
      <c r="I265" s="3619"/>
      <c r="J265" s="2225"/>
      <c r="K265" s="3643">
        <f t="shared" si="14"/>
        <v>1.83</v>
      </c>
      <c r="L265" s="3619"/>
      <c r="M265" s="3677"/>
      <c r="N265" s="3642"/>
      <c r="O265" s="4"/>
      <c r="P265" s="4"/>
      <c r="Q265" s="4"/>
    </row>
    <row r="266" spans="1:17">
      <c r="A266" s="3696" t="s">
        <v>507</v>
      </c>
      <c r="B266" s="3705">
        <f t="shared" ref="B266:B320" si="15">B265+1</f>
        <v>189</v>
      </c>
      <c r="C266" s="3643" t="s">
        <v>18388</v>
      </c>
      <c r="D266" s="3619"/>
      <c r="E266" s="3643">
        <v>0</v>
      </c>
      <c r="F266" s="3619"/>
      <c r="G266" s="3619"/>
      <c r="H266" s="3643">
        <v>2.2000000000000002</v>
      </c>
      <c r="I266" s="3619"/>
      <c r="J266" s="2225"/>
      <c r="K266" s="3643">
        <f t="shared" si="14"/>
        <v>2.2000000000000002</v>
      </c>
      <c r="L266" s="3619"/>
      <c r="M266" s="3677"/>
      <c r="N266" s="3642"/>
      <c r="O266" s="4"/>
      <c r="P266" s="4"/>
      <c r="Q266" s="4"/>
    </row>
    <row r="267" spans="1:17">
      <c r="A267" s="3696" t="s">
        <v>507</v>
      </c>
      <c r="B267" s="3705">
        <f t="shared" si="15"/>
        <v>190</v>
      </c>
      <c r="C267" s="3643" t="s">
        <v>18389</v>
      </c>
      <c r="D267" s="3619"/>
      <c r="E267" s="3643">
        <v>0</v>
      </c>
      <c r="F267" s="3619"/>
      <c r="G267" s="3619"/>
      <c r="H267" s="3643">
        <v>1.22</v>
      </c>
      <c r="I267" s="3619"/>
      <c r="J267" s="2225"/>
      <c r="K267" s="3643">
        <f t="shared" si="14"/>
        <v>1.22</v>
      </c>
      <c r="L267" s="3619"/>
      <c r="M267" s="3677"/>
      <c r="N267" s="3642"/>
      <c r="O267" s="4"/>
      <c r="P267" s="4"/>
      <c r="Q267" s="4"/>
    </row>
    <row r="268" spans="1:17">
      <c r="A268" s="3696" t="s">
        <v>507</v>
      </c>
      <c r="B268" s="3705">
        <f t="shared" si="15"/>
        <v>191</v>
      </c>
      <c r="C268" s="3643" t="s">
        <v>18390</v>
      </c>
      <c r="D268" s="3619"/>
      <c r="E268" s="3643">
        <v>0</v>
      </c>
      <c r="F268" s="3619"/>
      <c r="G268" s="3619"/>
      <c r="H268" s="3643">
        <v>4.08</v>
      </c>
      <c r="I268" s="3619"/>
      <c r="J268" s="2225"/>
      <c r="K268" s="3643">
        <f t="shared" si="14"/>
        <v>4.08</v>
      </c>
      <c r="L268" s="3619"/>
      <c r="M268" s="3677"/>
      <c r="N268" s="3642"/>
      <c r="O268" s="4"/>
      <c r="P268" s="4"/>
      <c r="Q268" s="4"/>
    </row>
    <row r="269" spans="1:17">
      <c r="A269" s="3696" t="s">
        <v>507</v>
      </c>
      <c r="B269" s="3705">
        <f t="shared" si="15"/>
        <v>192</v>
      </c>
      <c r="C269" s="3643" t="s">
        <v>18391</v>
      </c>
      <c r="D269" s="3619"/>
      <c r="E269" s="3643">
        <v>0</v>
      </c>
      <c r="F269" s="3619"/>
      <c r="G269" s="3619"/>
      <c r="H269" s="3643">
        <v>0.23</v>
      </c>
      <c r="I269" s="3619"/>
      <c r="J269" s="2225"/>
      <c r="K269" s="3643">
        <f t="shared" si="14"/>
        <v>0.23</v>
      </c>
      <c r="L269" s="3619"/>
      <c r="M269" s="3677"/>
      <c r="N269" s="3642"/>
      <c r="O269" s="4"/>
      <c r="P269" s="4"/>
      <c r="Q269" s="4"/>
    </row>
    <row r="270" spans="1:17">
      <c r="A270" s="3696" t="s">
        <v>507</v>
      </c>
      <c r="B270" s="3705">
        <f t="shared" si="15"/>
        <v>193</v>
      </c>
      <c r="C270" s="3643" t="s">
        <v>18392</v>
      </c>
      <c r="D270" s="3619"/>
      <c r="E270" s="3643">
        <v>0</v>
      </c>
      <c r="F270" s="3619"/>
      <c r="G270" s="3619"/>
      <c r="H270" s="3643">
        <v>0.41</v>
      </c>
      <c r="I270" s="3619"/>
      <c r="J270" s="2225"/>
      <c r="K270" s="3643">
        <f t="shared" si="14"/>
        <v>0.41</v>
      </c>
      <c r="L270" s="3619"/>
      <c r="M270" s="3677"/>
      <c r="N270" s="3642"/>
      <c r="O270" s="4"/>
      <c r="P270" s="4"/>
      <c r="Q270" s="4"/>
    </row>
    <row r="271" spans="1:17">
      <c r="A271" s="3696" t="s">
        <v>507</v>
      </c>
      <c r="B271" s="3705">
        <f t="shared" si="15"/>
        <v>194</v>
      </c>
      <c r="C271" s="3643" t="s">
        <v>18393</v>
      </c>
      <c r="D271" s="3619"/>
      <c r="E271" s="3643">
        <v>0</v>
      </c>
      <c r="F271" s="3619"/>
      <c r="G271" s="3619"/>
      <c r="H271" s="3643">
        <v>0.09</v>
      </c>
      <c r="I271" s="3619"/>
      <c r="J271" s="2225"/>
      <c r="K271" s="3643">
        <f t="shared" si="14"/>
        <v>0.09</v>
      </c>
      <c r="L271" s="3619"/>
      <c r="M271" s="3677"/>
      <c r="N271" s="3642"/>
      <c r="O271" s="4"/>
      <c r="P271" s="4"/>
      <c r="Q271" s="4"/>
    </row>
    <row r="272" spans="1:17">
      <c r="A272" s="3696" t="s">
        <v>507</v>
      </c>
      <c r="B272" s="3705">
        <f t="shared" si="15"/>
        <v>195</v>
      </c>
      <c r="C272" s="3643" t="s">
        <v>18394</v>
      </c>
      <c r="D272" s="3619"/>
      <c r="E272" s="3643">
        <v>0</v>
      </c>
      <c r="F272" s="3619"/>
      <c r="G272" s="3619"/>
      <c r="H272" s="3643">
        <v>0.11</v>
      </c>
      <c r="I272" s="3619"/>
      <c r="J272" s="2225"/>
      <c r="K272" s="3643">
        <f t="shared" si="14"/>
        <v>0.11</v>
      </c>
      <c r="L272" s="3619"/>
      <c r="M272" s="3677"/>
      <c r="N272" s="3642"/>
      <c r="O272" s="4"/>
      <c r="P272" s="4"/>
      <c r="Q272" s="4"/>
    </row>
    <row r="273" spans="1:17">
      <c r="A273" s="3696" t="s">
        <v>507</v>
      </c>
      <c r="B273" s="3705">
        <f t="shared" si="15"/>
        <v>196</v>
      </c>
      <c r="C273" s="3643" t="s">
        <v>18395</v>
      </c>
      <c r="D273" s="3619"/>
      <c r="E273" s="3643">
        <v>0</v>
      </c>
      <c r="F273" s="3619"/>
      <c r="G273" s="3619"/>
      <c r="H273" s="3643">
        <v>0.08</v>
      </c>
      <c r="I273" s="3619"/>
      <c r="J273" s="2225"/>
      <c r="K273" s="3643">
        <f t="shared" si="14"/>
        <v>0.08</v>
      </c>
      <c r="L273" s="3619"/>
      <c r="M273" s="3677"/>
      <c r="N273" s="3642"/>
      <c r="O273" s="4"/>
      <c r="P273" s="4"/>
      <c r="Q273" s="4"/>
    </row>
    <row r="274" spans="1:17">
      <c r="A274" s="3696" t="s">
        <v>507</v>
      </c>
      <c r="B274" s="3705">
        <f t="shared" si="15"/>
        <v>197</v>
      </c>
      <c r="C274" s="3643" t="s">
        <v>18396</v>
      </c>
      <c r="D274" s="3619"/>
      <c r="E274" s="3643">
        <v>0</v>
      </c>
      <c r="F274" s="3619"/>
      <c r="G274" s="3619"/>
      <c r="H274" s="3643">
        <v>0.2</v>
      </c>
      <c r="I274" s="3619"/>
      <c r="J274" s="2225"/>
      <c r="K274" s="3643">
        <f t="shared" si="14"/>
        <v>0.2</v>
      </c>
      <c r="L274" s="3619"/>
      <c r="M274" s="3677"/>
      <c r="N274" s="3642"/>
      <c r="O274" s="4"/>
      <c r="P274" s="4"/>
      <c r="Q274" s="4"/>
    </row>
    <row r="275" spans="1:17">
      <c r="A275" s="3696" t="s">
        <v>507</v>
      </c>
      <c r="B275" s="3705">
        <f t="shared" si="15"/>
        <v>198</v>
      </c>
      <c r="C275" s="3643" t="s">
        <v>18397</v>
      </c>
      <c r="D275" s="3619"/>
      <c r="E275" s="3643">
        <v>0</v>
      </c>
      <c r="F275" s="3619"/>
      <c r="G275" s="3619"/>
      <c r="H275" s="3643">
        <v>0.23</v>
      </c>
      <c r="I275" s="3619"/>
      <c r="J275" s="2225"/>
      <c r="K275" s="3643">
        <f t="shared" si="14"/>
        <v>0.23</v>
      </c>
      <c r="L275" s="3619"/>
      <c r="M275" s="3677"/>
      <c r="N275" s="3642"/>
      <c r="O275" s="4"/>
      <c r="P275" s="4"/>
      <c r="Q275" s="4"/>
    </row>
    <row r="276" spans="1:17">
      <c r="A276" s="3696" t="s">
        <v>507</v>
      </c>
      <c r="B276" s="3705">
        <f t="shared" si="15"/>
        <v>199</v>
      </c>
      <c r="C276" s="3643" t="s">
        <v>18398</v>
      </c>
      <c r="D276" s="3619"/>
      <c r="E276" s="3643">
        <v>0</v>
      </c>
      <c r="F276" s="3619"/>
      <c r="G276" s="3619"/>
      <c r="H276" s="3643">
        <v>0.15</v>
      </c>
      <c r="I276" s="3619"/>
      <c r="J276" s="2225"/>
      <c r="K276" s="3643">
        <f t="shared" si="14"/>
        <v>0.15</v>
      </c>
      <c r="L276" s="3619"/>
      <c r="M276" s="3677"/>
      <c r="N276" s="3642"/>
      <c r="O276" s="4"/>
      <c r="P276" s="4"/>
      <c r="Q276" s="4"/>
    </row>
    <row r="277" spans="1:17">
      <c r="A277" s="3696" t="s">
        <v>507</v>
      </c>
      <c r="B277" s="3705">
        <f t="shared" si="15"/>
        <v>200</v>
      </c>
      <c r="C277" s="3643" t="s">
        <v>18399</v>
      </c>
      <c r="D277" s="3619"/>
      <c r="E277" s="3643">
        <v>0</v>
      </c>
      <c r="F277" s="3619"/>
      <c r="G277" s="3619"/>
      <c r="H277" s="3643">
        <v>0.15</v>
      </c>
      <c r="I277" s="3619"/>
      <c r="J277" s="2225"/>
      <c r="K277" s="3643">
        <f t="shared" si="14"/>
        <v>0.15</v>
      </c>
      <c r="L277" s="3619"/>
      <c r="M277" s="3677"/>
      <c r="N277" s="3642"/>
      <c r="O277" s="4"/>
      <c r="P277" s="4"/>
      <c r="Q277" s="4"/>
    </row>
    <row r="278" spans="1:17">
      <c r="A278" s="3696" t="s">
        <v>507</v>
      </c>
      <c r="B278" s="3705">
        <f t="shared" si="15"/>
        <v>201</v>
      </c>
      <c r="C278" s="3643" t="s">
        <v>18400</v>
      </c>
      <c r="D278" s="3619"/>
      <c r="E278" s="3643">
        <v>0</v>
      </c>
      <c r="F278" s="3619"/>
      <c r="G278" s="3619"/>
      <c r="H278" s="3643">
        <v>0.49</v>
      </c>
      <c r="I278" s="3619"/>
      <c r="J278" s="2225"/>
      <c r="K278" s="3643">
        <f t="shared" si="14"/>
        <v>0.49</v>
      </c>
      <c r="L278" s="3619"/>
      <c r="M278" s="3677"/>
      <c r="N278" s="3642"/>
      <c r="O278" s="4"/>
      <c r="P278" s="4"/>
      <c r="Q278" s="4"/>
    </row>
    <row r="279" spans="1:17">
      <c r="A279" s="3696" t="s">
        <v>507</v>
      </c>
      <c r="B279" s="3705">
        <f t="shared" si="15"/>
        <v>202</v>
      </c>
      <c r="C279" s="3643" t="s">
        <v>18401</v>
      </c>
      <c r="D279" s="3619"/>
      <c r="E279" s="3643">
        <v>0</v>
      </c>
      <c r="F279" s="3619"/>
      <c r="G279" s="3619"/>
      <c r="H279" s="3643">
        <v>0.25</v>
      </c>
      <c r="I279" s="3619"/>
      <c r="J279" s="2225"/>
      <c r="K279" s="3643">
        <f t="shared" si="14"/>
        <v>0.25</v>
      </c>
      <c r="L279" s="3619"/>
      <c r="M279" s="3677"/>
      <c r="N279" s="3642"/>
      <c r="O279" s="4"/>
      <c r="P279" s="4"/>
      <c r="Q279" s="4"/>
    </row>
    <row r="280" spans="1:17">
      <c r="A280" s="3696" t="s">
        <v>507</v>
      </c>
      <c r="B280" s="3705">
        <f t="shared" si="15"/>
        <v>203</v>
      </c>
      <c r="C280" s="3643" t="s">
        <v>18402</v>
      </c>
      <c r="D280" s="3619"/>
      <c r="E280" s="3643">
        <v>0.31</v>
      </c>
      <c r="F280" s="3619"/>
      <c r="G280" s="3619"/>
      <c r="H280" s="3643">
        <v>0.7</v>
      </c>
      <c r="I280" s="3619"/>
      <c r="J280" s="2225"/>
      <c r="K280" s="3643">
        <f t="shared" si="14"/>
        <v>0.38999999999999996</v>
      </c>
      <c r="L280" s="3619"/>
      <c r="M280" s="3677"/>
      <c r="N280" s="3642"/>
      <c r="O280" s="4"/>
      <c r="P280" s="4"/>
      <c r="Q280" s="4"/>
    </row>
    <row r="281" spans="1:17">
      <c r="A281" s="3696" t="s">
        <v>507</v>
      </c>
      <c r="B281" s="3705">
        <f t="shared" si="15"/>
        <v>204</v>
      </c>
      <c r="C281" s="3643" t="s">
        <v>18403</v>
      </c>
      <c r="D281" s="3619"/>
      <c r="E281" s="3643">
        <v>0</v>
      </c>
      <c r="F281" s="3619"/>
      <c r="G281" s="3619"/>
      <c r="H281" s="3643">
        <v>0.45</v>
      </c>
      <c r="I281" s="3619"/>
      <c r="J281" s="2225"/>
      <c r="K281" s="3643">
        <f t="shared" si="14"/>
        <v>0.45</v>
      </c>
      <c r="L281" s="3619"/>
      <c r="M281" s="3677"/>
      <c r="N281" s="3642"/>
      <c r="O281" s="4"/>
      <c r="P281" s="4"/>
      <c r="Q281" s="4"/>
    </row>
    <row r="282" spans="1:17">
      <c r="A282" s="3696" t="s">
        <v>507</v>
      </c>
      <c r="B282" s="3705">
        <f t="shared" si="15"/>
        <v>205</v>
      </c>
      <c r="C282" s="3643" t="s">
        <v>18404</v>
      </c>
      <c r="D282" s="3619"/>
      <c r="E282" s="3643">
        <v>0</v>
      </c>
      <c r="F282" s="3619"/>
      <c r="G282" s="3619"/>
      <c r="H282" s="3643">
        <v>0.27</v>
      </c>
      <c r="I282" s="3619"/>
      <c r="J282" s="2225"/>
      <c r="K282" s="3643">
        <f t="shared" si="14"/>
        <v>0.27</v>
      </c>
      <c r="L282" s="3619"/>
      <c r="M282" s="3677"/>
      <c r="N282" s="3642"/>
      <c r="O282" s="4"/>
      <c r="P282" s="4"/>
      <c r="Q282" s="4"/>
    </row>
    <row r="283" spans="1:17">
      <c r="A283" s="3696" t="s">
        <v>507</v>
      </c>
      <c r="B283" s="3705">
        <f t="shared" si="15"/>
        <v>206</v>
      </c>
      <c r="C283" s="3643" t="s">
        <v>18405</v>
      </c>
      <c r="D283" s="3619"/>
      <c r="E283" s="3643">
        <v>0</v>
      </c>
      <c r="F283" s="3619"/>
      <c r="G283" s="3619"/>
      <c r="H283" s="3643">
        <v>0.06</v>
      </c>
      <c r="I283" s="3619"/>
      <c r="J283" s="2225"/>
      <c r="K283" s="3643">
        <f t="shared" si="14"/>
        <v>0.06</v>
      </c>
      <c r="L283" s="3619"/>
      <c r="M283" s="3677"/>
      <c r="N283" s="3642"/>
      <c r="O283" s="4"/>
      <c r="P283" s="4"/>
      <c r="Q283" s="4"/>
    </row>
    <row r="284" spans="1:17">
      <c r="A284" s="3696" t="s">
        <v>507</v>
      </c>
      <c r="B284" s="3705">
        <f t="shared" si="15"/>
        <v>207</v>
      </c>
      <c r="C284" s="3643" t="s">
        <v>18406</v>
      </c>
      <c r="D284" s="3619"/>
      <c r="E284" s="3643">
        <v>0.4</v>
      </c>
      <c r="F284" s="3619"/>
      <c r="G284" s="3619"/>
      <c r="H284" s="3643">
        <v>0.92</v>
      </c>
      <c r="I284" s="3619"/>
      <c r="J284" s="2225"/>
      <c r="K284" s="3643">
        <f t="shared" si="14"/>
        <v>0.52</v>
      </c>
      <c r="L284" s="3619"/>
      <c r="M284" s="3677"/>
      <c r="N284" s="3642"/>
      <c r="O284" s="4"/>
      <c r="P284" s="4"/>
      <c r="Q284" s="4"/>
    </row>
    <row r="285" spans="1:17">
      <c r="A285" s="3696" t="s">
        <v>507</v>
      </c>
      <c r="B285" s="3705">
        <f t="shared" si="15"/>
        <v>208</v>
      </c>
      <c r="C285" s="3643" t="s">
        <v>18407</v>
      </c>
      <c r="D285" s="3619"/>
      <c r="E285" s="3643">
        <v>0.93</v>
      </c>
      <c r="F285" s="3619"/>
      <c r="G285" s="3619"/>
      <c r="H285" s="3643">
        <v>1.54</v>
      </c>
      <c r="I285" s="3619"/>
      <c r="J285" s="2225"/>
      <c r="K285" s="3643">
        <f t="shared" si="14"/>
        <v>0.61</v>
      </c>
      <c r="L285" s="3619"/>
      <c r="M285" s="3677"/>
      <c r="N285" s="3642"/>
      <c r="O285" s="4"/>
      <c r="P285" s="4"/>
      <c r="Q285" s="4"/>
    </row>
    <row r="286" spans="1:17">
      <c r="A286" s="3696" t="s">
        <v>507</v>
      </c>
      <c r="B286" s="3705">
        <f t="shared" si="15"/>
        <v>209</v>
      </c>
      <c r="C286" s="3643" t="s">
        <v>18408</v>
      </c>
      <c r="D286" s="3619"/>
      <c r="E286" s="3643">
        <v>0</v>
      </c>
      <c r="F286" s="3619"/>
      <c r="G286" s="3619"/>
      <c r="H286" s="3643">
        <v>0.55000000000000004</v>
      </c>
      <c r="I286" s="3619"/>
      <c r="J286" s="2225"/>
      <c r="K286" s="3643">
        <f t="shared" si="14"/>
        <v>0.55000000000000004</v>
      </c>
      <c r="L286" s="3619"/>
      <c r="M286" s="3677"/>
      <c r="N286" s="3642"/>
      <c r="O286" s="4"/>
      <c r="P286" s="4"/>
      <c r="Q286" s="4"/>
    </row>
    <row r="287" spans="1:17">
      <c r="A287" s="3696" t="s">
        <v>507</v>
      </c>
      <c r="B287" s="3705">
        <f t="shared" si="15"/>
        <v>210</v>
      </c>
      <c r="C287" s="3643" t="s">
        <v>18409</v>
      </c>
      <c r="D287" s="3619"/>
      <c r="E287" s="3643">
        <v>0</v>
      </c>
      <c r="F287" s="3619"/>
      <c r="G287" s="3619"/>
      <c r="H287" s="3643">
        <v>0.28999999999999998</v>
      </c>
      <c r="I287" s="3619"/>
      <c r="J287" s="2225"/>
      <c r="K287" s="3643">
        <f t="shared" si="14"/>
        <v>0.28999999999999998</v>
      </c>
      <c r="L287" s="3619"/>
      <c r="M287" s="3677"/>
      <c r="N287" s="3642"/>
      <c r="O287" s="4"/>
      <c r="P287" s="4"/>
      <c r="Q287" s="4"/>
    </row>
    <row r="288" spans="1:17">
      <c r="A288" s="3696" t="s">
        <v>507</v>
      </c>
      <c r="B288" s="3705">
        <f t="shared" si="15"/>
        <v>211</v>
      </c>
      <c r="C288" s="3643" t="s">
        <v>18410</v>
      </c>
      <c r="D288" s="3619"/>
      <c r="E288" s="3643">
        <v>0</v>
      </c>
      <c r="F288" s="3619"/>
      <c r="G288" s="3619"/>
      <c r="H288" s="3643">
        <v>0.28999999999999998</v>
      </c>
      <c r="I288" s="3619"/>
      <c r="J288" s="2225"/>
      <c r="K288" s="3643">
        <f t="shared" si="14"/>
        <v>0.28999999999999998</v>
      </c>
      <c r="L288" s="3619"/>
      <c r="M288" s="3677"/>
      <c r="N288" s="3642"/>
      <c r="O288" s="4"/>
      <c r="P288" s="4"/>
      <c r="Q288" s="4"/>
    </row>
    <row r="289" spans="1:17">
      <c r="A289" s="3696" t="s">
        <v>507</v>
      </c>
      <c r="B289" s="3705">
        <f t="shared" si="15"/>
        <v>212</v>
      </c>
      <c r="C289" s="3643" t="s">
        <v>18411</v>
      </c>
      <c r="D289" s="3619"/>
      <c r="E289" s="3643">
        <v>0</v>
      </c>
      <c r="F289" s="3619"/>
      <c r="G289" s="3619"/>
      <c r="H289" s="3643">
        <v>0.28000000000000003</v>
      </c>
      <c r="I289" s="3619"/>
      <c r="J289" s="2225"/>
      <c r="K289" s="3643">
        <f t="shared" si="14"/>
        <v>0.28000000000000003</v>
      </c>
      <c r="L289" s="3619"/>
      <c r="M289" s="3677"/>
      <c r="N289" s="3642"/>
      <c r="O289" s="4"/>
      <c r="P289" s="4"/>
      <c r="Q289" s="4"/>
    </row>
    <row r="290" spans="1:17">
      <c r="A290" s="3696" t="s">
        <v>507</v>
      </c>
      <c r="B290" s="3705">
        <f t="shared" si="15"/>
        <v>213</v>
      </c>
      <c r="C290" s="3643" t="s">
        <v>18412</v>
      </c>
      <c r="D290" s="3619"/>
      <c r="E290" s="3643">
        <v>0</v>
      </c>
      <c r="F290" s="3619"/>
      <c r="G290" s="3619"/>
      <c r="H290" s="3643">
        <v>0.25</v>
      </c>
      <c r="I290" s="3619"/>
      <c r="J290" s="2225"/>
      <c r="K290" s="3643">
        <f t="shared" si="14"/>
        <v>0.25</v>
      </c>
      <c r="L290" s="3619"/>
      <c r="M290" s="3677"/>
      <c r="N290" s="3642"/>
      <c r="O290" s="4"/>
      <c r="P290" s="4"/>
      <c r="Q290" s="4"/>
    </row>
    <row r="291" spans="1:17">
      <c r="A291" s="3696" t="s">
        <v>507</v>
      </c>
      <c r="B291" s="3705">
        <f t="shared" si="15"/>
        <v>214</v>
      </c>
      <c r="C291" s="3643" t="s">
        <v>18413</v>
      </c>
      <c r="D291" s="3619"/>
      <c r="E291" s="3643">
        <v>0</v>
      </c>
      <c r="F291" s="3619"/>
      <c r="G291" s="3619"/>
      <c r="H291" s="3643">
        <v>0.28999999999999998</v>
      </c>
      <c r="I291" s="3619"/>
      <c r="J291" s="2225"/>
      <c r="K291" s="3643">
        <f t="shared" si="14"/>
        <v>0.28999999999999998</v>
      </c>
      <c r="L291" s="3619"/>
      <c r="M291" s="3677"/>
      <c r="N291" s="3642"/>
      <c r="O291" s="4"/>
      <c r="P291" s="4"/>
      <c r="Q291" s="4"/>
    </row>
    <row r="292" spans="1:17">
      <c r="A292" s="3696" t="s">
        <v>507</v>
      </c>
      <c r="B292" s="3705">
        <f t="shared" si="15"/>
        <v>215</v>
      </c>
      <c r="C292" s="3643" t="s">
        <v>18414</v>
      </c>
      <c r="D292" s="3619"/>
      <c r="E292" s="3643">
        <v>0</v>
      </c>
      <c r="F292" s="3619"/>
      <c r="G292" s="3619"/>
      <c r="H292" s="3643">
        <v>0.65</v>
      </c>
      <c r="I292" s="3619"/>
      <c r="J292" s="2225"/>
      <c r="K292" s="3643">
        <f t="shared" si="14"/>
        <v>0.65</v>
      </c>
      <c r="L292" s="3619"/>
      <c r="M292" s="3677"/>
      <c r="N292" s="3642"/>
      <c r="O292" s="4"/>
      <c r="P292" s="4"/>
      <c r="Q292" s="4"/>
    </row>
    <row r="293" spans="1:17">
      <c r="A293" s="3696" t="s">
        <v>507</v>
      </c>
      <c r="B293" s="3705">
        <f t="shared" si="15"/>
        <v>216</v>
      </c>
      <c r="C293" s="3643" t="s">
        <v>18415</v>
      </c>
      <c r="D293" s="3619"/>
      <c r="E293" s="3643">
        <v>0</v>
      </c>
      <c r="F293" s="3619"/>
      <c r="G293" s="3619"/>
      <c r="H293" s="3643">
        <v>0.28999999999999998</v>
      </c>
      <c r="I293" s="3619"/>
      <c r="J293" s="2225"/>
      <c r="K293" s="3643">
        <f t="shared" si="14"/>
        <v>0.28999999999999998</v>
      </c>
      <c r="L293" s="3619"/>
      <c r="M293" s="3677"/>
      <c r="N293" s="3642"/>
      <c r="O293" s="4"/>
      <c r="P293" s="4"/>
      <c r="Q293" s="4"/>
    </row>
    <row r="294" spans="1:17">
      <c r="A294" s="3696" t="s">
        <v>507</v>
      </c>
      <c r="B294" s="3705">
        <f t="shared" si="15"/>
        <v>217</v>
      </c>
      <c r="C294" s="3643" t="s">
        <v>18416</v>
      </c>
      <c r="D294" s="3619"/>
      <c r="E294" s="3643">
        <v>0</v>
      </c>
      <c r="F294" s="3619"/>
      <c r="G294" s="3619"/>
      <c r="H294" s="3643">
        <v>0.25</v>
      </c>
      <c r="I294" s="3619"/>
      <c r="J294" s="2225"/>
      <c r="K294" s="3643">
        <f t="shared" si="14"/>
        <v>0.25</v>
      </c>
      <c r="L294" s="3619"/>
      <c r="M294" s="3677"/>
      <c r="N294" s="3642"/>
      <c r="O294" s="4"/>
      <c r="P294" s="4"/>
      <c r="Q294" s="4"/>
    </row>
    <row r="295" spans="1:17">
      <c r="A295" s="3696" t="s">
        <v>507</v>
      </c>
      <c r="B295" s="3705">
        <f t="shared" si="15"/>
        <v>218</v>
      </c>
      <c r="C295" s="3643" t="s">
        <v>18417</v>
      </c>
      <c r="D295" s="3619"/>
      <c r="E295" s="3643">
        <v>0</v>
      </c>
      <c r="F295" s="3619"/>
      <c r="G295" s="3619"/>
      <c r="H295" s="3643">
        <v>0.2</v>
      </c>
      <c r="I295" s="3619"/>
      <c r="J295" s="2225"/>
      <c r="K295" s="3643">
        <f t="shared" si="14"/>
        <v>0.2</v>
      </c>
      <c r="L295" s="3619"/>
      <c r="M295" s="3677"/>
      <c r="N295" s="3642"/>
      <c r="O295" s="4"/>
      <c r="P295" s="4"/>
      <c r="Q295" s="4"/>
    </row>
    <row r="296" spans="1:17">
      <c r="A296" s="3696" t="s">
        <v>507</v>
      </c>
      <c r="B296" s="3705">
        <f t="shared" si="15"/>
        <v>219</v>
      </c>
      <c r="C296" s="3643" t="s">
        <v>18418</v>
      </c>
      <c r="D296" s="3619"/>
      <c r="E296" s="3643">
        <v>0.3</v>
      </c>
      <c r="F296" s="3619"/>
      <c r="G296" s="3619"/>
      <c r="H296" s="3643">
        <v>0.86</v>
      </c>
      <c r="I296" s="3619"/>
      <c r="J296" s="2225"/>
      <c r="K296" s="3643">
        <f t="shared" si="14"/>
        <v>0.56000000000000005</v>
      </c>
      <c r="L296" s="3619"/>
      <c r="M296" s="3677"/>
      <c r="N296" s="3642"/>
      <c r="O296" s="4"/>
      <c r="P296" s="4"/>
      <c r="Q296" s="4"/>
    </row>
    <row r="297" spans="1:17">
      <c r="A297" s="3696" t="s">
        <v>507</v>
      </c>
      <c r="B297" s="3705">
        <f t="shared" si="15"/>
        <v>220</v>
      </c>
      <c r="C297" s="3643" t="s">
        <v>18419</v>
      </c>
      <c r="D297" s="3619"/>
      <c r="E297" s="3643">
        <v>0</v>
      </c>
      <c r="F297" s="3619"/>
      <c r="G297" s="3619"/>
      <c r="H297" s="3643">
        <v>0.25</v>
      </c>
      <c r="I297" s="3619"/>
      <c r="J297" s="2225"/>
      <c r="K297" s="3643">
        <f t="shared" si="14"/>
        <v>0.25</v>
      </c>
      <c r="L297" s="3619"/>
      <c r="M297" s="3677"/>
      <c r="N297" s="3642"/>
      <c r="O297" s="4"/>
      <c r="P297" s="4"/>
      <c r="Q297" s="4"/>
    </row>
    <row r="298" spans="1:17">
      <c r="A298" s="3696" t="s">
        <v>507</v>
      </c>
      <c r="B298" s="3705">
        <f t="shared" si="15"/>
        <v>221</v>
      </c>
      <c r="C298" s="3643" t="s">
        <v>18420</v>
      </c>
      <c r="D298" s="3619"/>
      <c r="E298" s="3643">
        <v>0</v>
      </c>
      <c r="F298" s="3619"/>
      <c r="G298" s="3619"/>
      <c r="H298" s="3643">
        <v>0.28000000000000003</v>
      </c>
      <c r="I298" s="3619"/>
      <c r="J298" s="2225"/>
      <c r="K298" s="3643">
        <f t="shared" si="14"/>
        <v>0.28000000000000003</v>
      </c>
      <c r="L298" s="3619"/>
      <c r="M298" s="3677"/>
      <c r="N298" s="3642"/>
      <c r="O298" s="4"/>
      <c r="P298" s="4"/>
      <c r="Q298" s="4"/>
    </row>
    <row r="299" spans="1:17">
      <c r="A299" s="3696" t="s">
        <v>507</v>
      </c>
      <c r="B299" s="3705">
        <f t="shared" si="15"/>
        <v>222</v>
      </c>
      <c r="C299" s="3643" t="s">
        <v>18421</v>
      </c>
      <c r="D299" s="3619"/>
      <c r="E299" s="3643">
        <v>0</v>
      </c>
      <c r="F299" s="3619"/>
      <c r="G299" s="3619"/>
      <c r="H299" s="3643">
        <v>0.21</v>
      </c>
      <c r="I299" s="3619"/>
      <c r="J299" s="2225"/>
      <c r="K299" s="3643">
        <f t="shared" si="14"/>
        <v>0.21</v>
      </c>
      <c r="L299" s="3619"/>
      <c r="M299" s="3677"/>
      <c r="N299" s="3642"/>
      <c r="O299" s="4"/>
      <c r="P299" s="4"/>
      <c r="Q299" s="4"/>
    </row>
    <row r="300" spans="1:17">
      <c r="A300" s="3696" t="s">
        <v>507</v>
      </c>
      <c r="B300" s="3705">
        <f t="shared" si="15"/>
        <v>223</v>
      </c>
      <c r="C300" s="3643" t="s">
        <v>18422</v>
      </c>
      <c r="D300" s="3619"/>
      <c r="E300" s="3643">
        <v>0</v>
      </c>
      <c r="F300" s="3619"/>
      <c r="G300" s="3619"/>
      <c r="H300" s="3643">
        <v>0.12</v>
      </c>
      <c r="I300" s="3619"/>
      <c r="J300" s="2225"/>
      <c r="K300" s="3643">
        <f t="shared" si="14"/>
        <v>0.12</v>
      </c>
      <c r="L300" s="3619"/>
      <c r="M300" s="3677"/>
      <c r="N300" s="3642"/>
      <c r="O300" s="4"/>
      <c r="P300" s="4"/>
      <c r="Q300" s="4"/>
    </row>
    <row r="301" spans="1:17">
      <c r="A301" s="3696" t="s">
        <v>507</v>
      </c>
      <c r="B301" s="3705">
        <f t="shared" si="15"/>
        <v>224</v>
      </c>
      <c r="C301" s="3643" t="s">
        <v>18423</v>
      </c>
      <c r="D301" s="3619"/>
      <c r="E301" s="3643">
        <v>0</v>
      </c>
      <c r="F301" s="3619"/>
      <c r="G301" s="3619"/>
      <c r="H301" s="3643">
        <v>0.08</v>
      </c>
      <c r="I301" s="3619"/>
      <c r="J301" s="2225"/>
      <c r="K301" s="3643">
        <f t="shared" si="14"/>
        <v>0.08</v>
      </c>
      <c r="L301" s="3619"/>
      <c r="M301" s="3677"/>
      <c r="N301" s="3642"/>
      <c r="O301" s="4"/>
      <c r="P301" s="4"/>
      <c r="Q301" s="4"/>
    </row>
    <row r="302" spans="1:17">
      <c r="A302" s="3696" t="s">
        <v>507</v>
      </c>
      <c r="B302" s="3705">
        <f t="shared" si="15"/>
        <v>225</v>
      </c>
      <c r="C302" s="3643" t="s">
        <v>18424</v>
      </c>
      <c r="D302" s="3619"/>
      <c r="E302" s="3643">
        <v>0.06</v>
      </c>
      <c r="F302" s="3619"/>
      <c r="G302" s="3619"/>
      <c r="H302" s="3643">
        <v>0.15</v>
      </c>
      <c r="I302" s="3619"/>
      <c r="J302" s="2225"/>
      <c r="K302" s="3643">
        <f t="shared" si="14"/>
        <v>0.09</v>
      </c>
      <c r="L302" s="3619"/>
      <c r="M302" s="3677"/>
      <c r="N302" s="3642"/>
      <c r="O302" s="4"/>
      <c r="P302" s="4"/>
      <c r="Q302" s="4"/>
    </row>
    <row r="303" spans="1:17">
      <c r="A303" s="3696" t="s">
        <v>507</v>
      </c>
      <c r="B303" s="3705">
        <f t="shared" si="15"/>
        <v>226</v>
      </c>
      <c r="C303" s="3643" t="s">
        <v>18425</v>
      </c>
      <c r="D303" s="3619"/>
      <c r="E303" s="3643">
        <v>0</v>
      </c>
      <c r="F303" s="3619"/>
      <c r="G303" s="3619"/>
      <c r="H303" s="3643">
        <v>0.45</v>
      </c>
      <c r="I303" s="3619"/>
      <c r="J303" s="2225"/>
      <c r="K303" s="3643">
        <f t="shared" si="14"/>
        <v>0.45</v>
      </c>
      <c r="L303" s="3619"/>
      <c r="M303" s="3677"/>
      <c r="N303" s="3642"/>
      <c r="O303" s="4"/>
      <c r="P303" s="4"/>
      <c r="Q303" s="4"/>
    </row>
    <row r="304" spans="1:17">
      <c r="A304" s="3696" t="s">
        <v>507</v>
      </c>
      <c r="B304" s="3705">
        <f t="shared" si="15"/>
        <v>227</v>
      </c>
      <c r="C304" s="3643" t="s">
        <v>18426</v>
      </c>
      <c r="D304" s="3619"/>
      <c r="E304" s="3643">
        <v>0</v>
      </c>
      <c r="F304" s="3619"/>
      <c r="G304" s="3619"/>
      <c r="H304" s="3643">
        <v>0.43</v>
      </c>
      <c r="I304" s="3619"/>
      <c r="J304" s="2225"/>
      <c r="K304" s="3643">
        <f t="shared" si="14"/>
        <v>0.43</v>
      </c>
      <c r="L304" s="3619"/>
      <c r="M304" s="3677"/>
      <c r="N304" s="3642"/>
      <c r="O304" s="4"/>
      <c r="P304" s="4"/>
      <c r="Q304" s="4"/>
    </row>
    <row r="305" spans="1:17">
      <c r="A305" s="3696" t="s">
        <v>507</v>
      </c>
      <c r="B305" s="3705">
        <f t="shared" si="15"/>
        <v>228</v>
      </c>
      <c r="C305" s="3643" t="s">
        <v>18426</v>
      </c>
      <c r="D305" s="3619"/>
      <c r="E305" s="3643">
        <v>0.43</v>
      </c>
      <c r="F305" s="3619"/>
      <c r="G305" s="3619"/>
      <c r="H305" s="3643">
        <v>0.54</v>
      </c>
      <c r="I305" s="3619"/>
      <c r="J305" s="2225"/>
      <c r="K305" s="3643">
        <f t="shared" si="14"/>
        <v>0.11000000000000004</v>
      </c>
      <c r="L305" s="3619"/>
      <c r="M305" s="3677"/>
      <c r="N305" s="3642"/>
      <c r="O305" s="4"/>
      <c r="P305" s="4"/>
      <c r="Q305" s="4"/>
    </row>
    <row r="306" spans="1:17">
      <c r="A306" s="3696" t="s">
        <v>507</v>
      </c>
      <c r="B306" s="3705">
        <f t="shared" si="15"/>
        <v>229</v>
      </c>
      <c r="C306" s="3643" t="s">
        <v>18427</v>
      </c>
      <c r="D306" s="3619"/>
      <c r="E306" s="3643">
        <v>0</v>
      </c>
      <c r="F306" s="3619"/>
      <c r="G306" s="3619"/>
      <c r="H306" s="3643">
        <v>1.04</v>
      </c>
      <c r="I306" s="3619"/>
      <c r="J306" s="2225"/>
      <c r="K306" s="3643">
        <f t="shared" si="14"/>
        <v>1.04</v>
      </c>
      <c r="L306" s="3619"/>
      <c r="M306" s="3677"/>
      <c r="N306" s="3642"/>
      <c r="O306" s="4"/>
      <c r="P306" s="4"/>
      <c r="Q306" s="4"/>
    </row>
    <row r="307" spans="1:17">
      <c r="A307" s="3696" t="s">
        <v>507</v>
      </c>
      <c r="B307" s="3705">
        <f t="shared" si="15"/>
        <v>230</v>
      </c>
      <c r="C307" s="3643" t="s">
        <v>18428</v>
      </c>
      <c r="D307" s="3619"/>
      <c r="E307" s="3643">
        <v>0.52</v>
      </c>
      <c r="F307" s="3619"/>
      <c r="G307" s="3619"/>
      <c r="H307" s="3643">
        <v>1.65</v>
      </c>
      <c r="I307" s="3619"/>
      <c r="J307" s="2225"/>
      <c r="K307" s="3643">
        <f t="shared" si="14"/>
        <v>1.1299999999999999</v>
      </c>
      <c r="L307" s="3619"/>
      <c r="M307" s="3677"/>
      <c r="N307" s="3642"/>
      <c r="O307" s="4"/>
      <c r="P307" s="4"/>
      <c r="Q307" s="4"/>
    </row>
    <row r="308" spans="1:17">
      <c r="A308" s="3696" t="s">
        <v>507</v>
      </c>
      <c r="B308" s="3705">
        <f t="shared" si="15"/>
        <v>231</v>
      </c>
      <c r="C308" s="3643" t="s">
        <v>18429</v>
      </c>
      <c r="D308" s="3619"/>
      <c r="E308" s="3643">
        <v>7.0000000000000007E-2</v>
      </c>
      <c r="F308" s="3619"/>
      <c r="G308" s="3619"/>
      <c r="H308" s="3643">
        <v>0.15</v>
      </c>
      <c r="I308" s="3619"/>
      <c r="J308" s="2225"/>
      <c r="K308" s="3643">
        <f t="shared" ref="K308:K362" si="16">H308-E308</f>
        <v>7.9999999999999988E-2</v>
      </c>
      <c r="L308" s="3619"/>
      <c r="M308" s="3677"/>
      <c r="N308" s="3642"/>
      <c r="O308" s="4"/>
      <c r="P308" s="4"/>
      <c r="Q308" s="4"/>
    </row>
    <row r="309" spans="1:17">
      <c r="A309" s="3696" t="s">
        <v>507</v>
      </c>
      <c r="B309" s="3705">
        <f t="shared" si="15"/>
        <v>232</v>
      </c>
      <c r="C309" s="3643" t="s">
        <v>18430</v>
      </c>
      <c r="D309" s="3619"/>
      <c r="E309" s="3643">
        <v>0</v>
      </c>
      <c r="F309" s="3619"/>
      <c r="G309" s="3619"/>
      <c r="H309" s="3643">
        <v>0.28999999999999998</v>
      </c>
      <c r="I309" s="3619"/>
      <c r="J309" s="2225"/>
      <c r="K309" s="3643">
        <f t="shared" si="16"/>
        <v>0.28999999999999998</v>
      </c>
      <c r="L309" s="3619"/>
      <c r="M309" s="3677"/>
      <c r="N309" s="3642"/>
      <c r="O309" s="4"/>
      <c r="P309" s="4"/>
      <c r="Q309" s="4"/>
    </row>
    <row r="310" spans="1:17">
      <c r="A310" s="3696" t="s">
        <v>507</v>
      </c>
      <c r="B310" s="3705">
        <f t="shared" si="15"/>
        <v>233</v>
      </c>
      <c r="C310" s="3643" t="s">
        <v>18431</v>
      </c>
      <c r="D310" s="3619"/>
      <c r="E310" s="3643">
        <v>0</v>
      </c>
      <c r="F310" s="3619"/>
      <c r="G310" s="3619"/>
      <c r="H310" s="3643">
        <v>0.59</v>
      </c>
      <c r="I310" s="3619"/>
      <c r="J310" s="2225"/>
      <c r="K310" s="3643">
        <f t="shared" si="16"/>
        <v>0.59</v>
      </c>
      <c r="L310" s="3619"/>
      <c r="M310" s="3677"/>
      <c r="N310" s="3642"/>
      <c r="O310" s="4"/>
      <c r="P310" s="4"/>
      <c r="Q310" s="4"/>
    </row>
    <row r="311" spans="1:17">
      <c r="A311" s="3696" t="s">
        <v>507</v>
      </c>
      <c r="B311" s="3705">
        <f t="shared" si="15"/>
        <v>234</v>
      </c>
      <c r="C311" s="3643" t="s">
        <v>18432</v>
      </c>
      <c r="D311" s="3619"/>
      <c r="E311" s="3643">
        <v>0.06</v>
      </c>
      <c r="F311" s="3619"/>
      <c r="G311" s="3619"/>
      <c r="H311" s="3643">
        <v>0.33</v>
      </c>
      <c r="I311" s="3619"/>
      <c r="J311" s="2225"/>
      <c r="K311" s="3643">
        <f t="shared" si="16"/>
        <v>0.27</v>
      </c>
      <c r="L311" s="3619"/>
      <c r="M311" s="3677"/>
      <c r="N311" s="3642"/>
      <c r="O311" s="4"/>
      <c r="P311" s="4"/>
      <c r="Q311" s="4"/>
    </row>
    <row r="312" spans="1:17">
      <c r="A312" s="3696" t="s">
        <v>507</v>
      </c>
      <c r="B312" s="3705">
        <f t="shared" si="15"/>
        <v>235</v>
      </c>
      <c r="C312" s="3643" t="s">
        <v>18433</v>
      </c>
      <c r="D312" s="3619"/>
      <c r="E312" s="3643">
        <v>0</v>
      </c>
      <c r="F312" s="3619"/>
      <c r="G312" s="3619"/>
      <c r="H312" s="3643">
        <v>0.15</v>
      </c>
      <c r="I312" s="3619"/>
      <c r="J312" s="2225"/>
      <c r="K312" s="3643">
        <f t="shared" si="16"/>
        <v>0.15</v>
      </c>
      <c r="L312" s="3619"/>
      <c r="M312" s="3677"/>
      <c r="N312" s="3642"/>
      <c r="O312" s="4"/>
      <c r="P312" s="4"/>
      <c r="Q312" s="4"/>
    </row>
    <row r="313" spans="1:17">
      <c r="A313" s="3696" t="s">
        <v>507</v>
      </c>
      <c r="B313" s="3705">
        <f t="shared" si="15"/>
        <v>236</v>
      </c>
      <c r="C313" s="3643" t="s">
        <v>18434</v>
      </c>
      <c r="D313" s="3619"/>
      <c r="E313" s="3643">
        <v>0</v>
      </c>
      <c r="F313" s="3619"/>
      <c r="G313" s="3619"/>
      <c r="H313" s="3643">
        <v>0.15</v>
      </c>
      <c r="I313" s="3619"/>
      <c r="J313" s="2225"/>
      <c r="K313" s="3643">
        <f t="shared" si="16"/>
        <v>0.15</v>
      </c>
      <c r="L313" s="3619"/>
      <c r="M313" s="3677"/>
      <c r="N313" s="3642"/>
      <c r="O313" s="4"/>
      <c r="P313" s="4"/>
      <c r="Q313" s="4"/>
    </row>
    <row r="314" spans="1:17">
      <c r="A314" s="3696" t="s">
        <v>507</v>
      </c>
      <c r="B314" s="3705">
        <f t="shared" si="15"/>
        <v>237</v>
      </c>
      <c r="C314" s="3643" t="s">
        <v>18436</v>
      </c>
      <c r="D314" s="3619"/>
      <c r="E314" s="3643">
        <v>0</v>
      </c>
      <c r="F314" s="3619"/>
      <c r="G314" s="3619"/>
      <c r="H314" s="3643">
        <v>0.66</v>
      </c>
      <c r="I314" s="3619"/>
      <c r="J314" s="2225"/>
      <c r="K314" s="3643">
        <f t="shared" si="16"/>
        <v>0.66</v>
      </c>
      <c r="L314" s="3619"/>
      <c r="M314" s="3677"/>
      <c r="N314" s="3642"/>
      <c r="O314" s="4"/>
      <c r="P314" s="4"/>
      <c r="Q314" s="4"/>
    </row>
    <row r="315" spans="1:17">
      <c r="A315" s="3696" t="s">
        <v>507</v>
      </c>
      <c r="B315" s="3705">
        <f t="shared" si="15"/>
        <v>238</v>
      </c>
      <c r="C315" s="3643" t="s">
        <v>18437</v>
      </c>
      <c r="D315" s="3619"/>
      <c r="E315" s="3643">
        <v>0</v>
      </c>
      <c r="F315" s="3619"/>
      <c r="G315" s="3619"/>
      <c r="H315" s="3643">
        <v>1.05</v>
      </c>
      <c r="I315" s="3619"/>
      <c r="J315" s="2225"/>
      <c r="K315" s="3643">
        <f t="shared" si="16"/>
        <v>1.05</v>
      </c>
      <c r="L315" s="3619"/>
      <c r="M315" s="3677"/>
      <c r="N315" s="3642"/>
      <c r="O315" s="4"/>
      <c r="P315" s="4"/>
      <c r="Q315" s="4"/>
    </row>
    <row r="316" spans="1:17">
      <c r="A316" s="3696" t="s">
        <v>507</v>
      </c>
      <c r="B316" s="3705">
        <f t="shared" si="15"/>
        <v>239</v>
      </c>
      <c r="C316" s="3643" t="s">
        <v>18438</v>
      </c>
      <c r="D316" s="3619"/>
      <c r="E316" s="3643">
        <v>0</v>
      </c>
      <c r="F316" s="3619"/>
      <c r="G316" s="3619"/>
      <c r="H316" s="3643">
        <v>0.59</v>
      </c>
      <c r="I316" s="3619"/>
      <c r="J316" s="2225"/>
      <c r="K316" s="3643">
        <f t="shared" si="16"/>
        <v>0.59</v>
      </c>
      <c r="L316" s="3619"/>
      <c r="M316" s="3677"/>
      <c r="N316" s="3642"/>
      <c r="O316" s="4"/>
      <c r="P316" s="4"/>
      <c r="Q316" s="4"/>
    </row>
    <row r="317" spans="1:17">
      <c r="A317" s="3696" t="s">
        <v>507</v>
      </c>
      <c r="B317" s="3705">
        <f t="shared" si="15"/>
        <v>240</v>
      </c>
      <c r="C317" s="3643" t="s">
        <v>18439</v>
      </c>
      <c r="D317" s="3619"/>
      <c r="E317" s="3643">
        <v>0</v>
      </c>
      <c r="F317" s="3619"/>
      <c r="G317" s="3619"/>
      <c r="H317" s="3643">
        <v>0.31</v>
      </c>
      <c r="I317" s="3619"/>
      <c r="J317" s="2225"/>
      <c r="K317" s="3643">
        <f t="shared" si="16"/>
        <v>0.31</v>
      </c>
      <c r="L317" s="3619"/>
      <c r="M317" s="3677"/>
      <c r="N317" s="3642"/>
      <c r="O317" s="4"/>
      <c r="P317" s="4"/>
      <c r="Q317" s="4"/>
    </row>
    <row r="318" spans="1:17">
      <c r="A318" s="3696" t="s">
        <v>507</v>
      </c>
      <c r="B318" s="3705">
        <f t="shared" si="15"/>
        <v>241</v>
      </c>
      <c r="C318" s="3643" t="s">
        <v>18440</v>
      </c>
      <c r="D318" s="3619"/>
      <c r="E318" s="3643">
        <v>0</v>
      </c>
      <c r="F318" s="3619"/>
      <c r="G318" s="3619"/>
      <c r="H318" s="3643">
        <v>0.49</v>
      </c>
      <c r="I318" s="3619"/>
      <c r="J318" s="2225"/>
      <c r="K318" s="3643">
        <f t="shared" si="16"/>
        <v>0.49</v>
      </c>
      <c r="L318" s="3619"/>
      <c r="M318" s="3677"/>
      <c r="N318" s="3642"/>
      <c r="O318" s="4"/>
      <c r="P318" s="4"/>
      <c r="Q318" s="4"/>
    </row>
    <row r="319" spans="1:17">
      <c r="A319" s="3696" t="s">
        <v>507</v>
      </c>
      <c r="B319" s="3705">
        <f t="shared" si="15"/>
        <v>242</v>
      </c>
      <c r="C319" s="3643" t="s">
        <v>18441</v>
      </c>
      <c r="D319" s="3619"/>
      <c r="E319" s="3643">
        <v>0</v>
      </c>
      <c r="F319" s="3619"/>
      <c r="G319" s="3619"/>
      <c r="H319" s="3643">
        <v>1.59</v>
      </c>
      <c r="I319" s="3619"/>
      <c r="J319" s="2225"/>
      <c r="K319" s="3643">
        <f t="shared" si="16"/>
        <v>1.59</v>
      </c>
      <c r="L319" s="3619"/>
      <c r="M319" s="3677"/>
      <c r="N319" s="3642"/>
      <c r="O319" s="4"/>
      <c r="P319" s="4"/>
      <c r="Q319" s="4"/>
    </row>
    <row r="320" spans="1:17">
      <c r="A320" s="3696" t="s">
        <v>507</v>
      </c>
      <c r="B320" s="3705">
        <f t="shared" si="15"/>
        <v>243</v>
      </c>
      <c r="C320" s="3643" t="s">
        <v>18442</v>
      </c>
      <c r="D320" s="3619"/>
      <c r="E320" s="3643">
        <v>0</v>
      </c>
      <c r="F320" s="3619"/>
      <c r="G320" s="3619"/>
      <c r="H320" s="3643">
        <v>1.83</v>
      </c>
      <c r="I320" s="3619"/>
      <c r="J320" s="2225"/>
      <c r="K320" s="3643">
        <f t="shared" si="16"/>
        <v>1.83</v>
      </c>
      <c r="L320" s="3619"/>
      <c r="M320" s="3677"/>
      <c r="N320" s="3642"/>
      <c r="O320" s="4"/>
      <c r="P320" s="4"/>
      <c r="Q320" s="4"/>
    </row>
    <row r="321" spans="1:17">
      <c r="A321" s="3696" t="s">
        <v>507</v>
      </c>
      <c r="B321" s="3705">
        <f t="shared" ref="B321:B376" si="17">B320+1</f>
        <v>244</v>
      </c>
      <c r="C321" s="3643" t="s">
        <v>18443</v>
      </c>
      <c r="D321" s="3619"/>
      <c r="E321" s="3643">
        <v>0</v>
      </c>
      <c r="F321" s="3619"/>
      <c r="G321" s="3619"/>
      <c r="H321" s="3643">
        <v>0.69</v>
      </c>
      <c r="I321" s="3619"/>
      <c r="J321" s="2225"/>
      <c r="K321" s="3643">
        <f t="shared" si="16"/>
        <v>0.69</v>
      </c>
      <c r="L321" s="3619"/>
      <c r="M321" s="3677"/>
      <c r="N321" s="3642"/>
      <c r="O321" s="4"/>
      <c r="P321" s="4"/>
      <c r="Q321" s="4"/>
    </row>
    <row r="322" spans="1:17">
      <c r="A322" s="3696" t="s">
        <v>507</v>
      </c>
      <c r="B322" s="3705">
        <f t="shared" si="17"/>
        <v>245</v>
      </c>
      <c r="C322" s="3643" t="s">
        <v>18444</v>
      </c>
      <c r="D322" s="3619"/>
      <c r="E322" s="3643">
        <v>0.28000000000000003</v>
      </c>
      <c r="F322" s="3619"/>
      <c r="G322" s="3619"/>
      <c r="H322" s="3643">
        <v>1.21</v>
      </c>
      <c r="I322" s="3619"/>
      <c r="J322" s="2225"/>
      <c r="K322" s="3643">
        <f t="shared" si="16"/>
        <v>0.92999999999999994</v>
      </c>
      <c r="L322" s="3619"/>
      <c r="M322" s="3677"/>
      <c r="N322" s="3642"/>
      <c r="O322" s="4"/>
      <c r="P322" s="4"/>
      <c r="Q322" s="4"/>
    </row>
    <row r="323" spans="1:17">
      <c r="A323" s="3696" t="s">
        <v>507</v>
      </c>
      <c r="B323" s="3705">
        <f t="shared" si="17"/>
        <v>246</v>
      </c>
      <c r="C323" s="3643" t="s">
        <v>18445</v>
      </c>
      <c r="D323" s="3619"/>
      <c r="E323" s="3643">
        <v>0.31</v>
      </c>
      <c r="F323" s="3619"/>
      <c r="G323" s="3619"/>
      <c r="H323" s="3643">
        <v>0.95</v>
      </c>
      <c r="I323" s="3619"/>
      <c r="J323" s="2225"/>
      <c r="K323" s="3643">
        <f t="shared" si="16"/>
        <v>0.6399999999999999</v>
      </c>
      <c r="L323" s="3619"/>
      <c r="M323" s="3677"/>
      <c r="N323" s="3642"/>
      <c r="O323" s="4"/>
      <c r="P323" s="4"/>
      <c r="Q323" s="4"/>
    </row>
    <row r="324" spans="1:17">
      <c r="A324" s="3696" t="s">
        <v>507</v>
      </c>
      <c r="B324" s="3705">
        <f t="shared" si="17"/>
        <v>247</v>
      </c>
      <c r="C324" s="3643" t="s">
        <v>18446</v>
      </c>
      <c r="D324" s="3619"/>
      <c r="E324" s="3643">
        <v>0</v>
      </c>
      <c r="F324" s="3619"/>
      <c r="G324" s="3619"/>
      <c r="H324" s="3643">
        <v>0.32</v>
      </c>
      <c r="I324" s="3619"/>
      <c r="J324" s="2225"/>
      <c r="K324" s="3643">
        <f t="shared" si="16"/>
        <v>0.32</v>
      </c>
      <c r="L324" s="3619"/>
      <c r="M324" s="3677"/>
      <c r="N324" s="3642"/>
      <c r="O324" s="4"/>
      <c r="P324" s="4"/>
      <c r="Q324" s="4"/>
    </row>
    <row r="325" spans="1:17">
      <c r="A325" s="3696" t="s">
        <v>507</v>
      </c>
      <c r="B325" s="3705">
        <f t="shared" si="17"/>
        <v>248</v>
      </c>
      <c r="C325" s="3643" t="s">
        <v>18447</v>
      </c>
      <c r="D325" s="3619"/>
      <c r="E325" s="3643">
        <v>0</v>
      </c>
      <c r="F325" s="3619"/>
      <c r="G325" s="3619"/>
      <c r="H325" s="3643">
        <v>0.15</v>
      </c>
      <c r="I325" s="3619"/>
      <c r="J325" s="2225"/>
      <c r="K325" s="3643">
        <f t="shared" si="16"/>
        <v>0.15</v>
      </c>
      <c r="L325" s="3619"/>
      <c r="M325" s="3677"/>
      <c r="N325" s="3642"/>
      <c r="O325" s="4"/>
      <c r="P325" s="4"/>
      <c r="Q325" s="4"/>
    </row>
    <row r="326" spans="1:17">
      <c r="A326" s="3696" t="s">
        <v>507</v>
      </c>
      <c r="B326" s="3705">
        <f t="shared" si="17"/>
        <v>249</v>
      </c>
      <c r="C326" s="3643" t="s">
        <v>18448</v>
      </c>
      <c r="D326" s="3619"/>
      <c r="E326" s="3643">
        <v>0</v>
      </c>
      <c r="F326" s="3619"/>
      <c r="G326" s="3619"/>
      <c r="H326" s="3643">
        <v>0.11</v>
      </c>
      <c r="I326" s="3619"/>
      <c r="J326" s="2225"/>
      <c r="K326" s="3643">
        <f t="shared" si="16"/>
        <v>0.11</v>
      </c>
      <c r="L326" s="3619"/>
      <c r="M326" s="3677"/>
      <c r="N326" s="3642"/>
      <c r="O326" s="4"/>
      <c r="P326" s="4"/>
      <c r="Q326" s="4"/>
    </row>
    <row r="327" spans="1:17">
      <c r="A327" s="3696" t="s">
        <v>507</v>
      </c>
      <c r="B327" s="3705">
        <f t="shared" si="17"/>
        <v>250</v>
      </c>
      <c r="C327" s="3643" t="s">
        <v>18449</v>
      </c>
      <c r="D327" s="3619"/>
      <c r="E327" s="3643">
        <v>0</v>
      </c>
      <c r="F327" s="3619"/>
      <c r="G327" s="3619"/>
      <c r="H327" s="3643">
        <v>0.65</v>
      </c>
      <c r="I327" s="3619"/>
      <c r="J327" s="2225"/>
      <c r="K327" s="3643">
        <f t="shared" si="16"/>
        <v>0.65</v>
      </c>
      <c r="L327" s="3619"/>
      <c r="M327" s="3677"/>
      <c r="N327" s="3642"/>
      <c r="O327" s="4"/>
      <c r="P327" s="4"/>
      <c r="Q327" s="4"/>
    </row>
    <row r="328" spans="1:17">
      <c r="A328" s="3696" t="s">
        <v>507</v>
      </c>
      <c r="B328" s="3705">
        <f t="shared" si="17"/>
        <v>251</v>
      </c>
      <c r="C328" s="3643" t="s">
        <v>18450</v>
      </c>
      <c r="D328" s="3619"/>
      <c r="E328" s="3643">
        <v>0</v>
      </c>
      <c r="F328" s="3619"/>
      <c r="G328" s="3619"/>
      <c r="H328" s="3643">
        <v>0.65</v>
      </c>
      <c r="I328" s="3619"/>
      <c r="J328" s="2225"/>
      <c r="K328" s="3643">
        <f t="shared" si="16"/>
        <v>0.65</v>
      </c>
      <c r="L328" s="3619"/>
      <c r="M328" s="3677"/>
      <c r="N328" s="3642"/>
      <c r="O328" s="4"/>
      <c r="P328" s="4"/>
      <c r="Q328" s="4"/>
    </row>
    <row r="329" spans="1:17">
      <c r="A329" s="3696" t="s">
        <v>507</v>
      </c>
      <c r="B329" s="3705">
        <f t="shared" si="17"/>
        <v>252</v>
      </c>
      <c r="C329" s="3643" t="s">
        <v>18451</v>
      </c>
      <c r="D329" s="3619"/>
      <c r="E329" s="3643">
        <v>0</v>
      </c>
      <c r="F329" s="3619"/>
      <c r="G329" s="3619"/>
      <c r="H329" s="3643">
        <v>1</v>
      </c>
      <c r="I329" s="3619"/>
      <c r="J329" s="2225"/>
      <c r="K329" s="3643">
        <f t="shared" si="16"/>
        <v>1</v>
      </c>
      <c r="L329" s="3619"/>
      <c r="M329" s="3677"/>
      <c r="N329" s="3642"/>
      <c r="O329" s="4"/>
      <c r="P329" s="4"/>
      <c r="Q329" s="4"/>
    </row>
    <row r="330" spans="1:17">
      <c r="A330" s="3696" t="s">
        <v>507</v>
      </c>
      <c r="B330" s="3705">
        <f t="shared" si="17"/>
        <v>253</v>
      </c>
      <c r="C330" s="3643" t="s">
        <v>18452</v>
      </c>
      <c r="D330" s="3619"/>
      <c r="E330" s="3643">
        <v>0</v>
      </c>
      <c r="F330" s="3619"/>
      <c r="G330" s="3619"/>
      <c r="H330" s="3643">
        <v>0.26</v>
      </c>
      <c r="I330" s="3619"/>
      <c r="J330" s="2225"/>
      <c r="K330" s="3643">
        <f t="shared" si="16"/>
        <v>0.26</v>
      </c>
      <c r="L330" s="3619"/>
      <c r="M330" s="3677"/>
      <c r="N330" s="3642"/>
      <c r="O330" s="4"/>
      <c r="P330" s="4"/>
      <c r="Q330" s="4"/>
    </row>
    <row r="331" spans="1:17">
      <c r="A331" s="3696" t="s">
        <v>507</v>
      </c>
      <c r="B331" s="3705">
        <f t="shared" si="17"/>
        <v>254</v>
      </c>
      <c r="C331" s="3643" t="s">
        <v>18452</v>
      </c>
      <c r="D331" s="3619"/>
      <c r="E331" s="3643">
        <v>0.26</v>
      </c>
      <c r="F331" s="3619"/>
      <c r="G331" s="3619"/>
      <c r="H331" s="3643">
        <v>0.97</v>
      </c>
      <c r="I331" s="3619"/>
      <c r="J331" s="2225"/>
      <c r="K331" s="3643">
        <f t="shared" si="16"/>
        <v>0.71</v>
      </c>
      <c r="L331" s="3619"/>
      <c r="M331" s="3677"/>
      <c r="N331" s="3642"/>
      <c r="O331" s="4"/>
      <c r="P331" s="4"/>
      <c r="Q331" s="4"/>
    </row>
    <row r="332" spans="1:17">
      <c r="A332" s="3696" t="s">
        <v>507</v>
      </c>
      <c r="B332" s="3705">
        <f t="shared" si="17"/>
        <v>255</v>
      </c>
      <c r="C332" s="3643" t="s">
        <v>18453</v>
      </c>
      <c r="D332" s="3619"/>
      <c r="E332" s="3643">
        <v>0</v>
      </c>
      <c r="F332" s="3619"/>
      <c r="G332" s="3619"/>
      <c r="H332" s="3643">
        <v>0.7</v>
      </c>
      <c r="I332" s="3619"/>
      <c r="J332" s="2225"/>
      <c r="K332" s="3643">
        <f t="shared" si="16"/>
        <v>0.7</v>
      </c>
      <c r="L332" s="3619"/>
      <c r="M332" s="3677"/>
      <c r="N332" s="3642"/>
      <c r="O332" s="4"/>
      <c r="P332" s="4"/>
      <c r="Q332" s="4"/>
    </row>
    <row r="333" spans="1:17">
      <c r="A333" s="3696" t="s">
        <v>507</v>
      </c>
      <c r="B333" s="3705">
        <f t="shared" si="17"/>
        <v>256</v>
      </c>
      <c r="C333" s="3643" t="s">
        <v>18454</v>
      </c>
      <c r="D333" s="3619"/>
      <c r="E333" s="3643">
        <v>0</v>
      </c>
      <c r="F333" s="3619"/>
      <c r="G333" s="3619"/>
      <c r="H333" s="3643">
        <v>0.25</v>
      </c>
      <c r="I333" s="3619"/>
      <c r="J333" s="2225"/>
      <c r="K333" s="3643">
        <f t="shared" si="16"/>
        <v>0.25</v>
      </c>
      <c r="L333" s="3619"/>
      <c r="M333" s="3677"/>
      <c r="N333" s="3642"/>
      <c r="O333" s="4"/>
      <c r="P333" s="4"/>
      <c r="Q333" s="4"/>
    </row>
    <row r="334" spans="1:17">
      <c r="A334" s="3696" t="s">
        <v>507</v>
      </c>
      <c r="B334" s="3705">
        <f t="shared" si="17"/>
        <v>257</v>
      </c>
      <c r="C334" s="3643" t="s">
        <v>18455</v>
      </c>
      <c r="D334" s="3619"/>
      <c r="E334" s="3643">
        <v>0</v>
      </c>
      <c r="F334" s="3619"/>
      <c r="G334" s="3619"/>
      <c r="H334" s="3643">
        <v>0.31</v>
      </c>
      <c r="I334" s="3619"/>
      <c r="J334" s="2225"/>
      <c r="K334" s="3643">
        <f t="shared" si="16"/>
        <v>0.31</v>
      </c>
      <c r="L334" s="3619"/>
      <c r="M334" s="3677"/>
      <c r="N334" s="3642"/>
      <c r="O334" s="4"/>
      <c r="P334" s="4"/>
      <c r="Q334" s="4"/>
    </row>
    <row r="335" spans="1:17">
      <c r="A335" s="3696" t="s">
        <v>507</v>
      </c>
      <c r="B335" s="3705">
        <f t="shared" si="17"/>
        <v>258</v>
      </c>
      <c r="C335" s="3643" t="s">
        <v>18456</v>
      </c>
      <c r="D335" s="3619"/>
      <c r="E335" s="3643">
        <v>0</v>
      </c>
      <c r="F335" s="3619"/>
      <c r="G335" s="3619"/>
      <c r="H335" s="3643">
        <v>0.36</v>
      </c>
      <c r="I335" s="3619"/>
      <c r="J335" s="2225"/>
      <c r="K335" s="3643">
        <f t="shared" si="16"/>
        <v>0.36</v>
      </c>
      <c r="L335" s="3619"/>
      <c r="M335" s="3677"/>
      <c r="N335" s="3642"/>
      <c r="O335" s="4"/>
      <c r="P335" s="4"/>
      <c r="Q335" s="4"/>
    </row>
    <row r="336" spans="1:17">
      <c r="A336" s="3696" t="s">
        <v>507</v>
      </c>
      <c r="B336" s="3705">
        <f t="shared" si="17"/>
        <v>259</v>
      </c>
      <c r="C336" s="3643" t="s">
        <v>18457</v>
      </c>
      <c r="D336" s="3619"/>
      <c r="E336" s="3643">
        <v>0</v>
      </c>
      <c r="F336" s="3619"/>
      <c r="G336" s="3619"/>
      <c r="H336" s="3643">
        <v>0.18</v>
      </c>
      <c r="I336" s="3619"/>
      <c r="J336" s="2225"/>
      <c r="K336" s="3643">
        <f t="shared" si="16"/>
        <v>0.18</v>
      </c>
      <c r="L336" s="3619"/>
      <c r="M336" s="3677"/>
      <c r="N336" s="3642"/>
      <c r="O336" s="4"/>
      <c r="P336" s="4"/>
      <c r="Q336" s="4"/>
    </row>
    <row r="337" spans="1:17">
      <c r="A337" s="3696" t="s">
        <v>507</v>
      </c>
      <c r="B337" s="3705">
        <f t="shared" si="17"/>
        <v>260</v>
      </c>
      <c r="C337" s="3643" t="s">
        <v>18458</v>
      </c>
      <c r="D337" s="3619"/>
      <c r="E337" s="3643">
        <v>0</v>
      </c>
      <c r="F337" s="3619"/>
      <c r="G337" s="3619"/>
      <c r="H337" s="3643">
        <v>0.55000000000000004</v>
      </c>
      <c r="I337" s="3619"/>
      <c r="J337" s="2225"/>
      <c r="K337" s="3643">
        <f t="shared" si="16"/>
        <v>0.55000000000000004</v>
      </c>
      <c r="L337" s="3619"/>
      <c r="M337" s="3677"/>
      <c r="N337" s="3642"/>
      <c r="O337" s="4"/>
      <c r="P337" s="4"/>
      <c r="Q337" s="4"/>
    </row>
    <row r="338" spans="1:17">
      <c r="A338" s="3696" t="s">
        <v>507</v>
      </c>
      <c r="B338" s="3705">
        <f t="shared" si="17"/>
        <v>261</v>
      </c>
      <c r="C338" s="3643" t="s">
        <v>18459</v>
      </c>
      <c r="D338" s="3619"/>
      <c r="E338" s="3643">
        <v>0</v>
      </c>
      <c r="F338" s="3619"/>
      <c r="G338" s="3619"/>
      <c r="H338" s="3643">
        <v>0.13</v>
      </c>
      <c r="I338" s="3619"/>
      <c r="J338" s="2225"/>
      <c r="K338" s="3643">
        <f t="shared" si="16"/>
        <v>0.13</v>
      </c>
      <c r="L338" s="3619"/>
      <c r="M338" s="3677"/>
      <c r="N338" s="3642"/>
      <c r="O338" s="4"/>
      <c r="P338" s="4"/>
      <c r="Q338" s="4"/>
    </row>
    <row r="339" spans="1:17">
      <c r="A339" s="3696" t="s">
        <v>507</v>
      </c>
      <c r="B339" s="3705">
        <f t="shared" si="17"/>
        <v>262</v>
      </c>
      <c r="C339" s="3643" t="s">
        <v>18460</v>
      </c>
      <c r="D339" s="3619"/>
      <c r="E339" s="3643">
        <v>0</v>
      </c>
      <c r="F339" s="3619"/>
      <c r="G339" s="3619"/>
      <c r="H339" s="3643">
        <v>0.96</v>
      </c>
      <c r="I339" s="3619"/>
      <c r="J339" s="2225"/>
      <c r="K339" s="3643">
        <f t="shared" si="16"/>
        <v>0.96</v>
      </c>
      <c r="L339" s="3619"/>
      <c r="M339" s="3677"/>
      <c r="N339" s="3642"/>
      <c r="O339" s="4"/>
      <c r="P339" s="4"/>
      <c r="Q339" s="4"/>
    </row>
    <row r="340" spans="1:17">
      <c r="A340" s="3696" t="s">
        <v>507</v>
      </c>
      <c r="B340" s="3705">
        <f t="shared" si="17"/>
        <v>263</v>
      </c>
      <c r="C340" s="3643" t="s">
        <v>18461</v>
      </c>
      <c r="D340" s="3619"/>
      <c r="E340" s="3643">
        <v>0.14000000000000001</v>
      </c>
      <c r="F340" s="3619"/>
      <c r="G340" s="3619"/>
      <c r="H340" s="3643">
        <v>1.2</v>
      </c>
      <c r="I340" s="3619"/>
      <c r="J340" s="2225"/>
      <c r="K340" s="3643">
        <f t="shared" si="16"/>
        <v>1.06</v>
      </c>
      <c r="L340" s="3619"/>
      <c r="M340" s="3677"/>
      <c r="N340" s="3642"/>
      <c r="O340" s="4"/>
      <c r="P340" s="4"/>
      <c r="Q340" s="4"/>
    </row>
    <row r="341" spans="1:17">
      <c r="A341" s="3696" t="s">
        <v>507</v>
      </c>
      <c r="B341" s="3705">
        <f t="shared" si="17"/>
        <v>264</v>
      </c>
      <c r="C341" s="3643" t="s">
        <v>18462</v>
      </c>
      <c r="D341" s="3619"/>
      <c r="E341" s="3643">
        <v>0</v>
      </c>
      <c r="F341" s="3619"/>
      <c r="G341" s="3619"/>
      <c r="H341" s="3643">
        <v>0.19</v>
      </c>
      <c r="I341" s="3619"/>
      <c r="J341" s="2225"/>
      <c r="K341" s="3643">
        <f t="shared" si="16"/>
        <v>0.19</v>
      </c>
      <c r="L341" s="3619"/>
      <c r="M341" s="3677"/>
      <c r="N341" s="3642"/>
      <c r="O341" s="4"/>
      <c r="P341" s="4"/>
      <c r="Q341" s="4"/>
    </row>
    <row r="342" spans="1:17">
      <c r="A342" s="3696" t="s">
        <v>507</v>
      </c>
      <c r="B342" s="3705">
        <f t="shared" si="17"/>
        <v>265</v>
      </c>
      <c r="C342" s="3643" t="s">
        <v>18463</v>
      </c>
      <c r="D342" s="3619"/>
      <c r="E342" s="3643">
        <v>0</v>
      </c>
      <c r="F342" s="3619"/>
      <c r="G342" s="3619"/>
      <c r="H342" s="3643">
        <v>0.46</v>
      </c>
      <c r="I342" s="3619"/>
      <c r="J342" s="2225"/>
      <c r="K342" s="3643">
        <f t="shared" si="16"/>
        <v>0.46</v>
      </c>
      <c r="L342" s="3619"/>
      <c r="M342" s="3677"/>
      <c r="N342" s="3642"/>
      <c r="O342" s="4"/>
      <c r="P342" s="4"/>
      <c r="Q342" s="4"/>
    </row>
    <row r="343" spans="1:17">
      <c r="A343" s="3696" t="s">
        <v>507</v>
      </c>
      <c r="B343" s="3705">
        <f t="shared" si="17"/>
        <v>266</v>
      </c>
      <c r="C343" s="3643" t="s">
        <v>18464</v>
      </c>
      <c r="D343" s="3619"/>
      <c r="E343" s="3643">
        <v>0</v>
      </c>
      <c r="F343" s="3619"/>
      <c r="G343" s="3619"/>
      <c r="H343" s="3643">
        <v>0.46</v>
      </c>
      <c r="I343" s="3619"/>
      <c r="J343" s="2225"/>
      <c r="K343" s="3643">
        <f t="shared" si="16"/>
        <v>0.46</v>
      </c>
      <c r="L343" s="3619"/>
      <c r="M343" s="3677"/>
      <c r="N343" s="3642"/>
      <c r="O343" s="4"/>
      <c r="P343" s="4"/>
      <c r="Q343" s="4"/>
    </row>
    <row r="344" spans="1:17">
      <c r="A344" s="3696" t="s">
        <v>507</v>
      </c>
      <c r="B344" s="3705">
        <f t="shared" si="17"/>
        <v>267</v>
      </c>
      <c r="C344" s="3643" t="s">
        <v>18465</v>
      </c>
      <c r="D344" s="3619"/>
      <c r="E344" s="3643">
        <v>0</v>
      </c>
      <c r="F344" s="3619"/>
      <c r="G344" s="3619"/>
      <c r="H344" s="3643">
        <v>0.27</v>
      </c>
      <c r="I344" s="3619"/>
      <c r="J344" s="2225"/>
      <c r="K344" s="3643">
        <f t="shared" si="16"/>
        <v>0.27</v>
      </c>
      <c r="L344" s="3619"/>
      <c r="M344" s="3677"/>
      <c r="N344" s="3642"/>
      <c r="O344" s="4"/>
      <c r="P344" s="4"/>
      <c r="Q344" s="4"/>
    </row>
    <row r="345" spans="1:17">
      <c r="A345" s="3696" t="s">
        <v>507</v>
      </c>
      <c r="B345" s="3705">
        <f t="shared" si="17"/>
        <v>268</v>
      </c>
      <c r="C345" s="3643" t="s">
        <v>18466</v>
      </c>
      <c r="D345" s="3619"/>
      <c r="E345" s="3643">
        <v>0</v>
      </c>
      <c r="F345" s="3619"/>
      <c r="G345" s="3619"/>
      <c r="H345" s="3643">
        <v>0.24</v>
      </c>
      <c r="I345" s="3619"/>
      <c r="J345" s="2225"/>
      <c r="K345" s="3643">
        <f t="shared" si="16"/>
        <v>0.24</v>
      </c>
      <c r="L345" s="3619"/>
      <c r="M345" s="3677"/>
      <c r="N345" s="3642"/>
      <c r="O345" s="4"/>
      <c r="P345" s="4"/>
      <c r="Q345" s="4"/>
    </row>
    <row r="346" spans="1:17">
      <c r="A346" s="3696" t="s">
        <v>507</v>
      </c>
      <c r="B346" s="3705">
        <f t="shared" si="17"/>
        <v>269</v>
      </c>
      <c r="C346" s="3643" t="s">
        <v>18467</v>
      </c>
      <c r="D346" s="3619"/>
      <c r="E346" s="3643">
        <v>0</v>
      </c>
      <c r="F346" s="3619"/>
      <c r="G346" s="3619"/>
      <c r="H346" s="3643">
        <v>0.48</v>
      </c>
      <c r="I346" s="3619"/>
      <c r="J346" s="2225"/>
      <c r="K346" s="3643">
        <f t="shared" si="16"/>
        <v>0.48</v>
      </c>
      <c r="L346" s="3619"/>
      <c r="M346" s="3677"/>
      <c r="N346" s="3642"/>
      <c r="O346" s="4"/>
      <c r="P346" s="4"/>
      <c r="Q346" s="4"/>
    </row>
    <row r="347" spans="1:17">
      <c r="A347" s="3696" t="s">
        <v>507</v>
      </c>
      <c r="B347" s="3705">
        <f t="shared" si="17"/>
        <v>270</v>
      </c>
      <c r="C347" s="3643" t="s">
        <v>18468</v>
      </c>
      <c r="D347" s="3619"/>
      <c r="E347" s="3643">
        <v>0</v>
      </c>
      <c r="F347" s="3619"/>
      <c r="G347" s="3619"/>
      <c r="H347" s="3643">
        <v>0.2</v>
      </c>
      <c r="I347" s="3619"/>
      <c r="J347" s="2225"/>
      <c r="K347" s="3643">
        <f t="shared" si="16"/>
        <v>0.2</v>
      </c>
      <c r="L347" s="3619"/>
      <c r="M347" s="3677"/>
      <c r="N347" s="3642"/>
      <c r="O347" s="4"/>
      <c r="P347" s="4"/>
      <c r="Q347" s="4"/>
    </row>
    <row r="348" spans="1:17">
      <c r="A348" s="3696" t="s">
        <v>507</v>
      </c>
      <c r="B348" s="3705">
        <f t="shared" si="17"/>
        <v>271</v>
      </c>
      <c r="C348" s="3643" t="s">
        <v>18469</v>
      </c>
      <c r="D348" s="3619"/>
      <c r="E348" s="3643">
        <v>0</v>
      </c>
      <c r="F348" s="3619"/>
      <c r="G348" s="3619"/>
      <c r="H348" s="3643">
        <v>0.87</v>
      </c>
      <c r="I348" s="3619"/>
      <c r="J348" s="2225"/>
      <c r="K348" s="3643">
        <f t="shared" si="16"/>
        <v>0.87</v>
      </c>
      <c r="L348" s="3619"/>
      <c r="M348" s="3677"/>
      <c r="N348" s="3642"/>
      <c r="O348" s="4"/>
      <c r="P348" s="4"/>
      <c r="Q348" s="4"/>
    </row>
    <row r="349" spans="1:17">
      <c r="A349" s="3696" t="s">
        <v>507</v>
      </c>
      <c r="B349" s="3705">
        <f t="shared" si="17"/>
        <v>272</v>
      </c>
      <c r="C349" s="3643" t="s">
        <v>18470</v>
      </c>
      <c r="D349" s="3619"/>
      <c r="E349" s="3643">
        <v>0.6</v>
      </c>
      <c r="F349" s="3619"/>
      <c r="G349" s="3619"/>
      <c r="H349" s="3643">
        <v>1.58</v>
      </c>
      <c r="I349" s="3619"/>
      <c r="J349" s="2225"/>
      <c r="K349" s="3643">
        <f t="shared" si="16"/>
        <v>0.98000000000000009</v>
      </c>
      <c r="L349" s="3619"/>
      <c r="M349" s="3677"/>
      <c r="N349" s="3642"/>
      <c r="O349" s="4"/>
      <c r="P349" s="4"/>
      <c r="Q349" s="4"/>
    </row>
    <row r="350" spans="1:17">
      <c r="A350" s="3696" t="s">
        <v>507</v>
      </c>
      <c r="B350" s="3705">
        <f t="shared" si="17"/>
        <v>273</v>
      </c>
      <c r="C350" s="3643" t="s">
        <v>18471</v>
      </c>
      <c r="D350" s="3619"/>
      <c r="E350" s="3643">
        <v>0.15</v>
      </c>
      <c r="F350" s="3619"/>
      <c r="G350" s="3619"/>
      <c r="H350" s="3643">
        <v>2.5499999999999998</v>
      </c>
      <c r="I350" s="3619"/>
      <c r="J350" s="2225"/>
      <c r="K350" s="3643">
        <f t="shared" si="16"/>
        <v>2.4</v>
      </c>
      <c r="L350" s="3619"/>
      <c r="M350" s="3677"/>
      <c r="N350" s="3642"/>
      <c r="O350" s="4"/>
      <c r="P350" s="4"/>
      <c r="Q350" s="4"/>
    </row>
    <row r="351" spans="1:17">
      <c r="A351" s="3696" t="s">
        <v>507</v>
      </c>
      <c r="B351" s="3705">
        <f t="shared" si="17"/>
        <v>274</v>
      </c>
      <c r="C351" s="3643" t="s">
        <v>18472</v>
      </c>
      <c r="D351" s="3619"/>
      <c r="E351" s="3643">
        <v>0</v>
      </c>
      <c r="F351" s="3619"/>
      <c r="G351" s="3619"/>
      <c r="H351" s="3643">
        <v>3.49</v>
      </c>
      <c r="I351" s="3619"/>
      <c r="J351" s="2225"/>
      <c r="K351" s="3643">
        <f t="shared" si="16"/>
        <v>3.49</v>
      </c>
      <c r="L351" s="3619"/>
      <c r="M351" s="3677"/>
      <c r="N351" s="3642"/>
      <c r="O351" s="4"/>
      <c r="P351" s="4"/>
      <c r="Q351" s="4"/>
    </row>
    <row r="352" spans="1:17">
      <c r="A352" s="3696" t="s">
        <v>507</v>
      </c>
      <c r="B352" s="3705">
        <f t="shared" si="17"/>
        <v>275</v>
      </c>
      <c r="C352" s="3643" t="s">
        <v>18473</v>
      </c>
      <c r="D352" s="3619"/>
      <c r="E352" s="3643">
        <v>0</v>
      </c>
      <c r="F352" s="3619"/>
      <c r="G352" s="3619"/>
      <c r="H352" s="3643">
        <v>0.94</v>
      </c>
      <c r="I352" s="3619"/>
      <c r="J352" s="2225"/>
      <c r="K352" s="3643">
        <f t="shared" si="16"/>
        <v>0.94</v>
      </c>
      <c r="L352" s="3619"/>
      <c r="M352" s="3677"/>
      <c r="N352" s="3642"/>
      <c r="O352" s="4"/>
      <c r="P352" s="4"/>
      <c r="Q352" s="4"/>
    </row>
    <row r="353" spans="1:17">
      <c r="A353" s="3696" t="s">
        <v>507</v>
      </c>
      <c r="B353" s="3705">
        <f t="shared" si="17"/>
        <v>276</v>
      </c>
      <c r="C353" s="3643" t="s">
        <v>18474</v>
      </c>
      <c r="D353" s="3619"/>
      <c r="E353" s="3643">
        <v>0</v>
      </c>
      <c r="F353" s="3619"/>
      <c r="G353" s="3619"/>
      <c r="H353" s="3643">
        <v>0.97</v>
      </c>
      <c r="I353" s="3619"/>
      <c r="J353" s="2225"/>
      <c r="K353" s="3643">
        <f t="shared" si="16"/>
        <v>0.97</v>
      </c>
      <c r="L353" s="3619"/>
      <c r="M353" s="3677"/>
      <c r="N353" s="3642"/>
      <c r="O353" s="4"/>
      <c r="P353" s="4"/>
      <c r="Q353" s="4"/>
    </row>
    <row r="354" spans="1:17">
      <c r="A354" s="3696" t="s">
        <v>507</v>
      </c>
      <c r="B354" s="3705">
        <f t="shared" si="17"/>
        <v>277</v>
      </c>
      <c r="C354" s="3643" t="s">
        <v>18475</v>
      </c>
      <c r="D354" s="3619"/>
      <c r="E354" s="3643">
        <v>0</v>
      </c>
      <c r="F354" s="3619"/>
      <c r="G354" s="3619"/>
      <c r="H354" s="3643">
        <v>0.66</v>
      </c>
      <c r="I354" s="3619"/>
      <c r="J354" s="2225"/>
      <c r="K354" s="3643">
        <f t="shared" si="16"/>
        <v>0.66</v>
      </c>
      <c r="L354" s="3619"/>
      <c r="M354" s="3677"/>
      <c r="N354" s="3642"/>
      <c r="O354" s="4"/>
      <c r="P354" s="4"/>
      <c r="Q354" s="4"/>
    </row>
    <row r="355" spans="1:17">
      <c r="A355" s="3696" t="s">
        <v>507</v>
      </c>
      <c r="B355" s="3705">
        <f t="shared" si="17"/>
        <v>278</v>
      </c>
      <c r="C355" s="3643" t="s">
        <v>18476</v>
      </c>
      <c r="D355" s="3619"/>
      <c r="E355" s="3643">
        <v>0</v>
      </c>
      <c r="F355" s="3619"/>
      <c r="G355" s="3619"/>
      <c r="H355" s="3643">
        <v>0.64</v>
      </c>
      <c r="I355" s="3619"/>
      <c r="J355" s="2225"/>
      <c r="K355" s="3643">
        <f t="shared" si="16"/>
        <v>0.64</v>
      </c>
      <c r="L355" s="3619"/>
      <c r="M355" s="3677"/>
      <c r="N355" s="3642"/>
      <c r="O355" s="4"/>
      <c r="P355" s="4"/>
      <c r="Q355" s="4"/>
    </row>
    <row r="356" spans="1:17">
      <c r="A356" s="3696" t="s">
        <v>507</v>
      </c>
      <c r="B356" s="3705">
        <f t="shared" si="17"/>
        <v>279</v>
      </c>
      <c r="C356" s="3643" t="s">
        <v>18477</v>
      </c>
      <c r="D356" s="3619"/>
      <c r="E356" s="3643">
        <v>0</v>
      </c>
      <c r="F356" s="3619"/>
      <c r="G356" s="3619"/>
      <c r="H356" s="3643">
        <v>0.87</v>
      </c>
      <c r="I356" s="3619"/>
      <c r="J356" s="2225"/>
      <c r="K356" s="3643">
        <f t="shared" si="16"/>
        <v>0.87</v>
      </c>
      <c r="L356" s="3619"/>
      <c r="M356" s="3677"/>
      <c r="N356" s="3642"/>
      <c r="O356" s="4"/>
      <c r="P356" s="4"/>
      <c r="Q356" s="4"/>
    </row>
    <row r="357" spans="1:17">
      <c r="A357" s="3696" t="s">
        <v>507</v>
      </c>
      <c r="B357" s="3705">
        <f t="shared" si="17"/>
        <v>280</v>
      </c>
      <c r="C357" s="3643" t="s">
        <v>18478</v>
      </c>
      <c r="D357" s="3619"/>
      <c r="E357" s="3643">
        <v>0.74</v>
      </c>
      <c r="F357" s="3619"/>
      <c r="G357" s="3619"/>
      <c r="H357" s="3643">
        <v>1.83</v>
      </c>
      <c r="I357" s="3619"/>
      <c r="J357" s="2225"/>
      <c r="K357" s="3643">
        <f t="shared" si="16"/>
        <v>1.0900000000000001</v>
      </c>
      <c r="L357" s="3619"/>
      <c r="M357" s="3677"/>
      <c r="N357" s="3642"/>
      <c r="O357" s="4"/>
      <c r="P357" s="4"/>
      <c r="Q357" s="4"/>
    </row>
    <row r="358" spans="1:17">
      <c r="A358" s="3696" t="s">
        <v>507</v>
      </c>
      <c r="B358" s="3705">
        <f t="shared" si="17"/>
        <v>281</v>
      </c>
      <c r="C358" s="3643" t="s">
        <v>18479</v>
      </c>
      <c r="D358" s="3619"/>
      <c r="E358" s="3643">
        <v>0</v>
      </c>
      <c r="F358" s="3619"/>
      <c r="G358" s="3619"/>
      <c r="H358" s="3643">
        <v>0.56999999999999995</v>
      </c>
      <c r="I358" s="3619"/>
      <c r="J358" s="2225"/>
      <c r="K358" s="3643">
        <f t="shared" si="16"/>
        <v>0.56999999999999995</v>
      </c>
      <c r="L358" s="3619"/>
      <c r="M358" s="3677"/>
      <c r="N358" s="3642"/>
      <c r="O358" s="4"/>
      <c r="P358" s="4"/>
      <c r="Q358" s="4"/>
    </row>
    <row r="359" spans="1:17">
      <c r="A359" s="3696" t="s">
        <v>507</v>
      </c>
      <c r="B359" s="3705">
        <f t="shared" si="17"/>
        <v>282</v>
      </c>
      <c r="C359" s="3643" t="s">
        <v>18480</v>
      </c>
      <c r="D359" s="3619"/>
      <c r="E359" s="3643">
        <v>0</v>
      </c>
      <c r="F359" s="3619"/>
      <c r="G359" s="3619"/>
      <c r="H359" s="3643">
        <v>0.45</v>
      </c>
      <c r="I359" s="3619"/>
      <c r="J359" s="2225"/>
      <c r="K359" s="3643">
        <f t="shared" si="16"/>
        <v>0.45</v>
      </c>
      <c r="L359" s="3619"/>
      <c r="M359" s="3677"/>
      <c r="N359" s="3642"/>
      <c r="O359" s="4"/>
      <c r="P359" s="4"/>
      <c r="Q359" s="4"/>
    </row>
    <row r="360" spans="1:17">
      <c r="A360" s="3696" t="s">
        <v>507</v>
      </c>
      <c r="B360" s="3705">
        <f t="shared" si="17"/>
        <v>283</v>
      </c>
      <c r="C360" s="3643" t="s">
        <v>18481</v>
      </c>
      <c r="D360" s="3619"/>
      <c r="E360" s="3643">
        <v>0.18</v>
      </c>
      <c r="F360" s="3619"/>
      <c r="G360" s="3619"/>
      <c r="H360" s="3643">
        <v>0.41</v>
      </c>
      <c r="I360" s="3619"/>
      <c r="J360" s="2225"/>
      <c r="K360" s="3643">
        <f t="shared" si="16"/>
        <v>0.22999999999999998</v>
      </c>
      <c r="L360" s="3619"/>
      <c r="M360" s="3677"/>
      <c r="N360" s="3642"/>
      <c r="O360" s="4"/>
      <c r="P360" s="4"/>
      <c r="Q360" s="4"/>
    </row>
    <row r="361" spans="1:17">
      <c r="A361" s="3696" t="s">
        <v>507</v>
      </c>
      <c r="B361" s="3705">
        <f t="shared" si="17"/>
        <v>284</v>
      </c>
      <c r="C361" s="3643" t="s">
        <v>18482</v>
      </c>
      <c r="D361" s="3619"/>
      <c r="E361" s="3643">
        <v>0</v>
      </c>
      <c r="F361" s="3619"/>
      <c r="G361" s="3619"/>
      <c r="H361" s="3643">
        <v>0.2</v>
      </c>
      <c r="I361" s="3619"/>
      <c r="J361" s="2225"/>
      <c r="K361" s="3643">
        <f t="shared" si="16"/>
        <v>0.2</v>
      </c>
      <c r="L361" s="3619"/>
      <c r="M361" s="3677"/>
      <c r="N361" s="3642"/>
      <c r="O361" s="4"/>
      <c r="P361" s="4"/>
      <c r="Q361" s="4"/>
    </row>
    <row r="362" spans="1:17">
      <c r="A362" s="3696" t="s">
        <v>507</v>
      </c>
      <c r="B362" s="3705">
        <f t="shared" si="17"/>
        <v>285</v>
      </c>
      <c r="C362" s="3643" t="s">
        <v>18483</v>
      </c>
      <c r="D362" s="3619"/>
      <c r="E362" s="3643">
        <v>0</v>
      </c>
      <c r="F362" s="3619"/>
      <c r="G362" s="3619"/>
      <c r="H362" s="3643">
        <v>0.42</v>
      </c>
      <c r="I362" s="3619"/>
      <c r="J362" s="2225"/>
      <c r="K362" s="3643">
        <f t="shared" si="16"/>
        <v>0.42</v>
      </c>
      <c r="L362" s="3619"/>
      <c r="M362" s="3677"/>
      <c r="N362" s="3642"/>
      <c r="O362" s="4"/>
      <c r="P362" s="4"/>
      <c r="Q362" s="4"/>
    </row>
    <row r="363" spans="1:17">
      <c r="A363" s="3696" t="s">
        <v>507</v>
      </c>
      <c r="B363" s="3705">
        <f t="shared" si="17"/>
        <v>286</v>
      </c>
      <c r="C363" s="3643" t="s">
        <v>18484</v>
      </c>
      <c r="D363" s="3619"/>
      <c r="E363" s="3643">
        <v>0</v>
      </c>
      <c r="F363" s="3619"/>
      <c r="G363" s="3619"/>
      <c r="H363" s="3643">
        <v>0.35</v>
      </c>
      <c r="I363" s="3619"/>
      <c r="J363" s="2225"/>
      <c r="K363" s="3643">
        <f t="shared" ref="K363:K422" si="18">H363-E363</f>
        <v>0.35</v>
      </c>
      <c r="L363" s="3619"/>
      <c r="M363" s="3677"/>
      <c r="N363" s="3642"/>
      <c r="O363" s="4"/>
      <c r="P363" s="4"/>
      <c r="Q363" s="4"/>
    </row>
    <row r="364" spans="1:17">
      <c r="A364" s="3696" t="s">
        <v>507</v>
      </c>
      <c r="B364" s="3705">
        <f t="shared" si="17"/>
        <v>287</v>
      </c>
      <c r="C364" s="3643" t="s">
        <v>18485</v>
      </c>
      <c r="D364" s="3619"/>
      <c r="E364" s="3643">
        <v>0</v>
      </c>
      <c r="F364" s="3619"/>
      <c r="G364" s="3619"/>
      <c r="H364" s="3643">
        <v>0.21</v>
      </c>
      <c r="I364" s="3619"/>
      <c r="J364" s="2225"/>
      <c r="K364" s="3643">
        <f t="shared" si="18"/>
        <v>0.21</v>
      </c>
      <c r="L364" s="3619"/>
      <c r="M364" s="3677"/>
      <c r="N364" s="3642"/>
      <c r="O364" s="4"/>
      <c r="P364" s="4"/>
      <c r="Q364" s="4"/>
    </row>
    <row r="365" spans="1:17">
      <c r="A365" s="3696" t="s">
        <v>507</v>
      </c>
      <c r="B365" s="3705">
        <f t="shared" si="17"/>
        <v>288</v>
      </c>
      <c r="C365" s="3643" t="s">
        <v>18486</v>
      </c>
      <c r="D365" s="3619"/>
      <c r="E365" s="3643">
        <v>0</v>
      </c>
      <c r="F365" s="3619"/>
      <c r="G365" s="3619"/>
      <c r="H365" s="3643">
        <v>0.97</v>
      </c>
      <c r="I365" s="3619"/>
      <c r="J365" s="2225"/>
      <c r="K365" s="3643">
        <f t="shared" si="18"/>
        <v>0.97</v>
      </c>
      <c r="L365" s="3619"/>
      <c r="M365" s="3677"/>
      <c r="N365" s="3642"/>
      <c r="O365" s="4"/>
      <c r="P365" s="4"/>
      <c r="Q365" s="4"/>
    </row>
    <row r="366" spans="1:17">
      <c r="A366" s="3696" t="s">
        <v>507</v>
      </c>
      <c r="B366" s="3705">
        <f t="shared" si="17"/>
        <v>289</v>
      </c>
      <c r="C366" s="3643" t="s">
        <v>18487</v>
      </c>
      <c r="D366" s="3619"/>
      <c r="E366" s="3643">
        <v>0</v>
      </c>
      <c r="F366" s="3619"/>
      <c r="G366" s="3619"/>
      <c r="H366" s="3643">
        <v>0.57999999999999996</v>
      </c>
      <c r="I366" s="3619"/>
      <c r="J366" s="2225"/>
      <c r="K366" s="3643">
        <f t="shared" si="18"/>
        <v>0.57999999999999996</v>
      </c>
      <c r="L366" s="3619"/>
      <c r="M366" s="3677"/>
      <c r="N366" s="3642"/>
      <c r="O366" s="4"/>
      <c r="P366" s="4"/>
      <c r="Q366" s="4"/>
    </row>
    <row r="367" spans="1:17">
      <c r="A367" s="3696" t="s">
        <v>507</v>
      </c>
      <c r="B367" s="3705">
        <f t="shared" si="17"/>
        <v>290</v>
      </c>
      <c r="C367" s="3643" t="s">
        <v>18488</v>
      </c>
      <c r="D367" s="3619"/>
      <c r="E367" s="3643">
        <v>0</v>
      </c>
      <c r="F367" s="3619"/>
      <c r="G367" s="3619"/>
      <c r="H367" s="3643">
        <v>1</v>
      </c>
      <c r="I367" s="3619"/>
      <c r="J367" s="2225"/>
      <c r="K367" s="3643">
        <f t="shared" si="18"/>
        <v>1</v>
      </c>
      <c r="L367" s="3619"/>
      <c r="M367" s="3677"/>
      <c r="N367" s="3642"/>
      <c r="O367" s="4"/>
      <c r="P367" s="4"/>
      <c r="Q367" s="4"/>
    </row>
    <row r="368" spans="1:17">
      <c r="A368" s="3696" t="s">
        <v>507</v>
      </c>
      <c r="B368" s="3705">
        <f t="shared" si="17"/>
        <v>291</v>
      </c>
      <c r="C368" s="3643" t="s">
        <v>18489</v>
      </c>
      <c r="D368" s="3619"/>
      <c r="E368" s="3643">
        <v>0</v>
      </c>
      <c r="F368" s="3619"/>
      <c r="G368" s="3619"/>
      <c r="H368" s="3643">
        <v>0.23</v>
      </c>
      <c r="I368" s="3619"/>
      <c r="J368" s="2225"/>
      <c r="K368" s="3643">
        <f t="shared" si="18"/>
        <v>0.23</v>
      </c>
      <c r="L368" s="3619"/>
      <c r="M368" s="3677"/>
      <c r="N368" s="3642"/>
      <c r="O368" s="4"/>
      <c r="P368" s="4"/>
      <c r="Q368" s="4"/>
    </row>
    <row r="369" spans="1:17">
      <c r="A369" s="3696" t="s">
        <v>507</v>
      </c>
      <c r="B369" s="3705">
        <f t="shared" si="17"/>
        <v>292</v>
      </c>
      <c r="C369" s="3643" t="s">
        <v>18490</v>
      </c>
      <c r="D369" s="3619"/>
      <c r="E369" s="3643">
        <v>0</v>
      </c>
      <c r="F369" s="3619"/>
      <c r="G369" s="3619"/>
      <c r="H369" s="3643">
        <v>0.43</v>
      </c>
      <c r="I369" s="3619"/>
      <c r="J369" s="2225"/>
      <c r="K369" s="3643">
        <f t="shared" si="18"/>
        <v>0.43</v>
      </c>
      <c r="L369" s="3619"/>
      <c r="M369" s="3677"/>
      <c r="N369" s="3642"/>
      <c r="O369" s="4"/>
      <c r="P369" s="4"/>
      <c r="Q369" s="4"/>
    </row>
    <row r="370" spans="1:17">
      <c r="A370" s="3696" t="s">
        <v>507</v>
      </c>
      <c r="B370" s="3705">
        <f t="shared" si="17"/>
        <v>293</v>
      </c>
      <c r="C370" s="3643" t="s">
        <v>18491</v>
      </c>
      <c r="D370" s="3619"/>
      <c r="E370" s="3643">
        <v>0</v>
      </c>
      <c r="F370" s="3619"/>
      <c r="G370" s="3619"/>
      <c r="H370" s="3643">
        <v>0.53</v>
      </c>
      <c r="I370" s="3619"/>
      <c r="J370" s="2225"/>
      <c r="K370" s="3643">
        <f t="shared" si="18"/>
        <v>0.53</v>
      </c>
      <c r="L370" s="3619"/>
      <c r="M370" s="3677"/>
      <c r="N370" s="3642"/>
      <c r="O370" s="4"/>
      <c r="P370" s="4"/>
      <c r="Q370" s="4"/>
    </row>
    <row r="371" spans="1:17">
      <c r="A371" s="3696" t="s">
        <v>507</v>
      </c>
      <c r="B371" s="3705">
        <f t="shared" si="17"/>
        <v>294</v>
      </c>
      <c r="C371" s="3643" t="s">
        <v>18492</v>
      </c>
      <c r="D371" s="3619"/>
      <c r="E371" s="3643">
        <v>0</v>
      </c>
      <c r="F371" s="3619"/>
      <c r="G371" s="3619"/>
      <c r="H371" s="3643">
        <v>0.54</v>
      </c>
      <c r="I371" s="3619"/>
      <c r="J371" s="2225"/>
      <c r="K371" s="3643">
        <f t="shared" si="18"/>
        <v>0.54</v>
      </c>
      <c r="L371" s="3619"/>
      <c r="M371" s="3677"/>
      <c r="N371" s="3642"/>
      <c r="O371" s="4"/>
      <c r="P371" s="4"/>
      <c r="Q371" s="4"/>
    </row>
    <row r="372" spans="1:17">
      <c r="A372" s="3696" t="s">
        <v>507</v>
      </c>
      <c r="B372" s="3705">
        <f t="shared" si="17"/>
        <v>295</v>
      </c>
      <c r="C372" s="3643" t="s">
        <v>18493</v>
      </c>
      <c r="D372" s="3619"/>
      <c r="E372" s="3643">
        <v>0</v>
      </c>
      <c r="F372" s="3619"/>
      <c r="G372" s="3619"/>
      <c r="H372" s="3643">
        <v>0.46</v>
      </c>
      <c r="I372" s="3619"/>
      <c r="J372" s="2225"/>
      <c r="K372" s="3643">
        <f t="shared" si="18"/>
        <v>0.46</v>
      </c>
      <c r="L372" s="3619"/>
      <c r="M372" s="3677"/>
      <c r="N372" s="3642"/>
      <c r="O372" s="4"/>
      <c r="P372" s="4"/>
      <c r="Q372" s="4"/>
    </row>
    <row r="373" spans="1:17">
      <c r="A373" s="3696" t="s">
        <v>507</v>
      </c>
      <c r="B373" s="3705">
        <f t="shared" si="17"/>
        <v>296</v>
      </c>
      <c r="C373" s="3643" t="s">
        <v>18494</v>
      </c>
      <c r="D373" s="3619"/>
      <c r="E373" s="3643">
        <v>0</v>
      </c>
      <c r="F373" s="3619"/>
      <c r="G373" s="3619"/>
      <c r="H373" s="3643">
        <v>0.39</v>
      </c>
      <c r="I373" s="3619"/>
      <c r="J373" s="2225"/>
      <c r="K373" s="3643">
        <f t="shared" si="18"/>
        <v>0.39</v>
      </c>
      <c r="L373" s="3619"/>
      <c r="M373" s="3677"/>
      <c r="N373" s="3642"/>
      <c r="O373" s="4"/>
      <c r="P373" s="4"/>
      <c r="Q373" s="4"/>
    </row>
    <row r="374" spans="1:17">
      <c r="A374" s="3696" t="s">
        <v>507</v>
      </c>
      <c r="B374" s="3705">
        <f t="shared" si="17"/>
        <v>297</v>
      </c>
      <c r="C374" s="3643" t="s">
        <v>18495</v>
      </c>
      <c r="D374" s="3619"/>
      <c r="E374" s="3643">
        <v>0</v>
      </c>
      <c r="F374" s="3619"/>
      <c r="G374" s="3619"/>
      <c r="H374" s="3643">
        <v>0.4</v>
      </c>
      <c r="I374" s="3619"/>
      <c r="J374" s="2225"/>
      <c r="K374" s="3643">
        <f t="shared" si="18"/>
        <v>0.4</v>
      </c>
      <c r="L374" s="3619"/>
      <c r="M374" s="3677"/>
      <c r="N374" s="3642"/>
      <c r="O374" s="4"/>
      <c r="P374" s="4"/>
      <c r="Q374" s="4"/>
    </row>
    <row r="375" spans="1:17">
      <c r="A375" s="3696" t="s">
        <v>507</v>
      </c>
      <c r="B375" s="3705">
        <f t="shared" si="17"/>
        <v>298</v>
      </c>
      <c r="C375" s="3643" t="s">
        <v>18495</v>
      </c>
      <c r="D375" s="3619"/>
      <c r="E375" s="3643">
        <v>0.4</v>
      </c>
      <c r="F375" s="3619"/>
      <c r="G375" s="3619"/>
      <c r="H375" s="3643">
        <v>0.63</v>
      </c>
      <c r="I375" s="3619"/>
      <c r="J375" s="2225"/>
      <c r="K375" s="3643">
        <f t="shared" si="18"/>
        <v>0.22999999999999998</v>
      </c>
      <c r="L375" s="3619"/>
      <c r="M375" s="3677"/>
      <c r="N375" s="3642"/>
      <c r="O375" s="4"/>
      <c r="P375" s="4"/>
      <c r="Q375" s="4"/>
    </row>
    <row r="376" spans="1:17">
      <c r="A376" s="3696" t="s">
        <v>507</v>
      </c>
      <c r="B376" s="3705">
        <f t="shared" si="17"/>
        <v>299</v>
      </c>
      <c r="C376" s="3643" t="s">
        <v>18496</v>
      </c>
      <c r="D376" s="3619"/>
      <c r="E376" s="3643">
        <v>0</v>
      </c>
      <c r="F376" s="3619"/>
      <c r="G376" s="3619"/>
      <c r="H376" s="3643">
        <v>0.42</v>
      </c>
      <c r="I376" s="3619"/>
      <c r="J376" s="2225"/>
      <c r="K376" s="3643">
        <f t="shared" si="18"/>
        <v>0.42</v>
      </c>
      <c r="L376" s="3619"/>
      <c r="M376" s="3677"/>
      <c r="N376" s="3642"/>
      <c r="O376" s="4"/>
      <c r="P376" s="4"/>
      <c r="Q376" s="4"/>
    </row>
    <row r="377" spans="1:17">
      <c r="A377" s="3696" t="s">
        <v>507</v>
      </c>
      <c r="B377" s="3705">
        <f t="shared" ref="B377:B435" si="19">B376+1</f>
        <v>300</v>
      </c>
      <c r="C377" s="3643" t="s">
        <v>18497</v>
      </c>
      <c r="D377" s="3619"/>
      <c r="E377" s="3643">
        <v>0</v>
      </c>
      <c r="F377" s="3619"/>
      <c r="G377" s="3619"/>
      <c r="H377" s="3643">
        <v>0.28999999999999998</v>
      </c>
      <c r="I377" s="3619"/>
      <c r="J377" s="2225"/>
      <c r="K377" s="3643">
        <f t="shared" si="18"/>
        <v>0.28999999999999998</v>
      </c>
      <c r="L377" s="3619"/>
      <c r="M377" s="3677"/>
      <c r="N377" s="3642"/>
      <c r="O377" s="4"/>
      <c r="P377" s="4"/>
      <c r="Q377" s="4"/>
    </row>
    <row r="378" spans="1:17">
      <c r="A378" s="3696" t="s">
        <v>507</v>
      </c>
      <c r="B378" s="3705">
        <f t="shared" si="19"/>
        <v>301</v>
      </c>
      <c r="C378" s="3643" t="s">
        <v>18497</v>
      </c>
      <c r="D378" s="3619"/>
      <c r="E378" s="3643">
        <v>0.28999999999999998</v>
      </c>
      <c r="F378" s="3619"/>
      <c r="G378" s="3619"/>
      <c r="H378" s="3643">
        <v>0.5</v>
      </c>
      <c r="I378" s="3619"/>
      <c r="J378" s="2225"/>
      <c r="K378" s="3643">
        <f t="shared" si="18"/>
        <v>0.21000000000000002</v>
      </c>
      <c r="L378" s="3619"/>
      <c r="M378" s="3677"/>
      <c r="N378" s="3642"/>
      <c r="O378" s="4"/>
      <c r="P378" s="4"/>
      <c r="Q378" s="4"/>
    </row>
    <row r="379" spans="1:17">
      <c r="A379" s="3696" t="s">
        <v>507</v>
      </c>
      <c r="B379" s="3705">
        <f t="shared" si="19"/>
        <v>302</v>
      </c>
      <c r="C379" s="3643" t="s">
        <v>18498</v>
      </c>
      <c r="D379" s="3619"/>
      <c r="E379" s="3643">
        <v>0</v>
      </c>
      <c r="F379" s="3619"/>
      <c r="G379" s="3619"/>
      <c r="H379" s="3643">
        <v>0.36</v>
      </c>
      <c r="I379" s="3619"/>
      <c r="J379" s="2225"/>
      <c r="K379" s="3643">
        <f t="shared" si="18"/>
        <v>0.36</v>
      </c>
      <c r="L379" s="3619"/>
      <c r="M379" s="3677"/>
      <c r="N379" s="3642"/>
      <c r="O379" s="4"/>
      <c r="P379" s="4"/>
      <c r="Q379" s="4"/>
    </row>
    <row r="380" spans="1:17">
      <c r="A380" s="3696" t="s">
        <v>507</v>
      </c>
      <c r="B380" s="3705">
        <f t="shared" si="19"/>
        <v>303</v>
      </c>
      <c r="C380" s="3643" t="s">
        <v>18499</v>
      </c>
      <c r="D380" s="3619"/>
      <c r="E380" s="3643">
        <v>0</v>
      </c>
      <c r="F380" s="3619"/>
      <c r="G380" s="3619"/>
      <c r="H380" s="3643">
        <v>0.15</v>
      </c>
      <c r="I380" s="3619"/>
      <c r="J380" s="2225"/>
      <c r="K380" s="3643">
        <f t="shared" si="18"/>
        <v>0.15</v>
      </c>
      <c r="L380" s="3619"/>
      <c r="M380" s="3677"/>
      <c r="N380" s="3642"/>
      <c r="O380" s="4"/>
      <c r="P380" s="4"/>
      <c r="Q380" s="4"/>
    </row>
    <row r="381" spans="1:17">
      <c r="A381" s="3696" t="s">
        <v>507</v>
      </c>
      <c r="B381" s="3705">
        <f t="shared" si="19"/>
        <v>304</v>
      </c>
      <c r="C381" s="3643" t="s">
        <v>18499</v>
      </c>
      <c r="D381" s="3619"/>
      <c r="E381" s="3643">
        <v>0.15</v>
      </c>
      <c r="F381" s="3619"/>
      <c r="G381" s="3619"/>
      <c r="H381" s="3643">
        <v>0.48</v>
      </c>
      <c r="I381" s="3619"/>
      <c r="J381" s="2225"/>
      <c r="K381" s="3643">
        <f t="shared" si="18"/>
        <v>0.32999999999999996</v>
      </c>
      <c r="L381" s="3619"/>
      <c r="M381" s="3677"/>
      <c r="N381" s="3642"/>
      <c r="O381" s="4"/>
      <c r="P381" s="4"/>
      <c r="Q381" s="4"/>
    </row>
    <row r="382" spans="1:17">
      <c r="A382" s="3696" t="s">
        <v>507</v>
      </c>
      <c r="B382" s="3705">
        <f t="shared" si="19"/>
        <v>305</v>
      </c>
      <c r="C382" s="3643" t="s">
        <v>18500</v>
      </c>
      <c r="D382" s="3619"/>
      <c r="E382" s="3643">
        <v>0</v>
      </c>
      <c r="F382" s="3619"/>
      <c r="G382" s="3619"/>
      <c r="H382" s="3643">
        <v>0.38</v>
      </c>
      <c r="I382" s="3619"/>
      <c r="J382" s="2225"/>
      <c r="K382" s="3643">
        <f t="shared" si="18"/>
        <v>0.38</v>
      </c>
      <c r="L382" s="3619"/>
      <c r="M382" s="3677"/>
      <c r="N382" s="3642"/>
      <c r="O382" s="4"/>
      <c r="P382" s="4"/>
      <c r="Q382" s="4"/>
    </row>
    <row r="383" spans="1:17">
      <c r="A383" s="3696" t="s">
        <v>507</v>
      </c>
      <c r="B383" s="3705">
        <f t="shared" si="19"/>
        <v>306</v>
      </c>
      <c r="C383" s="3643" t="s">
        <v>18501</v>
      </c>
      <c r="D383" s="3619"/>
      <c r="E383" s="3643">
        <v>0.09</v>
      </c>
      <c r="F383" s="3619"/>
      <c r="G383" s="3619"/>
      <c r="H383" s="3643">
        <v>0.76</v>
      </c>
      <c r="I383" s="3619"/>
      <c r="J383" s="2225"/>
      <c r="K383" s="3643">
        <f t="shared" si="18"/>
        <v>0.67</v>
      </c>
      <c r="L383" s="3619"/>
      <c r="M383" s="3677"/>
      <c r="N383" s="3642"/>
      <c r="O383" s="4"/>
      <c r="P383" s="4"/>
      <c r="Q383" s="4"/>
    </row>
    <row r="384" spans="1:17">
      <c r="A384" s="3696" t="s">
        <v>507</v>
      </c>
      <c r="B384" s="3705">
        <f t="shared" si="19"/>
        <v>307</v>
      </c>
      <c r="C384" s="3643" t="s">
        <v>18502</v>
      </c>
      <c r="D384" s="3619"/>
      <c r="E384" s="3643">
        <v>0</v>
      </c>
      <c r="F384" s="3619"/>
      <c r="G384" s="3619"/>
      <c r="H384" s="3643">
        <v>0.03</v>
      </c>
      <c r="I384" s="3619"/>
      <c r="J384" s="2225"/>
      <c r="K384" s="3643">
        <f t="shared" si="18"/>
        <v>0.03</v>
      </c>
      <c r="L384" s="3619"/>
      <c r="M384" s="3677"/>
      <c r="N384" s="3642"/>
      <c r="O384" s="4"/>
      <c r="P384" s="4"/>
      <c r="Q384" s="4"/>
    </row>
    <row r="385" spans="1:17">
      <c r="A385" s="3696" t="s">
        <v>507</v>
      </c>
      <c r="B385" s="3705">
        <f t="shared" si="19"/>
        <v>308</v>
      </c>
      <c r="C385" s="3643" t="s">
        <v>18502</v>
      </c>
      <c r="D385" s="3619"/>
      <c r="E385" s="3643">
        <v>0.03</v>
      </c>
      <c r="F385" s="3619"/>
      <c r="G385" s="3619"/>
      <c r="H385" s="3643">
        <v>0.63</v>
      </c>
      <c r="I385" s="3619"/>
      <c r="J385" s="2225"/>
      <c r="K385" s="3643">
        <f t="shared" si="18"/>
        <v>0.6</v>
      </c>
      <c r="L385" s="3619"/>
      <c r="M385" s="3677"/>
      <c r="N385" s="3642"/>
      <c r="O385" s="4"/>
      <c r="P385" s="4"/>
      <c r="Q385" s="4"/>
    </row>
    <row r="386" spans="1:17">
      <c r="A386" s="3696" t="s">
        <v>507</v>
      </c>
      <c r="B386" s="3705">
        <f t="shared" si="19"/>
        <v>309</v>
      </c>
      <c r="C386" s="3643" t="s">
        <v>18503</v>
      </c>
      <c r="D386" s="3619"/>
      <c r="E386" s="3643">
        <v>0</v>
      </c>
      <c r="F386" s="3619"/>
      <c r="G386" s="3619"/>
      <c r="H386" s="3643">
        <v>0.26</v>
      </c>
      <c r="I386" s="3619"/>
      <c r="J386" s="2225"/>
      <c r="K386" s="3643">
        <f t="shared" si="18"/>
        <v>0.26</v>
      </c>
      <c r="L386" s="3619"/>
      <c r="M386" s="3677"/>
      <c r="N386" s="3642"/>
      <c r="O386" s="4"/>
      <c r="P386" s="4"/>
      <c r="Q386" s="4"/>
    </row>
    <row r="387" spans="1:17">
      <c r="A387" s="3696" t="s">
        <v>507</v>
      </c>
      <c r="B387" s="3705">
        <f t="shared" si="19"/>
        <v>310</v>
      </c>
      <c r="C387" s="3643" t="s">
        <v>18504</v>
      </c>
      <c r="D387" s="3619"/>
      <c r="E387" s="3643">
        <v>0</v>
      </c>
      <c r="F387" s="3619"/>
      <c r="G387" s="3619"/>
      <c r="H387" s="3643">
        <v>0.45</v>
      </c>
      <c r="I387" s="3619"/>
      <c r="J387" s="2225"/>
      <c r="K387" s="3643">
        <f t="shared" si="18"/>
        <v>0.45</v>
      </c>
      <c r="L387" s="3619"/>
      <c r="M387" s="3677"/>
      <c r="N387" s="3642"/>
      <c r="O387" s="4"/>
      <c r="P387" s="4"/>
      <c r="Q387" s="4"/>
    </row>
    <row r="388" spans="1:17">
      <c r="A388" s="3696" t="s">
        <v>507</v>
      </c>
      <c r="B388" s="3705">
        <f t="shared" si="19"/>
        <v>311</v>
      </c>
      <c r="C388" s="3643" t="s">
        <v>18505</v>
      </c>
      <c r="D388" s="3619"/>
      <c r="E388" s="3643">
        <v>0</v>
      </c>
      <c r="F388" s="3619"/>
      <c r="G388" s="3619"/>
      <c r="H388" s="3643">
        <v>1.07</v>
      </c>
      <c r="I388" s="3619"/>
      <c r="J388" s="2225"/>
      <c r="K388" s="3643">
        <f t="shared" si="18"/>
        <v>1.07</v>
      </c>
      <c r="L388" s="3619"/>
      <c r="M388" s="3677"/>
      <c r="N388" s="3642"/>
      <c r="O388" s="4"/>
      <c r="P388" s="4"/>
      <c r="Q388" s="4"/>
    </row>
    <row r="389" spans="1:17">
      <c r="A389" s="3696" t="s">
        <v>507</v>
      </c>
      <c r="B389" s="3705">
        <f t="shared" si="19"/>
        <v>312</v>
      </c>
      <c r="C389" s="3643" t="s">
        <v>18506</v>
      </c>
      <c r="D389" s="3619"/>
      <c r="E389" s="3643">
        <v>0</v>
      </c>
      <c r="F389" s="3619"/>
      <c r="G389" s="3619"/>
      <c r="H389" s="3643">
        <v>0.32</v>
      </c>
      <c r="I389" s="3619"/>
      <c r="J389" s="2225"/>
      <c r="K389" s="3643">
        <f t="shared" si="18"/>
        <v>0.32</v>
      </c>
      <c r="L389" s="3619"/>
      <c r="M389" s="3677"/>
      <c r="N389" s="3642"/>
      <c r="O389" s="4"/>
      <c r="P389" s="4"/>
      <c r="Q389" s="4"/>
    </row>
    <row r="390" spans="1:17">
      <c r="A390" s="3696" t="s">
        <v>507</v>
      </c>
      <c r="B390" s="3705">
        <f t="shared" si="19"/>
        <v>313</v>
      </c>
      <c r="C390" s="3643" t="s">
        <v>18507</v>
      </c>
      <c r="D390" s="3619"/>
      <c r="E390" s="3643">
        <v>0</v>
      </c>
      <c r="F390" s="3619"/>
      <c r="G390" s="3619"/>
      <c r="H390" s="3643">
        <v>1.34</v>
      </c>
      <c r="I390" s="3619"/>
      <c r="J390" s="2225"/>
      <c r="K390" s="3643">
        <f t="shared" si="18"/>
        <v>1.34</v>
      </c>
      <c r="L390" s="3619"/>
      <c r="M390" s="3677"/>
      <c r="N390" s="3642"/>
      <c r="O390" s="4"/>
      <c r="P390" s="4"/>
      <c r="Q390" s="4"/>
    </row>
    <row r="391" spans="1:17">
      <c r="A391" s="3696" t="s">
        <v>507</v>
      </c>
      <c r="B391" s="3705">
        <f t="shared" si="19"/>
        <v>314</v>
      </c>
      <c r="C391" s="3643" t="s">
        <v>18508</v>
      </c>
      <c r="D391" s="3619"/>
      <c r="E391" s="3643">
        <v>0</v>
      </c>
      <c r="F391" s="3619"/>
      <c r="G391" s="3619"/>
      <c r="H391" s="3643">
        <v>0.6</v>
      </c>
      <c r="I391" s="3619"/>
      <c r="J391" s="2225"/>
      <c r="K391" s="3643">
        <f t="shared" si="18"/>
        <v>0.6</v>
      </c>
      <c r="L391" s="3619"/>
      <c r="M391" s="3677"/>
      <c r="N391" s="3642"/>
      <c r="O391" s="4"/>
      <c r="P391" s="4"/>
      <c r="Q391" s="4"/>
    </row>
    <row r="392" spans="1:17">
      <c r="A392" s="3696" t="s">
        <v>507</v>
      </c>
      <c r="B392" s="3705">
        <f t="shared" si="19"/>
        <v>315</v>
      </c>
      <c r="C392" s="3643" t="s">
        <v>18509</v>
      </c>
      <c r="D392" s="3619"/>
      <c r="E392" s="3643">
        <v>0</v>
      </c>
      <c r="F392" s="3619"/>
      <c r="G392" s="3619"/>
      <c r="H392" s="3643">
        <v>1.85</v>
      </c>
      <c r="I392" s="3619"/>
      <c r="J392" s="2225"/>
      <c r="K392" s="3643">
        <f t="shared" si="18"/>
        <v>1.85</v>
      </c>
      <c r="L392" s="3619"/>
      <c r="M392" s="3677"/>
      <c r="N392" s="3642"/>
      <c r="O392" s="4"/>
      <c r="P392" s="4"/>
      <c r="Q392" s="4"/>
    </row>
    <row r="393" spans="1:17">
      <c r="A393" s="3696" t="s">
        <v>507</v>
      </c>
      <c r="B393" s="3705">
        <f t="shared" si="19"/>
        <v>316</v>
      </c>
      <c r="C393" s="3643" t="s">
        <v>18510</v>
      </c>
      <c r="D393" s="3619"/>
      <c r="E393" s="3643">
        <v>0</v>
      </c>
      <c r="F393" s="3619"/>
      <c r="G393" s="3619"/>
      <c r="H393" s="3643">
        <v>0.44</v>
      </c>
      <c r="I393" s="3619"/>
      <c r="J393" s="2225"/>
      <c r="K393" s="3643">
        <f t="shared" si="18"/>
        <v>0.44</v>
      </c>
      <c r="L393" s="3619"/>
      <c r="M393" s="3677"/>
      <c r="N393" s="3642"/>
      <c r="O393" s="4"/>
      <c r="P393" s="4"/>
      <c r="Q393" s="4"/>
    </row>
    <row r="394" spans="1:17">
      <c r="A394" s="3696" t="s">
        <v>507</v>
      </c>
      <c r="B394" s="3705">
        <f t="shared" si="19"/>
        <v>317</v>
      </c>
      <c r="C394" s="3643" t="s">
        <v>18511</v>
      </c>
      <c r="D394" s="3619"/>
      <c r="E394" s="3643">
        <v>0</v>
      </c>
      <c r="F394" s="3619"/>
      <c r="G394" s="3619"/>
      <c r="H394" s="3643">
        <v>0.06</v>
      </c>
      <c r="I394" s="3619"/>
      <c r="J394" s="2225"/>
      <c r="K394" s="3643">
        <f t="shared" si="18"/>
        <v>0.06</v>
      </c>
      <c r="L394" s="3619"/>
      <c r="M394" s="3677"/>
      <c r="N394" s="3642"/>
      <c r="O394" s="4"/>
      <c r="P394" s="4"/>
      <c r="Q394" s="4"/>
    </row>
    <row r="395" spans="1:17">
      <c r="A395" s="3696" t="s">
        <v>507</v>
      </c>
      <c r="B395" s="3705">
        <f t="shared" si="19"/>
        <v>318</v>
      </c>
      <c r="C395" s="3643" t="s">
        <v>18512</v>
      </c>
      <c r="D395" s="3619"/>
      <c r="E395" s="3643">
        <v>0</v>
      </c>
      <c r="F395" s="3619"/>
      <c r="G395" s="3619"/>
      <c r="H395" s="3643">
        <v>0.77</v>
      </c>
      <c r="I395" s="3619"/>
      <c r="J395" s="2225"/>
      <c r="K395" s="3643">
        <f t="shared" si="18"/>
        <v>0.77</v>
      </c>
      <c r="L395" s="3619"/>
      <c r="M395" s="3677"/>
      <c r="N395" s="3642"/>
      <c r="O395" s="4"/>
      <c r="P395" s="4"/>
      <c r="Q395" s="4"/>
    </row>
    <row r="396" spans="1:17">
      <c r="A396" s="3696" t="s">
        <v>507</v>
      </c>
      <c r="B396" s="3705">
        <f t="shared" si="19"/>
        <v>319</v>
      </c>
      <c r="C396" s="3643" t="s">
        <v>18513</v>
      </c>
      <c r="D396" s="3619"/>
      <c r="E396" s="3643">
        <v>0</v>
      </c>
      <c r="F396" s="3619"/>
      <c r="G396" s="3619"/>
      <c r="H396" s="3643">
        <v>0.23</v>
      </c>
      <c r="I396" s="3619"/>
      <c r="J396" s="2225"/>
      <c r="K396" s="3643">
        <f t="shared" si="18"/>
        <v>0.23</v>
      </c>
      <c r="L396" s="3619"/>
      <c r="M396" s="3677"/>
      <c r="N396" s="3642"/>
      <c r="O396" s="4"/>
      <c r="P396" s="4"/>
      <c r="Q396" s="4"/>
    </row>
    <row r="397" spans="1:17">
      <c r="A397" s="3696" t="s">
        <v>507</v>
      </c>
      <c r="B397" s="3705">
        <f t="shared" si="19"/>
        <v>320</v>
      </c>
      <c r="C397" s="3643" t="s">
        <v>18514</v>
      </c>
      <c r="D397" s="3619"/>
      <c r="E397" s="3643">
        <v>0</v>
      </c>
      <c r="F397" s="3619"/>
      <c r="G397" s="3619"/>
      <c r="H397" s="3643">
        <v>0.2</v>
      </c>
      <c r="I397" s="3619"/>
      <c r="J397" s="2225"/>
      <c r="K397" s="3643">
        <f t="shared" si="18"/>
        <v>0.2</v>
      </c>
      <c r="L397" s="3619"/>
      <c r="M397" s="3677"/>
      <c r="N397" s="3642"/>
      <c r="O397" s="4"/>
      <c r="P397" s="4"/>
      <c r="Q397" s="4"/>
    </row>
    <row r="398" spans="1:17">
      <c r="A398" s="3696" t="s">
        <v>507</v>
      </c>
      <c r="B398" s="3705">
        <f t="shared" si="19"/>
        <v>321</v>
      </c>
      <c r="C398" s="3643" t="s">
        <v>18515</v>
      </c>
      <c r="D398" s="3619"/>
      <c r="E398" s="3643">
        <v>0</v>
      </c>
      <c r="F398" s="3619"/>
      <c r="G398" s="3619"/>
      <c r="H398" s="3643">
        <v>0.13</v>
      </c>
      <c r="I398" s="3619"/>
      <c r="J398" s="2225"/>
      <c r="K398" s="3643">
        <f t="shared" si="18"/>
        <v>0.13</v>
      </c>
      <c r="L398" s="3619"/>
      <c r="M398" s="3677"/>
      <c r="N398" s="3642"/>
      <c r="O398" s="4"/>
      <c r="P398" s="4"/>
      <c r="Q398" s="4"/>
    </row>
    <row r="399" spans="1:17">
      <c r="A399" s="3696" t="s">
        <v>507</v>
      </c>
      <c r="B399" s="3705">
        <f t="shared" si="19"/>
        <v>322</v>
      </c>
      <c r="C399" s="3643" t="s">
        <v>18516</v>
      </c>
      <c r="D399" s="3619"/>
      <c r="E399" s="3643">
        <v>0</v>
      </c>
      <c r="F399" s="3619"/>
      <c r="G399" s="3619"/>
      <c r="H399" s="3643">
        <v>0.28000000000000003</v>
      </c>
      <c r="I399" s="3619"/>
      <c r="J399" s="2225"/>
      <c r="K399" s="3643">
        <f t="shared" si="18"/>
        <v>0.28000000000000003</v>
      </c>
      <c r="L399" s="3619"/>
      <c r="M399" s="3677"/>
      <c r="N399" s="3642"/>
      <c r="O399" s="4"/>
      <c r="P399" s="4"/>
      <c r="Q399" s="4"/>
    </row>
    <row r="400" spans="1:17">
      <c r="A400" s="3696" t="s">
        <v>507</v>
      </c>
      <c r="B400" s="3705">
        <f t="shared" si="19"/>
        <v>323</v>
      </c>
      <c r="C400" s="3643" t="s">
        <v>18517</v>
      </c>
      <c r="D400" s="3619"/>
      <c r="E400" s="3643">
        <v>0</v>
      </c>
      <c r="F400" s="3619"/>
      <c r="G400" s="3619"/>
      <c r="H400" s="3643">
        <v>0.13</v>
      </c>
      <c r="I400" s="3619"/>
      <c r="J400" s="2225"/>
      <c r="K400" s="3643">
        <f t="shared" si="18"/>
        <v>0.13</v>
      </c>
      <c r="L400" s="3619"/>
      <c r="M400" s="3677"/>
      <c r="N400" s="3642"/>
      <c r="O400" s="4"/>
      <c r="P400" s="4"/>
      <c r="Q400" s="4"/>
    </row>
    <row r="401" spans="1:17">
      <c r="A401" s="3696" t="s">
        <v>507</v>
      </c>
      <c r="B401" s="3705">
        <f t="shared" si="19"/>
        <v>324</v>
      </c>
      <c r="C401" s="3643" t="s">
        <v>18518</v>
      </c>
      <c r="D401" s="3619"/>
      <c r="E401" s="3643">
        <v>0</v>
      </c>
      <c r="F401" s="3619"/>
      <c r="G401" s="3619"/>
      <c r="H401" s="3643">
        <v>0.37</v>
      </c>
      <c r="I401" s="3619"/>
      <c r="J401" s="2225"/>
      <c r="K401" s="3643">
        <f t="shared" si="18"/>
        <v>0.37</v>
      </c>
      <c r="L401" s="3619"/>
      <c r="M401" s="3677"/>
      <c r="N401" s="3642"/>
      <c r="O401" s="4"/>
      <c r="P401" s="4"/>
      <c r="Q401" s="4"/>
    </row>
    <row r="402" spans="1:17">
      <c r="A402" s="3696" t="s">
        <v>507</v>
      </c>
      <c r="B402" s="3705">
        <f t="shared" si="19"/>
        <v>325</v>
      </c>
      <c r="C402" s="3643" t="s">
        <v>18519</v>
      </c>
      <c r="D402" s="3619"/>
      <c r="E402" s="3643">
        <v>0</v>
      </c>
      <c r="F402" s="3619"/>
      <c r="G402" s="3619"/>
      <c r="H402" s="3643">
        <v>0.41</v>
      </c>
      <c r="I402" s="3619"/>
      <c r="J402" s="2225"/>
      <c r="K402" s="3643">
        <f t="shared" si="18"/>
        <v>0.41</v>
      </c>
      <c r="L402" s="3619"/>
      <c r="M402" s="3677"/>
      <c r="N402" s="3642"/>
      <c r="O402" s="4"/>
      <c r="P402" s="4"/>
      <c r="Q402" s="4"/>
    </row>
    <row r="403" spans="1:17">
      <c r="A403" s="3696" t="s">
        <v>507</v>
      </c>
      <c r="B403" s="3705">
        <f t="shared" si="19"/>
        <v>326</v>
      </c>
      <c r="C403" s="3643" t="s">
        <v>18520</v>
      </c>
      <c r="D403" s="3619"/>
      <c r="E403" s="3643">
        <v>0</v>
      </c>
      <c r="F403" s="3619"/>
      <c r="G403" s="3619"/>
      <c r="H403" s="3643">
        <v>0.21</v>
      </c>
      <c r="I403" s="3619"/>
      <c r="J403" s="2225"/>
      <c r="K403" s="3643">
        <f t="shared" si="18"/>
        <v>0.21</v>
      </c>
      <c r="L403" s="3619"/>
      <c r="M403" s="3677"/>
      <c r="N403" s="3642"/>
      <c r="O403" s="4"/>
      <c r="P403" s="4"/>
      <c r="Q403" s="4"/>
    </row>
    <row r="404" spans="1:17">
      <c r="A404" s="3696" t="s">
        <v>507</v>
      </c>
      <c r="B404" s="3705">
        <f t="shared" si="19"/>
        <v>327</v>
      </c>
      <c r="C404" s="3643" t="s">
        <v>18290</v>
      </c>
      <c r="D404" s="3619"/>
      <c r="E404" s="3643">
        <v>0.76</v>
      </c>
      <c r="F404" s="3619"/>
      <c r="G404" s="3619"/>
      <c r="H404" s="3643">
        <v>1.1599999999999999</v>
      </c>
      <c r="I404" s="3619"/>
      <c r="J404" s="2225"/>
      <c r="K404" s="3643">
        <f t="shared" si="18"/>
        <v>0.39999999999999991</v>
      </c>
      <c r="L404" s="3619"/>
      <c r="M404" s="3677"/>
      <c r="N404" s="3642"/>
      <c r="O404" s="4"/>
      <c r="P404" s="4"/>
      <c r="Q404" s="4"/>
    </row>
    <row r="405" spans="1:17">
      <c r="A405" s="3696" t="s">
        <v>507</v>
      </c>
      <c r="B405" s="3705">
        <f t="shared" si="19"/>
        <v>328</v>
      </c>
      <c r="C405" s="3643" t="s">
        <v>18521</v>
      </c>
      <c r="D405" s="3619"/>
      <c r="E405" s="3643">
        <v>0</v>
      </c>
      <c r="F405" s="3619"/>
      <c r="G405" s="3619"/>
      <c r="H405" s="3643">
        <v>0.36</v>
      </c>
      <c r="I405" s="3619"/>
      <c r="J405" s="2225"/>
      <c r="K405" s="3643">
        <f t="shared" si="18"/>
        <v>0.36</v>
      </c>
      <c r="L405" s="3619"/>
      <c r="M405" s="3677"/>
      <c r="N405" s="3642"/>
      <c r="O405" s="4"/>
      <c r="P405" s="4"/>
      <c r="Q405" s="4"/>
    </row>
    <row r="406" spans="1:17">
      <c r="A406" s="3696" t="s">
        <v>507</v>
      </c>
      <c r="B406" s="3705">
        <f t="shared" si="19"/>
        <v>329</v>
      </c>
      <c r="C406" s="3643" t="s">
        <v>18292</v>
      </c>
      <c r="D406" s="3619"/>
      <c r="E406" s="3643">
        <v>0.5</v>
      </c>
      <c r="F406" s="3619"/>
      <c r="G406" s="3619"/>
      <c r="H406" s="3643">
        <v>0.98</v>
      </c>
      <c r="I406" s="3619"/>
      <c r="J406" s="2225"/>
      <c r="K406" s="3643">
        <f t="shared" si="18"/>
        <v>0.48</v>
      </c>
      <c r="L406" s="3619"/>
      <c r="M406" s="3677"/>
      <c r="N406" s="3642"/>
      <c r="O406" s="4"/>
      <c r="P406" s="4"/>
      <c r="Q406" s="4"/>
    </row>
    <row r="407" spans="1:17">
      <c r="A407" s="3696" t="s">
        <v>507</v>
      </c>
      <c r="B407" s="3705">
        <f t="shared" si="19"/>
        <v>330</v>
      </c>
      <c r="C407" s="3643" t="s">
        <v>18522</v>
      </c>
      <c r="D407" s="3619"/>
      <c r="E407" s="3643">
        <v>0</v>
      </c>
      <c r="F407" s="3619"/>
      <c r="G407" s="3619"/>
      <c r="H407" s="3643">
        <v>0.17</v>
      </c>
      <c r="I407" s="3619"/>
      <c r="J407" s="2225"/>
      <c r="K407" s="3643">
        <f t="shared" si="18"/>
        <v>0.17</v>
      </c>
      <c r="L407" s="3619"/>
      <c r="M407" s="3677"/>
      <c r="N407" s="3642"/>
      <c r="O407" s="4"/>
      <c r="P407" s="4"/>
      <c r="Q407" s="4"/>
    </row>
    <row r="408" spans="1:17">
      <c r="A408" s="3696" t="s">
        <v>507</v>
      </c>
      <c r="B408" s="3705">
        <f t="shared" si="19"/>
        <v>331</v>
      </c>
      <c r="C408" s="3643" t="s">
        <v>18523</v>
      </c>
      <c r="D408" s="3619"/>
      <c r="E408" s="3643">
        <v>0</v>
      </c>
      <c r="F408" s="3619"/>
      <c r="G408" s="3619"/>
      <c r="H408" s="3643">
        <v>0.57999999999999996</v>
      </c>
      <c r="I408" s="3619"/>
      <c r="J408" s="2225"/>
      <c r="K408" s="3643">
        <f t="shared" si="18"/>
        <v>0.57999999999999996</v>
      </c>
      <c r="L408" s="3619"/>
      <c r="M408" s="3677"/>
      <c r="N408" s="3642"/>
      <c r="O408" s="4"/>
      <c r="P408" s="4"/>
      <c r="Q408" s="4"/>
    </row>
    <row r="409" spans="1:17">
      <c r="A409" s="3696" t="s">
        <v>507</v>
      </c>
      <c r="B409" s="3705">
        <f t="shared" si="19"/>
        <v>332</v>
      </c>
      <c r="C409" s="3643" t="s">
        <v>18524</v>
      </c>
      <c r="D409" s="3619"/>
      <c r="E409" s="3643">
        <v>0</v>
      </c>
      <c r="F409" s="3619"/>
      <c r="G409" s="3619"/>
      <c r="H409" s="3643">
        <v>0.34</v>
      </c>
      <c r="I409" s="3619"/>
      <c r="J409" s="2225"/>
      <c r="K409" s="3643">
        <f t="shared" si="18"/>
        <v>0.34</v>
      </c>
      <c r="L409" s="3619"/>
      <c r="M409" s="3677"/>
      <c r="N409" s="3642"/>
      <c r="O409" s="4"/>
      <c r="P409" s="4"/>
      <c r="Q409" s="4"/>
    </row>
    <row r="410" spans="1:17">
      <c r="A410" s="3696" t="s">
        <v>507</v>
      </c>
      <c r="B410" s="3705">
        <f t="shared" si="19"/>
        <v>333</v>
      </c>
      <c r="C410" s="3643" t="s">
        <v>18525</v>
      </c>
      <c r="D410" s="3619"/>
      <c r="E410" s="3643">
        <v>0</v>
      </c>
      <c r="F410" s="3619"/>
      <c r="G410" s="3619"/>
      <c r="H410" s="3643">
        <v>0.18</v>
      </c>
      <c r="I410" s="3619"/>
      <c r="J410" s="2225"/>
      <c r="K410" s="3643">
        <f t="shared" si="18"/>
        <v>0.18</v>
      </c>
      <c r="L410" s="3619"/>
      <c r="M410" s="3677"/>
      <c r="N410" s="3642"/>
      <c r="O410" s="4"/>
      <c r="P410" s="4"/>
      <c r="Q410" s="4"/>
    </row>
    <row r="411" spans="1:17">
      <c r="A411" s="3696" t="s">
        <v>507</v>
      </c>
      <c r="B411" s="3705">
        <f t="shared" si="19"/>
        <v>334</v>
      </c>
      <c r="C411" s="3643" t="s">
        <v>18526</v>
      </c>
      <c r="D411" s="3619"/>
      <c r="E411" s="3643">
        <v>0</v>
      </c>
      <c r="F411" s="3619"/>
      <c r="G411" s="3619"/>
      <c r="H411" s="3643">
        <v>0.3</v>
      </c>
      <c r="I411" s="3619"/>
      <c r="J411" s="2225"/>
      <c r="K411" s="3643">
        <f t="shared" si="18"/>
        <v>0.3</v>
      </c>
      <c r="L411" s="3619"/>
      <c r="M411" s="3677"/>
      <c r="N411" s="3642"/>
      <c r="O411" s="4"/>
      <c r="P411" s="4"/>
      <c r="Q411" s="4"/>
    </row>
    <row r="412" spans="1:17">
      <c r="A412" s="3696" t="s">
        <v>507</v>
      </c>
      <c r="B412" s="3705">
        <f t="shared" si="19"/>
        <v>335</v>
      </c>
      <c r="C412" s="3643" t="s">
        <v>18527</v>
      </c>
      <c r="D412" s="3619"/>
      <c r="E412" s="3643">
        <v>0</v>
      </c>
      <c r="F412" s="3619"/>
      <c r="G412" s="3619"/>
      <c r="H412" s="3643">
        <v>0.23</v>
      </c>
      <c r="I412" s="3619"/>
      <c r="J412" s="2225"/>
      <c r="K412" s="3643">
        <f t="shared" si="18"/>
        <v>0.23</v>
      </c>
      <c r="L412" s="3619"/>
      <c r="M412" s="3677"/>
      <c r="N412" s="3642"/>
      <c r="O412" s="4"/>
      <c r="P412" s="4"/>
      <c r="Q412" s="4"/>
    </row>
    <row r="413" spans="1:17">
      <c r="A413" s="3696" t="s">
        <v>507</v>
      </c>
      <c r="B413" s="3705">
        <f t="shared" si="19"/>
        <v>336</v>
      </c>
      <c r="C413" s="3643" t="s">
        <v>18528</v>
      </c>
      <c r="D413" s="3619"/>
      <c r="E413" s="3643">
        <v>0</v>
      </c>
      <c r="F413" s="3619"/>
      <c r="G413" s="3619"/>
      <c r="H413" s="3643">
        <v>0.1</v>
      </c>
      <c r="I413" s="3619"/>
      <c r="J413" s="2225"/>
      <c r="K413" s="3643">
        <f t="shared" si="18"/>
        <v>0.1</v>
      </c>
      <c r="L413" s="3619"/>
      <c r="M413" s="3677"/>
      <c r="N413" s="3642"/>
      <c r="O413" s="4"/>
      <c r="P413" s="4"/>
      <c r="Q413" s="4"/>
    </row>
    <row r="414" spans="1:17">
      <c r="A414" s="3696" t="s">
        <v>507</v>
      </c>
      <c r="B414" s="3705">
        <f t="shared" si="19"/>
        <v>337</v>
      </c>
      <c r="C414" s="3643" t="s">
        <v>18529</v>
      </c>
      <c r="D414" s="3619"/>
      <c r="E414" s="3643">
        <v>0</v>
      </c>
      <c r="F414" s="3619"/>
      <c r="G414" s="3619"/>
      <c r="H414" s="3643">
        <v>7.0000000000000007E-2</v>
      </c>
      <c r="I414" s="3619"/>
      <c r="J414" s="2225"/>
      <c r="K414" s="3643">
        <f t="shared" si="18"/>
        <v>7.0000000000000007E-2</v>
      </c>
      <c r="L414" s="3619"/>
      <c r="M414" s="3677"/>
      <c r="N414" s="3642"/>
      <c r="O414" s="4"/>
      <c r="P414" s="4"/>
      <c r="Q414" s="4"/>
    </row>
    <row r="415" spans="1:17">
      <c r="A415" s="3696" t="s">
        <v>507</v>
      </c>
      <c r="B415" s="3705">
        <f t="shared" si="19"/>
        <v>338</v>
      </c>
      <c r="C415" s="3643" t="s">
        <v>18530</v>
      </c>
      <c r="D415" s="3619"/>
      <c r="E415" s="3643">
        <v>0</v>
      </c>
      <c r="F415" s="3619"/>
      <c r="G415" s="3619"/>
      <c r="H415" s="3643">
        <v>0.48</v>
      </c>
      <c r="I415" s="3619"/>
      <c r="J415" s="2225"/>
      <c r="K415" s="3643">
        <f t="shared" si="18"/>
        <v>0.48</v>
      </c>
      <c r="L415" s="3619"/>
      <c r="M415" s="3677"/>
      <c r="N415" s="3642"/>
      <c r="O415" s="4"/>
      <c r="P415" s="4"/>
      <c r="Q415" s="4"/>
    </row>
    <row r="416" spans="1:17">
      <c r="A416" s="3696" t="s">
        <v>507</v>
      </c>
      <c r="B416" s="3705">
        <f t="shared" si="19"/>
        <v>339</v>
      </c>
      <c r="C416" s="3643" t="s">
        <v>18531</v>
      </c>
      <c r="D416" s="3619"/>
      <c r="E416" s="3643">
        <v>0</v>
      </c>
      <c r="F416" s="3619"/>
      <c r="G416" s="3619"/>
      <c r="H416" s="3643">
        <v>0.5</v>
      </c>
      <c r="I416" s="3619"/>
      <c r="J416" s="2225"/>
      <c r="K416" s="3643">
        <f t="shared" si="18"/>
        <v>0.5</v>
      </c>
      <c r="L416" s="3619"/>
      <c r="M416" s="3677"/>
      <c r="N416" s="3642"/>
      <c r="O416" s="4"/>
      <c r="P416" s="4"/>
      <c r="Q416" s="4"/>
    </row>
    <row r="417" spans="1:17">
      <c r="A417" s="3696" t="s">
        <v>507</v>
      </c>
      <c r="B417" s="3705">
        <f t="shared" si="19"/>
        <v>340</v>
      </c>
      <c r="C417" s="3643" t="s">
        <v>18532</v>
      </c>
      <c r="D417" s="3619"/>
      <c r="E417" s="3643">
        <v>0</v>
      </c>
      <c r="F417" s="3619"/>
      <c r="G417" s="3619"/>
      <c r="H417" s="3643">
        <v>0.38</v>
      </c>
      <c r="I417" s="3619"/>
      <c r="J417" s="2225"/>
      <c r="K417" s="3643">
        <f t="shared" si="18"/>
        <v>0.38</v>
      </c>
      <c r="L417" s="3619"/>
      <c r="M417" s="3677"/>
      <c r="N417" s="3642"/>
      <c r="O417" s="4"/>
      <c r="P417" s="4"/>
      <c r="Q417" s="4"/>
    </row>
    <row r="418" spans="1:17">
      <c r="A418" s="3696" t="s">
        <v>507</v>
      </c>
      <c r="B418" s="3705">
        <f t="shared" si="19"/>
        <v>341</v>
      </c>
      <c r="C418" s="3643" t="s">
        <v>18533</v>
      </c>
      <c r="D418" s="3619"/>
      <c r="E418" s="3643">
        <v>0</v>
      </c>
      <c r="F418" s="3619"/>
      <c r="G418" s="3619"/>
      <c r="H418" s="3643">
        <v>0.34</v>
      </c>
      <c r="I418" s="3619"/>
      <c r="J418" s="2225"/>
      <c r="K418" s="3643">
        <f t="shared" si="18"/>
        <v>0.34</v>
      </c>
      <c r="L418" s="3619"/>
      <c r="M418" s="3677"/>
      <c r="N418" s="3642"/>
      <c r="O418" s="4"/>
      <c r="P418" s="4"/>
      <c r="Q418" s="4"/>
    </row>
    <row r="419" spans="1:17">
      <c r="A419" s="3696" t="s">
        <v>507</v>
      </c>
      <c r="B419" s="3705">
        <f t="shared" si="19"/>
        <v>342</v>
      </c>
      <c r="C419" s="3643" t="s">
        <v>18534</v>
      </c>
      <c r="D419" s="3619"/>
      <c r="E419" s="3643">
        <v>0</v>
      </c>
      <c r="F419" s="3619"/>
      <c r="G419" s="3619"/>
      <c r="H419" s="3643">
        <v>0.24</v>
      </c>
      <c r="I419" s="3619"/>
      <c r="J419" s="2225"/>
      <c r="K419" s="3643">
        <f t="shared" si="18"/>
        <v>0.24</v>
      </c>
      <c r="L419" s="3619"/>
      <c r="M419" s="3677"/>
      <c r="N419" s="3642"/>
      <c r="O419" s="4"/>
      <c r="P419" s="4"/>
      <c r="Q419" s="4"/>
    </row>
    <row r="420" spans="1:17">
      <c r="A420" s="3696" t="s">
        <v>507</v>
      </c>
      <c r="B420" s="3705">
        <f t="shared" si="19"/>
        <v>343</v>
      </c>
      <c r="C420" s="3643" t="s">
        <v>18535</v>
      </c>
      <c r="D420" s="3619"/>
      <c r="E420" s="3643">
        <v>0</v>
      </c>
      <c r="F420" s="3619"/>
      <c r="G420" s="3619"/>
      <c r="H420" s="3643">
        <v>0.16</v>
      </c>
      <c r="I420" s="3619"/>
      <c r="J420" s="2225"/>
      <c r="K420" s="3643">
        <f t="shared" si="18"/>
        <v>0.16</v>
      </c>
      <c r="L420" s="3619"/>
      <c r="M420" s="3677"/>
      <c r="N420" s="3642"/>
      <c r="O420" s="4"/>
      <c r="P420" s="4"/>
      <c r="Q420" s="4"/>
    </row>
    <row r="421" spans="1:17">
      <c r="A421" s="3696" t="s">
        <v>507</v>
      </c>
      <c r="B421" s="3705">
        <f t="shared" si="19"/>
        <v>344</v>
      </c>
      <c r="C421" s="3643" t="s">
        <v>18536</v>
      </c>
      <c r="D421" s="3619"/>
      <c r="E421" s="3643">
        <v>0</v>
      </c>
      <c r="F421" s="3619"/>
      <c r="G421" s="3619"/>
      <c r="H421" s="3643">
        <v>0.2</v>
      </c>
      <c r="I421" s="3619"/>
      <c r="J421" s="2225"/>
      <c r="K421" s="3643">
        <f t="shared" si="18"/>
        <v>0.2</v>
      </c>
      <c r="L421" s="3619"/>
      <c r="M421" s="3677"/>
      <c r="N421" s="3642"/>
      <c r="O421" s="4"/>
      <c r="P421" s="4"/>
      <c r="Q421" s="4"/>
    </row>
    <row r="422" spans="1:17">
      <c r="A422" s="3696" t="s">
        <v>507</v>
      </c>
      <c r="B422" s="3705">
        <f t="shared" si="19"/>
        <v>345</v>
      </c>
      <c r="C422" s="3643" t="s">
        <v>18537</v>
      </c>
      <c r="D422" s="3619"/>
      <c r="E422" s="3643">
        <v>0</v>
      </c>
      <c r="F422" s="3619"/>
      <c r="G422" s="3619"/>
      <c r="H422" s="3643">
        <v>0.09</v>
      </c>
      <c r="I422" s="3619"/>
      <c r="J422" s="2225"/>
      <c r="K422" s="3643">
        <f t="shared" si="18"/>
        <v>0.09</v>
      </c>
      <c r="L422" s="3619"/>
      <c r="M422" s="3677"/>
      <c r="N422" s="3642"/>
      <c r="O422" s="4"/>
      <c r="P422" s="4"/>
      <c r="Q422" s="4"/>
    </row>
    <row r="423" spans="1:17">
      <c r="A423" s="3662" t="s">
        <v>507</v>
      </c>
      <c r="B423" s="3705">
        <f t="shared" si="19"/>
        <v>346</v>
      </c>
      <c r="C423" s="3645" t="s">
        <v>18538</v>
      </c>
      <c r="D423" s="2191"/>
      <c r="E423" s="3643">
        <v>0</v>
      </c>
      <c r="F423" s="2191"/>
      <c r="G423" s="2191"/>
      <c r="H423" s="3643">
        <v>0.21</v>
      </c>
      <c r="I423" s="2191"/>
      <c r="J423" s="3649"/>
      <c r="K423" s="3643">
        <f t="shared" ref="K423:K485" si="20">H423-E423</f>
        <v>0.21</v>
      </c>
      <c r="L423" s="2191"/>
      <c r="M423" s="3680"/>
      <c r="N423" s="3642"/>
      <c r="O423" s="4"/>
      <c r="P423" s="4"/>
      <c r="Q423" s="4"/>
    </row>
    <row r="424" spans="1:17">
      <c r="A424" s="3662" t="s">
        <v>507</v>
      </c>
      <c r="B424" s="3705">
        <f t="shared" si="19"/>
        <v>347</v>
      </c>
      <c r="C424" s="3643" t="s">
        <v>18538</v>
      </c>
      <c r="D424" s="3619"/>
      <c r="E424" s="3643">
        <v>0.41</v>
      </c>
      <c r="F424" s="3619"/>
      <c r="G424" s="3619"/>
      <c r="H424" s="3643">
        <v>0.55000000000000004</v>
      </c>
      <c r="I424" s="3619"/>
      <c r="J424" s="2225"/>
      <c r="K424" s="3643">
        <f t="shared" si="20"/>
        <v>0.14000000000000007</v>
      </c>
      <c r="L424" s="3619"/>
      <c r="M424" s="3677"/>
      <c r="N424" s="3642"/>
    </row>
    <row r="425" spans="1:17">
      <c r="A425" s="3662" t="s">
        <v>507</v>
      </c>
      <c r="B425" s="3705">
        <f t="shared" si="19"/>
        <v>348</v>
      </c>
      <c r="C425" s="3643" t="s">
        <v>18539</v>
      </c>
      <c r="D425" s="3619"/>
      <c r="E425" s="3643">
        <v>0</v>
      </c>
      <c r="F425" s="3619"/>
      <c r="G425" s="3619"/>
      <c r="H425" s="3643">
        <v>0.4</v>
      </c>
      <c r="I425" s="3619"/>
      <c r="J425" s="2225"/>
      <c r="K425" s="3643">
        <f t="shared" si="20"/>
        <v>0.4</v>
      </c>
      <c r="L425" s="3619"/>
      <c r="M425" s="3677"/>
      <c r="N425" s="3642"/>
    </row>
    <row r="426" spans="1:17">
      <c r="A426" s="3662" t="s">
        <v>507</v>
      </c>
      <c r="B426" s="3705">
        <f t="shared" si="19"/>
        <v>349</v>
      </c>
      <c r="C426" s="3643" t="s">
        <v>18540</v>
      </c>
      <c r="D426" s="3619"/>
      <c r="E426" s="3643">
        <v>0</v>
      </c>
      <c r="F426" s="3619"/>
      <c r="G426" s="3619"/>
      <c r="H426" s="3643">
        <v>0.23</v>
      </c>
      <c r="I426" s="3619"/>
      <c r="J426" s="2225"/>
      <c r="K426" s="3643">
        <f t="shared" si="20"/>
        <v>0.23</v>
      </c>
      <c r="L426" s="3619"/>
      <c r="M426" s="3677"/>
      <c r="N426" s="3642"/>
    </row>
    <row r="427" spans="1:17">
      <c r="A427" s="3662" t="s">
        <v>507</v>
      </c>
      <c r="B427" s="3705">
        <f t="shared" si="19"/>
        <v>350</v>
      </c>
      <c r="C427" s="3643" t="s">
        <v>18541</v>
      </c>
      <c r="D427" s="3619"/>
      <c r="E427" s="3643">
        <v>0</v>
      </c>
      <c r="F427" s="3619"/>
      <c r="G427" s="3619"/>
      <c r="H427" s="3643">
        <v>0.13</v>
      </c>
      <c r="I427" s="3619"/>
      <c r="J427" s="2225"/>
      <c r="K427" s="3643">
        <f t="shared" si="20"/>
        <v>0.13</v>
      </c>
      <c r="L427" s="3619"/>
      <c r="M427" s="3677"/>
      <c r="N427" s="3642"/>
    </row>
    <row r="428" spans="1:17">
      <c r="A428" s="3662" t="s">
        <v>507</v>
      </c>
      <c r="B428" s="3705">
        <f t="shared" si="19"/>
        <v>351</v>
      </c>
      <c r="C428" s="3643" t="s">
        <v>18542</v>
      </c>
      <c r="D428" s="3619"/>
      <c r="E428" s="3643">
        <v>0</v>
      </c>
      <c r="F428" s="3619"/>
      <c r="G428" s="3619"/>
      <c r="H428" s="3643">
        <v>0.38</v>
      </c>
      <c r="I428" s="3619"/>
      <c r="J428" s="2225"/>
      <c r="K428" s="3643">
        <f t="shared" si="20"/>
        <v>0.38</v>
      </c>
      <c r="L428" s="3619"/>
      <c r="M428" s="3677"/>
      <c r="N428" s="3642"/>
    </row>
    <row r="429" spans="1:17">
      <c r="A429" s="3662" t="s">
        <v>507</v>
      </c>
      <c r="B429" s="3705">
        <f t="shared" si="19"/>
        <v>352</v>
      </c>
      <c r="C429" s="3643" t="s">
        <v>18543</v>
      </c>
      <c r="D429" s="3619"/>
      <c r="E429" s="3643">
        <v>0</v>
      </c>
      <c r="F429" s="3619"/>
      <c r="G429" s="3619"/>
      <c r="H429" s="3643">
        <v>0.99</v>
      </c>
      <c r="I429" s="3619"/>
      <c r="J429" s="2225"/>
      <c r="K429" s="3643">
        <f t="shared" si="20"/>
        <v>0.99</v>
      </c>
      <c r="L429" s="3619"/>
      <c r="M429" s="3677"/>
      <c r="N429" s="3642"/>
    </row>
    <row r="430" spans="1:17">
      <c r="A430" s="3662" t="s">
        <v>507</v>
      </c>
      <c r="B430" s="3705">
        <f t="shared" si="19"/>
        <v>353</v>
      </c>
      <c r="C430" s="3643" t="s">
        <v>18544</v>
      </c>
      <c r="D430" s="3619"/>
      <c r="E430" s="3643">
        <v>0</v>
      </c>
      <c r="F430" s="3619"/>
      <c r="G430" s="3619"/>
      <c r="H430" s="3643">
        <v>0.22</v>
      </c>
      <c r="I430" s="3619"/>
      <c r="J430" s="2225"/>
      <c r="K430" s="3643">
        <f t="shared" si="20"/>
        <v>0.22</v>
      </c>
      <c r="L430" s="3619"/>
      <c r="M430" s="3677"/>
      <c r="N430" s="3642"/>
    </row>
    <row r="431" spans="1:17">
      <c r="A431" s="3662" t="s">
        <v>507</v>
      </c>
      <c r="B431" s="3705">
        <f t="shared" si="19"/>
        <v>354</v>
      </c>
      <c r="C431" s="3643" t="s">
        <v>18545</v>
      </c>
      <c r="D431" s="3619"/>
      <c r="E431" s="3643">
        <v>0</v>
      </c>
      <c r="F431" s="3619"/>
      <c r="G431" s="3619"/>
      <c r="H431" s="3643">
        <v>0.5</v>
      </c>
      <c r="I431" s="3619"/>
      <c r="J431" s="2225"/>
      <c r="K431" s="3643">
        <f t="shared" si="20"/>
        <v>0.5</v>
      </c>
      <c r="L431" s="3619"/>
      <c r="M431" s="3677"/>
      <c r="N431" s="3642"/>
    </row>
    <row r="432" spans="1:17">
      <c r="A432" s="3662" t="s">
        <v>507</v>
      </c>
      <c r="B432" s="3705">
        <f t="shared" si="19"/>
        <v>355</v>
      </c>
      <c r="C432" s="3643" t="s">
        <v>18546</v>
      </c>
      <c r="D432" s="3619"/>
      <c r="E432" s="3643">
        <v>0</v>
      </c>
      <c r="F432" s="3619"/>
      <c r="G432" s="3619"/>
      <c r="H432" s="3643">
        <v>0.36</v>
      </c>
      <c r="I432" s="3619"/>
      <c r="J432" s="2225"/>
      <c r="K432" s="3643">
        <f t="shared" si="20"/>
        <v>0.36</v>
      </c>
      <c r="L432" s="3619"/>
      <c r="M432" s="3677"/>
      <c r="N432" s="3642"/>
    </row>
    <row r="433" spans="1:14">
      <c r="A433" s="3662" t="s">
        <v>507</v>
      </c>
      <c r="B433" s="3705">
        <f t="shared" si="19"/>
        <v>356</v>
      </c>
      <c r="C433" s="3643" t="s">
        <v>18547</v>
      </c>
      <c r="D433" s="3619"/>
      <c r="E433" s="3643">
        <v>0</v>
      </c>
      <c r="F433" s="3619"/>
      <c r="G433" s="3619"/>
      <c r="H433" s="3643">
        <v>0.27</v>
      </c>
      <c r="I433" s="3619"/>
      <c r="J433" s="2225"/>
      <c r="K433" s="3643">
        <f t="shared" si="20"/>
        <v>0.27</v>
      </c>
      <c r="L433" s="3619"/>
      <c r="M433" s="3677"/>
      <c r="N433" s="3642"/>
    </row>
    <row r="434" spans="1:14">
      <c r="A434" s="3662" t="s">
        <v>507</v>
      </c>
      <c r="B434" s="3705">
        <f t="shared" si="19"/>
        <v>357</v>
      </c>
      <c r="C434" s="3670" t="s">
        <v>18548</v>
      </c>
      <c r="D434" s="3619"/>
      <c r="E434" s="3670">
        <v>0</v>
      </c>
      <c r="F434" s="3619"/>
      <c r="G434" s="3619"/>
      <c r="H434" s="3670">
        <v>0.22</v>
      </c>
      <c r="I434" s="3619"/>
      <c r="J434" s="2225"/>
      <c r="K434" s="3643">
        <f t="shared" si="20"/>
        <v>0.22</v>
      </c>
      <c r="L434" s="3619"/>
      <c r="M434" s="3677"/>
      <c r="N434" s="3642"/>
    </row>
    <row r="435" spans="1:14">
      <c r="A435" s="3662" t="s">
        <v>507</v>
      </c>
      <c r="B435" s="3705">
        <f t="shared" si="19"/>
        <v>358</v>
      </c>
      <c r="C435" s="3643" t="s">
        <v>18549</v>
      </c>
      <c r="D435" s="3619"/>
      <c r="E435" s="3643">
        <v>0</v>
      </c>
      <c r="F435" s="3619"/>
      <c r="G435" s="3619"/>
      <c r="H435" s="3643">
        <v>0.08</v>
      </c>
      <c r="I435" s="3619"/>
      <c r="J435" s="2225"/>
      <c r="K435" s="3643">
        <f t="shared" si="20"/>
        <v>0.08</v>
      </c>
      <c r="L435" s="3619"/>
      <c r="M435" s="3677"/>
      <c r="N435" s="3642"/>
    </row>
    <row r="436" spans="1:14">
      <c r="A436" s="3662" t="s">
        <v>507</v>
      </c>
      <c r="B436" s="3705">
        <f t="shared" ref="B436:B498" si="21">B435+1</f>
        <v>359</v>
      </c>
      <c r="C436" s="3670" t="s">
        <v>18550</v>
      </c>
      <c r="D436" s="3619"/>
      <c r="E436" s="3670">
        <v>0</v>
      </c>
      <c r="F436" s="3619"/>
      <c r="G436" s="3619"/>
      <c r="H436" s="3670">
        <v>0.66</v>
      </c>
      <c r="I436" s="3619"/>
      <c r="J436" s="2225"/>
      <c r="K436" s="3643">
        <f t="shared" si="20"/>
        <v>0.66</v>
      </c>
      <c r="L436" s="3619"/>
      <c r="M436" s="3677"/>
      <c r="N436" s="3642"/>
    </row>
    <row r="437" spans="1:14">
      <c r="A437" s="3662" t="s">
        <v>507</v>
      </c>
      <c r="B437" s="3705">
        <f t="shared" si="21"/>
        <v>360</v>
      </c>
      <c r="C437" s="3643" t="s">
        <v>18551</v>
      </c>
      <c r="D437" s="3619"/>
      <c r="E437" s="3643">
        <v>0</v>
      </c>
      <c r="F437" s="3619"/>
      <c r="G437" s="3619"/>
      <c r="H437" s="3643">
        <v>0.12</v>
      </c>
      <c r="I437" s="3619"/>
      <c r="J437" s="2225"/>
      <c r="K437" s="3643">
        <f t="shared" si="20"/>
        <v>0.12</v>
      </c>
      <c r="L437" s="3619"/>
      <c r="M437" s="3677"/>
      <c r="N437" s="3642"/>
    </row>
    <row r="438" spans="1:14">
      <c r="A438" s="3662" t="s">
        <v>507</v>
      </c>
      <c r="B438" s="3705">
        <f t="shared" si="21"/>
        <v>361</v>
      </c>
      <c r="C438" s="3670" t="s">
        <v>18552</v>
      </c>
      <c r="D438" s="3619"/>
      <c r="E438" s="3670">
        <v>0</v>
      </c>
      <c r="F438" s="3619"/>
      <c r="G438" s="3619"/>
      <c r="H438" s="3670">
        <v>0.08</v>
      </c>
      <c r="I438" s="3619"/>
      <c r="J438" s="2225"/>
      <c r="K438" s="3643">
        <f t="shared" si="20"/>
        <v>0.08</v>
      </c>
      <c r="L438" s="3619"/>
      <c r="M438" s="3677"/>
      <c r="N438" s="3642"/>
    </row>
    <row r="439" spans="1:14">
      <c r="A439" s="3662" t="s">
        <v>507</v>
      </c>
      <c r="B439" s="3705">
        <f t="shared" si="21"/>
        <v>362</v>
      </c>
      <c r="C439" s="3643" t="s">
        <v>18553</v>
      </c>
      <c r="D439" s="3619"/>
      <c r="E439" s="3643">
        <v>0</v>
      </c>
      <c r="F439" s="3619"/>
      <c r="G439" s="3619"/>
      <c r="H439" s="3643">
        <v>0.56999999999999995</v>
      </c>
      <c r="I439" s="3619"/>
      <c r="J439" s="2225"/>
      <c r="K439" s="3643">
        <f t="shared" si="20"/>
        <v>0.56999999999999995</v>
      </c>
      <c r="L439" s="3619"/>
      <c r="M439" s="3677"/>
      <c r="N439" s="3642"/>
    </row>
    <row r="440" spans="1:14">
      <c r="A440" s="3662" t="s">
        <v>507</v>
      </c>
      <c r="B440" s="3705">
        <f t="shared" si="21"/>
        <v>363</v>
      </c>
      <c r="C440" s="3670" t="s">
        <v>18554</v>
      </c>
      <c r="D440" s="3619"/>
      <c r="E440" s="3670">
        <v>0</v>
      </c>
      <c r="F440" s="3619"/>
      <c r="G440" s="3619"/>
      <c r="H440" s="3670">
        <v>0.32</v>
      </c>
      <c r="I440" s="3619"/>
      <c r="J440" s="2225"/>
      <c r="K440" s="3643">
        <f t="shared" si="20"/>
        <v>0.32</v>
      </c>
      <c r="L440" s="3619"/>
      <c r="M440" s="3677"/>
      <c r="N440" s="3642"/>
    </row>
    <row r="441" spans="1:14">
      <c r="A441" s="3662" t="s">
        <v>507</v>
      </c>
      <c r="B441" s="3705">
        <f t="shared" si="21"/>
        <v>364</v>
      </c>
      <c r="C441" s="3643" t="s">
        <v>18555</v>
      </c>
      <c r="D441" s="3619"/>
      <c r="E441" s="3643">
        <v>0</v>
      </c>
      <c r="F441" s="3619"/>
      <c r="G441" s="3619"/>
      <c r="H441" s="3643">
        <v>0.36</v>
      </c>
      <c r="I441" s="3619"/>
      <c r="J441" s="2225"/>
      <c r="K441" s="3643">
        <f t="shared" si="20"/>
        <v>0.36</v>
      </c>
      <c r="L441" s="3619"/>
      <c r="M441" s="3677"/>
      <c r="N441" s="3642"/>
    </row>
    <row r="442" spans="1:14">
      <c r="A442" s="3662" t="s">
        <v>507</v>
      </c>
      <c r="B442" s="3705">
        <f t="shared" si="21"/>
        <v>365</v>
      </c>
      <c r="C442" s="3670" t="s">
        <v>18556</v>
      </c>
      <c r="D442" s="3619"/>
      <c r="E442" s="3670">
        <v>0</v>
      </c>
      <c r="F442" s="3619"/>
      <c r="G442" s="3619"/>
      <c r="H442" s="3670">
        <v>0.25</v>
      </c>
      <c r="I442" s="3619"/>
      <c r="J442" s="2225"/>
      <c r="K442" s="3643">
        <f t="shared" si="20"/>
        <v>0.25</v>
      </c>
      <c r="L442" s="3619"/>
      <c r="M442" s="3677"/>
      <c r="N442" s="3642"/>
    </row>
    <row r="443" spans="1:14">
      <c r="A443" s="3662" t="s">
        <v>507</v>
      </c>
      <c r="B443" s="3705">
        <f t="shared" si="21"/>
        <v>366</v>
      </c>
      <c r="C443" s="3643" t="s">
        <v>18557</v>
      </c>
      <c r="D443" s="3619"/>
      <c r="E443" s="3643">
        <v>0</v>
      </c>
      <c r="F443" s="3619"/>
      <c r="G443" s="3619"/>
      <c r="H443" s="3643">
        <v>0.32</v>
      </c>
      <c r="I443" s="3619"/>
      <c r="J443" s="2225"/>
      <c r="K443" s="3643">
        <f t="shared" si="20"/>
        <v>0.32</v>
      </c>
      <c r="L443" s="3619"/>
      <c r="M443" s="3677"/>
      <c r="N443" s="3642"/>
    </row>
    <row r="444" spans="1:14">
      <c r="A444" s="3662" t="s">
        <v>507</v>
      </c>
      <c r="B444" s="3705">
        <f t="shared" si="21"/>
        <v>367</v>
      </c>
      <c r="C444" s="3670" t="s">
        <v>18558</v>
      </c>
      <c r="D444" s="3619"/>
      <c r="E444" s="3670">
        <v>0</v>
      </c>
      <c r="F444" s="3619"/>
      <c r="G444" s="3619"/>
      <c r="H444" s="3670">
        <v>0.13</v>
      </c>
      <c r="I444" s="3619"/>
      <c r="J444" s="2225"/>
      <c r="K444" s="3643">
        <f t="shared" si="20"/>
        <v>0.13</v>
      </c>
      <c r="L444" s="3619"/>
      <c r="M444" s="3677"/>
      <c r="N444" s="3642"/>
    </row>
    <row r="445" spans="1:14">
      <c r="A445" s="3662" t="s">
        <v>507</v>
      </c>
      <c r="B445" s="3705">
        <f t="shared" si="21"/>
        <v>368</v>
      </c>
      <c r="C445" s="3643" t="s">
        <v>18559</v>
      </c>
      <c r="D445" s="3619"/>
      <c r="E445" s="3643">
        <v>0</v>
      </c>
      <c r="F445" s="3619"/>
      <c r="G445" s="3619"/>
      <c r="H445" s="3643">
        <v>0.14000000000000001</v>
      </c>
      <c r="I445" s="3619"/>
      <c r="J445" s="2225"/>
      <c r="K445" s="3643">
        <f t="shared" si="20"/>
        <v>0.14000000000000001</v>
      </c>
      <c r="L445" s="3619"/>
      <c r="M445" s="3677"/>
      <c r="N445" s="3642"/>
    </row>
    <row r="446" spans="1:14">
      <c r="A446" s="3662" t="s">
        <v>507</v>
      </c>
      <c r="B446" s="3705">
        <f t="shared" si="21"/>
        <v>369</v>
      </c>
      <c r="C446" s="3670" t="s">
        <v>18560</v>
      </c>
      <c r="D446" s="3619"/>
      <c r="E446" s="3670">
        <v>0</v>
      </c>
      <c r="F446" s="3619"/>
      <c r="G446" s="3619"/>
      <c r="H446" s="3670">
        <v>0.15</v>
      </c>
      <c r="I446" s="3619"/>
      <c r="J446" s="2225"/>
      <c r="K446" s="3643">
        <f t="shared" si="20"/>
        <v>0.15</v>
      </c>
      <c r="L446" s="3619"/>
      <c r="M446" s="3677"/>
      <c r="N446" s="3642"/>
    </row>
    <row r="447" spans="1:14">
      <c r="A447" s="3662" t="s">
        <v>507</v>
      </c>
      <c r="B447" s="3705">
        <f t="shared" si="21"/>
        <v>370</v>
      </c>
      <c r="C447" s="3643" t="s">
        <v>18561</v>
      </c>
      <c r="D447" s="3619"/>
      <c r="E447" s="3643">
        <v>0</v>
      </c>
      <c r="F447" s="3619"/>
      <c r="G447" s="3619"/>
      <c r="H447" s="3643">
        <v>0.09</v>
      </c>
      <c r="I447" s="3619"/>
      <c r="J447" s="2225"/>
      <c r="K447" s="3643">
        <f t="shared" si="20"/>
        <v>0.09</v>
      </c>
      <c r="L447" s="3619"/>
      <c r="M447" s="3677"/>
      <c r="N447" s="3642"/>
    </row>
    <row r="448" spans="1:14">
      <c r="A448" s="3662" t="s">
        <v>507</v>
      </c>
      <c r="B448" s="3705">
        <f t="shared" si="21"/>
        <v>371</v>
      </c>
      <c r="C448" s="3670" t="s">
        <v>18562</v>
      </c>
      <c r="D448" s="3619"/>
      <c r="E448" s="3670">
        <v>0</v>
      </c>
      <c r="F448" s="3619"/>
      <c r="G448" s="3619"/>
      <c r="H448" s="3670">
        <v>0.38</v>
      </c>
      <c r="I448" s="3619"/>
      <c r="J448" s="2225"/>
      <c r="K448" s="3643">
        <f t="shared" si="20"/>
        <v>0.38</v>
      </c>
      <c r="L448" s="3619"/>
      <c r="M448" s="3677"/>
      <c r="N448" s="3642"/>
    </row>
    <row r="449" spans="1:14">
      <c r="A449" s="3662" t="s">
        <v>507</v>
      </c>
      <c r="B449" s="3705">
        <f t="shared" si="21"/>
        <v>372</v>
      </c>
      <c r="C449" s="3643" t="s">
        <v>18563</v>
      </c>
      <c r="D449" s="3619"/>
      <c r="E449" s="3643">
        <v>0</v>
      </c>
      <c r="F449" s="3619"/>
      <c r="G449" s="3619"/>
      <c r="H449" s="3643">
        <v>0.31</v>
      </c>
      <c r="I449" s="3619"/>
      <c r="J449" s="2225"/>
      <c r="K449" s="3643">
        <f t="shared" si="20"/>
        <v>0.31</v>
      </c>
      <c r="L449" s="3619"/>
      <c r="M449" s="3677"/>
      <c r="N449" s="3642"/>
    </row>
    <row r="450" spans="1:14">
      <c r="A450" s="3662" t="s">
        <v>507</v>
      </c>
      <c r="B450" s="3705">
        <f t="shared" si="21"/>
        <v>373</v>
      </c>
      <c r="C450" s="3670" t="s">
        <v>18564</v>
      </c>
      <c r="D450" s="3619"/>
      <c r="E450" s="3670">
        <v>0</v>
      </c>
      <c r="F450" s="3619"/>
      <c r="G450" s="3619"/>
      <c r="H450" s="3670">
        <v>0.28000000000000003</v>
      </c>
      <c r="I450" s="3619"/>
      <c r="J450" s="2225"/>
      <c r="K450" s="3643">
        <f t="shared" si="20"/>
        <v>0.28000000000000003</v>
      </c>
      <c r="L450" s="3619"/>
      <c r="M450" s="3677"/>
      <c r="N450" s="3642"/>
    </row>
    <row r="451" spans="1:14">
      <c r="A451" s="3662" t="s">
        <v>507</v>
      </c>
      <c r="B451" s="3705">
        <f t="shared" si="21"/>
        <v>374</v>
      </c>
      <c r="C451" s="3643" t="s">
        <v>18565</v>
      </c>
      <c r="D451" s="3619"/>
      <c r="E451" s="3643">
        <v>0</v>
      </c>
      <c r="F451" s="3619"/>
      <c r="G451" s="3619"/>
      <c r="H451" s="3643">
        <v>0.26</v>
      </c>
      <c r="I451" s="3619"/>
      <c r="J451" s="2225"/>
      <c r="K451" s="3643">
        <f t="shared" si="20"/>
        <v>0.26</v>
      </c>
      <c r="L451" s="3619"/>
      <c r="M451" s="3677"/>
      <c r="N451" s="3642"/>
    </row>
    <row r="452" spans="1:14">
      <c r="A452" s="3662" t="s">
        <v>507</v>
      </c>
      <c r="B452" s="3705">
        <f t="shared" si="21"/>
        <v>375</v>
      </c>
      <c r="C452" s="3670" t="s">
        <v>18566</v>
      </c>
      <c r="D452" s="3619"/>
      <c r="E452" s="3670">
        <v>0</v>
      </c>
      <c r="F452" s="3619"/>
      <c r="G452" s="3619"/>
      <c r="H452" s="3670">
        <v>0.21</v>
      </c>
      <c r="I452" s="3619"/>
      <c r="J452" s="2225"/>
      <c r="K452" s="3643">
        <f t="shared" si="20"/>
        <v>0.21</v>
      </c>
      <c r="L452" s="3619"/>
      <c r="M452" s="3677"/>
      <c r="N452" s="3642"/>
    </row>
    <row r="453" spans="1:14">
      <c r="A453" s="3662" t="s">
        <v>507</v>
      </c>
      <c r="B453" s="3705">
        <f t="shared" si="21"/>
        <v>376</v>
      </c>
      <c r="C453" s="3643" t="s">
        <v>18567</v>
      </c>
      <c r="D453" s="3619"/>
      <c r="E453" s="3643">
        <v>0</v>
      </c>
      <c r="F453" s="3619"/>
      <c r="G453" s="3619"/>
      <c r="H453" s="3643">
        <v>0.16</v>
      </c>
      <c r="I453" s="3619"/>
      <c r="J453" s="2225"/>
      <c r="K453" s="3643">
        <f t="shared" si="20"/>
        <v>0.16</v>
      </c>
      <c r="L453" s="3619"/>
      <c r="M453" s="3677"/>
      <c r="N453" s="3642"/>
    </row>
    <row r="454" spans="1:14">
      <c r="A454" s="3662" t="s">
        <v>507</v>
      </c>
      <c r="B454" s="3705">
        <f t="shared" si="21"/>
        <v>377</v>
      </c>
      <c r="C454" s="3670" t="s">
        <v>18568</v>
      </c>
      <c r="D454" s="3619"/>
      <c r="E454" s="3670">
        <v>0</v>
      </c>
      <c r="F454" s="3619"/>
      <c r="G454" s="3619"/>
      <c r="H454" s="3670">
        <v>0.26</v>
      </c>
      <c r="I454" s="3619"/>
      <c r="J454" s="2225"/>
      <c r="K454" s="3643">
        <f t="shared" si="20"/>
        <v>0.26</v>
      </c>
      <c r="L454" s="3619"/>
      <c r="M454" s="3677"/>
      <c r="N454" s="3642"/>
    </row>
    <row r="455" spans="1:14">
      <c r="A455" s="3662" t="s">
        <v>507</v>
      </c>
      <c r="B455" s="3705">
        <f t="shared" si="21"/>
        <v>378</v>
      </c>
      <c r="C455" s="3643" t="s">
        <v>18569</v>
      </c>
      <c r="D455" s="3619"/>
      <c r="E455" s="3643">
        <v>0</v>
      </c>
      <c r="F455" s="3619"/>
      <c r="G455" s="3619"/>
      <c r="H455" s="3643">
        <v>0.15</v>
      </c>
      <c r="I455" s="3619"/>
      <c r="J455" s="2225"/>
      <c r="K455" s="3643">
        <f t="shared" si="20"/>
        <v>0.15</v>
      </c>
      <c r="L455" s="3619"/>
      <c r="M455" s="3677"/>
      <c r="N455" s="3642"/>
    </row>
    <row r="456" spans="1:14">
      <c r="A456" s="3662" t="s">
        <v>507</v>
      </c>
      <c r="B456" s="3705">
        <f t="shared" si="21"/>
        <v>379</v>
      </c>
      <c r="C456" s="3670" t="s">
        <v>18570</v>
      </c>
      <c r="D456" s="3619"/>
      <c r="E456" s="3670">
        <v>0</v>
      </c>
      <c r="F456" s="3619"/>
      <c r="G456" s="3619"/>
      <c r="H456" s="3670">
        <v>0.18</v>
      </c>
      <c r="I456" s="3619"/>
      <c r="J456" s="2225"/>
      <c r="K456" s="3643">
        <f t="shared" si="20"/>
        <v>0.18</v>
      </c>
      <c r="L456" s="3619"/>
      <c r="M456" s="3677"/>
      <c r="N456" s="3642"/>
    </row>
    <row r="457" spans="1:14">
      <c r="A457" s="3662" t="s">
        <v>507</v>
      </c>
      <c r="B457" s="3705">
        <f t="shared" si="21"/>
        <v>380</v>
      </c>
      <c r="C457" s="3643" t="s">
        <v>18571</v>
      </c>
      <c r="D457" s="3619"/>
      <c r="E457" s="3643">
        <v>0</v>
      </c>
      <c r="F457" s="3619"/>
      <c r="G457" s="3619"/>
      <c r="H457" s="3643">
        <v>0.37</v>
      </c>
      <c r="I457" s="3619"/>
      <c r="J457" s="2225"/>
      <c r="K457" s="3643">
        <f t="shared" si="20"/>
        <v>0.37</v>
      </c>
      <c r="L457" s="3619"/>
      <c r="M457" s="3677"/>
      <c r="N457" s="3642"/>
    </row>
    <row r="458" spans="1:14">
      <c r="A458" s="3662" t="s">
        <v>507</v>
      </c>
      <c r="B458" s="3705">
        <f t="shared" si="21"/>
        <v>381</v>
      </c>
      <c r="C458" s="3670" t="s">
        <v>18572</v>
      </c>
      <c r="D458" s="3619"/>
      <c r="E458" s="3670">
        <v>0</v>
      </c>
      <c r="F458" s="3619"/>
      <c r="G458" s="3619"/>
      <c r="H458" s="3670">
        <v>0.15</v>
      </c>
      <c r="I458" s="3619"/>
      <c r="J458" s="2225"/>
      <c r="K458" s="3643">
        <f t="shared" si="20"/>
        <v>0.15</v>
      </c>
      <c r="L458" s="3619"/>
      <c r="M458" s="3677"/>
      <c r="N458" s="3642"/>
    </row>
    <row r="459" spans="1:14">
      <c r="A459" s="3662" t="s">
        <v>507</v>
      </c>
      <c r="B459" s="3705">
        <f t="shared" si="21"/>
        <v>382</v>
      </c>
      <c r="C459" s="3643" t="s">
        <v>18573</v>
      </c>
      <c r="D459" s="3619"/>
      <c r="E459" s="3643">
        <v>0</v>
      </c>
      <c r="F459" s="3619"/>
      <c r="G459" s="3619"/>
      <c r="H459" s="3643">
        <v>0.19</v>
      </c>
      <c r="I459" s="3619"/>
      <c r="J459" s="2225"/>
      <c r="K459" s="3643">
        <f t="shared" si="20"/>
        <v>0.19</v>
      </c>
      <c r="L459" s="3619"/>
      <c r="M459" s="3677"/>
      <c r="N459" s="3642"/>
    </row>
    <row r="460" spans="1:14">
      <c r="A460" s="3662" t="s">
        <v>507</v>
      </c>
      <c r="B460" s="3705">
        <f t="shared" si="21"/>
        <v>383</v>
      </c>
      <c r="C460" s="3670" t="s">
        <v>18574</v>
      </c>
      <c r="D460" s="3619"/>
      <c r="E460" s="3670">
        <v>0</v>
      </c>
      <c r="F460" s="3619"/>
      <c r="G460" s="3619"/>
      <c r="H460" s="3670">
        <v>7.0000000000000007E-2</v>
      </c>
      <c r="I460" s="3619"/>
      <c r="J460" s="2225"/>
      <c r="K460" s="3643">
        <f t="shared" si="20"/>
        <v>7.0000000000000007E-2</v>
      </c>
      <c r="L460" s="3619"/>
      <c r="M460" s="3677"/>
      <c r="N460" s="3642"/>
    </row>
    <row r="461" spans="1:14">
      <c r="A461" s="3662" t="s">
        <v>507</v>
      </c>
      <c r="B461" s="3705">
        <f t="shared" si="21"/>
        <v>384</v>
      </c>
      <c r="C461" s="3643" t="s">
        <v>18575</v>
      </c>
      <c r="D461" s="3619"/>
      <c r="E461" s="3643">
        <v>0</v>
      </c>
      <c r="F461" s="3619"/>
      <c r="G461" s="3619"/>
      <c r="H461" s="3643">
        <v>0.05</v>
      </c>
      <c r="I461" s="3619"/>
      <c r="J461" s="2225"/>
      <c r="K461" s="3643">
        <f t="shared" si="20"/>
        <v>0.05</v>
      </c>
      <c r="L461" s="3619"/>
      <c r="M461" s="3677"/>
      <c r="N461" s="3642"/>
    </row>
    <row r="462" spans="1:14">
      <c r="A462" s="3662" t="s">
        <v>507</v>
      </c>
      <c r="B462" s="3705">
        <f t="shared" si="21"/>
        <v>385</v>
      </c>
      <c r="C462" s="3670" t="s">
        <v>18576</v>
      </c>
      <c r="D462" s="3619"/>
      <c r="E462" s="3670">
        <v>0</v>
      </c>
      <c r="F462" s="3619"/>
      <c r="G462" s="3619"/>
      <c r="H462" s="3670">
        <v>0.22</v>
      </c>
      <c r="I462" s="3619"/>
      <c r="J462" s="2225"/>
      <c r="K462" s="3643">
        <f t="shared" si="20"/>
        <v>0.22</v>
      </c>
      <c r="L462" s="3619"/>
      <c r="M462" s="3677"/>
      <c r="N462" s="3642"/>
    </row>
    <row r="463" spans="1:14">
      <c r="A463" s="3662" t="s">
        <v>507</v>
      </c>
      <c r="B463" s="3705">
        <f t="shared" si="21"/>
        <v>386</v>
      </c>
      <c r="C463" s="3643" t="s">
        <v>18577</v>
      </c>
      <c r="D463" s="3619"/>
      <c r="E463" s="3643">
        <v>0</v>
      </c>
      <c r="F463" s="3619"/>
      <c r="G463" s="3619"/>
      <c r="H463" s="3643">
        <v>0.14000000000000001</v>
      </c>
      <c r="I463" s="3619"/>
      <c r="J463" s="2225"/>
      <c r="K463" s="3643">
        <f t="shared" si="20"/>
        <v>0.14000000000000001</v>
      </c>
      <c r="L463" s="3619"/>
      <c r="M463" s="3677"/>
      <c r="N463" s="3642"/>
    </row>
    <row r="464" spans="1:14">
      <c r="A464" s="3662" t="s">
        <v>507</v>
      </c>
      <c r="B464" s="3705">
        <f t="shared" si="21"/>
        <v>387</v>
      </c>
      <c r="C464" s="3670" t="s">
        <v>18578</v>
      </c>
      <c r="D464" s="3619"/>
      <c r="E464" s="3670">
        <v>0</v>
      </c>
      <c r="F464" s="3619"/>
      <c r="G464" s="3619"/>
      <c r="H464" s="3670">
        <v>0.25</v>
      </c>
      <c r="I464" s="3619"/>
      <c r="J464" s="2225"/>
      <c r="K464" s="3643">
        <f t="shared" si="20"/>
        <v>0.25</v>
      </c>
      <c r="L464" s="3619"/>
      <c r="M464" s="3677"/>
      <c r="N464" s="3642"/>
    </row>
    <row r="465" spans="1:14">
      <c r="A465" s="3662" t="s">
        <v>507</v>
      </c>
      <c r="B465" s="3705">
        <f t="shared" si="21"/>
        <v>388</v>
      </c>
      <c r="C465" s="3643" t="s">
        <v>18579</v>
      </c>
      <c r="D465" s="3619"/>
      <c r="E465" s="3643">
        <v>0</v>
      </c>
      <c r="F465" s="3619"/>
      <c r="G465" s="3619"/>
      <c r="H465" s="3643">
        <v>0.2</v>
      </c>
      <c r="I465" s="3619"/>
      <c r="J465" s="2225"/>
      <c r="K465" s="3643">
        <f t="shared" si="20"/>
        <v>0.2</v>
      </c>
      <c r="L465" s="3619"/>
      <c r="M465" s="3677"/>
      <c r="N465" s="3642"/>
    </row>
    <row r="466" spans="1:14">
      <c r="A466" s="3662" t="s">
        <v>507</v>
      </c>
      <c r="B466" s="3705">
        <f t="shared" si="21"/>
        <v>389</v>
      </c>
      <c r="C466" s="3670" t="s">
        <v>18580</v>
      </c>
      <c r="D466" s="3619"/>
      <c r="E466" s="3670">
        <v>0</v>
      </c>
      <c r="F466" s="3619"/>
      <c r="G466" s="3619"/>
      <c r="H466" s="3670">
        <v>0.3</v>
      </c>
      <c r="I466" s="3619"/>
      <c r="J466" s="2225"/>
      <c r="K466" s="3643">
        <f t="shared" si="20"/>
        <v>0.3</v>
      </c>
      <c r="L466" s="3619"/>
      <c r="M466" s="3677"/>
      <c r="N466" s="3642"/>
    </row>
    <row r="467" spans="1:14">
      <c r="A467" s="3662" t="s">
        <v>507</v>
      </c>
      <c r="B467" s="3705">
        <f t="shared" si="21"/>
        <v>390</v>
      </c>
      <c r="C467" s="3643" t="s">
        <v>18581</v>
      </c>
      <c r="D467" s="3619"/>
      <c r="E467" s="3643">
        <v>0</v>
      </c>
      <c r="F467" s="3619"/>
      <c r="G467" s="3619"/>
      <c r="H467" s="3643">
        <v>0.43</v>
      </c>
      <c r="I467" s="3619"/>
      <c r="J467" s="2225"/>
      <c r="K467" s="3643">
        <f t="shared" si="20"/>
        <v>0.43</v>
      </c>
      <c r="L467" s="3619"/>
      <c r="M467" s="3677"/>
      <c r="N467" s="3642"/>
    </row>
    <row r="468" spans="1:14">
      <c r="A468" s="3662" t="s">
        <v>507</v>
      </c>
      <c r="B468" s="3705">
        <f t="shared" si="21"/>
        <v>391</v>
      </c>
      <c r="C468" s="3643" t="s">
        <v>18582</v>
      </c>
      <c r="D468" s="3619"/>
      <c r="E468" s="3643">
        <v>0</v>
      </c>
      <c r="F468" s="3619"/>
      <c r="G468" s="3619"/>
      <c r="H468" s="3643">
        <v>0.24</v>
      </c>
      <c r="I468" s="3619"/>
      <c r="J468" s="2225"/>
      <c r="K468" s="3643">
        <f t="shared" si="20"/>
        <v>0.24</v>
      </c>
      <c r="L468" s="3619"/>
      <c r="M468" s="3677"/>
      <c r="N468" s="3642"/>
    </row>
    <row r="469" spans="1:14">
      <c r="A469" s="3662" t="s">
        <v>507</v>
      </c>
      <c r="B469" s="3705">
        <f t="shared" si="21"/>
        <v>392</v>
      </c>
      <c r="C469" s="3643" t="s">
        <v>18583</v>
      </c>
      <c r="D469" s="3619"/>
      <c r="E469" s="3643">
        <v>0</v>
      </c>
      <c r="F469" s="3619"/>
      <c r="G469" s="3619"/>
      <c r="H469" s="3643">
        <v>0.48</v>
      </c>
      <c r="I469" s="3619"/>
      <c r="J469" s="2225"/>
      <c r="K469" s="3643">
        <f t="shared" si="20"/>
        <v>0.48</v>
      </c>
      <c r="L469" s="3619"/>
      <c r="M469" s="3677"/>
      <c r="N469" s="3642"/>
    </row>
    <row r="470" spans="1:14">
      <c r="A470" s="3662" t="s">
        <v>507</v>
      </c>
      <c r="B470" s="3705">
        <f t="shared" si="21"/>
        <v>393</v>
      </c>
      <c r="C470" s="3643" t="s">
        <v>18584</v>
      </c>
      <c r="D470" s="3619"/>
      <c r="E470" s="3643">
        <v>0</v>
      </c>
      <c r="F470" s="3619"/>
      <c r="G470" s="3619"/>
      <c r="H470" s="3643">
        <v>0.22</v>
      </c>
      <c r="I470" s="3619"/>
      <c r="J470" s="2225"/>
      <c r="K470" s="3643">
        <f t="shared" si="20"/>
        <v>0.22</v>
      </c>
      <c r="L470" s="3619"/>
      <c r="M470" s="3677"/>
      <c r="N470" s="3642"/>
    </row>
    <row r="471" spans="1:14">
      <c r="A471" s="3662" t="s">
        <v>507</v>
      </c>
      <c r="B471" s="3705">
        <f t="shared" si="21"/>
        <v>394</v>
      </c>
      <c r="C471" s="3643" t="s">
        <v>18585</v>
      </c>
      <c r="D471" s="3619"/>
      <c r="E471" s="3643">
        <v>0</v>
      </c>
      <c r="F471" s="3619"/>
      <c r="G471" s="3619"/>
      <c r="H471" s="3643">
        <v>0.27</v>
      </c>
      <c r="I471" s="3619"/>
      <c r="J471" s="2225"/>
      <c r="K471" s="3643">
        <f t="shared" si="20"/>
        <v>0.27</v>
      </c>
      <c r="L471" s="3619"/>
      <c r="M471" s="3677"/>
      <c r="N471" s="3642"/>
    </row>
    <row r="472" spans="1:14">
      <c r="A472" s="3662" t="s">
        <v>507</v>
      </c>
      <c r="B472" s="3705">
        <f t="shared" si="21"/>
        <v>395</v>
      </c>
      <c r="C472" s="3643" t="s">
        <v>18586</v>
      </c>
      <c r="D472" s="3619"/>
      <c r="E472" s="3643">
        <v>0</v>
      </c>
      <c r="F472" s="3619"/>
      <c r="G472" s="3619"/>
      <c r="H472" s="3643">
        <v>0.32</v>
      </c>
      <c r="I472" s="3619"/>
      <c r="J472" s="2225"/>
      <c r="K472" s="3643">
        <f t="shared" si="20"/>
        <v>0.32</v>
      </c>
      <c r="L472" s="3619"/>
      <c r="M472" s="3677"/>
      <c r="N472" s="3642"/>
    </row>
    <row r="473" spans="1:14">
      <c r="A473" s="3662" t="s">
        <v>507</v>
      </c>
      <c r="B473" s="3705">
        <f t="shared" si="21"/>
        <v>396</v>
      </c>
      <c r="C473" s="3643" t="s">
        <v>18587</v>
      </c>
      <c r="D473" s="3619"/>
      <c r="E473" s="3643">
        <v>0</v>
      </c>
      <c r="F473" s="3619"/>
      <c r="G473" s="3619"/>
      <c r="H473" s="3643">
        <v>0.23</v>
      </c>
      <c r="I473" s="3619"/>
      <c r="J473" s="3619"/>
      <c r="K473" s="3643">
        <f t="shared" si="20"/>
        <v>0.23</v>
      </c>
      <c r="L473" s="3619"/>
      <c r="M473" s="3677"/>
      <c r="N473" s="3642"/>
    </row>
    <row r="474" spans="1:14">
      <c r="A474" s="3662" t="s">
        <v>507</v>
      </c>
      <c r="B474" s="3705">
        <f t="shared" si="21"/>
        <v>397</v>
      </c>
      <c r="C474" s="3643" t="s">
        <v>18588</v>
      </c>
      <c r="D474" s="3619"/>
      <c r="E474" s="3643">
        <v>0</v>
      </c>
      <c r="F474" s="3619"/>
      <c r="G474" s="3619"/>
      <c r="H474" s="3643">
        <v>0.22</v>
      </c>
      <c r="I474" s="3619"/>
      <c r="J474" s="3619"/>
      <c r="K474" s="3643">
        <f t="shared" si="20"/>
        <v>0.22</v>
      </c>
      <c r="L474" s="3619"/>
      <c r="M474" s="3677"/>
      <c r="N474" s="3642"/>
    </row>
    <row r="475" spans="1:14">
      <c r="A475" s="3662" t="s">
        <v>507</v>
      </c>
      <c r="B475" s="3705">
        <f t="shared" si="21"/>
        <v>398</v>
      </c>
      <c r="C475" s="3643" t="s">
        <v>18589</v>
      </c>
      <c r="D475" s="3619"/>
      <c r="E475" s="3643">
        <v>0</v>
      </c>
      <c r="F475" s="3619"/>
      <c r="G475" s="3619"/>
      <c r="H475" s="3643">
        <v>0.24</v>
      </c>
      <c r="I475" s="3619"/>
      <c r="J475" s="3619"/>
      <c r="K475" s="3643">
        <f t="shared" si="20"/>
        <v>0.24</v>
      </c>
      <c r="L475" s="3619"/>
      <c r="M475" s="3677"/>
      <c r="N475" s="3642"/>
    </row>
    <row r="476" spans="1:14">
      <c r="A476" s="3662" t="s">
        <v>507</v>
      </c>
      <c r="B476" s="3705">
        <f t="shared" si="21"/>
        <v>399</v>
      </c>
      <c r="C476" s="3643" t="s">
        <v>18590</v>
      </c>
      <c r="D476" s="3619"/>
      <c r="E476" s="3643">
        <v>0</v>
      </c>
      <c r="F476" s="3619"/>
      <c r="G476" s="3619"/>
      <c r="H476" s="3643">
        <v>0.23</v>
      </c>
      <c r="I476" s="3619"/>
      <c r="J476" s="3619"/>
      <c r="K476" s="3643">
        <f t="shared" si="20"/>
        <v>0.23</v>
      </c>
      <c r="L476" s="3619"/>
      <c r="M476" s="3677"/>
      <c r="N476" s="3642"/>
    </row>
    <row r="477" spans="1:14">
      <c r="A477" s="3662" t="s">
        <v>507</v>
      </c>
      <c r="B477" s="3705">
        <f t="shared" si="21"/>
        <v>400</v>
      </c>
      <c r="C477" s="3643" t="s">
        <v>18591</v>
      </c>
      <c r="D477" s="3619"/>
      <c r="E477" s="3643">
        <v>0</v>
      </c>
      <c r="F477" s="3619"/>
      <c r="G477" s="3619"/>
      <c r="H477" s="3643">
        <v>0.5</v>
      </c>
      <c r="I477" s="3619"/>
      <c r="J477" s="3619"/>
      <c r="K477" s="3643">
        <f t="shared" si="20"/>
        <v>0.5</v>
      </c>
      <c r="L477" s="3619"/>
      <c r="M477" s="3677"/>
      <c r="N477" s="3642"/>
    </row>
    <row r="478" spans="1:14">
      <c r="A478" s="3662" t="s">
        <v>507</v>
      </c>
      <c r="B478" s="3705">
        <f t="shared" si="21"/>
        <v>401</v>
      </c>
      <c r="C478" s="3643" t="s">
        <v>18592</v>
      </c>
      <c r="D478" s="3619"/>
      <c r="E478" s="3643">
        <v>0</v>
      </c>
      <c r="F478" s="3619"/>
      <c r="G478" s="3619"/>
      <c r="H478" s="3643">
        <v>0.35</v>
      </c>
      <c r="I478" s="3619"/>
      <c r="J478" s="3619"/>
      <c r="K478" s="3643">
        <f t="shared" si="20"/>
        <v>0.35</v>
      </c>
      <c r="L478" s="3619"/>
      <c r="M478" s="3677"/>
      <c r="N478" s="3642"/>
    </row>
    <row r="479" spans="1:14">
      <c r="A479" s="3662" t="s">
        <v>507</v>
      </c>
      <c r="B479" s="3705">
        <f t="shared" si="21"/>
        <v>402</v>
      </c>
      <c r="C479" s="3643" t="s">
        <v>18593</v>
      </c>
      <c r="D479" s="3619"/>
      <c r="E479" s="3643">
        <v>0</v>
      </c>
      <c r="F479" s="3619"/>
      <c r="G479" s="3619"/>
      <c r="H479" s="3643">
        <v>0.18</v>
      </c>
      <c r="I479" s="3619"/>
      <c r="J479" s="3619"/>
      <c r="K479" s="3643">
        <f t="shared" si="20"/>
        <v>0.18</v>
      </c>
      <c r="L479" s="3619"/>
      <c r="M479" s="3677"/>
      <c r="N479" s="3642"/>
    </row>
    <row r="480" spans="1:14">
      <c r="A480" s="3662" t="s">
        <v>507</v>
      </c>
      <c r="B480" s="3705">
        <f t="shared" si="21"/>
        <v>403</v>
      </c>
      <c r="C480" s="3643" t="s">
        <v>18594</v>
      </c>
      <c r="D480" s="3619"/>
      <c r="E480" s="3643">
        <v>0</v>
      </c>
      <c r="F480" s="3619"/>
      <c r="G480" s="3619"/>
      <c r="H480" s="3643">
        <v>0.17</v>
      </c>
      <c r="I480" s="3619"/>
      <c r="J480" s="3619"/>
      <c r="K480" s="3643">
        <f t="shared" si="20"/>
        <v>0.17</v>
      </c>
      <c r="L480" s="3619"/>
      <c r="M480" s="3677"/>
      <c r="N480" s="3642"/>
    </row>
    <row r="481" spans="1:14">
      <c r="A481" s="3662" t="s">
        <v>507</v>
      </c>
      <c r="B481" s="3705">
        <f t="shared" si="21"/>
        <v>404</v>
      </c>
      <c r="C481" s="3643" t="s">
        <v>18595</v>
      </c>
      <c r="D481" s="3619"/>
      <c r="E481" s="3643">
        <v>0</v>
      </c>
      <c r="F481" s="3619"/>
      <c r="G481" s="3619"/>
      <c r="H481" s="3643">
        <v>0.42</v>
      </c>
      <c r="I481" s="3619"/>
      <c r="J481" s="3619"/>
      <c r="K481" s="3643">
        <f t="shared" si="20"/>
        <v>0.42</v>
      </c>
      <c r="L481" s="3619"/>
      <c r="M481" s="3677"/>
      <c r="N481" s="3642"/>
    </row>
    <row r="482" spans="1:14">
      <c r="A482" s="3662" t="s">
        <v>507</v>
      </c>
      <c r="B482" s="3705">
        <f t="shared" si="21"/>
        <v>405</v>
      </c>
      <c r="C482" s="3643" t="s">
        <v>18596</v>
      </c>
      <c r="D482" s="3619"/>
      <c r="E482" s="3643">
        <v>0</v>
      </c>
      <c r="F482" s="3619"/>
      <c r="G482" s="3619"/>
      <c r="H482" s="3643">
        <v>0.33</v>
      </c>
      <c r="I482" s="3619"/>
      <c r="J482" s="3619"/>
      <c r="K482" s="3643">
        <f t="shared" si="20"/>
        <v>0.33</v>
      </c>
      <c r="L482" s="3619"/>
      <c r="M482" s="3677"/>
      <c r="N482" s="3642"/>
    </row>
    <row r="483" spans="1:14">
      <c r="A483" s="3662" t="s">
        <v>507</v>
      </c>
      <c r="B483" s="3705">
        <f t="shared" si="21"/>
        <v>406</v>
      </c>
      <c r="C483" s="3643" t="s">
        <v>18597</v>
      </c>
      <c r="D483" s="3619"/>
      <c r="E483" s="3643">
        <v>0</v>
      </c>
      <c r="F483" s="3619"/>
      <c r="G483" s="3619"/>
      <c r="H483" s="3643">
        <v>0.32</v>
      </c>
      <c r="I483" s="3619"/>
      <c r="J483" s="3619"/>
      <c r="K483" s="3643">
        <f t="shared" si="20"/>
        <v>0.32</v>
      </c>
      <c r="L483" s="3619"/>
      <c r="M483" s="3677"/>
      <c r="N483" s="3642"/>
    </row>
    <row r="484" spans="1:14">
      <c r="A484" s="3662" t="s">
        <v>507</v>
      </c>
      <c r="B484" s="3705">
        <f t="shared" si="21"/>
        <v>407</v>
      </c>
      <c r="C484" s="3643" t="s">
        <v>18598</v>
      </c>
      <c r="D484" s="3619"/>
      <c r="E484" s="3643">
        <v>0</v>
      </c>
      <c r="F484" s="3619"/>
      <c r="G484" s="3619"/>
      <c r="H484" s="3643">
        <v>0.14000000000000001</v>
      </c>
      <c r="I484" s="3619"/>
      <c r="J484" s="3619"/>
      <c r="K484" s="3643">
        <f t="shared" si="20"/>
        <v>0.14000000000000001</v>
      </c>
      <c r="L484" s="3619"/>
      <c r="M484" s="3677"/>
      <c r="N484" s="3642"/>
    </row>
    <row r="485" spans="1:14">
      <c r="A485" s="3662" t="s">
        <v>507</v>
      </c>
      <c r="B485" s="3705">
        <f t="shared" si="21"/>
        <v>408</v>
      </c>
      <c r="C485" s="3643" t="s">
        <v>18599</v>
      </c>
      <c r="D485" s="3619"/>
      <c r="E485" s="3643">
        <v>0</v>
      </c>
      <c r="F485" s="3619"/>
      <c r="G485" s="3619"/>
      <c r="H485" s="3643">
        <v>0.14000000000000001</v>
      </c>
      <c r="I485" s="3619"/>
      <c r="J485" s="3619"/>
      <c r="K485" s="3643">
        <f t="shared" si="20"/>
        <v>0.14000000000000001</v>
      </c>
      <c r="L485" s="3619"/>
      <c r="M485" s="3677"/>
      <c r="N485" s="3642"/>
    </row>
    <row r="486" spans="1:14">
      <c r="A486" s="3662" t="s">
        <v>507</v>
      </c>
      <c r="B486" s="3705">
        <f t="shared" si="21"/>
        <v>409</v>
      </c>
      <c r="C486" s="3643" t="s">
        <v>18600</v>
      </c>
      <c r="D486" s="3619"/>
      <c r="E486" s="3643">
        <v>0</v>
      </c>
      <c r="F486" s="3619"/>
      <c r="G486" s="3619"/>
      <c r="H486" s="3643">
        <v>0.12</v>
      </c>
      <c r="I486" s="3619"/>
      <c r="J486" s="3619"/>
      <c r="K486" s="3643">
        <f t="shared" ref="K486:K532" si="22">H486-E486</f>
        <v>0.12</v>
      </c>
      <c r="L486" s="3619"/>
      <c r="M486" s="3677"/>
      <c r="N486" s="3642"/>
    </row>
    <row r="487" spans="1:14">
      <c r="A487" s="3662" t="s">
        <v>507</v>
      </c>
      <c r="B487" s="3705">
        <f t="shared" si="21"/>
        <v>410</v>
      </c>
      <c r="C487" s="3643" t="s">
        <v>18601</v>
      </c>
      <c r="D487" s="3619"/>
      <c r="E487" s="3643">
        <v>0</v>
      </c>
      <c r="F487" s="3619"/>
      <c r="G487" s="3619"/>
      <c r="H487" s="3643">
        <v>0.05</v>
      </c>
      <c r="I487" s="3619"/>
      <c r="J487" s="3619"/>
      <c r="K487" s="3643">
        <f t="shared" si="22"/>
        <v>0.05</v>
      </c>
      <c r="L487" s="3619"/>
      <c r="M487" s="3677"/>
      <c r="N487" s="3642"/>
    </row>
    <row r="488" spans="1:14">
      <c r="A488" s="3662" t="s">
        <v>507</v>
      </c>
      <c r="B488" s="3705">
        <f t="shared" si="21"/>
        <v>411</v>
      </c>
      <c r="C488" s="3643" t="s">
        <v>18602</v>
      </c>
      <c r="D488" s="3619"/>
      <c r="E488" s="3643">
        <v>0</v>
      </c>
      <c r="F488" s="3619"/>
      <c r="G488" s="3619"/>
      <c r="H488" s="3643">
        <v>0.16</v>
      </c>
      <c r="I488" s="3619"/>
      <c r="J488" s="3619"/>
      <c r="K488" s="3643">
        <f t="shared" si="22"/>
        <v>0.16</v>
      </c>
      <c r="L488" s="3619"/>
      <c r="M488" s="3677"/>
      <c r="N488" s="3642"/>
    </row>
    <row r="489" spans="1:14">
      <c r="A489" s="3662" t="s">
        <v>507</v>
      </c>
      <c r="B489" s="3705">
        <f t="shared" si="21"/>
        <v>412</v>
      </c>
      <c r="C489" s="3643" t="s">
        <v>18213</v>
      </c>
      <c r="D489" s="3619"/>
      <c r="E489" s="3643">
        <v>0</v>
      </c>
      <c r="F489" s="3619"/>
      <c r="G489" s="3619"/>
      <c r="H489" s="3643">
        <v>5.29</v>
      </c>
      <c r="I489" s="3619"/>
      <c r="J489" s="3619"/>
      <c r="K489" s="3643">
        <f t="shared" si="22"/>
        <v>5.29</v>
      </c>
      <c r="L489" s="3619"/>
      <c r="M489" s="3677"/>
      <c r="N489" s="3642"/>
    </row>
    <row r="490" spans="1:14">
      <c r="A490" s="3662" t="s">
        <v>507</v>
      </c>
      <c r="B490" s="3705">
        <f t="shared" si="21"/>
        <v>413</v>
      </c>
      <c r="C490" s="3643" t="s">
        <v>18603</v>
      </c>
      <c r="D490" s="3619"/>
      <c r="E490" s="3643">
        <v>0</v>
      </c>
      <c r="F490" s="3619"/>
      <c r="G490" s="3619"/>
      <c r="H490" s="3643">
        <v>0.85</v>
      </c>
      <c r="I490" s="3619"/>
      <c r="J490" s="3619"/>
      <c r="K490" s="3643">
        <f t="shared" si="22"/>
        <v>0.85</v>
      </c>
      <c r="L490" s="3619"/>
      <c r="M490" s="3677"/>
      <c r="N490" s="3642"/>
    </row>
    <row r="491" spans="1:14">
      <c r="A491" s="3662" t="s">
        <v>507</v>
      </c>
      <c r="B491" s="3705">
        <f t="shared" si="21"/>
        <v>414</v>
      </c>
      <c r="C491" s="3643" t="s">
        <v>18604</v>
      </c>
      <c r="D491" s="3619"/>
      <c r="E491" s="3643">
        <v>0</v>
      </c>
      <c r="F491" s="3619"/>
      <c r="G491" s="3619"/>
      <c r="H491" s="3643">
        <v>0.36</v>
      </c>
      <c r="I491" s="3619"/>
      <c r="J491" s="3619"/>
      <c r="K491" s="3643">
        <f t="shared" si="22"/>
        <v>0.36</v>
      </c>
      <c r="L491" s="3619"/>
      <c r="M491" s="3677"/>
      <c r="N491" s="3642"/>
    </row>
    <row r="492" spans="1:14">
      <c r="A492" s="3662" t="s">
        <v>507</v>
      </c>
      <c r="B492" s="3705">
        <f t="shared" si="21"/>
        <v>415</v>
      </c>
      <c r="C492" s="3643" t="s">
        <v>18605</v>
      </c>
      <c r="D492" s="3619"/>
      <c r="E492" s="3643">
        <v>0</v>
      </c>
      <c r="F492" s="3619"/>
      <c r="G492" s="3619"/>
      <c r="H492" s="3643">
        <v>0.63</v>
      </c>
      <c r="I492" s="3619"/>
      <c r="J492" s="3619"/>
      <c r="K492" s="3643">
        <f t="shared" si="22"/>
        <v>0.63</v>
      </c>
      <c r="L492" s="3619"/>
      <c r="M492" s="3677"/>
      <c r="N492" s="3642"/>
    </row>
    <row r="493" spans="1:14">
      <c r="A493" s="3662" t="s">
        <v>507</v>
      </c>
      <c r="B493" s="3705">
        <f t="shared" si="21"/>
        <v>416</v>
      </c>
      <c r="C493" s="3643" t="s">
        <v>18606</v>
      </c>
      <c r="D493" s="3619"/>
      <c r="E493" s="3643">
        <v>0</v>
      </c>
      <c r="F493" s="3619"/>
      <c r="G493" s="3619"/>
      <c r="H493" s="3643">
        <v>0.27</v>
      </c>
      <c r="I493" s="3619"/>
      <c r="J493" s="3619"/>
      <c r="K493" s="3643">
        <f t="shared" si="22"/>
        <v>0.27</v>
      </c>
      <c r="L493" s="3619"/>
      <c r="M493" s="3677"/>
      <c r="N493" s="3642"/>
    </row>
    <row r="494" spans="1:14">
      <c r="A494" s="3662" t="s">
        <v>507</v>
      </c>
      <c r="B494" s="3705">
        <f t="shared" si="21"/>
        <v>417</v>
      </c>
      <c r="C494" s="3643" t="s">
        <v>18607</v>
      </c>
      <c r="D494" s="3619"/>
      <c r="E494" s="3643">
        <v>0</v>
      </c>
      <c r="F494" s="3619"/>
      <c r="G494" s="3619"/>
      <c r="H494" s="3643">
        <v>0.36</v>
      </c>
      <c r="I494" s="3619"/>
      <c r="J494" s="3619"/>
      <c r="K494" s="3643">
        <f t="shared" si="22"/>
        <v>0.36</v>
      </c>
      <c r="L494" s="3619"/>
      <c r="M494" s="3677"/>
      <c r="N494" s="3642"/>
    </row>
    <row r="495" spans="1:14">
      <c r="A495" s="3662" t="s">
        <v>507</v>
      </c>
      <c r="B495" s="3705">
        <f t="shared" si="21"/>
        <v>418</v>
      </c>
      <c r="C495" s="3643" t="s">
        <v>18608</v>
      </c>
      <c r="D495" s="3619"/>
      <c r="E495" s="3643">
        <v>0</v>
      </c>
      <c r="F495" s="3619"/>
      <c r="G495" s="3619"/>
      <c r="H495" s="3643">
        <v>0.18</v>
      </c>
      <c r="I495" s="3619"/>
      <c r="J495" s="3619"/>
      <c r="K495" s="3643">
        <f t="shared" si="22"/>
        <v>0.18</v>
      </c>
      <c r="L495" s="3619"/>
      <c r="M495" s="3677"/>
      <c r="N495" s="3642"/>
    </row>
    <row r="496" spans="1:14">
      <c r="A496" s="3662" t="s">
        <v>507</v>
      </c>
      <c r="B496" s="3705">
        <f t="shared" si="21"/>
        <v>419</v>
      </c>
      <c r="C496" s="3643" t="s">
        <v>18609</v>
      </c>
      <c r="D496" s="3619"/>
      <c r="E496" s="3643">
        <v>0</v>
      </c>
      <c r="F496" s="3619"/>
      <c r="G496" s="3619"/>
      <c r="H496" s="3643">
        <v>0.24</v>
      </c>
      <c r="I496" s="3619"/>
      <c r="J496" s="3619"/>
      <c r="K496" s="3643">
        <f t="shared" si="22"/>
        <v>0.24</v>
      </c>
      <c r="L496" s="3619"/>
      <c r="M496" s="3677"/>
      <c r="N496" s="3642"/>
    </row>
    <row r="497" spans="1:14">
      <c r="A497" s="3662" t="s">
        <v>507</v>
      </c>
      <c r="B497" s="3705">
        <f t="shared" si="21"/>
        <v>420</v>
      </c>
      <c r="C497" s="3643" t="s">
        <v>18610</v>
      </c>
      <c r="D497" s="3619"/>
      <c r="E497" s="3643">
        <v>0</v>
      </c>
      <c r="F497" s="3619"/>
      <c r="G497" s="3619"/>
      <c r="H497" s="3643">
        <v>0.56000000000000005</v>
      </c>
      <c r="I497" s="3619"/>
      <c r="J497" s="3619"/>
      <c r="K497" s="3643">
        <f t="shared" si="22"/>
        <v>0.56000000000000005</v>
      </c>
      <c r="L497" s="3619"/>
      <c r="M497" s="3677"/>
      <c r="N497" s="3642"/>
    </row>
    <row r="498" spans="1:14">
      <c r="A498" s="3662" t="s">
        <v>507</v>
      </c>
      <c r="B498" s="3705">
        <f t="shared" si="21"/>
        <v>421</v>
      </c>
      <c r="C498" s="3643" t="s">
        <v>18611</v>
      </c>
      <c r="D498" s="3619"/>
      <c r="E498" s="3643">
        <v>0</v>
      </c>
      <c r="F498" s="3619"/>
      <c r="G498" s="3619"/>
      <c r="H498" s="3643">
        <v>0.09</v>
      </c>
      <c r="I498" s="3619"/>
      <c r="J498" s="3619"/>
      <c r="K498" s="3643">
        <f t="shared" si="22"/>
        <v>0.09</v>
      </c>
      <c r="L498" s="3619"/>
      <c r="M498" s="3677"/>
      <c r="N498" s="3642"/>
    </row>
    <row r="499" spans="1:14">
      <c r="A499" s="3662" t="s">
        <v>507</v>
      </c>
      <c r="B499" s="3705">
        <f t="shared" ref="B499:B532" si="23">B498+1</f>
        <v>422</v>
      </c>
      <c r="C499" s="3643" t="s">
        <v>18612</v>
      </c>
      <c r="D499" s="3619"/>
      <c r="E499" s="3643">
        <v>0</v>
      </c>
      <c r="F499" s="3619"/>
      <c r="G499" s="3619"/>
      <c r="H499" s="3643">
        <v>0.12</v>
      </c>
      <c r="I499" s="3619"/>
      <c r="J499" s="3619"/>
      <c r="K499" s="3643">
        <f t="shared" si="22"/>
        <v>0.12</v>
      </c>
      <c r="L499" s="3619"/>
      <c r="M499" s="3677"/>
      <c r="N499" s="3642"/>
    </row>
    <row r="500" spans="1:14">
      <c r="A500" s="3662" t="s">
        <v>507</v>
      </c>
      <c r="B500" s="3705">
        <f t="shared" si="23"/>
        <v>423</v>
      </c>
      <c r="C500" s="3643" t="s">
        <v>18613</v>
      </c>
      <c r="D500" s="3619"/>
      <c r="E500" s="3643">
        <v>0</v>
      </c>
      <c r="F500" s="3619"/>
      <c r="G500" s="3619"/>
      <c r="H500" s="3643">
        <v>0.33</v>
      </c>
      <c r="I500" s="3619"/>
      <c r="J500" s="3619"/>
      <c r="K500" s="3643">
        <f t="shared" si="22"/>
        <v>0.33</v>
      </c>
      <c r="L500" s="3619"/>
      <c r="M500" s="3677"/>
      <c r="N500" s="3642"/>
    </row>
    <row r="501" spans="1:14">
      <c r="A501" s="3662" t="s">
        <v>507</v>
      </c>
      <c r="B501" s="3705">
        <f t="shared" si="23"/>
        <v>424</v>
      </c>
      <c r="C501" s="3643" t="s">
        <v>18614</v>
      </c>
      <c r="D501" s="3619"/>
      <c r="E501" s="3643">
        <v>0</v>
      </c>
      <c r="F501" s="3619"/>
      <c r="G501" s="3619"/>
      <c r="H501" s="3643">
        <v>0.56999999999999995</v>
      </c>
      <c r="I501" s="3619"/>
      <c r="J501" s="3619"/>
      <c r="K501" s="3643">
        <f t="shared" si="22"/>
        <v>0.56999999999999995</v>
      </c>
      <c r="L501" s="3619"/>
      <c r="M501" s="3677"/>
      <c r="N501" s="3642"/>
    </row>
    <row r="502" spans="1:14">
      <c r="A502" s="3662" t="s">
        <v>507</v>
      </c>
      <c r="B502" s="3705">
        <f t="shared" si="23"/>
        <v>425</v>
      </c>
      <c r="C502" s="3643" t="s">
        <v>18615</v>
      </c>
      <c r="D502" s="3619"/>
      <c r="E502" s="3643">
        <v>0</v>
      </c>
      <c r="F502" s="3619"/>
      <c r="G502" s="3619"/>
      <c r="H502" s="3643">
        <v>0.28999999999999998</v>
      </c>
      <c r="I502" s="3619"/>
      <c r="J502" s="3619"/>
      <c r="K502" s="3643">
        <f t="shared" si="22"/>
        <v>0.28999999999999998</v>
      </c>
      <c r="L502" s="3619"/>
      <c r="M502" s="3677"/>
      <c r="N502" s="3642"/>
    </row>
    <row r="503" spans="1:14">
      <c r="A503" s="3662" t="s">
        <v>507</v>
      </c>
      <c r="B503" s="3705">
        <f t="shared" si="23"/>
        <v>426</v>
      </c>
      <c r="C503" s="3643" t="s">
        <v>18616</v>
      </c>
      <c r="D503" s="3619"/>
      <c r="E503" s="3643">
        <v>0</v>
      </c>
      <c r="F503" s="3619"/>
      <c r="G503" s="3619"/>
      <c r="H503" s="3643">
        <v>0.34</v>
      </c>
      <c r="I503" s="3619"/>
      <c r="J503" s="3619"/>
      <c r="K503" s="3643">
        <f t="shared" si="22"/>
        <v>0.34</v>
      </c>
      <c r="L503" s="3619"/>
      <c r="M503" s="3677"/>
      <c r="N503" s="3642"/>
    </row>
    <row r="504" spans="1:14">
      <c r="A504" s="3662" t="s">
        <v>507</v>
      </c>
      <c r="B504" s="3705">
        <f t="shared" si="23"/>
        <v>427</v>
      </c>
      <c r="C504" s="3643" t="s">
        <v>18617</v>
      </c>
      <c r="D504" s="3619"/>
      <c r="E504" s="3643">
        <v>0</v>
      </c>
      <c r="F504" s="3619"/>
      <c r="G504" s="3619"/>
      <c r="H504" s="3643">
        <v>0.21</v>
      </c>
      <c r="I504" s="3619"/>
      <c r="J504" s="3619"/>
      <c r="K504" s="3643">
        <f t="shared" si="22"/>
        <v>0.21</v>
      </c>
      <c r="L504" s="3619"/>
      <c r="M504" s="3677"/>
      <c r="N504" s="3642"/>
    </row>
    <row r="505" spans="1:14">
      <c r="A505" s="3662" t="s">
        <v>507</v>
      </c>
      <c r="B505" s="3705">
        <f t="shared" si="23"/>
        <v>428</v>
      </c>
      <c r="C505" s="3643" t="s">
        <v>18618</v>
      </c>
      <c r="D505" s="3619"/>
      <c r="E505" s="3643">
        <v>0</v>
      </c>
      <c r="F505" s="3619"/>
      <c r="G505" s="3619"/>
      <c r="H505" s="3643">
        <v>0.13</v>
      </c>
      <c r="I505" s="3619"/>
      <c r="J505" s="3619"/>
      <c r="K505" s="3643">
        <f t="shared" si="22"/>
        <v>0.13</v>
      </c>
      <c r="L505" s="3619"/>
      <c r="M505" s="3677"/>
      <c r="N505" s="3642"/>
    </row>
    <row r="506" spans="1:14">
      <c r="A506" s="3662" t="s">
        <v>507</v>
      </c>
      <c r="B506" s="3705">
        <f t="shared" si="23"/>
        <v>429</v>
      </c>
      <c r="C506" s="3643" t="s">
        <v>18619</v>
      </c>
      <c r="D506" s="3619"/>
      <c r="E506" s="3643">
        <v>0</v>
      </c>
      <c r="F506" s="3619"/>
      <c r="G506" s="3619"/>
      <c r="H506" s="3643">
        <v>0.1</v>
      </c>
      <c r="I506" s="3619"/>
      <c r="J506" s="3619"/>
      <c r="K506" s="3643">
        <f t="shared" si="22"/>
        <v>0.1</v>
      </c>
      <c r="L506" s="3619"/>
      <c r="M506" s="3677"/>
      <c r="N506" s="3642"/>
    </row>
    <row r="507" spans="1:14">
      <c r="A507" s="3662" t="s">
        <v>507</v>
      </c>
      <c r="B507" s="3705">
        <f t="shared" si="23"/>
        <v>430</v>
      </c>
      <c r="C507" s="3643" t="s">
        <v>18620</v>
      </c>
      <c r="D507" s="3619"/>
      <c r="E507" s="3643">
        <v>0</v>
      </c>
      <c r="F507" s="3619"/>
      <c r="G507" s="3619"/>
      <c r="H507" s="3643">
        <v>0.04</v>
      </c>
      <c r="I507" s="3619"/>
      <c r="J507" s="3619"/>
      <c r="K507" s="3643">
        <f t="shared" si="22"/>
        <v>0.04</v>
      </c>
      <c r="L507" s="3619"/>
      <c r="M507" s="3677"/>
      <c r="N507" s="3642"/>
    </row>
    <row r="508" spans="1:14">
      <c r="A508" s="3662" t="s">
        <v>507</v>
      </c>
      <c r="B508" s="3705">
        <f t="shared" si="23"/>
        <v>431</v>
      </c>
      <c r="C508" s="3643" t="s">
        <v>18621</v>
      </c>
      <c r="D508" s="3619"/>
      <c r="E508" s="3643">
        <v>0</v>
      </c>
      <c r="F508" s="3619"/>
      <c r="G508" s="3619"/>
      <c r="H508" s="3643">
        <v>0.09</v>
      </c>
      <c r="I508" s="3619"/>
      <c r="J508" s="3619"/>
      <c r="K508" s="3643">
        <f t="shared" si="22"/>
        <v>0.09</v>
      </c>
      <c r="L508" s="3619"/>
      <c r="M508" s="3677"/>
      <c r="N508" s="3642"/>
    </row>
    <row r="509" spans="1:14">
      <c r="A509" s="3662" t="s">
        <v>507</v>
      </c>
      <c r="B509" s="3705">
        <f t="shared" si="23"/>
        <v>432</v>
      </c>
      <c r="C509" s="3643" t="s">
        <v>18622</v>
      </c>
      <c r="D509" s="3619"/>
      <c r="E509" s="3643">
        <v>0</v>
      </c>
      <c r="F509" s="3619"/>
      <c r="G509" s="3619"/>
      <c r="H509" s="3643">
        <v>0.56000000000000005</v>
      </c>
      <c r="I509" s="3619"/>
      <c r="J509" s="3619"/>
      <c r="K509" s="3643">
        <f t="shared" si="22"/>
        <v>0.56000000000000005</v>
      </c>
      <c r="L509" s="3619"/>
      <c r="M509" s="3677"/>
      <c r="N509" s="3642"/>
    </row>
    <row r="510" spans="1:14">
      <c r="A510" s="3662" t="s">
        <v>507</v>
      </c>
      <c r="B510" s="3705">
        <f t="shared" si="23"/>
        <v>433</v>
      </c>
      <c r="C510" s="3643" t="s">
        <v>18623</v>
      </c>
      <c r="D510" s="3619"/>
      <c r="E510" s="3643">
        <v>0</v>
      </c>
      <c r="F510" s="3619"/>
      <c r="G510" s="3619"/>
      <c r="H510" s="3643">
        <v>0.5</v>
      </c>
      <c r="I510" s="3619"/>
      <c r="J510" s="3619"/>
      <c r="K510" s="3643">
        <f t="shared" si="22"/>
        <v>0.5</v>
      </c>
      <c r="L510" s="3619"/>
      <c r="M510" s="3677"/>
      <c r="N510" s="3642"/>
    </row>
    <row r="511" spans="1:14">
      <c r="A511" s="3662" t="s">
        <v>507</v>
      </c>
      <c r="B511" s="3705">
        <f t="shared" si="23"/>
        <v>434</v>
      </c>
      <c r="C511" s="3643" t="s">
        <v>18624</v>
      </c>
      <c r="D511" s="3619"/>
      <c r="E511" s="3643">
        <v>0</v>
      </c>
      <c r="F511" s="3619"/>
      <c r="G511" s="3619"/>
      <c r="H511" s="3643">
        <v>0.19</v>
      </c>
      <c r="I511" s="3619"/>
      <c r="J511" s="3619"/>
      <c r="K511" s="3643">
        <f t="shared" si="22"/>
        <v>0.19</v>
      </c>
      <c r="L511" s="3619"/>
      <c r="M511" s="3677"/>
      <c r="N511" s="3642"/>
    </row>
    <row r="512" spans="1:14">
      <c r="A512" s="3662" t="s">
        <v>507</v>
      </c>
      <c r="B512" s="3705">
        <f t="shared" si="23"/>
        <v>435</v>
      </c>
      <c r="C512" s="3643" t="s">
        <v>18625</v>
      </c>
      <c r="D512" s="3619"/>
      <c r="E512" s="3643">
        <v>0</v>
      </c>
      <c r="F512" s="3619"/>
      <c r="G512" s="3619"/>
      <c r="H512" s="3643">
        <v>0.3</v>
      </c>
      <c r="I512" s="3619"/>
      <c r="J512" s="3619"/>
      <c r="K512" s="3643">
        <f t="shared" si="22"/>
        <v>0.3</v>
      </c>
      <c r="L512" s="3619"/>
      <c r="M512" s="3677"/>
      <c r="N512" s="3642"/>
    </row>
    <row r="513" spans="1:14">
      <c r="A513" s="3662" t="s">
        <v>507</v>
      </c>
      <c r="B513" s="3705">
        <f t="shared" si="23"/>
        <v>436</v>
      </c>
      <c r="C513" s="3643" t="s">
        <v>18626</v>
      </c>
      <c r="D513" s="3619"/>
      <c r="E513" s="3643">
        <v>0</v>
      </c>
      <c r="F513" s="3619"/>
      <c r="G513" s="3619"/>
      <c r="H513" s="3643">
        <v>0.22</v>
      </c>
      <c r="I513" s="3619"/>
      <c r="J513" s="3619"/>
      <c r="K513" s="3643">
        <f t="shared" si="22"/>
        <v>0.22</v>
      </c>
      <c r="L513" s="3619"/>
      <c r="M513" s="3677"/>
      <c r="N513" s="3642"/>
    </row>
    <row r="514" spans="1:14">
      <c r="A514" s="3662" t="s">
        <v>507</v>
      </c>
      <c r="B514" s="3705">
        <f t="shared" si="23"/>
        <v>437</v>
      </c>
      <c r="C514" s="3643" t="s">
        <v>18627</v>
      </c>
      <c r="D514" s="3619"/>
      <c r="E514" s="3643">
        <v>0.05</v>
      </c>
      <c r="F514" s="3619"/>
      <c r="G514" s="3619"/>
      <c r="H514" s="3643">
        <v>0.89</v>
      </c>
      <c r="I514" s="3619"/>
      <c r="J514" s="3619"/>
      <c r="K514" s="3643">
        <f t="shared" si="22"/>
        <v>0.84</v>
      </c>
      <c r="L514" s="3619"/>
      <c r="M514" s="3677"/>
      <c r="N514" s="3642"/>
    </row>
    <row r="515" spans="1:14">
      <c r="A515" s="3662" t="s">
        <v>507</v>
      </c>
      <c r="B515" s="3705">
        <f t="shared" si="23"/>
        <v>438</v>
      </c>
      <c r="C515" s="3643" t="s">
        <v>18628</v>
      </c>
      <c r="D515" s="3619"/>
      <c r="E515" s="3643">
        <v>0</v>
      </c>
      <c r="F515" s="3619"/>
      <c r="G515" s="3619"/>
      <c r="H515" s="3643">
        <v>0.13</v>
      </c>
      <c r="I515" s="3619"/>
      <c r="J515" s="3619"/>
      <c r="K515" s="3643">
        <f t="shared" si="22"/>
        <v>0.13</v>
      </c>
      <c r="L515" s="3619"/>
      <c r="M515" s="3677"/>
      <c r="N515" s="3642"/>
    </row>
    <row r="516" spans="1:14">
      <c r="A516" s="3662" t="s">
        <v>507</v>
      </c>
      <c r="B516" s="3705">
        <f t="shared" si="23"/>
        <v>439</v>
      </c>
      <c r="C516" s="3643" t="s">
        <v>18629</v>
      </c>
      <c r="D516" s="3619"/>
      <c r="E516" s="3643">
        <v>0</v>
      </c>
      <c r="F516" s="3619"/>
      <c r="G516" s="3619"/>
      <c r="H516" s="3643">
        <v>0.2</v>
      </c>
      <c r="I516" s="3619"/>
      <c r="J516" s="3619"/>
      <c r="K516" s="3643">
        <f t="shared" si="22"/>
        <v>0.2</v>
      </c>
      <c r="L516" s="3619"/>
      <c r="M516" s="3677"/>
      <c r="N516" s="3642"/>
    </row>
    <row r="517" spans="1:14">
      <c r="A517" s="3662" t="s">
        <v>507</v>
      </c>
      <c r="B517" s="3705">
        <f t="shared" si="23"/>
        <v>440</v>
      </c>
      <c r="C517" s="3643" t="s">
        <v>18630</v>
      </c>
      <c r="D517" s="3619"/>
      <c r="E517" s="3643">
        <v>0</v>
      </c>
      <c r="F517" s="3619"/>
      <c r="G517" s="3619"/>
      <c r="H517" s="3643">
        <v>0.75</v>
      </c>
      <c r="I517" s="3619"/>
      <c r="J517" s="3619"/>
      <c r="K517" s="3643">
        <f t="shared" si="22"/>
        <v>0.75</v>
      </c>
      <c r="L517" s="3619"/>
      <c r="M517" s="3677"/>
      <c r="N517" s="3642"/>
    </row>
    <row r="518" spans="1:14">
      <c r="A518" s="3662" t="s">
        <v>507</v>
      </c>
      <c r="B518" s="3705">
        <f t="shared" si="23"/>
        <v>441</v>
      </c>
      <c r="C518" s="3643" t="s">
        <v>18631</v>
      </c>
      <c r="D518" s="3619"/>
      <c r="E518" s="3643">
        <v>0</v>
      </c>
      <c r="F518" s="3619"/>
      <c r="G518" s="3619"/>
      <c r="H518" s="3643">
        <v>0.11</v>
      </c>
      <c r="I518" s="3619"/>
      <c r="J518" s="3619"/>
      <c r="K518" s="3643">
        <f t="shared" si="22"/>
        <v>0.11</v>
      </c>
      <c r="L518" s="3619"/>
      <c r="M518" s="3677"/>
      <c r="N518" s="3642"/>
    </row>
    <row r="519" spans="1:14">
      <c r="A519" s="3662" t="s">
        <v>507</v>
      </c>
      <c r="B519" s="3705">
        <f t="shared" si="23"/>
        <v>442</v>
      </c>
      <c r="C519" s="3643" t="s">
        <v>18632</v>
      </c>
      <c r="D519" s="3619"/>
      <c r="E519" s="3643">
        <v>0</v>
      </c>
      <c r="F519" s="3619"/>
      <c r="G519" s="3619"/>
      <c r="H519" s="3643">
        <v>0.43</v>
      </c>
      <c r="I519" s="3619"/>
      <c r="J519" s="3619"/>
      <c r="K519" s="3643">
        <f t="shared" si="22"/>
        <v>0.43</v>
      </c>
      <c r="L519" s="3619"/>
      <c r="M519" s="3677"/>
      <c r="N519" s="3642"/>
    </row>
    <row r="520" spans="1:14">
      <c r="A520" s="3662" t="s">
        <v>507</v>
      </c>
      <c r="B520" s="3705">
        <f t="shared" si="23"/>
        <v>443</v>
      </c>
      <c r="C520" s="3643" t="s">
        <v>18633</v>
      </c>
      <c r="D520" s="3619"/>
      <c r="E520" s="3643">
        <v>0</v>
      </c>
      <c r="F520" s="3619"/>
      <c r="G520" s="3619"/>
      <c r="H520" s="3643">
        <v>0.23</v>
      </c>
      <c r="I520" s="3619"/>
      <c r="J520" s="3619"/>
      <c r="K520" s="3643">
        <f t="shared" si="22"/>
        <v>0.23</v>
      </c>
      <c r="L520" s="3619"/>
      <c r="M520" s="3677"/>
      <c r="N520" s="3642"/>
    </row>
    <row r="521" spans="1:14">
      <c r="A521" s="3662" t="s">
        <v>507</v>
      </c>
      <c r="B521" s="3705">
        <f t="shared" si="23"/>
        <v>444</v>
      </c>
      <c r="C521" s="3643" t="s">
        <v>18634</v>
      </c>
      <c r="D521" s="3619"/>
      <c r="E521" s="3643">
        <v>0</v>
      </c>
      <c r="F521" s="3619"/>
      <c r="G521" s="3619"/>
      <c r="H521" s="3643">
        <v>1.1499999999999999</v>
      </c>
      <c r="I521" s="3619"/>
      <c r="J521" s="3619"/>
      <c r="K521" s="3643">
        <f t="shared" si="22"/>
        <v>1.1499999999999999</v>
      </c>
      <c r="L521" s="3619"/>
      <c r="M521" s="3677"/>
      <c r="N521" s="3642"/>
    </row>
    <row r="522" spans="1:14">
      <c r="A522" s="3662" t="s">
        <v>507</v>
      </c>
      <c r="B522" s="3705">
        <f t="shared" si="23"/>
        <v>445</v>
      </c>
      <c r="C522" s="3643" t="s">
        <v>18635</v>
      </c>
      <c r="D522" s="3619"/>
      <c r="E522" s="3643">
        <v>0</v>
      </c>
      <c r="F522" s="3619"/>
      <c r="G522" s="3619"/>
      <c r="H522" s="3643">
        <v>2.4700000000000002</v>
      </c>
      <c r="I522" s="3619"/>
      <c r="J522" s="3619"/>
      <c r="K522" s="3643">
        <f t="shared" si="22"/>
        <v>2.4700000000000002</v>
      </c>
      <c r="L522" s="3619"/>
      <c r="M522" s="3677"/>
      <c r="N522" s="3642"/>
    </row>
    <row r="523" spans="1:14">
      <c r="A523" s="3662" t="s">
        <v>507</v>
      </c>
      <c r="B523" s="3705">
        <f t="shared" si="23"/>
        <v>446</v>
      </c>
      <c r="C523" s="3643" t="s">
        <v>18636</v>
      </c>
      <c r="D523" s="3619"/>
      <c r="E523" s="3643">
        <v>0</v>
      </c>
      <c r="F523" s="3619"/>
      <c r="G523" s="3619"/>
      <c r="H523" s="3643">
        <v>0.1</v>
      </c>
      <c r="I523" s="3619"/>
      <c r="J523" s="3619"/>
      <c r="K523" s="3643">
        <f t="shared" si="22"/>
        <v>0.1</v>
      </c>
      <c r="L523" s="3619"/>
      <c r="M523" s="3677"/>
      <c r="N523" s="3642"/>
    </row>
    <row r="524" spans="1:14">
      <c r="A524" s="3662" t="s">
        <v>507</v>
      </c>
      <c r="B524" s="3705">
        <f t="shared" si="23"/>
        <v>447</v>
      </c>
      <c r="C524" s="3643" t="s">
        <v>18637</v>
      </c>
      <c r="D524" s="3619"/>
      <c r="E524" s="3643">
        <v>0</v>
      </c>
      <c r="F524" s="3619"/>
      <c r="G524" s="3619"/>
      <c r="H524" s="3643">
        <v>0.1</v>
      </c>
      <c r="I524" s="3619"/>
      <c r="J524" s="3619"/>
      <c r="K524" s="3643">
        <f t="shared" si="22"/>
        <v>0.1</v>
      </c>
      <c r="L524" s="3619"/>
      <c r="M524" s="3677"/>
      <c r="N524" s="3642"/>
    </row>
    <row r="525" spans="1:14">
      <c r="A525" s="3662" t="s">
        <v>507</v>
      </c>
      <c r="B525" s="3705">
        <f t="shared" si="23"/>
        <v>448</v>
      </c>
      <c r="C525" s="3643" t="s">
        <v>18638</v>
      </c>
      <c r="D525" s="3619"/>
      <c r="E525" s="3643">
        <v>0</v>
      </c>
      <c r="F525" s="3619"/>
      <c r="G525" s="3619"/>
      <c r="H525" s="3643">
        <v>0.38</v>
      </c>
      <c r="I525" s="3619"/>
      <c r="J525" s="3619"/>
      <c r="K525" s="3643">
        <f t="shared" si="22"/>
        <v>0.38</v>
      </c>
      <c r="L525" s="3619"/>
      <c r="M525" s="3677"/>
      <c r="N525" s="3642"/>
    </row>
    <row r="526" spans="1:14">
      <c r="A526" s="3662" t="s">
        <v>507</v>
      </c>
      <c r="B526" s="3705">
        <f t="shared" si="23"/>
        <v>449</v>
      </c>
      <c r="C526" s="3643" t="s">
        <v>18645</v>
      </c>
      <c r="D526" s="3619"/>
      <c r="E526" s="3643">
        <v>0</v>
      </c>
      <c r="F526" s="3619"/>
      <c r="G526" s="3619"/>
      <c r="H526" s="3643">
        <v>0.06</v>
      </c>
      <c r="I526" s="3619"/>
      <c r="J526" s="3619"/>
      <c r="K526" s="3643">
        <f t="shared" si="22"/>
        <v>0.06</v>
      </c>
      <c r="L526" s="3619"/>
      <c r="M526" s="3677"/>
      <c r="N526" s="3642"/>
    </row>
    <row r="527" spans="1:14">
      <c r="A527" s="3662" t="s">
        <v>507</v>
      </c>
      <c r="B527" s="3705">
        <f t="shared" si="23"/>
        <v>450</v>
      </c>
      <c r="C527" s="3643" t="s">
        <v>18639</v>
      </c>
      <c r="D527" s="3619"/>
      <c r="E527" s="3643">
        <v>0</v>
      </c>
      <c r="F527" s="3619"/>
      <c r="G527" s="3619"/>
      <c r="H527" s="3643">
        <v>7.0000000000000007E-2</v>
      </c>
      <c r="I527" s="3619"/>
      <c r="J527" s="3619"/>
      <c r="K527" s="3643">
        <f t="shared" si="22"/>
        <v>7.0000000000000007E-2</v>
      </c>
      <c r="L527" s="3619"/>
      <c r="M527" s="3677"/>
      <c r="N527" s="3642"/>
    </row>
    <row r="528" spans="1:14">
      <c r="A528" s="3662" t="s">
        <v>507</v>
      </c>
      <c r="B528" s="3705">
        <f t="shared" si="23"/>
        <v>451</v>
      </c>
      <c r="C528" s="3643" t="s">
        <v>18640</v>
      </c>
      <c r="D528" s="3619"/>
      <c r="E528" s="3643">
        <v>0</v>
      </c>
      <c r="F528" s="3619"/>
      <c r="G528" s="3619"/>
      <c r="H528" s="3643">
        <v>0.12</v>
      </c>
      <c r="I528" s="3619"/>
      <c r="J528" s="3619"/>
      <c r="K528" s="3643">
        <f t="shared" si="22"/>
        <v>0.12</v>
      </c>
      <c r="L528" s="3619"/>
      <c r="M528" s="3677"/>
      <c r="N528" s="3642"/>
    </row>
    <row r="529" spans="1:14">
      <c r="A529" s="3662" t="s">
        <v>507</v>
      </c>
      <c r="B529" s="3705">
        <f t="shared" si="23"/>
        <v>452</v>
      </c>
      <c r="C529" s="3643" t="s">
        <v>18641</v>
      </c>
      <c r="D529" s="3619"/>
      <c r="E529" s="3643">
        <v>0</v>
      </c>
      <c r="F529" s="3619"/>
      <c r="G529" s="3619"/>
      <c r="H529" s="3643">
        <v>0.5</v>
      </c>
      <c r="I529" s="3619"/>
      <c r="J529" s="3619"/>
      <c r="K529" s="3643">
        <f t="shared" si="22"/>
        <v>0.5</v>
      </c>
      <c r="L529" s="3619"/>
      <c r="M529" s="3677"/>
      <c r="N529" s="3642"/>
    </row>
    <row r="530" spans="1:14">
      <c r="A530" s="3662" t="s">
        <v>507</v>
      </c>
      <c r="B530" s="3705">
        <f t="shared" si="23"/>
        <v>453</v>
      </c>
      <c r="C530" s="3643" t="s">
        <v>18642</v>
      </c>
      <c r="D530" s="3619"/>
      <c r="E530" s="3643">
        <v>0</v>
      </c>
      <c r="F530" s="3619"/>
      <c r="G530" s="3619"/>
      <c r="H530" s="3643">
        <v>0.1</v>
      </c>
      <c r="I530" s="3619"/>
      <c r="J530" s="3619"/>
      <c r="K530" s="3643">
        <f t="shared" si="22"/>
        <v>0.1</v>
      </c>
      <c r="L530" s="3619"/>
      <c r="M530" s="3677"/>
      <c r="N530" s="3642"/>
    </row>
    <row r="531" spans="1:14">
      <c r="A531" s="3662" t="s">
        <v>507</v>
      </c>
      <c r="B531" s="3705">
        <f t="shared" si="23"/>
        <v>454</v>
      </c>
      <c r="C531" s="3643" t="s">
        <v>18643</v>
      </c>
      <c r="D531" s="3619"/>
      <c r="E531" s="3643">
        <v>0</v>
      </c>
      <c r="F531" s="3619"/>
      <c r="G531" s="3619"/>
      <c r="H531" s="3643">
        <v>1.56</v>
      </c>
      <c r="I531" s="3619"/>
      <c r="J531" s="3619"/>
      <c r="K531" s="3643">
        <f t="shared" si="22"/>
        <v>1.56</v>
      </c>
      <c r="L531" s="3619"/>
      <c r="M531" s="3677"/>
      <c r="N531" s="3642"/>
    </row>
    <row r="532" spans="1:14" ht="15.75" thickBot="1">
      <c r="A532" s="3702" t="s">
        <v>507</v>
      </c>
      <c r="B532" s="2114">
        <f t="shared" si="23"/>
        <v>455</v>
      </c>
      <c r="C532" s="3703" t="s">
        <v>18644</v>
      </c>
      <c r="D532" s="2442"/>
      <c r="E532" s="3703">
        <v>0.42</v>
      </c>
      <c r="F532" s="2442"/>
      <c r="G532" s="2442"/>
      <c r="H532" s="3703">
        <v>0.84</v>
      </c>
      <c r="I532" s="2442"/>
      <c r="J532" s="2442"/>
      <c r="K532" s="3703">
        <f t="shared" si="22"/>
        <v>0.42</v>
      </c>
      <c r="L532" s="2442"/>
      <c r="M532" s="3704"/>
      <c r="N532" s="3655"/>
    </row>
  </sheetData>
  <customSheetViews>
    <customSheetView guid="{79AD5FB7-84BA-40F8-B93E-7F6D3F799515}" topLeftCell="G136">
      <selection activeCell="A3" sqref="A3:XFD3"/>
      <pageMargins left="0.7" right="0.7" top="0.75" bottom="0.75" header="0.3" footer="0.3"/>
    </customSheetView>
    <customSheetView guid="{A3593EDC-2197-4283-B58F-E8F46865F6B0}">
      <selection activeCell="G8" sqref="G8"/>
      <pageMargins left="0.7" right="0.7" top="0.75" bottom="0.75" header="0.3" footer="0.3"/>
    </customSheetView>
    <customSheetView guid="{39DE2760-0BFC-4719-B1E4-380C3A7079FC}">
      <selection activeCell="A3" sqref="A3:XFD3"/>
      <pageMargins left="0.7" right="0.7" top="0.75" bottom="0.75" header="0.3" footer="0.3"/>
    </customSheetView>
    <customSheetView guid="{6CF4F969-58DE-4028-9DCC-C6E713BA1EE8}">
      <selection activeCell="A4" sqref="A4:XFD4"/>
      <pageMargins left="0.7" right="0.7" top="0.75" bottom="0.75" header="0.3" footer="0.3"/>
    </customSheetView>
    <customSheetView guid="{854D26F6-556C-4832-93A1-027DC2E7489A}">
      <selection activeCell="A4" sqref="A4:XFD4"/>
      <pageMargins left="0.7" right="0.7" top="0.75" bottom="0.75" header="0.3" footer="0.3"/>
    </customSheetView>
    <customSheetView guid="{1187C2EC-E8C1-47BD-824F-A093AEDCF8A3}">
      <selection activeCell="A3" sqref="A3:XFD3"/>
      <pageMargins left="0.7" right="0.7" top="0.75" bottom="0.75" header="0.3" footer="0.3"/>
    </customSheetView>
    <customSheetView guid="{56D62996-4B64-4559-A57F-952A7719E60C}">
      <selection activeCell="A3" sqref="A3:XFD3"/>
      <pageMargins left="0.7" right="0.7" top="0.75" bottom="0.75" header="0.3" footer="0.3"/>
    </customSheetView>
    <customSheetView guid="{D38925AC-49E8-4240-B4C4-15DDEAD2A52A}" scale="75">
      <selection activeCell="A4" sqref="A4:XFD4"/>
      <pageMargins left="0.7" right="0.7" top="0.75" bottom="0.75" header="0.3" footer="0.3"/>
      <pageSetup orientation="portrait" r:id="rId1"/>
    </customSheetView>
    <customSheetView guid="{BBB634EE-F2D2-401C-80C5-834C06C8684E}" scale="75">
      <selection activeCell="A4" sqref="A4:XFD4"/>
      <pageMargins left="0.7" right="0.7" top="0.75" bottom="0.75" header="0.3" footer="0.3"/>
      <pageSetup orientation="portrait" r:id="rId2"/>
    </customSheetView>
    <customSheetView guid="{2C5FEC20-E906-4956-A88D-6EAAC0747B30}" scale="75">
      <selection activeCell="A4" sqref="A4:XFD4"/>
      <pageMargins left="0.7" right="0.7" top="0.75" bottom="0.75" header="0.3" footer="0.3"/>
      <pageSetup orientation="portrait" r:id="rId3"/>
    </customSheetView>
    <customSheetView guid="{F9A994EF-45B5-4EB9-AA72-BA8C2214CFE1}">
      <selection activeCell="A3" sqref="A3:XFD3"/>
      <pageMargins left="0.7" right="0.7" top="0.75" bottom="0.75" header="0.3" footer="0.3"/>
    </customSheetView>
    <customSheetView guid="{600A9694-21CC-48F1-9DA2-8C0E3E8B5FA0}">
      <selection activeCell="A3" sqref="A3:XFD3"/>
      <pageMargins left="0.7" right="0.7" top="0.75" bottom="0.75" header="0.3" footer="0.3"/>
    </customSheetView>
    <customSheetView guid="{344E436F-251D-4C51-AB7E-9264FEC9FA05}">
      <selection activeCell="N32" sqref="N32:N38"/>
      <pageMargins left="0.7" right="0.7" top="0.75" bottom="0.75" header="0.3" footer="0.3"/>
    </customSheetView>
    <customSheetView guid="{0546D35D-D495-4ABF-8CD5-906F9854F6B9}">
      <selection activeCell="N32" sqref="N32:N38"/>
      <pageMargins left="0.7" right="0.7" top="0.75" bottom="0.75" header="0.3" footer="0.3"/>
    </customSheetView>
    <customSheetView guid="{58D92D3D-F9DC-4070-8DAB-284558C682C9}">
      <selection activeCell="A3" sqref="A3:XFD3"/>
      <pageMargins left="0.7" right="0.7" top="0.75" bottom="0.75" header="0.3" footer="0.3"/>
    </customSheetView>
    <customSheetView guid="{DD0AAC79-0110-4B1B-BB25-2C4FE9ED31F4}">
      <selection activeCell="N32" sqref="N32:N38"/>
      <pageMargins left="0.7" right="0.7" top="0.75" bottom="0.75" header="0.3" footer="0.3"/>
    </customSheetView>
    <customSheetView guid="{423EC763-4105-4509-B307-318A5394E372}">
      <selection activeCell="A4" sqref="A4:XFD4"/>
      <pageMargins left="0.7" right="0.7" top="0.75" bottom="0.75" header="0.3" footer="0.3"/>
    </customSheetView>
    <customSheetView guid="{7FDB354D-BBFC-467C-9214-DEA80979E90C}">
      <selection activeCell="A4" sqref="A4:XFD4"/>
      <pageMargins left="0.7" right="0.7" top="0.75" bottom="0.75" header="0.3" footer="0.3"/>
    </customSheetView>
    <customSheetView guid="{B98680F5-9992-4B15-9195-313E46832CE7}">
      <selection activeCell="A4" sqref="A4:XFD4"/>
      <pageMargins left="0.7" right="0.7" top="0.75" bottom="0.75" header="0.3" footer="0.3"/>
    </customSheetView>
    <customSheetView guid="{2CAD6BBA-D926-4B66-9703-7E419ED6E99E}">
      <selection activeCell="A4" sqref="A4:XFD4"/>
      <pageMargins left="0.7" right="0.7" top="0.75" bottom="0.75" header="0.3" footer="0.3"/>
    </customSheetView>
    <customSheetView guid="{64C3C58B-5EDF-4A0D-9A08-4E76AD2C2831}">
      <selection activeCell="A3" sqref="A3:XFD3"/>
      <pageMargins left="0.7" right="0.7" top="0.75" bottom="0.75" header="0.3" footer="0.3"/>
    </customSheetView>
    <customSheetView guid="{23935FAA-2CC8-4E3D-A833-6D530319EE28}">
      <pageMargins left="0.7" right="0.7" top="0.75" bottom="0.75" header="0.3" footer="0.3"/>
    </customSheetView>
    <customSheetView guid="{E7B49325-7A41-4A22-9EA5-2C4D363DA8F1}">
      <pageMargins left="0.7" right="0.7" top="0.75" bottom="0.75" header="0.3" footer="0.3"/>
    </customSheetView>
    <customSheetView guid="{FAC928FB-1728-4FB7-8ECE-85A8DE4D0ADF}">
      <pageMargins left="0.7" right="0.7" top="0.75" bottom="0.75" header="0.3" footer="0.3"/>
    </customSheetView>
    <customSheetView guid="{8C4D76D8-AA45-48E9-9804-BEEAA7B08B03}">
      <pageMargins left="0.7" right="0.7" top="0.75" bottom="0.75" header="0.3" footer="0.3"/>
    </customSheetView>
    <customSheetView guid="{862ECE3E-CBCF-4644-8210-D1EDA2099D3A}">
      <pageMargins left="0.7" right="0.7" top="0.75" bottom="0.75" header="0.3" footer="0.3"/>
    </customSheetView>
    <customSheetView guid="{EE1B2E10-D8FD-451C-B1E1-0B98F6A560DF}">
      <pageMargins left="0.7" right="0.7" top="0.75" bottom="0.75" header="0.3" footer="0.3"/>
    </customSheetView>
    <customSheetView guid="{7964114C-CB29-4D99-9806-CFB993D96184}">
      <pageMargins left="0.7" right="0.7" top="0.75" bottom="0.75" header="0.3" footer="0.3"/>
    </customSheetView>
    <customSheetView guid="{A7CCEAC1-D48B-40D0-9479-364198DE80EF}">
      <pageMargins left="0.7" right="0.7" top="0.75" bottom="0.75" header="0.3" footer="0.3"/>
    </customSheetView>
    <customSheetView guid="{68F5884F-4969-4575-BF13-5CC01FC32956}">
      <pageMargins left="0.7" right="0.7" top="0.75" bottom="0.75" header="0.3" footer="0.3"/>
    </customSheetView>
    <customSheetView guid="{29758B78-03D3-4D8E-AD37-F25D1BDCFD7B}">
      <pageMargins left="0.7" right="0.7" top="0.75" bottom="0.75" header="0.3" footer="0.3"/>
    </customSheetView>
    <customSheetView guid="{DE99B454-ED50-4848-ADC8-212B34E74919}">
      <pageMargins left="0.7" right="0.7" top="0.75" bottom="0.75" header="0.3" footer="0.3"/>
    </customSheetView>
    <customSheetView guid="{8CB2D929-C7E4-4180-B163-8A2824806B17}">
      <pageMargins left="0.7" right="0.7" top="0.75" bottom="0.75" header="0.3" footer="0.3"/>
    </customSheetView>
    <customSheetView guid="{34D85203-2D51-4355-8027-8019AB86EBCF}">
      <pageMargins left="0.7" right="0.7" top="0.75" bottom="0.75" header="0.3" footer="0.3"/>
    </customSheetView>
    <customSheetView guid="{89CCDF41-F1C9-4313-9F31-D107B3C76DDB}">
      <pageMargins left="0.7" right="0.7" top="0.75" bottom="0.75" header="0.3" footer="0.3"/>
    </customSheetView>
    <customSheetView guid="{726AD29E-1BFF-4E2F-9960-EE7743278367}">
      <pageMargins left="0.7" right="0.7" top="0.75" bottom="0.75" header="0.3" footer="0.3"/>
    </customSheetView>
    <customSheetView guid="{2F42E84F-7DBF-4A75-A7B3-62028DAEBF1A}">
      <pageMargins left="0.7" right="0.7" top="0.75" bottom="0.75" header="0.3" footer="0.3"/>
    </customSheetView>
    <customSheetView guid="{2B685D48-0292-4AA7-9819-853B2AEC1DD4}">
      <pageMargins left="0.7" right="0.7" top="0.75" bottom="0.75" header="0.3" footer="0.3"/>
    </customSheetView>
    <customSheetView guid="{4B0AA991-6767-4D57-B414-24103CB6BBB4}">
      <pageMargins left="0.7" right="0.7" top="0.75" bottom="0.75" header="0.3" footer="0.3"/>
    </customSheetView>
    <customSheetView guid="{8E86F10A-A699-45F6-98BE-FE12C92DC001}">
      <pageMargins left="0.7" right="0.7" top="0.75" bottom="0.75" header="0.3" footer="0.3"/>
    </customSheetView>
    <customSheetView guid="{47F7A3CE-B782-485F-A003-C143096A6054}">
      <pageMargins left="0.7" right="0.7" top="0.75" bottom="0.75" header="0.3" footer="0.3"/>
    </customSheetView>
    <customSheetView guid="{39B6890E-9E43-4C41-84C2-BE54C196CF6B}">
      <pageMargins left="0.7" right="0.7" top="0.75" bottom="0.75" header="0.3" footer="0.3"/>
    </customSheetView>
    <customSheetView guid="{5C12847A-1A36-4653-8A29-4B40BE88BC31}">
      <pageMargins left="0.7" right="0.7" top="0.75" bottom="0.75" header="0.3" footer="0.3"/>
    </customSheetView>
    <customSheetView guid="{72622A5F-562A-4F46-80A6-FB340FA923E4}">
      <pageMargins left="0.7" right="0.7" top="0.75" bottom="0.75" header="0.3" footer="0.3"/>
    </customSheetView>
    <customSheetView guid="{3A3E5217-495A-42D4-92E9-DBDDFA0133B2}">
      <pageMargins left="0.7" right="0.7" top="0.75" bottom="0.75" header="0.3" footer="0.3"/>
    </customSheetView>
    <customSheetView guid="{60CB8EE4-B91C-4012-A081-CCBA186E6839}">
      <pageMargins left="0.7" right="0.7" top="0.75" bottom="0.75" header="0.3" footer="0.3"/>
    </customSheetView>
    <customSheetView guid="{B8A5C91A-AD33-4DF4-A694-672D147217B5}">
      <pageMargins left="0.7" right="0.7" top="0.75" bottom="0.75" header="0.3" footer="0.3"/>
    </customSheetView>
    <customSheetView guid="{6A065346-6EC6-4D7F-9DF7-3658D614503A}">
      <pageMargins left="0.7" right="0.7" top="0.75" bottom="0.75" header="0.3" footer="0.3"/>
    </customSheetView>
    <customSheetView guid="{6BC667A8-B269-4F56-A803-5E4093D12764}" topLeftCell="A52">
      <pageMargins left="0.7" right="0.7" top="0.75" bottom="0.75" header="0.3" footer="0.3"/>
    </customSheetView>
    <customSheetView guid="{4075A10A-29EA-4A39-8C87-92C314459964}">
      <pageMargins left="0.7" right="0.7" top="0.75" bottom="0.75" header="0.3" footer="0.3"/>
    </customSheetView>
    <customSheetView guid="{D07D711A-BCB9-4378-B863-4CB7EB1E0F9F}">
      <pageMargins left="0.7" right="0.7" top="0.75" bottom="0.75" header="0.3" footer="0.3"/>
    </customSheetView>
    <customSheetView guid="{CE3A1CF7-6A47-4ED0-B4C6-D84228F6384A}">
      <pageMargins left="0.7" right="0.7" top="0.75" bottom="0.75" header="0.3" footer="0.3"/>
    </customSheetView>
    <customSheetView guid="{A6CAB246-C66C-4430-B883-E3AB4CA85CD3}" scale="75">
      <selection activeCell="A4" sqref="A4:XFD4"/>
      <pageMargins left="0.7" right="0.7" top="0.75" bottom="0.75" header="0.3" footer="0.3"/>
      <pageSetup orientation="portrait" r:id="rId4"/>
    </customSheetView>
    <customSheetView guid="{A1494558-1040-4A63-BC7C-D39B992B3E56}">
      <selection activeCell="A4" sqref="A4:XFD4"/>
      <pageMargins left="0.7" right="0.7" top="0.75" bottom="0.75" header="0.3" footer="0.3"/>
    </customSheetView>
    <customSheetView guid="{1D116760-CC87-4F16-87B4-C7A61320F480}" scale="75">
      <selection activeCell="N32" sqref="N32:N38"/>
      <pageMargins left="0.7" right="0.7" top="0.75" bottom="0.75" header="0.3" footer="0.3"/>
      <pageSetup orientation="portrait" r:id="rId5"/>
    </customSheetView>
    <customSheetView guid="{0CF2EC10-BDE2-491E-A077-01A8E5B1EBEC}">
      <selection activeCell="N32" sqref="N32:N38"/>
      <pageMargins left="0.7" right="0.7" top="0.75" bottom="0.75" header="0.3" footer="0.3"/>
    </customSheetView>
    <customSheetView guid="{F88BCD3F-34B6-43CB-BC45-E51462EBF67F}">
      <selection activeCell="A3" sqref="A3:XFD3"/>
      <pageMargins left="0.7" right="0.7" top="0.75" bottom="0.75" header="0.3" footer="0.3"/>
    </customSheetView>
    <customSheetView guid="{1749D216-7950-497C-B39A-63FBE4D03B8C}">
      <selection activeCell="A3" sqref="A3:XFD3"/>
      <pageMargins left="0.7" right="0.7" top="0.75" bottom="0.75" header="0.3" footer="0.3"/>
    </customSheetView>
    <customSheetView guid="{7FA40027-7B17-499A-B359-A5EF5225CCED}">
      <selection activeCell="A3" sqref="A3:XFD3"/>
      <pageMargins left="0.7" right="0.7" top="0.75" bottom="0.75" header="0.3" footer="0.3"/>
    </customSheetView>
    <customSheetView guid="{34D72504-BFF0-4EA8-8FC8-7543DC9590F6}">
      <selection activeCell="A3" sqref="A3:XFD3"/>
      <pageMargins left="0.7" right="0.7" top="0.75" bottom="0.75" header="0.3" footer="0.3"/>
    </customSheetView>
    <customSheetView guid="{72F1F4A7-FA3D-4AAA-B9F7-0B7CBCF937A0}">
      <selection activeCell="N32" sqref="N32:N38"/>
      <pageMargins left="0.7" right="0.7" top="0.75" bottom="0.75" header="0.3" footer="0.3"/>
    </customSheetView>
    <customSheetView guid="{08FE8395-D523-42C1-83CE-E79D67FD8F6E}">
      <selection activeCell="A3" sqref="A3:XFD3"/>
      <pageMargins left="0.7" right="0.7" top="0.75" bottom="0.75" header="0.3" footer="0.3"/>
    </customSheetView>
    <customSheetView guid="{1CAAE197-33E6-4BF2-B4DE-FDE07E8BBF88}" scale="75">
      <selection activeCell="A4" sqref="A4:XFD4"/>
      <pageMargins left="0.7" right="0.7" top="0.75" bottom="0.75" header="0.3" footer="0.3"/>
      <pageSetup orientation="portrait" r:id="rId6"/>
    </customSheetView>
    <customSheetView guid="{0B1CD487-A10E-47AA-97E1-782E43B555C4}">
      <selection activeCell="A4" sqref="A4:XFD4"/>
      <pageMargins left="0.7" right="0.7" top="0.75" bottom="0.75" header="0.3" footer="0.3"/>
    </customSheetView>
    <customSheetView guid="{AF97F53F-CC36-44C1-9ECD-DF5129B3E6B5}">
      <selection activeCell="A4" sqref="A4:XFD4"/>
      <pageMargins left="0.7" right="0.7" top="0.75" bottom="0.75" header="0.3" footer="0.3"/>
    </customSheetView>
    <customSheetView guid="{FD6F7CAF-FB1E-4C3B-BC17-A805CA3477EF}" topLeftCell="H16">
      <selection activeCell="A3" sqref="A3:XFD3"/>
      <pageMargins left="0.7" right="0.7" top="0.75" bottom="0.75" header="0.3" footer="0.3"/>
    </customSheetView>
    <customSheetView guid="{FEDC4AFF-A1F9-4866-BED0-75319FE928CF}">
      <selection activeCell="A3" sqref="A3:XFD3"/>
      <pageMargins left="0.7" right="0.7" top="0.75" bottom="0.75" header="0.3" footer="0.3"/>
    </customSheetView>
    <customSheetView guid="{BB41729E-AA2B-4B78-BC0A-1EFA069D5CFD}" scale="75">
      <selection activeCell="A4" sqref="A4:XFD4"/>
      <pageMargins left="0.7" right="0.7" top="0.75" bottom="0.75" header="0.3" footer="0.3"/>
      <pageSetup orientation="portrait" r:id="rId7"/>
    </customSheetView>
    <customSheetView guid="{7BB95B6A-5E37-4CAE-AF7D-1CC701D075E8}" scale="75">
      <selection activeCell="A4" sqref="A4:XFD4"/>
      <pageMargins left="0.7" right="0.7" top="0.75" bottom="0.75" header="0.3" footer="0.3"/>
      <pageSetup orientation="portrait" r:id="rId8"/>
    </customSheetView>
    <customSheetView guid="{2EC062F0-5386-4865-B10E-AAA41383D77F}" scale="75">
      <selection activeCell="A4" sqref="A4:XFD4"/>
      <pageMargins left="0.7" right="0.7" top="0.75" bottom="0.75" header="0.3" footer="0.3"/>
      <pageSetup orientation="portrait" r:id="rId9"/>
    </customSheetView>
    <customSheetView guid="{FC2532A6-77E2-4AF9-9A45-F247B0588659}" topLeftCell="C19">
      <selection activeCell="A3" sqref="A3:XFD3"/>
      <pageMargins left="0.7" right="0.7" top="0.75" bottom="0.75" header="0.3" footer="0.3"/>
      <pageSetup paperSize="0" orientation="portrait" r:id="rId10"/>
    </customSheetView>
    <customSheetView guid="{A44DAB59-BE7A-4333-A5F2-74C8918F30B6}">
      <selection activeCell="A3" sqref="A3:XFD3"/>
      <pageMargins left="0.7" right="0.7" top="0.75" bottom="0.75" header="0.3" footer="0.3"/>
    </customSheetView>
    <customSheetView guid="{03AFFCA8-9E14-4DB5-84F7-C730BD68291C}" topLeftCell="G136">
      <selection activeCell="A3" sqref="A3:XFD3"/>
      <pageMargins left="0.7" right="0.7" top="0.75" bottom="0.75" header="0.3" footer="0.3"/>
    </customSheetView>
    <customSheetView guid="{EC76EB35-067C-4DE7-B07A-226A5E409E79}">
      <selection activeCell="A3" sqref="A3:XFD3"/>
      <pageMargins left="0.7" right="0.7" top="0.75" bottom="0.75" header="0.3" footer="0.3"/>
    </customSheetView>
    <customSheetView guid="{983A23DD-8020-461E-A6F4-2AEC4ED7324C}">
      <selection activeCell="N32" sqref="N32:N38"/>
      <pageMargins left="0.7" right="0.7" top="0.75" bottom="0.75" header="0.3" footer="0.3"/>
    </customSheetView>
    <customSheetView guid="{D3731BF5-0429-4443-9A8C-8B29EB0DB856}">
      <selection activeCell="A3" sqref="A3:XFD3"/>
      <pageMargins left="0.7" right="0.7" top="0.75" bottom="0.75" header="0.3" footer="0.3"/>
    </customSheetView>
    <customSheetView guid="{A530EBA0-4EDF-47E2-8165-36150308EFE0}">
      <selection activeCell="A3" sqref="A3:XFD3"/>
      <pageMargins left="0.7" right="0.7" top="0.75" bottom="0.75" header="0.3" footer="0.3"/>
    </customSheetView>
    <customSheetView guid="{FE9B4351-E79D-4254-BAB9-133F96438B1B}" topLeftCell="G136">
      <selection activeCell="A3" sqref="A3:XFD3"/>
      <pageMargins left="0.7" right="0.7" top="0.75" bottom="0.75" header="0.3" footer="0.3"/>
    </customSheetView>
    <customSheetView guid="{CA9519B9-3429-4BE9-9E5D-F85393E6AD13}" topLeftCell="G136">
      <selection activeCell="A3" sqref="A3:XFD3"/>
      <pageMargins left="0.7" right="0.7" top="0.75" bottom="0.75" header="0.3" footer="0.3"/>
    </customSheetView>
  </customSheetViews>
  <mergeCells count="5">
    <mergeCell ref="E201:J201"/>
    <mergeCell ref="K1:M1"/>
    <mergeCell ref="A1:J1"/>
    <mergeCell ref="E4:J4"/>
    <mergeCell ref="E76:J76"/>
  </mergeCells>
  <pageMargins left="0.7" right="0.7" top="0.75" bottom="0.75" header="0.3" footer="0.3"/>
  <pageSetup scale="46" orientation="portrait" r:id="rId11"/>
  <rowBreaks count="1" manualBreakCount="1">
    <brk id="75" max="16383" man="1"/>
  </rowBreaks>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4">
    <pageSetUpPr autoPageBreaks="0"/>
  </sheetPr>
  <dimension ref="A1:U451"/>
  <sheetViews>
    <sheetView zoomScaleNormal="100" workbookViewId="0">
      <selection activeCell="G311" sqref="G311"/>
    </sheetView>
  </sheetViews>
  <sheetFormatPr defaultRowHeight="15"/>
  <cols>
    <col min="1" max="1" width="12.42578125" customWidth="1"/>
    <col min="2" max="2" width="9.42578125" customWidth="1"/>
    <col min="3" max="3" width="12.42578125" customWidth="1"/>
    <col min="4" max="4" width="30.42578125" customWidth="1"/>
    <col min="7" max="7" width="30.42578125" customWidth="1"/>
    <col min="10" max="10" width="29.42578125" customWidth="1"/>
    <col min="12" max="12" width="12" customWidth="1"/>
    <col min="13" max="14" width="22.5703125" style="362" customWidth="1"/>
  </cols>
  <sheetData>
    <row r="1" spans="1:16" ht="24" thickBot="1">
      <c r="A1" s="5432" t="s">
        <v>12</v>
      </c>
      <c r="B1" s="5432"/>
      <c r="C1" s="5432"/>
      <c r="D1" s="5432"/>
      <c r="E1" s="5432"/>
      <c r="F1" s="5432"/>
      <c r="G1" s="5432"/>
      <c r="H1" s="5432"/>
      <c r="I1" s="5432"/>
      <c r="J1" s="5432"/>
      <c r="K1" s="5432"/>
      <c r="L1" s="5432"/>
      <c r="M1" s="5432"/>
      <c r="N1" s="5432"/>
    </row>
    <row r="2" spans="1:16" ht="15.75">
      <c r="A2" s="3636"/>
      <c r="B2" s="3635"/>
      <c r="C2" s="3636" t="s">
        <v>0</v>
      </c>
      <c r="D2" s="3635"/>
      <c r="E2" s="3636" t="s">
        <v>9</v>
      </c>
      <c r="F2" s="3634"/>
      <c r="G2" s="3635"/>
      <c r="H2" s="3636" t="s">
        <v>10</v>
      </c>
      <c r="I2" s="3634"/>
      <c r="J2" s="3634"/>
      <c r="K2" s="5433" t="s">
        <v>18647</v>
      </c>
      <c r="L2" s="5354"/>
      <c r="M2" s="5354"/>
      <c r="N2" s="5434"/>
    </row>
    <row r="3" spans="1:16" ht="30.75" thickBot="1">
      <c r="A3" s="3724" t="s">
        <v>7</v>
      </c>
      <c r="B3" s="3725" t="s">
        <v>13</v>
      </c>
      <c r="C3" s="3724" t="s">
        <v>1</v>
      </c>
      <c r="D3" s="3725" t="s">
        <v>2</v>
      </c>
      <c r="E3" s="3724" t="s">
        <v>3</v>
      </c>
      <c r="F3" s="3726" t="s">
        <v>4</v>
      </c>
      <c r="G3" s="3725" t="s">
        <v>5</v>
      </c>
      <c r="H3" s="3724" t="s">
        <v>6</v>
      </c>
      <c r="I3" s="3726" t="s">
        <v>4</v>
      </c>
      <c r="J3" s="3727" t="s">
        <v>2</v>
      </c>
      <c r="K3" s="3728" t="s">
        <v>8</v>
      </c>
      <c r="L3" s="3726" t="s">
        <v>5021</v>
      </c>
      <c r="M3" s="3729" t="s">
        <v>2436</v>
      </c>
      <c r="N3" s="3729" t="s">
        <v>11</v>
      </c>
    </row>
    <row r="4" spans="1:16" s="2440" customFormat="1" ht="17.25" thickTop="1" thickBot="1">
      <c r="A4" s="3750"/>
      <c r="B4" s="3737"/>
      <c r="C4" s="3736"/>
      <c r="D4" s="3737"/>
      <c r="E4" s="5425" t="s">
        <v>19132</v>
      </c>
      <c r="F4" s="5425"/>
      <c r="G4" s="5425"/>
      <c r="H4" s="5425"/>
      <c r="I4" s="5425"/>
      <c r="J4" s="5425"/>
      <c r="K4" s="3738"/>
      <c r="L4" s="3739"/>
      <c r="M4" s="3740"/>
      <c r="N4" s="3751"/>
    </row>
    <row r="5" spans="1:16" ht="15.75" thickTop="1">
      <c r="A5" s="233" t="s">
        <v>507</v>
      </c>
      <c r="B5" s="3723">
        <v>456</v>
      </c>
      <c r="C5" s="611" t="s">
        <v>18648</v>
      </c>
      <c r="D5" s="3732"/>
      <c r="E5" s="611">
        <v>48.19</v>
      </c>
      <c r="F5" s="3732"/>
      <c r="G5" s="3732"/>
      <c r="H5" s="611">
        <v>55.89</v>
      </c>
      <c r="I5" s="3732"/>
      <c r="J5" s="3732"/>
      <c r="K5" s="611">
        <f>H5-E5</f>
        <v>7.7000000000000028</v>
      </c>
      <c r="L5" s="3733"/>
      <c r="M5" s="3734"/>
      <c r="N5" s="3706"/>
    </row>
    <row r="6" spans="1:16">
      <c r="A6" s="2472" t="s">
        <v>507</v>
      </c>
      <c r="B6" s="3707">
        <f>B5+1</f>
        <v>457</v>
      </c>
      <c r="C6" s="3643" t="s">
        <v>18649</v>
      </c>
      <c r="D6" s="3708"/>
      <c r="E6" s="3643">
        <v>28.86</v>
      </c>
      <c r="F6" s="3708"/>
      <c r="G6" s="3708"/>
      <c r="H6" s="3643">
        <v>42.16</v>
      </c>
      <c r="I6" s="3708"/>
      <c r="J6" s="3708"/>
      <c r="K6" s="3643">
        <f t="shared" ref="K6:K25" si="0">H6-E6</f>
        <v>13.299999999999997</v>
      </c>
      <c r="L6" s="3709"/>
      <c r="M6" s="3710"/>
      <c r="N6" s="3752"/>
    </row>
    <row r="7" spans="1:16">
      <c r="A7" s="2472" t="s">
        <v>507</v>
      </c>
      <c r="B7" s="3707">
        <f t="shared" ref="B7:B70" si="1">B6+1</f>
        <v>458</v>
      </c>
      <c r="C7" s="3643" t="s">
        <v>18650</v>
      </c>
      <c r="D7" s="3708"/>
      <c r="E7" s="3643">
        <v>7.18</v>
      </c>
      <c r="F7" s="3708"/>
      <c r="G7" s="3708"/>
      <c r="H7" s="3643">
        <v>18.760000000000002</v>
      </c>
      <c r="I7" s="3708"/>
      <c r="J7" s="3708"/>
      <c r="K7" s="3643">
        <f t="shared" si="0"/>
        <v>11.580000000000002</v>
      </c>
      <c r="L7" s="3710"/>
      <c r="M7" s="3711"/>
      <c r="N7" s="3753"/>
    </row>
    <row r="8" spans="1:16" ht="15" customHeight="1">
      <c r="A8" s="2472" t="s">
        <v>507</v>
      </c>
      <c r="B8" s="3707">
        <f t="shared" si="1"/>
        <v>459</v>
      </c>
      <c r="C8" s="3643" t="s">
        <v>18651</v>
      </c>
      <c r="D8" s="3708"/>
      <c r="E8" s="3643">
        <v>0</v>
      </c>
      <c r="F8" s="3708"/>
      <c r="G8" s="3708"/>
      <c r="H8" s="3643">
        <v>0.23</v>
      </c>
      <c r="I8" s="3708"/>
      <c r="J8" s="3708"/>
      <c r="K8" s="3643">
        <f t="shared" si="0"/>
        <v>0.23</v>
      </c>
      <c r="L8" s="3710"/>
      <c r="M8" s="3711"/>
      <c r="N8" s="3753"/>
    </row>
    <row r="9" spans="1:16">
      <c r="A9" s="2472" t="s">
        <v>507</v>
      </c>
      <c r="B9" s="3707">
        <f t="shared" si="1"/>
        <v>460</v>
      </c>
      <c r="C9" s="3643" t="s">
        <v>18652</v>
      </c>
      <c r="D9" s="3708"/>
      <c r="E9" s="3643">
        <v>0</v>
      </c>
      <c r="F9" s="3708"/>
      <c r="G9" s="3708"/>
      <c r="H9" s="3643">
        <v>0.12</v>
      </c>
      <c r="I9" s="3708"/>
      <c r="J9" s="3708"/>
      <c r="K9" s="3643">
        <f t="shared" si="0"/>
        <v>0.12</v>
      </c>
      <c r="L9" s="3710"/>
      <c r="M9" s="3711"/>
      <c r="N9" s="3753"/>
    </row>
    <row r="10" spans="1:16">
      <c r="A10" s="2472" t="s">
        <v>507</v>
      </c>
      <c r="B10" s="3707">
        <f t="shared" si="1"/>
        <v>461</v>
      </c>
      <c r="C10" s="3643" t="s">
        <v>18223</v>
      </c>
      <c r="D10" s="3708"/>
      <c r="E10" s="3643">
        <v>34.36</v>
      </c>
      <c r="F10" s="3708"/>
      <c r="G10" s="3708"/>
      <c r="H10" s="3643">
        <v>44.81</v>
      </c>
      <c r="I10" s="3708"/>
      <c r="J10" s="3708"/>
      <c r="K10" s="3643">
        <f t="shared" si="0"/>
        <v>10.450000000000003</v>
      </c>
      <c r="L10" s="3710"/>
      <c r="M10" s="3711"/>
      <c r="N10" s="3753"/>
    </row>
    <row r="11" spans="1:16">
      <c r="A11" s="2472" t="s">
        <v>507</v>
      </c>
      <c r="B11" s="3707">
        <f t="shared" si="1"/>
        <v>462</v>
      </c>
      <c r="C11" s="3643" t="s">
        <v>18653</v>
      </c>
      <c r="D11" s="3708"/>
      <c r="E11" s="3643">
        <v>42.16</v>
      </c>
      <c r="F11" s="3708"/>
      <c r="G11" s="3708"/>
      <c r="H11" s="3643">
        <v>42.65</v>
      </c>
      <c r="I11" s="3708"/>
      <c r="J11" s="3708"/>
      <c r="K11" s="3643">
        <f t="shared" si="0"/>
        <v>0.49000000000000199</v>
      </c>
      <c r="L11" s="3710"/>
      <c r="M11" s="3711"/>
      <c r="N11" s="3753"/>
    </row>
    <row r="12" spans="1:16">
      <c r="A12" s="2472" t="s">
        <v>507</v>
      </c>
      <c r="B12" s="3707">
        <f t="shared" si="1"/>
        <v>463</v>
      </c>
      <c r="C12" s="3643" t="s">
        <v>18155</v>
      </c>
      <c r="D12" s="3708"/>
      <c r="E12" s="3643">
        <v>5.59</v>
      </c>
      <c r="F12" s="3708"/>
      <c r="G12" s="3708"/>
      <c r="H12" s="3643">
        <v>15.3</v>
      </c>
      <c r="I12" s="3708"/>
      <c r="J12" s="3708"/>
      <c r="K12" s="3643">
        <f t="shared" si="0"/>
        <v>9.7100000000000009</v>
      </c>
      <c r="L12" s="3710"/>
      <c r="M12" s="3711"/>
      <c r="N12" s="3753"/>
    </row>
    <row r="13" spans="1:16">
      <c r="A13" s="2472" t="s">
        <v>507</v>
      </c>
      <c r="B13" s="3707">
        <f t="shared" si="1"/>
        <v>464</v>
      </c>
      <c r="C13" s="3643" t="s">
        <v>18155</v>
      </c>
      <c r="D13" s="3637"/>
      <c r="E13" s="3643">
        <v>16.57</v>
      </c>
      <c r="F13" s="3637"/>
      <c r="G13" s="3637"/>
      <c r="H13" s="3643">
        <v>22.38</v>
      </c>
      <c r="I13" s="3637"/>
      <c r="J13" s="3637"/>
      <c r="K13" s="3643">
        <f t="shared" si="0"/>
        <v>5.8099999999999987</v>
      </c>
      <c r="L13" s="3639"/>
      <c r="M13" s="3710"/>
      <c r="N13" s="3752"/>
      <c r="P13" t="s">
        <v>866</v>
      </c>
    </row>
    <row r="14" spans="1:16">
      <c r="A14" s="2472" t="s">
        <v>507</v>
      </c>
      <c r="B14" s="3707">
        <f t="shared" si="1"/>
        <v>465</v>
      </c>
      <c r="C14" s="3643" t="s">
        <v>18654</v>
      </c>
      <c r="D14" s="3637"/>
      <c r="E14" s="3643">
        <v>0</v>
      </c>
      <c r="F14" s="3637"/>
      <c r="G14" s="3637"/>
      <c r="H14" s="3643">
        <v>0.64</v>
      </c>
      <c r="I14" s="3637"/>
      <c r="J14" s="3637"/>
      <c r="K14" s="3643">
        <f t="shared" si="0"/>
        <v>0.64</v>
      </c>
      <c r="L14" s="3639"/>
      <c r="M14" s="3710"/>
      <c r="N14" s="3752"/>
    </row>
    <row r="15" spans="1:16">
      <c r="A15" s="2472" t="s">
        <v>507</v>
      </c>
      <c r="B15" s="3707">
        <f t="shared" si="1"/>
        <v>466</v>
      </c>
      <c r="C15" s="3643" t="s">
        <v>18655</v>
      </c>
      <c r="D15" s="3637"/>
      <c r="E15" s="3643">
        <v>0</v>
      </c>
      <c r="F15" s="3638"/>
      <c r="G15" s="3637"/>
      <c r="H15" s="3643">
        <v>0.96</v>
      </c>
      <c r="I15" s="3637"/>
      <c r="J15" s="3637"/>
      <c r="K15" s="3643">
        <f t="shared" si="0"/>
        <v>0.96</v>
      </c>
      <c r="L15" s="3712"/>
      <c r="M15" s="3710"/>
      <c r="N15" s="3752"/>
      <c r="O15" s="147"/>
    </row>
    <row r="16" spans="1:16" s="493" customFormat="1">
      <c r="A16" s="2472" t="s">
        <v>507</v>
      </c>
      <c r="B16" s="3707">
        <f t="shared" si="1"/>
        <v>467</v>
      </c>
      <c r="C16" s="3643" t="s">
        <v>18656</v>
      </c>
      <c r="D16" s="3637"/>
      <c r="E16" s="3643">
        <v>0</v>
      </c>
      <c r="F16" s="3637"/>
      <c r="G16" s="3637"/>
      <c r="H16" s="3643">
        <v>11.58</v>
      </c>
      <c r="I16" s="3637"/>
      <c r="J16" s="3637"/>
      <c r="K16" s="3643">
        <f t="shared" si="0"/>
        <v>11.58</v>
      </c>
      <c r="L16" s="3713"/>
      <c r="M16" s="3710"/>
      <c r="N16" s="3752"/>
      <c r="O16" s="492"/>
    </row>
    <row r="17" spans="1:21" s="493" customFormat="1">
      <c r="A17" s="2472" t="s">
        <v>507</v>
      </c>
      <c r="B17" s="3707">
        <f t="shared" si="1"/>
        <v>468</v>
      </c>
      <c r="C17" s="3643" t="s">
        <v>18339</v>
      </c>
      <c r="D17" s="3715"/>
      <c r="E17" s="3643">
        <v>5.85</v>
      </c>
      <c r="F17" s="3637"/>
      <c r="G17" s="3637"/>
      <c r="H17" s="3643">
        <v>8.52</v>
      </c>
      <c r="I17" s="3637"/>
      <c r="J17" s="3637"/>
      <c r="K17" s="3643">
        <f t="shared" si="0"/>
        <v>2.67</v>
      </c>
      <c r="L17" s="3639"/>
      <c r="M17" s="3710"/>
      <c r="N17" s="3752"/>
      <c r="O17" s="492"/>
    </row>
    <row r="18" spans="1:21" s="395" customFormat="1">
      <c r="A18" s="2472" t="s">
        <v>507</v>
      </c>
      <c r="B18" s="3707">
        <f t="shared" si="1"/>
        <v>469</v>
      </c>
      <c r="C18" s="3643" t="s">
        <v>18657</v>
      </c>
      <c r="D18" s="3637"/>
      <c r="E18" s="3643">
        <v>0</v>
      </c>
      <c r="F18" s="3637"/>
      <c r="G18" s="3637"/>
      <c r="H18" s="3643">
        <v>1.74</v>
      </c>
      <c r="I18" s="3637"/>
      <c r="J18" s="3637"/>
      <c r="K18" s="3643">
        <f t="shared" si="0"/>
        <v>1.74</v>
      </c>
      <c r="L18" s="3713"/>
      <c r="M18" s="3710"/>
      <c r="N18" s="3754"/>
    </row>
    <row r="19" spans="1:21" s="395" customFormat="1">
      <c r="A19" s="2472" t="s">
        <v>507</v>
      </c>
      <c r="B19" s="3707">
        <f t="shared" si="1"/>
        <v>470</v>
      </c>
      <c r="C19" s="3643" t="s">
        <v>18657</v>
      </c>
      <c r="D19" s="3637"/>
      <c r="E19" s="3643">
        <v>2.44</v>
      </c>
      <c r="F19" s="3637"/>
      <c r="G19" s="3637"/>
      <c r="H19" s="3643">
        <v>4.6399999999999997</v>
      </c>
      <c r="I19" s="3637"/>
      <c r="J19" s="3637"/>
      <c r="K19" s="3643">
        <f t="shared" si="0"/>
        <v>2.1999999999999997</v>
      </c>
      <c r="L19" s="3639"/>
      <c r="M19" s="3710"/>
      <c r="N19" s="3754"/>
    </row>
    <row r="20" spans="1:21" s="395" customFormat="1">
      <c r="A20" s="2472" t="s">
        <v>507</v>
      </c>
      <c r="B20" s="3707">
        <f t="shared" si="1"/>
        <v>471</v>
      </c>
      <c r="C20" s="3643" t="s">
        <v>18658</v>
      </c>
      <c r="D20" s="3637"/>
      <c r="E20" s="3643">
        <v>0</v>
      </c>
      <c r="F20" s="3637"/>
      <c r="G20" s="3715"/>
      <c r="H20" s="3643">
        <v>2.5299999999999998</v>
      </c>
      <c r="I20" s="3637"/>
      <c r="J20" s="3637"/>
      <c r="K20" s="3643">
        <f t="shared" si="0"/>
        <v>2.5299999999999998</v>
      </c>
      <c r="L20" s="3714"/>
      <c r="M20" s="3710"/>
      <c r="N20" s="3754"/>
    </row>
    <row r="21" spans="1:21" s="395" customFormat="1">
      <c r="A21" s="2472" t="s">
        <v>507</v>
      </c>
      <c r="B21" s="3707">
        <f t="shared" si="1"/>
        <v>472</v>
      </c>
      <c r="C21" s="3643" t="s">
        <v>18347</v>
      </c>
      <c r="D21" s="3637"/>
      <c r="E21" s="3643">
        <v>0</v>
      </c>
      <c r="F21" s="3637"/>
      <c r="G21" s="3637"/>
      <c r="H21" s="3643">
        <v>2.4900000000000002</v>
      </c>
      <c r="I21" s="3637"/>
      <c r="J21" s="3637"/>
      <c r="K21" s="3643">
        <f t="shared" si="0"/>
        <v>2.4900000000000002</v>
      </c>
      <c r="L21" s="3714"/>
      <c r="M21" s="3710"/>
      <c r="N21" s="3755"/>
    </row>
    <row r="22" spans="1:21" s="395" customFormat="1">
      <c r="A22" s="2472" t="s">
        <v>507</v>
      </c>
      <c r="B22" s="3707">
        <f t="shared" si="1"/>
        <v>473</v>
      </c>
      <c r="C22" s="3643" t="s">
        <v>18659</v>
      </c>
      <c r="D22" s="3637"/>
      <c r="E22" s="3643">
        <v>0</v>
      </c>
      <c r="F22" s="3637"/>
      <c r="G22" s="3637"/>
      <c r="H22" s="3643">
        <v>3.18</v>
      </c>
      <c r="I22" s="3637"/>
      <c r="J22" s="3637"/>
      <c r="K22" s="3643">
        <f t="shared" si="0"/>
        <v>3.18</v>
      </c>
      <c r="L22" s="3639"/>
      <c r="M22" s="3710"/>
      <c r="N22" s="3755"/>
    </row>
    <row r="23" spans="1:21">
      <c r="A23" s="2472" t="s">
        <v>507</v>
      </c>
      <c r="B23" s="3707">
        <f t="shared" si="1"/>
        <v>474</v>
      </c>
      <c r="C23" s="3643" t="s">
        <v>18660</v>
      </c>
      <c r="D23" s="3637"/>
      <c r="E23" s="3643">
        <v>0</v>
      </c>
      <c r="F23" s="3637"/>
      <c r="G23" s="3637"/>
      <c r="H23" s="3643">
        <v>1.22</v>
      </c>
      <c r="I23" s="3637"/>
      <c r="J23" s="3637"/>
      <c r="K23" s="3643">
        <f t="shared" si="0"/>
        <v>1.22</v>
      </c>
      <c r="L23" s="3714"/>
      <c r="M23" s="3716"/>
      <c r="N23" s="3756"/>
      <c r="O23" s="40"/>
      <c r="P23" s="40"/>
      <c r="Q23" s="40"/>
      <c r="R23" s="40"/>
      <c r="S23" s="40"/>
      <c r="T23" s="40"/>
      <c r="U23" s="40"/>
    </row>
    <row r="24" spans="1:21" s="395" customFormat="1">
      <c r="A24" s="2472" t="s">
        <v>507</v>
      </c>
      <c r="B24" s="3707">
        <f t="shared" si="1"/>
        <v>475</v>
      </c>
      <c r="C24" s="3643" t="s">
        <v>18661</v>
      </c>
      <c r="D24" s="3637"/>
      <c r="E24" s="3643">
        <v>0</v>
      </c>
      <c r="F24" s="3637"/>
      <c r="G24" s="3637"/>
      <c r="H24" s="3643">
        <v>0.09</v>
      </c>
      <c r="I24" s="3637"/>
      <c r="J24" s="3637"/>
      <c r="K24" s="3643">
        <f t="shared" si="0"/>
        <v>0.09</v>
      </c>
      <c r="L24" s="3639"/>
      <c r="M24" s="3710"/>
      <c r="N24" s="3756"/>
      <c r="O24" s="40"/>
      <c r="P24" s="40"/>
      <c r="Q24" s="40"/>
      <c r="R24" s="40"/>
      <c r="S24" s="40"/>
      <c r="T24" s="40"/>
      <c r="U24" s="40"/>
    </row>
    <row r="25" spans="1:21" s="395" customFormat="1">
      <c r="A25" s="2472" t="s">
        <v>507</v>
      </c>
      <c r="B25" s="3707">
        <f t="shared" si="1"/>
        <v>476</v>
      </c>
      <c r="C25" s="3643" t="s">
        <v>18356</v>
      </c>
      <c r="D25" s="3637"/>
      <c r="E25" s="3643">
        <v>0</v>
      </c>
      <c r="F25" s="3637"/>
      <c r="G25" s="3637"/>
      <c r="H25" s="3643">
        <v>10.19</v>
      </c>
      <c r="I25" s="3637"/>
      <c r="J25" s="3637"/>
      <c r="K25" s="3643">
        <f t="shared" si="0"/>
        <v>10.19</v>
      </c>
      <c r="L25" s="3639"/>
      <c r="M25" s="3710"/>
      <c r="N25" s="3756"/>
      <c r="O25" s="40"/>
      <c r="P25" s="40"/>
      <c r="Q25" s="40"/>
      <c r="R25" s="40"/>
      <c r="S25" s="40"/>
      <c r="T25" s="40"/>
      <c r="U25" s="40"/>
    </row>
    <row r="26" spans="1:21" s="395" customFormat="1">
      <c r="A26" s="3757" t="s">
        <v>507</v>
      </c>
      <c r="B26" s="3707">
        <f t="shared" si="1"/>
        <v>477</v>
      </c>
      <c r="C26" s="3643" t="s">
        <v>18662</v>
      </c>
      <c r="D26" s="3637"/>
      <c r="E26" s="3643">
        <v>0</v>
      </c>
      <c r="F26" s="3637"/>
      <c r="G26" s="3637"/>
      <c r="H26" s="3643">
        <v>1.68</v>
      </c>
      <c r="I26" s="3637"/>
      <c r="J26" s="3637"/>
      <c r="K26" s="3643">
        <f t="shared" ref="K26:K52" si="2">H26-E26</f>
        <v>1.68</v>
      </c>
      <c r="L26" s="3639"/>
      <c r="M26" s="3710"/>
      <c r="N26" s="3755"/>
      <c r="O26" s="40"/>
      <c r="P26" s="40"/>
      <c r="Q26" s="40"/>
      <c r="R26" s="40"/>
      <c r="S26" s="40"/>
      <c r="T26" s="40"/>
      <c r="U26" s="40"/>
    </row>
    <row r="27" spans="1:21" s="395" customFormat="1">
      <c r="A27" s="3757" t="s">
        <v>507</v>
      </c>
      <c r="B27" s="3707">
        <f t="shared" si="1"/>
        <v>478</v>
      </c>
      <c r="C27" s="3643" t="s">
        <v>18663</v>
      </c>
      <c r="D27" s="3637"/>
      <c r="E27" s="3643">
        <v>0</v>
      </c>
      <c r="F27" s="3637"/>
      <c r="G27" s="3637"/>
      <c r="H27" s="3643">
        <v>3.96</v>
      </c>
      <c r="I27" s="3637"/>
      <c r="J27" s="3637"/>
      <c r="K27" s="3643">
        <f t="shared" si="2"/>
        <v>3.96</v>
      </c>
      <c r="L27" s="3639"/>
      <c r="M27" s="3710"/>
      <c r="N27" s="3755"/>
      <c r="O27" s="40"/>
      <c r="P27" s="40"/>
      <c r="Q27" s="40"/>
      <c r="R27" s="40"/>
      <c r="S27" s="40"/>
      <c r="T27" s="40"/>
      <c r="U27" s="40"/>
    </row>
    <row r="28" spans="1:21" s="395" customFormat="1">
      <c r="A28" s="3757" t="s">
        <v>507</v>
      </c>
      <c r="B28" s="3707">
        <f t="shared" si="1"/>
        <v>479</v>
      </c>
      <c r="C28" s="3643" t="s">
        <v>18664</v>
      </c>
      <c r="D28" s="3637"/>
      <c r="E28" s="3643">
        <v>3.62</v>
      </c>
      <c r="F28" s="3637"/>
      <c r="G28" s="3637"/>
      <c r="H28" s="3643">
        <v>4.1100000000000003</v>
      </c>
      <c r="I28" s="3637"/>
      <c r="J28" s="3637"/>
      <c r="K28" s="3643">
        <f t="shared" si="2"/>
        <v>0.49000000000000021</v>
      </c>
      <c r="L28" s="3639"/>
      <c r="M28" s="3710"/>
      <c r="N28" s="3758"/>
      <c r="O28" s="40"/>
      <c r="P28" s="40"/>
      <c r="Q28" s="40"/>
      <c r="R28" s="40"/>
      <c r="S28" s="40"/>
      <c r="T28" s="40"/>
      <c r="U28" s="40"/>
    </row>
    <row r="29" spans="1:21">
      <c r="A29" s="3757" t="s">
        <v>507</v>
      </c>
      <c r="B29" s="3707">
        <f t="shared" si="1"/>
        <v>480</v>
      </c>
      <c r="C29" s="3643" t="s">
        <v>18665</v>
      </c>
      <c r="D29" s="3637"/>
      <c r="E29" s="3643">
        <v>0</v>
      </c>
      <c r="F29" s="3637"/>
      <c r="G29" s="3637"/>
      <c r="H29" s="3643">
        <v>4.0599999999999996</v>
      </c>
      <c r="I29" s="3637"/>
      <c r="J29" s="3637"/>
      <c r="K29" s="3643">
        <f t="shared" si="2"/>
        <v>4.0599999999999996</v>
      </c>
      <c r="L29" s="3639"/>
      <c r="M29" s="3710"/>
      <c r="N29" s="3759"/>
      <c r="O29" s="40"/>
      <c r="P29" s="40"/>
      <c r="Q29" s="40"/>
      <c r="R29" s="40"/>
      <c r="S29" s="40"/>
      <c r="T29" s="40"/>
      <c r="U29" s="40"/>
    </row>
    <row r="30" spans="1:21" s="395" customFormat="1">
      <c r="A30" s="3757" t="s">
        <v>507</v>
      </c>
      <c r="B30" s="3707">
        <f t="shared" si="1"/>
        <v>481</v>
      </c>
      <c r="C30" s="3643" t="s">
        <v>18666</v>
      </c>
      <c r="D30" s="3637"/>
      <c r="E30" s="3643">
        <v>0</v>
      </c>
      <c r="F30" s="3637"/>
      <c r="G30" s="3637"/>
      <c r="H30" s="3643">
        <v>2.9</v>
      </c>
      <c r="I30" s="3637"/>
      <c r="J30" s="3637"/>
      <c r="K30" s="3643">
        <f t="shared" si="2"/>
        <v>2.9</v>
      </c>
      <c r="L30" s="3639"/>
      <c r="M30" s="3710"/>
      <c r="N30" s="3758"/>
      <c r="O30" s="401"/>
    </row>
    <row r="31" spans="1:21" s="395" customFormat="1">
      <c r="A31" s="3757" t="s">
        <v>507</v>
      </c>
      <c r="B31" s="3707">
        <f t="shared" si="1"/>
        <v>482</v>
      </c>
      <c r="C31" s="3643" t="s">
        <v>18667</v>
      </c>
      <c r="D31" s="3637"/>
      <c r="E31" s="3643">
        <v>0</v>
      </c>
      <c r="F31" s="3637"/>
      <c r="G31" s="3637"/>
      <c r="H31" s="3643">
        <v>3.53</v>
      </c>
      <c r="I31" s="3637"/>
      <c r="J31" s="3637"/>
      <c r="K31" s="3643">
        <f t="shared" si="2"/>
        <v>3.53</v>
      </c>
      <c r="L31" s="3710"/>
      <c r="M31" s="3710"/>
      <c r="N31" s="3758"/>
      <c r="O31" s="401"/>
    </row>
    <row r="32" spans="1:21" s="395" customFormat="1">
      <c r="A32" s="3757" t="s">
        <v>507</v>
      </c>
      <c r="B32" s="3707">
        <f t="shared" si="1"/>
        <v>483</v>
      </c>
      <c r="C32" s="3643" t="s">
        <v>18668</v>
      </c>
      <c r="D32" s="3637"/>
      <c r="E32" s="3643">
        <v>0</v>
      </c>
      <c r="F32" s="3637"/>
      <c r="G32" s="3637"/>
      <c r="H32" s="3643">
        <v>7.87</v>
      </c>
      <c r="I32" s="3637"/>
      <c r="J32" s="3637"/>
      <c r="K32" s="3643">
        <f t="shared" si="2"/>
        <v>7.87</v>
      </c>
      <c r="L32" s="3710"/>
      <c r="M32" s="3710"/>
      <c r="N32" s="3758"/>
      <c r="O32" s="401"/>
    </row>
    <row r="33" spans="1:15" s="395" customFormat="1">
      <c r="A33" s="3757" t="s">
        <v>507</v>
      </c>
      <c r="B33" s="3707">
        <f t="shared" si="1"/>
        <v>484</v>
      </c>
      <c r="C33" s="3643" t="s">
        <v>18365</v>
      </c>
      <c r="D33" s="3637"/>
      <c r="E33" s="3643">
        <v>0</v>
      </c>
      <c r="F33" s="3637"/>
      <c r="G33" s="3637"/>
      <c r="H33" s="3643">
        <v>8.0299999999999994</v>
      </c>
      <c r="I33" s="3637"/>
      <c r="J33" s="3637"/>
      <c r="K33" s="3643">
        <f t="shared" si="2"/>
        <v>8.0299999999999994</v>
      </c>
      <c r="L33" s="3639"/>
      <c r="M33" s="3710"/>
      <c r="N33" s="3758"/>
      <c r="O33" s="401"/>
    </row>
    <row r="34" spans="1:15" s="1656" customFormat="1" ht="15" customHeight="1">
      <c r="A34" s="3757" t="s">
        <v>507</v>
      </c>
      <c r="B34" s="3707">
        <f t="shared" si="1"/>
        <v>485</v>
      </c>
      <c r="C34" s="3643" t="s">
        <v>18669</v>
      </c>
      <c r="D34" s="3637"/>
      <c r="E34" s="3643">
        <v>0</v>
      </c>
      <c r="F34" s="3637"/>
      <c r="G34" s="3637"/>
      <c r="H34" s="3643">
        <v>3.04</v>
      </c>
      <c r="I34" s="3637"/>
      <c r="J34" s="3637"/>
      <c r="K34" s="3643">
        <f t="shared" si="2"/>
        <v>3.04</v>
      </c>
      <c r="L34" s="3710"/>
      <c r="M34" s="3710"/>
      <c r="N34" s="3758"/>
      <c r="O34" s="1282"/>
    </row>
    <row r="35" spans="1:15" s="1656" customFormat="1">
      <c r="A35" s="3757" t="s">
        <v>507</v>
      </c>
      <c r="B35" s="3707">
        <f t="shared" si="1"/>
        <v>486</v>
      </c>
      <c r="C35" s="3643" t="s">
        <v>18670</v>
      </c>
      <c r="D35" s="3637"/>
      <c r="E35" s="3643">
        <v>0</v>
      </c>
      <c r="F35" s="3637"/>
      <c r="G35" s="3637"/>
      <c r="H35" s="3643">
        <v>0.44</v>
      </c>
      <c r="I35" s="3637"/>
      <c r="J35" s="3637"/>
      <c r="K35" s="3643">
        <f t="shared" si="2"/>
        <v>0.44</v>
      </c>
      <c r="L35" s="3710"/>
      <c r="M35" s="3710"/>
      <c r="N35" s="3758"/>
      <c r="O35" s="1282"/>
    </row>
    <row r="36" spans="1:15" s="1656" customFormat="1">
      <c r="A36" s="3757" t="s">
        <v>507</v>
      </c>
      <c r="B36" s="3707">
        <f t="shared" si="1"/>
        <v>487</v>
      </c>
      <c r="C36" s="3643" t="s">
        <v>18671</v>
      </c>
      <c r="D36" s="3637"/>
      <c r="E36" s="3643">
        <v>0</v>
      </c>
      <c r="F36" s="3637"/>
      <c r="G36" s="3637"/>
      <c r="H36" s="3643">
        <v>0.28000000000000003</v>
      </c>
      <c r="I36" s="3637"/>
      <c r="J36" s="3637"/>
      <c r="K36" s="3643">
        <f t="shared" si="2"/>
        <v>0.28000000000000003</v>
      </c>
      <c r="L36" s="3710"/>
      <c r="M36" s="3710"/>
      <c r="N36" s="3758"/>
      <c r="O36" s="1282"/>
    </row>
    <row r="37" spans="1:15" s="1656" customFormat="1">
      <c r="A37" s="3757" t="s">
        <v>507</v>
      </c>
      <c r="B37" s="3707">
        <f t="shared" si="1"/>
        <v>488</v>
      </c>
      <c r="C37" s="3643" t="s">
        <v>18672</v>
      </c>
      <c r="D37" s="3637"/>
      <c r="E37" s="3643">
        <v>0</v>
      </c>
      <c r="F37" s="3637"/>
      <c r="G37" s="3637"/>
      <c r="H37" s="3643">
        <v>0.39</v>
      </c>
      <c r="I37" s="3637"/>
      <c r="J37" s="3637"/>
      <c r="K37" s="3643">
        <f t="shared" si="2"/>
        <v>0.39</v>
      </c>
      <c r="L37" s="3710"/>
      <c r="M37" s="3710"/>
      <c r="N37" s="3758"/>
      <c r="O37" s="1282"/>
    </row>
    <row r="38" spans="1:15" s="1656" customFormat="1">
      <c r="A38" s="3757" t="s">
        <v>507</v>
      </c>
      <c r="B38" s="3707">
        <f t="shared" si="1"/>
        <v>489</v>
      </c>
      <c r="C38" s="3643" t="s">
        <v>18673</v>
      </c>
      <c r="D38" s="3637"/>
      <c r="E38" s="3643">
        <v>0</v>
      </c>
      <c r="F38" s="3637"/>
      <c r="G38" s="3637"/>
      <c r="H38" s="3643">
        <v>0.14000000000000001</v>
      </c>
      <c r="I38" s="3637"/>
      <c r="J38" s="3637"/>
      <c r="K38" s="3643">
        <f t="shared" si="2"/>
        <v>0.14000000000000001</v>
      </c>
      <c r="L38" s="3710"/>
      <c r="M38" s="3710"/>
      <c r="N38" s="3758"/>
      <c r="O38" s="1282"/>
    </row>
    <row r="39" spans="1:15" s="1656" customFormat="1">
      <c r="A39" s="3757" t="s">
        <v>507</v>
      </c>
      <c r="B39" s="3707">
        <f t="shared" si="1"/>
        <v>490</v>
      </c>
      <c r="C39" s="3643" t="s">
        <v>18674</v>
      </c>
      <c r="D39" s="3637"/>
      <c r="E39" s="3643">
        <v>0</v>
      </c>
      <c r="F39" s="3637"/>
      <c r="G39" s="3637"/>
      <c r="H39" s="3643">
        <v>0.46</v>
      </c>
      <c r="I39" s="3637"/>
      <c r="J39" s="3637"/>
      <c r="K39" s="3643">
        <f t="shared" si="2"/>
        <v>0.46</v>
      </c>
      <c r="L39" s="3710"/>
      <c r="M39" s="3710"/>
      <c r="N39" s="3758"/>
      <c r="O39" s="1282"/>
    </row>
    <row r="40" spans="1:15" s="1656" customFormat="1">
      <c r="A40" s="3757" t="s">
        <v>507</v>
      </c>
      <c r="B40" s="3707">
        <f t="shared" si="1"/>
        <v>491</v>
      </c>
      <c r="C40" s="3643" t="s">
        <v>18373</v>
      </c>
      <c r="D40" s="3637"/>
      <c r="E40" s="3643">
        <v>0</v>
      </c>
      <c r="F40" s="3637"/>
      <c r="G40" s="3637"/>
      <c r="H40" s="3643">
        <v>0.34</v>
      </c>
      <c r="I40" s="3637"/>
      <c r="J40" s="3637"/>
      <c r="K40" s="3643">
        <f t="shared" si="2"/>
        <v>0.34</v>
      </c>
      <c r="L40" s="3710"/>
      <c r="M40" s="3710"/>
      <c r="N40" s="3758"/>
      <c r="O40" s="1282"/>
    </row>
    <row r="41" spans="1:15" s="1656" customFormat="1">
      <c r="A41" s="3757" t="s">
        <v>507</v>
      </c>
      <c r="B41" s="3707">
        <f t="shared" si="1"/>
        <v>492</v>
      </c>
      <c r="C41" s="3643" t="s">
        <v>18675</v>
      </c>
      <c r="D41" s="3637"/>
      <c r="E41" s="3643">
        <v>0</v>
      </c>
      <c r="F41" s="3637"/>
      <c r="G41" s="3637"/>
      <c r="H41" s="3643">
        <v>0.11</v>
      </c>
      <c r="I41" s="3637"/>
      <c r="J41" s="3637"/>
      <c r="K41" s="3643">
        <f t="shared" si="2"/>
        <v>0.11</v>
      </c>
      <c r="L41" s="3710"/>
      <c r="M41" s="3710"/>
      <c r="N41" s="3758"/>
      <c r="O41" s="1282"/>
    </row>
    <row r="42" spans="1:15" s="1656" customFormat="1">
      <c r="A42" s="3757" t="s">
        <v>507</v>
      </c>
      <c r="B42" s="3707">
        <f t="shared" si="1"/>
        <v>493</v>
      </c>
      <c r="C42" s="3643" t="s">
        <v>18676</v>
      </c>
      <c r="D42" s="3637"/>
      <c r="E42" s="3643">
        <v>0</v>
      </c>
      <c r="F42" s="3637"/>
      <c r="G42" s="3637"/>
      <c r="H42" s="3643">
        <v>3.67</v>
      </c>
      <c r="I42" s="3637"/>
      <c r="J42" s="3637"/>
      <c r="K42" s="3643">
        <f t="shared" si="2"/>
        <v>3.67</v>
      </c>
      <c r="L42" s="3710"/>
      <c r="M42" s="3710"/>
      <c r="N42" s="3758"/>
      <c r="O42" s="1282"/>
    </row>
    <row r="43" spans="1:15" s="1758" customFormat="1">
      <c r="A43" s="3757" t="s">
        <v>507</v>
      </c>
      <c r="B43" s="3707">
        <f t="shared" si="1"/>
        <v>494</v>
      </c>
      <c r="C43" s="3643" t="s">
        <v>18677</v>
      </c>
      <c r="D43" s="3637"/>
      <c r="E43" s="3643">
        <v>0</v>
      </c>
      <c r="F43" s="3637"/>
      <c r="G43" s="3637"/>
      <c r="H43" s="3643">
        <v>0.16</v>
      </c>
      <c r="I43" s="3637"/>
      <c r="J43" s="3637"/>
      <c r="K43" s="3643">
        <f t="shared" si="2"/>
        <v>0.16</v>
      </c>
      <c r="L43" s="3710"/>
      <c r="M43" s="3710"/>
      <c r="N43" s="3758"/>
      <c r="O43" s="1727"/>
    </row>
    <row r="44" spans="1:15" s="1758" customFormat="1">
      <c r="A44" s="3757" t="s">
        <v>507</v>
      </c>
      <c r="B44" s="3707">
        <f t="shared" si="1"/>
        <v>495</v>
      </c>
      <c r="C44" s="3643" t="s">
        <v>18678</v>
      </c>
      <c r="D44" s="3637"/>
      <c r="E44" s="3643">
        <v>0</v>
      </c>
      <c r="F44" s="3637"/>
      <c r="G44" s="3637"/>
      <c r="H44" s="3643">
        <v>1.96</v>
      </c>
      <c r="I44" s="3637"/>
      <c r="J44" s="3637"/>
      <c r="K44" s="3643">
        <f t="shared" si="2"/>
        <v>1.96</v>
      </c>
      <c r="L44" s="3710"/>
      <c r="M44" s="3710"/>
      <c r="N44" s="3758"/>
      <c r="O44" s="1727"/>
    </row>
    <row r="45" spans="1:15" s="1758" customFormat="1">
      <c r="A45" s="3757" t="s">
        <v>507</v>
      </c>
      <c r="B45" s="3707">
        <f t="shared" si="1"/>
        <v>496</v>
      </c>
      <c r="C45" s="3643" t="s">
        <v>18679</v>
      </c>
      <c r="D45" s="3637"/>
      <c r="E45" s="3643">
        <v>0</v>
      </c>
      <c r="F45" s="3637"/>
      <c r="G45" s="3637"/>
      <c r="H45" s="3643">
        <v>1.1000000000000001</v>
      </c>
      <c r="I45" s="3637"/>
      <c r="J45" s="3637"/>
      <c r="K45" s="3643">
        <f t="shared" si="2"/>
        <v>1.1000000000000001</v>
      </c>
      <c r="L45" s="3710"/>
      <c r="M45" s="3710"/>
      <c r="N45" s="3758"/>
      <c r="O45" s="1727"/>
    </row>
    <row r="46" spans="1:15" s="395" customFormat="1">
      <c r="A46" s="3757" t="s">
        <v>507</v>
      </c>
      <c r="B46" s="3707">
        <f t="shared" si="1"/>
        <v>497</v>
      </c>
      <c r="C46" s="3643" t="s">
        <v>18680</v>
      </c>
      <c r="D46" s="3637"/>
      <c r="E46" s="3643">
        <v>0</v>
      </c>
      <c r="F46" s="3637"/>
      <c r="G46" s="3637"/>
      <c r="H46" s="3643">
        <v>0.49</v>
      </c>
      <c r="I46" s="3637"/>
      <c r="J46" s="3637"/>
      <c r="K46" s="3643">
        <f t="shared" si="2"/>
        <v>0.49</v>
      </c>
      <c r="L46" s="3639"/>
      <c r="M46" s="3710"/>
      <c r="N46" s="3758"/>
      <c r="O46" s="1680"/>
    </row>
    <row r="47" spans="1:15" s="395" customFormat="1">
      <c r="A47" s="3757" t="s">
        <v>507</v>
      </c>
      <c r="B47" s="3707">
        <f t="shared" si="1"/>
        <v>498</v>
      </c>
      <c r="C47" s="3643" t="s">
        <v>18681</v>
      </c>
      <c r="D47" s="3637"/>
      <c r="E47" s="3643">
        <v>1.1100000000000001</v>
      </c>
      <c r="F47" s="3637"/>
      <c r="G47" s="3637"/>
      <c r="H47" s="3643">
        <v>2.94</v>
      </c>
      <c r="I47" s="3637"/>
      <c r="J47" s="3637"/>
      <c r="K47" s="3643">
        <f t="shared" si="2"/>
        <v>1.8299999999999998</v>
      </c>
      <c r="L47" s="3639"/>
      <c r="M47" s="3710"/>
      <c r="N47" s="3758"/>
      <c r="O47" s="1680"/>
    </row>
    <row r="48" spans="1:15" s="395" customFormat="1">
      <c r="A48" s="3757" t="s">
        <v>507</v>
      </c>
      <c r="B48" s="3707">
        <f t="shared" si="1"/>
        <v>499</v>
      </c>
      <c r="C48" s="3643" t="s">
        <v>18682</v>
      </c>
      <c r="D48" s="3637"/>
      <c r="E48" s="3643">
        <v>0</v>
      </c>
      <c r="F48" s="3637"/>
      <c r="G48" s="3637"/>
      <c r="H48" s="3643">
        <v>2.36</v>
      </c>
      <c r="I48" s="3637"/>
      <c r="J48" s="3637"/>
      <c r="K48" s="3643">
        <f t="shared" si="2"/>
        <v>2.36</v>
      </c>
      <c r="L48" s="3639"/>
      <c r="M48" s="3710"/>
      <c r="N48" s="3758"/>
      <c r="O48" s="1680"/>
    </row>
    <row r="49" spans="1:15" s="1274" customFormat="1">
      <c r="A49" s="3757" t="s">
        <v>507</v>
      </c>
      <c r="B49" s="3707">
        <f t="shared" si="1"/>
        <v>500</v>
      </c>
      <c r="C49" s="3643" t="s">
        <v>18683</v>
      </c>
      <c r="D49" s="3637"/>
      <c r="E49" s="3643">
        <v>0</v>
      </c>
      <c r="F49" s="3637"/>
      <c r="G49" s="3637"/>
      <c r="H49" s="3643">
        <v>0.5</v>
      </c>
      <c r="I49" s="3637"/>
      <c r="J49" s="3637"/>
      <c r="K49" s="3643">
        <f t="shared" si="2"/>
        <v>0.5</v>
      </c>
      <c r="L49" s="3639"/>
      <c r="M49" s="3710"/>
      <c r="N49" s="3758"/>
      <c r="O49" s="1282"/>
    </row>
    <row r="50" spans="1:15" s="2440" customFormat="1">
      <c r="A50" s="3757" t="s">
        <v>507</v>
      </c>
      <c r="B50" s="3707">
        <f t="shared" si="1"/>
        <v>501</v>
      </c>
      <c r="C50" s="3643" t="s">
        <v>18684</v>
      </c>
      <c r="D50" s="3637"/>
      <c r="E50" s="3643">
        <v>0</v>
      </c>
      <c r="F50" s="3637"/>
      <c r="G50" s="3637"/>
      <c r="H50" s="3643">
        <v>3.47</v>
      </c>
      <c r="I50" s="3637"/>
      <c r="J50" s="3637"/>
      <c r="K50" s="3643">
        <f t="shared" si="2"/>
        <v>3.47</v>
      </c>
      <c r="L50" s="3639"/>
      <c r="M50" s="3710"/>
      <c r="N50" s="3758"/>
      <c r="O50" s="1727"/>
    </row>
    <row r="51" spans="1:15" s="2440" customFormat="1">
      <c r="A51" s="3757" t="s">
        <v>507</v>
      </c>
      <c r="B51" s="3707">
        <f t="shared" si="1"/>
        <v>502</v>
      </c>
      <c r="C51" s="3643" t="s">
        <v>18685</v>
      </c>
      <c r="D51" s="3637"/>
      <c r="E51" s="3643">
        <v>0</v>
      </c>
      <c r="F51" s="3637"/>
      <c r="G51" s="3637"/>
      <c r="H51" s="3643">
        <v>1.55</v>
      </c>
      <c r="I51" s="3637"/>
      <c r="J51" s="3637"/>
      <c r="K51" s="3643">
        <f t="shared" si="2"/>
        <v>1.55</v>
      </c>
      <c r="L51" s="3639"/>
      <c r="M51" s="3710"/>
      <c r="N51" s="3758"/>
      <c r="O51" s="1727"/>
    </row>
    <row r="52" spans="1:15" s="2440" customFormat="1">
      <c r="A52" s="3757" t="s">
        <v>507</v>
      </c>
      <c r="B52" s="3707">
        <f t="shared" si="1"/>
        <v>503</v>
      </c>
      <c r="C52" s="3643" t="s">
        <v>18686</v>
      </c>
      <c r="D52" s="3637"/>
      <c r="E52" s="3643">
        <v>1.5</v>
      </c>
      <c r="F52" s="3637"/>
      <c r="G52" s="3637"/>
      <c r="H52" s="3643">
        <v>3.36</v>
      </c>
      <c r="I52" s="3637"/>
      <c r="J52" s="3637"/>
      <c r="K52" s="3643">
        <f t="shared" si="2"/>
        <v>1.8599999999999999</v>
      </c>
      <c r="L52" s="3639"/>
      <c r="M52" s="3710"/>
      <c r="N52" s="3758"/>
      <c r="O52" s="1727"/>
    </row>
    <row r="53" spans="1:15" s="2440" customFormat="1">
      <c r="A53" s="3757" t="s">
        <v>507</v>
      </c>
      <c r="B53" s="3707">
        <f t="shared" si="1"/>
        <v>504</v>
      </c>
      <c r="C53" s="3643" t="s">
        <v>18687</v>
      </c>
      <c r="D53" s="3637"/>
      <c r="E53" s="3643">
        <v>0</v>
      </c>
      <c r="F53" s="3637"/>
      <c r="G53" s="3637"/>
      <c r="H53" s="3643">
        <v>1.26</v>
      </c>
      <c r="I53" s="3637"/>
      <c r="J53" s="3637"/>
      <c r="K53" s="3643">
        <f t="shared" ref="K53:K95" si="3">H53-E53</f>
        <v>1.26</v>
      </c>
      <c r="L53" s="3639"/>
      <c r="M53" s="3710"/>
      <c r="N53" s="3758"/>
      <c r="O53" s="1727"/>
    </row>
    <row r="54" spans="1:15" s="2440" customFormat="1">
      <c r="A54" s="3757" t="s">
        <v>507</v>
      </c>
      <c r="B54" s="3707">
        <f t="shared" si="1"/>
        <v>505</v>
      </c>
      <c r="C54" s="3643" t="s">
        <v>18688</v>
      </c>
      <c r="D54" s="3637"/>
      <c r="E54" s="3643">
        <v>0</v>
      </c>
      <c r="F54" s="3637"/>
      <c r="G54" s="3637"/>
      <c r="H54" s="3643">
        <v>1.78</v>
      </c>
      <c r="I54" s="3637"/>
      <c r="J54" s="3637"/>
      <c r="K54" s="3643">
        <f t="shared" si="3"/>
        <v>1.78</v>
      </c>
      <c r="L54" s="3639"/>
      <c r="M54" s="3710"/>
      <c r="N54" s="3758"/>
      <c r="O54" s="1727"/>
    </row>
    <row r="55" spans="1:15" s="2440" customFormat="1">
      <c r="A55" s="3757" t="s">
        <v>507</v>
      </c>
      <c r="B55" s="3707">
        <f t="shared" si="1"/>
        <v>506</v>
      </c>
      <c r="C55" s="3643" t="s">
        <v>18689</v>
      </c>
      <c r="D55" s="3637"/>
      <c r="E55" s="3643">
        <v>0</v>
      </c>
      <c r="F55" s="3637"/>
      <c r="G55" s="3637"/>
      <c r="H55" s="3643">
        <v>1.33</v>
      </c>
      <c r="I55" s="3637"/>
      <c r="J55" s="3637"/>
      <c r="K55" s="3643">
        <f t="shared" si="3"/>
        <v>1.33</v>
      </c>
      <c r="L55" s="3639"/>
      <c r="M55" s="3710"/>
      <c r="N55" s="3758"/>
      <c r="O55" s="1727"/>
    </row>
    <row r="56" spans="1:15" s="2440" customFormat="1">
      <c r="A56" s="3757" t="s">
        <v>507</v>
      </c>
      <c r="B56" s="3707">
        <f t="shared" si="1"/>
        <v>507</v>
      </c>
      <c r="C56" s="3643" t="s">
        <v>18689</v>
      </c>
      <c r="D56" s="3637"/>
      <c r="E56" s="3643">
        <v>3.65</v>
      </c>
      <c r="F56" s="3637"/>
      <c r="G56" s="3637"/>
      <c r="H56" s="3643">
        <v>5.17</v>
      </c>
      <c r="I56" s="3637"/>
      <c r="J56" s="3637"/>
      <c r="K56" s="3643">
        <f t="shared" si="3"/>
        <v>1.52</v>
      </c>
      <c r="L56" s="3639"/>
      <c r="M56" s="3710"/>
      <c r="N56" s="3758"/>
      <c r="O56" s="1727"/>
    </row>
    <row r="57" spans="1:15" s="2440" customFormat="1">
      <c r="A57" s="3757" t="s">
        <v>507</v>
      </c>
      <c r="B57" s="3707">
        <f t="shared" si="1"/>
        <v>508</v>
      </c>
      <c r="C57" s="3643" t="s">
        <v>18386</v>
      </c>
      <c r="D57" s="3637"/>
      <c r="E57" s="3643">
        <v>1.86</v>
      </c>
      <c r="F57" s="3637"/>
      <c r="G57" s="3637"/>
      <c r="H57" s="3643">
        <v>2.85</v>
      </c>
      <c r="I57" s="3637"/>
      <c r="J57" s="3637"/>
      <c r="K57" s="3643">
        <f t="shared" si="3"/>
        <v>0.99</v>
      </c>
      <c r="L57" s="3639"/>
      <c r="M57" s="3710"/>
      <c r="N57" s="3758"/>
      <c r="O57" s="1727"/>
    </row>
    <row r="58" spans="1:15" s="2440" customFormat="1">
      <c r="A58" s="3757" t="s">
        <v>507</v>
      </c>
      <c r="B58" s="3707">
        <f t="shared" si="1"/>
        <v>509</v>
      </c>
      <c r="C58" s="3643" t="s">
        <v>18690</v>
      </c>
      <c r="D58" s="3637"/>
      <c r="E58" s="3643">
        <v>0</v>
      </c>
      <c r="F58" s="3637"/>
      <c r="G58" s="3637"/>
      <c r="H58" s="3643">
        <v>3.86</v>
      </c>
      <c r="I58" s="3637"/>
      <c r="J58" s="3637"/>
      <c r="K58" s="3643">
        <f t="shared" si="3"/>
        <v>3.86</v>
      </c>
      <c r="L58" s="3639"/>
      <c r="M58" s="3710"/>
      <c r="N58" s="3758"/>
      <c r="O58" s="1727"/>
    </row>
    <row r="59" spans="1:15" s="2440" customFormat="1">
      <c r="A59" s="3757" t="s">
        <v>507</v>
      </c>
      <c r="B59" s="3707">
        <f t="shared" si="1"/>
        <v>510</v>
      </c>
      <c r="C59" s="3643" t="s">
        <v>18691</v>
      </c>
      <c r="D59" s="3637"/>
      <c r="E59" s="3643">
        <v>0</v>
      </c>
      <c r="F59" s="3637"/>
      <c r="G59" s="3637"/>
      <c r="H59" s="3643">
        <v>1.54</v>
      </c>
      <c r="I59" s="3637"/>
      <c r="J59" s="3637"/>
      <c r="K59" s="3643">
        <f t="shared" si="3"/>
        <v>1.54</v>
      </c>
      <c r="L59" s="3639"/>
      <c r="M59" s="3710"/>
      <c r="N59" s="3758"/>
      <c r="O59" s="1727"/>
    </row>
    <row r="60" spans="1:15" s="2440" customFormat="1">
      <c r="A60" s="3757" t="s">
        <v>507</v>
      </c>
      <c r="B60" s="3707">
        <f t="shared" si="1"/>
        <v>511</v>
      </c>
      <c r="C60" s="3643" t="s">
        <v>18692</v>
      </c>
      <c r="D60" s="3637"/>
      <c r="E60" s="3643">
        <v>0</v>
      </c>
      <c r="F60" s="3637"/>
      <c r="G60" s="3637"/>
      <c r="H60" s="3643">
        <v>0.93</v>
      </c>
      <c r="I60" s="3637"/>
      <c r="J60" s="3637"/>
      <c r="K60" s="3643">
        <f t="shared" si="3"/>
        <v>0.93</v>
      </c>
      <c r="L60" s="3639"/>
      <c r="M60" s="3710"/>
      <c r="N60" s="3758"/>
      <c r="O60" s="1727"/>
    </row>
    <row r="61" spans="1:15" s="2440" customFormat="1">
      <c r="A61" s="3757" t="s">
        <v>507</v>
      </c>
      <c r="B61" s="3707">
        <f t="shared" si="1"/>
        <v>512</v>
      </c>
      <c r="C61" s="3643" t="s">
        <v>18693</v>
      </c>
      <c r="D61" s="3637"/>
      <c r="E61" s="3643">
        <v>0</v>
      </c>
      <c r="F61" s="3637"/>
      <c r="G61" s="3637"/>
      <c r="H61" s="3643">
        <v>1.1299999999999999</v>
      </c>
      <c r="I61" s="3637"/>
      <c r="J61" s="3637"/>
      <c r="K61" s="3643">
        <f t="shared" si="3"/>
        <v>1.1299999999999999</v>
      </c>
      <c r="L61" s="3639"/>
      <c r="M61" s="3710"/>
      <c r="N61" s="3758"/>
      <c r="O61" s="1727"/>
    </row>
    <row r="62" spans="1:15" s="2440" customFormat="1">
      <c r="A62" s="3757" t="s">
        <v>507</v>
      </c>
      <c r="B62" s="3707">
        <f t="shared" si="1"/>
        <v>513</v>
      </c>
      <c r="C62" s="3643" t="s">
        <v>18694</v>
      </c>
      <c r="D62" s="3637"/>
      <c r="E62" s="3643">
        <v>0</v>
      </c>
      <c r="F62" s="3637"/>
      <c r="G62" s="3637"/>
      <c r="H62" s="3643">
        <v>0.57999999999999996</v>
      </c>
      <c r="I62" s="3637"/>
      <c r="J62" s="3637"/>
      <c r="K62" s="3643">
        <f t="shared" si="3"/>
        <v>0.57999999999999996</v>
      </c>
      <c r="L62" s="3639"/>
      <c r="M62" s="3710"/>
      <c r="N62" s="3758"/>
      <c r="O62" s="1727"/>
    </row>
    <row r="63" spans="1:15" s="2440" customFormat="1">
      <c r="A63" s="3757" t="s">
        <v>507</v>
      </c>
      <c r="B63" s="3707">
        <f t="shared" si="1"/>
        <v>514</v>
      </c>
      <c r="C63" s="3643" t="s">
        <v>18695</v>
      </c>
      <c r="D63" s="3650"/>
      <c r="E63" s="3643">
        <v>0</v>
      </c>
      <c r="F63" s="3650"/>
      <c r="G63" s="3650"/>
      <c r="H63" s="3643">
        <v>0.23</v>
      </c>
      <c r="I63" s="3650"/>
      <c r="J63" s="3650"/>
      <c r="K63" s="3643">
        <f t="shared" si="3"/>
        <v>0.23</v>
      </c>
      <c r="L63" s="3718"/>
      <c r="M63" s="3625"/>
      <c r="N63" s="3760"/>
      <c r="O63" s="1727"/>
    </row>
    <row r="64" spans="1:15">
      <c r="A64" s="3757" t="s">
        <v>507</v>
      </c>
      <c r="B64" s="3707">
        <f t="shared" si="1"/>
        <v>515</v>
      </c>
      <c r="C64" s="3643" t="s">
        <v>18696</v>
      </c>
      <c r="D64" s="3637"/>
      <c r="E64" s="3643">
        <v>0</v>
      </c>
      <c r="F64" s="3637"/>
      <c r="G64" s="3637"/>
      <c r="H64" s="3643">
        <v>1.67</v>
      </c>
      <c r="I64" s="3637"/>
      <c r="J64" s="3637"/>
      <c r="K64" s="3643">
        <f t="shared" si="3"/>
        <v>1.67</v>
      </c>
      <c r="L64" s="3639"/>
      <c r="M64" s="3717"/>
      <c r="N64" s="3758"/>
      <c r="O64" s="1282"/>
    </row>
    <row r="65" spans="1:15">
      <c r="A65" s="3757" t="s">
        <v>507</v>
      </c>
      <c r="B65" s="3707">
        <f t="shared" si="1"/>
        <v>516</v>
      </c>
      <c r="C65" s="3643" t="s">
        <v>18697</v>
      </c>
      <c r="D65" s="3637"/>
      <c r="E65" s="3643">
        <v>0</v>
      </c>
      <c r="F65" s="3637"/>
      <c r="G65" s="3637"/>
      <c r="H65" s="3643">
        <v>0.2</v>
      </c>
      <c r="I65" s="3637"/>
      <c r="J65" s="3637"/>
      <c r="K65" s="3643">
        <f t="shared" si="3"/>
        <v>0.2</v>
      </c>
      <c r="L65" s="3639"/>
      <c r="M65" s="3717"/>
      <c r="N65" s="3759"/>
      <c r="O65" s="1282"/>
    </row>
    <row r="66" spans="1:15">
      <c r="A66" s="3757" t="s">
        <v>507</v>
      </c>
      <c r="B66" s="3707">
        <f t="shared" si="1"/>
        <v>517</v>
      </c>
      <c r="C66" s="3643" t="s">
        <v>18698</v>
      </c>
      <c r="D66" s="3637"/>
      <c r="E66" s="3643">
        <v>0</v>
      </c>
      <c r="F66" s="3637"/>
      <c r="G66" s="3637"/>
      <c r="H66" s="3643">
        <v>0.18</v>
      </c>
      <c r="I66" s="3637"/>
      <c r="J66" s="3637"/>
      <c r="K66" s="3643">
        <f t="shared" si="3"/>
        <v>0.18</v>
      </c>
      <c r="L66" s="3639"/>
      <c r="M66" s="3717"/>
      <c r="N66" s="3759"/>
      <c r="O66" s="401"/>
    </row>
    <row r="67" spans="1:15">
      <c r="A67" s="3757" t="s">
        <v>507</v>
      </c>
      <c r="B67" s="3707">
        <f t="shared" si="1"/>
        <v>518</v>
      </c>
      <c r="C67" s="3643" t="s">
        <v>18699</v>
      </c>
      <c r="D67" s="3637"/>
      <c r="E67" s="3643">
        <v>0</v>
      </c>
      <c r="F67" s="3637"/>
      <c r="G67" s="3637"/>
      <c r="H67" s="3643">
        <v>2.23</v>
      </c>
      <c r="I67" s="3637"/>
      <c r="J67" s="3637"/>
      <c r="K67" s="3643">
        <f t="shared" si="3"/>
        <v>2.23</v>
      </c>
      <c r="L67" s="3639"/>
      <c r="M67" s="3717"/>
      <c r="N67" s="3759"/>
      <c r="O67" s="401"/>
    </row>
    <row r="68" spans="1:15">
      <c r="A68" s="3757" t="s">
        <v>507</v>
      </c>
      <c r="B68" s="3707">
        <f t="shared" si="1"/>
        <v>519</v>
      </c>
      <c r="C68" s="3643" t="s">
        <v>18700</v>
      </c>
      <c r="D68" s="3637"/>
      <c r="E68" s="3643">
        <v>0</v>
      </c>
      <c r="F68" s="3637"/>
      <c r="G68" s="3637"/>
      <c r="H68" s="3643">
        <v>1.65</v>
      </c>
      <c r="I68" s="3637"/>
      <c r="J68" s="3637"/>
      <c r="K68" s="3643">
        <f t="shared" si="3"/>
        <v>1.65</v>
      </c>
      <c r="L68" s="3639"/>
      <c r="M68" s="3717"/>
      <c r="N68" s="3758"/>
      <c r="O68" s="401"/>
    </row>
    <row r="69" spans="1:15">
      <c r="A69" s="3757" t="s">
        <v>507</v>
      </c>
      <c r="B69" s="3707">
        <f t="shared" si="1"/>
        <v>520</v>
      </c>
      <c r="C69" s="3643" t="s">
        <v>18701</v>
      </c>
      <c r="D69" s="3637"/>
      <c r="E69" s="3643">
        <v>0</v>
      </c>
      <c r="F69" s="3637"/>
      <c r="G69" s="3637"/>
      <c r="H69" s="3643">
        <v>0.14000000000000001</v>
      </c>
      <c r="I69" s="3637"/>
      <c r="J69" s="3637"/>
      <c r="K69" s="3643">
        <f t="shared" si="3"/>
        <v>0.14000000000000001</v>
      </c>
      <c r="L69" s="3639"/>
      <c r="M69" s="3717"/>
      <c r="N69" s="3761"/>
      <c r="O69" s="1282"/>
    </row>
    <row r="70" spans="1:15">
      <c r="A70" s="3757" t="s">
        <v>507</v>
      </c>
      <c r="B70" s="3707">
        <f t="shared" si="1"/>
        <v>521</v>
      </c>
      <c r="C70" s="3643" t="s">
        <v>18702</v>
      </c>
      <c r="D70" s="3637"/>
      <c r="E70" s="3643">
        <v>0</v>
      </c>
      <c r="F70" s="3637"/>
      <c r="G70" s="3637"/>
      <c r="H70" s="3643">
        <v>0.59</v>
      </c>
      <c r="I70" s="3637"/>
      <c r="J70" s="3637"/>
      <c r="K70" s="3643">
        <f t="shared" si="3"/>
        <v>0.59</v>
      </c>
      <c r="L70" s="3639"/>
      <c r="M70" s="3717"/>
      <c r="N70" s="3758"/>
      <c r="O70" s="1282"/>
    </row>
    <row r="71" spans="1:15">
      <c r="A71" s="3757" t="s">
        <v>507</v>
      </c>
      <c r="B71" s="3707">
        <f t="shared" ref="B71:B125" si="4">B70+1</f>
        <v>522</v>
      </c>
      <c r="C71" s="3643" t="s">
        <v>18703</v>
      </c>
      <c r="D71" s="3637"/>
      <c r="E71" s="3643">
        <v>0.7</v>
      </c>
      <c r="F71" s="3637"/>
      <c r="G71" s="3637"/>
      <c r="H71" s="3643">
        <v>1.73</v>
      </c>
      <c r="I71" s="3637"/>
      <c r="J71" s="3637"/>
      <c r="K71" s="3643">
        <f t="shared" si="3"/>
        <v>1.03</v>
      </c>
      <c r="L71" s="3639"/>
      <c r="M71" s="3717"/>
      <c r="N71" s="3758"/>
      <c r="O71" s="1282"/>
    </row>
    <row r="72" spans="1:15">
      <c r="A72" s="3757" t="s">
        <v>507</v>
      </c>
      <c r="B72" s="3707">
        <f t="shared" si="4"/>
        <v>523</v>
      </c>
      <c r="C72" s="3643" t="s">
        <v>18704</v>
      </c>
      <c r="D72" s="3637"/>
      <c r="E72" s="3643">
        <v>0</v>
      </c>
      <c r="F72" s="3637"/>
      <c r="G72" s="3637"/>
      <c r="H72" s="3643">
        <v>7.55</v>
      </c>
      <c r="I72" s="3637"/>
      <c r="J72" s="3637"/>
      <c r="K72" s="3643">
        <f t="shared" si="3"/>
        <v>7.55</v>
      </c>
      <c r="L72" s="3639"/>
      <c r="M72" s="3717"/>
      <c r="N72" s="3759"/>
    </row>
    <row r="73" spans="1:15">
      <c r="A73" s="3757" t="s">
        <v>507</v>
      </c>
      <c r="B73" s="3707">
        <f t="shared" si="4"/>
        <v>524</v>
      </c>
      <c r="C73" s="3643" t="s">
        <v>18705</v>
      </c>
      <c r="D73" s="3637"/>
      <c r="E73" s="3643">
        <v>0</v>
      </c>
      <c r="F73" s="3637"/>
      <c r="G73" s="3637"/>
      <c r="H73" s="3643">
        <v>3</v>
      </c>
      <c r="I73" s="3637"/>
      <c r="J73" s="3637"/>
      <c r="K73" s="3643">
        <f t="shared" si="3"/>
        <v>3</v>
      </c>
      <c r="L73" s="3639"/>
      <c r="M73" s="3717"/>
      <c r="N73" s="3759"/>
    </row>
    <row r="74" spans="1:15">
      <c r="A74" s="3757" t="s">
        <v>507</v>
      </c>
      <c r="B74" s="3707">
        <f t="shared" si="4"/>
        <v>525</v>
      </c>
      <c r="C74" s="3643" t="s">
        <v>18706</v>
      </c>
      <c r="D74" s="3637"/>
      <c r="E74" s="3643">
        <v>0</v>
      </c>
      <c r="F74" s="3637"/>
      <c r="G74" s="3637"/>
      <c r="H74" s="3643">
        <v>0.2</v>
      </c>
      <c r="I74" s="3637"/>
      <c r="J74" s="3637"/>
      <c r="K74" s="3643">
        <f t="shared" si="3"/>
        <v>0.2</v>
      </c>
      <c r="L74" s="3639"/>
      <c r="M74" s="3717"/>
      <c r="N74" s="3759"/>
    </row>
    <row r="75" spans="1:15">
      <c r="A75" s="3757" t="s">
        <v>507</v>
      </c>
      <c r="B75" s="3707">
        <f t="shared" si="4"/>
        <v>526</v>
      </c>
      <c r="C75" s="3643" t="s">
        <v>18707</v>
      </c>
      <c r="D75" s="3637"/>
      <c r="E75" s="3643">
        <v>0</v>
      </c>
      <c r="F75" s="3637"/>
      <c r="G75" s="3637"/>
      <c r="H75" s="3643">
        <v>1.33</v>
      </c>
      <c r="I75" s="3637"/>
      <c r="J75" s="3637"/>
      <c r="K75" s="3643">
        <f t="shared" si="3"/>
        <v>1.33</v>
      </c>
      <c r="L75" s="3639"/>
      <c r="M75" s="3717"/>
      <c r="N75" s="3759"/>
    </row>
    <row r="76" spans="1:15">
      <c r="A76" s="3757" t="s">
        <v>507</v>
      </c>
      <c r="B76" s="3707">
        <f t="shared" si="4"/>
        <v>527</v>
      </c>
      <c r="C76" s="3643" t="s">
        <v>18708</v>
      </c>
      <c r="D76" s="3637"/>
      <c r="E76" s="3643">
        <v>0</v>
      </c>
      <c r="F76" s="3637"/>
      <c r="G76" s="3637"/>
      <c r="H76" s="3643">
        <v>0.49</v>
      </c>
      <c r="I76" s="3637"/>
      <c r="J76" s="3637"/>
      <c r="K76" s="3643">
        <f t="shared" si="3"/>
        <v>0.49</v>
      </c>
      <c r="L76" s="3639"/>
      <c r="M76" s="3717"/>
      <c r="N76" s="3759"/>
    </row>
    <row r="77" spans="1:15">
      <c r="A77" s="3757" t="s">
        <v>507</v>
      </c>
      <c r="B77" s="3707">
        <f t="shared" si="4"/>
        <v>528</v>
      </c>
      <c r="C77" s="3643" t="s">
        <v>18709</v>
      </c>
      <c r="D77" s="3637"/>
      <c r="E77" s="3643">
        <v>0</v>
      </c>
      <c r="F77" s="3637"/>
      <c r="G77" s="3637"/>
      <c r="H77" s="3643">
        <v>0.51</v>
      </c>
      <c r="I77" s="3637"/>
      <c r="J77" s="3637"/>
      <c r="K77" s="3643">
        <f t="shared" si="3"/>
        <v>0.51</v>
      </c>
      <c r="L77" s="3639"/>
      <c r="M77" s="3717"/>
      <c r="N77" s="3759"/>
    </row>
    <row r="78" spans="1:15">
      <c r="A78" s="3757" t="s">
        <v>507</v>
      </c>
      <c r="B78" s="3707">
        <f t="shared" si="4"/>
        <v>529</v>
      </c>
      <c r="C78" s="3643" t="s">
        <v>18710</v>
      </c>
      <c r="D78" s="3637"/>
      <c r="E78" s="3643">
        <v>0</v>
      </c>
      <c r="F78" s="3637"/>
      <c r="G78" s="3637"/>
      <c r="H78" s="3643">
        <v>0.06</v>
      </c>
      <c r="I78" s="3637"/>
      <c r="J78" s="3637"/>
      <c r="K78" s="3643">
        <f t="shared" si="3"/>
        <v>0.06</v>
      </c>
      <c r="L78" s="3639"/>
      <c r="M78" s="3717"/>
      <c r="N78" s="3759"/>
    </row>
    <row r="79" spans="1:15">
      <c r="A79" s="3757" t="s">
        <v>507</v>
      </c>
      <c r="B79" s="3707">
        <f t="shared" si="4"/>
        <v>530</v>
      </c>
      <c r="C79" s="3643" t="s">
        <v>18711</v>
      </c>
      <c r="D79" s="3637"/>
      <c r="E79" s="3643">
        <v>0</v>
      </c>
      <c r="F79" s="3637"/>
      <c r="G79" s="3637"/>
      <c r="H79" s="3643">
        <v>0.35</v>
      </c>
      <c r="I79" s="3637"/>
      <c r="J79" s="3637"/>
      <c r="K79" s="3643">
        <f t="shared" si="3"/>
        <v>0.35</v>
      </c>
      <c r="L79" s="3639"/>
      <c r="M79" s="3717"/>
      <c r="N79" s="3759"/>
    </row>
    <row r="80" spans="1:15">
      <c r="A80" s="3757" t="s">
        <v>507</v>
      </c>
      <c r="B80" s="3707">
        <f t="shared" si="4"/>
        <v>531</v>
      </c>
      <c r="C80" s="3643" t="s">
        <v>18712</v>
      </c>
      <c r="D80" s="3637"/>
      <c r="E80" s="3643">
        <v>0</v>
      </c>
      <c r="F80" s="3637"/>
      <c r="G80" s="3637"/>
      <c r="H80" s="3643">
        <v>0.14000000000000001</v>
      </c>
      <c r="I80" s="3637"/>
      <c r="J80" s="3637"/>
      <c r="K80" s="3643">
        <f t="shared" si="3"/>
        <v>0.14000000000000001</v>
      </c>
      <c r="L80" s="3639"/>
      <c r="M80" s="3717"/>
      <c r="N80" s="3759"/>
    </row>
    <row r="81" spans="1:14">
      <c r="A81" s="3757" t="s">
        <v>507</v>
      </c>
      <c r="B81" s="3707">
        <f t="shared" si="4"/>
        <v>532</v>
      </c>
      <c r="C81" s="3643" t="s">
        <v>18469</v>
      </c>
      <c r="D81" s="3637"/>
      <c r="E81" s="3643">
        <v>0.87</v>
      </c>
      <c r="F81" s="3637"/>
      <c r="G81" s="3637"/>
      <c r="H81" s="3643">
        <v>6.61</v>
      </c>
      <c r="I81" s="3637"/>
      <c r="J81" s="3637"/>
      <c r="K81" s="3643">
        <f t="shared" si="3"/>
        <v>5.74</v>
      </c>
      <c r="L81" s="3639"/>
      <c r="M81" s="3717"/>
      <c r="N81" s="3759"/>
    </row>
    <row r="82" spans="1:14">
      <c r="A82" s="3757" t="s">
        <v>507</v>
      </c>
      <c r="B82" s="3707">
        <f t="shared" si="4"/>
        <v>533</v>
      </c>
      <c r="C82" s="3643" t="s">
        <v>18713</v>
      </c>
      <c r="D82" s="3637"/>
      <c r="E82" s="3643">
        <v>2.48</v>
      </c>
      <c r="F82" s="3637"/>
      <c r="G82" s="3637"/>
      <c r="H82" s="3643">
        <v>6.12</v>
      </c>
      <c r="I82" s="3637"/>
      <c r="J82" s="3637"/>
      <c r="K82" s="3643">
        <f t="shared" si="3"/>
        <v>3.64</v>
      </c>
      <c r="L82" s="3639"/>
      <c r="M82" s="3717"/>
      <c r="N82" s="3759"/>
    </row>
    <row r="83" spans="1:14">
      <c r="A83" s="3757" t="s">
        <v>507</v>
      </c>
      <c r="B83" s="3707">
        <f t="shared" si="4"/>
        <v>534</v>
      </c>
      <c r="C83" s="3643" t="s">
        <v>18714</v>
      </c>
      <c r="D83" s="3637"/>
      <c r="E83" s="3643">
        <v>0</v>
      </c>
      <c r="F83" s="3637"/>
      <c r="G83" s="3637"/>
      <c r="H83" s="3643">
        <v>0.96</v>
      </c>
      <c r="I83" s="3637"/>
      <c r="J83" s="3637"/>
      <c r="K83" s="3643">
        <f t="shared" si="3"/>
        <v>0.96</v>
      </c>
      <c r="L83" s="3639"/>
      <c r="M83" s="3717"/>
      <c r="N83" s="3759"/>
    </row>
    <row r="84" spans="1:14">
      <c r="A84" s="3757" t="s">
        <v>507</v>
      </c>
      <c r="B84" s="3707">
        <f t="shared" si="4"/>
        <v>535</v>
      </c>
      <c r="C84" s="3643" t="s">
        <v>18715</v>
      </c>
      <c r="D84" s="3637"/>
      <c r="E84" s="3643">
        <v>0</v>
      </c>
      <c r="F84" s="3637"/>
      <c r="G84" s="3637"/>
      <c r="H84" s="3643">
        <v>5.47</v>
      </c>
      <c r="I84" s="3637"/>
      <c r="J84" s="3637"/>
      <c r="K84" s="3643">
        <f t="shared" si="3"/>
        <v>5.47</v>
      </c>
      <c r="L84" s="3639"/>
      <c r="M84" s="3717"/>
      <c r="N84" s="3759"/>
    </row>
    <row r="85" spans="1:14">
      <c r="A85" s="3757" t="s">
        <v>507</v>
      </c>
      <c r="B85" s="3707">
        <f t="shared" si="4"/>
        <v>536</v>
      </c>
      <c r="C85" s="3643" t="s">
        <v>18716</v>
      </c>
      <c r="D85" s="3637"/>
      <c r="E85" s="3643">
        <v>0</v>
      </c>
      <c r="F85" s="3637"/>
      <c r="G85" s="3637"/>
      <c r="H85" s="3643">
        <v>0.24</v>
      </c>
      <c r="I85" s="3637"/>
      <c r="J85" s="3637"/>
      <c r="K85" s="3643">
        <f t="shared" si="3"/>
        <v>0.24</v>
      </c>
      <c r="L85" s="3639"/>
      <c r="M85" s="3717"/>
      <c r="N85" s="3759"/>
    </row>
    <row r="86" spans="1:14">
      <c r="A86" s="3757" t="s">
        <v>507</v>
      </c>
      <c r="B86" s="3707">
        <f t="shared" si="4"/>
        <v>537</v>
      </c>
      <c r="C86" s="3643" t="s">
        <v>18717</v>
      </c>
      <c r="D86" s="3637"/>
      <c r="E86" s="3643">
        <v>0</v>
      </c>
      <c r="F86" s="3637"/>
      <c r="G86" s="3637"/>
      <c r="H86" s="3643">
        <v>0.3</v>
      </c>
      <c r="I86" s="3637"/>
      <c r="J86" s="3637"/>
      <c r="K86" s="3643">
        <f t="shared" si="3"/>
        <v>0.3</v>
      </c>
      <c r="L86" s="3639"/>
      <c r="M86" s="3717"/>
      <c r="N86" s="3759"/>
    </row>
    <row r="87" spans="1:14">
      <c r="A87" s="3757" t="s">
        <v>507</v>
      </c>
      <c r="B87" s="3707">
        <f t="shared" si="4"/>
        <v>538</v>
      </c>
      <c r="C87" s="3643" t="s">
        <v>18718</v>
      </c>
      <c r="D87" s="3637"/>
      <c r="E87" s="3643">
        <v>0</v>
      </c>
      <c r="F87" s="3637"/>
      <c r="G87" s="3637"/>
      <c r="H87" s="3643">
        <v>1</v>
      </c>
      <c r="I87" s="3637"/>
      <c r="J87" s="3637"/>
      <c r="K87" s="3643">
        <f t="shared" si="3"/>
        <v>1</v>
      </c>
      <c r="L87" s="3639"/>
      <c r="M87" s="3717"/>
      <c r="N87" s="3759"/>
    </row>
    <row r="88" spans="1:14">
      <c r="A88" s="3757" t="s">
        <v>507</v>
      </c>
      <c r="B88" s="3707">
        <f t="shared" si="4"/>
        <v>539</v>
      </c>
      <c r="C88" s="3643" t="s">
        <v>18719</v>
      </c>
      <c r="D88" s="3637"/>
      <c r="E88" s="3643">
        <v>0</v>
      </c>
      <c r="F88" s="3637"/>
      <c r="G88" s="3637"/>
      <c r="H88" s="3643">
        <v>1.6</v>
      </c>
      <c r="I88" s="3637"/>
      <c r="J88" s="3637"/>
      <c r="K88" s="3643">
        <f t="shared" si="3"/>
        <v>1.6</v>
      </c>
      <c r="L88" s="3639"/>
      <c r="M88" s="3717"/>
      <c r="N88" s="3759"/>
    </row>
    <row r="89" spans="1:14">
      <c r="A89" s="3757" t="s">
        <v>507</v>
      </c>
      <c r="B89" s="3707">
        <f t="shared" si="4"/>
        <v>540</v>
      </c>
      <c r="C89" s="3643" t="s">
        <v>18720</v>
      </c>
      <c r="D89" s="3637"/>
      <c r="E89" s="3643">
        <v>0</v>
      </c>
      <c r="F89" s="3637"/>
      <c r="G89" s="3637"/>
      <c r="H89" s="3643">
        <v>0.45</v>
      </c>
      <c r="I89" s="3637"/>
      <c r="J89" s="3637"/>
      <c r="K89" s="3643">
        <f t="shared" si="3"/>
        <v>0.45</v>
      </c>
      <c r="L89" s="3639"/>
      <c r="M89" s="3717"/>
      <c r="N89" s="3759"/>
    </row>
    <row r="90" spans="1:14">
      <c r="A90" s="3757" t="s">
        <v>507</v>
      </c>
      <c r="B90" s="3707">
        <f t="shared" si="4"/>
        <v>541</v>
      </c>
      <c r="C90" s="3643" t="s">
        <v>18721</v>
      </c>
      <c r="D90" s="3637"/>
      <c r="E90" s="3643">
        <v>0.67</v>
      </c>
      <c r="F90" s="3637"/>
      <c r="G90" s="3637"/>
      <c r="H90" s="3643">
        <v>7.62</v>
      </c>
      <c r="I90" s="3637"/>
      <c r="J90" s="3637"/>
      <c r="K90" s="3643">
        <f t="shared" si="3"/>
        <v>6.95</v>
      </c>
      <c r="L90" s="3639"/>
      <c r="M90" s="3717"/>
      <c r="N90" s="3759"/>
    </row>
    <row r="91" spans="1:14">
      <c r="A91" s="3757" t="s">
        <v>507</v>
      </c>
      <c r="B91" s="3707">
        <f t="shared" si="4"/>
        <v>542</v>
      </c>
      <c r="C91" s="3643" t="s">
        <v>18722</v>
      </c>
      <c r="D91" s="3637"/>
      <c r="E91" s="3643">
        <v>7.0000000000000007E-2</v>
      </c>
      <c r="F91" s="3637"/>
      <c r="G91" s="3637"/>
      <c r="H91" s="3643">
        <v>2.39</v>
      </c>
      <c r="I91" s="3637"/>
      <c r="J91" s="3637"/>
      <c r="K91" s="3643">
        <f t="shared" si="3"/>
        <v>2.3200000000000003</v>
      </c>
      <c r="L91" s="3639"/>
      <c r="M91" s="3719"/>
      <c r="N91" s="3759"/>
    </row>
    <row r="92" spans="1:14" ht="15" customHeight="1">
      <c r="A92" s="3762" t="s">
        <v>507</v>
      </c>
      <c r="B92" s="3707">
        <f t="shared" si="4"/>
        <v>543</v>
      </c>
      <c r="C92" s="3643" t="s">
        <v>18722</v>
      </c>
      <c r="D92" s="3720"/>
      <c r="E92" s="3643">
        <v>2.38</v>
      </c>
      <c r="F92" s="3720"/>
      <c r="G92" s="3720"/>
      <c r="H92" s="3643">
        <v>3.24</v>
      </c>
      <c r="I92" s="3720"/>
      <c r="J92" s="3720"/>
      <c r="K92" s="3643">
        <f t="shared" si="3"/>
        <v>0.86000000000000032</v>
      </c>
      <c r="L92" s="3721"/>
      <c r="M92" s="3719"/>
      <c r="N92" s="3759"/>
    </row>
    <row r="93" spans="1:14">
      <c r="A93" s="3757" t="s">
        <v>507</v>
      </c>
      <c r="B93" s="3707">
        <f t="shared" si="4"/>
        <v>544</v>
      </c>
      <c r="C93" s="3643" t="s">
        <v>18723</v>
      </c>
      <c r="D93" s="3637"/>
      <c r="E93" s="3643">
        <v>0</v>
      </c>
      <c r="F93" s="3637"/>
      <c r="G93" s="3637"/>
      <c r="H93" s="3643">
        <v>1.24</v>
      </c>
      <c r="I93" s="3637"/>
      <c r="J93" s="3637"/>
      <c r="K93" s="3643">
        <f t="shared" si="3"/>
        <v>1.24</v>
      </c>
      <c r="L93" s="3721"/>
      <c r="M93" s="3719"/>
      <c r="N93" s="3759"/>
    </row>
    <row r="94" spans="1:14">
      <c r="A94" s="3757" t="s">
        <v>507</v>
      </c>
      <c r="B94" s="3707">
        <f t="shared" si="4"/>
        <v>545</v>
      </c>
      <c r="C94" s="3643" t="s">
        <v>18724</v>
      </c>
      <c r="D94" s="3637"/>
      <c r="E94" s="3643">
        <v>0.16</v>
      </c>
      <c r="F94" s="3637"/>
      <c r="G94" s="3637"/>
      <c r="H94" s="3643">
        <v>0.61</v>
      </c>
      <c r="I94" s="3637"/>
      <c r="J94" s="3637"/>
      <c r="K94" s="3643">
        <f t="shared" si="3"/>
        <v>0.44999999999999996</v>
      </c>
      <c r="L94" s="3639"/>
      <c r="M94" s="3625"/>
      <c r="N94" s="3759"/>
    </row>
    <row r="95" spans="1:14">
      <c r="A95" s="3757" t="s">
        <v>507</v>
      </c>
      <c r="B95" s="3707">
        <f t="shared" si="4"/>
        <v>546</v>
      </c>
      <c r="C95" s="3643" t="s">
        <v>18725</v>
      </c>
      <c r="D95" s="3637"/>
      <c r="E95" s="3643">
        <v>0.3</v>
      </c>
      <c r="F95" s="3637"/>
      <c r="G95" s="3637"/>
      <c r="H95" s="3643">
        <v>0.5</v>
      </c>
      <c r="I95" s="3637"/>
      <c r="J95" s="3637"/>
      <c r="K95" s="3643">
        <f t="shared" si="3"/>
        <v>0.2</v>
      </c>
      <c r="L95" s="3639"/>
      <c r="M95" s="3625"/>
      <c r="N95" s="3759"/>
    </row>
    <row r="96" spans="1:14">
      <c r="A96" s="3757" t="s">
        <v>507</v>
      </c>
      <c r="B96" s="3707">
        <f t="shared" si="4"/>
        <v>547</v>
      </c>
      <c r="C96" s="3643" t="s">
        <v>18726</v>
      </c>
      <c r="D96" s="3637"/>
      <c r="E96" s="3643">
        <v>0</v>
      </c>
      <c r="F96" s="3637"/>
      <c r="G96" s="3637"/>
      <c r="H96" s="3643">
        <v>0.31</v>
      </c>
      <c r="I96" s="3637"/>
      <c r="J96" s="3637"/>
      <c r="K96" s="3643">
        <f t="shared" ref="K96:K145" si="5">H96-E96</f>
        <v>0.31</v>
      </c>
      <c r="L96" s="3639"/>
      <c r="M96" s="3625"/>
      <c r="N96" s="3759"/>
    </row>
    <row r="97" spans="1:14">
      <c r="A97" s="3757" t="s">
        <v>507</v>
      </c>
      <c r="B97" s="3707">
        <f t="shared" si="4"/>
        <v>548</v>
      </c>
      <c r="C97" s="3643" t="s">
        <v>18727</v>
      </c>
      <c r="D97" s="3637"/>
      <c r="E97" s="3643">
        <v>0</v>
      </c>
      <c r="F97" s="3637"/>
      <c r="G97" s="3637"/>
      <c r="H97" s="3643">
        <v>0.32</v>
      </c>
      <c r="I97" s="3637"/>
      <c r="J97" s="3637"/>
      <c r="K97" s="3643">
        <f t="shared" si="5"/>
        <v>0.32</v>
      </c>
      <c r="L97" s="3639"/>
      <c r="M97" s="3625"/>
      <c r="N97" s="3759"/>
    </row>
    <row r="98" spans="1:14">
      <c r="A98" s="3757" t="s">
        <v>507</v>
      </c>
      <c r="B98" s="3707">
        <f t="shared" si="4"/>
        <v>549</v>
      </c>
      <c r="C98" s="3643" t="s">
        <v>18728</v>
      </c>
      <c r="D98" s="3637"/>
      <c r="E98" s="3643">
        <v>0</v>
      </c>
      <c r="F98" s="3637"/>
      <c r="G98" s="3637"/>
      <c r="H98" s="3643">
        <v>1.92</v>
      </c>
      <c r="I98" s="3637"/>
      <c r="J98" s="3637"/>
      <c r="K98" s="3643">
        <f t="shared" si="5"/>
        <v>1.92</v>
      </c>
      <c r="L98" s="3639"/>
      <c r="M98" s="3625"/>
      <c r="N98" s="3759"/>
    </row>
    <row r="99" spans="1:14">
      <c r="A99" s="3757" t="s">
        <v>507</v>
      </c>
      <c r="B99" s="3707">
        <f t="shared" si="4"/>
        <v>550</v>
      </c>
      <c r="C99" s="3643" t="s">
        <v>18729</v>
      </c>
      <c r="D99" s="3637"/>
      <c r="E99" s="3643">
        <v>0</v>
      </c>
      <c r="F99" s="3637"/>
      <c r="G99" s="3637"/>
      <c r="H99" s="3643">
        <v>1.4</v>
      </c>
      <c r="I99" s="3637"/>
      <c r="J99" s="3637"/>
      <c r="K99" s="3643">
        <f t="shared" si="5"/>
        <v>1.4</v>
      </c>
      <c r="L99" s="3722"/>
      <c r="M99" s="3625"/>
      <c r="N99" s="3755"/>
    </row>
    <row r="100" spans="1:14">
      <c r="A100" s="3757" t="s">
        <v>507</v>
      </c>
      <c r="B100" s="3707">
        <f t="shared" si="4"/>
        <v>551</v>
      </c>
      <c r="C100" s="3643" t="s">
        <v>18730</v>
      </c>
      <c r="D100" s="3637"/>
      <c r="E100" s="3643">
        <v>0</v>
      </c>
      <c r="F100" s="3637"/>
      <c r="G100" s="3637"/>
      <c r="H100" s="3643">
        <v>0.96</v>
      </c>
      <c r="I100" s="3637"/>
      <c r="J100" s="3637"/>
      <c r="K100" s="3643">
        <f t="shared" si="5"/>
        <v>0.96</v>
      </c>
      <c r="L100" s="3722"/>
      <c r="M100" s="3625"/>
      <c r="N100" s="3755"/>
    </row>
    <row r="101" spans="1:14">
      <c r="A101" s="3757" t="s">
        <v>507</v>
      </c>
      <c r="B101" s="3707">
        <f t="shared" si="4"/>
        <v>552</v>
      </c>
      <c r="C101" s="3643" t="s">
        <v>18731</v>
      </c>
      <c r="D101" s="3637"/>
      <c r="E101" s="3643">
        <v>0</v>
      </c>
      <c r="F101" s="3637"/>
      <c r="G101" s="3637"/>
      <c r="H101" s="3643">
        <v>0.5</v>
      </c>
      <c r="I101" s="3637"/>
      <c r="J101" s="3637"/>
      <c r="K101" s="3643">
        <f t="shared" si="5"/>
        <v>0.5</v>
      </c>
      <c r="L101" s="3722"/>
      <c r="M101" s="3625"/>
      <c r="N101" s="3759"/>
    </row>
    <row r="102" spans="1:14">
      <c r="A102" s="3757" t="s">
        <v>507</v>
      </c>
      <c r="B102" s="3707">
        <f t="shared" si="4"/>
        <v>553</v>
      </c>
      <c r="C102" s="3643" t="s">
        <v>18732</v>
      </c>
      <c r="D102" s="3637"/>
      <c r="E102" s="3643">
        <v>0</v>
      </c>
      <c r="F102" s="3637"/>
      <c r="G102" s="3637"/>
      <c r="H102" s="3643">
        <v>0.22</v>
      </c>
      <c r="I102" s="3637"/>
      <c r="J102" s="3637"/>
      <c r="K102" s="3643">
        <f t="shared" si="5"/>
        <v>0.22</v>
      </c>
      <c r="L102" s="3722"/>
      <c r="M102" s="3625"/>
      <c r="N102" s="3760"/>
    </row>
    <row r="103" spans="1:14">
      <c r="A103" s="3757" t="s">
        <v>507</v>
      </c>
      <c r="B103" s="3707">
        <f t="shared" si="4"/>
        <v>554</v>
      </c>
      <c r="C103" s="3643" t="s">
        <v>18733</v>
      </c>
      <c r="D103" s="3637"/>
      <c r="E103" s="3643">
        <v>0</v>
      </c>
      <c r="F103" s="3637"/>
      <c r="G103" s="3637"/>
      <c r="H103" s="3643">
        <v>0.73</v>
      </c>
      <c r="I103" s="3637"/>
      <c r="J103" s="3637"/>
      <c r="K103" s="3643">
        <f t="shared" si="5"/>
        <v>0.73</v>
      </c>
      <c r="L103" s="3722"/>
      <c r="M103" s="3625"/>
      <c r="N103" s="3760"/>
    </row>
    <row r="104" spans="1:14">
      <c r="A104" s="3757" t="s">
        <v>507</v>
      </c>
      <c r="B104" s="3707">
        <f t="shared" si="4"/>
        <v>555</v>
      </c>
      <c r="C104" s="3643" t="s">
        <v>18734</v>
      </c>
      <c r="D104" s="3637"/>
      <c r="E104" s="3643">
        <v>0</v>
      </c>
      <c r="F104" s="3637"/>
      <c r="G104" s="3637"/>
      <c r="H104" s="3643">
        <v>0.6</v>
      </c>
      <c r="I104" s="3637"/>
      <c r="J104" s="3637"/>
      <c r="K104" s="3643">
        <f t="shared" si="5"/>
        <v>0.6</v>
      </c>
      <c r="L104" s="3722"/>
      <c r="M104" s="3625"/>
      <c r="N104" s="3760"/>
    </row>
    <row r="105" spans="1:14">
      <c r="A105" s="3757" t="s">
        <v>507</v>
      </c>
      <c r="B105" s="3707">
        <f t="shared" si="4"/>
        <v>556</v>
      </c>
      <c r="C105" s="3643" t="s">
        <v>18735</v>
      </c>
      <c r="D105" s="3637"/>
      <c r="E105" s="3643">
        <v>0</v>
      </c>
      <c r="F105" s="3637"/>
      <c r="G105" s="3637"/>
      <c r="H105" s="3643">
        <v>0.4</v>
      </c>
      <c r="I105" s="3637"/>
      <c r="J105" s="3637"/>
      <c r="K105" s="3643">
        <f t="shared" si="5"/>
        <v>0.4</v>
      </c>
      <c r="L105" s="3722"/>
      <c r="M105" s="3625"/>
      <c r="N105" s="3760"/>
    </row>
    <row r="106" spans="1:14">
      <c r="A106" s="3757" t="s">
        <v>507</v>
      </c>
      <c r="B106" s="3707">
        <f t="shared" si="4"/>
        <v>557</v>
      </c>
      <c r="C106" s="3643" t="s">
        <v>18736</v>
      </c>
      <c r="D106" s="3637"/>
      <c r="E106" s="3643">
        <v>0</v>
      </c>
      <c r="F106" s="3637"/>
      <c r="G106" s="3637"/>
      <c r="H106" s="3643">
        <v>0.8</v>
      </c>
      <c r="I106" s="3637"/>
      <c r="J106" s="3637"/>
      <c r="K106" s="3643">
        <f t="shared" si="5"/>
        <v>0.8</v>
      </c>
      <c r="L106" s="3722"/>
      <c r="M106" s="3625"/>
      <c r="N106" s="3760"/>
    </row>
    <row r="107" spans="1:14">
      <c r="A107" s="3757" t="s">
        <v>507</v>
      </c>
      <c r="B107" s="3707">
        <f t="shared" si="4"/>
        <v>558</v>
      </c>
      <c r="C107" s="3643" t="s">
        <v>18737</v>
      </c>
      <c r="D107" s="3637"/>
      <c r="E107" s="3643">
        <v>0</v>
      </c>
      <c r="F107" s="3637"/>
      <c r="G107" s="3637"/>
      <c r="H107" s="3643">
        <v>1.83</v>
      </c>
      <c r="I107" s="3637"/>
      <c r="J107" s="3637"/>
      <c r="K107" s="3643">
        <f t="shared" si="5"/>
        <v>1.83</v>
      </c>
      <c r="L107" s="3722"/>
      <c r="M107" s="3625"/>
      <c r="N107" s="3760"/>
    </row>
    <row r="108" spans="1:14">
      <c r="A108" s="3757" t="s">
        <v>507</v>
      </c>
      <c r="B108" s="3707">
        <f t="shared" si="4"/>
        <v>559</v>
      </c>
      <c r="C108" s="3643" t="s">
        <v>18738</v>
      </c>
      <c r="D108" s="3637"/>
      <c r="E108" s="3643">
        <v>0</v>
      </c>
      <c r="F108" s="3637"/>
      <c r="G108" s="3637"/>
      <c r="H108" s="3643">
        <v>0.98</v>
      </c>
      <c r="I108" s="3637"/>
      <c r="J108" s="3637"/>
      <c r="K108" s="3643">
        <f t="shared" si="5"/>
        <v>0.98</v>
      </c>
      <c r="L108" s="3722"/>
      <c r="M108" s="3625"/>
      <c r="N108" s="3760"/>
    </row>
    <row r="109" spans="1:14">
      <c r="A109" s="3757" t="s">
        <v>507</v>
      </c>
      <c r="B109" s="3707">
        <f t="shared" si="4"/>
        <v>560</v>
      </c>
      <c r="C109" s="3643" t="s">
        <v>18739</v>
      </c>
      <c r="D109" s="3650"/>
      <c r="E109" s="3643">
        <v>0</v>
      </c>
      <c r="F109" s="3650"/>
      <c r="G109" s="3650"/>
      <c r="H109" s="3643">
        <v>0.28999999999999998</v>
      </c>
      <c r="I109" s="3650"/>
      <c r="J109" s="3650"/>
      <c r="K109" s="3643">
        <f t="shared" si="5"/>
        <v>0.28999999999999998</v>
      </c>
      <c r="L109" s="3722"/>
      <c r="M109" s="3625"/>
      <c r="N109" s="3760"/>
    </row>
    <row r="110" spans="1:14">
      <c r="A110" s="3757" t="s">
        <v>507</v>
      </c>
      <c r="B110" s="3707">
        <f t="shared" si="4"/>
        <v>561</v>
      </c>
      <c r="C110" s="3643" t="s">
        <v>18740</v>
      </c>
      <c r="D110" s="3650"/>
      <c r="E110" s="3643">
        <v>0</v>
      </c>
      <c r="F110" s="3650"/>
      <c r="G110" s="3650"/>
      <c r="H110" s="3643">
        <v>1.28</v>
      </c>
      <c r="I110" s="3650"/>
      <c r="J110" s="3650"/>
      <c r="K110" s="3643">
        <f t="shared" si="5"/>
        <v>1.28</v>
      </c>
      <c r="L110" s="3722"/>
      <c r="M110" s="3625"/>
      <c r="N110" s="3760"/>
    </row>
    <row r="111" spans="1:14">
      <c r="A111" s="3757" t="s">
        <v>507</v>
      </c>
      <c r="B111" s="3707">
        <f t="shared" si="4"/>
        <v>562</v>
      </c>
      <c r="C111" s="3643" t="s">
        <v>18741</v>
      </c>
      <c r="D111" s="3650"/>
      <c r="E111" s="3643">
        <v>0</v>
      </c>
      <c r="F111" s="3650"/>
      <c r="G111" s="3650"/>
      <c r="H111" s="3643">
        <v>0.98</v>
      </c>
      <c r="I111" s="3650"/>
      <c r="J111" s="3650"/>
      <c r="K111" s="3643">
        <f t="shared" si="5"/>
        <v>0.98</v>
      </c>
      <c r="L111" s="3722"/>
      <c r="M111" s="3625"/>
      <c r="N111" s="3760"/>
    </row>
    <row r="112" spans="1:14">
      <c r="A112" s="3757" t="s">
        <v>507</v>
      </c>
      <c r="B112" s="3707">
        <f t="shared" si="4"/>
        <v>563</v>
      </c>
      <c r="C112" s="3643" t="s">
        <v>18742</v>
      </c>
      <c r="D112" s="3650"/>
      <c r="E112" s="3643">
        <v>0</v>
      </c>
      <c r="F112" s="3650"/>
      <c r="G112" s="3650"/>
      <c r="H112" s="3643">
        <v>2.2400000000000002</v>
      </c>
      <c r="I112" s="3650"/>
      <c r="J112" s="3650"/>
      <c r="K112" s="3643">
        <f t="shared" si="5"/>
        <v>2.2400000000000002</v>
      </c>
      <c r="L112" s="3722"/>
      <c r="M112" s="3625"/>
      <c r="N112" s="3760"/>
    </row>
    <row r="113" spans="1:14">
      <c r="A113" s="3757" t="s">
        <v>507</v>
      </c>
      <c r="B113" s="3707">
        <f t="shared" si="4"/>
        <v>564</v>
      </c>
      <c r="C113" s="3643" t="s">
        <v>18743</v>
      </c>
      <c r="D113" s="3650"/>
      <c r="E113" s="3643">
        <v>0</v>
      </c>
      <c r="F113" s="3650"/>
      <c r="G113" s="3650"/>
      <c r="H113" s="3643">
        <v>1.2</v>
      </c>
      <c r="I113" s="3650"/>
      <c r="J113" s="3650"/>
      <c r="K113" s="3643">
        <f t="shared" si="5"/>
        <v>1.2</v>
      </c>
      <c r="L113" s="3722"/>
      <c r="M113" s="3625"/>
      <c r="N113" s="3760"/>
    </row>
    <row r="114" spans="1:14">
      <c r="A114" s="3757" t="s">
        <v>507</v>
      </c>
      <c r="B114" s="3707">
        <f t="shared" si="4"/>
        <v>565</v>
      </c>
      <c r="C114" s="3643" t="s">
        <v>18744</v>
      </c>
      <c r="D114" s="3650"/>
      <c r="E114" s="3643">
        <v>0</v>
      </c>
      <c r="F114" s="3650"/>
      <c r="G114" s="3650"/>
      <c r="H114" s="3643">
        <v>0.11</v>
      </c>
      <c r="I114" s="3650"/>
      <c r="J114" s="3650"/>
      <c r="K114" s="3643">
        <f t="shared" si="5"/>
        <v>0.11</v>
      </c>
      <c r="L114" s="3722"/>
      <c r="M114" s="3625"/>
      <c r="N114" s="3760"/>
    </row>
    <row r="115" spans="1:14">
      <c r="A115" s="3757" t="s">
        <v>507</v>
      </c>
      <c r="B115" s="3707">
        <f t="shared" si="4"/>
        <v>566</v>
      </c>
      <c r="C115" s="3643" t="s">
        <v>18745</v>
      </c>
      <c r="D115" s="3650"/>
      <c r="E115" s="3643">
        <v>0</v>
      </c>
      <c r="F115" s="3650"/>
      <c r="G115" s="3650"/>
      <c r="H115" s="3643">
        <v>0.14000000000000001</v>
      </c>
      <c r="I115" s="3650"/>
      <c r="J115" s="3650"/>
      <c r="K115" s="3643">
        <f t="shared" si="5"/>
        <v>0.14000000000000001</v>
      </c>
      <c r="L115" s="3722"/>
      <c r="M115" s="3625"/>
      <c r="N115" s="3760"/>
    </row>
    <row r="116" spans="1:14">
      <c r="A116" s="3757" t="s">
        <v>507</v>
      </c>
      <c r="B116" s="3707">
        <f t="shared" si="4"/>
        <v>567</v>
      </c>
      <c r="C116" s="3643" t="s">
        <v>18746</v>
      </c>
      <c r="D116" s="3650"/>
      <c r="E116" s="3643">
        <v>0</v>
      </c>
      <c r="F116" s="3650"/>
      <c r="G116" s="3650"/>
      <c r="H116" s="3643">
        <v>0.2</v>
      </c>
      <c r="I116" s="3650"/>
      <c r="J116" s="3650"/>
      <c r="K116" s="3643">
        <f t="shared" si="5"/>
        <v>0.2</v>
      </c>
      <c r="L116" s="3722"/>
      <c r="M116" s="3625"/>
      <c r="N116" s="3760"/>
    </row>
    <row r="117" spans="1:14">
      <c r="A117" s="3757" t="s">
        <v>507</v>
      </c>
      <c r="B117" s="3707">
        <f t="shared" si="4"/>
        <v>568</v>
      </c>
      <c r="C117" s="3643" t="s">
        <v>18747</v>
      </c>
      <c r="D117" s="3650"/>
      <c r="E117" s="3643">
        <v>0</v>
      </c>
      <c r="F117" s="3650"/>
      <c r="G117" s="3650"/>
      <c r="H117" s="3643">
        <v>0.77</v>
      </c>
      <c r="I117" s="3650"/>
      <c r="J117" s="3650"/>
      <c r="K117" s="3643">
        <f t="shared" si="5"/>
        <v>0.77</v>
      </c>
      <c r="L117" s="3722"/>
      <c r="M117" s="3625"/>
      <c r="N117" s="3760"/>
    </row>
    <row r="118" spans="1:14">
      <c r="A118" s="3757" t="s">
        <v>507</v>
      </c>
      <c r="B118" s="3707">
        <f t="shared" si="4"/>
        <v>569</v>
      </c>
      <c r="C118" s="3643" t="s">
        <v>18748</v>
      </c>
      <c r="D118" s="3650"/>
      <c r="E118" s="3643">
        <v>0</v>
      </c>
      <c r="F118" s="3650"/>
      <c r="G118" s="3650"/>
      <c r="H118" s="3643">
        <v>0.2</v>
      </c>
      <c r="I118" s="3650"/>
      <c r="J118" s="3650"/>
      <c r="K118" s="3643">
        <f t="shared" si="5"/>
        <v>0.2</v>
      </c>
      <c r="L118" s="3722"/>
      <c r="M118" s="3625"/>
      <c r="N118" s="3760"/>
    </row>
    <row r="119" spans="1:14">
      <c r="A119" s="3757" t="s">
        <v>507</v>
      </c>
      <c r="B119" s="3707">
        <f t="shared" si="4"/>
        <v>570</v>
      </c>
      <c r="C119" s="3643" t="s">
        <v>18749</v>
      </c>
      <c r="D119" s="3650"/>
      <c r="E119" s="3643">
        <v>0</v>
      </c>
      <c r="F119" s="3650"/>
      <c r="G119" s="3650"/>
      <c r="H119" s="3643">
        <v>1.53</v>
      </c>
      <c r="I119" s="3650"/>
      <c r="J119" s="3650"/>
      <c r="K119" s="3643">
        <f t="shared" si="5"/>
        <v>1.53</v>
      </c>
      <c r="L119" s="3722"/>
      <c r="M119" s="3625"/>
      <c r="N119" s="3760"/>
    </row>
    <row r="120" spans="1:14">
      <c r="A120" s="3757" t="s">
        <v>507</v>
      </c>
      <c r="B120" s="3707">
        <f t="shared" si="4"/>
        <v>571</v>
      </c>
      <c r="C120" s="3643" t="s">
        <v>18750</v>
      </c>
      <c r="D120" s="3650"/>
      <c r="E120" s="3643">
        <v>0</v>
      </c>
      <c r="F120" s="3650"/>
      <c r="G120" s="3650"/>
      <c r="H120" s="3643">
        <v>0.46</v>
      </c>
      <c r="I120" s="3650"/>
      <c r="J120" s="3650"/>
      <c r="K120" s="3643">
        <f t="shared" si="5"/>
        <v>0.46</v>
      </c>
      <c r="L120" s="3722"/>
      <c r="M120" s="3625"/>
      <c r="N120" s="3760"/>
    </row>
    <row r="121" spans="1:14">
      <c r="A121" s="3757" t="s">
        <v>507</v>
      </c>
      <c r="B121" s="3707">
        <f t="shared" si="4"/>
        <v>572</v>
      </c>
      <c r="C121" s="3643" t="s">
        <v>18751</v>
      </c>
      <c r="D121" s="3650"/>
      <c r="E121" s="3643">
        <v>0</v>
      </c>
      <c r="F121" s="3650"/>
      <c r="G121" s="3650"/>
      <c r="H121" s="3643">
        <v>0.3</v>
      </c>
      <c r="I121" s="3650"/>
      <c r="J121" s="3650"/>
      <c r="K121" s="3643">
        <f t="shared" si="5"/>
        <v>0.3</v>
      </c>
      <c r="L121" s="3722"/>
      <c r="M121" s="3625"/>
      <c r="N121" s="3760"/>
    </row>
    <row r="122" spans="1:14">
      <c r="A122" s="3757" t="s">
        <v>507</v>
      </c>
      <c r="B122" s="3707">
        <f t="shared" si="4"/>
        <v>573</v>
      </c>
      <c r="C122" s="3643" t="s">
        <v>18752</v>
      </c>
      <c r="D122" s="3650"/>
      <c r="E122" s="3643">
        <v>0</v>
      </c>
      <c r="F122" s="3650"/>
      <c r="G122" s="3650"/>
      <c r="H122" s="3643">
        <v>0.19</v>
      </c>
      <c r="I122" s="3650"/>
      <c r="J122" s="3650"/>
      <c r="K122" s="3643">
        <f t="shared" si="5"/>
        <v>0.19</v>
      </c>
      <c r="L122" s="3722"/>
      <c r="M122" s="3625"/>
      <c r="N122" s="3760"/>
    </row>
    <row r="123" spans="1:14">
      <c r="A123" s="3757" t="s">
        <v>507</v>
      </c>
      <c r="B123" s="3707">
        <f t="shared" si="4"/>
        <v>574</v>
      </c>
      <c r="C123" s="3643" t="s">
        <v>18753</v>
      </c>
      <c r="D123" s="3650"/>
      <c r="E123" s="3643">
        <v>0</v>
      </c>
      <c r="F123" s="3650"/>
      <c r="G123" s="3650"/>
      <c r="H123" s="3643">
        <v>0.1</v>
      </c>
      <c r="I123" s="3650"/>
      <c r="J123" s="3650"/>
      <c r="K123" s="3643">
        <f t="shared" si="5"/>
        <v>0.1</v>
      </c>
      <c r="L123" s="3722"/>
      <c r="M123" s="3625"/>
      <c r="N123" s="3760"/>
    </row>
    <row r="124" spans="1:14">
      <c r="A124" s="3757" t="s">
        <v>507</v>
      </c>
      <c r="B124" s="3707">
        <f t="shared" si="4"/>
        <v>575</v>
      </c>
      <c r="C124" s="3643" t="s">
        <v>18754</v>
      </c>
      <c r="D124" s="3650"/>
      <c r="E124" s="3643">
        <v>0</v>
      </c>
      <c r="F124" s="3650"/>
      <c r="G124" s="3650"/>
      <c r="H124" s="3643">
        <v>0.08</v>
      </c>
      <c r="I124" s="3650"/>
      <c r="J124" s="3650"/>
      <c r="K124" s="3643">
        <f t="shared" si="5"/>
        <v>0.08</v>
      </c>
      <c r="L124" s="3722"/>
      <c r="M124" s="3625"/>
      <c r="N124" s="3760"/>
    </row>
    <row r="125" spans="1:14">
      <c r="A125" s="3757" t="s">
        <v>507</v>
      </c>
      <c r="B125" s="3707">
        <f t="shared" si="4"/>
        <v>576</v>
      </c>
      <c r="C125" s="3643" t="s">
        <v>18755</v>
      </c>
      <c r="D125" s="3650"/>
      <c r="E125" s="3643">
        <v>0</v>
      </c>
      <c r="F125" s="3650"/>
      <c r="G125" s="3650"/>
      <c r="H125" s="3643">
        <v>0.18</v>
      </c>
      <c r="I125" s="3650"/>
      <c r="J125" s="3650"/>
      <c r="K125" s="3643">
        <f t="shared" si="5"/>
        <v>0.18</v>
      </c>
      <c r="L125" s="3722"/>
      <c r="M125" s="3625"/>
      <c r="N125" s="3760"/>
    </row>
    <row r="126" spans="1:14">
      <c r="A126" s="3757" t="s">
        <v>507</v>
      </c>
      <c r="B126" s="3707">
        <f t="shared" ref="B126:B164" si="6">B125+1</f>
        <v>577</v>
      </c>
      <c r="C126" s="3643" t="s">
        <v>18756</v>
      </c>
      <c r="D126" s="3650"/>
      <c r="E126" s="3643">
        <v>0</v>
      </c>
      <c r="F126" s="3650"/>
      <c r="G126" s="3650"/>
      <c r="H126" s="3643">
        <v>0.32</v>
      </c>
      <c r="I126" s="3650"/>
      <c r="J126" s="3650"/>
      <c r="K126" s="3643">
        <f t="shared" si="5"/>
        <v>0.32</v>
      </c>
      <c r="L126" s="3722"/>
      <c r="M126" s="3625"/>
      <c r="N126" s="3760"/>
    </row>
    <row r="127" spans="1:14">
      <c r="A127" s="3757" t="s">
        <v>507</v>
      </c>
      <c r="B127" s="3707">
        <f t="shared" si="6"/>
        <v>578</v>
      </c>
      <c r="C127" s="3643" t="s">
        <v>18757</v>
      </c>
      <c r="D127" s="3650"/>
      <c r="E127" s="3643">
        <v>0</v>
      </c>
      <c r="F127" s="3650"/>
      <c r="G127" s="3650"/>
      <c r="H127" s="3643">
        <v>0.13</v>
      </c>
      <c r="I127" s="3650"/>
      <c r="J127" s="3650"/>
      <c r="K127" s="3643">
        <f t="shared" si="5"/>
        <v>0.13</v>
      </c>
      <c r="L127" s="3722"/>
      <c r="M127" s="3625"/>
      <c r="N127" s="3760"/>
    </row>
    <row r="128" spans="1:14">
      <c r="A128" s="3757" t="s">
        <v>507</v>
      </c>
      <c r="B128" s="3707">
        <f t="shared" si="6"/>
        <v>579</v>
      </c>
      <c r="C128" s="3643" t="s">
        <v>18758</v>
      </c>
      <c r="D128" s="3650"/>
      <c r="E128" s="3643">
        <v>0</v>
      </c>
      <c r="F128" s="3650"/>
      <c r="G128" s="3650"/>
      <c r="H128" s="3643">
        <v>0.11</v>
      </c>
      <c r="I128" s="3650"/>
      <c r="J128" s="3650"/>
      <c r="K128" s="3643">
        <f t="shared" si="5"/>
        <v>0.11</v>
      </c>
      <c r="L128" s="3722"/>
      <c r="M128" s="3625"/>
      <c r="N128" s="3760"/>
    </row>
    <row r="129" spans="1:14">
      <c r="A129" s="3757" t="s">
        <v>507</v>
      </c>
      <c r="B129" s="3707">
        <f t="shared" si="6"/>
        <v>580</v>
      </c>
      <c r="C129" s="3643" t="s">
        <v>18759</v>
      </c>
      <c r="D129" s="3650"/>
      <c r="E129" s="3643">
        <v>0</v>
      </c>
      <c r="F129" s="3650"/>
      <c r="G129" s="3650"/>
      <c r="H129" s="3643">
        <v>0.13</v>
      </c>
      <c r="I129" s="3650"/>
      <c r="J129" s="3650"/>
      <c r="K129" s="3643">
        <f t="shared" si="5"/>
        <v>0.13</v>
      </c>
      <c r="L129" s="3722"/>
      <c r="M129" s="3625"/>
      <c r="N129" s="3760"/>
    </row>
    <row r="130" spans="1:14">
      <c r="A130" s="3757" t="s">
        <v>507</v>
      </c>
      <c r="B130" s="3707">
        <f t="shared" si="6"/>
        <v>581</v>
      </c>
      <c r="C130" s="3643" t="s">
        <v>18760</v>
      </c>
      <c r="D130" s="3650"/>
      <c r="E130" s="3643">
        <v>0</v>
      </c>
      <c r="F130" s="3650"/>
      <c r="G130" s="3650"/>
      <c r="H130" s="3643">
        <v>1.19</v>
      </c>
      <c r="I130" s="3650"/>
      <c r="J130" s="3650"/>
      <c r="K130" s="3643">
        <f t="shared" si="5"/>
        <v>1.19</v>
      </c>
      <c r="L130" s="3722"/>
      <c r="M130" s="3625"/>
      <c r="N130" s="3760"/>
    </row>
    <row r="131" spans="1:14">
      <c r="A131" s="3757" t="s">
        <v>507</v>
      </c>
      <c r="B131" s="3707">
        <f t="shared" si="6"/>
        <v>582</v>
      </c>
      <c r="C131" s="3643" t="s">
        <v>18761</v>
      </c>
      <c r="D131" s="3650"/>
      <c r="E131" s="3643">
        <v>0</v>
      </c>
      <c r="F131" s="3650"/>
      <c r="G131" s="3650"/>
      <c r="H131" s="3643">
        <v>0.47</v>
      </c>
      <c r="I131" s="3650"/>
      <c r="J131" s="3650"/>
      <c r="K131" s="3643">
        <f t="shared" si="5"/>
        <v>0.47</v>
      </c>
      <c r="L131" s="3722"/>
      <c r="M131" s="3625"/>
      <c r="N131" s="3760"/>
    </row>
    <row r="132" spans="1:14">
      <c r="A132" s="3757" t="s">
        <v>507</v>
      </c>
      <c r="B132" s="3707">
        <f t="shared" si="6"/>
        <v>583</v>
      </c>
      <c r="C132" s="3643" t="s">
        <v>18762</v>
      </c>
      <c r="D132" s="3650"/>
      <c r="E132" s="3643">
        <v>0</v>
      </c>
      <c r="F132" s="3650"/>
      <c r="G132" s="3650"/>
      <c r="H132" s="3643">
        <v>0.66</v>
      </c>
      <c r="I132" s="3650"/>
      <c r="J132" s="3650"/>
      <c r="K132" s="3643">
        <f t="shared" si="5"/>
        <v>0.66</v>
      </c>
      <c r="L132" s="3722"/>
      <c r="M132" s="3625"/>
      <c r="N132" s="3760"/>
    </row>
    <row r="133" spans="1:14">
      <c r="A133" s="3757" t="s">
        <v>507</v>
      </c>
      <c r="B133" s="3707">
        <f t="shared" si="6"/>
        <v>584</v>
      </c>
      <c r="C133" s="3643" t="s">
        <v>18763</v>
      </c>
      <c r="D133" s="3650"/>
      <c r="E133" s="3643">
        <v>0</v>
      </c>
      <c r="F133" s="3650"/>
      <c r="G133" s="3650"/>
      <c r="H133" s="3643">
        <v>0.97</v>
      </c>
      <c r="I133" s="3650"/>
      <c r="J133" s="3650"/>
      <c r="K133" s="3643">
        <f t="shared" si="5"/>
        <v>0.97</v>
      </c>
      <c r="L133" s="3722"/>
      <c r="M133" s="3625"/>
      <c r="N133" s="3760"/>
    </row>
    <row r="134" spans="1:14">
      <c r="A134" s="3757" t="s">
        <v>507</v>
      </c>
      <c r="B134" s="3707">
        <f t="shared" si="6"/>
        <v>585</v>
      </c>
      <c r="C134" s="3643" t="s">
        <v>18764</v>
      </c>
      <c r="D134" s="3650"/>
      <c r="E134" s="3643">
        <v>0</v>
      </c>
      <c r="F134" s="3650"/>
      <c r="G134" s="3650"/>
      <c r="H134" s="3643">
        <v>0.2</v>
      </c>
      <c r="I134" s="3650"/>
      <c r="J134" s="3650"/>
      <c r="K134" s="3643">
        <f t="shared" si="5"/>
        <v>0.2</v>
      </c>
      <c r="L134" s="3722"/>
      <c r="M134" s="3625"/>
      <c r="N134" s="3760"/>
    </row>
    <row r="135" spans="1:14">
      <c r="A135" s="3757" t="s">
        <v>507</v>
      </c>
      <c r="B135" s="3707">
        <f t="shared" si="6"/>
        <v>586</v>
      </c>
      <c r="C135" s="3643" t="s">
        <v>18765</v>
      </c>
      <c r="D135" s="3650"/>
      <c r="E135" s="3643">
        <v>0</v>
      </c>
      <c r="F135" s="3650"/>
      <c r="G135" s="3650"/>
      <c r="H135" s="3643">
        <v>0.2</v>
      </c>
      <c r="I135" s="3650"/>
      <c r="J135" s="3650"/>
      <c r="K135" s="3643">
        <f t="shared" si="5"/>
        <v>0.2</v>
      </c>
      <c r="L135" s="3722"/>
      <c r="M135" s="3625"/>
      <c r="N135" s="3760"/>
    </row>
    <row r="136" spans="1:14">
      <c r="A136" s="3757" t="s">
        <v>507</v>
      </c>
      <c r="B136" s="3707">
        <f t="shared" si="6"/>
        <v>587</v>
      </c>
      <c r="C136" s="3643" t="s">
        <v>18766</v>
      </c>
      <c r="D136" s="3650"/>
      <c r="E136" s="3643">
        <v>0</v>
      </c>
      <c r="F136" s="3650"/>
      <c r="G136" s="3650"/>
      <c r="H136" s="3643">
        <v>0.81</v>
      </c>
      <c r="I136" s="3650"/>
      <c r="J136" s="3650"/>
      <c r="K136" s="3643">
        <f t="shared" si="5"/>
        <v>0.81</v>
      </c>
      <c r="L136" s="3722"/>
      <c r="M136" s="3625"/>
      <c r="N136" s="3760"/>
    </row>
    <row r="137" spans="1:14">
      <c r="A137" s="3757" t="s">
        <v>507</v>
      </c>
      <c r="B137" s="3707">
        <f t="shared" si="6"/>
        <v>588</v>
      </c>
      <c r="C137" s="3643" t="s">
        <v>18767</v>
      </c>
      <c r="D137" s="3650"/>
      <c r="E137" s="3643">
        <v>0</v>
      </c>
      <c r="F137" s="3650"/>
      <c r="G137" s="3650"/>
      <c r="H137" s="3643">
        <v>0.25</v>
      </c>
      <c r="I137" s="3650"/>
      <c r="J137" s="3650"/>
      <c r="K137" s="3643">
        <f t="shared" si="5"/>
        <v>0.25</v>
      </c>
      <c r="L137" s="3722"/>
      <c r="M137" s="3625"/>
      <c r="N137" s="3760"/>
    </row>
    <row r="138" spans="1:14">
      <c r="A138" s="3757" t="s">
        <v>507</v>
      </c>
      <c r="B138" s="3707">
        <f t="shared" si="6"/>
        <v>589</v>
      </c>
      <c r="C138" s="3643" t="s">
        <v>18768</v>
      </c>
      <c r="D138" s="3650"/>
      <c r="E138" s="3643">
        <v>0</v>
      </c>
      <c r="F138" s="3650"/>
      <c r="G138" s="3650"/>
      <c r="H138" s="3643">
        <v>1.05</v>
      </c>
      <c r="I138" s="3650"/>
      <c r="J138" s="3650"/>
      <c r="K138" s="3643">
        <f t="shared" si="5"/>
        <v>1.05</v>
      </c>
      <c r="L138" s="3722"/>
      <c r="M138" s="3625"/>
      <c r="N138" s="3760"/>
    </row>
    <row r="139" spans="1:14">
      <c r="A139" s="3757" t="s">
        <v>507</v>
      </c>
      <c r="B139" s="3707">
        <f t="shared" si="6"/>
        <v>590</v>
      </c>
      <c r="C139" s="3643" t="s">
        <v>18769</v>
      </c>
      <c r="D139" s="3650"/>
      <c r="E139" s="3643">
        <v>0</v>
      </c>
      <c r="F139" s="3650"/>
      <c r="G139" s="3650"/>
      <c r="H139" s="3643">
        <v>0.4</v>
      </c>
      <c r="I139" s="3650"/>
      <c r="J139" s="3650"/>
      <c r="K139" s="3643">
        <f t="shared" si="5"/>
        <v>0.4</v>
      </c>
      <c r="L139" s="3718"/>
      <c r="M139" s="3625"/>
      <c r="N139" s="3760"/>
    </row>
    <row r="140" spans="1:14">
      <c r="A140" s="3757" t="s">
        <v>507</v>
      </c>
      <c r="B140" s="3707">
        <f t="shared" si="6"/>
        <v>591</v>
      </c>
      <c r="C140" s="3643" t="s">
        <v>18770</v>
      </c>
      <c r="D140" s="3650"/>
      <c r="E140" s="3643">
        <v>0</v>
      </c>
      <c r="F140" s="3650"/>
      <c r="G140" s="3650"/>
      <c r="H140" s="3643">
        <v>0.6</v>
      </c>
      <c r="I140" s="3650"/>
      <c r="J140" s="3650"/>
      <c r="K140" s="3643">
        <f t="shared" si="5"/>
        <v>0.6</v>
      </c>
      <c r="L140" s="3718"/>
      <c r="M140" s="3625"/>
      <c r="N140" s="3760"/>
    </row>
    <row r="141" spans="1:14">
      <c r="A141" s="3757" t="s">
        <v>507</v>
      </c>
      <c r="B141" s="3707">
        <f t="shared" si="6"/>
        <v>592</v>
      </c>
      <c r="C141" s="3643" t="s">
        <v>18771</v>
      </c>
      <c r="D141" s="3650"/>
      <c r="E141" s="3643">
        <v>0</v>
      </c>
      <c r="F141" s="3650"/>
      <c r="G141" s="3650"/>
      <c r="H141" s="3643">
        <v>0.44</v>
      </c>
      <c r="I141" s="3650"/>
      <c r="J141" s="3650"/>
      <c r="K141" s="3643">
        <f t="shared" si="5"/>
        <v>0.44</v>
      </c>
      <c r="L141" s="3718"/>
      <c r="M141" s="3625"/>
      <c r="N141" s="3760"/>
    </row>
    <row r="142" spans="1:14">
      <c r="A142" s="3757" t="s">
        <v>507</v>
      </c>
      <c r="B142" s="3707">
        <f t="shared" si="6"/>
        <v>593</v>
      </c>
      <c r="C142" s="3643" t="s">
        <v>18772</v>
      </c>
      <c r="D142" s="3650"/>
      <c r="E142" s="3643">
        <v>0</v>
      </c>
      <c r="F142" s="3650"/>
      <c r="G142" s="3650"/>
      <c r="H142" s="3643">
        <v>0.96</v>
      </c>
      <c r="I142" s="3650"/>
      <c r="J142" s="3650"/>
      <c r="K142" s="3643">
        <f t="shared" si="5"/>
        <v>0.96</v>
      </c>
      <c r="L142" s="3718"/>
      <c r="M142" s="3625"/>
      <c r="N142" s="3760"/>
    </row>
    <row r="143" spans="1:14">
      <c r="A143" s="3757" t="s">
        <v>507</v>
      </c>
      <c r="B143" s="3707">
        <f t="shared" si="6"/>
        <v>594</v>
      </c>
      <c r="C143" s="3643" t="s">
        <v>18773</v>
      </c>
      <c r="D143" s="3650"/>
      <c r="E143" s="3643">
        <v>0</v>
      </c>
      <c r="F143" s="3650"/>
      <c r="G143" s="3650"/>
      <c r="H143" s="3643">
        <v>0.28999999999999998</v>
      </c>
      <c r="I143" s="3650"/>
      <c r="J143" s="3650"/>
      <c r="K143" s="3643">
        <f t="shared" si="5"/>
        <v>0.28999999999999998</v>
      </c>
      <c r="L143" s="3718"/>
      <c r="M143" s="3625"/>
      <c r="N143" s="3760"/>
    </row>
    <row r="144" spans="1:14">
      <c r="A144" s="3757" t="s">
        <v>507</v>
      </c>
      <c r="B144" s="3707">
        <f t="shared" si="6"/>
        <v>595</v>
      </c>
      <c r="C144" s="3643" t="s">
        <v>18774</v>
      </c>
      <c r="D144" s="3650"/>
      <c r="E144" s="3643">
        <v>0</v>
      </c>
      <c r="F144" s="3650"/>
      <c r="G144" s="3650"/>
      <c r="H144" s="3643">
        <v>0.04</v>
      </c>
      <c r="I144" s="3650"/>
      <c r="J144" s="3650"/>
      <c r="K144" s="3643">
        <f t="shared" si="5"/>
        <v>0.04</v>
      </c>
      <c r="L144" s="3718"/>
      <c r="M144" s="3625"/>
      <c r="N144" s="3760"/>
    </row>
    <row r="145" spans="1:14">
      <c r="A145" s="3757" t="s">
        <v>507</v>
      </c>
      <c r="B145" s="3707">
        <f t="shared" si="6"/>
        <v>596</v>
      </c>
      <c r="C145" s="3643" t="s">
        <v>18775</v>
      </c>
      <c r="D145" s="3650"/>
      <c r="E145" s="3643">
        <v>0</v>
      </c>
      <c r="F145" s="3650"/>
      <c r="G145" s="3650"/>
      <c r="H145" s="3643">
        <v>1.86</v>
      </c>
      <c r="I145" s="3650"/>
      <c r="J145" s="3650"/>
      <c r="K145" s="3643">
        <f t="shared" si="5"/>
        <v>1.86</v>
      </c>
      <c r="L145" s="3718"/>
      <c r="M145" s="3625"/>
      <c r="N145" s="3760"/>
    </row>
    <row r="146" spans="1:14">
      <c r="A146" s="3757" t="s">
        <v>507</v>
      </c>
      <c r="B146" s="3707">
        <f t="shared" si="6"/>
        <v>597</v>
      </c>
      <c r="C146" s="3643" t="s">
        <v>18776</v>
      </c>
      <c r="D146" s="3650"/>
      <c r="E146" s="3643">
        <v>0</v>
      </c>
      <c r="F146" s="3650"/>
      <c r="G146" s="3650"/>
      <c r="H146" s="3643">
        <v>0.35</v>
      </c>
      <c r="I146" s="3650"/>
      <c r="J146" s="3650"/>
      <c r="K146" s="3643">
        <f t="shared" ref="K146:K175" si="7">H146-E146</f>
        <v>0.35</v>
      </c>
      <c r="L146" s="3718"/>
      <c r="M146" s="3625"/>
      <c r="N146" s="3760"/>
    </row>
    <row r="147" spans="1:14">
      <c r="A147" s="3757" t="s">
        <v>507</v>
      </c>
      <c r="B147" s="3707">
        <f t="shared" si="6"/>
        <v>598</v>
      </c>
      <c r="C147" s="3643" t="s">
        <v>18777</v>
      </c>
      <c r="D147" s="3650"/>
      <c r="E147" s="3643">
        <v>0</v>
      </c>
      <c r="F147" s="3650"/>
      <c r="G147" s="3650"/>
      <c r="H147" s="3643">
        <v>1.65</v>
      </c>
      <c r="I147" s="3650"/>
      <c r="J147" s="3650"/>
      <c r="K147" s="3643">
        <f t="shared" si="7"/>
        <v>1.65</v>
      </c>
      <c r="L147" s="3718"/>
      <c r="M147" s="3625"/>
      <c r="N147" s="3760"/>
    </row>
    <row r="148" spans="1:14">
      <c r="A148" s="3757" t="s">
        <v>507</v>
      </c>
      <c r="B148" s="3707">
        <f t="shared" si="6"/>
        <v>599</v>
      </c>
      <c r="C148" s="3643" t="s">
        <v>18778</v>
      </c>
      <c r="D148" s="3650"/>
      <c r="E148" s="3643">
        <v>0</v>
      </c>
      <c r="F148" s="3650"/>
      <c r="G148" s="3650"/>
      <c r="H148" s="3643">
        <v>1.03</v>
      </c>
      <c r="I148" s="3650"/>
      <c r="J148" s="3650"/>
      <c r="K148" s="3643">
        <f t="shared" si="7"/>
        <v>1.03</v>
      </c>
      <c r="L148" s="3718"/>
      <c r="M148" s="3625"/>
      <c r="N148" s="3760"/>
    </row>
    <row r="149" spans="1:14">
      <c r="A149" s="3757" t="s">
        <v>507</v>
      </c>
      <c r="B149" s="3707">
        <f t="shared" si="6"/>
        <v>600</v>
      </c>
      <c r="C149" s="3643" t="s">
        <v>18779</v>
      </c>
      <c r="D149" s="3650"/>
      <c r="E149" s="3643">
        <v>0</v>
      </c>
      <c r="F149" s="3650"/>
      <c r="G149" s="3650"/>
      <c r="H149" s="3643">
        <v>0.35</v>
      </c>
      <c r="I149" s="3650"/>
      <c r="J149" s="3650"/>
      <c r="K149" s="3643">
        <f t="shared" si="7"/>
        <v>0.35</v>
      </c>
      <c r="L149" s="3718"/>
      <c r="M149" s="3625"/>
      <c r="N149" s="3760"/>
    </row>
    <row r="150" spans="1:14">
      <c r="A150" s="3757" t="s">
        <v>507</v>
      </c>
      <c r="B150" s="3707">
        <f t="shared" si="6"/>
        <v>601</v>
      </c>
      <c r="C150" s="3643" t="s">
        <v>18780</v>
      </c>
      <c r="D150" s="3650"/>
      <c r="E150" s="3643">
        <v>0</v>
      </c>
      <c r="F150" s="3650"/>
      <c r="G150" s="3650"/>
      <c r="H150" s="3643">
        <v>0.5</v>
      </c>
      <c r="I150" s="3650"/>
      <c r="J150" s="3650"/>
      <c r="K150" s="3643">
        <f t="shared" si="7"/>
        <v>0.5</v>
      </c>
      <c r="L150" s="3718"/>
      <c r="M150" s="3625"/>
      <c r="N150" s="3760"/>
    </row>
    <row r="151" spans="1:14">
      <c r="A151" s="3757" t="s">
        <v>507</v>
      </c>
      <c r="B151" s="3707">
        <f t="shared" si="6"/>
        <v>602</v>
      </c>
      <c r="C151" s="3643" t="s">
        <v>18781</v>
      </c>
      <c r="D151" s="3650"/>
      <c r="E151" s="3643">
        <v>0</v>
      </c>
      <c r="F151" s="3650"/>
      <c r="G151" s="3650"/>
      <c r="H151" s="3643">
        <v>0.31</v>
      </c>
      <c r="I151" s="3650"/>
      <c r="J151" s="3650"/>
      <c r="K151" s="3643">
        <f t="shared" si="7"/>
        <v>0.31</v>
      </c>
      <c r="L151" s="3718"/>
      <c r="M151" s="3625"/>
      <c r="N151" s="3760"/>
    </row>
    <row r="152" spans="1:14">
      <c r="A152" s="3757" t="s">
        <v>507</v>
      </c>
      <c r="B152" s="3707">
        <f t="shared" si="6"/>
        <v>603</v>
      </c>
      <c r="C152" s="3643" t="s">
        <v>18782</v>
      </c>
      <c r="D152" s="3650"/>
      <c r="E152" s="3643">
        <v>0</v>
      </c>
      <c r="F152" s="3650"/>
      <c r="G152" s="3650"/>
      <c r="H152" s="3643">
        <v>0.15</v>
      </c>
      <c r="I152" s="3650"/>
      <c r="J152" s="3650"/>
      <c r="K152" s="3643">
        <f t="shared" si="7"/>
        <v>0.15</v>
      </c>
      <c r="L152" s="3718"/>
      <c r="M152" s="3625"/>
      <c r="N152" s="3760"/>
    </row>
    <row r="153" spans="1:14">
      <c r="A153" s="3757" t="s">
        <v>507</v>
      </c>
      <c r="B153" s="3707">
        <f t="shared" si="6"/>
        <v>604</v>
      </c>
      <c r="C153" s="3643" t="s">
        <v>18783</v>
      </c>
      <c r="D153" s="3650"/>
      <c r="E153" s="3643">
        <v>0</v>
      </c>
      <c r="F153" s="3650"/>
      <c r="G153" s="3650"/>
      <c r="H153" s="3643">
        <v>0.75</v>
      </c>
      <c r="I153" s="3650"/>
      <c r="J153" s="3650"/>
      <c r="K153" s="3643">
        <f t="shared" si="7"/>
        <v>0.75</v>
      </c>
      <c r="L153" s="3718"/>
      <c r="M153" s="3625"/>
      <c r="N153" s="3760"/>
    </row>
    <row r="154" spans="1:14">
      <c r="A154" s="3757" t="s">
        <v>507</v>
      </c>
      <c r="B154" s="3707">
        <f t="shared" si="6"/>
        <v>605</v>
      </c>
      <c r="C154" s="3643" t="s">
        <v>18784</v>
      </c>
      <c r="D154" s="3650"/>
      <c r="E154" s="3643">
        <v>0</v>
      </c>
      <c r="F154" s="3650"/>
      <c r="G154" s="3650"/>
      <c r="H154" s="3643">
        <v>0.1</v>
      </c>
      <c r="I154" s="3650"/>
      <c r="J154" s="3650"/>
      <c r="K154" s="3643">
        <f t="shared" si="7"/>
        <v>0.1</v>
      </c>
      <c r="L154" s="3718"/>
      <c r="M154" s="3625"/>
      <c r="N154" s="3760"/>
    </row>
    <row r="155" spans="1:14">
      <c r="A155" s="3757" t="s">
        <v>507</v>
      </c>
      <c r="B155" s="3707">
        <f t="shared" si="6"/>
        <v>606</v>
      </c>
      <c r="C155" s="3643" t="s">
        <v>18785</v>
      </c>
      <c r="D155" s="3650"/>
      <c r="E155" s="3643">
        <v>0</v>
      </c>
      <c r="F155" s="3650"/>
      <c r="G155" s="3650"/>
      <c r="H155" s="3643">
        <v>0.2</v>
      </c>
      <c r="I155" s="3650"/>
      <c r="J155" s="3650"/>
      <c r="K155" s="3643">
        <f t="shared" si="7"/>
        <v>0.2</v>
      </c>
      <c r="L155" s="3718"/>
      <c r="M155" s="3625"/>
      <c r="N155" s="3760"/>
    </row>
    <row r="156" spans="1:14">
      <c r="A156" s="3757" t="s">
        <v>507</v>
      </c>
      <c r="B156" s="3707">
        <f t="shared" si="6"/>
        <v>607</v>
      </c>
      <c r="C156" s="3643" t="s">
        <v>18786</v>
      </c>
      <c r="D156" s="3650"/>
      <c r="E156" s="3643">
        <v>0</v>
      </c>
      <c r="F156" s="3650"/>
      <c r="G156" s="3650"/>
      <c r="H156" s="3643">
        <v>0.2</v>
      </c>
      <c r="I156" s="3650"/>
      <c r="J156" s="3650"/>
      <c r="K156" s="3643">
        <f t="shared" si="7"/>
        <v>0.2</v>
      </c>
      <c r="L156" s="3718"/>
      <c r="M156" s="3625"/>
      <c r="N156" s="3760"/>
    </row>
    <row r="157" spans="1:14">
      <c r="A157" s="3757" t="s">
        <v>507</v>
      </c>
      <c r="B157" s="3707">
        <f t="shared" si="6"/>
        <v>608</v>
      </c>
      <c r="C157" s="3643" t="s">
        <v>18787</v>
      </c>
      <c r="D157" s="3650"/>
      <c r="E157" s="3643">
        <v>2.23</v>
      </c>
      <c r="F157" s="3650"/>
      <c r="G157" s="3650"/>
      <c r="H157" s="3643">
        <v>2.4</v>
      </c>
      <c r="I157" s="3650"/>
      <c r="J157" s="3650"/>
      <c r="K157" s="3643">
        <f t="shared" si="7"/>
        <v>0.16999999999999993</v>
      </c>
      <c r="L157" s="3718"/>
      <c r="M157" s="3625"/>
      <c r="N157" s="3760"/>
    </row>
    <row r="158" spans="1:14">
      <c r="A158" s="3757" t="s">
        <v>507</v>
      </c>
      <c r="B158" s="3707">
        <f t="shared" si="6"/>
        <v>609</v>
      </c>
      <c r="C158" s="3643" t="s">
        <v>18788</v>
      </c>
      <c r="D158" s="3650"/>
      <c r="E158" s="3643">
        <v>0</v>
      </c>
      <c r="F158" s="3650"/>
      <c r="G158" s="3650"/>
      <c r="H158" s="3643">
        <v>1.98</v>
      </c>
      <c r="I158" s="3650"/>
      <c r="J158" s="3650"/>
      <c r="K158" s="3643">
        <f t="shared" si="7"/>
        <v>1.98</v>
      </c>
      <c r="L158" s="3718"/>
      <c r="M158" s="3625"/>
      <c r="N158" s="3760"/>
    </row>
    <row r="159" spans="1:14">
      <c r="A159" s="3757" t="s">
        <v>507</v>
      </c>
      <c r="B159" s="3707">
        <f t="shared" si="6"/>
        <v>610</v>
      </c>
      <c r="C159" s="3643" t="s">
        <v>18789</v>
      </c>
      <c r="D159" s="3650"/>
      <c r="E159" s="3643">
        <v>0</v>
      </c>
      <c r="F159" s="3650"/>
      <c r="G159" s="3650"/>
      <c r="H159" s="3643">
        <v>7.0000000000000007E-2</v>
      </c>
      <c r="I159" s="3650"/>
      <c r="J159" s="3650"/>
      <c r="K159" s="3643">
        <f t="shared" si="7"/>
        <v>7.0000000000000007E-2</v>
      </c>
      <c r="L159" s="3718"/>
      <c r="M159" s="3625"/>
      <c r="N159" s="3760"/>
    </row>
    <row r="160" spans="1:14">
      <c r="A160" s="3757" t="s">
        <v>507</v>
      </c>
      <c r="B160" s="3707">
        <f t="shared" si="6"/>
        <v>611</v>
      </c>
      <c r="C160" s="3643" t="s">
        <v>18790</v>
      </c>
      <c r="D160" s="3650"/>
      <c r="E160" s="3643">
        <v>0.52</v>
      </c>
      <c r="F160" s="3650"/>
      <c r="G160" s="3650"/>
      <c r="H160" s="3643">
        <v>0.85</v>
      </c>
      <c r="I160" s="3650"/>
      <c r="J160" s="3650"/>
      <c r="K160" s="3643">
        <f t="shared" si="7"/>
        <v>0.32999999999999996</v>
      </c>
      <c r="L160" s="3718"/>
      <c r="M160" s="3625"/>
      <c r="N160" s="3760"/>
    </row>
    <row r="161" spans="1:14">
      <c r="A161" s="3757" t="s">
        <v>507</v>
      </c>
      <c r="B161" s="3707">
        <f t="shared" si="6"/>
        <v>612</v>
      </c>
      <c r="C161" s="3643" t="s">
        <v>18791</v>
      </c>
      <c r="D161" s="3650"/>
      <c r="E161" s="3643">
        <v>0</v>
      </c>
      <c r="F161" s="3650"/>
      <c r="G161" s="3650"/>
      <c r="H161" s="3643">
        <v>0.08</v>
      </c>
      <c r="I161" s="3650"/>
      <c r="J161" s="3650"/>
      <c r="K161" s="3643">
        <f t="shared" si="7"/>
        <v>0.08</v>
      </c>
      <c r="L161" s="3718"/>
      <c r="M161" s="3625"/>
      <c r="N161" s="3760"/>
    </row>
    <row r="162" spans="1:14">
      <c r="A162" s="3757" t="s">
        <v>507</v>
      </c>
      <c r="B162" s="3707">
        <f t="shared" si="6"/>
        <v>613</v>
      </c>
      <c r="C162" s="3643" t="s">
        <v>18792</v>
      </c>
      <c r="D162" s="3650"/>
      <c r="E162" s="3643">
        <v>0</v>
      </c>
      <c r="F162" s="3650"/>
      <c r="G162" s="3650"/>
      <c r="H162" s="3643">
        <v>1.24</v>
      </c>
      <c r="I162" s="3650"/>
      <c r="J162" s="3650"/>
      <c r="K162" s="3643">
        <f t="shared" si="7"/>
        <v>1.24</v>
      </c>
      <c r="L162" s="3718"/>
      <c r="M162" s="3625"/>
      <c r="N162" s="3760"/>
    </row>
    <row r="163" spans="1:14">
      <c r="A163" s="3757" t="s">
        <v>507</v>
      </c>
      <c r="B163" s="3707">
        <f t="shared" si="6"/>
        <v>614</v>
      </c>
      <c r="C163" s="3643" t="s">
        <v>18793</v>
      </c>
      <c r="D163" s="3650"/>
      <c r="E163" s="3643">
        <v>0</v>
      </c>
      <c r="F163" s="3650"/>
      <c r="G163" s="3650"/>
      <c r="H163" s="3643">
        <v>0.93</v>
      </c>
      <c r="I163" s="3650"/>
      <c r="J163" s="3650"/>
      <c r="K163" s="3643">
        <f t="shared" si="7"/>
        <v>0.93</v>
      </c>
      <c r="L163" s="3718"/>
      <c r="M163" s="3625"/>
      <c r="N163" s="3760"/>
    </row>
    <row r="164" spans="1:14" ht="15.75" thickBot="1">
      <c r="A164" s="3763" t="s">
        <v>507</v>
      </c>
      <c r="B164" s="3735">
        <f t="shared" si="6"/>
        <v>615</v>
      </c>
      <c r="C164" s="3657" t="s">
        <v>18794</v>
      </c>
      <c r="D164" s="3742"/>
      <c r="E164" s="3657">
        <v>0</v>
      </c>
      <c r="F164" s="3742"/>
      <c r="G164" s="3742"/>
      <c r="H164" s="3657">
        <v>0.35</v>
      </c>
      <c r="I164" s="3742"/>
      <c r="J164" s="3742"/>
      <c r="K164" s="3657">
        <f t="shared" si="7"/>
        <v>0.35</v>
      </c>
      <c r="L164" s="3743"/>
      <c r="M164" s="3744"/>
      <c r="N164" s="3764"/>
    </row>
    <row r="165" spans="1:14" ht="17.25" thickTop="1" thickBot="1">
      <c r="A165" s="3765"/>
      <c r="B165" s="3659"/>
      <c r="C165" s="3658"/>
      <c r="D165" s="3745"/>
      <c r="E165" s="5431" t="s">
        <v>19134</v>
      </c>
      <c r="F165" s="5425"/>
      <c r="G165" s="5425"/>
      <c r="H165" s="5425"/>
      <c r="I165" s="5425"/>
      <c r="J165" s="5425"/>
      <c r="K165" s="5425"/>
      <c r="L165" s="3746"/>
      <c r="M165" s="3747"/>
      <c r="N165" s="3766"/>
    </row>
    <row r="166" spans="1:14" ht="15.75" thickTop="1">
      <c r="A166" s="3767" t="s">
        <v>507</v>
      </c>
      <c r="B166" s="611">
        <f>B164+1</f>
        <v>616</v>
      </c>
      <c r="C166" s="611" t="s">
        <v>18648</v>
      </c>
      <c r="D166" s="235"/>
      <c r="E166" s="611">
        <v>40.6</v>
      </c>
      <c r="F166" s="235"/>
      <c r="G166" s="235"/>
      <c r="H166" s="611">
        <v>48.19</v>
      </c>
      <c r="I166" s="235"/>
      <c r="J166" s="235"/>
      <c r="K166" s="611">
        <f t="shared" si="7"/>
        <v>7.5899999999999963</v>
      </c>
      <c r="L166" s="3730"/>
      <c r="M166" s="3731"/>
      <c r="N166" s="3768"/>
    </row>
    <row r="167" spans="1:14">
      <c r="A167" s="3757" t="s">
        <v>507</v>
      </c>
      <c r="B167" s="3643">
        <f>B166+1</f>
        <v>617</v>
      </c>
      <c r="C167" s="3643" t="s">
        <v>18795</v>
      </c>
      <c r="D167" s="3650"/>
      <c r="E167" s="3643">
        <v>0</v>
      </c>
      <c r="F167" s="3650"/>
      <c r="G167" s="3650"/>
      <c r="H167" s="3643">
        <v>16.32</v>
      </c>
      <c r="I167" s="3650"/>
      <c r="J167" s="3650"/>
      <c r="K167" s="3643">
        <f t="shared" si="7"/>
        <v>16.32</v>
      </c>
      <c r="L167" s="3718"/>
      <c r="M167" s="3625"/>
      <c r="N167" s="3760"/>
    </row>
    <row r="168" spans="1:14">
      <c r="A168" s="3757" t="s">
        <v>507</v>
      </c>
      <c r="B168" s="3643">
        <f t="shared" ref="B168:B230" si="8">B167+1</f>
        <v>618</v>
      </c>
      <c r="C168" s="3643" t="s">
        <v>18220</v>
      </c>
      <c r="D168" s="3650"/>
      <c r="E168" s="3643">
        <v>13.64</v>
      </c>
      <c r="F168" s="3650"/>
      <c r="G168" s="3650"/>
      <c r="H168" s="3643">
        <v>24.29</v>
      </c>
      <c r="I168" s="3650"/>
      <c r="J168" s="3650"/>
      <c r="K168" s="3643">
        <f t="shared" si="7"/>
        <v>10.649999999999999</v>
      </c>
      <c r="L168" s="3718"/>
      <c r="M168" s="3625"/>
      <c r="N168" s="3760"/>
    </row>
    <row r="169" spans="1:14">
      <c r="A169" s="3757" t="s">
        <v>507</v>
      </c>
      <c r="B169" s="3643">
        <f t="shared" si="8"/>
        <v>619</v>
      </c>
      <c r="C169" s="3643" t="s">
        <v>18650</v>
      </c>
      <c r="D169" s="3650"/>
      <c r="E169" s="3643">
        <v>4.4800000000000004</v>
      </c>
      <c r="F169" s="3650"/>
      <c r="G169" s="3650"/>
      <c r="H169" s="3643">
        <v>7.18</v>
      </c>
      <c r="I169" s="3650"/>
      <c r="J169" s="3650"/>
      <c r="K169" s="3643">
        <f t="shared" si="7"/>
        <v>2.6999999999999993</v>
      </c>
      <c r="L169" s="3718"/>
      <c r="M169" s="3625"/>
      <c r="N169" s="3760"/>
    </row>
    <row r="170" spans="1:14">
      <c r="A170" s="3757" t="s">
        <v>507</v>
      </c>
      <c r="B170" s="3643">
        <f t="shared" si="8"/>
        <v>620</v>
      </c>
      <c r="C170" s="3643" t="s">
        <v>18222</v>
      </c>
      <c r="D170" s="3650"/>
      <c r="E170" s="3643">
        <v>6.28</v>
      </c>
      <c r="F170" s="3650"/>
      <c r="G170" s="3650"/>
      <c r="H170" s="3643">
        <v>6.51</v>
      </c>
      <c r="I170" s="3650"/>
      <c r="J170" s="3650"/>
      <c r="K170" s="3643">
        <f t="shared" si="7"/>
        <v>0.22999999999999954</v>
      </c>
      <c r="L170" s="3718"/>
      <c r="M170" s="3625"/>
      <c r="N170" s="3760"/>
    </row>
    <row r="171" spans="1:14">
      <c r="A171" s="3757" t="s">
        <v>507</v>
      </c>
      <c r="B171" s="3643">
        <f t="shared" si="8"/>
        <v>621</v>
      </c>
      <c r="C171" s="3643" t="s">
        <v>18653</v>
      </c>
      <c r="D171" s="3650"/>
      <c r="E171" s="3643">
        <v>42.16</v>
      </c>
      <c r="F171" s="3650"/>
      <c r="G171" s="3650"/>
      <c r="H171" s="3643">
        <v>42.65</v>
      </c>
      <c r="I171" s="3650"/>
      <c r="J171" s="3650"/>
      <c r="K171" s="3643">
        <f t="shared" si="7"/>
        <v>0.49000000000000199</v>
      </c>
      <c r="L171" s="3718"/>
      <c r="M171" s="3625"/>
      <c r="N171" s="3760"/>
    </row>
    <row r="172" spans="1:14">
      <c r="A172" s="3757" t="s">
        <v>507</v>
      </c>
      <c r="B172" s="3643">
        <f t="shared" si="8"/>
        <v>622</v>
      </c>
      <c r="C172" s="3643" t="s">
        <v>18337</v>
      </c>
      <c r="D172" s="3650"/>
      <c r="E172" s="3643">
        <v>0</v>
      </c>
      <c r="F172" s="3650"/>
      <c r="G172" s="3650"/>
      <c r="H172" s="3643">
        <v>13.66</v>
      </c>
      <c r="I172" s="3650"/>
      <c r="J172" s="3650"/>
      <c r="K172" s="3643">
        <f t="shared" si="7"/>
        <v>13.66</v>
      </c>
      <c r="L172" s="3718"/>
      <c r="M172" s="3625"/>
      <c r="N172" s="3760"/>
    </row>
    <row r="173" spans="1:14">
      <c r="A173" s="3757" t="s">
        <v>507</v>
      </c>
      <c r="B173" s="3643">
        <f t="shared" si="8"/>
        <v>623</v>
      </c>
      <c r="C173" s="3643" t="s">
        <v>18796</v>
      </c>
      <c r="D173" s="3650"/>
      <c r="E173" s="3643">
        <v>0</v>
      </c>
      <c r="F173" s="3650"/>
      <c r="G173" s="3650"/>
      <c r="H173" s="3643">
        <v>0.25</v>
      </c>
      <c r="I173" s="3650"/>
      <c r="J173" s="3650"/>
      <c r="K173" s="3643">
        <f t="shared" si="7"/>
        <v>0.25</v>
      </c>
      <c r="L173" s="3718"/>
      <c r="M173" s="3625"/>
      <c r="N173" s="3760"/>
    </row>
    <row r="174" spans="1:14">
      <c r="A174" s="3757" t="s">
        <v>507</v>
      </c>
      <c r="B174" s="3643">
        <f t="shared" si="8"/>
        <v>624</v>
      </c>
      <c r="C174" s="3643" t="s">
        <v>18797</v>
      </c>
      <c r="D174" s="3650"/>
      <c r="E174" s="3643">
        <v>0</v>
      </c>
      <c r="F174" s="3650"/>
      <c r="G174" s="3650"/>
      <c r="H174" s="3643">
        <v>0.6</v>
      </c>
      <c r="I174" s="3650"/>
      <c r="J174" s="3650"/>
      <c r="K174" s="3643">
        <f t="shared" si="7"/>
        <v>0.6</v>
      </c>
      <c r="L174" s="3718"/>
      <c r="M174" s="3625"/>
      <c r="N174" s="3760"/>
    </row>
    <row r="175" spans="1:14">
      <c r="A175" s="3757" t="s">
        <v>507</v>
      </c>
      <c r="B175" s="3643">
        <f t="shared" si="8"/>
        <v>625</v>
      </c>
      <c r="C175" s="3643" t="s">
        <v>18339</v>
      </c>
      <c r="D175" s="3650"/>
      <c r="E175" s="3643">
        <v>0</v>
      </c>
      <c r="F175" s="3650"/>
      <c r="G175" s="3650"/>
      <c r="H175" s="3643">
        <v>5.85</v>
      </c>
      <c r="I175" s="3650"/>
      <c r="J175" s="3650"/>
      <c r="K175" s="3643">
        <f t="shared" si="7"/>
        <v>5.85</v>
      </c>
      <c r="L175" s="3718"/>
      <c r="M175" s="3625"/>
      <c r="N175" s="3760"/>
    </row>
    <row r="176" spans="1:14">
      <c r="A176" s="3757" t="s">
        <v>507</v>
      </c>
      <c r="B176" s="3643">
        <f t="shared" si="8"/>
        <v>626</v>
      </c>
      <c r="C176" s="3643" t="s">
        <v>18342</v>
      </c>
      <c r="D176" s="3650"/>
      <c r="E176" s="3643">
        <v>0</v>
      </c>
      <c r="F176" s="3650"/>
      <c r="G176" s="3650"/>
      <c r="H176" s="3643">
        <v>0.13</v>
      </c>
      <c r="I176" s="3650"/>
      <c r="J176" s="3650"/>
      <c r="K176" s="3643">
        <f t="shared" ref="K176:K216" si="9">H176-E176</f>
        <v>0.13</v>
      </c>
      <c r="L176" s="3718"/>
      <c r="M176" s="3625"/>
      <c r="N176" s="3760"/>
    </row>
    <row r="177" spans="1:14">
      <c r="A177" s="3757" t="s">
        <v>507</v>
      </c>
      <c r="B177" s="3643">
        <f t="shared" si="8"/>
        <v>627</v>
      </c>
      <c r="C177" s="3643" t="s">
        <v>18798</v>
      </c>
      <c r="D177" s="3650"/>
      <c r="E177" s="3643">
        <v>0</v>
      </c>
      <c r="F177" s="3650"/>
      <c r="G177" s="3650"/>
      <c r="H177" s="3643">
        <v>0.2</v>
      </c>
      <c r="I177" s="3650"/>
      <c r="J177" s="3650"/>
      <c r="K177" s="3643">
        <f t="shared" si="9"/>
        <v>0.2</v>
      </c>
      <c r="L177" s="3718"/>
      <c r="M177" s="3625"/>
      <c r="N177" s="3760"/>
    </row>
    <row r="178" spans="1:14">
      <c r="A178" s="3757" t="s">
        <v>507</v>
      </c>
      <c r="B178" s="3643">
        <f t="shared" si="8"/>
        <v>628</v>
      </c>
      <c r="C178" s="3643" t="s">
        <v>18799</v>
      </c>
      <c r="D178" s="3650"/>
      <c r="E178" s="3643">
        <v>0</v>
      </c>
      <c r="F178" s="3650"/>
      <c r="G178" s="3650"/>
      <c r="H178" s="3643">
        <v>1.56</v>
      </c>
      <c r="I178" s="3650"/>
      <c r="J178" s="3650"/>
      <c r="K178" s="3643">
        <f t="shared" si="9"/>
        <v>1.56</v>
      </c>
      <c r="L178" s="3718"/>
      <c r="M178" s="3625"/>
      <c r="N178" s="3760"/>
    </row>
    <row r="179" spans="1:14">
      <c r="A179" s="3757" t="s">
        <v>507</v>
      </c>
      <c r="B179" s="3643">
        <f t="shared" si="8"/>
        <v>629</v>
      </c>
      <c r="C179" s="3643" t="s">
        <v>18800</v>
      </c>
      <c r="D179" s="3650"/>
      <c r="E179" s="3643">
        <v>0</v>
      </c>
      <c r="F179" s="3650"/>
      <c r="G179" s="3650"/>
      <c r="H179" s="3643">
        <v>0.16</v>
      </c>
      <c r="I179" s="3650"/>
      <c r="J179" s="3650"/>
      <c r="K179" s="3643">
        <f t="shared" si="9"/>
        <v>0.16</v>
      </c>
      <c r="L179" s="3718"/>
      <c r="M179" s="3625"/>
      <c r="N179" s="3760"/>
    </row>
    <row r="180" spans="1:14">
      <c r="A180" s="3757" t="s">
        <v>507</v>
      </c>
      <c r="B180" s="3643">
        <f t="shared" si="8"/>
        <v>630</v>
      </c>
      <c r="C180" s="3643" t="s">
        <v>18801</v>
      </c>
      <c r="D180" s="3650"/>
      <c r="E180" s="3643">
        <v>0</v>
      </c>
      <c r="F180" s="3650"/>
      <c r="G180" s="3650"/>
      <c r="H180" s="3643">
        <v>1.89</v>
      </c>
      <c r="I180" s="3650"/>
      <c r="J180" s="3650"/>
      <c r="K180" s="3643">
        <f t="shared" si="9"/>
        <v>1.89</v>
      </c>
      <c r="L180" s="3718"/>
      <c r="M180" s="3625"/>
      <c r="N180" s="3760"/>
    </row>
    <row r="181" spans="1:14">
      <c r="A181" s="3757" t="s">
        <v>507</v>
      </c>
      <c r="B181" s="3643">
        <f t="shared" si="8"/>
        <v>631</v>
      </c>
      <c r="C181" s="3643" t="s">
        <v>18802</v>
      </c>
      <c r="D181" s="3650"/>
      <c r="E181" s="3643">
        <v>0</v>
      </c>
      <c r="F181" s="3650"/>
      <c r="G181" s="3650"/>
      <c r="H181" s="3643">
        <v>2.56</v>
      </c>
      <c r="I181" s="3650"/>
      <c r="J181" s="3650"/>
      <c r="K181" s="3643">
        <f t="shared" si="9"/>
        <v>2.56</v>
      </c>
      <c r="L181" s="3718"/>
      <c r="M181" s="3625"/>
      <c r="N181" s="3760"/>
    </row>
    <row r="182" spans="1:14">
      <c r="A182" s="3757" t="s">
        <v>507</v>
      </c>
      <c r="B182" s="3643">
        <f t="shared" si="8"/>
        <v>632</v>
      </c>
      <c r="C182" s="3643" t="s">
        <v>18803</v>
      </c>
      <c r="D182" s="3650"/>
      <c r="E182" s="3643">
        <v>11.83</v>
      </c>
      <c r="F182" s="3650"/>
      <c r="G182" s="3650"/>
      <c r="H182" s="3643">
        <v>19.940000000000001</v>
      </c>
      <c r="I182" s="3650"/>
      <c r="J182" s="3650"/>
      <c r="K182" s="3643">
        <f t="shared" si="9"/>
        <v>8.1100000000000012</v>
      </c>
      <c r="L182" s="3718"/>
      <c r="M182" s="3625"/>
      <c r="N182" s="3760"/>
    </row>
    <row r="183" spans="1:14">
      <c r="A183" s="3757" t="s">
        <v>507</v>
      </c>
      <c r="B183" s="3643">
        <f t="shared" si="8"/>
        <v>633</v>
      </c>
      <c r="C183" s="3643" t="s">
        <v>18804</v>
      </c>
      <c r="D183" s="3650"/>
      <c r="E183" s="3643">
        <v>0</v>
      </c>
      <c r="F183" s="3650"/>
      <c r="G183" s="3650"/>
      <c r="H183" s="3643">
        <v>7.44</v>
      </c>
      <c r="I183" s="3650"/>
      <c r="J183" s="3650"/>
      <c r="K183" s="3643">
        <f t="shared" si="9"/>
        <v>7.44</v>
      </c>
      <c r="L183" s="3718"/>
      <c r="M183" s="3625"/>
      <c r="N183" s="3760"/>
    </row>
    <row r="184" spans="1:14">
      <c r="A184" s="3757" t="s">
        <v>507</v>
      </c>
      <c r="B184" s="3643">
        <f t="shared" si="8"/>
        <v>634</v>
      </c>
      <c r="C184" s="3643" t="s">
        <v>18805</v>
      </c>
      <c r="D184" s="3650"/>
      <c r="E184" s="3643">
        <v>0</v>
      </c>
      <c r="F184" s="3650"/>
      <c r="G184" s="3650"/>
      <c r="H184" s="3643">
        <v>1.01</v>
      </c>
      <c r="I184" s="3650"/>
      <c r="J184" s="3650"/>
      <c r="K184" s="3643">
        <f t="shared" si="9"/>
        <v>1.01</v>
      </c>
      <c r="L184" s="3718"/>
      <c r="M184" s="3625"/>
      <c r="N184" s="3760"/>
    </row>
    <row r="185" spans="1:14">
      <c r="A185" s="3757" t="s">
        <v>507</v>
      </c>
      <c r="B185" s="3643">
        <f t="shared" si="8"/>
        <v>635</v>
      </c>
      <c r="C185" s="3643" t="s">
        <v>18351</v>
      </c>
      <c r="D185" s="3650"/>
      <c r="E185" s="3643">
        <v>0.94</v>
      </c>
      <c r="F185" s="3650"/>
      <c r="G185" s="3650"/>
      <c r="H185" s="3643">
        <v>1.62</v>
      </c>
      <c r="I185" s="3650"/>
      <c r="J185" s="3650"/>
      <c r="K185" s="3643">
        <f t="shared" si="9"/>
        <v>0.68000000000000016</v>
      </c>
      <c r="L185" s="3718"/>
      <c r="M185" s="3625"/>
      <c r="N185" s="3760"/>
    </row>
    <row r="186" spans="1:14">
      <c r="A186" s="3757" t="s">
        <v>507</v>
      </c>
      <c r="B186" s="3643">
        <f t="shared" si="8"/>
        <v>636</v>
      </c>
      <c r="C186" s="3643" t="s">
        <v>18806</v>
      </c>
      <c r="D186" s="3650"/>
      <c r="E186" s="3643">
        <v>0.91</v>
      </c>
      <c r="F186" s="3650"/>
      <c r="G186" s="3650"/>
      <c r="H186" s="3643">
        <v>1.96</v>
      </c>
      <c r="I186" s="3650"/>
      <c r="J186" s="3650"/>
      <c r="K186" s="3643">
        <f t="shared" si="9"/>
        <v>1.0499999999999998</v>
      </c>
      <c r="L186" s="3718"/>
      <c r="M186" s="3625"/>
      <c r="N186" s="3760"/>
    </row>
    <row r="187" spans="1:14">
      <c r="A187" s="3757" t="s">
        <v>507</v>
      </c>
      <c r="B187" s="3643">
        <f t="shared" si="8"/>
        <v>637</v>
      </c>
      <c r="C187" s="3643" t="s">
        <v>18807</v>
      </c>
      <c r="D187" s="3650"/>
      <c r="E187" s="3643">
        <v>0.08</v>
      </c>
      <c r="F187" s="3650"/>
      <c r="G187" s="3650"/>
      <c r="H187" s="3643">
        <v>5.38</v>
      </c>
      <c r="I187" s="3650"/>
      <c r="J187" s="3650"/>
      <c r="K187" s="3643">
        <f t="shared" si="9"/>
        <v>5.3</v>
      </c>
      <c r="L187" s="3718"/>
      <c r="M187" s="3625"/>
      <c r="N187" s="3760"/>
    </row>
    <row r="188" spans="1:14">
      <c r="A188" s="3757" t="s">
        <v>507</v>
      </c>
      <c r="B188" s="3643">
        <f t="shared" si="8"/>
        <v>638</v>
      </c>
      <c r="C188" s="3643" t="s">
        <v>18808</v>
      </c>
      <c r="D188" s="3650"/>
      <c r="E188" s="3643">
        <v>0</v>
      </c>
      <c r="F188" s="3650"/>
      <c r="G188" s="3650"/>
      <c r="H188" s="3643">
        <v>5.33</v>
      </c>
      <c r="I188" s="3650"/>
      <c r="J188" s="3650"/>
      <c r="K188" s="3643">
        <f t="shared" si="9"/>
        <v>5.33</v>
      </c>
      <c r="L188" s="3718"/>
      <c r="M188" s="3625"/>
      <c r="N188" s="3760"/>
    </row>
    <row r="189" spans="1:14">
      <c r="A189" s="3757" t="s">
        <v>507</v>
      </c>
      <c r="B189" s="3643">
        <f t="shared" si="8"/>
        <v>639</v>
      </c>
      <c r="C189" s="3643" t="s">
        <v>18809</v>
      </c>
      <c r="D189" s="3650"/>
      <c r="E189" s="3643">
        <v>0</v>
      </c>
      <c r="F189" s="3650"/>
      <c r="G189" s="3650"/>
      <c r="H189" s="3643">
        <v>3.8</v>
      </c>
      <c r="I189" s="3650"/>
      <c r="J189" s="3650"/>
      <c r="K189" s="3643">
        <f t="shared" si="9"/>
        <v>3.8</v>
      </c>
      <c r="L189" s="3718"/>
      <c r="M189" s="3625"/>
      <c r="N189" s="3760"/>
    </row>
    <row r="190" spans="1:14">
      <c r="A190" s="3757" t="s">
        <v>507</v>
      </c>
      <c r="B190" s="3643">
        <f t="shared" si="8"/>
        <v>640</v>
      </c>
      <c r="C190" s="3643" t="s">
        <v>18663</v>
      </c>
      <c r="D190" s="3650"/>
      <c r="E190" s="3643">
        <v>3.96</v>
      </c>
      <c r="F190" s="3650"/>
      <c r="G190" s="3650"/>
      <c r="H190" s="3643">
        <v>9.2799999999999994</v>
      </c>
      <c r="I190" s="3650"/>
      <c r="J190" s="3650"/>
      <c r="K190" s="3643">
        <f t="shared" si="9"/>
        <v>5.3199999999999994</v>
      </c>
      <c r="L190" s="3718"/>
      <c r="M190" s="3625"/>
      <c r="N190" s="3760"/>
    </row>
    <row r="191" spans="1:14">
      <c r="A191" s="3757" t="s">
        <v>507</v>
      </c>
      <c r="B191" s="3643">
        <f t="shared" si="8"/>
        <v>641</v>
      </c>
      <c r="C191" s="3643" t="s">
        <v>18810</v>
      </c>
      <c r="D191" s="3650"/>
      <c r="E191" s="3643">
        <v>0</v>
      </c>
      <c r="F191" s="3650"/>
      <c r="G191" s="3650"/>
      <c r="H191" s="3643">
        <v>2.34</v>
      </c>
      <c r="I191" s="3650"/>
      <c r="J191" s="3650"/>
      <c r="K191" s="3643">
        <f t="shared" si="9"/>
        <v>2.34</v>
      </c>
      <c r="L191" s="3718"/>
      <c r="M191" s="3625"/>
      <c r="N191" s="3760"/>
    </row>
    <row r="192" spans="1:14">
      <c r="A192" s="3757" t="s">
        <v>507</v>
      </c>
      <c r="B192" s="3643">
        <f t="shared" si="8"/>
        <v>642</v>
      </c>
      <c r="C192" s="3643" t="s">
        <v>18811</v>
      </c>
      <c r="D192" s="3650"/>
      <c r="E192" s="3643">
        <v>0</v>
      </c>
      <c r="F192" s="3650"/>
      <c r="G192" s="3650"/>
      <c r="H192" s="3643">
        <v>2.74</v>
      </c>
      <c r="I192" s="3650"/>
      <c r="J192" s="3650"/>
      <c r="K192" s="3643">
        <f t="shared" si="9"/>
        <v>2.74</v>
      </c>
      <c r="L192" s="3718"/>
      <c r="M192" s="3625"/>
      <c r="N192" s="3760"/>
    </row>
    <row r="193" spans="1:14">
      <c r="A193" s="3757" t="s">
        <v>507</v>
      </c>
      <c r="B193" s="3643">
        <f t="shared" si="8"/>
        <v>643</v>
      </c>
      <c r="C193" s="3643" t="s">
        <v>18362</v>
      </c>
      <c r="D193" s="3650"/>
      <c r="E193" s="3643">
        <v>2.39</v>
      </c>
      <c r="F193" s="3650"/>
      <c r="G193" s="3650"/>
      <c r="H193" s="3643">
        <v>5.6</v>
      </c>
      <c r="I193" s="3650"/>
      <c r="J193" s="3650"/>
      <c r="K193" s="3643">
        <f t="shared" si="9"/>
        <v>3.2099999999999995</v>
      </c>
      <c r="L193" s="3718"/>
      <c r="M193" s="3625"/>
      <c r="N193" s="3760"/>
    </row>
    <row r="194" spans="1:14">
      <c r="A194" s="3757" t="s">
        <v>507</v>
      </c>
      <c r="B194" s="3643">
        <f t="shared" si="8"/>
        <v>644</v>
      </c>
      <c r="C194" s="3643" t="s">
        <v>18812</v>
      </c>
      <c r="D194" s="3650"/>
      <c r="E194" s="3643">
        <v>0.12</v>
      </c>
      <c r="F194" s="3650"/>
      <c r="G194" s="3650"/>
      <c r="H194" s="3643">
        <v>0.42</v>
      </c>
      <c r="I194" s="3650"/>
      <c r="J194" s="3650"/>
      <c r="K194" s="3643">
        <f t="shared" si="9"/>
        <v>0.3</v>
      </c>
      <c r="L194" s="3718"/>
      <c r="M194" s="3625"/>
      <c r="N194" s="3760"/>
    </row>
    <row r="195" spans="1:14">
      <c r="A195" s="3757" t="s">
        <v>507</v>
      </c>
      <c r="B195" s="3643">
        <f t="shared" si="8"/>
        <v>645</v>
      </c>
      <c r="C195" s="3643" t="s">
        <v>18813</v>
      </c>
      <c r="D195" s="3650"/>
      <c r="E195" s="3643">
        <v>0</v>
      </c>
      <c r="F195" s="3650"/>
      <c r="G195" s="3650"/>
      <c r="H195" s="3643">
        <v>0.67</v>
      </c>
      <c r="I195" s="3650"/>
      <c r="J195" s="3650"/>
      <c r="K195" s="3643">
        <f t="shared" si="9"/>
        <v>0.67</v>
      </c>
      <c r="L195" s="3718"/>
      <c r="M195" s="3625"/>
      <c r="N195" s="3760"/>
    </row>
    <row r="196" spans="1:14">
      <c r="A196" s="3757" t="s">
        <v>507</v>
      </c>
      <c r="B196" s="3643">
        <f t="shared" si="8"/>
        <v>646</v>
      </c>
      <c r="C196" s="3643" t="s">
        <v>18813</v>
      </c>
      <c r="D196" s="3650"/>
      <c r="E196" s="3643">
        <v>1.65</v>
      </c>
      <c r="F196" s="3650"/>
      <c r="G196" s="3650"/>
      <c r="H196" s="3643">
        <v>4.09</v>
      </c>
      <c r="I196" s="3650"/>
      <c r="J196" s="3650"/>
      <c r="K196" s="3643">
        <f t="shared" si="9"/>
        <v>2.44</v>
      </c>
      <c r="L196" s="3718"/>
      <c r="M196" s="3625"/>
      <c r="N196" s="3760"/>
    </row>
    <row r="197" spans="1:14">
      <c r="A197" s="3757" t="s">
        <v>507</v>
      </c>
      <c r="B197" s="3643">
        <f t="shared" si="8"/>
        <v>647</v>
      </c>
      <c r="C197" s="3643" t="s">
        <v>18814</v>
      </c>
      <c r="D197" s="3650"/>
      <c r="E197" s="3643">
        <v>0</v>
      </c>
      <c r="F197" s="3650"/>
      <c r="G197" s="3650"/>
      <c r="H197" s="3643">
        <v>3.48</v>
      </c>
      <c r="I197" s="3650"/>
      <c r="J197" s="3650"/>
      <c r="K197" s="3643">
        <f t="shared" si="9"/>
        <v>3.48</v>
      </c>
      <c r="L197" s="3718"/>
      <c r="M197" s="3625"/>
      <c r="N197" s="3760"/>
    </row>
    <row r="198" spans="1:14">
      <c r="A198" s="3757" t="s">
        <v>507</v>
      </c>
      <c r="B198" s="3643">
        <f t="shared" si="8"/>
        <v>648</v>
      </c>
      <c r="C198" s="3643" t="s">
        <v>18815</v>
      </c>
      <c r="D198" s="3650"/>
      <c r="E198" s="3643">
        <v>0</v>
      </c>
      <c r="F198" s="3650"/>
      <c r="G198" s="3650"/>
      <c r="H198" s="3643">
        <v>0.63</v>
      </c>
      <c r="I198" s="3650"/>
      <c r="J198" s="3650"/>
      <c r="K198" s="3643">
        <f t="shared" si="9"/>
        <v>0.63</v>
      </c>
      <c r="L198" s="3718"/>
      <c r="M198" s="3625"/>
      <c r="N198" s="3760"/>
    </row>
    <row r="199" spans="1:14">
      <c r="A199" s="3757" t="s">
        <v>507</v>
      </c>
      <c r="B199" s="3643">
        <f t="shared" si="8"/>
        <v>649</v>
      </c>
      <c r="C199" s="3643" t="s">
        <v>18815</v>
      </c>
      <c r="D199" s="3650"/>
      <c r="E199" s="3643">
        <v>2.8</v>
      </c>
      <c r="F199" s="3650"/>
      <c r="G199" s="3650"/>
      <c r="H199" s="3643">
        <v>2.9</v>
      </c>
      <c r="I199" s="3650"/>
      <c r="J199" s="3650"/>
      <c r="K199" s="3643">
        <f t="shared" si="9"/>
        <v>0.10000000000000009</v>
      </c>
      <c r="L199" s="3718"/>
      <c r="M199" s="3625"/>
      <c r="N199" s="3760"/>
    </row>
    <row r="200" spans="1:14">
      <c r="A200" s="3757" t="s">
        <v>507</v>
      </c>
      <c r="B200" s="3643">
        <f t="shared" si="8"/>
        <v>650</v>
      </c>
      <c r="C200" s="3643" t="s">
        <v>18816</v>
      </c>
      <c r="D200" s="3650"/>
      <c r="E200" s="3643">
        <v>0</v>
      </c>
      <c r="F200" s="3650"/>
      <c r="G200" s="3650"/>
      <c r="H200" s="3643">
        <v>1.6</v>
      </c>
      <c r="I200" s="3650"/>
      <c r="J200" s="3650"/>
      <c r="K200" s="3643">
        <f t="shared" si="9"/>
        <v>1.6</v>
      </c>
      <c r="L200" s="3718"/>
      <c r="M200" s="3625"/>
      <c r="N200" s="3760"/>
    </row>
    <row r="201" spans="1:14">
      <c r="A201" s="3757" t="s">
        <v>507</v>
      </c>
      <c r="B201" s="3643">
        <f t="shared" si="8"/>
        <v>651</v>
      </c>
      <c r="C201" s="3643" t="s">
        <v>18817</v>
      </c>
      <c r="D201" s="3650"/>
      <c r="E201" s="3643">
        <v>0</v>
      </c>
      <c r="F201" s="3650"/>
      <c r="G201" s="3650"/>
      <c r="H201" s="3643">
        <v>0.25</v>
      </c>
      <c r="I201" s="3650"/>
      <c r="J201" s="3650"/>
      <c r="K201" s="3643">
        <f t="shared" si="9"/>
        <v>0.25</v>
      </c>
      <c r="L201" s="3718"/>
      <c r="M201" s="3625"/>
      <c r="N201" s="3760"/>
    </row>
    <row r="202" spans="1:14">
      <c r="A202" s="3757" t="s">
        <v>507</v>
      </c>
      <c r="B202" s="3643">
        <f t="shared" si="8"/>
        <v>652</v>
      </c>
      <c r="C202" s="3643" t="s">
        <v>18818</v>
      </c>
      <c r="D202" s="3650"/>
      <c r="E202" s="3643">
        <v>0</v>
      </c>
      <c r="F202" s="3650"/>
      <c r="G202" s="3650"/>
      <c r="H202" s="3643">
        <v>0.68</v>
      </c>
      <c r="I202" s="3650"/>
      <c r="J202" s="3650"/>
      <c r="K202" s="3643">
        <f t="shared" si="9"/>
        <v>0.68</v>
      </c>
      <c r="L202" s="3718"/>
      <c r="M202" s="3625"/>
      <c r="N202" s="3760"/>
    </row>
    <row r="203" spans="1:14">
      <c r="A203" s="3757" t="s">
        <v>507</v>
      </c>
      <c r="B203" s="3643">
        <f t="shared" si="8"/>
        <v>653</v>
      </c>
      <c r="C203" s="3643" t="s">
        <v>18819</v>
      </c>
      <c r="D203" s="3650"/>
      <c r="E203" s="3643">
        <v>0</v>
      </c>
      <c r="F203" s="3650"/>
      <c r="G203" s="3650"/>
      <c r="H203" s="3643">
        <v>0.63</v>
      </c>
      <c r="I203" s="3650"/>
      <c r="J203" s="3650"/>
      <c r="K203" s="3643">
        <f t="shared" si="9"/>
        <v>0.63</v>
      </c>
      <c r="L203" s="3718"/>
      <c r="M203" s="3625"/>
      <c r="N203" s="3760"/>
    </row>
    <row r="204" spans="1:14">
      <c r="A204" s="3757" t="s">
        <v>507</v>
      </c>
      <c r="B204" s="3643">
        <f t="shared" si="8"/>
        <v>654</v>
      </c>
      <c r="C204" s="3643" t="s">
        <v>18820</v>
      </c>
      <c r="D204" s="3650"/>
      <c r="E204" s="3643">
        <v>0</v>
      </c>
      <c r="F204" s="3650"/>
      <c r="G204" s="3650"/>
      <c r="H204" s="3643">
        <v>4.0599999999999996</v>
      </c>
      <c r="I204" s="3650"/>
      <c r="J204" s="3650"/>
      <c r="K204" s="3643">
        <f t="shared" si="9"/>
        <v>4.0599999999999996</v>
      </c>
      <c r="L204" s="3718"/>
      <c r="M204" s="3625"/>
      <c r="N204" s="3760"/>
    </row>
    <row r="205" spans="1:14">
      <c r="A205" s="3757" t="s">
        <v>507</v>
      </c>
      <c r="B205" s="3643">
        <f t="shared" si="8"/>
        <v>655</v>
      </c>
      <c r="C205" s="3643" t="s">
        <v>18372</v>
      </c>
      <c r="D205" s="3650"/>
      <c r="E205" s="3643">
        <v>0</v>
      </c>
      <c r="F205" s="3650"/>
      <c r="G205" s="3650"/>
      <c r="H205" s="3643">
        <v>0.17</v>
      </c>
      <c r="I205" s="3650"/>
      <c r="J205" s="3650"/>
      <c r="K205" s="3643">
        <f t="shared" si="9"/>
        <v>0.17</v>
      </c>
      <c r="L205" s="3718"/>
      <c r="M205" s="3625"/>
      <c r="N205" s="3760"/>
    </row>
    <row r="206" spans="1:14">
      <c r="A206" s="3757" t="s">
        <v>507</v>
      </c>
      <c r="B206" s="3643">
        <f t="shared" si="8"/>
        <v>656</v>
      </c>
      <c r="C206" s="3643" t="s">
        <v>18262</v>
      </c>
      <c r="D206" s="3650"/>
      <c r="E206" s="3643">
        <v>0</v>
      </c>
      <c r="F206" s="3650"/>
      <c r="G206" s="3650"/>
      <c r="H206" s="3643">
        <v>0.99</v>
      </c>
      <c r="I206" s="3650"/>
      <c r="J206" s="3650"/>
      <c r="K206" s="3643">
        <f t="shared" si="9"/>
        <v>0.99</v>
      </c>
      <c r="L206" s="3718"/>
      <c r="M206" s="3625"/>
      <c r="N206" s="3760"/>
    </row>
    <row r="207" spans="1:14">
      <c r="A207" s="3757" t="s">
        <v>507</v>
      </c>
      <c r="B207" s="3643">
        <f t="shared" si="8"/>
        <v>657</v>
      </c>
      <c r="C207" s="3643" t="s">
        <v>18821</v>
      </c>
      <c r="D207" s="3650"/>
      <c r="E207" s="3643">
        <v>0</v>
      </c>
      <c r="F207" s="3650"/>
      <c r="G207" s="3650"/>
      <c r="H207" s="3643">
        <v>10.54</v>
      </c>
      <c r="I207" s="3650"/>
      <c r="J207" s="3650"/>
      <c r="K207" s="3643">
        <f t="shared" si="9"/>
        <v>10.54</v>
      </c>
      <c r="L207" s="3718"/>
      <c r="M207" s="3625"/>
      <c r="N207" s="3760"/>
    </row>
    <row r="208" spans="1:14">
      <c r="A208" s="3757" t="s">
        <v>507</v>
      </c>
      <c r="B208" s="3643">
        <f t="shared" si="8"/>
        <v>658</v>
      </c>
      <c r="C208" s="3643" t="s">
        <v>18686</v>
      </c>
      <c r="D208" s="3650"/>
      <c r="E208" s="3643">
        <v>1.38</v>
      </c>
      <c r="F208" s="3650"/>
      <c r="G208" s="3650"/>
      <c r="H208" s="3643">
        <v>1.5</v>
      </c>
      <c r="I208" s="3650"/>
      <c r="J208" s="3650"/>
      <c r="K208" s="3643">
        <f t="shared" si="9"/>
        <v>0.12000000000000011</v>
      </c>
      <c r="L208" s="3718"/>
      <c r="M208" s="3625"/>
      <c r="N208" s="3760"/>
    </row>
    <row r="209" spans="1:14">
      <c r="A209" s="3757" t="s">
        <v>507</v>
      </c>
      <c r="B209" s="3643">
        <f t="shared" si="8"/>
        <v>659</v>
      </c>
      <c r="C209" s="3643" t="s">
        <v>18822</v>
      </c>
      <c r="D209" s="3650"/>
      <c r="E209" s="3643">
        <v>0</v>
      </c>
      <c r="F209" s="3650"/>
      <c r="G209" s="3650"/>
      <c r="H209" s="3643">
        <v>2.09</v>
      </c>
      <c r="I209" s="3650"/>
      <c r="J209" s="3650"/>
      <c r="K209" s="3643">
        <f t="shared" si="9"/>
        <v>2.09</v>
      </c>
      <c r="L209" s="3718"/>
      <c r="M209" s="3625"/>
      <c r="N209" s="3760"/>
    </row>
    <row r="210" spans="1:14">
      <c r="A210" s="3757" t="s">
        <v>507</v>
      </c>
      <c r="B210" s="3643">
        <f t="shared" si="8"/>
        <v>660</v>
      </c>
      <c r="C210" s="3643" t="s">
        <v>18823</v>
      </c>
      <c r="D210" s="3650"/>
      <c r="E210" s="3643">
        <v>0</v>
      </c>
      <c r="F210" s="3650"/>
      <c r="G210" s="3650"/>
      <c r="H210" s="3643">
        <v>1.1100000000000001</v>
      </c>
      <c r="I210" s="3650"/>
      <c r="J210" s="3650"/>
      <c r="K210" s="3643">
        <f t="shared" si="9"/>
        <v>1.1100000000000001</v>
      </c>
      <c r="L210" s="3718"/>
      <c r="M210" s="3625"/>
      <c r="N210" s="3760"/>
    </row>
    <row r="211" spans="1:14">
      <c r="A211" s="3757" t="s">
        <v>507</v>
      </c>
      <c r="B211" s="3643">
        <f t="shared" si="8"/>
        <v>661</v>
      </c>
      <c r="C211" s="3643" t="s">
        <v>18824</v>
      </c>
      <c r="D211" s="3650"/>
      <c r="E211" s="3643">
        <v>0</v>
      </c>
      <c r="F211" s="3650"/>
      <c r="G211" s="3650"/>
      <c r="H211" s="3643">
        <v>2.5099999999999998</v>
      </c>
      <c r="I211" s="3650"/>
      <c r="J211" s="3650"/>
      <c r="K211" s="3643">
        <f t="shared" si="9"/>
        <v>2.5099999999999998</v>
      </c>
      <c r="L211" s="3718"/>
      <c r="M211" s="3625"/>
      <c r="N211" s="3760"/>
    </row>
    <row r="212" spans="1:14">
      <c r="A212" s="3757" t="s">
        <v>507</v>
      </c>
      <c r="B212" s="3643">
        <f t="shared" si="8"/>
        <v>662</v>
      </c>
      <c r="C212" s="3643" t="s">
        <v>18825</v>
      </c>
      <c r="D212" s="3650"/>
      <c r="E212" s="3643">
        <v>0</v>
      </c>
      <c r="F212" s="3650"/>
      <c r="G212" s="3650"/>
      <c r="H212" s="3643">
        <v>1.2</v>
      </c>
      <c r="I212" s="3650"/>
      <c r="J212" s="3650"/>
      <c r="K212" s="3643">
        <f t="shared" si="9"/>
        <v>1.2</v>
      </c>
      <c r="L212" s="3718"/>
      <c r="M212" s="3625"/>
      <c r="N212" s="3760"/>
    </row>
    <row r="213" spans="1:14">
      <c r="A213" s="3757" t="s">
        <v>507</v>
      </c>
      <c r="B213" s="3643">
        <f t="shared" si="8"/>
        <v>663</v>
      </c>
      <c r="C213" s="3643" t="s">
        <v>18826</v>
      </c>
      <c r="D213" s="3650"/>
      <c r="E213" s="3643">
        <v>0</v>
      </c>
      <c r="F213" s="3650"/>
      <c r="G213" s="3650"/>
      <c r="H213" s="3643">
        <v>0.55000000000000004</v>
      </c>
      <c r="I213" s="3650"/>
      <c r="J213" s="3650"/>
      <c r="K213" s="3643">
        <f t="shared" si="9"/>
        <v>0.55000000000000004</v>
      </c>
      <c r="L213" s="3718"/>
      <c r="M213" s="3625"/>
      <c r="N213" s="3760"/>
    </row>
    <row r="214" spans="1:14">
      <c r="A214" s="3757" t="s">
        <v>507</v>
      </c>
      <c r="B214" s="3643">
        <f t="shared" si="8"/>
        <v>664</v>
      </c>
      <c r="C214" s="3643" t="s">
        <v>18827</v>
      </c>
      <c r="D214" s="3650"/>
      <c r="E214" s="3643">
        <v>0</v>
      </c>
      <c r="F214" s="3650"/>
      <c r="G214" s="3650"/>
      <c r="H214" s="3643">
        <v>0.13</v>
      </c>
      <c r="I214" s="3650"/>
      <c r="J214" s="3650"/>
      <c r="K214" s="3643">
        <f t="shared" si="9"/>
        <v>0.13</v>
      </c>
      <c r="L214" s="3718"/>
      <c r="M214" s="3625"/>
      <c r="N214" s="3760"/>
    </row>
    <row r="215" spans="1:14">
      <c r="A215" s="3757" t="s">
        <v>507</v>
      </c>
      <c r="B215" s="3643">
        <f t="shared" si="8"/>
        <v>665</v>
      </c>
      <c r="C215" s="3643" t="s">
        <v>18828</v>
      </c>
      <c r="D215" s="3650"/>
      <c r="E215" s="3643">
        <v>0</v>
      </c>
      <c r="F215" s="3650"/>
      <c r="G215" s="3650"/>
      <c r="H215" s="3643">
        <v>0.13</v>
      </c>
      <c r="I215" s="3650"/>
      <c r="J215" s="3650"/>
      <c r="K215" s="3643">
        <f t="shared" si="9"/>
        <v>0.13</v>
      </c>
      <c r="L215" s="3718"/>
      <c r="M215" s="3625"/>
      <c r="N215" s="3760"/>
    </row>
    <row r="216" spans="1:14">
      <c r="A216" s="3757" t="s">
        <v>507</v>
      </c>
      <c r="B216" s="3643">
        <f t="shared" si="8"/>
        <v>666</v>
      </c>
      <c r="C216" s="3643" t="s">
        <v>18829</v>
      </c>
      <c r="D216" s="3650"/>
      <c r="E216" s="3643">
        <v>0</v>
      </c>
      <c r="F216" s="3650"/>
      <c r="G216" s="3650"/>
      <c r="H216" s="3643">
        <v>0.83</v>
      </c>
      <c r="I216" s="3650"/>
      <c r="J216" s="3650"/>
      <c r="K216" s="3643">
        <f t="shared" si="9"/>
        <v>0.83</v>
      </c>
      <c r="L216" s="3718"/>
      <c r="M216" s="3625"/>
      <c r="N216" s="3760"/>
    </row>
    <row r="217" spans="1:14">
      <c r="A217" s="3757" t="s">
        <v>507</v>
      </c>
      <c r="B217" s="3643">
        <f t="shared" si="8"/>
        <v>667</v>
      </c>
      <c r="C217" s="3643" t="s">
        <v>18830</v>
      </c>
      <c r="D217" s="3650"/>
      <c r="E217" s="3643">
        <v>0</v>
      </c>
      <c r="F217" s="3650"/>
      <c r="G217" s="3650"/>
      <c r="H217" s="3643">
        <v>0.09</v>
      </c>
      <c r="I217" s="3650"/>
      <c r="J217" s="3650"/>
      <c r="K217" s="3643">
        <f t="shared" ref="K217:K272" si="10">H217-E217</f>
        <v>0.09</v>
      </c>
      <c r="L217" s="3718"/>
      <c r="M217" s="3625"/>
      <c r="N217" s="3760"/>
    </row>
    <row r="218" spans="1:14">
      <c r="A218" s="3757" t="s">
        <v>507</v>
      </c>
      <c r="B218" s="3643">
        <f t="shared" si="8"/>
        <v>668</v>
      </c>
      <c r="C218" s="3643" t="s">
        <v>18831</v>
      </c>
      <c r="D218" s="3650"/>
      <c r="E218" s="3643">
        <v>0</v>
      </c>
      <c r="F218" s="3650"/>
      <c r="G218" s="3650"/>
      <c r="H218" s="3643">
        <v>0.31</v>
      </c>
      <c r="I218" s="3650"/>
      <c r="J218" s="3650"/>
      <c r="K218" s="3643">
        <f t="shared" si="10"/>
        <v>0.31</v>
      </c>
      <c r="L218" s="3718"/>
      <c r="M218" s="3625"/>
      <c r="N218" s="3760"/>
    </row>
    <row r="219" spans="1:14">
      <c r="A219" s="3757" t="s">
        <v>507</v>
      </c>
      <c r="B219" s="3643">
        <f t="shared" si="8"/>
        <v>669</v>
      </c>
      <c r="C219" s="3643" t="s">
        <v>18832</v>
      </c>
      <c r="D219" s="3650"/>
      <c r="E219" s="3643">
        <v>0</v>
      </c>
      <c r="F219" s="3650"/>
      <c r="G219" s="3650"/>
      <c r="H219" s="3643">
        <v>1.18</v>
      </c>
      <c r="I219" s="3650"/>
      <c r="J219" s="3650"/>
      <c r="K219" s="3643">
        <f t="shared" si="10"/>
        <v>1.18</v>
      </c>
      <c r="L219" s="3718"/>
      <c r="M219" s="3625"/>
      <c r="N219" s="3760"/>
    </row>
    <row r="220" spans="1:14">
      <c r="A220" s="3757" t="s">
        <v>507</v>
      </c>
      <c r="B220" s="3643">
        <f t="shared" si="8"/>
        <v>670</v>
      </c>
      <c r="C220" s="3643" t="s">
        <v>18833</v>
      </c>
      <c r="D220" s="3650"/>
      <c r="E220" s="3643">
        <v>0</v>
      </c>
      <c r="F220" s="3650"/>
      <c r="G220" s="3650"/>
      <c r="H220" s="3643">
        <v>0.64</v>
      </c>
      <c r="I220" s="3650"/>
      <c r="J220" s="3650"/>
      <c r="K220" s="3643">
        <f t="shared" si="10"/>
        <v>0.64</v>
      </c>
      <c r="L220" s="3718"/>
      <c r="M220" s="3625"/>
      <c r="N220" s="3760"/>
    </row>
    <row r="221" spans="1:14">
      <c r="A221" s="3757" t="s">
        <v>507</v>
      </c>
      <c r="B221" s="3643">
        <f t="shared" si="8"/>
        <v>671</v>
      </c>
      <c r="C221" s="3643" t="s">
        <v>18834</v>
      </c>
      <c r="D221" s="3650"/>
      <c r="E221" s="3643">
        <v>0</v>
      </c>
      <c r="F221" s="3650"/>
      <c r="G221" s="3650"/>
      <c r="H221" s="3643">
        <v>0.16</v>
      </c>
      <c r="I221" s="3650"/>
      <c r="J221" s="3650"/>
      <c r="K221" s="3643">
        <f t="shared" si="10"/>
        <v>0.16</v>
      </c>
      <c r="L221" s="3718"/>
      <c r="M221" s="3625"/>
      <c r="N221" s="3760"/>
    </row>
    <row r="222" spans="1:14">
      <c r="A222" s="3757" t="s">
        <v>507</v>
      </c>
      <c r="B222" s="3643">
        <f t="shared" si="8"/>
        <v>672</v>
      </c>
      <c r="C222" s="3643" t="s">
        <v>18835</v>
      </c>
      <c r="D222" s="3650"/>
      <c r="E222" s="3643">
        <v>0</v>
      </c>
      <c r="F222" s="3650"/>
      <c r="G222" s="3650"/>
      <c r="H222" s="3643">
        <v>0.24</v>
      </c>
      <c r="I222" s="3650"/>
      <c r="J222" s="3650"/>
      <c r="K222" s="3643">
        <f t="shared" si="10"/>
        <v>0.24</v>
      </c>
      <c r="L222" s="3718"/>
      <c r="M222" s="3625"/>
      <c r="N222" s="3760"/>
    </row>
    <row r="223" spans="1:14">
      <c r="A223" s="3757" t="s">
        <v>507</v>
      </c>
      <c r="B223" s="3643">
        <f t="shared" si="8"/>
        <v>673</v>
      </c>
      <c r="C223" s="3643" t="s">
        <v>18836</v>
      </c>
      <c r="D223" s="3650"/>
      <c r="E223" s="3643">
        <v>0</v>
      </c>
      <c r="F223" s="3650"/>
      <c r="G223" s="3650"/>
      <c r="H223" s="3643">
        <v>0.22</v>
      </c>
      <c r="I223" s="3650"/>
      <c r="J223" s="3650"/>
      <c r="K223" s="3643">
        <f t="shared" si="10"/>
        <v>0.22</v>
      </c>
      <c r="L223" s="3718"/>
      <c r="M223" s="3625"/>
      <c r="N223" s="3760"/>
    </row>
    <row r="224" spans="1:14">
      <c r="A224" s="3757" t="s">
        <v>507</v>
      </c>
      <c r="B224" s="3643">
        <f t="shared" si="8"/>
        <v>674</v>
      </c>
      <c r="C224" s="3643" t="s">
        <v>18837</v>
      </c>
      <c r="D224" s="3650"/>
      <c r="E224" s="3643">
        <v>0</v>
      </c>
      <c r="F224" s="3650"/>
      <c r="G224" s="3650"/>
      <c r="H224" s="3643">
        <v>0.78</v>
      </c>
      <c r="I224" s="3650"/>
      <c r="J224" s="3650"/>
      <c r="K224" s="3643">
        <f t="shared" si="10"/>
        <v>0.78</v>
      </c>
      <c r="L224" s="3718"/>
      <c r="M224" s="3625"/>
      <c r="N224" s="3760"/>
    </row>
    <row r="225" spans="1:14">
      <c r="A225" s="3757" t="s">
        <v>507</v>
      </c>
      <c r="B225" s="3643">
        <f t="shared" si="8"/>
        <v>675</v>
      </c>
      <c r="C225" s="3643" t="s">
        <v>18838</v>
      </c>
      <c r="D225" s="3650"/>
      <c r="E225" s="3643">
        <v>0</v>
      </c>
      <c r="F225" s="3650"/>
      <c r="G225" s="3650"/>
      <c r="H225" s="3643">
        <v>0.2</v>
      </c>
      <c r="I225" s="3650"/>
      <c r="J225" s="3650"/>
      <c r="K225" s="3643">
        <f t="shared" si="10"/>
        <v>0.2</v>
      </c>
      <c r="L225" s="3718"/>
      <c r="M225" s="3625"/>
      <c r="N225" s="3760"/>
    </row>
    <row r="226" spans="1:14">
      <c r="A226" s="3757" t="s">
        <v>507</v>
      </c>
      <c r="B226" s="3643">
        <f t="shared" si="8"/>
        <v>676</v>
      </c>
      <c r="C226" s="3643" t="s">
        <v>18839</v>
      </c>
      <c r="D226" s="3650"/>
      <c r="E226" s="3643">
        <v>0</v>
      </c>
      <c r="F226" s="3650"/>
      <c r="G226" s="3650"/>
      <c r="H226" s="3643">
        <v>0.17</v>
      </c>
      <c r="I226" s="3650"/>
      <c r="J226" s="3650"/>
      <c r="K226" s="3643">
        <f t="shared" si="10"/>
        <v>0.17</v>
      </c>
      <c r="L226" s="3718"/>
      <c r="M226" s="3625"/>
      <c r="N226" s="3760"/>
    </row>
    <row r="227" spans="1:14">
      <c r="A227" s="3757" t="s">
        <v>507</v>
      </c>
      <c r="B227" s="3643">
        <f t="shared" si="8"/>
        <v>677</v>
      </c>
      <c r="C227" s="3643" t="s">
        <v>18840</v>
      </c>
      <c r="D227" s="3650"/>
      <c r="E227" s="3643">
        <v>0</v>
      </c>
      <c r="F227" s="3650"/>
      <c r="G227" s="3650"/>
      <c r="H227" s="3643">
        <v>0.08</v>
      </c>
      <c r="I227" s="3650"/>
      <c r="J227" s="3650"/>
      <c r="K227" s="3643">
        <f t="shared" si="10"/>
        <v>0.08</v>
      </c>
      <c r="L227" s="3718"/>
      <c r="M227" s="3625"/>
      <c r="N227" s="3760"/>
    </row>
    <row r="228" spans="1:14">
      <c r="A228" s="3757" t="s">
        <v>507</v>
      </c>
      <c r="B228" s="3643">
        <f t="shared" si="8"/>
        <v>678</v>
      </c>
      <c r="C228" s="3643" t="s">
        <v>18841</v>
      </c>
      <c r="D228" s="3619"/>
      <c r="E228" s="3643">
        <v>0</v>
      </c>
      <c r="F228" s="3619"/>
      <c r="G228" s="3619"/>
      <c r="H228" s="3643">
        <v>3.18</v>
      </c>
      <c r="I228" s="3619"/>
      <c r="J228" s="3619"/>
      <c r="K228" s="3643">
        <f t="shared" si="10"/>
        <v>3.18</v>
      </c>
      <c r="L228" s="3619"/>
      <c r="M228" s="3631"/>
      <c r="N228" s="3287"/>
    </row>
    <row r="229" spans="1:14">
      <c r="A229" s="3757" t="s">
        <v>507</v>
      </c>
      <c r="B229" s="3643">
        <f t="shared" si="8"/>
        <v>679</v>
      </c>
      <c r="C229" s="3643" t="s">
        <v>18842</v>
      </c>
      <c r="D229" s="3619"/>
      <c r="E229" s="3643">
        <v>0.33</v>
      </c>
      <c r="F229" s="3619"/>
      <c r="G229" s="3619"/>
      <c r="H229" s="3643">
        <v>0.74</v>
      </c>
      <c r="I229" s="3619"/>
      <c r="J229" s="3619"/>
      <c r="K229" s="3643">
        <f t="shared" si="10"/>
        <v>0.41</v>
      </c>
      <c r="L229" s="3619"/>
      <c r="M229" s="3631"/>
      <c r="N229" s="3287"/>
    </row>
    <row r="230" spans="1:14">
      <c r="A230" s="3757" t="s">
        <v>507</v>
      </c>
      <c r="B230" s="3643">
        <f t="shared" si="8"/>
        <v>680</v>
      </c>
      <c r="C230" s="3643" t="s">
        <v>18435</v>
      </c>
      <c r="D230" s="3619"/>
      <c r="E230" s="3643">
        <v>0.28000000000000003</v>
      </c>
      <c r="F230" s="3619"/>
      <c r="G230" s="3619"/>
      <c r="H230" s="3643">
        <v>0.73</v>
      </c>
      <c r="I230" s="3619"/>
      <c r="J230" s="3619"/>
      <c r="K230" s="3643">
        <f t="shared" si="10"/>
        <v>0.44999999999999996</v>
      </c>
      <c r="L230" s="3619"/>
      <c r="M230" s="3631"/>
      <c r="N230" s="3287"/>
    </row>
    <row r="231" spans="1:14">
      <c r="A231" s="3757" t="s">
        <v>507</v>
      </c>
      <c r="B231" s="3643">
        <f t="shared" ref="B231:B290" si="11">B230+1</f>
        <v>681</v>
      </c>
      <c r="C231" s="3643" t="s">
        <v>18843</v>
      </c>
      <c r="D231" s="3619"/>
      <c r="E231" s="3643">
        <v>0</v>
      </c>
      <c r="F231" s="3619"/>
      <c r="G231" s="3619"/>
      <c r="H231" s="3643">
        <v>5.18</v>
      </c>
      <c r="I231" s="3619"/>
      <c r="J231" s="3619"/>
      <c r="K231" s="3643">
        <f t="shared" si="10"/>
        <v>5.18</v>
      </c>
      <c r="L231" s="3619"/>
      <c r="M231" s="3631"/>
      <c r="N231" s="3287"/>
    </row>
    <row r="232" spans="1:14">
      <c r="A232" s="3757" t="s">
        <v>507</v>
      </c>
      <c r="B232" s="3643">
        <f t="shared" si="11"/>
        <v>682</v>
      </c>
      <c r="C232" s="3643" t="s">
        <v>18844</v>
      </c>
      <c r="D232" s="3619"/>
      <c r="E232" s="3643">
        <v>0</v>
      </c>
      <c r="F232" s="3619"/>
      <c r="G232" s="3619"/>
      <c r="H232" s="3643">
        <v>0.9</v>
      </c>
      <c r="I232" s="3619"/>
      <c r="J232" s="3619"/>
      <c r="K232" s="3643">
        <f t="shared" si="10"/>
        <v>0.9</v>
      </c>
      <c r="L232" s="3619"/>
      <c r="M232" s="3631"/>
      <c r="N232" s="3287"/>
    </row>
    <row r="233" spans="1:14">
      <c r="A233" s="3757" t="s">
        <v>507</v>
      </c>
      <c r="B233" s="3643">
        <f t="shared" si="11"/>
        <v>683</v>
      </c>
      <c r="C233" s="3643" t="s">
        <v>18845</v>
      </c>
      <c r="D233" s="3619"/>
      <c r="E233" s="3643">
        <v>0</v>
      </c>
      <c r="F233" s="3619"/>
      <c r="G233" s="3619"/>
      <c r="H233" s="3643">
        <v>0.49</v>
      </c>
      <c r="I233" s="3619"/>
      <c r="J233" s="3619"/>
      <c r="K233" s="3643">
        <f t="shared" si="10"/>
        <v>0.49</v>
      </c>
      <c r="L233" s="3619"/>
      <c r="M233" s="3631"/>
      <c r="N233" s="3287"/>
    </row>
    <row r="234" spans="1:14">
      <c r="A234" s="3757" t="s">
        <v>507</v>
      </c>
      <c r="B234" s="3643">
        <f t="shared" si="11"/>
        <v>684</v>
      </c>
      <c r="C234" s="3643" t="s">
        <v>18846</v>
      </c>
      <c r="D234" s="3619"/>
      <c r="E234" s="3643">
        <v>0</v>
      </c>
      <c r="F234" s="3619"/>
      <c r="G234" s="3619"/>
      <c r="H234" s="3643">
        <v>6.48</v>
      </c>
      <c r="I234" s="3619"/>
      <c r="J234" s="3619"/>
      <c r="K234" s="3643">
        <f t="shared" si="10"/>
        <v>6.48</v>
      </c>
      <c r="L234" s="3619"/>
      <c r="M234" s="3631"/>
      <c r="N234" s="3287"/>
    </row>
    <row r="235" spans="1:14">
      <c r="A235" s="3757" t="s">
        <v>507</v>
      </c>
      <c r="B235" s="3643">
        <f t="shared" si="11"/>
        <v>685</v>
      </c>
      <c r="C235" s="3643" t="s">
        <v>18847</v>
      </c>
      <c r="D235" s="3619"/>
      <c r="E235" s="3643">
        <v>0</v>
      </c>
      <c r="F235" s="3619"/>
      <c r="G235" s="3619"/>
      <c r="H235" s="3643">
        <v>0.6</v>
      </c>
      <c r="I235" s="3619"/>
      <c r="J235" s="3619"/>
      <c r="K235" s="3643">
        <f t="shared" si="10"/>
        <v>0.6</v>
      </c>
      <c r="L235" s="3619"/>
      <c r="M235" s="3631"/>
      <c r="N235" s="3287"/>
    </row>
    <row r="236" spans="1:14">
      <c r="A236" s="3757" t="s">
        <v>507</v>
      </c>
      <c r="B236" s="3643">
        <f t="shared" si="11"/>
        <v>686</v>
      </c>
      <c r="C236" s="3643" t="s">
        <v>18848</v>
      </c>
      <c r="D236" s="3619"/>
      <c r="E236" s="3643">
        <v>0</v>
      </c>
      <c r="F236" s="3619"/>
      <c r="G236" s="3619"/>
      <c r="H236" s="3643">
        <v>1.19</v>
      </c>
      <c r="I236" s="3619"/>
      <c r="J236" s="3619"/>
      <c r="K236" s="3643">
        <f t="shared" si="10"/>
        <v>1.19</v>
      </c>
      <c r="L236" s="3619"/>
      <c r="M236" s="3631"/>
      <c r="N236" s="3287"/>
    </row>
    <row r="237" spans="1:14">
      <c r="A237" s="3757" t="s">
        <v>507</v>
      </c>
      <c r="B237" s="3643">
        <f t="shared" si="11"/>
        <v>687</v>
      </c>
      <c r="C237" s="3643" t="s">
        <v>18849</v>
      </c>
      <c r="D237" s="3619"/>
      <c r="E237" s="3643">
        <v>0</v>
      </c>
      <c r="F237" s="3619"/>
      <c r="G237" s="3619"/>
      <c r="H237" s="3643">
        <v>1.32</v>
      </c>
      <c r="I237" s="3619"/>
      <c r="J237" s="3619"/>
      <c r="K237" s="3643">
        <f t="shared" si="10"/>
        <v>1.32</v>
      </c>
      <c r="L237" s="3619"/>
      <c r="M237" s="3631"/>
      <c r="N237" s="3287"/>
    </row>
    <row r="238" spans="1:14">
      <c r="A238" s="3757" t="s">
        <v>507</v>
      </c>
      <c r="B238" s="3643">
        <f t="shared" si="11"/>
        <v>688</v>
      </c>
      <c r="C238" s="3643" t="s">
        <v>18850</v>
      </c>
      <c r="D238" s="3619"/>
      <c r="E238" s="3643">
        <v>0</v>
      </c>
      <c r="F238" s="3619"/>
      <c r="G238" s="3619"/>
      <c r="H238" s="3643">
        <v>0.56999999999999995</v>
      </c>
      <c r="I238" s="3619"/>
      <c r="J238" s="3619"/>
      <c r="K238" s="3643">
        <f t="shared" si="10"/>
        <v>0.56999999999999995</v>
      </c>
      <c r="L238" s="3619"/>
      <c r="M238" s="3631"/>
      <c r="N238" s="3287"/>
    </row>
    <row r="239" spans="1:14">
      <c r="A239" s="3757" t="s">
        <v>507</v>
      </c>
      <c r="B239" s="3643">
        <f t="shared" si="11"/>
        <v>689</v>
      </c>
      <c r="C239" s="3643" t="s">
        <v>18851</v>
      </c>
      <c r="D239" s="3619"/>
      <c r="E239" s="3643">
        <v>0</v>
      </c>
      <c r="F239" s="3619"/>
      <c r="G239" s="3619"/>
      <c r="H239" s="3643">
        <v>0.36</v>
      </c>
      <c r="I239" s="3619"/>
      <c r="J239" s="3619"/>
      <c r="K239" s="3643">
        <f t="shared" si="10"/>
        <v>0.36</v>
      </c>
      <c r="L239" s="3619"/>
      <c r="M239" s="3631"/>
      <c r="N239" s="3287"/>
    </row>
    <row r="240" spans="1:14">
      <c r="A240" s="3757" t="s">
        <v>507</v>
      </c>
      <c r="B240" s="3643">
        <f t="shared" si="11"/>
        <v>690</v>
      </c>
      <c r="C240" s="3643" t="s">
        <v>18852</v>
      </c>
      <c r="D240" s="3619"/>
      <c r="E240" s="3643">
        <v>0</v>
      </c>
      <c r="F240" s="3619"/>
      <c r="G240" s="3619"/>
      <c r="H240" s="3643">
        <v>0.57999999999999996</v>
      </c>
      <c r="I240" s="3619"/>
      <c r="J240" s="3619"/>
      <c r="K240" s="3643">
        <f t="shared" si="10"/>
        <v>0.57999999999999996</v>
      </c>
      <c r="L240" s="3619"/>
      <c r="M240" s="3631"/>
      <c r="N240" s="3287"/>
    </row>
    <row r="241" spans="1:14">
      <c r="A241" s="3757" t="s">
        <v>507</v>
      </c>
      <c r="B241" s="3643">
        <f t="shared" si="11"/>
        <v>691</v>
      </c>
      <c r="C241" s="3643" t="s">
        <v>18853</v>
      </c>
      <c r="D241" s="3619"/>
      <c r="E241" s="3643">
        <v>0</v>
      </c>
      <c r="F241" s="3619"/>
      <c r="G241" s="3619"/>
      <c r="H241" s="3643">
        <v>0.24</v>
      </c>
      <c r="I241" s="3619"/>
      <c r="J241" s="3619"/>
      <c r="K241" s="3643">
        <f t="shared" si="10"/>
        <v>0.24</v>
      </c>
      <c r="L241" s="3619"/>
      <c r="M241" s="3631"/>
      <c r="N241" s="3287"/>
    </row>
    <row r="242" spans="1:14">
      <c r="A242" s="3757" t="s">
        <v>507</v>
      </c>
      <c r="B242" s="3643">
        <f t="shared" si="11"/>
        <v>692</v>
      </c>
      <c r="C242" s="3643" t="s">
        <v>18854</v>
      </c>
      <c r="D242" s="3619"/>
      <c r="E242" s="3643">
        <v>0</v>
      </c>
      <c r="F242" s="3619"/>
      <c r="G242" s="3619"/>
      <c r="H242" s="3643">
        <v>0.48</v>
      </c>
      <c r="I242" s="3619"/>
      <c r="J242" s="3619"/>
      <c r="K242" s="3643">
        <f t="shared" si="10"/>
        <v>0.48</v>
      </c>
      <c r="L242" s="3619"/>
      <c r="M242" s="3631"/>
      <c r="N242" s="3287"/>
    </row>
    <row r="243" spans="1:14">
      <c r="A243" s="3757" t="s">
        <v>507</v>
      </c>
      <c r="B243" s="3643">
        <f t="shared" si="11"/>
        <v>693</v>
      </c>
      <c r="C243" s="3643" t="s">
        <v>18855</v>
      </c>
      <c r="D243" s="3619"/>
      <c r="E243" s="3643">
        <v>0</v>
      </c>
      <c r="F243" s="3619"/>
      <c r="G243" s="3619"/>
      <c r="H243" s="3643">
        <v>0.13</v>
      </c>
      <c r="I243" s="3619"/>
      <c r="J243" s="3619"/>
      <c r="K243" s="3643">
        <f t="shared" si="10"/>
        <v>0.13</v>
      </c>
      <c r="L243" s="3619"/>
      <c r="M243" s="3631"/>
      <c r="N243" s="3287"/>
    </row>
    <row r="244" spans="1:14">
      <c r="A244" s="3757" t="s">
        <v>507</v>
      </c>
      <c r="B244" s="3643">
        <f t="shared" si="11"/>
        <v>694</v>
      </c>
      <c r="C244" s="3643" t="s">
        <v>18856</v>
      </c>
      <c r="D244" s="3619"/>
      <c r="E244" s="3643">
        <v>0</v>
      </c>
      <c r="F244" s="3619"/>
      <c r="G244" s="3619"/>
      <c r="H244" s="3643">
        <v>0.1</v>
      </c>
      <c r="I244" s="3619"/>
      <c r="J244" s="3619"/>
      <c r="K244" s="3643">
        <f t="shared" si="10"/>
        <v>0.1</v>
      </c>
      <c r="L244" s="3619"/>
      <c r="M244" s="3631"/>
      <c r="N244" s="3287"/>
    </row>
    <row r="245" spans="1:14">
      <c r="A245" s="3757" t="s">
        <v>507</v>
      </c>
      <c r="B245" s="3643">
        <f t="shared" si="11"/>
        <v>695</v>
      </c>
      <c r="C245" s="3643" t="s">
        <v>18857</v>
      </c>
      <c r="D245" s="3619"/>
      <c r="E245" s="3643">
        <v>0</v>
      </c>
      <c r="F245" s="3619"/>
      <c r="G245" s="3619"/>
      <c r="H245" s="3643">
        <v>0.16</v>
      </c>
      <c r="I245" s="3619"/>
      <c r="J245" s="3619"/>
      <c r="K245" s="3643">
        <f t="shared" si="10"/>
        <v>0.16</v>
      </c>
      <c r="L245" s="3619"/>
      <c r="M245" s="3631"/>
      <c r="N245" s="3287"/>
    </row>
    <row r="246" spans="1:14">
      <c r="A246" s="3757" t="s">
        <v>507</v>
      </c>
      <c r="B246" s="3643">
        <f t="shared" si="11"/>
        <v>696</v>
      </c>
      <c r="C246" s="3643" t="s">
        <v>18858</v>
      </c>
      <c r="D246" s="3619"/>
      <c r="E246" s="3643">
        <v>0</v>
      </c>
      <c r="F246" s="3619"/>
      <c r="G246" s="3619"/>
      <c r="H246" s="3643">
        <v>0.08</v>
      </c>
      <c r="I246" s="3619"/>
      <c r="J246" s="3619"/>
      <c r="K246" s="3643">
        <f t="shared" si="10"/>
        <v>0.08</v>
      </c>
      <c r="L246" s="3619"/>
      <c r="M246" s="3631"/>
      <c r="N246" s="3287"/>
    </row>
    <row r="247" spans="1:14">
      <c r="A247" s="3757" t="s">
        <v>507</v>
      </c>
      <c r="B247" s="3643">
        <f t="shared" si="11"/>
        <v>697</v>
      </c>
      <c r="C247" s="3643" t="s">
        <v>18859</v>
      </c>
      <c r="D247" s="3619"/>
      <c r="E247" s="3643">
        <v>0</v>
      </c>
      <c r="F247" s="3619"/>
      <c r="G247" s="3619"/>
      <c r="H247" s="3643">
        <v>0.56999999999999995</v>
      </c>
      <c r="I247" s="3619"/>
      <c r="J247" s="3619"/>
      <c r="K247" s="3643">
        <f t="shared" si="10"/>
        <v>0.56999999999999995</v>
      </c>
      <c r="L247" s="3619"/>
      <c r="M247" s="3631"/>
      <c r="N247" s="3287"/>
    </row>
    <row r="248" spans="1:14">
      <c r="A248" s="3757" t="s">
        <v>507</v>
      </c>
      <c r="B248" s="3643">
        <f t="shared" si="11"/>
        <v>698</v>
      </c>
      <c r="C248" s="3643" t="s">
        <v>18860</v>
      </c>
      <c r="D248" s="3619"/>
      <c r="E248" s="3643">
        <v>0</v>
      </c>
      <c r="F248" s="3619"/>
      <c r="G248" s="3619"/>
      <c r="H248" s="3643">
        <v>0.22</v>
      </c>
      <c r="I248" s="3619"/>
      <c r="J248" s="3619"/>
      <c r="K248" s="3643">
        <f t="shared" si="10"/>
        <v>0.22</v>
      </c>
      <c r="L248" s="3619"/>
      <c r="M248" s="3631"/>
      <c r="N248" s="3287"/>
    </row>
    <row r="249" spans="1:14">
      <c r="A249" s="3757" t="s">
        <v>507</v>
      </c>
      <c r="B249" s="3643">
        <f t="shared" si="11"/>
        <v>699</v>
      </c>
      <c r="C249" s="3643" t="s">
        <v>18861</v>
      </c>
      <c r="D249" s="3619"/>
      <c r="E249" s="3643">
        <v>0</v>
      </c>
      <c r="F249" s="3619"/>
      <c r="G249" s="3619"/>
      <c r="H249" s="3643">
        <v>0.08</v>
      </c>
      <c r="I249" s="3619"/>
      <c r="J249" s="3619"/>
      <c r="K249" s="3643">
        <f t="shared" si="10"/>
        <v>0.08</v>
      </c>
      <c r="L249" s="3619"/>
      <c r="M249" s="3631"/>
      <c r="N249" s="3287"/>
    </row>
    <row r="250" spans="1:14">
      <c r="A250" s="3757" t="s">
        <v>507</v>
      </c>
      <c r="B250" s="3643">
        <f t="shared" si="11"/>
        <v>700</v>
      </c>
      <c r="C250" s="3643" t="s">
        <v>18862</v>
      </c>
      <c r="D250" s="3619"/>
      <c r="E250" s="3643">
        <v>0</v>
      </c>
      <c r="F250" s="3619"/>
      <c r="G250" s="3619"/>
      <c r="H250" s="3643">
        <v>0.02</v>
      </c>
      <c r="I250" s="3619"/>
      <c r="J250" s="3619"/>
      <c r="K250" s="3643">
        <f t="shared" si="10"/>
        <v>0.02</v>
      </c>
      <c r="L250" s="3619"/>
      <c r="M250" s="3631"/>
      <c r="N250" s="3287"/>
    </row>
    <row r="251" spans="1:14">
      <c r="A251" s="3757" t="s">
        <v>507</v>
      </c>
      <c r="B251" s="3643">
        <f t="shared" si="11"/>
        <v>701</v>
      </c>
      <c r="C251" s="3643" t="s">
        <v>18863</v>
      </c>
      <c r="D251" s="3619"/>
      <c r="E251" s="3643">
        <v>0</v>
      </c>
      <c r="F251" s="3619"/>
      <c r="G251" s="3619"/>
      <c r="H251" s="3643">
        <v>0.02</v>
      </c>
      <c r="I251" s="3619"/>
      <c r="J251" s="3619"/>
      <c r="K251" s="3643">
        <f t="shared" si="10"/>
        <v>0.02</v>
      </c>
      <c r="L251" s="3619"/>
      <c r="M251" s="3631"/>
      <c r="N251" s="3287"/>
    </row>
    <row r="252" spans="1:14">
      <c r="A252" s="3757" t="s">
        <v>507</v>
      </c>
      <c r="B252" s="3643">
        <f t="shared" si="11"/>
        <v>702</v>
      </c>
      <c r="C252" s="3643" t="s">
        <v>18864</v>
      </c>
      <c r="D252" s="3619"/>
      <c r="E252" s="3643">
        <v>0</v>
      </c>
      <c r="F252" s="3619"/>
      <c r="G252" s="3619"/>
      <c r="H252" s="3643">
        <v>1.25</v>
      </c>
      <c r="I252" s="3619"/>
      <c r="J252" s="3619"/>
      <c r="K252" s="3643">
        <f t="shared" si="10"/>
        <v>1.25</v>
      </c>
      <c r="L252" s="3619"/>
      <c r="M252" s="3631"/>
      <c r="N252" s="3287"/>
    </row>
    <row r="253" spans="1:14">
      <c r="A253" s="3757" t="s">
        <v>507</v>
      </c>
      <c r="B253" s="3643">
        <f t="shared" si="11"/>
        <v>703</v>
      </c>
      <c r="C253" s="3643" t="s">
        <v>18865</v>
      </c>
      <c r="D253" s="3619"/>
      <c r="E253" s="3643">
        <v>0</v>
      </c>
      <c r="F253" s="3619"/>
      <c r="G253" s="3619"/>
      <c r="H253" s="3643">
        <v>1.23</v>
      </c>
      <c r="I253" s="3619"/>
      <c r="J253" s="3619"/>
      <c r="K253" s="3643">
        <f t="shared" si="10"/>
        <v>1.23</v>
      </c>
      <c r="L253" s="3619"/>
      <c r="M253" s="3631"/>
      <c r="N253" s="3287"/>
    </row>
    <row r="254" spans="1:14">
      <c r="A254" s="3757" t="s">
        <v>507</v>
      </c>
      <c r="B254" s="3643">
        <f t="shared" si="11"/>
        <v>704</v>
      </c>
      <c r="C254" s="3643" t="s">
        <v>18866</v>
      </c>
      <c r="D254" s="3619"/>
      <c r="E254" s="3643">
        <v>0</v>
      </c>
      <c r="F254" s="3619"/>
      <c r="G254" s="3619"/>
      <c r="H254" s="3643">
        <v>7.0000000000000007E-2</v>
      </c>
      <c r="I254" s="3619"/>
      <c r="J254" s="3619"/>
      <c r="K254" s="3643">
        <f t="shared" si="10"/>
        <v>7.0000000000000007E-2</v>
      </c>
      <c r="L254" s="3619"/>
      <c r="M254" s="3631"/>
      <c r="N254" s="3287"/>
    </row>
    <row r="255" spans="1:14">
      <c r="A255" s="3757" t="s">
        <v>507</v>
      </c>
      <c r="B255" s="3643">
        <f t="shared" si="11"/>
        <v>705</v>
      </c>
      <c r="C255" s="3643" t="s">
        <v>18867</v>
      </c>
      <c r="D255" s="3619"/>
      <c r="E255" s="3643">
        <v>0</v>
      </c>
      <c r="F255" s="3619"/>
      <c r="G255" s="3619"/>
      <c r="H255" s="3643">
        <v>0.47</v>
      </c>
      <c r="I255" s="3619"/>
      <c r="J255" s="3619"/>
      <c r="K255" s="3643">
        <f t="shared" si="10"/>
        <v>0.47</v>
      </c>
      <c r="L255" s="3619"/>
      <c r="M255" s="3631"/>
      <c r="N255" s="3287"/>
    </row>
    <row r="256" spans="1:14">
      <c r="A256" s="3757" t="s">
        <v>507</v>
      </c>
      <c r="B256" s="3643">
        <f t="shared" si="11"/>
        <v>706</v>
      </c>
      <c r="C256" s="3643" t="s">
        <v>18868</v>
      </c>
      <c r="D256" s="3619"/>
      <c r="E256" s="3643">
        <v>0</v>
      </c>
      <c r="F256" s="3619"/>
      <c r="G256" s="3619"/>
      <c r="H256" s="3643">
        <v>0.14000000000000001</v>
      </c>
      <c r="I256" s="3619"/>
      <c r="J256" s="3619"/>
      <c r="K256" s="3643">
        <f t="shared" si="10"/>
        <v>0.14000000000000001</v>
      </c>
      <c r="L256" s="3619"/>
      <c r="M256" s="3631"/>
      <c r="N256" s="3287"/>
    </row>
    <row r="257" spans="1:14">
      <c r="A257" s="3757" t="s">
        <v>507</v>
      </c>
      <c r="B257" s="3643">
        <f t="shared" si="11"/>
        <v>707</v>
      </c>
      <c r="C257" s="3643" t="s">
        <v>18869</v>
      </c>
      <c r="D257" s="3619"/>
      <c r="E257" s="3643">
        <v>0</v>
      </c>
      <c r="F257" s="3619"/>
      <c r="G257" s="3619"/>
      <c r="H257" s="3643">
        <v>0.11</v>
      </c>
      <c r="I257" s="3619"/>
      <c r="J257" s="3619"/>
      <c r="K257" s="3643">
        <f t="shared" si="10"/>
        <v>0.11</v>
      </c>
      <c r="L257" s="3619"/>
      <c r="M257" s="3631"/>
      <c r="N257" s="3287"/>
    </row>
    <row r="258" spans="1:14">
      <c r="A258" s="3757" t="s">
        <v>507</v>
      </c>
      <c r="B258" s="3643">
        <f t="shared" si="11"/>
        <v>708</v>
      </c>
      <c r="C258" s="3643" t="s">
        <v>18870</v>
      </c>
      <c r="D258" s="3619"/>
      <c r="E258" s="3643">
        <v>0</v>
      </c>
      <c r="F258" s="3619"/>
      <c r="G258" s="3619"/>
      <c r="H258" s="3643">
        <v>0.33</v>
      </c>
      <c r="I258" s="3619"/>
      <c r="J258" s="3619"/>
      <c r="K258" s="3643">
        <f t="shared" si="10"/>
        <v>0.33</v>
      </c>
      <c r="L258" s="3619"/>
      <c r="M258" s="3631"/>
      <c r="N258" s="3287"/>
    </row>
    <row r="259" spans="1:14">
      <c r="A259" s="3757" t="s">
        <v>507</v>
      </c>
      <c r="B259" s="3643">
        <f t="shared" si="11"/>
        <v>709</v>
      </c>
      <c r="C259" s="3643" t="s">
        <v>18871</v>
      </c>
      <c r="D259" s="3619"/>
      <c r="E259" s="3643">
        <v>0</v>
      </c>
      <c r="F259" s="3619"/>
      <c r="G259" s="3619"/>
      <c r="H259" s="3643">
        <v>0.03</v>
      </c>
      <c r="I259" s="3619"/>
      <c r="J259" s="3619"/>
      <c r="K259" s="3643">
        <f t="shared" si="10"/>
        <v>0.03</v>
      </c>
      <c r="L259" s="3619"/>
      <c r="M259" s="3631"/>
      <c r="N259" s="3287"/>
    </row>
    <row r="260" spans="1:14">
      <c r="A260" s="3757" t="s">
        <v>507</v>
      </c>
      <c r="B260" s="3643">
        <f t="shared" si="11"/>
        <v>710</v>
      </c>
      <c r="C260" s="3643" t="s">
        <v>18871</v>
      </c>
      <c r="D260" s="3619"/>
      <c r="E260" s="3643">
        <v>0.03</v>
      </c>
      <c r="F260" s="3619"/>
      <c r="G260" s="3619"/>
      <c r="H260" s="3643">
        <v>0.13</v>
      </c>
      <c r="I260" s="3619"/>
      <c r="J260" s="3619"/>
      <c r="K260" s="3643">
        <f t="shared" si="10"/>
        <v>0.1</v>
      </c>
      <c r="L260" s="3619"/>
      <c r="M260" s="3631"/>
      <c r="N260" s="3287"/>
    </row>
    <row r="261" spans="1:14">
      <c r="A261" s="3757" t="s">
        <v>507</v>
      </c>
      <c r="B261" s="3643">
        <f t="shared" si="11"/>
        <v>711</v>
      </c>
      <c r="C261" s="3643" t="s">
        <v>18872</v>
      </c>
      <c r="D261" s="3619"/>
      <c r="E261" s="3643">
        <v>0</v>
      </c>
      <c r="F261" s="3619"/>
      <c r="G261" s="3619"/>
      <c r="H261" s="3643">
        <v>0.21</v>
      </c>
      <c r="I261" s="3619"/>
      <c r="J261" s="3619"/>
      <c r="K261" s="3643">
        <f t="shared" si="10"/>
        <v>0.21</v>
      </c>
      <c r="L261" s="3619"/>
      <c r="M261" s="3631"/>
      <c r="N261" s="3287"/>
    </row>
    <row r="262" spans="1:14">
      <c r="A262" s="3757" t="s">
        <v>507</v>
      </c>
      <c r="B262" s="3643">
        <f t="shared" si="11"/>
        <v>712</v>
      </c>
      <c r="C262" s="3643" t="s">
        <v>18873</v>
      </c>
      <c r="D262" s="3619"/>
      <c r="E262" s="3643">
        <v>0</v>
      </c>
      <c r="F262" s="3619"/>
      <c r="G262" s="3619"/>
      <c r="H262" s="3643">
        <v>0.36</v>
      </c>
      <c r="I262" s="3619"/>
      <c r="J262" s="3619"/>
      <c r="K262" s="3643">
        <f t="shared" si="10"/>
        <v>0.36</v>
      </c>
      <c r="L262" s="3619"/>
      <c r="M262" s="3631"/>
      <c r="N262" s="3287"/>
    </row>
    <row r="263" spans="1:14">
      <c r="A263" s="3757" t="s">
        <v>507</v>
      </c>
      <c r="B263" s="3643">
        <f t="shared" si="11"/>
        <v>713</v>
      </c>
      <c r="C263" s="3643" t="s">
        <v>18874</v>
      </c>
      <c r="D263" s="3619"/>
      <c r="E263" s="3643">
        <v>0</v>
      </c>
      <c r="F263" s="3619"/>
      <c r="G263" s="3619"/>
      <c r="H263" s="3643">
        <v>0.13</v>
      </c>
      <c r="I263" s="3619"/>
      <c r="J263" s="3619"/>
      <c r="K263" s="3643">
        <f t="shared" si="10"/>
        <v>0.13</v>
      </c>
      <c r="L263" s="3619"/>
      <c r="M263" s="3631"/>
      <c r="N263" s="3287"/>
    </row>
    <row r="264" spans="1:14">
      <c r="A264" s="3757" t="s">
        <v>507</v>
      </c>
      <c r="B264" s="3643">
        <f t="shared" si="11"/>
        <v>714</v>
      </c>
      <c r="C264" s="3643" t="s">
        <v>18875</v>
      </c>
      <c r="D264" s="3619"/>
      <c r="E264" s="3643">
        <v>0</v>
      </c>
      <c r="F264" s="3619"/>
      <c r="G264" s="3619"/>
      <c r="H264" s="3643">
        <v>0.36</v>
      </c>
      <c r="I264" s="3619"/>
      <c r="J264" s="3619"/>
      <c r="K264" s="3643">
        <f t="shared" si="10"/>
        <v>0.36</v>
      </c>
      <c r="L264" s="3619"/>
      <c r="M264" s="3631"/>
      <c r="N264" s="3287"/>
    </row>
    <row r="265" spans="1:14">
      <c r="A265" s="3757" t="s">
        <v>507</v>
      </c>
      <c r="B265" s="3643">
        <f t="shared" si="11"/>
        <v>715</v>
      </c>
      <c r="C265" s="3643" t="s">
        <v>18876</v>
      </c>
      <c r="D265" s="3619"/>
      <c r="E265" s="3643">
        <v>0</v>
      </c>
      <c r="F265" s="3619"/>
      <c r="G265" s="3619"/>
      <c r="H265" s="3643">
        <v>0.1</v>
      </c>
      <c r="I265" s="3619"/>
      <c r="J265" s="3619"/>
      <c r="K265" s="3643">
        <f t="shared" si="10"/>
        <v>0.1</v>
      </c>
      <c r="L265" s="3619"/>
      <c r="M265" s="3631"/>
      <c r="N265" s="3287"/>
    </row>
    <row r="266" spans="1:14">
      <c r="A266" s="3757" t="s">
        <v>507</v>
      </c>
      <c r="B266" s="3643">
        <f t="shared" si="11"/>
        <v>716</v>
      </c>
      <c r="C266" s="3643" t="s">
        <v>18877</v>
      </c>
      <c r="D266" s="3619"/>
      <c r="E266" s="3643">
        <v>0</v>
      </c>
      <c r="F266" s="3619"/>
      <c r="G266" s="3619"/>
      <c r="H266" s="3643">
        <v>0.23</v>
      </c>
      <c r="I266" s="3619"/>
      <c r="J266" s="3619"/>
      <c r="K266" s="3643">
        <f t="shared" si="10"/>
        <v>0.23</v>
      </c>
      <c r="L266" s="3619"/>
      <c r="M266" s="3631"/>
      <c r="N266" s="3287"/>
    </row>
    <row r="267" spans="1:14">
      <c r="A267" s="3757" t="s">
        <v>507</v>
      </c>
      <c r="B267" s="3643">
        <f t="shared" si="11"/>
        <v>717</v>
      </c>
      <c r="C267" s="3643" t="s">
        <v>18878</v>
      </c>
      <c r="D267" s="3619"/>
      <c r="E267" s="3643">
        <v>0</v>
      </c>
      <c r="F267" s="3619"/>
      <c r="G267" s="3619"/>
      <c r="H267" s="3643">
        <v>0.34</v>
      </c>
      <c r="I267" s="3619"/>
      <c r="J267" s="3619"/>
      <c r="K267" s="3643">
        <f t="shared" si="10"/>
        <v>0.34</v>
      </c>
      <c r="L267" s="3619"/>
      <c r="M267" s="3631"/>
      <c r="N267" s="3287"/>
    </row>
    <row r="268" spans="1:14">
      <c r="A268" s="3757" t="s">
        <v>507</v>
      </c>
      <c r="B268" s="3643">
        <f t="shared" si="11"/>
        <v>718</v>
      </c>
      <c r="C268" s="3643" t="s">
        <v>18879</v>
      </c>
      <c r="D268" s="3619"/>
      <c r="E268" s="3643">
        <v>0</v>
      </c>
      <c r="F268" s="3619"/>
      <c r="G268" s="3619"/>
      <c r="H268" s="3643">
        <v>0.36</v>
      </c>
      <c r="I268" s="3619"/>
      <c r="J268" s="3619"/>
      <c r="K268" s="3643">
        <f t="shared" si="10"/>
        <v>0.36</v>
      </c>
      <c r="L268" s="3619"/>
      <c r="M268" s="3631"/>
      <c r="N268" s="3287"/>
    </row>
    <row r="269" spans="1:14">
      <c r="A269" s="3757" t="s">
        <v>507</v>
      </c>
      <c r="B269" s="3643">
        <f t="shared" si="11"/>
        <v>719</v>
      </c>
      <c r="C269" s="3643" t="s">
        <v>18879</v>
      </c>
      <c r="D269" s="3619"/>
      <c r="E269" s="3643">
        <v>0.36</v>
      </c>
      <c r="F269" s="3619"/>
      <c r="G269" s="3619"/>
      <c r="H269" s="3643">
        <v>2.75</v>
      </c>
      <c r="I269" s="3619"/>
      <c r="J269" s="3619"/>
      <c r="K269" s="3643">
        <f t="shared" si="10"/>
        <v>2.39</v>
      </c>
      <c r="L269" s="3619"/>
      <c r="M269" s="3631"/>
      <c r="N269" s="3287"/>
    </row>
    <row r="270" spans="1:14">
      <c r="A270" s="3757" t="s">
        <v>507</v>
      </c>
      <c r="B270" s="3643">
        <f t="shared" si="11"/>
        <v>720</v>
      </c>
      <c r="C270" s="3643" t="s">
        <v>18880</v>
      </c>
      <c r="D270" s="3619"/>
      <c r="E270" s="3643">
        <v>0</v>
      </c>
      <c r="F270" s="3619"/>
      <c r="G270" s="3619"/>
      <c r="H270" s="3643">
        <v>0.1</v>
      </c>
      <c r="I270" s="3619"/>
      <c r="J270" s="3619"/>
      <c r="K270" s="3643">
        <f t="shared" si="10"/>
        <v>0.1</v>
      </c>
      <c r="L270" s="3619"/>
      <c r="M270" s="3631"/>
      <c r="N270" s="3287"/>
    </row>
    <row r="271" spans="1:14">
      <c r="A271" s="3757" t="s">
        <v>507</v>
      </c>
      <c r="B271" s="3643">
        <f t="shared" si="11"/>
        <v>721</v>
      </c>
      <c r="C271" s="3643" t="s">
        <v>18881</v>
      </c>
      <c r="D271" s="3619"/>
      <c r="E271" s="3643">
        <v>0</v>
      </c>
      <c r="F271" s="3619"/>
      <c r="G271" s="3619"/>
      <c r="H271" s="3643">
        <v>1.27</v>
      </c>
      <c r="I271" s="3619"/>
      <c r="J271" s="3619"/>
      <c r="K271" s="3643">
        <f t="shared" si="10"/>
        <v>1.27</v>
      </c>
      <c r="L271" s="3619"/>
      <c r="M271" s="3631"/>
      <c r="N271" s="3287"/>
    </row>
    <row r="272" spans="1:14">
      <c r="A272" s="3757" t="s">
        <v>507</v>
      </c>
      <c r="B272" s="3643">
        <f t="shared" si="11"/>
        <v>722</v>
      </c>
      <c r="C272" s="3643" t="s">
        <v>18882</v>
      </c>
      <c r="D272" s="3619"/>
      <c r="E272" s="3643">
        <v>0</v>
      </c>
      <c r="F272" s="3619"/>
      <c r="G272" s="3619"/>
      <c r="H272" s="3643">
        <v>0.13</v>
      </c>
      <c r="I272" s="3619"/>
      <c r="J272" s="3619"/>
      <c r="K272" s="3643">
        <f t="shared" si="10"/>
        <v>0.13</v>
      </c>
      <c r="L272" s="3619"/>
      <c r="M272" s="3631"/>
      <c r="N272" s="3287"/>
    </row>
    <row r="273" spans="1:14">
      <c r="A273" s="3757" t="s">
        <v>507</v>
      </c>
      <c r="B273" s="3643">
        <f t="shared" si="11"/>
        <v>723</v>
      </c>
      <c r="C273" s="3643" t="s">
        <v>18883</v>
      </c>
      <c r="D273" s="3619"/>
      <c r="E273" s="3643">
        <v>0</v>
      </c>
      <c r="F273" s="3619"/>
      <c r="G273" s="3619"/>
      <c r="H273" s="3643">
        <v>0.25</v>
      </c>
      <c r="I273" s="3619"/>
      <c r="J273" s="3619"/>
      <c r="K273" s="3643">
        <f t="shared" ref="K273:K317" si="12">H273-E273</f>
        <v>0.25</v>
      </c>
      <c r="L273" s="3619"/>
      <c r="M273" s="3631"/>
      <c r="N273" s="3287"/>
    </row>
    <row r="274" spans="1:14">
      <c r="A274" s="3757" t="s">
        <v>507</v>
      </c>
      <c r="B274" s="3643">
        <f t="shared" si="11"/>
        <v>724</v>
      </c>
      <c r="C274" s="3643" t="s">
        <v>18884</v>
      </c>
      <c r="D274" s="3619"/>
      <c r="E274" s="3643">
        <v>0</v>
      </c>
      <c r="F274" s="3619"/>
      <c r="G274" s="3619"/>
      <c r="H274" s="3643">
        <v>0.28999999999999998</v>
      </c>
      <c r="I274" s="3619"/>
      <c r="J274" s="3619"/>
      <c r="K274" s="3643">
        <f t="shared" si="12"/>
        <v>0.28999999999999998</v>
      </c>
      <c r="L274" s="3619"/>
      <c r="M274" s="3631"/>
      <c r="N274" s="3287"/>
    </row>
    <row r="275" spans="1:14">
      <c r="A275" s="3757" t="s">
        <v>507</v>
      </c>
      <c r="B275" s="3643">
        <f t="shared" si="11"/>
        <v>725</v>
      </c>
      <c r="C275" s="3643" t="s">
        <v>18885</v>
      </c>
      <c r="D275" s="3619"/>
      <c r="E275" s="3643">
        <v>0</v>
      </c>
      <c r="F275" s="3619"/>
      <c r="G275" s="3619"/>
      <c r="H275" s="3643">
        <v>0.48</v>
      </c>
      <c r="I275" s="3619"/>
      <c r="J275" s="3619"/>
      <c r="K275" s="3643">
        <f t="shared" si="12"/>
        <v>0.48</v>
      </c>
      <c r="L275" s="3619"/>
      <c r="M275" s="3631"/>
      <c r="N275" s="3287"/>
    </row>
    <row r="276" spans="1:14">
      <c r="A276" s="3757" t="s">
        <v>507</v>
      </c>
      <c r="B276" s="3643">
        <f t="shared" si="11"/>
        <v>726</v>
      </c>
      <c r="C276" s="3643" t="s">
        <v>18886</v>
      </c>
      <c r="D276" s="3619"/>
      <c r="E276" s="3643">
        <v>0</v>
      </c>
      <c r="F276" s="3619"/>
      <c r="G276" s="3619"/>
      <c r="H276" s="3643">
        <v>0.1</v>
      </c>
      <c r="I276" s="3619"/>
      <c r="J276" s="3619"/>
      <c r="K276" s="3643">
        <f t="shared" si="12"/>
        <v>0.1</v>
      </c>
      <c r="L276" s="3619"/>
      <c r="M276" s="3631"/>
      <c r="N276" s="3287"/>
    </row>
    <row r="277" spans="1:14">
      <c r="A277" s="3757" t="s">
        <v>507</v>
      </c>
      <c r="B277" s="3643">
        <f t="shared" si="11"/>
        <v>727</v>
      </c>
      <c r="C277" s="3643" t="s">
        <v>18887</v>
      </c>
      <c r="D277" s="3619"/>
      <c r="E277" s="3643">
        <v>0</v>
      </c>
      <c r="F277" s="3619"/>
      <c r="G277" s="3619"/>
      <c r="H277" s="3643">
        <v>0.92</v>
      </c>
      <c r="I277" s="3619"/>
      <c r="J277" s="3619"/>
      <c r="K277" s="3643">
        <f t="shared" si="12"/>
        <v>0.92</v>
      </c>
      <c r="L277" s="3619"/>
      <c r="M277" s="3631"/>
      <c r="N277" s="3287"/>
    </row>
    <row r="278" spans="1:14">
      <c r="A278" s="3757" t="s">
        <v>507</v>
      </c>
      <c r="B278" s="3643">
        <f t="shared" si="11"/>
        <v>728</v>
      </c>
      <c r="C278" s="3643" t="s">
        <v>18888</v>
      </c>
      <c r="D278" s="3619"/>
      <c r="E278" s="3643">
        <v>0</v>
      </c>
      <c r="F278" s="3619"/>
      <c r="G278" s="3619"/>
      <c r="H278" s="3643">
        <v>0.25</v>
      </c>
      <c r="I278" s="3619"/>
      <c r="J278" s="3619"/>
      <c r="K278" s="3643">
        <f t="shared" si="12"/>
        <v>0.25</v>
      </c>
      <c r="L278" s="3619"/>
      <c r="M278" s="3631"/>
      <c r="N278" s="3287"/>
    </row>
    <row r="279" spans="1:14">
      <c r="A279" s="3757" t="s">
        <v>507</v>
      </c>
      <c r="B279" s="3643">
        <f t="shared" si="11"/>
        <v>729</v>
      </c>
      <c r="C279" s="3643" t="s">
        <v>18889</v>
      </c>
      <c r="D279" s="3619"/>
      <c r="E279" s="3643">
        <v>0</v>
      </c>
      <c r="F279" s="3619"/>
      <c r="G279" s="3619"/>
      <c r="H279" s="3643">
        <v>0.12</v>
      </c>
      <c r="I279" s="3619"/>
      <c r="J279" s="3619"/>
      <c r="K279" s="3643">
        <f t="shared" si="12"/>
        <v>0.12</v>
      </c>
      <c r="L279" s="3619"/>
      <c r="M279" s="3631"/>
      <c r="N279" s="3287"/>
    </row>
    <row r="280" spans="1:14">
      <c r="A280" s="3757" t="s">
        <v>507</v>
      </c>
      <c r="B280" s="3643">
        <f t="shared" si="11"/>
        <v>730</v>
      </c>
      <c r="C280" s="3643" t="s">
        <v>18890</v>
      </c>
      <c r="D280" s="3619"/>
      <c r="E280" s="3643">
        <v>0</v>
      </c>
      <c r="F280" s="3619"/>
      <c r="G280" s="3619"/>
      <c r="H280" s="3643">
        <v>0.75</v>
      </c>
      <c r="I280" s="3619"/>
      <c r="J280" s="3619"/>
      <c r="K280" s="3643">
        <f t="shared" si="12"/>
        <v>0.75</v>
      </c>
      <c r="L280" s="3619"/>
      <c r="M280" s="3631"/>
      <c r="N280" s="3287"/>
    </row>
    <row r="281" spans="1:14" s="2440" customFormat="1">
      <c r="A281" s="3757" t="s">
        <v>507</v>
      </c>
      <c r="B281" s="3643">
        <f t="shared" si="11"/>
        <v>731</v>
      </c>
      <c r="C281" s="3774" t="s">
        <v>19039</v>
      </c>
      <c r="D281" s="3775"/>
      <c r="E281" s="3774">
        <v>0</v>
      </c>
      <c r="F281" s="3775"/>
      <c r="G281" s="3775"/>
      <c r="H281" s="3774">
        <v>3.63</v>
      </c>
      <c r="I281" s="3775"/>
      <c r="J281" s="3775"/>
      <c r="K281" s="3774">
        <f t="shared" si="12"/>
        <v>3.63</v>
      </c>
      <c r="L281" s="3775"/>
      <c r="M281" s="3776"/>
      <c r="N281" s="3777"/>
    </row>
    <row r="282" spans="1:14">
      <c r="A282" s="3757" t="s">
        <v>507</v>
      </c>
      <c r="B282" s="3643">
        <f>B281+1</f>
        <v>732</v>
      </c>
      <c r="C282" s="3643" t="s">
        <v>18891</v>
      </c>
      <c r="D282" s="3619"/>
      <c r="E282" s="3643">
        <v>0</v>
      </c>
      <c r="F282" s="3619"/>
      <c r="G282" s="3619"/>
      <c r="H282" s="3643">
        <v>0.39</v>
      </c>
      <c r="I282" s="3619"/>
      <c r="J282" s="3619"/>
      <c r="K282" s="3643">
        <f t="shared" si="12"/>
        <v>0.39</v>
      </c>
      <c r="L282" s="3619"/>
      <c r="M282" s="3631"/>
      <c r="N282" s="3287"/>
    </row>
    <row r="283" spans="1:14">
      <c r="A283" s="3757" t="s">
        <v>507</v>
      </c>
      <c r="B283" s="3643">
        <f t="shared" si="11"/>
        <v>733</v>
      </c>
      <c r="C283" s="3643" t="s">
        <v>18892</v>
      </c>
      <c r="D283" s="3619"/>
      <c r="E283" s="3643">
        <v>0</v>
      </c>
      <c r="F283" s="3619"/>
      <c r="G283" s="3619"/>
      <c r="H283" s="3643">
        <v>0.41</v>
      </c>
      <c r="I283" s="3619"/>
      <c r="J283" s="3619"/>
      <c r="K283" s="3643">
        <f t="shared" si="12"/>
        <v>0.41</v>
      </c>
      <c r="L283" s="3619"/>
      <c r="M283" s="3631"/>
      <c r="N283" s="3287"/>
    </row>
    <row r="284" spans="1:14">
      <c r="A284" s="3757" t="s">
        <v>507</v>
      </c>
      <c r="B284" s="3643">
        <f t="shared" si="11"/>
        <v>734</v>
      </c>
      <c r="C284" s="3643" t="s">
        <v>18893</v>
      </c>
      <c r="D284" s="3619"/>
      <c r="E284" s="3643">
        <v>0</v>
      </c>
      <c r="F284" s="3619"/>
      <c r="G284" s="3619"/>
      <c r="H284" s="3643">
        <v>0.56999999999999995</v>
      </c>
      <c r="I284" s="3619"/>
      <c r="J284" s="3619"/>
      <c r="K284" s="3643">
        <f t="shared" si="12"/>
        <v>0.56999999999999995</v>
      </c>
      <c r="L284" s="3619"/>
      <c r="M284" s="3631"/>
      <c r="N284" s="3287"/>
    </row>
    <row r="285" spans="1:14">
      <c r="A285" s="3757" t="s">
        <v>507</v>
      </c>
      <c r="B285" s="3643">
        <f t="shared" si="11"/>
        <v>735</v>
      </c>
      <c r="C285" s="3643" t="s">
        <v>18634</v>
      </c>
      <c r="D285" s="3619"/>
      <c r="E285" s="3643">
        <v>1.1499999999999999</v>
      </c>
      <c r="F285" s="3619"/>
      <c r="G285" s="3619"/>
      <c r="H285" s="3643">
        <v>1.49</v>
      </c>
      <c r="I285" s="3619"/>
      <c r="J285" s="3619"/>
      <c r="K285" s="3643">
        <f t="shared" si="12"/>
        <v>0.34000000000000008</v>
      </c>
      <c r="L285" s="3619"/>
      <c r="M285" s="3631"/>
      <c r="N285" s="3287"/>
    </row>
    <row r="286" spans="1:14">
      <c r="A286" s="3757" t="s">
        <v>507</v>
      </c>
      <c r="B286" s="3643">
        <f t="shared" si="11"/>
        <v>736</v>
      </c>
      <c r="C286" s="3643" t="s">
        <v>18894</v>
      </c>
      <c r="D286" s="3619"/>
      <c r="E286" s="3643">
        <v>0</v>
      </c>
      <c r="F286" s="3619"/>
      <c r="G286" s="3619"/>
      <c r="H286" s="3643">
        <v>1.03</v>
      </c>
      <c r="I286" s="3619"/>
      <c r="J286" s="3619"/>
      <c r="K286" s="3643">
        <f t="shared" si="12"/>
        <v>1.03</v>
      </c>
      <c r="L286" s="3619"/>
      <c r="M286" s="3631"/>
      <c r="N286" s="3287"/>
    </row>
    <row r="287" spans="1:14">
      <c r="A287" s="3757" t="s">
        <v>507</v>
      </c>
      <c r="B287" s="3643">
        <f t="shared" si="11"/>
        <v>737</v>
      </c>
      <c r="C287" s="3643" t="s">
        <v>18895</v>
      </c>
      <c r="D287" s="3619"/>
      <c r="E287" s="3643">
        <v>0</v>
      </c>
      <c r="F287" s="3619"/>
      <c r="G287" s="3619"/>
      <c r="H287" s="3643">
        <v>0.26</v>
      </c>
      <c r="I287" s="3619"/>
      <c r="J287" s="3619"/>
      <c r="K287" s="3643">
        <f t="shared" si="12"/>
        <v>0.26</v>
      </c>
      <c r="L287" s="3619"/>
      <c r="M287" s="3631"/>
      <c r="N287" s="3287"/>
    </row>
    <row r="288" spans="1:14">
      <c r="A288" s="3757" t="s">
        <v>507</v>
      </c>
      <c r="B288" s="3643">
        <f t="shared" si="11"/>
        <v>738</v>
      </c>
      <c r="C288" s="3643" t="s">
        <v>18896</v>
      </c>
      <c r="D288" s="3619"/>
      <c r="E288" s="3643">
        <v>0</v>
      </c>
      <c r="F288" s="3619"/>
      <c r="G288" s="3619"/>
      <c r="H288" s="3643">
        <v>1.32</v>
      </c>
      <c r="I288" s="3619"/>
      <c r="J288" s="3619"/>
      <c r="K288" s="3643">
        <f t="shared" si="12"/>
        <v>1.32</v>
      </c>
      <c r="L288" s="3619"/>
      <c r="M288" s="3631"/>
      <c r="N288" s="3287"/>
    </row>
    <row r="289" spans="1:14">
      <c r="A289" s="3757" t="s">
        <v>507</v>
      </c>
      <c r="B289" s="3643">
        <f t="shared" si="11"/>
        <v>739</v>
      </c>
      <c r="C289" s="3643" t="s">
        <v>18897</v>
      </c>
      <c r="D289" s="3619"/>
      <c r="E289" s="3643">
        <v>0</v>
      </c>
      <c r="F289" s="3619"/>
      <c r="G289" s="3619"/>
      <c r="H289" s="3643">
        <v>2.39</v>
      </c>
      <c r="I289" s="3619"/>
      <c r="J289" s="3619"/>
      <c r="K289" s="3643">
        <f t="shared" si="12"/>
        <v>2.39</v>
      </c>
      <c r="L289" s="3619"/>
      <c r="M289" s="3631"/>
      <c r="N289" s="3287"/>
    </row>
    <row r="290" spans="1:14">
      <c r="A290" s="3757" t="s">
        <v>507</v>
      </c>
      <c r="B290" s="3643">
        <f t="shared" si="11"/>
        <v>740</v>
      </c>
      <c r="C290" s="3643" t="s">
        <v>18898</v>
      </c>
      <c r="D290" s="3619"/>
      <c r="E290" s="3643">
        <v>0</v>
      </c>
      <c r="F290" s="3619"/>
      <c r="G290" s="3619"/>
      <c r="H290" s="3643">
        <v>0.76</v>
      </c>
      <c r="I290" s="3619"/>
      <c r="J290" s="3619"/>
      <c r="K290" s="3643">
        <f t="shared" si="12"/>
        <v>0.76</v>
      </c>
      <c r="L290" s="3619"/>
      <c r="M290" s="3631"/>
      <c r="N290" s="3287"/>
    </row>
    <row r="291" spans="1:14">
      <c r="A291" s="3757" t="s">
        <v>507</v>
      </c>
      <c r="B291" s="3643">
        <f t="shared" ref="B291:B308" si="13">B290+1</f>
        <v>741</v>
      </c>
      <c r="C291" s="3643" t="s">
        <v>18899</v>
      </c>
      <c r="D291" s="3619"/>
      <c r="E291" s="3643">
        <v>0</v>
      </c>
      <c r="F291" s="3619"/>
      <c r="G291" s="3619"/>
      <c r="H291" s="3643">
        <v>0.06</v>
      </c>
      <c r="I291" s="3619"/>
      <c r="J291" s="3619"/>
      <c r="K291" s="3643">
        <f t="shared" si="12"/>
        <v>0.06</v>
      </c>
      <c r="L291" s="3619"/>
      <c r="M291" s="3631"/>
      <c r="N291" s="3287"/>
    </row>
    <row r="292" spans="1:14">
      <c r="A292" s="3757" t="s">
        <v>507</v>
      </c>
      <c r="B292" s="3643">
        <f t="shared" si="13"/>
        <v>742</v>
      </c>
      <c r="C292" s="3643" t="s">
        <v>18900</v>
      </c>
      <c r="D292" s="3619"/>
      <c r="E292" s="3643">
        <v>0</v>
      </c>
      <c r="F292" s="3619"/>
      <c r="G292" s="3619"/>
      <c r="H292" s="3643">
        <v>2.0099999999999998</v>
      </c>
      <c r="I292" s="3619"/>
      <c r="J292" s="3619"/>
      <c r="K292" s="3643">
        <f t="shared" si="12"/>
        <v>2.0099999999999998</v>
      </c>
      <c r="L292" s="3619"/>
      <c r="M292" s="3631"/>
      <c r="N292" s="3287"/>
    </row>
    <row r="293" spans="1:14">
      <c r="A293" s="3757" t="s">
        <v>507</v>
      </c>
      <c r="B293" s="3643">
        <f t="shared" si="13"/>
        <v>743</v>
      </c>
      <c r="C293" s="3643" t="s">
        <v>18901</v>
      </c>
      <c r="D293" s="3619"/>
      <c r="E293" s="3643">
        <v>0</v>
      </c>
      <c r="F293" s="3619"/>
      <c r="G293" s="3619"/>
      <c r="H293" s="3643">
        <v>3.6</v>
      </c>
      <c r="I293" s="3619"/>
      <c r="J293" s="3619"/>
      <c r="K293" s="3643">
        <f t="shared" si="12"/>
        <v>3.6</v>
      </c>
      <c r="L293" s="3619"/>
      <c r="M293" s="3631"/>
      <c r="N293" s="3287"/>
    </row>
    <row r="294" spans="1:14">
      <c r="A294" s="3757" t="s">
        <v>507</v>
      </c>
      <c r="B294" s="3643">
        <f t="shared" si="13"/>
        <v>744</v>
      </c>
      <c r="C294" s="3643" t="s">
        <v>18902</v>
      </c>
      <c r="D294" s="3619"/>
      <c r="E294" s="3643">
        <v>0</v>
      </c>
      <c r="F294" s="3619"/>
      <c r="G294" s="3619"/>
      <c r="H294" s="3643">
        <v>1.3</v>
      </c>
      <c r="I294" s="3619"/>
      <c r="J294" s="3619"/>
      <c r="K294" s="3643">
        <f t="shared" si="12"/>
        <v>1.3</v>
      </c>
      <c r="L294" s="3619"/>
      <c r="M294" s="3631"/>
      <c r="N294" s="3287"/>
    </row>
    <row r="295" spans="1:14">
      <c r="A295" s="3757" t="s">
        <v>507</v>
      </c>
      <c r="B295" s="3643">
        <f t="shared" si="13"/>
        <v>745</v>
      </c>
      <c r="C295" s="3643" t="s">
        <v>18903</v>
      </c>
      <c r="D295" s="3619"/>
      <c r="E295" s="3643">
        <v>0</v>
      </c>
      <c r="F295" s="3619"/>
      <c r="G295" s="3619"/>
      <c r="H295" s="3643">
        <v>0.11</v>
      </c>
      <c r="I295" s="3619"/>
      <c r="J295" s="3619"/>
      <c r="K295" s="3643">
        <f t="shared" si="12"/>
        <v>0.11</v>
      </c>
      <c r="L295" s="3619"/>
      <c r="M295" s="3631"/>
      <c r="N295" s="3287"/>
    </row>
    <row r="296" spans="1:14">
      <c r="A296" s="3757" t="s">
        <v>507</v>
      </c>
      <c r="B296" s="3643">
        <f t="shared" si="13"/>
        <v>746</v>
      </c>
      <c r="C296" s="3643" t="s">
        <v>18904</v>
      </c>
      <c r="D296" s="3619"/>
      <c r="E296" s="3643">
        <v>0</v>
      </c>
      <c r="F296" s="3619"/>
      <c r="G296" s="3619"/>
      <c r="H296" s="3643">
        <v>0.18</v>
      </c>
      <c r="I296" s="3619"/>
      <c r="J296" s="3619"/>
      <c r="K296" s="3643">
        <f t="shared" si="12"/>
        <v>0.18</v>
      </c>
      <c r="L296" s="3619"/>
      <c r="M296" s="3631"/>
      <c r="N296" s="3287"/>
    </row>
    <row r="297" spans="1:14">
      <c r="A297" s="3757" t="s">
        <v>507</v>
      </c>
      <c r="B297" s="3643">
        <f t="shared" si="13"/>
        <v>747</v>
      </c>
      <c r="C297" s="3643" t="s">
        <v>18905</v>
      </c>
      <c r="D297" s="3619"/>
      <c r="E297" s="3643">
        <v>0</v>
      </c>
      <c r="F297" s="3619"/>
      <c r="G297" s="3619"/>
      <c r="H297" s="3643">
        <v>0.17</v>
      </c>
      <c r="I297" s="3619"/>
      <c r="J297" s="3619"/>
      <c r="K297" s="3643">
        <f t="shared" si="12"/>
        <v>0.17</v>
      </c>
      <c r="L297" s="3619"/>
      <c r="M297" s="3631"/>
      <c r="N297" s="3287"/>
    </row>
    <row r="298" spans="1:14">
      <c r="A298" s="3757" t="s">
        <v>507</v>
      </c>
      <c r="B298" s="3643">
        <f t="shared" si="13"/>
        <v>748</v>
      </c>
      <c r="C298" s="3643" t="s">
        <v>18906</v>
      </c>
      <c r="D298" s="3619"/>
      <c r="E298" s="3643">
        <v>0</v>
      </c>
      <c r="F298" s="3619"/>
      <c r="G298" s="3619"/>
      <c r="H298" s="3643">
        <v>0.73</v>
      </c>
      <c r="I298" s="3619"/>
      <c r="J298" s="3619"/>
      <c r="K298" s="3643">
        <f t="shared" si="12"/>
        <v>0.73</v>
      </c>
      <c r="L298" s="3619"/>
      <c r="M298" s="3631"/>
      <c r="N298" s="3287"/>
    </row>
    <row r="299" spans="1:14">
      <c r="A299" s="3757" t="s">
        <v>507</v>
      </c>
      <c r="B299" s="3643">
        <f t="shared" si="13"/>
        <v>749</v>
      </c>
      <c r="C299" s="3643" t="s">
        <v>18787</v>
      </c>
      <c r="D299" s="3619"/>
      <c r="E299" s="3643">
        <v>1.94</v>
      </c>
      <c r="F299" s="3619"/>
      <c r="G299" s="3619"/>
      <c r="H299" s="3643">
        <v>2.23</v>
      </c>
      <c r="I299" s="3619"/>
      <c r="J299" s="3619"/>
      <c r="K299" s="3643">
        <f t="shared" si="12"/>
        <v>0.29000000000000004</v>
      </c>
      <c r="L299" s="3619"/>
      <c r="M299" s="3631"/>
      <c r="N299" s="3287"/>
    </row>
    <row r="300" spans="1:14">
      <c r="A300" s="3757" t="s">
        <v>507</v>
      </c>
      <c r="B300" s="3643">
        <f t="shared" si="13"/>
        <v>750</v>
      </c>
      <c r="C300" s="3643" t="s">
        <v>18907</v>
      </c>
      <c r="D300" s="3619"/>
      <c r="E300" s="3643">
        <v>0</v>
      </c>
      <c r="F300" s="3619"/>
      <c r="G300" s="3619"/>
      <c r="H300" s="3643">
        <v>0.19</v>
      </c>
      <c r="I300" s="3619"/>
      <c r="J300" s="3619"/>
      <c r="K300" s="3643">
        <f t="shared" si="12"/>
        <v>0.19</v>
      </c>
      <c r="L300" s="3619"/>
      <c r="M300" s="3631"/>
      <c r="N300" s="3287"/>
    </row>
    <row r="301" spans="1:14">
      <c r="A301" s="3757" t="s">
        <v>507</v>
      </c>
      <c r="B301" s="3643">
        <f t="shared" si="13"/>
        <v>751</v>
      </c>
      <c r="C301" s="3643" t="s">
        <v>18908</v>
      </c>
      <c r="D301" s="3619"/>
      <c r="E301" s="3643">
        <v>0</v>
      </c>
      <c r="F301" s="3619"/>
      <c r="G301" s="3619"/>
      <c r="H301" s="3643">
        <v>0.23</v>
      </c>
      <c r="I301" s="3619"/>
      <c r="J301" s="3619"/>
      <c r="K301" s="3643">
        <f t="shared" si="12"/>
        <v>0.23</v>
      </c>
      <c r="L301" s="3619"/>
      <c r="M301" s="3631"/>
      <c r="N301" s="3287"/>
    </row>
    <row r="302" spans="1:14">
      <c r="A302" s="3757" t="s">
        <v>507</v>
      </c>
      <c r="B302" s="3643">
        <f t="shared" si="13"/>
        <v>752</v>
      </c>
      <c r="C302" s="3643" t="s">
        <v>18909</v>
      </c>
      <c r="D302" s="3619"/>
      <c r="E302" s="3643">
        <v>0</v>
      </c>
      <c r="F302" s="3619"/>
      <c r="G302" s="3619"/>
      <c r="H302" s="3643">
        <v>0.56000000000000005</v>
      </c>
      <c r="I302" s="3619"/>
      <c r="J302" s="3619"/>
      <c r="K302" s="3643">
        <f t="shared" si="12"/>
        <v>0.56000000000000005</v>
      </c>
      <c r="L302" s="3619"/>
      <c r="M302" s="3631"/>
      <c r="N302" s="3287"/>
    </row>
    <row r="303" spans="1:14">
      <c r="A303" s="3757" t="s">
        <v>507</v>
      </c>
      <c r="B303" s="3643">
        <f t="shared" si="13"/>
        <v>753</v>
      </c>
      <c r="C303" s="3643" t="s">
        <v>18910</v>
      </c>
      <c r="D303" s="3619"/>
      <c r="E303" s="3643">
        <v>0</v>
      </c>
      <c r="F303" s="3619"/>
      <c r="G303" s="3619"/>
      <c r="H303" s="3643">
        <v>0.09</v>
      </c>
      <c r="I303" s="3619"/>
      <c r="J303" s="3619"/>
      <c r="K303" s="3643">
        <f t="shared" si="12"/>
        <v>0.09</v>
      </c>
      <c r="L303" s="3619"/>
      <c r="M303" s="3631"/>
      <c r="N303" s="3287"/>
    </row>
    <row r="304" spans="1:14">
      <c r="A304" s="3757" t="s">
        <v>507</v>
      </c>
      <c r="B304" s="3643">
        <f t="shared" si="13"/>
        <v>754</v>
      </c>
      <c r="C304" s="3643" t="s">
        <v>18911</v>
      </c>
      <c r="D304" s="3619"/>
      <c r="E304" s="3643">
        <v>0</v>
      </c>
      <c r="F304" s="3619"/>
      <c r="G304" s="3619"/>
      <c r="H304" s="3643">
        <v>0.23</v>
      </c>
      <c r="I304" s="3619"/>
      <c r="J304" s="3619"/>
      <c r="K304" s="3643">
        <f t="shared" si="12"/>
        <v>0.23</v>
      </c>
      <c r="L304" s="3619"/>
      <c r="M304" s="3631"/>
      <c r="N304" s="3287"/>
    </row>
    <row r="305" spans="1:14">
      <c r="A305" s="3757" t="s">
        <v>507</v>
      </c>
      <c r="B305" s="3643">
        <f t="shared" si="13"/>
        <v>755</v>
      </c>
      <c r="C305" s="3643" t="s">
        <v>18912</v>
      </c>
      <c r="D305" s="3619"/>
      <c r="E305" s="3643">
        <v>0</v>
      </c>
      <c r="F305" s="3619"/>
      <c r="G305" s="3619"/>
      <c r="H305" s="3643">
        <v>0.18</v>
      </c>
      <c r="I305" s="3619"/>
      <c r="J305" s="3619"/>
      <c r="K305" s="3643">
        <f t="shared" si="12"/>
        <v>0.18</v>
      </c>
      <c r="L305" s="3619"/>
      <c r="M305" s="3631"/>
      <c r="N305" s="3287"/>
    </row>
    <row r="306" spans="1:14">
      <c r="A306" s="3757" t="s">
        <v>507</v>
      </c>
      <c r="B306" s="3643">
        <f t="shared" si="13"/>
        <v>756</v>
      </c>
      <c r="C306" s="3643" t="s">
        <v>18913</v>
      </c>
      <c r="D306" s="3619"/>
      <c r="E306" s="3643">
        <v>0</v>
      </c>
      <c r="F306" s="3619"/>
      <c r="G306" s="3619"/>
      <c r="H306" s="3643">
        <v>0.16</v>
      </c>
      <c r="I306" s="3619"/>
      <c r="J306" s="3619"/>
      <c r="K306" s="3643">
        <f t="shared" si="12"/>
        <v>0.16</v>
      </c>
      <c r="L306" s="3619"/>
      <c r="M306" s="3631"/>
      <c r="N306" s="3287"/>
    </row>
    <row r="307" spans="1:14">
      <c r="A307" s="3757" t="s">
        <v>507</v>
      </c>
      <c r="B307" s="3643">
        <f t="shared" si="13"/>
        <v>757</v>
      </c>
      <c r="C307" s="3643" t="s">
        <v>18914</v>
      </c>
      <c r="D307" s="3619"/>
      <c r="E307" s="3643">
        <v>0</v>
      </c>
      <c r="F307" s="3619"/>
      <c r="G307" s="3619"/>
      <c r="H307" s="3643">
        <v>7.0000000000000007E-2</v>
      </c>
      <c r="I307" s="3619"/>
      <c r="J307" s="3619"/>
      <c r="K307" s="3643">
        <f t="shared" si="12"/>
        <v>7.0000000000000007E-2</v>
      </c>
      <c r="L307" s="3619"/>
      <c r="M307" s="3631"/>
      <c r="N307" s="3287"/>
    </row>
    <row r="308" spans="1:14" ht="15.75" thickBot="1">
      <c r="A308" s="3763" t="s">
        <v>507</v>
      </c>
      <c r="B308" s="3643">
        <f t="shared" si="13"/>
        <v>758</v>
      </c>
      <c r="C308" s="3657" t="s">
        <v>18915</v>
      </c>
      <c r="D308" s="3666"/>
      <c r="E308" s="3657">
        <v>0</v>
      </c>
      <c r="F308" s="3666"/>
      <c r="G308" s="3666"/>
      <c r="H308" s="3657">
        <v>1.22</v>
      </c>
      <c r="I308" s="3666"/>
      <c r="J308" s="3666"/>
      <c r="K308" s="3657">
        <f t="shared" si="12"/>
        <v>1.22</v>
      </c>
      <c r="L308" s="3666"/>
      <c r="M308" s="3748"/>
      <c r="N308" s="3769"/>
    </row>
    <row r="309" spans="1:14" ht="17.25" thickTop="1" thickBot="1">
      <c r="A309" s="3765"/>
      <c r="B309" s="3668"/>
      <c r="C309" s="3668"/>
      <c r="D309" s="3668"/>
      <c r="E309" s="5431" t="s">
        <v>19135</v>
      </c>
      <c r="F309" s="5425"/>
      <c r="G309" s="5425"/>
      <c r="H309" s="5425"/>
      <c r="I309" s="5425"/>
      <c r="J309" s="5425"/>
      <c r="K309" s="5425"/>
      <c r="L309" s="3668"/>
      <c r="M309" s="3749"/>
      <c r="N309" s="3770"/>
    </row>
    <row r="310" spans="1:14" ht="15.75" thickTop="1">
      <c r="A310" s="3767" t="s">
        <v>507</v>
      </c>
      <c r="B310" s="1301">
        <f>B308+1</f>
        <v>759</v>
      </c>
      <c r="C310" s="611" t="s">
        <v>18649</v>
      </c>
      <c r="D310" s="2444"/>
      <c r="E310" s="611">
        <v>22.62</v>
      </c>
      <c r="F310" s="2444"/>
      <c r="G310" s="2444"/>
      <c r="H310" s="611">
        <v>28.86</v>
      </c>
      <c r="I310" s="2444"/>
      <c r="J310" s="2444"/>
      <c r="K310" s="611">
        <f t="shared" si="12"/>
        <v>6.2399999999999984</v>
      </c>
      <c r="L310" s="2444"/>
      <c r="M310" s="3741"/>
      <c r="N310" s="368"/>
    </row>
    <row r="311" spans="1:14">
      <c r="A311" s="3757" t="s">
        <v>507</v>
      </c>
      <c r="B311" s="3705">
        <f>B310+1</f>
        <v>760</v>
      </c>
      <c r="C311" s="3643" t="s">
        <v>18220</v>
      </c>
      <c r="D311" s="3619"/>
      <c r="E311" s="3643">
        <v>0</v>
      </c>
      <c r="F311" s="3619"/>
      <c r="G311" s="3619"/>
      <c r="H311" s="3643">
        <v>13.64</v>
      </c>
      <c r="I311" s="3619"/>
      <c r="J311" s="3619"/>
      <c r="K311" s="3643">
        <f t="shared" si="12"/>
        <v>13.64</v>
      </c>
      <c r="L311" s="3619"/>
      <c r="M311" s="3631"/>
      <c r="N311" s="3287"/>
    </row>
    <row r="312" spans="1:14">
      <c r="A312" s="3757" t="s">
        <v>507</v>
      </c>
      <c r="B312" s="3705">
        <f t="shared" ref="B312:B375" si="14">B311+1</f>
        <v>761</v>
      </c>
      <c r="C312" s="3643" t="s">
        <v>9072</v>
      </c>
      <c r="D312" s="3619"/>
      <c r="E312" s="3643">
        <v>0</v>
      </c>
      <c r="F312" s="3619"/>
      <c r="G312" s="3619"/>
      <c r="H312" s="3643">
        <v>3.19</v>
      </c>
      <c r="I312" s="3619"/>
      <c r="J312" s="3619"/>
      <c r="K312" s="3643">
        <f t="shared" si="12"/>
        <v>3.19</v>
      </c>
      <c r="L312" s="3619"/>
      <c r="M312" s="3631"/>
      <c r="N312" s="3287"/>
    </row>
    <row r="313" spans="1:14">
      <c r="A313" s="3757" t="s">
        <v>507</v>
      </c>
      <c r="B313" s="3705">
        <f t="shared" si="14"/>
        <v>762</v>
      </c>
      <c r="C313" s="3643" t="s">
        <v>18224</v>
      </c>
      <c r="D313" s="3619"/>
      <c r="E313" s="3643">
        <v>0</v>
      </c>
      <c r="F313" s="3619"/>
      <c r="G313" s="3619"/>
      <c r="H313" s="3643">
        <v>3.76</v>
      </c>
      <c r="I313" s="3619"/>
      <c r="J313" s="3619"/>
      <c r="K313" s="3643">
        <f t="shared" si="12"/>
        <v>3.76</v>
      </c>
      <c r="L313" s="3619"/>
      <c r="M313" s="3631"/>
      <c r="N313" s="3287"/>
    </row>
    <row r="314" spans="1:14">
      <c r="A314" s="3757" t="s">
        <v>507</v>
      </c>
      <c r="B314" s="3705">
        <f t="shared" si="14"/>
        <v>763</v>
      </c>
      <c r="C314" s="3643" t="s">
        <v>18155</v>
      </c>
      <c r="D314" s="3619"/>
      <c r="E314" s="3643">
        <v>0</v>
      </c>
      <c r="F314" s="3619"/>
      <c r="G314" s="3619"/>
      <c r="H314" s="3643">
        <v>5.59</v>
      </c>
      <c r="I314" s="3619"/>
      <c r="J314" s="3619"/>
      <c r="K314" s="3643">
        <f t="shared" si="12"/>
        <v>5.59</v>
      </c>
      <c r="L314" s="3619"/>
      <c r="M314" s="3631"/>
      <c r="N314" s="3287"/>
    </row>
    <row r="315" spans="1:14">
      <c r="A315" s="3757" t="s">
        <v>507</v>
      </c>
      <c r="B315" s="3705">
        <f t="shared" si="14"/>
        <v>764</v>
      </c>
      <c r="C315" s="3643" t="s">
        <v>18916</v>
      </c>
      <c r="D315" s="3619"/>
      <c r="E315" s="3643">
        <v>0</v>
      </c>
      <c r="F315" s="3619"/>
      <c r="G315" s="3619"/>
      <c r="H315" s="3643">
        <v>5.75</v>
      </c>
      <c r="I315" s="3619"/>
      <c r="J315" s="3619"/>
      <c r="K315" s="3643">
        <f t="shared" si="12"/>
        <v>5.75</v>
      </c>
      <c r="L315" s="3619"/>
      <c r="M315" s="3631"/>
      <c r="N315" s="3287"/>
    </row>
    <row r="316" spans="1:14">
      <c r="A316" s="3757" t="s">
        <v>507</v>
      </c>
      <c r="B316" s="3705">
        <f t="shared" si="14"/>
        <v>765</v>
      </c>
      <c r="C316" s="3643" t="s">
        <v>18658</v>
      </c>
      <c r="D316" s="3619"/>
      <c r="E316" s="3643">
        <v>4.0199999999999996</v>
      </c>
      <c r="F316" s="3619"/>
      <c r="G316" s="3619"/>
      <c r="H316" s="3643">
        <v>10.039999999999999</v>
      </c>
      <c r="I316" s="3619"/>
      <c r="J316" s="3619"/>
      <c r="K316" s="3643">
        <f t="shared" si="12"/>
        <v>6.02</v>
      </c>
      <c r="L316" s="3619"/>
      <c r="M316" s="3631"/>
      <c r="N316" s="3287"/>
    </row>
    <row r="317" spans="1:14">
      <c r="A317" s="3757" t="s">
        <v>507</v>
      </c>
      <c r="B317" s="3705">
        <f t="shared" si="14"/>
        <v>766</v>
      </c>
      <c r="C317" s="3643" t="s">
        <v>18917</v>
      </c>
      <c r="D317" s="3619"/>
      <c r="E317" s="3643">
        <v>0</v>
      </c>
      <c r="F317" s="3619"/>
      <c r="G317" s="3619"/>
      <c r="H317" s="3643">
        <v>13.18</v>
      </c>
      <c r="I317" s="3619"/>
      <c r="J317" s="3619"/>
      <c r="K317" s="3643">
        <f t="shared" si="12"/>
        <v>13.18</v>
      </c>
      <c r="L317" s="3619"/>
      <c r="M317" s="3631"/>
      <c r="N317" s="3287"/>
    </row>
    <row r="318" spans="1:14">
      <c r="A318" s="3757" t="s">
        <v>507</v>
      </c>
      <c r="B318" s="3705">
        <f t="shared" si="14"/>
        <v>767</v>
      </c>
      <c r="C318" s="3643" t="s">
        <v>18918</v>
      </c>
      <c r="D318" s="3619"/>
      <c r="E318" s="3643">
        <v>0</v>
      </c>
      <c r="F318" s="3619"/>
      <c r="G318" s="3619"/>
      <c r="H318" s="3643">
        <v>3.5</v>
      </c>
      <c r="I318" s="3619"/>
      <c r="J318" s="3619"/>
      <c r="K318" s="3643">
        <f t="shared" ref="K318:K370" si="15">H318-E318</f>
        <v>3.5</v>
      </c>
      <c r="L318" s="3619"/>
      <c r="M318" s="3631"/>
      <c r="N318" s="3287"/>
    </row>
    <row r="319" spans="1:14">
      <c r="A319" s="3757" t="s">
        <v>507</v>
      </c>
      <c r="B319" s="3705">
        <f t="shared" si="14"/>
        <v>768</v>
      </c>
      <c r="C319" s="3643" t="s">
        <v>18803</v>
      </c>
      <c r="D319" s="3619"/>
      <c r="E319" s="3643">
        <v>0</v>
      </c>
      <c r="F319" s="3619"/>
      <c r="G319" s="3619"/>
      <c r="H319" s="3643">
        <v>11.83</v>
      </c>
      <c r="I319" s="3619"/>
      <c r="J319" s="3619"/>
      <c r="K319" s="3643">
        <f t="shared" si="15"/>
        <v>11.83</v>
      </c>
      <c r="L319" s="3619"/>
      <c r="M319" s="3631"/>
      <c r="N319" s="3287"/>
    </row>
    <row r="320" spans="1:14">
      <c r="A320" s="3757" t="s">
        <v>507</v>
      </c>
      <c r="B320" s="3705">
        <f t="shared" si="14"/>
        <v>769</v>
      </c>
      <c r="C320" s="3643" t="s">
        <v>18919</v>
      </c>
      <c r="D320" s="3619"/>
      <c r="E320" s="3643">
        <v>0</v>
      </c>
      <c r="F320" s="3619"/>
      <c r="G320" s="3619"/>
      <c r="H320" s="3643">
        <v>0.04</v>
      </c>
      <c r="I320" s="3619"/>
      <c r="J320" s="3619"/>
      <c r="K320" s="3643">
        <f t="shared" si="15"/>
        <v>0.04</v>
      </c>
      <c r="L320" s="3619"/>
      <c r="M320" s="3631"/>
      <c r="N320" s="3287"/>
    </row>
    <row r="321" spans="1:14">
      <c r="A321" s="3757" t="s">
        <v>507</v>
      </c>
      <c r="B321" s="3705">
        <f t="shared" si="14"/>
        <v>770</v>
      </c>
      <c r="C321" s="3643" t="s">
        <v>18920</v>
      </c>
      <c r="D321" s="3619"/>
      <c r="E321" s="3643">
        <v>0</v>
      </c>
      <c r="F321" s="3619"/>
      <c r="G321" s="3619"/>
      <c r="H321" s="3643">
        <v>3.09</v>
      </c>
      <c r="I321" s="3619"/>
      <c r="J321" s="3619"/>
      <c r="K321" s="3643">
        <f t="shared" si="15"/>
        <v>3.09</v>
      </c>
      <c r="L321" s="3619"/>
      <c r="M321" s="3631"/>
      <c r="N321" s="3287"/>
    </row>
    <row r="322" spans="1:14">
      <c r="A322" s="3757" t="s">
        <v>507</v>
      </c>
      <c r="B322" s="3705">
        <f t="shared" si="14"/>
        <v>771</v>
      </c>
      <c r="C322" s="3643" t="s">
        <v>18804</v>
      </c>
      <c r="D322" s="3619"/>
      <c r="E322" s="3643">
        <v>7.44</v>
      </c>
      <c r="F322" s="3619"/>
      <c r="G322" s="3619"/>
      <c r="H322" s="3643">
        <v>16.809999999999999</v>
      </c>
      <c r="I322" s="3619"/>
      <c r="J322" s="3619"/>
      <c r="K322" s="3643">
        <f t="shared" si="15"/>
        <v>9.3699999999999974</v>
      </c>
      <c r="L322" s="3619"/>
      <c r="M322" s="3631"/>
      <c r="N322" s="3287"/>
    </row>
    <row r="323" spans="1:14">
      <c r="A323" s="3757" t="s">
        <v>507</v>
      </c>
      <c r="B323" s="3705">
        <f t="shared" si="14"/>
        <v>772</v>
      </c>
      <c r="C323" s="3643" t="s">
        <v>18921</v>
      </c>
      <c r="D323" s="3619"/>
      <c r="E323" s="3643">
        <v>0</v>
      </c>
      <c r="F323" s="3619"/>
      <c r="G323" s="3619"/>
      <c r="H323" s="3643">
        <v>9.24</v>
      </c>
      <c r="I323" s="3619"/>
      <c r="J323" s="3619"/>
      <c r="K323" s="3643">
        <f t="shared" si="15"/>
        <v>9.24</v>
      </c>
      <c r="L323" s="3619"/>
      <c r="M323" s="3631"/>
      <c r="N323" s="3287"/>
    </row>
    <row r="324" spans="1:14">
      <c r="A324" s="3757" t="s">
        <v>507</v>
      </c>
      <c r="B324" s="3705">
        <f t="shared" si="14"/>
        <v>773</v>
      </c>
      <c r="C324" s="3643" t="s">
        <v>18922</v>
      </c>
      <c r="D324" s="3619"/>
      <c r="E324" s="3643">
        <v>0</v>
      </c>
      <c r="F324" s="3619"/>
      <c r="G324" s="3619"/>
      <c r="H324" s="3643">
        <v>0.64</v>
      </c>
      <c r="I324" s="3619"/>
      <c r="J324" s="3619"/>
      <c r="K324" s="3643">
        <f t="shared" si="15"/>
        <v>0.64</v>
      </c>
      <c r="L324" s="3619"/>
      <c r="M324" s="3631"/>
      <c r="N324" s="3287"/>
    </row>
    <row r="325" spans="1:14">
      <c r="A325" s="3757" t="s">
        <v>507</v>
      </c>
      <c r="B325" s="3705">
        <f t="shared" si="14"/>
        <v>774</v>
      </c>
      <c r="C325" s="3643" t="s">
        <v>18923</v>
      </c>
      <c r="D325" s="3619"/>
      <c r="E325" s="3643">
        <v>0</v>
      </c>
      <c r="F325" s="3619"/>
      <c r="G325" s="3619"/>
      <c r="H325" s="3643">
        <v>8.0299999999999994</v>
      </c>
      <c r="I325" s="3619"/>
      <c r="J325" s="3619"/>
      <c r="K325" s="3643">
        <f t="shared" si="15"/>
        <v>8.0299999999999994</v>
      </c>
      <c r="L325" s="3619"/>
      <c r="M325" s="3631"/>
      <c r="N325" s="3287"/>
    </row>
    <row r="326" spans="1:14">
      <c r="A326" s="3757" t="s">
        <v>507</v>
      </c>
      <c r="B326" s="3705">
        <f t="shared" si="14"/>
        <v>775</v>
      </c>
      <c r="C326" s="3643" t="s">
        <v>18924</v>
      </c>
      <c r="D326" s="3619"/>
      <c r="E326" s="3643">
        <v>0</v>
      </c>
      <c r="F326" s="3619"/>
      <c r="G326" s="3619"/>
      <c r="H326" s="3643">
        <v>5.93</v>
      </c>
      <c r="I326" s="3619"/>
      <c r="J326" s="3619"/>
      <c r="K326" s="3643">
        <f t="shared" si="15"/>
        <v>5.93</v>
      </c>
      <c r="L326" s="3619"/>
      <c r="M326" s="3631"/>
      <c r="N326" s="3287"/>
    </row>
    <row r="327" spans="1:14">
      <c r="A327" s="3757" t="s">
        <v>507</v>
      </c>
      <c r="B327" s="3705">
        <f t="shared" si="14"/>
        <v>776</v>
      </c>
      <c r="C327" s="3643" t="s">
        <v>18925</v>
      </c>
      <c r="D327" s="3619"/>
      <c r="E327" s="3643">
        <v>0</v>
      </c>
      <c r="F327" s="3619"/>
      <c r="G327" s="3619"/>
      <c r="H327" s="3643">
        <v>4.33</v>
      </c>
      <c r="I327" s="3619"/>
      <c r="J327" s="3619"/>
      <c r="K327" s="3643">
        <f t="shared" si="15"/>
        <v>4.33</v>
      </c>
      <c r="L327" s="3619"/>
      <c r="M327" s="3631"/>
      <c r="N327" s="3287"/>
    </row>
    <row r="328" spans="1:14">
      <c r="A328" s="3757" t="s">
        <v>507</v>
      </c>
      <c r="B328" s="3705">
        <f t="shared" si="14"/>
        <v>777</v>
      </c>
      <c r="C328" s="3643" t="s">
        <v>18926</v>
      </c>
      <c r="D328" s="3619"/>
      <c r="E328" s="3643">
        <v>0</v>
      </c>
      <c r="F328" s="3619"/>
      <c r="G328" s="3619"/>
      <c r="H328" s="3643">
        <v>5.64</v>
      </c>
      <c r="I328" s="3619"/>
      <c r="J328" s="3619"/>
      <c r="K328" s="3643">
        <f t="shared" si="15"/>
        <v>5.64</v>
      </c>
      <c r="L328" s="3619"/>
      <c r="M328" s="3631"/>
      <c r="N328" s="3287"/>
    </row>
    <row r="329" spans="1:14">
      <c r="A329" s="3757" t="s">
        <v>507</v>
      </c>
      <c r="B329" s="3705">
        <f t="shared" si="14"/>
        <v>778</v>
      </c>
      <c r="C329" s="3643" t="s">
        <v>18811</v>
      </c>
      <c r="D329" s="3619"/>
      <c r="E329" s="3643">
        <v>2.74</v>
      </c>
      <c r="F329" s="3619"/>
      <c r="G329" s="3619"/>
      <c r="H329" s="3643">
        <v>8.1</v>
      </c>
      <c r="I329" s="3619"/>
      <c r="J329" s="3619"/>
      <c r="K329" s="3643">
        <f t="shared" si="15"/>
        <v>5.3599999999999994</v>
      </c>
      <c r="L329" s="3619"/>
      <c r="M329" s="3631"/>
      <c r="N329" s="3287"/>
    </row>
    <row r="330" spans="1:14">
      <c r="A330" s="3757" t="s">
        <v>507</v>
      </c>
      <c r="B330" s="3705">
        <f t="shared" si="14"/>
        <v>779</v>
      </c>
      <c r="C330" s="3643" t="s">
        <v>18927</v>
      </c>
      <c r="D330" s="3619"/>
      <c r="E330" s="3643">
        <v>0</v>
      </c>
      <c r="F330" s="3619"/>
      <c r="G330" s="3619"/>
      <c r="H330" s="3643">
        <v>0.76</v>
      </c>
      <c r="I330" s="3619"/>
      <c r="J330" s="3619"/>
      <c r="K330" s="3643">
        <f t="shared" si="15"/>
        <v>0.76</v>
      </c>
      <c r="L330" s="3619"/>
      <c r="M330" s="3631"/>
      <c r="N330" s="3287"/>
    </row>
    <row r="331" spans="1:14">
      <c r="A331" s="3757" t="s">
        <v>507</v>
      </c>
      <c r="B331" s="3705">
        <f t="shared" si="14"/>
        <v>780</v>
      </c>
      <c r="C331" s="3643" t="s">
        <v>18928</v>
      </c>
      <c r="D331" s="3619"/>
      <c r="E331" s="3643">
        <v>0</v>
      </c>
      <c r="F331" s="3619"/>
      <c r="G331" s="3619"/>
      <c r="H331" s="3643">
        <v>10.63</v>
      </c>
      <c r="I331" s="3619"/>
      <c r="J331" s="3619"/>
      <c r="K331" s="3643">
        <f t="shared" si="15"/>
        <v>10.63</v>
      </c>
      <c r="L331" s="3619"/>
      <c r="M331" s="3631"/>
      <c r="N331" s="3287"/>
    </row>
    <row r="332" spans="1:14">
      <c r="A332" s="3757" t="s">
        <v>507</v>
      </c>
      <c r="B332" s="3705">
        <f t="shared" si="14"/>
        <v>781</v>
      </c>
      <c r="C332" s="3643" t="s">
        <v>18929</v>
      </c>
      <c r="D332" s="3619"/>
      <c r="E332" s="3643">
        <v>0</v>
      </c>
      <c r="F332" s="3619"/>
      <c r="G332" s="3619"/>
      <c r="H332" s="3643">
        <v>1.19</v>
      </c>
      <c r="I332" s="3619"/>
      <c r="J332" s="3619"/>
      <c r="K332" s="3643">
        <f t="shared" si="15"/>
        <v>1.19</v>
      </c>
      <c r="L332" s="3619"/>
      <c r="M332" s="3631"/>
      <c r="N332" s="3287"/>
    </row>
    <row r="333" spans="1:14">
      <c r="A333" s="3757" t="s">
        <v>507</v>
      </c>
      <c r="B333" s="3705">
        <f t="shared" si="14"/>
        <v>782</v>
      </c>
      <c r="C333" s="3643" t="s">
        <v>18930</v>
      </c>
      <c r="D333" s="3619"/>
      <c r="E333" s="3643">
        <v>0</v>
      </c>
      <c r="F333" s="3619"/>
      <c r="G333" s="3619"/>
      <c r="H333" s="3643">
        <v>2.64</v>
      </c>
      <c r="I333" s="3619"/>
      <c r="J333" s="3619"/>
      <c r="K333" s="3643">
        <f t="shared" si="15"/>
        <v>2.64</v>
      </c>
      <c r="L333" s="3619"/>
      <c r="M333" s="3631"/>
      <c r="N333" s="3287"/>
    </row>
    <row r="334" spans="1:14">
      <c r="A334" s="3757" t="s">
        <v>507</v>
      </c>
      <c r="B334" s="3705">
        <f t="shared" si="14"/>
        <v>783</v>
      </c>
      <c r="C334" s="3643" t="s">
        <v>18931</v>
      </c>
      <c r="D334" s="3619"/>
      <c r="E334" s="3643">
        <v>0</v>
      </c>
      <c r="F334" s="3619"/>
      <c r="G334" s="3619"/>
      <c r="H334" s="3643">
        <v>3.53</v>
      </c>
      <c r="I334" s="3619"/>
      <c r="J334" s="3619"/>
      <c r="K334" s="3643">
        <f t="shared" si="15"/>
        <v>3.53</v>
      </c>
      <c r="L334" s="3619"/>
      <c r="M334" s="3631"/>
      <c r="N334" s="3287"/>
    </row>
    <row r="335" spans="1:14">
      <c r="A335" s="3757" t="s">
        <v>507</v>
      </c>
      <c r="B335" s="3705">
        <f t="shared" si="14"/>
        <v>784</v>
      </c>
      <c r="C335" s="3643" t="s">
        <v>18932</v>
      </c>
      <c r="D335" s="3619"/>
      <c r="E335" s="3643">
        <v>0</v>
      </c>
      <c r="F335" s="3619"/>
      <c r="G335" s="3619"/>
      <c r="H335" s="3643">
        <v>1.18</v>
      </c>
      <c r="I335" s="3619"/>
      <c r="J335" s="3619"/>
      <c r="K335" s="3643">
        <f t="shared" si="15"/>
        <v>1.18</v>
      </c>
      <c r="L335" s="3619"/>
      <c r="M335" s="3631"/>
      <c r="N335" s="3287"/>
    </row>
    <row r="336" spans="1:14">
      <c r="A336" s="3757" t="s">
        <v>507</v>
      </c>
      <c r="B336" s="3705">
        <f t="shared" si="14"/>
        <v>785</v>
      </c>
      <c r="C336" s="3643" t="s">
        <v>18933</v>
      </c>
      <c r="D336" s="3619"/>
      <c r="E336" s="3643">
        <v>0</v>
      </c>
      <c r="F336" s="3619"/>
      <c r="G336" s="3619"/>
      <c r="H336" s="3643">
        <v>0.96</v>
      </c>
      <c r="I336" s="3619"/>
      <c r="J336" s="3619"/>
      <c r="K336" s="3643">
        <f t="shared" si="15"/>
        <v>0.96</v>
      </c>
      <c r="L336" s="3619"/>
      <c r="M336" s="3631"/>
      <c r="N336" s="3287"/>
    </row>
    <row r="337" spans="1:14">
      <c r="A337" s="3757" t="s">
        <v>507</v>
      </c>
      <c r="B337" s="3705">
        <f t="shared" si="14"/>
        <v>786</v>
      </c>
      <c r="C337" s="3643" t="s">
        <v>18934</v>
      </c>
      <c r="D337" s="3619"/>
      <c r="E337" s="3643">
        <v>0</v>
      </c>
      <c r="F337" s="3619"/>
      <c r="G337" s="3619"/>
      <c r="H337" s="3643">
        <v>0.99</v>
      </c>
      <c r="I337" s="3619"/>
      <c r="J337" s="3619"/>
      <c r="K337" s="3643">
        <f t="shared" si="15"/>
        <v>0.99</v>
      </c>
      <c r="L337" s="3619"/>
      <c r="M337" s="3631"/>
      <c r="N337" s="3287"/>
    </row>
    <row r="338" spans="1:14">
      <c r="A338" s="3757" t="s">
        <v>507</v>
      </c>
      <c r="B338" s="3705">
        <f t="shared" si="14"/>
        <v>787</v>
      </c>
      <c r="C338" s="3643" t="s">
        <v>18935</v>
      </c>
      <c r="D338" s="3619"/>
      <c r="E338" s="3643">
        <v>0</v>
      </c>
      <c r="F338" s="3619"/>
      <c r="G338" s="3619"/>
      <c r="H338" s="3643">
        <v>5.14</v>
      </c>
      <c r="I338" s="3619"/>
      <c r="J338" s="3619"/>
      <c r="K338" s="3643">
        <f t="shared" si="15"/>
        <v>5.14</v>
      </c>
      <c r="L338" s="3619"/>
      <c r="M338" s="3631"/>
      <c r="N338" s="3287"/>
    </row>
    <row r="339" spans="1:14">
      <c r="A339" s="3757" t="s">
        <v>507</v>
      </c>
      <c r="B339" s="3705">
        <f t="shared" si="14"/>
        <v>788</v>
      </c>
      <c r="C339" s="3643" t="s">
        <v>18936</v>
      </c>
      <c r="D339" s="3619"/>
      <c r="E339" s="3643">
        <v>0</v>
      </c>
      <c r="F339" s="3619"/>
      <c r="G339" s="3619"/>
      <c r="H339" s="3643">
        <v>0.59</v>
      </c>
      <c r="I339" s="3619"/>
      <c r="J339" s="3619"/>
      <c r="K339" s="3643">
        <f t="shared" si="15"/>
        <v>0.59</v>
      </c>
      <c r="L339" s="3619"/>
      <c r="M339" s="3631"/>
      <c r="N339" s="3287"/>
    </row>
    <row r="340" spans="1:14">
      <c r="A340" s="3757" t="s">
        <v>507</v>
      </c>
      <c r="B340" s="3705">
        <f t="shared" si="14"/>
        <v>789</v>
      </c>
      <c r="C340" s="3643" t="s">
        <v>18937</v>
      </c>
      <c r="D340" s="3619"/>
      <c r="E340" s="3643">
        <v>0</v>
      </c>
      <c r="F340" s="3619"/>
      <c r="G340" s="3619"/>
      <c r="H340" s="3643">
        <v>0.21</v>
      </c>
      <c r="I340" s="3619"/>
      <c r="J340" s="3619"/>
      <c r="K340" s="3643">
        <f t="shared" si="15"/>
        <v>0.21</v>
      </c>
      <c r="L340" s="3619"/>
      <c r="M340" s="3631"/>
      <c r="N340" s="3287"/>
    </row>
    <row r="341" spans="1:14">
      <c r="A341" s="3757" t="s">
        <v>507</v>
      </c>
      <c r="B341" s="3705">
        <f t="shared" si="14"/>
        <v>790</v>
      </c>
      <c r="C341" s="3643" t="s">
        <v>18937</v>
      </c>
      <c r="D341" s="3619"/>
      <c r="E341" s="3643">
        <v>0.21</v>
      </c>
      <c r="F341" s="3619"/>
      <c r="G341" s="3619"/>
      <c r="H341" s="3643">
        <v>0.71</v>
      </c>
      <c r="I341" s="3619"/>
      <c r="J341" s="3619"/>
      <c r="K341" s="3643">
        <f t="shared" si="15"/>
        <v>0.5</v>
      </c>
      <c r="L341" s="3619"/>
      <c r="M341" s="3631"/>
      <c r="N341" s="3287"/>
    </row>
    <row r="342" spans="1:14">
      <c r="A342" s="3757" t="s">
        <v>507</v>
      </c>
      <c r="B342" s="3705">
        <f t="shared" si="14"/>
        <v>791</v>
      </c>
      <c r="C342" s="3643" t="s">
        <v>18937</v>
      </c>
      <c r="D342" s="3619"/>
      <c r="E342" s="3643">
        <v>0.71</v>
      </c>
      <c r="F342" s="3619"/>
      <c r="G342" s="3619"/>
      <c r="H342" s="3643">
        <v>0.95</v>
      </c>
      <c r="I342" s="3619"/>
      <c r="J342" s="3619"/>
      <c r="K342" s="3643">
        <f t="shared" si="15"/>
        <v>0.24</v>
      </c>
      <c r="L342" s="3619"/>
      <c r="M342" s="3631"/>
      <c r="N342" s="3287"/>
    </row>
    <row r="343" spans="1:14">
      <c r="A343" s="3757" t="s">
        <v>507</v>
      </c>
      <c r="B343" s="3705">
        <f t="shared" si="14"/>
        <v>792</v>
      </c>
      <c r="C343" s="3643" t="s">
        <v>18938</v>
      </c>
      <c r="D343" s="3619"/>
      <c r="E343" s="3643">
        <v>0</v>
      </c>
      <c r="F343" s="3619"/>
      <c r="G343" s="3619"/>
      <c r="H343" s="3643">
        <v>0.41</v>
      </c>
      <c r="I343" s="3619"/>
      <c r="J343" s="3619"/>
      <c r="K343" s="3643">
        <f t="shared" si="15"/>
        <v>0.41</v>
      </c>
      <c r="L343" s="3619"/>
      <c r="M343" s="3631"/>
      <c r="N343" s="3287"/>
    </row>
    <row r="344" spans="1:14">
      <c r="A344" s="3757" t="s">
        <v>507</v>
      </c>
      <c r="B344" s="3705">
        <f t="shared" si="14"/>
        <v>793</v>
      </c>
      <c r="C344" s="3643" t="s">
        <v>18939</v>
      </c>
      <c r="D344" s="3619"/>
      <c r="E344" s="3643">
        <v>0</v>
      </c>
      <c r="F344" s="3619"/>
      <c r="G344" s="3619"/>
      <c r="H344" s="3643">
        <v>0.36</v>
      </c>
      <c r="I344" s="3619"/>
      <c r="J344" s="3619"/>
      <c r="K344" s="3643">
        <f t="shared" si="15"/>
        <v>0.36</v>
      </c>
      <c r="L344" s="3619"/>
      <c r="M344" s="3631"/>
      <c r="N344" s="3287"/>
    </row>
    <row r="345" spans="1:14">
      <c r="A345" s="3757" t="s">
        <v>507</v>
      </c>
      <c r="B345" s="3705">
        <f t="shared" si="14"/>
        <v>794</v>
      </c>
      <c r="C345" s="3643" t="s">
        <v>18940</v>
      </c>
      <c r="D345" s="3619"/>
      <c r="E345" s="3643">
        <v>0</v>
      </c>
      <c r="F345" s="3619"/>
      <c r="G345" s="3619"/>
      <c r="H345" s="3643">
        <v>0.85</v>
      </c>
      <c r="I345" s="3619"/>
      <c r="J345" s="3619"/>
      <c r="K345" s="3643">
        <f t="shared" si="15"/>
        <v>0.85</v>
      </c>
      <c r="L345" s="3619"/>
      <c r="M345" s="3631"/>
      <c r="N345" s="3287"/>
    </row>
    <row r="346" spans="1:14">
      <c r="A346" s="3757" t="s">
        <v>507</v>
      </c>
      <c r="B346" s="3705">
        <f t="shared" si="14"/>
        <v>795</v>
      </c>
      <c r="C346" s="3643" t="s">
        <v>18941</v>
      </c>
      <c r="D346" s="3619"/>
      <c r="E346" s="3643">
        <v>0</v>
      </c>
      <c r="F346" s="3619"/>
      <c r="G346" s="3619"/>
      <c r="H346" s="3643">
        <v>0.5</v>
      </c>
      <c r="I346" s="3619"/>
      <c r="J346" s="3619"/>
      <c r="K346" s="3643">
        <f t="shared" si="15"/>
        <v>0.5</v>
      </c>
      <c r="L346" s="3619"/>
      <c r="M346" s="3631"/>
      <c r="N346" s="3287"/>
    </row>
    <row r="347" spans="1:14">
      <c r="A347" s="3757" t="s">
        <v>507</v>
      </c>
      <c r="B347" s="3705">
        <f t="shared" si="14"/>
        <v>796</v>
      </c>
      <c r="C347" s="3643" t="s">
        <v>18942</v>
      </c>
      <c r="D347" s="3619"/>
      <c r="E347" s="3643">
        <v>0</v>
      </c>
      <c r="F347" s="3619"/>
      <c r="G347" s="3619"/>
      <c r="H347" s="3643">
        <v>0.27</v>
      </c>
      <c r="I347" s="3619"/>
      <c r="J347" s="3619"/>
      <c r="K347" s="3643">
        <f t="shared" si="15"/>
        <v>0.27</v>
      </c>
      <c r="L347" s="3619"/>
      <c r="M347" s="3631"/>
      <c r="N347" s="3287"/>
    </row>
    <row r="348" spans="1:14">
      <c r="A348" s="3757" t="s">
        <v>507</v>
      </c>
      <c r="B348" s="3705">
        <f t="shared" si="14"/>
        <v>797</v>
      </c>
      <c r="C348" s="3643" t="s">
        <v>18943</v>
      </c>
      <c r="D348" s="3619"/>
      <c r="E348" s="3643">
        <v>0</v>
      </c>
      <c r="F348" s="3619"/>
      <c r="G348" s="3619"/>
      <c r="H348" s="3643">
        <v>0.24</v>
      </c>
      <c r="I348" s="3619"/>
      <c r="J348" s="3619"/>
      <c r="K348" s="3643">
        <f t="shared" si="15"/>
        <v>0.24</v>
      </c>
      <c r="L348" s="3619"/>
      <c r="M348" s="3631"/>
      <c r="N348" s="3287"/>
    </row>
    <row r="349" spans="1:14">
      <c r="A349" s="3757" t="s">
        <v>507</v>
      </c>
      <c r="B349" s="3705">
        <f t="shared" si="14"/>
        <v>798</v>
      </c>
      <c r="C349" s="3643" t="s">
        <v>18944</v>
      </c>
      <c r="D349" s="3619"/>
      <c r="E349" s="3643">
        <v>0</v>
      </c>
      <c r="F349" s="3619"/>
      <c r="G349" s="3619"/>
      <c r="H349" s="3643">
        <v>0.25</v>
      </c>
      <c r="I349" s="3619"/>
      <c r="J349" s="3619"/>
      <c r="K349" s="3643">
        <f t="shared" si="15"/>
        <v>0.25</v>
      </c>
      <c r="L349" s="3619"/>
      <c r="M349" s="3631"/>
      <c r="N349" s="3287"/>
    </row>
    <row r="350" spans="1:14">
      <c r="A350" s="3757" t="s">
        <v>507</v>
      </c>
      <c r="B350" s="3705">
        <f t="shared" si="14"/>
        <v>799</v>
      </c>
      <c r="C350" s="3643" t="s">
        <v>18670</v>
      </c>
      <c r="D350" s="3619"/>
      <c r="E350" s="3643">
        <v>0.44</v>
      </c>
      <c r="F350" s="3619"/>
      <c r="G350" s="3619"/>
      <c r="H350" s="3643">
        <v>0.7</v>
      </c>
      <c r="I350" s="3619"/>
      <c r="J350" s="3619"/>
      <c r="K350" s="3643">
        <f t="shared" si="15"/>
        <v>0.25999999999999995</v>
      </c>
      <c r="L350" s="3619"/>
      <c r="M350" s="3631"/>
      <c r="N350" s="3287"/>
    </row>
    <row r="351" spans="1:14">
      <c r="A351" s="3757" t="s">
        <v>507</v>
      </c>
      <c r="B351" s="3705">
        <f t="shared" si="14"/>
        <v>800</v>
      </c>
      <c r="C351" s="3643" t="s">
        <v>18945</v>
      </c>
      <c r="D351" s="3619"/>
      <c r="E351" s="3643">
        <v>0</v>
      </c>
      <c r="F351" s="3619"/>
      <c r="G351" s="3619"/>
      <c r="H351" s="3643">
        <v>0.81</v>
      </c>
      <c r="I351" s="3619"/>
      <c r="J351" s="3619"/>
      <c r="K351" s="3643">
        <f t="shared" si="15"/>
        <v>0.81</v>
      </c>
      <c r="L351" s="3619"/>
      <c r="M351" s="3631"/>
      <c r="N351" s="3287"/>
    </row>
    <row r="352" spans="1:14">
      <c r="A352" s="3757" t="s">
        <v>507</v>
      </c>
      <c r="B352" s="3705">
        <f t="shared" si="14"/>
        <v>801</v>
      </c>
      <c r="C352" s="3643" t="s">
        <v>18946</v>
      </c>
      <c r="D352" s="3619"/>
      <c r="E352" s="3643">
        <v>0</v>
      </c>
      <c r="F352" s="3619"/>
      <c r="G352" s="3619"/>
      <c r="H352" s="3643">
        <v>0.28999999999999998</v>
      </c>
      <c r="I352" s="3619"/>
      <c r="J352" s="3619"/>
      <c r="K352" s="3643">
        <f t="shared" si="15"/>
        <v>0.28999999999999998</v>
      </c>
      <c r="L352" s="3619"/>
      <c r="M352" s="3631"/>
      <c r="N352" s="3287"/>
    </row>
    <row r="353" spans="1:14">
      <c r="A353" s="3757" t="s">
        <v>507</v>
      </c>
      <c r="B353" s="3705">
        <f t="shared" si="14"/>
        <v>802</v>
      </c>
      <c r="C353" s="3643" t="s">
        <v>18947</v>
      </c>
      <c r="D353" s="3619"/>
      <c r="E353" s="3643">
        <v>0</v>
      </c>
      <c r="F353" s="3619"/>
      <c r="G353" s="3619"/>
      <c r="H353" s="3643">
        <v>0.55000000000000004</v>
      </c>
      <c r="I353" s="3619"/>
      <c r="J353" s="3619"/>
      <c r="K353" s="3643">
        <f t="shared" si="15"/>
        <v>0.55000000000000004</v>
      </c>
      <c r="L353" s="3619"/>
      <c r="M353" s="3631"/>
      <c r="N353" s="3287"/>
    </row>
    <row r="354" spans="1:14">
      <c r="A354" s="3757" t="s">
        <v>507</v>
      </c>
      <c r="B354" s="3705">
        <f t="shared" si="14"/>
        <v>803</v>
      </c>
      <c r="C354" s="3643" t="s">
        <v>18948</v>
      </c>
      <c r="D354" s="3619"/>
      <c r="E354" s="3643">
        <v>0.55000000000000004</v>
      </c>
      <c r="F354" s="3619"/>
      <c r="G354" s="3619"/>
      <c r="H354" s="3643">
        <v>1.95</v>
      </c>
      <c r="I354" s="3619"/>
      <c r="J354" s="3619"/>
      <c r="K354" s="3643">
        <f t="shared" si="15"/>
        <v>1.4</v>
      </c>
      <c r="L354" s="3619"/>
      <c r="M354" s="3631"/>
      <c r="N354" s="3287"/>
    </row>
    <row r="355" spans="1:14">
      <c r="A355" s="3757" t="s">
        <v>507</v>
      </c>
      <c r="B355" s="3705">
        <f t="shared" si="14"/>
        <v>804</v>
      </c>
      <c r="C355" s="3643" t="s">
        <v>18949</v>
      </c>
      <c r="D355" s="3619"/>
      <c r="E355" s="3643">
        <v>0</v>
      </c>
      <c r="F355" s="3619"/>
      <c r="G355" s="3619"/>
      <c r="H355" s="3643">
        <v>0.3</v>
      </c>
      <c r="I355" s="3619"/>
      <c r="J355" s="3619"/>
      <c r="K355" s="3643">
        <f t="shared" si="15"/>
        <v>0.3</v>
      </c>
      <c r="L355" s="3619"/>
      <c r="M355" s="3631"/>
      <c r="N355" s="3287"/>
    </row>
    <row r="356" spans="1:14">
      <c r="A356" s="3757" t="s">
        <v>507</v>
      </c>
      <c r="B356" s="3705">
        <f t="shared" si="14"/>
        <v>805</v>
      </c>
      <c r="C356" s="3643" t="s">
        <v>18950</v>
      </c>
      <c r="D356" s="3619"/>
      <c r="E356" s="3643">
        <v>0</v>
      </c>
      <c r="F356" s="3619"/>
      <c r="G356" s="3619"/>
      <c r="H356" s="3643">
        <v>0.05</v>
      </c>
      <c r="I356" s="3619"/>
      <c r="J356" s="3619"/>
      <c r="K356" s="3643">
        <f t="shared" si="15"/>
        <v>0.05</v>
      </c>
      <c r="L356" s="3619"/>
      <c r="M356" s="3631"/>
      <c r="N356" s="3287"/>
    </row>
    <row r="357" spans="1:14">
      <c r="A357" s="3757" t="s">
        <v>507</v>
      </c>
      <c r="B357" s="3705">
        <f t="shared" si="14"/>
        <v>806</v>
      </c>
      <c r="C357" s="3643" t="s">
        <v>18951</v>
      </c>
      <c r="D357" s="3619"/>
      <c r="E357" s="3643">
        <v>0</v>
      </c>
      <c r="F357" s="3619"/>
      <c r="G357" s="3619"/>
      <c r="H357" s="3643">
        <v>0.19</v>
      </c>
      <c r="I357" s="3619"/>
      <c r="J357" s="3619"/>
      <c r="K357" s="3643">
        <f t="shared" si="15"/>
        <v>0.19</v>
      </c>
      <c r="L357" s="3619"/>
      <c r="M357" s="3631"/>
      <c r="N357" s="3287"/>
    </row>
    <row r="358" spans="1:14">
      <c r="A358" s="3757" t="s">
        <v>507</v>
      </c>
      <c r="B358" s="3705">
        <f t="shared" si="14"/>
        <v>807</v>
      </c>
      <c r="C358" s="3643" t="s">
        <v>18952</v>
      </c>
      <c r="D358" s="3619"/>
      <c r="E358" s="3643">
        <v>0</v>
      </c>
      <c r="F358" s="3619"/>
      <c r="G358" s="3619"/>
      <c r="H358" s="3643">
        <v>0.26</v>
      </c>
      <c r="I358" s="3619"/>
      <c r="J358" s="3619"/>
      <c r="K358" s="3643">
        <f t="shared" si="15"/>
        <v>0.26</v>
      </c>
      <c r="L358" s="3619"/>
      <c r="M358" s="3631"/>
      <c r="N358" s="3287"/>
    </row>
    <row r="359" spans="1:14">
      <c r="A359" s="3757" t="s">
        <v>507</v>
      </c>
      <c r="B359" s="3705">
        <f t="shared" si="14"/>
        <v>808</v>
      </c>
      <c r="C359" s="3643" t="s">
        <v>18675</v>
      </c>
      <c r="D359" s="3619"/>
      <c r="E359" s="3643">
        <v>0.11</v>
      </c>
      <c r="F359" s="3619"/>
      <c r="G359" s="3619"/>
      <c r="H359" s="3643">
        <v>10.59</v>
      </c>
      <c r="I359" s="3619"/>
      <c r="J359" s="3619"/>
      <c r="K359" s="3643">
        <f t="shared" si="15"/>
        <v>10.48</v>
      </c>
      <c r="L359" s="3619"/>
      <c r="M359" s="3631"/>
      <c r="N359" s="3287"/>
    </row>
    <row r="360" spans="1:14">
      <c r="A360" s="3757" t="s">
        <v>507</v>
      </c>
      <c r="B360" s="3705">
        <f t="shared" si="14"/>
        <v>809</v>
      </c>
      <c r="C360" s="3643" t="s">
        <v>18953</v>
      </c>
      <c r="D360" s="3619"/>
      <c r="E360" s="3643">
        <v>0</v>
      </c>
      <c r="F360" s="3619"/>
      <c r="G360" s="3619"/>
      <c r="H360" s="3643">
        <v>0.24</v>
      </c>
      <c r="I360" s="3619"/>
      <c r="J360" s="3619"/>
      <c r="K360" s="3643">
        <f t="shared" si="15"/>
        <v>0.24</v>
      </c>
      <c r="L360" s="3619"/>
      <c r="M360" s="3631"/>
      <c r="N360" s="3287"/>
    </row>
    <row r="361" spans="1:14">
      <c r="A361" s="3757" t="s">
        <v>507</v>
      </c>
      <c r="B361" s="3705">
        <f t="shared" si="14"/>
        <v>810</v>
      </c>
      <c r="C361" s="3643" t="s">
        <v>18954</v>
      </c>
      <c r="D361" s="3619"/>
      <c r="E361" s="3643">
        <v>0</v>
      </c>
      <c r="F361" s="3619"/>
      <c r="G361" s="3619"/>
      <c r="H361" s="3643">
        <v>0.14000000000000001</v>
      </c>
      <c r="I361" s="3619"/>
      <c r="J361" s="3619"/>
      <c r="K361" s="3643">
        <f t="shared" si="15"/>
        <v>0.14000000000000001</v>
      </c>
      <c r="L361" s="3619"/>
      <c r="M361" s="3631"/>
      <c r="N361" s="3287"/>
    </row>
    <row r="362" spans="1:14">
      <c r="A362" s="3757" t="s">
        <v>507</v>
      </c>
      <c r="B362" s="3705">
        <f t="shared" si="14"/>
        <v>811</v>
      </c>
      <c r="C362" s="3643" t="s">
        <v>18955</v>
      </c>
      <c r="D362" s="3619"/>
      <c r="E362" s="3643">
        <v>0</v>
      </c>
      <c r="F362" s="3619"/>
      <c r="G362" s="3619"/>
      <c r="H362" s="3643">
        <v>0.06</v>
      </c>
      <c r="I362" s="3619"/>
      <c r="J362" s="3619"/>
      <c r="K362" s="3643">
        <f t="shared" si="15"/>
        <v>0.06</v>
      </c>
      <c r="L362" s="3619"/>
      <c r="M362" s="3631"/>
      <c r="N362" s="3287"/>
    </row>
    <row r="363" spans="1:14">
      <c r="A363" s="3757" t="s">
        <v>507</v>
      </c>
      <c r="B363" s="3705">
        <f t="shared" si="14"/>
        <v>812</v>
      </c>
      <c r="C363" s="3643" t="s">
        <v>18955</v>
      </c>
      <c r="D363" s="3619"/>
      <c r="E363" s="3643">
        <v>0.06</v>
      </c>
      <c r="F363" s="3619"/>
      <c r="G363" s="3619"/>
      <c r="H363" s="3643">
        <v>0.22</v>
      </c>
      <c r="I363" s="3619"/>
      <c r="J363" s="3619"/>
      <c r="K363" s="3643">
        <f t="shared" si="15"/>
        <v>0.16</v>
      </c>
      <c r="L363" s="3619"/>
      <c r="M363" s="3631"/>
      <c r="N363" s="3287"/>
    </row>
    <row r="364" spans="1:14">
      <c r="A364" s="3757" t="s">
        <v>507</v>
      </c>
      <c r="B364" s="3705">
        <f t="shared" si="14"/>
        <v>813</v>
      </c>
      <c r="C364" s="3643" t="s">
        <v>18956</v>
      </c>
      <c r="D364" s="3619"/>
      <c r="E364" s="3643">
        <v>0</v>
      </c>
      <c r="F364" s="3619"/>
      <c r="G364" s="3619"/>
      <c r="H364" s="3643">
        <v>0.1</v>
      </c>
      <c r="I364" s="3619"/>
      <c r="J364" s="3619"/>
      <c r="K364" s="3643">
        <f t="shared" si="15"/>
        <v>0.1</v>
      </c>
      <c r="L364" s="3619"/>
      <c r="M364" s="3631"/>
      <c r="N364" s="3287"/>
    </row>
    <row r="365" spans="1:14">
      <c r="A365" s="3757" t="s">
        <v>507</v>
      </c>
      <c r="B365" s="3705">
        <f t="shared" si="14"/>
        <v>814</v>
      </c>
      <c r="C365" s="3643" t="s">
        <v>18957</v>
      </c>
      <c r="D365" s="3619"/>
      <c r="E365" s="3643">
        <v>0</v>
      </c>
      <c r="F365" s="3619"/>
      <c r="G365" s="3619"/>
      <c r="H365" s="3643">
        <v>0.1</v>
      </c>
      <c r="I365" s="3619"/>
      <c r="J365" s="3619"/>
      <c r="K365" s="3643">
        <f t="shared" si="15"/>
        <v>0.1</v>
      </c>
      <c r="L365" s="3619"/>
      <c r="M365" s="3631"/>
      <c r="N365" s="3287"/>
    </row>
    <row r="366" spans="1:14">
      <c r="A366" s="3757" t="s">
        <v>507</v>
      </c>
      <c r="B366" s="3705">
        <f t="shared" si="14"/>
        <v>815</v>
      </c>
      <c r="C366" s="3643" t="s">
        <v>18958</v>
      </c>
      <c r="D366" s="3619"/>
      <c r="E366" s="3643">
        <v>0</v>
      </c>
      <c r="F366" s="3619"/>
      <c r="G366" s="3619"/>
      <c r="H366" s="3643">
        <v>0.05</v>
      </c>
      <c r="I366" s="3619"/>
      <c r="J366" s="3619"/>
      <c r="K366" s="3643">
        <f t="shared" si="15"/>
        <v>0.05</v>
      </c>
      <c r="L366" s="3619"/>
      <c r="M366" s="3631"/>
      <c r="N366" s="3287"/>
    </row>
    <row r="367" spans="1:14">
      <c r="A367" s="3757" t="s">
        <v>507</v>
      </c>
      <c r="B367" s="3705">
        <f t="shared" si="14"/>
        <v>816</v>
      </c>
      <c r="C367" s="3643" t="s">
        <v>18959</v>
      </c>
      <c r="D367" s="3619"/>
      <c r="E367" s="3643">
        <v>0</v>
      </c>
      <c r="F367" s="3619"/>
      <c r="G367" s="3619"/>
      <c r="H367" s="3643">
        <v>0.19</v>
      </c>
      <c r="I367" s="3619"/>
      <c r="J367" s="3619"/>
      <c r="K367" s="3643">
        <f t="shared" si="15"/>
        <v>0.19</v>
      </c>
      <c r="L367" s="3619"/>
      <c r="M367" s="3631"/>
      <c r="N367" s="3287"/>
    </row>
    <row r="368" spans="1:14">
      <c r="A368" s="3757" t="s">
        <v>507</v>
      </c>
      <c r="B368" s="3705">
        <f t="shared" si="14"/>
        <v>817</v>
      </c>
      <c r="C368" s="3643" t="s">
        <v>18960</v>
      </c>
      <c r="D368" s="3619"/>
      <c r="E368" s="3643">
        <v>0</v>
      </c>
      <c r="F368" s="3619"/>
      <c r="G368" s="3619"/>
      <c r="H368" s="3643">
        <v>0.2</v>
      </c>
      <c r="I368" s="3619"/>
      <c r="J368" s="3619"/>
      <c r="K368" s="3643">
        <f t="shared" si="15"/>
        <v>0.2</v>
      </c>
      <c r="L368" s="3619"/>
      <c r="M368" s="3631"/>
      <c r="N368" s="3287"/>
    </row>
    <row r="369" spans="1:14">
      <c r="A369" s="3757" t="s">
        <v>507</v>
      </c>
      <c r="B369" s="3705">
        <f t="shared" si="14"/>
        <v>818</v>
      </c>
      <c r="C369" s="3643" t="s">
        <v>18961</v>
      </c>
      <c r="D369" s="3619"/>
      <c r="E369" s="3643">
        <v>0</v>
      </c>
      <c r="F369" s="3619"/>
      <c r="G369" s="3619"/>
      <c r="H369" s="3643">
        <v>0.98</v>
      </c>
      <c r="I369" s="3619"/>
      <c r="J369" s="3619"/>
      <c r="K369" s="3643">
        <f t="shared" si="15"/>
        <v>0.98</v>
      </c>
      <c r="L369" s="3619"/>
      <c r="M369" s="3631"/>
      <c r="N369" s="3287"/>
    </row>
    <row r="370" spans="1:14">
      <c r="A370" s="3757" t="s">
        <v>507</v>
      </c>
      <c r="B370" s="3705">
        <f t="shared" si="14"/>
        <v>819</v>
      </c>
      <c r="C370" s="3643" t="s">
        <v>18962</v>
      </c>
      <c r="D370" s="3619"/>
      <c r="E370" s="3643">
        <v>0</v>
      </c>
      <c r="F370" s="3619"/>
      <c r="G370" s="3619"/>
      <c r="H370" s="3643">
        <v>0.35</v>
      </c>
      <c r="I370" s="3619"/>
      <c r="J370" s="3619"/>
      <c r="K370" s="3643">
        <f t="shared" si="15"/>
        <v>0.35</v>
      </c>
      <c r="L370" s="3619"/>
      <c r="M370" s="3631"/>
      <c r="N370" s="3287"/>
    </row>
    <row r="371" spans="1:14">
      <c r="A371" s="3757" t="s">
        <v>507</v>
      </c>
      <c r="B371" s="3705">
        <f t="shared" si="14"/>
        <v>820</v>
      </c>
      <c r="C371" s="3643" t="s">
        <v>18963</v>
      </c>
      <c r="D371" s="3619"/>
      <c r="E371" s="3643">
        <v>0</v>
      </c>
      <c r="F371" s="3619"/>
      <c r="G371" s="3619"/>
      <c r="H371" s="3643">
        <v>0.3</v>
      </c>
      <c r="I371" s="3619"/>
      <c r="J371" s="3619"/>
      <c r="K371" s="3643">
        <f t="shared" ref="K371:K434" si="16">H371-E371</f>
        <v>0.3</v>
      </c>
      <c r="L371" s="3619"/>
      <c r="M371" s="3631"/>
      <c r="N371" s="3287"/>
    </row>
    <row r="372" spans="1:14">
      <c r="A372" s="3757" t="s">
        <v>507</v>
      </c>
      <c r="B372" s="3705">
        <f t="shared" si="14"/>
        <v>821</v>
      </c>
      <c r="C372" s="3643" t="s">
        <v>18964</v>
      </c>
      <c r="D372" s="3619"/>
      <c r="E372" s="3643">
        <v>0</v>
      </c>
      <c r="F372" s="3619"/>
      <c r="G372" s="3619"/>
      <c r="H372" s="3643">
        <v>0.19</v>
      </c>
      <c r="I372" s="3619"/>
      <c r="J372" s="3619"/>
      <c r="K372" s="3643">
        <f t="shared" si="16"/>
        <v>0.19</v>
      </c>
      <c r="L372" s="3619"/>
      <c r="M372" s="3631"/>
      <c r="N372" s="3287"/>
    </row>
    <row r="373" spans="1:14">
      <c r="A373" s="3757" t="s">
        <v>507</v>
      </c>
      <c r="B373" s="3705">
        <f t="shared" si="14"/>
        <v>822</v>
      </c>
      <c r="C373" s="3643" t="s">
        <v>18965</v>
      </c>
      <c r="D373" s="3619"/>
      <c r="E373" s="3643">
        <v>0</v>
      </c>
      <c r="F373" s="3619"/>
      <c r="G373" s="3619"/>
      <c r="H373" s="3643">
        <v>0.49</v>
      </c>
      <c r="I373" s="3619"/>
      <c r="J373" s="3619"/>
      <c r="K373" s="3643">
        <f t="shared" si="16"/>
        <v>0.49</v>
      </c>
      <c r="L373" s="3619"/>
      <c r="M373" s="3631"/>
      <c r="N373" s="3287"/>
    </row>
    <row r="374" spans="1:14">
      <c r="A374" s="3757" t="s">
        <v>507</v>
      </c>
      <c r="B374" s="3705">
        <f t="shared" si="14"/>
        <v>823</v>
      </c>
      <c r="C374" s="3643" t="s">
        <v>18685</v>
      </c>
      <c r="D374" s="3619"/>
      <c r="E374" s="3643">
        <v>1.55</v>
      </c>
      <c r="F374" s="3619"/>
      <c r="G374" s="3619"/>
      <c r="H374" s="3643">
        <v>4.47</v>
      </c>
      <c r="I374" s="3619"/>
      <c r="J374" s="3619"/>
      <c r="K374" s="3643">
        <f t="shared" si="16"/>
        <v>2.92</v>
      </c>
      <c r="L374" s="3619"/>
      <c r="M374" s="3631"/>
      <c r="N374" s="3287"/>
    </row>
    <row r="375" spans="1:14">
      <c r="A375" s="3757" t="s">
        <v>507</v>
      </c>
      <c r="B375" s="3705">
        <f t="shared" si="14"/>
        <v>824</v>
      </c>
      <c r="C375" s="3643" t="s">
        <v>18966</v>
      </c>
      <c r="D375" s="3619"/>
      <c r="E375" s="3643">
        <v>0</v>
      </c>
      <c r="F375" s="3619"/>
      <c r="G375" s="3619"/>
      <c r="H375" s="3643">
        <v>2.08</v>
      </c>
      <c r="I375" s="3619"/>
      <c r="J375" s="3619"/>
      <c r="K375" s="3643">
        <f t="shared" si="16"/>
        <v>2.08</v>
      </c>
      <c r="L375" s="3619"/>
      <c r="M375" s="3631"/>
      <c r="N375" s="3287"/>
    </row>
    <row r="376" spans="1:14">
      <c r="A376" s="3757" t="s">
        <v>507</v>
      </c>
      <c r="B376" s="3705">
        <f t="shared" ref="B376:B439" si="17">B375+1</f>
        <v>825</v>
      </c>
      <c r="C376" s="3643" t="s">
        <v>18967</v>
      </c>
      <c r="D376" s="3619"/>
      <c r="E376" s="3643">
        <v>0</v>
      </c>
      <c r="F376" s="3619"/>
      <c r="G376" s="3619"/>
      <c r="H376" s="3643">
        <v>0.3</v>
      </c>
      <c r="I376" s="3619"/>
      <c r="J376" s="3619"/>
      <c r="K376" s="3643">
        <f t="shared" si="16"/>
        <v>0.3</v>
      </c>
      <c r="L376" s="3619"/>
      <c r="M376" s="3631"/>
      <c r="N376" s="3287"/>
    </row>
    <row r="377" spans="1:14">
      <c r="A377" s="3757" t="s">
        <v>507</v>
      </c>
      <c r="B377" s="3705">
        <f t="shared" si="17"/>
        <v>826</v>
      </c>
      <c r="C377" s="3643" t="s">
        <v>18968</v>
      </c>
      <c r="D377" s="3619"/>
      <c r="E377" s="3643">
        <v>0</v>
      </c>
      <c r="F377" s="3619"/>
      <c r="G377" s="3619"/>
      <c r="H377" s="3643">
        <v>0.78</v>
      </c>
      <c r="I377" s="3619"/>
      <c r="J377" s="3619"/>
      <c r="K377" s="3643">
        <f t="shared" si="16"/>
        <v>0.78</v>
      </c>
      <c r="L377" s="3619"/>
      <c r="M377" s="3631"/>
      <c r="N377" s="3287"/>
    </row>
    <row r="378" spans="1:14">
      <c r="A378" s="3757" t="s">
        <v>507</v>
      </c>
      <c r="B378" s="3705">
        <f t="shared" si="17"/>
        <v>827</v>
      </c>
      <c r="C378" s="3643" t="s">
        <v>18969</v>
      </c>
      <c r="D378" s="3619"/>
      <c r="E378" s="3643">
        <v>0</v>
      </c>
      <c r="F378" s="3619"/>
      <c r="G378" s="3619"/>
      <c r="H378" s="3643">
        <v>0.06</v>
      </c>
      <c r="I378" s="3619"/>
      <c r="J378" s="3619"/>
      <c r="K378" s="3643">
        <f t="shared" si="16"/>
        <v>0.06</v>
      </c>
      <c r="L378" s="3619"/>
      <c r="M378" s="3631"/>
      <c r="N378" s="3287"/>
    </row>
    <row r="379" spans="1:14">
      <c r="A379" s="3757" t="s">
        <v>507</v>
      </c>
      <c r="B379" s="3705">
        <f t="shared" si="17"/>
        <v>828</v>
      </c>
      <c r="C379" s="3643" t="s">
        <v>18970</v>
      </c>
      <c r="D379" s="3619"/>
      <c r="E379" s="3643">
        <v>0</v>
      </c>
      <c r="F379" s="3619"/>
      <c r="G379" s="3619"/>
      <c r="H379" s="3643">
        <v>4.03</v>
      </c>
      <c r="I379" s="3619"/>
      <c r="J379" s="3619"/>
      <c r="K379" s="3643">
        <f t="shared" si="16"/>
        <v>4.03</v>
      </c>
      <c r="L379" s="3619"/>
      <c r="M379" s="3631"/>
      <c r="N379" s="3287"/>
    </row>
    <row r="380" spans="1:14">
      <c r="A380" s="3757" t="s">
        <v>507</v>
      </c>
      <c r="B380" s="3705">
        <f t="shared" si="17"/>
        <v>829</v>
      </c>
      <c r="C380" s="3643" t="s">
        <v>18971</v>
      </c>
      <c r="D380" s="3619"/>
      <c r="E380" s="3643">
        <v>0</v>
      </c>
      <c r="F380" s="3619"/>
      <c r="G380" s="3619"/>
      <c r="H380" s="3643">
        <v>2.78</v>
      </c>
      <c r="I380" s="3619"/>
      <c r="J380" s="3619"/>
      <c r="K380" s="3643">
        <f t="shared" si="16"/>
        <v>2.78</v>
      </c>
      <c r="L380" s="3619"/>
      <c r="M380" s="3631"/>
      <c r="N380" s="3287"/>
    </row>
    <row r="381" spans="1:14">
      <c r="A381" s="3757" t="s">
        <v>507</v>
      </c>
      <c r="B381" s="3705">
        <f t="shared" si="17"/>
        <v>830</v>
      </c>
      <c r="C381" s="3643" t="s">
        <v>18972</v>
      </c>
      <c r="D381" s="3619"/>
      <c r="E381" s="3643">
        <v>0</v>
      </c>
      <c r="F381" s="3619"/>
      <c r="G381" s="3619"/>
      <c r="H381" s="3643">
        <v>4.97</v>
      </c>
      <c r="I381" s="3619"/>
      <c r="J381" s="3619"/>
      <c r="K381" s="3643">
        <f t="shared" si="16"/>
        <v>4.97</v>
      </c>
      <c r="L381" s="3619"/>
      <c r="M381" s="3631"/>
      <c r="N381" s="3287"/>
    </row>
    <row r="382" spans="1:14">
      <c r="A382" s="3757" t="s">
        <v>507</v>
      </c>
      <c r="B382" s="3705">
        <f t="shared" si="17"/>
        <v>831</v>
      </c>
      <c r="C382" s="3643" t="s">
        <v>18973</v>
      </c>
      <c r="D382" s="3619"/>
      <c r="E382" s="3643">
        <v>0</v>
      </c>
      <c r="F382" s="3619"/>
      <c r="G382" s="3619"/>
      <c r="H382" s="3643">
        <v>1.65</v>
      </c>
      <c r="I382" s="3619"/>
      <c r="J382" s="3619"/>
      <c r="K382" s="3643">
        <f t="shared" si="16"/>
        <v>1.65</v>
      </c>
      <c r="L382" s="3619"/>
      <c r="M382" s="3631"/>
      <c r="N382" s="3287"/>
    </row>
    <row r="383" spans="1:14">
      <c r="A383" s="3757" t="s">
        <v>507</v>
      </c>
      <c r="B383" s="3705">
        <f t="shared" si="17"/>
        <v>832</v>
      </c>
      <c r="C383" s="3643" t="s">
        <v>18974</v>
      </c>
      <c r="D383" s="3619"/>
      <c r="E383" s="3643">
        <v>0</v>
      </c>
      <c r="F383" s="3619"/>
      <c r="G383" s="3619"/>
      <c r="H383" s="3643">
        <v>5.81</v>
      </c>
      <c r="I383" s="3619"/>
      <c r="J383" s="3619"/>
      <c r="K383" s="3643">
        <f t="shared" si="16"/>
        <v>5.81</v>
      </c>
      <c r="L383" s="3619"/>
      <c r="M383" s="3631"/>
      <c r="N383" s="3287"/>
    </row>
    <row r="384" spans="1:14">
      <c r="A384" s="3757" t="s">
        <v>507</v>
      </c>
      <c r="B384" s="3705">
        <f t="shared" si="17"/>
        <v>833</v>
      </c>
      <c r="C384" s="3643" t="s">
        <v>18975</v>
      </c>
      <c r="D384" s="3619"/>
      <c r="E384" s="3643">
        <v>0</v>
      </c>
      <c r="F384" s="3619"/>
      <c r="G384" s="3619"/>
      <c r="H384" s="3643">
        <v>2.46</v>
      </c>
      <c r="I384" s="3619"/>
      <c r="J384" s="3619"/>
      <c r="K384" s="3643">
        <f t="shared" si="16"/>
        <v>2.46</v>
      </c>
      <c r="L384" s="3619"/>
      <c r="M384" s="3631"/>
      <c r="N384" s="3287"/>
    </row>
    <row r="385" spans="1:14">
      <c r="A385" s="3757" t="s">
        <v>507</v>
      </c>
      <c r="B385" s="3705">
        <f t="shared" si="17"/>
        <v>834</v>
      </c>
      <c r="C385" s="3643" t="s">
        <v>18976</v>
      </c>
      <c r="D385" s="3619"/>
      <c r="E385" s="3643">
        <v>0</v>
      </c>
      <c r="F385" s="3619"/>
      <c r="G385" s="3619"/>
      <c r="H385" s="3643">
        <v>3.71</v>
      </c>
      <c r="I385" s="3619"/>
      <c r="J385" s="3619"/>
      <c r="K385" s="3643">
        <f t="shared" si="16"/>
        <v>3.71</v>
      </c>
      <c r="L385" s="3619"/>
      <c r="M385" s="3631"/>
      <c r="N385" s="3287"/>
    </row>
    <row r="386" spans="1:14">
      <c r="A386" s="3757" t="s">
        <v>507</v>
      </c>
      <c r="B386" s="3705">
        <f t="shared" si="17"/>
        <v>835</v>
      </c>
      <c r="C386" s="3643" t="s">
        <v>18977</v>
      </c>
      <c r="D386" s="3619"/>
      <c r="E386" s="3643">
        <v>0</v>
      </c>
      <c r="F386" s="3619"/>
      <c r="G386" s="3619"/>
      <c r="H386" s="3643">
        <v>0.1</v>
      </c>
      <c r="I386" s="3619"/>
      <c r="J386" s="3619"/>
      <c r="K386" s="3643">
        <f t="shared" si="16"/>
        <v>0.1</v>
      </c>
      <c r="L386" s="3619"/>
      <c r="M386" s="3631"/>
      <c r="N386" s="3287"/>
    </row>
    <row r="387" spans="1:14">
      <c r="A387" s="3757" t="s">
        <v>507</v>
      </c>
      <c r="B387" s="3705">
        <f t="shared" si="17"/>
        <v>836</v>
      </c>
      <c r="C387" s="3643" t="s">
        <v>18978</v>
      </c>
      <c r="D387" s="3619"/>
      <c r="E387" s="3643">
        <v>0</v>
      </c>
      <c r="F387" s="3619"/>
      <c r="G387" s="3619"/>
      <c r="H387" s="3643">
        <v>0.64</v>
      </c>
      <c r="I387" s="3619"/>
      <c r="J387" s="3619"/>
      <c r="K387" s="3643">
        <f t="shared" si="16"/>
        <v>0.64</v>
      </c>
      <c r="L387" s="3619"/>
      <c r="M387" s="3631"/>
      <c r="N387" s="3287"/>
    </row>
    <row r="388" spans="1:14">
      <c r="A388" s="3757" t="s">
        <v>507</v>
      </c>
      <c r="B388" s="3705">
        <f t="shared" si="17"/>
        <v>837</v>
      </c>
      <c r="C388" s="3643" t="s">
        <v>18979</v>
      </c>
      <c r="D388" s="3619"/>
      <c r="E388" s="3643">
        <v>0</v>
      </c>
      <c r="F388" s="3619"/>
      <c r="G388" s="3619"/>
      <c r="H388" s="3643">
        <v>0.11</v>
      </c>
      <c r="I388" s="3619"/>
      <c r="J388" s="3619"/>
      <c r="K388" s="3643">
        <f t="shared" si="16"/>
        <v>0.11</v>
      </c>
      <c r="L388" s="3619"/>
      <c r="M388" s="3631"/>
      <c r="N388" s="3287"/>
    </row>
    <row r="389" spans="1:14">
      <c r="A389" s="3757" t="s">
        <v>507</v>
      </c>
      <c r="B389" s="3705">
        <f t="shared" si="17"/>
        <v>838</v>
      </c>
      <c r="C389" s="3643" t="s">
        <v>18980</v>
      </c>
      <c r="D389" s="3619"/>
      <c r="E389" s="3643">
        <v>0</v>
      </c>
      <c r="F389" s="3619"/>
      <c r="G389" s="3619"/>
      <c r="H389" s="3643">
        <v>3.7</v>
      </c>
      <c r="I389" s="3619"/>
      <c r="J389" s="3619"/>
      <c r="K389" s="3643">
        <f t="shared" si="16"/>
        <v>3.7</v>
      </c>
      <c r="L389" s="3619"/>
      <c r="M389" s="3631"/>
      <c r="N389" s="3287"/>
    </row>
    <row r="390" spans="1:14">
      <c r="A390" s="3757" t="s">
        <v>507</v>
      </c>
      <c r="B390" s="3705">
        <f t="shared" si="17"/>
        <v>839</v>
      </c>
      <c r="C390" s="3643" t="s">
        <v>18981</v>
      </c>
      <c r="D390" s="3619"/>
      <c r="E390" s="3643">
        <v>0</v>
      </c>
      <c r="F390" s="3619"/>
      <c r="G390" s="3619"/>
      <c r="H390" s="3643">
        <v>4.3600000000000003</v>
      </c>
      <c r="I390" s="3619"/>
      <c r="J390" s="3619"/>
      <c r="K390" s="3643">
        <f t="shared" si="16"/>
        <v>4.3600000000000003</v>
      </c>
      <c r="L390" s="3619"/>
      <c r="M390" s="3631"/>
      <c r="N390" s="3287"/>
    </row>
    <row r="391" spans="1:14">
      <c r="A391" s="3757" t="s">
        <v>507</v>
      </c>
      <c r="B391" s="3705">
        <f t="shared" si="17"/>
        <v>840</v>
      </c>
      <c r="C391" s="3643" t="s">
        <v>18982</v>
      </c>
      <c r="D391" s="3619"/>
      <c r="E391" s="3643">
        <v>0</v>
      </c>
      <c r="F391" s="3619"/>
      <c r="G391" s="3619"/>
      <c r="H391" s="3643">
        <v>2.5299999999999998</v>
      </c>
      <c r="I391" s="3619"/>
      <c r="J391" s="3619"/>
      <c r="K391" s="3643">
        <f t="shared" si="16"/>
        <v>2.5299999999999998</v>
      </c>
      <c r="L391" s="3619"/>
      <c r="M391" s="3631"/>
      <c r="N391" s="3287"/>
    </row>
    <row r="392" spans="1:14">
      <c r="A392" s="3757" t="s">
        <v>507</v>
      </c>
      <c r="B392" s="3705">
        <f t="shared" si="17"/>
        <v>841</v>
      </c>
      <c r="C392" s="3643" t="s">
        <v>18983</v>
      </c>
      <c r="D392" s="3619"/>
      <c r="E392" s="3643">
        <v>0</v>
      </c>
      <c r="F392" s="3619"/>
      <c r="G392" s="3619"/>
      <c r="H392" s="3643">
        <v>1.1399999999999999</v>
      </c>
      <c r="I392" s="3619"/>
      <c r="J392" s="3619"/>
      <c r="K392" s="3643">
        <f t="shared" si="16"/>
        <v>1.1399999999999999</v>
      </c>
      <c r="L392" s="3619"/>
      <c r="M392" s="3631"/>
      <c r="N392" s="3287"/>
    </row>
    <row r="393" spans="1:14">
      <c r="A393" s="3757" t="s">
        <v>507</v>
      </c>
      <c r="B393" s="3705">
        <f t="shared" si="17"/>
        <v>842</v>
      </c>
      <c r="C393" s="3643" t="s">
        <v>18984</v>
      </c>
      <c r="D393" s="3619"/>
      <c r="E393" s="3643">
        <v>0.83</v>
      </c>
      <c r="F393" s="3619"/>
      <c r="G393" s="3619"/>
      <c r="H393" s="3643">
        <v>2.25</v>
      </c>
      <c r="I393" s="3619"/>
      <c r="J393" s="3619"/>
      <c r="K393" s="3643">
        <f t="shared" si="16"/>
        <v>1.42</v>
      </c>
      <c r="L393" s="3619"/>
      <c r="M393" s="3631"/>
      <c r="N393" s="3287"/>
    </row>
    <row r="394" spans="1:14">
      <c r="A394" s="3757" t="s">
        <v>507</v>
      </c>
      <c r="B394" s="3705">
        <f t="shared" si="17"/>
        <v>843</v>
      </c>
      <c r="C394" s="3643" t="s">
        <v>18985</v>
      </c>
      <c r="D394" s="3619"/>
      <c r="E394" s="3643">
        <v>0</v>
      </c>
      <c r="F394" s="3619"/>
      <c r="G394" s="3619"/>
      <c r="H394" s="3643">
        <v>0.21</v>
      </c>
      <c r="I394" s="3619"/>
      <c r="J394" s="3619"/>
      <c r="K394" s="3643">
        <f t="shared" si="16"/>
        <v>0.21</v>
      </c>
      <c r="L394" s="3619"/>
      <c r="M394" s="3631"/>
      <c r="N394" s="3287"/>
    </row>
    <row r="395" spans="1:14">
      <c r="A395" s="3757" t="s">
        <v>507</v>
      </c>
      <c r="B395" s="3705">
        <f t="shared" si="17"/>
        <v>844</v>
      </c>
      <c r="C395" s="3643" t="s">
        <v>18986</v>
      </c>
      <c r="D395" s="3619"/>
      <c r="E395" s="3643">
        <v>0</v>
      </c>
      <c r="F395" s="3619"/>
      <c r="G395" s="3619"/>
      <c r="H395" s="3643">
        <v>5.07</v>
      </c>
      <c r="I395" s="3619"/>
      <c r="J395" s="3619"/>
      <c r="K395" s="3643">
        <f t="shared" si="16"/>
        <v>5.07</v>
      </c>
      <c r="L395" s="3619"/>
      <c r="M395" s="3631"/>
      <c r="N395" s="3287"/>
    </row>
    <row r="396" spans="1:14">
      <c r="A396" s="3757" t="s">
        <v>507</v>
      </c>
      <c r="B396" s="3705">
        <f t="shared" si="17"/>
        <v>845</v>
      </c>
      <c r="C396" s="3643" t="s">
        <v>18987</v>
      </c>
      <c r="D396" s="3619"/>
      <c r="E396" s="3643">
        <v>0</v>
      </c>
      <c r="F396" s="3619"/>
      <c r="G396" s="3619"/>
      <c r="H396" s="3643">
        <v>3.05</v>
      </c>
      <c r="I396" s="3619"/>
      <c r="J396" s="3619"/>
      <c r="K396" s="3643">
        <f t="shared" si="16"/>
        <v>3.05</v>
      </c>
      <c r="L396" s="3619"/>
      <c r="M396" s="3631"/>
      <c r="N396" s="3287"/>
    </row>
    <row r="397" spans="1:14">
      <c r="A397" s="3757" t="s">
        <v>507</v>
      </c>
      <c r="B397" s="3705">
        <f t="shared" si="17"/>
        <v>846</v>
      </c>
      <c r="C397" s="3643" t="s">
        <v>18988</v>
      </c>
      <c r="D397" s="3619"/>
      <c r="E397" s="3643">
        <v>0</v>
      </c>
      <c r="F397" s="3619"/>
      <c r="G397" s="3619"/>
      <c r="H397" s="3643">
        <v>0.87</v>
      </c>
      <c r="I397" s="3619"/>
      <c r="J397" s="3619"/>
      <c r="K397" s="3643">
        <f t="shared" si="16"/>
        <v>0.87</v>
      </c>
      <c r="L397" s="3619"/>
      <c r="M397" s="3631"/>
      <c r="N397" s="3287"/>
    </row>
    <row r="398" spans="1:14">
      <c r="A398" s="3757" t="s">
        <v>507</v>
      </c>
      <c r="B398" s="3705">
        <f t="shared" si="17"/>
        <v>847</v>
      </c>
      <c r="C398" s="3643" t="s">
        <v>18989</v>
      </c>
      <c r="D398" s="3619"/>
      <c r="E398" s="3643">
        <v>0</v>
      </c>
      <c r="F398" s="3619"/>
      <c r="G398" s="3619"/>
      <c r="H398" s="3643">
        <v>0.61</v>
      </c>
      <c r="I398" s="3619"/>
      <c r="J398" s="3619"/>
      <c r="K398" s="3643">
        <f t="shared" si="16"/>
        <v>0.61</v>
      </c>
      <c r="L398" s="3619"/>
      <c r="M398" s="3631"/>
      <c r="N398" s="3287"/>
    </row>
    <row r="399" spans="1:14">
      <c r="A399" s="3757" t="s">
        <v>507</v>
      </c>
      <c r="B399" s="3705">
        <f t="shared" si="17"/>
        <v>848</v>
      </c>
      <c r="C399" s="3643" t="s">
        <v>18744</v>
      </c>
      <c r="D399" s="3619"/>
      <c r="E399" s="3643">
        <v>0.11</v>
      </c>
      <c r="F399" s="3619"/>
      <c r="G399" s="3619"/>
      <c r="H399" s="3643">
        <v>0.41</v>
      </c>
      <c r="I399" s="3619"/>
      <c r="J399" s="3619"/>
      <c r="K399" s="3643">
        <f t="shared" si="16"/>
        <v>0.3</v>
      </c>
      <c r="L399" s="3619"/>
      <c r="M399" s="3631"/>
      <c r="N399" s="3287"/>
    </row>
    <row r="400" spans="1:14">
      <c r="A400" s="3757" t="s">
        <v>507</v>
      </c>
      <c r="B400" s="3705">
        <f t="shared" si="17"/>
        <v>849</v>
      </c>
      <c r="C400" s="3643" t="s">
        <v>18990</v>
      </c>
      <c r="D400" s="3619"/>
      <c r="E400" s="3643">
        <v>0</v>
      </c>
      <c r="F400" s="3619"/>
      <c r="G400" s="3619"/>
      <c r="H400" s="3643">
        <v>0.28999999999999998</v>
      </c>
      <c r="I400" s="3619"/>
      <c r="J400" s="3619"/>
      <c r="K400" s="3643">
        <f t="shared" si="16"/>
        <v>0.28999999999999998</v>
      </c>
      <c r="L400" s="3619"/>
      <c r="M400" s="3631"/>
      <c r="N400" s="3287"/>
    </row>
    <row r="401" spans="1:14">
      <c r="A401" s="3757" t="s">
        <v>507</v>
      </c>
      <c r="B401" s="3705">
        <f t="shared" si="17"/>
        <v>850</v>
      </c>
      <c r="C401" s="3643" t="s">
        <v>18991</v>
      </c>
      <c r="D401" s="3619"/>
      <c r="E401" s="3643">
        <v>0</v>
      </c>
      <c r="F401" s="3619"/>
      <c r="G401" s="3619"/>
      <c r="H401" s="3643">
        <v>1.02</v>
      </c>
      <c r="I401" s="3619"/>
      <c r="J401" s="3619"/>
      <c r="K401" s="3643">
        <f t="shared" si="16"/>
        <v>1.02</v>
      </c>
      <c r="L401" s="3619"/>
      <c r="M401" s="3631"/>
      <c r="N401" s="3287"/>
    </row>
    <row r="402" spans="1:14">
      <c r="A402" s="3757" t="s">
        <v>507</v>
      </c>
      <c r="B402" s="3705">
        <f t="shared" si="17"/>
        <v>851</v>
      </c>
      <c r="C402" s="3643" t="s">
        <v>18991</v>
      </c>
      <c r="D402" s="3619"/>
      <c r="E402" s="3643">
        <v>1.02</v>
      </c>
      <c r="F402" s="3619"/>
      <c r="G402" s="3619"/>
      <c r="H402" s="3643">
        <v>1.1599999999999999</v>
      </c>
      <c r="I402" s="3619"/>
      <c r="J402" s="3619"/>
      <c r="K402" s="3643">
        <f t="shared" si="16"/>
        <v>0.1399999999999999</v>
      </c>
      <c r="L402" s="3619"/>
      <c r="M402" s="3631"/>
      <c r="N402" s="3287"/>
    </row>
    <row r="403" spans="1:14">
      <c r="A403" s="3757" t="s">
        <v>507</v>
      </c>
      <c r="B403" s="3705">
        <f t="shared" si="17"/>
        <v>852</v>
      </c>
      <c r="C403" s="3643" t="s">
        <v>18992</v>
      </c>
      <c r="D403" s="3619"/>
      <c r="E403" s="3643">
        <v>0</v>
      </c>
      <c r="F403" s="3619"/>
      <c r="G403" s="3619"/>
      <c r="H403" s="3643">
        <v>2.83</v>
      </c>
      <c r="I403" s="3619"/>
      <c r="J403" s="3619"/>
      <c r="K403" s="3643">
        <f t="shared" si="16"/>
        <v>2.83</v>
      </c>
      <c r="L403" s="3619"/>
      <c r="M403" s="3631"/>
      <c r="N403" s="3287"/>
    </row>
    <row r="404" spans="1:14">
      <c r="A404" s="3757" t="s">
        <v>507</v>
      </c>
      <c r="B404" s="3705">
        <f t="shared" si="17"/>
        <v>853</v>
      </c>
      <c r="C404" s="3643" t="s">
        <v>18993</v>
      </c>
      <c r="D404" s="3619"/>
      <c r="E404" s="3643">
        <v>0</v>
      </c>
      <c r="F404" s="3619"/>
      <c r="G404" s="3619"/>
      <c r="H404" s="3643">
        <v>0.51</v>
      </c>
      <c r="I404" s="3619"/>
      <c r="J404" s="3619"/>
      <c r="K404" s="3643">
        <f t="shared" si="16"/>
        <v>0.51</v>
      </c>
      <c r="L404" s="3619"/>
      <c r="M404" s="3631"/>
      <c r="N404" s="3287"/>
    </row>
    <row r="405" spans="1:14">
      <c r="A405" s="3757" t="s">
        <v>507</v>
      </c>
      <c r="B405" s="3705">
        <f t="shared" si="17"/>
        <v>854</v>
      </c>
      <c r="C405" s="3643" t="s">
        <v>18994</v>
      </c>
      <c r="D405" s="3619"/>
      <c r="E405" s="3643">
        <v>0</v>
      </c>
      <c r="F405" s="3619"/>
      <c r="G405" s="3619"/>
      <c r="H405" s="3643">
        <v>1.2</v>
      </c>
      <c r="I405" s="3619"/>
      <c r="J405" s="3619"/>
      <c r="K405" s="3643">
        <f t="shared" si="16"/>
        <v>1.2</v>
      </c>
      <c r="L405" s="3619"/>
      <c r="M405" s="3631"/>
      <c r="N405" s="3287"/>
    </row>
    <row r="406" spans="1:14">
      <c r="A406" s="3757" t="s">
        <v>507</v>
      </c>
      <c r="B406" s="3705">
        <f t="shared" si="17"/>
        <v>855</v>
      </c>
      <c r="C406" s="3643" t="s">
        <v>18995</v>
      </c>
      <c r="D406" s="3619"/>
      <c r="E406" s="3643">
        <v>0</v>
      </c>
      <c r="F406" s="3619"/>
      <c r="G406" s="3619"/>
      <c r="H406" s="3643">
        <v>0.9</v>
      </c>
      <c r="I406" s="3619"/>
      <c r="J406" s="3619"/>
      <c r="K406" s="3643">
        <f t="shared" si="16"/>
        <v>0.9</v>
      </c>
      <c r="L406" s="3619"/>
      <c r="M406" s="3631"/>
      <c r="N406" s="3287"/>
    </row>
    <row r="407" spans="1:14">
      <c r="A407" s="3757" t="s">
        <v>507</v>
      </c>
      <c r="B407" s="3705">
        <f t="shared" si="17"/>
        <v>856</v>
      </c>
      <c r="C407" s="3643" t="s">
        <v>18996</v>
      </c>
      <c r="D407" s="3619"/>
      <c r="E407" s="3643">
        <v>0</v>
      </c>
      <c r="F407" s="3619"/>
      <c r="G407" s="3619"/>
      <c r="H407" s="3643">
        <v>0.45</v>
      </c>
      <c r="I407" s="3619"/>
      <c r="J407" s="3619"/>
      <c r="K407" s="3643">
        <f t="shared" si="16"/>
        <v>0.45</v>
      </c>
      <c r="L407" s="3619"/>
      <c r="M407" s="3631"/>
      <c r="N407" s="3287"/>
    </row>
    <row r="408" spans="1:14">
      <c r="A408" s="3757" t="s">
        <v>507</v>
      </c>
      <c r="B408" s="3705">
        <f t="shared" si="17"/>
        <v>857</v>
      </c>
      <c r="C408" s="3643" t="s">
        <v>18997</v>
      </c>
      <c r="D408" s="3619"/>
      <c r="E408" s="3643">
        <v>0</v>
      </c>
      <c r="F408" s="3619"/>
      <c r="G408" s="3619"/>
      <c r="H408" s="3643">
        <v>0.35</v>
      </c>
      <c r="I408" s="3619"/>
      <c r="J408" s="3619"/>
      <c r="K408" s="3643">
        <f t="shared" si="16"/>
        <v>0.35</v>
      </c>
      <c r="L408" s="3619"/>
      <c r="M408" s="3631"/>
      <c r="N408" s="3287"/>
    </row>
    <row r="409" spans="1:14">
      <c r="A409" s="3757" t="s">
        <v>507</v>
      </c>
      <c r="B409" s="3705">
        <f t="shared" si="17"/>
        <v>858</v>
      </c>
      <c r="C409" s="3643" t="s">
        <v>18998</v>
      </c>
      <c r="D409" s="3619"/>
      <c r="E409" s="3643">
        <v>0</v>
      </c>
      <c r="F409" s="3619"/>
      <c r="G409" s="3619"/>
      <c r="H409" s="3643">
        <v>0.19</v>
      </c>
      <c r="I409" s="3619"/>
      <c r="J409" s="3619"/>
      <c r="K409" s="3643">
        <f t="shared" si="16"/>
        <v>0.19</v>
      </c>
      <c r="L409" s="3619"/>
      <c r="M409" s="3631"/>
      <c r="N409" s="3287"/>
    </row>
    <row r="410" spans="1:14">
      <c r="A410" s="3757" t="s">
        <v>507</v>
      </c>
      <c r="B410" s="3705">
        <f t="shared" si="17"/>
        <v>859</v>
      </c>
      <c r="C410" s="3643" t="s">
        <v>18999</v>
      </c>
      <c r="D410" s="3619"/>
      <c r="E410" s="3643">
        <v>0</v>
      </c>
      <c r="F410" s="3619"/>
      <c r="G410" s="3619"/>
      <c r="H410" s="3643">
        <v>0.31</v>
      </c>
      <c r="I410" s="3619"/>
      <c r="J410" s="3619"/>
      <c r="K410" s="3643">
        <f t="shared" si="16"/>
        <v>0.31</v>
      </c>
      <c r="L410" s="3619"/>
      <c r="M410" s="3631"/>
      <c r="N410" s="3287"/>
    </row>
    <row r="411" spans="1:14">
      <c r="A411" s="3757" t="s">
        <v>507</v>
      </c>
      <c r="B411" s="3705">
        <f t="shared" si="17"/>
        <v>860</v>
      </c>
      <c r="C411" s="3643" t="s">
        <v>19000</v>
      </c>
      <c r="D411" s="3619"/>
      <c r="E411" s="3643">
        <v>0</v>
      </c>
      <c r="F411" s="3619"/>
      <c r="G411" s="3619"/>
      <c r="H411" s="3643">
        <v>0.15</v>
      </c>
      <c r="I411" s="3619"/>
      <c r="J411" s="3619"/>
      <c r="K411" s="3643">
        <f t="shared" si="16"/>
        <v>0.15</v>
      </c>
      <c r="L411" s="3619"/>
      <c r="M411" s="3631"/>
      <c r="N411" s="3287"/>
    </row>
    <row r="412" spans="1:14">
      <c r="A412" s="3757" t="s">
        <v>507</v>
      </c>
      <c r="B412" s="3705">
        <f t="shared" si="17"/>
        <v>861</v>
      </c>
      <c r="C412" s="3643" t="s">
        <v>19001</v>
      </c>
      <c r="D412" s="3619"/>
      <c r="E412" s="3643">
        <v>0</v>
      </c>
      <c r="F412" s="3619"/>
      <c r="G412" s="3619"/>
      <c r="H412" s="3643">
        <v>0.24</v>
      </c>
      <c r="I412" s="3619"/>
      <c r="J412" s="3619"/>
      <c r="K412" s="3643">
        <f t="shared" si="16"/>
        <v>0.24</v>
      </c>
      <c r="L412" s="3619"/>
      <c r="M412" s="3631"/>
      <c r="N412" s="3287"/>
    </row>
    <row r="413" spans="1:14">
      <c r="A413" s="3757" t="s">
        <v>507</v>
      </c>
      <c r="B413" s="3705">
        <f t="shared" si="17"/>
        <v>862</v>
      </c>
      <c r="C413" s="3643" t="s">
        <v>19002</v>
      </c>
      <c r="D413" s="3619"/>
      <c r="E413" s="3643">
        <v>0</v>
      </c>
      <c r="F413" s="3619"/>
      <c r="G413" s="3619"/>
      <c r="H413" s="3643">
        <v>0.36</v>
      </c>
      <c r="I413" s="3619"/>
      <c r="J413" s="3619"/>
      <c r="K413" s="3643">
        <f t="shared" si="16"/>
        <v>0.36</v>
      </c>
      <c r="L413" s="3619"/>
      <c r="M413" s="3631"/>
      <c r="N413" s="3287"/>
    </row>
    <row r="414" spans="1:14">
      <c r="A414" s="3757" t="s">
        <v>507</v>
      </c>
      <c r="B414" s="3705">
        <f t="shared" si="17"/>
        <v>863</v>
      </c>
      <c r="C414" s="3643" t="s">
        <v>19003</v>
      </c>
      <c r="D414" s="3619"/>
      <c r="E414" s="3643">
        <v>0</v>
      </c>
      <c r="F414" s="3619"/>
      <c r="G414" s="3619"/>
      <c r="H414" s="3643">
        <v>0.21</v>
      </c>
      <c r="I414" s="3619"/>
      <c r="J414" s="3619"/>
      <c r="K414" s="3643">
        <f t="shared" si="16"/>
        <v>0.21</v>
      </c>
      <c r="L414" s="3619"/>
      <c r="M414" s="3631"/>
      <c r="N414" s="3287"/>
    </row>
    <row r="415" spans="1:14">
      <c r="A415" s="3757" t="s">
        <v>507</v>
      </c>
      <c r="B415" s="3705">
        <f t="shared" si="17"/>
        <v>864</v>
      </c>
      <c r="C415" s="3643" t="s">
        <v>19004</v>
      </c>
      <c r="D415" s="3619"/>
      <c r="E415" s="3643">
        <v>0</v>
      </c>
      <c r="F415" s="3619"/>
      <c r="G415" s="3619"/>
      <c r="H415" s="3643">
        <v>0.87</v>
      </c>
      <c r="I415" s="3619"/>
      <c r="J415" s="3619"/>
      <c r="K415" s="3643">
        <f t="shared" si="16"/>
        <v>0.87</v>
      </c>
      <c r="L415" s="3619"/>
      <c r="M415" s="3631"/>
      <c r="N415" s="3287"/>
    </row>
    <row r="416" spans="1:14">
      <c r="A416" s="3757" t="s">
        <v>507</v>
      </c>
      <c r="B416" s="3705">
        <f t="shared" si="17"/>
        <v>865</v>
      </c>
      <c r="C416" s="3643" t="s">
        <v>19005</v>
      </c>
      <c r="D416" s="3619"/>
      <c r="E416" s="3643">
        <v>0</v>
      </c>
      <c r="F416" s="3619"/>
      <c r="G416" s="3619"/>
      <c r="H416" s="3643">
        <v>0.5</v>
      </c>
      <c r="I416" s="3619"/>
      <c r="J416" s="3619"/>
      <c r="K416" s="3643">
        <f t="shared" si="16"/>
        <v>0.5</v>
      </c>
      <c r="L416" s="3619"/>
      <c r="M416" s="3631"/>
      <c r="N416" s="3287"/>
    </row>
    <row r="417" spans="1:14">
      <c r="A417" s="3757" t="s">
        <v>507</v>
      </c>
      <c r="B417" s="3705">
        <f t="shared" si="17"/>
        <v>866</v>
      </c>
      <c r="C417" s="3643" t="s">
        <v>19006</v>
      </c>
      <c r="D417" s="3619"/>
      <c r="E417" s="3643">
        <v>0</v>
      </c>
      <c r="F417" s="3619"/>
      <c r="G417" s="3619"/>
      <c r="H417" s="3643">
        <v>0.33</v>
      </c>
      <c r="I417" s="3619"/>
      <c r="J417" s="3619"/>
      <c r="K417" s="3643">
        <f t="shared" si="16"/>
        <v>0.33</v>
      </c>
      <c r="L417" s="3619"/>
      <c r="M417" s="3631"/>
      <c r="N417" s="3287"/>
    </row>
    <row r="418" spans="1:14">
      <c r="A418" s="3757" t="s">
        <v>507</v>
      </c>
      <c r="B418" s="3705">
        <f t="shared" si="17"/>
        <v>867</v>
      </c>
      <c r="C418" s="3643" t="s">
        <v>19007</v>
      </c>
      <c r="D418" s="3619"/>
      <c r="E418" s="3643">
        <v>0</v>
      </c>
      <c r="F418" s="3619"/>
      <c r="G418" s="3619"/>
      <c r="H418" s="3643">
        <v>0.84</v>
      </c>
      <c r="I418" s="3619"/>
      <c r="J418" s="3619"/>
      <c r="K418" s="3643">
        <f t="shared" si="16"/>
        <v>0.84</v>
      </c>
      <c r="L418" s="3619"/>
      <c r="M418" s="3631"/>
      <c r="N418" s="3287"/>
    </row>
    <row r="419" spans="1:14">
      <c r="A419" s="3757" t="s">
        <v>507</v>
      </c>
      <c r="B419" s="3705">
        <f t="shared" si="17"/>
        <v>868</v>
      </c>
      <c r="C419" s="3643" t="s">
        <v>19008</v>
      </c>
      <c r="D419" s="3619"/>
      <c r="E419" s="3643">
        <v>0</v>
      </c>
      <c r="F419" s="3619"/>
      <c r="G419" s="3619"/>
      <c r="H419" s="3643">
        <v>0.1</v>
      </c>
      <c r="I419" s="3619"/>
      <c r="J419" s="3619"/>
      <c r="K419" s="3643">
        <f t="shared" si="16"/>
        <v>0.1</v>
      </c>
      <c r="L419" s="3619"/>
      <c r="M419" s="3631"/>
      <c r="N419" s="3287"/>
    </row>
    <row r="420" spans="1:14">
      <c r="A420" s="3757" t="s">
        <v>507</v>
      </c>
      <c r="B420" s="3705">
        <f t="shared" si="17"/>
        <v>869</v>
      </c>
      <c r="C420" s="3643" t="s">
        <v>19009</v>
      </c>
      <c r="D420" s="3619"/>
      <c r="E420" s="3643">
        <v>0</v>
      </c>
      <c r="F420" s="3619"/>
      <c r="G420" s="3619"/>
      <c r="H420" s="3643">
        <v>0.31</v>
      </c>
      <c r="I420" s="3619"/>
      <c r="J420" s="3619"/>
      <c r="K420" s="3643">
        <f t="shared" si="16"/>
        <v>0.31</v>
      </c>
      <c r="L420" s="3619"/>
      <c r="M420" s="3631"/>
      <c r="N420" s="3287"/>
    </row>
    <row r="421" spans="1:14">
      <c r="A421" s="3757" t="s">
        <v>507</v>
      </c>
      <c r="B421" s="3705">
        <f t="shared" si="17"/>
        <v>870</v>
      </c>
      <c r="C421" s="3643" t="s">
        <v>19010</v>
      </c>
      <c r="D421" s="3619"/>
      <c r="E421" s="3643">
        <v>0</v>
      </c>
      <c r="F421" s="3619"/>
      <c r="G421" s="3619"/>
      <c r="H421" s="3643">
        <v>0.03</v>
      </c>
      <c r="I421" s="3619"/>
      <c r="J421" s="3619"/>
      <c r="K421" s="3643">
        <f t="shared" si="16"/>
        <v>0.03</v>
      </c>
      <c r="L421" s="3619"/>
      <c r="M421" s="3631"/>
      <c r="N421" s="3287"/>
    </row>
    <row r="422" spans="1:14">
      <c r="A422" s="3757" t="s">
        <v>507</v>
      </c>
      <c r="B422" s="3705">
        <f t="shared" si="17"/>
        <v>871</v>
      </c>
      <c r="C422" s="3643" t="s">
        <v>19011</v>
      </c>
      <c r="D422" s="3619"/>
      <c r="E422" s="3643">
        <v>0</v>
      </c>
      <c r="F422" s="3619"/>
      <c r="G422" s="3619"/>
      <c r="H422" s="3643">
        <v>0.28999999999999998</v>
      </c>
      <c r="I422" s="3619"/>
      <c r="J422" s="3619"/>
      <c r="K422" s="3643">
        <f t="shared" si="16"/>
        <v>0.28999999999999998</v>
      </c>
      <c r="L422" s="3619"/>
      <c r="M422" s="3631"/>
      <c r="N422" s="3287"/>
    </row>
    <row r="423" spans="1:14">
      <c r="A423" s="3757" t="s">
        <v>507</v>
      </c>
      <c r="B423" s="3705">
        <f t="shared" si="17"/>
        <v>872</v>
      </c>
      <c r="C423" s="3643" t="s">
        <v>19012</v>
      </c>
      <c r="D423" s="3619"/>
      <c r="E423" s="3643">
        <v>0</v>
      </c>
      <c r="F423" s="3619"/>
      <c r="G423" s="3619"/>
      <c r="H423" s="3643">
        <v>0.15</v>
      </c>
      <c r="I423" s="3619"/>
      <c r="J423" s="3619"/>
      <c r="K423" s="3643">
        <f t="shared" si="16"/>
        <v>0.15</v>
      </c>
      <c r="L423" s="3619"/>
      <c r="M423" s="3631"/>
      <c r="N423" s="3287"/>
    </row>
    <row r="424" spans="1:14">
      <c r="A424" s="3757" t="s">
        <v>507</v>
      </c>
      <c r="B424" s="3705">
        <f t="shared" si="17"/>
        <v>873</v>
      </c>
      <c r="C424" s="3643" t="s">
        <v>19013</v>
      </c>
      <c r="D424" s="3619"/>
      <c r="E424" s="3643">
        <v>0</v>
      </c>
      <c r="F424" s="3619"/>
      <c r="G424" s="3619"/>
      <c r="H424" s="3643">
        <v>2.5499999999999998</v>
      </c>
      <c r="I424" s="3619"/>
      <c r="J424" s="3619"/>
      <c r="K424" s="3643">
        <f t="shared" si="16"/>
        <v>2.5499999999999998</v>
      </c>
      <c r="L424" s="3619"/>
      <c r="M424" s="3631"/>
      <c r="N424" s="3287"/>
    </row>
    <row r="425" spans="1:14">
      <c r="A425" s="3757" t="s">
        <v>507</v>
      </c>
      <c r="B425" s="3705">
        <f t="shared" si="17"/>
        <v>874</v>
      </c>
      <c r="C425" s="3643" t="s">
        <v>19014</v>
      </c>
      <c r="D425" s="3619"/>
      <c r="E425" s="3643">
        <v>0</v>
      </c>
      <c r="F425" s="3619"/>
      <c r="G425" s="3619"/>
      <c r="H425" s="3643">
        <v>0.28000000000000003</v>
      </c>
      <c r="I425" s="3619"/>
      <c r="J425" s="3619"/>
      <c r="K425" s="3643">
        <f t="shared" si="16"/>
        <v>0.28000000000000003</v>
      </c>
      <c r="L425" s="3619"/>
      <c r="M425" s="3631"/>
      <c r="N425" s="3287"/>
    </row>
    <row r="426" spans="1:14">
      <c r="A426" s="3757" t="s">
        <v>507</v>
      </c>
      <c r="B426" s="3705">
        <f t="shared" si="17"/>
        <v>875</v>
      </c>
      <c r="C426" s="3643" t="s">
        <v>19015</v>
      </c>
      <c r="D426" s="3619"/>
      <c r="E426" s="3643">
        <v>0</v>
      </c>
      <c r="F426" s="3619"/>
      <c r="G426" s="3619"/>
      <c r="H426" s="3643">
        <v>0.47</v>
      </c>
      <c r="I426" s="3619"/>
      <c r="J426" s="3619"/>
      <c r="K426" s="3643">
        <f t="shared" si="16"/>
        <v>0.47</v>
      </c>
      <c r="L426" s="3619"/>
      <c r="M426" s="3631"/>
      <c r="N426" s="3287"/>
    </row>
    <row r="427" spans="1:14">
      <c r="A427" s="3757" t="s">
        <v>507</v>
      </c>
      <c r="B427" s="3705">
        <f t="shared" si="17"/>
        <v>876</v>
      </c>
      <c r="C427" s="3643" t="s">
        <v>19016</v>
      </c>
      <c r="D427" s="3619"/>
      <c r="E427" s="3643">
        <v>0</v>
      </c>
      <c r="F427" s="3619"/>
      <c r="G427" s="3619"/>
      <c r="H427" s="3643">
        <v>0.25</v>
      </c>
      <c r="I427" s="3619"/>
      <c r="J427" s="3619"/>
      <c r="K427" s="3643">
        <f t="shared" si="16"/>
        <v>0.25</v>
      </c>
      <c r="L427" s="3619"/>
      <c r="M427" s="3631"/>
      <c r="N427" s="3287"/>
    </row>
    <row r="428" spans="1:14">
      <c r="A428" s="3757" t="s">
        <v>507</v>
      </c>
      <c r="B428" s="3705">
        <f t="shared" si="17"/>
        <v>877</v>
      </c>
      <c r="C428" s="3643" t="s">
        <v>19017</v>
      </c>
      <c r="D428" s="3619"/>
      <c r="E428" s="3643">
        <v>0</v>
      </c>
      <c r="F428" s="3619"/>
      <c r="G428" s="3619"/>
      <c r="H428" s="3643">
        <v>0.18</v>
      </c>
      <c r="I428" s="3619"/>
      <c r="J428" s="3619"/>
      <c r="K428" s="3643">
        <f t="shared" si="16"/>
        <v>0.18</v>
      </c>
      <c r="L428" s="3619"/>
      <c r="M428" s="3631"/>
      <c r="N428" s="3287"/>
    </row>
    <row r="429" spans="1:14">
      <c r="A429" s="3757" t="s">
        <v>507</v>
      </c>
      <c r="B429" s="3705">
        <f t="shared" si="17"/>
        <v>878</v>
      </c>
      <c r="C429" s="3643" t="s">
        <v>19018</v>
      </c>
      <c r="D429" s="3619"/>
      <c r="E429" s="3643">
        <v>0</v>
      </c>
      <c r="F429" s="3619"/>
      <c r="G429" s="3619"/>
      <c r="H429" s="3643">
        <v>0.17</v>
      </c>
      <c r="I429" s="3619"/>
      <c r="J429" s="3619"/>
      <c r="K429" s="3643">
        <f t="shared" si="16"/>
        <v>0.17</v>
      </c>
      <c r="L429" s="3619"/>
      <c r="M429" s="3631"/>
      <c r="N429" s="3287"/>
    </row>
    <row r="430" spans="1:14">
      <c r="A430" s="3757" t="s">
        <v>507</v>
      </c>
      <c r="B430" s="3705">
        <f t="shared" si="17"/>
        <v>879</v>
      </c>
      <c r="C430" s="3643" t="s">
        <v>19019</v>
      </c>
      <c r="D430" s="3619"/>
      <c r="E430" s="3643">
        <v>0</v>
      </c>
      <c r="F430" s="3619"/>
      <c r="G430" s="3619"/>
      <c r="H430" s="3643">
        <v>0.14000000000000001</v>
      </c>
      <c r="I430" s="3619"/>
      <c r="J430" s="3619"/>
      <c r="K430" s="3643">
        <f t="shared" si="16"/>
        <v>0.14000000000000001</v>
      </c>
      <c r="L430" s="3619"/>
      <c r="M430" s="3631"/>
      <c r="N430" s="3287"/>
    </row>
    <row r="431" spans="1:14">
      <c r="A431" s="3757" t="s">
        <v>507</v>
      </c>
      <c r="B431" s="3705">
        <f t="shared" si="17"/>
        <v>880</v>
      </c>
      <c r="C431" s="3643" t="s">
        <v>19020</v>
      </c>
      <c r="D431" s="3619"/>
      <c r="E431" s="3643">
        <v>0</v>
      </c>
      <c r="F431" s="3619"/>
      <c r="G431" s="3619"/>
      <c r="H431" s="3643">
        <v>0.64</v>
      </c>
      <c r="I431" s="3619"/>
      <c r="J431" s="3619"/>
      <c r="K431" s="3643">
        <f t="shared" si="16"/>
        <v>0.64</v>
      </c>
      <c r="L431" s="3619"/>
      <c r="M431" s="3631"/>
      <c r="N431" s="3287"/>
    </row>
    <row r="432" spans="1:14">
      <c r="A432" s="3757" t="s">
        <v>507</v>
      </c>
      <c r="B432" s="3705">
        <f t="shared" si="17"/>
        <v>881</v>
      </c>
      <c r="C432" s="3643" t="s">
        <v>19021</v>
      </c>
      <c r="D432" s="3619"/>
      <c r="E432" s="3643">
        <v>3.63</v>
      </c>
      <c r="F432" s="3619"/>
      <c r="G432" s="3619"/>
      <c r="H432" s="3643">
        <v>8.39</v>
      </c>
      <c r="I432" s="3619"/>
      <c r="J432" s="3619"/>
      <c r="K432" s="3643">
        <f t="shared" si="16"/>
        <v>4.7600000000000007</v>
      </c>
      <c r="L432" s="3619"/>
      <c r="M432" s="3631"/>
      <c r="N432" s="3287"/>
    </row>
    <row r="433" spans="1:14">
      <c r="A433" s="3757" t="s">
        <v>507</v>
      </c>
      <c r="B433" s="3705">
        <f t="shared" si="17"/>
        <v>882</v>
      </c>
      <c r="C433" s="3643" t="s">
        <v>19022</v>
      </c>
      <c r="D433" s="3619"/>
      <c r="E433" s="3643">
        <v>0</v>
      </c>
      <c r="F433" s="3619"/>
      <c r="G433" s="3619"/>
      <c r="H433" s="3643">
        <v>0.08</v>
      </c>
      <c r="I433" s="3619"/>
      <c r="J433" s="3619"/>
      <c r="K433" s="3643">
        <f t="shared" si="16"/>
        <v>0.08</v>
      </c>
      <c r="L433" s="3619"/>
      <c r="M433" s="3631"/>
      <c r="N433" s="3287"/>
    </row>
    <row r="434" spans="1:14">
      <c r="A434" s="3757" t="s">
        <v>507</v>
      </c>
      <c r="B434" s="3705">
        <f t="shared" si="17"/>
        <v>883</v>
      </c>
      <c r="C434" s="3643" t="s">
        <v>19023</v>
      </c>
      <c r="D434" s="3619"/>
      <c r="E434" s="3643">
        <v>0</v>
      </c>
      <c r="F434" s="3619"/>
      <c r="G434" s="3619"/>
      <c r="H434" s="3643">
        <v>0.13</v>
      </c>
      <c r="I434" s="3619"/>
      <c r="J434" s="3619"/>
      <c r="K434" s="3643">
        <f t="shared" si="16"/>
        <v>0.13</v>
      </c>
      <c r="L434" s="3619"/>
      <c r="M434" s="3631"/>
      <c r="N434" s="3287"/>
    </row>
    <row r="435" spans="1:14">
      <c r="A435" s="3757" t="s">
        <v>507</v>
      </c>
      <c r="B435" s="3705">
        <f t="shared" si="17"/>
        <v>884</v>
      </c>
      <c r="C435" s="3643" t="s">
        <v>19024</v>
      </c>
      <c r="D435" s="3619"/>
      <c r="E435" s="3643">
        <v>0</v>
      </c>
      <c r="F435" s="3619"/>
      <c r="G435" s="3619"/>
      <c r="H435" s="3643">
        <v>0.1</v>
      </c>
      <c r="I435" s="3619"/>
      <c r="J435" s="3619"/>
      <c r="K435" s="3643">
        <f t="shared" ref="K435:K451" si="18">H435-E435</f>
        <v>0.1</v>
      </c>
      <c r="L435" s="3619"/>
      <c r="M435" s="3631"/>
      <c r="N435" s="3287"/>
    </row>
    <row r="436" spans="1:14">
      <c r="A436" s="3757" t="s">
        <v>507</v>
      </c>
      <c r="B436" s="3705">
        <f t="shared" si="17"/>
        <v>885</v>
      </c>
      <c r="C436" s="3643" t="s">
        <v>19025</v>
      </c>
      <c r="D436" s="3619"/>
      <c r="E436" s="3643">
        <v>0</v>
      </c>
      <c r="F436" s="3619"/>
      <c r="G436" s="3619"/>
      <c r="H436" s="3643">
        <v>0.26</v>
      </c>
      <c r="I436" s="3619"/>
      <c r="J436" s="3619"/>
      <c r="K436" s="3643">
        <f t="shared" si="18"/>
        <v>0.26</v>
      </c>
      <c r="L436" s="3619"/>
      <c r="M436" s="3631"/>
      <c r="N436" s="3287"/>
    </row>
    <row r="437" spans="1:14">
      <c r="A437" s="3757" t="s">
        <v>507</v>
      </c>
      <c r="B437" s="3705">
        <f t="shared" si="17"/>
        <v>886</v>
      </c>
      <c r="C437" s="3643" t="s">
        <v>19026</v>
      </c>
      <c r="D437" s="3619"/>
      <c r="E437" s="3643">
        <v>0</v>
      </c>
      <c r="F437" s="3619"/>
      <c r="G437" s="3619"/>
      <c r="H437" s="3643">
        <v>0.52</v>
      </c>
      <c r="I437" s="3619"/>
      <c r="J437" s="3619"/>
      <c r="K437" s="3643">
        <f t="shared" si="18"/>
        <v>0.52</v>
      </c>
      <c r="L437" s="3619"/>
      <c r="M437" s="3631"/>
      <c r="N437" s="3287"/>
    </row>
    <row r="438" spans="1:14">
      <c r="A438" s="3757" t="s">
        <v>507</v>
      </c>
      <c r="B438" s="3705">
        <f t="shared" si="17"/>
        <v>887</v>
      </c>
      <c r="C438" s="3643" t="s">
        <v>19027</v>
      </c>
      <c r="D438" s="3619"/>
      <c r="E438" s="3643">
        <v>0</v>
      </c>
      <c r="F438" s="3619"/>
      <c r="G438" s="3619"/>
      <c r="H438" s="3643">
        <v>1.6</v>
      </c>
      <c r="I438" s="3619"/>
      <c r="J438" s="3619"/>
      <c r="K438" s="3643">
        <f t="shared" si="18"/>
        <v>1.6</v>
      </c>
      <c r="L438" s="3619"/>
      <c r="M438" s="3631"/>
      <c r="N438" s="3287"/>
    </row>
    <row r="439" spans="1:14">
      <c r="A439" s="3757" t="s">
        <v>507</v>
      </c>
      <c r="B439" s="3705">
        <f t="shared" si="17"/>
        <v>888</v>
      </c>
      <c r="C439" s="3643" t="s">
        <v>19028</v>
      </c>
      <c r="D439" s="3619"/>
      <c r="E439" s="3643">
        <v>0</v>
      </c>
      <c r="F439" s="3619"/>
      <c r="G439" s="3619"/>
      <c r="H439" s="3643">
        <v>2</v>
      </c>
      <c r="I439" s="3619"/>
      <c r="J439" s="3619"/>
      <c r="K439" s="3643">
        <f t="shared" si="18"/>
        <v>2</v>
      </c>
      <c r="L439" s="3619"/>
      <c r="M439" s="3631"/>
      <c r="N439" s="3287"/>
    </row>
    <row r="440" spans="1:14">
      <c r="A440" s="3757" t="s">
        <v>507</v>
      </c>
      <c r="B440" s="3705">
        <f t="shared" ref="B440:B451" si="19">B439+1</f>
        <v>889</v>
      </c>
      <c r="C440" s="3643" t="s">
        <v>19029</v>
      </c>
      <c r="D440" s="3619"/>
      <c r="E440" s="3643">
        <v>0</v>
      </c>
      <c r="F440" s="3619"/>
      <c r="G440" s="3619"/>
      <c r="H440" s="3643">
        <v>0.3</v>
      </c>
      <c r="I440" s="3619"/>
      <c r="J440" s="3619"/>
      <c r="K440" s="3643">
        <f t="shared" si="18"/>
        <v>0.3</v>
      </c>
      <c r="L440" s="3619"/>
      <c r="M440" s="3631"/>
      <c r="N440" s="3287"/>
    </row>
    <row r="441" spans="1:14">
      <c r="A441" s="3757" t="s">
        <v>507</v>
      </c>
      <c r="B441" s="3705">
        <f t="shared" si="19"/>
        <v>890</v>
      </c>
      <c r="C441" s="3643" t="s">
        <v>19030</v>
      </c>
      <c r="D441" s="3619"/>
      <c r="E441" s="3643">
        <v>0</v>
      </c>
      <c r="F441" s="3619"/>
      <c r="G441" s="3619"/>
      <c r="H441" s="3643">
        <v>1.19</v>
      </c>
      <c r="I441" s="3619"/>
      <c r="J441" s="3619"/>
      <c r="K441" s="3643">
        <f t="shared" si="18"/>
        <v>1.19</v>
      </c>
      <c r="L441" s="3619"/>
      <c r="M441" s="3631"/>
      <c r="N441" s="3287"/>
    </row>
    <row r="442" spans="1:14">
      <c r="A442" s="3757" t="s">
        <v>507</v>
      </c>
      <c r="B442" s="3705">
        <f t="shared" si="19"/>
        <v>891</v>
      </c>
      <c r="C442" s="3643" t="s">
        <v>19031</v>
      </c>
      <c r="D442" s="3619"/>
      <c r="E442" s="3643">
        <v>0</v>
      </c>
      <c r="F442" s="3619"/>
      <c r="G442" s="3619"/>
      <c r="H442" s="3643">
        <v>1.62</v>
      </c>
      <c r="I442" s="3619"/>
      <c r="J442" s="3619"/>
      <c r="K442" s="3643">
        <f t="shared" si="18"/>
        <v>1.62</v>
      </c>
      <c r="L442" s="3619"/>
      <c r="M442" s="3631"/>
      <c r="N442" s="3287"/>
    </row>
    <row r="443" spans="1:14">
      <c r="A443" s="3757" t="s">
        <v>507</v>
      </c>
      <c r="B443" s="3705">
        <f t="shared" si="19"/>
        <v>892</v>
      </c>
      <c r="C443" s="3643" t="s">
        <v>19032</v>
      </c>
      <c r="D443" s="3619"/>
      <c r="E443" s="3643">
        <v>0</v>
      </c>
      <c r="F443" s="3619"/>
      <c r="G443" s="3619"/>
      <c r="H443" s="3643">
        <v>0.36</v>
      </c>
      <c r="I443" s="3619"/>
      <c r="J443" s="3619"/>
      <c r="K443" s="3643">
        <f t="shared" si="18"/>
        <v>0.36</v>
      </c>
      <c r="L443" s="3619"/>
      <c r="M443" s="3631"/>
      <c r="N443" s="3287"/>
    </row>
    <row r="444" spans="1:14">
      <c r="A444" s="3757" t="s">
        <v>507</v>
      </c>
      <c r="B444" s="3705">
        <f t="shared" si="19"/>
        <v>893</v>
      </c>
      <c r="C444" s="3643" t="s">
        <v>19033</v>
      </c>
      <c r="D444" s="3619"/>
      <c r="E444" s="3643">
        <v>0</v>
      </c>
      <c r="F444" s="3619"/>
      <c r="G444" s="3619"/>
      <c r="H444" s="3643">
        <v>1.3</v>
      </c>
      <c r="I444" s="3619"/>
      <c r="J444" s="3619"/>
      <c r="K444" s="3643">
        <f t="shared" si="18"/>
        <v>1.3</v>
      </c>
      <c r="L444" s="3619"/>
      <c r="M444" s="3631"/>
      <c r="N444" s="3287"/>
    </row>
    <row r="445" spans="1:14">
      <c r="A445" s="3757" t="s">
        <v>507</v>
      </c>
      <c r="B445" s="3705">
        <f t="shared" si="19"/>
        <v>894</v>
      </c>
      <c r="C445" s="3643" t="s">
        <v>19034</v>
      </c>
      <c r="D445" s="3619"/>
      <c r="E445" s="3643">
        <v>0.33</v>
      </c>
      <c r="F445" s="3619"/>
      <c r="G445" s="3619"/>
      <c r="H445" s="3643">
        <v>2.86</v>
      </c>
      <c r="I445" s="3619"/>
      <c r="J445" s="3619"/>
      <c r="K445" s="3643">
        <f t="shared" si="18"/>
        <v>2.5299999999999998</v>
      </c>
      <c r="L445" s="3619"/>
      <c r="M445" s="3631"/>
      <c r="N445" s="3287"/>
    </row>
    <row r="446" spans="1:14">
      <c r="A446" s="3757" t="s">
        <v>507</v>
      </c>
      <c r="B446" s="3705">
        <f t="shared" si="19"/>
        <v>895</v>
      </c>
      <c r="C446" s="3643" t="s">
        <v>19034</v>
      </c>
      <c r="D446" s="3619"/>
      <c r="E446" s="3643">
        <v>2.86</v>
      </c>
      <c r="F446" s="3619"/>
      <c r="G446" s="3619"/>
      <c r="H446" s="3643">
        <v>3.41</v>
      </c>
      <c r="I446" s="3619"/>
      <c r="J446" s="3619"/>
      <c r="K446" s="3643">
        <f t="shared" si="18"/>
        <v>0.55000000000000027</v>
      </c>
      <c r="L446" s="3619"/>
      <c r="M446" s="3631"/>
      <c r="N446" s="3287"/>
    </row>
    <row r="447" spans="1:14">
      <c r="A447" s="3757" t="s">
        <v>507</v>
      </c>
      <c r="B447" s="3705">
        <f t="shared" si="19"/>
        <v>896</v>
      </c>
      <c r="C447" s="3643" t="s">
        <v>19035</v>
      </c>
      <c r="D447" s="3619"/>
      <c r="E447" s="3643">
        <v>0</v>
      </c>
      <c r="F447" s="3619"/>
      <c r="G447" s="3619"/>
      <c r="H447" s="3643">
        <v>0.11</v>
      </c>
      <c r="I447" s="3619"/>
      <c r="J447" s="3619"/>
      <c r="K447" s="3643">
        <f t="shared" si="18"/>
        <v>0.11</v>
      </c>
      <c r="L447" s="3619"/>
      <c r="M447" s="3631"/>
      <c r="N447" s="3287"/>
    </row>
    <row r="448" spans="1:14">
      <c r="A448" s="3757" t="s">
        <v>507</v>
      </c>
      <c r="B448" s="3705">
        <f t="shared" si="19"/>
        <v>897</v>
      </c>
      <c r="C448" s="3643" t="s">
        <v>19035</v>
      </c>
      <c r="D448" s="3619"/>
      <c r="E448" s="3643">
        <v>0.11</v>
      </c>
      <c r="F448" s="3619"/>
      <c r="G448" s="3619"/>
      <c r="H448" s="3643">
        <v>1.38</v>
      </c>
      <c r="I448" s="3619"/>
      <c r="J448" s="3619"/>
      <c r="K448" s="3643">
        <f t="shared" si="18"/>
        <v>1.2699999999999998</v>
      </c>
      <c r="L448" s="3619"/>
      <c r="M448" s="3631"/>
      <c r="N448" s="3287"/>
    </row>
    <row r="449" spans="1:14">
      <c r="A449" s="3757" t="s">
        <v>507</v>
      </c>
      <c r="B449" s="3705">
        <f t="shared" si="19"/>
        <v>898</v>
      </c>
      <c r="C449" s="3643" t="s">
        <v>19036</v>
      </c>
      <c r="D449" s="3619"/>
      <c r="E449" s="3643">
        <v>0</v>
      </c>
      <c r="F449" s="3619"/>
      <c r="G449" s="3619"/>
      <c r="H449" s="3643">
        <v>0.35</v>
      </c>
      <c r="I449" s="3619"/>
      <c r="J449" s="3619"/>
      <c r="K449" s="3643">
        <f t="shared" si="18"/>
        <v>0.35</v>
      </c>
      <c r="L449" s="3619"/>
      <c r="M449" s="3631"/>
      <c r="N449" s="3287"/>
    </row>
    <row r="450" spans="1:14">
      <c r="A450" s="3757" t="s">
        <v>507</v>
      </c>
      <c r="B450" s="3705">
        <f t="shared" si="19"/>
        <v>899</v>
      </c>
      <c r="C450" s="3643" t="s">
        <v>19037</v>
      </c>
      <c r="D450" s="3619"/>
      <c r="E450" s="3643">
        <v>0</v>
      </c>
      <c r="F450" s="3619"/>
      <c r="G450" s="3619"/>
      <c r="H450" s="3643">
        <v>0.13</v>
      </c>
      <c r="I450" s="3619"/>
      <c r="J450" s="3619"/>
      <c r="K450" s="3643">
        <f t="shared" si="18"/>
        <v>0.13</v>
      </c>
      <c r="L450" s="3619"/>
      <c r="M450" s="3631"/>
      <c r="N450" s="3287"/>
    </row>
    <row r="451" spans="1:14" ht="15.75" thickBot="1">
      <c r="A451" s="3771" t="s">
        <v>507</v>
      </c>
      <c r="B451" s="2114">
        <f t="shared" si="19"/>
        <v>900</v>
      </c>
      <c r="C451" s="3703" t="s">
        <v>19038</v>
      </c>
      <c r="D451" s="2442"/>
      <c r="E451" s="3703">
        <v>0</v>
      </c>
      <c r="F451" s="2442"/>
      <c r="G451" s="2442"/>
      <c r="H451" s="3703">
        <v>0.13</v>
      </c>
      <c r="I451" s="2442"/>
      <c r="J451" s="2442"/>
      <c r="K451" s="3703">
        <f t="shared" si="18"/>
        <v>0.13</v>
      </c>
      <c r="L451" s="2442"/>
      <c r="M451" s="3772"/>
      <c r="N451" s="3773"/>
    </row>
  </sheetData>
  <customSheetViews>
    <customSheetView guid="{79AD5FB7-84BA-40F8-B93E-7F6D3F799515}" scale="75" topLeftCell="A64">
      <selection activeCell="J91" sqref="J91"/>
      <pageMargins left="0.7" right="0.7" top="0.75" bottom="0.75" header="0.3" footer="0.3"/>
      <pageSetup paperSize="17" scale="87" orientation="landscape" r:id="rId1"/>
    </customSheetView>
    <customSheetView guid="{A3593EDC-2197-4283-B58F-E8F46865F6B0}" scale="86" topLeftCell="A58">
      <selection activeCell="L95" sqref="L95"/>
      <pageMargins left="0.7" right="0.7" top="0.75" bottom="0.75" header="0.3" footer="0.3"/>
      <pageSetup paperSize="17" scale="87" orientation="landscape" r:id="rId2"/>
    </customSheetView>
    <customSheetView guid="{39DE2760-0BFC-4719-B1E4-380C3A7079FC}" scale="75" topLeftCell="C19">
      <selection activeCell="N8" sqref="N8"/>
      <pageMargins left="0.7" right="0.7" top="0.75" bottom="0.75" header="0.3" footer="0.3"/>
      <pageSetup paperSize="17" scale="87" orientation="landscape" r:id="rId3"/>
    </customSheetView>
    <customSheetView guid="{6CF4F969-58DE-4028-9DCC-C6E713BA1EE8}" scale="75">
      <selection activeCell="J38" sqref="J38"/>
      <pageMargins left="0.7" right="0.7" top="0.75" bottom="0.75" header="0.3" footer="0.3"/>
      <pageSetup paperSize="17" scale="87" orientation="landscape" r:id="rId4"/>
    </customSheetView>
    <customSheetView guid="{854D26F6-556C-4832-93A1-027DC2E7489A}" scale="75">
      <selection activeCell="J38" sqref="J38"/>
      <pageMargins left="0.7" right="0.7" top="0.75" bottom="0.75" header="0.3" footer="0.3"/>
      <pageSetup paperSize="17" scale="87" orientation="landscape" r:id="rId5"/>
    </customSheetView>
    <customSheetView guid="{1187C2EC-E8C1-47BD-824F-A093AEDCF8A3}" scale="75" topLeftCell="C19">
      <selection activeCell="N8" sqref="N8"/>
      <pageMargins left="0.7" right="0.7" top="0.75" bottom="0.75" header="0.3" footer="0.3"/>
      <pageSetup paperSize="17" scale="87" orientation="landscape" r:id="rId6"/>
    </customSheetView>
    <customSheetView guid="{56D62996-4B64-4559-A57F-952A7719E60C}" scale="75" topLeftCell="C19">
      <selection activeCell="N8" sqref="N8"/>
      <pageMargins left="0.7" right="0.7" top="0.75" bottom="0.75" header="0.3" footer="0.3"/>
      <pageSetup paperSize="17" scale="87" orientation="landscape" r:id="rId7"/>
    </customSheetView>
    <customSheetView guid="{D38925AC-49E8-4240-B4C4-15DDEAD2A52A}" scale="75">
      <selection activeCell="J38" sqref="J38"/>
      <pageMargins left="0.7" right="0.7" top="0.75" bottom="0.75" header="0.3" footer="0.3"/>
      <pageSetup paperSize="17" scale="87" orientation="landscape" r:id="rId8"/>
    </customSheetView>
    <customSheetView guid="{BBB634EE-F2D2-401C-80C5-834C06C8684E}" scale="75">
      <selection activeCell="J38" sqref="J38"/>
      <pageMargins left="0.7" right="0.7" top="0.75" bottom="0.75" header="0.3" footer="0.3"/>
      <pageSetup paperSize="17" scale="87" orientation="landscape" r:id="rId9"/>
    </customSheetView>
    <customSheetView guid="{2C5FEC20-E906-4956-A88D-6EAAC0747B30}" scale="75">
      <selection activeCell="J38" sqref="J38"/>
      <pageMargins left="0.7" right="0.7" top="0.75" bottom="0.75" header="0.3" footer="0.3"/>
      <pageSetup paperSize="17" scale="87" orientation="landscape" r:id="rId10"/>
    </customSheetView>
    <customSheetView guid="{F9A994EF-45B5-4EB9-AA72-BA8C2214CFE1}" scale="75" topLeftCell="C19">
      <selection activeCell="N8" sqref="N8"/>
      <pageMargins left="0.7" right="0.7" top="0.75" bottom="0.75" header="0.3" footer="0.3"/>
      <pageSetup paperSize="17" scale="87" orientation="landscape" r:id="rId11"/>
    </customSheetView>
    <customSheetView guid="{600A9694-21CC-48F1-9DA2-8C0E3E8B5FA0}" scale="75" topLeftCell="C19">
      <selection activeCell="N8" sqref="N8"/>
      <pageMargins left="0.7" right="0.7" top="0.75" bottom="0.75" header="0.3" footer="0.3"/>
      <pageSetup paperSize="17" scale="87" orientation="landscape" r:id="rId12"/>
    </customSheetView>
    <customSheetView guid="{344E436F-251D-4C51-AB7E-9264FEC9FA05}" scale="75" topLeftCell="B211">
      <selection activeCell="L60" sqref="L60"/>
      <pageMargins left="0.7" right="0.7" top="0.75" bottom="0.75" header="0.3" footer="0.3"/>
      <pageSetup paperSize="17" scale="87" orientation="landscape" r:id="rId13"/>
    </customSheetView>
    <customSheetView guid="{0546D35D-D495-4ABF-8CD5-906F9854F6B9}" scale="75" topLeftCell="B211">
      <selection activeCell="L60" sqref="L60"/>
      <pageMargins left="0.7" right="0.7" top="0.75" bottom="0.75" header="0.3" footer="0.3"/>
      <pageSetup paperSize="17" scale="87" orientation="landscape" r:id="rId14"/>
    </customSheetView>
    <customSheetView guid="{58D92D3D-F9DC-4070-8DAB-284558C682C9}" scale="75" topLeftCell="C19">
      <selection activeCell="N8" sqref="N8"/>
      <pageMargins left="0.7" right="0.7" top="0.75" bottom="0.75" header="0.3" footer="0.3"/>
      <pageSetup paperSize="17" scale="87" orientation="landscape" r:id="rId15"/>
    </customSheetView>
    <customSheetView guid="{DD0AAC79-0110-4B1B-BB25-2C4FE9ED31F4}" scale="75" topLeftCell="B211">
      <selection activeCell="L60" sqref="L60"/>
      <pageMargins left="0.7" right="0.7" top="0.75" bottom="0.75" header="0.3" footer="0.3"/>
      <pageSetup paperSize="17" scale="87" orientation="landscape" r:id="rId16"/>
    </customSheetView>
    <customSheetView guid="{423EC763-4105-4509-B307-318A5394E372}" scale="75">
      <selection activeCell="J38" sqref="J38"/>
      <pageMargins left="0.7" right="0.7" top="0.75" bottom="0.75" header="0.3" footer="0.3"/>
      <pageSetup paperSize="17" scale="87" orientation="landscape" r:id="rId17"/>
    </customSheetView>
    <customSheetView guid="{7FDB354D-BBFC-467C-9214-DEA80979E90C}" scale="75">
      <selection activeCell="J38" sqref="J38"/>
      <pageMargins left="0.7" right="0.7" top="0.75" bottom="0.75" header="0.3" footer="0.3"/>
      <pageSetup paperSize="17" scale="87" orientation="landscape" r:id="rId18"/>
    </customSheetView>
    <customSheetView guid="{B98680F5-9992-4B15-9195-313E46832CE7}" scale="75">
      <selection activeCell="J38" sqref="J38"/>
      <pageMargins left="0.7" right="0.7" top="0.75" bottom="0.75" header="0.3" footer="0.3"/>
      <pageSetup paperSize="17" scale="87" orientation="landscape" r:id="rId19"/>
    </customSheetView>
    <customSheetView guid="{2CAD6BBA-D926-4B66-9703-7E419ED6E99E}" scale="75">
      <selection activeCell="J38" sqref="J38"/>
      <pageMargins left="0.7" right="0.7" top="0.75" bottom="0.75" header="0.3" footer="0.3"/>
      <pageSetup paperSize="17" scale="87" orientation="landscape" r:id="rId20"/>
    </customSheetView>
    <customSheetView guid="{64C3C58B-5EDF-4A0D-9A08-4E76AD2C2831}" scale="75" topLeftCell="C19">
      <selection activeCell="N8" sqref="N8"/>
      <pageMargins left="0.7" right="0.7" top="0.75" bottom="0.75" header="0.3" footer="0.3"/>
      <pageSetup paperSize="17" scale="87" orientation="landscape" r:id="rId21"/>
    </customSheetView>
    <customSheetView guid="{A6CAB246-C66C-4430-B883-E3AB4CA85CD3}" scale="75">
      <selection activeCell="J38" sqref="J38"/>
      <pageMargins left="0.7" right="0.7" top="0.75" bottom="0.75" header="0.3" footer="0.3"/>
      <pageSetup paperSize="17" scale="87" orientation="landscape" r:id="rId22"/>
    </customSheetView>
    <customSheetView guid="{A1494558-1040-4A63-BC7C-D39B992B3E56}" scale="75">
      <selection activeCell="J38" sqref="J38"/>
      <pageMargins left="0.7" right="0.7" top="0.75" bottom="0.75" header="0.3" footer="0.3"/>
      <pageSetup paperSize="17" scale="87" orientation="landscape" r:id="rId23"/>
    </customSheetView>
    <customSheetView guid="{1D116760-CC87-4F16-87B4-C7A61320F480}" scale="75" topLeftCell="B211">
      <selection activeCell="L60" sqref="L60"/>
      <pageMargins left="0.7" right="0.7" top="0.75" bottom="0.75" header="0.3" footer="0.3"/>
      <pageSetup paperSize="17" scale="87" orientation="landscape" r:id="rId24"/>
    </customSheetView>
    <customSheetView guid="{0CF2EC10-BDE2-491E-A077-01A8E5B1EBEC}" scale="75" topLeftCell="B211">
      <selection activeCell="L60" sqref="L60"/>
      <pageMargins left="0.7" right="0.7" top="0.75" bottom="0.75" header="0.3" footer="0.3"/>
      <pageSetup paperSize="17" scale="87" orientation="landscape" r:id="rId25"/>
    </customSheetView>
    <customSheetView guid="{F88BCD3F-34B6-43CB-BC45-E51462EBF67F}" scale="75" topLeftCell="C19">
      <selection activeCell="N8" sqref="N8"/>
      <pageMargins left="0.7" right="0.7" top="0.75" bottom="0.75" header="0.3" footer="0.3"/>
      <pageSetup paperSize="17" scale="87" orientation="landscape" r:id="rId26"/>
    </customSheetView>
    <customSheetView guid="{1749D216-7950-497C-B39A-63FBE4D03B8C}" scale="75" topLeftCell="C19">
      <selection activeCell="N8" sqref="N8"/>
      <pageMargins left="0.7" right="0.7" top="0.75" bottom="0.75" header="0.3" footer="0.3"/>
      <pageSetup paperSize="17" scale="87" orientation="landscape" r:id="rId27"/>
    </customSheetView>
    <customSheetView guid="{7FA40027-7B17-499A-B359-A5EF5225CCED}" scale="75" topLeftCell="C19">
      <selection activeCell="N8" sqref="N8"/>
      <pageMargins left="0.7" right="0.7" top="0.75" bottom="0.75" header="0.3" footer="0.3"/>
      <pageSetup paperSize="17" scale="87" orientation="landscape" r:id="rId28"/>
    </customSheetView>
    <customSheetView guid="{34D72504-BFF0-4EA8-8FC8-7543DC9590F6}" scale="75" topLeftCell="C19">
      <selection activeCell="N8" sqref="N8"/>
      <pageMargins left="0.7" right="0.7" top="0.75" bottom="0.75" header="0.3" footer="0.3"/>
      <pageSetup paperSize="17" scale="87" orientation="landscape" r:id="rId29"/>
    </customSheetView>
    <customSheetView guid="{72F1F4A7-FA3D-4AAA-B9F7-0B7CBCF937A0}" scale="75" topLeftCell="B211">
      <selection activeCell="L60" sqref="L60"/>
      <pageMargins left="0.7" right="0.7" top="0.75" bottom="0.75" header="0.3" footer="0.3"/>
      <pageSetup paperSize="17" scale="87" orientation="landscape" r:id="rId30"/>
    </customSheetView>
    <customSheetView guid="{08FE8395-D523-42C1-83CE-E79D67FD8F6E}" scale="75" topLeftCell="C19">
      <selection activeCell="N8" sqref="N8"/>
      <pageMargins left="0.7" right="0.7" top="0.75" bottom="0.75" header="0.3" footer="0.3"/>
      <pageSetup paperSize="17" scale="87" orientation="landscape" r:id="rId31"/>
    </customSheetView>
    <customSheetView guid="{1CAAE197-33E6-4BF2-B4DE-FDE07E8BBF88}" scale="75">
      <selection activeCell="J38" sqref="J38"/>
      <pageMargins left="0.7" right="0.7" top="0.75" bottom="0.75" header="0.3" footer="0.3"/>
      <pageSetup paperSize="17" scale="87" orientation="landscape" r:id="rId32"/>
    </customSheetView>
    <customSheetView guid="{0B1CD487-A10E-47AA-97E1-782E43B555C4}" scale="75">
      <selection activeCell="J38" sqref="J38"/>
      <pageMargins left="0.7" right="0.7" top="0.75" bottom="0.75" header="0.3" footer="0.3"/>
      <pageSetup paperSize="17" scale="87" orientation="landscape" r:id="rId33"/>
    </customSheetView>
    <customSheetView guid="{AF97F53F-CC36-44C1-9ECD-DF5129B3E6B5}" scale="75">
      <selection activeCell="J38" sqref="J38"/>
      <pageMargins left="0.7" right="0.7" top="0.75" bottom="0.75" header="0.3" footer="0.3"/>
      <pageSetup paperSize="17" scale="87" orientation="landscape" r:id="rId34"/>
    </customSheetView>
    <customSheetView guid="{FD6F7CAF-FB1E-4C3B-BC17-A805CA3477EF}" scale="75" topLeftCell="C19">
      <selection activeCell="N8" sqref="N8"/>
      <pageMargins left="0.7" right="0.7" top="0.75" bottom="0.75" header="0.3" footer="0.3"/>
      <pageSetup paperSize="17" scale="87" orientation="landscape" r:id="rId35"/>
    </customSheetView>
    <customSheetView guid="{FEDC4AFF-A1F9-4866-BED0-75319FE928CF}" scale="75" topLeftCell="C19">
      <selection activeCell="N8" sqref="N8"/>
      <pageMargins left="0.7" right="0.7" top="0.75" bottom="0.75" header="0.3" footer="0.3"/>
      <pageSetup paperSize="17" scale="87" orientation="landscape" r:id="rId36"/>
    </customSheetView>
    <customSheetView guid="{BB41729E-AA2B-4B78-BC0A-1EFA069D5CFD}" scale="75">
      <selection activeCell="J38" sqref="J38"/>
      <pageMargins left="0.7" right="0.7" top="0.75" bottom="0.75" header="0.3" footer="0.3"/>
      <pageSetup paperSize="17" scale="87" orientation="landscape" r:id="rId37"/>
    </customSheetView>
    <customSheetView guid="{7BB95B6A-5E37-4CAE-AF7D-1CC701D075E8}" scale="75">
      <selection activeCell="J38" sqref="J38"/>
      <pageMargins left="0.7" right="0.7" top="0.75" bottom="0.75" header="0.3" footer="0.3"/>
      <pageSetup paperSize="17" scale="87" orientation="landscape" r:id="rId38"/>
    </customSheetView>
    <customSheetView guid="{2EC062F0-5386-4865-B10E-AAA41383D77F}" scale="75">
      <selection activeCell="J38" sqref="J38"/>
      <pageMargins left="0.7" right="0.7" top="0.75" bottom="0.75" header="0.3" footer="0.3"/>
      <pageSetup paperSize="17" scale="87" orientation="landscape" r:id="rId39"/>
    </customSheetView>
    <customSheetView guid="{FC2532A6-77E2-4AF9-9A45-F247B0588659}" scale="75" topLeftCell="C19">
      <selection activeCell="N8" sqref="N8"/>
      <pageMargins left="0.7" right="0.7" top="0.75" bottom="0.75" header="0.3" footer="0.3"/>
      <pageSetup paperSize="17" scale="87" orientation="landscape" r:id="rId40"/>
    </customSheetView>
    <customSheetView guid="{A44DAB59-BE7A-4333-A5F2-74C8918F30B6}" scale="75" topLeftCell="C19">
      <selection activeCell="N8" sqref="N8"/>
      <pageMargins left="0.7" right="0.7" top="0.75" bottom="0.75" header="0.3" footer="0.3"/>
      <pageSetup paperSize="17" scale="87" orientation="landscape" r:id="rId41"/>
    </customSheetView>
    <customSheetView guid="{03AFFCA8-9E14-4DB5-84F7-C730BD68291C}" scale="75" topLeftCell="A64">
      <selection activeCell="J91" sqref="J91"/>
      <pageMargins left="0.7" right="0.7" top="0.75" bottom="0.75" header="0.3" footer="0.3"/>
      <pageSetup paperSize="17" scale="87" orientation="landscape" r:id="rId42"/>
    </customSheetView>
    <customSheetView guid="{EC76EB35-067C-4DE7-B07A-226A5E409E79}" scale="75" topLeftCell="C19">
      <selection activeCell="N8" sqref="N8"/>
      <pageMargins left="0.7" right="0.7" top="0.75" bottom="0.75" header="0.3" footer="0.3"/>
      <pageSetup paperSize="17" scale="87" orientation="landscape" r:id="rId43"/>
    </customSheetView>
    <customSheetView guid="{983A23DD-8020-461E-A6F4-2AEC4ED7324C}" scale="75" topLeftCell="B211">
      <selection activeCell="L60" sqref="L60"/>
      <pageMargins left="0.7" right="0.7" top="0.75" bottom="0.75" header="0.3" footer="0.3"/>
      <pageSetup paperSize="17" scale="87" orientation="landscape" r:id="rId44"/>
    </customSheetView>
    <customSheetView guid="{D3731BF5-0429-4443-9A8C-8B29EB0DB856}" scale="75" topLeftCell="C19">
      <selection activeCell="N8" sqref="N8"/>
      <pageMargins left="0.7" right="0.7" top="0.75" bottom="0.75" header="0.3" footer="0.3"/>
      <pageSetup paperSize="17" scale="87" orientation="landscape" r:id="rId45"/>
    </customSheetView>
    <customSheetView guid="{A530EBA0-4EDF-47E2-8165-36150308EFE0}" scale="75" topLeftCell="C19">
      <selection activeCell="N8" sqref="N8"/>
      <pageMargins left="0.7" right="0.7" top="0.75" bottom="0.75" header="0.3" footer="0.3"/>
      <pageSetup paperSize="17" scale="87" orientation="landscape" r:id="rId46"/>
    </customSheetView>
    <customSheetView guid="{FE9B4351-E79D-4254-BAB9-133F96438B1B}" scale="75" topLeftCell="A64">
      <selection activeCell="J91" sqref="J91"/>
      <pageMargins left="0.7" right="0.7" top="0.75" bottom="0.75" header="0.3" footer="0.3"/>
      <pageSetup paperSize="17" scale="87" orientation="landscape" r:id="rId47"/>
    </customSheetView>
    <customSheetView guid="{CA9519B9-3429-4BE9-9E5D-F85393E6AD13}" scale="75" topLeftCell="A64">
      <selection activeCell="J91" sqref="J91"/>
      <pageMargins left="0.7" right="0.7" top="0.75" bottom="0.75" header="0.3" footer="0.3"/>
      <pageSetup paperSize="17" scale="87" orientation="landscape" r:id="rId48"/>
    </customSheetView>
  </customSheetViews>
  <mergeCells count="5">
    <mergeCell ref="E165:K165"/>
    <mergeCell ref="E309:K309"/>
    <mergeCell ref="A1:N1"/>
    <mergeCell ref="K2:N2"/>
    <mergeCell ref="E4:J4"/>
  </mergeCells>
  <pageMargins left="0.7" right="0.7" top="0.75" bottom="0.75" header="0.3" footer="0.3"/>
  <pageSetup paperSize="17" scale="87" orientation="landscape" r:id="rId49"/>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5">
    <pageSetUpPr fitToPage="1"/>
  </sheetPr>
  <dimension ref="A1:W202"/>
  <sheetViews>
    <sheetView topLeftCell="D1" zoomScaleNormal="100" workbookViewId="0">
      <pane ySplit="3" topLeftCell="A188" activePane="bottomLeft" state="frozen"/>
      <selection pane="bottomLeft" activeCell="M175" sqref="M175"/>
    </sheetView>
  </sheetViews>
  <sheetFormatPr defaultColWidth="8.5703125" defaultRowHeight="15"/>
  <cols>
    <col min="1" max="1" width="14.5703125" style="197" customWidth="1"/>
    <col min="2" max="2" width="8.5703125" style="197"/>
    <col min="3" max="3" width="8.5703125" style="1289"/>
    <col min="4" max="4" width="19.42578125" style="197" bestFit="1" customWidth="1"/>
    <col min="5" max="5" width="30.5703125" style="197" bestFit="1" customWidth="1"/>
    <col min="6" max="6" width="8.5703125" style="197"/>
    <col min="7" max="8" width="19.42578125" style="197" bestFit="1" customWidth="1"/>
    <col min="9" max="9" width="8.5703125" style="197"/>
    <col min="10" max="10" width="18.5703125" style="197" bestFit="1" customWidth="1"/>
    <col min="11" max="11" width="21" style="197" bestFit="1" customWidth="1"/>
    <col min="12" max="12" width="8.5703125" style="197"/>
    <col min="13" max="13" width="11.42578125" style="197" bestFit="1" customWidth="1"/>
    <col min="14" max="14" width="27.5703125" style="197" bestFit="1" customWidth="1"/>
    <col min="15" max="15" width="21.42578125" style="197" bestFit="1" customWidth="1"/>
    <col min="16" max="16384" width="8.5703125" style="197"/>
  </cols>
  <sheetData>
    <row r="1" spans="1:17" ht="20.100000000000001" customHeight="1" thickBot="1">
      <c r="A1" s="5435" t="s">
        <v>12</v>
      </c>
      <c r="B1" s="5354"/>
      <c r="C1" s="5354"/>
      <c r="D1" s="5354"/>
      <c r="E1" s="5354"/>
      <c r="F1" s="5436"/>
      <c r="G1" s="5436"/>
      <c r="H1" s="5436"/>
      <c r="I1" s="5436"/>
      <c r="J1" s="5436"/>
      <c r="K1" s="5436"/>
      <c r="L1" s="5436"/>
      <c r="M1" s="5436"/>
      <c r="N1" s="5436"/>
      <c r="O1" s="5437"/>
    </row>
    <row r="2" spans="1:17" ht="15.75" customHeight="1">
      <c r="A2" s="5396" t="s">
        <v>0</v>
      </c>
      <c r="B2" s="5438"/>
      <c r="C2" s="5438"/>
      <c r="D2" s="5438"/>
      <c r="E2" s="5439"/>
      <c r="F2" s="5394" t="s">
        <v>9</v>
      </c>
      <c r="G2" s="5438"/>
      <c r="H2" s="5439"/>
      <c r="I2" s="5396" t="s">
        <v>10</v>
      </c>
      <c r="J2" s="5438"/>
      <c r="K2" s="5439"/>
      <c r="L2" s="1838"/>
      <c r="M2" s="1836"/>
      <c r="N2" s="1837"/>
      <c r="O2" s="633"/>
    </row>
    <row r="3" spans="1:17" ht="45" customHeight="1">
      <c r="A3" s="1850" t="s">
        <v>7</v>
      </c>
      <c r="B3" s="1899" t="s">
        <v>13</v>
      </c>
      <c r="C3" s="1851" t="s">
        <v>8635</v>
      </c>
      <c r="D3" s="1840" t="s">
        <v>1</v>
      </c>
      <c r="E3" s="1852" t="s">
        <v>2</v>
      </c>
      <c r="F3" s="1840" t="s">
        <v>3</v>
      </c>
      <c r="G3" s="1851" t="s">
        <v>4</v>
      </c>
      <c r="H3" s="1852" t="s">
        <v>5</v>
      </c>
      <c r="I3" s="1850" t="s">
        <v>6</v>
      </c>
      <c r="J3" s="1851" t="s">
        <v>4</v>
      </c>
      <c r="K3" s="1852" t="s">
        <v>2</v>
      </c>
      <c r="L3" s="1874" t="s">
        <v>8</v>
      </c>
      <c r="M3" s="1851" t="s">
        <v>14</v>
      </c>
      <c r="N3" s="1852" t="s">
        <v>3156</v>
      </c>
      <c r="O3" s="1889" t="s">
        <v>11</v>
      </c>
    </row>
    <row r="4" spans="1:17" ht="15" customHeight="1">
      <c r="A4" s="1858" t="s">
        <v>824</v>
      </c>
      <c r="B4" s="1900">
        <v>1</v>
      </c>
      <c r="C4" s="1854"/>
      <c r="D4" s="1842" t="s">
        <v>829</v>
      </c>
      <c r="E4" s="1855" t="s">
        <v>830</v>
      </c>
      <c r="F4" s="1841">
        <v>2.97</v>
      </c>
      <c r="G4" s="1854" t="s">
        <v>831</v>
      </c>
      <c r="H4" s="1855" t="s">
        <v>761</v>
      </c>
      <c r="I4" s="1853">
        <v>9.4700000000000006</v>
      </c>
      <c r="J4" s="1854"/>
      <c r="K4" s="1855" t="s">
        <v>235</v>
      </c>
      <c r="L4" s="1875">
        <f t="shared" ref="L4:L30" si="0">I4-F4</f>
        <v>6.5</v>
      </c>
      <c r="M4" s="1876">
        <v>41421</v>
      </c>
      <c r="N4" s="1877" t="s">
        <v>2060</v>
      </c>
      <c r="O4" s="1890"/>
      <c r="P4" s="150"/>
      <c r="Q4" s="151"/>
    </row>
    <row r="5" spans="1:17" ht="15" customHeight="1">
      <c r="A5" s="1858" t="s">
        <v>824</v>
      </c>
      <c r="B5" s="1900">
        <v>2</v>
      </c>
      <c r="C5" s="1854"/>
      <c r="D5" s="1842" t="s">
        <v>833</v>
      </c>
      <c r="E5" s="1855" t="s">
        <v>834</v>
      </c>
      <c r="F5" s="1841">
        <v>0</v>
      </c>
      <c r="G5" s="1854" t="s">
        <v>826</v>
      </c>
      <c r="H5" s="1855" t="s">
        <v>827</v>
      </c>
      <c r="I5" s="1853">
        <v>3.15</v>
      </c>
      <c r="J5" s="1854" t="s">
        <v>832</v>
      </c>
      <c r="K5" s="1855" t="s">
        <v>761</v>
      </c>
      <c r="L5" s="1875">
        <f t="shared" si="0"/>
        <v>3.15</v>
      </c>
      <c r="M5" s="1876">
        <v>41449</v>
      </c>
      <c r="N5" s="1877" t="s">
        <v>2061</v>
      </c>
      <c r="O5" s="1890"/>
    </row>
    <row r="6" spans="1:17" ht="15" customHeight="1">
      <c r="A6" s="1858" t="s">
        <v>824</v>
      </c>
      <c r="B6" s="1900">
        <v>3</v>
      </c>
      <c r="C6" s="1854"/>
      <c r="D6" s="1842" t="s">
        <v>1623</v>
      </c>
      <c r="E6" s="1855" t="s">
        <v>1624</v>
      </c>
      <c r="F6" s="1898">
        <v>0</v>
      </c>
      <c r="G6" s="1854" t="s">
        <v>1591</v>
      </c>
      <c r="H6" s="1855" t="s">
        <v>1625</v>
      </c>
      <c r="I6" s="1858">
        <v>2.35</v>
      </c>
      <c r="J6" s="1854" t="s">
        <v>833</v>
      </c>
      <c r="K6" s="1855" t="s">
        <v>834</v>
      </c>
      <c r="L6" s="1875">
        <f t="shared" si="0"/>
        <v>2.35</v>
      </c>
      <c r="M6" s="1878">
        <v>41485</v>
      </c>
      <c r="N6" s="1877" t="s">
        <v>2062</v>
      </c>
      <c r="O6" s="1890"/>
    </row>
    <row r="7" spans="1:17" ht="15" customHeight="1">
      <c r="A7" s="1870" t="s">
        <v>824</v>
      </c>
      <c r="B7" s="1900">
        <v>4</v>
      </c>
      <c r="C7" s="1854"/>
      <c r="D7" s="1843" t="s">
        <v>1591</v>
      </c>
      <c r="E7" s="1839" t="s">
        <v>1592</v>
      </c>
      <c r="F7" s="1869">
        <v>0.78</v>
      </c>
      <c r="G7" s="1857"/>
      <c r="H7" s="1839" t="s">
        <v>1593</v>
      </c>
      <c r="I7" s="1870">
        <v>3.1</v>
      </c>
      <c r="J7" s="1854" t="s">
        <v>829</v>
      </c>
      <c r="K7" s="1839" t="s">
        <v>830</v>
      </c>
      <c r="L7" s="1875">
        <f t="shared" si="0"/>
        <v>2.3200000000000003</v>
      </c>
      <c r="M7" s="1879">
        <v>41498</v>
      </c>
      <c r="N7" s="1877" t="s">
        <v>2063</v>
      </c>
      <c r="O7" s="1890"/>
      <c r="P7" s="150"/>
      <c r="Q7" s="151"/>
    </row>
    <row r="8" spans="1:17" ht="15" customHeight="1">
      <c r="A8" s="1858" t="s">
        <v>824</v>
      </c>
      <c r="B8" s="1900">
        <v>5</v>
      </c>
      <c r="C8" s="1854"/>
      <c r="D8" s="1842" t="s">
        <v>1601</v>
      </c>
      <c r="E8" s="1855" t="s">
        <v>1602</v>
      </c>
      <c r="F8" s="1841">
        <v>0</v>
      </c>
      <c r="G8" s="1854" t="s">
        <v>1599</v>
      </c>
      <c r="H8" s="1855" t="s">
        <v>1610</v>
      </c>
      <c r="I8" s="1858">
        <v>1.42</v>
      </c>
      <c r="J8" s="1854" t="s">
        <v>236</v>
      </c>
      <c r="K8" s="1855" t="s">
        <v>1582</v>
      </c>
      <c r="L8" s="1875">
        <f t="shared" si="0"/>
        <v>1.42</v>
      </c>
      <c r="M8" s="1879">
        <v>41499</v>
      </c>
      <c r="N8" s="1877" t="s">
        <v>2064</v>
      </c>
      <c r="O8" s="1890"/>
    </row>
    <row r="9" spans="1:17" ht="15" customHeight="1">
      <c r="A9" s="1858" t="s">
        <v>824</v>
      </c>
      <c r="B9" s="1900">
        <v>6</v>
      </c>
      <c r="C9" s="1854"/>
      <c r="D9" s="1842" t="s">
        <v>1596</v>
      </c>
      <c r="E9" s="1855" t="s">
        <v>1598</v>
      </c>
      <c r="F9" s="1841">
        <v>0</v>
      </c>
      <c r="G9" s="1854" t="s">
        <v>236</v>
      </c>
      <c r="H9" s="1855" t="s">
        <v>1582</v>
      </c>
      <c r="I9" s="2681">
        <v>2.54</v>
      </c>
      <c r="J9" s="1854" t="s">
        <v>829</v>
      </c>
      <c r="K9" s="1855" t="s">
        <v>830</v>
      </c>
      <c r="L9" s="1875">
        <f t="shared" si="0"/>
        <v>2.54</v>
      </c>
      <c r="M9" s="1879">
        <v>41499</v>
      </c>
      <c r="N9" s="1855" t="s">
        <v>2500</v>
      </c>
      <c r="O9" s="1891"/>
    </row>
    <row r="10" spans="1:17" ht="15" customHeight="1">
      <c r="A10" s="1858" t="s">
        <v>824</v>
      </c>
      <c r="B10" s="1900">
        <v>7</v>
      </c>
      <c r="C10" s="1854"/>
      <c r="D10" s="1842" t="s">
        <v>1594</v>
      </c>
      <c r="E10" s="1855" t="s">
        <v>1595</v>
      </c>
      <c r="F10" s="1842">
        <v>0</v>
      </c>
      <c r="G10" s="1854" t="s">
        <v>826</v>
      </c>
      <c r="H10" s="1855" t="s">
        <v>827</v>
      </c>
      <c r="I10" s="2681">
        <v>1.49</v>
      </c>
      <c r="J10" s="1854" t="s">
        <v>1596</v>
      </c>
      <c r="K10" s="1855" t="s">
        <v>1597</v>
      </c>
      <c r="L10" s="1875">
        <f t="shared" si="0"/>
        <v>1.49</v>
      </c>
      <c r="M10" s="1879">
        <v>41531</v>
      </c>
      <c r="N10" s="1855" t="s">
        <v>2501</v>
      </c>
      <c r="O10" s="1891"/>
      <c r="P10" s="150"/>
      <c r="Q10" s="151"/>
    </row>
    <row r="11" spans="1:17" ht="15" customHeight="1">
      <c r="A11" s="1858" t="s">
        <v>824</v>
      </c>
      <c r="B11" s="1900">
        <v>8</v>
      </c>
      <c r="C11" s="1854"/>
      <c r="D11" s="1842" t="s">
        <v>826</v>
      </c>
      <c r="E11" s="1855" t="s">
        <v>827</v>
      </c>
      <c r="F11" s="1841">
        <v>7.32</v>
      </c>
      <c r="G11" s="1854" t="s">
        <v>829</v>
      </c>
      <c r="H11" s="1855" t="s">
        <v>830</v>
      </c>
      <c r="I11" s="2682">
        <v>17.329999999999998</v>
      </c>
      <c r="J11" s="1854" t="s">
        <v>570</v>
      </c>
      <c r="K11" s="1855" t="s">
        <v>1583</v>
      </c>
      <c r="L11" s="1875">
        <f t="shared" si="0"/>
        <v>10.009999999999998</v>
      </c>
      <c r="M11" s="1879">
        <v>41532</v>
      </c>
      <c r="N11" s="1855" t="s">
        <v>2663</v>
      </c>
      <c r="O11" s="1891"/>
    </row>
    <row r="12" spans="1:17" ht="15" customHeight="1">
      <c r="A12" s="1858" t="s">
        <v>824</v>
      </c>
      <c r="B12" s="1900">
        <v>9</v>
      </c>
      <c r="C12" s="1854"/>
      <c r="D12" s="1842" t="s">
        <v>1599</v>
      </c>
      <c r="E12" s="1855" t="s">
        <v>1600</v>
      </c>
      <c r="F12" s="1841">
        <v>1.2</v>
      </c>
      <c r="G12" s="1854" t="s">
        <v>1601</v>
      </c>
      <c r="H12" s="1855" t="s">
        <v>1602</v>
      </c>
      <c r="I12" s="2682">
        <v>5.03</v>
      </c>
      <c r="J12" s="1854" t="s">
        <v>826</v>
      </c>
      <c r="K12" s="1855" t="s">
        <v>827</v>
      </c>
      <c r="L12" s="1875">
        <f t="shared" si="0"/>
        <v>3.83</v>
      </c>
      <c r="M12" s="1879">
        <v>41560</v>
      </c>
      <c r="N12" s="1855" t="s">
        <v>2961</v>
      </c>
      <c r="O12" s="1891"/>
    </row>
    <row r="13" spans="1:17" ht="15" customHeight="1">
      <c r="A13" s="1858" t="s">
        <v>824</v>
      </c>
      <c r="B13" s="1900">
        <v>10</v>
      </c>
      <c r="C13" s="1854"/>
      <c r="D13" s="1842" t="s">
        <v>1632</v>
      </c>
      <c r="E13" s="1855" t="s">
        <v>1633</v>
      </c>
      <c r="F13" s="1842">
        <v>0</v>
      </c>
      <c r="G13" s="1854" t="s">
        <v>826</v>
      </c>
      <c r="H13" s="1855" t="s">
        <v>827</v>
      </c>
      <c r="I13" s="2681">
        <v>2.69</v>
      </c>
      <c r="J13" s="1854" t="s">
        <v>1632</v>
      </c>
      <c r="K13" s="1855" t="s">
        <v>1634</v>
      </c>
      <c r="L13" s="1875">
        <f t="shared" si="0"/>
        <v>2.69</v>
      </c>
      <c r="M13" s="1879">
        <v>41561</v>
      </c>
      <c r="N13" s="1855" t="s">
        <v>2962</v>
      </c>
      <c r="O13" s="1891"/>
    </row>
    <row r="14" spans="1:17" ht="15" customHeight="1">
      <c r="A14" s="1858" t="s">
        <v>824</v>
      </c>
      <c r="B14" s="1900">
        <v>11</v>
      </c>
      <c r="C14" s="1854"/>
      <c r="D14" s="1842" t="s">
        <v>1635</v>
      </c>
      <c r="E14" s="1855" t="s">
        <v>1636</v>
      </c>
      <c r="F14" s="1841">
        <v>0</v>
      </c>
      <c r="G14" s="1854" t="s">
        <v>826</v>
      </c>
      <c r="H14" s="1855" t="s">
        <v>827</v>
      </c>
      <c r="I14" s="2682">
        <v>0.64</v>
      </c>
      <c r="J14" s="1854" t="s">
        <v>1632</v>
      </c>
      <c r="K14" s="1855" t="s">
        <v>1633</v>
      </c>
      <c r="L14" s="1875">
        <f t="shared" si="0"/>
        <v>0.64</v>
      </c>
      <c r="M14" s="1879">
        <v>41591</v>
      </c>
      <c r="N14" s="1855" t="s">
        <v>2961</v>
      </c>
      <c r="O14" s="1891"/>
      <c r="P14" s="150"/>
      <c r="Q14" s="151"/>
    </row>
    <row r="15" spans="1:17" ht="15" customHeight="1">
      <c r="A15" s="1858" t="s">
        <v>824</v>
      </c>
      <c r="B15" s="1900">
        <v>12</v>
      </c>
      <c r="C15" s="1854"/>
      <c r="D15" s="1842" t="s">
        <v>1628</v>
      </c>
      <c r="E15" s="1855" t="s">
        <v>1629</v>
      </c>
      <c r="F15" s="1841">
        <v>0</v>
      </c>
      <c r="G15" s="1854" t="s">
        <v>1603</v>
      </c>
      <c r="H15" s="1855" t="s">
        <v>1618</v>
      </c>
      <c r="I15" s="2681">
        <v>1.89</v>
      </c>
      <c r="J15" s="1854" t="s">
        <v>1599</v>
      </c>
      <c r="K15" s="1855" t="s">
        <v>1610</v>
      </c>
      <c r="L15" s="1875">
        <f t="shared" si="0"/>
        <v>1.89</v>
      </c>
      <c r="M15" s="1879">
        <v>41592</v>
      </c>
      <c r="N15" s="1855" t="s">
        <v>2953</v>
      </c>
      <c r="O15" s="1891"/>
    </row>
    <row r="16" spans="1:17" ht="15" customHeight="1">
      <c r="A16" s="1858" t="s">
        <v>824</v>
      </c>
      <c r="B16" s="1900">
        <v>13</v>
      </c>
      <c r="C16" s="1854"/>
      <c r="D16" s="1842" t="s">
        <v>1603</v>
      </c>
      <c r="E16" s="1855" t="s">
        <v>1604</v>
      </c>
      <c r="F16" s="1842">
        <v>0.32</v>
      </c>
      <c r="G16" s="1854" t="s">
        <v>256</v>
      </c>
      <c r="H16" s="1855" t="s">
        <v>1584</v>
      </c>
      <c r="I16" s="2681">
        <v>6.38</v>
      </c>
      <c r="J16" s="1854"/>
      <c r="K16" s="1855" t="s">
        <v>1605</v>
      </c>
      <c r="L16" s="1875">
        <f t="shared" si="0"/>
        <v>6.06</v>
      </c>
      <c r="M16" s="1879">
        <v>41593</v>
      </c>
      <c r="N16" s="1855" t="s">
        <v>2963</v>
      </c>
      <c r="O16" s="1891"/>
    </row>
    <row r="17" spans="1:23">
      <c r="A17" s="1858" t="s">
        <v>824</v>
      </c>
      <c r="B17" s="1900">
        <v>14</v>
      </c>
      <c r="C17" s="1854"/>
      <c r="D17" s="1842" t="s">
        <v>1616</v>
      </c>
      <c r="E17" s="1855" t="s">
        <v>1617</v>
      </c>
      <c r="F17" s="1841">
        <v>0</v>
      </c>
      <c r="G17" s="1854" t="s">
        <v>1603</v>
      </c>
      <c r="H17" s="1855" t="s">
        <v>1618</v>
      </c>
      <c r="I17" s="2681">
        <v>1.86</v>
      </c>
      <c r="J17" s="1854" t="s">
        <v>826</v>
      </c>
      <c r="K17" s="1855" t="s">
        <v>827</v>
      </c>
      <c r="L17" s="1875">
        <f t="shared" si="0"/>
        <v>1.86</v>
      </c>
      <c r="M17" s="1879">
        <v>41621</v>
      </c>
      <c r="N17" s="1855" t="s">
        <v>2964</v>
      </c>
      <c r="O17" s="1891"/>
    </row>
    <row r="18" spans="1:23">
      <c r="A18" s="1858" t="s">
        <v>824</v>
      </c>
      <c r="B18" s="1900">
        <v>15</v>
      </c>
      <c r="C18" s="1854"/>
      <c r="D18" s="1842" t="s">
        <v>1587</v>
      </c>
      <c r="E18" s="1855" t="s">
        <v>1588</v>
      </c>
      <c r="F18" s="1841">
        <v>1.74</v>
      </c>
      <c r="G18" s="1854" t="s">
        <v>1589</v>
      </c>
      <c r="H18" s="1855" t="s">
        <v>1590</v>
      </c>
      <c r="I18" s="2681">
        <v>5.18</v>
      </c>
      <c r="J18" s="1854" t="s">
        <v>570</v>
      </c>
      <c r="K18" s="1855" t="s">
        <v>1583</v>
      </c>
      <c r="L18" s="1875">
        <f t="shared" si="0"/>
        <v>3.4399999999999995</v>
      </c>
      <c r="M18" s="1879">
        <v>41621</v>
      </c>
      <c r="N18" s="1855" t="s">
        <v>2965</v>
      </c>
      <c r="O18" s="1891"/>
      <c r="P18" s="150"/>
      <c r="Q18" s="151"/>
    </row>
    <row r="19" spans="1:23">
      <c r="A19" s="1858" t="s">
        <v>824</v>
      </c>
      <c r="B19" s="1900">
        <v>16</v>
      </c>
      <c r="C19" s="1854"/>
      <c r="D19" s="1842" t="s">
        <v>1630</v>
      </c>
      <c r="E19" s="1855" t="s">
        <v>1631</v>
      </c>
      <c r="F19" s="1898">
        <v>0</v>
      </c>
      <c r="G19" s="1854" t="s">
        <v>570</v>
      </c>
      <c r="H19" s="1855" t="s">
        <v>1583</v>
      </c>
      <c r="I19" s="2681">
        <v>1.47</v>
      </c>
      <c r="J19" s="1854" t="s">
        <v>1603</v>
      </c>
      <c r="K19" s="1855" t="s">
        <v>1618</v>
      </c>
      <c r="L19" s="1875">
        <f t="shared" si="0"/>
        <v>1.47</v>
      </c>
      <c r="M19" s="1879">
        <v>41622</v>
      </c>
      <c r="N19" s="1855" t="s">
        <v>2966</v>
      </c>
      <c r="O19" s="1891"/>
    </row>
    <row r="20" spans="1:23">
      <c r="A20" s="1858" t="s">
        <v>824</v>
      </c>
      <c r="B20" s="1900">
        <v>17</v>
      </c>
      <c r="C20" s="1854"/>
      <c r="D20" s="1842" t="s">
        <v>570</v>
      </c>
      <c r="E20" s="1855" t="s">
        <v>1583</v>
      </c>
      <c r="F20" s="1841">
        <v>2.62</v>
      </c>
      <c r="G20" s="1854" t="s">
        <v>256</v>
      </c>
      <c r="H20" s="1855" t="s">
        <v>1584</v>
      </c>
      <c r="I20" s="2681">
        <v>16.04</v>
      </c>
      <c r="J20" s="1854"/>
      <c r="K20" s="1855" t="s">
        <v>1585</v>
      </c>
      <c r="L20" s="1875">
        <f t="shared" si="0"/>
        <v>13.419999999999998</v>
      </c>
      <c r="M20" s="1879">
        <v>41621</v>
      </c>
      <c r="N20" s="1855" t="s">
        <v>2954</v>
      </c>
      <c r="O20" s="1891"/>
    </row>
    <row r="21" spans="1:23">
      <c r="A21" s="1858" t="s">
        <v>824</v>
      </c>
      <c r="B21" s="1900">
        <v>18</v>
      </c>
      <c r="C21" s="1854"/>
      <c r="D21" s="1842" t="s">
        <v>147</v>
      </c>
      <c r="E21" s="1855" t="s">
        <v>1586</v>
      </c>
      <c r="F21" s="1842">
        <v>0</v>
      </c>
      <c r="G21" s="1854" t="s">
        <v>826</v>
      </c>
      <c r="H21" s="1855" t="s">
        <v>827</v>
      </c>
      <c r="I21" s="2681">
        <v>7.05</v>
      </c>
      <c r="J21" s="1854" t="s">
        <v>570</v>
      </c>
      <c r="K21" s="1855" t="s">
        <v>1583</v>
      </c>
      <c r="L21" s="1875">
        <f t="shared" ref="L21:L27" si="1">I21-F21</f>
        <v>7.05</v>
      </c>
      <c r="M21" s="1879">
        <v>41773</v>
      </c>
      <c r="N21" s="1880" t="s">
        <v>7871</v>
      </c>
      <c r="O21" s="1891"/>
    </row>
    <row r="22" spans="1:23">
      <c r="A22" s="1858" t="s">
        <v>824</v>
      </c>
      <c r="B22" s="1900">
        <v>19</v>
      </c>
      <c r="C22" s="1854"/>
      <c r="D22" s="1842" t="s">
        <v>1611</v>
      </c>
      <c r="E22" s="1855" t="s">
        <v>1612</v>
      </c>
      <c r="F22" s="1841">
        <v>0</v>
      </c>
      <c r="G22" s="1854" t="s">
        <v>147</v>
      </c>
      <c r="H22" s="1855" t="s">
        <v>1586</v>
      </c>
      <c r="I22" s="2682">
        <v>1.1200000000000001</v>
      </c>
      <c r="J22" s="1854"/>
      <c r="K22" s="1855" t="s">
        <v>1613</v>
      </c>
      <c r="L22" s="1875">
        <f t="shared" si="1"/>
        <v>1.1200000000000001</v>
      </c>
      <c r="M22" s="1879">
        <v>41804</v>
      </c>
      <c r="N22" s="1880" t="s">
        <v>4652</v>
      </c>
      <c r="O22" s="1891"/>
    </row>
    <row r="23" spans="1:23">
      <c r="A23" s="1858" t="s">
        <v>824</v>
      </c>
      <c r="B23" s="1900">
        <v>20</v>
      </c>
      <c r="C23" s="1854"/>
      <c r="D23" s="1842" t="s">
        <v>1606</v>
      </c>
      <c r="E23" s="1855" t="s">
        <v>1607</v>
      </c>
      <c r="F23" s="1841">
        <v>0</v>
      </c>
      <c r="G23" s="1854" t="s">
        <v>147</v>
      </c>
      <c r="H23" s="1855" t="s">
        <v>1586</v>
      </c>
      <c r="I23" s="2682">
        <v>2.13</v>
      </c>
      <c r="J23" s="1854" t="s">
        <v>570</v>
      </c>
      <c r="K23" s="1855" t="s">
        <v>1583</v>
      </c>
      <c r="L23" s="1875">
        <f t="shared" si="1"/>
        <v>2.13</v>
      </c>
      <c r="M23" s="1879">
        <v>41834</v>
      </c>
      <c r="N23" s="1880" t="s">
        <v>4653</v>
      </c>
      <c r="O23" s="1891"/>
      <c r="P23" s="150"/>
      <c r="Q23" s="151"/>
    </row>
    <row r="24" spans="1:23">
      <c r="A24" s="1858" t="s">
        <v>824</v>
      </c>
      <c r="B24" s="1900">
        <v>21</v>
      </c>
      <c r="C24" s="1854"/>
      <c r="D24" s="1842" t="s">
        <v>1608</v>
      </c>
      <c r="E24" s="1855" t="s">
        <v>1609</v>
      </c>
      <c r="F24" s="1841">
        <v>0</v>
      </c>
      <c r="G24" s="1854" t="s">
        <v>147</v>
      </c>
      <c r="H24" s="1855" t="s">
        <v>1586</v>
      </c>
      <c r="I24" s="2681">
        <v>2.2599999999999998</v>
      </c>
      <c r="J24" s="1854"/>
      <c r="K24" s="1855" t="s">
        <v>33</v>
      </c>
      <c r="L24" s="1875">
        <f t="shared" si="1"/>
        <v>2.2599999999999998</v>
      </c>
      <c r="M24" s="1879">
        <v>41834</v>
      </c>
      <c r="N24" s="1880" t="s">
        <v>4654</v>
      </c>
      <c r="O24" s="1891"/>
    </row>
    <row r="25" spans="1:23">
      <c r="A25" s="1870" t="s">
        <v>824</v>
      </c>
      <c r="B25" s="1900">
        <v>22</v>
      </c>
      <c r="C25" s="1854"/>
      <c r="D25" s="1843" t="s">
        <v>1637</v>
      </c>
      <c r="E25" s="1839" t="s">
        <v>1638</v>
      </c>
      <c r="F25" s="1869">
        <v>0</v>
      </c>
      <c r="G25" s="1857" t="s">
        <v>1621</v>
      </c>
      <c r="H25" s="1839" t="s">
        <v>1639</v>
      </c>
      <c r="I25" s="2683">
        <v>0.5</v>
      </c>
      <c r="J25" s="1857"/>
      <c r="K25" s="1839" t="s">
        <v>33</v>
      </c>
      <c r="L25" s="1875">
        <f t="shared" si="1"/>
        <v>0.5</v>
      </c>
      <c r="M25" s="1879">
        <v>41834</v>
      </c>
      <c r="N25" s="1880" t="s">
        <v>4655</v>
      </c>
      <c r="O25" s="1891"/>
      <c r="P25" s="150"/>
      <c r="Q25" s="151"/>
    </row>
    <row r="26" spans="1:23">
      <c r="A26" s="1858" t="s">
        <v>824</v>
      </c>
      <c r="B26" s="1900">
        <v>23</v>
      </c>
      <c r="C26" s="1854"/>
      <c r="D26" s="1842" t="s">
        <v>1621</v>
      </c>
      <c r="E26" s="1855" t="s">
        <v>1622</v>
      </c>
      <c r="F26" s="1841">
        <v>0</v>
      </c>
      <c r="G26" s="1854" t="s">
        <v>826</v>
      </c>
      <c r="H26" s="1855" t="s">
        <v>827</v>
      </c>
      <c r="I26" s="2681">
        <v>4.54</v>
      </c>
      <c r="J26" s="1854"/>
      <c r="K26" s="1855" t="s">
        <v>33</v>
      </c>
      <c r="L26" s="1875">
        <f t="shared" si="1"/>
        <v>4.54</v>
      </c>
      <c r="M26" s="1879">
        <v>41834</v>
      </c>
      <c r="N26" s="1880" t="s">
        <v>4656</v>
      </c>
      <c r="O26" s="1891"/>
    </row>
    <row r="27" spans="1:23">
      <c r="A27" s="1858" t="s">
        <v>824</v>
      </c>
      <c r="B27" s="1900">
        <v>24</v>
      </c>
      <c r="C27" s="1854"/>
      <c r="D27" s="1842" t="s">
        <v>1619</v>
      </c>
      <c r="E27" s="1855" t="s">
        <v>1620</v>
      </c>
      <c r="F27" s="1841">
        <v>0</v>
      </c>
      <c r="G27" s="1854" t="s">
        <v>826</v>
      </c>
      <c r="H27" s="1855" t="s">
        <v>827</v>
      </c>
      <c r="I27" s="2682">
        <v>1.52</v>
      </c>
      <c r="J27" s="1854"/>
      <c r="K27" s="1855" t="s">
        <v>33</v>
      </c>
      <c r="L27" s="1875">
        <f t="shared" si="1"/>
        <v>1.52</v>
      </c>
      <c r="M27" s="1879">
        <v>41834</v>
      </c>
      <c r="N27" s="1880" t="s">
        <v>4657</v>
      </c>
      <c r="O27" s="1892"/>
      <c r="P27" s="156"/>
      <c r="Q27" s="156"/>
      <c r="R27" s="156"/>
      <c r="S27" s="156"/>
      <c r="T27" s="156"/>
      <c r="U27" s="156"/>
      <c r="V27" s="156"/>
      <c r="W27" s="156"/>
    </row>
    <row r="28" spans="1:23">
      <c r="A28" s="1858" t="s">
        <v>824</v>
      </c>
      <c r="B28" s="1900">
        <v>25</v>
      </c>
      <c r="C28" s="1854"/>
      <c r="D28" s="1842" t="s">
        <v>3634</v>
      </c>
      <c r="E28" s="1855" t="s">
        <v>3635</v>
      </c>
      <c r="F28" s="1841">
        <v>0</v>
      </c>
      <c r="G28" s="1854" t="s">
        <v>3636</v>
      </c>
      <c r="H28" s="1855" t="s">
        <v>3637</v>
      </c>
      <c r="I28" s="2682">
        <v>1.57</v>
      </c>
      <c r="J28" s="1854" t="s">
        <v>3638</v>
      </c>
      <c r="K28" s="1855" t="s">
        <v>3639</v>
      </c>
      <c r="L28" s="1875">
        <f>I28-F28</f>
        <v>1.57</v>
      </c>
      <c r="M28" s="1879">
        <v>41957</v>
      </c>
      <c r="N28" s="1880" t="s">
        <v>5020</v>
      </c>
      <c r="O28" s="1892"/>
      <c r="P28" s="156"/>
      <c r="Q28" s="156"/>
      <c r="R28" s="156"/>
      <c r="S28" s="156"/>
      <c r="T28" s="156"/>
      <c r="U28" s="156"/>
      <c r="V28" s="156"/>
      <c r="W28" s="156"/>
    </row>
    <row r="29" spans="1:23">
      <c r="A29" s="1858" t="s">
        <v>824</v>
      </c>
      <c r="B29" s="1900">
        <v>26</v>
      </c>
      <c r="C29" s="1854"/>
      <c r="D29" s="1842" t="s">
        <v>3632</v>
      </c>
      <c r="E29" s="1855" t="s">
        <v>3633</v>
      </c>
      <c r="F29" s="1841">
        <v>0</v>
      </c>
      <c r="G29" s="1854" t="s">
        <v>145</v>
      </c>
      <c r="H29" s="1855" t="s">
        <v>145</v>
      </c>
      <c r="I29" s="2682">
        <v>6.79</v>
      </c>
      <c r="J29" s="1854"/>
      <c r="K29" s="1855" t="s">
        <v>3166</v>
      </c>
      <c r="L29" s="1875">
        <f>I29-F29</f>
        <v>6.79</v>
      </c>
      <c r="M29" s="1879">
        <v>41865</v>
      </c>
      <c r="N29" s="1880" t="s">
        <v>4988</v>
      </c>
      <c r="O29" s="1892"/>
      <c r="P29" s="156"/>
      <c r="Q29" s="156"/>
      <c r="R29" s="156"/>
      <c r="S29" s="156"/>
      <c r="T29" s="156"/>
      <c r="U29" s="156"/>
      <c r="V29" s="156"/>
      <c r="W29" s="156"/>
    </row>
    <row r="30" spans="1:23">
      <c r="A30" s="1858" t="s">
        <v>824</v>
      </c>
      <c r="B30" s="1900">
        <v>27</v>
      </c>
      <c r="C30" s="1854"/>
      <c r="D30" s="1842" t="s">
        <v>1614</v>
      </c>
      <c r="E30" s="1855" t="s">
        <v>1615</v>
      </c>
      <c r="F30" s="1842">
        <v>0</v>
      </c>
      <c r="G30" s="1854" t="s">
        <v>147</v>
      </c>
      <c r="H30" s="1855" t="s">
        <v>1586</v>
      </c>
      <c r="I30" s="2681">
        <v>0.82</v>
      </c>
      <c r="J30" s="1854" t="s">
        <v>826</v>
      </c>
      <c r="K30" s="1855" t="s">
        <v>827</v>
      </c>
      <c r="L30" s="1875">
        <f t="shared" si="0"/>
        <v>0.82</v>
      </c>
      <c r="M30" s="1879">
        <v>41957</v>
      </c>
      <c r="N30" s="1881" t="s">
        <v>5018</v>
      </c>
      <c r="O30" s="1891"/>
    </row>
    <row r="31" spans="1:23">
      <c r="A31" s="1858" t="s">
        <v>824</v>
      </c>
      <c r="B31" s="1900">
        <v>28</v>
      </c>
      <c r="C31" s="1854"/>
      <c r="D31" s="1842" t="s">
        <v>3627</v>
      </c>
      <c r="E31" s="1855" t="s">
        <v>3628</v>
      </c>
      <c r="F31" s="1842">
        <v>0</v>
      </c>
      <c r="G31" s="1854" t="s">
        <v>3629</v>
      </c>
      <c r="H31" s="1855" t="s">
        <v>3629</v>
      </c>
      <c r="I31" s="2681">
        <v>2.2000000000000002</v>
      </c>
      <c r="J31" s="1854" t="s">
        <v>3630</v>
      </c>
      <c r="K31" s="1855" t="s">
        <v>3631</v>
      </c>
      <c r="L31" s="1875">
        <f t="shared" ref="L31:L37" si="2">I31-F31</f>
        <v>2.2000000000000002</v>
      </c>
      <c r="M31" s="1879">
        <v>41957</v>
      </c>
      <c r="N31" s="1880" t="s">
        <v>5019</v>
      </c>
      <c r="O31" s="1891"/>
    </row>
    <row r="32" spans="1:23">
      <c r="A32" s="1858" t="s">
        <v>824</v>
      </c>
      <c r="B32" s="1900">
        <v>29</v>
      </c>
      <c r="C32" s="1854"/>
      <c r="D32" s="1842" t="s">
        <v>4661</v>
      </c>
      <c r="E32" s="1855" t="s">
        <v>4674</v>
      </c>
      <c r="F32" s="1841">
        <v>0</v>
      </c>
      <c r="G32" s="1854" t="s">
        <v>826</v>
      </c>
      <c r="H32" s="1855" t="s">
        <v>827</v>
      </c>
      <c r="I32" s="2681">
        <v>5.99</v>
      </c>
      <c r="J32" s="1854" t="s">
        <v>145</v>
      </c>
      <c r="K32" s="1855"/>
      <c r="L32" s="1858">
        <f t="shared" si="2"/>
        <v>5.99</v>
      </c>
      <c r="M32" s="1879">
        <v>42109</v>
      </c>
      <c r="N32" s="1855" t="s">
        <v>5955</v>
      </c>
      <c r="O32" s="1891"/>
    </row>
    <row r="33" spans="1:23">
      <c r="A33" s="1858" t="s">
        <v>824</v>
      </c>
      <c r="B33" s="1900">
        <v>30</v>
      </c>
      <c r="C33" s="1854"/>
      <c r="D33" s="1842" t="s">
        <v>4662</v>
      </c>
      <c r="E33" s="1855" t="s">
        <v>4675</v>
      </c>
      <c r="F33" s="1841">
        <v>1.57</v>
      </c>
      <c r="G33" s="1854" t="s">
        <v>4661</v>
      </c>
      <c r="H33" s="1855" t="s">
        <v>4686</v>
      </c>
      <c r="I33" s="2681">
        <v>2.59</v>
      </c>
      <c r="J33" s="1854" t="s">
        <v>826</v>
      </c>
      <c r="K33" s="1855"/>
      <c r="L33" s="1858">
        <f t="shared" si="2"/>
        <v>1.0199999999999998</v>
      </c>
      <c r="M33" s="1879">
        <v>42109</v>
      </c>
      <c r="N33" s="1839" t="s">
        <v>5955</v>
      </c>
      <c r="O33" s="1891"/>
    </row>
    <row r="34" spans="1:23">
      <c r="A34" s="1858" t="s">
        <v>824</v>
      </c>
      <c r="B34" s="1900">
        <v>31</v>
      </c>
      <c r="C34" s="1854"/>
      <c r="D34" s="1842" t="s">
        <v>3630</v>
      </c>
      <c r="E34" s="1855" t="s">
        <v>4671</v>
      </c>
      <c r="F34" s="1841">
        <v>0</v>
      </c>
      <c r="G34" s="1854" t="s">
        <v>4659</v>
      </c>
      <c r="H34" s="1855" t="s">
        <v>4672</v>
      </c>
      <c r="I34" s="2681">
        <v>11.09</v>
      </c>
      <c r="J34" s="1854"/>
      <c r="K34" s="1855" t="s">
        <v>4684</v>
      </c>
      <c r="L34" s="1853">
        <f>I34-F34</f>
        <v>11.09</v>
      </c>
      <c r="M34" s="1879">
        <v>42430</v>
      </c>
      <c r="N34" s="1882" t="s">
        <v>7925</v>
      </c>
      <c r="O34" s="1893"/>
      <c r="P34" s="150"/>
      <c r="Q34" s="151"/>
    </row>
    <row r="35" spans="1:23">
      <c r="A35" s="1858" t="s">
        <v>824</v>
      </c>
      <c r="B35" s="1900">
        <v>32</v>
      </c>
      <c r="C35" s="1854"/>
      <c r="D35" s="1842" t="s">
        <v>4659</v>
      </c>
      <c r="E35" s="1855" t="s">
        <v>4672</v>
      </c>
      <c r="F35" s="1841">
        <v>0.84</v>
      </c>
      <c r="G35" s="1854" t="s">
        <v>4660</v>
      </c>
      <c r="H35" s="1855" t="s">
        <v>4673</v>
      </c>
      <c r="I35" s="2681">
        <v>7.38</v>
      </c>
      <c r="J35" s="1854" t="s">
        <v>4689</v>
      </c>
      <c r="K35" s="1855"/>
      <c r="L35" s="1858">
        <f t="shared" si="2"/>
        <v>6.54</v>
      </c>
      <c r="M35" s="1879">
        <v>42385</v>
      </c>
      <c r="N35" s="1883" t="s">
        <v>7690</v>
      </c>
      <c r="O35" s="1891"/>
    </row>
    <row r="36" spans="1:23">
      <c r="A36" s="1858" t="s">
        <v>824</v>
      </c>
      <c r="B36" s="1900">
        <v>33</v>
      </c>
      <c r="C36" s="1854"/>
      <c r="D36" s="1842" t="s">
        <v>4660</v>
      </c>
      <c r="E36" s="1855" t="s">
        <v>4673</v>
      </c>
      <c r="F36" s="1841">
        <v>0</v>
      </c>
      <c r="G36" s="1854" t="s">
        <v>4659</v>
      </c>
      <c r="H36" s="1855" t="s">
        <v>4672</v>
      </c>
      <c r="I36" s="2681">
        <v>1.66</v>
      </c>
      <c r="J36" s="1871" t="s">
        <v>826</v>
      </c>
      <c r="K36" s="1855"/>
      <c r="L36" s="1853">
        <f t="shared" si="2"/>
        <v>1.66</v>
      </c>
      <c r="M36" s="1879">
        <v>42386</v>
      </c>
      <c r="N36" s="1877" t="s">
        <v>7689</v>
      </c>
      <c r="O36" s="1891"/>
    </row>
    <row r="37" spans="1:23">
      <c r="A37" s="1858" t="s">
        <v>824</v>
      </c>
      <c r="B37" s="1900">
        <v>34</v>
      </c>
      <c r="C37" s="1854"/>
      <c r="D37" s="1842" t="s">
        <v>3629</v>
      </c>
      <c r="E37" s="1855" t="s">
        <v>3629</v>
      </c>
      <c r="F37" s="1841">
        <v>0</v>
      </c>
      <c r="G37" s="1854" t="s">
        <v>145</v>
      </c>
      <c r="H37" s="1855" t="s">
        <v>4685</v>
      </c>
      <c r="I37" s="2681">
        <v>5.39</v>
      </c>
      <c r="J37" s="1854" t="s">
        <v>4660</v>
      </c>
      <c r="K37" s="1855"/>
      <c r="L37" s="1858">
        <f t="shared" si="2"/>
        <v>5.39</v>
      </c>
      <c r="M37" s="1879">
        <v>42387</v>
      </c>
      <c r="N37" s="1884" t="s">
        <v>7689</v>
      </c>
      <c r="O37" s="1893"/>
      <c r="P37" s="150"/>
      <c r="Q37" s="151"/>
    </row>
    <row r="38" spans="1:23">
      <c r="A38" s="1858" t="s">
        <v>824</v>
      </c>
      <c r="B38" s="1900">
        <v>35</v>
      </c>
      <c r="C38" s="1854"/>
      <c r="D38" s="1843" t="s">
        <v>4658</v>
      </c>
      <c r="E38" s="1839" t="s">
        <v>4670</v>
      </c>
      <c r="F38" s="1869">
        <v>0</v>
      </c>
      <c r="G38" s="1857"/>
      <c r="H38" s="1839" t="s">
        <v>4684</v>
      </c>
      <c r="I38" s="22">
        <v>1.77</v>
      </c>
      <c r="J38" s="1857" t="s">
        <v>826</v>
      </c>
      <c r="K38" s="1839"/>
      <c r="L38" s="1870">
        <f>I38-F38</f>
        <v>1.77</v>
      </c>
      <c r="M38" s="1879">
        <v>42388</v>
      </c>
      <c r="N38" s="1885" t="s">
        <v>9204</v>
      </c>
      <c r="O38" s="1894"/>
      <c r="P38" s="156"/>
      <c r="Q38" s="156"/>
      <c r="R38" s="156"/>
      <c r="S38" s="156"/>
      <c r="T38" s="156"/>
      <c r="U38" s="156"/>
      <c r="V38" s="156"/>
      <c r="W38" s="156"/>
    </row>
    <row r="39" spans="1:23">
      <c r="A39" s="1231" t="s">
        <v>824</v>
      </c>
      <c r="B39" s="1900">
        <v>36</v>
      </c>
      <c r="C39" s="1854"/>
      <c r="D39" s="1304" t="s">
        <v>1626</v>
      </c>
      <c r="E39" s="1232" t="s">
        <v>1627</v>
      </c>
      <c r="F39" s="1233">
        <v>0</v>
      </c>
      <c r="G39" s="1301" t="s">
        <v>826</v>
      </c>
      <c r="H39" s="1232" t="s">
        <v>826</v>
      </c>
      <c r="I39" s="1304">
        <v>1.29</v>
      </c>
      <c r="J39" s="1301" t="s">
        <v>570</v>
      </c>
      <c r="K39" s="1232" t="s">
        <v>1583</v>
      </c>
      <c r="L39" s="1234">
        <f>I39-F39</f>
        <v>1.29</v>
      </c>
      <c r="M39" s="1879">
        <v>42389</v>
      </c>
      <c r="N39" s="1235" t="s">
        <v>9203</v>
      </c>
      <c r="O39" s="1236"/>
    </row>
    <row r="40" spans="1:23">
      <c r="A40" s="1858" t="s">
        <v>824</v>
      </c>
      <c r="B40" s="1900">
        <v>37</v>
      </c>
      <c r="C40" s="1854"/>
      <c r="D40" s="1842" t="s">
        <v>7873</v>
      </c>
      <c r="E40" s="1855" t="s">
        <v>7874</v>
      </c>
      <c r="F40" s="1842">
        <v>0</v>
      </c>
      <c r="G40" s="1854"/>
      <c r="H40" s="1855" t="s">
        <v>7875</v>
      </c>
      <c r="I40" s="2681">
        <v>1.78</v>
      </c>
      <c r="J40" s="1854" t="s">
        <v>7876</v>
      </c>
      <c r="K40" s="1855" t="s">
        <v>7877</v>
      </c>
      <c r="L40" s="1858">
        <f>I40-F40</f>
        <v>1.78</v>
      </c>
      <c r="M40" s="1879">
        <v>42390</v>
      </c>
      <c r="N40" s="1855" t="s">
        <v>9205</v>
      </c>
      <c r="O40" s="1891"/>
    </row>
    <row r="41" spans="1:23">
      <c r="A41" s="1858" t="s">
        <v>824</v>
      </c>
      <c r="B41" s="1900">
        <v>38</v>
      </c>
      <c r="C41" s="1854"/>
      <c r="D41" s="1843" t="s">
        <v>826</v>
      </c>
      <c r="E41" s="1839" t="s">
        <v>826</v>
      </c>
      <c r="F41" s="1869">
        <v>18.48</v>
      </c>
      <c r="G41" s="1857" t="s">
        <v>4660</v>
      </c>
      <c r="H41" s="1839" t="s">
        <v>4673</v>
      </c>
      <c r="I41" s="2684">
        <v>28.7</v>
      </c>
      <c r="J41" s="1857" t="s">
        <v>145</v>
      </c>
      <c r="K41" s="1839"/>
      <c r="L41" s="1856">
        <f>I41-F41</f>
        <v>10.219999999999999</v>
      </c>
      <c r="M41" s="1879">
        <v>42370</v>
      </c>
      <c r="N41" s="1885" t="s">
        <v>8589</v>
      </c>
      <c r="O41" s="1892"/>
      <c r="P41" s="156"/>
      <c r="Q41" s="156"/>
      <c r="R41" s="156"/>
      <c r="S41" s="156"/>
      <c r="T41" s="156"/>
      <c r="U41" s="156"/>
      <c r="V41" s="156"/>
      <c r="W41" s="156"/>
    </row>
    <row r="42" spans="1:23">
      <c r="A42" s="1858" t="s">
        <v>824</v>
      </c>
      <c r="B42" s="1900">
        <v>39</v>
      </c>
      <c r="C42" s="1854"/>
      <c r="D42" s="1842" t="s">
        <v>256</v>
      </c>
      <c r="E42" s="1855" t="s">
        <v>256</v>
      </c>
      <c r="F42" s="1842">
        <v>0</v>
      </c>
      <c r="G42" s="1854"/>
      <c r="H42" s="1855" t="s">
        <v>7872</v>
      </c>
      <c r="I42" s="2681">
        <v>13.13</v>
      </c>
      <c r="J42" s="1854" t="s">
        <v>145</v>
      </c>
      <c r="K42" s="1855" t="s">
        <v>145</v>
      </c>
      <c r="L42" s="1858">
        <f t="shared" ref="L42:L51" si="3">I42-F42</f>
        <v>13.13</v>
      </c>
      <c r="M42" s="1879">
        <v>42430</v>
      </c>
      <c r="N42" s="1855" t="s">
        <v>8588</v>
      </c>
      <c r="O42" s="1891"/>
    </row>
    <row r="43" spans="1:23">
      <c r="A43" s="1858" t="s">
        <v>824</v>
      </c>
      <c r="B43" s="1900">
        <v>40</v>
      </c>
      <c r="C43" s="1854"/>
      <c r="D43" s="1842" t="s">
        <v>236</v>
      </c>
      <c r="E43" s="1855" t="s">
        <v>1582</v>
      </c>
      <c r="F43" s="1842">
        <v>1.1499999999999999</v>
      </c>
      <c r="G43" s="1854" t="s">
        <v>7673</v>
      </c>
      <c r="H43" s="1855" t="s">
        <v>7673</v>
      </c>
      <c r="I43" s="2682">
        <v>3.15</v>
      </c>
      <c r="J43" s="1854" t="s">
        <v>7673</v>
      </c>
      <c r="K43" s="1855" t="s">
        <v>7673</v>
      </c>
      <c r="L43" s="1853">
        <f t="shared" si="3"/>
        <v>2</v>
      </c>
      <c r="M43" s="1879">
        <v>42430</v>
      </c>
      <c r="N43" s="1880" t="s">
        <v>8816</v>
      </c>
      <c r="O43" s="1891"/>
    </row>
    <row r="44" spans="1:23">
      <c r="A44" s="1863" t="s">
        <v>824</v>
      </c>
      <c r="B44" s="1900">
        <v>41</v>
      </c>
      <c r="C44" s="1854"/>
      <c r="D44" s="1842" t="s">
        <v>4689</v>
      </c>
      <c r="E44" s="1855" t="s">
        <v>4689</v>
      </c>
      <c r="F44" s="1842">
        <v>0</v>
      </c>
      <c r="G44" s="1854" t="s">
        <v>256</v>
      </c>
      <c r="H44" s="1855" t="s">
        <v>256</v>
      </c>
      <c r="I44" s="2681">
        <v>3.15</v>
      </c>
      <c r="J44" s="1854" t="s">
        <v>7873</v>
      </c>
      <c r="K44" s="1855" t="s">
        <v>7874</v>
      </c>
      <c r="L44" s="1858">
        <f t="shared" si="3"/>
        <v>3.15</v>
      </c>
      <c r="M44" s="1879">
        <v>42491</v>
      </c>
      <c r="N44" s="1855" t="s">
        <v>8815</v>
      </c>
      <c r="O44" s="1891"/>
    </row>
    <row r="45" spans="1:23">
      <c r="A45" s="1858" t="s">
        <v>824</v>
      </c>
      <c r="B45" s="1900">
        <v>42</v>
      </c>
      <c r="C45" s="1854"/>
      <c r="D45" s="1842" t="s">
        <v>4669</v>
      </c>
      <c r="E45" s="1855" t="s">
        <v>4683</v>
      </c>
      <c r="F45" s="1841">
        <v>0</v>
      </c>
      <c r="G45" s="1854" t="s">
        <v>147</v>
      </c>
      <c r="H45" s="1855" t="s">
        <v>4687</v>
      </c>
      <c r="I45" s="2681">
        <v>3.88</v>
      </c>
      <c r="J45" s="1854" t="s">
        <v>826</v>
      </c>
      <c r="K45" s="1855"/>
      <c r="L45" s="1858">
        <f t="shared" si="3"/>
        <v>3.88</v>
      </c>
      <c r="M45" s="1879">
        <v>42431</v>
      </c>
      <c r="N45" s="1855" t="s">
        <v>8818</v>
      </c>
      <c r="O45" s="1891"/>
      <c r="P45" s="22"/>
    </row>
    <row r="46" spans="1:23">
      <c r="A46" s="1858" t="s">
        <v>824</v>
      </c>
      <c r="B46" s="1900">
        <v>43</v>
      </c>
      <c r="C46" s="1854"/>
      <c r="D46" s="1842" t="s">
        <v>4663</v>
      </c>
      <c r="E46" s="1859" t="s">
        <v>4676</v>
      </c>
      <c r="F46" s="1841">
        <v>0</v>
      </c>
      <c r="G46" s="1854" t="s">
        <v>3630</v>
      </c>
      <c r="H46" s="1859" t="s">
        <v>4671</v>
      </c>
      <c r="I46" s="2681">
        <v>1.84</v>
      </c>
      <c r="J46" s="1871" t="s">
        <v>826</v>
      </c>
      <c r="K46" s="1855"/>
      <c r="L46" s="1853">
        <f t="shared" si="3"/>
        <v>1.84</v>
      </c>
      <c r="M46" s="1879">
        <v>42462</v>
      </c>
      <c r="N46" s="1855" t="s">
        <v>8817</v>
      </c>
      <c r="O46" s="1891"/>
    </row>
    <row r="47" spans="1:23">
      <c r="A47" s="1863" t="s">
        <v>824</v>
      </c>
      <c r="B47" s="1900">
        <v>44</v>
      </c>
      <c r="C47" s="1854"/>
      <c r="D47" s="1844" t="s">
        <v>4668</v>
      </c>
      <c r="E47" s="1862" t="s">
        <v>4682</v>
      </c>
      <c r="F47" s="1847">
        <v>0</v>
      </c>
      <c r="G47" s="1861" t="s">
        <v>147</v>
      </c>
      <c r="H47" s="2190" t="s">
        <v>4687</v>
      </c>
      <c r="I47" s="2685">
        <v>2.2000000000000002</v>
      </c>
      <c r="J47" s="1873"/>
      <c r="K47" s="1862" t="s">
        <v>4684</v>
      </c>
      <c r="L47" s="1863">
        <f t="shared" si="3"/>
        <v>2.2000000000000002</v>
      </c>
      <c r="M47" s="1879">
        <v>42469</v>
      </c>
      <c r="N47" s="1886" t="s">
        <v>8819</v>
      </c>
      <c r="O47" s="1895"/>
      <c r="P47" s="150"/>
      <c r="Q47" s="151"/>
    </row>
    <row r="48" spans="1:23">
      <c r="A48" s="1858" t="s">
        <v>824</v>
      </c>
      <c r="B48" s="1900">
        <v>45</v>
      </c>
      <c r="C48" s="1854"/>
      <c r="D48" s="1842" t="s">
        <v>4664</v>
      </c>
      <c r="E48" s="1859" t="s">
        <v>3984</v>
      </c>
      <c r="F48" s="1841">
        <v>0</v>
      </c>
      <c r="G48" s="1854" t="s">
        <v>826</v>
      </c>
      <c r="H48" s="1859" t="s">
        <v>827</v>
      </c>
      <c r="I48" s="2681">
        <v>5.0999999999999996</v>
      </c>
      <c r="J48" s="1871" t="s">
        <v>4678</v>
      </c>
      <c r="K48" s="1855"/>
      <c r="L48" s="1853">
        <f t="shared" si="3"/>
        <v>5.0999999999999996</v>
      </c>
      <c r="M48" s="1879">
        <v>42461</v>
      </c>
      <c r="N48" s="1855" t="s">
        <v>8820</v>
      </c>
      <c r="O48" s="1891"/>
    </row>
    <row r="49" spans="1:23">
      <c r="A49" s="1858" t="s">
        <v>824</v>
      </c>
      <c r="B49" s="1900">
        <v>46</v>
      </c>
      <c r="C49" s="1854"/>
      <c r="D49" s="1842" t="s">
        <v>4665</v>
      </c>
      <c r="E49" s="1855" t="s">
        <v>4677</v>
      </c>
      <c r="F49" s="1841">
        <v>0</v>
      </c>
      <c r="G49" s="1854" t="s">
        <v>4678</v>
      </c>
      <c r="H49" s="1859" t="s">
        <v>4679</v>
      </c>
      <c r="I49" s="2681">
        <v>1.25</v>
      </c>
      <c r="J49" s="1871" t="s">
        <v>4664</v>
      </c>
      <c r="K49" s="1855"/>
      <c r="L49" s="1853">
        <f t="shared" si="3"/>
        <v>1.25</v>
      </c>
      <c r="M49" s="1879">
        <v>42463</v>
      </c>
      <c r="N49" s="1855" t="s">
        <v>8821</v>
      </c>
      <c r="O49" s="1891"/>
    </row>
    <row r="50" spans="1:23">
      <c r="A50" s="1858" t="s">
        <v>824</v>
      </c>
      <c r="B50" s="1900">
        <v>47</v>
      </c>
      <c r="C50" s="1854"/>
      <c r="D50" s="1842" t="s">
        <v>4678</v>
      </c>
      <c r="E50" s="1855" t="s">
        <v>4679</v>
      </c>
      <c r="F50" s="1841">
        <v>0</v>
      </c>
      <c r="G50" s="1854" t="s">
        <v>826</v>
      </c>
      <c r="H50" s="1855" t="s">
        <v>827</v>
      </c>
      <c r="I50" s="2681">
        <v>4.2699999999999996</v>
      </c>
      <c r="J50" s="1854" t="s">
        <v>147</v>
      </c>
      <c r="K50" s="1855"/>
      <c r="L50" s="1858">
        <f t="shared" si="3"/>
        <v>4.2699999999999996</v>
      </c>
      <c r="M50" s="1879">
        <v>42465</v>
      </c>
      <c r="N50" s="1884" t="s">
        <v>8822</v>
      </c>
      <c r="O50" s="1893"/>
      <c r="P50" s="150"/>
      <c r="Q50" s="151"/>
    </row>
    <row r="51" spans="1:23">
      <c r="A51" s="1858" t="s">
        <v>824</v>
      </c>
      <c r="B51" s="1900">
        <v>48</v>
      </c>
      <c r="C51" s="1854"/>
      <c r="D51" s="1842" t="s">
        <v>4666</v>
      </c>
      <c r="E51" s="1855" t="s">
        <v>4680</v>
      </c>
      <c r="F51" s="1841">
        <v>0</v>
      </c>
      <c r="G51" s="1854" t="s">
        <v>147</v>
      </c>
      <c r="H51" s="1855" t="s">
        <v>4687</v>
      </c>
      <c r="I51" s="2681">
        <v>3.27</v>
      </c>
      <c r="J51" s="1854" t="s">
        <v>570</v>
      </c>
      <c r="K51" s="1855"/>
      <c r="L51" s="1858">
        <f t="shared" si="3"/>
        <v>3.27</v>
      </c>
      <c r="M51" s="1879">
        <v>42466</v>
      </c>
      <c r="N51" s="1884" t="s">
        <v>8823</v>
      </c>
      <c r="O51" s="1893"/>
      <c r="P51" s="150"/>
      <c r="Q51" s="151"/>
    </row>
    <row r="52" spans="1:23">
      <c r="A52" s="1863" t="s">
        <v>824</v>
      </c>
      <c r="B52" s="1900">
        <v>49</v>
      </c>
      <c r="C52" s="1854"/>
      <c r="D52" s="1842" t="s">
        <v>7898</v>
      </c>
      <c r="E52" s="1855" t="s">
        <v>7921</v>
      </c>
      <c r="F52" s="1842">
        <v>0</v>
      </c>
      <c r="G52" s="1854" t="s">
        <v>145</v>
      </c>
      <c r="H52" s="1855" t="s">
        <v>145</v>
      </c>
      <c r="I52" s="2681">
        <v>4</v>
      </c>
      <c r="J52" s="1854" t="s">
        <v>3629</v>
      </c>
      <c r="K52" s="1855" t="s">
        <v>3629</v>
      </c>
      <c r="L52" s="1858">
        <f t="shared" ref="L52:L57" si="4">I52-F52</f>
        <v>4</v>
      </c>
      <c r="M52" s="1879">
        <v>42491</v>
      </c>
      <c r="N52" s="1855" t="s">
        <v>8841</v>
      </c>
      <c r="O52" s="1891"/>
    </row>
    <row r="53" spans="1:23">
      <c r="A53" s="1858" t="s">
        <v>824</v>
      </c>
      <c r="B53" s="1900">
        <v>50</v>
      </c>
      <c r="C53" s="1854"/>
      <c r="D53" s="1842" t="s">
        <v>7899</v>
      </c>
      <c r="E53" s="1855" t="s">
        <v>7922</v>
      </c>
      <c r="F53" s="1842">
        <v>0</v>
      </c>
      <c r="G53" s="1854" t="s">
        <v>145</v>
      </c>
      <c r="H53" s="1855" t="s">
        <v>145</v>
      </c>
      <c r="I53" s="2681">
        <v>1.55</v>
      </c>
      <c r="J53" s="1854"/>
      <c r="K53" s="1855" t="s">
        <v>33</v>
      </c>
      <c r="L53" s="1858">
        <f t="shared" si="4"/>
        <v>1.55</v>
      </c>
      <c r="M53" s="1879">
        <v>42491</v>
      </c>
      <c r="N53" s="1855" t="s">
        <v>8841</v>
      </c>
      <c r="O53" s="1891"/>
    </row>
    <row r="54" spans="1:23">
      <c r="A54" s="1858" t="s">
        <v>824</v>
      </c>
      <c r="B54" s="1900">
        <v>51</v>
      </c>
      <c r="C54" s="1854"/>
      <c r="D54" s="1842" t="s">
        <v>7890</v>
      </c>
      <c r="E54" s="1855" t="s">
        <v>7911</v>
      </c>
      <c r="F54" s="1842">
        <v>0</v>
      </c>
      <c r="G54" s="1854" t="s">
        <v>7912</v>
      </c>
      <c r="H54" s="1855" t="s">
        <v>7913</v>
      </c>
      <c r="I54" s="2681">
        <v>1.01</v>
      </c>
      <c r="J54" s="1854" t="s">
        <v>1746</v>
      </c>
      <c r="K54" s="1855"/>
      <c r="L54" s="1858">
        <f t="shared" si="4"/>
        <v>1.01</v>
      </c>
      <c r="M54" s="1879">
        <v>42537</v>
      </c>
      <c r="N54" s="1855" t="s">
        <v>9206</v>
      </c>
      <c r="O54" s="1891"/>
    </row>
    <row r="55" spans="1:23">
      <c r="A55" s="1858" t="s">
        <v>824</v>
      </c>
      <c r="B55" s="1900">
        <v>52</v>
      </c>
      <c r="C55" s="1854"/>
      <c r="D55" s="1842" t="s">
        <v>7895</v>
      </c>
      <c r="E55" s="1855" t="s">
        <v>7918</v>
      </c>
      <c r="F55" s="1842">
        <v>0</v>
      </c>
      <c r="G55" s="1854" t="s">
        <v>256</v>
      </c>
      <c r="H55" s="1855" t="s">
        <v>256</v>
      </c>
      <c r="I55" s="2681">
        <v>1.7</v>
      </c>
      <c r="J55" s="1854"/>
      <c r="K55" s="1855" t="s">
        <v>1746</v>
      </c>
      <c r="L55" s="1858">
        <f t="shared" si="4"/>
        <v>1.7</v>
      </c>
      <c r="M55" s="1879">
        <v>42537</v>
      </c>
      <c r="N55" s="1855" t="s">
        <v>9207</v>
      </c>
      <c r="O55" s="1891"/>
    </row>
    <row r="56" spans="1:23">
      <c r="A56" s="1863" t="s">
        <v>824</v>
      </c>
      <c r="B56" s="1900">
        <v>53</v>
      </c>
      <c r="C56" s="1854"/>
      <c r="D56" s="1842" t="s">
        <v>7896</v>
      </c>
      <c r="E56" s="1855" t="s">
        <v>7919</v>
      </c>
      <c r="F56" s="1842">
        <v>0</v>
      </c>
      <c r="G56" s="1854" t="s">
        <v>256</v>
      </c>
      <c r="H56" s="1855" t="s">
        <v>256</v>
      </c>
      <c r="I56" s="2681">
        <v>1.93</v>
      </c>
      <c r="J56" s="1854" t="s">
        <v>145</v>
      </c>
      <c r="K56" s="1855" t="s">
        <v>145</v>
      </c>
      <c r="L56" s="1858">
        <f t="shared" si="4"/>
        <v>1.93</v>
      </c>
      <c r="M56" s="1879">
        <v>42537</v>
      </c>
      <c r="N56" s="1855" t="s">
        <v>9208</v>
      </c>
      <c r="O56" s="1891"/>
    </row>
    <row r="57" spans="1:23">
      <c r="A57" s="1863" t="s">
        <v>824</v>
      </c>
      <c r="B57" s="1900">
        <v>54</v>
      </c>
      <c r="C57" s="1854"/>
      <c r="D57" s="1844" t="s">
        <v>7897</v>
      </c>
      <c r="E57" s="1862" t="s">
        <v>7920</v>
      </c>
      <c r="F57" s="1844">
        <v>0</v>
      </c>
      <c r="G57" s="1861" t="s">
        <v>7896</v>
      </c>
      <c r="H57" s="2190" t="s">
        <v>7919</v>
      </c>
      <c r="I57" s="2685">
        <v>1.77</v>
      </c>
      <c r="J57" s="1861" t="s">
        <v>7912</v>
      </c>
      <c r="K57" s="1862" t="s">
        <v>3647</v>
      </c>
      <c r="L57" s="1863">
        <f t="shared" si="4"/>
        <v>1.77</v>
      </c>
      <c r="M57" s="1887">
        <v>42537</v>
      </c>
      <c r="N57" s="1862" t="s">
        <v>9209</v>
      </c>
      <c r="O57" s="1896"/>
    </row>
    <row r="58" spans="1:23">
      <c r="A58" s="1858" t="s">
        <v>824</v>
      </c>
      <c r="B58" s="1900">
        <v>55</v>
      </c>
      <c r="C58" s="1854"/>
      <c r="D58" s="1842" t="s">
        <v>7894</v>
      </c>
      <c r="E58" s="1855" t="s">
        <v>7917</v>
      </c>
      <c r="F58" s="1842">
        <v>0</v>
      </c>
      <c r="G58" s="1854"/>
      <c r="H58" s="1855" t="s">
        <v>1746</v>
      </c>
      <c r="I58" s="2681">
        <v>1.98</v>
      </c>
      <c r="J58" s="1854" t="s">
        <v>4035</v>
      </c>
      <c r="K58" s="1855" t="s">
        <v>4035</v>
      </c>
      <c r="L58" s="1858">
        <f t="shared" ref="L58:L96" si="5">I58-F58</f>
        <v>1.98</v>
      </c>
      <c r="M58" s="1879">
        <v>42552</v>
      </c>
      <c r="N58" s="1855" t="s">
        <v>9274</v>
      </c>
      <c r="O58" s="1892"/>
      <c r="P58" s="156"/>
      <c r="Q58" s="156"/>
      <c r="R58" s="156"/>
      <c r="S58" s="156"/>
      <c r="T58" s="156"/>
      <c r="U58" s="156"/>
      <c r="V58" s="156"/>
      <c r="W58" s="156"/>
    </row>
    <row r="59" spans="1:23">
      <c r="A59" s="1858" t="s">
        <v>824</v>
      </c>
      <c r="B59" s="1900">
        <v>56</v>
      </c>
      <c r="C59" s="1854"/>
      <c r="D59" s="1842" t="s">
        <v>7893</v>
      </c>
      <c r="E59" s="1855" t="s">
        <v>7916</v>
      </c>
      <c r="F59" s="1842">
        <v>0</v>
      </c>
      <c r="G59" s="1854"/>
      <c r="H59" s="1855" t="s">
        <v>1746</v>
      </c>
      <c r="I59" s="2681">
        <v>2.13</v>
      </c>
      <c r="J59" s="1854" t="s">
        <v>4035</v>
      </c>
      <c r="K59" s="1855" t="s">
        <v>4035</v>
      </c>
      <c r="L59" s="1858">
        <f t="shared" si="5"/>
        <v>2.13</v>
      </c>
      <c r="M59" s="1879">
        <v>42552</v>
      </c>
      <c r="N59" s="1855" t="s">
        <v>9273</v>
      </c>
      <c r="O59" s="1897"/>
      <c r="P59" s="156"/>
      <c r="Q59" s="156"/>
      <c r="R59" s="156"/>
      <c r="S59" s="156"/>
      <c r="T59" s="156"/>
      <c r="U59" s="156"/>
      <c r="V59" s="156"/>
      <c r="W59" s="156"/>
    </row>
    <row r="60" spans="1:23">
      <c r="A60" s="1858" t="s">
        <v>824</v>
      </c>
      <c r="B60" s="1900">
        <v>57</v>
      </c>
      <c r="C60" s="1854"/>
      <c r="D60" s="1842" t="s">
        <v>7892</v>
      </c>
      <c r="E60" s="1855" t="s">
        <v>7915</v>
      </c>
      <c r="F60" s="1842">
        <v>3.05</v>
      </c>
      <c r="G60" s="1854" t="s">
        <v>4035</v>
      </c>
      <c r="H60" s="1855" t="s">
        <v>4035</v>
      </c>
      <c r="I60" s="2681">
        <v>5.79</v>
      </c>
      <c r="J60" s="1854"/>
      <c r="K60" s="1855" t="s">
        <v>1746</v>
      </c>
      <c r="L60" s="1858">
        <f t="shared" si="5"/>
        <v>2.74</v>
      </c>
      <c r="M60" s="1879">
        <v>42552</v>
      </c>
      <c r="N60" s="1855" t="s">
        <v>9272</v>
      </c>
      <c r="O60" s="1891"/>
    </row>
    <row r="61" spans="1:23">
      <c r="A61" s="1863" t="s">
        <v>824</v>
      </c>
      <c r="B61" s="1900">
        <v>58</v>
      </c>
      <c r="C61" s="1854"/>
      <c r="D61" s="1842" t="s">
        <v>3638</v>
      </c>
      <c r="E61" s="1855" t="s">
        <v>3635</v>
      </c>
      <c r="F61" s="1842">
        <v>6.83</v>
      </c>
      <c r="G61" s="1854" t="s">
        <v>3634</v>
      </c>
      <c r="H61" s="1855" t="s">
        <v>7907</v>
      </c>
      <c r="I61" s="2681">
        <v>8.86</v>
      </c>
      <c r="J61" s="1854" t="s">
        <v>4035</v>
      </c>
      <c r="K61" s="1855" t="s">
        <v>4035</v>
      </c>
      <c r="L61" s="1858">
        <f t="shared" si="5"/>
        <v>2.0299999999999994</v>
      </c>
      <c r="M61" s="1879">
        <v>42552</v>
      </c>
      <c r="N61" s="1855" t="s">
        <v>9271</v>
      </c>
      <c r="O61" s="1891"/>
    </row>
    <row r="62" spans="1:23">
      <c r="A62" s="1858" t="s">
        <v>824</v>
      </c>
      <c r="B62" s="1900">
        <v>59</v>
      </c>
      <c r="C62" s="1854"/>
      <c r="D62" s="1842" t="s">
        <v>3634</v>
      </c>
      <c r="E62" s="1855" t="s">
        <v>7907</v>
      </c>
      <c r="F62" s="1842">
        <v>0</v>
      </c>
      <c r="G62" s="1854" t="s">
        <v>3636</v>
      </c>
      <c r="H62" s="1855" t="s">
        <v>3637</v>
      </c>
      <c r="I62" s="2681">
        <v>1.57</v>
      </c>
      <c r="J62" s="1854" t="s">
        <v>3638</v>
      </c>
      <c r="K62" s="1855" t="s">
        <v>7907</v>
      </c>
      <c r="L62" s="1858">
        <f t="shared" si="5"/>
        <v>1.57</v>
      </c>
      <c r="M62" s="1879">
        <v>42552</v>
      </c>
      <c r="N62" s="1855" t="s">
        <v>9270</v>
      </c>
      <c r="O62" s="1891"/>
    </row>
    <row r="63" spans="1:23">
      <c r="A63" s="1863" t="s">
        <v>824</v>
      </c>
      <c r="B63" s="1900">
        <v>60</v>
      </c>
      <c r="C63" s="1854"/>
      <c r="D63" s="1842" t="s">
        <v>3636</v>
      </c>
      <c r="E63" s="1855" t="s">
        <v>7914</v>
      </c>
      <c r="F63" s="1842">
        <v>1.49</v>
      </c>
      <c r="G63" s="1854"/>
      <c r="H63" s="1855" t="s">
        <v>1746</v>
      </c>
      <c r="I63" s="2681">
        <v>2.14</v>
      </c>
      <c r="J63" s="1854" t="s">
        <v>7912</v>
      </c>
      <c r="K63" s="1855" t="s">
        <v>3647</v>
      </c>
      <c r="L63" s="1858">
        <f t="shared" si="5"/>
        <v>0.65000000000000013</v>
      </c>
      <c r="M63" s="1879">
        <v>42552</v>
      </c>
      <c r="N63" s="1855" t="s">
        <v>9270</v>
      </c>
      <c r="O63" s="1891"/>
    </row>
    <row r="64" spans="1:23">
      <c r="A64" s="1858" t="s">
        <v>824</v>
      </c>
      <c r="B64" s="1900">
        <v>61</v>
      </c>
      <c r="C64" s="1854"/>
      <c r="D64" s="1842" t="s">
        <v>7887</v>
      </c>
      <c r="E64" s="1855" t="s">
        <v>7902</v>
      </c>
      <c r="F64" s="1842">
        <v>0</v>
      </c>
      <c r="G64" s="1854" t="s">
        <v>3638</v>
      </c>
      <c r="H64" s="1855" t="s">
        <v>7902</v>
      </c>
      <c r="I64" s="2681">
        <v>2.29</v>
      </c>
      <c r="J64" s="1854"/>
      <c r="K64" s="1855" t="s">
        <v>7908</v>
      </c>
      <c r="L64" s="1858">
        <f t="shared" si="5"/>
        <v>2.29</v>
      </c>
      <c r="M64" s="1879">
        <v>42552</v>
      </c>
      <c r="N64" s="1855" t="s">
        <v>9269</v>
      </c>
      <c r="O64" s="1891"/>
    </row>
    <row r="65" spans="1:17">
      <c r="A65" s="1858" t="s">
        <v>824</v>
      </c>
      <c r="B65" s="1900">
        <v>62</v>
      </c>
      <c r="C65" s="1854"/>
      <c r="D65" s="1842" t="s">
        <v>7884</v>
      </c>
      <c r="E65" s="1855" t="s">
        <v>7900</v>
      </c>
      <c r="F65" s="1842">
        <v>0</v>
      </c>
      <c r="G65" s="1854" t="s">
        <v>256</v>
      </c>
      <c r="H65" s="1855" t="s">
        <v>256</v>
      </c>
      <c r="I65" s="2681">
        <v>4.41</v>
      </c>
      <c r="J65" s="1854"/>
      <c r="K65" s="1855" t="s">
        <v>4684</v>
      </c>
      <c r="L65" s="1858">
        <f t="shared" si="5"/>
        <v>4.41</v>
      </c>
      <c r="M65" s="1879">
        <v>42583</v>
      </c>
      <c r="N65" s="1885" t="s">
        <v>9597</v>
      </c>
      <c r="O65" s="1891"/>
    </row>
    <row r="66" spans="1:17">
      <c r="A66" s="1863" t="s">
        <v>824</v>
      </c>
      <c r="B66" s="1900">
        <v>63</v>
      </c>
      <c r="C66" s="1854"/>
      <c r="D66" s="1842" t="s">
        <v>7885</v>
      </c>
      <c r="E66" s="1855" t="s">
        <v>7901</v>
      </c>
      <c r="F66" s="1842">
        <v>0</v>
      </c>
      <c r="G66" s="1854" t="s">
        <v>3638</v>
      </c>
      <c r="H66" s="1855" t="s">
        <v>7902</v>
      </c>
      <c r="I66" s="2681">
        <v>1.5</v>
      </c>
      <c r="J66" s="1854" t="s">
        <v>3632</v>
      </c>
      <c r="K66" s="1855" t="s">
        <v>4925</v>
      </c>
      <c r="L66" s="1858">
        <f t="shared" si="5"/>
        <v>1.5</v>
      </c>
      <c r="M66" s="1879">
        <v>42583</v>
      </c>
      <c r="N66" s="1855" t="s">
        <v>9598</v>
      </c>
      <c r="O66" s="1891"/>
    </row>
    <row r="67" spans="1:17">
      <c r="A67" s="1858" t="s">
        <v>824</v>
      </c>
      <c r="B67" s="1900">
        <v>64</v>
      </c>
      <c r="C67" s="1854"/>
      <c r="D67" s="1842" t="s">
        <v>7886</v>
      </c>
      <c r="E67" s="1855" t="s">
        <v>7903</v>
      </c>
      <c r="F67" s="1842">
        <v>0</v>
      </c>
      <c r="G67" s="1854" t="s">
        <v>7884</v>
      </c>
      <c r="H67" s="1855" t="s">
        <v>7904</v>
      </c>
      <c r="I67" s="2681">
        <v>1.87</v>
      </c>
      <c r="J67" s="1854" t="s">
        <v>3632</v>
      </c>
      <c r="K67" s="1855" t="s">
        <v>4925</v>
      </c>
      <c r="L67" s="1858">
        <f t="shared" si="5"/>
        <v>1.87</v>
      </c>
      <c r="M67" s="1879">
        <v>42583</v>
      </c>
      <c r="N67" s="1855" t="s">
        <v>9599</v>
      </c>
      <c r="O67" s="1891"/>
    </row>
    <row r="68" spans="1:17">
      <c r="A68" s="1863" t="s">
        <v>824</v>
      </c>
      <c r="B68" s="1900">
        <v>65</v>
      </c>
      <c r="C68" s="1854"/>
      <c r="D68" s="1842" t="s">
        <v>7891</v>
      </c>
      <c r="E68" s="1855" t="s">
        <v>7906</v>
      </c>
      <c r="F68" s="1842">
        <v>0.66</v>
      </c>
      <c r="G68" s="1854"/>
      <c r="H68" s="1855" t="s">
        <v>19</v>
      </c>
      <c r="I68" s="2681">
        <v>2.97</v>
      </c>
      <c r="J68" s="1854" t="s">
        <v>3638</v>
      </c>
      <c r="K68" s="1855" t="s">
        <v>7905</v>
      </c>
      <c r="L68" s="1858">
        <f t="shared" si="5"/>
        <v>2.31</v>
      </c>
      <c r="M68" s="1879">
        <v>42583</v>
      </c>
      <c r="N68" s="1855" t="s">
        <v>9595</v>
      </c>
      <c r="O68" s="1891"/>
    </row>
    <row r="69" spans="1:17">
      <c r="A69" s="1858" t="s">
        <v>824</v>
      </c>
      <c r="B69" s="1900">
        <v>66</v>
      </c>
      <c r="C69" s="1854"/>
      <c r="D69" s="1842" t="s">
        <v>3638</v>
      </c>
      <c r="E69" s="1855" t="s">
        <v>7905</v>
      </c>
      <c r="F69" s="1842">
        <v>0</v>
      </c>
      <c r="G69" s="1854"/>
      <c r="H69" s="1855" t="s">
        <v>4684</v>
      </c>
      <c r="I69" s="2681">
        <v>3.9</v>
      </c>
      <c r="J69" s="1854" t="s">
        <v>7887</v>
      </c>
      <c r="K69" s="1855" t="s">
        <v>3639</v>
      </c>
      <c r="L69" s="1858">
        <f t="shared" si="5"/>
        <v>3.9</v>
      </c>
      <c r="M69" s="1879">
        <v>42583</v>
      </c>
      <c r="N69" s="1855" t="s">
        <v>9596</v>
      </c>
      <c r="O69" s="1891"/>
    </row>
    <row r="70" spans="1:17">
      <c r="A70" s="1863" t="s">
        <v>824</v>
      </c>
      <c r="B70" s="1900">
        <v>67</v>
      </c>
      <c r="C70" s="1854"/>
      <c r="D70" s="1842" t="s">
        <v>147</v>
      </c>
      <c r="E70" s="1855" t="s">
        <v>147</v>
      </c>
      <c r="F70" s="1841">
        <v>7.05</v>
      </c>
      <c r="G70" s="1854" t="s">
        <v>570</v>
      </c>
      <c r="H70" s="1855" t="s">
        <v>4688</v>
      </c>
      <c r="I70" s="2681">
        <v>12.26</v>
      </c>
      <c r="J70" s="1854"/>
      <c r="K70" s="1855" t="s">
        <v>4684</v>
      </c>
      <c r="L70" s="1858">
        <f t="shared" si="5"/>
        <v>5.21</v>
      </c>
      <c r="M70" s="1879">
        <v>42614</v>
      </c>
      <c r="N70" s="1855" t="s">
        <v>7871</v>
      </c>
      <c r="O70" s="1891"/>
    </row>
    <row r="71" spans="1:17">
      <c r="A71" s="1858" t="s">
        <v>824</v>
      </c>
      <c r="B71" s="1900">
        <v>68</v>
      </c>
      <c r="C71" s="1854"/>
      <c r="D71" s="1842" t="s">
        <v>7888</v>
      </c>
      <c r="E71" s="1855" t="s">
        <v>7909</v>
      </c>
      <c r="F71" s="1842">
        <v>0</v>
      </c>
      <c r="G71" s="1854" t="s">
        <v>145</v>
      </c>
      <c r="H71" s="1855" t="s">
        <v>145</v>
      </c>
      <c r="I71" s="2681">
        <v>2.31</v>
      </c>
      <c r="J71" s="1854" t="s">
        <v>1746</v>
      </c>
      <c r="K71" s="1855"/>
      <c r="L71" s="1858">
        <f t="shared" si="5"/>
        <v>2.31</v>
      </c>
      <c r="M71" s="1879">
        <v>42614</v>
      </c>
      <c r="N71" s="1855" t="s">
        <v>9755</v>
      </c>
      <c r="O71" s="1891"/>
    </row>
    <row r="72" spans="1:17">
      <c r="A72" s="1858" t="s">
        <v>824</v>
      </c>
      <c r="B72" s="1900">
        <v>69</v>
      </c>
      <c r="C72" s="1854"/>
      <c r="D72" s="1842" t="s">
        <v>7889</v>
      </c>
      <c r="E72" s="1855" t="s">
        <v>7910</v>
      </c>
      <c r="F72" s="1842">
        <v>0</v>
      </c>
      <c r="G72" s="1854" t="s">
        <v>256</v>
      </c>
      <c r="H72" s="1855" t="s">
        <v>256</v>
      </c>
      <c r="I72" s="2681">
        <v>6.73</v>
      </c>
      <c r="J72" s="1854" t="s">
        <v>145</v>
      </c>
      <c r="K72" s="1855" t="s">
        <v>145</v>
      </c>
      <c r="L72" s="1858">
        <f t="shared" si="5"/>
        <v>6.73</v>
      </c>
      <c r="M72" s="1879">
        <v>42614</v>
      </c>
      <c r="N72" s="1232" t="s">
        <v>9754</v>
      </c>
      <c r="O72" s="1891"/>
    </row>
    <row r="73" spans="1:17">
      <c r="A73" s="1863" t="s">
        <v>824</v>
      </c>
      <c r="B73" s="1900">
        <v>70</v>
      </c>
      <c r="C73" s="1854"/>
      <c r="D73" s="1843" t="s">
        <v>4667</v>
      </c>
      <c r="E73" s="1839" t="s">
        <v>4681</v>
      </c>
      <c r="F73" s="1841">
        <v>0</v>
      </c>
      <c r="G73" s="1857" t="s">
        <v>147</v>
      </c>
      <c r="H73" s="1839" t="s">
        <v>1586</v>
      </c>
      <c r="I73" s="2681">
        <v>2.54</v>
      </c>
      <c r="J73" s="1857" t="s">
        <v>4669</v>
      </c>
      <c r="K73" s="1855" t="s">
        <v>4683</v>
      </c>
      <c r="L73" s="1870">
        <f>I73-F73</f>
        <v>2.54</v>
      </c>
      <c r="M73" s="1879">
        <v>42614</v>
      </c>
      <c r="N73" s="1855" t="s">
        <v>9753</v>
      </c>
      <c r="O73" s="1891"/>
    </row>
    <row r="74" spans="1:17" s="1289" customFormat="1">
      <c r="A74" s="1863" t="s">
        <v>824</v>
      </c>
      <c r="B74" s="1900">
        <v>71</v>
      </c>
      <c r="C74" s="1854"/>
      <c r="D74" s="1843" t="s">
        <v>7912</v>
      </c>
      <c r="E74" s="1839" t="s">
        <v>9180</v>
      </c>
      <c r="F74" s="1841">
        <v>0</v>
      </c>
      <c r="G74" s="1857" t="s">
        <v>145</v>
      </c>
      <c r="H74" s="1839"/>
      <c r="I74" s="2681">
        <v>8.52</v>
      </c>
      <c r="J74" s="1857" t="s">
        <v>3646</v>
      </c>
      <c r="K74" s="1855" t="s">
        <v>3647</v>
      </c>
      <c r="L74" s="1870">
        <f>I74-F74</f>
        <v>8.52</v>
      </c>
      <c r="M74" s="1879">
        <v>42644</v>
      </c>
      <c r="N74" s="1855" t="s">
        <v>10094</v>
      </c>
      <c r="O74" s="1891"/>
    </row>
    <row r="75" spans="1:17">
      <c r="A75" s="1858" t="s">
        <v>824</v>
      </c>
      <c r="B75" s="1900">
        <v>72</v>
      </c>
      <c r="C75" s="1854"/>
      <c r="D75" s="1901" t="s">
        <v>4035</v>
      </c>
      <c r="E75" s="1902" t="s">
        <v>9178</v>
      </c>
      <c r="F75" s="1845">
        <v>0</v>
      </c>
      <c r="G75" s="1864"/>
      <c r="H75" s="1839" t="s">
        <v>9192</v>
      </c>
      <c r="I75" s="2686">
        <v>11.02</v>
      </c>
      <c r="J75" s="1864" t="s">
        <v>1656</v>
      </c>
      <c r="K75" s="1839" t="s">
        <v>256</v>
      </c>
      <c r="L75" s="1870">
        <f t="shared" si="5"/>
        <v>11.02</v>
      </c>
      <c r="M75" s="1879">
        <v>42644</v>
      </c>
      <c r="N75" s="1855" t="s">
        <v>10095</v>
      </c>
      <c r="O75" s="1891"/>
    </row>
    <row r="76" spans="1:17">
      <c r="A76" s="1863" t="s">
        <v>824</v>
      </c>
      <c r="B76" s="1900">
        <v>73</v>
      </c>
      <c r="C76" s="1854"/>
      <c r="D76" s="1901" t="s">
        <v>9168</v>
      </c>
      <c r="E76" s="1902" t="s">
        <v>9184</v>
      </c>
      <c r="F76" s="1845">
        <v>0</v>
      </c>
      <c r="G76" s="1864" t="s">
        <v>7912</v>
      </c>
      <c r="H76" s="1839" t="s">
        <v>7913</v>
      </c>
      <c r="I76" s="2686">
        <v>2.98</v>
      </c>
      <c r="J76" s="1864"/>
      <c r="K76" s="1839" t="s">
        <v>9198</v>
      </c>
      <c r="L76" s="1870">
        <f t="shared" si="5"/>
        <v>2.98</v>
      </c>
      <c r="M76" s="1879">
        <v>42644</v>
      </c>
      <c r="N76" s="1855" t="s">
        <v>10096</v>
      </c>
      <c r="O76" s="1891"/>
    </row>
    <row r="77" spans="1:17">
      <c r="A77" s="1858" t="s">
        <v>824</v>
      </c>
      <c r="B77" s="1900">
        <v>74</v>
      </c>
      <c r="C77" s="1854"/>
      <c r="D77" s="1901" t="s">
        <v>3646</v>
      </c>
      <c r="E77" s="1902" t="s">
        <v>9180</v>
      </c>
      <c r="F77" s="1845">
        <v>0</v>
      </c>
      <c r="G77" s="1864" t="s">
        <v>436</v>
      </c>
      <c r="H77" s="1839" t="s">
        <v>236</v>
      </c>
      <c r="I77" s="2686">
        <v>9.65</v>
      </c>
      <c r="J77" s="1864" t="s">
        <v>4635</v>
      </c>
      <c r="K77" s="1839" t="s">
        <v>4035</v>
      </c>
      <c r="L77" s="1870">
        <f t="shared" si="5"/>
        <v>9.65</v>
      </c>
      <c r="M77" s="1879">
        <v>42675</v>
      </c>
      <c r="N77" s="1855" t="s">
        <v>10332</v>
      </c>
      <c r="O77" s="1891"/>
      <c r="Q77" s="640"/>
    </row>
    <row r="78" spans="1:17">
      <c r="A78" s="1858" t="s">
        <v>824</v>
      </c>
      <c r="B78" s="1900">
        <v>75</v>
      </c>
      <c r="C78" s="1854"/>
      <c r="D78" s="1901" t="s">
        <v>9164</v>
      </c>
      <c r="E78" s="1902" t="s">
        <v>9182</v>
      </c>
      <c r="F78" s="1845">
        <v>0</v>
      </c>
      <c r="G78" s="1864" t="s">
        <v>9173</v>
      </c>
      <c r="H78" s="1839" t="s">
        <v>9195</v>
      </c>
      <c r="I78" s="2686">
        <v>2.5099999999999998</v>
      </c>
      <c r="J78" s="1864" t="s">
        <v>3646</v>
      </c>
      <c r="K78" s="1839" t="s">
        <v>3647</v>
      </c>
      <c r="L78" s="1870">
        <f t="shared" si="5"/>
        <v>2.5099999999999998</v>
      </c>
      <c r="M78" s="1879">
        <v>42784</v>
      </c>
      <c r="N78" s="1855" t="s">
        <v>11431</v>
      </c>
      <c r="O78" s="1891"/>
    </row>
    <row r="79" spans="1:17">
      <c r="A79" s="1858" t="s">
        <v>824</v>
      </c>
      <c r="B79" s="1900">
        <v>76</v>
      </c>
      <c r="C79" s="1854"/>
      <c r="D79" s="1901" t="s">
        <v>9169</v>
      </c>
      <c r="E79" s="1902" t="s">
        <v>9185</v>
      </c>
      <c r="F79" s="1845">
        <v>0</v>
      </c>
      <c r="G79" s="1864" t="s">
        <v>3646</v>
      </c>
      <c r="H79" s="1839" t="s">
        <v>7913</v>
      </c>
      <c r="I79" s="2686">
        <v>1.32</v>
      </c>
      <c r="J79" s="1864"/>
      <c r="K79" s="1839" t="s">
        <v>7908</v>
      </c>
      <c r="L79" s="1870">
        <f t="shared" si="5"/>
        <v>1.32</v>
      </c>
      <c r="M79" s="1879">
        <v>42796</v>
      </c>
      <c r="N79" s="1855" t="s">
        <v>11427</v>
      </c>
      <c r="O79" s="1891"/>
    </row>
    <row r="80" spans="1:17">
      <c r="A80" s="1858" t="s">
        <v>824</v>
      </c>
      <c r="B80" s="1900">
        <v>77</v>
      </c>
      <c r="C80" s="1854"/>
      <c r="D80" s="1901" t="s">
        <v>9170</v>
      </c>
      <c r="E80" s="1902" t="s">
        <v>9186</v>
      </c>
      <c r="F80" s="1845">
        <v>0</v>
      </c>
      <c r="G80" s="1864" t="s">
        <v>3646</v>
      </c>
      <c r="H80" s="1839" t="s">
        <v>7913</v>
      </c>
      <c r="I80" s="2686">
        <v>1.29</v>
      </c>
      <c r="J80" s="1864" t="s">
        <v>9164</v>
      </c>
      <c r="K80" s="1839" t="s">
        <v>9202</v>
      </c>
      <c r="L80" s="1870">
        <f t="shared" si="5"/>
        <v>1.29</v>
      </c>
      <c r="M80" s="1879">
        <v>42797</v>
      </c>
      <c r="N80" s="1855" t="s">
        <v>11428</v>
      </c>
      <c r="O80" s="1891"/>
    </row>
    <row r="81" spans="1:15">
      <c r="A81" s="1858" t="s">
        <v>824</v>
      </c>
      <c r="B81" s="1900">
        <v>78</v>
      </c>
      <c r="C81" s="1854"/>
      <c r="D81" s="1901" t="s">
        <v>9172</v>
      </c>
      <c r="E81" s="1902" t="s">
        <v>9187</v>
      </c>
      <c r="F81" s="1845">
        <v>0</v>
      </c>
      <c r="G81" s="1864" t="s">
        <v>3646</v>
      </c>
      <c r="H81" s="1839" t="s">
        <v>7913</v>
      </c>
      <c r="I81" s="2686">
        <v>1.51</v>
      </c>
      <c r="J81" s="1864" t="s">
        <v>9173</v>
      </c>
      <c r="K81" s="1839" t="s">
        <v>9195</v>
      </c>
      <c r="L81" s="1870">
        <f t="shared" si="5"/>
        <v>1.51</v>
      </c>
      <c r="M81" s="1879">
        <v>42798</v>
      </c>
      <c r="N81" s="1855" t="s">
        <v>11429</v>
      </c>
      <c r="O81" s="1891"/>
    </row>
    <row r="82" spans="1:15">
      <c r="A82" s="1858" t="s">
        <v>824</v>
      </c>
      <c r="B82" s="1900">
        <v>79</v>
      </c>
      <c r="C82" s="1854"/>
      <c r="D82" s="1901" t="s">
        <v>9174</v>
      </c>
      <c r="E82" s="1902" t="s">
        <v>9189</v>
      </c>
      <c r="F82" s="1845">
        <v>0</v>
      </c>
      <c r="G82" s="1864" t="s">
        <v>3646</v>
      </c>
      <c r="H82" s="1839" t="s">
        <v>7913</v>
      </c>
      <c r="I82" s="2686">
        <v>1.36</v>
      </c>
      <c r="J82" s="1864"/>
      <c r="K82" s="1839" t="s">
        <v>7908</v>
      </c>
      <c r="L82" s="1870">
        <f t="shared" si="5"/>
        <v>1.36</v>
      </c>
      <c r="M82" s="1879">
        <v>42799</v>
      </c>
      <c r="N82" s="1855" t="s">
        <v>11430</v>
      </c>
      <c r="O82" s="1891"/>
    </row>
    <row r="83" spans="1:15">
      <c r="A83" s="1858" t="s">
        <v>824</v>
      </c>
      <c r="B83" s="1900">
        <v>80</v>
      </c>
      <c r="C83" s="1854"/>
      <c r="D83" s="1903" t="s">
        <v>9163</v>
      </c>
      <c r="E83" s="1902" t="s">
        <v>9179</v>
      </c>
      <c r="F83" s="1846">
        <v>0</v>
      </c>
      <c r="G83" s="1865" t="s">
        <v>6706</v>
      </c>
      <c r="H83" s="1839" t="s">
        <v>7673</v>
      </c>
      <c r="I83" s="2687">
        <v>1.31</v>
      </c>
      <c r="J83" s="1865"/>
      <c r="K83" s="1839" t="s">
        <v>9193</v>
      </c>
      <c r="L83" s="1870">
        <f t="shared" si="5"/>
        <v>1.31</v>
      </c>
      <c r="M83" s="1879">
        <v>42800</v>
      </c>
      <c r="N83" s="1855" t="s">
        <v>11432</v>
      </c>
      <c r="O83" s="1891"/>
    </row>
    <row r="84" spans="1:15">
      <c r="A84" s="1858" t="s">
        <v>824</v>
      </c>
      <c r="B84" s="1900">
        <v>81</v>
      </c>
      <c r="C84" s="1854"/>
      <c r="D84" s="1903" t="s">
        <v>9163</v>
      </c>
      <c r="E84" s="1902" t="s">
        <v>9179</v>
      </c>
      <c r="F84" s="1846">
        <v>3.07</v>
      </c>
      <c r="G84" s="1865"/>
      <c r="H84" s="1839" t="s">
        <v>9193</v>
      </c>
      <c r="I84" s="2687">
        <v>3.98</v>
      </c>
      <c r="J84" s="1865" t="s">
        <v>9165</v>
      </c>
      <c r="K84" s="1839" t="s">
        <v>9200</v>
      </c>
      <c r="L84" s="1870">
        <f t="shared" si="5"/>
        <v>0.91000000000000014</v>
      </c>
      <c r="M84" s="1879">
        <v>42801</v>
      </c>
      <c r="N84" s="1855" t="s">
        <v>11432</v>
      </c>
      <c r="O84" s="1891"/>
    </row>
    <row r="85" spans="1:15">
      <c r="A85" s="1858" t="s">
        <v>824</v>
      </c>
      <c r="B85" s="1900">
        <v>82</v>
      </c>
      <c r="C85" s="1854"/>
      <c r="D85" s="1903" t="s">
        <v>9165</v>
      </c>
      <c r="E85" s="1902" t="s">
        <v>9179</v>
      </c>
      <c r="F85" s="1846">
        <v>0</v>
      </c>
      <c r="G85" s="1865"/>
      <c r="H85" s="1839" t="s">
        <v>9193</v>
      </c>
      <c r="I85" s="2687">
        <v>6.22</v>
      </c>
      <c r="J85" s="1865" t="s">
        <v>9197</v>
      </c>
      <c r="K85" s="1839" t="s">
        <v>9201</v>
      </c>
      <c r="L85" s="1870">
        <f t="shared" si="5"/>
        <v>6.22</v>
      </c>
      <c r="M85" s="1879">
        <v>42856</v>
      </c>
      <c r="N85" s="1855" t="s">
        <v>11624</v>
      </c>
      <c r="O85" s="1891"/>
    </row>
    <row r="86" spans="1:15">
      <c r="A86" s="1858" t="s">
        <v>824</v>
      </c>
      <c r="B86" s="1900">
        <v>83</v>
      </c>
      <c r="C86" s="1854"/>
      <c r="D86" s="1903" t="s">
        <v>9166</v>
      </c>
      <c r="E86" s="1902" t="s">
        <v>9183</v>
      </c>
      <c r="F86" s="1846">
        <v>0</v>
      </c>
      <c r="G86" s="1865" t="s">
        <v>6706</v>
      </c>
      <c r="H86" s="1839" t="s">
        <v>7673</v>
      </c>
      <c r="I86" s="2687">
        <v>3.04</v>
      </c>
      <c r="J86" s="1865" t="s">
        <v>9165</v>
      </c>
      <c r="K86" s="1839" t="s">
        <v>9200</v>
      </c>
      <c r="L86" s="1870">
        <f t="shared" si="5"/>
        <v>3.04</v>
      </c>
      <c r="M86" s="1879">
        <v>42856</v>
      </c>
      <c r="N86" s="1855" t="s">
        <v>11625</v>
      </c>
      <c r="O86" s="1891"/>
    </row>
    <row r="87" spans="1:15">
      <c r="A87" s="1858" t="s">
        <v>824</v>
      </c>
      <c r="B87" s="1900">
        <v>84</v>
      </c>
      <c r="C87" s="1854"/>
      <c r="D87" s="1903" t="s">
        <v>9177</v>
      </c>
      <c r="E87" s="1902" t="s">
        <v>6538</v>
      </c>
      <c r="F87" s="1846">
        <v>0</v>
      </c>
      <c r="G87" s="1865" t="s">
        <v>6706</v>
      </c>
      <c r="H87" s="1839" t="s">
        <v>7673</v>
      </c>
      <c r="I87" s="2687">
        <v>0.91</v>
      </c>
      <c r="J87" s="1865" t="s">
        <v>236</v>
      </c>
      <c r="K87" s="1839" t="s">
        <v>236</v>
      </c>
      <c r="L87" s="1870">
        <f t="shared" si="5"/>
        <v>0.91</v>
      </c>
      <c r="M87" s="1879">
        <v>42856</v>
      </c>
      <c r="N87" s="1855" t="s">
        <v>11626</v>
      </c>
      <c r="O87" s="1891"/>
    </row>
    <row r="88" spans="1:15">
      <c r="A88" s="1858" t="s">
        <v>824</v>
      </c>
      <c r="B88" s="1900">
        <v>85</v>
      </c>
      <c r="C88" s="1854"/>
      <c r="D88" s="1843" t="s">
        <v>3644</v>
      </c>
      <c r="E88" s="1839" t="s">
        <v>3645</v>
      </c>
      <c r="F88" s="1869">
        <v>0</v>
      </c>
      <c r="G88" s="1854" t="s">
        <v>236</v>
      </c>
      <c r="H88" s="1855"/>
      <c r="I88" s="2683">
        <v>8.9499999999999993</v>
      </c>
      <c r="J88" s="1857" t="s">
        <v>3646</v>
      </c>
      <c r="K88" s="1839" t="s">
        <v>3647</v>
      </c>
      <c r="L88" s="1870">
        <f t="shared" si="5"/>
        <v>8.9499999999999993</v>
      </c>
      <c r="M88" s="1879">
        <v>42887</v>
      </c>
      <c r="N88" s="1855" t="s">
        <v>12142</v>
      </c>
      <c r="O88" s="1891"/>
    </row>
    <row r="89" spans="1:15">
      <c r="A89" s="1858" t="s">
        <v>824</v>
      </c>
      <c r="B89" s="1900">
        <v>86</v>
      </c>
      <c r="C89" s="1854"/>
      <c r="D89" s="1901" t="s">
        <v>9171</v>
      </c>
      <c r="E89" s="1902" t="s">
        <v>9181</v>
      </c>
      <c r="F89" s="1845">
        <v>0</v>
      </c>
      <c r="G89" s="1864"/>
      <c r="H89" s="1839" t="s">
        <v>9193</v>
      </c>
      <c r="I89" s="2686">
        <v>6.9</v>
      </c>
      <c r="J89" s="1864" t="s">
        <v>3644</v>
      </c>
      <c r="K89" s="1839" t="s">
        <v>9196</v>
      </c>
      <c r="L89" s="1870">
        <f t="shared" si="5"/>
        <v>6.9</v>
      </c>
      <c r="M89" s="1879">
        <v>42887</v>
      </c>
      <c r="N89" s="1855" t="s">
        <v>12143</v>
      </c>
      <c r="O89" s="1891"/>
    </row>
    <row r="90" spans="1:15">
      <c r="A90" s="1858" t="s">
        <v>824</v>
      </c>
      <c r="B90" s="1900">
        <v>87</v>
      </c>
      <c r="C90" s="1854"/>
      <c r="D90" s="1901" t="s">
        <v>9167</v>
      </c>
      <c r="E90" s="1902" t="s">
        <v>4672</v>
      </c>
      <c r="F90" s="1845">
        <v>0</v>
      </c>
      <c r="G90" s="1864" t="s">
        <v>9194</v>
      </c>
      <c r="H90" s="1839" t="s">
        <v>4689</v>
      </c>
      <c r="I90" s="2686">
        <v>1.42</v>
      </c>
      <c r="J90" s="1864" t="s">
        <v>436</v>
      </c>
      <c r="K90" s="1839" t="s">
        <v>236</v>
      </c>
      <c r="L90" s="1870">
        <f t="shared" si="5"/>
        <v>1.42</v>
      </c>
      <c r="M90" s="1879">
        <v>42887</v>
      </c>
      <c r="N90" s="1855" t="s">
        <v>12144</v>
      </c>
      <c r="O90" s="1891"/>
    </row>
    <row r="91" spans="1:15">
      <c r="A91" s="1858" t="s">
        <v>824</v>
      </c>
      <c r="B91" s="1900">
        <v>88</v>
      </c>
      <c r="C91" s="1854"/>
      <c r="D91" s="1901" t="s">
        <v>9175</v>
      </c>
      <c r="E91" s="1902" t="s">
        <v>9190</v>
      </c>
      <c r="F91" s="1845">
        <v>0</v>
      </c>
      <c r="G91" s="1864" t="s">
        <v>3644</v>
      </c>
      <c r="H91" s="1839" t="s">
        <v>9196</v>
      </c>
      <c r="I91" s="2686">
        <v>0.77</v>
      </c>
      <c r="J91" s="1864"/>
      <c r="K91" s="1839" t="s">
        <v>9199</v>
      </c>
      <c r="L91" s="1870">
        <f t="shared" si="5"/>
        <v>0.77</v>
      </c>
      <c r="M91" s="1879">
        <v>42917</v>
      </c>
      <c r="N91" s="1855" t="s">
        <v>12145</v>
      </c>
      <c r="O91" s="1891"/>
    </row>
    <row r="92" spans="1:15">
      <c r="A92" s="1858" t="s">
        <v>824</v>
      </c>
      <c r="B92" s="1900">
        <v>89</v>
      </c>
      <c r="C92" s="1854"/>
      <c r="D92" s="1901" t="s">
        <v>9176</v>
      </c>
      <c r="E92" s="1902" t="s">
        <v>9191</v>
      </c>
      <c r="F92" s="1845">
        <v>0</v>
      </c>
      <c r="G92" s="1864" t="s">
        <v>3644</v>
      </c>
      <c r="H92" s="1839" t="s">
        <v>9196</v>
      </c>
      <c r="I92" s="2686">
        <v>2.79</v>
      </c>
      <c r="J92" s="1864" t="s">
        <v>4635</v>
      </c>
      <c r="K92" s="1839" t="s">
        <v>4035</v>
      </c>
      <c r="L92" s="1870">
        <f t="shared" si="5"/>
        <v>2.79</v>
      </c>
      <c r="M92" s="1879">
        <v>42964</v>
      </c>
      <c r="N92" s="1855" t="s">
        <v>12404</v>
      </c>
      <c r="O92" s="1891"/>
    </row>
    <row r="93" spans="1:15">
      <c r="A93" s="1858" t="s">
        <v>824</v>
      </c>
      <c r="B93" s="1900">
        <v>90</v>
      </c>
      <c r="C93" s="1854"/>
      <c r="D93" s="1901" t="s">
        <v>9173</v>
      </c>
      <c r="E93" s="1902" t="s">
        <v>9188</v>
      </c>
      <c r="F93" s="1845">
        <v>0</v>
      </c>
      <c r="G93" s="1864" t="s">
        <v>3644</v>
      </c>
      <c r="H93" s="1839" t="s">
        <v>9196</v>
      </c>
      <c r="I93" s="2686">
        <v>5.45</v>
      </c>
      <c r="J93" s="1864" t="s">
        <v>4635</v>
      </c>
      <c r="K93" s="1839" t="s">
        <v>4035</v>
      </c>
      <c r="L93" s="1870">
        <f>I93-F93</f>
        <v>5.45</v>
      </c>
      <c r="M93" s="1879">
        <v>42964</v>
      </c>
      <c r="N93" s="1855" t="s">
        <v>12405</v>
      </c>
      <c r="O93" s="1891"/>
    </row>
    <row r="94" spans="1:15">
      <c r="A94" s="1870" t="s">
        <v>824</v>
      </c>
      <c r="B94" s="1900">
        <v>94</v>
      </c>
      <c r="C94" s="1866" t="s">
        <v>6780</v>
      </c>
      <c r="D94" s="1866">
        <v>644</v>
      </c>
      <c r="E94" s="1839" t="s">
        <v>12146</v>
      </c>
      <c r="F94" s="1848">
        <v>0</v>
      </c>
      <c r="G94" s="1866" t="s">
        <v>12176</v>
      </c>
      <c r="H94" s="1839" t="s">
        <v>12167</v>
      </c>
      <c r="I94" s="2688">
        <v>0.67</v>
      </c>
      <c r="J94" s="1866" t="s">
        <v>9193</v>
      </c>
      <c r="K94" s="1839"/>
      <c r="L94" s="1856">
        <f>I94-F94</f>
        <v>0.67</v>
      </c>
      <c r="M94" s="1879">
        <v>42979</v>
      </c>
      <c r="N94" s="1839" t="s">
        <v>12405</v>
      </c>
      <c r="O94" s="1892"/>
    </row>
    <row r="95" spans="1:15">
      <c r="A95" s="1870" t="s">
        <v>824</v>
      </c>
      <c r="B95" s="1900">
        <v>92</v>
      </c>
      <c r="C95" s="1857"/>
      <c r="D95" s="1857" t="s">
        <v>7878</v>
      </c>
      <c r="E95" s="1839" t="s">
        <v>7879</v>
      </c>
      <c r="F95" s="1842">
        <v>3.26</v>
      </c>
      <c r="G95" s="1854" t="s">
        <v>7880</v>
      </c>
      <c r="H95" s="1855" t="s">
        <v>7881</v>
      </c>
      <c r="I95" s="2681">
        <v>4.0199999999999996</v>
      </c>
      <c r="J95" s="1854" t="s">
        <v>7882</v>
      </c>
      <c r="K95" s="1855" t="s">
        <v>7883</v>
      </c>
      <c r="L95" s="1858">
        <f t="shared" si="5"/>
        <v>0.75999999999999979</v>
      </c>
      <c r="M95" s="1879">
        <v>42979</v>
      </c>
      <c r="N95" s="1855" t="s">
        <v>12493</v>
      </c>
      <c r="O95" s="1891"/>
    </row>
    <row r="96" spans="1:15">
      <c r="A96" s="1870" t="s">
        <v>824</v>
      </c>
      <c r="B96" s="1900">
        <v>93</v>
      </c>
      <c r="C96" s="1857"/>
      <c r="D96" s="1857" t="s">
        <v>3640</v>
      </c>
      <c r="E96" s="1839" t="s">
        <v>3641</v>
      </c>
      <c r="F96" s="1847">
        <v>0</v>
      </c>
      <c r="G96" s="1861" t="s">
        <v>256</v>
      </c>
      <c r="H96" s="2190" t="s">
        <v>256</v>
      </c>
      <c r="I96" s="2689">
        <v>1.1499999999999999</v>
      </c>
      <c r="J96" s="1861" t="s">
        <v>3642</v>
      </c>
      <c r="K96" s="1862" t="s">
        <v>3643</v>
      </c>
      <c r="L96" s="1860">
        <f t="shared" si="5"/>
        <v>1.1499999999999999</v>
      </c>
      <c r="M96" s="1887">
        <v>42979</v>
      </c>
      <c r="N96" s="1888" t="s">
        <v>12496</v>
      </c>
      <c r="O96" s="1896"/>
    </row>
    <row r="97" spans="1:15">
      <c r="A97" s="1870" t="s">
        <v>824</v>
      </c>
      <c r="B97" s="1900">
        <v>107</v>
      </c>
      <c r="C97" s="1867" t="s">
        <v>6780</v>
      </c>
      <c r="D97" s="1867">
        <v>282</v>
      </c>
      <c r="E97" s="1839" t="s">
        <v>12158</v>
      </c>
      <c r="F97" s="1849">
        <v>0</v>
      </c>
      <c r="G97" s="1867" t="s">
        <v>12178</v>
      </c>
      <c r="H97" s="1839" t="s">
        <v>8948</v>
      </c>
      <c r="I97" s="2678">
        <v>2.38</v>
      </c>
      <c r="J97" s="1867" t="s">
        <v>12195</v>
      </c>
      <c r="K97" s="1839" t="s">
        <v>12159</v>
      </c>
      <c r="L97" s="1856">
        <f>I97-F97</f>
        <v>2.38</v>
      </c>
      <c r="M97" s="1879">
        <v>42979</v>
      </c>
      <c r="N97" s="1839" t="s">
        <v>12495</v>
      </c>
      <c r="O97" s="1892"/>
    </row>
    <row r="98" spans="1:15">
      <c r="A98" s="1870" t="s">
        <v>824</v>
      </c>
      <c r="B98" s="1900">
        <v>108</v>
      </c>
      <c r="C98" s="1867" t="s">
        <v>6780</v>
      </c>
      <c r="D98" s="1867">
        <v>163</v>
      </c>
      <c r="E98" s="1839" t="s">
        <v>12159</v>
      </c>
      <c r="F98" s="1849">
        <v>0</v>
      </c>
      <c r="G98" s="1867" t="s">
        <v>9193</v>
      </c>
      <c r="H98" s="1839"/>
      <c r="I98" s="2678">
        <v>3.51</v>
      </c>
      <c r="J98" s="1867" t="s">
        <v>12181</v>
      </c>
      <c r="K98" s="1839" t="s">
        <v>6475</v>
      </c>
      <c r="L98" s="1856">
        <f>I98-F98</f>
        <v>3.51</v>
      </c>
      <c r="M98" s="1879">
        <v>42979</v>
      </c>
      <c r="N98" s="1839" t="s">
        <v>12494</v>
      </c>
      <c r="O98" s="1892"/>
    </row>
    <row r="99" spans="1:15">
      <c r="A99" s="1870" t="s">
        <v>824</v>
      </c>
      <c r="B99" s="1900">
        <v>95</v>
      </c>
      <c r="C99" s="1867" t="s">
        <v>6780</v>
      </c>
      <c r="D99" s="1867">
        <v>180</v>
      </c>
      <c r="E99" s="1839" t="s">
        <v>12147</v>
      </c>
      <c r="F99" s="1849">
        <v>0</v>
      </c>
      <c r="G99" s="1867" t="s">
        <v>12177</v>
      </c>
      <c r="H99" s="1839" t="s">
        <v>12186</v>
      </c>
      <c r="I99" s="2678">
        <v>7.38</v>
      </c>
      <c r="J99" s="1867" t="s">
        <v>12178</v>
      </c>
      <c r="K99" s="1839" t="s">
        <v>8948</v>
      </c>
      <c r="L99" s="2679">
        <f t="shared" ref="L99:L126" si="6">I99-F99</f>
        <v>7.38</v>
      </c>
      <c r="M99" s="1879">
        <v>43009</v>
      </c>
      <c r="N99" s="1839" t="s">
        <v>12823</v>
      </c>
      <c r="O99" s="1892"/>
    </row>
    <row r="100" spans="1:15">
      <c r="A100" s="1870" t="s">
        <v>824</v>
      </c>
      <c r="B100" s="1900">
        <v>96</v>
      </c>
      <c r="C100" s="1867" t="s">
        <v>6780</v>
      </c>
      <c r="D100" s="1867">
        <v>459</v>
      </c>
      <c r="E100" s="1839" t="s">
        <v>12148</v>
      </c>
      <c r="F100" s="1849">
        <v>0</v>
      </c>
      <c r="G100" s="1867" t="s">
        <v>3642</v>
      </c>
      <c r="H100" s="1839" t="s">
        <v>12187</v>
      </c>
      <c r="I100" s="2678">
        <v>1.76</v>
      </c>
      <c r="J100" s="1867" t="s">
        <v>12190</v>
      </c>
      <c r="K100" s="1839" t="s">
        <v>12147</v>
      </c>
      <c r="L100" s="2679">
        <f t="shared" si="6"/>
        <v>1.76</v>
      </c>
      <c r="M100" s="1879">
        <v>43009</v>
      </c>
      <c r="N100" s="1839" t="s">
        <v>12824</v>
      </c>
      <c r="O100" s="1892"/>
    </row>
    <row r="101" spans="1:15">
      <c r="A101" s="1870" t="s">
        <v>824</v>
      </c>
      <c r="B101" s="1900">
        <v>100</v>
      </c>
      <c r="C101" s="1867" t="s">
        <v>6780</v>
      </c>
      <c r="D101" s="1867">
        <v>31</v>
      </c>
      <c r="E101" s="1839" t="s">
        <v>12151</v>
      </c>
      <c r="F101" s="1849">
        <v>0</v>
      </c>
      <c r="G101" s="1867" t="s">
        <v>9193</v>
      </c>
      <c r="H101" s="1839"/>
      <c r="I101" s="2678">
        <v>2.0099999999999998</v>
      </c>
      <c r="J101" s="1867" t="s">
        <v>509</v>
      </c>
      <c r="K101" s="1839" t="s">
        <v>145</v>
      </c>
      <c r="L101" s="2679">
        <f>I101-F101</f>
        <v>2.0099999999999998</v>
      </c>
      <c r="M101" s="1879">
        <v>43040</v>
      </c>
      <c r="N101" s="1839" t="s">
        <v>12950</v>
      </c>
      <c r="O101" s="1892"/>
    </row>
    <row r="102" spans="1:15">
      <c r="A102" s="1870" t="s">
        <v>824</v>
      </c>
      <c r="B102" s="1900">
        <v>101</v>
      </c>
      <c r="C102" s="1867" t="s">
        <v>6780</v>
      </c>
      <c r="D102" s="1867">
        <v>749</v>
      </c>
      <c r="E102" s="1839" t="s">
        <v>12152</v>
      </c>
      <c r="F102" s="1849">
        <v>0</v>
      </c>
      <c r="G102" s="1867" t="s">
        <v>509</v>
      </c>
      <c r="H102" s="1839" t="s">
        <v>145</v>
      </c>
      <c r="I102" s="2678">
        <v>1.05</v>
      </c>
      <c r="J102" s="1867" t="s">
        <v>19</v>
      </c>
      <c r="K102" s="1839"/>
      <c r="L102" s="2679">
        <f>I102-F102</f>
        <v>1.05</v>
      </c>
      <c r="M102" s="1879">
        <v>43040</v>
      </c>
      <c r="N102" s="1839" t="s">
        <v>12949</v>
      </c>
      <c r="O102" s="1892"/>
    </row>
    <row r="103" spans="1:15">
      <c r="A103" s="1870" t="s">
        <v>824</v>
      </c>
      <c r="B103" s="1900">
        <v>98</v>
      </c>
      <c r="C103" s="1867" t="s">
        <v>6780</v>
      </c>
      <c r="D103" s="1867">
        <v>144</v>
      </c>
      <c r="E103" s="1839" t="s">
        <v>12149</v>
      </c>
      <c r="F103" s="1849">
        <v>0</v>
      </c>
      <c r="G103" s="1867" t="s">
        <v>12178</v>
      </c>
      <c r="H103" s="1839" t="s">
        <v>8948</v>
      </c>
      <c r="I103" s="2678">
        <v>1.75</v>
      </c>
      <c r="J103" s="1867" t="s">
        <v>9193</v>
      </c>
      <c r="K103" s="1839"/>
      <c r="L103" s="2679">
        <f>I103-F103</f>
        <v>1.75</v>
      </c>
      <c r="M103" s="1879">
        <v>43132</v>
      </c>
      <c r="N103" s="1839" t="s">
        <v>13512</v>
      </c>
      <c r="O103" s="1892"/>
    </row>
    <row r="104" spans="1:15">
      <c r="A104" s="1870" t="s">
        <v>824</v>
      </c>
      <c r="B104" s="1900">
        <v>97</v>
      </c>
      <c r="C104" s="1867" t="s">
        <v>6782</v>
      </c>
      <c r="D104" s="1867">
        <v>185</v>
      </c>
      <c r="E104" s="1839"/>
      <c r="F104" s="1849">
        <v>0</v>
      </c>
      <c r="G104" s="1867" t="s">
        <v>9193</v>
      </c>
      <c r="H104" s="1839"/>
      <c r="I104" s="2678">
        <v>4.25</v>
      </c>
      <c r="J104" s="1867" t="s">
        <v>1656</v>
      </c>
      <c r="K104" s="1839" t="s">
        <v>256</v>
      </c>
      <c r="L104" s="2679">
        <f t="shared" si="6"/>
        <v>4.25</v>
      </c>
      <c r="M104" s="1879">
        <v>43160</v>
      </c>
      <c r="N104" s="1839" t="s">
        <v>13723</v>
      </c>
      <c r="O104" s="1892"/>
    </row>
    <row r="105" spans="1:15">
      <c r="A105" s="1870" t="s">
        <v>824</v>
      </c>
      <c r="B105" s="1900">
        <v>99</v>
      </c>
      <c r="C105" s="1867" t="s">
        <v>6780</v>
      </c>
      <c r="D105" s="1867">
        <v>56</v>
      </c>
      <c r="E105" s="1839" t="s">
        <v>12150</v>
      </c>
      <c r="F105" s="1849">
        <v>0</v>
      </c>
      <c r="G105" s="1867" t="s">
        <v>9193</v>
      </c>
      <c r="H105" s="1839"/>
      <c r="I105" s="2678">
        <v>2.86</v>
      </c>
      <c r="J105" s="1867" t="s">
        <v>12191</v>
      </c>
      <c r="K105" s="1839" t="s">
        <v>12151</v>
      </c>
      <c r="L105" s="2679">
        <f t="shared" si="6"/>
        <v>2.86</v>
      </c>
      <c r="M105" s="1879">
        <v>43160</v>
      </c>
      <c r="N105" s="1839" t="s">
        <v>13720</v>
      </c>
      <c r="O105" s="1892"/>
    </row>
    <row r="106" spans="1:15">
      <c r="A106" s="1870" t="s">
        <v>824</v>
      </c>
      <c r="B106" s="1900">
        <v>102</v>
      </c>
      <c r="C106" s="1867" t="s">
        <v>6780</v>
      </c>
      <c r="D106" s="1867">
        <v>291</v>
      </c>
      <c r="E106" s="1839" t="s">
        <v>12153</v>
      </c>
      <c r="F106" s="1849">
        <v>0</v>
      </c>
      <c r="G106" s="1867" t="s">
        <v>509</v>
      </c>
      <c r="H106" s="1839" t="s">
        <v>145</v>
      </c>
      <c r="I106" s="2678">
        <v>0.71</v>
      </c>
      <c r="J106" s="1867" t="s">
        <v>19</v>
      </c>
      <c r="K106" s="1839"/>
      <c r="L106" s="2679">
        <f t="shared" si="6"/>
        <v>0.71</v>
      </c>
      <c r="M106" s="1879">
        <v>43161</v>
      </c>
      <c r="N106" s="1839" t="s">
        <v>13721</v>
      </c>
      <c r="O106" s="2692"/>
    </row>
    <row r="107" spans="1:15">
      <c r="A107" s="1870" t="s">
        <v>824</v>
      </c>
      <c r="B107" s="1900">
        <v>103</v>
      </c>
      <c r="C107" s="1867" t="s">
        <v>6780</v>
      </c>
      <c r="D107" s="1867">
        <v>54</v>
      </c>
      <c r="E107" s="1839" t="s">
        <v>12154</v>
      </c>
      <c r="F107" s="1849">
        <v>0</v>
      </c>
      <c r="G107" s="1867" t="s">
        <v>9193</v>
      </c>
      <c r="H107" s="1839"/>
      <c r="I107" s="2678">
        <v>2.16</v>
      </c>
      <c r="J107" s="1867" t="s">
        <v>509</v>
      </c>
      <c r="K107" s="1839" t="s">
        <v>145</v>
      </c>
      <c r="L107" s="2679">
        <f t="shared" si="6"/>
        <v>2.16</v>
      </c>
      <c r="M107" s="1879">
        <v>43162</v>
      </c>
      <c r="N107" s="1839" t="s">
        <v>13722</v>
      </c>
      <c r="O107" s="2692"/>
    </row>
    <row r="108" spans="1:15">
      <c r="A108" s="1870" t="s">
        <v>824</v>
      </c>
      <c r="B108" s="1900">
        <v>104</v>
      </c>
      <c r="C108" s="1867" t="s">
        <v>6780</v>
      </c>
      <c r="D108" s="1867">
        <v>55</v>
      </c>
      <c r="E108" s="1839" t="s">
        <v>12155</v>
      </c>
      <c r="F108" s="1849">
        <v>0</v>
      </c>
      <c r="G108" s="1867" t="s">
        <v>9193</v>
      </c>
      <c r="H108" s="1839"/>
      <c r="I108" s="2678">
        <v>1.07</v>
      </c>
      <c r="J108" s="1867" t="s">
        <v>12192</v>
      </c>
      <c r="K108" s="1839" t="s">
        <v>12154</v>
      </c>
      <c r="L108" s="2679">
        <f t="shared" si="6"/>
        <v>1.07</v>
      </c>
      <c r="M108" s="1879">
        <v>43191</v>
      </c>
      <c r="N108" s="1839" t="s">
        <v>14254</v>
      </c>
      <c r="O108" s="2692"/>
    </row>
    <row r="109" spans="1:15">
      <c r="A109" s="1870" t="s">
        <v>824</v>
      </c>
      <c r="B109" s="1900">
        <v>105</v>
      </c>
      <c r="C109" s="1867" t="s">
        <v>6780</v>
      </c>
      <c r="D109" s="1867">
        <v>229</v>
      </c>
      <c r="E109" s="1839" t="s">
        <v>12156</v>
      </c>
      <c r="F109" s="1849">
        <v>0</v>
      </c>
      <c r="G109" s="1867" t="s">
        <v>509</v>
      </c>
      <c r="H109" s="1839" t="s">
        <v>145</v>
      </c>
      <c r="I109" s="2678">
        <v>1.38</v>
      </c>
      <c r="J109" s="1867" t="s">
        <v>12193</v>
      </c>
      <c r="K109" s="1839" t="s">
        <v>12155</v>
      </c>
      <c r="L109" s="2679">
        <f t="shared" si="6"/>
        <v>1.38</v>
      </c>
      <c r="M109" s="1879">
        <v>43191</v>
      </c>
      <c r="N109" s="1839" t="s">
        <v>14253</v>
      </c>
      <c r="O109" s="2692"/>
    </row>
    <row r="110" spans="1:15">
      <c r="A110" s="1870" t="s">
        <v>824</v>
      </c>
      <c r="B110" s="1900">
        <v>106</v>
      </c>
      <c r="C110" s="1867" t="s">
        <v>6780</v>
      </c>
      <c r="D110" s="1867">
        <v>591</v>
      </c>
      <c r="E110" s="1839" t="s">
        <v>12157</v>
      </c>
      <c r="F110" s="1849">
        <v>0.05</v>
      </c>
      <c r="G110" s="1867" t="s">
        <v>12179</v>
      </c>
      <c r="H110" s="1839"/>
      <c r="I110" s="2678">
        <v>0.85</v>
      </c>
      <c r="J110" s="1867" t="s">
        <v>12194</v>
      </c>
      <c r="K110" s="1839" t="s">
        <v>12199</v>
      </c>
      <c r="L110" s="2679">
        <f t="shared" si="6"/>
        <v>0.79999999999999993</v>
      </c>
      <c r="M110" s="1879">
        <v>43191</v>
      </c>
      <c r="N110" s="1839" t="s">
        <v>14255</v>
      </c>
      <c r="O110" s="2692"/>
    </row>
    <row r="111" spans="1:15">
      <c r="A111" s="1870" t="s">
        <v>824</v>
      </c>
      <c r="B111" s="1900">
        <v>109</v>
      </c>
      <c r="C111" s="1867" t="s">
        <v>6780</v>
      </c>
      <c r="D111" s="1867">
        <v>149</v>
      </c>
      <c r="E111" s="1839" t="s">
        <v>6475</v>
      </c>
      <c r="F111" s="1849">
        <v>0</v>
      </c>
      <c r="G111" s="1867" t="s">
        <v>7878</v>
      </c>
      <c r="H111" s="1839" t="s">
        <v>12188</v>
      </c>
      <c r="I111" s="2678">
        <v>3.93</v>
      </c>
      <c r="J111" s="1867" t="s">
        <v>12180</v>
      </c>
      <c r="K111" s="1839" t="s">
        <v>12162</v>
      </c>
      <c r="L111" s="2679">
        <f t="shared" si="6"/>
        <v>3.93</v>
      </c>
      <c r="M111" s="1879">
        <v>43191</v>
      </c>
      <c r="N111" s="1839" t="s">
        <v>14256</v>
      </c>
      <c r="O111" s="2692"/>
    </row>
    <row r="112" spans="1:15">
      <c r="A112" s="1870" t="s">
        <v>824</v>
      </c>
      <c r="B112" s="1900">
        <v>110</v>
      </c>
      <c r="C112" s="1867" t="s">
        <v>6780</v>
      </c>
      <c r="D112" s="1867">
        <v>322</v>
      </c>
      <c r="E112" s="1839" t="s">
        <v>12160</v>
      </c>
      <c r="F112" s="1849">
        <v>0</v>
      </c>
      <c r="G112" s="1867" t="s">
        <v>12180</v>
      </c>
      <c r="H112" s="1839" t="s">
        <v>12162</v>
      </c>
      <c r="I112" s="2678">
        <v>1.06</v>
      </c>
      <c r="J112" s="1867" t="s">
        <v>12181</v>
      </c>
      <c r="K112" s="1839" t="s">
        <v>6475</v>
      </c>
      <c r="L112" s="2679">
        <f t="shared" si="6"/>
        <v>1.06</v>
      </c>
      <c r="M112" s="1879">
        <v>43192</v>
      </c>
      <c r="N112" s="1839" t="s">
        <v>14250</v>
      </c>
      <c r="O112" s="2692"/>
    </row>
    <row r="113" spans="1:17">
      <c r="A113" s="1870" t="s">
        <v>824</v>
      </c>
      <c r="B113" s="1900">
        <v>111</v>
      </c>
      <c r="C113" s="1867" t="s">
        <v>6780</v>
      </c>
      <c r="D113" s="1867">
        <v>284</v>
      </c>
      <c r="E113" s="1839" t="s">
        <v>12161</v>
      </c>
      <c r="F113" s="1849">
        <v>0</v>
      </c>
      <c r="G113" s="1867" t="s">
        <v>12181</v>
      </c>
      <c r="H113" s="1839" t="s">
        <v>6475</v>
      </c>
      <c r="I113" s="2678">
        <v>1.62</v>
      </c>
      <c r="J113" s="1867" t="s">
        <v>9193</v>
      </c>
      <c r="K113" s="1839"/>
      <c r="L113" s="2679">
        <f t="shared" si="6"/>
        <v>1.62</v>
      </c>
      <c r="M113" s="1879">
        <v>43193</v>
      </c>
      <c r="N113" s="1839" t="s">
        <v>14251</v>
      </c>
      <c r="O113" s="2692"/>
    </row>
    <row r="114" spans="1:17">
      <c r="A114" s="1870" t="s">
        <v>824</v>
      </c>
      <c r="B114" s="1900">
        <v>113</v>
      </c>
      <c r="C114" s="1867" t="s">
        <v>6780</v>
      </c>
      <c r="D114" s="1867">
        <v>1</v>
      </c>
      <c r="E114" s="1839" t="s">
        <v>12162</v>
      </c>
      <c r="F114" s="1849">
        <v>0</v>
      </c>
      <c r="G114" s="1867" t="s">
        <v>12183</v>
      </c>
      <c r="H114" s="1839" t="s">
        <v>12189</v>
      </c>
      <c r="I114" s="2678">
        <v>3.75</v>
      </c>
      <c r="J114" s="1867" t="s">
        <v>9193</v>
      </c>
      <c r="K114" s="1839"/>
      <c r="L114" s="2679">
        <f>I114-F114</f>
        <v>3.75</v>
      </c>
      <c r="M114" s="1879">
        <v>43221</v>
      </c>
      <c r="N114" s="1839" t="s">
        <v>14252</v>
      </c>
      <c r="O114" s="2692"/>
    </row>
    <row r="115" spans="1:17">
      <c r="A115" s="1870" t="s">
        <v>824</v>
      </c>
      <c r="B115" s="1900">
        <v>114</v>
      </c>
      <c r="C115" s="1867" t="s">
        <v>6780</v>
      </c>
      <c r="D115" s="1867">
        <v>25</v>
      </c>
      <c r="E115" s="1839" t="s">
        <v>1129</v>
      </c>
      <c r="F115" s="1849">
        <v>0</v>
      </c>
      <c r="G115" s="1867" t="s">
        <v>12180</v>
      </c>
      <c r="H115" s="1839" t="s">
        <v>12162</v>
      </c>
      <c r="I115" s="2678">
        <v>0.53</v>
      </c>
      <c r="J115" s="1867" t="s">
        <v>12196</v>
      </c>
      <c r="K115" s="1839" t="s">
        <v>7245</v>
      </c>
      <c r="L115" s="2679">
        <f t="shared" si="6"/>
        <v>0.53</v>
      </c>
      <c r="M115" s="1879">
        <v>43252</v>
      </c>
      <c r="N115" s="1839" t="s">
        <v>14572</v>
      </c>
      <c r="O115" s="2692"/>
    </row>
    <row r="116" spans="1:17">
      <c r="A116" s="1870" t="s">
        <v>824</v>
      </c>
      <c r="B116" s="1900">
        <v>117</v>
      </c>
      <c r="C116" s="1866" t="s">
        <v>6780</v>
      </c>
      <c r="D116" s="1866">
        <v>188</v>
      </c>
      <c r="E116" s="1839" t="s">
        <v>12165</v>
      </c>
      <c r="F116" s="1848">
        <v>0</v>
      </c>
      <c r="G116" s="1866" t="s">
        <v>12183</v>
      </c>
      <c r="H116" s="1839" t="s">
        <v>12189</v>
      </c>
      <c r="I116" s="2688">
        <v>2.29</v>
      </c>
      <c r="J116" s="1866" t="s">
        <v>12176</v>
      </c>
      <c r="K116" s="1839" t="s">
        <v>12167</v>
      </c>
      <c r="L116" s="2679">
        <f t="shared" si="6"/>
        <v>2.29</v>
      </c>
      <c r="M116" s="1879">
        <v>43252</v>
      </c>
      <c r="N116" s="1839" t="s">
        <v>14573</v>
      </c>
      <c r="O116" s="2692"/>
    </row>
    <row r="117" spans="1:17">
      <c r="A117" s="1870" t="s">
        <v>824</v>
      </c>
      <c r="B117" s="1900">
        <v>118</v>
      </c>
      <c r="C117" s="1867" t="s">
        <v>6780</v>
      </c>
      <c r="D117" s="1867">
        <v>178</v>
      </c>
      <c r="E117" s="1839" t="s">
        <v>12166</v>
      </c>
      <c r="F117" s="1849">
        <v>0</v>
      </c>
      <c r="G117" s="1867" t="s">
        <v>6706</v>
      </c>
      <c r="H117" s="1839" t="s">
        <v>12175</v>
      </c>
      <c r="I117" s="2678">
        <v>1.8</v>
      </c>
      <c r="J117" s="1867" t="s">
        <v>1178</v>
      </c>
      <c r="K117" s="1839" t="s">
        <v>285</v>
      </c>
      <c r="L117" s="2679">
        <f t="shared" si="6"/>
        <v>1.8</v>
      </c>
      <c r="M117" s="1879">
        <v>43252</v>
      </c>
      <c r="N117" s="1839" t="s">
        <v>14574</v>
      </c>
      <c r="O117" s="2692"/>
    </row>
    <row r="118" spans="1:17">
      <c r="A118" s="1870" t="s">
        <v>824</v>
      </c>
      <c r="B118" s="1900">
        <v>119</v>
      </c>
      <c r="C118" s="1866" t="s">
        <v>6780</v>
      </c>
      <c r="D118" s="1866">
        <v>495</v>
      </c>
      <c r="E118" s="1839" t="s">
        <v>12167</v>
      </c>
      <c r="F118" s="1848">
        <v>0</v>
      </c>
      <c r="G118" s="1866" t="s">
        <v>12180</v>
      </c>
      <c r="H118" s="1839" t="s">
        <v>12162</v>
      </c>
      <c r="I118" s="2688">
        <v>4.5599999999999996</v>
      </c>
      <c r="J118" s="1866" t="s">
        <v>6706</v>
      </c>
      <c r="K118" s="1839" t="s">
        <v>7673</v>
      </c>
      <c r="L118" s="2679">
        <f t="shared" si="6"/>
        <v>4.5599999999999996</v>
      </c>
      <c r="M118" s="1879">
        <v>43252</v>
      </c>
      <c r="N118" s="1839" t="s">
        <v>14575</v>
      </c>
      <c r="O118" s="2692"/>
    </row>
    <row r="119" spans="1:17">
      <c r="A119" s="1870" t="s">
        <v>824</v>
      </c>
      <c r="B119" s="1900">
        <v>120</v>
      </c>
      <c r="C119" s="1866" t="s">
        <v>6780</v>
      </c>
      <c r="D119" s="1866">
        <v>452</v>
      </c>
      <c r="E119" s="1839" t="s">
        <v>12168</v>
      </c>
      <c r="F119" s="1848">
        <v>0</v>
      </c>
      <c r="G119" s="1866" t="s">
        <v>1178</v>
      </c>
      <c r="H119" s="1839" t="s">
        <v>285</v>
      </c>
      <c r="I119" s="2688">
        <v>0.27</v>
      </c>
      <c r="J119" s="1866" t="s">
        <v>9193</v>
      </c>
      <c r="K119" s="1839"/>
      <c r="L119" s="2679">
        <f t="shared" si="6"/>
        <v>0.27</v>
      </c>
      <c r="M119" s="1879">
        <v>43252</v>
      </c>
      <c r="N119" s="1839" t="s">
        <v>14576</v>
      </c>
      <c r="O119" s="2692"/>
    </row>
    <row r="120" spans="1:17">
      <c r="A120" s="1870" t="s">
        <v>824</v>
      </c>
      <c r="B120" s="1900">
        <v>121</v>
      </c>
      <c r="C120" s="1866" t="s">
        <v>6780</v>
      </c>
      <c r="D120" s="1866">
        <v>481</v>
      </c>
      <c r="E120" s="1839" t="s">
        <v>12169</v>
      </c>
      <c r="F120" s="1848">
        <v>0</v>
      </c>
      <c r="G120" s="1866" t="s">
        <v>1178</v>
      </c>
      <c r="H120" s="1839" t="s">
        <v>285</v>
      </c>
      <c r="I120" s="2688">
        <v>0.13</v>
      </c>
      <c r="J120" s="1866" t="s">
        <v>9193</v>
      </c>
      <c r="K120" s="1839"/>
      <c r="L120" s="2679">
        <f t="shared" si="6"/>
        <v>0.13</v>
      </c>
      <c r="M120" s="1879">
        <v>43252</v>
      </c>
      <c r="N120" s="1839" t="s">
        <v>14576</v>
      </c>
      <c r="O120" s="2692"/>
    </row>
    <row r="121" spans="1:17">
      <c r="A121" s="1870" t="s">
        <v>824</v>
      </c>
      <c r="B121" s="1900">
        <v>122</v>
      </c>
      <c r="C121" s="1867" t="s">
        <v>6780</v>
      </c>
      <c r="D121" s="1867">
        <v>161</v>
      </c>
      <c r="E121" s="1839" t="s">
        <v>12170</v>
      </c>
      <c r="F121" s="1849">
        <v>0</v>
      </c>
      <c r="G121" s="1867" t="s">
        <v>12184</v>
      </c>
      <c r="H121" s="1839"/>
      <c r="I121" s="2678">
        <v>1.87</v>
      </c>
      <c r="J121" s="1867" t="s">
        <v>6706</v>
      </c>
      <c r="K121" s="1839" t="s">
        <v>7673</v>
      </c>
      <c r="L121" s="2679">
        <f t="shared" si="6"/>
        <v>1.87</v>
      </c>
      <c r="M121" s="1879">
        <v>43252</v>
      </c>
      <c r="N121" s="1839" t="s">
        <v>14577</v>
      </c>
      <c r="O121" s="2692"/>
    </row>
    <row r="122" spans="1:17">
      <c r="A122" s="1870" t="s">
        <v>824</v>
      </c>
      <c r="B122" s="1900">
        <v>123</v>
      </c>
      <c r="C122" s="1867" t="s">
        <v>6780</v>
      </c>
      <c r="D122" s="1867">
        <v>148</v>
      </c>
      <c r="E122" s="1839" t="s">
        <v>12171</v>
      </c>
      <c r="F122" s="1849">
        <v>0</v>
      </c>
      <c r="G122" s="1867" t="s">
        <v>12185</v>
      </c>
      <c r="H122" s="1839"/>
      <c r="I122" s="2678">
        <v>1.88</v>
      </c>
      <c r="J122" s="1867" t="s">
        <v>9194</v>
      </c>
      <c r="K122" s="1839" t="s">
        <v>4689</v>
      </c>
      <c r="L122" s="2679">
        <f t="shared" si="6"/>
        <v>1.88</v>
      </c>
      <c r="M122" s="1879">
        <v>43253</v>
      </c>
      <c r="N122" s="1839" t="s">
        <v>14578</v>
      </c>
      <c r="O122" s="2692"/>
    </row>
    <row r="123" spans="1:17">
      <c r="A123" s="1870" t="s">
        <v>824</v>
      </c>
      <c r="B123" s="1900">
        <v>124</v>
      </c>
      <c r="C123" s="1867" t="s">
        <v>6780</v>
      </c>
      <c r="D123" s="1867">
        <v>50</v>
      </c>
      <c r="E123" s="1839" t="s">
        <v>12172</v>
      </c>
      <c r="F123" s="1849">
        <v>4.47</v>
      </c>
      <c r="G123" s="1867" t="s">
        <v>9194</v>
      </c>
      <c r="H123" s="1839" t="s">
        <v>4689</v>
      </c>
      <c r="I123" s="2678">
        <v>6.06</v>
      </c>
      <c r="J123" s="1867" t="s">
        <v>9194</v>
      </c>
      <c r="K123" s="1839" t="s">
        <v>4689</v>
      </c>
      <c r="L123" s="2679">
        <f t="shared" si="6"/>
        <v>1.5899999999999999</v>
      </c>
      <c r="M123" s="1879">
        <v>43254</v>
      </c>
      <c r="N123" s="1839" t="s">
        <v>14579</v>
      </c>
      <c r="O123" s="2692"/>
    </row>
    <row r="124" spans="1:17">
      <c r="A124" s="1870" t="s">
        <v>824</v>
      </c>
      <c r="B124" s="1900">
        <v>125</v>
      </c>
      <c r="C124" s="1867" t="s">
        <v>6780</v>
      </c>
      <c r="D124" s="1867">
        <v>164</v>
      </c>
      <c r="E124" s="1839" t="s">
        <v>12173</v>
      </c>
      <c r="F124" s="1849">
        <v>0</v>
      </c>
      <c r="G124" s="1867" t="s">
        <v>6706</v>
      </c>
      <c r="H124" s="1839" t="s">
        <v>7673</v>
      </c>
      <c r="I124" s="2678">
        <v>2.68</v>
      </c>
      <c r="J124" s="1867" t="s">
        <v>12197</v>
      </c>
      <c r="K124" s="1839"/>
      <c r="L124" s="2679">
        <f t="shared" si="6"/>
        <v>2.68</v>
      </c>
      <c r="M124" s="1879">
        <v>43255</v>
      </c>
      <c r="N124" s="1839" t="s">
        <v>14580</v>
      </c>
      <c r="O124" s="2692"/>
    </row>
    <row r="125" spans="1:17">
      <c r="A125" s="1870" t="s">
        <v>824</v>
      </c>
      <c r="B125" s="1900">
        <v>126</v>
      </c>
      <c r="C125" s="1867" t="s">
        <v>6780</v>
      </c>
      <c r="D125" s="1867">
        <v>456</v>
      </c>
      <c r="E125" s="1839" t="s">
        <v>12174</v>
      </c>
      <c r="F125" s="1849">
        <v>0</v>
      </c>
      <c r="G125" s="1867" t="s">
        <v>6706</v>
      </c>
      <c r="H125" s="1839" t="s">
        <v>7673</v>
      </c>
      <c r="I125" s="2678">
        <v>3.19</v>
      </c>
      <c r="J125" s="1867" t="s">
        <v>12198</v>
      </c>
      <c r="K125" s="1839"/>
      <c r="L125" s="2679">
        <f t="shared" si="6"/>
        <v>3.19</v>
      </c>
      <c r="M125" s="1879">
        <v>43256</v>
      </c>
      <c r="N125" s="1839" t="s">
        <v>14581</v>
      </c>
      <c r="O125" s="2692"/>
    </row>
    <row r="126" spans="1:17">
      <c r="A126" s="1870" t="s">
        <v>824</v>
      </c>
      <c r="B126" s="1900">
        <v>127</v>
      </c>
      <c r="C126" s="1866" t="s">
        <v>6782</v>
      </c>
      <c r="D126" s="1866">
        <v>10</v>
      </c>
      <c r="E126" s="1839" t="s">
        <v>12175</v>
      </c>
      <c r="F126" s="1848">
        <v>6.95</v>
      </c>
      <c r="G126" s="1866" t="s">
        <v>436</v>
      </c>
      <c r="H126" s="1839" t="s">
        <v>236</v>
      </c>
      <c r="I126" s="2688">
        <v>17.760000000000002</v>
      </c>
      <c r="J126" s="1866" t="s">
        <v>9194</v>
      </c>
      <c r="K126" s="1839" t="s">
        <v>4689</v>
      </c>
      <c r="L126" s="2679">
        <f t="shared" si="6"/>
        <v>10.810000000000002</v>
      </c>
      <c r="M126" s="1879">
        <v>43257</v>
      </c>
      <c r="N126" s="1839" t="s">
        <v>14582</v>
      </c>
      <c r="O126" s="2692"/>
    </row>
    <row r="127" spans="1:17">
      <c r="A127" s="1870" t="s">
        <v>824</v>
      </c>
      <c r="B127" s="1900">
        <v>112</v>
      </c>
      <c r="C127" s="1867" t="s">
        <v>6780</v>
      </c>
      <c r="D127" s="1867">
        <v>108</v>
      </c>
      <c r="E127" s="1839" t="s">
        <v>7245</v>
      </c>
      <c r="F127" s="1849">
        <v>3.63</v>
      </c>
      <c r="G127" s="1867" t="s">
        <v>12182</v>
      </c>
      <c r="H127" s="1839"/>
      <c r="I127" s="2678">
        <v>4.78</v>
      </c>
      <c r="J127" s="1867" t="s">
        <v>12181</v>
      </c>
      <c r="K127" s="1839" t="s">
        <v>12158</v>
      </c>
      <c r="L127" s="2679">
        <f>I127-F127</f>
        <v>1.1500000000000004</v>
      </c>
      <c r="M127" s="1879">
        <v>43252</v>
      </c>
      <c r="N127" s="1839" t="s">
        <v>14712</v>
      </c>
      <c r="O127" s="1892"/>
    </row>
    <row r="128" spans="1:17">
      <c r="A128" s="1870" t="s">
        <v>824</v>
      </c>
      <c r="B128" s="1900">
        <v>115</v>
      </c>
      <c r="C128" s="2672" t="s">
        <v>6780</v>
      </c>
      <c r="D128" s="2672">
        <v>108</v>
      </c>
      <c r="E128" s="2673" t="s">
        <v>12163</v>
      </c>
      <c r="F128" s="2674">
        <v>0</v>
      </c>
      <c r="G128" s="2672" t="s">
        <v>6706</v>
      </c>
      <c r="H128" s="2673" t="s">
        <v>7673</v>
      </c>
      <c r="I128" s="2674">
        <v>1.72</v>
      </c>
      <c r="J128" s="2672" t="s">
        <v>1178</v>
      </c>
      <c r="K128" s="2673" t="s">
        <v>285</v>
      </c>
      <c r="L128" s="2691">
        <f>I128-F128</f>
        <v>1.72</v>
      </c>
      <c r="M128" s="2675">
        <v>43252</v>
      </c>
      <c r="N128" s="2673" t="s">
        <v>14712</v>
      </c>
      <c r="O128" s="1892"/>
      <c r="P128" s="22"/>
      <c r="Q128" s="22"/>
    </row>
    <row r="129" spans="1:17">
      <c r="A129" s="1870" t="s">
        <v>824</v>
      </c>
      <c r="B129" s="2671">
        <v>116</v>
      </c>
      <c r="C129" s="2676" t="s">
        <v>6780</v>
      </c>
      <c r="D129" s="2676">
        <v>642</v>
      </c>
      <c r="E129" s="1839" t="s">
        <v>12164</v>
      </c>
      <c r="F129" s="2678">
        <v>0</v>
      </c>
      <c r="G129" s="2676" t="s">
        <v>12181</v>
      </c>
      <c r="H129" s="1839" t="s">
        <v>12158</v>
      </c>
      <c r="I129" s="2678">
        <v>0.89</v>
      </c>
      <c r="J129" s="2676" t="s">
        <v>12196</v>
      </c>
      <c r="K129" s="1839" t="s">
        <v>7245</v>
      </c>
      <c r="L129" s="2679">
        <f>I129-F129</f>
        <v>0.89</v>
      </c>
      <c r="M129" s="2220">
        <v>43252</v>
      </c>
      <c r="N129" s="1839" t="s">
        <v>14712</v>
      </c>
      <c r="O129" s="2694"/>
      <c r="P129" s="22"/>
      <c r="Q129" s="22"/>
    </row>
    <row r="130" spans="1:17" s="1289" customFormat="1">
      <c r="A130" s="2451" t="s">
        <v>824</v>
      </c>
      <c r="B130" s="1900">
        <v>117</v>
      </c>
      <c r="C130" s="2676" t="s">
        <v>6780</v>
      </c>
      <c r="D130" s="2676">
        <v>39</v>
      </c>
      <c r="E130" s="1839" t="s">
        <v>830</v>
      </c>
      <c r="F130" s="2678">
        <v>4.45</v>
      </c>
      <c r="G130" s="2676" t="s">
        <v>833</v>
      </c>
      <c r="H130" s="1839" t="s">
        <v>14711</v>
      </c>
      <c r="I130" s="2678">
        <v>9.4700000000000006</v>
      </c>
      <c r="J130" s="2676" t="s">
        <v>14666</v>
      </c>
      <c r="K130" s="1839"/>
      <c r="L130" s="2679">
        <f>I130-F130</f>
        <v>5.0200000000000005</v>
      </c>
      <c r="M130" s="2220">
        <v>43282</v>
      </c>
      <c r="N130" s="1883" t="s">
        <v>14763</v>
      </c>
      <c r="O130" s="1892"/>
      <c r="P130" s="22"/>
      <c r="Q130" s="22"/>
    </row>
    <row r="131" spans="1:17">
      <c r="A131" s="1870" t="s">
        <v>824</v>
      </c>
      <c r="B131" s="2671">
        <v>118</v>
      </c>
      <c r="C131" s="2195" t="s">
        <v>6782</v>
      </c>
      <c r="D131" s="2195">
        <v>246</v>
      </c>
      <c r="E131" s="1839" t="s">
        <v>826</v>
      </c>
      <c r="F131" s="2679">
        <v>0.9</v>
      </c>
      <c r="G131" s="2195" t="s">
        <v>1656</v>
      </c>
      <c r="H131" s="1839" t="s">
        <v>14667</v>
      </c>
      <c r="I131" s="2679">
        <v>7.32</v>
      </c>
      <c r="J131" s="2195" t="s">
        <v>829</v>
      </c>
      <c r="K131" s="1839" t="s">
        <v>830</v>
      </c>
      <c r="L131" s="2679">
        <f>I131-F131</f>
        <v>6.42</v>
      </c>
      <c r="M131" s="2220">
        <v>43313</v>
      </c>
      <c r="N131" s="1839" t="s">
        <v>15217</v>
      </c>
      <c r="O131" s="1892"/>
      <c r="P131" s="22"/>
      <c r="Q131" s="22"/>
    </row>
    <row r="132" spans="1:17">
      <c r="A132" s="1870" t="s">
        <v>824</v>
      </c>
      <c r="B132" s="1900">
        <v>119</v>
      </c>
      <c r="C132" s="2195" t="s">
        <v>6780</v>
      </c>
      <c r="D132" s="2195">
        <v>269</v>
      </c>
      <c r="E132" s="1855" t="s">
        <v>14684</v>
      </c>
      <c r="F132" s="2679">
        <v>0</v>
      </c>
      <c r="G132" s="2195" t="s">
        <v>14645</v>
      </c>
      <c r="H132" s="1839" t="s">
        <v>14645</v>
      </c>
      <c r="I132" s="2679">
        <v>1.76</v>
      </c>
      <c r="J132" s="2195" t="s">
        <v>14659</v>
      </c>
      <c r="K132" s="1855"/>
      <c r="L132" s="2679">
        <f t="shared" ref="L132:L202" si="7">I132-F132</f>
        <v>1.76</v>
      </c>
      <c r="M132" s="2220">
        <v>43313</v>
      </c>
      <c r="N132" s="1855" t="s">
        <v>15218</v>
      </c>
      <c r="O132" s="1891"/>
      <c r="P132" s="22"/>
      <c r="Q132" s="22"/>
    </row>
    <row r="133" spans="1:17">
      <c r="A133" s="1870" t="s">
        <v>824</v>
      </c>
      <c r="B133" s="2671">
        <v>120</v>
      </c>
      <c r="C133" s="2195" t="s">
        <v>6780</v>
      </c>
      <c r="D133" s="2195">
        <v>314</v>
      </c>
      <c r="E133" s="1855" t="s">
        <v>14685</v>
      </c>
      <c r="F133" s="2679">
        <v>0</v>
      </c>
      <c r="G133" s="2195" t="s">
        <v>14645</v>
      </c>
      <c r="H133" s="1839" t="s">
        <v>14645</v>
      </c>
      <c r="I133" s="2679">
        <v>0.81</v>
      </c>
      <c r="J133" s="2195" t="s">
        <v>14660</v>
      </c>
      <c r="K133" s="1855"/>
      <c r="L133" s="2679">
        <f t="shared" si="7"/>
        <v>0.81</v>
      </c>
      <c r="M133" s="2220">
        <v>43313</v>
      </c>
      <c r="N133" s="1855" t="s">
        <v>15219</v>
      </c>
      <c r="O133" s="1891"/>
      <c r="P133" s="22"/>
      <c r="Q133" s="22"/>
    </row>
    <row r="134" spans="1:17">
      <c r="A134" s="1870" t="s">
        <v>824</v>
      </c>
      <c r="B134" s="1900">
        <v>121</v>
      </c>
      <c r="C134" s="2677" t="s">
        <v>6780</v>
      </c>
      <c r="D134" s="2677">
        <v>95</v>
      </c>
      <c r="E134" s="1855" t="s">
        <v>4782</v>
      </c>
      <c r="F134" s="2680">
        <v>0</v>
      </c>
      <c r="G134" s="2677" t="s">
        <v>14645</v>
      </c>
      <c r="H134" s="2690" t="s">
        <v>14645</v>
      </c>
      <c r="I134" s="2680">
        <v>3.03</v>
      </c>
      <c r="J134" s="2677" t="s">
        <v>14661</v>
      </c>
      <c r="K134" s="1855"/>
      <c r="L134" s="2679">
        <f t="shared" si="7"/>
        <v>3.03</v>
      </c>
      <c r="M134" s="2220">
        <v>43313</v>
      </c>
      <c r="N134" s="1855" t="s">
        <v>15220</v>
      </c>
      <c r="O134" s="1891"/>
      <c r="P134" s="22"/>
      <c r="Q134" s="22"/>
    </row>
    <row r="135" spans="1:17">
      <c r="A135" s="1870" t="s">
        <v>824</v>
      </c>
      <c r="B135" s="2671">
        <v>122</v>
      </c>
      <c r="C135" s="2195" t="s">
        <v>6780</v>
      </c>
      <c r="D135" s="2195">
        <v>155</v>
      </c>
      <c r="E135" s="1855" t="s">
        <v>14686</v>
      </c>
      <c r="F135" s="2679">
        <v>0</v>
      </c>
      <c r="G135" s="2195" t="s">
        <v>14645</v>
      </c>
      <c r="H135" s="1839" t="s">
        <v>14645</v>
      </c>
      <c r="I135" s="2679">
        <v>1.75</v>
      </c>
      <c r="J135" s="2195" t="s">
        <v>14662</v>
      </c>
      <c r="K135" s="1855" t="s">
        <v>4782</v>
      </c>
      <c r="L135" s="2679">
        <f t="shared" si="7"/>
        <v>1.75</v>
      </c>
      <c r="M135" s="2220">
        <v>43313</v>
      </c>
      <c r="N135" s="1855" t="s">
        <v>15221</v>
      </c>
      <c r="O135" s="1891"/>
      <c r="P135" s="22"/>
      <c r="Q135" s="22"/>
    </row>
    <row r="136" spans="1:17">
      <c r="A136" s="1870" t="s">
        <v>824</v>
      </c>
      <c r="B136" s="1900">
        <v>123</v>
      </c>
      <c r="C136" s="2195" t="s">
        <v>6780</v>
      </c>
      <c r="D136" s="2195">
        <v>227</v>
      </c>
      <c r="E136" s="1855" t="s">
        <v>14668</v>
      </c>
      <c r="F136" s="2679">
        <v>0</v>
      </c>
      <c r="G136" s="2195" t="s">
        <v>14645</v>
      </c>
      <c r="H136" s="1839" t="s">
        <v>14645</v>
      </c>
      <c r="I136" s="2679">
        <v>2.54</v>
      </c>
      <c r="J136" s="2195" t="s">
        <v>14651</v>
      </c>
      <c r="K136" s="1855" t="s">
        <v>7883</v>
      </c>
      <c r="L136" s="2679">
        <f t="shared" si="7"/>
        <v>2.54</v>
      </c>
      <c r="M136" s="2220">
        <v>43313</v>
      </c>
      <c r="N136" s="1855" t="s">
        <v>15222</v>
      </c>
      <c r="O136" s="1891"/>
      <c r="P136" s="22"/>
      <c r="Q136" s="22"/>
    </row>
    <row r="137" spans="1:17">
      <c r="A137" s="1870" t="s">
        <v>824</v>
      </c>
      <c r="B137" s="2671">
        <v>124</v>
      </c>
      <c r="C137" s="2195" t="s">
        <v>6780</v>
      </c>
      <c r="D137" s="2195">
        <v>533</v>
      </c>
      <c r="E137" s="1855" t="s">
        <v>14669</v>
      </c>
      <c r="F137" s="2679">
        <v>0</v>
      </c>
      <c r="G137" s="2195" t="s">
        <v>14646</v>
      </c>
      <c r="H137" s="1855" t="s">
        <v>14668</v>
      </c>
      <c r="I137" s="2679">
        <v>0.2</v>
      </c>
      <c r="J137" s="2195" t="s">
        <v>14663</v>
      </c>
      <c r="K137" s="1855"/>
      <c r="L137" s="2679">
        <f t="shared" si="7"/>
        <v>0.2</v>
      </c>
      <c r="M137" s="2220">
        <v>43314</v>
      </c>
      <c r="N137" s="1855" t="s">
        <v>15223</v>
      </c>
      <c r="O137" s="1891"/>
      <c r="P137" s="22"/>
      <c r="Q137" s="22"/>
    </row>
    <row r="138" spans="1:17">
      <c r="A138" s="1870" t="s">
        <v>824</v>
      </c>
      <c r="B138" s="1900">
        <v>125</v>
      </c>
      <c r="C138" s="2195" t="s">
        <v>6780</v>
      </c>
      <c r="D138" s="2195">
        <v>534</v>
      </c>
      <c r="E138" s="1855" t="s">
        <v>14687</v>
      </c>
      <c r="F138" s="2679">
        <v>0</v>
      </c>
      <c r="G138" s="2195" t="s">
        <v>14647</v>
      </c>
      <c r="H138" s="1855" t="s">
        <v>14669</v>
      </c>
      <c r="I138" s="2679">
        <v>0.27</v>
      </c>
      <c r="J138" s="2195" t="s">
        <v>19</v>
      </c>
      <c r="K138" s="1855"/>
      <c r="L138" s="2679">
        <f t="shared" si="7"/>
        <v>0.27</v>
      </c>
      <c r="M138" s="2220">
        <v>43315</v>
      </c>
      <c r="N138" s="1855" t="s">
        <v>15223</v>
      </c>
      <c r="O138" s="1891"/>
      <c r="P138" s="22"/>
      <c r="Q138" s="22"/>
    </row>
    <row r="139" spans="1:17">
      <c r="A139" s="1870" t="s">
        <v>824</v>
      </c>
      <c r="B139" s="2671">
        <v>126</v>
      </c>
      <c r="C139" s="2195" t="s">
        <v>6780</v>
      </c>
      <c r="D139" s="2195">
        <v>517</v>
      </c>
      <c r="E139" s="1855" t="s">
        <v>14670</v>
      </c>
      <c r="F139" s="2679">
        <v>0</v>
      </c>
      <c r="G139" s="2195" t="s">
        <v>831</v>
      </c>
      <c r="H139" s="1855" t="s">
        <v>14670</v>
      </c>
      <c r="I139" s="2679">
        <v>0.3</v>
      </c>
      <c r="J139" s="2195" t="s">
        <v>833</v>
      </c>
      <c r="K139" s="1855" t="s">
        <v>834</v>
      </c>
      <c r="L139" s="2679">
        <f t="shared" si="7"/>
        <v>0.3</v>
      </c>
      <c r="M139" s="2220">
        <v>43316</v>
      </c>
      <c r="N139" s="1855" t="s">
        <v>15224</v>
      </c>
      <c r="O139" s="1891"/>
      <c r="P139" s="22"/>
      <c r="Q139" s="22"/>
    </row>
    <row r="140" spans="1:17">
      <c r="A140" s="1870" t="s">
        <v>824</v>
      </c>
      <c r="B140" s="1900">
        <v>127</v>
      </c>
      <c r="C140" s="2195" t="s">
        <v>6780</v>
      </c>
      <c r="D140" s="2195">
        <v>97</v>
      </c>
      <c r="E140" s="1855" t="s">
        <v>6475</v>
      </c>
      <c r="F140" s="2679">
        <v>0</v>
      </c>
      <c r="G140" s="2195" t="s">
        <v>831</v>
      </c>
      <c r="H140" s="1855" t="s">
        <v>14670</v>
      </c>
      <c r="I140" s="2679">
        <v>4.05</v>
      </c>
      <c r="J140" s="2195" t="s">
        <v>1656</v>
      </c>
      <c r="K140" s="1855" t="s">
        <v>256</v>
      </c>
      <c r="L140" s="2679">
        <f t="shared" si="7"/>
        <v>4.05</v>
      </c>
      <c r="M140" s="2220">
        <v>43484</v>
      </c>
      <c r="N140" s="1855" t="s">
        <v>16257</v>
      </c>
      <c r="O140" s="1891"/>
      <c r="P140" s="22"/>
      <c r="Q140" s="22"/>
    </row>
    <row r="141" spans="1:17">
      <c r="A141" s="1870" t="s">
        <v>824</v>
      </c>
      <c r="B141" s="2671">
        <v>128</v>
      </c>
      <c r="C141" s="2195" t="s">
        <v>6780</v>
      </c>
      <c r="D141" s="2195">
        <v>285</v>
      </c>
      <c r="E141" s="1855" t="s">
        <v>14670</v>
      </c>
      <c r="F141" s="2679">
        <v>0</v>
      </c>
      <c r="G141" s="2195" t="s">
        <v>829</v>
      </c>
      <c r="H141" s="1855" t="s">
        <v>14671</v>
      </c>
      <c r="I141" s="2679">
        <v>1.71</v>
      </c>
      <c r="J141" s="2195" t="s">
        <v>19</v>
      </c>
      <c r="K141" s="1855"/>
      <c r="L141" s="2679">
        <f t="shared" si="7"/>
        <v>1.71</v>
      </c>
      <c r="M141" s="2220">
        <v>43528</v>
      </c>
      <c r="N141" s="1855" t="s">
        <v>16539</v>
      </c>
      <c r="O141" s="1891"/>
      <c r="P141" s="22"/>
      <c r="Q141" s="22"/>
    </row>
    <row r="142" spans="1:17">
      <c r="A142" s="1870" t="s">
        <v>824</v>
      </c>
      <c r="B142" s="1900">
        <v>129</v>
      </c>
      <c r="C142" s="2677" t="s">
        <v>6781</v>
      </c>
      <c r="D142" s="2677">
        <v>25</v>
      </c>
      <c r="E142" s="1855" t="s">
        <v>256</v>
      </c>
      <c r="F142" s="2680">
        <v>25.57</v>
      </c>
      <c r="G142" s="2677" t="s">
        <v>14658</v>
      </c>
      <c r="H142" s="1855" t="s">
        <v>14680</v>
      </c>
      <c r="I142" s="2680">
        <v>36.99</v>
      </c>
      <c r="J142" s="2677" t="s">
        <v>14666</v>
      </c>
      <c r="K142" s="1855"/>
      <c r="L142" s="2679">
        <f>I142-F142</f>
        <v>11.420000000000002</v>
      </c>
      <c r="M142" s="2220">
        <v>43592</v>
      </c>
      <c r="N142" s="1855" t="s">
        <v>12493</v>
      </c>
      <c r="O142" s="1891"/>
      <c r="P142" s="22"/>
      <c r="Q142" s="22"/>
    </row>
    <row r="143" spans="1:17" s="1289" customFormat="1">
      <c r="A143" s="1870" t="s">
        <v>824</v>
      </c>
      <c r="B143" s="2671">
        <v>130</v>
      </c>
      <c r="C143" s="2677" t="s">
        <v>6781</v>
      </c>
      <c r="D143" s="2677">
        <v>178</v>
      </c>
      <c r="E143" s="1855" t="s">
        <v>145</v>
      </c>
      <c r="F143" s="2680">
        <v>0</v>
      </c>
      <c r="G143" s="2677" t="s">
        <v>9193</v>
      </c>
      <c r="H143" s="1855"/>
      <c r="I143" s="2680">
        <v>6.73</v>
      </c>
      <c r="J143" s="2677" t="s">
        <v>826</v>
      </c>
      <c r="K143" s="1855"/>
      <c r="L143" s="2679">
        <f>I143-F143</f>
        <v>6.73</v>
      </c>
      <c r="M143" s="2220">
        <v>43592</v>
      </c>
      <c r="N143" s="1855" t="s">
        <v>12493</v>
      </c>
      <c r="O143" s="1891"/>
      <c r="P143" s="22"/>
      <c r="Q143" s="22"/>
    </row>
    <row r="144" spans="1:17" s="1289" customFormat="1">
      <c r="A144" s="1870" t="s">
        <v>824</v>
      </c>
      <c r="B144" s="1900">
        <v>131</v>
      </c>
      <c r="C144" s="2677" t="s">
        <v>6780</v>
      </c>
      <c r="D144" s="2677">
        <v>29</v>
      </c>
      <c r="E144" s="1855" t="s">
        <v>14699</v>
      </c>
      <c r="F144" s="2680">
        <v>1.74</v>
      </c>
      <c r="G144" s="2677" t="s">
        <v>1589</v>
      </c>
      <c r="H144" s="1855" t="s">
        <v>1590</v>
      </c>
      <c r="I144" s="2680">
        <v>5.18</v>
      </c>
      <c r="J144" s="2677" t="s">
        <v>570</v>
      </c>
      <c r="K144" s="1855"/>
      <c r="L144" s="2679">
        <f>I144-F144</f>
        <v>3.4399999999999995</v>
      </c>
      <c r="M144" s="2220">
        <v>43488</v>
      </c>
      <c r="N144" s="1855" t="s">
        <v>16258</v>
      </c>
      <c r="O144" s="1891"/>
      <c r="P144" s="22"/>
      <c r="Q144" s="22"/>
    </row>
    <row r="145" spans="1:17" s="1289" customFormat="1">
      <c r="A145" s="1870" t="s">
        <v>824</v>
      </c>
      <c r="B145" s="2671">
        <v>132</v>
      </c>
      <c r="C145" s="2677" t="s">
        <v>6780</v>
      </c>
      <c r="D145" s="2677">
        <v>187</v>
      </c>
      <c r="E145" s="1855" t="s">
        <v>14700</v>
      </c>
      <c r="F145" s="2680">
        <v>0</v>
      </c>
      <c r="G145" s="2677" t="s">
        <v>9154</v>
      </c>
      <c r="H145" s="1855" t="s">
        <v>14701</v>
      </c>
      <c r="I145" s="2680">
        <v>2.5</v>
      </c>
      <c r="J145" s="2677" t="s">
        <v>1587</v>
      </c>
      <c r="K145" s="1855" t="s">
        <v>14702</v>
      </c>
      <c r="L145" s="2679">
        <f>I145-F145</f>
        <v>2.5</v>
      </c>
      <c r="M145" s="2220">
        <v>43604</v>
      </c>
      <c r="N145" s="1855" t="s">
        <v>12493</v>
      </c>
      <c r="O145" s="1891"/>
      <c r="P145" s="22"/>
      <c r="Q145" s="22"/>
    </row>
    <row r="146" spans="1:17" s="1289" customFormat="1">
      <c r="A146" s="1870" t="s">
        <v>824</v>
      </c>
      <c r="B146" s="1900">
        <v>133</v>
      </c>
      <c r="C146" s="2677" t="s">
        <v>6780</v>
      </c>
      <c r="D146" s="2677">
        <v>244</v>
      </c>
      <c r="E146" s="1855" t="s">
        <v>14703</v>
      </c>
      <c r="F146" s="2680">
        <v>0</v>
      </c>
      <c r="G146" s="2677" t="s">
        <v>570</v>
      </c>
      <c r="H146" s="1855"/>
      <c r="I146" s="2680">
        <v>0.3</v>
      </c>
      <c r="J146" s="1289" t="s">
        <v>14704</v>
      </c>
      <c r="K146" s="2690" t="s">
        <v>14700</v>
      </c>
      <c r="L146" s="2679">
        <f t="shared" ref="L146:L151" si="8">I146-F146</f>
        <v>0.3</v>
      </c>
      <c r="M146" s="2220">
        <v>43604</v>
      </c>
      <c r="N146" s="1855" t="s">
        <v>12493</v>
      </c>
      <c r="O146" s="1891"/>
      <c r="P146" s="22"/>
      <c r="Q146" s="22"/>
    </row>
    <row r="147" spans="1:17" s="1289" customFormat="1">
      <c r="A147" s="1870" t="s">
        <v>824</v>
      </c>
      <c r="B147" s="2671">
        <v>134</v>
      </c>
      <c r="C147" s="2677" t="s">
        <v>6780</v>
      </c>
      <c r="D147" s="2677">
        <v>292</v>
      </c>
      <c r="E147" s="1855" t="s">
        <v>14705</v>
      </c>
      <c r="F147" s="2680">
        <v>0</v>
      </c>
      <c r="G147" s="2677" t="s">
        <v>9171</v>
      </c>
      <c r="H147" s="1855" t="s">
        <v>14706</v>
      </c>
      <c r="I147" s="2680">
        <v>0.67</v>
      </c>
      <c r="J147" s="2677" t="s">
        <v>7673</v>
      </c>
      <c r="K147" s="1855"/>
      <c r="L147" s="2679">
        <f t="shared" si="8"/>
        <v>0.67</v>
      </c>
      <c r="M147" s="2220">
        <v>43604</v>
      </c>
      <c r="N147" s="1855" t="s">
        <v>12493</v>
      </c>
      <c r="O147" s="1891"/>
      <c r="P147" s="22"/>
      <c r="Q147" s="22"/>
    </row>
    <row r="148" spans="1:17" s="1289" customFormat="1">
      <c r="A148" s="1870" t="s">
        <v>824</v>
      </c>
      <c r="B148" s="1900">
        <v>135</v>
      </c>
      <c r="C148" s="2677" t="s">
        <v>6780</v>
      </c>
      <c r="D148" s="2677">
        <v>424</v>
      </c>
      <c r="E148" s="1855" t="s">
        <v>1629</v>
      </c>
      <c r="F148" s="2680">
        <v>0</v>
      </c>
      <c r="G148" s="2677" t="s">
        <v>1603</v>
      </c>
      <c r="H148" s="1855" t="s">
        <v>1618</v>
      </c>
      <c r="I148" s="2680">
        <v>1.89</v>
      </c>
      <c r="J148" s="2677" t="s">
        <v>1599</v>
      </c>
      <c r="K148" s="1855" t="s">
        <v>1610</v>
      </c>
      <c r="L148" s="2679">
        <f t="shared" si="8"/>
        <v>1.89</v>
      </c>
      <c r="M148" s="2220">
        <v>43497</v>
      </c>
      <c r="N148" s="1855" t="s">
        <v>16258</v>
      </c>
      <c r="O148" s="1891"/>
      <c r="P148" s="22"/>
      <c r="Q148" s="22"/>
    </row>
    <row r="149" spans="1:17" s="1289" customFormat="1">
      <c r="A149" s="1870" t="s">
        <v>824</v>
      </c>
      <c r="B149" s="2671">
        <v>136</v>
      </c>
      <c r="C149" s="2677" t="s">
        <v>6780</v>
      </c>
      <c r="D149" s="2677">
        <v>588</v>
      </c>
      <c r="E149" s="1855" t="s">
        <v>14707</v>
      </c>
      <c r="F149" s="2680">
        <v>0</v>
      </c>
      <c r="G149" s="2677" t="s">
        <v>3640</v>
      </c>
      <c r="H149" s="1855" t="s">
        <v>14682</v>
      </c>
      <c r="I149" s="2680">
        <v>0.17</v>
      </c>
      <c r="J149" s="2677" t="s">
        <v>19</v>
      </c>
      <c r="K149" s="1855"/>
      <c r="L149" s="2679">
        <f t="shared" si="8"/>
        <v>0.17</v>
      </c>
      <c r="M149" s="2220">
        <v>43604</v>
      </c>
      <c r="N149" s="1877" t="s">
        <v>16630</v>
      </c>
      <c r="O149" s="1891"/>
      <c r="P149" s="22"/>
      <c r="Q149" s="22"/>
    </row>
    <row r="150" spans="1:17" s="1289" customFormat="1">
      <c r="A150" s="1870" t="s">
        <v>824</v>
      </c>
      <c r="B150" s="1900">
        <v>137</v>
      </c>
      <c r="C150" s="2677" t="s">
        <v>6780</v>
      </c>
      <c r="D150" s="2677">
        <v>750</v>
      </c>
      <c r="E150" s="1855" t="s">
        <v>1638</v>
      </c>
      <c r="F150" s="2680">
        <v>0</v>
      </c>
      <c r="G150" s="2677" t="s">
        <v>1621</v>
      </c>
      <c r="H150" s="1855" t="s">
        <v>1639</v>
      </c>
      <c r="I150" s="2680">
        <v>0.5</v>
      </c>
      <c r="J150" s="2677" t="s">
        <v>19</v>
      </c>
      <c r="K150" s="1855"/>
      <c r="L150" s="2679">
        <f t="shared" si="8"/>
        <v>0.5</v>
      </c>
      <c r="M150" s="2220">
        <v>43515</v>
      </c>
      <c r="N150" s="1877" t="s">
        <v>16540</v>
      </c>
      <c r="O150" s="1891"/>
      <c r="P150" s="22"/>
      <c r="Q150" s="22"/>
    </row>
    <row r="151" spans="1:17" s="1289" customFormat="1">
      <c r="A151" s="1870" t="s">
        <v>824</v>
      </c>
      <c r="B151" s="2671">
        <v>138</v>
      </c>
      <c r="C151" s="2677" t="s">
        <v>6780</v>
      </c>
      <c r="D151" s="2677" t="s">
        <v>14708</v>
      </c>
      <c r="E151" s="1855" t="s">
        <v>14709</v>
      </c>
      <c r="F151" s="2680">
        <v>0</v>
      </c>
      <c r="G151" s="2677" t="s">
        <v>1637</v>
      </c>
      <c r="H151" s="1855" t="s">
        <v>14710</v>
      </c>
      <c r="I151" s="2680">
        <v>0.11</v>
      </c>
      <c r="J151" s="2677" t="s">
        <v>19</v>
      </c>
      <c r="K151" s="1855"/>
      <c r="L151" s="2679">
        <f t="shared" si="8"/>
        <v>0.11</v>
      </c>
      <c r="M151" s="2220">
        <v>43515</v>
      </c>
      <c r="N151" s="1877" t="s">
        <v>16540</v>
      </c>
      <c r="O151" s="1891"/>
      <c r="P151" s="22"/>
      <c r="Q151" s="22"/>
    </row>
    <row r="152" spans="1:17">
      <c r="A152" s="1870" t="s">
        <v>824</v>
      </c>
      <c r="B152" s="1900">
        <v>139</v>
      </c>
      <c r="C152" s="2195" t="s">
        <v>6780</v>
      </c>
      <c r="D152" s="2195">
        <v>73</v>
      </c>
      <c r="E152" s="1855" t="s">
        <v>14689</v>
      </c>
      <c r="F152" s="2679">
        <v>1.93</v>
      </c>
      <c r="G152" s="2195" t="s">
        <v>14672</v>
      </c>
      <c r="H152" s="1855" t="s">
        <v>14673</v>
      </c>
      <c r="I152" s="2679">
        <v>2.73</v>
      </c>
      <c r="J152" s="2195" t="s">
        <v>831</v>
      </c>
      <c r="K152" s="1855" t="s">
        <v>761</v>
      </c>
      <c r="L152" s="2679">
        <f t="shared" si="7"/>
        <v>0.8</v>
      </c>
      <c r="M152" s="2220">
        <v>43497</v>
      </c>
      <c r="N152" s="1855" t="s">
        <v>16541</v>
      </c>
      <c r="O152" s="1891"/>
      <c r="P152" s="22"/>
      <c r="Q152" s="22"/>
    </row>
    <row r="153" spans="1:17">
      <c r="A153" s="1870" t="s">
        <v>824</v>
      </c>
      <c r="B153" s="2671">
        <v>140</v>
      </c>
      <c r="C153" s="2195" t="s">
        <v>6780</v>
      </c>
      <c r="D153" s="2195">
        <v>58</v>
      </c>
      <c r="E153" s="1855" t="s">
        <v>7879</v>
      </c>
      <c r="F153" s="2679">
        <v>3.18</v>
      </c>
      <c r="G153" s="2195" t="s">
        <v>14648</v>
      </c>
      <c r="H153" s="1855"/>
      <c r="I153" s="2679">
        <v>5.76</v>
      </c>
      <c r="J153" s="2195" t="s">
        <v>831</v>
      </c>
      <c r="K153" s="1855" t="s">
        <v>761</v>
      </c>
      <c r="L153" s="2679">
        <f t="shared" si="7"/>
        <v>2.5799999999999996</v>
      </c>
      <c r="M153" s="2220">
        <v>43497</v>
      </c>
      <c r="N153" s="1855" t="s">
        <v>16542</v>
      </c>
      <c r="O153" s="2695"/>
      <c r="P153" s="22"/>
      <c r="Q153" s="22"/>
    </row>
    <row r="154" spans="1:17">
      <c r="A154" s="1870" t="s">
        <v>824</v>
      </c>
      <c r="B154" s="1900">
        <v>141</v>
      </c>
      <c r="C154" s="2195" t="s">
        <v>6780</v>
      </c>
      <c r="D154" s="2195">
        <v>190</v>
      </c>
      <c r="E154" s="1855" t="s">
        <v>14690</v>
      </c>
      <c r="F154" s="2679">
        <v>0</v>
      </c>
      <c r="G154" s="2195" t="s">
        <v>7878</v>
      </c>
      <c r="H154" s="1855" t="s">
        <v>7879</v>
      </c>
      <c r="I154" s="2679">
        <v>1.07</v>
      </c>
      <c r="J154" s="2195" t="s">
        <v>14658</v>
      </c>
      <c r="K154" s="1855" t="s">
        <v>6475</v>
      </c>
      <c r="L154" s="2679">
        <f t="shared" si="7"/>
        <v>1.07</v>
      </c>
      <c r="M154" s="2220">
        <v>43498</v>
      </c>
      <c r="N154" s="1855" t="s">
        <v>16360</v>
      </c>
      <c r="O154" s="1891"/>
      <c r="Q154" s="22"/>
    </row>
    <row r="155" spans="1:17">
      <c r="A155" s="1870" t="s">
        <v>824</v>
      </c>
      <c r="B155" s="2671">
        <v>142</v>
      </c>
      <c r="C155" s="2195" t="s">
        <v>6780</v>
      </c>
      <c r="D155" s="2195">
        <v>230</v>
      </c>
      <c r="E155" s="1855" t="s">
        <v>14691</v>
      </c>
      <c r="F155" s="2679">
        <v>0</v>
      </c>
      <c r="G155" s="2195" t="s">
        <v>14649</v>
      </c>
      <c r="H155" s="1855" t="s">
        <v>14674</v>
      </c>
      <c r="I155" s="2679">
        <v>2.16</v>
      </c>
      <c r="J155" s="2195" t="s">
        <v>14645</v>
      </c>
      <c r="K155" s="1855" t="s">
        <v>826</v>
      </c>
      <c r="L155" s="2679">
        <f t="shared" si="7"/>
        <v>2.16</v>
      </c>
      <c r="M155" s="2220">
        <v>43528</v>
      </c>
      <c r="N155" s="1877" t="s">
        <v>16543</v>
      </c>
      <c r="O155" s="1891"/>
    </row>
    <row r="156" spans="1:17">
      <c r="A156" s="1870" t="s">
        <v>824</v>
      </c>
      <c r="B156" s="1900">
        <v>143</v>
      </c>
      <c r="C156" s="2195" t="s">
        <v>6780</v>
      </c>
      <c r="D156" s="2195">
        <v>57</v>
      </c>
      <c r="E156" s="1855" t="s">
        <v>14681</v>
      </c>
      <c r="F156" s="2679">
        <v>0</v>
      </c>
      <c r="G156" s="2195" t="s">
        <v>14645</v>
      </c>
      <c r="H156" s="1855" t="s">
        <v>826</v>
      </c>
      <c r="I156" s="2679">
        <v>0.95</v>
      </c>
      <c r="J156" s="2195" t="s">
        <v>14651</v>
      </c>
      <c r="K156" s="1855" t="s">
        <v>7883</v>
      </c>
      <c r="L156" s="2679">
        <f t="shared" si="7"/>
        <v>0.95</v>
      </c>
      <c r="M156" s="2220">
        <v>43500</v>
      </c>
      <c r="N156" s="1855" t="s">
        <v>16360</v>
      </c>
      <c r="O156" s="1891"/>
    </row>
    <row r="157" spans="1:17">
      <c r="A157" s="1870" t="s">
        <v>824</v>
      </c>
      <c r="B157" s="2671">
        <v>144</v>
      </c>
      <c r="C157" s="2195" t="s">
        <v>6780</v>
      </c>
      <c r="D157" s="2195">
        <v>489</v>
      </c>
      <c r="E157" s="1855" t="s">
        <v>14688</v>
      </c>
      <c r="F157" s="2679">
        <v>0</v>
      </c>
      <c r="G157" s="2195" t="s">
        <v>14645</v>
      </c>
      <c r="H157" s="1855" t="s">
        <v>826</v>
      </c>
      <c r="I157" s="2679">
        <v>0.99</v>
      </c>
      <c r="J157" s="2195" t="s">
        <v>14664</v>
      </c>
      <c r="K157" s="1855" t="s">
        <v>14681</v>
      </c>
      <c r="L157" s="2679">
        <f t="shared" si="7"/>
        <v>0.99</v>
      </c>
      <c r="M157" s="2220">
        <v>43501</v>
      </c>
      <c r="N157" s="1855" t="s">
        <v>16360</v>
      </c>
      <c r="O157" s="1891"/>
    </row>
    <row r="158" spans="1:17">
      <c r="A158" s="1870" t="s">
        <v>824</v>
      </c>
      <c r="B158" s="1900">
        <v>145</v>
      </c>
      <c r="C158" s="2677" t="s">
        <v>6780</v>
      </c>
      <c r="D158" s="2677">
        <v>95</v>
      </c>
      <c r="E158" s="1855" t="s">
        <v>4782</v>
      </c>
      <c r="F158" s="2680">
        <v>4.3</v>
      </c>
      <c r="G158" s="2677" t="s">
        <v>14650</v>
      </c>
      <c r="H158" s="1855"/>
      <c r="I158" s="2680">
        <v>7.42</v>
      </c>
      <c r="J158" s="2677" t="s">
        <v>14645</v>
      </c>
      <c r="K158" s="1855" t="s">
        <v>826</v>
      </c>
      <c r="L158" s="2679">
        <f t="shared" si="7"/>
        <v>3.12</v>
      </c>
      <c r="M158" s="2220">
        <v>43528</v>
      </c>
      <c r="N158" s="1855" t="s">
        <v>16544</v>
      </c>
      <c r="O158" s="1891"/>
    </row>
    <row r="159" spans="1:17">
      <c r="A159" s="1870" t="s">
        <v>824</v>
      </c>
      <c r="B159" s="2671">
        <v>146</v>
      </c>
      <c r="C159" s="2677" t="s">
        <v>6780</v>
      </c>
      <c r="D159" s="2677">
        <v>590</v>
      </c>
      <c r="E159" s="1855" t="s">
        <v>14692</v>
      </c>
      <c r="F159" s="2680">
        <v>0</v>
      </c>
      <c r="G159" s="2677" t="s">
        <v>14651</v>
      </c>
      <c r="H159" s="1855" t="s">
        <v>7883</v>
      </c>
      <c r="I159" s="2680">
        <v>0.6</v>
      </c>
      <c r="J159" s="2677" t="s">
        <v>14662</v>
      </c>
      <c r="K159" s="1855" t="s">
        <v>4782</v>
      </c>
      <c r="L159" s="2679">
        <f t="shared" si="7"/>
        <v>0.6</v>
      </c>
      <c r="M159" s="2220">
        <v>43503</v>
      </c>
      <c r="N159" s="1855" t="s">
        <v>16361</v>
      </c>
      <c r="O159" s="1891"/>
    </row>
    <row r="160" spans="1:17">
      <c r="A160" s="1870" t="s">
        <v>824</v>
      </c>
      <c r="B160" s="1900">
        <v>147</v>
      </c>
      <c r="C160" s="2677" t="s">
        <v>6780</v>
      </c>
      <c r="D160" s="2677">
        <v>417</v>
      </c>
      <c r="E160" s="1855" t="s">
        <v>14693</v>
      </c>
      <c r="F160" s="2680">
        <v>0</v>
      </c>
      <c r="G160" s="2677" t="s">
        <v>14645</v>
      </c>
      <c r="H160" s="1855" t="s">
        <v>826</v>
      </c>
      <c r="I160" s="2680">
        <v>1.23</v>
      </c>
      <c r="J160" s="2677" t="s">
        <v>14662</v>
      </c>
      <c r="K160" s="1855" t="s">
        <v>4782</v>
      </c>
      <c r="L160" s="2679">
        <f t="shared" si="7"/>
        <v>1.23</v>
      </c>
      <c r="M160" s="2220">
        <v>43528</v>
      </c>
      <c r="N160" s="1855" t="s">
        <v>16361</v>
      </c>
      <c r="O160" s="1891"/>
    </row>
    <row r="161" spans="1:15">
      <c r="A161" s="1870" t="s">
        <v>824</v>
      </c>
      <c r="B161" s="2671">
        <v>148</v>
      </c>
      <c r="C161" s="2677" t="s">
        <v>6780</v>
      </c>
      <c r="D161" s="2677">
        <v>398</v>
      </c>
      <c r="E161" s="1855" t="s">
        <v>14694</v>
      </c>
      <c r="F161" s="2680">
        <v>0</v>
      </c>
      <c r="G161" s="2677" t="s">
        <v>14652</v>
      </c>
      <c r="H161" s="1855" t="s">
        <v>14675</v>
      </c>
      <c r="I161" s="2680">
        <v>4.0199999999999996</v>
      </c>
      <c r="J161" s="2677" t="s">
        <v>14645</v>
      </c>
      <c r="K161" s="1855" t="s">
        <v>826</v>
      </c>
      <c r="L161" s="2679">
        <f t="shared" si="7"/>
        <v>4.0199999999999996</v>
      </c>
      <c r="M161" s="2220">
        <v>43528</v>
      </c>
      <c r="N161" s="1855" t="s">
        <v>16545</v>
      </c>
      <c r="O161" s="1891"/>
    </row>
    <row r="162" spans="1:15">
      <c r="A162" s="1870" t="s">
        <v>824</v>
      </c>
      <c r="B162" s="1900">
        <v>149</v>
      </c>
      <c r="C162" s="2677" t="s">
        <v>6780</v>
      </c>
      <c r="D162" s="2677">
        <v>96</v>
      </c>
      <c r="E162" s="1855" t="s">
        <v>14675</v>
      </c>
      <c r="F162" s="2680">
        <v>0</v>
      </c>
      <c r="G162" s="2677" t="s">
        <v>1656</v>
      </c>
      <c r="H162" s="1855" t="s">
        <v>256</v>
      </c>
      <c r="I162" s="2680">
        <v>5.7</v>
      </c>
      <c r="J162" s="2677" t="s">
        <v>1656</v>
      </c>
      <c r="K162" s="1855" t="s">
        <v>256</v>
      </c>
      <c r="L162" s="2679">
        <f t="shared" si="7"/>
        <v>5.7</v>
      </c>
      <c r="M162" s="2220">
        <v>43525</v>
      </c>
      <c r="N162" s="1855" t="s">
        <v>16546</v>
      </c>
      <c r="O162" s="1891"/>
    </row>
    <row r="163" spans="1:15">
      <c r="A163" s="1870" t="s">
        <v>824</v>
      </c>
      <c r="B163" s="2671">
        <v>150</v>
      </c>
      <c r="C163" s="2195" t="s">
        <v>6780</v>
      </c>
      <c r="D163" s="2195">
        <v>374</v>
      </c>
      <c r="E163" s="1855" t="s">
        <v>14695</v>
      </c>
      <c r="F163" s="2679">
        <v>0.02</v>
      </c>
      <c r="G163" s="2195" t="s">
        <v>14653</v>
      </c>
      <c r="H163" s="1855"/>
      <c r="I163" s="2679">
        <v>3.03</v>
      </c>
      <c r="J163" s="2195" t="s">
        <v>3640</v>
      </c>
      <c r="K163" s="1855" t="s">
        <v>14682</v>
      </c>
      <c r="L163" s="2679">
        <f t="shared" si="7"/>
        <v>3.01</v>
      </c>
      <c r="M163" s="2220">
        <v>43574</v>
      </c>
      <c r="N163" s="1855" t="s">
        <v>16547</v>
      </c>
      <c r="O163" s="1891"/>
    </row>
    <row r="164" spans="1:15">
      <c r="A164" s="1870" t="s">
        <v>824</v>
      </c>
      <c r="B164" s="1900">
        <v>151</v>
      </c>
      <c r="C164" s="2195" t="s">
        <v>6780</v>
      </c>
      <c r="D164" s="2195">
        <v>94</v>
      </c>
      <c r="E164" s="1855" t="s">
        <v>3641</v>
      </c>
      <c r="F164" s="2679">
        <v>0</v>
      </c>
      <c r="G164" s="2195" t="s">
        <v>1656</v>
      </c>
      <c r="H164" s="1855" t="s">
        <v>256</v>
      </c>
      <c r="I164" s="2679">
        <v>1.1499999999999999</v>
      </c>
      <c r="J164" s="2195" t="s">
        <v>3642</v>
      </c>
      <c r="K164" s="1855" t="s">
        <v>3643</v>
      </c>
      <c r="L164" s="2679">
        <f t="shared" si="7"/>
        <v>1.1499999999999999</v>
      </c>
      <c r="M164" s="2220">
        <v>43574</v>
      </c>
      <c r="N164" s="1855" t="s">
        <v>16548</v>
      </c>
      <c r="O164" s="1891"/>
    </row>
    <row r="165" spans="1:15">
      <c r="A165" s="1870" t="s">
        <v>824</v>
      </c>
      <c r="B165" s="2671">
        <v>152</v>
      </c>
      <c r="C165" s="2195" t="s">
        <v>6780</v>
      </c>
      <c r="D165" s="2195">
        <v>387</v>
      </c>
      <c r="E165" s="1855" t="s">
        <v>3899</v>
      </c>
      <c r="F165" s="2679">
        <v>0</v>
      </c>
      <c r="G165" s="2195" t="s">
        <v>3642</v>
      </c>
      <c r="H165" s="1855" t="s">
        <v>14676</v>
      </c>
      <c r="I165" s="2679">
        <v>0.94</v>
      </c>
      <c r="J165" s="2195" t="s">
        <v>12190</v>
      </c>
      <c r="K165" s="1855" t="s">
        <v>12147</v>
      </c>
      <c r="L165" s="2679">
        <f t="shared" si="7"/>
        <v>0.94</v>
      </c>
      <c r="M165" s="2220">
        <v>43574</v>
      </c>
      <c r="N165" s="1855" t="s">
        <v>16548</v>
      </c>
      <c r="O165" s="1891"/>
    </row>
    <row r="166" spans="1:15">
      <c r="A166" s="1870" t="s">
        <v>824</v>
      </c>
      <c r="B166" s="1900">
        <v>153</v>
      </c>
      <c r="C166" s="2195" t="s">
        <v>6780</v>
      </c>
      <c r="D166" s="2195">
        <v>26</v>
      </c>
      <c r="E166" s="1855" t="s">
        <v>14676</v>
      </c>
      <c r="F166" s="2679">
        <v>0.24</v>
      </c>
      <c r="G166" s="2195" t="s">
        <v>14654</v>
      </c>
      <c r="H166" s="1855"/>
      <c r="I166" s="2679">
        <v>4.8</v>
      </c>
      <c r="J166" s="2195" t="s">
        <v>509</v>
      </c>
      <c r="K166" s="1855" t="s">
        <v>145</v>
      </c>
      <c r="L166" s="2679">
        <f t="shared" si="7"/>
        <v>4.5599999999999996</v>
      </c>
      <c r="M166" s="2220">
        <v>43574</v>
      </c>
      <c r="N166" s="1855" t="s">
        <v>16549</v>
      </c>
      <c r="O166" s="1891"/>
    </row>
    <row r="167" spans="1:15">
      <c r="A167" s="1870" t="s">
        <v>824</v>
      </c>
      <c r="B167" s="2671">
        <v>154</v>
      </c>
      <c r="C167" s="2195" t="s">
        <v>6780</v>
      </c>
      <c r="D167" s="2195">
        <v>93</v>
      </c>
      <c r="E167" s="1855" t="s">
        <v>14696</v>
      </c>
      <c r="F167" s="2679">
        <v>0</v>
      </c>
      <c r="G167" s="2195" t="s">
        <v>3642</v>
      </c>
      <c r="H167" s="1855" t="s">
        <v>14676</v>
      </c>
      <c r="I167" s="2679">
        <v>1.9</v>
      </c>
      <c r="J167" s="2195" t="s">
        <v>12177</v>
      </c>
      <c r="K167" s="1855" t="s">
        <v>12186</v>
      </c>
      <c r="L167" s="2679">
        <f t="shared" si="7"/>
        <v>1.9</v>
      </c>
      <c r="M167" s="2220">
        <v>43556</v>
      </c>
      <c r="N167" s="1855" t="s">
        <v>16550</v>
      </c>
      <c r="O167" s="1891"/>
    </row>
    <row r="168" spans="1:15">
      <c r="A168" s="1870" t="s">
        <v>824</v>
      </c>
      <c r="B168" s="1900">
        <v>155</v>
      </c>
      <c r="C168" s="2195" t="s">
        <v>6782</v>
      </c>
      <c r="D168" s="2195">
        <v>420</v>
      </c>
      <c r="E168" s="1855" t="s">
        <v>12186</v>
      </c>
      <c r="F168" s="2679">
        <v>0</v>
      </c>
      <c r="G168" s="2195" t="s">
        <v>509</v>
      </c>
      <c r="H168" s="1855" t="s">
        <v>145</v>
      </c>
      <c r="I168" s="2679">
        <v>4.93</v>
      </c>
      <c r="J168" s="2195" t="s">
        <v>14657</v>
      </c>
      <c r="K168" s="1855" t="s">
        <v>14679</v>
      </c>
      <c r="L168" s="2679">
        <f t="shared" si="7"/>
        <v>4.93</v>
      </c>
      <c r="M168" s="2220">
        <v>43557</v>
      </c>
      <c r="N168" s="1855" t="s">
        <v>16551</v>
      </c>
      <c r="O168" s="1891"/>
    </row>
    <row r="169" spans="1:15">
      <c r="A169" s="1870" t="s">
        <v>824</v>
      </c>
      <c r="B169" s="2671">
        <v>156</v>
      </c>
      <c r="C169" s="2195" t="s">
        <v>6780</v>
      </c>
      <c r="D169" s="2195">
        <v>38</v>
      </c>
      <c r="E169" s="1855" t="s">
        <v>14697</v>
      </c>
      <c r="F169" s="2679">
        <v>0</v>
      </c>
      <c r="G169" s="2195" t="s">
        <v>12177</v>
      </c>
      <c r="H169" s="1855" t="s">
        <v>12186</v>
      </c>
      <c r="I169" s="2679">
        <v>3.66</v>
      </c>
      <c r="J169" s="2195" t="s">
        <v>10839</v>
      </c>
      <c r="K169" s="1855"/>
      <c r="L169" s="2679">
        <f t="shared" si="7"/>
        <v>3.66</v>
      </c>
      <c r="M169" s="2220">
        <v>43558</v>
      </c>
      <c r="N169" s="1855" t="s">
        <v>16552</v>
      </c>
      <c r="O169" s="1891"/>
    </row>
    <row r="170" spans="1:15">
      <c r="A170" s="1870" t="s">
        <v>824</v>
      </c>
      <c r="B170" s="1900">
        <v>157</v>
      </c>
      <c r="C170" s="2195" t="s">
        <v>6780</v>
      </c>
      <c r="D170" s="2195">
        <v>428</v>
      </c>
      <c r="E170" s="1855" t="s">
        <v>14678</v>
      </c>
      <c r="F170" s="2679">
        <v>0</v>
      </c>
      <c r="G170" s="2195" t="s">
        <v>14655</v>
      </c>
      <c r="H170" s="1855" t="s">
        <v>14677</v>
      </c>
      <c r="I170" s="2679">
        <v>1.46</v>
      </c>
      <c r="J170" s="2195" t="s">
        <v>14665</v>
      </c>
      <c r="K170" s="1855" t="s">
        <v>14683</v>
      </c>
      <c r="L170" s="2679">
        <f t="shared" si="7"/>
        <v>1.46</v>
      </c>
      <c r="M170" s="2220">
        <v>43543</v>
      </c>
      <c r="N170" s="1855" t="s">
        <v>16553</v>
      </c>
      <c r="O170" s="1891"/>
    </row>
    <row r="171" spans="1:15">
      <c r="A171" s="1870" t="s">
        <v>824</v>
      </c>
      <c r="B171" s="2671">
        <v>158</v>
      </c>
      <c r="C171" s="2195" t="s">
        <v>6780</v>
      </c>
      <c r="D171" s="2195">
        <v>429</v>
      </c>
      <c r="E171" s="1855" t="s">
        <v>14698</v>
      </c>
      <c r="F171" s="2679">
        <v>0</v>
      </c>
      <c r="G171" s="2195" t="s">
        <v>14656</v>
      </c>
      <c r="H171" s="1855" t="s">
        <v>14678</v>
      </c>
      <c r="I171" s="2679">
        <v>0.4</v>
      </c>
      <c r="J171" s="2195" t="s">
        <v>19</v>
      </c>
      <c r="K171" s="1855"/>
      <c r="L171" s="2679">
        <f t="shared" si="7"/>
        <v>0.4</v>
      </c>
      <c r="M171" s="2220">
        <v>43528</v>
      </c>
      <c r="N171" s="1855" t="s">
        <v>16553</v>
      </c>
      <c r="O171" s="1891"/>
    </row>
    <row r="172" spans="1:15">
      <c r="A172" s="1870" t="s">
        <v>824</v>
      </c>
      <c r="B172" s="1900">
        <v>159</v>
      </c>
      <c r="C172" s="2195" t="s">
        <v>6780</v>
      </c>
      <c r="D172" s="2195">
        <v>111</v>
      </c>
      <c r="E172" s="1855" t="s">
        <v>14683</v>
      </c>
      <c r="F172" s="2679">
        <v>0</v>
      </c>
      <c r="G172" s="2195" t="s">
        <v>14657</v>
      </c>
      <c r="H172" s="1855" t="s">
        <v>14679</v>
      </c>
      <c r="I172" s="2679">
        <v>2.2200000000000002</v>
      </c>
      <c r="J172" s="2195" t="s">
        <v>12177</v>
      </c>
      <c r="K172" s="1855" t="s">
        <v>12186</v>
      </c>
      <c r="L172" s="2679">
        <f t="shared" si="7"/>
        <v>2.2200000000000002</v>
      </c>
      <c r="M172" s="2220">
        <v>43561</v>
      </c>
      <c r="N172" s="1855" t="s">
        <v>16554</v>
      </c>
      <c r="O172" s="1891"/>
    </row>
    <row r="173" spans="1:15">
      <c r="A173" s="1870" t="s">
        <v>824</v>
      </c>
      <c r="B173" s="2671">
        <v>160</v>
      </c>
      <c r="C173" s="2195" t="s">
        <v>6781</v>
      </c>
      <c r="D173" s="2195" t="s">
        <v>14644</v>
      </c>
      <c r="E173" s="1855" t="s">
        <v>14679</v>
      </c>
      <c r="F173" s="2679">
        <v>200</v>
      </c>
      <c r="G173" s="2195" t="s">
        <v>1656</v>
      </c>
      <c r="H173" s="1855" t="s">
        <v>256</v>
      </c>
      <c r="I173" s="2679">
        <v>200.99</v>
      </c>
      <c r="J173" s="2195" t="s">
        <v>14665</v>
      </c>
      <c r="K173" s="1855" t="s">
        <v>14683</v>
      </c>
      <c r="L173" s="2679">
        <f t="shared" si="7"/>
        <v>0.99000000000000909</v>
      </c>
      <c r="M173" s="2220">
        <v>43604</v>
      </c>
      <c r="N173" s="1855" t="s">
        <v>12493</v>
      </c>
      <c r="O173" s="1891"/>
    </row>
    <row r="174" spans="1:15" ht="15.75" thickBot="1">
      <c r="A174" s="2445" t="s">
        <v>824</v>
      </c>
      <c r="B174" s="2114">
        <v>161</v>
      </c>
      <c r="C174" s="1868" t="s">
        <v>6782</v>
      </c>
      <c r="D174" s="1868">
        <v>254</v>
      </c>
      <c r="E174" s="2111" t="s">
        <v>7882</v>
      </c>
      <c r="F174" s="2696">
        <v>3.61</v>
      </c>
      <c r="G174" s="1868" t="s">
        <v>14658</v>
      </c>
      <c r="H174" s="2111" t="s">
        <v>14680</v>
      </c>
      <c r="I174" s="2696">
        <v>8.23</v>
      </c>
      <c r="J174" s="1868" t="s">
        <v>1656</v>
      </c>
      <c r="K174" s="2111" t="s">
        <v>256</v>
      </c>
      <c r="L174" s="2696">
        <f t="shared" si="7"/>
        <v>4.620000000000001</v>
      </c>
      <c r="M174" s="2220">
        <v>43604</v>
      </c>
      <c r="N174" s="2111" t="s">
        <v>16555</v>
      </c>
      <c r="O174" s="2697"/>
    </row>
    <row r="175" spans="1:15">
      <c r="A175" s="1870" t="s">
        <v>824</v>
      </c>
      <c r="B175" s="2671">
        <v>162</v>
      </c>
      <c r="C175" s="2195" t="s">
        <v>6781</v>
      </c>
      <c r="D175" s="2195">
        <v>221</v>
      </c>
      <c r="E175" s="1855" t="s">
        <v>236</v>
      </c>
      <c r="F175" s="2679">
        <v>19.78</v>
      </c>
      <c r="G175" s="2195" t="s">
        <v>14648</v>
      </c>
      <c r="H175" s="1855"/>
      <c r="I175" s="2679">
        <v>25.01</v>
      </c>
      <c r="J175" s="2195" t="s">
        <v>14666</v>
      </c>
      <c r="K175" s="1855"/>
      <c r="L175" s="2679">
        <f t="shared" si="7"/>
        <v>5.23</v>
      </c>
      <c r="M175" s="3236">
        <v>43862</v>
      </c>
      <c r="N175" s="1855"/>
      <c r="O175" s="1891"/>
    </row>
    <row r="176" spans="1:15">
      <c r="A176" s="1870" t="s">
        <v>824</v>
      </c>
      <c r="B176" s="1900">
        <v>163</v>
      </c>
      <c r="C176" s="2195" t="s">
        <v>6782</v>
      </c>
      <c r="D176" s="2195">
        <v>34</v>
      </c>
      <c r="E176" s="1855"/>
      <c r="F176" s="2679">
        <v>2.62</v>
      </c>
      <c r="G176" s="2195" t="s">
        <v>1656</v>
      </c>
      <c r="H176" s="1855"/>
      <c r="I176" s="2679">
        <v>16.04</v>
      </c>
      <c r="J176" s="2195" t="s">
        <v>18138</v>
      </c>
      <c r="K176" s="1855"/>
      <c r="L176" s="2679">
        <f t="shared" si="7"/>
        <v>13.419999999999998</v>
      </c>
      <c r="M176" s="3236">
        <v>43862</v>
      </c>
      <c r="N176" s="1855"/>
      <c r="O176" s="1891"/>
    </row>
    <row r="177" spans="1:15">
      <c r="A177" s="1870" t="s">
        <v>824</v>
      </c>
      <c r="B177" s="1900">
        <v>164</v>
      </c>
      <c r="C177" s="2195" t="s">
        <v>6782</v>
      </c>
      <c r="D177" s="2195">
        <v>246</v>
      </c>
      <c r="E177" s="1855"/>
      <c r="F177" s="2679">
        <v>7.32</v>
      </c>
      <c r="G177" s="2195" t="s">
        <v>829</v>
      </c>
      <c r="H177" s="1855"/>
      <c r="I177" s="2679">
        <v>17.329999999999998</v>
      </c>
      <c r="J177" s="2195" t="s">
        <v>441</v>
      </c>
      <c r="K177" s="1855"/>
      <c r="L177" s="2679">
        <f t="shared" si="7"/>
        <v>10.009999999999998</v>
      </c>
      <c r="M177" s="3236">
        <v>43862</v>
      </c>
      <c r="N177" s="1855"/>
      <c r="O177" s="1891"/>
    </row>
    <row r="178" spans="1:15">
      <c r="A178" s="1870" t="s">
        <v>824</v>
      </c>
      <c r="B178" s="2671">
        <v>165</v>
      </c>
      <c r="C178" s="2195" t="s">
        <v>6782</v>
      </c>
      <c r="D178" s="2195">
        <v>702</v>
      </c>
      <c r="E178" s="1855"/>
      <c r="F178" s="2679">
        <v>0</v>
      </c>
      <c r="G178" s="2195" t="s">
        <v>14645</v>
      </c>
      <c r="H178" s="1855"/>
      <c r="I178" s="2679">
        <v>7.05</v>
      </c>
      <c r="J178" s="2195" t="s">
        <v>441</v>
      </c>
      <c r="K178" s="1855"/>
      <c r="L178" s="2679">
        <f t="shared" si="7"/>
        <v>7.05</v>
      </c>
      <c r="M178" s="3236">
        <v>43862</v>
      </c>
      <c r="N178" s="1855"/>
      <c r="O178" s="1891"/>
    </row>
    <row r="179" spans="1:15">
      <c r="A179" s="1870" t="s">
        <v>824</v>
      </c>
      <c r="B179" s="2671">
        <v>166</v>
      </c>
      <c r="C179" s="2195" t="s">
        <v>6780</v>
      </c>
      <c r="D179" s="2195">
        <v>29</v>
      </c>
      <c r="E179" s="1855"/>
      <c r="F179" s="2679">
        <v>1.74</v>
      </c>
      <c r="G179" s="2195" t="s">
        <v>1589</v>
      </c>
      <c r="H179" s="1855"/>
      <c r="I179" s="2679">
        <v>5.18</v>
      </c>
      <c r="J179" s="2195" t="s">
        <v>441</v>
      </c>
      <c r="K179" s="1855"/>
      <c r="L179" s="2679">
        <f t="shared" si="7"/>
        <v>3.4399999999999995</v>
      </c>
      <c r="M179" s="3236">
        <v>43891</v>
      </c>
      <c r="N179" s="1855"/>
      <c r="O179" s="1891"/>
    </row>
    <row r="180" spans="1:15">
      <c r="A180" s="1870" t="s">
        <v>824</v>
      </c>
      <c r="B180" s="1900">
        <v>167</v>
      </c>
      <c r="C180" s="2195" t="s">
        <v>6780</v>
      </c>
      <c r="D180" s="2195">
        <v>39</v>
      </c>
      <c r="E180" s="1855"/>
      <c r="F180" s="2679">
        <v>2.97</v>
      </c>
      <c r="G180" s="2195" t="s">
        <v>831</v>
      </c>
      <c r="H180" s="1855"/>
      <c r="I180" s="2679">
        <v>9.4700000000000006</v>
      </c>
      <c r="J180" s="2195" t="s">
        <v>14666</v>
      </c>
      <c r="K180" s="1855"/>
      <c r="L180" s="2679">
        <f t="shared" si="7"/>
        <v>6.5</v>
      </c>
      <c r="M180" s="3236">
        <v>43891</v>
      </c>
      <c r="N180" s="1855"/>
      <c r="O180" s="1891"/>
    </row>
    <row r="181" spans="1:15">
      <c r="A181" s="1870" t="s">
        <v>824</v>
      </c>
      <c r="B181" s="1900">
        <v>168</v>
      </c>
      <c r="C181" s="2195" t="s">
        <v>6780</v>
      </c>
      <c r="D181" s="2195">
        <v>51</v>
      </c>
      <c r="E181" s="1855"/>
      <c r="F181" s="2679">
        <v>0.78</v>
      </c>
      <c r="G181" s="2195" t="s">
        <v>18139</v>
      </c>
      <c r="H181" s="1855"/>
      <c r="I181" s="2679">
        <v>3.1</v>
      </c>
      <c r="J181" s="2195" t="s">
        <v>829</v>
      </c>
      <c r="K181" s="1855"/>
      <c r="L181" s="2679">
        <f t="shared" si="7"/>
        <v>2.3200000000000003</v>
      </c>
      <c r="M181" s="3236">
        <v>43709</v>
      </c>
      <c r="N181" s="1877">
        <v>43735</v>
      </c>
      <c r="O181" s="1891"/>
    </row>
    <row r="182" spans="1:15">
      <c r="A182" s="1870" t="s">
        <v>824</v>
      </c>
      <c r="B182" s="1900">
        <v>169</v>
      </c>
      <c r="C182" s="2195" t="s">
        <v>6780</v>
      </c>
      <c r="D182" s="2195">
        <v>81</v>
      </c>
      <c r="E182" s="1855"/>
      <c r="F182" s="2679">
        <v>0</v>
      </c>
      <c r="G182" s="2195" t="s">
        <v>14645</v>
      </c>
      <c r="H182" s="1855"/>
      <c r="I182" s="2679">
        <v>1.49</v>
      </c>
      <c r="J182" s="2195" t="s">
        <v>1596</v>
      </c>
      <c r="K182" s="1855"/>
      <c r="L182" s="2679">
        <f t="shared" si="7"/>
        <v>1.49</v>
      </c>
      <c r="M182" s="3236">
        <v>43770</v>
      </c>
      <c r="N182" s="1877">
        <v>43775</v>
      </c>
      <c r="O182" s="1891"/>
    </row>
    <row r="183" spans="1:15">
      <c r="A183" s="1870" t="s">
        <v>824</v>
      </c>
      <c r="B183" s="1900">
        <v>170</v>
      </c>
      <c r="C183" s="2195" t="s">
        <v>6780</v>
      </c>
      <c r="D183" s="2195">
        <v>98</v>
      </c>
      <c r="E183" s="1855"/>
      <c r="F183" s="2679">
        <v>0</v>
      </c>
      <c r="G183" s="2195" t="s">
        <v>436</v>
      </c>
      <c r="H183" s="1855"/>
      <c r="I183" s="2679">
        <v>2.54</v>
      </c>
      <c r="J183" s="2195" t="s">
        <v>829</v>
      </c>
      <c r="K183" s="1855"/>
      <c r="L183" s="2679">
        <f t="shared" si="7"/>
        <v>2.54</v>
      </c>
      <c r="M183" s="3236">
        <v>43739</v>
      </c>
      <c r="N183" s="1877">
        <v>43742</v>
      </c>
      <c r="O183" s="1891"/>
    </row>
    <row r="184" spans="1:15">
      <c r="A184" s="1870" t="s">
        <v>824</v>
      </c>
      <c r="B184" s="1900">
        <v>171</v>
      </c>
      <c r="C184" s="2195" t="s">
        <v>6780</v>
      </c>
      <c r="D184" s="2195">
        <v>100</v>
      </c>
      <c r="E184" s="1855"/>
      <c r="F184" s="2679">
        <v>1.2</v>
      </c>
      <c r="G184" s="2195" t="s">
        <v>1601</v>
      </c>
      <c r="H184" s="1855"/>
      <c r="I184" s="2679">
        <v>5.03</v>
      </c>
      <c r="J184" s="2195" t="s">
        <v>14645</v>
      </c>
      <c r="K184" s="1855"/>
      <c r="L184" s="2679">
        <f t="shared" si="7"/>
        <v>3.83</v>
      </c>
      <c r="M184" s="3236">
        <v>43709</v>
      </c>
      <c r="N184" s="1877">
        <v>43720</v>
      </c>
      <c r="O184" s="1891"/>
    </row>
    <row r="185" spans="1:15">
      <c r="A185" s="1870" t="s">
        <v>824</v>
      </c>
      <c r="B185" s="1900">
        <v>172</v>
      </c>
      <c r="C185" s="2195" t="s">
        <v>6780</v>
      </c>
      <c r="D185" s="2195">
        <v>101</v>
      </c>
      <c r="E185" s="1855"/>
      <c r="F185" s="2679">
        <v>0.32</v>
      </c>
      <c r="G185" s="2195" t="s">
        <v>1656</v>
      </c>
      <c r="H185" s="1855"/>
      <c r="I185" s="2679">
        <v>6.38</v>
      </c>
      <c r="J185" s="2195" t="s">
        <v>18143</v>
      </c>
      <c r="K185" s="1855"/>
      <c r="L185" s="2679">
        <f t="shared" si="7"/>
        <v>6.06</v>
      </c>
      <c r="M185" s="3236">
        <v>43647</v>
      </c>
      <c r="N185" s="1877">
        <v>43649</v>
      </c>
      <c r="O185" s="1891"/>
    </row>
    <row r="186" spans="1:15">
      <c r="A186" s="1870" t="s">
        <v>824</v>
      </c>
      <c r="B186" s="1900">
        <v>173</v>
      </c>
      <c r="C186" s="2195" t="s">
        <v>6780</v>
      </c>
      <c r="D186" s="2195">
        <v>124</v>
      </c>
      <c r="E186" s="1855"/>
      <c r="F186" s="2679">
        <v>0</v>
      </c>
      <c r="G186" s="2195" t="s">
        <v>18140</v>
      </c>
      <c r="H186" s="1855"/>
      <c r="I186" s="2679">
        <v>2.13</v>
      </c>
      <c r="J186" s="2195" t="s">
        <v>441</v>
      </c>
      <c r="K186" s="1855"/>
      <c r="L186" s="2679">
        <f t="shared" si="7"/>
        <v>2.13</v>
      </c>
      <c r="M186" s="3236">
        <v>43678</v>
      </c>
      <c r="N186" s="1877">
        <v>43684</v>
      </c>
      <c r="O186" s="1891"/>
    </row>
    <row r="187" spans="1:15">
      <c r="A187" s="1870" t="s">
        <v>824</v>
      </c>
      <c r="B187" s="1900">
        <v>174</v>
      </c>
      <c r="C187" s="2195" t="s">
        <v>6780</v>
      </c>
      <c r="D187" s="2195">
        <v>130</v>
      </c>
      <c r="E187" s="1855"/>
      <c r="F187" s="2679">
        <v>0</v>
      </c>
      <c r="G187" s="2195" t="s">
        <v>18140</v>
      </c>
      <c r="H187" s="1855"/>
      <c r="I187" s="2679">
        <v>2.2599999999999998</v>
      </c>
      <c r="J187" s="2195" t="s">
        <v>19</v>
      </c>
      <c r="K187" s="1855"/>
      <c r="L187" s="2679">
        <f t="shared" si="7"/>
        <v>2.2599999999999998</v>
      </c>
      <c r="M187" s="3236">
        <v>43678</v>
      </c>
      <c r="N187" s="1877">
        <v>43689</v>
      </c>
      <c r="O187" s="1891"/>
    </row>
    <row r="188" spans="1:15">
      <c r="A188" s="1870" t="s">
        <v>824</v>
      </c>
      <c r="B188" s="1900">
        <v>175</v>
      </c>
      <c r="C188" s="2195" t="s">
        <v>6780</v>
      </c>
      <c r="D188" s="2195">
        <v>157</v>
      </c>
      <c r="E188" s="1855"/>
      <c r="F188" s="2679">
        <v>0</v>
      </c>
      <c r="G188" s="2195" t="s">
        <v>1599</v>
      </c>
      <c r="H188" s="1855"/>
      <c r="I188" s="2679">
        <v>1.42</v>
      </c>
      <c r="J188" s="2195" t="s">
        <v>436</v>
      </c>
      <c r="K188" s="1855"/>
      <c r="L188" s="2679">
        <f t="shared" si="7"/>
        <v>1.42</v>
      </c>
      <c r="M188" s="3236">
        <v>43709</v>
      </c>
      <c r="N188" s="1877">
        <v>43726</v>
      </c>
      <c r="O188" s="1891"/>
    </row>
    <row r="189" spans="1:15">
      <c r="A189" s="1870" t="s">
        <v>824</v>
      </c>
      <c r="B189" s="1900">
        <v>176</v>
      </c>
      <c r="C189" s="2195" t="s">
        <v>6780</v>
      </c>
      <c r="D189" s="2195">
        <v>159</v>
      </c>
      <c r="E189" s="1855"/>
      <c r="F189" s="2679">
        <v>0</v>
      </c>
      <c r="G189" s="2195" t="s">
        <v>18140</v>
      </c>
      <c r="H189" s="1855"/>
      <c r="I189" s="2679">
        <v>1.1200000000000001</v>
      </c>
      <c r="J189" s="2195" t="s">
        <v>1611</v>
      </c>
      <c r="K189" s="1855"/>
      <c r="L189" s="2679">
        <f t="shared" si="7"/>
        <v>1.1200000000000001</v>
      </c>
      <c r="M189" s="3236">
        <v>43739</v>
      </c>
      <c r="N189" s="1855" t="s">
        <v>12493</v>
      </c>
      <c r="O189" s="1891"/>
    </row>
    <row r="190" spans="1:15">
      <c r="A190" s="1870" t="s">
        <v>824</v>
      </c>
      <c r="B190" s="1900">
        <v>177</v>
      </c>
      <c r="C190" s="2195" t="s">
        <v>6780</v>
      </c>
      <c r="D190" s="2195">
        <v>179</v>
      </c>
      <c r="E190" s="1855"/>
      <c r="F190" s="2679">
        <v>0</v>
      </c>
      <c r="G190" s="2195" t="s">
        <v>18140</v>
      </c>
      <c r="H190" s="1855"/>
      <c r="I190" s="2679">
        <v>0.82</v>
      </c>
      <c r="J190" s="2195" t="s">
        <v>18144</v>
      </c>
      <c r="K190" s="1855"/>
      <c r="L190" s="2679">
        <f t="shared" si="7"/>
        <v>0.82</v>
      </c>
      <c r="M190" s="3236">
        <v>43647</v>
      </c>
      <c r="N190" s="1877">
        <v>43656</v>
      </c>
      <c r="O190" s="1891"/>
    </row>
    <row r="191" spans="1:15">
      <c r="A191" s="1870" t="s">
        <v>824</v>
      </c>
      <c r="B191" s="1900">
        <v>178</v>
      </c>
      <c r="C191" s="2195" t="s">
        <v>6780</v>
      </c>
      <c r="D191" s="2195">
        <v>228</v>
      </c>
      <c r="E191" s="1855"/>
      <c r="F191" s="2679">
        <v>0</v>
      </c>
      <c r="G191" s="2195" t="s">
        <v>18141</v>
      </c>
      <c r="H191" s="1855"/>
      <c r="I191" s="2679">
        <v>1.86</v>
      </c>
      <c r="J191" s="2195" t="s">
        <v>14645</v>
      </c>
      <c r="K191" s="1855"/>
      <c r="L191" s="2679">
        <f t="shared" si="7"/>
        <v>1.86</v>
      </c>
      <c r="M191" s="3236">
        <v>43647</v>
      </c>
      <c r="N191" s="1877">
        <v>43664</v>
      </c>
      <c r="O191" s="1891"/>
    </row>
    <row r="192" spans="1:15">
      <c r="A192" s="1870" t="s">
        <v>824</v>
      </c>
      <c r="B192" s="1900">
        <v>179</v>
      </c>
      <c r="C192" s="2195" t="s">
        <v>6780</v>
      </c>
      <c r="D192" s="2195">
        <v>234</v>
      </c>
      <c r="E192" s="1855"/>
      <c r="F192" s="2679">
        <v>0</v>
      </c>
      <c r="G192" s="2195" t="s">
        <v>14645</v>
      </c>
      <c r="H192" s="1855"/>
      <c r="I192" s="2679">
        <v>1.52</v>
      </c>
      <c r="J192" s="2195" t="s">
        <v>19</v>
      </c>
      <c r="K192" s="1855"/>
      <c r="L192" s="2679">
        <f t="shared" si="7"/>
        <v>1.52</v>
      </c>
      <c r="M192" s="3236">
        <v>43770</v>
      </c>
      <c r="N192" s="1877">
        <v>43782</v>
      </c>
      <c r="O192" s="1891"/>
    </row>
    <row r="193" spans="1:15">
      <c r="A193" s="1870" t="s">
        <v>824</v>
      </c>
      <c r="B193" s="1900">
        <v>180</v>
      </c>
      <c r="C193" s="2195" t="s">
        <v>6780</v>
      </c>
      <c r="D193" s="2195">
        <v>271</v>
      </c>
      <c r="E193" s="1855"/>
      <c r="F193" s="2679">
        <v>0</v>
      </c>
      <c r="G193" s="2195" t="s">
        <v>14645</v>
      </c>
      <c r="H193" s="1855"/>
      <c r="I193" s="2679">
        <v>3.15</v>
      </c>
      <c r="J193" s="2195" t="s">
        <v>832</v>
      </c>
      <c r="K193" s="1855"/>
      <c r="L193" s="2679">
        <f t="shared" si="7"/>
        <v>3.15</v>
      </c>
      <c r="M193" s="3236">
        <v>43739</v>
      </c>
      <c r="N193" s="1877">
        <v>43749</v>
      </c>
      <c r="O193" s="1891"/>
    </row>
    <row r="194" spans="1:15">
      <c r="A194" s="1870" t="s">
        <v>824</v>
      </c>
      <c r="B194" s="1900">
        <v>181</v>
      </c>
      <c r="C194" s="2195" t="s">
        <v>6780</v>
      </c>
      <c r="D194" s="2195">
        <v>324</v>
      </c>
      <c r="E194" s="1855"/>
      <c r="F194" s="2679">
        <v>0</v>
      </c>
      <c r="G194" s="3617" t="s">
        <v>829</v>
      </c>
      <c r="H194" s="1855"/>
      <c r="I194" s="2679">
        <v>0.95</v>
      </c>
      <c r="J194" s="2195" t="s">
        <v>19</v>
      </c>
      <c r="K194" s="1855"/>
      <c r="L194" s="2679">
        <f t="shared" si="7"/>
        <v>0.95</v>
      </c>
      <c r="M194" s="3236">
        <v>43770</v>
      </c>
      <c r="N194" s="1877">
        <v>43790</v>
      </c>
      <c r="O194" s="1891"/>
    </row>
    <row r="195" spans="1:15">
      <c r="A195" s="1870" t="s">
        <v>824</v>
      </c>
      <c r="B195" s="1900">
        <v>182</v>
      </c>
      <c r="C195" s="2195" t="s">
        <v>6780</v>
      </c>
      <c r="D195" s="2195">
        <v>397</v>
      </c>
      <c r="E195" s="1855"/>
      <c r="F195" s="2679">
        <v>0</v>
      </c>
      <c r="G195" s="2195" t="s">
        <v>14645</v>
      </c>
      <c r="H195" s="1855"/>
      <c r="I195" s="2679">
        <v>4.54</v>
      </c>
      <c r="J195" s="2195" t="s">
        <v>19</v>
      </c>
      <c r="K195" s="1855"/>
      <c r="L195" s="2679">
        <f t="shared" si="7"/>
        <v>4.54</v>
      </c>
      <c r="M195" s="3236">
        <v>43678</v>
      </c>
      <c r="N195" s="1877">
        <v>43693</v>
      </c>
      <c r="O195" s="1891"/>
    </row>
    <row r="196" spans="1:15">
      <c r="A196" s="1870" t="s">
        <v>824</v>
      </c>
      <c r="B196" s="1900">
        <v>183</v>
      </c>
      <c r="C196" s="2195" t="s">
        <v>6780</v>
      </c>
      <c r="D196" s="2195">
        <v>412</v>
      </c>
      <c r="E196" s="1855"/>
      <c r="F196" s="2679">
        <v>0</v>
      </c>
      <c r="G196" s="2195" t="s">
        <v>18142</v>
      </c>
      <c r="H196" s="1855"/>
      <c r="I196" s="2679">
        <v>2.35</v>
      </c>
      <c r="J196" s="2195" t="s">
        <v>833</v>
      </c>
      <c r="K196" s="1855"/>
      <c r="L196" s="2679">
        <f t="shared" si="7"/>
        <v>2.35</v>
      </c>
      <c r="M196" s="3236">
        <v>43739</v>
      </c>
      <c r="N196" s="1877">
        <v>43762</v>
      </c>
      <c r="O196" s="1891"/>
    </row>
    <row r="197" spans="1:15">
      <c r="A197" s="1870" t="s">
        <v>824</v>
      </c>
      <c r="B197" s="1900">
        <v>184</v>
      </c>
      <c r="C197" s="2195" t="s">
        <v>6780</v>
      </c>
      <c r="D197" s="2195">
        <v>422</v>
      </c>
      <c r="E197" s="1855"/>
      <c r="F197" s="2679">
        <v>0</v>
      </c>
      <c r="G197" s="2195" t="s">
        <v>441</v>
      </c>
      <c r="H197" s="1855"/>
      <c r="I197" s="2679">
        <v>1.29</v>
      </c>
      <c r="J197" s="2195" t="s">
        <v>18145</v>
      </c>
      <c r="K197" s="1855"/>
      <c r="L197" s="2679">
        <f t="shared" si="7"/>
        <v>1.29</v>
      </c>
      <c r="M197" s="3236">
        <v>43647</v>
      </c>
      <c r="N197" s="1877">
        <v>43670</v>
      </c>
      <c r="O197" s="1891"/>
    </row>
    <row r="198" spans="1:15">
      <c r="A198" s="1870" t="s">
        <v>824</v>
      </c>
      <c r="B198" s="1900">
        <v>185</v>
      </c>
      <c r="C198" s="2195" t="s">
        <v>6780</v>
      </c>
      <c r="D198" s="2195">
        <v>424</v>
      </c>
      <c r="E198" s="1855"/>
      <c r="F198" s="2679">
        <v>0</v>
      </c>
      <c r="G198" s="2195" t="s">
        <v>1603</v>
      </c>
      <c r="H198" s="1855"/>
      <c r="I198" s="2679">
        <v>1.89</v>
      </c>
      <c r="J198" s="2195" t="s">
        <v>1599</v>
      </c>
      <c r="K198" s="1855"/>
      <c r="L198" s="2679">
        <f t="shared" si="7"/>
        <v>1.89</v>
      </c>
      <c r="M198" s="3236">
        <v>43922</v>
      </c>
      <c r="N198" s="1855"/>
      <c r="O198" s="1891"/>
    </row>
    <row r="199" spans="1:15">
      <c r="A199" s="1870" t="s">
        <v>824</v>
      </c>
      <c r="B199" s="1900">
        <v>186</v>
      </c>
      <c r="C199" s="2195" t="s">
        <v>6780</v>
      </c>
      <c r="D199" s="2195">
        <v>490</v>
      </c>
      <c r="E199" s="1855"/>
      <c r="F199" s="2679">
        <v>0</v>
      </c>
      <c r="G199" s="2195" t="s">
        <v>441</v>
      </c>
      <c r="H199" s="1855"/>
      <c r="I199" s="2679">
        <v>1.47</v>
      </c>
      <c r="J199" s="2195" t="s">
        <v>1603</v>
      </c>
      <c r="K199" s="1855"/>
      <c r="L199" s="2679">
        <f t="shared" si="7"/>
        <v>1.47</v>
      </c>
      <c r="M199" s="3236">
        <v>43647</v>
      </c>
      <c r="N199" s="1877">
        <v>43676</v>
      </c>
      <c r="O199" s="1891"/>
    </row>
    <row r="200" spans="1:15">
      <c r="A200" s="1870" t="s">
        <v>824</v>
      </c>
      <c r="B200" s="1900">
        <v>187</v>
      </c>
      <c r="C200" s="2195" t="s">
        <v>6780</v>
      </c>
      <c r="D200" s="2195">
        <v>535</v>
      </c>
      <c r="E200" s="1855"/>
      <c r="F200" s="2679">
        <v>0</v>
      </c>
      <c r="G200" s="2195" t="s">
        <v>14645</v>
      </c>
      <c r="H200" s="1855"/>
      <c r="I200" s="2679">
        <v>2.69</v>
      </c>
      <c r="J200" s="2195" t="s">
        <v>1632</v>
      </c>
      <c r="K200" s="1855"/>
      <c r="L200" s="2679">
        <f t="shared" si="7"/>
        <v>2.69</v>
      </c>
      <c r="M200" s="3236">
        <v>43678</v>
      </c>
      <c r="N200" s="1877">
        <v>43699</v>
      </c>
      <c r="O200" s="1891"/>
    </row>
    <row r="201" spans="1:15">
      <c r="A201" s="1870" t="s">
        <v>824</v>
      </c>
      <c r="B201" s="1900">
        <v>188</v>
      </c>
      <c r="C201" s="2195" t="s">
        <v>6780</v>
      </c>
      <c r="D201" s="2195">
        <v>536</v>
      </c>
      <c r="E201" s="1855"/>
      <c r="F201" s="2679">
        <v>0</v>
      </c>
      <c r="G201" s="2195" t="s">
        <v>14645</v>
      </c>
      <c r="H201" s="1855"/>
      <c r="I201" s="2679">
        <v>0.64</v>
      </c>
      <c r="J201" s="2195" t="s">
        <v>1632</v>
      </c>
      <c r="K201" s="1855"/>
      <c r="L201" s="2679">
        <f t="shared" si="7"/>
        <v>0.64</v>
      </c>
      <c r="M201" s="3236">
        <v>43678</v>
      </c>
      <c r="N201" s="1877">
        <v>43706</v>
      </c>
      <c r="O201" s="1891"/>
    </row>
    <row r="202" spans="1:15">
      <c r="A202" s="1870" t="s">
        <v>824</v>
      </c>
      <c r="B202" s="1900">
        <v>189</v>
      </c>
      <c r="C202" s="2195" t="s">
        <v>6780</v>
      </c>
      <c r="D202" s="2195">
        <v>750</v>
      </c>
      <c r="E202" s="1855"/>
      <c r="F202" s="2679">
        <v>0</v>
      </c>
      <c r="G202" s="2195" t="s">
        <v>1621</v>
      </c>
      <c r="H202" s="1855"/>
      <c r="I202" s="2679">
        <v>0.5</v>
      </c>
      <c r="J202" s="2195" t="s">
        <v>19</v>
      </c>
      <c r="K202" s="1855"/>
      <c r="L202" s="2679">
        <f t="shared" si="7"/>
        <v>0.5</v>
      </c>
      <c r="M202" s="3236">
        <v>43922</v>
      </c>
      <c r="N202" s="1855"/>
      <c r="O202" s="1891"/>
    </row>
  </sheetData>
  <sortState ref="A66:M95">
    <sortCondition ref="M66:M95"/>
  </sortState>
  <customSheetViews>
    <customSheetView guid="{79AD5FB7-84BA-40F8-B93E-7F6D3F799515}" topLeftCell="A16">
      <selection activeCell="L54" sqref="L54"/>
      <pageMargins left="0.7" right="0.7" top="0.75" bottom="0.75" header="0.3" footer="0.3"/>
      <pageSetup orientation="portrait" r:id="rId1"/>
    </customSheetView>
    <customSheetView guid="{A3593EDC-2197-4283-B58F-E8F46865F6B0}" topLeftCell="A32">
      <selection activeCell="L40" sqref="L40"/>
      <pageMargins left="0.7" right="0.7" top="0.75" bottom="0.75" header="0.3" footer="0.3"/>
      <pageSetup orientation="portrait" r:id="rId2"/>
    </customSheetView>
    <customSheetView guid="{39DE2760-0BFC-4719-B1E4-380C3A7079FC}" fitToPage="1">
      <pane ySplit="3" topLeftCell="A4" activePane="bottomLeft" state="frozen"/>
      <selection pane="bottomLeft" activeCell="M40" sqref="M40"/>
      <pageMargins left="0.7" right="0.7" top="0.75" bottom="0.75" header="0.3" footer="0.3"/>
      <pageSetup paperSize="17" scale="89" fitToHeight="0" orientation="landscape" r:id="rId3"/>
    </customSheetView>
    <customSheetView guid="{6CF4F969-58DE-4028-9DCC-C6E713BA1EE8}">
      <selection activeCell="A12" sqref="A12"/>
      <pageMargins left="0.7" right="0.7" top="0.75" bottom="0.75" header="0.3" footer="0.3"/>
    </customSheetView>
    <customSheetView guid="{854D26F6-556C-4832-93A1-027DC2E7489A}" showPageBreaks="1">
      <selection activeCell="A12" sqref="A12"/>
      <pageMargins left="0.7" right="0.7" top="0.75" bottom="0.75" header="0.3" footer="0.3"/>
      <pageSetup orientation="portrait" r:id="rId4"/>
    </customSheetView>
    <customSheetView guid="{1187C2EC-E8C1-47BD-824F-A093AEDCF8A3}">
      <selection activeCell="A12" sqref="A12"/>
      <pageMargins left="0.7" right="0.7" top="0.75" bottom="0.75" header="0.3" footer="0.3"/>
    </customSheetView>
    <customSheetView guid="{56D62996-4B64-4559-A57F-952A7719E60C}">
      <selection activeCell="A12" sqref="A12"/>
      <pageMargins left="0.7" right="0.7" top="0.75" bottom="0.75" header="0.3" footer="0.3"/>
    </customSheetView>
    <customSheetView guid="{D38925AC-49E8-4240-B4C4-15DDEAD2A52A}" showPageBreaks="1" fitToPage="1">
      <selection activeCell="M12" sqref="M12"/>
      <pageMargins left="0.7" right="0.7" top="0.75" bottom="0.75" header="0.3" footer="0.3"/>
      <pageSetup paperSize="17" scale="84" orientation="landscape" r:id="rId5"/>
    </customSheetView>
    <customSheetView guid="{BBB634EE-F2D2-401C-80C5-834C06C8684E}" fitToPage="1">
      <selection activeCell="M12" sqref="M12"/>
      <pageMargins left="0.7" right="0.7" top="0.75" bottom="0.75" header="0.3" footer="0.3"/>
      <pageSetup paperSize="17" scale="85" orientation="landscape" r:id="rId6"/>
    </customSheetView>
    <customSheetView guid="{2C5FEC20-E906-4956-A88D-6EAAC0747B30}" showPageBreaks="1" fitToPage="1">
      <selection activeCell="M12" sqref="M12"/>
      <pageMargins left="0.7" right="0.7" top="0.75" bottom="0.75" header="0.3" footer="0.3"/>
      <pageSetup paperSize="17" scale="85" orientation="landscape" r:id="rId7"/>
    </customSheetView>
    <customSheetView guid="{F9A994EF-45B5-4EB9-AA72-BA8C2214CFE1}">
      <selection activeCell="A12" sqref="A12"/>
      <pageMargins left="0.7" right="0.7" top="0.75" bottom="0.75" header="0.3" footer="0.3"/>
    </customSheetView>
    <customSheetView guid="{600A9694-21CC-48F1-9DA2-8C0E3E8B5FA0}" showPageBreaks="1">
      <selection activeCell="A12" sqref="A12"/>
      <pageMargins left="0.7" right="0.7" top="0.75" bottom="0.75" header="0.3" footer="0.3"/>
      <pageSetup orientation="portrait" r:id="rId8"/>
    </customSheetView>
    <customSheetView guid="{344E436F-251D-4C51-AB7E-9264FEC9FA05}" showPageBreaks="1" fitToPage="1" printArea="1">
      <selection activeCell="C15" sqref="C15"/>
      <pageMargins left="0.7" right="0.7" top="0.75" bottom="0.75" header="0.3" footer="0.3"/>
      <pageSetup paperSize="17" scale="89" fitToHeight="0" orientation="landscape" r:id="rId9"/>
    </customSheetView>
    <customSheetView guid="{0546D35D-D495-4ABF-8CD5-906F9854F6B9}">
      <selection activeCell="A12" sqref="A12"/>
      <pageMargins left="0.7" right="0.7" top="0.75" bottom="0.75" header="0.3" footer="0.3"/>
    </customSheetView>
    <customSheetView guid="{58D92D3D-F9DC-4070-8DAB-284558C682C9}">
      <selection activeCell="A12" sqref="A12"/>
      <pageMargins left="0.7" right="0.7" top="0.75" bottom="0.75" header="0.3" footer="0.3"/>
      <pageSetup orientation="portrait" horizontalDpi="300" verticalDpi="300" r:id="rId10"/>
    </customSheetView>
    <customSheetView guid="{DD0AAC79-0110-4B1B-BB25-2C4FE9ED31F4}">
      <selection activeCell="A12" sqref="A12"/>
      <pageMargins left="0.7" right="0.7" top="0.75" bottom="0.75" header="0.3" footer="0.3"/>
    </customSheetView>
    <customSheetView guid="{423EC763-4105-4509-B307-318A5394E372}">
      <selection activeCell="A12" sqref="A12"/>
      <pageMargins left="0.7" right="0.7" top="0.75" bottom="0.75" header="0.3" footer="0.3"/>
    </customSheetView>
    <customSheetView guid="{7FDB354D-BBFC-467C-9214-DEA80979E90C}">
      <selection activeCell="A12" sqref="A12"/>
      <pageMargins left="0.7" right="0.7" top="0.75" bottom="0.75" header="0.3" footer="0.3"/>
    </customSheetView>
    <customSheetView guid="{B98680F5-9992-4B15-9195-313E46832CE7}">
      <selection activeCell="A12" sqref="A12"/>
      <pageMargins left="0.7" right="0.7" top="0.75" bottom="0.75" header="0.3" footer="0.3"/>
    </customSheetView>
    <customSheetView guid="{2CAD6BBA-D926-4B66-9703-7E419ED6E99E}">
      <selection activeCell="A12" sqref="A12"/>
      <pageMargins left="0.7" right="0.7" top="0.75" bottom="0.75" header="0.3" footer="0.3"/>
    </customSheetView>
    <customSheetView guid="{64C3C58B-5EDF-4A0D-9A08-4E76AD2C2831}">
      <selection activeCell="A12" sqref="A12"/>
      <pageMargins left="0.7" right="0.7" top="0.75" bottom="0.75" header="0.3" footer="0.3"/>
      <pageSetup orientation="portrait" r:id="rId11"/>
    </customSheetView>
    <customSheetView guid="{23935FAA-2CC8-4E3D-A833-6D530319EE28}">
      <selection activeCell="A12" sqref="A12"/>
      <pageMargins left="0.7" right="0.7" top="0.75" bottom="0.75" header="0.3" footer="0.3"/>
    </customSheetView>
    <customSheetView guid="{E7B49325-7A41-4A22-9EA5-2C4D363DA8F1}" topLeftCell="K1">
      <selection activeCell="J29" sqref="J29"/>
      <pageMargins left="0.7" right="0.7" top="0.75" bottom="0.75" header="0.3" footer="0.3"/>
    </customSheetView>
    <customSheetView guid="{FAC928FB-1728-4FB7-8ECE-85A8DE4D0ADF}">
      <selection activeCell="A12" sqref="A12"/>
      <pageMargins left="0.7" right="0.7" top="0.75" bottom="0.75" header="0.3" footer="0.3"/>
    </customSheetView>
    <customSheetView guid="{8C4D76D8-AA45-48E9-9804-BEEAA7B08B03}">
      <selection activeCell="A12" sqref="A12"/>
      <pageMargins left="0.7" right="0.7" top="0.75" bottom="0.75" header="0.3" footer="0.3"/>
    </customSheetView>
    <customSheetView guid="{862ECE3E-CBCF-4644-8210-D1EDA2099D3A}">
      <selection activeCell="A12" sqref="A12"/>
      <pageMargins left="0.7" right="0.7" top="0.75" bottom="0.75" header="0.3" footer="0.3"/>
    </customSheetView>
    <customSheetView guid="{EE1B2E10-D8FD-451C-B1E1-0B98F6A560DF}">
      <selection activeCell="A12" sqref="A12"/>
      <pageMargins left="0.7" right="0.7" top="0.75" bottom="0.75" header="0.3" footer="0.3"/>
    </customSheetView>
    <customSheetView guid="{7964114C-CB29-4D99-9806-CFB993D96184}">
      <selection activeCell="M9" sqref="M9"/>
      <pageMargins left="0.7" right="0.7" top="0.75" bottom="0.75" header="0.3" footer="0.3"/>
    </customSheetView>
    <customSheetView guid="{A7CCEAC1-D48B-40D0-9479-364198DE80EF}">
      <selection activeCell="C15" sqref="C15"/>
      <pageMargins left="0.7" right="0.7" top="0.75" bottom="0.75" header="0.3" footer="0.3"/>
    </customSheetView>
    <customSheetView guid="{68F5884F-4969-4575-BF13-5CC01FC32956}">
      <selection activeCell="A12" sqref="A12"/>
      <pageMargins left="0.7" right="0.7" top="0.75" bottom="0.75" header="0.3" footer="0.3"/>
    </customSheetView>
    <customSheetView guid="{29758B78-03D3-4D8E-AD37-F25D1BDCFD7B}" topLeftCell="K1">
      <selection activeCell="J29" sqref="J29"/>
      <pageMargins left="0.7" right="0.7" top="0.75" bottom="0.75" header="0.3" footer="0.3"/>
    </customSheetView>
    <customSheetView guid="{DE99B454-ED50-4848-ADC8-212B34E74919}">
      <selection activeCell="A12" sqref="A12"/>
      <pageMargins left="0.7" right="0.7" top="0.75" bottom="0.75" header="0.3" footer="0.3"/>
    </customSheetView>
    <customSheetView guid="{8CB2D929-C7E4-4180-B163-8A2824806B17}" showPageBreaks="1">
      <selection activeCell="A12" sqref="A12"/>
      <pageMargins left="0.7" right="0.7" top="0.75" bottom="0.75" header="0.3" footer="0.3"/>
      <pageSetup paperSize="0" orientation="portrait" r:id="rId12"/>
    </customSheetView>
    <customSheetView guid="{34D85203-2D51-4355-8027-8019AB86EBCF}" showPageBreaks="1" fitToPage="1" printArea="1">
      <selection activeCell="C15" sqref="C15"/>
      <pageMargins left="0.7" right="0.7" top="0.75" bottom="0.75" header="0.3" footer="0.3"/>
      <pageSetup paperSize="17" fitToHeight="0" orientation="landscape" r:id="rId13"/>
    </customSheetView>
    <customSheetView guid="{89CCDF41-F1C9-4313-9F31-D107B3C76DDB}" topLeftCell="F1">
      <selection activeCell="A12" sqref="A12"/>
      <pageMargins left="0.7" right="0.7" top="0.75" bottom="0.75" header="0.3" footer="0.3"/>
    </customSheetView>
    <customSheetView guid="{726AD29E-1BFF-4E2F-9960-EE7743278367}">
      <selection activeCell="A12" sqref="A12"/>
      <pageMargins left="0.7" right="0.7" top="0.75" bottom="0.75" header="0.3" footer="0.3"/>
    </customSheetView>
    <customSheetView guid="{2F42E84F-7DBF-4A75-A7B3-62028DAEBF1A}">
      <selection activeCell="A12" sqref="A12"/>
      <pageMargins left="0.7" right="0.7" top="0.75" bottom="0.75" header="0.3" footer="0.3"/>
    </customSheetView>
    <customSheetView guid="{2B685D48-0292-4AA7-9819-853B2AEC1DD4}">
      <selection activeCell="A12" sqref="A12"/>
      <pageMargins left="0.7" right="0.7" top="0.75" bottom="0.75" header="0.3" footer="0.3"/>
    </customSheetView>
    <customSheetView guid="{4B0AA991-6767-4D57-B414-24103CB6BBB4}">
      <selection activeCell="A12" sqref="A12"/>
      <pageMargins left="0.7" right="0.7" top="0.75" bottom="0.75" header="0.3" footer="0.3"/>
    </customSheetView>
    <customSheetView guid="{8E86F10A-A699-45F6-98BE-FE12C92DC001}">
      <selection activeCell="A12" sqref="A12"/>
      <pageMargins left="0.7" right="0.7" top="0.75" bottom="0.75" header="0.3" footer="0.3"/>
    </customSheetView>
    <customSheetView guid="{47F7A3CE-B782-485F-A003-C143096A6054}">
      <selection activeCell="A12" sqref="A12"/>
      <pageMargins left="0.7" right="0.7" top="0.75" bottom="0.75" header="0.3" footer="0.3"/>
    </customSheetView>
    <customSheetView guid="{39B6890E-9E43-4C41-84C2-BE54C196CF6B}">
      <selection activeCell="A12" sqref="A12"/>
      <pageMargins left="0.7" right="0.7" top="0.75" bottom="0.75" header="0.3" footer="0.3"/>
    </customSheetView>
    <customSheetView guid="{5C12847A-1A36-4653-8A29-4B40BE88BC31}">
      <selection activeCell="A12" sqref="A12"/>
      <pageMargins left="0.7" right="0.7" top="0.75" bottom="0.75" header="0.3" footer="0.3"/>
    </customSheetView>
    <customSheetView guid="{72622A5F-562A-4F46-80A6-FB340FA923E4}">
      <selection activeCell="A12" sqref="A12"/>
      <pageMargins left="0.7" right="0.7" top="0.75" bottom="0.75" header="0.3" footer="0.3"/>
    </customSheetView>
    <customSheetView guid="{3A3E5217-495A-42D4-92E9-DBDDFA0133B2}">
      <selection activeCell="A12" sqref="A12"/>
      <pageMargins left="0.7" right="0.7" top="0.75" bottom="0.75" header="0.3" footer="0.3"/>
    </customSheetView>
    <customSheetView guid="{60CB8EE4-B91C-4012-A081-CCBA186E6839}" fitToPage="1" topLeftCell="A19">
      <selection activeCell="O29" sqref="O29"/>
      <pageMargins left="0.7" right="0.7" top="0.75" bottom="0.75" header="0.3" footer="0.3"/>
      <pageSetup paperSize="17" fitToHeight="0" orientation="landscape" r:id="rId14"/>
    </customSheetView>
    <customSheetView guid="{B8A5C91A-AD33-4DF4-A694-672D147217B5}">
      <selection activeCell="A12" sqref="A12"/>
      <pageMargins left="0.7" right="0.7" top="0.75" bottom="0.75" header="0.3" footer="0.3"/>
    </customSheetView>
    <customSheetView guid="{6A065346-6EC6-4D7F-9DF7-3658D614503A}" topLeftCell="K1">
      <selection activeCell="J29" sqref="J29"/>
      <pageMargins left="0.7" right="0.7" top="0.75" bottom="0.75" header="0.3" footer="0.3"/>
    </customSheetView>
    <customSheetView guid="{6BC667A8-B269-4F56-A803-5E4093D12764}">
      <selection activeCell="A12" sqref="A12"/>
      <pageMargins left="0.7" right="0.7" top="0.75" bottom="0.75" header="0.3" footer="0.3"/>
    </customSheetView>
    <customSheetView guid="{4075A10A-29EA-4A39-8C87-92C314459964}">
      <selection activeCell="A12" sqref="A12"/>
      <pageMargins left="0.7" right="0.7" top="0.75" bottom="0.75" header="0.3" footer="0.3"/>
    </customSheetView>
    <customSheetView guid="{D07D711A-BCB9-4378-B863-4CB7EB1E0F9F}" topLeftCell="F16">
      <selection activeCell="A12" sqref="A12"/>
      <pageMargins left="0.7" right="0.7" top="0.75" bottom="0.75" header="0.3" footer="0.3"/>
      <pageSetup orientation="portrait" r:id="rId15"/>
    </customSheetView>
    <customSheetView guid="{CE3A1CF7-6A47-4ED0-B4C6-D84228F6384A}" topLeftCell="F16">
      <selection activeCell="A12" sqref="A12"/>
      <pageMargins left="0.7" right="0.7" top="0.75" bottom="0.75" header="0.3" footer="0.3"/>
      <pageSetup orientation="portrait" r:id="rId16"/>
    </customSheetView>
    <customSheetView guid="{A6CAB246-C66C-4430-B883-E3AB4CA85CD3}" fitToPage="1">
      <selection activeCell="M12" sqref="M12"/>
      <pageMargins left="0.7" right="0.7" top="0.75" bottom="0.75" header="0.3" footer="0.3"/>
      <pageSetup paperSize="17" scale="95" orientation="landscape" r:id="rId17"/>
    </customSheetView>
    <customSheetView guid="{A1494558-1040-4A63-BC7C-D39B992B3E56}" topLeftCell="K1">
      <selection activeCell="J29" sqref="J29"/>
      <pageMargins left="0.7" right="0.7" top="0.75" bottom="0.75" header="0.3" footer="0.3"/>
    </customSheetView>
    <customSheetView guid="{1D116760-CC87-4F16-87B4-C7A61320F480}" fitToPage="1">
      <selection activeCell="L31" sqref="L31"/>
      <pageMargins left="0.7" right="0.7" top="0.75" bottom="0.75" header="0.3" footer="0.3"/>
      <pageSetup paperSize="17" scale="95" orientation="landscape" r:id="rId18"/>
    </customSheetView>
    <customSheetView guid="{0CF2EC10-BDE2-491E-A077-01A8E5B1EBEC}">
      <selection activeCell="A12" sqref="A12"/>
      <pageMargins left="0.7" right="0.7" top="0.75" bottom="0.75" header="0.3" footer="0.3"/>
    </customSheetView>
    <customSheetView guid="{F88BCD3F-34B6-43CB-BC45-E51462EBF67F}">
      <selection activeCell="A12" sqref="A12"/>
      <pageMargins left="0.7" right="0.7" top="0.75" bottom="0.75" header="0.3" footer="0.3"/>
    </customSheetView>
    <customSheetView guid="{1749D216-7950-497C-B39A-63FBE4D03B8C}" showPageBreaks="1">
      <selection activeCell="A12" sqref="A12"/>
      <pageMargins left="0.7" right="0.7" top="0.75" bottom="0.75" header="0.3" footer="0.3"/>
      <pageSetup orientation="portrait" r:id="rId19"/>
    </customSheetView>
    <customSheetView guid="{7FA40027-7B17-499A-B359-A5EF5225CCED}" topLeftCell="F1">
      <selection activeCell="A12" sqref="A12"/>
      <pageMargins left="0.7" right="0.7" top="0.75" bottom="0.75" header="0.3" footer="0.3"/>
      <pageSetup orientation="portrait" r:id="rId20"/>
    </customSheetView>
    <customSheetView guid="{34D72504-BFF0-4EA8-8FC8-7543DC9590F6}">
      <selection activeCell="A12" sqref="A12"/>
      <pageMargins left="0.7" right="0.7" top="0.75" bottom="0.75" header="0.3" footer="0.3"/>
    </customSheetView>
    <customSheetView guid="{72F1F4A7-FA3D-4AAA-B9F7-0B7CBCF937A0}">
      <selection activeCell="A12" sqref="A12"/>
      <pageMargins left="0.7" right="0.7" top="0.75" bottom="0.75" header="0.3" footer="0.3"/>
    </customSheetView>
    <customSheetView guid="{08FE8395-D523-42C1-83CE-E79D67FD8F6E}" showPageBreaks="1" topLeftCell="F1">
      <selection activeCell="A12" sqref="A12"/>
      <pageMargins left="0.7" right="0.7" top="0.75" bottom="0.75" header="0.3" footer="0.3"/>
      <pageSetup orientation="portrait" r:id="rId21"/>
    </customSheetView>
    <customSheetView guid="{1CAAE197-33E6-4BF2-B4DE-FDE07E8BBF88}" fitToPage="1">
      <selection activeCell="M12" sqref="M12"/>
      <pageMargins left="0.7" right="0.7" top="0.75" bottom="0.75" header="0.3" footer="0.3"/>
      <pageSetup paperSize="17" scale="95" orientation="landscape" r:id="rId22"/>
    </customSheetView>
    <customSheetView guid="{0B1CD487-A10E-47AA-97E1-782E43B555C4}">
      <selection activeCell="A12" sqref="A12"/>
      <pageMargins left="0.7" right="0.7" top="0.75" bottom="0.75" header="0.3" footer="0.3"/>
    </customSheetView>
    <customSheetView guid="{AF97F53F-CC36-44C1-9ECD-DF5129B3E6B5}">
      <selection activeCell="A12" sqref="A12"/>
      <pageMargins left="0.7" right="0.7" top="0.75" bottom="0.75" header="0.3" footer="0.3"/>
    </customSheetView>
    <customSheetView guid="{FD6F7CAF-FB1E-4C3B-BC17-A805CA3477EF}" showPageBreaks="1">
      <selection activeCell="A12" sqref="A12"/>
      <pageMargins left="0.7" right="0.7" top="0.75" bottom="0.75" header="0.3" footer="0.3"/>
      <pageSetup orientation="portrait" r:id="rId23"/>
    </customSheetView>
    <customSheetView guid="{FEDC4AFF-A1F9-4866-BED0-75319FE928CF}">
      <selection activeCell="A12" sqref="A12"/>
      <pageMargins left="0.7" right="0.7" top="0.75" bottom="0.75" header="0.3" footer="0.3"/>
    </customSheetView>
    <customSheetView guid="{BB41729E-AA2B-4B78-BC0A-1EFA069D5CFD}" fitToPage="1">
      <selection activeCell="M12" sqref="M12"/>
      <pageMargins left="0.7" right="0.7" top="0.75" bottom="0.75" header="0.3" footer="0.3"/>
      <pageSetup paperSize="17" scale="85" orientation="landscape" r:id="rId24"/>
    </customSheetView>
    <customSheetView guid="{7BB95B6A-5E37-4CAE-AF7D-1CC701D075E8}" fitToPage="1">
      <selection activeCell="M12" sqref="M12"/>
      <pageMargins left="0.7" right="0.7" top="0.75" bottom="0.75" header="0.3" footer="0.3"/>
      <pageSetup paperSize="17" scale="85" orientation="landscape" r:id="rId25"/>
    </customSheetView>
    <customSheetView guid="{2EC062F0-5386-4865-B10E-AAA41383D77F}" fitToPage="1">
      <selection activeCell="M12" sqref="M12"/>
      <pageMargins left="0.7" right="0.7" top="0.75" bottom="0.75" header="0.3" footer="0.3"/>
      <pageSetup paperSize="17" scale="85" orientation="landscape" r:id="rId26"/>
    </customSheetView>
    <customSheetView guid="{FC2532A6-77E2-4AF9-9A45-F247B0588659}" showPageBreaks="1" fitToPage="1" printArea="1" topLeftCell="D1">
      <selection activeCell="M3" sqref="M3"/>
      <pageMargins left="0.7" right="0.7" top="0.75" bottom="0.75" header="0.3" footer="0.3"/>
      <pageSetup paperSize="17" scale="55" orientation="landscape" r:id="rId27"/>
    </customSheetView>
    <customSheetView guid="{A44DAB59-BE7A-4333-A5F2-74C8918F30B6}">
      <selection activeCell="A12" sqref="A12"/>
      <pageMargins left="0.7" right="0.7" top="0.75" bottom="0.75" header="0.3" footer="0.3"/>
    </customSheetView>
    <customSheetView guid="{03AFFCA8-9E14-4DB5-84F7-C730BD68291C}" topLeftCell="A16">
      <selection activeCell="L54" sqref="L54"/>
      <pageMargins left="0.7" right="0.7" top="0.75" bottom="0.75" header="0.3" footer="0.3"/>
    </customSheetView>
    <customSheetView guid="{EC76EB35-067C-4DE7-B07A-226A5E409E79}">
      <selection activeCell="A12" sqref="A12"/>
      <pageMargins left="0.7" right="0.7" top="0.75" bottom="0.75" header="0.3" footer="0.3"/>
    </customSheetView>
    <customSheetView guid="{983A23DD-8020-461E-A6F4-2AEC4ED7324C}" showPageBreaks="1">
      <selection activeCell="A12" sqref="A12"/>
      <pageMargins left="0.7" right="0.7" top="0.75" bottom="0.75" header="0.3" footer="0.3"/>
      <pageSetup orientation="portrait" r:id="rId28"/>
    </customSheetView>
    <customSheetView guid="{D3731BF5-0429-4443-9A8C-8B29EB0DB856}" showPageBreaks="1" fitToPage="1" printArea="1">
      <pane ySplit="3" topLeftCell="A16" activePane="bottomLeft" state="frozen"/>
      <selection pane="bottomLeft" activeCell="M40" sqref="M40"/>
      <pageMargins left="0.7" right="0.7" top="0.75" bottom="0.75" header="0.3" footer="0.3"/>
      <pageSetup paperSize="17" scale="89" fitToHeight="0" orientation="landscape" r:id="rId29"/>
    </customSheetView>
    <customSheetView guid="{A530EBA0-4EDF-47E2-8165-36150308EFE0}" fitToPage="1">
      <pane ySplit="3" topLeftCell="A4" activePane="bottomLeft" state="frozen"/>
      <selection pane="bottomLeft" activeCell="M40" sqref="M40"/>
      <pageMargins left="0.7" right="0.7" top="0.75" bottom="0.75" header="0.3" footer="0.3"/>
      <pageSetup paperSize="17" scale="89" fitToHeight="0" orientation="landscape" r:id="rId30"/>
    </customSheetView>
    <customSheetView guid="{FE9B4351-E79D-4254-BAB9-133F96438B1B}" topLeftCell="A16">
      <selection activeCell="L54" sqref="L54"/>
      <pageMargins left="0.7" right="0.7" top="0.75" bottom="0.75" header="0.3" footer="0.3"/>
      <pageSetup orientation="portrait" r:id="rId31"/>
    </customSheetView>
    <customSheetView guid="{CA9519B9-3429-4BE9-9E5D-F85393E6AD13}" showPageBreaks="1" topLeftCell="A16">
      <selection activeCell="L54" sqref="L54"/>
      <pageMargins left="0.7" right="0.7" top="0.75" bottom="0.75" header="0.3" footer="0.3"/>
      <pageSetup orientation="portrait" r:id="rId32"/>
    </customSheetView>
  </customSheetViews>
  <mergeCells count="4">
    <mergeCell ref="A1:O1"/>
    <mergeCell ref="F2:H2"/>
    <mergeCell ref="I2:K2"/>
    <mergeCell ref="A2:E2"/>
  </mergeCells>
  <pageMargins left="0.7" right="0.7" top="0.75" bottom="0.75" header="0.3" footer="0.3"/>
  <pageSetup paperSize="17" scale="80" fitToHeight="0" orientation="landscape" r:id="rId3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6"/>
  <dimension ref="A1:P525"/>
  <sheetViews>
    <sheetView workbookViewId="0">
      <pane ySplit="1" topLeftCell="A260" activePane="bottomLeft" state="frozen"/>
      <selection activeCell="C1" sqref="C1"/>
      <selection pane="bottomLeft" activeCell="J293" sqref="J293"/>
    </sheetView>
  </sheetViews>
  <sheetFormatPr defaultColWidth="9.42578125" defaultRowHeight="15"/>
  <cols>
    <col min="1" max="1" width="9.42578125" style="4"/>
    <col min="2" max="3" width="9.42578125" style="395" customWidth="1"/>
    <col min="4" max="4" width="21.5703125" style="395" customWidth="1"/>
    <col min="5" max="5" width="9.42578125" style="355" customWidth="1"/>
    <col min="6" max="6" width="13.42578125" style="395" bestFit="1" customWidth="1"/>
    <col min="7" max="7" width="22.5703125" style="395" customWidth="1"/>
    <col min="8" max="8" width="9.42578125" style="355" customWidth="1"/>
    <col min="9" max="9" width="13.42578125" style="358" bestFit="1" customWidth="1"/>
    <col min="10" max="10" width="23.42578125" style="395" customWidth="1"/>
    <col min="11" max="11" width="11.42578125" style="279" bestFit="1" customWidth="1"/>
    <col min="12" max="12" width="13.5703125" style="279" bestFit="1" customWidth="1"/>
    <col min="13" max="13" width="13.5703125" style="279" customWidth="1"/>
    <col min="14" max="14" width="10.5703125" style="395" customWidth="1"/>
    <col min="15" max="16384" width="9.42578125" style="395"/>
  </cols>
  <sheetData>
    <row r="1" spans="1:14" ht="19.5" thickBot="1">
      <c r="A1" s="844"/>
      <c r="B1" s="723"/>
      <c r="C1" s="723"/>
      <c r="D1" s="723"/>
      <c r="E1" s="351"/>
      <c r="F1" s="723"/>
      <c r="G1" s="723"/>
      <c r="H1" s="351"/>
      <c r="I1" s="293"/>
      <c r="J1" s="723"/>
      <c r="K1" s="364"/>
      <c r="L1" s="364"/>
      <c r="M1" s="364"/>
      <c r="N1" s="723"/>
    </row>
    <row r="2" spans="1:14" ht="15.75">
      <c r="A2" s="5440" t="s">
        <v>0</v>
      </c>
      <c r="B2" s="5441"/>
      <c r="C2" s="5441"/>
      <c r="D2" s="5442"/>
      <c r="E2" s="352" t="s">
        <v>9</v>
      </c>
      <c r="F2" s="350"/>
      <c r="G2" s="350"/>
      <c r="H2" s="352" t="s">
        <v>10</v>
      </c>
      <c r="I2" s="356"/>
      <c r="J2" s="350"/>
      <c r="K2" s="365"/>
      <c r="L2" s="365"/>
      <c r="M2" s="549"/>
      <c r="N2" s="349"/>
    </row>
    <row r="3" spans="1:14" s="197" customFormat="1" ht="45">
      <c r="A3" s="1059" t="s">
        <v>7</v>
      </c>
      <c r="B3" s="402" t="s">
        <v>13</v>
      </c>
      <c r="C3" s="398" t="s">
        <v>1</v>
      </c>
      <c r="D3" s="398" t="s">
        <v>2</v>
      </c>
      <c r="E3" s="499" t="s">
        <v>3</v>
      </c>
      <c r="F3" s="500" t="s">
        <v>4</v>
      </c>
      <c r="G3" s="500" t="s">
        <v>5</v>
      </c>
      <c r="H3" s="499" t="s">
        <v>6</v>
      </c>
      <c r="I3" s="500" t="s">
        <v>4</v>
      </c>
      <c r="J3" s="500" t="s">
        <v>2</v>
      </c>
      <c r="K3" s="1058" t="s">
        <v>8</v>
      </c>
      <c r="L3" s="398" t="s">
        <v>14</v>
      </c>
      <c r="M3" s="201" t="s">
        <v>3156</v>
      </c>
      <c r="N3" s="399" t="s">
        <v>11</v>
      </c>
    </row>
    <row r="4" spans="1:14">
      <c r="A4" s="1026">
        <v>25</v>
      </c>
      <c r="B4" s="1028">
        <v>1</v>
      </c>
      <c r="C4" s="576" t="s">
        <v>31</v>
      </c>
      <c r="D4" s="575" t="s">
        <v>2364</v>
      </c>
      <c r="E4" s="353">
        <v>33.39</v>
      </c>
      <c r="F4" s="408" t="s">
        <v>1653</v>
      </c>
      <c r="G4" s="204" t="s">
        <v>65</v>
      </c>
      <c r="H4" s="353">
        <v>40.51</v>
      </c>
      <c r="I4" s="406"/>
      <c r="J4" s="204" t="s">
        <v>2395</v>
      </c>
      <c r="K4" s="1021">
        <f t="shared" ref="K4:K67" si="0">H4-E4</f>
        <v>7.1199999999999974</v>
      </c>
      <c r="L4" s="237">
        <v>40969</v>
      </c>
      <c r="M4" s="237"/>
      <c r="N4" s="575" t="s">
        <v>1237</v>
      </c>
    </row>
    <row r="5" spans="1:14">
      <c r="A5" s="1026">
        <v>25</v>
      </c>
      <c r="B5" s="1028">
        <v>2</v>
      </c>
      <c r="C5" s="576" t="s">
        <v>2345</v>
      </c>
      <c r="D5" s="575" t="s">
        <v>2346</v>
      </c>
      <c r="E5" s="353">
        <v>0</v>
      </c>
      <c r="F5" s="408" t="s">
        <v>1905</v>
      </c>
      <c r="G5" s="204" t="s">
        <v>2389</v>
      </c>
      <c r="H5" s="353">
        <v>2.12</v>
      </c>
      <c r="I5" s="406" t="s">
        <v>134</v>
      </c>
      <c r="J5" s="204" t="s">
        <v>1655</v>
      </c>
      <c r="K5" s="1021">
        <f t="shared" si="0"/>
        <v>2.12</v>
      </c>
      <c r="L5" s="237">
        <v>40969</v>
      </c>
      <c r="M5" s="237"/>
      <c r="N5" s="575" t="s">
        <v>1237</v>
      </c>
    </row>
    <row r="6" spans="1:14">
      <c r="A6" s="1026">
        <v>25</v>
      </c>
      <c r="B6" s="1028">
        <v>3</v>
      </c>
      <c r="C6" s="576" t="s">
        <v>2340</v>
      </c>
      <c r="D6" s="575" t="s">
        <v>2341</v>
      </c>
      <c r="E6" s="353">
        <v>0</v>
      </c>
      <c r="F6" s="408" t="s">
        <v>1905</v>
      </c>
      <c r="G6" s="204" t="s">
        <v>2389</v>
      </c>
      <c r="H6" s="353">
        <v>4.0199999999999996</v>
      </c>
      <c r="I6" s="406"/>
      <c r="J6" s="204" t="s">
        <v>2407</v>
      </c>
      <c r="K6" s="1021">
        <f t="shared" si="0"/>
        <v>4.0199999999999996</v>
      </c>
      <c r="L6" s="237">
        <v>41000</v>
      </c>
      <c r="M6" s="237"/>
      <c r="N6" s="575" t="s">
        <v>1237</v>
      </c>
    </row>
    <row r="7" spans="1:14">
      <c r="A7" s="1026">
        <v>25</v>
      </c>
      <c r="B7" s="1028">
        <v>4</v>
      </c>
      <c r="C7" s="576" t="s">
        <v>2353</v>
      </c>
      <c r="D7" s="576" t="s">
        <v>2386</v>
      </c>
      <c r="E7" s="353">
        <v>0</v>
      </c>
      <c r="F7" s="408" t="s">
        <v>1653</v>
      </c>
      <c r="G7" s="204" t="s">
        <v>65</v>
      </c>
      <c r="H7" s="353">
        <v>3.22</v>
      </c>
      <c r="I7" s="406"/>
      <c r="J7" s="204" t="s">
        <v>2395</v>
      </c>
      <c r="K7" s="1021">
        <f t="shared" si="0"/>
        <v>3.22</v>
      </c>
      <c r="L7" s="237">
        <v>41000</v>
      </c>
      <c r="M7" s="237"/>
      <c r="N7" s="575" t="s">
        <v>1237</v>
      </c>
    </row>
    <row r="8" spans="1:14">
      <c r="A8" s="1026">
        <v>25</v>
      </c>
      <c r="B8" s="1028">
        <v>5</v>
      </c>
      <c r="C8" s="576" t="s">
        <v>149</v>
      </c>
      <c r="D8" s="575" t="s">
        <v>2344</v>
      </c>
      <c r="E8" s="353">
        <v>0</v>
      </c>
      <c r="F8" s="408" t="s">
        <v>274</v>
      </c>
      <c r="G8" s="408" t="s">
        <v>2341</v>
      </c>
      <c r="H8" s="353">
        <v>2.63</v>
      </c>
      <c r="I8" s="406" t="s">
        <v>54</v>
      </c>
      <c r="J8" s="204" t="s">
        <v>2388</v>
      </c>
      <c r="K8" s="1021">
        <f t="shared" si="0"/>
        <v>2.63</v>
      </c>
      <c r="L8" s="237">
        <v>41000</v>
      </c>
      <c r="M8" s="237"/>
      <c r="N8" s="575" t="s">
        <v>1237</v>
      </c>
    </row>
    <row r="9" spans="1:14">
      <c r="A9" s="1026">
        <v>25</v>
      </c>
      <c r="B9" s="1028">
        <v>6</v>
      </c>
      <c r="C9" s="576" t="s">
        <v>2324</v>
      </c>
      <c r="D9" s="575" t="s">
        <v>2325</v>
      </c>
      <c r="E9" s="353">
        <v>0</v>
      </c>
      <c r="F9" s="408" t="s">
        <v>54</v>
      </c>
      <c r="G9" s="204" t="s">
        <v>2388</v>
      </c>
      <c r="H9" s="353">
        <v>3.88</v>
      </c>
      <c r="I9" s="406" t="s">
        <v>1653</v>
      </c>
      <c r="J9" s="204" t="s">
        <v>2392</v>
      </c>
      <c r="K9" s="1021">
        <f t="shared" si="0"/>
        <v>3.88</v>
      </c>
      <c r="L9" s="237">
        <v>41000</v>
      </c>
      <c r="M9" s="237"/>
      <c r="N9" s="575" t="s">
        <v>1237</v>
      </c>
    </row>
    <row r="10" spans="1:14">
      <c r="A10" s="1026">
        <v>25</v>
      </c>
      <c r="B10" s="1028">
        <v>7</v>
      </c>
      <c r="C10" s="87" t="s">
        <v>135</v>
      </c>
      <c r="D10" s="87" t="s">
        <v>2406</v>
      </c>
      <c r="E10" s="360">
        <v>0</v>
      </c>
      <c r="F10" s="501" t="s">
        <v>1905</v>
      </c>
      <c r="G10" s="501" t="s">
        <v>2389</v>
      </c>
      <c r="H10" s="360">
        <v>0.28999999999999998</v>
      </c>
      <c r="I10" s="359"/>
      <c r="J10" s="501"/>
      <c r="K10" s="1021">
        <f t="shared" si="0"/>
        <v>0.28999999999999998</v>
      </c>
      <c r="L10" s="237">
        <v>41000</v>
      </c>
      <c r="M10" s="237"/>
      <c r="N10" s="575" t="s">
        <v>1237</v>
      </c>
    </row>
    <row r="11" spans="1:14">
      <c r="A11" s="1026">
        <v>25</v>
      </c>
      <c r="B11" s="1028">
        <v>8</v>
      </c>
      <c r="C11" s="576" t="s">
        <v>227</v>
      </c>
      <c r="D11" s="575" t="s">
        <v>2342</v>
      </c>
      <c r="E11" s="353">
        <v>0</v>
      </c>
      <c r="F11" s="408" t="s">
        <v>1905</v>
      </c>
      <c r="G11" s="204" t="s">
        <v>2389</v>
      </c>
      <c r="H11" s="353">
        <v>0.55000000000000004</v>
      </c>
      <c r="I11" s="406" t="s">
        <v>33</v>
      </c>
      <c r="J11" s="204" t="s">
        <v>33</v>
      </c>
      <c r="K11" s="1021">
        <f t="shared" si="0"/>
        <v>0.55000000000000004</v>
      </c>
      <c r="L11" s="237">
        <v>41000</v>
      </c>
      <c r="M11" s="237"/>
      <c r="N11" s="575" t="s">
        <v>1237</v>
      </c>
    </row>
    <row r="12" spans="1:14">
      <c r="A12" s="1026">
        <v>25</v>
      </c>
      <c r="B12" s="1028">
        <v>9</v>
      </c>
      <c r="C12" s="87">
        <v>0</v>
      </c>
      <c r="D12" s="87" t="s">
        <v>2343</v>
      </c>
      <c r="E12" s="360">
        <v>0</v>
      </c>
      <c r="F12" s="501" t="s">
        <v>135</v>
      </c>
      <c r="G12" s="501" t="s">
        <v>2406</v>
      </c>
      <c r="H12" s="360">
        <v>0.08</v>
      </c>
      <c r="I12" s="359" t="s">
        <v>33</v>
      </c>
      <c r="J12" s="501" t="s">
        <v>33</v>
      </c>
      <c r="K12" s="1021">
        <f t="shared" si="0"/>
        <v>0.08</v>
      </c>
      <c r="L12" s="237">
        <v>41000</v>
      </c>
      <c r="M12" s="237"/>
      <c r="N12" s="575" t="s">
        <v>1237</v>
      </c>
    </row>
    <row r="13" spans="1:14">
      <c r="A13" s="1026">
        <v>25</v>
      </c>
      <c r="B13" s="1028">
        <v>10</v>
      </c>
      <c r="C13" s="576" t="s">
        <v>2348</v>
      </c>
      <c r="D13" s="575" t="s">
        <v>1538</v>
      </c>
      <c r="E13" s="353">
        <v>0</v>
      </c>
      <c r="F13" s="408" t="s">
        <v>54</v>
      </c>
      <c r="G13" s="204" t="s">
        <v>2388</v>
      </c>
      <c r="H13" s="353">
        <v>0.8</v>
      </c>
      <c r="I13" s="406" t="s">
        <v>221</v>
      </c>
      <c r="J13" s="204" t="s">
        <v>2408</v>
      </c>
      <c r="K13" s="1021">
        <f t="shared" si="0"/>
        <v>0.8</v>
      </c>
      <c r="L13" s="237">
        <v>41030</v>
      </c>
      <c r="M13" s="237"/>
      <c r="N13" s="575" t="s">
        <v>1237</v>
      </c>
    </row>
    <row r="14" spans="1:14">
      <c r="A14" s="1026">
        <v>25</v>
      </c>
      <c r="B14" s="1028">
        <v>11</v>
      </c>
      <c r="C14" s="576" t="s">
        <v>2354</v>
      </c>
      <c r="D14" s="575" t="s">
        <v>2355</v>
      </c>
      <c r="E14" s="353">
        <v>0</v>
      </c>
      <c r="F14" s="408" t="s">
        <v>2352</v>
      </c>
      <c r="G14" s="204" t="s">
        <v>2413</v>
      </c>
      <c r="H14" s="353">
        <v>0.34</v>
      </c>
      <c r="I14" s="406" t="s">
        <v>2411</v>
      </c>
      <c r="J14" s="204" t="s">
        <v>2412</v>
      </c>
      <c r="K14" s="1021">
        <f t="shared" si="0"/>
        <v>0.34</v>
      </c>
      <c r="L14" s="237">
        <v>41030</v>
      </c>
      <c r="M14" s="237"/>
      <c r="N14" s="575" t="s">
        <v>1237</v>
      </c>
    </row>
    <row r="15" spans="1:14">
      <c r="A15" s="1026">
        <v>25</v>
      </c>
      <c r="B15" s="1028">
        <v>12</v>
      </c>
      <c r="C15" s="576" t="s">
        <v>174</v>
      </c>
      <c r="D15" s="575" t="s">
        <v>2351</v>
      </c>
      <c r="E15" s="353">
        <v>0</v>
      </c>
      <c r="F15" s="408" t="s">
        <v>2072</v>
      </c>
      <c r="G15" s="204" t="s">
        <v>1538</v>
      </c>
      <c r="H15" s="353">
        <v>0.21</v>
      </c>
      <c r="I15" s="406" t="s">
        <v>2411</v>
      </c>
      <c r="J15" s="204" t="s">
        <v>2412</v>
      </c>
      <c r="K15" s="1021">
        <f t="shared" si="0"/>
        <v>0.21</v>
      </c>
      <c r="L15" s="237">
        <v>41030</v>
      </c>
      <c r="M15" s="237"/>
      <c r="N15" s="575" t="s">
        <v>1237</v>
      </c>
    </row>
    <row r="16" spans="1:14">
      <c r="A16" s="1026">
        <v>25</v>
      </c>
      <c r="B16" s="1028">
        <v>13</v>
      </c>
      <c r="C16" s="576" t="s">
        <v>759</v>
      </c>
      <c r="D16" s="575" t="s">
        <v>1415</v>
      </c>
      <c r="E16" s="353">
        <v>0</v>
      </c>
      <c r="F16" s="408" t="s">
        <v>2072</v>
      </c>
      <c r="G16" s="204" t="s">
        <v>1538</v>
      </c>
      <c r="H16" s="353">
        <v>0.38</v>
      </c>
      <c r="I16" s="406" t="s">
        <v>2409</v>
      </c>
      <c r="J16" s="204" t="s">
        <v>2410</v>
      </c>
      <c r="K16" s="1021">
        <f t="shared" si="0"/>
        <v>0.38</v>
      </c>
      <c r="L16" s="237">
        <v>41030</v>
      </c>
      <c r="M16" s="237"/>
      <c r="N16" s="575" t="s">
        <v>1237</v>
      </c>
    </row>
    <row r="17" spans="1:14">
      <c r="A17" s="1026">
        <v>25</v>
      </c>
      <c r="B17" s="1028">
        <v>14</v>
      </c>
      <c r="C17" s="576" t="s">
        <v>1427</v>
      </c>
      <c r="D17" s="575" t="s">
        <v>2355</v>
      </c>
      <c r="E17" s="353">
        <v>0</v>
      </c>
      <c r="F17" s="408" t="s">
        <v>54</v>
      </c>
      <c r="G17" s="204" t="s">
        <v>2388</v>
      </c>
      <c r="H17" s="353">
        <v>0.17</v>
      </c>
      <c r="I17" s="406" t="s">
        <v>33</v>
      </c>
      <c r="J17" s="204" t="s">
        <v>33</v>
      </c>
      <c r="K17" s="1021">
        <f t="shared" si="0"/>
        <v>0.17</v>
      </c>
      <c r="L17" s="237">
        <v>41061</v>
      </c>
      <c r="M17" s="237"/>
      <c r="N17" s="575" t="s">
        <v>1237</v>
      </c>
    </row>
    <row r="18" spans="1:14">
      <c r="A18" s="1026">
        <v>25</v>
      </c>
      <c r="B18" s="1028">
        <v>15</v>
      </c>
      <c r="C18" s="575" t="s">
        <v>50</v>
      </c>
      <c r="D18" s="575" t="s">
        <v>62</v>
      </c>
      <c r="E18" s="354">
        <v>0</v>
      </c>
      <c r="F18" s="408" t="s">
        <v>54</v>
      </c>
      <c r="G18" s="408" t="s">
        <v>69</v>
      </c>
      <c r="H18" s="354">
        <v>0.94</v>
      </c>
      <c r="I18" s="318" t="s">
        <v>51</v>
      </c>
      <c r="J18" s="408" t="s">
        <v>63</v>
      </c>
      <c r="K18" s="1021">
        <f t="shared" si="0"/>
        <v>0.94</v>
      </c>
      <c r="L18" s="366">
        <v>41061</v>
      </c>
      <c r="M18" s="366"/>
      <c r="N18" s="575" t="s">
        <v>1237</v>
      </c>
    </row>
    <row r="19" spans="1:14">
      <c r="A19" s="1026">
        <v>25</v>
      </c>
      <c r="B19" s="1028">
        <v>16</v>
      </c>
      <c r="C19" s="575" t="s">
        <v>51</v>
      </c>
      <c r="D19" s="575" t="s">
        <v>63</v>
      </c>
      <c r="E19" s="354">
        <v>0</v>
      </c>
      <c r="F19" s="408" t="s">
        <v>50</v>
      </c>
      <c r="G19" s="408" t="s">
        <v>62</v>
      </c>
      <c r="H19" s="354">
        <v>1.04</v>
      </c>
      <c r="I19" s="318" t="s">
        <v>70</v>
      </c>
      <c r="J19" s="408" t="s">
        <v>70</v>
      </c>
      <c r="K19" s="1021">
        <f t="shared" si="0"/>
        <v>1.04</v>
      </c>
      <c r="L19" s="367">
        <v>41061</v>
      </c>
      <c r="M19" s="367"/>
      <c r="N19" s="575" t="s">
        <v>1237</v>
      </c>
    </row>
    <row r="20" spans="1:14">
      <c r="A20" s="1026">
        <v>25</v>
      </c>
      <c r="B20" s="1028">
        <v>17</v>
      </c>
      <c r="C20" s="576" t="s">
        <v>2315</v>
      </c>
      <c r="D20" s="575" t="s">
        <v>2316</v>
      </c>
      <c r="E20" s="353">
        <v>0</v>
      </c>
      <c r="F20" s="408" t="s">
        <v>54</v>
      </c>
      <c r="G20" s="204" t="s">
        <v>2388</v>
      </c>
      <c r="H20" s="353">
        <v>4.9800000000000004</v>
      </c>
      <c r="I20" s="406" t="s">
        <v>1905</v>
      </c>
      <c r="J20" s="204" t="s">
        <v>2389</v>
      </c>
      <c r="K20" s="1021">
        <f t="shared" si="0"/>
        <v>4.9800000000000004</v>
      </c>
      <c r="L20" s="237">
        <v>41091</v>
      </c>
      <c r="M20" s="237"/>
      <c r="N20" s="575" t="s">
        <v>1237</v>
      </c>
    </row>
    <row r="21" spans="1:14">
      <c r="A21" s="1026">
        <v>25</v>
      </c>
      <c r="B21" s="1028">
        <v>18</v>
      </c>
      <c r="C21" s="576" t="s">
        <v>2322</v>
      </c>
      <c r="D21" s="575" t="s">
        <v>2323</v>
      </c>
      <c r="E21" s="353">
        <v>0</v>
      </c>
      <c r="F21" s="408" t="s">
        <v>1905</v>
      </c>
      <c r="G21" s="204" t="s">
        <v>2389</v>
      </c>
      <c r="H21" s="353">
        <v>4.51</v>
      </c>
      <c r="I21" s="406" t="s">
        <v>195</v>
      </c>
      <c r="J21" s="204" t="s">
        <v>61</v>
      </c>
      <c r="K21" s="1021">
        <f t="shared" si="0"/>
        <v>4.51</v>
      </c>
      <c r="L21" s="237">
        <v>41122</v>
      </c>
      <c r="M21" s="237"/>
      <c r="N21" s="575" t="s">
        <v>1237</v>
      </c>
    </row>
    <row r="22" spans="1:14">
      <c r="A22" s="1026">
        <v>25</v>
      </c>
      <c r="B22" s="1028">
        <v>19</v>
      </c>
      <c r="C22" s="576" t="s">
        <v>134</v>
      </c>
      <c r="D22" s="575" t="s">
        <v>2325</v>
      </c>
      <c r="E22" s="353">
        <v>0</v>
      </c>
      <c r="F22" s="408" t="s">
        <v>54</v>
      </c>
      <c r="G22" s="204" t="s">
        <v>2388</v>
      </c>
      <c r="H22" s="353">
        <v>3.88</v>
      </c>
      <c r="I22" s="406" t="s">
        <v>1653</v>
      </c>
      <c r="J22" s="204" t="s">
        <v>2392</v>
      </c>
      <c r="K22" s="1021">
        <f t="shared" si="0"/>
        <v>3.88</v>
      </c>
      <c r="L22" s="237">
        <v>41122</v>
      </c>
      <c r="M22" s="237"/>
      <c r="N22" s="575" t="s">
        <v>1237</v>
      </c>
    </row>
    <row r="23" spans="1:14">
      <c r="A23" s="1026">
        <v>25</v>
      </c>
      <c r="B23" s="1028">
        <v>20</v>
      </c>
      <c r="C23" s="576" t="s">
        <v>2320</v>
      </c>
      <c r="D23" s="575" t="s">
        <v>2321</v>
      </c>
      <c r="E23" s="353">
        <v>0</v>
      </c>
      <c r="F23" s="408" t="s">
        <v>47</v>
      </c>
      <c r="G23" s="204" t="s">
        <v>2393</v>
      </c>
      <c r="H23" s="353">
        <v>0.18</v>
      </c>
      <c r="I23" s="406" t="s">
        <v>33</v>
      </c>
      <c r="J23" s="204" t="s">
        <v>33</v>
      </c>
      <c r="K23" s="1021">
        <f t="shared" si="0"/>
        <v>0.18</v>
      </c>
      <c r="L23" s="237">
        <v>41122</v>
      </c>
      <c r="M23" s="237"/>
      <c r="N23" s="575" t="s">
        <v>1237</v>
      </c>
    </row>
    <row r="24" spans="1:14">
      <c r="A24" s="1026">
        <v>25</v>
      </c>
      <c r="B24" s="1028">
        <v>21</v>
      </c>
      <c r="C24" s="576" t="s">
        <v>58</v>
      </c>
      <c r="D24" s="576" t="s">
        <v>1920</v>
      </c>
      <c r="E24" s="353">
        <v>0</v>
      </c>
      <c r="F24" s="204" t="s">
        <v>1425</v>
      </c>
      <c r="G24" s="204" t="s">
        <v>1917</v>
      </c>
      <c r="H24" s="353">
        <v>0.95</v>
      </c>
      <c r="I24" s="205" t="s">
        <v>1924</v>
      </c>
      <c r="J24" s="204" t="s">
        <v>1928</v>
      </c>
      <c r="K24" s="1021">
        <f t="shared" si="0"/>
        <v>0.95</v>
      </c>
      <c r="L24" s="237">
        <v>41122</v>
      </c>
      <c r="M24" s="237"/>
      <c r="N24" s="575" t="s">
        <v>1237</v>
      </c>
    </row>
    <row r="25" spans="1:14">
      <c r="A25" s="1026">
        <v>25</v>
      </c>
      <c r="B25" s="1028">
        <v>22</v>
      </c>
      <c r="C25" s="576" t="s">
        <v>2327</v>
      </c>
      <c r="D25" s="575" t="s">
        <v>2328</v>
      </c>
      <c r="E25" s="353">
        <v>0</v>
      </c>
      <c r="F25" s="408" t="s">
        <v>54</v>
      </c>
      <c r="G25" s="204" t="s">
        <v>2388</v>
      </c>
      <c r="H25" s="353">
        <v>1.07</v>
      </c>
      <c r="I25" s="406"/>
      <c r="J25" s="204" t="s">
        <v>2395</v>
      </c>
      <c r="K25" s="1021">
        <f t="shared" si="0"/>
        <v>1.07</v>
      </c>
      <c r="L25" s="237">
        <v>41123</v>
      </c>
      <c r="M25" s="237"/>
      <c r="N25" s="575" t="s">
        <v>1237</v>
      </c>
    </row>
    <row r="26" spans="1:14">
      <c r="A26" s="1026">
        <v>25</v>
      </c>
      <c r="B26" s="1028">
        <v>23</v>
      </c>
      <c r="C26" s="576" t="s">
        <v>2329</v>
      </c>
      <c r="D26" s="575" t="s">
        <v>2330</v>
      </c>
      <c r="E26" s="353">
        <v>0</v>
      </c>
      <c r="F26" s="408" t="s">
        <v>195</v>
      </c>
      <c r="G26" s="204" t="s">
        <v>61</v>
      </c>
      <c r="H26" s="353">
        <v>0.51</v>
      </c>
      <c r="I26" s="406" t="s">
        <v>195</v>
      </c>
      <c r="J26" s="204" t="s">
        <v>61</v>
      </c>
      <c r="K26" s="1021">
        <f t="shared" si="0"/>
        <v>0.51</v>
      </c>
      <c r="L26" s="237">
        <v>41124</v>
      </c>
      <c r="M26" s="237"/>
      <c r="N26" s="575" t="s">
        <v>1237</v>
      </c>
    </row>
    <row r="27" spans="1:14">
      <c r="A27" s="1026">
        <v>25</v>
      </c>
      <c r="B27" s="1028">
        <v>24</v>
      </c>
      <c r="C27" s="576" t="s">
        <v>1921</v>
      </c>
      <c r="D27" s="576" t="s">
        <v>1925</v>
      </c>
      <c r="E27" s="353">
        <v>10.74</v>
      </c>
      <c r="F27" s="204" t="s">
        <v>52</v>
      </c>
      <c r="G27" s="204" t="s">
        <v>1923</v>
      </c>
      <c r="H27" s="353">
        <v>13.27</v>
      </c>
      <c r="I27" s="205" t="s">
        <v>1924</v>
      </c>
      <c r="J27" s="204" t="s">
        <v>1922</v>
      </c>
      <c r="K27" s="1021">
        <f t="shared" si="0"/>
        <v>2.5299999999999994</v>
      </c>
      <c r="L27" s="237">
        <v>41153</v>
      </c>
      <c r="M27" s="237"/>
      <c r="N27" s="575" t="s">
        <v>1237</v>
      </c>
    </row>
    <row r="28" spans="1:14">
      <c r="A28" s="1026">
        <v>25</v>
      </c>
      <c r="B28" s="1028">
        <v>25</v>
      </c>
      <c r="C28" s="576" t="s">
        <v>2331</v>
      </c>
      <c r="D28" s="575" t="s">
        <v>2332</v>
      </c>
      <c r="E28" s="353">
        <v>0</v>
      </c>
      <c r="F28" s="408" t="s">
        <v>2396</v>
      </c>
      <c r="G28" s="204" t="s">
        <v>1536</v>
      </c>
      <c r="H28" s="353">
        <v>0.09</v>
      </c>
      <c r="I28" s="359" t="s">
        <v>2396</v>
      </c>
      <c r="J28" s="501" t="s">
        <v>1536</v>
      </c>
      <c r="K28" s="1021">
        <f t="shared" si="0"/>
        <v>0.09</v>
      </c>
      <c r="L28" s="237">
        <v>41153</v>
      </c>
      <c r="M28" s="237"/>
      <c r="N28" s="575" t="s">
        <v>1237</v>
      </c>
    </row>
    <row r="29" spans="1:14">
      <c r="A29" s="1026">
        <v>25</v>
      </c>
      <c r="B29" s="1028">
        <v>26</v>
      </c>
      <c r="C29" s="576" t="s">
        <v>2333</v>
      </c>
      <c r="D29" s="575" t="s">
        <v>2334</v>
      </c>
      <c r="E29" s="353">
        <v>0</v>
      </c>
      <c r="F29" s="408" t="s">
        <v>197</v>
      </c>
      <c r="G29" s="204" t="s">
        <v>2326</v>
      </c>
      <c r="H29" s="353">
        <v>7.0000000000000007E-2</v>
      </c>
      <c r="I29" s="406" t="s">
        <v>33</v>
      </c>
      <c r="J29" s="204" t="s">
        <v>33</v>
      </c>
      <c r="K29" s="1021">
        <f t="shared" si="0"/>
        <v>7.0000000000000007E-2</v>
      </c>
      <c r="L29" s="237">
        <v>41153</v>
      </c>
      <c r="M29" s="237"/>
      <c r="N29" s="575" t="s">
        <v>1237</v>
      </c>
    </row>
    <row r="30" spans="1:14">
      <c r="A30" s="1026">
        <v>25</v>
      </c>
      <c r="B30" s="1028">
        <v>27</v>
      </c>
      <c r="C30" s="576" t="s">
        <v>57</v>
      </c>
      <c r="D30" s="575" t="s">
        <v>2347</v>
      </c>
      <c r="E30" s="353">
        <v>0</v>
      </c>
      <c r="F30" s="408" t="s">
        <v>757</v>
      </c>
      <c r="G30" s="204" t="s">
        <v>2397</v>
      </c>
      <c r="H30" s="353">
        <v>8.33</v>
      </c>
      <c r="I30" s="406" t="s">
        <v>186</v>
      </c>
      <c r="J30" s="204" t="s">
        <v>2398</v>
      </c>
      <c r="K30" s="1021">
        <f t="shared" si="0"/>
        <v>8.33</v>
      </c>
      <c r="L30" s="237">
        <v>41244</v>
      </c>
      <c r="M30" s="237"/>
      <c r="N30" s="575" t="s">
        <v>1237</v>
      </c>
    </row>
    <row r="31" spans="1:14">
      <c r="A31" s="1026">
        <v>25</v>
      </c>
      <c r="B31" s="1028">
        <v>28</v>
      </c>
      <c r="C31" s="576" t="s">
        <v>1080</v>
      </c>
      <c r="D31" s="575" t="s">
        <v>2356</v>
      </c>
      <c r="E31" s="353">
        <v>0</v>
      </c>
      <c r="F31" s="408"/>
      <c r="G31" s="204" t="s">
        <v>2399</v>
      </c>
      <c r="H31" s="353">
        <v>16.39</v>
      </c>
      <c r="I31" s="406"/>
      <c r="J31" s="204" t="s">
        <v>2374</v>
      </c>
      <c r="K31" s="1021">
        <f t="shared" si="0"/>
        <v>16.39</v>
      </c>
      <c r="L31" s="237">
        <v>41244</v>
      </c>
      <c r="M31" s="237"/>
      <c r="N31" s="575" t="s">
        <v>1237</v>
      </c>
    </row>
    <row r="32" spans="1:14">
      <c r="A32" s="1026">
        <v>25</v>
      </c>
      <c r="B32" s="1028">
        <v>29</v>
      </c>
      <c r="C32" s="576" t="s">
        <v>57</v>
      </c>
      <c r="D32" s="575" t="s">
        <v>2336</v>
      </c>
      <c r="E32" s="353">
        <v>0</v>
      </c>
      <c r="F32" s="408" t="s">
        <v>757</v>
      </c>
      <c r="G32" s="204" t="s">
        <v>2397</v>
      </c>
      <c r="H32" s="353">
        <v>8.33</v>
      </c>
      <c r="I32" s="406" t="s">
        <v>186</v>
      </c>
      <c r="J32" s="204" t="s">
        <v>2398</v>
      </c>
      <c r="K32" s="1021">
        <f t="shared" si="0"/>
        <v>8.33</v>
      </c>
      <c r="L32" s="237">
        <v>41244</v>
      </c>
      <c r="M32" s="237"/>
      <c r="N32" s="575" t="s">
        <v>1237</v>
      </c>
    </row>
    <row r="33" spans="1:14">
      <c r="A33" s="1026">
        <v>25</v>
      </c>
      <c r="B33" s="1028">
        <v>30</v>
      </c>
      <c r="C33" s="576" t="s">
        <v>1674</v>
      </c>
      <c r="D33" s="576" t="s">
        <v>1929</v>
      </c>
      <c r="E33" s="353">
        <v>0</v>
      </c>
      <c r="F33" s="204" t="s">
        <v>1924</v>
      </c>
      <c r="G33" s="204" t="s">
        <v>1922</v>
      </c>
      <c r="H33" s="353">
        <v>1.08</v>
      </c>
      <c r="I33" s="205" t="s">
        <v>1924</v>
      </c>
      <c r="J33" s="204" t="s">
        <v>1922</v>
      </c>
      <c r="K33" s="1021">
        <f t="shared" si="0"/>
        <v>1.08</v>
      </c>
      <c r="L33" s="237">
        <v>41244</v>
      </c>
      <c r="M33" s="237"/>
      <c r="N33" s="575" t="s">
        <v>1237</v>
      </c>
    </row>
    <row r="34" spans="1:14">
      <c r="A34" s="1026">
        <v>25</v>
      </c>
      <c r="B34" s="1028">
        <v>31</v>
      </c>
      <c r="C34" s="576" t="s">
        <v>58</v>
      </c>
      <c r="D34" s="575" t="s">
        <v>2319</v>
      </c>
      <c r="E34" s="353">
        <v>0</v>
      </c>
      <c r="F34" s="408" t="s">
        <v>1924</v>
      </c>
      <c r="G34" s="204" t="s">
        <v>1922</v>
      </c>
      <c r="H34" s="353">
        <v>4.7699999999999996</v>
      </c>
      <c r="I34" s="406" t="s">
        <v>197</v>
      </c>
      <c r="J34" s="204" t="s">
        <v>2326</v>
      </c>
      <c r="K34" s="1021">
        <f t="shared" si="0"/>
        <v>4.7699999999999996</v>
      </c>
      <c r="L34" s="237">
        <v>41275</v>
      </c>
      <c r="M34" s="237"/>
      <c r="N34" s="575" t="s">
        <v>1237</v>
      </c>
    </row>
    <row r="35" spans="1:14">
      <c r="A35" s="1026">
        <v>25</v>
      </c>
      <c r="B35" s="1028">
        <v>32</v>
      </c>
      <c r="C35" s="576" t="s">
        <v>1241</v>
      </c>
      <c r="D35" s="575" t="s">
        <v>2357</v>
      </c>
      <c r="E35" s="353">
        <v>0</v>
      </c>
      <c r="F35" s="408" t="s">
        <v>2335</v>
      </c>
      <c r="G35" s="204" t="s">
        <v>2356</v>
      </c>
      <c r="H35" s="353">
        <v>11.03</v>
      </c>
      <c r="I35" s="406" t="s">
        <v>417</v>
      </c>
      <c r="J35" s="204" t="s">
        <v>2400</v>
      </c>
      <c r="K35" s="1021">
        <f t="shared" si="0"/>
        <v>11.03</v>
      </c>
      <c r="L35" s="237">
        <v>41275</v>
      </c>
      <c r="M35" s="237"/>
      <c r="N35" s="575" t="s">
        <v>1237</v>
      </c>
    </row>
    <row r="36" spans="1:14">
      <c r="A36" s="1026">
        <v>25</v>
      </c>
      <c r="B36" s="1028">
        <v>33</v>
      </c>
      <c r="C36" s="576" t="s">
        <v>43</v>
      </c>
      <c r="D36" s="575" t="s">
        <v>2359</v>
      </c>
      <c r="E36" s="353">
        <v>0</v>
      </c>
      <c r="F36" s="408" t="s">
        <v>1921</v>
      </c>
      <c r="G36" s="204" t="s">
        <v>2381</v>
      </c>
      <c r="H36" s="353">
        <v>3.38</v>
      </c>
      <c r="I36" s="406" t="s">
        <v>45</v>
      </c>
      <c r="J36" s="204" t="s">
        <v>2402</v>
      </c>
      <c r="K36" s="1021">
        <f t="shared" si="0"/>
        <v>3.38</v>
      </c>
      <c r="L36" s="237">
        <v>41275</v>
      </c>
      <c r="M36" s="237"/>
      <c r="N36" s="575" t="s">
        <v>1237</v>
      </c>
    </row>
    <row r="37" spans="1:14">
      <c r="A37" s="1026">
        <v>25</v>
      </c>
      <c r="B37" s="1028">
        <v>34</v>
      </c>
      <c r="C37" s="575" t="s">
        <v>39</v>
      </c>
      <c r="D37" s="575" t="s">
        <v>60</v>
      </c>
      <c r="E37" s="354">
        <v>18.829999999999998</v>
      </c>
      <c r="F37" s="408" t="s">
        <v>56</v>
      </c>
      <c r="G37" s="408" t="s">
        <v>64</v>
      </c>
      <c r="H37" s="354">
        <v>24.02</v>
      </c>
      <c r="I37" s="406" t="s">
        <v>39</v>
      </c>
      <c r="J37" s="408" t="s">
        <v>68</v>
      </c>
      <c r="K37" s="1021">
        <f t="shared" si="0"/>
        <v>5.1900000000000013</v>
      </c>
      <c r="L37" s="366">
        <v>41275</v>
      </c>
      <c r="M37" s="366"/>
      <c r="N37" s="575" t="s">
        <v>1237</v>
      </c>
    </row>
    <row r="38" spans="1:14">
      <c r="A38" s="1026">
        <v>25</v>
      </c>
      <c r="B38" s="1028">
        <v>35</v>
      </c>
      <c r="C38" s="576" t="s">
        <v>2337</v>
      </c>
      <c r="D38" s="575" t="s">
        <v>2358</v>
      </c>
      <c r="E38" s="353">
        <v>0</v>
      </c>
      <c r="F38" s="408" t="s">
        <v>180</v>
      </c>
      <c r="G38" s="204" t="s">
        <v>2401</v>
      </c>
      <c r="H38" s="353">
        <v>0.35</v>
      </c>
      <c r="I38" s="359"/>
      <c r="J38" s="501"/>
      <c r="K38" s="1021">
        <f t="shared" si="0"/>
        <v>0.35</v>
      </c>
      <c r="L38" s="237">
        <v>41275</v>
      </c>
      <c r="M38" s="237"/>
      <c r="N38" s="575" t="s">
        <v>1237</v>
      </c>
    </row>
    <row r="39" spans="1:14">
      <c r="A39" s="1026">
        <v>25</v>
      </c>
      <c r="B39" s="1028">
        <v>36</v>
      </c>
      <c r="C39" s="575" t="s">
        <v>1653</v>
      </c>
      <c r="D39" s="575" t="s">
        <v>1654</v>
      </c>
      <c r="E39" s="354">
        <v>9.67</v>
      </c>
      <c r="F39" s="408" t="s">
        <v>134</v>
      </c>
      <c r="G39" s="408" t="s">
        <v>1655</v>
      </c>
      <c r="H39" s="354">
        <v>13.63</v>
      </c>
      <c r="I39" s="318" t="s">
        <v>31</v>
      </c>
      <c r="J39" s="408" t="s">
        <v>31</v>
      </c>
      <c r="K39" s="1021">
        <f t="shared" si="0"/>
        <v>3.9600000000000009</v>
      </c>
      <c r="L39" s="237">
        <v>41334</v>
      </c>
      <c r="M39" s="237"/>
      <c r="N39" s="575" t="s">
        <v>1237</v>
      </c>
    </row>
    <row r="40" spans="1:14">
      <c r="A40" s="1026">
        <v>25</v>
      </c>
      <c r="B40" s="1028">
        <v>37</v>
      </c>
      <c r="C40" s="576" t="s">
        <v>2338</v>
      </c>
      <c r="D40" s="575" t="s">
        <v>2360</v>
      </c>
      <c r="E40" s="353">
        <v>0</v>
      </c>
      <c r="F40" s="408" t="s">
        <v>199</v>
      </c>
      <c r="G40" s="204" t="s">
        <v>1491</v>
      </c>
      <c r="H40" s="353">
        <v>4.97</v>
      </c>
      <c r="I40" s="406" t="s">
        <v>417</v>
      </c>
      <c r="J40" s="204" t="s">
        <v>2400</v>
      </c>
      <c r="K40" s="1021">
        <f t="shared" si="0"/>
        <v>4.97</v>
      </c>
      <c r="L40" s="237">
        <v>41334</v>
      </c>
      <c r="M40" s="237"/>
      <c r="N40" s="575" t="s">
        <v>1237</v>
      </c>
    </row>
    <row r="41" spans="1:14">
      <c r="A41" s="1026">
        <v>25</v>
      </c>
      <c r="B41" s="1028">
        <v>38</v>
      </c>
      <c r="C41" s="576" t="s">
        <v>721</v>
      </c>
      <c r="D41" s="575" t="s">
        <v>2362</v>
      </c>
      <c r="E41" s="353">
        <v>0</v>
      </c>
      <c r="F41" s="408" t="s">
        <v>195</v>
      </c>
      <c r="G41" s="408" t="s">
        <v>61</v>
      </c>
      <c r="H41" s="353">
        <v>0.51</v>
      </c>
      <c r="I41" s="406" t="s">
        <v>370</v>
      </c>
      <c r="J41" s="204" t="s">
        <v>2361</v>
      </c>
      <c r="K41" s="1021">
        <f t="shared" si="0"/>
        <v>0.51</v>
      </c>
      <c r="L41" s="237">
        <v>41334</v>
      </c>
      <c r="M41" s="237"/>
      <c r="N41" s="575" t="s">
        <v>1237</v>
      </c>
    </row>
    <row r="42" spans="1:14">
      <c r="A42" s="1026">
        <v>25</v>
      </c>
      <c r="B42" s="1028">
        <v>39</v>
      </c>
      <c r="C42" s="576" t="s">
        <v>43</v>
      </c>
      <c r="D42" s="575" t="s">
        <v>2359</v>
      </c>
      <c r="E42" s="353">
        <v>0</v>
      </c>
      <c r="F42" s="408" t="s">
        <v>1921</v>
      </c>
      <c r="G42" s="204" t="s">
        <v>2381</v>
      </c>
      <c r="H42" s="353">
        <v>3.38</v>
      </c>
      <c r="I42" s="406" t="s">
        <v>45</v>
      </c>
      <c r="J42" s="204" t="s">
        <v>2402</v>
      </c>
      <c r="K42" s="1021">
        <f t="shared" si="0"/>
        <v>3.38</v>
      </c>
      <c r="L42" s="237">
        <v>41334</v>
      </c>
      <c r="M42" s="237"/>
      <c r="N42" s="575" t="s">
        <v>1237</v>
      </c>
    </row>
    <row r="43" spans="1:14">
      <c r="A43" s="1026">
        <v>25</v>
      </c>
      <c r="B43" s="1028">
        <v>40</v>
      </c>
      <c r="C43" s="576" t="s">
        <v>2339</v>
      </c>
      <c r="D43" s="575" t="s">
        <v>2363</v>
      </c>
      <c r="E43" s="353">
        <v>0</v>
      </c>
      <c r="F43" s="408" t="s">
        <v>195</v>
      </c>
      <c r="G43" s="204" t="s">
        <v>61</v>
      </c>
      <c r="H43" s="353">
        <v>1.1299999999999999</v>
      </c>
      <c r="I43" s="406" t="s">
        <v>44</v>
      </c>
      <c r="J43" s="204" t="s">
        <v>2405</v>
      </c>
      <c r="K43" s="1021">
        <f t="shared" si="0"/>
        <v>1.1299999999999999</v>
      </c>
      <c r="L43" s="237">
        <v>41334</v>
      </c>
      <c r="M43" s="237"/>
      <c r="N43" s="575" t="s">
        <v>1237</v>
      </c>
    </row>
    <row r="44" spans="1:14">
      <c r="A44" s="1026">
        <v>25</v>
      </c>
      <c r="B44" s="1028">
        <v>41</v>
      </c>
      <c r="C44" s="576" t="s">
        <v>370</v>
      </c>
      <c r="D44" s="575" t="s">
        <v>2361</v>
      </c>
      <c r="E44" s="353">
        <v>0</v>
      </c>
      <c r="F44" s="408" t="s">
        <v>721</v>
      </c>
      <c r="G44" s="204" t="s">
        <v>2404</v>
      </c>
      <c r="H44" s="353">
        <v>0.08</v>
      </c>
      <c r="I44" s="406" t="s">
        <v>427</v>
      </c>
      <c r="J44" s="204" t="s">
        <v>2403</v>
      </c>
      <c r="K44" s="1021">
        <f t="shared" si="0"/>
        <v>0.08</v>
      </c>
      <c r="L44" s="237">
        <v>41334</v>
      </c>
      <c r="M44" s="237"/>
      <c r="N44" s="575" t="s">
        <v>1237</v>
      </c>
    </row>
    <row r="45" spans="1:14">
      <c r="A45" s="1026">
        <v>25</v>
      </c>
      <c r="B45" s="1028">
        <v>42</v>
      </c>
      <c r="C45" s="576" t="s">
        <v>286</v>
      </c>
      <c r="D45" s="575" t="s">
        <v>1931</v>
      </c>
      <c r="E45" s="353">
        <v>0</v>
      </c>
      <c r="F45" s="204" t="s">
        <v>1921</v>
      </c>
      <c r="G45" s="204" t="s">
        <v>1925</v>
      </c>
      <c r="H45" s="353">
        <v>0.13</v>
      </c>
      <c r="I45" s="406"/>
      <c r="J45" s="204" t="s">
        <v>33</v>
      </c>
      <c r="K45" s="1021">
        <f t="shared" si="0"/>
        <v>0.13</v>
      </c>
      <c r="L45" s="237">
        <v>41334</v>
      </c>
      <c r="M45" s="237"/>
      <c r="N45" s="575" t="s">
        <v>1237</v>
      </c>
    </row>
    <row r="46" spans="1:14">
      <c r="A46" s="1026">
        <v>25</v>
      </c>
      <c r="B46" s="1028">
        <v>43</v>
      </c>
      <c r="C46" s="576" t="s">
        <v>245</v>
      </c>
      <c r="D46" s="575" t="s">
        <v>2308</v>
      </c>
      <c r="E46" s="353">
        <v>0</v>
      </c>
      <c r="F46" s="408" t="s">
        <v>1464</v>
      </c>
      <c r="G46" s="204" t="s">
        <v>2376</v>
      </c>
      <c r="H46" s="353">
        <v>1.06</v>
      </c>
      <c r="I46" s="406" t="s">
        <v>33</v>
      </c>
      <c r="J46" s="204" t="s">
        <v>33</v>
      </c>
      <c r="K46" s="1021">
        <f t="shared" si="0"/>
        <v>1.06</v>
      </c>
      <c r="L46" s="237">
        <v>41365</v>
      </c>
      <c r="M46" s="237"/>
      <c r="N46" s="575" t="s">
        <v>1237</v>
      </c>
    </row>
    <row r="47" spans="1:14">
      <c r="A47" s="1026">
        <v>25</v>
      </c>
      <c r="B47" s="1028">
        <v>44</v>
      </c>
      <c r="C47" s="576" t="s">
        <v>2310</v>
      </c>
      <c r="D47" s="575" t="s">
        <v>2311</v>
      </c>
      <c r="E47" s="353">
        <v>0.99</v>
      </c>
      <c r="F47" s="408" t="s">
        <v>2379</v>
      </c>
      <c r="G47" s="204" t="s">
        <v>2380</v>
      </c>
      <c r="H47" s="353">
        <v>6.34</v>
      </c>
      <c r="I47" s="406" t="s">
        <v>1921</v>
      </c>
      <c r="J47" s="204" t="s">
        <v>2381</v>
      </c>
      <c r="K47" s="1021">
        <f t="shared" si="0"/>
        <v>5.35</v>
      </c>
      <c r="L47" s="237">
        <v>41365</v>
      </c>
      <c r="M47" s="237"/>
      <c r="N47" s="575" t="s">
        <v>1237</v>
      </c>
    </row>
    <row r="48" spans="1:14">
      <c r="A48" s="1026">
        <v>25</v>
      </c>
      <c r="B48" s="1028">
        <v>45</v>
      </c>
      <c r="C48" s="576" t="s">
        <v>1905</v>
      </c>
      <c r="D48" s="575" t="s">
        <v>2318</v>
      </c>
      <c r="E48" s="353">
        <v>0</v>
      </c>
      <c r="F48" s="408" t="s">
        <v>2383</v>
      </c>
      <c r="G48" s="204" t="s">
        <v>2384</v>
      </c>
      <c r="H48" s="353">
        <v>15.33</v>
      </c>
      <c r="I48" s="406" t="s">
        <v>2385</v>
      </c>
      <c r="J48" s="204" t="s">
        <v>2386</v>
      </c>
      <c r="K48" s="1021">
        <f t="shared" si="0"/>
        <v>15.33</v>
      </c>
      <c r="L48" s="237">
        <v>41365</v>
      </c>
      <c r="M48" s="237"/>
      <c r="N48" s="575" t="s">
        <v>1237</v>
      </c>
    </row>
    <row r="49" spans="1:14">
      <c r="A49" s="1026">
        <v>25</v>
      </c>
      <c r="B49" s="1028">
        <v>46</v>
      </c>
      <c r="C49" s="576" t="s">
        <v>2309</v>
      </c>
      <c r="D49" s="575" t="s">
        <v>1949</v>
      </c>
      <c r="E49" s="353">
        <v>0</v>
      </c>
      <c r="F49" s="408" t="s">
        <v>1464</v>
      </c>
      <c r="G49" s="204" t="s">
        <v>2376</v>
      </c>
      <c r="H49" s="353">
        <v>0.9</v>
      </c>
      <c r="I49" s="406" t="s">
        <v>2377</v>
      </c>
      <c r="J49" s="204" t="s">
        <v>2378</v>
      </c>
      <c r="K49" s="1021">
        <f t="shared" si="0"/>
        <v>0.9</v>
      </c>
      <c r="L49" s="237">
        <v>41365</v>
      </c>
      <c r="M49" s="237"/>
      <c r="N49" s="575" t="s">
        <v>1237</v>
      </c>
    </row>
    <row r="50" spans="1:14">
      <c r="A50" s="1026">
        <v>25</v>
      </c>
      <c r="B50" s="1028">
        <v>47</v>
      </c>
      <c r="C50" s="576" t="s">
        <v>195</v>
      </c>
      <c r="D50" s="575" t="s">
        <v>2394</v>
      </c>
      <c r="E50" s="353">
        <v>0</v>
      </c>
      <c r="F50" s="408"/>
      <c r="G50" s="204" t="s">
        <v>2374</v>
      </c>
      <c r="H50" s="353">
        <v>20.149999999999999</v>
      </c>
      <c r="I50" s="406"/>
      <c r="J50" s="204" t="s">
        <v>2375</v>
      </c>
      <c r="K50" s="1021">
        <f t="shared" si="0"/>
        <v>20.149999999999999</v>
      </c>
      <c r="L50" s="237">
        <v>41365</v>
      </c>
      <c r="M50" s="237"/>
      <c r="N50" s="575" t="s">
        <v>1237</v>
      </c>
    </row>
    <row r="51" spans="1:14">
      <c r="A51" s="1026">
        <v>25</v>
      </c>
      <c r="B51" s="1028">
        <v>48</v>
      </c>
      <c r="C51" s="576" t="s">
        <v>287</v>
      </c>
      <c r="D51" s="575" t="s">
        <v>2314</v>
      </c>
      <c r="E51" s="353">
        <v>0</v>
      </c>
      <c r="F51" s="408" t="s">
        <v>195</v>
      </c>
      <c r="G51" s="408" t="s">
        <v>61</v>
      </c>
      <c r="H51" s="353">
        <v>0.35</v>
      </c>
      <c r="I51" s="406" t="s">
        <v>568</v>
      </c>
      <c r="J51" s="204" t="s">
        <v>2387</v>
      </c>
      <c r="K51" s="1021">
        <f t="shared" si="0"/>
        <v>0.35</v>
      </c>
      <c r="L51" s="237">
        <v>41365</v>
      </c>
      <c r="M51" s="237"/>
      <c r="N51" s="575" t="s">
        <v>1237</v>
      </c>
    </row>
    <row r="52" spans="1:14">
      <c r="A52" s="1026">
        <v>25</v>
      </c>
      <c r="B52" s="1028">
        <v>49</v>
      </c>
      <c r="C52" s="576" t="s">
        <v>2312</v>
      </c>
      <c r="D52" s="575" t="s">
        <v>2313</v>
      </c>
      <c r="E52" s="353">
        <v>0</v>
      </c>
      <c r="F52" s="408" t="s">
        <v>1232</v>
      </c>
      <c r="G52" s="204" t="s">
        <v>2382</v>
      </c>
      <c r="H52" s="353">
        <v>0.41</v>
      </c>
      <c r="I52" s="406" t="s">
        <v>154</v>
      </c>
      <c r="J52" s="204" t="s">
        <v>2369</v>
      </c>
      <c r="K52" s="1021">
        <f t="shared" si="0"/>
        <v>0.41</v>
      </c>
      <c r="L52" s="237">
        <v>41365</v>
      </c>
      <c r="M52" s="237"/>
      <c r="N52" s="575" t="s">
        <v>1237</v>
      </c>
    </row>
    <row r="53" spans="1:14">
      <c r="A53" s="1026">
        <v>25</v>
      </c>
      <c r="B53" s="1028">
        <v>50</v>
      </c>
      <c r="C53" s="576" t="s">
        <v>2349</v>
      </c>
      <c r="D53" s="575" t="s">
        <v>2350</v>
      </c>
      <c r="E53" s="353">
        <v>0</v>
      </c>
      <c r="F53" s="501"/>
      <c r="G53" s="501"/>
      <c r="H53" s="353">
        <v>2.04</v>
      </c>
      <c r="I53" s="205" t="s">
        <v>1905</v>
      </c>
      <c r="J53" s="204" t="s">
        <v>2414</v>
      </c>
      <c r="K53" s="1021">
        <f t="shared" si="0"/>
        <v>2.04</v>
      </c>
      <c r="L53" s="237">
        <v>41365</v>
      </c>
      <c r="M53" s="237"/>
      <c r="N53" s="575" t="s">
        <v>1237</v>
      </c>
    </row>
    <row r="54" spans="1:14">
      <c r="A54" s="1026">
        <v>25</v>
      </c>
      <c r="B54" s="1028">
        <v>51</v>
      </c>
      <c r="C54" s="576" t="s">
        <v>427</v>
      </c>
      <c r="D54" s="575" t="s">
        <v>2302</v>
      </c>
      <c r="E54" s="353">
        <v>0</v>
      </c>
      <c r="F54" s="408" t="s">
        <v>157</v>
      </c>
      <c r="G54" s="204" t="s">
        <v>2365</v>
      </c>
      <c r="H54" s="353">
        <v>0.87</v>
      </c>
      <c r="I54" s="406" t="s">
        <v>921</v>
      </c>
      <c r="J54" s="204" t="s">
        <v>2366</v>
      </c>
      <c r="K54" s="1021">
        <f t="shared" si="0"/>
        <v>0.87</v>
      </c>
      <c r="L54" s="237">
        <v>41395</v>
      </c>
      <c r="M54" s="237"/>
      <c r="N54" s="575" t="s">
        <v>1237</v>
      </c>
    </row>
    <row r="55" spans="1:14">
      <c r="A55" s="1026">
        <v>25</v>
      </c>
      <c r="B55" s="1028">
        <v>52</v>
      </c>
      <c r="C55" s="576" t="s">
        <v>812</v>
      </c>
      <c r="D55" s="575" t="s">
        <v>2307</v>
      </c>
      <c r="E55" s="353">
        <v>0</v>
      </c>
      <c r="F55" s="408" t="s">
        <v>393</v>
      </c>
      <c r="G55" s="204" t="s">
        <v>2372</v>
      </c>
      <c r="H55" s="353">
        <v>0.3</v>
      </c>
      <c r="I55" s="406" t="s">
        <v>786</v>
      </c>
      <c r="J55" s="204" t="s">
        <v>2373</v>
      </c>
      <c r="K55" s="1021">
        <f t="shared" si="0"/>
        <v>0.3</v>
      </c>
      <c r="L55" s="237">
        <v>41395</v>
      </c>
      <c r="M55" s="237"/>
      <c r="N55" s="575" t="s">
        <v>1237</v>
      </c>
    </row>
    <row r="56" spans="1:14">
      <c r="A56" s="1026">
        <v>25</v>
      </c>
      <c r="B56" s="1028">
        <v>53</v>
      </c>
      <c r="C56" s="576" t="s">
        <v>2303</v>
      </c>
      <c r="D56" s="575" t="s">
        <v>2304</v>
      </c>
      <c r="E56" s="353">
        <v>0</v>
      </c>
      <c r="F56" s="408" t="s">
        <v>240</v>
      </c>
      <c r="G56" s="204" t="s">
        <v>1536</v>
      </c>
      <c r="H56" s="353">
        <v>0.28000000000000003</v>
      </c>
      <c r="I56" s="406" t="s">
        <v>33</v>
      </c>
      <c r="J56" s="204" t="s">
        <v>33</v>
      </c>
      <c r="K56" s="1021">
        <f t="shared" si="0"/>
        <v>0.28000000000000003</v>
      </c>
      <c r="L56" s="237">
        <v>41395</v>
      </c>
      <c r="M56" s="237"/>
      <c r="N56" s="575" t="s">
        <v>1237</v>
      </c>
    </row>
    <row r="57" spans="1:14">
      <c r="A57" s="1026">
        <v>25</v>
      </c>
      <c r="B57" s="1028">
        <v>54</v>
      </c>
      <c r="C57" s="576" t="s">
        <v>2317</v>
      </c>
      <c r="D57" s="575" t="s">
        <v>2326</v>
      </c>
      <c r="E57" s="353">
        <v>0</v>
      </c>
      <c r="F57" s="408" t="s">
        <v>2390</v>
      </c>
      <c r="G57" s="204" t="s">
        <v>2391</v>
      </c>
      <c r="H57" s="353">
        <v>2.5</v>
      </c>
      <c r="I57" s="406" t="s">
        <v>1653</v>
      </c>
      <c r="J57" s="204" t="s">
        <v>2392</v>
      </c>
      <c r="K57" s="1021">
        <f t="shared" si="0"/>
        <v>2.5</v>
      </c>
      <c r="L57" s="237">
        <v>41395</v>
      </c>
      <c r="M57" s="237"/>
      <c r="N57" s="575" t="s">
        <v>1237</v>
      </c>
    </row>
    <row r="58" spans="1:14">
      <c r="A58" s="1026">
        <v>25</v>
      </c>
      <c r="B58" s="1028">
        <v>55</v>
      </c>
      <c r="C58" s="576" t="s">
        <v>1954</v>
      </c>
      <c r="D58" s="575" t="s">
        <v>1955</v>
      </c>
      <c r="E58" s="353">
        <v>0</v>
      </c>
      <c r="F58" s="408" t="s">
        <v>244</v>
      </c>
      <c r="G58" s="204" t="s">
        <v>1918</v>
      </c>
      <c r="H58" s="353">
        <v>0.21</v>
      </c>
      <c r="I58" s="406"/>
      <c r="J58" s="204" t="s">
        <v>1915</v>
      </c>
      <c r="K58" s="1021">
        <f t="shared" si="0"/>
        <v>0.21</v>
      </c>
      <c r="L58" s="237">
        <v>41395</v>
      </c>
      <c r="M58" s="237"/>
      <c r="N58" s="575" t="s">
        <v>1237</v>
      </c>
    </row>
    <row r="59" spans="1:14">
      <c r="A59" s="1026">
        <v>25</v>
      </c>
      <c r="B59" s="1028">
        <v>56</v>
      </c>
      <c r="C59" s="576" t="s">
        <v>2305</v>
      </c>
      <c r="D59" s="575" t="s">
        <v>2306</v>
      </c>
      <c r="E59" s="353">
        <v>0</v>
      </c>
      <c r="F59" s="408" t="s">
        <v>2367</v>
      </c>
      <c r="G59" s="204" t="s">
        <v>2368</v>
      </c>
      <c r="H59" s="353">
        <v>0.2</v>
      </c>
      <c r="I59" s="406" t="s">
        <v>2370</v>
      </c>
      <c r="J59" s="204" t="s">
        <v>2371</v>
      </c>
      <c r="K59" s="1021">
        <f t="shared" si="0"/>
        <v>0.2</v>
      </c>
      <c r="L59" s="237">
        <v>41395</v>
      </c>
      <c r="M59" s="237"/>
      <c r="N59" s="575" t="s">
        <v>1237</v>
      </c>
    </row>
    <row r="60" spans="1:14">
      <c r="A60" s="1026">
        <v>25</v>
      </c>
      <c r="B60" s="1028">
        <v>57</v>
      </c>
      <c r="C60" s="576" t="s">
        <v>2417</v>
      </c>
      <c r="D60" s="575" t="s">
        <v>2709</v>
      </c>
      <c r="E60" s="353">
        <v>0.3</v>
      </c>
      <c r="F60" s="408"/>
      <c r="G60" s="204" t="s">
        <v>2713</v>
      </c>
      <c r="H60" s="353">
        <v>0.71</v>
      </c>
      <c r="I60" s="406" t="s">
        <v>178</v>
      </c>
      <c r="J60" s="204" t="s">
        <v>1211</v>
      </c>
      <c r="K60" s="1021">
        <f t="shared" si="0"/>
        <v>0.41</v>
      </c>
      <c r="L60" s="237">
        <v>41499</v>
      </c>
      <c r="M60" s="237"/>
      <c r="N60" s="575" t="s">
        <v>1237</v>
      </c>
    </row>
    <row r="61" spans="1:14">
      <c r="A61" s="1026">
        <v>25</v>
      </c>
      <c r="B61" s="1028">
        <v>58</v>
      </c>
      <c r="C61" s="576" t="s">
        <v>150</v>
      </c>
      <c r="D61" s="575" t="s">
        <v>2710</v>
      </c>
      <c r="E61" s="353">
        <v>0</v>
      </c>
      <c r="F61" s="408" t="s">
        <v>417</v>
      </c>
      <c r="G61" s="204" t="s">
        <v>2714</v>
      </c>
      <c r="H61" s="353">
        <v>0.72</v>
      </c>
      <c r="I61" s="406" t="s">
        <v>1666</v>
      </c>
      <c r="J61" s="204"/>
      <c r="K61" s="1021">
        <f t="shared" si="0"/>
        <v>0.72</v>
      </c>
      <c r="L61" s="237">
        <v>41500</v>
      </c>
      <c r="M61" s="237"/>
      <c r="N61" s="575" t="s">
        <v>1237</v>
      </c>
    </row>
    <row r="62" spans="1:14">
      <c r="A62" s="1026">
        <v>25</v>
      </c>
      <c r="B62" s="1028">
        <v>59</v>
      </c>
      <c r="C62" s="576" t="s">
        <v>1951</v>
      </c>
      <c r="D62" s="575" t="s">
        <v>2711</v>
      </c>
      <c r="E62" s="353">
        <v>0</v>
      </c>
      <c r="F62" s="408" t="s">
        <v>1952</v>
      </c>
      <c r="G62" s="204" t="s">
        <v>1953</v>
      </c>
      <c r="H62" s="353">
        <v>0.28000000000000003</v>
      </c>
      <c r="I62" s="406"/>
      <c r="J62" s="204" t="s">
        <v>33</v>
      </c>
      <c r="K62" s="1021">
        <f t="shared" si="0"/>
        <v>0.28000000000000003</v>
      </c>
      <c r="L62" s="237">
        <v>41501</v>
      </c>
      <c r="M62" s="237"/>
      <c r="N62" s="575" t="s">
        <v>1237</v>
      </c>
    </row>
    <row r="63" spans="1:14">
      <c r="A63" s="1026">
        <v>25</v>
      </c>
      <c r="B63" s="1028">
        <v>60</v>
      </c>
      <c r="C63" s="576" t="s">
        <v>812</v>
      </c>
      <c r="D63" s="575" t="s">
        <v>2712</v>
      </c>
      <c r="E63" s="353">
        <v>0</v>
      </c>
      <c r="F63" s="408" t="s">
        <v>393</v>
      </c>
      <c r="G63" s="204" t="s">
        <v>2372</v>
      </c>
      <c r="H63" s="353">
        <v>0.3</v>
      </c>
      <c r="I63" s="406" t="s">
        <v>786</v>
      </c>
      <c r="J63" s="204" t="s">
        <v>2373</v>
      </c>
      <c r="K63" s="1021">
        <f t="shared" si="0"/>
        <v>0.3</v>
      </c>
      <c r="L63" s="237">
        <v>41502</v>
      </c>
      <c r="M63" s="237"/>
      <c r="N63" s="575" t="s">
        <v>1237</v>
      </c>
    </row>
    <row r="64" spans="1:14">
      <c r="A64" s="1026">
        <v>25</v>
      </c>
      <c r="B64" s="1028">
        <v>61</v>
      </c>
      <c r="C64" s="576" t="s">
        <v>178</v>
      </c>
      <c r="D64" s="575" t="s">
        <v>1211</v>
      </c>
      <c r="E64" s="353">
        <v>0</v>
      </c>
      <c r="F64" s="408" t="s">
        <v>2417</v>
      </c>
      <c r="G64" s="204" t="s">
        <v>2709</v>
      </c>
      <c r="H64" s="353">
        <v>0.7</v>
      </c>
      <c r="I64" s="406" t="s">
        <v>1915</v>
      </c>
      <c r="J64" s="204" t="s">
        <v>2374</v>
      </c>
      <c r="K64" s="1021">
        <f t="shared" si="0"/>
        <v>0.7</v>
      </c>
      <c r="L64" s="237">
        <v>41503</v>
      </c>
      <c r="M64" s="237"/>
      <c r="N64" s="575" t="s">
        <v>1237</v>
      </c>
    </row>
    <row r="65" spans="1:14">
      <c r="A65" s="1026">
        <v>25</v>
      </c>
      <c r="B65" s="1028">
        <v>62</v>
      </c>
      <c r="C65" s="576" t="s">
        <v>1430</v>
      </c>
      <c r="D65" s="576" t="s">
        <v>1910</v>
      </c>
      <c r="E65" s="353">
        <v>0</v>
      </c>
      <c r="F65" s="204" t="s">
        <v>1911</v>
      </c>
      <c r="G65" s="204" t="s">
        <v>1912</v>
      </c>
      <c r="H65" s="353">
        <v>0.12</v>
      </c>
      <c r="I65" s="205" t="s">
        <v>1908</v>
      </c>
      <c r="J65" s="408"/>
      <c r="K65" s="1021">
        <f t="shared" si="0"/>
        <v>0.12</v>
      </c>
      <c r="L65" s="237">
        <v>41504</v>
      </c>
      <c r="M65" s="237"/>
      <c r="N65" s="575" t="s">
        <v>1237</v>
      </c>
    </row>
    <row r="66" spans="1:14">
      <c r="A66" s="1026">
        <v>25</v>
      </c>
      <c r="B66" s="1028">
        <v>63</v>
      </c>
      <c r="C66" s="576" t="s">
        <v>1356</v>
      </c>
      <c r="D66" s="576" t="s">
        <v>1913</v>
      </c>
      <c r="E66" s="353">
        <v>0</v>
      </c>
      <c r="F66" s="204" t="s">
        <v>1909</v>
      </c>
      <c r="G66" s="204" t="s">
        <v>1914</v>
      </c>
      <c r="H66" s="353">
        <v>0.24</v>
      </c>
      <c r="I66" s="205" t="s">
        <v>1915</v>
      </c>
      <c r="J66" s="408"/>
      <c r="K66" s="1021">
        <f t="shared" si="0"/>
        <v>0.24</v>
      </c>
      <c r="L66" s="237">
        <v>41505</v>
      </c>
      <c r="M66" s="237"/>
      <c r="N66" s="575" t="s">
        <v>1237</v>
      </c>
    </row>
    <row r="67" spans="1:14">
      <c r="A67" s="1026">
        <v>25</v>
      </c>
      <c r="B67" s="1028">
        <v>64</v>
      </c>
      <c r="C67" s="576" t="s">
        <v>1425</v>
      </c>
      <c r="D67" s="576" t="s">
        <v>2719</v>
      </c>
      <c r="E67" s="353">
        <v>1.42</v>
      </c>
      <c r="F67" s="204"/>
      <c r="G67" s="204" t="s">
        <v>2713</v>
      </c>
      <c r="H67" s="353">
        <v>3.69</v>
      </c>
      <c r="I67" s="205" t="s">
        <v>421</v>
      </c>
      <c r="J67" s="408"/>
      <c r="K67" s="1021">
        <f t="shared" si="0"/>
        <v>2.27</v>
      </c>
      <c r="L67" s="237">
        <v>41530</v>
      </c>
      <c r="M67" s="237"/>
      <c r="N67" s="575" t="s">
        <v>1237</v>
      </c>
    </row>
    <row r="68" spans="1:14">
      <c r="A68" s="1026">
        <v>25</v>
      </c>
      <c r="B68" s="1028">
        <v>65</v>
      </c>
      <c r="C68" s="576" t="s">
        <v>1664</v>
      </c>
      <c r="D68" s="576" t="s">
        <v>776</v>
      </c>
      <c r="E68" s="353">
        <v>0</v>
      </c>
      <c r="F68" s="204" t="s">
        <v>39</v>
      </c>
      <c r="G68" s="204" t="s">
        <v>1491</v>
      </c>
      <c r="H68" s="353">
        <v>0.08</v>
      </c>
      <c r="I68" s="205" t="s">
        <v>2722</v>
      </c>
      <c r="J68" s="408" t="s">
        <v>2723</v>
      </c>
      <c r="K68" s="1021">
        <f t="shared" ref="K68:K131" si="1">H68-E68</f>
        <v>0.08</v>
      </c>
      <c r="L68" s="237">
        <v>41531</v>
      </c>
      <c r="M68" s="237"/>
      <c r="N68" s="575" t="s">
        <v>1237</v>
      </c>
    </row>
    <row r="69" spans="1:14">
      <c r="A69" s="1026">
        <v>25</v>
      </c>
      <c r="B69" s="1028">
        <v>66</v>
      </c>
      <c r="C69" s="576" t="s">
        <v>40</v>
      </c>
      <c r="D69" s="576" t="s">
        <v>2720</v>
      </c>
      <c r="E69" s="353">
        <v>12</v>
      </c>
      <c r="F69" s="204" t="s">
        <v>143</v>
      </c>
      <c r="G69" s="204" t="s">
        <v>2727</v>
      </c>
      <c r="H69" s="353">
        <v>12.2</v>
      </c>
      <c r="I69" s="205" t="s">
        <v>2728</v>
      </c>
      <c r="J69" s="408" t="s">
        <v>1906</v>
      </c>
      <c r="K69" s="1021">
        <f t="shared" si="1"/>
        <v>0.19999999999999929</v>
      </c>
      <c r="L69" s="237">
        <v>41532</v>
      </c>
      <c r="M69" s="237"/>
      <c r="N69" s="575" t="s">
        <v>1237</v>
      </c>
    </row>
    <row r="70" spans="1:14">
      <c r="A70" s="1026">
        <v>25</v>
      </c>
      <c r="B70" s="1028">
        <v>67</v>
      </c>
      <c r="C70" s="576" t="s">
        <v>649</v>
      </c>
      <c r="D70" s="576" t="s">
        <v>2316</v>
      </c>
      <c r="E70" s="353">
        <v>3.5</v>
      </c>
      <c r="F70" s="204" t="s">
        <v>716</v>
      </c>
      <c r="G70" s="204" t="s">
        <v>1907</v>
      </c>
      <c r="H70" s="353">
        <v>3.6</v>
      </c>
      <c r="I70" s="205" t="s">
        <v>2726</v>
      </c>
      <c r="J70" s="408" t="s">
        <v>1906</v>
      </c>
      <c r="K70" s="1021">
        <f t="shared" si="1"/>
        <v>0.10000000000000009</v>
      </c>
      <c r="L70" s="237">
        <v>41533</v>
      </c>
      <c r="M70" s="237"/>
      <c r="N70" s="575" t="s">
        <v>1237</v>
      </c>
    </row>
    <row r="71" spans="1:14">
      <c r="A71" s="1026">
        <v>25</v>
      </c>
      <c r="B71" s="1028">
        <v>68</v>
      </c>
      <c r="C71" s="576" t="s">
        <v>1927</v>
      </c>
      <c r="D71" s="576" t="s">
        <v>1922</v>
      </c>
      <c r="E71" s="353">
        <v>0.72</v>
      </c>
      <c r="F71" s="204" t="s">
        <v>569</v>
      </c>
      <c r="G71" s="204" t="s">
        <v>1930</v>
      </c>
      <c r="H71" s="353">
        <v>0.78</v>
      </c>
      <c r="I71" s="205" t="s">
        <v>2725</v>
      </c>
      <c r="J71" s="408" t="s">
        <v>2724</v>
      </c>
      <c r="K71" s="1021">
        <f t="shared" si="1"/>
        <v>6.0000000000000053E-2</v>
      </c>
      <c r="L71" s="237">
        <v>41534</v>
      </c>
      <c r="M71" s="237"/>
      <c r="N71" s="575" t="s">
        <v>1237</v>
      </c>
    </row>
    <row r="72" spans="1:14">
      <c r="A72" s="1026">
        <v>25</v>
      </c>
      <c r="B72" s="1028">
        <v>69</v>
      </c>
      <c r="C72" s="576" t="s">
        <v>290</v>
      </c>
      <c r="D72" s="576" t="s">
        <v>2721</v>
      </c>
      <c r="E72" s="353">
        <v>0</v>
      </c>
      <c r="F72" s="204" t="s">
        <v>1938</v>
      </c>
      <c r="G72" s="204" t="s">
        <v>2724</v>
      </c>
      <c r="H72" s="353">
        <v>0.1</v>
      </c>
      <c r="I72" s="205" t="s">
        <v>1927</v>
      </c>
      <c r="J72" s="408" t="s">
        <v>1922</v>
      </c>
      <c r="K72" s="1021">
        <f t="shared" si="1"/>
        <v>0.1</v>
      </c>
      <c r="L72" s="237">
        <v>41535</v>
      </c>
      <c r="M72" s="237"/>
      <c r="N72" s="575" t="s">
        <v>1237</v>
      </c>
    </row>
    <row r="73" spans="1:14">
      <c r="A73" s="1026">
        <v>25</v>
      </c>
      <c r="B73" s="1028">
        <v>70</v>
      </c>
      <c r="C73" s="576" t="s">
        <v>1938</v>
      </c>
      <c r="D73" s="576" t="s">
        <v>1939</v>
      </c>
      <c r="E73" s="353">
        <v>0</v>
      </c>
      <c r="F73" s="204" t="s">
        <v>778</v>
      </c>
      <c r="G73" s="204" t="s">
        <v>1939</v>
      </c>
      <c r="H73" s="353">
        <v>0.17</v>
      </c>
      <c r="I73" s="205" t="s">
        <v>2725</v>
      </c>
      <c r="J73" s="408" t="s">
        <v>2724</v>
      </c>
      <c r="K73" s="1021">
        <f t="shared" si="1"/>
        <v>0.17</v>
      </c>
      <c r="L73" s="237">
        <v>41536</v>
      </c>
      <c r="M73" s="237"/>
      <c r="N73" s="575" t="s">
        <v>1237</v>
      </c>
    </row>
    <row r="74" spans="1:14">
      <c r="A74" s="1026">
        <v>25</v>
      </c>
      <c r="B74" s="1028">
        <v>71</v>
      </c>
      <c r="C74" s="576" t="s">
        <v>2349</v>
      </c>
      <c r="D74" s="576" t="s">
        <v>2975</v>
      </c>
      <c r="E74" s="353">
        <v>1</v>
      </c>
      <c r="F74" s="204" t="s">
        <v>40</v>
      </c>
      <c r="G74" s="204" t="s">
        <v>2999</v>
      </c>
      <c r="H74" s="353">
        <v>1.5</v>
      </c>
      <c r="I74" s="205" t="s">
        <v>3000</v>
      </c>
      <c r="J74" s="408" t="s">
        <v>3000</v>
      </c>
      <c r="K74" s="1021">
        <f t="shared" si="1"/>
        <v>0.5</v>
      </c>
      <c r="L74" s="237">
        <v>41560</v>
      </c>
      <c r="M74" s="237"/>
      <c r="N74" s="575" t="s">
        <v>1237</v>
      </c>
    </row>
    <row r="75" spans="1:14">
      <c r="A75" s="1026">
        <v>25</v>
      </c>
      <c r="B75" s="1028">
        <v>72</v>
      </c>
      <c r="C75" s="576" t="s">
        <v>22</v>
      </c>
      <c r="D75" s="576" t="s">
        <v>2976</v>
      </c>
      <c r="E75" s="353">
        <v>0.8</v>
      </c>
      <c r="F75" s="576" t="s">
        <v>45</v>
      </c>
      <c r="G75" s="576" t="s">
        <v>3001</v>
      </c>
      <c r="H75" s="353">
        <v>1</v>
      </c>
      <c r="I75" s="205" t="s">
        <v>3000</v>
      </c>
      <c r="J75" s="575" t="s">
        <v>3000</v>
      </c>
      <c r="K75" s="1021">
        <f t="shared" si="1"/>
        <v>0.19999999999999996</v>
      </c>
      <c r="L75" s="237">
        <v>41561</v>
      </c>
      <c r="M75" s="237"/>
      <c r="N75" s="575" t="s">
        <v>1237</v>
      </c>
    </row>
    <row r="76" spans="1:14">
      <c r="A76" s="1026">
        <v>25</v>
      </c>
      <c r="B76" s="1028">
        <v>73</v>
      </c>
      <c r="C76" s="576" t="s">
        <v>2310</v>
      </c>
      <c r="D76" s="576" t="s">
        <v>2977</v>
      </c>
      <c r="E76" s="353">
        <v>1</v>
      </c>
      <c r="F76" s="576" t="s">
        <v>39</v>
      </c>
      <c r="G76" s="576" t="s">
        <v>591</v>
      </c>
      <c r="H76" s="353">
        <v>1.2</v>
      </c>
      <c r="I76" s="205" t="s">
        <v>3000</v>
      </c>
      <c r="J76" s="575" t="s">
        <v>3000</v>
      </c>
      <c r="K76" s="1021">
        <f t="shared" si="1"/>
        <v>0.19999999999999996</v>
      </c>
      <c r="L76" s="237">
        <v>41562</v>
      </c>
      <c r="M76" s="237"/>
      <c r="N76" s="575" t="s">
        <v>1237</v>
      </c>
    </row>
    <row r="77" spans="1:14">
      <c r="A77" s="1026">
        <v>25</v>
      </c>
      <c r="B77" s="1028">
        <v>74</v>
      </c>
      <c r="C77" s="576" t="s">
        <v>251</v>
      </c>
      <c r="D77" s="576" t="s">
        <v>2978</v>
      </c>
      <c r="E77" s="353">
        <v>0.34</v>
      </c>
      <c r="F77" s="576"/>
      <c r="G77" s="576"/>
      <c r="H77" s="353">
        <v>0.42</v>
      </c>
      <c r="I77" s="205"/>
      <c r="J77" s="575"/>
      <c r="K77" s="1021">
        <f t="shared" si="1"/>
        <v>7.999999999999996E-2</v>
      </c>
      <c r="L77" s="237">
        <v>41563</v>
      </c>
      <c r="M77" s="237"/>
      <c r="N77" s="575" t="s">
        <v>1237</v>
      </c>
    </row>
    <row r="78" spans="1:14">
      <c r="A78" s="1026">
        <v>25</v>
      </c>
      <c r="B78" s="1028">
        <v>75</v>
      </c>
      <c r="C78" s="576" t="s">
        <v>1924</v>
      </c>
      <c r="D78" s="576" t="s">
        <v>1922</v>
      </c>
      <c r="E78" s="353">
        <v>3.1</v>
      </c>
      <c r="F78" s="576" t="s">
        <v>38</v>
      </c>
      <c r="G78" s="576" t="s">
        <v>1922</v>
      </c>
      <c r="H78" s="353">
        <v>3.8</v>
      </c>
      <c r="I78" s="205" t="s">
        <v>58</v>
      </c>
      <c r="J78" s="575" t="s">
        <v>2319</v>
      </c>
      <c r="K78" s="1021">
        <f t="shared" si="1"/>
        <v>0.69999999999999973</v>
      </c>
      <c r="L78" s="237">
        <v>41564</v>
      </c>
      <c r="M78" s="237"/>
      <c r="N78" s="575" t="s">
        <v>1237</v>
      </c>
    </row>
    <row r="79" spans="1:14">
      <c r="A79" s="1026">
        <v>25</v>
      </c>
      <c r="B79" s="1028">
        <v>76</v>
      </c>
      <c r="C79" s="576" t="s">
        <v>1425</v>
      </c>
      <c r="D79" s="576" t="s">
        <v>2719</v>
      </c>
      <c r="E79" s="353">
        <v>3</v>
      </c>
      <c r="F79" s="576" t="s">
        <v>1915</v>
      </c>
      <c r="G79" s="576" t="s">
        <v>3000</v>
      </c>
      <c r="H79" s="353">
        <v>3.69</v>
      </c>
      <c r="I79" s="205" t="s">
        <v>58</v>
      </c>
      <c r="J79" s="575" t="s">
        <v>2319</v>
      </c>
      <c r="K79" s="1021">
        <f t="shared" si="1"/>
        <v>0.69</v>
      </c>
      <c r="L79" s="237">
        <v>41565</v>
      </c>
      <c r="M79" s="237"/>
      <c r="N79" s="575" t="s">
        <v>1237</v>
      </c>
    </row>
    <row r="80" spans="1:14">
      <c r="A80" s="1026">
        <v>25</v>
      </c>
      <c r="B80" s="1028">
        <v>77</v>
      </c>
      <c r="C80" s="576" t="s">
        <v>242</v>
      </c>
      <c r="D80" s="576" t="s">
        <v>2979</v>
      </c>
      <c r="E80" s="353">
        <v>0.59</v>
      </c>
      <c r="F80" s="576" t="s">
        <v>39</v>
      </c>
      <c r="G80" s="576" t="s">
        <v>1491</v>
      </c>
      <c r="H80" s="353">
        <v>0.69</v>
      </c>
      <c r="I80" s="205" t="s">
        <v>242</v>
      </c>
      <c r="J80" s="575" t="s">
        <v>3002</v>
      </c>
      <c r="K80" s="1021">
        <f t="shared" si="1"/>
        <v>9.9999999999999978E-2</v>
      </c>
      <c r="L80" s="237">
        <v>41566</v>
      </c>
      <c r="M80" s="237"/>
      <c r="N80" s="575" t="s">
        <v>1237</v>
      </c>
    </row>
    <row r="81" spans="1:14">
      <c r="A81" s="1026">
        <v>25</v>
      </c>
      <c r="B81" s="1028">
        <v>78</v>
      </c>
      <c r="C81" s="576" t="s">
        <v>983</v>
      </c>
      <c r="D81" s="576" t="s">
        <v>1956</v>
      </c>
      <c r="E81" s="353">
        <v>0</v>
      </c>
      <c r="F81" s="576" t="s">
        <v>1927</v>
      </c>
      <c r="G81" s="576" t="s">
        <v>1922</v>
      </c>
      <c r="H81" s="353">
        <v>0.35</v>
      </c>
      <c r="I81" s="205" t="s">
        <v>3003</v>
      </c>
      <c r="J81" s="575" t="s">
        <v>3003</v>
      </c>
      <c r="K81" s="1021">
        <f t="shared" si="1"/>
        <v>0.35</v>
      </c>
      <c r="L81" s="237">
        <v>41567</v>
      </c>
      <c r="M81" s="237"/>
      <c r="N81" s="575" t="s">
        <v>1237</v>
      </c>
    </row>
    <row r="82" spans="1:14">
      <c r="A82" s="1026">
        <v>25</v>
      </c>
      <c r="B82" s="1028">
        <v>79</v>
      </c>
      <c r="C82" s="576" t="s">
        <v>197</v>
      </c>
      <c r="D82" s="576" t="s">
        <v>2980</v>
      </c>
      <c r="E82" s="353">
        <v>19.5</v>
      </c>
      <c r="F82" s="576" t="s">
        <v>3004</v>
      </c>
      <c r="G82" s="576" t="s">
        <v>3005</v>
      </c>
      <c r="H82" s="353">
        <v>19.55</v>
      </c>
      <c r="I82" s="576" t="s">
        <v>3004</v>
      </c>
      <c r="J82" s="576" t="s">
        <v>3005</v>
      </c>
      <c r="K82" s="1021">
        <f t="shared" si="1"/>
        <v>5.0000000000000711E-2</v>
      </c>
      <c r="L82" s="237">
        <v>41568</v>
      </c>
      <c r="M82" s="237"/>
      <c r="N82" s="575" t="s">
        <v>1237</v>
      </c>
    </row>
    <row r="83" spans="1:14">
      <c r="A83" s="1026">
        <v>25</v>
      </c>
      <c r="B83" s="1028">
        <v>80</v>
      </c>
      <c r="C83" s="576" t="s">
        <v>44</v>
      </c>
      <c r="D83" s="576" t="s">
        <v>2981</v>
      </c>
      <c r="E83" s="353">
        <v>1.95</v>
      </c>
      <c r="F83" s="576" t="s">
        <v>37</v>
      </c>
      <c r="G83" s="576" t="s">
        <v>3005</v>
      </c>
      <c r="H83" s="353">
        <v>2.15</v>
      </c>
      <c r="I83" s="205" t="s">
        <v>2339</v>
      </c>
      <c r="J83" s="575" t="s">
        <v>2363</v>
      </c>
      <c r="K83" s="1021">
        <f t="shared" si="1"/>
        <v>0.19999999999999996</v>
      </c>
      <c r="L83" s="237">
        <v>41569</v>
      </c>
      <c r="M83" s="237"/>
      <c r="N83" s="575" t="s">
        <v>1237</v>
      </c>
    </row>
    <row r="84" spans="1:14">
      <c r="A84" s="1026">
        <v>25</v>
      </c>
      <c r="B84" s="1028">
        <v>81</v>
      </c>
      <c r="C84" s="576" t="s">
        <v>41</v>
      </c>
      <c r="D84" s="576" t="s">
        <v>1654</v>
      </c>
      <c r="E84" s="353">
        <v>8.01</v>
      </c>
      <c r="F84" s="576" t="s">
        <v>38</v>
      </c>
      <c r="G84" s="576" t="s">
        <v>3006</v>
      </c>
      <c r="H84" s="353">
        <v>8.14</v>
      </c>
      <c r="I84" s="205" t="s">
        <v>37</v>
      </c>
      <c r="J84" s="575" t="s">
        <v>3007</v>
      </c>
      <c r="K84" s="1021">
        <f t="shared" si="1"/>
        <v>0.13000000000000078</v>
      </c>
      <c r="L84" s="237">
        <v>41570</v>
      </c>
      <c r="M84" s="237"/>
      <c r="N84" s="575" t="s">
        <v>1237</v>
      </c>
    </row>
    <row r="85" spans="1:14">
      <c r="A85" s="1026">
        <v>25</v>
      </c>
      <c r="B85" s="1028">
        <v>82</v>
      </c>
      <c r="C85" s="576" t="s">
        <v>2982</v>
      </c>
      <c r="D85" s="576" t="s">
        <v>2983</v>
      </c>
      <c r="E85" s="353">
        <v>5.0599999999999996</v>
      </c>
      <c r="F85" s="576" t="s">
        <v>2982</v>
      </c>
      <c r="G85" s="576" t="s">
        <v>3008</v>
      </c>
      <c r="H85" s="353">
        <v>5.17</v>
      </c>
      <c r="I85" s="205" t="s">
        <v>136</v>
      </c>
      <c r="J85" s="575" t="s">
        <v>2356</v>
      </c>
      <c r="K85" s="1021">
        <f t="shared" si="1"/>
        <v>0.11000000000000032</v>
      </c>
      <c r="L85" s="237">
        <v>41571</v>
      </c>
      <c r="M85" s="237"/>
      <c r="N85" s="575" t="s">
        <v>1237</v>
      </c>
    </row>
    <row r="86" spans="1:14">
      <c r="A86" s="1026">
        <v>25</v>
      </c>
      <c r="B86" s="1028">
        <v>83</v>
      </c>
      <c r="C86" s="576" t="s">
        <v>416</v>
      </c>
      <c r="D86" s="576" t="s">
        <v>2984</v>
      </c>
      <c r="E86" s="353">
        <v>0</v>
      </c>
      <c r="F86" s="576" t="s">
        <v>2339</v>
      </c>
      <c r="G86" s="576" t="s">
        <v>2363</v>
      </c>
      <c r="H86" s="353">
        <v>0.13</v>
      </c>
      <c r="I86" s="205" t="s">
        <v>1232</v>
      </c>
      <c r="J86" s="575" t="s">
        <v>2382</v>
      </c>
      <c r="K86" s="1021">
        <f t="shared" si="1"/>
        <v>0.13</v>
      </c>
      <c r="L86" s="237">
        <v>41572</v>
      </c>
      <c r="M86" s="237"/>
      <c r="N86" s="575" t="s">
        <v>1237</v>
      </c>
    </row>
    <row r="87" spans="1:14">
      <c r="A87" s="1026">
        <v>25</v>
      </c>
      <c r="B87" s="1028">
        <v>84</v>
      </c>
      <c r="C87" s="576" t="s">
        <v>526</v>
      </c>
      <c r="D87" s="576" t="s">
        <v>2985</v>
      </c>
      <c r="E87" s="353">
        <v>0.06</v>
      </c>
      <c r="F87" s="576" t="s">
        <v>1173</v>
      </c>
      <c r="G87" s="576" t="s">
        <v>3009</v>
      </c>
      <c r="H87" s="353">
        <v>0.15</v>
      </c>
      <c r="I87" s="205" t="s">
        <v>527</v>
      </c>
      <c r="J87" s="575" t="s">
        <v>3010</v>
      </c>
      <c r="K87" s="1021">
        <f t="shared" si="1"/>
        <v>0.09</v>
      </c>
      <c r="L87" s="237">
        <v>41573</v>
      </c>
      <c r="M87" s="237"/>
      <c r="N87" s="575" t="s">
        <v>1237</v>
      </c>
    </row>
    <row r="88" spans="1:14">
      <c r="A88" s="1026">
        <v>25</v>
      </c>
      <c r="B88" s="1028">
        <v>85</v>
      </c>
      <c r="C88" s="576" t="s">
        <v>2986</v>
      </c>
      <c r="D88" s="576" t="s">
        <v>2987</v>
      </c>
      <c r="E88" s="353">
        <v>2.12</v>
      </c>
      <c r="F88" s="576" t="s">
        <v>435</v>
      </c>
      <c r="G88" s="576" t="s">
        <v>3011</v>
      </c>
      <c r="H88" s="353">
        <v>2.16</v>
      </c>
      <c r="I88" s="205" t="s">
        <v>435</v>
      </c>
      <c r="J88" s="575" t="s">
        <v>3012</v>
      </c>
      <c r="K88" s="1021">
        <f t="shared" si="1"/>
        <v>4.0000000000000036E-2</v>
      </c>
      <c r="L88" s="237">
        <v>41591</v>
      </c>
      <c r="M88" s="237"/>
      <c r="N88" s="575" t="s">
        <v>1237</v>
      </c>
    </row>
    <row r="89" spans="1:14">
      <c r="A89" s="1026">
        <v>25</v>
      </c>
      <c r="B89" s="1028">
        <v>86</v>
      </c>
      <c r="C89" s="576" t="s">
        <v>2988</v>
      </c>
      <c r="D89" s="576" t="s">
        <v>2989</v>
      </c>
      <c r="E89" s="353">
        <v>5.12</v>
      </c>
      <c r="F89" s="576" t="s">
        <v>3013</v>
      </c>
      <c r="G89" s="576" t="s">
        <v>3014</v>
      </c>
      <c r="H89" s="353">
        <v>5.33</v>
      </c>
      <c r="I89" s="205" t="s">
        <v>186</v>
      </c>
      <c r="J89" s="575" t="s">
        <v>3015</v>
      </c>
      <c r="K89" s="1021">
        <f t="shared" si="1"/>
        <v>0.20999999999999996</v>
      </c>
      <c r="L89" s="237">
        <v>41592</v>
      </c>
      <c r="M89" s="237"/>
      <c r="N89" s="575" t="s">
        <v>1237</v>
      </c>
    </row>
    <row r="90" spans="1:14">
      <c r="A90" s="1026">
        <v>25</v>
      </c>
      <c r="B90" s="1028">
        <v>87</v>
      </c>
      <c r="C90" s="576" t="s">
        <v>186</v>
      </c>
      <c r="D90" s="576" t="s">
        <v>2347</v>
      </c>
      <c r="E90" s="353">
        <v>6.55</v>
      </c>
      <c r="F90" s="576" t="s">
        <v>3013</v>
      </c>
      <c r="G90" s="576" t="s">
        <v>3014</v>
      </c>
      <c r="H90" s="353">
        <v>6.85</v>
      </c>
      <c r="I90" s="205" t="s">
        <v>3016</v>
      </c>
      <c r="J90" s="575" t="s">
        <v>3014</v>
      </c>
      <c r="K90" s="1021">
        <f t="shared" si="1"/>
        <v>0.29999999999999982</v>
      </c>
      <c r="L90" s="237">
        <v>41593</v>
      </c>
      <c r="M90" s="237"/>
      <c r="N90" s="575" t="s">
        <v>1237</v>
      </c>
    </row>
    <row r="91" spans="1:14">
      <c r="A91" s="1026">
        <v>25</v>
      </c>
      <c r="B91" s="1028">
        <v>88</v>
      </c>
      <c r="C91" s="576" t="s">
        <v>47</v>
      </c>
      <c r="D91" s="576" t="s">
        <v>2990</v>
      </c>
      <c r="E91" s="353">
        <v>4.4000000000000004</v>
      </c>
      <c r="F91" s="576" t="s">
        <v>47</v>
      </c>
      <c r="G91" s="576" t="s">
        <v>2393</v>
      </c>
      <c r="H91" s="353">
        <v>4.7</v>
      </c>
      <c r="I91" s="205" t="s">
        <v>47</v>
      </c>
      <c r="J91" s="575" t="s">
        <v>2393</v>
      </c>
      <c r="K91" s="1021">
        <f t="shared" si="1"/>
        <v>0.29999999999999982</v>
      </c>
      <c r="L91" s="237">
        <v>41594</v>
      </c>
      <c r="M91" s="237"/>
      <c r="N91" s="575" t="s">
        <v>1237</v>
      </c>
    </row>
    <row r="92" spans="1:14">
      <c r="A92" s="1026">
        <v>25</v>
      </c>
      <c r="B92" s="1028">
        <v>89</v>
      </c>
      <c r="C92" s="576" t="s">
        <v>195</v>
      </c>
      <c r="D92" s="576" t="s">
        <v>2991</v>
      </c>
      <c r="E92" s="353">
        <v>16.7</v>
      </c>
      <c r="F92" s="576"/>
      <c r="G92" s="576"/>
      <c r="H92" s="353">
        <v>16.809999999999999</v>
      </c>
      <c r="I92" s="205"/>
      <c r="J92" s="575"/>
      <c r="K92" s="1021">
        <f t="shared" si="1"/>
        <v>0.10999999999999943</v>
      </c>
      <c r="L92" s="237">
        <v>41595</v>
      </c>
      <c r="M92" s="237"/>
      <c r="N92" s="575" t="s">
        <v>1237</v>
      </c>
    </row>
    <row r="93" spans="1:14">
      <c r="A93" s="1026">
        <v>25</v>
      </c>
      <c r="B93" s="1028">
        <v>90</v>
      </c>
      <c r="C93" s="576" t="s">
        <v>140</v>
      </c>
      <c r="D93" s="576" t="s">
        <v>2992</v>
      </c>
      <c r="E93" s="353">
        <v>0</v>
      </c>
      <c r="F93" s="576" t="s">
        <v>3017</v>
      </c>
      <c r="G93" s="576" t="s">
        <v>3006</v>
      </c>
      <c r="H93" s="353">
        <v>0.5</v>
      </c>
      <c r="I93" s="205" t="s">
        <v>140</v>
      </c>
      <c r="J93" s="575" t="s">
        <v>3018</v>
      </c>
      <c r="K93" s="1021">
        <f t="shared" si="1"/>
        <v>0.5</v>
      </c>
      <c r="L93" s="237">
        <v>41596</v>
      </c>
      <c r="M93" s="237"/>
      <c r="N93" s="575" t="s">
        <v>1237</v>
      </c>
    </row>
    <row r="94" spans="1:14">
      <c r="A94" s="1026">
        <v>25</v>
      </c>
      <c r="B94" s="1028">
        <v>91</v>
      </c>
      <c r="C94" s="576" t="s">
        <v>530</v>
      </c>
      <c r="D94" s="576" t="s">
        <v>2993</v>
      </c>
      <c r="E94" s="353">
        <v>0.83</v>
      </c>
      <c r="F94" s="576" t="s">
        <v>2726</v>
      </c>
      <c r="G94" s="576" t="s">
        <v>2999</v>
      </c>
      <c r="H94" s="353">
        <v>1.2</v>
      </c>
      <c r="I94" s="205" t="s">
        <v>2726</v>
      </c>
      <c r="J94" s="575" t="s">
        <v>1906</v>
      </c>
      <c r="K94" s="1021">
        <f t="shared" si="1"/>
        <v>0.37</v>
      </c>
      <c r="L94" s="237">
        <v>41597</v>
      </c>
      <c r="M94" s="237"/>
      <c r="N94" s="575" t="s">
        <v>1237</v>
      </c>
    </row>
    <row r="95" spans="1:14">
      <c r="A95" s="1026">
        <v>25</v>
      </c>
      <c r="B95" s="1028">
        <v>92</v>
      </c>
      <c r="C95" s="576" t="s">
        <v>38</v>
      </c>
      <c r="D95" s="576" t="s">
        <v>2332</v>
      </c>
      <c r="E95" s="353">
        <v>9.15</v>
      </c>
      <c r="F95" s="576"/>
      <c r="G95" s="576"/>
      <c r="H95" s="353">
        <v>9.15</v>
      </c>
      <c r="I95" s="205"/>
      <c r="J95" s="575"/>
      <c r="K95" s="1021">
        <f t="shared" si="1"/>
        <v>0</v>
      </c>
      <c r="L95" s="237">
        <v>41598</v>
      </c>
      <c r="M95" s="237"/>
      <c r="N95" s="575" t="s">
        <v>1237</v>
      </c>
    </row>
    <row r="96" spans="1:14">
      <c r="A96" s="1026">
        <v>25</v>
      </c>
      <c r="B96" s="1028">
        <v>93</v>
      </c>
      <c r="C96" s="576" t="s">
        <v>562</v>
      </c>
      <c r="D96" s="576" t="s">
        <v>2994</v>
      </c>
      <c r="E96" s="353">
        <v>4.92</v>
      </c>
      <c r="F96" s="576" t="s">
        <v>797</v>
      </c>
      <c r="G96" s="576" t="s">
        <v>3019</v>
      </c>
      <c r="H96" s="353">
        <v>5.88</v>
      </c>
      <c r="I96" s="205" t="s">
        <v>3020</v>
      </c>
      <c r="J96" s="575" t="s">
        <v>3021</v>
      </c>
      <c r="K96" s="1021">
        <f t="shared" si="1"/>
        <v>0.96</v>
      </c>
      <c r="L96" s="237">
        <v>41599</v>
      </c>
      <c r="M96" s="237"/>
      <c r="N96" s="575" t="s">
        <v>1237</v>
      </c>
    </row>
    <row r="97" spans="1:14">
      <c r="A97" s="1026">
        <v>25</v>
      </c>
      <c r="B97" s="1028">
        <v>94</v>
      </c>
      <c r="C97" s="576" t="s">
        <v>2437</v>
      </c>
      <c r="D97" s="576" t="s">
        <v>2995</v>
      </c>
      <c r="E97" s="353">
        <v>0.1</v>
      </c>
      <c r="F97" s="576" t="s">
        <v>419</v>
      </c>
      <c r="G97" s="576" t="s">
        <v>3022</v>
      </c>
      <c r="H97" s="353">
        <v>0.16</v>
      </c>
      <c r="I97" s="205" t="s">
        <v>3023</v>
      </c>
      <c r="J97" s="575" t="s">
        <v>3024</v>
      </c>
      <c r="K97" s="1021">
        <f t="shared" si="1"/>
        <v>0.06</v>
      </c>
      <c r="L97" s="237">
        <v>41600</v>
      </c>
      <c r="M97" s="237"/>
      <c r="N97" s="575" t="s">
        <v>1237</v>
      </c>
    </row>
    <row r="98" spans="1:14">
      <c r="A98" s="1026">
        <v>25</v>
      </c>
      <c r="B98" s="1028">
        <v>95</v>
      </c>
      <c r="C98" s="576" t="s">
        <v>2946</v>
      </c>
      <c r="D98" s="576" t="s">
        <v>2996</v>
      </c>
      <c r="E98" s="353">
        <v>0.25</v>
      </c>
      <c r="F98" s="576" t="s">
        <v>562</v>
      </c>
      <c r="G98" s="576" t="s">
        <v>3025</v>
      </c>
      <c r="H98" s="353">
        <v>0.36</v>
      </c>
      <c r="I98" s="205" t="s">
        <v>37</v>
      </c>
      <c r="J98" s="575" t="s">
        <v>3007</v>
      </c>
      <c r="K98" s="1021">
        <f t="shared" si="1"/>
        <v>0.10999999999999999</v>
      </c>
      <c r="L98" s="237">
        <v>41601</v>
      </c>
      <c r="M98" s="237"/>
      <c r="N98" s="575" t="s">
        <v>1237</v>
      </c>
    </row>
    <row r="99" spans="1:14">
      <c r="A99" s="1026">
        <v>25</v>
      </c>
      <c r="B99" s="1028">
        <v>96</v>
      </c>
      <c r="C99" s="576" t="s">
        <v>526</v>
      </c>
      <c r="D99" s="576" t="s">
        <v>2997</v>
      </c>
      <c r="E99" s="353">
        <v>0.06</v>
      </c>
      <c r="F99" s="576" t="s">
        <v>921</v>
      </c>
      <c r="G99" s="576" t="s">
        <v>3026</v>
      </c>
      <c r="H99" s="353">
        <v>0.5</v>
      </c>
      <c r="I99" s="205" t="s">
        <v>37</v>
      </c>
      <c r="J99" s="575" t="s">
        <v>3007</v>
      </c>
      <c r="K99" s="1021">
        <f t="shared" si="1"/>
        <v>0.44</v>
      </c>
      <c r="L99" s="237">
        <v>41602</v>
      </c>
      <c r="M99" s="237"/>
      <c r="N99" s="575" t="s">
        <v>1237</v>
      </c>
    </row>
    <row r="100" spans="1:14">
      <c r="A100" s="1026">
        <v>25</v>
      </c>
      <c r="B100" s="1028">
        <v>97</v>
      </c>
      <c r="C100" s="576" t="s">
        <v>243</v>
      </c>
      <c r="D100" s="576" t="s">
        <v>3287</v>
      </c>
      <c r="E100" s="353">
        <v>0</v>
      </c>
      <c r="F100" s="576" t="s">
        <v>2726</v>
      </c>
      <c r="G100" s="576" t="s">
        <v>3288</v>
      </c>
      <c r="H100" s="353">
        <v>1.74</v>
      </c>
      <c r="I100" s="205" t="s">
        <v>1653</v>
      </c>
      <c r="J100" s="575" t="s">
        <v>1654</v>
      </c>
      <c r="K100" s="1021">
        <f t="shared" si="1"/>
        <v>1.74</v>
      </c>
      <c r="L100" s="237">
        <v>41621</v>
      </c>
      <c r="M100" s="237"/>
      <c r="N100" s="575" t="s">
        <v>1237</v>
      </c>
    </row>
    <row r="101" spans="1:14">
      <c r="A101" s="1026">
        <v>25</v>
      </c>
      <c r="B101" s="1028">
        <v>98</v>
      </c>
      <c r="C101" s="576" t="s">
        <v>184</v>
      </c>
      <c r="D101" s="576" t="s">
        <v>3289</v>
      </c>
      <c r="E101" s="353">
        <v>0.99</v>
      </c>
      <c r="F101" s="576" t="s">
        <v>3291</v>
      </c>
      <c r="G101" s="576" t="s">
        <v>3292</v>
      </c>
      <c r="H101" s="353">
        <v>1.65</v>
      </c>
      <c r="I101" s="205" t="s">
        <v>186</v>
      </c>
      <c r="J101" s="575" t="s">
        <v>3015</v>
      </c>
      <c r="K101" s="1021">
        <f t="shared" si="1"/>
        <v>0.65999999999999992</v>
      </c>
      <c r="L101" s="237">
        <v>41622</v>
      </c>
      <c r="M101" s="237"/>
      <c r="N101" s="575" t="s">
        <v>1237</v>
      </c>
    </row>
    <row r="102" spans="1:14">
      <c r="A102" s="1026">
        <v>25</v>
      </c>
      <c r="B102" s="1028">
        <v>99</v>
      </c>
      <c r="C102" s="576" t="s">
        <v>2329</v>
      </c>
      <c r="D102" s="576" t="s">
        <v>3290</v>
      </c>
      <c r="E102" s="353">
        <v>0</v>
      </c>
      <c r="F102" s="576" t="s">
        <v>40</v>
      </c>
      <c r="G102" s="576" t="s">
        <v>3293</v>
      </c>
      <c r="H102" s="353">
        <v>0.01</v>
      </c>
      <c r="I102" s="205" t="s">
        <v>3294</v>
      </c>
      <c r="J102" s="575" t="s">
        <v>2713</v>
      </c>
      <c r="K102" s="1021">
        <f t="shared" si="1"/>
        <v>0.01</v>
      </c>
      <c r="L102" s="237">
        <v>41623</v>
      </c>
      <c r="M102" s="237"/>
      <c r="N102" s="575" t="s">
        <v>1237</v>
      </c>
    </row>
    <row r="103" spans="1:14">
      <c r="A103" s="1026">
        <v>25</v>
      </c>
      <c r="B103" s="1028">
        <v>100</v>
      </c>
      <c r="C103" s="576" t="s">
        <v>43</v>
      </c>
      <c r="D103" s="576" t="s">
        <v>2359</v>
      </c>
      <c r="E103" s="353">
        <v>0</v>
      </c>
      <c r="F103" s="576" t="s">
        <v>38</v>
      </c>
      <c r="G103" s="576" t="s">
        <v>2455</v>
      </c>
      <c r="H103" s="353">
        <v>0.5</v>
      </c>
      <c r="I103" s="205" t="s">
        <v>44</v>
      </c>
      <c r="J103" s="575" t="s">
        <v>2405</v>
      </c>
      <c r="K103" s="1021">
        <f t="shared" si="1"/>
        <v>0.5</v>
      </c>
      <c r="L103" s="237">
        <v>41622</v>
      </c>
      <c r="M103" s="237"/>
      <c r="N103" s="575" t="s">
        <v>1237</v>
      </c>
    </row>
    <row r="104" spans="1:14">
      <c r="A104" s="1026">
        <v>25</v>
      </c>
      <c r="B104" s="1028">
        <v>101</v>
      </c>
      <c r="C104" s="576" t="s">
        <v>1170</v>
      </c>
      <c r="D104" s="576" t="s">
        <v>1945</v>
      </c>
      <c r="E104" s="353">
        <v>0</v>
      </c>
      <c r="F104" s="576" t="s">
        <v>569</v>
      </c>
      <c r="G104" s="576" t="s">
        <v>3300</v>
      </c>
      <c r="H104" s="353">
        <v>0.25</v>
      </c>
      <c r="I104" s="205" t="s">
        <v>778</v>
      </c>
      <c r="J104" s="575" t="s">
        <v>1941</v>
      </c>
      <c r="K104" s="1021">
        <f t="shared" si="1"/>
        <v>0.25</v>
      </c>
      <c r="L104" s="237">
        <v>41653</v>
      </c>
      <c r="M104" s="237"/>
      <c r="N104" s="575" t="s">
        <v>1237</v>
      </c>
    </row>
    <row r="105" spans="1:14">
      <c r="A105" s="1026">
        <v>25</v>
      </c>
      <c r="B105" s="1028">
        <v>102</v>
      </c>
      <c r="C105" s="576" t="s">
        <v>3234</v>
      </c>
      <c r="D105" s="576" t="s">
        <v>3295</v>
      </c>
      <c r="E105" s="353">
        <v>0</v>
      </c>
      <c r="F105" s="576" t="s">
        <v>1934</v>
      </c>
      <c r="G105" s="576" t="s">
        <v>1935</v>
      </c>
      <c r="H105" s="353">
        <v>0.22</v>
      </c>
      <c r="I105" s="205" t="s">
        <v>3234</v>
      </c>
      <c r="J105" s="575" t="s">
        <v>33</v>
      </c>
      <c r="K105" s="1021">
        <f t="shared" si="1"/>
        <v>0.22</v>
      </c>
      <c r="L105" s="237">
        <v>41654</v>
      </c>
      <c r="M105" s="237"/>
      <c r="N105" s="575" t="s">
        <v>1237</v>
      </c>
    </row>
    <row r="106" spans="1:14">
      <c r="A106" s="1026">
        <v>25</v>
      </c>
      <c r="B106" s="1028">
        <v>103</v>
      </c>
      <c r="C106" s="576" t="s">
        <v>58</v>
      </c>
      <c r="D106" s="576" t="s">
        <v>1919</v>
      </c>
      <c r="E106" s="353">
        <v>4.46</v>
      </c>
      <c r="F106" s="576" t="s">
        <v>58</v>
      </c>
      <c r="G106" s="576" t="s">
        <v>1536</v>
      </c>
      <c r="H106" s="353">
        <v>4.4800000000000004</v>
      </c>
      <c r="I106" s="205" t="s">
        <v>58</v>
      </c>
      <c r="J106" s="575" t="s">
        <v>2713</v>
      </c>
      <c r="K106" s="1021">
        <f t="shared" si="1"/>
        <v>2.0000000000000462E-2</v>
      </c>
      <c r="L106" s="237">
        <v>41655</v>
      </c>
      <c r="M106" s="237"/>
      <c r="N106" s="575" t="s">
        <v>1237</v>
      </c>
    </row>
    <row r="107" spans="1:14">
      <c r="A107" s="1026">
        <v>25</v>
      </c>
      <c r="B107" s="1028">
        <v>104</v>
      </c>
      <c r="C107" s="576" t="s">
        <v>569</v>
      </c>
      <c r="D107" s="576" t="s">
        <v>1930</v>
      </c>
      <c r="E107" s="353">
        <v>0</v>
      </c>
      <c r="F107" s="576" t="s">
        <v>1924</v>
      </c>
      <c r="G107" s="576" t="s">
        <v>1922</v>
      </c>
      <c r="H107" s="353">
        <v>0.34</v>
      </c>
      <c r="I107" s="205" t="s">
        <v>1170</v>
      </c>
      <c r="J107" s="575" t="s">
        <v>3306</v>
      </c>
      <c r="K107" s="1021">
        <f t="shared" si="1"/>
        <v>0.34</v>
      </c>
      <c r="L107" s="237">
        <v>41656</v>
      </c>
      <c r="M107" s="237"/>
      <c r="N107" s="575" t="s">
        <v>1237</v>
      </c>
    </row>
    <row r="108" spans="1:14">
      <c r="A108" s="1026">
        <v>25</v>
      </c>
      <c r="B108" s="1028">
        <v>105</v>
      </c>
      <c r="C108" s="576" t="s">
        <v>47</v>
      </c>
      <c r="D108" s="576" t="s">
        <v>3296</v>
      </c>
      <c r="E108" s="353">
        <v>0</v>
      </c>
      <c r="F108" s="576" t="s">
        <v>3299</v>
      </c>
      <c r="G108" s="576" t="s">
        <v>3293</v>
      </c>
      <c r="H108" s="353">
        <v>0.08</v>
      </c>
      <c r="I108" s="205" t="s">
        <v>47</v>
      </c>
      <c r="J108" s="575" t="s">
        <v>1536</v>
      </c>
      <c r="K108" s="1021">
        <f t="shared" si="1"/>
        <v>0.08</v>
      </c>
      <c r="L108" s="237">
        <v>41657</v>
      </c>
      <c r="M108" s="237"/>
      <c r="N108" s="575" t="s">
        <v>1237</v>
      </c>
    </row>
    <row r="109" spans="1:14">
      <c r="A109" s="1026">
        <v>25</v>
      </c>
      <c r="B109" s="1028">
        <v>106</v>
      </c>
      <c r="C109" s="576" t="s">
        <v>1662</v>
      </c>
      <c r="D109" s="576" t="s">
        <v>1936</v>
      </c>
      <c r="E109" s="353">
        <v>0.14000000000000001</v>
      </c>
      <c r="F109" s="576" t="s">
        <v>244</v>
      </c>
      <c r="G109" s="576" t="s">
        <v>1918</v>
      </c>
      <c r="H109" s="353">
        <v>0.22</v>
      </c>
      <c r="I109" s="205" t="s">
        <v>239</v>
      </c>
      <c r="J109" s="575" t="s">
        <v>1937</v>
      </c>
      <c r="K109" s="1021">
        <f t="shared" si="1"/>
        <v>7.9999999999999988E-2</v>
      </c>
      <c r="L109" s="237">
        <v>41658</v>
      </c>
      <c r="M109" s="237"/>
      <c r="N109" s="575" t="s">
        <v>1237</v>
      </c>
    </row>
    <row r="110" spans="1:14">
      <c r="A110" s="1026">
        <v>25</v>
      </c>
      <c r="B110" s="1028">
        <v>107</v>
      </c>
      <c r="C110" s="576" t="s">
        <v>239</v>
      </c>
      <c r="D110" s="576" t="s">
        <v>1937</v>
      </c>
      <c r="E110" s="353">
        <v>0.36</v>
      </c>
      <c r="F110" s="576" t="s">
        <v>1662</v>
      </c>
      <c r="G110" s="576" t="s">
        <v>3301</v>
      </c>
      <c r="H110" s="353">
        <v>0.47</v>
      </c>
      <c r="I110" s="205" t="s">
        <v>3304</v>
      </c>
      <c r="J110" s="575" t="s">
        <v>3307</v>
      </c>
      <c r="K110" s="1021">
        <f t="shared" si="1"/>
        <v>0.10999999999999999</v>
      </c>
      <c r="L110" s="237">
        <v>41659</v>
      </c>
      <c r="M110" s="237"/>
      <c r="N110" s="575" t="s">
        <v>1237</v>
      </c>
    </row>
    <row r="111" spans="1:14">
      <c r="A111" s="1026">
        <v>25</v>
      </c>
      <c r="B111" s="1028">
        <v>108</v>
      </c>
      <c r="C111" s="576" t="s">
        <v>1946</v>
      </c>
      <c r="D111" s="576" t="s">
        <v>1947</v>
      </c>
      <c r="E111" s="353">
        <v>0</v>
      </c>
      <c r="F111" s="576" t="s">
        <v>1170</v>
      </c>
      <c r="G111" s="576" t="s">
        <v>1945</v>
      </c>
      <c r="H111" s="353">
        <v>0.08</v>
      </c>
      <c r="I111" s="205" t="s">
        <v>1946</v>
      </c>
      <c r="J111" s="575" t="s">
        <v>33</v>
      </c>
      <c r="K111" s="1021">
        <f t="shared" si="1"/>
        <v>0.08</v>
      </c>
      <c r="L111" s="237">
        <v>41660</v>
      </c>
      <c r="M111" s="237"/>
      <c r="N111" s="575" t="s">
        <v>1237</v>
      </c>
    </row>
    <row r="112" spans="1:14">
      <c r="A112" s="1026">
        <v>25</v>
      </c>
      <c r="B112" s="1028">
        <v>109</v>
      </c>
      <c r="C112" s="576" t="s">
        <v>289</v>
      </c>
      <c r="D112" s="576" t="s">
        <v>3297</v>
      </c>
      <c r="E112" s="353">
        <v>0</v>
      </c>
      <c r="F112" s="576" t="s">
        <v>282</v>
      </c>
      <c r="G112" s="576" t="s">
        <v>3302</v>
      </c>
      <c r="H112" s="353">
        <v>0.27</v>
      </c>
      <c r="I112" s="205" t="s">
        <v>569</v>
      </c>
      <c r="J112" s="575" t="s">
        <v>3300</v>
      </c>
      <c r="K112" s="1021">
        <f t="shared" si="1"/>
        <v>0.27</v>
      </c>
      <c r="L112" s="237">
        <v>41661</v>
      </c>
      <c r="M112" s="237"/>
      <c r="N112" s="575" t="s">
        <v>1237</v>
      </c>
    </row>
    <row r="113" spans="1:16">
      <c r="A113" s="1026">
        <v>25</v>
      </c>
      <c r="B113" s="1028">
        <v>110</v>
      </c>
      <c r="C113" s="576" t="s">
        <v>1236</v>
      </c>
      <c r="D113" s="576" t="s">
        <v>1942</v>
      </c>
      <c r="E113" s="353">
        <v>0</v>
      </c>
      <c r="F113" s="576" t="s">
        <v>569</v>
      </c>
      <c r="G113" s="576" t="s">
        <v>3300</v>
      </c>
      <c r="H113" s="353">
        <v>0.18</v>
      </c>
      <c r="I113" s="205" t="s">
        <v>1943</v>
      </c>
      <c r="J113" s="575" t="s">
        <v>1944</v>
      </c>
      <c r="K113" s="1021">
        <f t="shared" si="1"/>
        <v>0.18</v>
      </c>
      <c r="L113" s="237">
        <v>41662</v>
      </c>
      <c r="M113" s="237"/>
      <c r="N113" s="575" t="s">
        <v>1237</v>
      </c>
    </row>
    <row r="114" spans="1:16">
      <c r="A114" s="1026">
        <v>25</v>
      </c>
      <c r="B114" s="1028">
        <v>111</v>
      </c>
      <c r="C114" s="576" t="s">
        <v>1948</v>
      </c>
      <c r="D114" s="576" t="s">
        <v>3298</v>
      </c>
      <c r="E114" s="353">
        <v>0</v>
      </c>
      <c r="F114" s="576" t="s">
        <v>1940</v>
      </c>
      <c r="G114" s="576" t="s">
        <v>3303</v>
      </c>
      <c r="H114" s="353">
        <v>0.13</v>
      </c>
      <c r="I114" s="205" t="s">
        <v>3305</v>
      </c>
      <c r="J114" s="575" t="s">
        <v>1922</v>
      </c>
      <c r="K114" s="1021">
        <f t="shared" si="1"/>
        <v>0.13</v>
      </c>
      <c r="L114" s="237">
        <v>41663</v>
      </c>
      <c r="M114" s="237"/>
      <c r="N114" s="575" t="s">
        <v>1237</v>
      </c>
    </row>
    <row r="115" spans="1:16">
      <c r="A115" s="1026">
        <v>25</v>
      </c>
      <c r="B115" s="1028">
        <v>112</v>
      </c>
      <c r="C115" s="576" t="s">
        <v>1938</v>
      </c>
      <c r="D115" s="576" t="s">
        <v>1939</v>
      </c>
      <c r="E115" s="353">
        <v>0</v>
      </c>
      <c r="F115" s="576" t="s">
        <v>778</v>
      </c>
      <c r="G115" s="576" t="s">
        <v>1939</v>
      </c>
      <c r="H115" s="353">
        <v>0.17</v>
      </c>
      <c r="I115" s="205" t="s">
        <v>2725</v>
      </c>
      <c r="J115" s="575" t="s">
        <v>2724</v>
      </c>
      <c r="K115" s="1021">
        <f t="shared" si="1"/>
        <v>0.17</v>
      </c>
      <c r="L115" s="237">
        <v>41664</v>
      </c>
      <c r="M115" s="237"/>
      <c r="N115" s="575" t="s">
        <v>1237</v>
      </c>
    </row>
    <row r="116" spans="1:16">
      <c r="A116" s="1026">
        <v>25</v>
      </c>
      <c r="B116" s="1028">
        <v>113</v>
      </c>
      <c r="C116" s="576" t="s">
        <v>921</v>
      </c>
      <c r="D116" s="576" t="s">
        <v>2998</v>
      </c>
      <c r="E116" s="353">
        <v>0.28000000000000003</v>
      </c>
      <c r="F116" s="576" t="s">
        <v>157</v>
      </c>
      <c r="G116" s="576" t="s">
        <v>2365</v>
      </c>
      <c r="H116" s="353">
        <v>1.75</v>
      </c>
      <c r="I116" s="205" t="s">
        <v>2746</v>
      </c>
      <c r="J116" s="575" t="s">
        <v>3027</v>
      </c>
      <c r="K116" s="1021">
        <f t="shared" si="1"/>
        <v>1.47</v>
      </c>
      <c r="L116" s="237" t="s">
        <v>3062</v>
      </c>
      <c r="M116" s="237"/>
      <c r="N116" s="575" t="s">
        <v>1237</v>
      </c>
    </row>
    <row r="117" spans="1:16">
      <c r="A117" s="1026">
        <v>25</v>
      </c>
      <c r="B117" s="1028">
        <v>114</v>
      </c>
      <c r="C117" s="576" t="s">
        <v>3073</v>
      </c>
      <c r="D117" s="576" t="s">
        <v>4602</v>
      </c>
      <c r="E117" s="353">
        <v>0.08</v>
      </c>
      <c r="F117" s="576" t="s">
        <v>745</v>
      </c>
      <c r="G117" s="576" t="s">
        <v>4601</v>
      </c>
      <c r="H117" s="353">
        <v>0.16</v>
      </c>
      <c r="I117" s="318" t="s">
        <v>1933</v>
      </c>
      <c r="J117" s="576" t="s">
        <v>4600</v>
      </c>
      <c r="K117" s="1021">
        <f t="shared" si="1"/>
        <v>0.08</v>
      </c>
      <c r="L117" s="237">
        <v>41760</v>
      </c>
      <c r="M117" s="237"/>
      <c r="N117" s="575" t="s">
        <v>1237</v>
      </c>
    </row>
    <row r="118" spans="1:16">
      <c r="A118" s="1026">
        <v>25</v>
      </c>
      <c r="B118" s="1028">
        <v>115</v>
      </c>
      <c r="C118" s="576" t="s">
        <v>245</v>
      </c>
      <c r="D118" s="576" t="s">
        <v>4599</v>
      </c>
      <c r="E118" s="353">
        <v>0.91</v>
      </c>
      <c r="F118" s="576" t="s">
        <v>300</v>
      </c>
      <c r="G118" s="576" t="s">
        <v>4598</v>
      </c>
      <c r="H118" s="353">
        <v>1.06</v>
      </c>
      <c r="I118" s="205" t="s">
        <v>4597</v>
      </c>
      <c r="J118" s="576" t="s">
        <v>33</v>
      </c>
      <c r="K118" s="1021">
        <f t="shared" si="1"/>
        <v>0.15000000000000002</v>
      </c>
      <c r="L118" s="237">
        <v>41773</v>
      </c>
      <c r="M118" s="237"/>
      <c r="N118" s="575" t="s">
        <v>1237</v>
      </c>
    </row>
    <row r="119" spans="1:16">
      <c r="A119" s="1026">
        <v>25</v>
      </c>
      <c r="B119" s="1028">
        <v>116</v>
      </c>
      <c r="C119" s="575" t="s">
        <v>52</v>
      </c>
      <c r="D119" s="575" t="s">
        <v>4596</v>
      </c>
      <c r="E119" s="354">
        <v>1.31</v>
      </c>
      <c r="F119" s="575" t="s">
        <v>52</v>
      </c>
      <c r="G119" s="575" t="s">
        <v>1923</v>
      </c>
      <c r="H119" s="354">
        <v>1.61</v>
      </c>
      <c r="I119" s="357" t="s">
        <v>3020</v>
      </c>
      <c r="J119" s="575" t="s">
        <v>4596</v>
      </c>
      <c r="K119" s="1021">
        <f t="shared" si="1"/>
        <v>0.30000000000000004</v>
      </c>
      <c r="L119" s="237">
        <v>41786</v>
      </c>
      <c r="M119" s="237"/>
      <c r="N119" s="575" t="s">
        <v>1237</v>
      </c>
      <c r="O119" s="400"/>
      <c r="P119" s="401"/>
    </row>
    <row r="120" spans="1:16">
      <c r="A120" s="1026">
        <v>25</v>
      </c>
      <c r="B120" s="1028">
        <v>117</v>
      </c>
      <c r="C120" s="576" t="s">
        <v>197</v>
      </c>
      <c r="D120" s="575" t="s">
        <v>1491</v>
      </c>
      <c r="E120" s="353">
        <v>11.74</v>
      </c>
      <c r="F120" s="575" t="s">
        <v>197</v>
      </c>
      <c r="G120" s="576" t="s">
        <v>4595</v>
      </c>
      <c r="H120" s="353">
        <v>14.21</v>
      </c>
      <c r="I120" s="205" t="s">
        <v>1202</v>
      </c>
      <c r="J120" s="576" t="s">
        <v>2336</v>
      </c>
      <c r="K120" s="1021">
        <f t="shared" si="1"/>
        <v>2.4700000000000006</v>
      </c>
      <c r="L120" s="237">
        <v>41760</v>
      </c>
      <c r="M120" s="237"/>
      <c r="N120" s="575" t="s">
        <v>1237</v>
      </c>
    </row>
    <row r="121" spans="1:16">
      <c r="A121" s="1026">
        <v>25</v>
      </c>
      <c r="B121" s="1028">
        <v>118</v>
      </c>
      <c r="C121" s="575" t="s">
        <v>1080</v>
      </c>
      <c r="D121" s="575" t="s">
        <v>2356</v>
      </c>
      <c r="E121" s="354">
        <v>2.44</v>
      </c>
      <c r="F121" s="575" t="s">
        <v>186</v>
      </c>
      <c r="G121" s="576" t="s">
        <v>3015</v>
      </c>
      <c r="H121" s="354">
        <v>5.2</v>
      </c>
      <c r="I121" s="205" t="s">
        <v>769</v>
      </c>
      <c r="J121" s="576" t="s">
        <v>4594</v>
      </c>
      <c r="K121" s="1021">
        <f t="shared" si="1"/>
        <v>2.7600000000000002</v>
      </c>
      <c r="L121" s="237">
        <v>41773</v>
      </c>
      <c r="M121" s="237"/>
      <c r="N121" s="575" t="s">
        <v>1237</v>
      </c>
      <c r="O121" s="400"/>
      <c r="P121" s="401"/>
    </row>
    <row r="122" spans="1:16">
      <c r="A122" s="1026">
        <v>25</v>
      </c>
      <c r="B122" s="1028">
        <v>119</v>
      </c>
      <c r="C122" s="575" t="s">
        <v>221</v>
      </c>
      <c r="D122" s="575" t="s">
        <v>4964</v>
      </c>
      <c r="E122" s="354">
        <v>0</v>
      </c>
      <c r="F122" s="575" t="s">
        <v>4968</v>
      </c>
      <c r="G122" s="576" t="s">
        <v>2999</v>
      </c>
      <c r="H122" s="354">
        <v>0.3</v>
      </c>
      <c r="I122" s="205"/>
      <c r="J122" s="576"/>
      <c r="K122" s="1021">
        <f t="shared" si="1"/>
        <v>0.3</v>
      </c>
      <c r="L122" s="237">
        <v>41852</v>
      </c>
      <c r="M122" s="237"/>
      <c r="N122" s="575" t="s">
        <v>1237</v>
      </c>
      <c r="O122" s="400"/>
      <c r="P122" s="401"/>
    </row>
    <row r="123" spans="1:16">
      <c r="A123" s="1026">
        <v>25</v>
      </c>
      <c r="B123" s="1028">
        <v>120</v>
      </c>
      <c r="C123" s="575" t="s">
        <v>243</v>
      </c>
      <c r="D123" s="575" t="s">
        <v>2323</v>
      </c>
      <c r="E123" s="354">
        <v>0.24</v>
      </c>
      <c r="F123" s="575" t="s">
        <v>41</v>
      </c>
      <c r="G123" s="576" t="s">
        <v>2999</v>
      </c>
      <c r="H123" s="354">
        <v>0.74</v>
      </c>
      <c r="I123" s="205" t="s">
        <v>4973</v>
      </c>
      <c r="J123" s="576" t="s">
        <v>4974</v>
      </c>
      <c r="K123" s="1021">
        <f t="shared" si="1"/>
        <v>0.5</v>
      </c>
      <c r="L123" s="237">
        <v>41852</v>
      </c>
      <c r="M123" s="237"/>
      <c r="N123" s="575" t="s">
        <v>1237</v>
      </c>
      <c r="O123" s="400"/>
      <c r="P123" s="401"/>
    </row>
    <row r="124" spans="1:16">
      <c r="A124" s="1026">
        <v>25</v>
      </c>
      <c r="B124" s="1028">
        <v>121</v>
      </c>
      <c r="C124" s="575" t="s">
        <v>3056</v>
      </c>
      <c r="D124" s="575" t="s">
        <v>4601</v>
      </c>
      <c r="E124" s="354">
        <v>0.14699999999999999</v>
      </c>
      <c r="F124" s="575" t="s">
        <v>393</v>
      </c>
      <c r="G124" s="576" t="s">
        <v>4969</v>
      </c>
      <c r="H124" s="354">
        <v>0.24</v>
      </c>
      <c r="I124" s="205" t="s">
        <v>159</v>
      </c>
      <c r="J124" s="576" t="s">
        <v>4966</v>
      </c>
      <c r="K124" s="1021">
        <f t="shared" si="1"/>
        <v>9.2999999999999999E-2</v>
      </c>
      <c r="L124" s="237">
        <v>41852</v>
      </c>
      <c r="M124" s="237"/>
      <c r="N124" s="575" t="s">
        <v>1237</v>
      </c>
      <c r="O124" s="400"/>
      <c r="P124" s="401"/>
    </row>
    <row r="125" spans="1:16">
      <c r="A125" s="1026">
        <v>25</v>
      </c>
      <c r="B125" s="1028">
        <v>122</v>
      </c>
      <c r="C125" s="575" t="s">
        <v>299</v>
      </c>
      <c r="D125" s="575" t="s">
        <v>2391</v>
      </c>
      <c r="E125" s="354">
        <v>1.2</v>
      </c>
      <c r="F125" s="575" t="s">
        <v>1722</v>
      </c>
      <c r="G125" s="576" t="s">
        <v>4970</v>
      </c>
      <c r="H125" s="354">
        <v>1.26</v>
      </c>
      <c r="I125" s="205" t="s">
        <v>4972</v>
      </c>
      <c r="J125" s="576" t="s">
        <v>4975</v>
      </c>
      <c r="K125" s="1021">
        <f t="shared" si="1"/>
        <v>6.0000000000000053E-2</v>
      </c>
      <c r="L125" s="237">
        <v>41852</v>
      </c>
      <c r="M125" s="237"/>
      <c r="N125" s="575" t="s">
        <v>1237</v>
      </c>
      <c r="O125" s="400"/>
      <c r="P125" s="401"/>
    </row>
    <row r="126" spans="1:16">
      <c r="A126" s="1026">
        <v>25</v>
      </c>
      <c r="B126" s="1028">
        <v>123</v>
      </c>
      <c r="C126" s="575" t="s">
        <v>2379</v>
      </c>
      <c r="D126" s="575" t="s">
        <v>4965</v>
      </c>
      <c r="E126" s="354">
        <v>0.7</v>
      </c>
      <c r="F126" s="575"/>
      <c r="G126" s="576"/>
      <c r="H126" s="354">
        <v>0.75</v>
      </c>
      <c r="I126" s="205" t="s">
        <v>976</v>
      </c>
      <c r="J126" s="576"/>
      <c r="K126" s="1021">
        <f t="shared" si="1"/>
        <v>5.0000000000000044E-2</v>
      </c>
      <c r="L126" s="237">
        <v>41852</v>
      </c>
      <c r="M126" s="237"/>
      <c r="N126" s="575" t="s">
        <v>1237</v>
      </c>
      <c r="O126" s="400"/>
      <c r="P126" s="401"/>
    </row>
    <row r="127" spans="1:16">
      <c r="A127" s="1026">
        <v>25</v>
      </c>
      <c r="B127" s="1028">
        <v>124</v>
      </c>
      <c r="C127" s="575" t="s">
        <v>3056</v>
      </c>
      <c r="D127" s="575" t="s">
        <v>4601</v>
      </c>
      <c r="E127" s="354">
        <v>0.17</v>
      </c>
      <c r="F127" s="575" t="s">
        <v>157</v>
      </c>
      <c r="G127" s="576" t="s">
        <v>4971</v>
      </c>
      <c r="H127" s="354">
        <v>0.24</v>
      </c>
      <c r="I127" s="205" t="s">
        <v>159</v>
      </c>
      <c r="J127" s="576" t="s">
        <v>4966</v>
      </c>
      <c r="K127" s="1021">
        <f t="shared" si="1"/>
        <v>6.9999999999999979E-2</v>
      </c>
      <c r="L127" s="237">
        <v>41852</v>
      </c>
      <c r="M127" s="237"/>
      <c r="N127" s="575" t="s">
        <v>1237</v>
      </c>
      <c r="O127" s="400"/>
      <c r="P127" s="401"/>
    </row>
    <row r="128" spans="1:16">
      <c r="A128" s="1026">
        <v>25</v>
      </c>
      <c r="B128" s="1028">
        <v>125</v>
      </c>
      <c r="C128" s="575" t="s">
        <v>159</v>
      </c>
      <c r="D128" s="575" t="s">
        <v>4966</v>
      </c>
      <c r="E128" s="354">
        <v>0.19</v>
      </c>
      <c r="F128" s="575" t="s">
        <v>812</v>
      </c>
      <c r="G128" s="576" t="s">
        <v>2307</v>
      </c>
      <c r="H128" s="354">
        <v>0.24</v>
      </c>
      <c r="I128" s="205" t="s">
        <v>3056</v>
      </c>
      <c r="J128" s="576" t="s">
        <v>4601</v>
      </c>
      <c r="K128" s="1021">
        <f t="shared" si="1"/>
        <v>4.9999999999999989E-2</v>
      </c>
      <c r="L128" s="237">
        <v>41852</v>
      </c>
      <c r="M128" s="237"/>
      <c r="N128" s="575" t="s">
        <v>1237</v>
      </c>
      <c r="O128" s="400"/>
      <c r="P128" s="401"/>
    </row>
    <row r="129" spans="1:16">
      <c r="A129" s="1026">
        <v>25</v>
      </c>
      <c r="B129" s="1028">
        <v>126</v>
      </c>
      <c r="C129" s="575" t="s">
        <v>2379</v>
      </c>
      <c r="D129" s="575" t="s">
        <v>4965</v>
      </c>
      <c r="E129" s="354">
        <v>0.31</v>
      </c>
      <c r="F129" s="575"/>
      <c r="G129" s="576"/>
      <c r="H129" s="354">
        <v>0.65</v>
      </c>
      <c r="I129" s="205" t="s">
        <v>976</v>
      </c>
      <c r="J129" s="576"/>
      <c r="K129" s="1021">
        <f t="shared" si="1"/>
        <v>0.34</v>
      </c>
      <c r="L129" s="237">
        <v>41852</v>
      </c>
      <c r="M129" s="237"/>
      <c r="N129" s="575" t="s">
        <v>1237</v>
      </c>
      <c r="O129" s="400"/>
      <c r="P129" s="401"/>
    </row>
    <row r="130" spans="1:16">
      <c r="A130" s="1026">
        <v>25</v>
      </c>
      <c r="B130" s="1028">
        <v>127</v>
      </c>
      <c r="C130" s="575" t="s">
        <v>153</v>
      </c>
      <c r="D130" s="575" t="s">
        <v>4967</v>
      </c>
      <c r="E130" s="354">
        <v>1.25</v>
      </c>
      <c r="F130" s="575" t="s">
        <v>1921</v>
      </c>
      <c r="G130" s="576" t="s">
        <v>2381</v>
      </c>
      <c r="H130" s="354">
        <v>1.25</v>
      </c>
      <c r="I130" s="205" t="s">
        <v>1259</v>
      </c>
      <c r="J130" s="576"/>
      <c r="K130" s="1021">
        <f t="shared" si="1"/>
        <v>0</v>
      </c>
      <c r="L130" s="237">
        <v>41852</v>
      </c>
      <c r="M130" s="237"/>
      <c r="N130" s="575" t="s">
        <v>1237</v>
      </c>
      <c r="O130" s="400"/>
      <c r="P130" s="401"/>
    </row>
    <row r="131" spans="1:16">
      <c r="A131" s="1026">
        <v>25</v>
      </c>
      <c r="B131" s="1028">
        <v>128</v>
      </c>
      <c r="C131" s="575" t="s">
        <v>1674</v>
      </c>
      <c r="D131" s="575" t="s">
        <v>1929</v>
      </c>
      <c r="E131" s="354">
        <v>0.65</v>
      </c>
      <c r="F131" s="575" t="s">
        <v>1921</v>
      </c>
      <c r="G131" s="576" t="s">
        <v>1922</v>
      </c>
      <c r="H131" s="354">
        <v>0.65</v>
      </c>
      <c r="I131" s="205" t="s">
        <v>1921</v>
      </c>
      <c r="J131" s="576" t="s">
        <v>1922</v>
      </c>
      <c r="K131" s="1021">
        <f t="shared" si="1"/>
        <v>0</v>
      </c>
      <c r="L131" s="237">
        <v>41852</v>
      </c>
      <c r="M131" s="237"/>
      <c r="N131" s="575" t="s">
        <v>1237</v>
      </c>
      <c r="O131" s="400"/>
      <c r="P131" s="401"/>
    </row>
    <row r="132" spans="1:16">
      <c r="A132" s="1026">
        <v>25</v>
      </c>
      <c r="B132" s="1028">
        <v>129</v>
      </c>
      <c r="C132" s="575" t="s">
        <v>3013</v>
      </c>
      <c r="D132" s="575" t="s">
        <v>3014</v>
      </c>
      <c r="E132" s="354">
        <v>0</v>
      </c>
      <c r="F132" s="575" t="s">
        <v>1465</v>
      </c>
      <c r="G132" s="575" t="s">
        <v>4593</v>
      </c>
      <c r="H132" s="354">
        <v>2.2200000000000002</v>
      </c>
      <c r="I132" s="318" t="s">
        <v>1523</v>
      </c>
      <c r="J132" s="575" t="s">
        <v>2356</v>
      </c>
      <c r="K132" s="1021">
        <f>H132-E132</f>
        <v>2.2200000000000002</v>
      </c>
      <c r="L132" s="237" t="s">
        <v>4963</v>
      </c>
      <c r="M132" s="237"/>
      <c r="N132" s="953" t="s">
        <v>1237</v>
      </c>
      <c r="O132" s="400"/>
      <c r="P132" s="401"/>
    </row>
    <row r="133" spans="1:16">
      <c r="A133" s="1026">
        <v>25</v>
      </c>
      <c r="B133" s="1028">
        <v>130</v>
      </c>
      <c r="C133" s="576" t="s">
        <v>199</v>
      </c>
      <c r="D133" s="575" t="s">
        <v>6288</v>
      </c>
      <c r="E133" s="353">
        <v>21.17</v>
      </c>
      <c r="F133" s="575" t="s">
        <v>49</v>
      </c>
      <c r="G133" s="576" t="s">
        <v>6309</v>
      </c>
      <c r="H133" s="353">
        <v>21.4</v>
      </c>
      <c r="I133" s="205"/>
      <c r="J133" s="576" t="s">
        <v>6308</v>
      </c>
      <c r="K133" s="1021">
        <f>H133-E133</f>
        <v>0.22999999999999687</v>
      </c>
      <c r="L133" s="237" t="s">
        <v>4963</v>
      </c>
      <c r="M133" s="237"/>
      <c r="N133" s="953" t="s">
        <v>1237</v>
      </c>
    </row>
    <row r="134" spans="1:16">
      <c r="A134" s="1026">
        <v>25</v>
      </c>
      <c r="B134" s="1028">
        <v>131</v>
      </c>
      <c r="C134" s="1060" t="s">
        <v>197</v>
      </c>
      <c r="D134" s="1061" t="s">
        <v>3007</v>
      </c>
      <c r="E134" s="1062">
        <v>2.58</v>
      </c>
      <c r="F134" s="1061" t="s">
        <v>7696</v>
      </c>
      <c r="G134" s="1060" t="s">
        <v>7706</v>
      </c>
      <c r="H134" s="1062">
        <v>2.64</v>
      </c>
      <c r="I134" s="1063" t="s">
        <v>7696</v>
      </c>
      <c r="J134" s="1060" t="s">
        <v>7706</v>
      </c>
      <c r="K134" s="1064">
        <v>6.0000000000000053E-2</v>
      </c>
      <c r="L134" s="1065" t="s">
        <v>4963</v>
      </c>
      <c r="M134" s="1065"/>
      <c r="N134" s="1061" t="s">
        <v>1237</v>
      </c>
    </row>
    <row r="135" spans="1:16">
      <c r="A135" s="1026">
        <v>25</v>
      </c>
      <c r="B135" s="1028">
        <v>132</v>
      </c>
      <c r="C135" s="1060" t="s">
        <v>578</v>
      </c>
      <c r="D135" s="1060" t="s">
        <v>2978</v>
      </c>
      <c r="E135" s="1062">
        <v>0.36</v>
      </c>
      <c r="F135" s="1060" t="s">
        <v>546</v>
      </c>
      <c r="G135" s="1060" t="s">
        <v>7707</v>
      </c>
      <c r="H135" s="1062">
        <v>0.38</v>
      </c>
      <c r="I135" s="1063" t="s">
        <v>803</v>
      </c>
      <c r="J135" s="1060" t="s">
        <v>7708</v>
      </c>
      <c r="K135" s="1064">
        <v>2.0000000000000018E-2</v>
      </c>
      <c r="L135" s="1065" t="s">
        <v>4963</v>
      </c>
      <c r="M135" s="1065"/>
      <c r="N135" s="1061" t="s">
        <v>1237</v>
      </c>
    </row>
    <row r="136" spans="1:16">
      <c r="A136" s="1026">
        <v>25</v>
      </c>
      <c r="B136" s="1028">
        <v>133</v>
      </c>
      <c r="C136" s="1060" t="s">
        <v>530</v>
      </c>
      <c r="D136" s="1060" t="s">
        <v>2993</v>
      </c>
      <c r="E136" s="1062">
        <v>0.27</v>
      </c>
      <c r="F136" s="1060" t="s">
        <v>1653</v>
      </c>
      <c r="G136" s="1060" t="s">
        <v>2392</v>
      </c>
      <c r="H136" s="1062">
        <v>0.35</v>
      </c>
      <c r="I136" s="1063" t="s">
        <v>1905</v>
      </c>
      <c r="J136" s="1060" t="s">
        <v>2389</v>
      </c>
      <c r="K136" s="1064">
        <v>7.999999999999996E-2</v>
      </c>
      <c r="L136" s="1065">
        <v>41927</v>
      </c>
      <c r="M136" s="1065"/>
      <c r="N136" s="1061" t="s">
        <v>1237</v>
      </c>
    </row>
    <row r="137" spans="1:16">
      <c r="A137" s="1026">
        <v>25</v>
      </c>
      <c r="B137" s="1028">
        <v>134</v>
      </c>
      <c r="C137" s="1060" t="s">
        <v>45</v>
      </c>
      <c r="D137" s="1060" t="s">
        <v>6289</v>
      </c>
      <c r="E137" s="1062">
        <v>2</v>
      </c>
      <c r="F137" s="1060" t="s">
        <v>43</v>
      </c>
      <c r="G137" s="1060" t="s">
        <v>2359</v>
      </c>
      <c r="H137" s="1062">
        <v>2.1</v>
      </c>
      <c r="I137" s="1066" t="s">
        <v>44</v>
      </c>
      <c r="J137" s="1060" t="s">
        <v>2670</v>
      </c>
      <c r="K137" s="1064">
        <v>0.10000000000000009</v>
      </c>
      <c r="L137" s="1065">
        <v>41927</v>
      </c>
      <c r="M137" s="1065"/>
      <c r="N137" s="1061" t="s">
        <v>1237</v>
      </c>
    </row>
    <row r="138" spans="1:16">
      <c r="A138" s="1026">
        <v>25</v>
      </c>
      <c r="B138" s="1028">
        <v>135</v>
      </c>
      <c r="C138" s="1060" t="s">
        <v>533</v>
      </c>
      <c r="D138" s="1061" t="s">
        <v>6290</v>
      </c>
      <c r="E138" s="1062">
        <v>0.24</v>
      </c>
      <c r="F138" s="1061" t="s">
        <v>41</v>
      </c>
      <c r="G138" s="1060" t="s">
        <v>2389</v>
      </c>
      <c r="H138" s="1062">
        <v>0.35</v>
      </c>
      <c r="I138" s="1063" t="s">
        <v>180</v>
      </c>
      <c r="J138" s="1060" t="s">
        <v>2401</v>
      </c>
      <c r="K138" s="1064">
        <v>0.10999999999999999</v>
      </c>
      <c r="L138" s="1065">
        <v>41927</v>
      </c>
      <c r="M138" s="1065"/>
      <c r="N138" s="1061" t="s">
        <v>1237</v>
      </c>
    </row>
    <row r="139" spans="1:16">
      <c r="A139" s="1026">
        <v>25</v>
      </c>
      <c r="B139" s="1028">
        <v>136</v>
      </c>
      <c r="C139" s="1060" t="s">
        <v>2390</v>
      </c>
      <c r="D139" s="1061" t="s">
        <v>6291</v>
      </c>
      <c r="E139" s="1062">
        <v>0.22</v>
      </c>
      <c r="F139" s="1061" t="s">
        <v>2317</v>
      </c>
      <c r="G139" s="1060" t="s">
        <v>7709</v>
      </c>
      <c r="H139" s="1062">
        <v>0.22</v>
      </c>
      <c r="I139" s="1063" t="s">
        <v>2317</v>
      </c>
      <c r="J139" s="1060" t="s">
        <v>7709</v>
      </c>
      <c r="K139" s="1064">
        <v>0</v>
      </c>
      <c r="L139" s="1065">
        <v>41927</v>
      </c>
      <c r="M139" s="1065"/>
      <c r="N139" s="1061" t="s">
        <v>1237</v>
      </c>
    </row>
    <row r="140" spans="1:16">
      <c r="A140" s="1026">
        <v>25</v>
      </c>
      <c r="B140" s="1028">
        <v>137</v>
      </c>
      <c r="C140" s="1060" t="s">
        <v>175</v>
      </c>
      <c r="D140" s="1061" t="s">
        <v>6292</v>
      </c>
      <c r="E140" s="1062">
        <v>0</v>
      </c>
      <c r="F140" s="1061" t="s">
        <v>195</v>
      </c>
      <c r="G140" s="1060" t="s">
        <v>7710</v>
      </c>
      <c r="H140" s="1062">
        <v>0.11</v>
      </c>
      <c r="I140" s="1063" t="s">
        <v>195</v>
      </c>
      <c r="J140" s="1060" t="s">
        <v>7710</v>
      </c>
      <c r="K140" s="1064">
        <v>0.11</v>
      </c>
      <c r="L140" s="1065">
        <v>41927</v>
      </c>
      <c r="M140" s="1065"/>
      <c r="N140" s="1061" t="s">
        <v>1237</v>
      </c>
    </row>
    <row r="141" spans="1:16">
      <c r="A141" s="1026">
        <v>25</v>
      </c>
      <c r="B141" s="1028">
        <v>138</v>
      </c>
      <c r="C141" s="1060" t="s">
        <v>139</v>
      </c>
      <c r="D141" s="1061" t="s">
        <v>6293</v>
      </c>
      <c r="E141" s="1062">
        <v>0.33</v>
      </c>
      <c r="F141" s="1061" t="s">
        <v>424</v>
      </c>
      <c r="G141" s="1061" t="s">
        <v>6307</v>
      </c>
      <c r="H141" s="1062">
        <v>0.4</v>
      </c>
      <c r="I141" s="1066" t="s">
        <v>424</v>
      </c>
      <c r="J141" s="1061" t="s">
        <v>6307</v>
      </c>
      <c r="K141" s="1064">
        <v>7.0000000000000007E-2</v>
      </c>
      <c r="L141" s="1065">
        <v>41987</v>
      </c>
      <c r="M141" s="1065"/>
      <c r="N141" s="1061" t="s">
        <v>1237</v>
      </c>
    </row>
    <row r="142" spans="1:16">
      <c r="A142" s="1026">
        <v>25</v>
      </c>
      <c r="B142" s="1028">
        <v>139</v>
      </c>
      <c r="C142" s="1060" t="s">
        <v>424</v>
      </c>
      <c r="D142" s="1061" t="s">
        <v>6307</v>
      </c>
      <c r="E142" s="1062">
        <v>0</v>
      </c>
      <c r="F142" s="1061" t="s">
        <v>139</v>
      </c>
      <c r="G142" s="1061" t="s">
        <v>6293</v>
      </c>
      <c r="H142" s="1062">
        <v>0.11</v>
      </c>
      <c r="I142" s="1063" t="s">
        <v>139</v>
      </c>
      <c r="J142" s="1061" t="s">
        <v>6293</v>
      </c>
      <c r="K142" s="1064">
        <v>0.11</v>
      </c>
      <c r="L142" s="1065">
        <v>41987</v>
      </c>
      <c r="M142" s="1065"/>
      <c r="N142" s="1061" t="s">
        <v>1237</v>
      </c>
    </row>
    <row r="143" spans="1:16">
      <c r="A143" s="1026">
        <v>25</v>
      </c>
      <c r="B143" s="1028">
        <v>140</v>
      </c>
      <c r="C143" s="1060" t="s">
        <v>2310</v>
      </c>
      <c r="D143" s="1061" t="s">
        <v>2311</v>
      </c>
      <c r="E143" s="1062">
        <v>5.95</v>
      </c>
      <c r="F143" s="1061"/>
      <c r="G143" s="1060"/>
      <c r="H143" s="1062">
        <v>6.02</v>
      </c>
      <c r="I143" s="1063"/>
      <c r="J143" s="1060"/>
      <c r="K143" s="1064">
        <v>6.9999999999999396E-2</v>
      </c>
      <c r="L143" s="1065">
        <v>41987</v>
      </c>
      <c r="M143" s="1065"/>
      <c r="N143" s="1061" t="s">
        <v>1237</v>
      </c>
    </row>
    <row r="144" spans="1:16">
      <c r="A144" s="1026">
        <v>25</v>
      </c>
      <c r="B144" s="1028">
        <v>141</v>
      </c>
      <c r="C144" s="1060" t="s">
        <v>49</v>
      </c>
      <c r="D144" s="1061" t="s">
        <v>6294</v>
      </c>
      <c r="E144" s="1062">
        <v>2</v>
      </c>
      <c r="F144" s="1061" t="s">
        <v>41</v>
      </c>
      <c r="G144" s="1060" t="s">
        <v>2389</v>
      </c>
      <c r="H144" s="1062">
        <v>2.04</v>
      </c>
      <c r="I144" s="1063" t="s">
        <v>41</v>
      </c>
      <c r="J144" s="1060" t="s">
        <v>2389</v>
      </c>
      <c r="K144" s="1064">
        <v>4.0000000000000036E-2</v>
      </c>
      <c r="L144" s="1065">
        <v>41987</v>
      </c>
      <c r="M144" s="1065"/>
      <c r="N144" s="1061" t="s">
        <v>1237</v>
      </c>
    </row>
    <row r="145" spans="1:14">
      <c r="A145" s="1026">
        <v>25</v>
      </c>
      <c r="B145" s="1028">
        <v>142</v>
      </c>
      <c r="C145" s="1060" t="s">
        <v>1674</v>
      </c>
      <c r="D145" s="1061" t="s">
        <v>6295</v>
      </c>
      <c r="E145" s="1062">
        <v>0.8</v>
      </c>
      <c r="F145" s="1061" t="s">
        <v>1924</v>
      </c>
      <c r="G145" s="1060" t="s">
        <v>7711</v>
      </c>
      <c r="H145" s="1062">
        <v>0.8</v>
      </c>
      <c r="I145" s="1063" t="s">
        <v>1924</v>
      </c>
      <c r="J145" s="1060" t="s">
        <v>7711</v>
      </c>
      <c r="K145" s="1064">
        <v>0</v>
      </c>
      <c r="L145" s="1065">
        <v>41987</v>
      </c>
      <c r="M145" s="1065"/>
      <c r="N145" s="1061" t="s">
        <v>1237</v>
      </c>
    </row>
    <row r="146" spans="1:14">
      <c r="A146" s="1026">
        <v>25</v>
      </c>
      <c r="B146" s="1028">
        <v>143</v>
      </c>
      <c r="C146" s="1060" t="s">
        <v>157</v>
      </c>
      <c r="D146" s="1061" t="s">
        <v>6296</v>
      </c>
      <c r="E146" s="1062">
        <v>0.59</v>
      </c>
      <c r="F146" s="1061" t="s">
        <v>921</v>
      </c>
      <c r="G146" s="1060" t="s">
        <v>7712</v>
      </c>
      <c r="H146" s="1062">
        <v>0.63</v>
      </c>
      <c r="I146" s="1066" t="s">
        <v>427</v>
      </c>
      <c r="J146" s="1060" t="s">
        <v>7713</v>
      </c>
      <c r="K146" s="1064">
        <v>4.0000000000000036E-2</v>
      </c>
      <c r="L146" s="1065">
        <v>41987</v>
      </c>
      <c r="M146" s="1065"/>
      <c r="N146" s="1061" t="s">
        <v>1237</v>
      </c>
    </row>
    <row r="147" spans="1:14">
      <c r="A147" s="1026">
        <v>25</v>
      </c>
      <c r="B147" s="1028">
        <v>144</v>
      </c>
      <c r="C147" s="1060" t="s">
        <v>1674</v>
      </c>
      <c r="D147" s="1060" t="s">
        <v>6295</v>
      </c>
      <c r="E147" s="1062">
        <v>0.8</v>
      </c>
      <c r="F147" s="1060" t="s">
        <v>1924</v>
      </c>
      <c r="G147" s="1060" t="s">
        <v>7711</v>
      </c>
      <c r="H147" s="1062">
        <v>0.8</v>
      </c>
      <c r="I147" s="1063" t="s">
        <v>1924</v>
      </c>
      <c r="J147" s="1061" t="s">
        <v>7711</v>
      </c>
      <c r="K147" s="1064">
        <v>0</v>
      </c>
      <c r="L147" s="1065">
        <v>42018</v>
      </c>
      <c r="M147" s="1065"/>
      <c r="N147" s="1061" t="s">
        <v>1237</v>
      </c>
    </row>
    <row r="148" spans="1:14">
      <c r="A148" s="1026">
        <v>25</v>
      </c>
      <c r="B148" s="1028">
        <v>145</v>
      </c>
      <c r="C148" s="1060" t="s">
        <v>439</v>
      </c>
      <c r="D148" s="1061" t="s">
        <v>7704</v>
      </c>
      <c r="E148" s="1062">
        <v>0.1</v>
      </c>
      <c r="F148" s="1061" t="s">
        <v>545</v>
      </c>
      <c r="G148" s="1060" t="s">
        <v>7714</v>
      </c>
      <c r="H148" s="1062">
        <v>2.15</v>
      </c>
      <c r="I148" s="1063" t="s">
        <v>1241</v>
      </c>
      <c r="J148" s="1060" t="s">
        <v>2357</v>
      </c>
      <c r="K148" s="1064">
        <v>2.0499999999999998</v>
      </c>
      <c r="L148" s="1065">
        <v>42018</v>
      </c>
      <c r="M148" s="1065"/>
      <c r="N148" s="1061" t="s">
        <v>1237</v>
      </c>
    </row>
    <row r="149" spans="1:14">
      <c r="A149" s="1026">
        <v>25</v>
      </c>
      <c r="B149" s="1028">
        <v>146</v>
      </c>
      <c r="C149" s="1061" t="s">
        <v>58</v>
      </c>
      <c r="D149" s="1061" t="s">
        <v>4596</v>
      </c>
      <c r="E149" s="1067">
        <v>3.8</v>
      </c>
      <c r="F149" s="1061" t="s">
        <v>52</v>
      </c>
      <c r="G149" s="1061" t="s">
        <v>2376</v>
      </c>
      <c r="H149" s="1067">
        <v>3.8</v>
      </c>
      <c r="I149" s="1068" t="s">
        <v>52</v>
      </c>
      <c r="J149" s="1061" t="s">
        <v>2376</v>
      </c>
      <c r="K149" s="1064">
        <v>0</v>
      </c>
      <c r="L149" s="1065">
        <v>42050</v>
      </c>
      <c r="M149" s="1065"/>
      <c r="N149" s="1061" t="s">
        <v>1237</v>
      </c>
    </row>
    <row r="150" spans="1:14">
      <c r="A150" s="1026">
        <v>25</v>
      </c>
      <c r="B150" s="1028">
        <v>147</v>
      </c>
      <c r="C150" s="1060" t="s">
        <v>54</v>
      </c>
      <c r="D150" s="1061" t="s">
        <v>6297</v>
      </c>
      <c r="E150" s="1062">
        <v>27.64</v>
      </c>
      <c r="F150" s="1061" t="s">
        <v>3886</v>
      </c>
      <c r="G150" s="1060" t="s">
        <v>7715</v>
      </c>
      <c r="H150" s="1062">
        <v>28</v>
      </c>
      <c r="I150" s="1066" t="s">
        <v>3886</v>
      </c>
      <c r="J150" s="1060" t="s">
        <v>7715</v>
      </c>
      <c r="K150" s="1064">
        <v>0.35999999999999943</v>
      </c>
      <c r="L150" s="1065">
        <v>42050</v>
      </c>
      <c r="M150" s="1065"/>
      <c r="N150" s="1061" t="s">
        <v>1237</v>
      </c>
    </row>
    <row r="151" spans="1:14">
      <c r="A151" s="1026">
        <v>25</v>
      </c>
      <c r="B151" s="1028">
        <v>148</v>
      </c>
      <c r="C151" s="1060" t="s">
        <v>297</v>
      </c>
      <c r="D151" s="1061" t="s">
        <v>2987</v>
      </c>
      <c r="E151" s="1062">
        <v>4.3600000000000003</v>
      </c>
      <c r="F151" s="1061" t="s">
        <v>6778</v>
      </c>
      <c r="G151" s="1060" t="s">
        <v>7703</v>
      </c>
      <c r="H151" s="1062">
        <v>4.3600000000000003</v>
      </c>
      <c r="I151" s="1066" t="s">
        <v>6778</v>
      </c>
      <c r="J151" s="1060" t="s">
        <v>7703</v>
      </c>
      <c r="K151" s="1064">
        <v>0</v>
      </c>
      <c r="L151" s="1065">
        <v>42050</v>
      </c>
      <c r="M151" s="1065"/>
      <c r="N151" s="1061" t="s">
        <v>1237</v>
      </c>
    </row>
    <row r="152" spans="1:14">
      <c r="A152" s="1026">
        <v>25</v>
      </c>
      <c r="B152" s="1028">
        <v>149</v>
      </c>
      <c r="C152" s="1060" t="s">
        <v>54</v>
      </c>
      <c r="D152" s="1061" t="s">
        <v>6297</v>
      </c>
      <c r="E152" s="1062">
        <v>27.64</v>
      </c>
      <c r="F152" s="1061" t="s">
        <v>3886</v>
      </c>
      <c r="G152" s="1060" t="s">
        <v>7715</v>
      </c>
      <c r="H152" s="1062">
        <v>28</v>
      </c>
      <c r="I152" s="1066" t="s">
        <v>47</v>
      </c>
      <c r="J152" s="1060" t="s">
        <v>2393</v>
      </c>
      <c r="K152" s="1064">
        <v>0.35999999999999943</v>
      </c>
      <c r="L152" s="1065">
        <v>42050</v>
      </c>
      <c r="M152" s="1065"/>
      <c r="N152" s="1061" t="s">
        <v>1237</v>
      </c>
    </row>
    <row r="153" spans="1:14">
      <c r="A153" s="1026">
        <v>25</v>
      </c>
      <c r="B153" s="1028">
        <v>150</v>
      </c>
      <c r="C153" s="1060" t="s">
        <v>798</v>
      </c>
      <c r="D153" s="1061" t="s">
        <v>6298</v>
      </c>
      <c r="E153" s="1062">
        <v>0</v>
      </c>
      <c r="F153" s="1061" t="s">
        <v>752</v>
      </c>
      <c r="G153" s="1060" t="s">
        <v>7716</v>
      </c>
      <c r="H153" s="1062">
        <v>0.1</v>
      </c>
      <c r="I153" s="1063" t="s">
        <v>752</v>
      </c>
      <c r="J153" s="1060" t="s">
        <v>7717</v>
      </c>
      <c r="K153" s="1064">
        <v>0.1</v>
      </c>
      <c r="L153" s="1065">
        <v>42050</v>
      </c>
      <c r="M153" s="1065"/>
      <c r="N153" s="1061" t="s">
        <v>1237</v>
      </c>
    </row>
    <row r="154" spans="1:14">
      <c r="A154" s="1026">
        <v>25</v>
      </c>
      <c r="B154" s="1028">
        <v>151</v>
      </c>
      <c r="C154" s="1060" t="s">
        <v>752</v>
      </c>
      <c r="D154" s="1060" t="s">
        <v>6299</v>
      </c>
      <c r="E154" s="1062">
        <v>0</v>
      </c>
      <c r="F154" s="1060" t="s">
        <v>798</v>
      </c>
      <c r="G154" s="1060" t="s">
        <v>7718</v>
      </c>
      <c r="H154" s="1062">
        <v>0.1</v>
      </c>
      <c r="I154" s="1063" t="s">
        <v>798</v>
      </c>
      <c r="J154" s="1060" t="s">
        <v>7718</v>
      </c>
      <c r="K154" s="1064">
        <v>0.1</v>
      </c>
      <c r="L154" s="1065">
        <v>42050</v>
      </c>
      <c r="M154" s="1065"/>
      <c r="N154" s="1061" t="s">
        <v>1237</v>
      </c>
    </row>
    <row r="155" spans="1:14">
      <c r="A155" s="1026">
        <v>25</v>
      </c>
      <c r="B155" s="1028">
        <v>152</v>
      </c>
      <c r="C155" s="1060" t="s">
        <v>195</v>
      </c>
      <c r="D155" s="1061" t="s">
        <v>2720</v>
      </c>
      <c r="E155" s="1062">
        <v>9.51</v>
      </c>
      <c r="F155" s="1061" t="s">
        <v>131</v>
      </c>
      <c r="G155" s="1060" t="s">
        <v>7719</v>
      </c>
      <c r="H155" s="1062">
        <v>9.51</v>
      </c>
      <c r="I155" s="1063" t="s">
        <v>131</v>
      </c>
      <c r="J155" s="1060" t="s">
        <v>7719</v>
      </c>
      <c r="K155" s="1064">
        <v>0</v>
      </c>
      <c r="L155" s="1065">
        <v>42051</v>
      </c>
      <c r="M155" s="1065"/>
      <c r="N155" s="1061" t="s">
        <v>1237</v>
      </c>
    </row>
    <row r="156" spans="1:14">
      <c r="A156" s="1026">
        <v>25</v>
      </c>
      <c r="B156" s="1028">
        <v>153</v>
      </c>
      <c r="C156" s="1060" t="s">
        <v>1465</v>
      </c>
      <c r="D156" s="1061" t="s">
        <v>2989</v>
      </c>
      <c r="E156" s="1062">
        <v>4.84</v>
      </c>
      <c r="F156" s="1061" t="s">
        <v>3013</v>
      </c>
      <c r="G156" s="1060" t="s">
        <v>3014</v>
      </c>
      <c r="H156" s="1062">
        <v>4.9400000000000004</v>
      </c>
      <c r="I156" s="1072" t="s">
        <v>3013</v>
      </c>
      <c r="J156" s="1060" t="s">
        <v>3014</v>
      </c>
      <c r="K156" s="1064">
        <v>0.10000000000000053</v>
      </c>
      <c r="L156" s="1065">
        <v>42078</v>
      </c>
      <c r="M156" s="1065"/>
      <c r="N156" s="1061" t="s">
        <v>1237</v>
      </c>
    </row>
    <row r="157" spans="1:14">
      <c r="A157" s="1026">
        <v>25</v>
      </c>
      <c r="B157" s="1028">
        <v>154</v>
      </c>
      <c r="C157" s="1060" t="s">
        <v>3013</v>
      </c>
      <c r="D157" s="1061" t="s">
        <v>3014</v>
      </c>
      <c r="E157" s="1062">
        <v>0</v>
      </c>
      <c r="F157" s="1061" t="s">
        <v>2335</v>
      </c>
      <c r="G157" s="1060" t="s">
        <v>7720</v>
      </c>
      <c r="H157" s="1062">
        <v>2</v>
      </c>
      <c r="I157" s="1063" t="s">
        <v>1465</v>
      </c>
      <c r="J157" s="1060" t="s">
        <v>4593</v>
      </c>
      <c r="K157" s="1064">
        <v>2</v>
      </c>
      <c r="L157" s="1065">
        <v>42078</v>
      </c>
      <c r="M157" s="1065"/>
      <c r="N157" s="1061" t="s">
        <v>1237</v>
      </c>
    </row>
    <row r="158" spans="1:14">
      <c r="A158" s="1026">
        <v>25</v>
      </c>
      <c r="B158" s="1028">
        <v>155</v>
      </c>
      <c r="C158" s="1060" t="s">
        <v>1465</v>
      </c>
      <c r="D158" s="1061" t="s">
        <v>2989</v>
      </c>
      <c r="E158" s="1062">
        <v>4.84</v>
      </c>
      <c r="F158" s="1061" t="s">
        <v>3013</v>
      </c>
      <c r="G158" s="1060" t="s">
        <v>3014</v>
      </c>
      <c r="H158" s="1062">
        <v>5.3</v>
      </c>
      <c r="I158" s="1063" t="s">
        <v>2443</v>
      </c>
      <c r="J158" s="1060" t="s">
        <v>7721</v>
      </c>
      <c r="K158" s="1064">
        <v>0.45999999999999996</v>
      </c>
      <c r="L158" s="1065">
        <v>42078</v>
      </c>
      <c r="M158" s="1065"/>
      <c r="N158" s="1061" t="s">
        <v>1237</v>
      </c>
    </row>
    <row r="159" spans="1:14">
      <c r="A159" s="1026">
        <v>25</v>
      </c>
      <c r="B159" s="1028">
        <v>156</v>
      </c>
      <c r="C159" s="1060" t="s">
        <v>539</v>
      </c>
      <c r="D159" s="1061" t="s">
        <v>6300</v>
      </c>
      <c r="E159" s="1062">
        <v>1.02</v>
      </c>
      <c r="F159" s="1061" t="s">
        <v>7722</v>
      </c>
      <c r="G159" s="1060" t="s">
        <v>2727</v>
      </c>
      <c r="H159" s="1062">
        <v>1.02</v>
      </c>
      <c r="I159" s="1066" t="s">
        <v>2317</v>
      </c>
      <c r="J159" s="1060" t="s">
        <v>7723</v>
      </c>
      <c r="K159" s="1064">
        <v>0</v>
      </c>
      <c r="L159" s="1065">
        <v>42078</v>
      </c>
      <c r="M159" s="1065"/>
      <c r="N159" s="1061" t="s">
        <v>1237</v>
      </c>
    </row>
    <row r="160" spans="1:14">
      <c r="A160" s="1026">
        <v>25</v>
      </c>
      <c r="B160" s="1028">
        <v>157</v>
      </c>
      <c r="C160" s="1060" t="s">
        <v>195</v>
      </c>
      <c r="D160" s="1060" t="s">
        <v>7710</v>
      </c>
      <c r="E160" s="1062">
        <v>7.58</v>
      </c>
      <c r="F160" s="1060" t="s">
        <v>1722</v>
      </c>
      <c r="G160" s="1060" t="s">
        <v>4970</v>
      </c>
      <c r="H160" s="1062">
        <v>7.64</v>
      </c>
      <c r="I160" s="1063" t="s">
        <v>1722</v>
      </c>
      <c r="J160" s="1060" t="s">
        <v>4970</v>
      </c>
      <c r="K160" s="1064">
        <v>5.9999999999999609E-2</v>
      </c>
      <c r="L160" s="1065">
        <v>42078</v>
      </c>
      <c r="M160" s="1065"/>
      <c r="N160" s="1061" t="s">
        <v>1237</v>
      </c>
    </row>
    <row r="161" spans="1:14">
      <c r="A161" s="1026">
        <v>25</v>
      </c>
      <c r="B161" s="1028">
        <v>158</v>
      </c>
      <c r="C161" s="1060" t="s">
        <v>6287</v>
      </c>
      <c r="D161" s="1061" t="s">
        <v>1654</v>
      </c>
      <c r="E161" s="1062">
        <v>0.44</v>
      </c>
      <c r="F161" s="1061" t="s">
        <v>186</v>
      </c>
      <c r="G161" s="1060" t="s">
        <v>2398</v>
      </c>
      <c r="H161" s="1062">
        <v>2.5099999999999998</v>
      </c>
      <c r="I161" s="1063" t="s">
        <v>186</v>
      </c>
      <c r="J161" s="1060" t="s">
        <v>2398</v>
      </c>
      <c r="K161" s="1064">
        <v>2.0699999999999998</v>
      </c>
      <c r="L161" s="1065">
        <v>42078</v>
      </c>
      <c r="M161" s="1065"/>
      <c r="N161" s="1061" t="s">
        <v>1237</v>
      </c>
    </row>
    <row r="162" spans="1:14">
      <c r="A162" s="1026">
        <v>25</v>
      </c>
      <c r="B162" s="1028">
        <v>159</v>
      </c>
      <c r="C162" s="1060" t="s">
        <v>1425</v>
      </c>
      <c r="D162" s="1061" t="s">
        <v>6301</v>
      </c>
      <c r="E162" s="1062">
        <v>0.96</v>
      </c>
      <c r="F162" s="1061" t="s">
        <v>221</v>
      </c>
      <c r="G162" s="1060" t="s">
        <v>7724</v>
      </c>
      <c r="H162" s="1062">
        <v>1.1499999999999999</v>
      </c>
      <c r="I162" s="1063" t="s">
        <v>221</v>
      </c>
      <c r="J162" s="1060" t="s">
        <v>7724</v>
      </c>
      <c r="K162" s="1064">
        <v>0.18999999999999995</v>
      </c>
      <c r="L162" s="1065">
        <v>42078</v>
      </c>
      <c r="M162" s="1065"/>
      <c r="N162" s="1061" t="s">
        <v>1237</v>
      </c>
    </row>
    <row r="163" spans="1:14">
      <c r="A163" s="1026">
        <v>25</v>
      </c>
      <c r="B163" s="1028">
        <v>160</v>
      </c>
      <c r="C163" s="1060" t="s">
        <v>1905</v>
      </c>
      <c r="D163" s="1061" t="s">
        <v>2999</v>
      </c>
      <c r="E163" s="1062">
        <v>4.9800000000000004</v>
      </c>
      <c r="F163" s="1061" t="s">
        <v>1921</v>
      </c>
      <c r="G163" s="1060" t="s">
        <v>2381</v>
      </c>
      <c r="H163" s="1062">
        <v>5.0999999999999996</v>
      </c>
      <c r="I163" s="1066" t="s">
        <v>1921</v>
      </c>
      <c r="J163" s="1060" t="s">
        <v>2381</v>
      </c>
      <c r="K163" s="1064">
        <v>0.11999999999999922</v>
      </c>
      <c r="L163" s="1065">
        <v>42078</v>
      </c>
      <c r="M163" s="1065"/>
      <c r="N163" s="1061" t="s">
        <v>1237</v>
      </c>
    </row>
    <row r="164" spans="1:14">
      <c r="A164" s="1026">
        <v>25</v>
      </c>
      <c r="B164" s="1028">
        <v>161</v>
      </c>
      <c r="C164" s="1060" t="s">
        <v>51</v>
      </c>
      <c r="D164" s="1061" t="s">
        <v>6302</v>
      </c>
      <c r="E164" s="1062">
        <v>0.86</v>
      </c>
      <c r="F164" s="1061" t="s">
        <v>7725</v>
      </c>
      <c r="G164" s="1060" t="s">
        <v>7726</v>
      </c>
      <c r="H164" s="1062">
        <v>0.86</v>
      </c>
      <c r="I164" s="1066" t="s">
        <v>7725</v>
      </c>
      <c r="J164" s="1060" t="s">
        <v>7726</v>
      </c>
      <c r="K164" s="1064">
        <v>0</v>
      </c>
      <c r="L164" s="1065">
        <v>42078</v>
      </c>
      <c r="M164" s="1065"/>
      <c r="N164" s="1061" t="s">
        <v>1237</v>
      </c>
    </row>
    <row r="165" spans="1:14">
      <c r="A165" s="1026">
        <v>25</v>
      </c>
      <c r="B165" s="1028">
        <v>162</v>
      </c>
      <c r="C165" s="1060" t="s">
        <v>51</v>
      </c>
      <c r="D165" s="1060" t="s">
        <v>6302</v>
      </c>
      <c r="E165" s="1062">
        <v>0.49</v>
      </c>
      <c r="F165" s="1060" t="s">
        <v>197</v>
      </c>
      <c r="G165" s="1061" t="s">
        <v>3007</v>
      </c>
      <c r="H165" s="1062">
        <v>0.55000000000000004</v>
      </c>
      <c r="I165" s="1063" t="s">
        <v>197</v>
      </c>
      <c r="J165" s="1061" t="s">
        <v>3007</v>
      </c>
      <c r="K165" s="1064">
        <v>6.0000000000000053E-2</v>
      </c>
      <c r="L165" s="1065">
        <v>42078</v>
      </c>
      <c r="M165" s="1065"/>
      <c r="N165" s="1061" t="s">
        <v>1237</v>
      </c>
    </row>
    <row r="166" spans="1:14">
      <c r="A166" s="1026">
        <v>25</v>
      </c>
      <c r="B166" s="1028">
        <v>163</v>
      </c>
      <c r="C166" s="1060" t="s">
        <v>3013</v>
      </c>
      <c r="D166" s="1060" t="s">
        <v>3014</v>
      </c>
      <c r="E166" s="1062">
        <v>2.2200000000000002</v>
      </c>
      <c r="F166" s="1060" t="s">
        <v>1465</v>
      </c>
      <c r="G166" s="1060" t="s">
        <v>4593</v>
      </c>
      <c r="H166" s="1062">
        <v>4.1399999999999997</v>
      </c>
      <c r="I166" s="1063" t="s">
        <v>19</v>
      </c>
      <c r="J166" s="1060"/>
      <c r="K166" s="1064">
        <v>1.9199999999999995</v>
      </c>
      <c r="L166" s="1065">
        <v>42109</v>
      </c>
      <c r="M166" s="1065"/>
      <c r="N166" s="1061" t="s">
        <v>1237</v>
      </c>
    </row>
    <row r="167" spans="1:14">
      <c r="A167" s="1026">
        <v>25</v>
      </c>
      <c r="B167" s="1028">
        <v>164</v>
      </c>
      <c r="C167" s="1060" t="s">
        <v>516</v>
      </c>
      <c r="D167" s="1061" t="s">
        <v>6303</v>
      </c>
      <c r="E167" s="1062">
        <v>0.55000000000000004</v>
      </c>
      <c r="F167" s="1060" t="s">
        <v>722</v>
      </c>
      <c r="G167" s="1060" t="s">
        <v>7727</v>
      </c>
      <c r="H167" s="1062">
        <v>0.56999999999999995</v>
      </c>
      <c r="I167" s="1066" t="s">
        <v>722</v>
      </c>
      <c r="J167" s="1060" t="s">
        <v>7727</v>
      </c>
      <c r="K167" s="1064">
        <v>1.9999999999999907E-2</v>
      </c>
      <c r="L167" s="1065">
        <v>42109</v>
      </c>
      <c r="M167" s="1069"/>
      <c r="N167" s="1061" t="s">
        <v>1237</v>
      </c>
    </row>
    <row r="168" spans="1:14">
      <c r="A168" s="1026">
        <v>25</v>
      </c>
      <c r="B168" s="1028">
        <v>165</v>
      </c>
      <c r="C168" s="1060" t="s">
        <v>546</v>
      </c>
      <c r="D168" s="1061" t="s">
        <v>6304</v>
      </c>
      <c r="E168" s="1062">
        <v>0.69599999999999995</v>
      </c>
      <c r="F168" s="1060" t="s">
        <v>300</v>
      </c>
      <c r="G168" s="1060" t="s">
        <v>7728</v>
      </c>
      <c r="H168" s="1062">
        <v>0.87</v>
      </c>
      <c r="I168" s="1066" t="s">
        <v>245</v>
      </c>
      <c r="J168" s="1060" t="s">
        <v>7729</v>
      </c>
      <c r="K168" s="1064">
        <v>0.17400000000000004</v>
      </c>
      <c r="L168" s="1065">
        <v>42109</v>
      </c>
      <c r="M168" s="1069"/>
      <c r="N168" s="1061" t="s">
        <v>1237</v>
      </c>
    </row>
    <row r="169" spans="1:14">
      <c r="A169" s="1026">
        <v>25</v>
      </c>
      <c r="B169" s="1028">
        <v>166</v>
      </c>
      <c r="C169" s="1060" t="s">
        <v>1723</v>
      </c>
      <c r="D169" s="1060" t="s">
        <v>6305</v>
      </c>
      <c r="E169" s="1062">
        <v>0.14000000000000001</v>
      </c>
      <c r="F169" s="1060" t="s">
        <v>299</v>
      </c>
      <c r="G169" s="1060" t="s">
        <v>7730</v>
      </c>
      <c r="H169" s="1062">
        <v>0.38</v>
      </c>
      <c r="I169" s="1066" t="s">
        <v>19</v>
      </c>
      <c r="J169" s="1060"/>
      <c r="K169" s="1064">
        <v>0.24</v>
      </c>
      <c r="L169" s="1065">
        <v>42109</v>
      </c>
      <c r="M169" s="1069"/>
      <c r="N169" s="1061" t="s">
        <v>1237</v>
      </c>
    </row>
    <row r="170" spans="1:14">
      <c r="A170" s="1026">
        <v>25</v>
      </c>
      <c r="B170" s="1028">
        <v>167</v>
      </c>
      <c r="C170" s="1060" t="s">
        <v>1909</v>
      </c>
      <c r="D170" s="1060" t="s">
        <v>6306</v>
      </c>
      <c r="E170" s="1062">
        <v>0.64</v>
      </c>
      <c r="F170" s="1060" t="s">
        <v>1356</v>
      </c>
      <c r="G170" s="1060" t="s">
        <v>7731</v>
      </c>
      <c r="H170" s="1062">
        <v>0.74</v>
      </c>
      <c r="I170" s="1066" t="s">
        <v>1356</v>
      </c>
      <c r="J170" s="1060" t="s">
        <v>7731</v>
      </c>
      <c r="K170" s="1064">
        <v>9.9999999999999978E-2</v>
      </c>
      <c r="L170" s="1065">
        <v>42109</v>
      </c>
      <c r="M170" s="1069"/>
      <c r="N170" s="1061" t="s">
        <v>1237</v>
      </c>
    </row>
    <row r="171" spans="1:14">
      <c r="A171" s="1026">
        <v>25</v>
      </c>
      <c r="B171" s="1028">
        <v>168</v>
      </c>
      <c r="C171" s="1060" t="s">
        <v>1909</v>
      </c>
      <c r="D171" s="1061" t="s">
        <v>6306</v>
      </c>
      <c r="E171" s="1062">
        <v>0.74</v>
      </c>
      <c r="F171" s="1061" t="s">
        <v>1356</v>
      </c>
      <c r="G171" s="1060" t="s">
        <v>7731</v>
      </c>
      <c r="H171" s="1062">
        <v>1.1100000000000001</v>
      </c>
      <c r="I171" s="1066" t="s">
        <v>5626</v>
      </c>
      <c r="J171" s="1060" t="s">
        <v>7732</v>
      </c>
      <c r="K171" s="1064">
        <v>0.37000000000000011</v>
      </c>
      <c r="L171" s="1065">
        <v>42109</v>
      </c>
      <c r="M171" s="1069"/>
      <c r="N171" s="1061" t="s">
        <v>1237</v>
      </c>
    </row>
    <row r="172" spans="1:14">
      <c r="A172" s="1026">
        <v>25</v>
      </c>
      <c r="B172" s="1028">
        <v>169</v>
      </c>
      <c r="C172" s="1060" t="s">
        <v>186</v>
      </c>
      <c r="D172" s="1061" t="s">
        <v>7692</v>
      </c>
      <c r="E172" s="1062">
        <v>5.2</v>
      </c>
      <c r="F172" s="1060" t="s">
        <v>3013</v>
      </c>
      <c r="G172" s="1060" t="s">
        <v>3014</v>
      </c>
      <c r="H172" s="1062">
        <v>14.49</v>
      </c>
      <c r="I172" s="1063" t="s">
        <v>19</v>
      </c>
      <c r="J172" s="1060"/>
      <c r="K172" s="1064">
        <v>9.2899999999999991</v>
      </c>
      <c r="L172" s="1065">
        <v>42262</v>
      </c>
      <c r="M172" s="1069"/>
      <c r="N172" s="1061" t="s">
        <v>1237</v>
      </c>
    </row>
    <row r="173" spans="1:14">
      <c r="A173" s="1026">
        <v>25</v>
      </c>
      <c r="B173" s="1028">
        <v>170</v>
      </c>
      <c r="C173" s="1060" t="s">
        <v>7691</v>
      </c>
      <c r="D173" s="1061" t="s">
        <v>7698</v>
      </c>
      <c r="E173" s="1067">
        <v>0</v>
      </c>
      <c r="F173" s="1061" t="s">
        <v>435</v>
      </c>
      <c r="G173" s="1060" t="s">
        <v>7179</v>
      </c>
      <c r="H173" s="1067">
        <v>0.28000000000000003</v>
      </c>
      <c r="I173" s="1066" t="s">
        <v>19</v>
      </c>
      <c r="J173" s="1060"/>
      <c r="K173" s="1064">
        <v>0.28000000000000003</v>
      </c>
      <c r="L173" s="1065">
        <v>42370</v>
      </c>
      <c r="M173" s="1069"/>
      <c r="N173" s="1061"/>
    </row>
    <row r="174" spans="1:14">
      <c r="A174" s="1026">
        <v>25</v>
      </c>
      <c r="B174" s="1028">
        <v>171</v>
      </c>
      <c r="C174" s="1060" t="s">
        <v>2300</v>
      </c>
      <c r="D174" s="1060" t="s">
        <v>7699</v>
      </c>
      <c r="E174" s="1067">
        <v>0</v>
      </c>
      <c r="F174" s="1060" t="s">
        <v>3074</v>
      </c>
      <c r="G174" s="1060" t="s">
        <v>7701</v>
      </c>
      <c r="H174" s="1067">
        <v>3.03</v>
      </c>
      <c r="I174" s="1063" t="s">
        <v>376</v>
      </c>
      <c r="J174" s="1061"/>
      <c r="K174" s="1064">
        <v>3.03</v>
      </c>
      <c r="L174" s="1065">
        <v>42371</v>
      </c>
      <c r="M174" s="1069"/>
      <c r="N174" s="1061"/>
    </row>
    <row r="175" spans="1:14">
      <c r="A175" s="1026">
        <v>25</v>
      </c>
      <c r="B175" s="1028">
        <v>172</v>
      </c>
      <c r="C175" s="1060" t="s">
        <v>704</v>
      </c>
      <c r="D175" s="1060" t="s">
        <v>7700</v>
      </c>
      <c r="E175" s="1067">
        <v>0</v>
      </c>
      <c r="F175" s="1060" t="s">
        <v>3074</v>
      </c>
      <c r="G175" s="1060" t="s">
        <v>7701</v>
      </c>
      <c r="H175" s="1067">
        <v>0.27</v>
      </c>
      <c r="I175" s="1066" t="s">
        <v>3074</v>
      </c>
      <c r="J175" s="1060" t="s">
        <v>7701</v>
      </c>
      <c r="K175" s="1064">
        <v>0.27</v>
      </c>
      <c r="L175" s="1065">
        <v>42372</v>
      </c>
      <c r="M175" s="1069"/>
      <c r="N175" s="1061"/>
    </row>
    <row r="176" spans="1:14">
      <c r="A176" s="1026">
        <v>25</v>
      </c>
      <c r="B176" s="1028">
        <v>173</v>
      </c>
      <c r="C176" s="1060" t="s">
        <v>5791</v>
      </c>
      <c r="D176" s="1061" t="s">
        <v>7733</v>
      </c>
      <c r="E176" s="1067">
        <v>0</v>
      </c>
      <c r="F176" s="1060" t="s">
        <v>2300</v>
      </c>
      <c r="G176" s="1061" t="s">
        <v>7699</v>
      </c>
      <c r="H176" s="1067">
        <v>0.4</v>
      </c>
      <c r="I176" s="1066" t="s">
        <v>19</v>
      </c>
      <c r="J176" s="1060"/>
      <c r="K176" s="1064">
        <v>0.4</v>
      </c>
      <c r="L176" s="1065">
        <v>42373</v>
      </c>
      <c r="M176" s="1069"/>
      <c r="N176" s="1061"/>
    </row>
    <row r="177" spans="1:14">
      <c r="A177" s="1026">
        <v>25</v>
      </c>
      <c r="B177" s="1028">
        <v>174</v>
      </c>
      <c r="C177" s="1061" t="s">
        <v>3074</v>
      </c>
      <c r="D177" s="1061" t="s">
        <v>7701</v>
      </c>
      <c r="E177" s="1067">
        <v>0</v>
      </c>
      <c r="F177" s="1061" t="s">
        <v>2300</v>
      </c>
      <c r="G177" s="1061" t="s">
        <v>7699</v>
      </c>
      <c r="H177" s="1067">
        <v>3.58</v>
      </c>
      <c r="I177" s="1066" t="s">
        <v>19</v>
      </c>
      <c r="J177" s="1061"/>
      <c r="K177" s="1064">
        <v>3.58</v>
      </c>
      <c r="L177" s="1065">
        <v>42374</v>
      </c>
      <c r="M177" s="1070"/>
      <c r="N177" s="1061"/>
    </row>
    <row r="178" spans="1:14">
      <c r="A178" s="1026">
        <v>25</v>
      </c>
      <c r="B178" s="1028">
        <v>175</v>
      </c>
      <c r="C178" s="1061" t="s">
        <v>184</v>
      </c>
      <c r="D178" s="1061" t="s">
        <v>7702</v>
      </c>
      <c r="E178" s="1067">
        <v>0</v>
      </c>
      <c r="F178" s="1061" t="s">
        <v>197</v>
      </c>
      <c r="G178" s="1061" t="s">
        <v>3007</v>
      </c>
      <c r="H178" s="1067">
        <v>3.37</v>
      </c>
      <c r="I178" s="1066" t="s">
        <v>376</v>
      </c>
      <c r="J178" s="1061" t="s">
        <v>15</v>
      </c>
      <c r="K178" s="1064">
        <v>3.37</v>
      </c>
      <c r="L178" s="1065">
        <v>42375</v>
      </c>
      <c r="M178" s="1070"/>
      <c r="N178" s="1061"/>
    </row>
    <row r="179" spans="1:14">
      <c r="A179" s="4184">
        <v>25</v>
      </c>
      <c r="B179" s="4227">
        <v>176</v>
      </c>
      <c r="C179" s="4200" t="s">
        <v>43</v>
      </c>
      <c r="D179" s="4184" t="s">
        <v>2359</v>
      </c>
      <c r="E179" s="4224">
        <v>0</v>
      </c>
      <c r="F179" s="4184" t="s">
        <v>1921</v>
      </c>
      <c r="G179" s="4200" t="s">
        <v>19974</v>
      </c>
      <c r="H179" s="4224">
        <v>1</v>
      </c>
      <c r="I179" s="4184" t="s">
        <v>43</v>
      </c>
      <c r="J179" s="4200" t="s">
        <v>2950</v>
      </c>
      <c r="K179" s="4185">
        <v>2</v>
      </c>
      <c r="L179" s="4225" t="s">
        <v>19975</v>
      </c>
      <c r="M179" s="4226" t="s">
        <v>19975</v>
      </c>
      <c r="N179" s="4184" t="s">
        <v>2542</v>
      </c>
    </row>
    <row r="180" spans="1:14">
      <c r="A180" s="4184">
        <v>25</v>
      </c>
      <c r="B180" s="4227">
        <v>177</v>
      </c>
      <c r="C180" s="4200" t="s">
        <v>45</v>
      </c>
      <c r="D180" s="4184" t="s">
        <v>2402</v>
      </c>
      <c r="E180" s="4224">
        <v>0</v>
      </c>
      <c r="F180" s="4184" t="s">
        <v>22</v>
      </c>
      <c r="G180" s="4200" t="s">
        <v>19976</v>
      </c>
      <c r="H180" s="4224">
        <v>6.12</v>
      </c>
      <c r="I180" s="4184" t="s">
        <v>14061</v>
      </c>
      <c r="J180" s="4200" t="s">
        <v>19977</v>
      </c>
      <c r="K180" s="4185">
        <v>12.24</v>
      </c>
      <c r="L180" s="4225" t="s">
        <v>19978</v>
      </c>
      <c r="M180" s="4226" t="s">
        <v>19979</v>
      </c>
      <c r="N180" s="4184" t="s">
        <v>2542</v>
      </c>
    </row>
    <row r="181" spans="1:14">
      <c r="A181" s="4184">
        <v>25</v>
      </c>
      <c r="B181" s="4227">
        <v>178</v>
      </c>
      <c r="C181" s="4200" t="s">
        <v>43</v>
      </c>
      <c r="D181" s="4184" t="s">
        <v>2359</v>
      </c>
      <c r="E181" s="4224">
        <v>2.27</v>
      </c>
      <c r="F181" s="4184" t="s">
        <v>197</v>
      </c>
      <c r="G181" s="4200" t="s">
        <v>19980</v>
      </c>
      <c r="H181" s="4224">
        <v>3.38</v>
      </c>
      <c r="I181" s="4184" t="s">
        <v>45</v>
      </c>
      <c r="J181" s="4200" t="s">
        <v>2402</v>
      </c>
      <c r="K181" s="4185">
        <v>2.2200000000000002</v>
      </c>
      <c r="L181" s="4225" t="s">
        <v>19981</v>
      </c>
      <c r="M181" s="4226" t="s">
        <v>19982</v>
      </c>
      <c r="N181" s="4184" t="s">
        <v>2542</v>
      </c>
    </row>
    <row r="182" spans="1:14">
      <c r="A182" s="4184">
        <v>25</v>
      </c>
      <c r="B182" s="4227">
        <v>179</v>
      </c>
      <c r="C182" s="4200" t="s">
        <v>8200</v>
      </c>
      <c r="D182" s="4184" t="s">
        <v>19983</v>
      </c>
      <c r="E182" s="4224">
        <v>0</v>
      </c>
      <c r="F182" s="4184" t="s">
        <v>1924</v>
      </c>
      <c r="G182" s="4200" t="s">
        <v>7711</v>
      </c>
      <c r="H182" s="4224">
        <v>0.35</v>
      </c>
      <c r="I182" s="4184" t="s">
        <v>8200</v>
      </c>
      <c r="J182" s="4200" t="s">
        <v>19984</v>
      </c>
      <c r="K182" s="4185">
        <v>0.7</v>
      </c>
      <c r="L182" s="4225" t="s">
        <v>19985</v>
      </c>
      <c r="M182" s="4226"/>
      <c r="N182" s="4184"/>
    </row>
    <row r="183" spans="1:14">
      <c r="A183" s="4184">
        <v>25</v>
      </c>
      <c r="B183" s="4227">
        <v>180</v>
      </c>
      <c r="C183" s="4200" t="s">
        <v>66</v>
      </c>
      <c r="D183" s="4184" t="s">
        <v>19986</v>
      </c>
      <c r="E183" s="4224">
        <v>0</v>
      </c>
      <c r="F183" s="4184" t="s">
        <v>195</v>
      </c>
      <c r="G183" s="4200" t="s">
        <v>19987</v>
      </c>
      <c r="H183" s="4224">
        <v>1.53</v>
      </c>
      <c r="I183" s="4184" t="s">
        <v>41</v>
      </c>
      <c r="J183" s="4200" t="s">
        <v>1654</v>
      </c>
      <c r="K183" s="4185">
        <v>3.06</v>
      </c>
      <c r="L183" s="4225" t="s">
        <v>19988</v>
      </c>
      <c r="M183" s="4226" t="s">
        <v>19989</v>
      </c>
      <c r="N183" s="4184" t="s">
        <v>2542</v>
      </c>
    </row>
    <row r="184" spans="1:14">
      <c r="A184" s="4184">
        <v>25</v>
      </c>
      <c r="B184" s="4227">
        <v>181</v>
      </c>
      <c r="C184" s="4200" t="s">
        <v>2329</v>
      </c>
      <c r="D184" s="4184" t="s">
        <v>2330</v>
      </c>
      <c r="E184" s="4224">
        <v>0</v>
      </c>
      <c r="F184" s="4184" t="s">
        <v>195</v>
      </c>
      <c r="G184" s="4200" t="s">
        <v>3293</v>
      </c>
      <c r="H184" s="4224">
        <v>0.51</v>
      </c>
      <c r="I184" s="4184" t="s">
        <v>195</v>
      </c>
      <c r="J184" s="4200" t="s">
        <v>3293</v>
      </c>
      <c r="K184" s="4185">
        <v>1.02</v>
      </c>
      <c r="L184" s="4225" t="s">
        <v>19990</v>
      </c>
      <c r="M184" s="4226" t="s">
        <v>19990</v>
      </c>
      <c r="N184" s="4184" t="s">
        <v>19991</v>
      </c>
    </row>
    <row r="185" spans="1:14">
      <c r="A185" s="4184">
        <v>25</v>
      </c>
      <c r="B185" s="4227">
        <v>182</v>
      </c>
      <c r="C185" s="4200" t="s">
        <v>42</v>
      </c>
      <c r="D185" s="4184" t="s">
        <v>19992</v>
      </c>
      <c r="E185" s="4224">
        <v>0</v>
      </c>
      <c r="F185" s="4184" t="s">
        <v>195</v>
      </c>
      <c r="G185" s="4200" t="s">
        <v>3293</v>
      </c>
      <c r="H185" s="4224">
        <v>0.31</v>
      </c>
      <c r="I185" s="4184" t="s">
        <v>42</v>
      </c>
      <c r="J185" s="4200" t="s">
        <v>1908</v>
      </c>
      <c r="K185" s="4185">
        <v>0.62</v>
      </c>
      <c r="L185" s="4225" t="s">
        <v>19993</v>
      </c>
      <c r="M185" s="4226" t="s">
        <v>19993</v>
      </c>
      <c r="N185" s="4184" t="s">
        <v>19991</v>
      </c>
    </row>
    <row r="186" spans="1:14">
      <c r="A186" s="4184">
        <v>25</v>
      </c>
      <c r="B186" s="4227">
        <v>183</v>
      </c>
      <c r="C186" s="4200" t="s">
        <v>41</v>
      </c>
      <c r="D186" s="4184" t="s">
        <v>19994</v>
      </c>
      <c r="E186" s="4224">
        <v>4.3899999999999997</v>
      </c>
      <c r="F186" s="4184" t="s">
        <v>66</v>
      </c>
      <c r="G186" s="4200" t="s">
        <v>19995</v>
      </c>
      <c r="H186" s="4224">
        <v>7.01</v>
      </c>
      <c r="I186" s="4184" t="s">
        <v>1921</v>
      </c>
      <c r="J186" s="4200" t="s">
        <v>19996</v>
      </c>
      <c r="K186" s="4185">
        <v>5.24</v>
      </c>
      <c r="L186" s="4225" t="s">
        <v>19997</v>
      </c>
      <c r="M186" s="4226" t="s">
        <v>19998</v>
      </c>
      <c r="N186" s="3947" t="s">
        <v>2542</v>
      </c>
    </row>
    <row r="187" spans="1:14">
      <c r="A187" s="4184">
        <v>25</v>
      </c>
      <c r="B187" s="4227">
        <v>184</v>
      </c>
      <c r="C187" s="4200" t="s">
        <v>41</v>
      </c>
      <c r="D187" s="4184" t="s">
        <v>19999</v>
      </c>
      <c r="E187" s="4224">
        <v>7.01</v>
      </c>
      <c r="F187" s="4184" t="s">
        <v>20000</v>
      </c>
      <c r="G187" s="4200" t="s">
        <v>20001</v>
      </c>
      <c r="H187" s="4224">
        <v>8.8000000000000007</v>
      </c>
      <c r="I187" s="4184" t="s">
        <v>197</v>
      </c>
      <c r="J187" s="4200" t="s">
        <v>3007</v>
      </c>
      <c r="K187" s="4185">
        <v>3.58</v>
      </c>
      <c r="L187" s="4225" t="s">
        <v>19998</v>
      </c>
      <c r="M187" s="4226" t="s">
        <v>20002</v>
      </c>
      <c r="N187" s="4184" t="s">
        <v>2542</v>
      </c>
    </row>
    <row r="188" spans="1:14">
      <c r="A188" s="4184">
        <v>25</v>
      </c>
      <c r="B188" s="4227">
        <v>185</v>
      </c>
      <c r="C188" s="4200" t="s">
        <v>41</v>
      </c>
      <c r="D188" s="4184" t="s">
        <v>19999</v>
      </c>
      <c r="E188" s="4224">
        <v>8.8000000000000007</v>
      </c>
      <c r="F188" s="4184" t="s">
        <v>197</v>
      </c>
      <c r="G188" s="4200" t="s">
        <v>3007</v>
      </c>
      <c r="H188" s="4224">
        <v>9.7200000000000006</v>
      </c>
      <c r="I188" s="4184" t="s">
        <v>518</v>
      </c>
      <c r="J188" s="4200" t="s">
        <v>20003</v>
      </c>
      <c r="K188" s="4185">
        <v>1.84</v>
      </c>
      <c r="L188" s="4225" t="s">
        <v>20002</v>
      </c>
      <c r="M188" s="4226" t="s">
        <v>20002</v>
      </c>
      <c r="N188" s="4184" t="s">
        <v>2542</v>
      </c>
    </row>
    <row r="189" spans="1:14">
      <c r="A189" s="4184">
        <v>25</v>
      </c>
      <c r="B189" s="4227">
        <v>186</v>
      </c>
      <c r="C189" s="4200" t="s">
        <v>48</v>
      </c>
      <c r="D189" s="4200" t="s">
        <v>20004</v>
      </c>
      <c r="E189" s="4224">
        <v>0</v>
      </c>
      <c r="F189" s="4200" t="s">
        <v>195</v>
      </c>
      <c r="G189" s="4200" t="s">
        <v>3293</v>
      </c>
      <c r="H189" s="4224">
        <v>2.38</v>
      </c>
      <c r="I189" s="4200" t="s">
        <v>48</v>
      </c>
      <c r="J189" s="4184" t="s">
        <v>20005</v>
      </c>
      <c r="K189" s="4185">
        <v>4.76</v>
      </c>
      <c r="L189" s="4225" t="s">
        <v>20006</v>
      </c>
      <c r="M189" s="4226" t="s">
        <v>20007</v>
      </c>
      <c r="N189" s="4184" t="s">
        <v>19991</v>
      </c>
    </row>
    <row r="190" spans="1:14">
      <c r="A190" s="4184">
        <v>25</v>
      </c>
      <c r="B190" s="4227">
        <v>187</v>
      </c>
      <c r="C190" s="4200" t="s">
        <v>22</v>
      </c>
      <c r="D190" s="4200" t="s">
        <v>20008</v>
      </c>
      <c r="E190" s="4224">
        <v>0</v>
      </c>
      <c r="F190" s="4200" t="s">
        <v>197</v>
      </c>
      <c r="G190" s="4200" t="s">
        <v>7723</v>
      </c>
      <c r="H190" s="4224">
        <v>7.78</v>
      </c>
      <c r="I190" s="4200" t="s">
        <v>1206</v>
      </c>
      <c r="J190" s="4184" t="s">
        <v>20009</v>
      </c>
      <c r="K190" s="4185">
        <v>15.56</v>
      </c>
      <c r="L190" s="4225" t="s">
        <v>20010</v>
      </c>
      <c r="M190" s="4226" t="s">
        <v>20011</v>
      </c>
      <c r="N190" s="4184" t="s">
        <v>19991</v>
      </c>
    </row>
    <row r="191" spans="1:14">
      <c r="A191" s="4184">
        <v>25</v>
      </c>
      <c r="B191" s="4227">
        <v>188</v>
      </c>
      <c r="C191" s="4200" t="s">
        <v>46</v>
      </c>
      <c r="D191" s="4200" t="s">
        <v>1920</v>
      </c>
      <c r="E191" s="4224">
        <v>0</v>
      </c>
      <c r="F191" s="4200" t="s">
        <v>22</v>
      </c>
      <c r="G191" s="4200" t="s">
        <v>20008</v>
      </c>
      <c r="H191" s="4224">
        <v>5.68</v>
      </c>
      <c r="I191" s="4200" t="s">
        <v>46</v>
      </c>
      <c r="J191" s="4184" t="s">
        <v>20012</v>
      </c>
      <c r="K191" s="4185">
        <v>11.36</v>
      </c>
      <c r="L191" s="4225" t="s">
        <v>20013</v>
      </c>
      <c r="M191" s="4226" t="s">
        <v>20014</v>
      </c>
      <c r="N191" s="4184" t="s">
        <v>19991</v>
      </c>
    </row>
    <row r="192" spans="1:14">
      <c r="A192" s="4184">
        <v>25</v>
      </c>
      <c r="B192" s="4227">
        <v>189</v>
      </c>
      <c r="C192" s="4200" t="s">
        <v>3886</v>
      </c>
      <c r="D192" s="4200" t="s">
        <v>20015</v>
      </c>
      <c r="E192" s="4224">
        <v>0</v>
      </c>
      <c r="F192" s="4200" t="s">
        <v>22</v>
      </c>
      <c r="G192" s="4200" t="s">
        <v>20008</v>
      </c>
      <c r="H192" s="4224">
        <v>0.13</v>
      </c>
      <c r="I192" s="4200" t="s">
        <v>54</v>
      </c>
      <c r="J192" s="4184" t="s">
        <v>20016</v>
      </c>
      <c r="K192" s="4185">
        <v>0.26</v>
      </c>
      <c r="L192" s="4225" t="s">
        <v>20017</v>
      </c>
      <c r="M192" s="4226" t="s">
        <v>20014</v>
      </c>
      <c r="N192" s="4184" t="s">
        <v>19991</v>
      </c>
    </row>
    <row r="193" spans="1:14">
      <c r="A193" s="4184">
        <v>25</v>
      </c>
      <c r="B193" s="4227">
        <v>190</v>
      </c>
      <c r="C193" s="4200" t="s">
        <v>20018</v>
      </c>
      <c r="D193" s="4200" t="s">
        <v>20019</v>
      </c>
      <c r="E193" s="4224">
        <v>19.29</v>
      </c>
      <c r="F193" s="4200" t="s">
        <v>20020</v>
      </c>
      <c r="G193" s="4200" t="s">
        <v>20021</v>
      </c>
      <c r="H193" s="4224">
        <v>24.02</v>
      </c>
      <c r="I193" s="4200" t="s">
        <v>20022</v>
      </c>
      <c r="J193" s="4184" t="s">
        <v>20023</v>
      </c>
      <c r="K193" s="4185">
        <v>9.4600000000000009</v>
      </c>
      <c r="L193" s="4225" t="s">
        <v>20024</v>
      </c>
      <c r="M193" s="4226" t="s">
        <v>20025</v>
      </c>
      <c r="N193" s="4184" t="s">
        <v>19991</v>
      </c>
    </row>
    <row r="194" spans="1:14">
      <c r="A194" s="4184">
        <v>25</v>
      </c>
      <c r="B194" s="4227">
        <v>191</v>
      </c>
      <c r="C194" s="4200" t="s">
        <v>56</v>
      </c>
      <c r="D194" s="4200" t="s">
        <v>20026</v>
      </c>
      <c r="E194" s="4224">
        <v>0.99</v>
      </c>
      <c r="F194" s="4200" t="s">
        <v>11710</v>
      </c>
      <c r="G194" s="4200" t="s">
        <v>20019</v>
      </c>
      <c r="H194" s="4224">
        <v>3.54</v>
      </c>
      <c r="I194" s="4200" t="s">
        <v>56</v>
      </c>
      <c r="J194" s="4184" t="s">
        <v>19984</v>
      </c>
      <c r="K194" s="4185">
        <v>5.0999999999999996</v>
      </c>
      <c r="L194" s="4225" t="s">
        <v>20027</v>
      </c>
      <c r="M194" s="4226" t="s">
        <v>20027</v>
      </c>
      <c r="N194" s="4184" t="s">
        <v>2542</v>
      </c>
    </row>
    <row r="195" spans="1:14">
      <c r="A195" s="4184">
        <v>25</v>
      </c>
      <c r="B195" s="4227">
        <v>192</v>
      </c>
      <c r="C195" s="4200" t="s">
        <v>2379</v>
      </c>
      <c r="D195" s="4200" t="s">
        <v>20028</v>
      </c>
      <c r="E195" s="4224">
        <v>0.06</v>
      </c>
      <c r="F195" s="4200" t="s">
        <v>56</v>
      </c>
      <c r="G195" s="4200" t="s">
        <v>20026</v>
      </c>
      <c r="H195" s="4224">
        <v>0.75</v>
      </c>
      <c r="I195" s="4200" t="s">
        <v>11710</v>
      </c>
      <c r="J195" s="4184" t="s">
        <v>20029</v>
      </c>
      <c r="K195" s="4185">
        <v>1.38</v>
      </c>
      <c r="L195" s="4225" t="s">
        <v>20030</v>
      </c>
      <c r="M195" s="4226" t="s">
        <v>20030</v>
      </c>
      <c r="N195" s="4184" t="s">
        <v>19991</v>
      </c>
    </row>
    <row r="196" spans="1:14">
      <c r="A196" s="4184">
        <v>25</v>
      </c>
      <c r="B196" s="4227">
        <v>193</v>
      </c>
      <c r="C196" s="4200" t="s">
        <v>976</v>
      </c>
      <c r="D196" s="4200" t="s">
        <v>20031</v>
      </c>
      <c r="E196" s="4224">
        <v>0</v>
      </c>
      <c r="F196" s="4200" t="s">
        <v>2379</v>
      </c>
      <c r="G196" s="4200" t="s">
        <v>4965</v>
      </c>
      <c r="H196" s="4224">
        <v>0.31</v>
      </c>
      <c r="I196" s="4200" t="s">
        <v>56</v>
      </c>
      <c r="J196" s="4184" t="s">
        <v>20026</v>
      </c>
      <c r="K196" s="4185">
        <v>0.62</v>
      </c>
      <c r="L196" s="4225" t="s">
        <v>20030</v>
      </c>
      <c r="M196" s="4226" t="s">
        <v>20030</v>
      </c>
      <c r="N196" s="4184" t="s">
        <v>19991</v>
      </c>
    </row>
    <row r="197" spans="1:14">
      <c r="A197" s="4184">
        <v>25</v>
      </c>
      <c r="B197" s="4227">
        <v>194</v>
      </c>
      <c r="C197" s="4200" t="s">
        <v>229</v>
      </c>
      <c r="D197" s="4200" t="s">
        <v>20032</v>
      </c>
      <c r="E197" s="4224">
        <v>0</v>
      </c>
      <c r="F197" s="4200" t="s">
        <v>416</v>
      </c>
      <c r="G197" s="4200" t="s">
        <v>20033</v>
      </c>
      <c r="H197" s="4224">
        <v>0.13</v>
      </c>
      <c r="I197" s="4200" t="s">
        <v>229</v>
      </c>
      <c r="J197" s="4184" t="s">
        <v>1908</v>
      </c>
      <c r="K197" s="4185">
        <v>0.26</v>
      </c>
      <c r="L197" s="4225" t="s">
        <v>20027</v>
      </c>
      <c r="M197" s="4226" t="s">
        <v>20027</v>
      </c>
      <c r="N197" s="4184" t="s">
        <v>1237</v>
      </c>
    </row>
    <row r="198" spans="1:14">
      <c r="A198" s="4184">
        <v>25</v>
      </c>
      <c r="B198" s="4227">
        <v>195</v>
      </c>
      <c r="C198" s="4200" t="s">
        <v>766</v>
      </c>
      <c r="D198" s="4200" t="s">
        <v>20034</v>
      </c>
      <c r="E198" s="4224">
        <v>1.67</v>
      </c>
      <c r="F198" s="4200" t="s">
        <v>199</v>
      </c>
      <c r="G198" s="4200" t="s">
        <v>20019</v>
      </c>
      <c r="H198" s="4224">
        <v>1.73</v>
      </c>
      <c r="I198" s="4200" t="s">
        <v>4630</v>
      </c>
      <c r="J198" s="4184" t="s">
        <v>20035</v>
      </c>
      <c r="K198" s="4185">
        <v>0.12</v>
      </c>
      <c r="L198" s="4225" t="s">
        <v>20030</v>
      </c>
      <c r="M198" s="4226" t="s">
        <v>20030</v>
      </c>
      <c r="N198" s="4184" t="s">
        <v>1237</v>
      </c>
    </row>
    <row r="199" spans="1:14">
      <c r="A199" s="4184">
        <v>25</v>
      </c>
      <c r="B199" s="4227">
        <v>196</v>
      </c>
      <c r="C199" s="4200" t="s">
        <v>11388</v>
      </c>
      <c r="D199" s="4200" t="s">
        <v>20036</v>
      </c>
      <c r="E199" s="4224">
        <v>0</v>
      </c>
      <c r="F199" s="4200" t="s">
        <v>199</v>
      </c>
      <c r="G199" s="4200" t="s">
        <v>20019</v>
      </c>
      <c r="H199" s="4224">
        <v>0.13</v>
      </c>
      <c r="I199" s="4200" t="s">
        <v>11388</v>
      </c>
      <c r="J199" s="4184" t="s">
        <v>19984</v>
      </c>
      <c r="K199" s="4185">
        <v>0.26</v>
      </c>
      <c r="L199" s="4225" t="s">
        <v>20037</v>
      </c>
      <c r="M199" s="4226" t="s">
        <v>20037</v>
      </c>
      <c r="N199" s="4184" t="s">
        <v>1237</v>
      </c>
    </row>
    <row r="200" spans="1:14">
      <c r="A200" s="4184">
        <v>25</v>
      </c>
      <c r="B200" s="4227">
        <v>197</v>
      </c>
      <c r="C200" s="4200" t="s">
        <v>4630</v>
      </c>
      <c r="D200" s="4200" t="s">
        <v>20038</v>
      </c>
      <c r="E200" s="4224">
        <v>0.05</v>
      </c>
      <c r="F200" s="4200" t="s">
        <v>11388</v>
      </c>
      <c r="G200" s="4200" t="s">
        <v>20036</v>
      </c>
      <c r="H200" s="4224">
        <v>0.18</v>
      </c>
      <c r="I200" s="4200" t="s">
        <v>57</v>
      </c>
      <c r="J200" s="4184" t="s">
        <v>20039</v>
      </c>
      <c r="K200" s="4185">
        <v>0.26</v>
      </c>
      <c r="L200" s="4225" t="s">
        <v>20037</v>
      </c>
      <c r="M200" s="4226" t="s">
        <v>20037</v>
      </c>
      <c r="N200" s="4184" t="s">
        <v>1237</v>
      </c>
    </row>
    <row r="201" spans="1:14">
      <c r="A201" s="4184">
        <v>25</v>
      </c>
      <c r="B201" s="4227">
        <v>198</v>
      </c>
      <c r="C201" s="4200" t="s">
        <v>757</v>
      </c>
      <c r="D201" s="4200" t="s">
        <v>20040</v>
      </c>
      <c r="E201" s="4224">
        <v>2.7</v>
      </c>
      <c r="F201" s="4200" t="s">
        <v>2379</v>
      </c>
      <c r="G201" s="4200" t="s">
        <v>4965</v>
      </c>
      <c r="H201" s="4224">
        <v>2.92</v>
      </c>
      <c r="I201" s="4200" t="s">
        <v>757</v>
      </c>
      <c r="J201" s="4184" t="s">
        <v>20041</v>
      </c>
      <c r="K201" s="4185">
        <v>0.44</v>
      </c>
      <c r="L201" s="4225" t="s">
        <v>20042</v>
      </c>
      <c r="M201" s="4226" t="s">
        <v>20042</v>
      </c>
      <c r="N201" s="4184" t="s">
        <v>2542</v>
      </c>
    </row>
    <row r="202" spans="1:14">
      <c r="A202" s="4184">
        <v>25</v>
      </c>
      <c r="B202" s="4227">
        <v>199</v>
      </c>
      <c r="C202" s="4200" t="s">
        <v>2943</v>
      </c>
      <c r="D202" s="4200" t="s">
        <v>20043</v>
      </c>
      <c r="E202" s="4224">
        <v>0</v>
      </c>
      <c r="F202" s="4200" t="s">
        <v>57</v>
      </c>
      <c r="G202" s="4200" t="s">
        <v>20039</v>
      </c>
      <c r="H202" s="4224">
        <v>0.05</v>
      </c>
      <c r="I202" s="4200" t="s">
        <v>251</v>
      </c>
      <c r="J202" s="4184" t="s">
        <v>20044</v>
      </c>
      <c r="K202" s="4185">
        <v>0.1</v>
      </c>
      <c r="L202" s="4225" t="s">
        <v>20042</v>
      </c>
      <c r="M202" s="4226" t="s">
        <v>20042</v>
      </c>
      <c r="N202" s="4184" t="s">
        <v>2542</v>
      </c>
    </row>
    <row r="203" spans="1:14">
      <c r="A203" s="4184">
        <v>25</v>
      </c>
      <c r="B203" s="4227">
        <v>200</v>
      </c>
      <c r="C203" s="4200" t="s">
        <v>251</v>
      </c>
      <c r="D203" s="4200" t="s">
        <v>20044</v>
      </c>
      <c r="E203" s="4224">
        <v>0</v>
      </c>
      <c r="F203" s="4200" t="s">
        <v>757</v>
      </c>
      <c r="G203" s="4200" t="s">
        <v>20040</v>
      </c>
      <c r="H203" s="4224">
        <v>0.1</v>
      </c>
      <c r="I203" s="4200" t="s">
        <v>251</v>
      </c>
      <c r="J203" s="4184" t="s">
        <v>20044</v>
      </c>
      <c r="K203" s="4185">
        <v>0.2</v>
      </c>
      <c r="L203" s="4225" t="s">
        <v>20042</v>
      </c>
      <c r="M203" s="4226" t="s">
        <v>20042</v>
      </c>
      <c r="N203" s="4184" t="s">
        <v>2542</v>
      </c>
    </row>
    <row r="204" spans="1:14">
      <c r="A204" s="4184">
        <v>25</v>
      </c>
      <c r="B204" s="4227">
        <v>201</v>
      </c>
      <c r="C204" s="4200" t="s">
        <v>52</v>
      </c>
      <c r="D204" s="4200" t="s">
        <v>4596</v>
      </c>
      <c r="E204" s="4224">
        <v>0</v>
      </c>
      <c r="F204" s="4200" t="s">
        <v>54</v>
      </c>
      <c r="G204" s="4200" t="s">
        <v>20045</v>
      </c>
      <c r="H204" s="4224">
        <v>5.57</v>
      </c>
      <c r="I204" s="4200" t="s">
        <v>1921</v>
      </c>
      <c r="J204" s="4184" t="s">
        <v>2381</v>
      </c>
      <c r="K204" s="4185">
        <v>11.14</v>
      </c>
      <c r="L204" s="4225" t="s">
        <v>20046</v>
      </c>
      <c r="M204" s="4226" t="s">
        <v>20047</v>
      </c>
      <c r="N204" s="4184" t="s">
        <v>2542</v>
      </c>
    </row>
    <row r="205" spans="1:14">
      <c r="A205" s="4184">
        <v>25</v>
      </c>
      <c r="B205" s="4227">
        <v>202</v>
      </c>
      <c r="C205" s="4200" t="s">
        <v>53</v>
      </c>
      <c r="D205" s="4200" t="s">
        <v>20048</v>
      </c>
      <c r="E205" s="4224">
        <v>0</v>
      </c>
      <c r="F205" s="4200" t="s">
        <v>54</v>
      </c>
      <c r="G205" s="4200" t="s">
        <v>20045</v>
      </c>
      <c r="H205" s="4224">
        <v>1.07</v>
      </c>
      <c r="I205" s="4200" t="s">
        <v>53</v>
      </c>
      <c r="J205" s="4184" t="s">
        <v>20049</v>
      </c>
      <c r="K205" s="4185">
        <v>2.14</v>
      </c>
      <c r="L205" s="4225" t="s">
        <v>20050</v>
      </c>
      <c r="M205" s="4226" t="s">
        <v>20051</v>
      </c>
      <c r="N205" s="4184" t="s">
        <v>2542</v>
      </c>
    </row>
    <row r="206" spans="1:14">
      <c r="A206" s="4184">
        <v>25</v>
      </c>
      <c r="B206" s="4227">
        <v>203</v>
      </c>
      <c r="C206" s="4200" t="s">
        <v>58</v>
      </c>
      <c r="D206" s="4200" t="s">
        <v>1920</v>
      </c>
      <c r="E206" s="4224">
        <v>3.23</v>
      </c>
      <c r="F206" s="4200" t="s">
        <v>52</v>
      </c>
      <c r="G206" s="4200" t="s">
        <v>20052</v>
      </c>
      <c r="H206" s="4224">
        <v>4.46</v>
      </c>
      <c r="I206" s="4200" t="s">
        <v>197</v>
      </c>
      <c r="J206" s="4200" t="s">
        <v>20053</v>
      </c>
      <c r="K206" s="4185">
        <v>2.46</v>
      </c>
      <c r="L206" s="4225" t="s">
        <v>20054</v>
      </c>
      <c r="M206" s="4226" t="s">
        <v>20055</v>
      </c>
      <c r="N206" s="4184" t="s">
        <v>2542</v>
      </c>
    </row>
    <row r="207" spans="1:14">
      <c r="A207" s="4184">
        <v>25</v>
      </c>
      <c r="B207" s="4227">
        <v>204</v>
      </c>
      <c r="C207" s="4200" t="s">
        <v>54</v>
      </c>
      <c r="D207" s="4200" t="s">
        <v>20056</v>
      </c>
      <c r="E207" s="4224">
        <v>21.4</v>
      </c>
      <c r="F207" s="4200" t="s">
        <v>52</v>
      </c>
      <c r="G207" s="4200" t="s">
        <v>20052</v>
      </c>
      <c r="H207" s="4224">
        <v>30.18</v>
      </c>
      <c r="I207" s="4200" t="s">
        <v>54</v>
      </c>
      <c r="J207" s="4184" t="s">
        <v>20005</v>
      </c>
      <c r="K207" s="4185">
        <v>17.559999999999999</v>
      </c>
      <c r="L207" s="4225" t="s">
        <v>20057</v>
      </c>
      <c r="M207" s="4226" t="s">
        <v>20058</v>
      </c>
      <c r="N207" s="4184" t="s">
        <v>2542</v>
      </c>
    </row>
    <row r="208" spans="1:14">
      <c r="A208" s="4184">
        <v>25</v>
      </c>
      <c r="B208" s="4227">
        <v>205</v>
      </c>
      <c r="C208" s="4200" t="s">
        <v>1921</v>
      </c>
      <c r="D208" s="4200" t="s">
        <v>2381</v>
      </c>
      <c r="E208" s="4224">
        <v>8.9700000000000006</v>
      </c>
      <c r="F208" s="4200" t="s">
        <v>20059</v>
      </c>
      <c r="G208" s="4200" t="s">
        <v>2394</v>
      </c>
      <c r="H208" s="4224">
        <v>10.74</v>
      </c>
      <c r="I208" s="4200" t="s">
        <v>8609</v>
      </c>
      <c r="J208" s="4184" t="s">
        <v>20052</v>
      </c>
      <c r="K208" s="4185">
        <v>3.54</v>
      </c>
      <c r="L208" s="4225" t="s">
        <v>20060</v>
      </c>
      <c r="M208" s="4226" t="s">
        <v>20060</v>
      </c>
      <c r="N208" s="4184" t="s">
        <v>2542</v>
      </c>
    </row>
    <row r="209" spans="1:14">
      <c r="A209" s="4184">
        <v>25</v>
      </c>
      <c r="B209" s="4227">
        <v>206</v>
      </c>
      <c r="C209" s="4200" t="s">
        <v>50</v>
      </c>
      <c r="D209" s="4200" t="s">
        <v>7705</v>
      </c>
      <c r="E209" s="4224">
        <v>0</v>
      </c>
      <c r="F209" s="4200" t="s">
        <v>54</v>
      </c>
      <c r="G209" s="4200" t="s">
        <v>20056</v>
      </c>
      <c r="H209" s="4224">
        <v>0.94</v>
      </c>
      <c r="I209" s="4200" t="s">
        <v>51</v>
      </c>
      <c r="J209" s="4184" t="s">
        <v>7726</v>
      </c>
      <c r="K209" s="4185">
        <v>1.88</v>
      </c>
      <c r="L209" s="4225" t="s">
        <v>20061</v>
      </c>
      <c r="M209" s="4226" t="s">
        <v>20062</v>
      </c>
      <c r="N209" s="4184" t="s">
        <v>2542</v>
      </c>
    </row>
    <row r="210" spans="1:14">
      <c r="A210" s="4184">
        <v>25</v>
      </c>
      <c r="B210" s="4227">
        <v>207</v>
      </c>
      <c r="C210" s="4200" t="s">
        <v>7725</v>
      </c>
      <c r="D210" s="4200" t="s">
        <v>7726</v>
      </c>
      <c r="E210" s="4224">
        <v>0</v>
      </c>
      <c r="F210" s="4200" t="s">
        <v>51</v>
      </c>
      <c r="G210" s="4200" t="s">
        <v>7726</v>
      </c>
      <c r="H210" s="4224">
        <v>0.96</v>
      </c>
      <c r="I210" s="4200" t="s">
        <v>7725</v>
      </c>
      <c r="J210" s="4184" t="s">
        <v>19984</v>
      </c>
      <c r="K210" s="4185">
        <v>1.92</v>
      </c>
      <c r="L210" s="4225" t="s">
        <v>20063</v>
      </c>
      <c r="M210" s="4226" t="s">
        <v>20064</v>
      </c>
      <c r="N210" s="4184" t="s">
        <v>2542</v>
      </c>
    </row>
    <row r="211" spans="1:14">
      <c r="A211" s="4184">
        <v>25</v>
      </c>
      <c r="B211" s="4227">
        <v>208</v>
      </c>
      <c r="C211" s="4200" t="s">
        <v>51</v>
      </c>
      <c r="D211" s="4200" t="s">
        <v>7726</v>
      </c>
      <c r="E211" s="4224">
        <v>0</v>
      </c>
      <c r="F211" s="4200" t="s">
        <v>197</v>
      </c>
      <c r="G211" s="4200" t="s">
        <v>7723</v>
      </c>
      <c r="H211" s="4224">
        <v>1.04</v>
      </c>
      <c r="I211" s="4200" t="s">
        <v>7725</v>
      </c>
      <c r="J211" s="4184" t="s">
        <v>7726</v>
      </c>
      <c r="K211" s="4185">
        <v>2.08</v>
      </c>
      <c r="L211" s="4225" t="s">
        <v>20061</v>
      </c>
      <c r="M211" s="4226" t="s">
        <v>20065</v>
      </c>
      <c r="N211" s="4184" t="s">
        <v>2542</v>
      </c>
    </row>
    <row r="212" spans="1:14">
      <c r="A212" s="4184">
        <v>25</v>
      </c>
      <c r="B212" s="4227">
        <v>209</v>
      </c>
      <c r="C212" s="4200" t="s">
        <v>51</v>
      </c>
      <c r="D212" s="4200" t="s">
        <v>7726</v>
      </c>
      <c r="E212" s="4224">
        <v>2.48</v>
      </c>
      <c r="F212" s="4200" t="s">
        <v>50</v>
      </c>
      <c r="G212" s="4200" t="s">
        <v>7705</v>
      </c>
      <c r="H212" s="4224">
        <v>3.18</v>
      </c>
      <c r="I212" s="4200" t="s">
        <v>51</v>
      </c>
      <c r="J212" s="4184" t="s">
        <v>19984</v>
      </c>
      <c r="K212" s="4185">
        <v>1.4</v>
      </c>
      <c r="L212" s="4225" t="s">
        <v>20063</v>
      </c>
      <c r="M212" s="4226" t="s">
        <v>20066</v>
      </c>
      <c r="N212" s="4184" t="s">
        <v>2542</v>
      </c>
    </row>
    <row r="213" spans="1:14">
      <c r="A213" s="4184">
        <v>25</v>
      </c>
      <c r="B213" s="4227">
        <v>210</v>
      </c>
      <c r="C213" s="4200" t="s">
        <v>5092</v>
      </c>
      <c r="D213" s="4200" t="s">
        <v>20067</v>
      </c>
      <c r="E213" s="4224">
        <v>0</v>
      </c>
      <c r="F213" s="4200" t="s">
        <v>195</v>
      </c>
      <c r="G213" s="4200" t="s">
        <v>14470</v>
      </c>
      <c r="H213" s="4224">
        <v>0.16</v>
      </c>
      <c r="I213" s="4200" t="s">
        <v>5092</v>
      </c>
      <c r="J213" s="4184" t="s">
        <v>1908</v>
      </c>
      <c r="K213" s="4185">
        <v>0.32</v>
      </c>
      <c r="L213" s="4225" t="s">
        <v>20068</v>
      </c>
      <c r="M213" s="4226" t="s">
        <v>20068</v>
      </c>
      <c r="N213" s="4184" t="s">
        <v>2542</v>
      </c>
    </row>
    <row r="214" spans="1:14">
      <c r="A214" s="4184">
        <v>25</v>
      </c>
      <c r="B214" s="4227">
        <v>211</v>
      </c>
      <c r="C214" s="4200" t="s">
        <v>2493</v>
      </c>
      <c r="D214" s="4200" t="s">
        <v>4346</v>
      </c>
      <c r="E214" s="4224">
        <v>0</v>
      </c>
      <c r="F214" s="4200" t="s">
        <v>195</v>
      </c>
      <c r="G214" s="4200" t="s">
        <v>14470</v>
      </c>
      <c r="H214" s="4224">
        <v>0.04</v>
      </c>
      <c r="I214" s="4200" t="s">
        <v>2493</v>
      </c>
      <c r="J214" s="4184" t="s">
        <v>1908</v>
      </c>
      <c r="K214" s="4185">
        <v>0</v>
      </c>
      <c r="L214" s="4225" t="s">
        <v>20068</v>
      </c>
      <c r="M214" s="4226" t="s">
        <v>20068</v>
      </c>
      <c r="N214" s="4184" t="s">
        <v>2542</v>
      </c>
    </row>
    <row r="215" spans="1:14">
      <c r="A215" s="4184">
        <v>25</v>
      </c>
      <c r="B215" s="4227">
        <v>212</v>
      </c>
      <c r="C215" s="4200" t="s">
        <v>551</v>
      </c>
      <c r="D215" s="4200" t="s">
        <v>11983</v>
      </c>
      <c r="E215" s="4224">
        <v>0</v>
      </c>
      <c r="F215" s="4200" t="s">
        <v>195</v>
      </c>
      <c r="G215" s="4200" t="s">
        <v>14470</v>
      </c>
      <c r="H215" s="4224">
        <v>0.05</v>
      </c>
      <c r="I215" s="4200" t="s">
        <v>810</v>
      </c>
      <c r="J215" s="4184" t="s">
        <v>20069</v>
      </c>
      <c r="K215" s="4185">
        <v>0.1</v>
      </c>
      <c r="L215" s="4225" t="s">
        <v>20068</v>
      </c>
      <c r="M215" s="4226" t="s">
        <v>20068</v>
      </c>
      <c r="N215" s="4184" t="s">
        <v>2542</v>
      </c>
    </row>
    <row r="216" spans="1:14">
      <c r="A216" s="4184">
        <v>25</v>
      </c>
      <c r="B216" s="4227">
        <v>213</v>
      </c>
      <c r="C216" s="4200" t="s">
        <v>747</v>
      </c>
      <c r="D216" s="4200" t="s">
        <v>20070</v>
      </c>
      <c r="E216" s="4224">
        <v>0</v>
      </c>
      <c r="F216" s="4200" t="s">
        <v>195</v>
      </c>
      <c r="G216" s="4200" t="s">
        <v>14470</v>
      </c>
      <c r="H216" s="4224">
        <v>0.17</v>
      </c>
      <c r="I216" s="4200" t="s">
        <v>415</v>
      </c>
      <c r="J216" s="4184" t="s">
        <v>20071</v>
      </c>
      <c r="K216" s="4185">
        <v>0</v>
      </c>
      <c r="L216" s="4225" t="s">
        <v>20068</v>
      </c>
      <c r="M216" s="4226" t="s">
        <v>20068</v>
      </c>
      <c r="N216" s="4184" t="s">
        <v>2542</v>
      </c>
    </row>
    <row r="217" spans="1:14">
      <c r="A217" s="4184">
        <v>25</v>
      </c>
      <c r="B217" s="4227">
        <v>214</v>
      </c>
      <c r="C217" s="4200" t="s">
        <v>3746</v>
      </c>
      <c r="D217" s="4200" t="s">
        <v>20072</v>
      </c>
      <c r="E217" s="4224">
        <v>0</v>
      </c>
      <c r="F217" s="4200" t="s">
        <v>747</v>
      </c>
      <c r="G217" s="4200" t="s">
        <v>20070</v>
      </c>
      <c r="H217" s="4224">
        <v>0.2</v>
      </c>
      <c r="I217" s="4200" t="s">
        <v>764</v>
      </c>
      <c r="J217" s="4184" t="s">
        <v>4601</v>
      </c>
      <c r="K217" s="4185">
        <v>0.4</v>
      </c>
      <c r="L217" s="4225" t="s">
        <v>20073</v>
      </c>
      <c r="M217" s="4226" t="s">
        <v>20073</v>
      </c>
      <c r="N217" s="4184" t="s">
        <v>2542</v>
      </c>
    </row>
    <row r="218" spans="1:14">
      <c r="A218" s="4184">
        <v>25</v>
      </c>
      <c r="B218" s="4227">
        <v>215</v>
      </c>
      <c r="C218" s="4200" t="s">
        <v>764</v>
      </c>
      <c r="D218" s="4200" t="s">
        <v>4601</v>
      </c>
      <c r="E218" s="4224">
        <v>0</v>
      </c>
      <c r="F218" s="4200" t="s">
        <v>20074</v>
      </c>
      <c r="G218" s="4200" t="s">
        <v>14470</v>
      </c>
      <c r="H218" s="4224">
        <v>0.08</v>
      </c>
      <c r="I218" s="4200" t="s">
        <v>3746</v>
      </c>
      <c r="J218" s="4184" t="s">
        <v>20072</v>
      </c>
      <c r="K218" s="4185">
        <v>0</v>
      </c>
      <c r="L218" s="4225" t="s">
        <v>20073</v>
      </c>
      <c r="M218" s="4226" t="s">
        <v>20073</v>
      </c>
      <c r="N218" s="4184" t="s">
        <v>2542</v>
      </c>
    </row>
    <row r="219" spans="1:14">
      <c r="A219" s="4184">
        <v>25</v>
      </c>
      <c r="B219" s="4227">
        <v>216</v>
      </c>
      <c r="C219" s="4200" t="s">
        <v>1206</v>
      </c>
      <c r="D219" s="4200" t="s">
        <v>20075</v>
      </c>
      <c r="E219" s="4224">
        <v>0</v>
      </c>
      <c r="F219" s="4200" t="s">
        <v>59</v>
      </c>
      <c r="G219" s="4200" t="s">
        <v>3656</v>
      </c>
      <c r="H219" s="4224">
        <v>0.28999999999999998</v>
      </c>
      <c r="I219" s="4200" t="s">
        <v>747</v>
      </c>
      <c r="J219" s="4184" t="s">
        <v>20070</v>
      </c>
      <c r="K219" s="4185">
        <v>0</v>
      </c>
      <c r="L219" s="4225" t="s">
        <v>20068</v>
      </c>
      <c r="M219" s="4226" t="s">
        <v>20068</v>
      </c>
      <c r="N219" s="4184" t="s">
        <v>2542</v>
      </c>
    </row>
    <row r="220" spans="1:14">
      <c r="A220" s="4184">
        <v>25</v>
      </c>
      <c r="B220" s="4227">
        <v>217</v>
      </c>
      <c r="C220" s="4200" t="s">
        <v>810</v>
      </c>
      <c r="D220" s="4200" t="s">
        <v>20076</v>
      </c>
      <c r="E220" s="4224">
        <v>0</v>
      </c>
      <c r="F220" s="4200" t="s">
        <v>551</v>
      </c>
      <c r="G220" s="4200" t="s">
        <v>10012</v>
      </c>
      <c r="H220" s="4224">
        <v>0.09</v>
      </c>
      <c r="I220" s="4200" t="s">
        <v>49</v>
      </c>
      <c r="J220" s="4184" t="s">
        <v>20077</v>
      </c>
      <c r="K220" s="4185">
        <v>0.18</v>
      </c>
      <c r="L220" s="4225" t="s">
        <v>20078</v>
      </c>
      <c r="M220" s="4226" t="s">
        <v>20073</v>
      </c>
      <c r="N220" s="4184" t="s">
        <v>2542</v>
      </c>
    </row>
    <row r="221" spans="1:14">
      <c r="A221" s="4184">
        <v>25</v>
      </c>
      <c r="B221" s="4227">
        <v>218</v>
      </c>
      <c r="C221" s="4200" t="s">
        <v>438</v>
      </c>
      <c r="D221" s="4200" t="s">
        <v>11534</v>
      </c>
      <c r="E221" s="4224">
        <v>0</v>
      </c>
      <c r="F221" s="4200" t="s">
        <v>810</v>
      </c>
      <c r="G221" s="4200" t="s">
        <v>20079</v>
      </c>
      <c r="H221" s="4224">
        <v>0.37</v>
      </c>
      <c r="I221" s="4200" t="s">
        <v>22</v>
      </c>
      <c r="J221" s="4184" t="s">
        <v>20080</v>
      </c>
      <c r="K221" s="4185">
        <v>0</v>
      </c>
      <c r="L221" s="4225" t="s">
        <v>20073</v>
      </c>
      <c r="M221" s="4226" t="s">
        <v>20073</v>
      </c>
      <c r="N221" s="4184" t="s">
        <v>2542</v>
      </c>
    </row>
    <row r="222" spans="1:14">
      <c r="A222" s="4184">
        <v>25</v>
      </c>
      <c r="B222" s="4227">
        <v>219</v>
      </c>
      <c r="C222" s="4200" t="s">
        <v>127</v>
      </c>
      <c r="D222" s="4200" t="s">
        <v>20081</v>
      </c>
      <c r="E222" s="4224">
        <v>0</v>
      </c>
      <c r="F222" s="4200" t="s">
        <v>415</v>
      </c>
      <c r="G222" s="4200" t="s">
        <v>20082</v>
      </c>
      <c r="H222" s="4224">
        <v>0.17</v>
      </c>
      <c r="I222" s="4200" t="s">
        <v>195</v>
      </c>
      <c r="J222" s="4184" t="s">
        <v>20083</v>
      </c>
      <c r="K222" s="4185">
        <v>0</v>
      </c>
      <c r="L222" s="4225" t="s">
        <v>20073</v>
      </c>
      <c r="M222" s="4226" t="s">
        <v>20073</v>
      </c>
      <c r="N222" s="4184" t="s">
        <v>2542</v>
      </c>
    </row>
    <row r="223" spans="1:14">
      <c r="A223" s="4184">
        <v>25</v>
      </c>
      <c r="B223" s="4227">
        <v>232</v>
      </c>
      <c r="C223" s="4200" t="s">
        <v>14061</v>
      </c>
      <c r="D223" s="4200" t="s">
        <v>20085</v>
      </c>
      <c r="E223" s="4224">
        <v>0</v>
      </c>
      <c r="F223" s="4200" t="s">
        <v>47</v>
      </c>
      <c r="G223" s="4200" t="s">
        <v>6742</v>
      </c>
      <c r="H223" s="4224">
        <v>0.38</v>
      </c>
      <c r="I223" s="4200" t="s">
        <v>45</v>
      </c>
      <c r="J223" s="4184" t="s">
        <v>2402</v>
      </c>
      <c r="K223" s="4185">
        <v>0.76</v>
      </c>
      <c r="L223" s="4225" t="s">
        <v>20086</v>
      </c>
      <c r="M223" s="4226" t="s">
        <v>20086</v>
      </c>
      <c r="N223" s="4184" t="s">
        <v>2542</v>
      </c>
    </row>
    <row r="224" spans="1:14">
      <c r="A224" s="4184">
        <v>25</v>
      </c>
      <c r="B224" s="4227">
        <v>233</v>
      </c>
      <c r="C224" s="4200" t="s">
        <v>156</v>
      </c>
      <c r="D224" s="4200" t="s">
        <v>20087</v>
      </c>
      <c r="E224" s="4224">
        <v>0</v>
      </c>
      <c r="F224" s="4200" t="s">
        <v>438</v>
      </c>
      <c r="G224" s="4200" t="s">
        <v>20088</v>
      </c>
      <c r="H224" s="4224">
        <v>0.48</v>
      </c>
      <c r="I224" s="4200" t="s">
        <v>10172</v>
      </c>
      <c r="J224" s="4184" t="s">
        <v>20084</v>
      </c>
      <c r="K224" s="4185">
        <v>0.96</v>
      </c>
      <c r="L224" s="4225" t="s">
        <v>20086</v>
      </c>
      <c r="M224" s="4226" t="s">
        <v>20086</v>
      </c>
      <c r="N224" s="4184" t="s">
        <v>2542</v>
      </c>
    </row>
    <row r="225" spans="1:14">
      <c r="A225" s="4184">
        <v>25</v>
      </c>
      <c r="B225" s="4227">
        <v>274</v>
      </c>
      <c r="C225" s="4200" t="s">
        <v>193</v>
      </c>
      <c r="D225" s="4184" t="s">
        <v>11983</v>
      </c>
      <c r="E225" s="4224">
        <v>0</v>
      </c>
      <c r="F225" s="4184" t="s">
        <v>37</v>
      </c>
      <c r="G225" s="4200" t="s">
        <v>20089</v>
      </c>
      <c r="H225" s="4224">
        <v>0.33</v>
      </c>
      <c r="I225" s="4200" t="s">
        <v>1167</v>
      </c>
      <c r="J225" s="4200" t="s">
        <v>3022</v>
      </c>
      <c r="K225" s="4185">
        <v>0.66</v>
      </c>
      <c r="L225" s="4225" t="s">
        <v>20090</v>
      </c>
      <c r="M225" s="4226" t="s">
        <v>20090</v>
      </c>
      <c r="N225" s="4184" t="s">
        <v>2542</v>
      </c>
    </row>
    <row r="226" spans="1:14">
      <c r="A226" s="4184">
        <v>25</v>
      </c>
      <c r="B226" s="4227">
        <v>281</v>
      </c>
      <c r="C226" s="4200" t="s">
        <v>2742</v>
      </c>
      <c r="D226" s="4200" t="s">
        <v>20091</v>
      </c>
      <c r="E226" s="4224">
        <v>0</v>
      </c>
      <c r="F226" s="4200" t="s">
        <v>37</v>
      </c>
      <c r="G226" s="4200" t="s">
        <v>20092</v>
      </c>
      <c r="H226" s="4224">
        <v>0.54</v>
      </c>
      <c r="I226" s="4200" t="s">
        <v>921</v>
      </c>
      <c r="J226" s="4200" t="s">
        <v>3026</v>
      </c>
      <c r="K226" s="4185">
        <v>1.08</v>
      </c>
      <c r="L226" s="4225" t="s">
        <v>20093</v>
      </c>
      <c r="M226" s="4226" t="s">
        <v>20093</v>
      </c>
      <c r="N226" s="4184" t="s">
        <v>2542</v>
      </c>
    </row>
    <row r="227" spans="1:14">
      <c r="A227" s="4184">
        <v>25</v>
      </c>
      <c r="B227" s="4227">
        <v>282</v>
      </c>
      <c r="C227" s="4200" t="s">
        <v>526</v>
      </c>
      <c r="D227" s="4184" t="s">
        <v>20094</v>
      </c>
      <c r="E227" s="4224">
        <v>0</v>
      </c>
      <c r="F227" s="4184" t="s">
        <v>20095</v>
      </c>
      <c r="G227" s="4200" t="s">
        <v>3026</v>
      </c>
      <c r="H227" s="4224">
        <v>0.57999999999999996</v>
      </c>
      <c r="I227" s="4200" t="s">
        <v>37</v>
      </c>
      <c r="J227" s="4200" t="s">
        <v>20092</v>
      </c>
      <c r="K227" s="4185">
        <v>1.1599999999999999</v>
      </c>
      <c r="L227" s="4225" t="s">
        <v>20096</v>
      </c>
      <c r="M227" s="4226" t="s">
        <v>20096</v>
      </c>
      <c r="N227" s="4184" t="s">
        <v>2542</v>
      </c>
    </row>
    <row r="228" spans="1:14">
      <c r="A228" s="4184">
        <v>25</v>
      </c>
      <c r="B228" s="4227">
        <v>283</v>
      </c>
      <c r="C228" s="4200" t="s">
        <v>261</v>
      </c>
      <c r="D228" s="4184" t="s">
        <v>20097</v>
      </c>
      <c r="E228" s="4224">
        <v>0</v>
      </c>
      <c r="F228" s="4184" t="s">
        <v>20098</v>
      </c>
      <c r="G228" s="4200" t="s">
        <v>3026</v>
      </c>
      <c r="H228" s="4224">
        <v>0.32</v>
      </c>
      <c r="I228" s="4200" t="s">
        <v>2746</v>
      </c>
      <c r="J228" s="4200" t="s">
        <v>20099</v>
      </c>
      <c r="K228" s="4185">
        <v>0.64</v>
      </c>
      <c r="L228" s="4225" t="s">
        <v>20096</v>
      </c>
      <c r="M228" s="4226" t="s">
        <v>20096</v>
      </c>
      <c r="N228" s="4184" t="s">
        <v>2542</v>
      </c>
    </row>
    <row r="229" spans="1:14">
      <c r="A229" s="4184">
        <v>25</v>
      </c>
      <c r="B229" s="4227">
        <v>288</v>
      </c>
      <c r="C229" s="4200" t="s">
        <v>921</v>
      </c>
      <c r="D229" s="4184" t="s">
        <v>7712</v>
      </c>
      <c r="E229" s="4224">
        <v>0.28000000000000003</v>
      </c>
      <c r="F229" s="4200"/>
      <c r="G229" s="4200"/>
      <c r="H229" s="4224">
        <v>1.76</v>
      </c>
      <c r="I229" s="4184"/>
      <c r="J229" s="4200"/>
      <c r="K229" s="4185">
        <v>1.48</v>
      </c>
      <c r="L229" s="4225" t="s">
        <v>20100</v>
      </c>
      <c r="M229" s="4228" t="s">
        <v>20100</v>
      </c>
      <c r="N229" s="4184" t="s">
        <v>2542</v>
      </c>
    </row>
    <row r="230" spans="1:14">
      <c r="A230" s="4184">
        <v>25</v>
      </c>
      <c r="B230" s="4227">
        <v>296</v>
      </c>
      <c r="C230" s="4200" t="s">
        <v>66</v>
      </c>
      <c r="D230" s="4184" t="s">
        <v>19986</v>
      </c>
      <c r="E230" s="4224">
        <v>0</v>
      </c>
      <c r="F230" s="4184" t="s">
        <v>195</v>
      </c>
      <c r="G230" s="4200" t="s">
        <v>19987</v>
      </c>
      <c r="H230" s="4224">
        <v>1.53</v>
      </c>
      <c r="I230" s="4184" t="s">
        <v>41</v>
      </c>
      <c r="J230" s="4200" t="s">
        <v>1654</v>
      </c>
      <c r="K230" s="4185">
        <v>3.06</v>
      </c>
      <c r="L230" s="4238">
        <v>43636</v>
      </c>
      <c r="M230" s="4239">
        <v>43648</v>
      </c>
      <c r="N230" s="4184" t="s">
        <v>2542</v>
      </c>
    </row>
    <row r="231" spans="1:14">
      <c r="A231" s="4184">
        <v>25</v>
      </c>
      <c r="B231" s="4227">
        <v>297</v>
      </c>
      <c r="C231" s="4200" t="s">
        <v>2329</v>
      </c>
      <c r="D231" s="4184" t="s">
        <v>2330</v>
      </c>
      <c r="E231" s="4224">
        <v>0</v>
      </c>
      <c r="F231" s="4184" t="s">
        <v>195</v>
      </c>
      <c r="G231" s="4200" t="s">
        <v>3293</v>
      </c>
      <c r="H231" s="4224">
        <v>0.51</v>
      </c>
      <c r="I231" s="4184" t="s">
        <v>195</v>
      </c>
      <c r="J231" s="4200" t="s">
        <v>3293</v>
      </c>
      <c r="K231" s="4185">
        <v>1.02</v>
      </c>
      <c r="L231" s="4238">
        <v>43654</v>
      </c>
      <c r="M231" s="4239">
        <v>43654</v>
      </c>
      <c r="N231" s="4184" t="s">
        <v>19991</v>
      </c>
    </row>
    <row r="232" spans="1:14">
      <c r="A232" s="4184">
        <v>25</v>
      </c>
      <c r="B232" s="4227">
        <v>298</v>
      </c>
      <c r="C232" s="4200" t="s">
        <v>42</v>
      </c>
      <c r="D232" s="4184" t="s">
        <v>19992</v>
      </c>
      <c r="E232" s="4224">
        <v>0</v>
      </c>
      <c r="F232" s="4184" t="s">
        <v>195</v>
      </c>
      <c r="G232" s="4200" t="s">
        <v>3293</v>
      </c>
      <c r="H232" s="4224">
        <v>0.31</v>
      </c>
      <c r="I232" s="4184" t="s">
        <v>42</v>
      </c>
      <c r="J232" s="4200" t="s">
        <v>1908</v>
      </c>
      <c r="K232" s="4185">
        <v>0.62</v>
      </c>
      <c r="L232" s="4238">
        <v>43657</v>
      </c>
      <c r="M232" s="4239">
        <v>43657</v>
      </c>
      <c r="N232" s="4184" t="s">
        <v>19991</v>
      </c>
    </row>
    <row r="233" spans="1:14">
      <c r="A233" s="4184">
        <v>25</v>
      </c>
      <c r="B233" s="4227">
        <v>299</v>
      </c>
      <c r="C233" s="4200" t="s">
        <v>41</v>
      </c>
      <c r="D233" s="4184" t="s">
        <v>19994</v>
      </c>
      <c r="E233" s="4224">
        <v>4.3899999999999997</v>
      </c>
      <c r="F233" s="4184" t="s">
        <v>66</v>
      </c>
      <c r="G233" s="4200" t="s">
        <v>19995</v>
      </c>
      <c r="H233" s="4224">
        <v>7.01</v>
      </c>
      <c r="I233" s="4184" t="s">
        <v>1921</v>
      </c>
      <c r="J233" s="4200" t="s">
        <v>19996</v>
      </c>
      <c r="K233" s="4185">
        <v>5.24</v>
      </c>
      <c r="L233" s="4238">
        <v>43657</v>
      </c>
      <c r="M233" s="4239">
        <v>43663</v>
      </c>
      <c r="N233" s="3947" t="s">
        <v>2542</v>
      </c>
    </row>
    <row r="234" spans="1:14">
      <c r="A234" s="4184">
        <v>25</v>
      </c>
      <c r="B234" s="4227">
        <v>300</v>
      </c>
      <c r="C234" s="4200" t="s">
        <v>41</v>
      </c>
      <c r="D234" s="4184" t="s">
        <v>19999</v>
      </c>
      <c r="E234" s="4224">
        <v>7.01</v>
      </c>
      <c r="F234" s="4184" t="s">
        <v>20000</v>
      </c>
      <c r="G234" s="4200" t="s">
        <v>20001</v>
      </c>
      <c r="H234" s="4224">
        <v>8.8000000000000007</v>
      </c>
      <c r="I234" s="4184" t="s">
        <v>197</v>
      </c>
      <c r="J234" s="4200" t="s">
        <v>3007</v>
      </c>
      <c r="K234" s="4185">
        <v>3.58</v>
      </c>
      <c r="L234" s="4238">
        <v>43663</v>
      </c>
      <c r="M234" s="4239">
        <v>43664</v>
      </c>
      <c r="N234" s="4184" t="s">
        <v>2542</v>
      </c>
    </row>
    <row r="235" spans="1:14">
      <c r="A235" s="4184">
        <v>25</v>
      </c>
      <c r="B235" s="4227">
        <v>301</v>
      </c>
      <c r="C235" s="4200" t="s">
        <v>41</v>
      </c>
      <c r="D235" s="4184" t="s">
        <v>19999</v>
      </c>
      <c r="E235" s="4224">
        <v>8.8000000000000007</v>
      </c>
      <c r="F235" s="4184" t="s">
        <v>197</v>
      </c>
      <c r="G235" s="4200" t="s">
        <v>3007</v>
      </c>
      <c r="H235" s="4224">
        <v>9.7200000000000006</v>
      </c>
      <c r="I235" s="4184" t="s">
        <v>518</v>
      </c>
      <c r="J235" s="4200" t="s">
        <v>20003</v>
      </c>
      <c r="K235" s="4185">
        <v>1.84</v>
      </c>
      <c r="L235" s="4238">
        <v>43664</v>
      </c>
      <c r="M235" s="4239">
        <v>43664</v>
      </c>
      <c r="N235" s="4184" t="s">
        <v>2542</v>
      </c>
    </row>
    <row r="236" spans="1:14">
      <c r="A236" s="4184">
        <v>25</v>
      </c>
      <c r="B236" s="4227">
        <v>302</v>
      </c>
      <c r="C236" s="4200" t="s">
        <v>48</v>
      </c>
      <c r="D236" s="4200" t="s">
        <v>20004</v>
      </c>
      <c r="E236" s="4224">
        <v>0</v>
      </c>
      <c r="F236" s="4200" t="s">
        <v>195</v>
      </c>
      <c r="G236" s="4200" t="s">
        <v>3293</v>
      </c>
      <c r="H236" s="4224">
        <v>2.38</v>
      </c>
      <c r="I236" s="4200" t="s">
        <v>48</v>
      </c>
      <c r="J236" s="4184" t="s">
        <v>20005</v>
      </c>
      <c r="K236" s="4185">
        <v>4.76</v>
      </c>
      <c r="L236" s="4238">
        <v>43669</v>
      </c>
      <c r="M236" s="4239">
        <v>43671</v>
      </c>
      <c r="N236" s="4184" t="s">
        <v>19991</v>
      </c>
    </row>
    <row r="237" spans="1:14">
      <c r="A237" s="4184">
        <v>25</v>
      </c>
      <c r="B237" s="4227">
        <v>303</v>
      </c>
      <c r="C237" s="4200" t="s">
        <v>22</v>
      </c>
      <c r="D237" s="4200" t="s">
        <v>20008</v>
      </c>
      <c r="E237" s="4224">
        <v>0</v>
      </c>
      <c r="F237" s="4200" t="s">
        <v>197</v>
      </c>
      <c r="G237" s="4200" t="s">
        <v>7723</v>
      </c>
      <c r="H237" s="4224">
        <v>7.78</v>
      </c>
      <c r="I237" s="4200" t="s">
        <v>1206</v>
      </c>
      <c r="J237" s="4184" t="s">
        <v>20009</v>
      </c>
      <c r="K237" s="4185">
        <v>15.56</v>
      </c>
      <c r="L237" s="4238">
        <v>43669</v>
      </c>
      <c r="M237" s="4239">
        <v>43692</v>
      </c>
      <c r="N237" s="4184" t="s">
        <v>19991</v>
      </c>
    </row>
    <row r="238" spans="1:14">
      <c r="A238" s="4184">
        <v>25</v>
      </c>
      <c r="B238" s="4227">
        <v>304</v>
      </c>
      <c r="C238" s="4200" t="s">
        <v>46</v>
      </c>
      <c r="D238" s="4200" t="s">
        <v>1920</v>
      </c>
      <c r="E238" s="4224">
        <v>0</v>
      </c>
      <c r="F238" s="4200" t="s">
        <v>22</v>
      </c>
      <c r="G238" s="4200" t="s">
        <v>20008</v>
      </c>
      <c r="H238" s="4224">
        <v>5.68</v>
      </c>
      <c r="I238" s="4200" t="s">
        <v>46</v>
      </c>
      <c r="J238" s="4184" t="s">
        <v>20012</v>
      </c>
      <c r="K238" s="4185">
        <v>11.36</v>
      </c>
      <c r="L238" s="4238">
        <v>43699</v>
      </c>
      <c r="M238" s="4239">
        <v>43718</v>
      </c>
      <c r="N238" s="4184" t="s">
        <v>19991</v>
      </c>
    </row>
    <row r="239" spans="1:14">
      <c r="A239" s="4184">
        <v>25</v>
      </c>
      <c r="B239" s="4227">
        <v>305</v>
      </c>
      <c r="C239" s="4200" t="s">
        <v>3886</v>
      </c>
      <c r="D239" s="4200" t="s">
        <v>20015</v>
      </c>
      <c r="E239" s="4224">
        <v>0</v>
      </c>
      <c r="F239" s="4200" t="s">
        <v>22</v>
      </c>
      <c r="G239" s="4200" t="s">
        <v>20008</v>
      </c>
      <c r="H239" s="4224">
        <v>0.13</v>
      </c>
      <c r="I239" s="4200" t="s">
        <v>54</v>
      </c>
      <c r="J239" s="4184" t="s">
        <v>20016</v>
      </c>
      <c r="K239" s="4185">
        <v>0.26</v>
      </c>
      <c r="L239" s="4238">
        <v>43714</v>
      </c>
      <c r="M239" s="4239">
        <v>43718</v>
      </c>
      <c r="N239" s="4184" t="s">
        <v>19991</v>
      </c>
    </row>
    <row r="240" spans="1:14">
      <c r="A240" s="4184">
        <v>25</v>
      </c>
      <c r="B240" s="4227">
        <v>306</v>
      </c>
      <c r="C240" s="4200" t="s">
        <v>20018</v>
      </c>
      <c r="D240" s="4200" t="s">
        <v>20019</v>
      </c>
      <c r="E240" s="4224">
        <v>19.29</v>
      </c>
      <c r="F240" s="4200" t="s">
        <v>20020</v>
      </c>
      <c r="G240" s="4200" t="s">
        <v>20021</v>
      </c>
      <c r="H240" s="4224">
        <v>24.02</v>
      </c>
      <c r="I240" s="4200" t="s">
        <v>20022</v>
      </c>
      <c r="J240" s="4184" t="s">
        <v>20023</v>
      </c>
      <c r="K240" s="4185">
        <v>9.4600000000000009</v>
      </c>
      <c r="L240" s="4238">
        <v>43719</v>
      </c>
      <c r="M240" s="4239">
        <v>43720</v>
      </c>
      <c r="N240" s="4184" t="s">
        <v>19991</v>
      </c>
    </row>
    <row r="241" spans="1:14">
      <c r="A241" s="4184">
        <v>25</v>
      </c>
      <c r="B241" s="4227">
        <v>307</v>
      </c>
      <c r="C241" s="4200" t="s">
        <v>56</v>
      </c>
      <c r="D241" s="4200" t="s">
        <v>20026</v>
      </c>
      <c r="E241" s="4224">
        <v>0.99</v>
      </c>
      <c r="F241" s="4200" t="s">
        <v>11710</v>
      </c>
      <c r="G241" s="4200" t="s">
        <v>20019</v>
      </c>
      <c r="H241" s="4224">
        <v>3.54</v>
      </c>
      <c r="I241" s="4200" t="s">
        <v>56</v>
      </c>
      <c r="J241" s="4184" t="s">
        <v>19984</v>
      </c>
      <c r="K241" s="4185">
        <v>5.0999999999999996</v>
      </c>
      <c r="L241" s="4238">
        <v>43721</v>
      </c>
      <c r="M241" s="4239">
        <v>43721</v>
      </c>
      <c r="N241" s="4184" t="s">
        <v>2542</v>
      </c>
    </row>
    <row r="242" spans="1:14">
      <c r="A242" s="4184">
        <v>25</v>
      </c>
      <c r="B242" s="4227">
        <v>308</v>
      </c>
      <c r="C242" s="4200" t="s">
        <v>2379</v>
      </c>
      <c r="D242" s="4200" t="s">
        <v>20028</v>
      </c>
      <c r="E242" s="4224">
        <v>0.06</v>
      </c>
      <c r="F242" s="4200" t="s">
        <v>56</v>
      </c>
      <c r="G242" s="4200" t="s">
        <v>20026</v>
      </c>
      <c r="H242" s="4224">
        <v>0.75</v>
      </c>
      <c r="I242" s="4200" t="s">
        <v>11710</v>
      </c>
      <c r="J242" s="4184" t="s">
        <v>20029</v>
      </c>
      <c r="K242" s="4185">
        <v>1.38</v>
      </c>
      <c r="L242" s="4238">
        <v>43746</v>
      </c>
      <c r="M242" s="4239">
        <v>43746</v>
      </c>
      <c r="N242" s="4184" t="s">
        <v>19991</v>
      </c>
    </row>
    <row r="243" spans="1:14">
      <c r="A243" s="4184">
        <v>25</v>
      </c>
      <c r="B243" s="4227">
        <v>309</v>
      </c>
      <c r="C243" s="4200" t="s">
        <v>976</v>
      </c>
      <c r="D243" s="4200" t="s">
        <v>20031</v>
      </c>
      <c r="E243" s="4224">
        <v>0</v>
      </c>
      <c r="F243" s="4200" t="s">
        <v>2379</v>
      </c>
      <c r="G243" s="4200" t="s">
        <v>4965</v>
      </c>
      <c r="H243" s="4224">
        <v>0.31</v>
      </c>
      <c r="I243" s="4200" t="s">
        <v>56</v>
      </c>
      <c r="J243" s="4184" t="s">
        <v>20026</v>
      </c>
      <c r="K243" s="4185">
        <v>0.62</v>
      </c>
      <c r="L243" s="4238">
        <v>43746</v>
      </c>
      <c r="M243" s="4239">
        <v>43746</v>
      </c>
      <c r="N243" s="4184" t="s">
        <v>19991</v>
      </c>
    </row>
    <row r="244" spans="1:14">
      <c r="A244" s="4184">
        <v>25</v>
      </c>
      <c r="B244" s="4227">
        <v>310</v>
      </c>
      <c r="C244" s="4200" t="s">
        <v>229</v>
      </c>
      <c r="D244" s="4200" t="s">
        <v>20032</v>
      </c>
      <c r="E244" s="4224">
        <v>0</v>
      </c>
      <c r="F244" s="4200" t="s">
        <v>416</v>
      </c>
      <c r="G244" s="4200" t="s">
        <v>20033</v>
      </c>
      <c r="H244" s="4224">
        <v>0.13</v>
      </c>
      <c r="I244" s="4200" t="s">
        <v>229</v>
      </c>
      <c r="J244" s="4184" t="s">
        <v>1908</v>
      </c>
      <c r="K244" s="4185">
        <v>0.26</v>
      </c>
      <c r="L244" s="4238">
        <v>43721</v>
      </c>
      <c r="M244" s="4239">
        <v>43721</v>
      </c>
      <c r="N244" s="4184" t="s">
        <v>1237</v>
      </c>
    </row>
    <row r="245" spans="1:14">
      <c r="A245" s="4184">
        <v>25</v>
      </c>
      <c r="B245" s="4227">
        <v>311</v>
      </c>
      <c r="C245" s="4200" t="s">
        <v>766</v>
      </c>
      <c r="D245" s="4200" t="s">
        <v>20034</v>
      </c>
      <c r="E245" s="4224">
        <v>1.67</v>
      </c>
      <c r="F245" s="4200" t="s">
        <v>199</v>
      </c>
      <c r="G245" s="4200" t="s">
        <v>20019</v>
      </c>
      <c r="H245" s="4224">
        <v>1.73</v>
      </c>
      <c r="I245" s="4200" t="s">
        <v>4630</v>
      </c>
      <c r="J245" s="4184" t="s">
        <v>20035</v>
      </c>
      <c r="K245" s="4185">
        <v>0.12</v>
      </c>
      <c r="L245" s="4238">
        <v>43746</v>
      </c>
      <c r="M245" s="4239">
        <v>43746</v>
      </c>
      <c r="N245" s="4184" t="s">
        <v>1237</v>
      </c>
    </row>
    <row r="246" spans="1:14">
      <c r="A246" s="4184">
        <v>25</v>
      </c>
      <c r="B246" s="4227">
        <v>312</v>
      </c>
      <c r="C246" s="4200" t="s">
        <v>11388</v>
      </c>
      <c r="D246" s="4200" t="s">
        <v>20036</v>
      </c>
      <c r="E246" s="4224">
        <v>0</v>
      </c>
      <c r="F246" s="4200" t="s">
        <v>199</v>
      </c>
      <c r="G246" s="4200" t="s">
        <v>20019</v>
      </c>
      <c r="H246" s="4224">
        <v>0.13</v>
      </c>
      <c r="I246" s="4200" t="s">
        <v>11388</v>
      </c>
      <c r="J246" s="4184" t="s">
        <v>19984</v>
      </c>
      <c r="K246" s="4185">
        <v>0.26</v>
      </c>
      <c r="L246" s="4238">
        <v>43747</v>
      </c>
      <c r="M246" s="4239">
        <v>43747</v>
      </c>
      <c r="N246" s="4184" t="s">
        <v>1237</v>
      </c>
    </row>
    <row r="247" spans="1:14">
      <c r="A247" s="4184">
        <v>25</v>
      </c>
      <c r="B247" s="4187">
        <v>313</v>
      </c>
      <c r="C247" s="4200" t="s">
        <v>4630</v>
      </c>
      <c r="D247" s="4200" t="s">
        <v>20038</v>
      </c>
      <c r="E247" s="4224">
        <v>0.05</v>
      </c>
      <c r="F247" s="4200" t="s">
        <v>11388</v>
      </c>
      <c r="G247" s="4200" t="s">
        <v>20036</v>
      </c>
      <c r="H247" s="4224">
        <v>0.18</v>
      </c>
      <c r="I247" s="4200" t="s">
        <v>57</v>
      </c>
      <c r="J247" s="4184" t="s">
        <v>20039</v>
      </c>
      <c r="K247" s="4185">
        <v>0.26</v>
      </c>
      <c r="L247" s="4238">
        <v>43747</v>
      </c>
      <c r="M247" s="4239">
        <v>43747</v>
      </c>
      <c r="N247" s="4184" t="s">
        <v>1237</v>
      </c>
    </row>
    <row r="248" spans="1:14">
      <c r="A248" s="4184">
        <v>25</v>
      </c>
      <c r="B248" s="4187">
        <v>314</v>
      </c>
      <c r="C248" s="4200" t="s">
        <v>757</v>
      </c>
      <c r="D248" s="4200" t="s">
        <v>20040</v>
      </c>
      <c r="E248" s="4224">
        <v>2.7</v>
      </c>
      <c r="F248" s="4200" t="s">
        <v>2379</v>
      </c>
      <c r="G248" s="4200" t="s">
        <v>4965</v>
      </c>
      <c r="H248" s="4224">
        <v>2.92</v>
      </c>
      <c r="I248" s="4200" t="s">
        <v>757</v>
      </c>
      <c r="J248" s="4184" t="s">
        <v>20041</v>
      </c>
      <c r="K248" s="4185">
        <v>0.44</v>
      </c>
      <c r="L248" s="4238">
        <v>43748</v>
      </c>
      <c r="M248" s="4239">
        <v>43748</v>
      </c>
      <c r="N248" s="4184" t="s">
        <v>2542</v>
      </c>
    </row>
    <row r="249" spans="1:14">
      <c r="A249" s="4184">
        <v>25</v>
      </c>
      <c r="B249" s="4187">
        <v>315</v>
      </c>
      <c r="C249" s="4200" t="s">
        <v>2943</v>
      </c>
      <c r="D249" s="4200" t="s">
        <v>20043</v>
      </c>
      <c r="E249" s="4224">
        <v>0</v>
      </c>
      <c r="F249" s="4200" t="s">
        <v>57</v>
      </c>
      <c r="G249" s="4200" t="s">
        <v>20039</v>
      </c>
      <c r="H249" s="4224">
        <v>0.05</v>
      </c>
      <c r="I249" s="4200" t="s">
        <v>251</v>
      </c>
      <c r="J249" s="4184" t="s">
        <v>20044</v>
      </c>
      <c r="K249" s="4185">
        <v>0.1</v>
      </c>
      <c r="L249" s="4238">
        <v>43748</v>
      </c>
      <c r="M249" s="4239">
        <v>43748</v>
      </c>
      <c r="N249" s="4184" t="s">
        <v>2542</v>
      </c>
    </row>
    <row r="250" spans="1:14">
      <c r="A250" s="4184">
        <v>25</v>
      </c>
      <c r="B250" s="4187">
        <v>316</v>
      </c>
      <c r="C250" s="4200" t="s">
        <v>251</v>
      </c>
      <c r="D250" s="4200" t="s">
        <v>20044</v>
      </c>
      <c r="E250" s="4224">
        <v>0</v>
      </c>
      <c r="F250" s="4200" t="s">
        <v>757</v>
      </c>
      <c r="G250" s="4200" t="s">
        <v>20040</v>
      </c>
      <c r="H250" s="4224">
        <v>0.1</v>
      </c>
      <c r="I250" s="4200" t="s">
        <v>251</v>
      </c>
      <c r="J250" s="4184" t="s">
        <v>20044</v>
      </c>
      <c r="K250" s="4185">
        <v>0.2</v>
      </c>
      <c r="L250" s="4238">
        <v>43748</v>
      </c>
      <c r="M250" s="4239">
        <v>43748</v>
      </c>
      <c r="N250" s="4184" t="s">
        <v>2542</v>
      </c>
    </row>
    <row r="251" spans="1:14">
      <c r="A251" s="4184">
        <v>25</v>
      </c>
      <c r="B251" s="4187">
        <v>317</v>
      </c>
      <c r="C251" s="4200" t="s">
        <v>52</v>
      </c>
      <c r="D251" s="4200" t="s">
        <v>4596</v>
      </c>
      <c r="E251" s="4224">
        <v>0</v>
      </c>
      <c r="F251" s="4200" t="s">
        <v>54</v>
      </c>
      <c r="G251" s="4200" t="s">
        <v>20045</v>
      </c>
      <c r="H251" s="4224">
        <v>5.57</v>
      </c>
      <c r="I251" s="4200" t="s">
        <v>1921</v>
      </c>
      <c r="J251" s="4184" t="s">
        <v>2381</v>
      </c>
      <c r="K251" s="4185">
        <v>11.14</v>
      </c>
      <c r="L251" s="4238">
        <v>43752</v>
      </c>
      <c r="M251" s="4239">
        <v>43778</v>
      </c>
      <c r="N251" s="4184" t="s">
        <v>2542</v>
      </c>
    </row>
    <row r="252" spans="1:14">
      <c r="A252" s="4184">
        <v>25</v>
      </c>
      <c r="B252" s="4187">
        <v>318</v>
      </c>
      <c r="C252" s="4200" t="s">
        <v>53</v>
      </c>
      <c r="D252" s="4200" t="s">
        <v>20048</v>
      </c>
      <c r="E252" s="4224">
        <v>0</v>
      </c>
      <c r="F252" s="4200" t="s">
        <v>54</v>
      </c>
      <c r="G252" s="4200" t="s">
        <v>20045</v>
      </c>
      <c r="H252" s="4224">
        <v>1.07</v>
      </c>
      <c r="I252" s="4200" t="s">
        <v>53</v>
      </c>
      <c r="J252" s="4184" t="s">
        <v>20049</v>
      </c>
      <c r="K252" s="4185">
        <v>2.14</v>
      </c>
      <c r="L252" s="4238">
        <v>43790</v>
      </c>
      <c r="M252" s="4239">
        <v>43805</v>
      </c>
      <c r="N252" s="4184" t="s">
        <v>2542</v>
      </c>
    </row>
    <row r="253" spans="1:14">
      <c r="A253" s="4184">
        <v>25</v>
      </c>
      <c r="B253" s="4187">
        <v>319</v>
      </c>
      <c r="C253" s="4200" t="s">
        <v>58</v>
      </c>
      <c r="D253" s="4200" t="s">
        <v>1920</v>
      </c>
      <c r="E253" s="4224">
        <v>3.23</v>
      </c>
      <c r="F253" s="4200" t="s">
        <v>52</v>
      </c>
      <c r="G253" s="4200" t="s">
        <v>20052</v>
      </c>
      <c r="H253" s="4224">
        <v>4.46</v>
      </c>
      <c r="I253" s="4200" t="s">
        <v>197</v>
      </c>
      <c r="J253" s="4200" t="s">
        <v>20053</v>
      </c>
      <c r="K253" s="4185">
        <v>2.46</v>
      </c>
      <c r="L253" s="4238">
        <v>43754</v>
      </c>
      <c r="M253" s="4239">
        <v>43770</v>
      </c>
      <c r="N253" s="4184" t="s">
        <v>2542</v>
      </c>
    </row>
    <row r="254" spans="1:14">
      <c r="A254" s="4184">
        <v>25</v>
      </c>
      <c r="B254" s="4187">
        <v>320</v>
      </c>
      <c r="C254" s="4200" t="s">
        <v>54</v>
      </c>
      <c r="D254" s="4200" t="s">
        <v>20056</v>
      </c>
      <c r="E254" s="4224">
        <v>21.4</v>
      </c>
      <c r="F254" s="4200" t="s">
        <v>52</v>
      </c>
      <c r="G254" s="4200" t="s">
        <v>20052</v>
      </c>
      <c r="H254" s="4224">
        <v>30.18</v>
      </c>
      <c r="I254" s="4200" t="s">
        <v>54</v>
      </c>
      <c r="J254" s="4184" t="s">
        <v>20005</v>
      </c>
      <c r="K254" s="4185">
        <v>17.559999999999999</v>
      </c>
      <c r="L254" s="4238">
        <v>43782</v>
      </c>
      <c r="M254" s="4239">
        <v>43804</v>
      </c>
      <c r="N254" s="4184" t="s">
        <v>2542</v>
      </c>
    </row>
    <row r="255" spans="1:14">
      <c r="A255" s="4184">
        <v>25</v>
      </c>
      <c r="B255" s="4187">
        <v>321</v>
      </c>
      <c r="C255" s="4200" t="s">
        <v>1921</v>
      </c>
      <c r="D255" s="4200" t="s">
        <v>2381</v>
      </c>
      <c r="E255" s="4224">
        <v>8.9700000000000006</v>
      </c>
      <c r="F255" s="4200" t="s">
        <v>20059</v>
      </c>
      <c r="G255" s="4200" t="s">
        <v>2394</v>
      </c>
      <c r="H255" s="4224">
        <v>10.74</v>
      </c>
      <c r="I255" s="4200" t="s">
        <v>8609</v>
      </c>
      <c r="J255" s="4184" t="s">
        <v>20052</v>
      </c>
      <c r="K255" s="4185">
        <v>3.54</v>
      </c>
      <c r="L255" s="4238">
        <v>43777</v>
      </c>
      <c r="M255" s="4239">
        <v>43777</v>
      </c>
      <c r="N255" s="4184" t="s">
        <v>2542</v>
      </c>
    </row>
    <row r="256" spans="1:14">
      <c r="A256" s="4184">
        <v>25</v>
      </c>
      <c r="B256" s="4187">
        <v>322</v>
      </c>
      <c r="C256" s="4200" t="s">
        <v>50</v>
      </c>
      <c r="D256" s="4200" t="s">
        <v>7705</v>
      </c>
      <c r="E256" s="4224">
        <v>0</v>
      </c>
      <c r="F256" s="4200" t="s">
        <v>54</v>
      </c>
      <c r="G256" s="4200" t="s">
        <v>20056</v>
      </c>
      <c r="H256" s="4224">
        <v>0.94</v>
      </c>
      <c r="I256" s="4200" t="s">
        <v>51</v>
      </c>
      <c r="J256" s="4184" t="s">
        <v>7726</v>
      </c>
      <c r="K256" s="4185">
        <v>1.88</v>
      </c>
      <c r="L256" s="4238">
        <v>43808</v>
      </c>
      <c r="M256" s="4239">
        <v>43811</v>
      </c>
      <c r="N256" s="4184" t="s">
        <v>2542</v>
      </c>
    </row>
    <row r="257" spans="1:14">
      <c r="A257" s="4184">
        <v>25</v>
      </c>
      <c r="B257" s="4187">
        <v>323</v>
      </c>
      <c r="C257" s="4200" t="s">
        <v>7725</v>
      </c>
      <c r="D257" s="4200" t="s">
        <v>7726</v>
      </c>
      <c r="E257" s="4224">
        <v>0</v>
      </c>
      <c r="F257" s="4200" t="s">
        <v>51</v>
      </c>
      <c r="G257" s="4200" t="s">
        <v>7726</v>
      </c>
      <c r="H257" s="4224">
        <v>0.96</v>
      </c>
      <c r="I257" s="4200" t="s">
        <v>7725</v>
      </c>
      <c r="J257" s="4184" t="s">
        <v>19984</v>
      </c>
      <c r="K257" s="4185">
        <v>1.92</v>
      </c>
      <c r="L257" s="4238">
        <v>43809</v>
      </c>
      <c r="M257" s="4239">
        <v>43816</v>
      </c>
      <c r="N257" s="4184" t="s">
        <v>2542</v>
      </c>
    </row>
    <row r="258" spans="1:14">
      <c r="A258" s="4184">
        <v>25</v>
      </c>
      <c r="B258" s="4187">
        <v>324</v>
      </c>
      <c r="C258" s="4200" t="s">
        <v>51</v>
      </c>
      <c r="D258" s="4200" t="s">
        <v>7726</v>
      </c>
      <c r="E258" s="4224">
        <v>0</v>
      </c>
      <c r="F258" s="4200" t="s">
        <v>197</v>
      </c>
      <c r="G258" s="4200" t="s">
        <v>7723</v>
      </c>
      <c r="H258" s="4224">
        <v>1.04</v>
      </c>
      <c r="I258" s="4200" t="s">
        <v>7725</v>
      </c>
      <c r="J258" s="4184" t="s">
        <v>7726</v>
      </c>
      <c r="K258" s="4185">
        <v>2.08</v>
      </c>
      <c r="L258" s="4238">
        <v>43808</v>
      </c>
      <c r="M258" s="4239">
        <v>43826</v>
      </c>
      <c r="N258" s="4184" t="s">
        <v>2542</v>
      </c>
    </row>
    <row r="259" spans="1:14">
      <c r="A259" s="4184">
        <v>25</v>
      </c>
      <c r="B259" s="4187">
        <v>325</v>
      </c>
      <c r="C259" s="4200" t="s">
        <v>51</v>
      </c>
      <c r="D259" s="4200" t="s">
        <v>7726</v>
      </c>
      <c r="E259" s="4224">
        <v>2.48</v>
      </c>
      <c r="F259" s="4200" t="s">
        <v>50</v>
      </c>
      <c r="G259" s="4200" t="s">
        <v>7705</v>
      </c>
      <c r="H259" s="4224">
        <v>3.18</v>
      </c>
      <c r="I259" s="4200" t="s">
        <v>51</v>
      </c>
      <c r="J259" s="4184" t="s">
        <v>19984</v>
      </c>
      <c r="K259" s="4185">
        <v>1.4</v>
      </c>
      <c r="L259" s="4238">
        <v>43809</v>
      </c>
      <c r="M259" s="4239">
        <v>43810</v>
      </c>
      <c r="N259" s="4184" t="s">
        <v>2542</v>
      </c>
    </row>
    <row r="260" spans="1:14">
      <c r="A260" s="4184">
        <v>25</v>
      </c>
      <c r="B260" s="4187">
        <v>326</v>
      </c>
      <c r="C260" s="4200" t="s">
        <v>5092</v>
      </c>
      <c r="D260" s="4200" t="s">
        <v>20067</v>
      </c>
      <c r="E260" s="4224">
        <v>0</v>
      </c>
      <c r="F260" s="4200" t="s">
        <v>195</v>
      </c>
      <c r="G260" s="4200" t="s">
        <v>14470</v>
      </c>
      <c r="H260" s="4224">
        <v>0.16</v>
      </c>
      <c r="I260" s="4200" t="s">
        <v>5092</v>
      </c>
      <c r="J260" s="4184" t="s">
        <v>1908</v>
      </c>
      <c r="K260" s="4185">
        <v>0.32</v>
      </c>
      <c r="L260" s="4238">
        <v>43832</v>
      </c>
      <c r="M260" s="4239">
        <v>43832</v>
      </c>
      <c r="N260" s="4184" t="s">
        <v>2542</v>
      </c>
    </row>
    <row r="261" spans="1:14">
      <c r="A261" s="4184">
        <v>25</v>
      </c>
      <c r="B261" s="4187">
        <v>327</v>
      </c>
      <c r="C261" s="4200" t="s">
        <v>551</v>
      </c>
      <c r="D261" s="4200" t="s">
        <v>11983</v>
      </c>
      <c r="E261" s="4224">
        <v>0</v>
      </c>
      <c r="F261" s="4200" t="s">
        <v>195</v>
      </c>
      <c r="G261" s="4200" t="s">
        <v>14470</v>
      </c>
      <c r="H261" s="4224">
        <v>0.05</v>
      </c>
      <c r="I261" s="4200" t="s">
        <v>810</v>
      </c>
      <c r="J261" s="4184" t="s">
        <v>20069</v>
      </c>
      <c r="K261" s="4185">
        <v>0.1</v>
      </c>
      <c r="L261" s="4238">
        <v>43832</v>
      </c>
      <c r="M261" s="4239">
        <v>43832</v>
      </c>
      <c r="N261" s="4184" t="s">
        <v>2542</v>
      </c>
    </row>
    <row r="262" spans="1:14">
      <c r="A262" s="4184">
        <v>25</v>
      </c>
      <c r="B262" s="4187">
        <v>328</v>
      </c>
      <c r="C262" s="4200" t="s">
        <v>3746</v>
      </c>
      <c r="D262" s="4200" t="s">
        <v>20072</v>
      </c>
      <c r="E262" s="4224">
        <v>0</v>
      </c>
      <c r="F262" s="4200" t="s">
        <v>747</v>
      </c>
      <c r="G262" s="4200" t="s">
        <v>20070</v>
      </c>
      <c r="H262" s="4224">
        <v>0.2</v>
      </c>
      <c r="I262" s="4200" t="s">
        <v>764</v>
      </c>
      <c r="J262" s="4184" t="s">
        <v>4601</v>
      </c>
      <c r="K262" s="4185">
        <v>0.4</v>
      </c>
      <c r="L262" s="4238">
        <v>43833</v>
      </c>
      <c r="M262" s="4239">
        <v>43833</v>
      </c>
      <c r="N262" s="4184" t="s">
        <v>2542</v>
      </c>
    </row>
    <row r="263" spans="1:14">
      <c r="A263" s="4184">
        <v>25</v>
      </c>
      <c r="B263" s="4187">
        <v>329</v>
      </c>
      <c r="C263" s="4200" t="s">
        <v>810</v>
      </c>
      <c r="D263" s="4200" t="s">
        <v>20069</v>
      </c>
      <c r="E263" s="4224">
        <v>0</v>
      </c>
      <c r="F263" s="4200" t="s">
        <v>551</v>
      </c>
      <c r="G263" s="4200" t="s">
        <v>10012</v>
      </c>
      <c r="H263" s="4224">
        <v>0.09</v>
      </c>
      <c r="I263" s="4200" t="s">
        <v>49</v>
      </c>
      <c r="J263" s="4184" t="s">
        <v>20077</v>
      </c>
      <c r="K263" s="4185">
        <v>0.18</v>
      </c>
      <c r="L263" s="4238">
        <v>43833</v>
      </c>
      <c r="M263" s="4239">
        <v>43833</v>
      </c>
      <c r="N263" s="4184" t="s">
        <v>2542</v>
      </c>
    </row>
    <row r="264" spans="1:14">
      <c r="A264" s="4184">
        <v>25</v>
      </c>
      <c r="B264" s="4187">
        <v>330</v>
      </c>
      <c r="C264" s="4200" t="s">
        <v>14061</v>
      </c>
      <c r="D264" s="4200" t="s">
        <v>20085</v>
      </c>
      <c r="E264" s="4224">
        <v>0</v>
      </c>
      <c r="F264" s="4200" t="s">
        <v>47</v>
      </c>
      <c r="G264" s="4200" t="s">
        <v>6742</v>
      </c>
      <c r="H264" s="4224">
        <v>0.38</v>
      </c>
      <c r="I264" s="4200" t="s">
        <v>45</v>
      </c>
      <c r="J264" s="4184" t="s">
        <v>2402</v>
      </c>
      <c r="K264" s="4185">
        <v>0.76</v>
      </c>
      <c r="L264" s="4238">
        <v>43837</v>
      </c>
      <c r="M264" s="4239">
        <v>43837</v>
      </c>
      <c r="N264" s="4184" t="s">
        <v>2542</v>
      </c>
    </row>
    <row r="265" spans="1:14">
      <c r="A265" s="4184">
        <v>25</v>
      </c>
      <c r="B265" s="4187">
        <v>331</v>
      </c>
      <c r="C265" s="4200" t="s">
        <v>156</v>
      </c>
      <c r="D265" s="4200" t="s">
        <v>20087</v>
      </c>
      <c r="E265" s="4224">
        <v>0</v>
      </c>
      <c r="F265" s="4200" t="s">
        <v>438</v>
      </c>
      <c r="G265" s="4200" t="s">
        <v>20088</v>
      </c>
      <c r="H265" s="4224">
        <v>0.48</v>
      </c>
      <c r="I265" s="4200" t="s">
        <v>10172</v>
      </c>
      <c r="J265" s="4184" t="s">
        <v>2589</v>
      </c>
      <c r="K265" s="4185">
        <v>0.96</v>
      </c>
      <c r="L265" s="4238">
        <v>43837</v>
      </c>
      <c r="M265" s="4239">
        <v>43837</v>
      </c>
      <c r="N265" s="4184" t="s">
        <v>2542</v>
      </c>
    </row>
    <row r="266" spans="1:14">
      <c r="A266" s="4184">
        <v>25</v>
      </c>
      <c r="B266" s="4187">
        <v>332</v>
      </c>
      <c r="C266" s="4200" t="s">
        <v>193</v>
      </c>
      <c r="D266" s="4184" t="s">
        <v>11983</v>
      </c>
      <c r="E266" s="4224">
        <v>0</v>
      </c>
      <c r="F266" s="4184" t="s">
        <v>37</v>
      </c>
      <c r="G266" s="4200" t="s">
        <v>20089</v>
      </c>
      <c r="H266" s="4224">
        <v>0.33</v>
      </c>
      <c r="I266" s="4200" t="s">
        <v>1167</v>
      </c>
      <c r="J266" s="4200" t="s">
        <v>3022</v>
      </c>
      <c r="K266" s="4185">
        <v>0.66</v>
      </c>
      <c r="L266" s="4238">
        <v>43853</v>
      </c>
      <c r="M266" s="4239">
        <v>43853</v>
      </c>
      <c r="N266" s="4184" t="s">
        <v>2542</v>
      </c>
    </row>
    <row r="267" spans="1:14">
      <c r="A267" s="4184">
        <v>25</v>
      </c>
      <c r="B267" s="4187">
        <v>333</v>
      </c>
      <c r="C267" s="4200" t="s">
        <v>2742</v>
      </c>
      <c r="D267" s="4200" t="s">
        <v>20091</v>
      </c>
      <c r="E267" s="4224">
        <v>0</v>
      </c>
      <c r="F267" s="4200" t="s">
        <v>37</v>
      </c>
      <c r="G267" s="4200" t="s">
        <v>20092</v>
      </c>
      <c r="H267" s="4224">
        <v>0.54</v>
      </c>
      <c r="I267" s="4200" t="s">
        <v>921</v>
      </c>
      <c r="J267" s="4200" t="s">
        <v>3026</v>
      </c>
      <c r="K267" s="4185">
        <v>1.08</v>
      </c>
      <c r="L267" s="4238">
        <v>43857</v>
      </c>
      <c r="M267" s="4239">
        <v>43857</v>
      </c>
      <c r="N267" s="4184" t="s">
        <v>2542</v>
      </c>
    </row>
    <row r="268" spans="1:14">
      <c r="A268" s="4184">
        <v>25</v>
      </c>
      <c r="B268" s="4187">
        <v>334</v>
      </c>
      <c r="C268" s="4200" t="s">
        <v>526</v>
      </c>
      <c r="D268" s="4184" t="s">
        <v>20094</v>
      </c>
      <c r="E268" s="4224">
        <v>0</v>
      </c>
      <c r="F268" s="4184" t="s">
        <v>20095</v>
      </c>
      <c r="G268" s="4200" t="s">
        <v>3026</v>
      </c>
      <c r="H268" s="4224">
        <v>0.57999999999999996</v>
      </c>
      <c r="I268" s="4200" t="s">
        <v>37</v>
      </c>
      <c r="J268" s="4200" t="s">
        <v>20092</v>
      </c>
      <c r="K268" s="4185">
        <v>1.1599999999999999</v>
      </c>
      <c r="L268" s="4238">
        <v>43859</v>
      </c>
      <c r="M268" s="4239">
        <v>43859</v>
      </c>
      <c r="N268" s="4184" t="s">
        <v>2542</v>
      </c>
    </row>
    <row r="269" spans="1:14">
      <c r="A269" s="4184">
        <v>25</v>
      </c>
      <c r="B269" s="4187">
        <v>335</v>
      </c>
      <c r="C269" s="4200" t="s">
        <v>261</v>
      </c>
      <c r="D269" s="4184" t="s">
        <v>20097</v>
      </c>
      <c r="E269" s="4224">
        <v>0</v>
      </c>
      <c r="F269" s="4184" t="s">
        <v>20098</v>
      </c>
      <c r="G269" s="4200" t="s">
        <v>3026</v>
      </c>
      <c r="H269" s="4224">
        <v>0.32</v>
      </c>
      <c r="I269" s="4200" t="s">
        <v>2746</v>
      </c>
      <c r="J269" s="4200" t="s">
        <v>20133</v>
      </c>
      <c r="K269" s="4185">
        <v>0.64</v>
      </c>
      <c r="L269" s="4238">
        <v>43859</v>
      </c>
      <c r="M269" s="4239">
        <v>43859</v>
      </c>
      <c r="N269" s="4184" t="s">
        <v>2542</v>
      </c>
    </row>
    <row r="270" spans="1:14">
      <c r="A270" s="4184">
        <v>25</v>
      </c>
      <c r="B270" s="4187">
        <v>336</v>
      </c>
      <c r="C270" s="4200" t="s">
        <v>921</v>
      </c>
      <c r="D270" s="4184" t="s">
        <v>7712</v>
      </c>
      <c r="E270" s="4224">
        <v>0.28000000000000003</v>
      </c>
      <c r="F270" s="4200" t="s">
        <v>157</v>
      </c>
      <c r="G270" s="4200" t="s">
        <v>20131</v>
      </c>
      <c r="H270" s="4224">
        <v>1.76</v>
      </c>
      <c r="I270" s="4184" t="s">
        <v>2746</v>
      </c>
      <c r="J270" s="4200" t="s">
        <v>20132</v>
      </c>
      <c r="K270" s="4185">
        <v>1.48</v>
      </c>
      <c r="L270" s="4238">
        <v>43861</v>
      </c>
      <c r="M270" s="4240">
        <v>43861</v>
      </c>
      <c r="N270" s="4184" t="s">
        <v>2542</v>
      </c>
    </row>
    <row r="271" spans="1:14">
      <c r="A271" s="4184">
        <v>25</v>
      </c>
      <c r="B271" s="4187">
        <v>337</v>
      </c>
      <c r="C271" s="4184" t="s">
        <v>299</v>
      </c>
      <c r="D271" s="4184" t="s">
        <v>20134</v>
      </c>
      <c r="E271" s="4635">
        <v>0</v>
      </c>
      <c r="F271" s="4184" t="s">
        <v>37</v>
      </c>
      <c r="G271" s="4184" t="s">
        <v>20135</v>
      </c>
      <c r="H271" s="4635">
        <v>1.26</v>
      </c>
      <c r="I271" s="4184" t="s">
        <v>1722</v>
      </c>
      <c r="J271" s="4184" t="s">
        <v>4970</v>
      </c>
      <c r="K271" s="4184">
        <v>2.52</v>
      </c>
      <c r="L271" s="4636">
        <v>43892</v>
      </c>
      <c r="M271" s="4222"/>
      <c r="N271" s="4187"/>
    </row>
    <row r="272" spans="1:14">
      <c r="A272" s="4184">
        <v>25</v>
      </c>
      <c r="B272" s="4187">
        <v>338</v>
      </c>
      <c r="C272" s="4184" t="s">
        <v>5937</v>
      </c>
      <c r="D272" s="4184" t="s">
        <v>4346</v>
      </c>
      <c r="E272" s="4635">
        <v>0</v>
      </c>
      <c r="F272" s="4187" t="s">
        <v>38</v>
      </c>
      <c r="G272" s="4184" t="s">
        <v>4966</v>
      </c>
      <c r="H272" s="4635">
        <v>0.43</v>
      </c>
      <c r="I272" s="4184" t="s">
        <v>8951</v>
      </c>
      <c r="J272" s="4184" t="s">
        <v>14413</v>
      </c>
      <c r="K272" s="4184">
        <v>0.86</v>
      </c>
      <c r="L272" s="4237">
        <v>43892</v>
      </c>
      <c r="M272" s="4222"/>
      <c r="N272" s="4187"/>
    </row>
    <row r="273" spans="1:14">
      <c r="A273" s="4184">
        <v>25</v>
      </c>
      <c r="B273" s="4187">
        <v>339</v>
      </c>
      <c r="C273" s="4184" t="s">
        <v>419</v>
      </c>
      <c r="D273" s="4184" t="s">
        <v>3022</v>
      </c>
      <c r="E273" s="4635">
        <v>0</v>
      </c>
      <c r="F273" s="4187" t="s">
        <v>20136</v>
      </c>
      <c r="G273" s="4184" t="s">
        <v>4966</v>
      </c>
      <c r="H273" s="4635">
        <v>0.82</v>
      </c>
      <c r="I273" s="4184" t="s">
        <v>1167</v>
      </c>
      <c r="J273" s="4184" t="s">
        <v>3022</v>
      </c>
      <c r="K273" s="4184">
        <v>1.64</v>
      </c>
      <c r="L273" s="4237">
        <v>43892</v>
      </c>
      <c r="M273" s="4222"/>
      <c r="N273" s="4187"/>
    </row>
    <row r="274" spans="1:14">
      <c r="A274" s="4184">
        <v>25</v>
      </c>
      <c r="B274" s="4187">
        <v>340</v>
      </c>
      <c r="C274" s="4184" t="s">
        <v>43</v>
      </c>
      <c r="D274" s="4184" t="s">
        <v>2359</v>
      </c>
      <c r="E274" s="4635">
        <v>0</v>
      </c>
      <c r="F274" s="4187" t="s">
        <v>20136</v>
      </c>
      <c r="G274" s="4184" t="s">
        <v>4966</v>
      </c>
      <c r="H274" s="4635">
        <v>1</v>
      </c>
      <c r="I274" s="4184" t="s">
        <v>2713</v>
      </c>
      <c r="J274" s="4184" t="s">
        <v>2713</v>
      </c>
      <c r="K274" s="4184">
        <v>2</v>
      </c>
      <c r="L274" s="4237">
        <v>43892</v>
      </c>
      <c r="M274" s="4222"/>
      <c r="N274" s="4187"/>
    </row>
    <row r="275" spans="1:14">
      <c r="A275" s="4184">
        <v>25</v>
      </c>
      <c r="B275" s="4187">
        <v>341</v>
      </c>
      <c r="C275" s="4184" t="s">
        <v>43</v>
      </c>
      <c r="D275" s="4184" t="s">
        <v>2359</v>
      </c>
      <c r="E275" s="4635">
        <v>2.2400000000000002</v>
      </c>
      <c r="F275" s="4187" t="s">
        <v>20137</v>
      </c>
      <c r="G275" s="4184" t="s">
        <v>7723</v>
      </c>
      <c r="H275" s="4635">
        <v>3.38</v>
      </c>
      <c r="I275" s="4184" t="s">
        <v>45</v>
      </c>
      <c r="J275" s="4184" t="s">
        <v>2402</v>
      </c>
      <c r="K275" s="4184">
        <v>2.2799999999999998</v>
      </c>
      <c r="L275" s="4237">
        <v>43892</v>
      </c>
      <c r="M275" s="4222"/>
      <c r="N275" s="4187"/>
    </row>
    <row r="276" spans="1:14">
      <c r="A276" s="4184">
        <v>25</v>
      </c>
      <c r="B276" s="4187">
        <v>342</v>
      </c>
      <c r="C276" s="4630" t="s">
        <v>54</v>
      </c>
      <c r="D276" s="4589" t="s">
        <v>21580</v>
      </c>
      <c r="E276" s="4631">
        <v>9.14</v>
      </c>
      <c r="F276" s="4187" t="s">
        <v>52</v>
      </c>
      <c r="G276" s="4630" t="s">
        <v>20052</v>
      </c>
      <c r="H276" s="4631">
        <v>21.4</v>
      </c>
      <c r="I276" s="4589" t="s">
        <v>649</v>
      </c>
      <c r="J276" s="4630" t="s">
        <v>2316</v>
      </c>
      <c r="K276" s="4633">
        <v>12.26</v>
      </c>
      <c r="L276" s="4634">
        <v>44134</v>
      </c>
      <c r="M276" s="4222"/>
      <c r="N276" s="4187"/>
    </row>
    <row r="277" spans="1:14">
      <c r="A277" s="4184">
        <v>25</v>
      </c>
      <c r="B277" s="4187">
        <v>343</v>
      </c>
      <c r="C277" s="4630" t="s">
        <v>58</v>
      </c>
      <c r="D277" s="4630" t="s">
        <v>1920</v>
      </c>
      <c r="E277" s="4631">
        <v>0</v>
      </c>
      <c r="F277" s="4187" t="s">
        <v>1425</v>
      </c>
      <c r="G277" s="4630" t="s">
        <v>21587</v>
      </c>
      <c r="H277" s="4631">
        <v>3.23</v>
      </c>
      <c r="I277" s="4589" t="s">
        <v>52</v>
      </c>
      <c r="J277" s="4630" t="s">
        <v>20052</v>
      </c>
      <c r="K277" s="4633">
        <v>3.23</v>
      </c>
      <c r="L277" s="4634">
        <v>44134</v>
      </c>
      <c r="M277" s="4222"/>
      <c r="N277" s="4187"/>
    </row>
    <row r="278" spans="1:14">
      <c r="A278" s="4184">
        <v>25</v>
      </c>
      <c r="B278" s="4187">
        <v>344</v>
      </c>
      <c r="C278" s="4630" t="s">
        <v>649</v>
      </c>
      <c r="D278" s="4630" t="s">
        <v>2316</v>
      </c>
      <c r="E278" s="4631">
        <v>0</v>
      </c>
      <c r="F278" s="4187" t="s">
        <v>54</v>
      </c>
      <c r="G278" s="4630" t="s">
        <v>20045</v>
      </c>
      <c r="H278" s="4631">
        <v>4.9800000000000004</v>
      </c>
      <c r="I278" s="4589" t="s">
        <v>21589</v>
      </c>
      <c r="J278" s="4630" t="s">
        <v>2999</v>
      </c>
      <c r="K278" s="4633">
        <v>4.9800000000000004</v>
      </c>
      <c r="L278" s="4634">
        <v>44134</v>
      </c>
      <c r="M278" s="4222"/>
      <c r="N278" s="4187"/>
    </row>
    <row r="279" spans="1:14">
      <c r="A279" s="4184">
        <v>25</v>
      </c>
      <c r="B279" s="4187">
        <v>345</v>
      </c>
      <c r="C279" s="4630" t="s">
        <v>354</v>
      </c>
      <c r="D279" s="4589" t="s">
        <v>21581</v>
      </c>
      <c r="E279" s="4631">
        <v>0</v>
      </c>
      <c r="F279" s="4187" t="s">
        <v>1905</v>
      </c>
      <c r="G279" s="4630" t="s">
        <v>2999</v>
      </c>
      <c r="H279" s="4631">
        <v>5.54</v>
      </c>
      <c r="I279" s="4589" t="s">
        <v>54</v>
      </c>
      <c r="J279" s="4630" t="s">
        <v>21590</v>
      </c>
      <c r="K279" s="4633">
        <v>5.54</v>
      </c>
      <c r="L279" s="4634">
        <v>44134</v>
      </c>
      <c r="M279" s="4222"/>
      <c r="N279" s="4187"/>
    </row>
    <row r="280" spans="1:14">
      <c r="A280" s="4184">
        <v>25</v>
      </c>
      <c r="B280" s="4187">
        <v>346</v>
      </c>
      <c r="C280" s="4630" t="s">
        <v>716</v>
      </c>
      <c r="D280" s="4589" t="s">
        <v>21582</v>
      </c>
      <c r="E280" s="4631">
        <v>0</v>
      </c>
      <c r="F280" s="4187" t="s">
        <v>649</v>
      </c>
      <c r="G280" s="4630" t="s">
        <v>2316</v>
      </c>
      <c r="H280" s="4631">
        <v>1.96</v>
      </c>
      <c r="I280" s="4630" t="s">
        <v>354</v>
      </c>
      <c r="J280" s="4630" t="s">
        <v>21581</v>
      </c>
      <c r="K280" s="4633">
        <v>1.96</v>
      </c>
      <c r="L280" s="4634">
        <v>44134</v>
      </c>
      <c r="M280" s="4222"/>
      <c r="N280" s="4187"/>
    </row>
    <row r="281" spans="1:14">
      <c r="A281" s="4184">
        <v>25</v>
      </c>
      <c r="B281" s="4187">
        <v>347</v>
      </c>
      <c r="C281" s="4630" t="s">
        <v>7040</v>
      </c>
      <c r="D281" s="4589" t="s">
        <v>21583</v>
      </c>
      <c r="E281" s="4632">
        <v>0</v>
      </c>
      <c r="F281" s="4187" t="s">
        <v>716</v>
      </c>
      <c r="G281" s="4630" t="s">
        <v>21582</v>
      </c>
      <c r="H281" s="4632">
        <v>0.08</v>
      </c>
      <c r="I281" s="4589" t="s">
        <v>7040</v>
      </c>
      <c r="J281" s="4630" t="s">
        <v>21588</v>
      </c>
      <c r="K281" s="4633">
        <v>0.08</v>
      </c>
      <c r="L281" s="4634">
        <v>44134</v>
      </c>
      <c r="M281" s="4222"/>
      <c r="N281" s="4187"/>
    </row>
    <row r="282" spans="1:14">
      <c r="A282" s="4184">
        <v>25</v>
      </c>
      <c r="B282" s="4187">
        <v>348</v>
      </c>
      <c r="C282" s="4630" t="s">
        <v>7040</v>
      </c>
      <c r="D282" s="4630" t="s">
        <v>21583</v>
      </c>
      <c r="E282" s="4632">
        <v>0</v>
      </c>
      <c r="F282" s="4187" t="s">
        <v>7040</v>
      </c>
      <c r="G282" s="4630" t="s">
        <v>21588</v>
      </c>
      <c r="H282" s="4632">
        <v>0.06</v>
      </c>
      <c r="I282" s="4630" t="s">
        <v>7040</v>
      </c>
      <c r="J282" s="4589" t="s">
        <v>1908</v>
      </c>
      <c r="K282" s="4633">
        <v>0.06</v>
      </c>
      <c r="L282" s="4634">
        <v>44134</v>
      </c>
      <c r="M282" s="4222"/>
      <c r="N282" s="4187"/>
    </row>
    <row r="283" spans="1:14">
      <c r="A283" s="4184">
        <v>25</v>
      </c>
      <c r="B283" s="4187">
        <v>349</v>
      </c>
      <c r="C283" s="4630" t="s">
        <v>1904</v>
      </c>
      <c r="D283" s="4630" t="s">
        <v>21584</v>
      </c>
      <c r="E283" s="4632">
        <v>0</v>
      </c>
      <c r="F283" s="4187" t="s">
        <v>1905</v>
      </c>
      <c r="G283" s="4630" t="s">
        <v>2999</v>
      </c>
      <c r="H283" s="4632">
        <v>1.94</v>
      </c>
      <c r="I283" s="4589" t="s">
        <v>716</v>
      </c>
      <c r="J283" s="4630" t="s">
        <v>21582</v>
      </c>
      <c r="K283" s="4633">
        <v>1.94</v>
      </c>
      <c r="L283" s="4634">
        <v>44134</v>
      </c>
      <c r="M283" s="4222"/>
      <c r="N283" s="4187"/>
    </row>
    <row r="284" spans="1:14">
      <c r="A284" s="4184">
        <v>25</v>
      </c>
      <c r="B284" s="4187">
        <v>350</v>
      </c>
      <c r="C284" s="4630" t="s">
        <v>21579</v>
      </c>
      <c r="D284" s="4589" t="s">
        <v>21585</v>
      </c>
      <c r="E284" s="4632">
        <v>0</v>
      </c>
      <c r="F284" s="4187" t="s">
        <v>354</v>
      </c>
      <c r="G284" s="4589" t="s">
        <v>21581</v>
      </c>
      <c r="H284" s="4632">
        <v>1.33</v>
      </c>
      <c r="I284" s="4589" t="s">
        <v>1904</v>
      </c>
      <c r="J284" s="4630" t="s">
        <v>21584</v>
      </c>
      <c r="K284" s="4633">
        <v>1.33</v>
      </c>
      <c r="L284" s="4634">
        <v>44134</v>
      </c>
      <c r="M284" s="4222"/>
      <c r="N284" s="4187"/>
    </row>
    <row r="285" spans="1:14">
      <c r="A285" s="4184">
        <v>25</v>
      </c>
      <c r="B285" s="4187">
        <v>351</v>
      </c>
      <c r="C285" s="4589" t="s">
        <v>293</v>
      </c>
      <c r="D285" s="4589" t="s">
        <v>21586</v>
      </c>
      <c r="E285" s="4632">
        <v>0</v>
      </c>
      <c r="F285" s="4187" t="s">
        <v>716</v>
      </c>
      <c r="G285" s="4589" t="s">
        <v>21582</v>
      </c>
      <c r="H285" s="4632">
        <v>0.45</v>
      </c>
      <c r="I285" s="4589" t="s">
        <v>293</v>
      </c>
      <c r="J285" s="4589" t="s">
        <v>19984</v>
      </c>
      <c r="K285" s="4633">
        <v>0.45</v>
      </c>
      <c r="L285" s="4634">
        <v>44134</v>
      </c>
      <c r="M285" s="4222"/>
      <c r="N285" s="4187"/>
    </row>
    <row r="286" spans="1:14">
      <c r="A286" s="4184">
        <v>25</v>
      </c>
      <c r="B286" s="4187">
        <v>352</v>
      </c>
      <c r="C286" s="4187"/>
      <c r="D286" s="4187"/>
      <c r="E286" s="4223"/>
      <c r="F286" s="4187"/>
      <c r="G286" s="4187"/>
      <c r="H286" s="4223"/>
      <c r="I286" s="4221"/>
      <c r="J286" s="4187"/>
      <c r="K286" s="4222"/>
      <c r="L286" s="4222"/>
      <c r="M286" s="4222"/>
      <c r="N286" s="4187"/>
    </row>
    <row r="287" spans="1:14">
      <c r="A287" s="4184">
        <v>25</v>
      </c>
      <c r="B287" s="4187">
        <v>353</v>
      </c>
      <c r="C287" s="4187"/>
      <c r="D287" s="4187"/>
      <c r="E287" s="4223"/>
      <c r="F287" s="4187"/>
      <c r="G287" s="4187"/>
      <c r="H287" s="4223"/>
      <c r="I287" s="4221"/>
      <c r="J287" s="4187"/>
      <c r="K287" s="4222"/>
      <c r="L287" s="4222"/>
      <c r="M287" s="4222"/>
      <c r="N287" s="4187"/>
    </row>
    <row r="288" spans="1:14">
      <c r="A288" s="4184">
        <v>25</v>
      </c>
      <c r="B288" s="4187">
        <v>354</v>
      </c>
      <c r="C288" s="4187"/>
      <c r="D288" s="4187"/>
      <c r="E288" s="4223"/>
      <c r="F288" s="4187"/>
      <c r="G288" s="4187"/>
      <c r="H288" s="4223"/>
      <c r="I288" s="4221"/>
      <c r="J288" s="4187"/>
      <c r="K288" s="4222"/>
      <c r="L288" s="4222"/>
      <c r="M288" s="4222"/>
      <c r="N288" s="4187"/>
    </row>
    <row r="289" spans="1:14">
      <c r="A289" s="4184">
        <v>25</v>
      </c>
      <c r="B289" s="4187">
        <v>355</v>
      </c>
      <c r="C289" s="4187"/>
      <c r="D289" s="4187"/>
      <c r="E289" s="4223"/>
      <c r="F289" s="4187"/>
      <c r="G289" s="4187"/>
      <c r="H289" s="4223"/>
      <c r="I289" s="4221"/>
      <c r="J289" s="4187"/>
      <c r="K289" s="4222"/>
      <c r="L289" s="4222"/>
      <c r="M289" s="4222"/>
      <c r="N289" s="4187"/>
    </row>
    <row r="290" spans="1:14">
      <c r="A290" s="4184">
        <v>25</v>
      </c>
      <c r="B290" s="4187">
        <v>356</v>
      </c>
      <c r="C290" s="4187"/>
      <c r="D290" s="4187"/>
      <c r="E290" s="4223"/>
      <c r="F290" s="4187"/>
      <c r="G290" s="4187"/>
      <c r="H290" s="4223"/>
      <c r="I290" s="4221"/>
      <c r="J290" s="4187"/>
      <c r="K290" s="4222"/>
      <c r="L290" s="4222"/>
      <c r="M290" s="4222"/>
      <c r="N290" s="4187"/>
    </row>
    <row r="291" spans="1:14">
      <c r="A291" s="4184">
        <v>25</v>
      </c>
      <c r="B291" s="4187">
        <v>357</v>
      </c>
      <c r="C291" s="4187"/>
      <c r="D291" s="4187"/>
      <c r="E291" s="4223"/>
      <c r="F291" s="4187"/>
      <c r="G291" s="4187"/>
      <c r="H291" s="4223"/>
      <c r="I291" s="4221"/>
      <c r="J291" s="4187"/>
      <c r="K291" s="4222"/>
      <c r="L291" s="4222"/>
      <c r="M291" s="4222"/>
      <c r="N291" s="4187"/>
    </row>
    <row r="292" spans="1:14">
      <c r="A292" s="4184">
        <v>25</v>
      </c>
      <c r="B292" s="4187">
        <v>358</v>
      </c>
      <c r="C292" s="4187"/>
      <c r="D292" s="4187"/>
      <c r="E292" s="4223"/>
      <c r="F292" s="4187"/>
      <c r="G292" s="4187"/>
      <c r="H292" s="4223"/>
      <c r="I292" s="4221"/>
      <c r="J292" s="4187"/>
      <c r="K292" s="4222"/>
      <c r="L292" s="4222"/>
      <c r="M292" s="4222"/>
      <c r="N292" s="4187"/>
    </row>
    <row r="293" spans="1:14">
      <c r="A293" s="4184">
        <v>25</v>
      </c>
      <c r="B293" s="4187">
        <v>359</v>
      </c>
      <c r="C293" s="4187"/>
      <c r="D293" s="4187"/>
      <c r="E293" s="4223"/>
      <c r="F293" s="4187"/>
      <c r="G293" s="4187"/>
      <c r="H293" s="4223"/>
      <c r="I293" s="4221"/>
      <c r="J293" s="4187"/>
      <c r="K293" s="4222"/>
      <c r="L293" s="4222"/>
      <c r="M293" s="4222"/>
      <c r="N293" s="4187"/>
    </row>
    <row r="294" spans="1:14">
      <c r="A294" s="4184">
        <v>25</v>
      </c>
      <c r="B294" s="4187">
        <v>360</v>
      </c>
      <c r="C294" s="4187"/>
      <c r="D294" s="4187"/>
      <c r="E294" s="4223"/>
      <c r="F294" s="4187"/>
      <c r="G294" s="4187"/>
      <c r="H294" s="4223"/>
      <c r="I294" s="4221"/>
      <c r="J294" s="4187"/>
      <c r="K294" s="4222"/>
      <c r="L294" s="4222"/>
      <c r="M294" s="4222"/>
      <c r="N294" s="4187"/>
    </row>
    <row r="295" spans="1:14">
      <c r="A295" s="4184">
        <v>25</v>
      </c>
      <c r="B295" s="4187">
        <v>361</v>
      </c>
      <c r="C295" s="4187"/>
      <c r="D295" s="4187"/>
      <c r="E295" s="4223"/>
      <c r="F295" s="4187"/>
      <c r="G295" s="4187"/>
      <c r="H295" s="4223"/>
      <c r="I295" s="4221"/>
      <c r="J295" s="4187"/>
      <c r="K295" s="4222"/>
      <c r="L295" s="4222"/>
      <c r="M295" s="4222"/>
      <c r="N295" s="4187"/>
    </row>
    <row r="296" spans="1:14">
      <c r="A296" s="4184">
        <v>25</v>
      </c>
      <c r="B296" s="4187">
        <v>362</v>
      </c>
      <c r="C296" s="4187"/>
      <c r="D296" s="4187"/>
      <c r="E296" s="4223"/>
      <c r="F296" s="4187"/>
      <c r="G296" s="4187"/>
      <c r="H296" s="4223"/>
      <c r="I296" s="4221"/>
      <c r="J296" s="4187"/>
      <c r="K296" s="4222"/>
      <c r="L296" s="4222"/>
      <c r="M296" s="4222"/>
      <c r="N296" s="4187"/>
    </row>
    <row r="297" spans="1:14">
      <c r="A297" s="4184">
        <v>25</v>
      </c>
      <c r="B297" s="4187">
        <v>363</v>
      </c>
      <c r="C297" s="4187"/>
      <c r="D297" s="4187"/>
      <c r="E297" s="4223"/>
      <c r="F297" s="4187"/>
      <c r="G297" s="4187"/>
      <c r="H297" s="4223"/>
      <c r="I297" s="4221"/>
      <c r="J297" s="4187"/>
      <c r="K297" s="4222"/>
      <c r="L297" s="4222"/>
      <c r="M297" s="4222"/>
      <c r="N297" s="4187"/>
    </row>
    <row r="298" spans="1:14">
      <c r="A298" s="4184">
        <v>25</v>
      </c>
      <c r="B298" s="4187">
        <v>364</v>
      </c>
      <c r="C298" s="4187"/>
      <c r="D298" s="4187"/>
      <c r="E298" s="4223"/>
      <c r="F298" s="4187"/>
      <c r="G298" s="4187"/>
      <c r="H298" s="4223"/>
      <c r="I298" s="4221"/>
      <c r="J298" s="4187"/>
      <c r="K298" s="4222"/>
      <c r="L298" s="4222"/>
      <c r="M298" s="4222"/>
      <c r="N298" s="4187"/>
    </row>
    <row r="299" spans="1:14">
      <c r="A299" s="4184">
        <v>25</v>
      </c>
      <c r="B299" s="4187">
        <v>365</v>
      </c>
      <c r="C299" s="4187"/>
      <c r="D299" s="4187"/>
      <c r="E299" s="4223"/>
      <c r="F299" s="4187"/>
      <c r="G299" s="4187"/>
      <c r="H299" s="4223"/>
      <c r="I299" s="4221"/>
      <c r="J299" s="4187"/>
      <c r="K299" s="4222"/>
      <c r="L299" s="4222"/>
      <c r="M299" s="4222"/>
      <c r="N299" s="4187"/>
    </row>
    <row r="300" spans="1:14">
      <c r="A300" s="4184">
        <v>25</v>
      </c>
      <c r="B300" s="4187">
        <v>366</v>
      </c>
      <c r="C300" s="4187"/>
      <c r="D300" s="4187"/>
      <c r="E300" s="4223"/>
      <c r="F300" s="4187"/>
      <c r="G300" s="4187"/>
      <c r="H300" s="4223"/>
      <c r="I300" s="4221"/>
      <c r="J300" s="4187"/>
      <c r="K300" s="4222"/>
      <c r="L300" s="4222"/>
      <c r="M300" s="4222"/>
      <c r="N300" s="4187"/>
    </row>
    <row r="301" spans="1:14">
      <c r="A301" s="4184">
        <v>25</v>
      </c>
      <c r="B301" s="4187">
        <v>367</v>
      </c>
      <c r="C301" s="4187"/>
      <c r="D301" s="4187"/>
      <c r="E301" s="4223"/>
      <c r="F301" s="4187"/>
      <c r="G301" s="4187"/>
      <c r="H301" s="4223"/>
      <c r="I301" s="4221"/>
      <c r="J301" s="4187"/>
      <c r="K301" s="4222"/>
      <c r="L301" s="4222"/>
      <c r="M301" s="4222"/>
      <c r="N301" s="4187"/>
    </row>
    <row r="302" spans="1:14">
      <c r="A302" s="4184">
        <v>25</v>
      </c>
      <c r="B302" s="4187">
        <v>368</v>
      </c>
      <c r="C302" s="4187"/>
      <c r="D302" s="4187"/>
      <c r="E302" s="4223"/>
      <c r="F302" s="4187"/>
      <c r="G302" s="4187"/>
      <c r="H302" s="4223"/>
      <c r="I302" s="4221"/>
      <c r="J302" s="4187"/>
      <c r="K302" s="4222"/>
      <c r="L302" s="4222"/>
      <c r="M302" s="4222"/>
      <c r="N302" s="4187"/>
    </row>
    <row r="303" spans="1:14">
      <c r="A303" s="4184">
        <v>25</v>
      </c>
      <c r="B303" s="4187">
        <v>369</v>
      </c>
      <c r="C303" s="4187"/>
      <c r="D303" s="4187"/>
      <c r="E303" s="4223"/>
      <c r="F303" s="4187"/>
      <c r="G303" s="4187"/>
      <c r="H303" s="4223"/>
      <c r="I303" s="4221"/>
      <c r="J303" s="4187"/>
      <c r="K303" s="4222"/>
      <c r="L303" s="4222"/>
      <c r="M303" s="4222"/>
      <c r="N303" s="4187"/>
    </row>
    <row r="304" spans="1:14">
      <c r="A304" s="4184">
        <v>25</v>
      </c>
      <c r="B304" s="4187">
        <v>370</v>
      </c>
      <c r="C304" s="4187"/>
      <c r="D304" s="4187"/>
      <c r="E304" s="4223"/>
      <c r="F304" s="4187"/>
      <c r="G304" s="4187"/>
      <c r="H304" s="4223"/>
      <c r="I304" s="4221"/>
      <c r="J304" s="4187"/>
      <c r="K304" s="4222"/>
      <c r="L304" s="4222"/>
      <c r="M304" s="4222"/>
      <c r="N304" s="4187"/>
    </row>
    <row r="305" spans="1:14">
      <c r="A305" s="4184">
        <v>25</v>
      </c>
      <c r="B305" s="4187">
        <v>371</v>
      </c>
      <c r="C305" s="4187"/>
      <c r="D305" s="4187"/>
      <c r="E305" s="4223"/>
      <c r="F305" s="4187"/>
      <c r="G305" s="4187"/>
      <c r="H305" s="4223"/>
      <c r="I305" s="4221"/>
      <c r="J305" s="4187"/>
      <c r="K305" s="4222"/>
      <c r="L305" s="4222"/>
      <c r="M305" s="4222"/>
      <c r="N305" s="4187"/>
    </row>
    <row r="306" spans="1:14">
      <c r="A306" s="4184">
        <v>25</v>
      </c>
      <c r="B306" s="4187">
        <v>372</v>
      </c>
      <c r="C306" s="4187"/>
      <c r="D306" s="4187"/>
      <c r="E306" s="4223"/>
      <c r="F306" s="4187"/>
      <c r="G306" s="4187"/>
      <c r="H306" s="4223"/>
      <c r="I306" s="4221"/>
      <c r="J306" s="4187"/>
      <c r="K306" s="4222"/>
      <c r="L306" s="4222"/>
      <c r="M306" s="4222"/>
      <c r="N306" s="4187"/>
    </row>
    <row r="307" spans="1:14">
      <c r="A307" s="4184">
        <v>25</v>
      </c>
      <c r="B307" s="4187">
        <v>373</v>
      </c>
      <c r="C307" s="4187"/>
      <c r="D307" s="4187"/>
      <c r="E307" s="4223"/>
      <c r="F307" s="4187"/>
      <c r="G307" s="4187"/>
      <c r="H307" s="4223"/>
      <c r="I307" s="4221"/>
      <c r="J307" s="4187"/>
      <c r="K307" s="4222"/>
      <c r="L307" s="4222"/>
      <c r="M307" s="4222"/>
      <c r="N307" s="4187"/>
    </row>
    <row r="308" spans="1:14">
      <c r="A308" s="4184">
        <v>25</v>
      </c>
      <c r="B308" s="4187">
        <v>374</v>
      </c>
      <c r="C308" s="4187"/>
      <c r="D308" s="4187"/>
      <c r="E308" s="4223"/>
      <c r="F308" s="4187"/>
      <c r="G308" s="4187"/>
      <c r="H308" s="4223"/>
      <c r="I308" s="4221"/>
      <c r="J308" s="4187"/>
      <c r="K308" s="4222"/>
      <c r="L308" s="4222"/>
      <c r="M308" s="4222"/>
      <c r="N308" s="4187"/>
    </row>
    <row r="309" spans="1:14">
      <c r="A309" s="4184">
        <v>25</v>
      </c>
      <c r="B309" s="4187">
        <v>375</v>
      </c>
      <c r="C309" s="4187"/>
      <c r="D309" s="4187"/>
      <c r="E309" s="4223"/>
      <c r="F309" s="4187"/>
      <c r="G309" s="4187"/>
      <c r="H309" s="4223"/>
      <c r="I309" s="4221"/>
      <c r="J309" s="4187"/>
      <c r="K309" s="4222"/>
      <c r="L309" s="4222"/>
      <c r="M309" s="4222"/>
      <c r="N309" s="4187"/>
    </row>
    <row r="310" spans="1:14">
      <c r="A310" s="4184">
        <v>25</v>
      </c>
      <c r="B310" s="4187">
        <v>376</v>
      </c>
      <c r="C310" s="4187"/>
      <c r="D310" s="4187"/>
      <c r="E310" s="4223"/>
      <c r="F310" s="4187"/>
      <c r="G310" s="4187"/>
      <c r="H310" s="4223"/>
      <c r="I310" s="4221"/>
      <c r="J310" s="4187"/>
      <c r="K310" s="4222"/>
      <c r="L310" s="4222"/>
      <c r="M310" s="4222"/>
      <c r="N310" s="4187"/>
    </row>
    <row r="311" spans="1:14">
      <c r="A311" s="4184">
        <v>25</v>
      </c>
      <c r="B311" s="4187">
        <v>377</v>
      </c>
      <c r="C311" s="4187"/>
      <c r="D311" s="4187"/>
      <c r="E311" s="4223"/>
      <c r="F311" s="4187"/>
      <c r="G311" s="4187"/>
      <c r="H311" s="4223"/>
      <c r="I311" s="4221"/>
      <c r="J311" s="4187"/>
      <c r="K311" s="4222"/>
      <c r="L311" s="4222"/>
      <c r="M311" s="4222"/>
      <c r="N311" s="4187"/>
    </row>
    <row r="312" spans="1:14">
      <c r="A312" s="4184">
        <v>25</v>
      </c>
      <c r="B312" s="4187">
        <v>378</v>
      </c>
      <c r="C312" s="4187"/>
      <c r="D312" s="4187"/>
      <c r="E312" s="4223"/>
      <c r="F312" s="4187"/>
      <c r="G312" s="4187"/>
      <c r="H312" s="4223"/>
      <c r="I312" s="4221"/>
      <c r="J312" s="4187"/>
      <c r="K312" s="4222"/>
      <c r="L312" s="4222"/>
      <c r="M312" s="4222"/>
      <c r="N312" s="4187"/>
    </row>
    <row r="313" spans="1:14">
      <c r="A313" s="4184">
        <v>25</v>
      </c>
      <c r="B313" s="4187">
        <v>379</v>
      </c>
      <c r="C313" s="4187"/>
      <c r="D313" s="4187"/>
      <c r="E313" s="4223"/>
      <c r="F313" s="4187"/>
      <c r="G313" s="4187"/>
      <c r="H313" s="4223"/>
      <c r="I313" s="4221"/>
      <c r="J313" s="4187"/>
      <c r="K313" s="4222"/>
      <c r="L313" s="4222"/>
      <c r="M313" s="4222"/>
      <c r="N313" s="4187"/>
    </row>
    <row r="314" spans="1:14">
      <c r="A314" s="4184">
        <v>25</v>
      </c>
      <c r="B314" s="4187">
        <v>380</v>
      </c>
      <c r="C314" s="4187"/>
      <c r="D314" s="4187"/>
      <c r="E314" s="4223"/>
      <c r="F314" s="4187"/>
      <c r="G314" s="4187"/>
      <c r="H314" s="4223"/>
      <c r="I314" s="4221"/>
      <c r="J314" s="4187"/>
      <c r="K314" s="4222"/>
      <c r="L314" s="4222"/>
      <c r="M314" s="4222"/>
      <c r="N314" s="4187"/>
    </row>
    <row r="315" spans="1:14">
      <c r="A315" s="4184">
        <v>25</v>
      </c>
      <c r="B315" s="4187">
        <v>381</v>
      </c>
      <c r="C315" s="4187"/>
      <c r="D315" s="4187"/>
      <c r="E315" s="4223"/>
      <c r="F315" s="4187"/>
      <c r="G315" s="4187"/>
      <c r="H315" s="4223"/>
      <c r="I315" s="4221"/>
      <c r="J315" s="4187"/>
      <c r="K315" s="4222"/>
      <c r="L315" s="4222"/>
      <c r="M315" s="4222"/>
      <c r="N315" s="4187"/>
    </row>
    <row r="316" spans="1:14">
      <c r="A316" s="4184">
        <v>25</v>
      </c>
      <c r="B316" s="4187">
        <v>382</v>
      </c>
      <c r="C316" s="4187"/>
      <c r="D316" s="4187"/>
      <c r="E316" s="4223"/>
      <c r="F316" s="4187"/>
      <c r="G316" s="4187"/>
      <c r="H316" s="4223"/>
      <c r="I316" s="4221"/>
      <c r="J316" s="4187"/>
      <c r="K316" s="4222"/>
      <c r="L316" s="4222"/>
      <c r="M316" s="4222"/>
      <c r="N316" s="4187"/>
    </row>
    <row r="317" spans="1:14">
      <c r="A317" s="4184">
        <v>25</v>
      </c>
      <c r="B317" s="4187">
        <v>383</v>
      </c>
      <c r="C317" s="4187"/>
      <c r="D317" s="4187"/>
      <c r="E317" s="4223"/>
      <c r="F317" s="4187"/>
      <c r="G317" s="4187"/>
      <c r="H317" s="4223"/>
      <c r="I317" s="4221"/>
      <c r="J317" s="4187"/>
      <c r="K317" s="4222"/>
      <c r="L317" s="4222"/>
      <c r="M317" s="4222"/>
      <c r="N317" s="4187"/>
    </row>
    <row r="318" spans="1:14">
      <c r="A318" s="4184">
        <v>25</v>
      </c>
      <c r="B318" s="4187">
        <v>384</v>
      </c>
      <c r="C318" s="4187"/>
      <c r="D318" s="4187"/>
      <c r="E318" s="4223"/>
      <c r="F318" s="4187"/>
      <c r="G318" s="4187"/>
      <c r="H318" s="4223"/>
      <c r="I318" s="4221"/>
      <c r="J318" s="4187"/>
      <c r="K318" s="4222"/>
      <c r="L318" s="4222"/>
      <c r="M318" s="4222"/>
      <c r="N318" s="4187"/>
    </row>
    <row r="319" spans="1:14">
      <c r="A319" s="4184">
        <v>25</v>
      </c>
      <c r="B319" s="4187">
        <v>385</v>
      </c>
      <c r="C319" s="4187"/>
      <c r="D319" s="4187"/>
      <c r="E319" s="4223"/>
      <c r="F319" s="4187"/>
      <c r="G319" s="4187"/>
      <c r="H319" s="4223"/>
      <c r="I319" s="4221"/>
      <c r="J319" s="4187"/>
      <c r="K319" s="4222"/>
      <c r="L319" s="4222"/>
      <c r="M319" s="4222"/>
      <c r="N319" s="4187"/>
    </row>
    <row r="320" spans="1:14">
      <c r="A320" s="4184">
        <v>25</v>
      </c>
      <c r="B320" s="4187">
        <v>386</v>
      </c>
      <c r="C320" s="4187"/>
      <c r="D320" s="4187"/>
      <c r="E320" s="4223"/>
      <c r="F320" s="4187"/>
      <c r="G320" s="4187"/>
      <c r="H320" s="4223"/>
      <c r="I320" s="4221"/>
      <c r="J320" s="4187"/>
      <c r="K320" s="4222"/>
      <c r="L320" s="4222"/>
      <c r="M320" s="4222"/>
      <c r="N320" s="4187"/>
    </row>
    <row r="321" spans="1:14">
      <c r="A321" s="4184">
        <v>25</v>
      </c>
      <c r="B321" s="4187">
        <v>387</v>
      </c>
      <c r="C321" s="4187"/>
      <c r="D321" s="4187"/>
      <c r="E321" s="4223"/>
      <c r="F321" s="4187"/>
      <c r="G321" s="4187"/>
      <c r="H321" s="4223"/>
      <c r="I321" s="4221"/>
      <c r="J321" s="4187"/>
      <c r="K321" s="4222"/>
      <c r="L321" s="4222"/>
      <c r="M321" s="4222"/>
      <c r="N321" s="4187"/>
    </row>
    <row r="322" spans="1:14">
      <c r="A322" s="4184">
        <v>25</v>
      </c>
      <c r="B322" s="4187">
        <v>388</v>
      </c>
      <c r="C322" s="4187"/>
      <c r="D322" s="4187"/>
      <c r="E322" s="4223"/>
      <c r="F322" s="4187"/>
      <c r="G322" s="4187"/>
      <c r="H322" s="4223"/>
      <c r="I322" s="4221"/>
      <c r="J322" s="4187"/>
      <c r="K322" s="4222"/>
      <c r="L322" s="4222"/>
      <c r="M322" s="4222"/>
      <c r="N322" s="4187"/>
    </row>
    <row r="323" spans="1:14">
      <c r="A323" s="4184">
        <v>25</v>
      </c>
      <c r="B323" s="4187">
        <v>389</v>
      </c>
      <c r="C323" s="4187"/>
      <c r="D323" s="4187"/>
      <c r="E323" s="4223"/>
      <c r="F323" s="4187"/>
      <c r="G323" s="4187"/>
      <c r="H323" s="4223"/>
      <c r="I323" s="4221"/>
      <c r="J323" s="4187"/>
      <c r="K323" s="4222"/>
      <c r="L323" s="4222"/>
      <c r="M323" s="4222"/>
      <c r="N323" s="4187"/>
    </row>
    <row r="324" spans="1:14">
      <c r="A324" s="4184">
        <v>25</v>
      </c>
      <c r="B324" s="4187">
        <v>390</v>
      </c>
      <c r="C324" s="4187"/>
      <c r="D324" s="4187"/>
      <c r="E324" s="4223"/>
      <c r="F324" s="4187"/>
      <c r="G324" s="4187"/>
      <c r="H324" s="4223"/>
      <c r="I324" s="4221"/>
      <c r="J324" s="4187"/>
      <c r="K324" s="4222"/>
      <c r="L324" s="4222"/>
      <c r="M324" s="4222"/>
      <c r="N324" s="4187"/>
    </row>
    <row r="325" spans="1:14">
      <c r="A325" s="4184">
        <v>25</v>
      </c>
      <c r="B325" s="4187">
        <v>391</v>
      </c>
      <c r="C325" s="4187"/>
      <c r="D325" s="4187"/>
      <c r="E325" s="4223"/>
      <c r="F325" s="4187"/>
      <c r="G325" s="4187"/>
      <c r="H325" s="4223"/>
      <c r="I325" s="4221"/>
      <c r="J325" s="4187"/>
      <c r="K325" s="4222"/>
      <c r="L325" s="4222"/>
      <c r="M325" s="4222"/>
      <c r="N325" s="4187"/>
    </row>
    <row r="326" spans="1:14">
      <c r="A326" s="4184">
        <v>25</v>
      </c>
      <c r="B326" s="4187">
        <v>392</v>
      </c>
      <c r="C326" s="4187"/>
      <c r="D326" s="4187"/>
      <c r="E326" s="4223"/>
      <c r="F326" s="4187"/>
      <c r="G326" s="4187"/>
      <c r="H326" s="4223"/>
      <c r="I326" s="4221"/>
      <c r="J326" s="4187"/>
      <c r="K326" s="4222"/>
      <c r="L326" s="4222"/>
      <c r="M326" s="4222"/>
      <c r="N326" s="4187"/>
    </row>
    <row r="327" spans="1:14">
      <c r="A327" s="4184">
        <v>25</v>
      </c>
      <c r="B327" s="4187">
        <v>393</v>
      </c>
      <c r="C327" s="4187"/>
      <c r="D327" s="4187"/>
      <c r="E327" s="4223"/>
      <c r="F327" s="4187"/>
      <c r="G327" s="4187"/>
      <c r="H327" s="4223"/>
      <c r="I327" s="4221"/>
      <c r="J327" s="4187"/>
      <c r="K327" s="4222"/>
      <c r="L327" s="4222"/>
      <c r="M327" s="4222"/>
      <c r="N327" s="4187"/>
    </row>
    <row r="328" spans="1:14">
      <c r="A328" s="4184">
        <v>25</v>
      </c>
      <c r="B328" s="4187">
        <v>394</v>
      </c>
      <c r="C328" s="4187"/>
      <c r="D328" s="4187"/>
      <c r="E328" s="4223"/>
      <c r="F328" s="4187"/>
      <c r="G328" s="4187"/>
      <c r="H328" s="4223"/>
      <c r="I328" s="4221"/>
      <c r="J328" s="4187"/>
      <c r="K328" s="4222"/>
      <c r="L328" s="4222"/>
      <c r="M328" s="4222"/>
      <c r="N328" s="4187"/>
    </row>
    <row r="329" spans="1:14">
      <c r="A329" s="4184">
        <v>25</v>
      </c>
      <c r="B329" s="4187">
        <v>395</v>
      </c>
      <c r="C329" s="4187"/>
      <c r="D329" s="4187"/>
      <c r="E329" s="4223"/>
      <c r="F329" s="4187"/>
      <c r="G329" s="4187"/>
      <c r="H329" s="4223"/>
      <c r="I329" s="4221"/>
      <c r="J329" s="4187"/>
      <c r="K329" s="4222"/>
      <c r="L329" s="4222"/>
      <c r="M329" s="4222"/>
      <c r="N329" s="4187"/>
    </row>
    <row r="330" spans="1:14">
      <c r="A330" s="4184">
        <v>25</v>
      </c>
      <c r="B330" s="4187">
        <v>396</v>
      </c>
      <c r="C330" s="4187"/>
      <c r="D330" s="4187"/>
      <c r="E330" s="4223"/>
      <c r="F330" s="4187"/>
      <c r="G330" s="4187"/>
      <c r="H330" s="4223"/>
      <c r="I330" s="4221"/>
      <c r="J330" s="4187"/>
      <c r="K330" s="4222"/>
      <c r="L330" s="4222"/>
      <c r="M330" s="4222"/>
      <c r="N330" s="4187"/>
    </row>
    <row r="331" spans="1:14">
      <c r="A331" s="4184">
        <v>25</v>
      </c>
      <c r="B331" s="4187">
        <v>397</v>
      </c>
      <c r="C331" s="4187"/>
      <c r="D331" s="4187"/>
      <c r="E331" s="4223"/>
      <c r="F331" s="4187"/>
      <c r="G331" s="4187"/>
      <c r="H331" s="4223"/>
      <c r="I331" s="4221"/>
      <c r="J331" s="4187"/>
      <c r="K331" s="4222"/>
      <c r="L331" s="4222"/>
      <c r="M331" s="4222"/>
      <c r="N331" s="4187"/>
    </row>
    <row r="332" spans="1:14">
      <c r="A332" s="4184">
        <v>25</v>
      </c>
      <c r="B332" s="4187">
        <v>398</v>
      </c>
      <c r="C332" s="4187"/>
      <c r="D332" s="4187"/>
      <c r="E332" s="4223"/>
      <c r="F332" s="4187"/>
      <c r="G332" s="4187"/>
      <c r="H332" s="4223"/>
      <c r="I332" s="4221"/>
      <c r="J332" s="4187"/>
      <c r="K332" s="4222"/>
      <c r="L332" s="4222"/>
      <c r="M332" s="4222"/>
      <c r="N332" s="4187"/>
    </row>
    <row r="333" spans="1:14">
      <c r="A333" s="4184">
        <v>25</v>
      </c>
      <c r="B333" s="4187">
        <v>399</v>
      </c>
      <c r="C333" s="4187"/>
      <c r="D333" s="4187"/>
      <c r="E333" s="4223"/>
      <c r="F333" s="4187"/>
      <c r="G333" s="4187"/>
      <c r="H333" s="4223"/>
      <c r="I333" s="4221"/>
      <c r="J333" s="4187"/>
      <c r="K333" s="4222"/>
      <c r="L333" s="4222"/>
      <c r="M333" s="4222"/>
      <c r="N333" s="4187"/>
    </row>
    <row r="334" spans="1:14">
      <c r="A334" s="4184">
        <v>25</v>
      </c>
      <c r="B334" s="4187">
        <v>400</v>
      </c>
      <c r="C334" s="4187"/>
      <c r="D334" s="4187"/>
      <c r="E334" s="4223"/>
      <c r="F334" s="4187"/>
      <c r="G334" s="4187"/>
      <c r="H334" s="4223"/>
      <c r="I334" s="4221"/>
      <c r="J334" s="4187"/>
      <c r="K334" s="4222"/>
      <c r="L334" s="4222"/>
      <c r="M334" s="4222"/>
      <c r="N334" s="4187"/>
    </row>
    <row r="335" spans="1:14">
      <c r="A335" s="4184">
        <v>25</v>
      </c>
      <c r="B335" s="4187">
        <v>401</v>
      </c>
      <c r="C335" s="4187"/>
      <c r="D335" s="4187"/>
      <c r="E335" s="4223"/>
      <c r="F335" s="4187"/>
      <c r="G335" s="4187"/>
      <c r="H335" s="4223"/>
      <c r="I335" s="4221"/>
      <c r="J335" s="4187"/>
      <c r="K335" s="4222"/>
      <c r="L335" s="4222"/>
      <c r="M335" s="4222"/>
      <c r="N335" s="4187"/>
    </row>
    <row r="336" spans="1:14">
      <c r="A336" s="4184">
        <v>25</v>
      </c>
      <c r="B336" s="4187">
        <v>402</v>
      </c>
      <c r="C336" s="4187"/>
      <c r="D336" s="4187"/>
      <c r="E336" s="4223"/>
      <c r="F336" s="4187"/>
      <c r="G336" s="4187"/>
      <c r="H336" s="4223"/>
      <c r="I336" s="4221"/>
      <c r="J336" s="4187"/>
      <c r="K336" s="4222"/>
      <c r="L336" s="4222"/>
      <c r="M336" s="4222"/>
      <c r="N336" s="4187"/>
    </row>
    <row r="337" spans="1:14">
      <c r="A337" s="4184">
        <v>25</v>
      </c>
      <c r="B337" s="4187">
        <v>403</v>
      </c>
      <c r="C337" s="4187"/>
      <c r="D337" s="4187"/>
      <c r="E337" s="4223"/>
      <c r="F337" s="4187"/>
      <c r="G337" s="4187"/>
      <c r="H337" s="4223"/>
      <c r="I337" s="4221"/>
      <c r="J337" s="4187"/>
      <c r="K337" s="4222"/>
      <c r="L337" s="4222"/>
      <c r="M337" s="4222"/>
      <c r="N337" s="4187"/>
    </row>
    <row r="338" spans="1:14">
      <c r="A338" s="4187"/>
      <c r="B338" s="4187"/>
      <c r="C338" s="4187"/>
      <c r="D338" s="4187"/>
      <c r="E338" s="4223"/>
      <c r="F338" s="4187"/>
      <c r="G338" s="4187"/>
      <c r="H338" s="4223"/>
      <c r="I338" s="4221"/>
      <c r="J338" s="4187"/>
      <c r="K338" s="4222"/>
      <c r="L338" s="4222"/>
      <c r="M338" s="4222"/>
      <c r="N338" s="4187"/>
    </row>
    <row r="339" spans="1:14">
      <c r="A339" s="4187"/>
      <c r="B339" s="4187"/>
      <c r="C339" s="4187"/>
      <c r="D339" s="4187"/>
      <c r="E339" s="4223"/>
      <c r="F339" s="4187"/>
      <c r="G339" s="4187"/>
      <c r="H339" s="4223"/>
      <c r="I339" s="4221"/>
      <c r="J339" s="4187"/>
      <c r="K339" s="4222"/>
      <c r="L339" s="4222"/>
      <c r="M339" s="4222"/>
      <c r="N339" s="4187"/>
    </row>
    <row r="340" spans="1:14">
      <c r="A340" s="4187"/>
      <c r="B340" s="4187"/>
      <c r="C340" s="4187"/>
      <c r="D340" s="4187"/>
      <c r="E340" s="4223"/>
      <c r="F340" s="4187"/>
      <c r="G340" s="4187"/>
      <c r="H340" s="4223"/>
      <c r="I340" s="4221"/>
      <c r="J340" s="4187"/>
      <c r="K340" s="4222"/>
      <c r="L340" s="4222"/>
      <c r="M340" s="4222"/>
      <c r="N340" s="4187"/>
    </row>
    <row r="341" spans="1:14">
      <c r="A341" s="4187"/>
      <c r="B341" s="4187"/>
      <c r="C341" s="4187"/>
      <c r="D341" s="4187"/>
      <c r="E341" s="4223"/>
      <c r="F341" s="4187"/>
      <c r="G341" s="4187"/>
      <c r="H341" s="4223"/>
      <c r="I341" s="4221"/>
      <c r="J341" s="4187"/>
      <c r="K341" s="4222"/>
      <c r="L341" s="4222"/>
      <c r="M341" s="4222"/>
      <c r="N341" s="4187"/>
    </row>
    <row r="342" spans="1:14">
      <c r="A342" s="4187"/>
      <c r="B342" s="4187"/>
      <c r="C342" s="4187"/>
      <c r="D342" s="4187"/>
      <c r="E342" s="4223"/>
      <c r="F342" s="4187"/>
      <c r="G342" s="4187"/>
      <c r="H342" s="4223"/>
      <c r="I342" s="4221"/>
      <c r="J342" s="4187"/>
      <c r="K342" s="4222"/>
      <c r="L342" s="4222"/>
      <c r="M342" s="4222"/>
      <c r="N342" s="4187"/>
    </row>
    <row r="343" spans="1:14">
      <c r="A343" s="4187"/>
      <c r="B343" s="4187"/>
      <c r="C343" s="4187"/>
      <c r="D343" s="4187"/>
      <c r="E343" s="4223"/>
      <c r="F343" s="4187"/>
      <c r="G343" s="4187"/>
      <c r="H343" s="4223"/>
      <c r="I343" s="4221"/>
      <c r="J343" s="4187"/>
      <c r="K343" s="4222"/>
      <c r="L343" s="4222"/>
      <c r="M343" s="4222"/>
      <c r="N343" s="4187"/>
    </row>
    <row r="344" spans="1:14">
      <c r="A344" s="4187"/>
      <c r="B344" s="4187"/>
      <c r="C344" s="4187"/>
      <c r="D344" s="4187"/>
      <c r="E344" s="4223"/>
      <c r="F344" s="4187"/>
      <c r="G344" s="4187"/>
      <c r="H344" s="4223"/>
      <c r="I344" s="4221"/>
      <c r="J344" s="4187"/>
      <c r="K344" s="4222"/>
      <c r="L344" s="4222"/>
      <c r="M344" s="4222"/>
      <c r="N344" s="4187"/>
    </row>
    <row r="345" spans="1:14">
      <c r="A345" s="4187"/>
      <c r="B345" s="4187"/>
      <c r="C345" s="4187"/>
      <c r="D345" s="4187"/>
      <c r="E345" s="4223"/>
      <c r="F345" s="4187"/>
      <c r="G345" s="4187"/>
      <c r="H345" s="4223"/>
      <c r="I345" s="4221"/>
      <c r="J345" s="4187"/>
      <c r="K345" s="4222"/>
      <c r="L345" s="4222"/>
      <c r="M345" s="4222"/>
      <c r="N345" s="4187"/>
    </row>
    <row r="346" spans="1:14">
      <c r="A346" s="4187"/>
      <c r="B346" s="4187"/>
      <c r="C346" s="4187"/>
      <c r="D346" s="4187"/>
      <c r="E346" s="4223"/>
      <c r="F346" s="4187"/>
      <c r="G346" s="4187"/>
      <c r="H346" s="4223"/>
      <c r="I346" s="4221"/>
      <c r="J346" s="4187"/>
      <c r="K346" s="4222"/>
      <c r="L346" s="4222"/>
      <c r="M346" s="4222"/>
      <c r="N346" s="4187"/>
    </row>
    <row r="347" spans="1:14">
      <c r="A347" s="4187"/>
      <c r="B347" s="4187"/>
      <c r="C347" s="4187"/>
      <c r="D347" s="4187"/>
      <c r="E347" s="4223"/>
      <c r="F347" s="4187"/>
      <c r="G347" s="4187"/>
      <c r="H347" s="4223"/>
      <c r="I347" s="4221"/>
      <c r="J347" s="4187"/>
      <c r="K347" s="4222"/>
      <c r="L347" s="4222"/>
      <c r="M347" s="4222"/>
      <c r="N347" s="4187"/>
    </row>
    <row r="348" spans="1:14">
      <c r="A348" s="4187"/>
      <c r="B348" s="4187"/>
      <c r="C348" s="4187"/>
      <c r="D348" s="4187"/>
      <c r="E348" s="4223"/>
      <c r="F348" s="4187"/>
      <c r="G348" s="4187"/>
      <c r="H348" s="4223"/>
      <c r="I348" s="4221"/>
      <c r="J348" s="4187"/>
      <c r="K348" s="4222"/>
      <c r="L348" s="4222"/>
      <c r="M348" s="4222"/>
      <c r="N348" s="4187"/>
    </row>
    <row r="349" spans="1:14">
      <c r="A349" s="4187"/>
      <c r="B349" s="4187"/>
      <c r="C349" s="4187"/>
      <c r="D349" s="4187"/>
      <c r="E349" s="4223"/>
      <c r="F349" s="4187"/>
      <c r="G349" s="4187"/>
      <c r="H349" s="4223"/>
      <c r="I349" s="4221"/>
      <c r="J349" s="4187"/>
      <c r="K349" s="4222"/>
      <c r="L349" s="4222"/>
      <c r="M349" s="4222"/>
      <c r="N349" s="4187"/>
    </row>
    <row r="350" spans="1:14">
      <c r="A350" s="4187"/>
      <c r="B350" s="4187"/>
      <c r="C350" s="4187"/>
      <c r="D350" s="4187"/>
      <c r="E350" s="4223"/>
      <c r="F350" s="4187"/>
      <c r="G350" s="4187"/>
      <c r="H350" s="4223"/>
      <c r="I350" s="4221"/>
      <c r="J350" s="4187"/>
      <c r="K350" s="4222"/>
      <c r="L350" s="4222"/>
      <c r="M350" s="4222"/>
      <c r="N350" s="4187"/>
    </row>
    <row r="351" spans="1:14">
      <c r="A351" s="4187"/>
      <c r="B351" s="4187"/>
      <c r="C351" s="4187"/>
      <c r="D351" s="4187"/>
      <c r="E351" s="4223"/>
      <c r="F351" s="4187"/>
      <c r="G351" s="4187"/>
      <c r="H351" s="4223"/>
      <c r="I351" s="4221"/>
      <c r="J351" s="4187"/>
      <c r="K351" s="4222"/>
      <c r="L351" s="4222"/>
      <c r="M351" s="4222"/>
      <c r="N351" s="4187"/>
    </row>
    <row r="352" spans="1:14">
      <c r="A352" s="4187"/>
      <c r="B352" s="4187"/>
      <c r="C352" s="4187"/>
      <c r="D352" s="4187"/>
      <c r="E352" s="4223"/>
      <c r="F352" s="4187"/>
      <c r="G352" s="4187"/>
      <c r="H352" s="4223"/>
      <c r="I352" s="4221"/>
      <c r="J352" s="4187"/>
      <c r="K352" s="4222"/>
      <c r="L352" s="4222"/>
      <c r="M352" s="4222"/>
      <c r="N352" s="4187"/>
    </row>
    <row r="353" spans="1:14">
      <c r="A353" s="4187"/>
      <c r="B353" s="4187"/>
      <c r="C353" s="4187"/>
      <c r="D353" s="4187"/>
      <c r="E353" s="4223"/>
      <c r="F353" s="4187"/>
      <c r="G353" s="4187"/>
      <c r="H353" s="4223"/>
      <c r="I353" s="4221"/>
      <c r="J353" s="4187"/>
      <c r="K353" s="4222"/>
      <c r="L353" s="4222"/>
      <c r="M353" s="4222"/>
      <c r="N353" s="4187"/>
    </row>
    <row r="354" spans="1:14">
      <c r="A354" s="4187"/>
      <c r="B354" s="4187"/>
      <c r="C354" s="4187"/>
      <c r="D354" s="4187"/>
      <c r="E354" s="4223"/>
      <c r="F354" s="4187"/>
      <c r="G354" s="4187"/>
      <c r="H354" s="4223"/>
      <c r="I354" s="4221"/>
      <c r="J354" s="4187"/>
      <c r="K354" s="4222"/>
      <c r="L354" s="4222"/>
      <c r="M354" s="4222"/>
      <c r="N354" s="4187"/>
    </row>
    <row r="355" spans="1:14">
      <c r="A355" s="4187"/>
      <c r="B355" s="4187"/>
      <c r="C355" s="4187"/>
      <c r="D355" s="4187"/>
      <c r="E355" s="4223"/>
      <c r="F355" s="4187"/>
      <c r="G355" s="4187"/>
      <c r="H355" s="4223"/>
      <c r="I355" s="4221"/>
      <c r="J355" s="4187"/>
      <c r="K355" s="4222"/>
      <c r="L355" s="4222"/>
      <c r="M355" s="4222"/>
      <c r="N355" s="4187"/>
    </row>
    <row r="356" spans="1:14">
      <c r="A356" s="4187"/>
      <c r="B356" s="4187"/>
      <c r="C356" s="4187"/>
      <c r="D356" s="4187"/>
      <c r="E356" s="4223"/>
      <c r="F356" s="4187"/>
      <c r="G356" s="4187"/>
      <c r="H356" s="4223"/>
      <c r="I356" s="4221"/>
      <c r="J356" s="4187"/>
      <c r="K356" s="4222"/>
      <c r="L356" s="4222"/>
      <c r="M356" s="4222"/>
      <c r="N356" s="4187"/>
    </row>
    <row r="357" spans="1:14">
      <c r="A357" s="4187"/>
      <c r="B357" s="4187"/>
      <c r="C357" s="4187"/>
      <c r="D357" s="4187"/>
      <c r="E357" s="4223"/>
      <c r="F357" s="4187"/>
      <c r="G357" s="4187"/>
      <c r="H357" s="4223"/>
      <c r="I357" s="4221"/>
      <c r="J357" s="4187"/>
      <c r="K357" s="4222"/>
      <c r="L357" s="4222"/>
      <c r="M357" s="4222"/>
      <c r="N357" s="4187"/>
    </row>
    <row r="358" spans="1:14">
      <c r="A358" s="4187"/>
      <c r="B358" s="4187"/>
      <c r="C358" s="4187"/>
      <c r="D358" s="4187"/>
      <c r="E358" s="4223"/>
      <c r="F358" s="4187"/>
      <c r="G358" s="4187"/>
      <c r="H358" s="4223"/>
      <c r="I358" s="4221"/>
      <c r="J358" s="4187"/>
      <c r="K358" s="4222"/>
      <c r="L358" s="4222"/>
      <c r="M358" s="4222"/>
      <c r="N358" s="4187"/>
    </row>
    <row r="359" spans="1:14">
      <c r="A359" s="4187"/>
      <c r="B359" s="4187"/>
      <c r="C359" s="4187"/>
      <c r="D359" s="4187"/>
      <c r="E359" s="4223"/>
      <c r="F359" s="4187"/>
      <c r="G359" s="4187"/>
      <c r="H359" s="4223"/>
      <c r="I359" s="4221"/>
      <c r="J359" s="4187"/>
      <c r="K359" s="4222"/>
      <c r="L359" s="4222"/>
      <c r="M359" s="4222"/>
      <c r="N359" s="4187"/>
    </row>
    <row r="360" spans="1:14">
      <c r="A360" s="4187"/>
      <c r="B360" s="4187"/>
      <c r="C360" s="4187"/>
      <c r="D360" s="4187"/>
      <c r="E360" s="4223"/>
      <c r="F360" s="4187"/>
      <c r="G360" s="4187"/>
      <c r="H360" s="4223"/>
      <c r="I360" s="4221"/>
      <c r="J360" s="4187"/>
      <c r="K360" s="4222"/>
      <c r="L360" s="4222"/>
      <c r="M360" s="4222"/>
      <c r="N360" s="4187"/>
    </row>
    <row r="361" spans="1:14">
      <c r="A361" s="4187"/>
      <c r="B361" s="4187"/>
      <c r="C361" s="4187"/>
      <c r="D361" s="4187"/>
      <c r="E361" s="4223"/>
      <c r="F361" s="4187"/>
      <c r="G361" s="4187"/>
      <c r="H361" s="4223"/>
      <c r="I361" s="4221"/>
      <c r="J361" s="4187"/>
      <c r="K361" s="4222"/>
      <c r="L361" s="4222"/>
      <c r="M361" s="4222"/>
      <c r="N361" s="4187"/>
    </row>
    <row r="362" spans="1:14">
      <c r="A362" s="4187"/>
      <c r="B362" s="4187"/>
      <c r="C362" s="4187"/>
      <c r="D362" s="4187"/>
      <c r="E362" s="4223"/>
      <c r="F362" s="4187"/>
      <c r="G362" s="4187"/>
      <c r="H362" s="4223"/>
      <c r="I362" s="4221"/>
      <c r="J362" s="4187"/>
      <c r="K362" s="4222"/>
      <c r="L362" s="4222"/>
      <c r="M362" s="4222"/>
      <c r="N362" s="4187"/>
    </row>
    <row r="363" spans="1:14">
      <c r="A363" s="4187"/>
      <c r="B363" s="4187"/>
      <c r="C363" s="4187"/>
      <c r="D363" s="4187"/>
      <c r="E363" s="4223"/>
      <c r="F363" s="4187"/>
      <c r="G363" s="4187"/>
      <c r="H363" s="4223"/>
      <c r="I363" s="4221"/>
      <c r="J363" s="4187"/>
      <c r="K363" s="4222"/>
      <c r="L363" s="4222"/>
      <c r="M363" s="4222"/>
      <c r="N363" s="4187"/>
    </row>
    <row r="364" spans="1:14">
      <c r="A364" s="4187"/>
      <c r="B364" s="4187"/>
      <c r="C364" s="4187"/>
      <c r="D364" s="4187"/>
      <c r="E364" s="4223"/>
      <c r="F364" s="4187"/>
      <c r="G364" s="4187"/>
      <c r="H364" s="4223"/>
      <c r="I364" s="4221"/>
      <c r="J364" s="4187"/>
      <c r="K364" s="4222"/>
      <c r="L364" s="4222"/>
      <c r="M364" s="4222"/>
      <c r="N364" s="4187"/>
    </row>
    <row r="365" spans="1:14">
      <c r="A365" s="4187"/>
      <c r="B365" s="4187"/>
      <c r="C365" s="4187"/>
      <c r="D365" s="4187"/>
      <c r="E365" s="4223"/>
      <c r="F365" s="4187"/>
      <c r="G365" s="4187"/>
      <c r="H365" s="4223"/>
      <c r="I365" s="4221"/>
      <c r="J365" s="4187"/>
      <c r="K365" s="4222"/>
      <c r="L365" s="4222"/>
      <c r="M365" s="4222"/>
      <c r="N365" s="4187"/>
    </row>
    <row r="366" spans="1:14">
      <c r="A366" s="4187"/>
      <c r="B366" s="4187"/>
      <c r="C366" s="4187"/>
      <c r="D366" s="4187"/>
      <c r="E366" s="4223"/>
      <c r="F366" s="4187"/>
      <c r="G366" s="4187"/>
      <c r="H366" s="4223"/>
      <c r="I366" s="4221"/>
      <c r="J366" s="4187"/>
      <c r="K366" s="4222"/>
      <c r="L366" s="4222"/>
      <c r="M366" s="4222"/>
      <c r="N366" s="4187"/>
    </row>
    <row r="367" spans="1:14">
      <c r="A367" s="4187"/>
      <c r="B367" s="4187"/>
      <c r="C367" s="4187"/>
      <c r="D367" s="4187"/>
      <c r="E367" s="4223"/>
      <c r="F367" s="4187"/>
      <c r="G367" s="4187"/>
      <c r="H367" s="4223"/>
      <c r="I367" s="4221"/>
      <c r="J367" s="4187"/>
      <c r="K367" s="4222"/>
      <c r="L367" s="4222"/>
      <c r="M367" s="4222"/>
      <c r="N367" s="4187"/>
    </row>
    <row r="368" spans="1:14">
      <c r="A368" s="4187"/>
      <c r="B368" s="4187"/>
      <c r="C368" s="4187"/>
      <c r="D368" s="4187"/>
      <c r="E368" s="4223"/>
      <c r="F368" s="4187"/>
      <c r="G368" s="4187"/>
      <c r="H368" s="4223"/>
      <c r="I368" s="4221"/>
      <c r="J368" s="4187"/>
      <c r="K368" s="4222"/>
      <c r="L368" s="4222"/>
      <c r="M368" s="4222"/>
      <c r="N368" s="4187"/>
    </row>
    <row r="369" spans="1:14">
      <c r="A369" s="4187"/>
      <c r="B369" s="4187"/>
      <c r="C369" s="4187"/>
      <c r="D369" s="4187"/>
      <c r="E369" s="4223"/>
      <c r="F369" s="4187"/>
      <c r="G369" s="4187"/>
      <c r="H369" s="4223"/>
      <c r="I369" s="4221"/>
      <c r="J369" s="4187"/>
      <c r="K369" s="4222"/>
      <c r="L369" s="4222"/>
      <c r="M369" s="4222"/>
      <c r="N369" s="4187"/>
    </row>
    <row r="370" spans="1:14">
      <c r="A370" s="4187"/>
      <c r="B370" s="4187"/>
      <c r="C370" s="4187"/>
      <c r="D370" s="4187"/>
      <c r="E370" s="4223"/>
      <c r="F370" s="4187"/>
      <c r="G370" s="4187"/>
      <c r="H370" s="4223"/>
      <c r="I370" s="4221"/>
      <c r="J370" s="4187"/>
      <c r="K370" s="4222"/>
      <c r="L370" s="4222"/>
      <c r="M370" s="4222"/>
      <c r="N370" s="4187"/>
    </row>
    <row r="371" spans="1:14">
      <c r="A371" s="4187"/>
      <c r="B371" s="4187"/>
      <c r="C371" s="4187"/>
      <c r="D371" s="4187"/>
      <c r="E371" s="4223"/>
      <c r="F371" s="4187"/>
      <c r="G371" s="4187"/>
      <c r="H371" s="4223"/>
      <c r="I371" s="4221"/>
      <c r="J371" s="4187"/>
      <c r="K371" s="4222"/>
      <c r="L371" s="4222"/>
      <c r="M371" s="4222"/>
      <c r="N371" s="4187"/>
    </row>
    <row r="372" spans="1:14">
      <c r="A372" s="4187"/>
      <c r="B372" s="4187"/>
      <c r="C372" s="4187"/>
      <c r="D372" s="4187"/>
      <c r="E372" s="4223"/>
      <c r="F372" s="4187"/>
      <c r="G372" s="4187"/>
      <c r="H372" s="4223"/>
      <c r="I372" s="4221"/>
      <c r="J372" s="4187"/>
      <c r="K372" s="4222"/>
      <c r="L372" s="4222"/>
      <c r="M372" s="4222"/>
      <c r="N372" s="4187"/>
    </row>
    <row r="373" spans="1:14">
      <c r="A373" s="4187"/>
      <c r="B373" s="4187"/>
      <c r="C373" s="4187"/>
      <c r="D373" s="4187"/>
      <c r="E373" s="4223"/>
      <c r="F373" s="4187"/>
      <c r="G373" s="4187"/>
      <c r="H373" s="4223"/>
      <c r="I373" s="4221"/>
      <c r="J373" s="4187"/>
      <c r="K373" s="4222"/>
      <c r="L373" s="4222"/>
      <c r="M373" s="4222"/>
      <c r="N373" s="4187"/>
    </row>
    <row r="374" spans="1:14">
      <c r="A374" s="4187"/>
      <c r="B374" s="4187"/>
      <c r="C374" s="4187"/>
      <c r="D374" s="4187"/>
      <c r="E374" s="4223"/>
      <c r="F374" s="4187"/>
      <c r="G374" s="4187"/>
      <c r="H374" s="4223"/>
      <c r="I374" s="4221"/>
      <c r="J374" s="4187"/>
      <c r="K374" s="4222"/>
      <c r="L374" s="4222"/>
      <c r="M374" s="4222"/>
      <c r="N374" s="4187"/>
    </row>
    <row r="375" spans="1:14">
      <c r="A375" s="4187"/>
      <c r="B375" s="4187"/>
      <c r="C375" s="4187"/>
      <c r="D375" s="4187"/>
      <c r="E375" s="4223"/>
      <c r="F375" s="4187"/>
      <c r="G375" s="4187"/>
      <c r="H375" s="4223"/>
      <c r="I375" s="4221"/>
      <c r="J375" s="4187"/>
      <c r="K375" s="4222"/>
      <c r="L375" s="4222"/>
      <c r="M375" s="4222"/>
      <c r="N375" s="4187"/>
    </row>
    <row r="376" spans="1:14">
      <c r="A376" s="4187"/>
      <c r="B376" s="4187"/>
      <c r="C376" s="4187"/>
      <c r="D376" s="4187"/>
      <c r="E376" s="4223"/>
      <c r="F376" s="4187"/>
      <c r="G376" s="4187"/>
      <c r="H376" s="4223"/>
      <c r="I376" s="4221"/>
      <c r="J376" s="4187"/>
      <c r="K376" s="4222"/>
      <c r="L376" s="4222"/>
      <c r="M376" s="4222"/>
      <c r="N376" s="4187"/>
    </row>
    <row r="377" spans="1:14">
      <c r="A377" s="4187"/>
      <c r="B377" s="4187"/>
      <c r="C377" s="4187"/>
      <c r="D377" s="4187"/>
      <c r="E377" s="4223"/>
      <c r="F377" s="4187"/>
      <c r="G377" s="4187"/>
      <c r="H377" s="4223"/>
      <c r="I377" s="4221"/>
      <c r="J377" s="4187"/>
      <c r="K377" s="4222"/>
      <c r="L377" s="4222"/>
      <c r="M377" s="4222"/>
      <c r="N377" s="4187"/>
    </row>
    <row r="378" spans="1:14">
      <c r="A378" s="4187"/>
      <c r="B378" s="4187"/>
      <c r="C378" s="4187"/>
      <c r="D378" s="4187"/>
      <c r="E378" s="4223"/>
      <c r="F378" s="4187"/>
      <c r="G378" s="4187"/>
      <c r="H378" s="4223"/>
      <c r="I378" s="4221"/>
      <c r="J378" s="4187"/>
      <c r="K378" s="4222"/>
      <c r="L378" s="4222"/>
      <c r="M378" s="4222"/>
      <c r="N378" s="4187"/>
    </row>
    <row r="379" spans="1:14">
      <c r="A379" s="4187"/>
      <c r="B379" s="4187"/>
      <c r="C379" s="4187"/>
      <c r="D379" s="4187"/>
      <c r="E379" s="4223"/>
      <c r="F379" s="4187"/>
      <c r="G379" s="4187"/>
      <c r="H379" s="4223"/>
      <c r="I379" s="4221"/>
      <c r="J379" s="4187"/>
      <c r="K379" s="4222"/>
      <c r="L379" s="4222"/>
      <c r="M379" s="4222"/>
      <c r="N379" s="4187"/>
    </row>
    <row r="380" spans="1:14">
      <c r="A380" s="4187"/>
      <c r="B380" s="4187"/>
      <c r="C380" s="4187"/>
      <c r="D380" s="4187"/>
      <c r="E380" s="4223"/>
      <c r="F380" s="4187"/>
      <c r="G380" s="4187"/>
      <c r="H380" s="4223"/>
      <c r="I380" s="4221"/>
      <c r="J380" s="4187"/>
      <c r="K380" s="4222"/>
      <c r="L380" s="4222"/>
      <c r="M380" s="4222"/>
      <c r="N380" s="4187"/>
    </row>
    <row r="381" spans="1:14">
      <c r="A381" s="4187"/>
      <c r="B381" s="4187"/>
      <c r="C381" s="4187"/>
      <c r="D381" s="4187"/>
      <c r="E381" s="4223"/>
      <c r="F381" s="4187"/>
      <c r="G381" s="4187"/>
      <c r="H381" s="4223"/>
      <c r="I381" s="4221"/>
      <c r="J381" s="4187"/>
      <c r="K381" s="4222"/>
      <c r="L381" s="4222"/>
      <c r="M381" s="4222"/>
      <c r="N381" s="4187"/>
    </row>
    <row r="382" spans="1:14">
      <c r="A382" s="4187"/>
      <c r="B382" s="4187"/>
      <c r="C382" s="4187"/>
      <c r="D382" s="4187"/>
      <c r="E382" s="4223"/>
      <c r="F382" s="4187"/>
      <c r="G382" s="4187"/>
      <c r="H382" s="4223"/>
      <c r="I382" s="4221"/>
      <c r="J382" s="4187"/>
      <c r="K382" s="4222"/>
      <c r="L382" s="4222"/>
      <c r="M382" s="4222"/>
      <c r="N382" s="4187"/>
    </row>
    <row r="383" spans="1:14">
      <c r="A383" s="4187"/>
      <c r="B383" s="4187"/>
      <c r="C383" s="4187"/>
      <c r="D383" s="4187"/>
      <c r="E383" s="4223"/>
      <c r="F383" s="4187"/>
      <c r="G383" s="4187"/>
      <c r="H383" s="4223"/>
      <c r="I383" s="4221"/>
      <c r="J383" s="4187"/>
      <c r="K383" s="4222"/>
      <c r="L383" s="4222"/>
      <c r="M383" s="4222"/>
      <c r="N383" s="4187"/>
    </row>
    <row r="384" spans="1:14">
      <c r="A384" s="4187"/>
      <c r="B384" s="4187"/>
      <c r="C384" s="4187"/>
      <c r="D384" s="4187"/>
      <c r="E384" s="4223"/>
      <c r="F384" s="4187"/>
      <c r="G384" s="4187"/>
      <c r="H384" s="4223"/>
      <c r="I384" s="4221"/>
      <c r="J384" s="4187"/>
      <c r="K384" s="4222"/>
      <c r="L384" s="4222"/>
      <c r="M384" s="4222"/>
      <c r="N384" s="4187"/>
    </row>
    <row r="385" spans="1:14">
      <c r="A385" s="4187"/>
      <c r="B385" s="4187"/>
      <c r="C385" s="4187"/>
      <c r="D385" s="4187"/>
      <c r="E385" s="4223"/>
      <c r="F385" s="4187"/>
      <c r="G385" s="4187"/>
      <c r="H385" s="4223"/>
      <c r="I385" s="4221"/>
      <c r="J385" s="4187"/>
      <c r="K385" s="4222"/>
      <c r="L385" s="4222"/>
      <c r="M385" s="4222"/>
      <c r="N385" s="4187"/>
    </row>
    <row r="386" spans="1:14">
      <c r="A386" s="4187"/>
      <c r="B386" s="4187"/>
      <c r="C386" s="4187"/>
      <c r="D386" s="4187"/>
      <c r="E386" s="4223"/>
      <c r="F386" s="4187"/>
      <c r="G386" s="4187"/>
      <c r="H386" s="4223"/>
      <c r="I386" s="4221"/>
      <c r="J386" s="4187"/>
      <c r="K386" s="4222"/>
      <c r="L386" s="4222"/>
      <c r="M386" s="4222"/>
      <c r="N386" s="4187"/>
    </row>
    <row r="387" spans="1:14">
      <c r="A387" s="4187"/>
      <c r="B387" s="4187"/>
      <c r="C387" s="4187"/>
      <c r="D387" s="4187"/>
      <c r="E387" s="4223"/>
      <c r="F387" s="4187"/>
      <c r="G387" s="4187"/>
      <c r="H387" s="4223"/>
      <c r="I387" s="4221"/>
      <c r="J387" s="4187"/>
      <c r="K387" s="4222"/>
      <c r="L387" s="4222"/>
      <c r="M387" s="4222"/>
      <c r="N387" s="4187"/>
    </row>
    <row r="388" spans="1:14">
      <c r="A388" s="4187"/>
      <c r="B388" s="4187"/>
      <c r="C388" s="4187"/>
      <c r="D388" s="4187"/>
      <c r="E388" s="4223"/>
      <c r="F388" s="4187"/>
      <c r="G388" s="4187"/>
      <c r="H388" s="4223"/>
      <c r="I388" s="4221"/>
      <c r="J388" s="4187"/>
      <c r="K388" s="4222"/>
      <c r="L388" s="4222"/>
      <c r="M388" s="4222"/>
      <c r="N388" s="4187"/>
    </row>
    <row r="389" spans="1:14">
      <c r="A389" s="4187"/>
      <c r="B389" s="4187"/>
      <c r="C389" s="4187"/>
      <c r="D389" s="4187"/>
      <c r="E389" s="4223"/>
      <c r="F389" s="4187"/>
      <c r="G389" s="4187"/>
      <c r="H389" s="4223"/>
      <c r="I389" s="4221"/>
      <c r="J389" s="4187"/>
      <c r="K389" s="4222"/>
      <c r="L389" s="4222"/>
      <c r="M389" s="4222"/>
      <c r="N389" s="4187"/>
    </row>
    <row r="390" spans="1:14">
      <c r="A390" s="4187"/>
      <c r="B390" s="4187"/>
      <c r="C390" s="4187"/>
      <c r="D390" s="4187"/>
      <c r="E390" s="4223"/>
      <c r="F390" s="4187"/>
      <c r="G390" s="4187"/>
      <c r="H390" s="4223"/>
      <c r="I390" s="4221"/>
      <c r="J390" s="4187"/>
      <c r="K390" s="4222"/>
      <c r="L390" s="4222"/>
      <c r="M390" s="4222"/>
      <c r="N390" s="4187"/>
    </row>
    <row r="391" spans="1:14">
      <c r="A391" s="4187"/>
      <c r="B391" s="4187"/>
      <c r="C391" s="4187"/>
      <c r="D391" s="4187"/>
      <c r="E391" s="4223"/>
      <c r="F391" s="4187"/>
      <c r="G391" s="4187"/>
      <c r="H391" s="4223"/>
      <c r="I391" s="4221"/>
      <c r="J391" s="4187"/>
      <c r="K391" s="4222"/>
      <c r="L391" s="4222"/>
      <c r="M391" s="4222"/>
      <c r="N391" s="4187"/>
    </row>
    <row r="392" spans="1:14">
      <c r="A392" s="4187"/>
      <c r="B392" s="4187"/>
      <c r="C392" s="4187"/>
      <c r="D392" s="4187"/>
      <c r="E392" s="4223"/>
      <c r="F392" s="4187"/>
      <c r="G392" s="4187"/>
      <c r="H392" s="4223"/>
      <c r="I392" s="4221"/>
      <c r="J392" s="4187"/>
      <c r="K392" s="4222"/>
      <c r="L392" s="4222"/>
      <c r="M392" s="4222"/>
      <c r="N392" s="4187"/>
    </row>
    <row r="393" spans="1:14">
      <c r="A393" s="4187"/>
      <c r="B393" s="4187"/>
      <c r="C393" s="4187"/>
      <c r="D393" s="4187"/>
      <c r="E393" s="4223"/>
      <c r="F393" s="4187"/>
      <c r="G393" s="4187"/>
      <c r="H393" s="4223"/>
      <c r="I393" s="4221"/>
      <c r="J393" s="4187"/>
      <c r="K393" s="4222"/>
      <c r="L393" s="4222"/>
      <c r="M393" s="4222"/>
      <c r="N393" s="4187"/>
    </row>
    <row r="394" spans="1:14">
      <c r="A394" s="4187"/>
      <c r="B394" s="4187"/>
      <c r="C394" s="4187"/>
      <c r="D394" s="4187"/>
      <c r="E394" s="4223"/>
      <c r="F394" s="4187"/>
      <c r="G394" s="4187"/>
      <c r="H394" s="4223"/>
      <c r="I394" s="4221"/>
      <c r="J394" s="4187"/>
      <c r="K394" s="4222"/>
      <c r="L394" s="4222"/>
      <c r="M394" s="4222"/>
      <c r="N394" s="4187"/>
    </row>
    <row r="395" spans="1:14">
      <c r="A395" s="4187"/>
      <c r="B395" s="4187"/>
      <c r="C395" s="4187"/>
      <c r="D395" s="4187"/>
      <c r="E395" s="4223"/>
      <c r="F395" s="4187"/>
      <c r="G395" s="4187"/>
      <c r="H395" s="4223"/>
      <c r="I395" s="4221"/>
      <c r="J395" s="4187"/>
      <c r="K395" s="4222"/>
      <c r="L395" s="4222"/>
      <c r="M395" s="4222"/>
      <c r="N395" s="4187"/>
    </row>
    <row r="396" spans="1:14">
      <c r="A396" s="4187"/>
      <c r="B396" s="4187"/>
      <c r="C396" s="4187"/>
      <c r="D396" s="4187"/>
      <c r="E396" s="4223"/>
      <c r="F396" s="4187"/>
      <c r="G396" s="4187"/>
      <c r="H396" s="4223"/>
      <c r="I396" s="4221"/>
      <c r="J396" s="4187"/>
      <c r="K396" s="4222"/>
      <c r="L396" s="4222"/>
      <c r="M396" s="4222"/>
      <c r="N396" s="4187"/>
    </row>
    <row r="397" spans="1:14">
      <c r="A397" s="4187"/>
      <c r="B397" s="4187"/>
      <c r="C397" s="4187"/>
      <c r="D397" s="4187"/>
      <c r="E397" s="4223"/>
      <c r="F397" s="4187"/>
      <c r="G397" s="4187"/>
      <c r="H397" s="4223"/>
      <c r="I397" s="4221"/>
      <c r="J397" s="4187"/>
      <c r="K397" s="4222"/>
      <c r="L397" s="4222"/>
      <c r="M397" s="4222"/>
      <c r="N397" s="4187"/>
    </row>
    <row r="398" spans="1:14">
      <c r="A398" s="4187"/>
      <c r="B398" s="4187"/>
      <c r="C398" s="4187"/>
      <c r="D398" s="4187"/>
      <c r="E398" s="4223"/>
      <c r="F398" s="4187"/>
      <c r="G398" s="4187"/>
      <c r="H398" s="4223"/>
      <c r="I398" s="4221"/>
      <c r="J398" s="4187"/>
      <c r="K398" s="4222"/>
      <c r="L398" s="4222"/>
      <c r="M398" s="4222"/>
      <c r="N398" s="4187"/>
    </row>
    <row r="399" spans="1:14">
      <c r="A399" s="4187"/>
      <c r="B399" s="4187"/>
      <c r="C399" s="4187"/>
      <c r="D399" s="4187"/>
      <c r="E399" s="4223"/>
      <c r="F399" s="4187"/>
      <c r="G399" s="4187"/>
      <c r="H399" s="4223"/>
      <c r="I399" s="4221"/>
      <c r="J399" s="4187"/>
      <c r="K399" s="4222"/>
      <c r="L399" s="4222"/>
      <c r="M399" s="4222"/>
      <c r="N399" s="4187"/>
    </row>
    <row r="400" spans="1:14">
      <c r="A400" s="4187"/>
      <c r="B400" s="4187"/>
      <c r="C400" s="4187"/>
      <c r="D400" s="4187"/>
      <c r="E400" s="4223"/>
      <c r="F400" s="4187"/>
      <c r="G400" s="4187"/>
      <c r="H400" s="4223"/>
      <c r="I400" s="4221"/>
      <c r="J400" s="4187"/>
      <c r="K400" s="4222"/>
      <c r="L400" s="4222"/>
      <c r="M400" s="4222"/>
      <c r="N400" s="4187"/>
    </row>
    <row r="401" spans="1:14">
      <c r="A401" s="4187"/>
      <c r="B401" s="4187"/>
      <c r="C401" s="4187"/>
      <c r="D401" s="4187"/>
      <c r="E401" s="4223"/>
      <c r="F401" s="4187"/>
      <c r="G401" s="4187"/>
      <c r="H401" s="4223"/>
      <c r="I401" s="4221"/>
      <c r="J401" s="4187"/>
      <c r="K401" s="4222"/>
      <c r="L401" s="4222"/>
      <c r="M401" s="4222"/>
      <c r="N401" s="4187"/>
    </row>
    <row r="402" spans="1:14">
      <c r="A402" s="4187"/>
      <c r="B402" s="4187"/>
      <c r="C402" s="4187"/>
      <c r="D402" s="4187"/>
      <c r="E402" s="4223"/>
      <c r="F402" s="4187"/>
      <c r="G402" s="4187"/>
      <c r="H402" s="4223"/>
      <c r="I402" s="4221"/>
      <c r="J402" s="4187"/>
      <c r="K402" s="4222"/>
      <c r="L402" s="4222"/>
      <c r="M402" s="4222"/>
      <c r="N402" s="4187"/>
    </row>
    <row r="403" spans="1:14">
      <c r="A403" s="4187"/>
      <c r="B403" s="4187"/>
      <c r="C403" s="4187"/>
      <c r="D403" s="4187"/>
      <c r="E403" s="4223"/>
      <c r="F403" s="4187"/>
      <c r="G403" s="4187"/>
      <c r="H403" s="4223"/>
      <c r="I403" s="4221"/>
      <c r="J403" s="4187"/>
      <c r="K403" s="4222"/>
      <c r="L403" s="4222"/>
      <c r="M403" s="4222"/>
      <c r="N403" s="4187"/>
    </row>
    <row r="404" spans="1:14">
      <c r="A404" s="4187"/>
      <c r="B404" s="4187"/>
      <c r="C404" s="4187"/>
      <c r="D404" s="4187"/>
      <c r="E404" s="4223"/>
      <c r="F404" s="4187"/>
      <c r="G404" s="4187"/>
      <c r="H404" s="4223"/>
      <c r="I404" s="4221"/>
      <c r="J404" s="4187"/>
      <c r="K404" s="4222"/>
      <c r="L404" s="4222"/>
      <c r="M404" s="4222"/>
      <c r="N404" s="4187"/>
    </row>
    <row r="405" spans="1:14">
      <c r="A405" s="4187"/>
      <c r="B405" s="4187"/>
      <c r="C405" s="4187"/>
      <c r="D405" s="4187"/>
      <c r="E405" s="4223"/>
      <c r="F405" s="4187"/>
      <c r="G405" s="4187"/>
      <c r="H405" s="4223"/>
      <c r="I405" s="4221"/>
      <c r="J405" s="4187"/>
      <c r="K405" s="4222"/>
      <c r="L405" s="4222"/>
      <c r="M405" s="4222"/>
      <c r="N405" s="4187"/>
    </row>
    <row r="406" spans="1:14">
      <c r="A406" s="4187"/>
      <c r="B406" s="4187"/>
      <c r="C406" s="4187"/>
      <c r="D406" s="4187"/>
      <c r="E406" s="4223"/>
      <c r="F406" s="4187"/>
      <c r="G406" s="4187"/>
      <c r="H406" s="4223"/>
      <c r="I406" s="4221"/>
      <c r="J406" s="4187"/>
      <c r="K406" s="4222"/>
      <c r="L406" s="4222"/>
      <c r="M406" s="4222"/>
      <c r="N406" s="4187"/>
    </row>
    <row r="407" spans="1:14">
      <c r="A407" s="4187"/>
      <c r="B407" s="4187"/>
      <c r="C407" s="4187"/>
      <c r="D407" s="4187"/>
      <c r="E407" s="4223"/>
      <c r="F407" s="4187"/>
      <c r="G407" s="4187"/>
      <c r="H407" s="4223"/>
      <c r="I407" s="4221"/>
      <c r="J407" s="4187"/>
      <c r="K407" s="4222"/>
      <c r="L407" s="4222"/>
      <c r="M407" s="4222"/>
      <c r="N407" s="4187"/>
    </row>
    <row r="408" spans="1:14">
      <c r="A408" s="4187"/>
      <c r="B408" s="4187"/>
      <c r="C408" s="4187"/>
      <c r="D408" s="4187"/>
      <c r="E408" s="4223"/>
      <c r="F408" s="4187"/>
      <c r="G408" s="4187"/>
      <c r="H408" s="4223"/>
      <c r="I408" s="4221"/>
      <c r="J408" s="4187"/>
      <c r="K408" s="4222"/>
      <c r="L408" s="4222"/>
      <c r="M408" s="4222"/>
      <c r="N408" s="4187"/>
    </row>
    <row r="409" spans="1:14">
      <c r="A409" s="4187"/>
      <c r="B409" s="4187"/>
      <c r="C409" s="4187"/>
      <c r="D409" s="4187"/>
      <c r="E409" s="4223"/>
      <c r="F409" s="4187"/>
      <c r="G409" s="4187"/>
      <c r="H409" s="4223"/>
      <c r="I409" s="4221"/>
      <c r="J409" s="4187"/>
      <c r="K409" s="4222"/>
      <c r="L409" s="4222"/>
      <c r="M409" s="4222"/>
      <c r="N409" s="4187"/>
    </row>
    <row r="410" spans="1:14">
      <c r="A410" s="4187"/>
      <c r="B410" s="4187"/>
      <c r="C410" s="4187"/>
      <c r="D410" s="4187"/>
      <c r="E410" s="4223"/>
      <c r="F410" s="4187"/>
      <c r="G410" s="4187"/>
      <c r="H410" s="4223"/>
      <c r="I410" s="4221"/>
      <c r="J410" s="4187"/>
      <c r="K410" s="4222"/>
      <c r="L410" s="4222"/>
      <c r="M410" s="4222"/>
      <c r="N410" s="4187"/>
    </row>
    <row r="411" spans="1:14">
      <c r="A411" s="4187"/>
      <c r="B411" s="4187"/>
      <c r="C411" s="4187"/>
      <c r="D411" s="4187"/>
      <c r="E411" s="4223"/>
      <c r="F411" s="4187"/>
      <c r="G411" s="4187"/>
      <c r="H411" s="4223"/>
      <c r="I411" s="4221"/>
      <c r="J411" s="4187"/>
      <c r="K411" s="4222"/>
      <c r="L411" s="4222"/>
      <c r="M411" s="4222"/>
      <c r="N411" s="4187"/>
    </row>
    <row r="412" spans="1:14">
      <c r="A412" s="4187"/>
      <c r="B412" s="4187"/>
      <c r="C412" s="4187"/>
      <c r="D412" s="4187"/>
      <c r="E412" s="4223"/>
      <c r="F412" s="4187"/>
      <c r="G412" s="4187"/>
      <c r="H412" s="4223"/>
      <c r="I412" s="4221"/>
      <c r="J412" s="4187"/>
      <c r="K412" s="4222"/>
      <c r="L412" s="4222"/>
      <c r="M412" s="4222"/>
      <c r="N412" s="4187"/>
    </row>
    <row r="413" spans="1:14">
      <c r="A413" s="4187"/>
      <c r="B413" s="4187"/>
      <c r="C413" s="4187"/>
      <c r="D413" s="4187"/>
      <c r="E413" s="4223"/>
      <c r="F413" s="4187"/>
      <c r="G413" s="4187"/>
      <c r="H413" s="4223"/>
      <c r="I413" s="4221"/>
      <c r="J413" s="4187"/>
      <c r="K413" s="4222"/>
      <c r="L413" s="4222"/>
      <c r="M413" s="4222"/>
      <c r="N413" s="4187"/>
    </row>
    <row r="414" spans="1:14">
      <c r="A414" s="4187"/>
      <c r="B414" s="4187"/>
      <c r="C414" s="4187"/>
      <c r="D414" s="4187"/>
      <c r="E414" s="4223"/>
      <c r="F414" s="4187"/>
      <c r="G414" s="4187"/>
      <c r="H414" s="4223"/>
      <c r="I414" s="4221"/>
      <c r="J414" s="4187"/>
      <c r="K414" s="4222"/>
      <c r="L414" s="4222"/>
      <c r="M414" s="4222"/>
      <c r="N414" s="4187"/>
    </row>
    <row r="415" spans="1:14">
      <c r="A415" s="4187"/>
      <c r="B415" s="4187"/>
      <c r="C415" s="4187"/>
      <c r="D415" s="4187"/>
      <c r="E415" s="4223"/>
      <c r="F415" s="4187"/>
      <c r="G415" s="4187"/>
      <c r="H415" s="4223"/>
      <c r="I415" s="4221"/>
      <c r="J415" s="4187"/>
      <c r="K415" s="4222"/>
      <c r="L415" s="4222"/>
      <c r="M415" s="4222"/>
      <c r="N415" s="4187"/>
    </row>
    <row r="416" spans="1:14">
      <c r="A416" s="4187"/>
      <c r="B416" s="4187"/>
      <c r="C416" s="4187"/>
      <c r="D416" s="4187"/>
      <c r="E416" s="4223"/>
      <c r="F416" s="4187"/>
      <c r="G416" s="4187"/>
      <c r="H416" s="4223"/>
      <c r="I416" s="4221"/>
      <c r="J416" s="4187"/>
      <c r="K416" s="4222"/>
      <c r="L416" s="4222"/>
      <c r="M416" s="4222"/>
      <c r="N416" s="4187"/>
    </row>
    <row r="417" spans="1:14">
      <c r="A417" s="4187"/>
      <c r="B417" s="4187"/>
      <c r="C417" s="4187"/>
      <c r="D417" s="4187"/>
      <c r="E417" s="4223"/>
      <c r="F417" s="4187"/>
      <c r="G417" s="4187"/>
      <c r="H417" s="4223"/>
      <c r="I417" s="4221"/>
      <c r="J417" s="4187"/>
      <c r="K417" s="4222"/>
      <c r="L417" s="4222"/>
      <c r="M417" s="4222"/>
      <c r="N417" s="4187"/>
    </row>
    <row r="418" spans="1:14">
      <c r="A418" s="4187"/>
      <c r="B418" s="4187"/>
      <c r="C418" s="4187"/>
      <c r="D418" s="4187"/>
      <c r="E418" s="4223"/>
      <c r="F418" s="4187"/>
      <c r="G418" s="4187"/>
      <c r="H418" s="4223"/>
      <c r="I418" s="4221"/>
      <c r="J418" s="4187"/>
      <c r="K418" s="4222"/>
      <c r="L418" s="4222"/>
      <c r="M418" s="4222"/>
      <c r="N418" s="4187"/>
    </row>
    <row r="419" spans="1:14">
      <c r="A419" s="4187"/>
      <c r="B419" s="4187"/>
      <c r="C419" s="4187"/>
      <c r="D419" s="4187"/>
      <c r="E419" s="4223"/>
      <c r="F419" s="4187"/>
      <c r="G419" s="4187"/>
      <c r="H419" s="4223"/>
      <c r="I419" s="4221"/>
      <c r="J419" s="4187"/>
      <c r="K419" s="4222"/>
      <c r="L419" s="4222"/>
      <c r="M419" s="4222"/>
      <c r="N419" s="4187"/>
    </row>
    <row r="420" spans="1:14">
      <c r="A420" s="4187"/>
      <c r="B420" s="4187"/>
      <c r="C420" s="4187"/>
      <c r="D420" s="4187"/>
      <c r="E420" s="4223"/>
      <c r="F420" s="4187"/>
      <c r="G420" s="4187"/>
      <c r="H420" s="4223"/>
      <c r="I420" s="4221"/>
      <c r="J420" s="4187"/>
      <c r="K420" s="4222"/>
      <c r="L420" s="4222"/>
      <c r="M420" s="4222"/>
      <c r="N420" s="4187"/>
    </row>
    <row r="421" spans="1:14">
      <c r="A421" s="4187"/>
      <c r="B421" s="4187"/>
      <c r="C421" s="4187"/>
      <c r="D421" s="4187"/>
      <c r="E421" s="4223"/>
      <c r="F421" s="4187"/>
      <c r="G421" s="4187"/>
      <c r="H421" s="4223"/>
      <c r="I421" s="4221"/>
      <c r="J421" s="4187"/>
      <c r="K421" s="4222"/>
      <c r="L421" s="4222"/>
      <c r="M421" s="4222"/>
      <c r="N421" s="4187"/>
    </row>
    <row r="422" spans="1:14">
      <c r="A422" s="4187"/>
      <c r="B422" s="4187"/>
      <c r="C422" s="4187"/>
      <c r="D422" s="4187"/>
      <c r="E422" s="4223"/>
      <c r="F422" s="4187"/>
      <c r="G422" s="4187"/>
      <c r="H422" s="4223"/>
      <c r="I422" s="4221"/>
      <c r="J422" s="4187"/>
      <c r="K422" s="4222"/>
      <c r="L422" s="4222"/>
      <c r="M422" s="4222"/>
      <c r="N422" s="4187"/>
    </row>
    <row r="423" spans="1:14">
      <c r="A423" s="4187"/>
      <c r="B423" s="4187"/>
      <c r="C423" s="4187"/>
      <c r="D423" s="4187"/>
      <c r="E423" s="4223"/>
      <c r="F423" s="4187"/>
      <c r="G423" s="4187"/>
      <c r="H423" s="4223"/>
      <c r="I423" s="4221"/>
      <c r="J423" s="4187"/>
      <c r="K423" s="4222"/>
      <c r="L423" s="4222"/>
      <c r="M423" s="4222"/>
      <c r="N423" s="4187"/>
    </row>
    <row r="424" spans="1:14">
      <c r="A424" s="4187"/>
      <c r="B424" s="4187"/>
      <c r="C424" s="4187"/>
      <c r="D424" s="4187"/>
      <c r="E424" s="4223"/>
      <c r="F424" s="4187"/>
      <c r="G424" s="4187"/>
      <c r="H424" s="4223"/>
      <c r="I424" s="4221"/>
      <c r="J424" s="4187"/>
      <c r="K424" s="4222"/>
      <c r="L424" s="4222"/>
      <c r="M424" s="4222"/>
      <c r="N424" s="4187"/>
    </row>
    <row r="425" spans="1:14">
      <c r="A425" s="4187"/>
      <c r="B425" s="4187"/>
      <c r="C425" s="4187"/>
      <c r="D425" s="4187"/>
      <c r="E425" s="4223"/>
      <c r="F425" s="4187"/>
      <c r="G425" s="4187"/>
      <c r="H425" s="4223"/>
      <c r="I425" s="4221"/>
      <c r="J425" s="4187"/>
      <c r="K425" s="4222"/>
      <c r="L425" s="4222"/>
      <c r="M425" s="4222"/>
      <c r="N425" s="4187"/>
    </row>
    <row r="426" spans="1:14">
      <c r="A426" s="4187"/>
      <c r="B426" s="4187"/>
      <c r="C426" s="4187"/>
      <c r="D426" s="4187"/>
      <c r="E426" s="4223"/>
      <c r="F426" s="4187"/>
      <c r="G426" s="4187"/>
      <c r="H426" s="4223"/>
      <c r="I426" s="4221"/>
      <c r="J426" s="4187"/>
      <c r="K426" s="4222"/>
      <c r="L426" s="4222"/>
      <c r="M426" s="4222"/>
      <c r="N426" s="4187"/>
    </row>
    <row r="427" spans="1:14">
      <c r="A427" s="4187"/>
      <c r="B427" s="4187"/>
      <c r="C427" s="4187"/>
      <c r="D427" s="4187"/>
      <c r="E427" s="4223"/>
      <c r="F427" s="4187"/>
      <c r="G427" s="4187"/>
      <c r="H427" s="4223"/>
      <c r="I427" s="4221"/>
      <c r="J427" s="4187"/>
      <c r="K427" s="4222"/>
      <c r="L427" s="4222"/>
      <c r="M427" s="4222"/>
      <c r="N427" s="4187"/>
    </row>
    <row r="428" spans="1:14">
      <c r="A428" s="4187"/>
      <c r="B428" s="4187"/>
      <c r="C428" s="4187"/>
      <c r="D428" s="4187"/>
      <c r="E428" s="4223"/>
      <c r="F428" s="4187"/>
      <c r="G428" s="4187"/>
      <c r="H428" s="4223"/>
      <c r="I428" s="4221"/>
      <c r="J428" s="4187"/>
      <c r="K428" s="4222"/>
      <c r="L428" s="4222"/>
      <c r="M428" s="4222"/>
      <c r="N428" s="4187"/>
    </row>
    <row r="429" spans="1:14">
      <c r="A429" s="4187"/>
      <c r="B429" s="4187"/>
      <c r="C429" s="4187"/>
      <c r="D429" s="4187"/>
      <c r="E429" s="4223"/>
      <c r="F429" s="4187"/>
      <c r="G429" s="4187"/>
      <c r="H429" s="4223"/>
      <c r="I429" s="4221"/>
      <c r="J429" s="4187"/>
      <c r="K429" s="4222"/>
      <c r="L429" s="4222"/>
      <c r="M429" s="4222"/>
      <c r="N429" s="4187"/>
    </row>
    <row r="430" spans="1:14">
      <c r="A430" s="4187"/>
      <c r="B430" s="4187"/>
      <c r="C430" s="4187"/>
      <c r="D430" s="4187"/>
      <c r="E430" s="4223"/>
      <c r="F430" s="4187"/>
      <c r="G430" s="4187"/>
      <c r="H430" s="4223"/>
      <c r="I430" s="4221"/>
      <c r="J430" s="4187"/>
      <c r="K430" s="4222"/>
      <c r="L430" s="4222"/>
      <c r="M430" s="4222"/>
      <c r="N430" s="4187"/>
    </row>
    <row r="431" spans="1:14">
      <c r="A431" s="4187"/>
      <c r="B431" s="4187"/>
      <c r="C431" s="4187"/>
      <c r="D431" s="4187"/>
      <c r="E431" s="4223"/>
      <c r="F431" s="4187"/>
      <c r="G431" s="4187"/>
      <c r="H431" s="4223"/>
      <c r="I431" s="4221"/>
      <c r="J431" s="4187"/>
      <c r="K431" s="4222"/>
      <c r="L431" s="4222"/>
      <c r="M431" s="4222"/>
      <c r="N431" s="4187"/>
    </row>
    <row r="432" spans="1:14">
      <c r="A432" s="4187"/>
      <c r="B432" s="4187"/>
      <c r="C432" s="4187"/>
      <c r="D432" s="4187"/>
      <c r="E432" s="4223"/>
      <c r="F432" s="4187"/>
      <c r="G432" s="4187"/>
      <c r="H432" s="4223"/>
      <c r="I432" s="4221"/>
      <c r="J432" s="4187"/>
      <c r="K432" s="4222"/>
      <c r="L432" s="4222"/>
      <c r="M432" s="4222"/>
      <c r="N432" s="4187"/>
    </row>
    <row r="433" spans="1:14">
      <c r="A433" s="4187"/>
      <c r="B433" s="4187"/>
      <c r="C433" s="4187"/>
      <c r="D433" s="4187"/>
      <c r="E433" s="4223"/>
      <c r="F433" s="4187"/>
      <c r="G433" s="4187"/>
      <c r="H433" s="4223"/>
      <c r="I433" s="4221"/>
      <c r="J433" s="4187"/>
      <c r="K433" s="4222"/>
      <c r="L433" s="4222"/>
      <c r="M433" s="4222"/>
      <c r="N433" s="4187"/>
    </row>
    <row r="434" spans="1:14">
      <c r="A434" s="4187"/>
      <c r="B434" s="4187"/>
      <c r="C434" s="4187"/>
      <c r="D434" s="4187"/>
      <c r="E434" s="4223"/>
      <c r="F434" s="4187"/>
      <c r="G434" s="4187"/>
      <c r="H434" s="4223"/>
      <c r="I434" s="4221"/>
      <c r="J434" s="4187"/>
      <c r="K434" s="4222"/>
      <c r="L434" s="4222"/>
      <c r="M434" s="4222"/>
      <c r="N434" s="4187"/>
    </row>
    <row r="435" spans="1:14">
      <c r="A435" s="4187"/>
      <c r="B435" s="4187"/>
      <c r="C435" s="4187"/>
      <c r="D435" s="4187"/>
      <c r="E435" s="4223"/>
      <c r="F435" s="4187"/>
      <c r="G435" s="4187"/>
      <c r="H435" s="4223"/>
      <c r="I435" s="4221"/>
      <c r="J435" s="4187"/>
      <c r="K435" s="4222"/>
      <c r="L435" s="4222"/>
      <c r="M435" s="4222"/>
      <c r="N435" s="4187"/>
    </row>
    <row r="436" spans="1:14">
      <c r="A436" s="4187"/>
      <c r="B436" s="4187"/>
      <c r="C436" s="4187"/>
      <c r="D436" s="4187"/>
      <c r="E436" s="4223"/>
      <c r="F436" s="4187"/>
      <c r="G436" s="4187"/>
      <c r="H436" s="4223"/>
      <c r="I436" s="4221"/>
      <c r="J436" s="4187"/>
      <c r="K436" s="4222"/>
      <c r="L436" s="4222"/>
      <c r="M436" s="4222"/>
      <c r="N436" s="4187"/>
    </row>
    <row r="437" spans="1:14">
      <c r="A437" s="4187"/>
      <c r="B437" s="4187"/>
      <c r="C437" s="4187"/>
      <c r="D437" s="4187"/>
      <c r="E437" s="4223"/>
      <c r="F437" s="4187"/>
      <c r="G437" s="4187"/>
      <c r="H437" s="4223"/>
      <c r="I437" s="4221"/>
      <c r="J437" s="4187"/>
      <c r="K437" s="4222"/>
      <c r="L437" s="4222"/>
      <c r="M437" s="4222"/>
      <c r="N437" s="4187"/>
    </row>
    <row r="438" spans="1:14">
      <c r="A438" s="4187"/>
      <c r="B438" s="4187"/>
      <c r="C438" s="4187"/>
      <c r="D438" s="4187"/>
      <c r="E438" s="4223"/>
      <c r="F438" s="4187"/>
      <c r="G438" s="4187"/>
      <c r="H438" s="4223"/>
      <c r="I438" s="4221"/>
      <c r="J438" s="4187"/>
      <c r="K438" s="4222"/>
      <c r="L438" s="4222"/>
      <c r="M438" s="4222"/>
      <c r="N438" s="4187"/>
    </row>
    <row r="439" spans="1:14">
      <c r="A439" s="4187"/>
      <c r="B439" s="4187"/>
      <c r="C439" s="4187"/>
      <c r="D439" s="4187"/>
      <c r="E439" s="4223"/>
      <c r="F439" s="4187"/>
      <c r="G439" s="4187"/>
      <c r="H439" s="4223"/>
      <c r="I439" s="4221"/>
      <c r="J439" s="4187"/>
      <c r="K439" s="4222"/>
      <c r="L439" s="4222"/>
      <c r="M439" s="4222"/>
      <c r="N439" s="4187"/>
    </row>
    <row r="440" spans="1:14">
      <c r="A440" s="4187"/>
      <c r="B440" s="4187"/>
      <c r="C440" s="4187"/>
      <c r="D440" s="4187"/>
      <c r="E440" s="4223"/>
      <c r="F440" s="4187"/>
      <c r="G440" s="4187"/>
      <c r="H440" s="4223"/>
      <c r="I440" s="4221"/>
      <c r="J440" s="4187"/>
      <c r="K440" s="4222"/>
      <c r="L440" s="4222"/>
      <c r="M440" s="4222"/>
      <c r="N440" s="4187"/>
    </row>
    <row r="441" spans="1:14">
      <c r="A441" s="4187"/>
      <c r="B441" s="4187"/>
      <c r="C441" s="4187"/>
      <c r="D441" s="4187"/>
      <c r="E441" s="4223"/>
      <c r="F441" s="4187"/>
      <c r="G441" s="4187"/>
      <c r="H441" s="4223"/>
      <c r="I441" s="4221"/>
      <c r="J441" s="4187"/>
      <c r="K441" s="4222"/>
      <c r="L441" s="4222"/>
      <c r="M441" s="4222"/>
      <c r="N441" s="4187"/>
    </row>
    <row r="442" spans="1:14">
      <c r="A442" s="4187"/>
      <c r="B442" s="4187"/>
      <c r="C442" s="4187"/>
      <c r="D442" s="4187"/>
      <c r="E442" s="4223"/>
      <c r="F442" s="4187"/>
      <c r="G442" s="4187"/>
      <c r="H442" s="4223"/>
      <c r="I442" s="4221"/>
      <c r="J442" s="4187"/>
      <c r="K442" s="4222"/>
      <c r="L442" s="4222"/>
      <c r="M442" s="4222"/>
      <c r="N442" s="4187"/>
    </row>
    <row r="443" spans="1:14">
      <c r="A443" s="4187"/>
      <c r="B443" s="4187"/>
      <c r="C443" s="4187"/>
      <c r="D443" s="4187"/>
      <c r="E443" s="4223"/>
      <c r="F443" s="4187"/>
      <c r="G443" s="4187"/>
      <c r="H443" s="4223"/>
      <c r="I443" s="4221"/>
      <c r="J443" s="4187"/>
      <c r="K443" s="4222"/>
      <c r="L443" s="4222"/>
      <c r="M443" s="4222"/>
      <c r="N443" s="4187"/>
    </row>
    <row r="444" spans="1:14">
      <c r="A444" s="4187"/>
      <c r="B444" s="4187"/>
      <c r="C444" s="4187"/>
      <c r="D444" s="4187"/>
      <c r="E444" s="4223"/>
      <c r="F444" s="4187"/>
      <c r="G444" s="4187"/>
      <c r="H444" s="4223"/>
      <c r="I444" s="4221"/>
      <c r="J444" s="4187"/>
      <c r="K444" s="4222"/>
      <c r="L444" s="4222"/>
      <c r="M444" s="4222"/>
      <c r="N444" s="4187"/>
    </row>
    <row r="445" spans="1:14">
      <c r="A445" s="4187"/>
      <c r="B445" s="4187"/>
      <c r="C445" s="4187"/>
      <c r="D445" s="4187"/>
      <c r="E445" s="4223"/>
      <c r="F445" s="4187"/>
      <c r="G445" s="4187"/>
      <c r="H445" s="4223"/>
      <c r="I445" s="4221"/>
      <c r="J445" s="4187"/>
      <c r="K445" s="4222"/>
      <c r="L445" s="4222"/>
      <c r="M445" s="4222"/>
      <c r="N445" s="4187"/>
    </row>
    <row r="446" spans="1:14">
      <c r="A446" s="4187"/>
      <c r="B446" s="4187"/>
      <c r="C446" s="4187"/>
      <c r="D446" s="4187"/>
      <c r="E446" s="4223"/>
      <c r="F446" s="4187"/>
      <c r="G446" s="4187"/>
      <c r="H446" s="4223"/>
      <c r="I446" s="4221"/>
      <c r="J446" s="4187"/>
      <c r="K446" s="4222"/>
      <c r="L446" s="4222"/>
      <c r="M446" s="4222"/>
      <c r="N446" s="4187"/>
    </row>
    <row r="447" spans="1:14">
      <c r="A447" s="4187"/>
      <c r="B447" s="4187"/>
      <c r="C447" s="4187"/>
      <c r="D447" s="4187"/>
      <c r="E447" s="4223"/>
      <c r="F447" s="4187"/>
      <c r="G447" s="4187"/>
      <c r="H447" s="4223"/>
      <c r="I447" s="4221"/>
      <c r="J447" s="4187"/>
      <c r="K447" s="4222"/>
      <c r="L447" s="4222"/>
      <c r="M447" s="4222"/>
      <c r="N447" s="4187"/>
    </row>
    <row r="448" spans="1:14">
      <c r="A448" s="4187"/>
      <c r="B448" s="4187"/>
      <c r="C448" s="4187"/>
      <c r="D448" s="4187"/>
      <c r="E448" s="4223"/>
      <c r="F448" s="4187"/>
      <c r="G448" s="4187"/>
      <c r="H448" s="4223"/>
      <c r="I448" s="4221"/>
      <c r="J448" s="4187"/>
      <c r="K448" s="4222"/>
      <c r="L448" s="4222"/>
      <c r="M448" s="4222"/>
      <c r="N448" s="4187"/>
    </row>
    <row r="449" spans="1:14">
      <c r="A449" s="4187"/>
      <c r="B449" s="4187"/>
      <c r="C449" s="4187"/>
      <c r="D449" s="4187"/>
      <c r="E449" s="4223"/>
      <c r="F449" s="4187"/>
      <c r="G449" s="4187"/>
      <c r="H449" s="4223"/>
      <c r="I449" s="4221"/>
      <c r="J449" s="4187"/>
      <c r="K449" s="4222"/>
      <c r="L449" s="4222"/>
      <c r="M449" s="4222"/>
      <c r="N449" s="4187"/>
    </row>
    <row r="450" spans="1:14">
      <c r="A450" s="4187"/>
      <c r="B450" s="4187"/>
      <c r="C450" s="4187"/>
      <c r="D450" s="4187"/>
      <c r="E450" s="4223"/>
      <c r="F450" s="4187"/>
      <c r="G450" s="4187"/>
      <c r="H450" s="4223"/>
      <c r="I450" s="4221"/>
      <c r="J450" s="4187"/>
      <c r="K450" s="4222"/>
      <c r="L450" s="4222"/>
      <c r="M450" s="4222"/>
      <c r="N450" s="4187"/>
    </row>
    <row r="451" spans="1:14">
      <c r="A451" s="4187"/>
      <c r="B451" s="4187"/>
      <c r="C451" s="4187"/>
      <c r="D451" s="4187"/>
      <c r="E451" s="4223"/>
      <c r="F451" s="4187"/>
      <c r="G451" s="4187"/>
      <c r="H451" s="4223"/>
      <c r="I451" s="4221"/>
      <c r="J451" s="4187"/>
      <c r="K451" s="4222"/>
      <c r="L451" s="4222"/>
      <c r="M451" s="4222"/>
      <c r="N451" s="4187"/>
    </row>
    <row r="452" spans="1:14">
      <c r="A452" s="4187"/>
      <c r="B452" s="4187"/>
      <c r="C452" s="4187"/>
      <c r="D452" s="4187"/>
      <c r="E452" s="4223"/>
      <c r="F452" s="4187"/>
      <c r="G452" s="4187"/>
      <c r="H452" s="4223"/>
      <c r="I452" s="4221"/>
      <c r="J452" s="4187"/>
      <c r="K452" s="4222"/>
      <c r="L452" s="4222"/>
      <c r="M452" s="4222"/>
      <c r="N452" s="4187"/>
    </row>
    <row r="453" spans="1:14">
      <c r="A453" s="4187"/>
      <c r="B453" s="4187"/>
      <c r="C453" s="4187"/>
      <c r="D453" s="4187"/>
      <c r="E453" s="4223"/>
      <c r="F453" s="4187"/>
      <c r="G453" s="4187"/>
      <c r="H453" s="4223"/>
      <c r="I453" s="4221"/>
      <c r="J453" s="4187"/>
      <c r="K453" s="4222"/>
      <c r="L453" s="4222"/>
      <c r="M453" s="4222"/>
      <c r="N453" s="4187"/>
    </row>
    <row r="454" spans="1:14">
      <c r="A454" s="4187"/>
      <c r="B454" s="4187"/>
      <c r="C454" s="4187"/>
      <c r="D454" s="4187"/>
      <c r="E454" s="4223"/>
      <c r="F454" s="4187"/>
      <c r="G454" s="4187"/>
      <c r="H454" s="4223"/>
      <c r="I454" s="4221"/>
      <c r="J454" s="4187"/>
      <c r="K454" s="4222"/>
      <c r="L454" s="4222"/>
      <c r="M454" s="4222"/>
      <c r="N454" s="4187"/>
    </row>
    <row r="455" spans="1:14">
      <c r="A455" s="4187"/>
      <c r="B455" s="4187"/>
      <c r="C455" s="4187"/>
      <c r="D455" s="4187"/>
      <c r="E455" s="4223"/>
      <c r="F455" s="4187"/>
      <c r="G455" s="4187"/>
      <c r="H455" s="4223"/>
      <c r="I455" s="4221"/>
      <c r="J455" s="4187"/>
      <c r="K455" s="4222"/>
      <c r="L455" s="4222"/>
      <c r="M455" s="4222"/>
      <c r="N455" s="4187"/>
    </row>
    <row r="456" spans="1:14">
      <c r="A456" s="4187"/>
      <c r="B456" s="4187"/>
      <c r="C456" s="4187"/>
      <c r="D456" s="4187"/>
      <c r="E456" s="4223"/>
      <c r="F456" s="4187"/>
      <c r="G456" s="4187"/>
      <c r="H456" s="4223"/>
      <c r="I456" s="4221"/>
      <c r="J456" s="4187"/>
      <c r="K456" s="4222"/>
      <c r="L456" s="4222"/>
      <c r="M456" s="4222"/>
      <c r="N456" s="4187"/>
    </row>
    <row r="457" spans="1:14">
      <c r="A457" s="4187"/>
      <c r="B457" s="4187"/>
      <c r="C457" s="4187"/>
      <c r="D457" s="4187"/>
      <c r="E457" s="4223"/>
      <c r="F457" s="4187"/>
      <c r="G457" s="4187"/>
      <c r="H457" s="4223"/>
      <c r="I457" s="4221"/>
      <c r="J457" s="4187"/>
      <c r="K457" s="4222"/>
      <c r="L457" s="4222"/>
      <c r="M457" s="4222"/>
      <c r="N457" s="4187"/>
    </row>
    <row r="458" spans="1:14">
      <c r="A458" s="4187"/>
      <c r="B458" s="4187"/>
      <c r="C458" s="4187"/>
      <c r="D458" s="4187"/>
      <c r="E458" s="4223"/>
      <c r="F458" s="4187"/>
      <c r="G458" s="4187"/>
      <c r="H458" s="4223"/>
      <c r="I458" s="4221"/>
      <c r="J458" s="4187"/>
      <c r="K458" s="4222"/>
      <c r="L458" s="4222"/>
      <c r="M458" s="4222"/>
      <c r="N458" s="4187"/>
    </row>
    <row r="459" spans="1:14">
      <c r="A459" s="4187"/>
      <c r="B459" s="4187"/>
      <c r="C459" s="4187"/>
      <c r="D459" s="4187"/>
      <c r="E459" s="4223"/>
      <c r="F459" s="4187"/>
      <c r="G459" s="4187"/>
      <c r="H459" s="4223"/>
      <c r="I459" s="4221"/>
      <c r="J459" s="4187"/>
      <c r="K459" s="4222"/>
      <c r="L459" s="4222"/>
      <c r="M459" s="4222"/>
      <c r="N459" s="4187"/>
    </row>
    <row r="460" spans="1:14">
      <c r="A460" s="4187"/>
      <c r="B460" s="4187"/>
      <c r="C460" s="4187"/>
      <c r="D460" s="4187"/>
      <c r="E460" s="4223"/>
      <c r="F460" s="4187"/>
      <c r="G460" s="4187"/>
      <c r="H460" s="4223"/>
      <c r="I460" s="4221"/>
      <c r="J460" s="4187"/>
      <c r="K460" s="4222"/>
      <c r="L460" s="4222"/>
      <c r="M460" s="4222"/>
      <c r="N460" s="4187"/>
    </row>
    <row r="461" spans="1:14">
      <c r="A461" s="4187"/>
      <c r="B461" s="4187"/>
      <c r="C461" s="4187"/>
      <c r="D461" s="4187"/>
      <c r="E461" s="4223"/>
      <c r="F461" s="4187"/>
      <c r="G461" s="4187"/>
      <c r="H461" s="4223"/>
      <c r="I461" s="4221"/>
      <c r="J461" s="4187"/>
      <c r="K461" s="4222"/>
      <c r="L461" s="4222"/>
      <c r="M461" s="4222"/>
      <c r="N461" s="4187"/>
    </row>
    <row r="462" spans="1:14">
      <c r="A462" s="4187"/>
      <c r="B462" s="4187"/>
      <c r="C462" s="4187"/>
      <c r="D462" s="4187"/>
      <c r="E462" s="4223"/>
      <c r="F462" s="4187"/>
      <c r="G462" s="4187"/>
      <c r="H462" s="4223"/>
      <c r="I462" s="4221"/>
      <c r="J462" s="4187"/>
      <c r="K462" s="4222"/>
      <c r="L462" s="4222"/>
      <c r="M462" s="4222"/>
      <c r="N462" s="4187"/>
    </row>
    <row r="463" spans="1:14">
      <c r="A463" s="4187"/>
      <c r="B463" s="4187"/>
      <c r="C463" s="4187"/>
      <c r="D463" s="4187"/>
      <c r="E463" s="4223"/>
      <c r="F463" s="4187"/>
      <c r="G463" s="4187"/>
      <c r="H463" s="4223"/>
      <c r="I463" s="4221"/>
      <c r="J463" s="4187"/>
      <c r="K463" s="4222"/>
      <c r="L463" s="4222"/>
      <c r="M463" s="4222"/>
      <c r="N463" s="4187"/>
    </row>
    <row r="464" spans="1:14">
      <c r="A464" s="4187"/>
      <c r="B464" s="4187"/>
      <c r="C464" s="4187"/>
      <c r="D464" s="4187"/>
      <c r="E464" s="4223"/>
      <c r="F464" s="4187"/>
      <c r="G464" s="4187"/>
      <c r="H464" s="4223"/>
      <c r="I464" s="4221"/>
      <c r="J464" s="4187"/>
      <c r="K464" s="4222"/>
      <c r="L464" s="4222"/>
      <c r="M464" s="4222"/>
      <c r="N464" s="4187"/>
    </row>
    <row r="465" spans="1:14">
      <c r="A465" s="4187"/>
      <c r="B465" s="4187"/>
      <c r="C465" s="4187"/>
      <c r="D465" s="4187"/>
      <c r="E465" s="4223"/>
      <c r="F465" s="4187"/>
      <c r="G465" s="4187"/>
      <c r="H465" s="4223"/>
      <c r="I465" s="4221"/>
      <c r="J465" s="4187"/>
      <c r="K465" s="4222"/>
      <c r="L465" s="4222"/>
      <c r="M465" s="4222"/>
      <c r="N465" s="4187"/>
    </row>
    <row r="466" spans="1:14">
      <c r="A466" s="4187"/>
      <c r="B466" s="4187"/>
      <c r="C466" s="4187"/>
      <c r="D466" s="4187"/>
      <c r="E466" s="4223"/>
      <c r="F466" s="4187"/>
      <c r="G466" s="4187"/>
      <c r="H466" s="4223"/>
      <c r="I466" s="4221"/>
      <c r="J466" s="4187"/>
      <c r="K466" s="4222"/>
      <c r="L466" s="4222"/>
      <c r="M466" s="4222"/>
      <c r="N466" s="4187"/>
    </row>
    <row r="467" spans="1:14">
      <c r="A467" s="4187"/>
      <c r="B467" s="4187"/>
      <c r="C467" s="4187"/>
      <c r="D467" s="4187"/>
      <c r="E467" s="4223"/>
      <c r="F467" s="4187"/>
      <c r="G467" s="4187"/>
      <c r="H467" s="4223"/>
      <c r="I467" s="4221"/>
      <c r="J467" s="4187"/>
      <c r="K467" s="4222"/>
      <c r="L467" s="4222"/>
      <c r="M467" s="4222"/>
      <c r="N467" s="4187"/>
    </row>
    <row r="468" spans="1:14">
      <c r="A468" s="4187"/>
      <c r="B468" s="4187"/>
      <c r="C468" s="4187"/>
      <c r="D468" s="4187"/>
      <c r="E468" s="4223"/>
      <c r="F468" s="4187"/>
      <c r="G468" s="4187"/>
      <c r="H468" s="4223"/>
      <c r="I468" s="4221"/>
      <c r="J468" s="4187"/>
      <c r="K468" s="4222"/>
      <c r="L468" s="4222"/>
      <c r="M468" s="4222"/>
      <c r="N468" s="4187"/>
    </row>
    <row r="469" spans="1:14">
      <c r="A469" s="4187"/>
      <c r="B469" s="4187"/>
      <c r="C469" s="4187"/>
      <c r="D469" s="4187"/>
      <c r="E469" s="4223"/>
      <c r="F469" s="4187"/>
      <c r="G469" s="4187"/>
      <c r="H469" s="4223"/>
      <c r="I469" s="4221"/>
      <c r="J469" s="4187"/>
      <c r="K469" s="4222"/>
      <c r="L469" s="4222"/>
      <c r="M469" s="4222"/>
      <c r="N469" s="4187"/>
    </row>
    <row r="470" spans="1:14">
      <c r="A470" s="4187"/>
      <c r="B470" s="4187"/>
      <c r="C470" s="4187"/>
      <c r="D470" s="4187"/>
      <c r="E470" s="4223"/>
      <c r="F470" s="4187"/>
      <c r="G470" s="4187"/>
      <c r="H470" s="4223"/>
      <c r="I470" s="4221"/>
      <c r="J470" s="4187"/>
      <c r="K470" s="4222"/>
      <c r="L470" s="4222"/>
      <c r="M470" s="4222"/>
      <c r="N470" s="4187"/>
    </row>
    <row r="471" spans="1:14">
      <c r="A471" s="4187"/>
      <c r="B471" s="4187"/>
      <c r="C471" s="4187"/>
      <c r="D471" s="4187"/>
      <c r="E471" s="4223"/>
      <c r="F471" s="4187"/>
      <c r="G471" s="4187"/>
      <c r="H471" s="4223"/>
      <c r="I471" s="4221"/>
      <c r="J471" s="4187"/>
      <c r="K471" s="4222"/>
      <c r="L471" s="4222"/>
      <c r="M471" s="4222"/>
      <c r="N471" s="4187"/>
    </row>
    <row r="472" spans="1:14">
      <c r="A472" s="4187"/>
      <c r="B472" s="4187"/>
      <c r="C472" s="4187"/>
      <c r="D472" s="4187"/>
      <c r="E472" s="4223"/>
      <c r="F472" s="4187"/>
      <c r="G472" s="4187"/>
      <c r="H472" s="4223"/>
      <c r="I472" s="4221"/>
      <c r="J472" s="4187"/>
      <c r="K472" s="4222"/>
      <c r="L472" s="4222"/>
      <c r="M472" s="4222"/>
      <c r="N472" s="4187"/>
    </row>
    <row r="473" spans="1:14">
      <c r="A473" s="4187"/>
      <c r="B473" s="4187"/>
      <c r="C473" s="4187"/>
      <c r="D473" s="4187"/>
      <c r="E473" s="4223"/>
      <c r="F473" s="4187"/>
      <c r="G473" s="4187"/>
      <c r="H473" s="4223"/>
      <c r="I473" s="4221"/>
      <c r="J473" s="4187"/>
      <c r="K473" s="4222"/>
      <c r="L473" s="4222"/>
      <c r="M473" s="4222"/>
      <c r="N473" s="4187"/>
    </row>
    <row r="474" spans="1:14">
      <c r="A474" s="4187"/>
      <c r="B474" s="4187"/>
      <c r="C474" s="4187"/>
      <c r="D474" s="4187"/>
      <c r="E474" s="4223"/>
      <c r="F474" s="4187"/>
      <c r="G474" s="4187"/>
      <c r="H474" s="4223"/>
      <c r="I474" s="4221"/>
      <c r="J474" s="4187"/>
      <c r="K474" s="4222"/>
      <c r="L474" s="4222"/>
      <c r="M474" s="4222"/>
      <c r="N474" s="4187"/>
    </row>
    <row r="475" spans="1:14">
      <c r="A475" s="4187"/>
      <c r="B475" s="4187"/>
      <c r="C475" s="4187"/>
      <c r="D475" s="4187"/>
      <c r="E475" s="4223"/>
      <c r="F475" s="4187"/>
      <c r="G475" s="4187"/>
      <c r="H475" s="4223"/>
      <c r="I475" s="4221"/>
      <c r="J475" s="4187"/>
      <c r="K475" s="4222"/>
      <c r="L475" s="4222"/>
      <c r="M475" s="4222"/>
      <c r="N475" s="4187"/>
    </row>
    <row r="476" spans="1:14">
      <c r="A476" s="4187"/>
      <c r="B476" s="4187"/>
      <c r="C476" s="4187"/>
      <c r="D476" s="4187"/>
      <c r="E476" s="4223"/>
      <c r="F476" s="4187"/>
      <c r="G476" s="4187"/>
      <c r="H476" s="4223"/>
      <c r="I476" s="4221"/>
      <c r="J476" s="4187"/>
      <c r="K476" s="4222"/>
      <c r="L476" s="4222"/>
      <c r="M476" s="4222"/>
      <c r="N476" s="4187"/>
    </row>
    <row r="477" spans="1:14">
      <c r="A477" s="4187"/>
      <c r="B477" s="4187"/>
      <c r="C477" s="4187"/>
      <c r="D477" s="4187"/>
      <c r="E477" s="4223"/>
      <c r="F477" s="4187"/>
      <c r="G477" s="4187"/>
      <c r="H477" s="4223"/>
      <c r="I477" s="4221"/>
      <c r="J477" s="4187"/>
      <c r="K477" s="4222"/>
      <c r="L477" s="4222"/>
      <c r="M477" s="4222"/>
      <c r="N477" s="4187"/>
    </row>
    <row r="478" spans="1:14">
      <c r="A478" s="4187"/>
      <c r="B478" s="4187"/>
      <c r="C478" s="4187"/>
      <c r="D478" s="4187"/>
      <c r="E478" s="4223"/>
      <c r="F478" s="4187"/>
      <c r="G478" s="4187"/>
      <c r="H478" s="4223"/>
      <c r="I478" s="4221"/>
      <c r="J478" s="4187"/>
      <c r="K478" s="4222"/>
      <c r="L478" s="4222"/>
      <c r="M478" s="4222"/>
      <c r="N478" s="4187"/>
    </row>
    <row r="479" spans="1:14">
      <c r="A479" s="4187"/>
      <c r="B479" s="4187"/>
      <c r="C479" s="4187"/>
      <c r="D479" s="4187"/>
      <c r="E479" s="4223"/>
      <c r="F479" s="4187"/>
      <c r="G479" s="4187"/>
      <c r="H479" s="4223"/>
      <c r="I479" s="4221"/>
      <c r="J479" s="4187"/>
      <c r="K479" s="4222"/>
      <c r="L479" s="4222"/>
      <c r="M479" s="4222"/>
      <c r="N479" s="4187"/>
    </row>
    <row r="480" spans="1:14">
      <c r="A480" s="4187"/>
      <c r="B480" s="4187"/>
      <c r="C480" s="4187"/>
      <c r="D480" s="4187"/>
      <c r="E480" s="4223"/>
      <c r="F480" s="4187"/>
      <c r="G480" s="4187"/>
      <c r="H480" s="4223"/>
      <c r="I480" s="4221"/>
      <c r="J480" s="4187"/>
      <c r="K480" s="4222"/>
      <c r="L480" s="4222"/>
      <c r="M480" s="4222"/>
      <c r="N480" s="4187"/>
    </row>
    <row r="481" spans="1:14">
      <c r="A481" s="4187"/>
      <c r="B481" s="4187"/>
      <c r="C481" s="4187"/>
      <c r="D481" s="4187"/>
      <c r="E481" s="4223"/>
      <c r="F481" s="4187"/>
      <c r="G481" s="4187"/>
      <c r="H481" s="4223"/>
      <c r="I481" s="4221"/>
      <c r="J481" s="4187"/>
      <c r="K481" s="4222"/>
      <c r="L481" s="4222"/>
      <c r="M481" s="4222"/>
      <c r="N481" s="4187"/>
    </row>
    <row r="482" spans="1:14">
      <c r="A482" s="4187"/>
      <c r="B482" s="4187"/>
      <c r="C482" s="4187"/>
      <c r="D482" s="4187"/>
      <c r="E482" s="4223"/>
      <c r="F482" s="4187"/>
      <c r="G482" s="4187"/>
      <c r="H482" s="4223"/>
      <c r="I482" s="4221"/>
      <c r="J482" s="4187"/>
      <c r="K482" s="4222"/>
      <c r="L482" s="4222"/>
      <c r="M482" s="4222"/>
      <c r="N482" s="4187"/>
    </row>
    <row r="483" spans="1:14">
      <c r="A483" s="4187"/>
      <c r="B483" s="4187"/>
      <c r="C483" s="4187"/>
      <c r="D483" s="4187"/>
      <c r="E483" s="4223"/>
      <c r="F483" s="4187"/>
      <c r="G483" s="4187"/>
      <c r="H483" s="4223"/>
      <c r="I483" s="4221"/>
      <c r="J483" s="4187"/>
      <c r="K483" s="4222"/>
      <c r="L483" s="4222"/>
      <c r="M483" s="4222"/>
      <c r="N483" s="4187"/>
    </row>
    <row r="484" spans="1:14">
      <c r="A484" s="4187"/>
      <c r="B484" s="4187"/>
      <c r="C484" s="4187"/>
      <c r="D484" s="4187"/>
      <c r="E484" s="4223"/>
      <c r="F484" s="4187"/>
      <c r="G484" s="4187"/>
      <c r="H484" s="4223"/>
      <c r="I484" s="4221"/>
      <c r="J484" s="4187"/>
      <c r="K484" s="4222"/>
      <c r="L484" s="4222"/>
      <c r="M484" s="4222"/>
      <c r="N484" s="4187"/>
    </row>
    <row r="485" spans="1:14">
      <c r="A485" s="4187"/>
      <c r="B485" s="4187"/>
      <c r="C485" s="4187"/>
      <c r="D485" s="4187"/>
      <c r="E485" s="4223"/>
      <c r="F485" s="4187"/>
      <c r="G485" s="4187"/>
      <c r="H485" s="4223"/>
      <c r="I485" s="4221"/>
      <c r="J485" s="4187"/>
      <c r="K485" s="4222"/>
      <c r="L485" s="4222"/>
      <c r="M485" s="4222"/>
      <c r="N485" s="4187"/>
    </row>
    <row r="486" spans="1:14">
      <c r="A486" s="4187"/>
      <c r="B486" s="4187"/>
      <c r="C486" s="4187"/>
      <c r="D486" s="4187"/>
      <c r="E486" s="4223"/>
      <c r="F486" s="4187"/>
      <c r="G486" s="4187"/>
      <c r="H486" s="4223"/>
      <c r="I486" s="4221"/>
      <c r="J486" s="4187"/>
      <c r="K486" s="4222"/>
      <c r="L486" s="4222"/>
      <c r="M486" s="4222"/>
      <c r="N486" s="4187"/>
    </row>
    <row r="487" spans="1:14">
      <c r="A487" s="4187"/>
      <c r="B487" s="4187"/>
      <c r="C487" s="4187"/>
      <c r="D487" s="4187"/>
      <c r="E487" s="4223"/>
      <c r="F487" s="4187"/>
      <c r="G487" s="4187"/>
      <c r="H487" s="4223"/>
      <c r="I487" s="4221"/>
      <c r="J487" s="4187"/>
      <c r="K487" s="4222"/>
      <c r="L487" s="4222"/>
      <c r="M487" s="4222"/>
      <c r="N487" s="4187"/>
    </row>
    <row r="488" spans="1:14">
      <c r="A488" s="4187"/>
      <c r="B488" s="4187"/>
      <c r="C488" s="4187"/>
      <c r="D488" s="4187"/>
      <c r="E488" s="4223"/>
      <c r="F488" s="4187"/>
      <c r="G488" s="4187"/>
      <c r="H488" s="4223"/>
      <c r="I488" s="4221"/>
      <c r="J488" s="4187"/>
      <c r="K488" s="4222"/>
      <c r="L488" s="4222"/>
      <c r="M488" s="4222"/>
      <c r="N488" s="4187"/>
    </row>
    <row r="489" spans="1:14">
      <c r="A489" s="4187"/>
      <c r="B489" s="4187"/>
      <c r="C489" s="4187"/>
      <c r="D489" s="4187"/>
      <c r="E489" s="4223"/>
      <c r="F489" s="4187"/>
      <c r="G489" s="4187"/>
      <c r="H489" s="4223"/>
      <c r="I489" s="4221"/>
      <c r="J489" s="4187"/>
      <c r="K489" s="4222"/>
      <c r="L489" s="4222"/>
      <c r="M489" s="4222"/>
      <c r="N489" s="4187"/>
    </row>
    <row r="490" spans="1:14">
      <c r="A490" s="4187"/>
      <c r="B490" s="4187"/>
      <c r="C490" s="4187"/>
      <c r="D490" s="4187"/>
      <c r="E490" s="4223"/>
      <c r="F490" s="4187"/>
      <c r="G490" s="4187"/>
      <c r="H490" s="4223"/>
      <c r="I490" s="4221"/>
      <c r="J490" s="4187"/>
      <c r="K490" s="4222"/>
      <c r="L490" s="4222"/>
      <c r="M490" s="4222"/>
      <c r="N490" s="4187"/>
    </row>
    <row r="491" spans="1:14">
      <c r="A491" s="4187"/>
      <c r="B491" s="4187"/>
      <c r="C491" s="4187"/>
      <c r="D491" s="4187"/>
      <c r="E491" s="4223"/>
      <c r="F491" s="4187"/>
      <c r="G491" s="4187"/>
      <c r="H491" s="4223"/>
      <c r="I491" s="4221"/>
      <c r="J491" s="4187"/>
      <c r="K491" s="4222"/>
      <c r="L491" s="4222"/>
      <c r="M491" s="4222"/>
      <c r="N491" s="4187"/>
    </row>
    <row r="492" spans="1:14">
      <c r="A492" s="4187"/>
      <c r="B492" s="4187"/>
      <c r="C492" s="4187"/>
      <c r="D492" s="4187"/>
      <c r="E492" s="4223"/>
      <c r="F492" s="4187"/>
      <c r="G492" s="4187"/>
      <c r="H492" s="4223"/>
      <c r="I492" s="4221"/>
      <c r="J492" s="4187"/>
      <c r="K492" s="4222"/>
      <c r="L492" s="4222"/>
      <c r="M492" s="4222"/>
      <c r="N492" s="4187"/>
    </row>
    <row r="493" spans="1:14">
      <c r="A493" s="4187"/>
      <c r="B493" s="4187"/>
      <c r="C493" s="4187"/>
      <c r="D493" s="4187"/>
      <c r="E493" s="4223"/>
      <c r="F493" s="4187"/>
      <c r="G493" s="4187"/>
      <c r="H493" s="4223"/>
      <c r="I493" s="4221"/>
      <c r="J493" s="4187"/>
      <c r="K493" s="4222"/>
      <c r="L493" s="4222"/>
      <c r="M493" s="4222"/>
      <c r="N493" s="4187"/>
    </row>
    <row r="494" spans="1:14">
      <c r="A494" s="4187"/>
      <c r="B494" s="4187"/>
      <c r="C494" s="4187"/>
      <c r="D494" s="4187"/>
      <c r="E494" s="4223"/>
      <c r="F494" s="4187"/>
      <c r="G494" s="4187"/>
      <c r="H494" s="4223"/>
      <c r="I494" s="4221"/>
      <c r="J494" s="4187"/>
      <c r="K494" s="4222"/>
      <c r="L494" s="4222"/>
      <c r="M494" s="4222"/>
      <c r="N494" s="4187"/>
    </row>
    <row r="495" spans="1:14">
      <c r="A495" s="4187"/>
      <c r="B495" s="4187"/>
      <c r="C495" s="4187"/>
      <c r="D495" s="4187"/>
      <c r="E495" s="4223"/>
      <c r="F495" s="4187"/>
      <c r="G495" s="4187"/>
      <c r="H495" s="4223"/>
      <c r="I495" s="4221"/>
      <c r="J495" s="4187"/>
      <c r="K495" s="4222"/>
      <c r="L495" s="4222"/>
      <c r="M495" s="4222"/>
      <c r="N495" s="4187"/>
    </row>
    <row r="496" spans="1:14">
      <c r="A496" s="4187"/>
      <c r="B496" s="4187"/>
      <c r="C496" s="4187"/>
      <c r="D496" s="4187"/>
      <c r="E496" s="4223"/>
      <c r="F496" s="4187"/>
      <c r="G496" s="4187"/>
      <c r="H496" s="4223"/>
      <c r="I496" s="4221"/>
      <c r="J496" s="4187"/>
      <c r="K496" s="4222"/>
      <c r="L496" s="4222"/>
      <c r="M496" s="4222"/>
      <c r="N496" s="4187"/>
    </row>
    <row r="497" spans="1:14">
      <c r="A497" s="4187"/>
      <c r="B497" s="4187"/>
      <c r="C497" s="4187"/>
      <c r="D497" s="4187"/>
      <c r="E497" s="4223"/>
      <c r="F497" s="4187"/>
      <c r="G497" s="4187"/>
      <c r="H497" s="4223"/>
      <c r="I497" s="4221"/>
      <c r="J497" s="4187"/>
      <c r="K497" s="4222"/>
      <c r="L497" s="4222"/>
      <c r="M497" s="4222"/>
      <c r="N497" s="4187"/>
    </row>
    <row r="498" spans="1:14">
      <c r="A498" s="4187"/>
      <c r="B498" s="4187"/>
      <c r="C498" s="4187"/>
      <c r="D498" s="4187"/>
      <c r="E498" s="4223"/>
      <c r="F498" s="4187"/>
      <c r="G498" s="4187"/>
      <c r="H498" s="4223"/>
      <c r="I498" s="4221"/>
      <c r="J498" s="4187"/>
      <c r="K498" s="4222"/>
      <c r="L498" s="4222"/>
      <c r="M498" s="4222"/>
      <c r="N498" s="4187"/>
    </row>
    <row r="499" spans="1:14">
      <c r="A499" s="4187"/>
      <c r="B499" s="4187"/>
      <c r="C499" s="4187"/>
      <c r="D499" s="4187"/>
      <c r="E499" s="4223"/>
      <c r="F499" s="4187"/>
      <c r="G499" s="4187"/>
      <c r="H499" s="4223"/>
      <c r="I499" s="4221"/>
      <c r="J499" s="4187"/>
      <c r="K499" s="4222"/>
      <c r="L499" s="4222"/>
      <c r="M499" s="4222"/>
      <c r="N499" s="4187"/>
    </row>
    <row r="500" spans="1:14">
      <c r="A500" s="4187"/>
      <c r="B500" s="4187"/>
      <c r="C500" s="4187"/>
      <c r="D500" s="4187"/>
      <c r="E500" s="4223"/>
      <c r="F500" s="4187"/>
      <c r="G500" s="4187"/>
      <c r="H500" s="4223"/>
      <c r="I500" s="4221"/>
      <c r="J500" s="4187"/>
      <c r="K500" s="4222"/>
      <c r="L500" s="4222"/>
      <c r="M500" s="4222"/>
      <c r="N500" s="4187"/>
    </row>
    <row r="501" spans="1:14">
      <c r="A501" s="4187"/>
      <c r="B501" s="4187"/>
      <c r="C501" s="4187"/>
      <c r="D501" s="4187"/>
      <c r="E501" s="4223"/>
      <c r="F501" s="4187"/>
      <c r="G501" s="4187"/>
      <c r="H501" s="4223"/>
      <c r="I501" s="4221"/>
      <c r="J501" s="4187"/>
      <c r="K501" s="4222"/>
      <c r="L501" s="4222"/>
      <c r="M501" s="4222"/>
      <c r="N501" s="4187"/>
    </row>
    <row r="502" spans="1:14">
      <c r="A502" s="4187"/>
      <c r="B502" s="4187"/>
      <c r="C502" s="4187"/>
      <c r="D502" s="4187"/>
      <c r="E502" s="4223"/>
      <c r="F502" s="4187"/>
      <c r="G502" s="4187"/>
      <c r="H502" s="4223"/>
      <c r="I502" s="4221"/>
      <c r="J502" s="4187"/>
      <c r="K502" s="4222"/>
      <c r="L502" s="4222"/>
      <c r="M502" s="4222"/>
      <c r="N502" s="4187"/>
    </row>
    <row r="503" spans="1:14">
      <c r="A503" s="4187"/>
      <c r="B503" s="4187"/>
      <c r="C503" s="4187"/>
      <c r="D503" s="4187"/>
      <c r="E503" s="4223"/>
      <c r="F503" s="4187"/>
      <c r="G503" s="4187"/>
      <c r="H503" s="4223"/>
      <c r="I503" s="4221"/>
      <c r="J503" s="4187"/>
      <c r="K503" s="4222"/>
      <c r="L503" s="4222"/>
      <c r="M503" s="4222"/>
      <c r="N503" s="4187"/>
    </row>
    <row r="504" spans="1:14">
      <c r="A504" s="4187"/>
      <c r="B504" s="4187"/>
      <c r="C504" s="4187"/>
      <c r="D504" s="4187"/>
      <c r="E504" s="4223"/>
      <c r="F504" s="4187"/>
      <c r="G504" s="4187"/>
      <c r="H504" s="4223"/>
      <c r="I504" s="4221"/>
      <c r="J504" s="4187"/>
      <c r="K504" s="4222"/>
      <c r="L504" s="4222"/>
      <c r="M504" s="4222"/>
      <c r="N504" s="4187"/>
    </row>
    <row r="505" spans="1:14">
      <c r="A505" s="4187"/>
      <c r="B505" s="4187"/>
      <c r="C505" s="4187"/>
      <c r="D505" s="4187"/>
      <c r="E505" s="4223"/>
      <c r="F505" s="4187"/>
      <c r="G505" s="4187"/>
      <c r="H505" s="4223"/>
      <c r="I505" s="4221"/>
      <c r="J505" s="4187"/>
      <c r="K505" s="4222"/>
      <c r="L505" s="4222"/>
      <c r="M505" s="4222"/>
      <c r="N505" s="4187"/>
    </row>
    <row r="506" spans="1:14">
      <c r="A506" s="4187"/>
      <c r="B506" s="4187"/>
      <c r="C506" s="4187"/>
      <c r="D506" s="4187"/>
      <c r="E506" s="4223"/>
      <c r="F506" s="4187"/>
      <c r="G506" s="4187"/>
      <c r="H506" s="4223"/>
      <c r="I506" s="4221"/>
      <c r="J506" s="4187"/>
      <c r="K506" s="4222"/>
      <c r="L506" s="4222"/>
      <c r="M506" s="4222"/>
      <c r="N506" s="4187"/>
    </row>
    <row r="507" spans="1:14">
      <c r="A507" s="4187"/>
      <c r="B507" s="4187"/>
      <c r="C507" s="4187"/>
      <c r="D507" s="4187"/>
      <c r="E507" s="4223"/>
      <c r="F507" s="4187"/>
      <c r="G507" s="4187"/>
      <c r="H507" s="4223"/>
      <c r="I507" s="4221"/>
      <c r="J507" s="4187"/>
      <c r="K507" s="4222"/>
      <c r="L507" s="4222"/>
      <c r="M507" s="4222"/>
      <c r="N507" s="4187"/>
    </row>
    <row r="508" spans="1:14">
      <c r="A508" s="4187"/>
      <c r="B508" s="4187"/>
      <c r="C508" s="4187"/>
      <c r="D508" s="4187"/>
      <c r="E508" s="4223"/>
      <c r="F508" s="4187"/>
      <c r="G508" s="4187"/>
      <c r="H508" s="4223"/>
      <c r="I508" s="4221"/>
      <c r="J508" s="4187"/>
      <c r="K508" s="4222"/>
      <c r="L508" s="4222"/>
      <c r="M508" s="4222"/>
      <c r="N508" s="4187"/>
    </row>
    <row r="509" spans="1:14">
      <c r="A509" s="4187"/>
      <c r="B509" s="4187"/>
      <c r="C509" s="4187"/>
      <c r="D509" s="4187"/>
      <c r="E509" s="4223"/>
      <c r="F509" s="4187"/>
      <c r="G509" s="4187"/>
      <c r="H509" s="4223"/>
      <c r="I509" s="4221"/>
      <c r="J509" s="4187"/>
      <c r="K509" s="4222"/>
      <c r="L509" s="4222"/>
      <c r="M509" s="4222"/>
      <c r="N509" s="4187"/>
    </row>
    <row r="510" spans="1:14">
      <c r="A510" s="4187"/>
      <c r="B510" s="4187"/>
      <c r="C510" s="4187"/>
      <c r="D510" s="4187"/>
      <c r="E510" s="4223"/>
      <c r="F510" s="4187"/>
      <c r="G510" s="4187"/>
      <c r="H510" s="4223"/>
      <c r="I510" s="4221"/>
      <c r="J510" s="4187"/>
      <c r="K510" s="4222"/>
      <c r="L510" s="4222"/>
      <c r="M510" s="4222"/>
      <c r="N510" s="4187"/>
    </row>
    <row r="511" spans="1:14">
      <c r="A511" s="4187"/>
      <c r="B511" s="4187"/>
      <c r="C511" s="4187"/>
      <c r="D511" s="4187"/>
      <c r="E511" s="4223"/>
      <c r="F511" s="4187"/>
      <c r="G511" s="4187"/>
      <c r="H511" s="4223"/>
      <c r="I511" s="4221"/>
      <c r="J511" s="4187"/>
      <c r="K511" s="4222"/>
      <c r="L511" s="4222"/>
      <c r="M511" s="4222"/>
      <c r="N511" s="4187"/>
    </row>
    <row r="512" spans="1:14">
      <c r="A512" s="4187"/>
      <c r="B512" s="4187"/>
      <c r="C512" s="4187"/>
      <c r="D512" s="4187"/>
      <c r="E512" s="4223"/>
      <c r="F512" s="4187"/>
      <c r="G512" s="4187"/>
      <c r="H512" s="4223"/>
      <c r="I512" s="4221"/>
      <c r="J512" s="4187"/>
      <c r="K512" s="4222"/>
      <c r="L512" s="4222"/>
      <c r="M512" s="4222"/>
      <c r="N512" s="4187"/>
    </row>
    <row r="513" spans="1:14">
      <c r="A513" s="4187"/>
      <c r="B513" s="4187"/>
      <c r="C513" s="4187"/>
      <c r="D513" s="4187"/>
      <c r="E513" s="4223"/>
      <c r="F513" s="4187"/>
      <c r="G513" s="4187"/>
      <c r="H513" s="4223"/>
      <c r="I513" s="4221"/>
      <c r="J513" s="4187"/>
      <c r="K513" s="4222"/>
      <c r="L513" s="4222"/>
      <c r="M513" s="4222"/>
      <c r="N513" s="4187"/>
    </row>
    <row r="514" spans="1:14">
      <c r="A514" s="4187"/>
      <c r="B514" s="4187"/>
      <c r="C514" s="4187"/>
      <c r="D514" s="4187"/>
      <c r="E514" s="4223"/>
      <c r="F514" s="4187"/>
      <c r="G514" s="4187"/>
      <c r="H514" s="4223"/>
      <c r="I514" s="4221"/>
      <c r="J514" s="4187"/>
      <c r="K514" s="4222"/>
      <c r="L514" s="4222"/>
      <c r="M514" s="4222"/>
      <c r="N514" s="4187"/>
    </row>
    <row r="515" spans="1:14">
      <c r="A515" s="4187"/>
      <c r="B515" s="4187"/>
      <c r="C515" s="4187"/>
      <c r="D515" s="4187"/>
      <c r="E515" s="4223"/>
      <c r="F515" s="4187"/>
      <c r="G515" s="4187"/>
      <c r="H515" s="4223"/>
      <c r="I515" s="4221"/>
      <c r="J515" s="4187"/>
      <c r="K515" s="4222"/>
      <c r="L515" s="4222"/>
      <c r="M515" s="4222"/>
      <c r="N515" s="4187"/>
    </row>
    <row r="516" spans="1:14">
      <c r="A516" s="4187"/>
      <c r="B516" s="4187"/>
      <c r="C516" s="4187"/>
      <c r="D516" s="4187"/>
      <c r="E516" s="4223"/>
      <c r="F516" s="4187"/>
      <c r="G516" s="4187"/>
      <c r="H516" s="4223"/>
      <c r="I516" s="4221"/>
      <c r="J516" s="4187"/>
      <c r="K516" s="4222"/>
      <c r="L516" s="4222"/>
      <c r="M516" s="4222"/>
      <c r="N516" s="4187"/>
    </row>
    <row r="517" spans="1:14">
      <c r="A517" s="4187"/>
      <c r="B517" s="4187"/>
      <c r="C517" s="4187"/>
      <c r="D517" s="4187"/>
      <c r="E517" s="4223"/>
      <c r="F517" s="4187"/>
      <c r="G517" s="4187"/>
      <c r="H517" s="4223"/>
      <c r="I517" s="4221"/>
      <c r="J517" s="4187"/>
      <c r="K517" s="4222"/>
      <c r="L517" s="4222"/>
      <c r="M517" s="4222"/>
      <c r="N517" s="4187"/>
    </row>
    <row r="518" spans="1:14">
      <c r="A518" s="4187"/>
      <c r="B518" s="4187"/>
      <c r="C518" s="4187"/>
      <c r="D518" s="4187"/>
      <c r="E518" s="4223"/>
      <c r="F518" s="4187"/>
      <c r="G518" s="4187"/>
      <c r="H518" s="4223"/>
      <c r="I518" s="4221"/>
      <c r="J518" s="4187"/>
      <c r="K518" s="4222"/>
      <c r="L518" s="4222"/>
      <c r="M518" s="4222"/>
      <c r="N518" s="4187"/>
    </row>
    <row r="519" spans="1:14">
      <c r="A519" s="4187"/>
      <c r="B519" s="4187"/>
      <c r="C519" s="4187"/>
      <c r="D519" s="4187"/>
      <c r="E519" s="4223"/>
      <c r="F519" s="4187"/>
      <c r="G519" s="4187"/>
      <c r="H519" s="4223"/>
      <c r="I519" s="4221"/>
      <c r="J519" s="4187"/>
      <c r="K519" s="4222"/>
      <c r="L519" s="4222"/>
      <c r="M519" s="4222"/>
      <c r="N519" s="4187"/>
    </row>
    <row r="520" spans="1:14">
      <c r="A520" s="4187"/>
      <c r="B520" s="4187"/>
      <c r="C520" s="4187"/>
      <c r="D520" s="4187"/>
      <c r="E520" s="4223"/>
      <c r="F520" s="4187"/>
      <c r="G520" s="4187"/>
      <c r="H520" s="4223"/>
      <c r="I520" s="4221"/>
      <c r="J520" s="4187"/>
      <c r="K520" s="4222"/>
      <c r="L520" s="4222"/>
      <c r="M520" s="4222"/>
      <c r="N520" s="4187"/>
    </row>
    <row r="521" spans="1:14">
      <c r="A521" s="4187"/>
      <c r="B521" s="4187"/>
      <c r="C521" s="4187"/>
      <c r="D521" s="4187"/>
      <c r="E521" s="4223"/>
      <c r="F521" s="4187"/>
      <c r="G521" s="4187"/>
      <c r="H521" s="4223"/>
      <c r="I521" s="4221"/>
      <c r="J521" s="4187"/>
      <c r="K521" s="4222"/>
      <c r="L521" s="4222"/>
      <c r="M521" s="4222"/>
      <c r="N521" s="4187"/>
    </row>
    <row r="522" spans="1:14">
      <c r="A522" s="4187"/>
      <c r="B522" s="4187"/>
      <c r="C522" s="4187"/>
      <c r="D522" s="4187"/>
      <c r="E522" s="4223"/>
      <c r="F522" s="4187"/>
      <c r="G522" s="4187"/>
      <c r="H522" s="4223"/>
      <c r="I522" s="4221"/>
      <c r="J522" s="4187"/>
      <c r="K522" s="4222"/>
      <c r="L522" s="4222"/>
      <c r="M522" s="4222"/>
      <c r="N522" s="4187"/>
    </row>
    <row r="523" spans="1:14">
      <c r="A523" s="4187"/>
      <c r="B523" s="4187"/>
      <c r="C523" s="4187"/>
      <c r="D523" s="4187"/>
      <c r="E523" s="4223"/>
      <c r="F523" s="4187"/>
      <c r="G523" s="4187"/>
      <c r="H523" s="4223"/>
      <c r="I523" s="4221"/>
      <c r="J523" s="4187"/>
      <c r="K523" s="4222"/>
      <c r="L523" s="4222"/>
      <c r="M523" s="4222"/>
      <c r="N523" s="4187"/>
    </row>
    <row r="524" spans="1:14">
      <c r="A524" s="4187"/>
      <c r="B524" s="4187"/>
      <c r="C524" s="4187"/>
      <c r="D524" s="4187"/>
      <c r="E524" s="4223"/>
      <c r="F524" s="4187"/>
      <c r="G524" s="4187"/>
      <c r="H524" s="4223"/>
      <c r="I524" s="4221"/>
      <c r="J524" s="4187"/>
      <c r="K524" s="4222"/>
      <c r="L524" s="4222"/>
      <c r="M524" s="4222"/>
      <c r="N524" s="4187"/>
    </row>
    <row r="525" spans="1:14">
      <c r="A525" s="4187"/>
      <c r="B525" s="4187"/>
      <c r="C525" s="4187"/>
      <c r="D525" s="4187"/>
      <c r="E525" s="4223"/>
      <c r="F525" s="4187"/>
      <c r="G525" s="4187"/>
      <c r="H525" s="4223"/>
      <c r="I525" s="4221"/>
      <c r="J525" s="4187"/>
      <c r="K525" s="4222"/>
      <c r="L525" s="4222"/>
      <c r="M525" s="4222"/>
      <c r="N525" s="4187"/>
    </row>
  </sheetData>
  <customSheetViews>
    <customSheetView guid="{79AD5FB7-84BA-40F8-B93E-7F6D3F799515}" topLeftCell="C1">
      <pane ySplit="1" topLeftCell="A160" activePane="bottomLeft" state="frozen"/>
      <selection pane="bottomLeft" activeCell="P181" sqref="P181"/>
      <pageMargins left="0.7" right="0.7" top="0.75" bottom="0.75" header="0.3" footer="0.3"/>
    </customSheetView>
    <customSheetView guid="{A3593EDC-2197-4283-B58F-E8F46865F6B0}" topLeftCell="C1">
      <pane ySplit="1" topLeftCell="A142" activePane="bottomLeft" state="frozen"/>
      <selection pane="bottomLeft" activeCell="P181" sqref="P181"/>
      <pageMargins left="0.7" right="0.7" top="0.75" bottom="0.75" header="0.3" footer="0.3"/>
    </customSheetView>
    <customSheetView guid="{39DE2760-0BFC-4719-B1E4-380C3A7079FC}">
      <selection activeCell="L128" sqref="L128"/>
      <pageMargins left="0.7" right="0.7" top="0.75" bottom="0.75" header="0.3" footer="0.3"/>
    </customSheetView>
    <customSheetView guid="{6CF4F969-58DE-4028-9DCC-C6E713BA1EE8}">
      <selection activeCell="L128" sqref="L128"/>
      <pageMargins left="0.7" right="0.7" top="0.75" bottom="0.75" header="0.3" footer="0.3"/>
    </customSheetView>
    <customSheetView guid="{854D26F6-556C-4832-93A1-027DC2E7489A}">
      <selection activeCell="L128" sqref="L128"/>
      <pageMargins left="0.7" right="0.7" top="0.75" bottom="0.75" header="0.3" footer="0.3"/>
    </customSheetView>
    <customSheetView guid="{1187C2EC-E8C1-47BD-824F-A093AEDCF8A3}" topLeftCell="A151">
      <selection activeCell="A3" sqref="A3:XFD3"/>
      <pageMargins left="0.7" right="0.7" top="0.75" bottom="0.75" header="0.3" footer="0.3"/>
    </customSheetView>
    <customSheetView guid="{56D62996-4B64-4559-A57F-952A7719E60C}" topLeftCell="A151">
      <selection activeCell="A3" sqref="A3:XFD3"/>
      <pageMargins left="0.7" right="0.7" top="0.75" bottom="0.75" header="0.3" footer="0.3"/>
    </customSheetView>
    <customSheetView guid="{D38925AC-49E8-4240-B4C4-15DDEAD2A52A}" topLeftCell="A60">
      <selection activeCell="B66" sqref="B66"/>
      <pageMargins left="0.7" right="0.7" top="0.75" bottom="0.75" header="0.3" footer="0.3"/>
      <pageSetup orientation="portrait" r:id="rId1"/>
    </customSheetView>
    <customSheetView guid="{BBB634EE-F2D2-401C-80C5-834C06C8684E}" topLeftCell="A60">
      <selection activeCell="B66" sqref="B66"/>
      <pageMargins left="0.7" right="0.7" top="0.75" bottom="0.75" header="0.3" footer="0.3"/>
      <pageSetup orientation="portrait" r:id="rId2"/>
    </customSheetView>
    <customSheetView guid="{2C5FEC20-E906-4956-A88D-6EAAC0747B30}" topLeftCell="A60">
      <selection activeCell="B66" sqref="B66"/>
      <pageMargins left="0.7" right="0.7" top="0.75" bottom="0.75" header="0.3" footer="0.3"/>
      <pageSetup orientation="portrait" r:id="rId3"/>
    </customSheetView>
    <customSheetView guid="{F9A994EF-45B5-4EB9-AA72-BA8C2214CFE1}">
      <selection activeCell="L128" sqref="L128"/>
      <pageMargins left="0.7" right="0.7" top="0.75" bottom="0.75" header="0.3" footer="0.3"/>
    </customSheetView>
    <customSheetView guid="{600A9694-21CC-48F1-9DA2-8C0E3E8B5FA0}">
      <selection activeCell="A3" sqref="A3:XFD3"/>
      <pageMargins left="0.7" right="0.7" top="0.75" bottom="0.75" header="0.3" footer="0.3"/>
    </customSheetView>
    <customSheetView guid="{344E436F-251D-4C51-AB7E-9264FEC9FA05}">
      <selection activeCell="L128" sqref="L128"/>
      <pageMargins left="0.7" right="0.7" top="0.75" bottom="0.75" header="0.3" footer="0.3"/>
    </customSheetView>
    <customSheetView guid="{0546D35D-D495-4ABF-8CD5-906F9854F6B9}">
      <selection activeCell="L115" sqref="L115"/>
      <pageMargins left="0.7" right="0.7" top="0.75" bottom="0.75" header="0.3" footer="0.3"/>
    </customSheetView>
    <customSheetView guid="{58D92D3D-F9DC-4070-8DAB-284558C682C9}">
      <selection activeCell="L128" sqref="L128"/>
      <pageMargins left="0.7" right="0.7" top="0.75" bottom="0.75" header="0.3" footer="0.3"/>
    </customSheetView>
    <customSheetView guid="{DD0AAC79-0110-4B1B-BB25-2C4FE9ED31F4}">
      <selection activeCell="L115" sqref="L115"/>
      <pageMargins left="0.7" right="0.7" top="0.75" bottom="0.75" header="0.3" footer="0.3"/>
    </customSheetView>
    <customSheetView guid="{423EC763-4105-4509-B307-318A5394E372}" topLeftCell="D107">
      <selection activeCell="L128" sqref="L128"/>
      <pageMargins left="0.7" right="0.7" top="0.75" bottom="0.75" header="0.3" footer="0.3"/>
    </customSheetView>
    <customSheetView guid="{7FDB354D-BBFC-467C-9214-DEA80979E90C}">
      <selection activeCell="L128" sqref="L128"/>
      <pageMargins left="0.7" right="0.7" top="0.75" bottom="0.75" header="0.3" footer="0.3"/>
    </customSheetView>
    <customSheetView guid="{B98680F5-9992-4B15-9195-313E46832CE7}">
      <selection activeCell="L128" sqref="L128"/>
      <pageMargins left="0.7" right="0.7" top="0.75" bottom="0.75" header="0.3" footer="0.3"/>
    </customSheetView>
    <customSheetView guid="{2CAD6BBA-D926-4B66-9703-7E419ED6E99E}">
      <selection activeCell="B66" sqref="B66"/>
      <pageMargins left="0.7" right="0.7" top="0.75" bottom="0.75" header="0.3" footer="0.3"/>
    </customSheetView>
    <customSheetView guid="{64C3C58B-5EDF-4A0D-9A08-4E76AD2C2831}">
      <selection activeCell="A3" sqref="A3:XFD3"/>
      <pageMargins left="0.7" right="0.7" top="0.75" bottom="0.75" header="0.3" footer="0.3"/>
    </customSheetView>
    <customSheetView guid="{23935FAA-2CC8-4E3D-A833-6D530319EE28}">
      <selection activeCell="L128" sqref="L128"/>
      <pageMargins left="0.7" right="0.7" top="0.75" bottom="0.75" header="0.3" footer="0.3"/>
    </customSheetView>
    <customSheetView guid="{E7B49325-7A41-4A22-9EA5-2C4D363DA8F1}">
      <selection activeCell="L128" sqref="L128"/>
      <pageMargins left="0.7" right="0.7" top="0.75" bottom="0.75" header="0.3" footer="0.3"/>
    </customSheetView>
    <customSheetView guid="{FAC928FB-1728-4FB7-8ECE-85A8DE4D0ADF}">
      <selection activeCell="L128" sqref="L128"/>
      <pageMargins left="0.7" right="0.7" top="0.75" bottom="0.75" header="0.3" footer="0.3"/>
    </customSheetView>
    <customSheetView guid="{8C4D76D8-AA45-48E9-9804-BEEAA7B08B03}">
      <selection activeCell="L128" sqref="L128"/>
      <pageMargins left="0.7" right="0.7" top="0.75" bottom="0.75" header="0.3" footer="0.3"/>
    </customSheetView>
    <customSheetView guid="{862ECE3E-CBCF-4644-8210-D1EDA2099D3A}" showPageBreaks="1">
      <pageMargins left="0.7" right="0.7" top="0.75" bottom="0.75" header="0.3" footer="0.3"/>
      <pageSetup orientation="portrait" r:id="rId4"/>
    </customSheetView>
    <customSheetView guid="{EE1B2E10-D8FD-451C-B1E1-0B98F6A560DF}">
      <selection activeCell="L128" sqref="L128"/>
      <pageMargins left="0.7" right="0.7" top="0.75" bottom="0.75" header="0.3" footer="0.3"/>
    </customSheetView>
    <customSheetView guid="{7964114C-CB29-4D99-9806-CFB993D96184}">
      <selection activeCell="L128" sqref="L128"/>
      <pageMargins left="0.7" right="0.7" top="0.75" bottom="0.75" header="0.3" footer="0.3"/>
    </customSheetView>
    <customSheetView guid="{A7CCEAC1-D48B-40D0-9479-364198DE80EF}">
      <selection activeCell="L128" sqref="L128"/>
      <pageMargins left="0.7" right="0.7" top="0.75" bottom="0.75" header="0.3" footer="0.3"/>
    </customSheetView>
    <customSheetView guid="{68F5884F-4969-4575-BF13-5CC01FC32956}">
      <selection activeCell="L128" sqref="L128"/>
      <pageMargins left="0.7" right="0.7" top="0.75" bottom="0.75" header="0.3" footer="0.3"/>
    </customSheetView>
    <customSheetView guid="{29758B78-03D3-4D8E-AD37-F25D1BDCFD7B}">
      <selection activeCell="L128" sqref="L128"/>
      <pageMargins left="0.7" right="0.7" top="0.75" bottom="0.75" header="0.3" footer="0.3"/>
    </customSheetView>
    <customSheetView guid="{DE99B454-ED50-4848-ADC8-212B34E74919}">
      <selection activeCell="L128" sqref="L128"/>
      <pageMargins left="0.7" right="0.7" top="0.75" bottom="0.75" header="0.3" footer="0.3"/>
    </customSheetView>
    <customSheetView guid="{8CB2D929-C7E4-4180-B163-8A2824806B17}">
      <selection activeCell="L128" sqref="L128"/>
      <pageMargins left="0.7" right="0.7" top="0.75" bottom="0.75" header="0.3" footer="0.3"/>
    </customSheetView>
    <customSheetView guid="{34D85203-2D51-4355-8027-8019AB86EBCF}">
      <selection activeCell="L128" sqref="L128"/>
      <pageMargins left="0.7" right="0.7" top="0.75" bottom="0.75" header="0.3" footer="0.3"/>
    </customSheetView>
    <customSheetView guid="{89CCDF41-F1C9-4313-9F31-D107B3C76DDB}">
      <selection activeCell="L128" sqref="L128"/>
      <pageMargins left="0.7" right="0.7" top="0.75" bottom="0.75" header="0.3" footer="0.3"/>
    </customSheetView>
    <customSheetView guid="{726AD29E-1BFF-4E2F-9960-EE7743278367}">
      <selection activeCell="L128" sqref="L128"/>
      <pageMargins left="0.7" right="0.7" top="0.75" bottom="0.75" header="0.3" footer="0.3"/>
    </customSheetView>
    <customSheetView guid="{2F42E84F-7DBF-4A75-A7B3-62028DAEBF1A}">
      <selection activeCell="L128" sqref="L128"/>
      <pageMargins left="0.7" right="0.7" top="0.75" bottom="0.75" header="0.3" footer="0.3"/>
    </customSheetView>
    <customSheetView guid="{2B685D48-0292-4AA7-9819-853B2AEC1DD4}">
      <pageMargins left="0.7" right="0.7" top="0.75" bottom="0.75" header="0.3" footer="0.3"/>
    </customSheetView>
    <customSheetView guid="{4B0AA991-6767-4D57-B414-24103CB6BBB4}">
      <pageMargins left="0.7" right="0.7" top="0.75" bottom="0.75" header="0.3" footer="0.3"/>
    </customSheetView>
    <customSheetView guid="{8E86F10A-A699-45F6-98BE-FE12C92DC001}">
      <pageMargins left="0.7" right="0.7" top="0.75" bottom="0.75" header="0.3" footer="0.3"/>
    </customSheetView>
    <customSheetView guid="{47F7A3CE-B782-485F-A003-C143096A6054}">
      <pageMargins left="0.7" right="0.7" top="0.75" bottom="0.75" header="0.3" footer="0.3"/>
    </customSheetView>
    <customSheetView guid="{39B6890E-9E43-4C41-84C2-BE54C196CF6B}">
      <pageMargins left="0.7" right="0.7" top="0.75" bottom="0.75" header="0.3" footer="0.3"/>
    </customSheetView>
    <customSheetView guid="{5C12847A-1A36-4653-8A29-4B40BE88BC31}">
      <pageMargins left="0.7" right="0.7" top="0.75" bottom="0.75" header="0.3" footer="0.3"/>
    </customSheetView>
    <customSheetView guid="{72622A5F-562A-4F46-80A6-FB340FA923E4}">
      <pane xSplit="8" ySplit="8" topLeftCell="I118" activePane="bottomRight" state="frozen"/>
      <selection pane="bottomRight" activeCell="L128" sqref="L128"/>
      <pageMargins left="0.7" right="0.7" top="0.75" bottom="0.75" header="0.3" footer="0.3"/>
    </customSheetView>
    <customSheetView guid="{3A3E5217-495A-42D4-92E9-DBDDFA0133B2}">
      <pageMargins left="0.7" right="0.7" top="0.75" bottom="0.75" header="0.3" footer="0.3"/>
    </customSheetView>
    <customSheetView guid="{60CB8EE4-B91C-4012-A081-CCBA186E6839}">
      <selection activeCell="L128" sqref="L128"/>
      <pageMargins left="0.7" right="0.7" top="0.75" bottom="0.75" header="0.3" footer="0.3"/>
    </customSheetView>
    <customSheetView guid="{B8A5C91A-AD33-4DF4-A694-672D147217B5}">
      <selection activeCell="L128" sqref="L128"/>
      <pageMargins left="0.7" right="0.7" top="0.75" bottom="0.75" header="0.3" footer="0.3"/>
    </customSheetView>
    <customSheetView guid="{6A065346-6EC6-4D7F-9DF7-3658D614503A}">
      <selection activeCell="L128" sqref="L128"/>
      <pageMargins left="0.7" right="0.7" top="0.75" bottom="0.75" header="0.3" footer="0.3"/>
    </customSheetView>
    <customSheetView guid="{6BC667A8-B269-4F56-A803-5E4093D12764}">
      <selection activeCell="L128" sqref="L128"/>
      <pageMargins left="0.7" right="0.7" top="0.75" bottom="0.75" header="0.3" footer="0.3"/>
    </customSheetView>
    <customSheetView guid="{4075A10A-29EA-4A39-8C87-92C314459964}">
      <selection activeCell="L128" sqref="L128"/>
      <pageMargins left="0.7" right="0.7" top="0.75" bottom="0.75" header="0.3" footer="0.3"/>
    </customSheetView>
    <customSheetView guid="{D07D711A-BCB9-4378-B863-4CB7EB1E0F9F}">
      <selection activeCell="L128" sqref="L128"/>
      <pageMargins left="0.7" right="0.7" top="0.75" bottom="0.75" header="0.3" footer="0.3"/>
    </customSheetView>
    <customSheetView guid="{CE3A1CF7-6A47-4ED0-B4C6-D84228F6384A}">
      <selection activeCell="L128" sqref="L128"/>
      <pageMargins left="0.7" right="0.7" top="0.75" bottom="0.75" header="0.3" footer="0.3"/>
    </customSheetView>
    <customSheetView guid="{A6CAB246-C66C-4430-B883-E3AB4CA85CD3}" topLeftCell="A60">
      <selection activeCell="B66" sqref="B66"/>
      <pageMargins left="0.7" right="0.7" top="0.75" bottom="0.75" header="0.3" footer="0.3"/>
      <pageSetup orientation="portrait" r:id="rId5"/>
    </customSheetView>
    <customSheetView guid="{A1494558-1040-4A63-BC7C-D39B992B3E56}">
      <selection activeCell="L128" sqref="L128"/>
      <pageMargins left="0.7" right="0.7" top="0.75" bottom="0.75" header="0.3" footer="0.3"/>
    </customSheetView>
    <customSheetView guid="{1D116760-CC87-4F16-87B4-C7A61320F480}" fitToPage="1">
      <selection activeCell="L115" sqref="L115"/>
      <pageMargins left="0.7" right="0.7" top="0.75" bottom="0.75" header="0.3" footer="0.3"/>
      <pageSetup scale="67" fitToHeight="0" orientation="landscape" r:id="rId6"/>
    </customSheetView>
    <customSheetView guid="{0CF2EC10-BDE2-491E-A077-01A8E5B1EBEC}">
      <selection activeCell="L115" sqref="L115"/>
      <pageMargins left="0.7" right="0.7" top="0.75" bottom="0.75" header="0.3" footer="0.3"/>
    </customSheetView>
    <customSheetView guid="{F88BCD3F-34B6-43CB-BC45-E51462EBF67F}" topLeftCell="A151">
      <selection activeCell="A3" sqref="A3:XFD3"/>
      <pageMargins left="0.7" right="0.7" top="0.75" bottom="0.75" header="0.3" footer="0.3"/>
    </customSheetView>
    <customSheetView guid="{1749D216-7950-497C-B39A-63FBE4D03B8C}">
      <selection activeCell="L128" sqref="L128"/>
      <pageMargins left="0.7" right="0.7" top="0.75" bottom="0.75" header="0.3" footer="0.3"/>
    </customSheetView>
    <customSheetView guid="{7FA40027-7B17-499A-B359-A5EF5225CCED}">
      <selection activeCell="A3" sqref="A3:XFD3"/>
      <pageMargins left="0.7" right="0.7" top="0.75" bottom="0.75" header="0.3" footer="0.3"/>
    </customSheetView>
    <customSheetView guid="{34D72504-BFF0-4EA8-8FC8-7543DC9590F6}">
      <selection activeCell="A3" sqref="A3:XFD3"/>
      <pageMargins left="0.7" right="0.7" top="0.75" bottom="0.75" header="0.3" footer="0.3"/>
    </customSheetView>
    <customSheetView guid="{72F1F4A7-FA3D-4AAA-B9F7-0B7CBCF937A0}">
      <selection activeCell="L128" sqref="L128"/>
      <pageMargins left="0.7" right="0.7" top="0.75" bottom="0.75" header="0.3" footer="0.3"/>
    </customSheetView>
    <customSheetView guid="{08FE8395-D523-42C1-83CE-E79D67FD8F6E}">
      <selection activeCell="A3" sqref="A3:XFD3"/>
      <pageMargins left="0.7" right="0.7" top="0.75" bottom="0.75" header="0.3" footer="0.3"/>
    </customSheetView>
    <customSheetView guid="{1CAAE197-33E6-4BF2-B4DE-FDE07E8BBF88}" topLeftCell="A60">
      <selection activeCell="B66" sqref="B66"/>
      <pageMargins left="0.7" right="0.7" top="0.75" bottom="0.75" header="0.3" footer="0.3"/>
      <pageSetup orientation="portrait" r:id="rId7"/>
    </customSheetView>
    <customSheetView guid="{0B1CD487-A10E-47AA-97E1-782E43B555C4}">
      <selection activeCell="L128" sqref="L128"/>
      <pageMargins left="0.7" right="0.7" top="0.75" bottom="0.75" header="0.3" footer="0.3"/>
    </customSheetView>
    <customSheetView guid="{AF97F53F-CC36-44C1-9ECD-DF5129B3E6B5}">
      <selection activeCell="L128" sqref="L128"/>
      <pageMargins left="0.7" right="0.7" top="0.75" bottom="0.75" header="0.3" footer="0.3"/>
    </customSheetView>
    <customSheetView guid="{FD6F7CAF-FB1E-4C3B-BC17-A805CA3477EF}">
      <selection activeCell="L128" sqref="L128"/>
      <pageMargins left="0.7" right="0.7" top="0.75" bottom="0.75" header="0.3" footer="0.3"/>
    </customSheetView>
    <customSheetView guid="{FEDC4AFF-A1F9-4866-BED0-75319FE928CF}">
      <selection activeCell="L128" sqref="L128"/>
      <pageMargins left="0.7" right="0.7" top="0.75" bottom="0.75" header="0.3" footer="0.3"/>
    </customSheetView>
    <customSheetView guid="{BB41729E-AA2B-4B78-BC0A-1EFA069D5CFD}" topLeftCell="A60">
      <selection activeCell="B66" sqref="B66"/>
      <pageMargins left="0.7" right="0.7" top="0.75" bottom="0.75" header="0.3" footer="0.3"/>
      <pageSetup orientation="portrait" r:id="rId8"/>
    </customSheetView>
    <customSheetView guid="{7BB95B6A-5E37-4CAE-AF7D-1CC701D075E8}" topLeftCell="A60">
      <selection activeCell="B66" sqref="B66"/>
      <pageMargins left="0.7" right="0.7" top="0.75" bottom="0.75" header="0.3" footer="0.3"/>
      <pageSetup orientation="portrait" r:id="rId9"/>
    </customSheetView>
    <customSheetView guid="{2EC062F0-5386-4865-B10E-AAA41383D77F}" topLeftCell="A60">
      <selection activeCell="B66" sqref="B66"/>
      <pageMargins left="0.7" right="0.7" top="0.75" bottom="0.75" header="0.3" footer="0.3"/>
      <pageSetup orientation="portrait" r:id="rId10"/>
    </customSheetView>
    <customSheetView guid="{FC2532A6-77E2-4AF9-9A45-F247B0588659}" topLeftCell="C79">
      <selection activeCell="A3" sqref="A3:XFD3"/>
      <pageMargins left="0.7" right="0.7" top="0.75" bottom="0.75" header="0.3" footer="0.3"/>
      <pageSetup paperSize="0" orientation="portrait" r:id="rId11"/>
    </customSheetView>
    <customSheetView guid="{A44DAB59-BE7A-4333-A5F2-74C8918F30B6}">
      <selection activeCell="L128" sqref="L128"/>
      <pageMargins left="0.7" right="0.7" top="0.75" bottom="0.75" header="0.3" footer="0.3"/>
    </customSheetView>
    <customSheetView guid="{03AFFCA8-9E14-4DB5-84F7-C730BD68291C}" topLeftCell="C1">
      <pane ySplit="1" topLeftCell="A160" activePane="bottomLeft" state="frozen"/>
      <selection pane="bottomLeft" activeCell="P181" sqref="P181"/>
      <pageMargins left="0.7" right="0.7" top="0.75" bottom="0.75" header="0.3" footer="0.3"/>
    </customSheetView>
    <customSheetView guid="{EC76EB35-067C-4DE7-B07A-226A5E409E79}" topLeftCell="A151">
      <selection activeCell="A3" sqref="A3:XFD3"/>
      <pageMargins left="0.7" right="0.7" top="0.75" bottom="0.75" header="0.3" footer="0.3"/>
    </customSheetView>
    <customSheetView guid="{983A23DD-8020-461E-A6F4-2AEC4ED7324C}">
      <selection activeCell="L128" sqref="L128"/>
      <pageMargins left="0.7" right="0.7" top="0.75" bottom="0.75" header="0.3" footer="0.3"/>
    </customSheetView>
    <customSheetView guid="{D3731BF5-0429-4443-9A8C-8B29EB0DB856}">
      <selection activeCell="L128" sqref="L128"/>
      <pageMargins left="0.7" right="0.7" top="0.75" bottom="0.75" header="0.3" footer="0.3"/>
    </customSheetView>
    <customSheetView guid="{A530EBA0-4EDF-47E2-8165-36150308EFE0}">
      <selection activeCell="L128" sqref="L128"/>
      <pageMargins left="0.7" right="0.7" top="0.75" bottom="0.75" header="0.3" footer="0.3"/>
    </customSheetView>
    <customSheetView guid="{FE9B4351-E79D-4254-BAB9-133F96438B1B}" topLeftCell="C1">
      <pane ySplit="1" topLeftCell="A160" activePane="bottomLeft" state="frozen"/>
      <selection pane="bottomLeft" activeCell="P181" sqref="P181"/>
      <pageMargins left="0.7" right="0.7" top="0.75" bottom="0.75" header="0.3" footer="0.3"/>
    </customSheetView>
    <customSheetView guid="{CA9519B9-3429-4BE9-9E5D-F85393E6AD13}" topLeftCell="C1">
      <pane ySplit="1" topLeftCell="A160" activePane="bottomLeft" state="frozen"/>
      <selection pane="bottomLeft" activeCell="P181" sqref="P181"/>
      <pageMargins left="0.7" right="0.7" top="0.75" bottom="0.75" header="0.3" footer="0.3"/>
    </customSheetView>
  </customSheetViews>
  <mergeCells count="1">
    <mergeCell ref="A2:D2"/>
  </mergeCells>
  <pageMargins left="0.7" right="0.7" top="0.75" bottom="0.75" header="0.3" footer="0.3"/>
  <pageSetup orientation="portrait" r:id="rId1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7">
    <pageSetUpPr fitToPage="1"/>
  </sheetPr>
  <dimension ref="A1:V48"/>
  <sheetViews>
    <sheetView topLeftCell="A31" zoomScale="80" zoomScaleNormal="80" workbookViewId="0">
      <selection activeCell="N47" sqref="N47"/>
    </sheetView>
  </sheetViews>
  <sheetFormatPr defaultRowHeight="15"/>
  <cols>
    <col min="1" max="1" width="36.5703125" customWidth="1"/>
    <col min="4" max="4" width="16.42578125" customWidth="1"/>
    <col min="6" max="6" width="9.5703125" customWidth="1"/>
    <col min="7" max="7" width="17.42578125" customWidth="1"/>
    <col min="9" max="9" width="10.42578125" customWidth="1"/>
    <col min="10" max="10" width="20.42578125" bestFit="1" customWidth="1"/>
    <col min="11" max="11" width="10.42578125" bestFit="1" customWidth="1"/>
    <col min="12" max="12" width="14.5703125" style="426" bestFit="1" customWidth="1"/>
    <col min="13" max="13" width="12.5703125" style="395" customWidth="1"/>
    <col min="14" max="14" width="21.42578125" customWidth="1"/>
  </cols>
  <sheetData>
    <row r="1" spans="1:16" ht="18.75">
      <c r="A1" s="1525" t="s">
        <v>12</v>
      </c>
      <c r="B1" s="1525"/>
      <c r="C1" s="1525"/>
      <c r="D1" s="1525"/>
      <c r="E1" s="1525"/>
      <c r="F1" s="1525"/>
      <c r="G1" s="1525"/>
      <c r="H1" s="1525"/>
      <c r="I1" s="1525"/>
      <c r="J1" s="1525"/>
      <c r="K1" s="1525"/>
      <c r="L1" s="587"/>
      <c r="M1" s="1525"/>
      <c r="N1" s="1525"/>
    </row>
    <row r="2" spans="1:16" ht="15.75">
      <c r="A2" s="1528"/>
      <c r="B2" s="1527"/>
      <c r="C2" s="1526" t="s">
        <v>0</v>
      </c>
      <c r="D2" s="1527"/>
      <c r="E2" s="1528" t="s">
        <v>9</v>
      </c>
      <c r="F2" s="1526"/>
      <c r="G2" s="1527"/>
      <c r="H2" s="1528" t="s">
        <v>10</v>
      </c>
      <c r="I2" s="1526"/>
      <c r="J2" s="1526"/>
      <c r="K2" s="1528"/>
      <c r="L2" s="597"/>
      <c r="M2" s="1526"/>
      <c r="N2" s="1527"/>
    </row>
    <row r="3" spans="1:16" ht="30">
      <c r="A3" s="1278" t="s">
        <v>7</v>
      </c>
      <c r="B3" s="399" t="s">
        <v>13</v>
      </c>
      <c r="C3" s="1599" t="s">
        <v>1</v>
      </c>
      <c r="D3" s="399" t="s">
        <v>2</v>
      </c>
      <c r="E3" s="1278" t="s">
        <v>3</v>
      </c>
      <c r="F3" s="1279" t="s">
        <v>4</v>
      </c>
      <c r="G3" s="399" t="s">
        <v>5</v>
      </c>
      <c r="H3" s="1278" t="s">
        <v>6</v>
      </c>
      <c r="I3" s="1279" t="s">
        <v>4</v>
      </c>
      <c r="J3" s="399" t="s">
        <v>2</v>
      </c>
      <c r="K3" s="405" t="s">
        <v>8</v>
      </c>
      <c r="L3" s="1600" t="s">
        <v>14</v>
      </c>
      <c r="M3" s="1601" t="s">
        <v>3156</v>
      </c>
      <c r="N3" s="399" t="s">
        <v>11</v>
      </c>
    </row>
    <row r="4" spans="1:16" ht="15.75">
      <c r="A4" s="1602" t="s">
        <v>2066</v>
      </c>
      <c r="B4" s="1603"/>
      <c r="C4" s="1604" t="s">
        <v>10429</v>
      </c>
      <c r="D4" s="1603" t="s">
        <v>10430</v>
      </c>
      <c r="E4" s="1604">
        <v>0.55000000000000004</v>
      </c>
      <c r="F4" s="1605" t="s">
        <v>2942</v>
      </c>
      <c r="G4" s="1606" t="s">
        <v>2942</v>
      </c>
      <c r="H4" s="1607">
        <v>5.13</v>
      </c>
      <c r="I4" s="1603" t="s">
        <v>1465</v>
      </c>
      <c r="J4" s="1606" t="s">
        <v>10431</v>
      </c>
      <c r="K4" s="323">
        <v>4.58</v>
      </c>
      <c r="L4" s="1608">
        <v>43252</v>
      </c>
      <c r="M4" s="1609">
        <v>43125</v>
      </c>
      <c r="N4" s="324"/>
    </row>
    <row r="5" spans="1:16" ht="15.75">
      <c r="A5" s="1602" t="s">
        <v>2066</v>
      </c>
      <c r="B5" s="1603"/>
      <c r="C5" s="1604" t="s">
        <v>869</v>
      </c>
      <c r="D5" s="1603" t="s">
        <v>10432</v>
      </c>
      <c r="E5" s="1604">
        <v>3.41</v>
      </c>
      <c r="F5" s="1605" t="s">
        <v>1465</v>
      </c>
      <c r="G5" s="1606" t="s">
        <v>10431</v>
      </c>
      <c r="H5" s="1607">
        <v>4.54</v>
      </c>
      <c r="I5" s="1603" t="s">
        <v>7676</v>
      </c>
      <c r="J5" s="1606" t="s">
        <v>7676</v>
      </c>
      <c r="K5" s="323">
        <v>1.1299999999999999</v>
      </c>
      <c r="L5" s="1608">
        <v>42887</v>
      </c>
      <c r="M5" s="1610">
        <v>42977</v>
      </c>
      <c r="N5" s="324" t="s">
        <v>10797</v>
      </c>
    </row>
    <row r="6" spans="1:16" ht="15.75">
      <c r="A6" s="1602" t="s">
        <v>2066</v>
      </c>
      <c r="B6" s="1603"/>
      <c r="C6" s="1604" t="s">
        <v>1679</v>
      </c>
      <c r="D6" s="1603" t="s">
        <v>10433</v>
      </c>
      <c r="E6" s="1604">
        <v>0</v>
      </c>
      <c r="F6" s="1605" t="s">
        <v>1465</v>
      </c>
      <c r="G6" s="1606" t="s">
        <v>10431</v>
      </c>
      <c r="H6" s="1607">
        <v>1.07</v>
      </c>
      <c r="I6" s="1603" t="s">
        <v>7676</v>
      </c>
      <c r="J6" s="1606" t="s">
        <v>7676</v>
      </c>
      <c r="K6" s="323">
        <v>1.07</v>
      </c>
      <c r="L6" s="1608">
        <v>42887</v>
      </c>
      <c r="M6" s="1609">
        <v>42977</v>
      </c>
      <c r="N6" s="324" t="s">
        <v>10797</v>
      </c>
    </row>
    <row r="7" spans="1:16" ht="15.75">
      <c r="A7" s="1602" t="s">
        <v>2066</v>
      </c>
      <c r="B7" s="1603"/>
      <c r="C7" s="1611" t="s">
        <v>2481</v>
      </c>
      <c r="D7" s="1603" t="s">
        <v>10434</v>
      </c>
      <c r="E7" s="1605">
        <v>0</v>
      </c>
      <c r="F7" s="1605" t="s">
        <v>869</v>
      </c>
      <c r="G7" s="1606" t="s">
        <v>10432</v>
      </c>
      <c r="H7" s="1607">
        <v>0.22</v>
      </c>
      <c r="I7" s="1603" t="s">
        <v>7676</v>
      </c>
      <c r="J7" s="1606" t="s">
        <v>7676</v>
      </c>
      <c r="K7" s="323">
        <v>0.22</v>
      </c>
      <c r="L7" s="1608">
        <v>42887</v>
      </c>
      <c r="M7" s="1612">
        <v>43089</v>
      </c>
      <c r="N7" s="324"/>
      <c r="O7" s="16"/>
      <c r="P7" s="17"/>
    </row>
    <row r="8" spans="1:16" ht="15.75">
      <c r="A8" s="1602" t="s">
        <v>2066</v>
      </c>
      <c r="B8" s="1603"/>
      <c r="C8" s="1604" t="s">
        <v>1465</v>
      </c>
      <c r="D8" s="1603" t="s">
        <v>10431</v>
      </c>
      <c r="E8" s="1604">
        <v>0</v>
      </c>
      <c r="F8" s="1605" t="s">
        <v>1146</v>
      </c>
      <c r="G8" s="1606" t="s">
        <v>1146</v>
      </c>
      <c r="H8" s="1607">
        <v>1.77</v>
      </c>
      <c r="I8" s="1603" t="s">
        <v>7676</v>
      </c>
      <c r="J8" s="1606" t="s">
        <v>7676</v>
      </c>
      <c r="K8" s="323">
        <v>1.77</v>
      </c>
      <c r="L8" s="1608">
        <v>43252</v>
      </c>
      <c r="M8" s="1610">
        <v>42977</v>
      </c>
      <c r="N8" s="324" t="s">
        <v>10797</v>
      </c>
    </row>
    <row r="9" spans="1:16" ht="15.75">
      <c r="A9" s="1602" t="s">
        <v>2066</v>
      </c>
      <c r="B9" s="1603"/>
      <c r="C9" s="1611" t="s">
        <v>402</v>
      </c>
      <c r="D9" s="1603" t="s">
        <v>10435</v>
      </c>
      <c r="E9" s="1605">
        <v>0</v>
      </c>
      <c r="F9" s="1605" t="s">
        <v>2942</v>
      </c>
      <c r="G9" s="1606" t="s">
        <v>10436</v>
      </c>
      <c r="H9" s="1607">
        <v>0.76</v>
      </c>
      <c r="I9" s="1603" t="s">
        <v>1146</v>
      </c>
      <c r="J9" s="1606" t="s">
        <v>1146</v>
      </c>
      <c r="K9" s="323">
        <v>0.76</v>
      </c>
      <c r="L9" s="1608">
        <v>42887</v>
      </c>
      <c r="M9" s="1610">
        <v>43140</v>
      </c>
      <c r="N9" s="324"/>
    </row>
    <row r="10" spans="1:16" ht="15.75">
      <c r="A10" s="1602" t="s">
        <v>2066</v>
      </c>
      <c r="B10" s="1603"/>
      <c r="C10" s="1611" t="s">
        <v>2493</v>
      </c>
      <c r="D10" s="1603" t="s">
        <v>10437</v>
      </c>
      <c r="E10" s="1605">
        <v>0</v>
      </c>
      <c r="F10" s="1605" t="s">
        <v>7155</v>
      </c>
      <c r="G10" s="1606" t="s">
        <v>10438</v>
      </c>
      <c r="H10" s="1607">
        <v>1.75</v>
      </c>
      <c r="I10" s="1603" t="s">
        <v>2495</v>
      </c>
      <c r="J10" s="1606" t="s">
        <v>10439</v>
      </c>
      <c r="K10" s="323">
        <v>1.75</v>
      </c>
      <c r="L10" s="1608">
        <v>42887</v>
      </c>
      <c r="M10" s="1609">
        <v>42996</v>
      </c>
      <c r="N10" s="324"/>
    </row>
    <row r="11" spans="1:16" ht="15.75">
      <c r="A11" s="1602" t="s">
        <v>2066</v>
      </c>
      <c r="B11" s="1603"/>
      <c r="C11" s="1611" t="s">
        <v>2495</v>
      </c>
      <c r="D11" s="1603" t="s">
        <v>10439</v>
      </c>
      <c r="E11" s="1605">
        <v>0</v>
      </c>
      <c r="F11" s="1605" t="s">
        <v>7155</v>
      </c>
      <c r="G11" s="1606" t="s">
        <v>10438</v>
      </c>
      <c r="H11" s="1607">
        <v>3.66</v>
      </c>
      <c r="I11" s="1603" t="s">
        <v>1146</v>
      </c>
      <c r="J11" s="1606" t="s">
        <v>10440</v>
      </c>
      <c r="K11" s="323">
        <v>3.66</v>
      </c>
      <c r="L11" s="1608">
        <v>42887</v>
      </c>
      <c r="M11" s="1612">
        <v>42970</v>
      </c>
      <c r="N11" s="324"/>
      <c r="O11" s="16"/>
      <c r="P11" s="17"/>
    </row>
    <row r="12" spans="1:16" ht="15.75">
      <c r="A12" s="1602" t="s">
        <v>2066</v>
      </c>
      <c r="B12" s="1603"/>
      <c r="C12" s="1611" t="s">
        <v>10441</v>
      </c>
      <c r="D12" s="1603" t="s">
        <v>10442</v>
      </c>
      <c r="E12" s="1605">
        <v>0</v>
      </c>
      <c r="F12" s="1605" t="s">
        <v>1146</v>
      </c>
      <c r="G12" s="1606" t="s">
        <v>1146</v>
      </c>
      <c r="H12" s="1607">
        <v>1.01</v>
      </c>
      <c r="I12" s="1603" t="s">
        <v>757</v>
      </c>
      <c r="J12" s="1606" t="s">
        <v>10443</v>
      </c>
      <c r="K12" s="323">
        <v>1.01</v>
      </c>
      <c r="L12" s="1608">
        <v>42767</v>
      </c>
      <c r="M12" s="1610">
        <v>42744</v>
      </c>
      <c r="N12" s="324" t="s">
        <v>10797</v>
      </c>
    </row>
    <row r="13" spans="1:16" ht="15.75">
      <c r="A13" s="1602" t="s">
        <v>2066</v>
      </c>
      <c r="B13" s="1603"/>
      <c r="C13" s="1611" t="s">
        <v>757</v>
      </c>
      <c r="D13" s="1603" t="s">
        <v>10443</v>
      </c>
      <c r="E13" s="1605">
        <v>0</v>
      </c>
      <c r="F13" s="1605" t="s">
        <v>10441</v>
      </c>
      <c r="G13" s="1606" t="s">
        <v>10442</v>
      </c>
      <c r="H13" s="1607">
        <v>1.46</v>
      </c>
      <c r="I13" s="1603" t="s">
        <v>33</v>
      </c>
      <c r="J13" s="1606" t="s">
        <v>33</v>
      </c>
      <c r="K13" s="323">
        <v>1.46</v>
      </c>
      <c r="L13" s="1608">
        <v>42767</v>
      </c>
      <c r="M13" s="1610">
        <v>42744</v>
      </c>
      <c r="N13" s="324" t="s">
        <v>10797</v>
      </c>
    </row>
    <row r="14" spans="1:16" ht="15.75">
      <c r="A14" s="1602" t="s">
        <v>2066</v>
      </c>
      <c r="B14" s="1603"/>
      <c r="C14" s="1611" t="s">
        <v>7155</v>
      </c>
      <c r="D14" s="1603" t="s">
        <v>10444</v>
      </c>
      <c r="E14" s="1605">
        <v>0.38</v>
      </c>
      <c r="F14" s="1605" t="s">
        <v>542</v>
      </c>
      <c r="G14" s="1606" t="s">
        <v>10445</v>
      </c>
      <c r="H14" s="1607">
        <v>6.6</v>
      </c>
      <c r="I14" s="1603" t="s">
        <v>33</v>
      </c>
      <c r="J14" s="1606" t="s">
        <v>33</v>
      </c>
      <c r="K14" s="323">
        <v>6.22</v>
      </c>
      <c r="L14" s="1608">
        <v>42917</v>
      </c>
      <c r="M14" s="1610">
        <v>42900</v>
      </c>
      <c r="N14" s="324"/>
    </row>
    <row r="15" spans="1:16" ht="15.75">
      <c r="A15" s="1602" t="s">
        <v>2066</v>
      </c>
      <c r="B15" s="1603"/>
      <c r="C15" s="1611" t="s">
        <v>4978</v>
      </c>
      <c r="D15" s="1603" t="s">
        <v>10446</v>
      </c>
      <c r="E15" s="1605">
        <v>0</v>
      </c>
      <c r="F15" s="1605" t="s">
        <v>2942</v>
      </c>
      <c r="G15" s="1606" t="s">
        <v>2942</v>
      </c>
      <c r="H15" s="1607">
        <v>1.23</v>
      </c>
      <c r="I15" s="1603" t="s">
        <v>1006</v>
      </c>
      <c r="J15" s="1606" t="s">
        <v>10446</v>
      </c>
      <c r="K15" s="323">
        <v>1.23</v>
      </c>
      <c r="L15" s="1608">
        <v>42917</v>
      </c>
      <c r="M15" s="1612">
        <v>42937</v>
      </c>
      <c r="N15" s="324"/>
      <c r="O15" s="16"/>
      <c r="P15" s="17"/>
    </row>
    <row r="16" spans="1:16" ht="15.75">
      <c r="A16" s="1602" t="s">
        <v>2066</v>
      </c>
      <c r="B16" s="1603"/>
      <c r="C16" s="1611" t="s">
        <v>1006</v>
      </c>
      <c r="D16" s="1603" t="s">
        <v>10446</v>
      </c>
      <c r="E16" s="1605">
        <v>0</v>
      </c>
      <c r="F16" s="1605" t="s">
        <v>2942</v>
      </c>
      <c r="G16" s="1606" t="s">
        <v>2942</v>
      </c>
      <c r="H16" s="1607">
        <v>1.39</v>
      </c>
      <c r="I16" s="1603" t="s">
        <v>4978</v>
      </c>
      <c r="J16" s="1606" t="s">
        <v>10446</v>
      </c>
      <c r="K16" s="323">
        <v>1.39</v>
      </c>
      <c r="L16" s="1608">
        <v>42917</v>
      </c>
      <c r="M16" s="1609">
        <v>42902</v>
      </c>
      <c r="N16" s="324"/>
    </row>
    <row r="17" spans="1:22" ht="15.75">
      <c r="A17" s="1602" t="s">
        <v>2066</v>
      </c>
      <c r="B17" s="1603"/>
      <c r="C17" s="1611" t="s">
        <v>10447</v>
      </c>
      <c r="D17" s="1603" t="s">
        <v>10448</v>
      </c>
      <c r="E17" s="1605">
        <v>0</v>
      </c>
      <c r="F17" s="1605" t="s">
        <v>2495</v>
      </c>
      <c r="G17" s="1606" t="s">
        <v>10439</v>
      </c>
      <c r="H17" s="1607">
        <v>2.5</v>
      </c>
      <c r="I17" s="1603" t="s">
        <v>1146</v>
      </c>
      <c r="J17" s="1606" t="s">
        <v>1146</v>
      </c>
      <c r="K17" s="323">
        <v>2.5</v>
      </c>
      <c r="L17" s="1608">
        <v>42917</v>
      </c>
      <c r="M17" s="1610">
        <v>42999</v>
      </c>
      <c r="N17" s="324"/>
    </row>
    <row r="18" spans="1:22" ht="15.75">
      <c r="A18" s="1602" t="s">
        <v>2066</v>
      </c>
      <c r="B18" s="1603"/>
      <c r="C18" s="1611" t="s">
        <v>415</v>
      </c>
      <c r="D18" s="1603" t="s">
        <v>10449</v>
      </c>
      <c r="E18" s="1604">
        <v>0</v>
      </c>
      <c r="F18" s="1605" t="s">
        <v>7155</v>
      </c>
      <c r="G18" s="1606" t="s">
        <v>10438</v>
      </c>
      <c r="H18" s="1607">
        <v>1.19</v>
      </c>
      <c r="I18" s="1603" t="s">
        <v>542</v>
      </c>
      <c r="J18" s="1606" t="s">
        <v>10445</v>
      </c>
      <c r="K18" s="323">
        <v>1.19</v>
      </c>
      <c r="L18" s="1608">
        <v>42917</v>
      </c>
      <c r="M18" s="1610">
        <v>42874</v>
      </c>
      <c r="N18" s="324"/>
    </row>
    <row r="19" spans="1:22" ht="15.75">
      <c r="A19" s="1602" t="s">
        <v>2066</v>
      </c>
      <c r="B19" s="1603"/>
      <c r="C19" s="1611" t="s">
        <v>542</v>
      </c>
      <c r="D19" s="1603" t="s">
        <v>10445</v>
      </c>
      <c r="E19" s="1604">
        <v>0</v>
      </c>
      <c r="F19" s="1605" t="s">
        <v>2968</v>
      </c>
      <c r="G19" s="1606" t="s">
        <v>2968</v>
      </c>
      <c r="H19" s="1607">
        <v>6.88</v>
      </c>
      <c r="I19" s="1603" t="s">
        <v>10450</v>
      </c>
      <c r="J19" s="1606" t="s">
        <v>10451</v>
      </c>
      <c r="K19" s="323">
        <v>6.88</v>
      </c>
      <c r="L19" s="1608">
        <v>42917</v>
      </c>
      <c r="M19" s="1612">
        <v>42866</v>
      </c>
      <c r="N19" s="324"/>
      <c r="O19" s="16"/>
      <c r="P19" s="17"/>
    </row>
    <row r="20" spans="1:22" ht="15.75">
      <c r="A20" s="1602" t="s">
        <v>2066</v>
      </c>
      <c r="B20" s="1603"/>
      <c r="C20" s="1611" t="s">
        <v>542</v>
      </c>
      <c r="D20" s="1603" t="s">
        <v>10452</v>
      </c>
      <c r="E20" s="1604">
        <v>8</v>
      </c>
      <c r="F20" s="1605" t="s">
        <v>10453</v>
      </c>
      <c r="G20" s="1606" t="s">
        <v>10454</v>
      </c>
      <c r="H20" s="1607">
        <v>8.69</v>
      </c>
      <c r="I20" s="1603" t="s">
        <v>2942</v>
      </c>
      <c r="J20" s="1606" t="s">
        <v>2942</v>
      </c>
      <c r="K20" s="323">
        <v>0.69</v>
      </c>
      <c r="L20" s="1608">
        <v>42795</v>
      </c>
      <c r="M20" s="1609">
        <v>42761</v>
      </c>
      <c r="N20" s="324"/>
    </row>
    <row r="21" spans="1:22" ht="15.75">
      <c r="A21" s="1602" t="s">
        <v>2066</v>
      </c>
      <c r="B21" s="1603"/>
      <c r="C21" s="1611" t="s">
        <v>10453</v>
      </c>
      <c r="D21" s="1603" t="s">
        <v>10454</v>
      </c>
      <c r="E21" s="1604">
        <v>0</v>
      </c>
      <c r="F21" s="1605" t="s">
        <v>542</v>
      </c>
      <c r="G21" s="1606" t="s">
        <v>10452</v>
      </c>
      <c r="H21" s="1607">
        <v>0.46</v>
      </c>
      <c r="I21" s="1603" t="s">
        <v>244</v>
      </c>
      <c r="J21" s="1606" t="s">
        <v>10455</v>
      </c>
      <c r="K21" s="323">
        <v>0.46</v>
      </c>
      <c r="L21" s="1608">
        <v>42795</v>
      </c>
      <c r="M21" s="1609">
        <v>42760</v>
      </c>
      <c r="N21" s="324"/>
    </row>
    <row r="22" spans="1:22" ht="15.75">
      <c r="A22" s="1602" t="s">
        <v>2066</v>
      </c>
      <c r="B22" s="1603"/>
      <c r="C22" s="1611" t="s">
        <v>10450</v>
      </c>
      <c r="D22" s="1603" t="s">
        <v>10456</v>
      </c>
      <c r="E22" s="1604">
        <v>0</v>
      </c>
      <c r="F22" s="1605" t="s">
        <v>542</v>
      </c>
      <c r="G22" s="1606" t="s">
        <v>10445</v>
      </c>
      <c r="H22" s="1607">
        <v>0.2</v>
      </c>
      <c r="I22" s="1603" t="s">
        <v>244</v>
      </c>
      <c r="J22" s="1606" t="s">
        <v>10455</v>
      </c>
      <c r="K22" s="323">
        <v>0.2</v>
      </c>
      <c r="L22" s="1608">
        <v>42795</v>
      </c>
      <c r="M22" s="1609">
        <v>42747</v>
      </c>
      <c r="N22" s="324"/>
    </row>
    <row r="23" spans="1:22" ht="15.75">
      <c r="A23" s="1602" t="s">
        <v>2066</v>
      </c>
      <c r="B23" s="1603"/>
      <c r="C23" s="1611" t="s">
        <v>2943</v>
      </c>
      <c r="D23" s="1603" t="s">
        <v>10457</v>
      </c>
      <c r="E23" s="1604">
        <v>3.2</v>
      </c>
      <c r="F23" s="1605" t="s">
        <v>244</v>
      </c>
      <c r="G23" s="1606" t="s">
        <v>10455</v>
      </c>
      <c r="H23" s="1607">
        <v>4.72</v>
      </c>
      <c r="I23" s="1603" t="s">
        <v>542</v>
      </c>
      <c r="J23" s="1606" t="s">
        <v>10445</v>
      </c>
      <c r="K23" s="323">
        <v>1.52</v>
      </c>
      <c r="L23" s="1608">
        <v>42795</v>
      </c>
      <c r="M23" s="1609">
        <v>42790</v>
      </c>
      <c r="N23" s="324"/>
    </row>
    <row r="24" spans="1:22" ht="15.75">
      <c r="A24" s="1602" t="s">
        <v>2066</v>
      </c>
      <c r="B24" s="1603"/>
      <c r="C24" s="1611" t="s">
        <v>3074</v>
      </c>
      <c r="D24" s="1603" t="s">
        <v>10457</v>
      </c>
      <c r="E24" s="1604">
        <v>0</v>
      </c>
      <c r="F24" s="1605" t="s">
        <v>542</v>
      </c>
      <c r="G24" s="1606" t="s">
        <v>10445</v>
      </c>
      <c r="H24" s="1607">
        <v>0.36</v>
      </c>
      <c r="I24" s="1603" t="s">
        <v>2943</v>
      </c>
      <c r="J24" s="1606" t="s">
        <v>10457</v>
      </c>
      <c r="K24" s="323">
        <v>0.36</v>
      </c>
      <c r="L24" s="1608">
        <v>42826</v>
      </c>
      <c r="M24" s="1612">
        <v>42776</v>
      </c>
      <c r="N24" s="324"/>
      <c r="O24" s="16"/>
      <c r="P24" s="17"/>
    </row>
    <row r="25" spans="1:22" ht="15.75">
      <c r="A25" s="1602" t="s">
        <v>2066</v>
      </c>
      <c r="B25" s="1603"/>
      <c r="C25" s="1611" t="s">
        <v>1263</v>
      </c>
      <c r="D25" s="1603" t="s">
        <v>10458</v>
      </c>
      <c r="E25" s="1604">
        <v>0</v>
      </c>
      <c r="F25" s="1605" t="s">
        <v>244</v>
      </c>
      <c r="G25" s="1606" t="s">
        <v>10455</v>
      </c>
      <c r="H25" s="1607">
        <v>5.33</v>
      </c>
      <c r="I25" s="1603" t="s">
        <v>401</v>
      </c>
      <c r="J25" s="1606" t="s">
        <v>10459</v>
      </c>
      <c r="K25" s="323">
        <v>5.33</v>
      </c>
      <c r="L25" s="1613">
        <v>42826</v>
      </c>
      <c r="M25" s="1610">
        <v>42747</v>
      </c>
      <c r="N25" s="324"/>
    </row>
    <row r="26" spans="1:22" ht="15.75">
      <c r="A26" s="1602" t="s">
        <v>2066</v>
      </c>
      <c r="B26" s="1603"/>
      <c r="C26" s="1611" t="s">
        <v>2942</v>
      </c>
      <c r="D26" s="1603" t="s">
        <v>2942</v>
      </c>
      <c r="E26" s="1604">
        <v>14.3</v>
      </c>
      <c r="F26" s="1605" t="s">
        <v>244</v>
      </c>
      <c r="G26" s="1606" t="s">
        <v>10455</v>
      </c>
      <c r="H26" s="1607">
        <v>25.61</v>
      </c>
      <c r="I26" s="1603" t="s">
        <v>7676</v>
      </c>
      <c r="J26" s="1606" t="s">
        <v>7676</v>
      </c>
      <c r="K26" s="323">
        <v>11.31</v>
      </c>
      <c r="L26" s="1613">
        <v>43313</v>
      </c>
      <c r="M26" s="1609"/>
      <c r="N26" s="324"/>
    </row>
    <row r="27" spans="1:22" ht="15.75">
      <c r="A27" s="1602" t="s">
        <v>2066</v>
      </c>
      <c r="B27" s="1603"/>
      <c r="C27" s="1611" t="s">
        <v>3375</v>
      </c>
      <c r="D27" s="1603" t="s">
        <v>9827</v>
      </c>
      <c r="E27" s="1604">
        <v>0</v>
      </c>
      <c r="F27" s="1605" t="s">
        <v>3309</v>
      </c>
      <c r="G27" s="1606" t="s">
        <v>3309</v>
      </c>
      <c r="H27" s="1607">
        <v>1.29</v>
      </c>
      <c r="I27" s="1603" t="s">
        <v>3309</v>
      </c>
      <c r="J27" s="1606" t="s">
        <v>3309</v>
      </c>
      <c r="K27" s="323">
        <v>1.29</v>
      </c>
      <c r="L27" s="1613">
        <v>43313</v>
      </c>
      <c r="M27" s="1612">
        <v>43291</v>
      </c>
      <c r="N27" s="324"/>
      <c r="O27" s="16"/>
      <c r="P27" s="17"/>
    </row>
    <row r="28" spans="1:22" ht="15.75">
      <c r="A28" s="1602" t="s">
        <v>2066</v>
      </c>
      <c r="B28" s="1603"/>
      <c r="C28" s="1611" t="s">
        <v>10460</v>
      </c>
      <c r="D28" s="1603" t="s">
        <v>10461</v>
      </c>
      <c r="E28" s="1604">
        <v>0</v>
      </c>
      <c r="F28" s="1605" t="s">
        <v>3309</v>
      </c>
      <c r="G28" s="1606" t="s">
        <v>3309</v>
      </c>
      <c r="H28" s="1607">
        <v>2.8</v>
      </c>
      <c r="I28" s="1603" t="s">
        <v>3309</v>
      </c>
      <c r="J28" s="1606" t="s">
        <v>3309</v>
      </c>
      <c r="K28" s="323">
        <v>2.8</v>
      </c>
      <c r="L28" s="1613">
        <v>43313</v>
      </c>
      <c r="M28" s="1609">
        <v>43290</v>
      </c>
      <c r="N28" s="324"/>
    </row>
    <row r="29" spans="1:22" ht="15.75">
      <c r="A29" s="1602" t="s">
        <v>2066</v>
      </c>
      <c r="B29" s="1603"/>
      <c r="C29" s="1611" t="s">
        <v>10462</v>
      </c>
      <c r="D29" s="1603" t="s">
        <v>10463</v>
      </c>
      <c r="E29" s="1604">
        <v>4</v>
      </c>
      <c r="F29" s="1605" t="s">
        <v>3309</v>
      </c>
      <c r="G29" s="1606" t="s">
        <v>3309</v>
      </c>
      <c r="H29" s="1607">
        <v>5.49</v>
      </c>
      <c r="I29" s="1603" t="s">
        <v>33</v>
      </c>
      <c r="J29" s="1606" t="s">
        <v>33</v>
      </c>
      <c r="K29" s="323">
        <v>1.49</v>
      </c>
      <c r="L29" s="1613">
        <v>43313</v>
      </c>
      <c r="M29" s="1614">
        <v>43293</v>
      </c>
      <c r="N29" s="324"/>
    </row>
    <row r="30" spans="1:22" ht="15.75">
      <c r="A30" s="1602" t="s">
        <v>2066</v>
      </c>
      <c r="B30" s="1603"/>
      <c r="C30" s="1604" t="s">
        <v>6776</v>
      </c>
      <c r="D30" s="1603" t="s">
        <v>10464</v>
      </c>
      <c r="E30" s="1604">
        <v>0</v>
      </c>
      <c r="F30" s="1605" t="s">
        <v>10465</v>
      </c>
      <c r="G30" s="1606" t="s">
        <v>3309</v>
      </c>
      <c r="H30" s="1607">
        <v>0.93</v>
      </c>
      <c r="I30" s="1603" t="s">
        <v>3781</v>
      </c>
      <c r="J30" s="1606" t="s">
        <v>3781</v>
      </c>
      <c r="K30" s="323">
        <v>0.93</v>
      </c>
      <c r="L30" s="1613">
        <v>43313</v>
      </c>
      <c r="M30" s="1615">
        <v>43307</v>
      </c>
      <c r="N30" s="325"/>
      <c r="O30" s="40"/>
      <c r="P30" s="40"/>
      <c r="Q30" s="40"/>
      <c r="R30" s="40"/>
      <c r="S30" s="40"/>
      <c r="T30" s="40"/>
      <c r="U30" s="40"/>
      <c r="V30" s="40"/>
    </row>
    <row r="31" spans="1:22" ht="15.75">
      <c r="A31" s="1602" t="s">
        <v>2066</v>
      </c>
      <c r="B31" s="1603"/>
      <c r="C31" s="1611" t="s">
        <v>10466</v>
      </c>
      <c r="D31" s="1603" t="s">
        <v>10467</v>
      </c>
      <c r="E31" s="1604">
        <v>0</v>
      </c>
      <c r="F31" s="1605" t="s">
        <v>552</v>
      </c>
      <c r="G31" s="1606" t="s">
        <v>10468</v>
      </c>
      <c r="H31" s="1607">
        <v>1.36</v>
      </c>
      <c r="I31" s="1603" t="s">
        <v>10465</v>
      </c>
      <c r="J31" s="1606" t="s">
        <v>3309</v>
      </c>
      <c r="K31" s="323">
        <v>1.36</v>
      </c>
      <c r="L31" s="1613">
        <v>43313</v>
      </c>
      <c r="M31" s="1615">
        <v>43326</v>
      </c>
      <c r="N31" s="325"/>
      <c r="O31" s="40"/>
      <c r="P31" s="40"/>
      <c r="Q31" s="40"/>
      <c r="R31" s="40"/>
      <c r="S31" s="40"/>
      <c r="T31" s="40"/>
      <c r="U31" s="40"/>
      <c r="V31" s="40"/>
    </row>
    <row r="32" spans="1:22" ht="15.75">
      <c r="A32" s="1602" t="s">
        <v>2066</v>
      </c>
      <c r="B32" s="1603"/>
      <c r="C32" s="1611" t="s">
        <v>552</v>
      </c>
      <c r="D32" s="1603" t="s">
        <v>10468</v>
      </c>
      <c r="E32" s="1604">
        <v>0</v>
      </c>
      <c r="F32" s="1605" t="s">
        <v>3309</v>
      </c>
      <c r="G32" s="1606" t="s">
        <v>3309</v>
      </c>
      <c r="H32" s="1607">
        <v>7.43</v>
      </c>
      <c r="I32" s="1603" t="s">
        <v>7676</v>
      </c>
      <c r="J32" s="1606" t="s">
        <v>7676</v>
      </c>
      <c r="K32" s="323">
        <v>7.43</v>
      </c>
      <c r="L32" s="1613">
        <v>43313</v>
      </c>
      <c r="M32" s="1615">
        <v>43325</v>
      </c>
      <c r="N32" s="325"/>
      <c r="O32" s="40"/>
      <c r="P32" s="40"/>
      <c r="Q32" s="40"/>
      <c r="R32" s="40"/>
      <c r="S32" s="40"/>
      <c r="T32" s="40"/>
      <c r="U32" s="40"/>
      <c r="V32" s="40"/>
    </row>
    <row r="33" spans="1:22" ht="15.75">
      <c r="A33" s="1602" t="s">
        <v>2066</v>
      </c>
      <c r="B33" s="1603"/>
      <c r="C33" s="1611" t="s">
        <v>213</v>
      </c>
      <c r="D33" s="1603" t="s">
        <v>10469</v>
      </c>
      <c r="E33" s="1604">
        <v>0</v>
      </c>
      <c r="F33" s="1605" t="s">
        <v>1030</v>
      </c>
      <c r="G33" s="1606" t="s">
        <v>10470</v>
      </c>
      <c r="H33" s="1607">
        <v>4.1100000000000003</v>
      </c>
      <c r="I33" s="1603" t="s">
        <v>186</v>
      </c>
      <c r="J33" s="1606" t="s">
        <v>10471</v>
      </c>
      <c r="K33" s="323">
        <v>4.1100000000000003</v>
      </c>
      <c r="L33" s="1613">
        <v>43313</v>
      </c>
      <c r="M33" s="1615">
        <v>43242</v>
      </c>
      <c r="N33" s="325"/>
      <c r="O33" s="40"/>
      <c r="P33" s="40"/>
      <c r="Q33" s="40"/>
      <c r="R33" s="40"/>
      <c r="S33" s="40"/>
      <c r="T33" s="40"/>
      <c r="U33" s="40"/>
      <c r="V33" s="40"/>
    </row>
    <row r="34" spans="1:22" ht="15.75">
      <c r="A34" s="1602" t="s">
        <v>2066</v>
      </c>
      <c r="B34" s="1603"/>
      <c r="C34" s="1611" t="s">
        <v>1030</v>
      </c>
      <c r="D34" s="1603" t="s">
        <v>10470</v>
      </c>
      <c r="E34" s="1604">
        <v>0</v>
      </c>
      <c r="F34" s="1605" t="s">
        <v>552</v>
      </c>
      <c r="G34" s="1606" t="s">
        <v>10468</v>
      </c>
      <c r="H34" s="1607">
        <v>1.95</v>
      </c>
      <c r="I34" s="1603" t="s">
        <v>213</v>
      </c>
      <c r="J34" s="1606" t="s">
        <v>10469</v>
      </c>
      <c r="K34" s="323">
        <v>1.95</v>
      </c>
      <c r="L34" s="1613">
        <v>43344</v>
      </c>
      <c r="M34" s="1615">
        <v>43221</v>
      </c>
      <c r="N34" s="325"/>
      <c r="O34" s="40"/>
      <c r="P34" s="40"/>
      <c r="Q34" s="40"/>
      <c r="R34" s="40"/>
      <c r="S34" s="40"/>
      <c r="T34" s="40"/>
      <c r="U34" s="40"/>
      <c r="V34" s="40"/>
    </row>
    <row r="35" spans="1:22" ht="15.75">
      <c r="A35" s="1602" t="s">
        <v>2066</v>
      </c>
      <c r="B35" s="1603"/>
      <c r="C35" s="1611" t="s">
        <v>2956</v>
      </c>
      <c r="D35" s="1603" t="s">
        <v>10472</v>
      </c>
      <c r="E35" s="1604">
        <v>0</v>
      </c>
      <c r="F35" s="1605" t="s">
        <v>552</v>
      </c>
      <c r="G35" s="1606" t="s">
        <v>10468</v>
      </c>
      <c r="H35" s="1607">
        <v>0.62</v>
      </c>
      <c r="I35" s="1603" t="s">
        <v>33</v>
      </c>
      <c r="J35" s="1606" t="s">
        <v>33</v>
      </c>
      <c r="K35" s="323">
        <v>0.62</v>
      </c>
      <c r="L35" s="1613">
        <v>43344</v>
      </c>
      <c r="M35" s="1616">
        <v>43174</v>
      </c>
      <c r="N35" s="324"/>
      <c r="O35" s="16"/>
      <c r="P35" s="17"/>
    </row>
    <row r="36" spans="1:22" ht="15.75">
      <c r="A36" s="1602" t="s">
        <v>2066</v>
      </c>
      <c r="B36" s="1603"/>
      <c r="C36" s="1611" t="s">
        <v>186</v>
      </c>
      <c r="D36" s="1603" t="s">
        <v>10471</v>
      </c>
      <c r="E36" s="1604">
        <v>0.31</v>
      </c>
      <c r="F36" s="1605" t="s">
        <v>996</v>
      </c>
      <c r="G36" s="1606" t="s">
        <v>10473</v>
      </c>
      <c r="H36" s="1607">
        <v>3.58</v>
      </c>
      <c r="I36" s="1603" t="s">
        <v>7676</v>
      </c>
      <c r="J36" s="1606" t="s">
        <v>7676</v>
      </c>
      <c r="K36" s="323">
        <v>3.27</v>
      </c>
      <c r="L36" s="1613">
        <v>43344</v>
      </c>
      <c r="M36" s="1609">
        <v>43259</v>
      </c>
      <c r="N36" s="324"/>
    </row>
    <row r="37" spans="1:22" ht="15.75">
      <c r="A37" s="1602" t="s">
        <v>2066</v>
      </c>
      <c r="B37" s="1603"/>
      <c r="C37" s="1611" t="s">
        <v>2955</v>
      </c>
      <c r="D37" s="1603" t="s">
        <v>10474</v>
      </c>
      <c r="E37" s="1604">
        <v>0</v>
      </c>
      <c r="F37" s="1605" t="s">
        <v>417</v>
      </c>
      <c r="G37" s="1606" t="s">
        <v>10475</v>
      </c>
      <c r="H37" s="1607">
        <v>1.21</v>
      </c>
      <c r="I37" s="1603" t="s">
        <v>3309</v>
      </c>
      <c r="J37" s="1606" t="s">
        <v>3309</v>
      </c>
      <c r="K37" s="323">
        <v>1.21</v>
      </c>
      <c r="L37" s="1613">
        <v>43344</v>
      </c>
      <c r="M37" s="1609">
        <v>43340</v>
      </c>
      <c r="N37" s="324"/>
    </row>
    <row r="38" spans="1:22" ht="15.75">
      <c r="A38" s="1602" t="s">
        <v>2066</v>
      </c>
      <c r="B38" s="1603"/>
      <c r="C38" s="1611" t="s">
        <v>10476</v>
      </c>
      <c r="D38" s="1603" t="s">
        <v>10477</v>
      </c>
      <c r="E38" s="1604">
        <v>0</v>
      </c>
      <c r="F38" s="1605" t="s">
        <v>3309</v>
      </c>
      <c r="G38" s="1606" t="s">
        <v>3309</v>
      </c>
      <c r="H38" s="1607">
        <v>0.46</v>
      </c>
      <c r="I38" s="1603" t="s">
        <v>3781</v>
      </c>
      <c r="J38" s="1617" t="s">
        <v>3781</v>
      </c>
      <c r="K38" s="1618">
        <v>0.46</v>
      </c>
      <c r="L38" s="1613">
        <v>43344</v>
      </c>
      <c r="M38" s="1609">
        <v>43326</v>
      </c>
      <c r="N38" s="324"/>
    </row>
    <row r="39" spans="1:22" s="395" customFormat="1" ht="15.75">
      <c r="A39" s="1602" t="s">
        <v>2066</v>
      </c>
      <c r="B39" s="1603"/>
      <c r="C39" s="1611" t="s">
        <v>2769</v>
      </c>
      <c r="D39" s="1603" t="s">
        <v>10478</v>
      </c>
      <c r="E39" s="1604">
        <v>0</v>
      </c>
      <c r="F39" s="1605" t="s">
        <v>1535</v>
      </c>
      <c r="G39" s="503" t="s">
        <v>1535</v>
      </c>
      <c r="H39" s="1607">
        <v>0.51</v>
      </c>
      <c r="I39" s="1603" t="s">
        <v>33</v>
      </c>
      <c r="J39" s="1606" t="s">
        <v>33</v>
      </c>
      <c r="K39" s="1618">
        <v>0.51</v>
      </c>
      <c r="L39" s="1613">
        <v>43344</v>
      </c>
      <c r="M39" s="1609">
        <v>43432</v>
      </c>
      <c r="N39" s="324"/>
    </row>
    <row r="40" spans="1:22" s="395" customFormat="1" ht="15.75">
      <c r="A40" s="1602" t="s">
        <v>2066</v>
      </c>
      <c r="B40" s="1603"/>
      <c r="C40" s="1611" t="s">
        <v>10479</v>
      </c>
      <c r="D40" s="1603" t="s">
        <v>10480</v>
      </c>
      <c r="E40" s="1604">
        <v>0</v>
      </c>
      <c r="F40" s="1605" t="s">
        <v>1146</v>
      </c>
      <c r="G40" s="1606" t="s">
        <v>1146</v>
      </c>
      <c r="H40" s="1607">
        <v>0.3</v>
      </c>
      <c r="I40" s="1603" t="s">
        <v>33</v>
      </c>
      <c r="J40" s="1606" t="s">
        <v>33</v>
      </c>
      <c r="K40" s="1618">
        <v>0.3</v>
      </c>
      <c r="L40" s="1613">
        <v>43344</v>
      </c>
      <c r="M40" s="1609">
        <v>43439</v>
      </c>
      <c r="N40" s="324"/>
    </row>
    <row r="41" spans="1:22" s="395" customFormat="1" ht="15.75">
      <c r="A41" s="1602" t="s">
        <v>2066</v>
      </c>
      <c r="B41" s="1603"/>
      <c r="C41" s="1611" t="s">
        <v>417</v>
      </c>
      <c r="D41" s="1603" t="s">
        <v>10475</v>
      </c>
      <c r="E41" s="1604">
        <v>0</v>
      </c>
      <c r="F41" s="1605" t="s">
        <v>1146</v>
      </c>
      <c r="G41" s="1606" t="s">
        <v>10481</v>
      </c>
      <c r="H41" s="1607">
        <v>2.27</v>
      </c>
      <c r="I41" s="1603" t="s">
        <v>1146</v>
      </c>
      <c r="J41" s="1606" t="s">
        <v>1146</v>
      </c>
      <c r="K41" s="1618">
        <v>2.27</v>
      </c>
      <c r="L41" s="1613">
        <v>43344</v>
      </c>
      <c r="M41" s="1609">
        <v>43342</v>
      </c>
      <c r="N41" s="324"/>
    </row>
    <row r="42" spans="1:22" s="395" customFormat="1" ht="15.75">
      <c r="A42" s="1602" t="s">
        <v>2066</v>
      </c>
      <c r="B42" s="1603"/>
      <c r="C42" s="1611" t="s">
        <v>170</v>
      </c>
      <c r="D42" s="1603" t="s">
        <v>10482</v>
      </c>
      <c r="E42" s="1604">
        <v>0</v>
      </c>
      <c r="F42" s="1605" t="s">
        <v>417</v>
      </c>
      <c r="G42" s="1606" t="s">
        <v>10475</v>
      </c>
      <c r="H42" s="1607">
        <v>3.33</v>
      </c>
      <c r="I42" s="1603" t="s">
        <v>33</v>
      </c>
      <c r="J42" s="1606" t="s">
        <v>33</v>
      </c>
      <c r="K42" s="1618">
        <v>3.33</v>
      </c>
      <c r="L42" s="1613">
        <v>43344</v>
      </c>
      <c r="M42" s="1609">
        <v>43431</v>
      </c>
      <c r="N42" s="324"/>
    </row>
    <row r="43" spans="1:22" s="395" customFormat="1" ht="15.75">
      <c r="A43" s="1602" t="s">
        <v>2066</v>
      </c>
      <c r="B43" s="1603"/>
      <c r="C43" s="1611" t="s">
        <v>10483</v>
      </c>
      <c r="D43" s="1603" t="s">
        <v>10484</v>
      </c>
      <c r="E43" s="1604">
        <v>0</v>
      </c>
      <c r="F43" s="1605" t="s">
        <v>170</v>
      </c>
      <c r="G43" s="1606" t="s">
        <v>10482</v>
      </c>
      <c r="H43" s="1607">
        <v>0.93</v>
      </c>
      <c r="I43" s="1603" t="s">
        <v>170</v>
      </c>
      <c r="J43" s="1606" t="s">
        <v>10482</v>
      </c>
      <c r="K43" s="1618">
        <v>0.93</v>
      </c>
      <c r="L43" s="1619">
        <v>43344</v>
      </c>
      <c r="M43" s="1609">
        <v>43431</v>
      </c>
      <c r="N43" s="324"/>
    </row>
    <row r="44" spans="1:22" s="395" customFormat="1" ht="15.75">
      <c r="A44" s="1602" t="s">
        <v>2066</v>
      </c>
      <c r="B44" s="1603"/>
      <c r="C44" s="1611" t="s">
        <v>3309</v>
      </c>
      <c r="D44" s="1603" t="s">
        <v>3309</v>
      </c>
      <c r="E44" s="1604">
        <v>12.56</v>
      </c>
      <c r="F44" s="1605" t="s">
        <v>244</v>
      </c>
      <c r="G44" s="1606" t="s">
        <v>10455</v>
      </c>
      <c r="H44" s="1607">
        <v>23.05</v>
      </c>
      <c r="I44" s="1603" t="s">
        <v>1535</v>
      </c>
      <c r="J44" s="1606" t="s">
        <v>1535</v>
      </c>
      <c r="K44" s="1618">
        <v>10.49</v>
      </c>
      <c r="L44" s="1608">
        <v>43374</v>
      </c>
      <c r="M44" s="1609">
        <v>43336</v>
      </c>
      <c r="N44" s="324"/>
    </row>
    <row r="45" spans="1:22" s="395" customFormat="1" ht="15.75">
      <c r="A45" s="1602" t="s">
        <v>2066</v>
      </c>
      <c r="B45" s="1603"/>
      <c r="C45" s="1611" t="s">
        <v>10485</v>
      </c>
      <c r="D45" s="1603" t="s">
        <v>10486</v>
      </c>
      <c r="E45" s="1604">
        <v>0.47</v>
      </c>
      <c r="F45" s="1605" t="s">
        <v>1535</v>
      </c>
      <c r="G45" s="1606" t="s">
        <v>1535</v>
      </c>
      <c r="H45" s="1607">
        <v>1.96</v>
      </c>
      <c r="I45" s="1603" t="s">
        <v>1535</v>
      </c>
      <c r="J45" s="1606" t="s">
        <v>1535</v>
      </c>
      <c r="K45" s="1618">
        <v>1.49</v>
      </c>
      <c r="L45" s="1608">
        <v>43374</v>
      </c>
      <c r="M45" s="1609">
        <v>43468</v>
      </c>
      <c r="N45" s="324"/>
    </row>
    <row r="46" spans="1:22" s="395" customFormat="1" ht="15.75">
      <c r="A46" s="1602" t="s">
        <v>2066</v>
      </c>
      <c r="B46" s="1603"/>
      <c r="C46" s="1611" t="s">
        <v>10487</v>
      </c>
      <c r="D46" s="1603" t="s">
        <v>10488</v>
      </c>
      <c r="E46" s="1604">
        <v>0</v>
      </c>
      <c r="F46" s="1605" t="s">
        <v>1535</v>
      </c>
      <c r="G46" s="1606" t="s">
        <v>1535</v>
      </c>
      <c r="H46" s="1607">
        <v>0.46</v>
      </c>
      <c r="I46" s="1603" t="s">
        <v>33</v>
      </c>
      <c r="J46" s="1606" t="s">
        <v>33</v>
      </c>
      <c r="K46" s="1618">
        <v>0.46</v>
      </c>
      <c r="L46" s="1608">
        <v>43374</v>
      </c>
      <c r="M46" s="1609">
        <v>43433</v>
      </c>
      <c r="N46" s="324"/>
    </row>
    <row r="47" spans="1:22" s="395" customFormat="1" ht="15.75">
      <c r="A47" s="1602" t="s">
        <v>2066</v>
      </c>
      <c r="B47" s="1603"/>
      <c r="C47" s="1611" t="s">
        <v>1146</v>
      </c>
      <c r="D47" s="1603" t="s">
        <v>1146</v>
      </c>
      <c r="E47" s="1604">
        <v>27.26</v>
      </c>
      <c r="F47" s="1605" t="s">
        <v>1465</v>
      </c>
      <c r="G47" s="1606" t="s">
        <v>10431</v>
      </c>
      <c r="H47" s="1607">
        <v>39.64</v>
      </c>
      <c r="I47" s="1603" t="s">
        <v>1535</v>
      </c>
      <c r="J47" s="1606" t="s">
        <v>1535</v>
      </c>
      <c r="K47" s="1618">
        <v>12.38</v>
      </c>
      <c r="L47" s="1608">
        <v>43374</v>
      </c>
      <c r="M47" s="1609">
        <v>43549</v>
      </c>
      <c r="N47" s="324" t="s">
        <v>10797</v>
      </c>
    </row>
    <row r="48" spans="1:22" ht="21.75" thickBot="1">
      <c r="A48" s="111"/>
      <c r="B48" s="112"/>
      <c r="C48" s="2641"/>
      <c r="D48" s="113"/>
      <c r="E48" s="114"/>
      <c r="F48" s="115"/>
      <c r="G48" s="1621" t="s">
        <v>1242</v>
      </c>
      <c r="H48" s="114"/>
      <c r="I48" s="115"/>
      <c r="J48" s="113"/>
      <c r="K48" s="1620">
        <f>SUM($K$4:K47)</f>
        <v>115.76999999999998</v>
      </c>
      <c r="L48" s="598"/>
      <c r="M48" s="550"/>
      <c r="N48" s="116"/>
      <c r="O48" s="16"/>
      <c r="P48" s="17"/>
    </row>
  </sheetData>
  <customSheetViews>
    <customSheetView guid="{79AD5FB7-84BA-40F8-B93E-7F6D3F799515}" scale="80" fitToPage="1">
      <selection activeCell="M5" sqref="M5"/>
      <pageMargins left="0.7" right="0.7" top="0.75" bottom="0.75" header="0.3" footer="0.3"/>
      <pageSetup scale="71" fitToHeight="0" orientation="landscape" r:id="rId1"/>
    </customSheetView>
    <customSheetView guid="{A3593EDC-2197-4283-B58F-E8F46865F6B0}" scale="80" fitToPage="1" topLeftCell="A16">
      <selection activeCell="M43" sqref="M43"/>
      <pageMargins left="0.7" right="0.7" top="0.75" bottom="0.75" header="0.3" footer="0.3"/>
      <pageSetup scale="71" fitToHeight="0" orientation="landscape" r:id="rId2"/>
    </customSheetView>
    <customSheetView guid="{39DE2760-0BFC-4719-B1E4-380C3A7079FC}">
      <selection activeCell="P7" sqref="P7"/>
      <pageMargins left="0.7" right="0.7" top="0.75" bottom="0.75" header="0.3" footer="0.3"/>
    </customSheetView>
    <customSheetView guid="{6CF4F969-58DE-4028-9DCC-C6E713BA1EE8}">
      <selection activeCell="J14" sqref="J14"/>
      <pageMargins left="0.7" right="0.7" top="0.75" bottom="0.75" header="0.3" footer="0.3"/>
    </customSheetView>
    <customSheetView guid="{854D26F6-556C-4832-93A1-027DC2E7489A}" topLeftCell="A13">
      <selection activeCell="J14" sqref="J14"/>
      <pageMargins left="0.7" right="0.7" top="0.75" bottom="0.75" header="0.3" footer="0.3"/>
    </customSheetView>
    <customSheetView guid="{1187C2EC-E8C1-47BD-824F-A093AEDCF8A3}">
      <selection activeCell="P7" sqref="P7"/>
      <pageMargins left="0.7" right="0.7" top="0.75" bottom="0.75" header="0.3" footer="0.3"/>
    </customSheetView>
    <customSheetView guid="{56D62996-4B64-4559-A57F-952A7719E60C}">
      <selection activeCell="P7" sqref="P7"/>
      <pageMargins left="0.7" right="0.7" top="0.75" bottom="0.75" header="0.3" footer="0.3"/>
    </customSheetView>
    <customSheetView guid="{D38925AC-49E8-4240-B4C4-15DDEAD2A52A}">
      <selection activeCell="M46" sqref="M46"/>
      <pageMargins left="0.7" right="0.7" top="0.75" bottom="0.75" header="0.3" footer="0.3"/>
      <pageSetup orientation="portrait" r:id="rId3"/>
    </customSheetView>
    <customSheetView guid="{BBB634EE-F2D2-401C-80C5-834C06C8684E}">
      <selection activeCell="M46" sqref="M46"/>
      <pageMargins left="0.7" right="0.7" top="0.75" bottom="0.75" header="0.3" footer="0.3"/>
      <pageSetup orientation="portrait" r:id="rId4"/>
    </customSheetView>
    <customSheetView guid="{2C5FEC20-E906-4956-A88D-6EAAC0747B30}">
      <selection activeCell="M46" sqref="M46"/>
      <pageMargins left="0.7" right="0.7" top="0.75" bottom="0.75" header="0.3" footer="0.3"/>
      <pageSetup orientation="portrait" r:id="rId5"/>
    </customSheetView>
    <customSheetView guid="{F9A994EF-45B5-4EB9-AA72-BA8C2214CFE1}" topLeftCell="A13">
      <selection activeCell="J14" sqref="J14"/>
      <pageMargins left="0.7" right="0.7" top="0.75" bottom="0.75" header="0.3" footer="0.3"/>
    </customSheetView>
    <customSheetView guid="{600A9694-21CC-48F1-9DA2-8C0E3E8B5FA0}">
      <selection activeCell="P7" sqref="P7"/>
      <pageMargins left="0.7" right="0.7" top="0.75" bottom="0.75" header="0.3" footer="0.3"/>
    </customSheetView>
    <customSheetView guid="{344E436F-251D-4C51-AB7E-9264FEC9FA05}">
      <selection activeCell="L15" sqref="L15"/>
      <pageMargins left="0.7" right="0.7" top="0.75" bottom="0.75" header="0.3" footer="0.3"/>
    </customSheetView>
    <customSheetView guid="{0546D35D-D495-4ABF-8CD5-906F9854F6B9}">
      <selection activeCell="L15" sqref="L15"/>
      <pageMargins left="0.7" right="0.7" top="0.75" bottom="0.75" header="0.3" footer="0.3"/>
    </customSheetView>
    <customSheetView guid="{58D92D3D-F9DC-4070-8DAB-284558C682C9}">
      <selection activeCell="J14" sqref="J14"/>
      <pageMargins left="0.7" right="0.7" top="0.75" bottom="0.75" header="0.3" footer="0.3"/>
    </customSheetView>
    <customSheetView guid="{DD0AAC79-0110-4B1B-BB25-2C4FE9ED31F4}">
      <selection activeCell="L15" sqref="L15"/>
      <pageMargins left="0.7" right="0.7" top="0.75" bottom="0.75" header="0.3" footer="0.3"/>
    </customSheetView>
    <customSheetView guid="{423EC763-4105-4509-B307-318A5394E372}" topLeftCell="A13">
      <selection activeCell="M28" sqref="M28"/>
      <pageMargins left="0.7" right="0.7" top="0.75" bottom="0.75" header="0.3" footer="0.3"/>
    </customSheetView>
    <customSheetView guid="{7FDB354D-BBFC-467C-9214-DEA80979E90C}">
      <selection activeCell="M46" sqref="M46"/>
      <pageMargins left="0.7" right="0.7" top="0.75" bottom="0.75" header="0.3" footer="0.3"/>
    </customSheetView>
    <customSheetView guid="{B98680F5-9992-4B15-9195-313E46832CE7}">
      <selection activeCell="M46" sqref="M46"/>
      <pageMargins left="0.7" right="0.7" top="0.75" bottom="0.75" header="0.3" footer="0.3"/>
    </customSheetView>
    <customSheetView guid="{2CAD6BBA-D926-4B66-9703-7E419ED6E99E}">
      <selection activeCell="M46" sqref="M46"/>
      <pageMargins left="0.7" right="0.7" top="0.75" bottom="0.75" header="0.3" footer="0.3"/>
    </customSheetView>
    <customSheetView guid="{64C3C58B-5EDF-4A0D-9A08-4E76AD2C2831}">
      <selection activeCell="P7" sqref="P7"/>
      <pageMargins left="0.7" right="0.7" top="0.75" bottom="0.75" header="0.3" footer="0.3"/>
    </customSheetView>
    <customSheetView guid="{23935FAA-2CC8-4E3D-A833-6D530319EE28}">
      <selection activeCell="J14" sqref="J14"/>
      <pageMargins left="0.7" right="0.7" top="0.75" bottom="0.75" header="0.3" footer="0.3"/>
    </customSheetView>
    <customSheetView guid="{E7B49325-7A41-4A22-9EA5-2C4D363DA8F1}" topLeftCell="A28">
      <selection activeCell="L39" sqref="L39"/>
      <pageMargins left="0.7" right="0.7" top="0.75" bottom="0.75" header="0.3" footer="0.3"/>
      <pageSetup orientation="portrait" r:id="rId6"/>
    </customSheetView>
    <customSheetView guid="{FAC928FB-1728-4FB7-8ECE-85A8DE4D0ADF}" topLeftCell="A13">
      <selection activeCell="J14" sqref="J14"/>
      <pageMargins left="0.7" right="0.7" top="0.75" bottom="0.75" header="0.3" footer="0.3"/>
    </customSheetView>
    <customSheetView guid="{8C4D76D8-AA45-48E9-9804-BEEAA7B08B03}" topLeftCell="A13">
      <selection activeCell="J14" sqref="J14"/>
      <pageMargins left="0.7" right="0.7" top="0.75" bottom="0.75" header="0.3" footer="0.3"/>
    </customSheetView>
    <customSheetView guid="{862ECE3E-CBCF-4644-8210-D1EDA2099D3A}" topLeftCell="A13">
      <selection activeCell="J14" sqref="J14"/>
      <pageMargins left="0.7" right="0.7" top="0.75" bottom="0.75" header="0.3" footer="0.3"/>
    </customSheetView>
    <customSheetView guid="{EE1B2E10-D8FD-451C-B1E1-0B98F6A560DF}">
      <selection activeCell="J14" sqref="J14"/>
      <pageMargins left="0.7" right="0.7" top="0.75" bottom="0.75" header="0.3" footer="0.3"/>
    </customSheetView>
    <customSheetView guid="{7964114C-CB29-4D99-9806-CFB993D96184}">
      <selection activeCell="J14" sqref="J14"/>
      <pageMargins left="0.7" right="0.7" top="0.75" bottom="0.75" header="0.3" footer="0.3"/>
    </customSheetView>
    <customSheetView guid="{A7CCEAC1-D48B-40D0-9479-364198DE80EF}">
      <selection activeCell="J14" sqref="J14"/>
      <pageMargins left="0.7" right="0.7" top="0.75" bottom="0.75" header="0.3" footer="0.3"/>
    </customSheetView>
    <customSheetView guid="{68F5884F-4969-4575-BF13-5CC01FC32956}">
      <selection activeCell="J14" sqref="J14"/>
      <pageMargins left="0.7" right="0.7" top="0.75" bottom="0.75" header="0.3" footer="0.3"/>
    </customSheetView>
    <customSheetView guid="{29758B78-03D3-4D8E-AD37-F25D1BDCFD7B}" topLeftCell="A3">
      <selection activeCell="J14" sqref="J14"/>
      <pageMargins left="0.7" right="0.7" top="0.75" bottom="0.75" header="0.3" footer="0.3"/>
    </customSheetView>
    <customSheetView guid="{DE99B454-ED50-4848-ADC8-212B34E74919}">
      <pageMargins left="0.7" right="0.7" top="0.75" bottom="0.75" header="0.3" footer="0.3"/>
    </customSheetView>
    <customSheetView guid="{8CB2D929-C7E4-4180-B163-8A2824806B17}">
      <pageMargins left="0.7" right="0.7" top="0.75" bottom="0.75" header="0.3" footer="0.3"/>
    </customSheetView>
    <customSheetView guid="{34D85203-2D51-4355-8027-8019AB86EBCF}">
      <pageMargins left="0.7" right="0.7" top="0.75" bottom="0.75" header="0.3" footer="0.3"/>
    </customSheetView>
    <customSheetView guid="{89CCDF41-F1C9-4313-9F31-D107B3C76DDB}">
      <pageMargins left="0.7" right="0.7" top="0.75" bottom="0.75" header="0.3" footer="0.3"/>
    </customSheetView>
    <customSheetView guid="{726AD29E-1BFF-4E2F-9960-EE7743278367}">
      <pageMargins left="0.7" right="0.7" top="0.75" bottom="0.75" header="0.3" footer="0.3"/>
    </customSheetView>
    <customSheetView guid="{2F42E84F-7DBF-4A75-A7B3-62028DAEBF1A}">
      <pageMargins left="0.7" right="0.7" top="0.75" bottom="0.75" header="0.3" footer="0.3"/>
    </customSheetView>
    <customSheetView guid="{2B685D48-0292-4AA7-9819-853B2AEC1DD4}">
      <pageMargins left="0.7" right="0.7" top="0.75" bottom="0.75" header="0.3" footer="0.3"/>
    </customSheetView>
    <customSheetView guid="{4B0AA991-6767-4D57-B414-24103CB6BBB4}">
      <pageMargins left="0.7" right="0.7" top="0.75" bottom="0.75" header="0.3" footer="0.3"/>
    </customSheetView>
    <customSheetView guid="{8E86F10A-A699-45F6-98BE-FE12C92DC001}">
      <pageMargins left="0.7" right="0.7" top="0.75" bottom="0.75" header="0.3" footer="0.3"/>
    </customSheetView>
    <customSheetView guid="{47F7A3CE-B782-485F-A003-C143096A6054}">
      <pageMargins left="0.7" right="0.7" top="0.75" bottom="0.75" header="0.3" footer="0.3"/>
    </customSheetView>
    <customSheetView guid="{39B6890E-9E43-4C41-84C2-BE54C196CF6B}">
      <pageMargins left="0.7" right="0.7" top="0.75" bottom="0.75" header="0.3" footer="0.3"/>
    </customSheetView>
    <customSheetView guid="{5C12847A-1A36-4653-8A29-4B40BE88BC31}">
      <pageMargins left="0.7" right="0.7" top="0.75" bottom="0.75" header="0.3" footer="0.3"/>
    </customSheetView>
    <customSheetView guid="{72622A5F-562A-4F46-80A6-FB340FA923E4}">
      <pageMargins left="0.7" right="0.7" top="0.75" bottom="0.75" header="0.3" footer="0.3"/>
    </customSheetView>
    <customSheetView guid="{3A3E5217-495A-42D4-92E9-DBDDFA0133B2}">
      <pageMargins left="0.7" right="0.7" top="0.75" bottom="0.75" header="0.3" footer="0.3"/>
    </customSheetView>
    <customSheetView guid="{60CB8EE4-B91C-4012-A081-CCBA186E6839}">
      <pageMargins left="0.7" right="0.7" top="0.75" bottom="0.75" header="0.3" footer="0.3"/>
    </customSheetView>
    <customSheetView guid="{B8A5C91A-AD33-4DF4-A694-672D147217B5}">
      <pageMargins left="0.7" right="0.7" top="0.75" bottom="0.75" header="0.3" footer="0.3"/>
    </customSheetView>
    <customSheetView guid="{6A065346-6EC6-4D7F-9DF7-3658D614503A}">
      <pageMargins left="0.7" right="0.7" top="0.75" bottom="0.75" header="0.3" footer="0.3"/>
    </customSheetView>
    <customSheetView guid="{6BC667A8-B269-4F56-A803-5E4093D12764}">
      <selection activeCell="J14" sqref="J14"/>
      <pageMargins left="0.7" right="0.7" top="0.75" bottom="0.75" header="0.3" footer="0.3"/>
    </customSheetView>
    <customSheetView guid="{4075A10A-29EA-4A39-8C87-92C314459964}">
      <selection activeCell="J14" sqref="J14"/>
      <pageMargins left="0.7" right="0.7" top="0.75" bottom="0.75" header="0.3" footer="0.3"/>
    </customSheetView>
    <customSheetView guid="{D07D711A-BCB9-4378-B863-4CB7EB1E0F9F}">
      <selection activeCell="P9" sqref="P9"/>
      <pageMargins left="0.7" right="0.7" top="0.75" bottom="0.75" header="0.3" footer="0.3"/>
    </customSheetView>
    <customSheetView guid="{CE3A1CF7-6A47-4ED0-B4C6-D84228F6384A}">
      <selection activeCell="P9" sqref="P9"/>
      <pageMargins left="0.7" right="0.7" top="0.75" bottom="0.75" header="0.3" footer="0.3"/>
    </customSheetView>
    <customSheetView guid="{A6CAB246-C66C-4430-B883-E3AB4CA85CD3}">
      <selection activeCell="M46" sqref="M46"/>
      <pageMargins left="0.7" right="0.7" top="0.75" bottom="0.75" header="0.3" footer="0.3"/>
      <pageSetup orientation="portrait" r:id="rId7"/>
    </customSheetView>
    <customSheetView guid="{A1494558-1040-4A63-BC7C-D39B992B3E56}">
      <selection activeCell="J14" sqref="J14"/>
      <pageMargins left="0.7" right="0.7" top="0.75" bottom="0.75" header="0.3" footer="0.3"/>
    </customSheetView>
    <customSheetView guid="{1D116760-CC87-4F16-87B4-C7A61320F480}">
      <selection activeCell="L15" sqref="L15"/>
      <pageMargins left="0.7" right="0.7" top="0.75" bottom="0.75" header="0.3" footer="0.3"/>
      <pageSetup orientation="portrait" r:id="rId8"/>
    </customSheetView>
    <customSheetView guid="{0CF2EC10-BDE2-491E-A077-01A8E5B1EBEC}">
      <selection activeCell="L15" sqref="L15"/>
      <pageMargins left="0.7" right="0.7" top="0.75" bottom="0.75" header="0.3" footer="0.3"/>
    </customSheetView>
    <customSheetView guid="{F88BCD3F-34B6-43CB-BC45-E51462EBF67F}">
      <selection activeCell="P7" sqref="P7"/>
      <pageMargins left="0.7" right="0.7" top="0.75" bottom="0.75" header="0.3" footer="0.3"/>
    </customSheetView>
    <customSheetView guid="{1749D216-7950-497C-B39A-63FBE4D03B8C}">
      <selection activeCell="P9" sqref="P9"/>
      <pageMargins left="0.7" right="0.7" top="0.75" bottom="0.75" header="0.3" footer="0.3"/>
    </customSheetView>
    <customSheetView guid="{7FA40027-7B17-499A-B359-A5EF5225CCED}">
      <selection activeCell="P7" sqref="P7"/>
      <pageMargins left="0.7" right="0.7" top="0.75" bottom="0.75" header="0.3" footer="0.3"/>
    </customSheetView>
    <customSheetView guid="{34D72504-BFF0-4EA8-8FC8-7543DC9590F6}">
      <selection activeCell="P7" sqref="P7"/>
      <pageMargins left="0.7" right="0.7" top="0.75" bottom="0.75" header="0.3" footer="0.3"/>
    </customSheetView>
    <customSheetView guid="{72F1F4A7-FA3D-4AAA-B9F7-0B7CBCF937A0}">
      <selection activeCell="L15" sqref="L15"/>
      <pageMargins left="0.7" right="0.7" top="0.75" bottom="0.75" header="0.3" footer="0.3"/>
    </customSheetView>
    <customSheetView guid="{08FE8395-D523-42C1-83CE-E79D67FD8F6E}">
      <selection activeCell="P7" sqref="P7"/>
      <pageMargins left="0.7" right="0.7" top="0.75" bottom="0.75" header="0.3" footer="0.3"/>
    </customSheetView>
    <customSheetView guid="{1CAAE197-33E6-4BF2-B4DE-FDE07E8BBF88}">
      <selection activeCell="M46" sqref="M46"/>
      <pageMargins left="0.7" right="0.7" top="0.75" bottom="0.75" header="0.3" footer="0.3"/>
      <pageSetup orientation="portrait" r:id="rId9"/>
    </customSheetView>
    <customSheetView guid="{0B1CD487-A10E-47AA-97E1-782E43B555C4}">
      <selection activeCell="M46" sqref="M46"/>
      <pageMargins left="0.7" right="0.7" top="0.75" bottom="0.75" header="0.3" footer="0.3"/>
    </customSheetView>
    <customSheetView guid="{AF97F53F-CC36-44C1-9ECD-DF5129B3E6B5}">
      <selection activeCell="J14" sqref="J14"/>
      <pageMargins left="0.7" right="0.7" top="0.75" bottom="0.75" header="0.3" footer="0.3"/>
    </customSheetView>
    <customSheetView guid="{FD6F7CAF-FB1E-4C3B-BC17-A805CA3477EF}">
      <selection activeCell="P7" sqref="P7"/>
      <pageMargins left="0.7" right="0.7" top="0.75" bottom="0.75" header="0.3" footer="0.3"/>
    </customSheetView>
    <customSheetView guid="{FEDC4AFF-A1F9-4866-BED0-75319FE928CF}">
      <selection activeCell="P7" sqref="P7"/>
      <pageMargins left="0.7" right="0.7" top="0.75" bottom="0.75" header="0.3" footer="0.3"/>
    </customSheetView>
    <customSheetView guid="{BB41729E-AA2B-4B78-BC0A-1EFA069D5CFD}">
      <selection activeCell="M46" sqref="M46"/>
      <pageMargins left="0.7" right="0.7" top="0.75" bottom="0.75" header="0.3" footer="0.3"/>
      <pageSetup orientation="portrait" r:id="rId10"/>
    </customSheetView>
    <customSheetView guid="{7BB95B6A-5E37-4CAE-AF7D-1CC701D075E8}">
      <selection activeCell="M46" sqref="M46"/>
      <pageMargins left="0.7" right="0.7" top="0.75" bottom="0.75" header="0.3" footer="0.3"/>
      <pageSetup orientation="portrait" r:id="rId11"/>
    </customSheetView>
    <customSheetView guid="{2EC062F0-5386-4865-B10E-AAA41383D77F}">
      <selection activeCell="M46" sqref="M46"/>
      <pageMargins left="0.7" right="0.7" top="0.75" bottom="0.75" header="0.3" footer="0.3"/>
      <pageSetup orientation="portrait" r:id="rId12"/>
    </customSheetView>
    <customSheetView guid="{FC2532A6-77E2-4AF9-9A45-F247B0588659}">
      <selection activeCell="P7" sqref="P7"/>
      <pageMargins left="0.7" right="0.7" top="0.75" bottom="0.75" header="0.3" footer="0.3"/>
      <pageSetup orientation="portrait" r:id="rId13"/>
    </customSheetView>
    <customSheetView guid="{A44DAB59-BE7A-4333-A5F2-74C8918F30B6}">
      <selection activeCell="J14" sqref="J14"/>
      <pageMargins left="0.7" right="0.7" top="0.75" bottom="0.75" header="0.3" footer="0.3"/>
    </customSheetView>
    <customSheetView guid="{03AFFCA8-9E14-4DB5-84F7-C730BD68291C}" scale="80" fitToPage="1">
      <selection activeCell="M5" sqref="M5"/>
      <pageMargins left="0.7" right="0.7" top="0.75" bottom="0.75" header="0.3" footer="0.3"/>
      <pageSetup scale="71" fitToHeight="0" orientation="landscape" r:id="rId14"/>
    </customSheetView>
    <customSheetView guid="{EC76EB35-067C-4DE7-B07A-226A5E409E79}">
      <selection activeCell="P7" sqref="P7"/>
      <pageMargins left="0.7" right="0.7" top="0.75" bottom="0.75" header="0.3" footer="0.3"/>
    </customSheetView>
    <customSheetView guid="{983A23DD-8020-461E-A6F4-2AEC4ED7324C}">
      <selection activeCell="L15" sqref="L15"/>
      <pageMargins left="0.7" right="0.7" top="0.75" bottom="0.75" header="0.3" footer="0.3"/>
    </customSheetView>
    <customSheetView guid="{D3731BF5-0429-4443-9A8C-8B29EB0DB856}">
      <selection activeCell="P7" sqref="P7"/>
      <pageMargins left="0.7" right="0.7" top="0.75" bottom="0.75" header="0.3" footer="0.3"/>
    </customSheetView>
    <customSheetView guid="{A530EBA0-4EDF-47E2-8165-36150308EFE0}">
      <selection activeCell="P7" sqref="P7"/>
      <pageMargins left="0.7" right="0.7" top="0.75" bottom="0.75" header="0.3" footer="0.3"/>
    </customSheetView>
    <customSheetView guid="{FE9B4351-E79D-4254-BAB9-133F96438B1B}" scale="80" fitToPage="1">
      <selection activeCell="M5" sqref="M5"/>
      <pageMargins left="0.7" right="0.7" top="0.75" bottom="0.75" header="0.3" footer="0.3"/>
      <pageSetup scale="71" fitToHeight="0" orientation="landscape" r:id="rId15"/>
    </customSheetView>
    <customSheetView guid="{CA9519B9-3429-4BE9-9E5D-F85393E6AD13}" scale="80" fitToPage="1">
      <selection activeCell="M5" sqref="M5"/>
      <pageMargins left="0.7" right="0.7" top="0.75" bottom="0.75" header="0.3" footer="0.3"/>
      <pageSetup scale="71" fitToHeight="0" orientation="landscape" r:id="rId16"/>
    </customSheetView>
  </customSheetViews>
  <pageMargins left="0.7" right="0.7" top="0.75" bottom="0.75" header="0.3" footer="0.3"/>
  <pageSetup scale="59" fitToHeight="0" orientation="landscape" r:id="rId17"/>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dimension ref="A1:V151"/>
  <sheetViews>
    <sheetView topLeftCell="A28" zoomScale="90" zoomScaleNormal="90" workbookViewId="0">
      <selection activeCell="K54" sqref="K54"/>
    </sheetView>
  </sheetViews>
  <sheetFormatPr defaultRowHeight="15"/>
  <cols>
    <col min="4" max="4" width="24.5703125" customWidth="1"/>
    <col min="7" max="7" width="23" customWidth="1"/>
    <col min="10" max="10" width="25.42578125" customWidth="1"/>
    <col min="12" max="12" width="10.5703125" customWidth="1"/>
    <col min="13" max="13" width="15.5703125" style="395" customWidth="1"/>
    <col min="14" max="14" width="33.5703125" customWidth="1"/>
  </cols>
  <sheetData>
    <row r="1" spans="1:16" ht="18.75">
      <c r="A1" s="293" t="s">
        <v>12</v>
      </c>
      <c r="B1" s="247"/>
      <c r="C1" s="247"/>
      <c r="D1" s="247"/>
      <c r="E1" s="247"/>
      <c r="F1" s="247"/>
      <c r="G1" s="247"/>
      <c r="H1" s="247"/>
      <c r="I1" s="247"/>
      <c r="J1" s="247"/>
      <c r="K1" s="247"/>
      <c r="L1" s="247"/>
      <c r="M1" s="409"/>
      <c r="N1" s="247"/>
    </row>
    <row r="2" spans="1:16" ht="15.75">
      <c r="A2" s="248"/>
      <c r="B2" s="249"/>
      <c r="C2" s="250" t="s">
        <v>0</v>
      </c>
      <c r="D2" s="249"/>
      <c r="E2" s="248" t="s">
        <v>9</v>
      </c>
      <c r="F2" s="250"/>
      <c r="G2" s="249"/>
      <c r="H2" s="248" t="s">
        <v>10</v>
      </c>
      <c r="I2" s="250"/>
      <c r="J2" s="250"/>
      <c r="K2" s="248" t="s">
        <v>8866</v>
      </c>
      <c r="L2" s="250"/>
      <c r="M2" s="411"/>
      <c r="N2" s="249"/>
    </row>
    <row r="3" spans="1:16" ht="60">
      <c r="A3" s="554" t="s">
        <v>7</v>
      </c>
      <c r="B3" s="553" t="s">
        <v>13</v>
      </c>
      <c r="C3" s="555" t="s">
        <v>1</v>
      </c>
      <c r="D3" s="553" t="s">
        <v>2</v>
      </c>
      <c r="E3" s="554" t="s">
        <v>3</v>
      </c>
      <c r="F3" s="552" t="s">
        <v>4</v>
      </c>
      <c r="G3" s="553" t="s">
        <v>5</v>
      </c>
      <c r="H3" s="554" t="s">
        <v>6</v>
      </c>
      <c r="I3" s="552" t="s">
        <v>4</v>
      </c>
      <c r="J3" s="553" t="s">
        <v>2</v>
      </c>
      <c r="K3" s="551" t="s">
        <v>8</v>
      </c>
      <c r="L3" s="552" t="s">
        <v>14</v>
      </c>
      <c r="M3" s="320" t="s">
        <v>3156</v>
      </c>
      <c r="N3" s="553" t="s">
        <v>11</v>
      </c>
    </row>
    <row r="4" spans="1:16" s="1274" customFormat="1">
      <c r="A4" s="1393" t="s">
        <v>15</v>
      </c>
      <c r="B4" s="1394"/>
      <c r="C4" s="1394" t="s">
        <v>738</v>
      </c>
      <c r="D4" s="1393" t="s">
        <v>10371</v>
      </c>
      <c r="E4" s="1471">
        <v>0</v>
      </c>
      <c r="F4" s="1472" t="s">
        <v>263</v>
      </c>
      <c r="G4" s="1393" t="s">
        <v>10370</v>
      </c>
      <c r="H4" s="1473">
        <v>0.32</v>
      </c>
      <c r="I4" s="1472"/>
      <c r="J4" s="1393" t="s">
        <v>19</v>
      </c>
      <c r="K4" s="1474">
        <v>0.32</v>
      </c>
      <c r="L4" s="1475" t="s">
        <v>9982</v>
      </c>
      <c r="M4" s="1396">
        <v>42752</v>
      </c>
      <c r="N4" s="1524" t="s">
        <v>1261</v>
      </c>
    </row>
    <row r="5" spans="1:16" s="1274" customFormat="1">
      <c r="A5" s="1393" t="s">
        <v>15</v>
      </c>
      <c r="B5" s="1394"/>
      <c r="C5" s="1394" t="s">
        <v>185</v>
      </c>
      <c r="D5" s="1393" t="s">
        <v>10184</v>
      </c>
      <c r="E5" s="1471">
        <v>3.16</v>
      </c>
      <c r="F5" s="1472" t="s">
        <v>247</v>
      </c>
      <c r="G5" s="1393" t="s">
        <v>10501</v>
      </c>
      <c r="H5" s="1473">
        <v>3.17</v>
      </c>
      <c r="I5" s="1472" t="s">
        <v>247</v>
      </c>
      <c r="J5" s="1393" t="s">
        <v>10501</v>
      </c>
      <c r="K5" s="1474">
        <v>0.1</v>
      </c>
      <c r="L5" s="1475" t="s">
        <v>9982</v>
      </c>
      <c r="M5" s="1396">
        <v>42845</v>
      </c>
      <c r="N5" s="1210" t="s">
        <v>1261</v>
      </c>
    </row>
    <row r="6" spans="1:16">
      <c r="A6" s="990" t="s">
        <v>15</v>
      </c>
      <c r="B6" s="1275"/>
      <c r="C6" s="1275" t="s">
        <v>31</v>
      </c>
      <c r="D6" s="1252" t="s">
        <v>9979</v>
      </c>
      <c r="E6" s="1306">
        <v>18</v>
      </c>
      <c r="F6" s="1286" t="s">
        <v>54</v>
      </c>
      <c r="G6" s="1252" t="s">
        <v>9980</v>
      </c>
      <c r="H6" s="1287">
        <v>33</v>
      </c>
      <c r="I6" s="1286" t="s">
        <v>182</v>
      </c>
      <c r="J6" s="1252" t="s">
        <v>9981</v>
      </c>
      <c r="K6" s="1307">
        <f t="shared" ref="K6:K52" si="0">SUM(H6-E6)</f>
        <v>15</v>
      </c>
      <c r="L6" s="1308" t="s">
        <v>10556</v>
      </c>
      <c r="M6" s="1309" t="s">
        <v>10369</v>
      </c>
      <c r="N6" s="1210" t="s">
        <v>1261</v>
      </c>
    </row>
    <row r="7" spans="1:16">
      <c r="A7" s="990" t="s">
        <v>15</v>
      </c>
      <c r="B7" s="1204"/>
      <c r="C7" s="1204" t="s">
        <v>249</v>
      </c>
      <c r="D7" s="1203" t="s">
        <v>8809</v>
      </c>
      <c r="E7" s="1205">
        <v>1.24</v>
      </c>
      <c r="F7" s="1206"/>
      <c r="G7" s="1203"/>
      <c r="H7" s="1207">
        <v>1.7</v>
      </c>
      <c r="I7" s="1206"/>
      <c r="J7" s="1203"/>
      <c r="K7" s="1245">
        <f t="shared" si="0"/>
        <v>0.45999999999999996</v>
      </c>
      <c r="L7" s="1208" t="s">
        <v>9982</v>
      </c>
      <c r="M7" s="1209">
        <v>42748</v>
      </c>
      <c r="N7" s="1210" t="s">
        <v>1261</v>
      </c>
    </row>
    <row r="8" spans="1:16">
      <c r="A8" s="990" t="s">
        <v>15</v>
      </c>
      <c r="B8" s="1394"/>
      <c r="C8" s="1204" t="s">
        <v>5391</v>
      </c>
      <c r="D8" s="1203" t="s">
        <v>6010</v>
      </c>
      <c r="E8" s="1205">
        <v>0</v>
      </c>
      <c r="F8" s="1206" t="s">
        <v>182</v>
      </c>
      <c r="G8" s="1203" t="s">
        <v>6494</v>
      </c>
      <c r="H8" s="1207">
        <v>6</v>
      </c>
      <c r="I8" s="1206"/>
      <c r="J8" s="1203" t="s">
        <v>1659</v>
      </c>
      <c r="K8" s="1245">
        <f t="shared" si="0"/>
        <v>6</v>
      </c>
      <c r="L8" s="1208" t="s">
        <v>9162</v>
      </c>
      <c r="M8" s="1209">
        <v>42695</v>
      </c>
      <c r="N8" s="1210" t="s">
        <v>8810</v>
      </c>
    </row>
    <row r="9" spans="1:16" s="1274" customFormat="1">
      <c r="A9" s="1252" t="s">
        <v>15</v>
      </c>
      <c r="B9" s="1394"/>
      <c r="C9" s="1204" t="s">
        <v>263</v>
      </c>
      <c r="D9" s="1203" t="s">
        <v>8130</v>
      </c>
      <c r="E9" s="1205">
        <v>13.62</v>
      </c>
      <c r="F9" s="1206"/>
      <c r="G9" s="1203"/>
      <c r="H9" s="1207">
        <v>35.82</v>
      </c>
      <c r="I9" s="1206"/>
      <c r="J9" s="1203"/>
      <c r="K9" s="1245">
        <f t="shared" si="0"/>
        <v>22.200000000000003</v>
      </c>
      <c r="L9" s="1208">
        <v>42491</v>
      </c>
      <c r="M9" s="1209">
        <v>42537</v>
      </c>
      <c r="N9" s="1210" t="s">
        <v>8810</v>
      </c>
    </row>
    <row r="10" spans="1:16" s="1274" customFormat="1">
      <c r="A10" s="1252" t="s">
        <v>15</v>
      </c>
      <c r="B10" s="1394"/>
      <c r="C10" s="1204" t="s">
        <v>8811</v>
      </c>
      <c r="D10" s="1203" t="s">
        <v>8812</v>
      </c>
      <c r="E10" s="1205">
        <v>3.28</v>
      </c>
      <c r="F10" s="1206"/>
      <c r="G10" s="1203"/>
      <c r="H10" s="1207">
        <v>8.92</v>
      </c>
      <c r="I10" s="1206"/>
      <c r="J10" s="1203"/>
      <c r="K10" s="1245">
        <f t="shared" si="0"/>
        <v>5.6400000000000006</v>
      </c>
      <c r="L10" s="1208" t="s">
        <v>9162</v>
      </c>
      <c r="M10" s="1209">
        <v>42626</v>
      </c>
      <c r="N10" s="1210" t="s">
        <v>8810</v>
      </c>
    </row>
    <row r="11" spans="1:16">
      <c r="A11" s="1096" t="s">
        <v>15</v>
      </c>
      <c r="B11" s="1204"/>
      <c r="C11" s="1275" t="s">
        <v>5391</v>
      </c>
      <c r="D11" s="1252" t="s">
        <v>6010</v>
      </c>
      <c r="E11" s="1306">
        <v>3.16</v>
      </c>
      <c r="F11" s="1286"/>
      <c r="G11" s="1252"/>
      <c r="H11" s="1287">
        <v>3.5</v>
      </c>
      <c r="I11" s="1286" t="s">
        <v>245</v>
      </c>
      <c r="J11" s="1252" t="s">
        <v>5441</v>
      </c>
      <c r="K11" s="1307">
        <f t="shared" si="0"/>
        <v>0.33999999999999986</v>
      </c>
      <c r="L11" s="1308">
        <v>42557</v>
      </c>
      <c r="M11" s="1309">
        <v>42558</v>
      </c>
      <c r="N11" s="1210" t="s">
        <v>8926</v>
      </c>
      <c r="O11" s="16"/>
      <c r="P11" s="17"/>
    </row>
    <row r="12" spans="1:16">
      <c r="A12" s="1096" t="s">
        <v>15</v>
      </c>
      <c r="B12" s="1204"/>
      <c r="C12" s="1093" t="s">
        <v>54</v>
      </c>
      <c r="D12" s="1096" t="s">
        <v>7189</v>
      </c>
      <c r="E12" s="1099">
        <v>5.54</v>
      </c>
      <c r="F12" s="1100"/>
      <c r="G12" s="1096"/>
      <c r="H12" s="1101">
        <v>8.1999999999999993</v>
      </c>
      <c r="I12" s="1100" t="s">
        <v>263</v>
      </c>
      <c r="J12" s="1096" t="s">
        <v>8131</v>
      </c>
      <c r="K12" s="1245">
        <f t="shared" si="0"/>
        <v>2.6599999999999993</v>
      </c>
      <c r="L12" s="1102" t="s">
        <v>9162</v>
      </c>
      <c r="M12" s="1095">
        <v>42573</v>
      </c>
      <c r="N12" s="1103" t="s">
        <v>8810</v>
      </c>
    </row>
    <row r="13" spans="1:16">
      <c r="A13" s="1096" t="s">
        <v>15</v>
      </c>
      <c r="B13" s="1204"/>
      <c r="C13" s="1238" t="s">
        <v>189</v>
      </c>
      <c r="D13" s="1237" t="s">
        <v>8863</v>
      </c>
      <c r="E13" s="1239">
        <v>0.3</v>
      </c>
      <c r="F13" s="1240"/>
      <c r="G13" s="1237" t="s">
        <v>8864</v>
      </c>
      <c r="H13" s="1241">
        <v>3.07</v>
      </c>
      <c r="I13" s="1240" t="s">
        <v>182</v>
      </c>
      <c r="J13" s="1237" t="s">
        <v>6494</v>
      </c>
      <c r="K13" s="1245">
        <f t="shared" si="0"/>
        <v>2.77</v>
      </c>
      <c r="L13" s="1242">
        <v>42491</v>
      </c>
      <c r="M13" s="1243">
        <v>42564</v>
      </c>
      <c r="N13" s="1244" t="s">
        <v>1261</v>
      </c>
    </row>
    <row r="14" spans="1:16" s="1656" customFormat="1">
      <c r="A14" s="1393" t="s">
        <v>11049</v>
      </c>
      <c r="B14" s="1394"/>
      <c r="C14" s="1394" t="s">
        <v>265</v>
      </c>
      <c r="D14" s="1393" t="s">
        <v>11050</v>
      </c>
      <c r="E14" s="1471">
        <v>0</v>
      </c>
      <c r="F14" s="1472" t="s">
        <v>254</v>
      </c>
      <c r="G14" s="1393" t="s">
        <v>11051</v>
      </c>
      <c r="H14" s="1473">
        <v>0.49</v>
      </c>
      <c r="I14" s="1472"/>
      <c r="J14" s="1393" t="s">
        <v>19</v>
      </c>
      <c r="K14" s="1474">
        <f t="shared" si="0"/>
        <v>0.49</v>
      </c>
      <c r="L14" s="1475" t="s">
        <v>10556</v>
      </c>
      <c r="M14" s="1396">
        <v>42789</v>
      </c>
      <c r="N14" s="1244" t="s">
        <v>1261</v>
      </c>
    </row>
    <row r="15" spans="1:16" s="1656" customFormat="1">
      <c r="A15" s="1393" t="s">
        <v>15</v>
      </c>
      <c r="B15" s="1394"/>
      <c r="C15" s="1394" t="s">
        <v>6432</v>
      </c>
      <c r="D15" s="1393" t="s">
        <v>11052</v>
      </c>
      <c r="E15" s="1471">
        <v>0</v>
      </c>
      <c r="F15" s="1472" t="s">
        <v>265</v>
      </c>
      <c r="G15" s="1393" t="s">
        <v>11053</v>
      </c>
      <c r="H15" s="1473">
        <v>1</v>
      </c>
      <c r="I15" s="1472"/>
      <c r="J15" s="1393" t="s">
        <v>19</v>
      </c>
      <c r="K15" s="1474">
        <f t="shared" si="0"/>
        <v>1</v>
      </c>
      <c r="L15" s="1475" t="s">
        <v>10556</v>
      </c>
      <c r="M15" s="1396">
        <v>42790</v>
      </c>
      <c r="N15" s="1244" t="s">
        <v>1261</v>
      </c>
    </row>
    <row r="16" spans="1:16" s="1656" customFormat="1">
      <c r="A16" s="1393" t="s">
        <v>15</v>
      </c>
      <c r="B16" s="1394"/>
      <c r="C16" s="1394" t="s">
        <v>240</v>
      </c>
      <c r="D16" s="1393" t="s">
        <v>11054</v>
      </c>
      <c r="E16" s="1471">
        <v>0</v>
      </c>
      <c r="F16" s="1472" t="s">
        <v>182</v>
      </c>
      <c r="G16" s="1393" t="s">
        <v>11055</v>
      </c>
      <c r="H16" s="1473">
        <v>1.89</v>
      </c>
      <c r="I16" s="1472"/>
      <c r="J16" s="1393" t="s">
        <v>19</v>
      </c>
      <c r="K16" s="1474">
        <f t="shared" si="0"/>
        <v>1.89</v>
      </c>
      <c r="L16" s="1475" t="s">
        <v>10556</v>
      </c>
      <c r="M16" s="1396">
        <v>42810</v>
      </c>
      <c r="N16" s="1244" t="s">
        <v>1261</v>
      </c>
    </row>
    <row r="17" spans="1:22" s="1656" customFormat="1">
      <c r="A17" s="1393" t="s">
        <v>15</v>
      </c>
      <c r="B17" s="1394"/>
      <c r="C17" s="1394" t="s">
        <v>1167</v>
      </c>
      <c r="D17" s="1393" t="s">
        <v>11057</v>
      </c>
      <c r="E17" s="1471">
        <v>0</v>
      </c>
      <c r="F17" s="1472" t="s">
        <v>240</v>
      </c>
      <c r="G17" s="1393" t="s">
        <v>11054</v>
      </c>
      <c r="H17" s="1473">
        <v>0.78</v>
      </c>
      <c r="I17" s="1472"/>
      <c r="J17" s="1393" t="s">
        <v>19</v>
      </c>
      <c r="K17" s="1474">
        <f t="shared" si="0"/>
        <v>0.78</v>
      </c>
      <c r="L17" s="1475" t="s">
        <v>11056</v>
      </c>
      <c r="M17" s="1396">
        <v>42810</v>
      </c>
      <c r="N17" s="1244" t="s">
        <v>1261</v>
      </c>
    </row>
    <row r="18" spans="1:22" s="1656" customFormat="1">
      <c r="A18" s="1393" t="s">
        <v>15</v>
      </c>
      <c r="B18" s="1394"/>
      <c r="C18" s="1394" t="s">
        <v>1173</v>
      </c>
      <c r="D18" s="1393" t="s">
        <v>11058</v>
      </c>
      <c r="E18" s="1471">
        <v>0</v>
      </c>
      <c r="F18" s="1472" t="s">
        <v>182</v>
      </c>
      <c r="G18" s="1393" t="s">
        <v>11055</v>
      </c>
      <c r="H18" s="1473">
        <v>0.59</v>
      </c>
      <c r="I18" s="1472"/>
      <c r="J18" s="1393" t="s">
        <v>19</v>
      </c>
      <c r="K18" s="1474">
        <f t="shared" si="0"/>
        <v>0.59</v>
      </c>
      <c r="L18" s="1475" t="s">
        <v>11056</v>
      </c>
      <c r="M18" s="1396">
        <v>42795</v>
      </c>
      <c r="N18" s="1244" t="s">
        <v>1261</v>
      </c>
    </row>
    <row r="19" spans="1:22" s="1709" customFormat="1">
      <c r="A19" s="1393" t="s">
        <v>15</v>
      </c>
      <c r="B19" s="1394"/>
      <c r="C19" s="1394" t="s">
        <v>11400</v>
      </c>
      <c r="D19" s="1393" t="s">
        <v>17</v>
      </c>
      <c r="E19" s="1471">
        <v>8.44</v>
      </c>
      <c r="F19" s="1472" t="s">
        <v>11401</v>
      </c>
      <c r="G19" s="1393" t="s">
        <v>11402</v>
      </c>
      <c r="H19" s="1473">
        <v>8.98</v>
      </c>
      <c r="I19" s="1472" t="s">
        <v>54</v>
      </c>
      <c r="J19" s="1393" t="s">
        <v>7189</v>
      </c>
      <c r="K19" s="1474">
        <f t="shared" si="0"/>
        <v>0.54000000000000092</v>
      </c>
      <c r="L19" s="1475">
        <v>42856</v>
      </c>
      <c r="M19" s="1396">
        <v>42849</v>
      </c>
      <c r="N19" s="1524" t="s">
        <v>11403</v>
      </c>
    </row>
    <row r="20" spans="1:22" s="1709" customFormat="1">
      <c r="A20" s="1393" t="s">
        <v>15</v>
      </c>
      <c r="B20" s="1394"/>
      <c r="C20" s="1394" t="s">
        <v>8198</v>
      </c>
      <c r="D20" s="1393" t="s">
        <v>11404</v>
      </c>
      <c r="E20" s="1471"/>
      <c r="F20" s="1472">
        <v>6.14</v>
      </c>
      <c r="G20" s="1393"/>
      <c r="H20" s="1473">
        <v>6.15</v>
      </c>
      <c r="I20" s="1472"/>
      <c r="J20" s="1393"/>
      <c r="K20" s="1474">
        <v>0.1</v>
      </c>
      <c r="L20" s="1475" t="s">
        <v>11405</v>
      </c>
      <c r="M20" s="1396">
        <v>42845</v>
      </c>
      <c r="N20" s="1524" t="s">
        <v>1261</v>
      </c>
    </row>
    <row r="21" spans="1:22" s="1758" customFormat="1">
      <c r="A21" s="1393" t="s">
        <v>15</v>
      </c>
      <c r="B21" s="1394"/>
      <c r="C21" s="1394" t="s">
        <v>614</v>
      </c>
      <c r="D21" s="1393" t="s">
        <v>11567</v>
      </c>
      <c r="E21" s="1471">
        <v>0</v>
      </c>
      <c r="F21" s="1472" t="s">
        <v>1080</v>
      </c>
      <c r="G21" s="1393" t="s">
        <v>11568</v>
      </c>
      <c r="H21" s="1473">
        <v>4.88</v>
      </c>
      <c r="I21" s="1472" t="s">
        <v>263</v>
      </c>
      <c r="J21" s="1393" t="s">
        <v>11569</v>
      </c>
      <c r="K21" s="1474">
        <v>4.88</v>
      </c>
      <c r="L21" s="1475">
        <v>42856</v>
      </c>
      <c r="M21" s="1396"/>
      <c r="N21" s="1524" t="s">
        <v>11570</v>
      </c>
    </row>
    <row r="22" spans="1:22" ht="13.35" customHeight="1">
      <c r="A22" s="1203" t="s">
        <v>15</v>
      </c>
      <c r="B22" s="1275"/>
      <c r="C22" s="1238" t="s">
        <v>182</v>
      </c>
      <c r="D22" s="1237" t="s">
        <v>8865</v>
      </c>
      <c r="E22" s="1239">
        <v>40.56</v>
      </c>
      <c r="F22" s="1240" t="s">
        <v>31</v>
      </c>
      <c r="G22" s="1237" t="s">
        <v>8867</v>
      </c>
      <c r="H22" s="1241">
        <v>42.28</v>
      </c>
      <c r="I22" s="1240"/>
      <c r="J22" s="1237" t="s">
        <v>1659</v>
      </c>
      <c r="K22" s="1245">
        <f t="shared" si="0"/>
        <v>1.7199999999999989</v>
      </c>
      <c r="L22" s="1242">
        <v>42856</v>
      </c>
      <c r="M22" s="1243"/>
      <c r="N22" s="1244" t="s">
        <v>1261</v>
      </c>
    </row>
    <row r="23" spans="1:22">
      <c r="A23" s="1224" t="s">
        <v>15</v>
      </c>
      <c r="B23" s="575"/>
      <c r="C23" s="575" t="s">
        <v>614</v>
      </c>
      <c r="D23" s="575" t="s">
        <v>3618</v>
      </c>
      <c r="E23" s="408">
        <v>0</v>
      </c>
      <c r="F23" s="196" t="s">
        <v>3606</v>
      </c>
      <c r="G23" s="575" t="s">
        <v>3619</v>
      </c>
      <c r="H23" s="575">
        <v>4.88</v>
      </c>
      <c r="I23" s="196" t="s">
        <v>136</v>
      </c>
      <c r="J23" s="575" t="s">
        <v>3620</v>
      </c>
      <c r="K23" s="1245">
        <f t="shared" si="0"/>
        <v>4.88</v>
      </c>
      <c r="L23" s="575" t="s">
        <v>3621</v>
      </c>
      <c r="M23" s="577">
        <v>41828</v>
      </c>
      <c r="N23" s="187" t="s">
        <v>3603</v>
      </c>
      <c r="O23" s="16"/>
      <c r="P23" s="17"/>
    </row>
    <row r="24" spans="1:22" s="395" customFormat="1">
      <c r="A24" s="1224" t="s">
        <v>15</v>
      </c>
      <c r="B24" s="575"/>
      <c r="C24" s="575" t="s">
        <v>1535</v>
      </c>
      <c r="D24" s="575" t="s">
        <v>16</v>
      </c>
      <c r="E24" s="408">
        <v>11.29</v>
      </c>
      <c r="F24" s="196" t="s">
        <v>1169</v>
      </c>
      <c r="G24" s="575" t="s">
        <v>3604</v>
      </c>
      <c r="H24" s="575">
        <v>11.68</v>
      </c>
      <c r="I24" s="196" t="s">
        <v>536</v>
      </c>
      <c r="J24" s="575" t="s">
        <v>3605</v>
      </c>
      <c r="K24" s="1245">
        <f t="shared" si="0"/>
        <v>0.39000000000000057</v>
      </c>
      <c r="L24" s="575" t="s">
        <v>3621</v>
      </c>
      <c r="M24" s="577">
        <v>41837</v>
      </c>
      <c r="N24" s="187" t="s">
        <v>3603</v>
      </c>
      <c r="O24" s="40"/>
      <c r="P24" s="40"/>
      <c r="Q24" s="40"/>
      <c r="R24" s="40"/>
      <c r="S24" s="40"/>
      <c r="T24" s="40"/>
      <c r="U24" s="40"/>
      <c r="V24" s="40"/>
    </row>
    <row r="25" spans="1:22" s="395" customFormat="1">
      <c r="A25" s="1224" t="s">
        <v>15</v>
      </c>
      <c r="B25" s="575"/>
      <c r="C25" s="575" t="s">
        <v>546</v>
      </c>
      <c r="D25" s="575" t="s">
        <v>3610</v>
      </c>
      <c r="E25" s="408">
        <v>0</v>
      </c>
      <c r="F25" s="196" t="s">
        <v>40</v>
      </c>
      <c r="G25" s="575" t="s">
        <v>262</v>
      </c>
      <c r="H25" s="575">
        <v>5.53</v>
      </c>
      <c r="I25" s="196" t="s">
        <v>139</v>
      </c>
      <c r="J25" s="575" t="s">
        <v>3611</v>
      </c>
      <c r="K25" s="1245">
        <f t="shared" si="0"/>
        <v>5.53</v>
      </c>
      <c r="L25" s="575" t="s">
        <v>3612</v>
      </c>
      <c r="M25" s="577">
        <v>41848</v>
      </c>
      <c r="N25" s="187" t="s">
        <v>3603</v>
      </c>
      <c r="O25" s="40"/>
      <c r="P25" s="40"/>
      <c r="Q25" s="40"/>
      <c r="R25" s="40"/>
      <c r="S25" s="40"/>
      <c r="T25" s="40"/>
      <c r="U25" s="40"/>
      <c r="V25" s="40"/>
    </row>
    <row r="26" spans="1:22" s="395" customFormat="1" ht="14.1" customHeight="1">
      <c r="A26" s="1096" t="s">
        <v>15</v>
      </c>
      <c r="B26" s="575"/>
      <c r="C26" s="575" t="s">
        <v>1653</v>
      </c>
      <c r="D26" s="575" t="s">
        <v>3622</v>
      </c>
      <c r="E26" s="408">
        <v>0</v>
      </c>
      <c r="F26" s="196" t="s">
        <v>3623</v>
      </c>
      <c r="G26" s="575" t="s">
        <v>2949</v>
      </c>
      <c r="H26" s="575">
        <v>6.12</v>
      </c>
      <c r="I26" s="196"/>
      <c r="J26" s="575" t="s">
        <v>1659</v>
      </c>
      <c r="K26" s="1245">
        <f t="shared" si="0"/>
        <v>6.12</v>
      </c>
      <c r="L26" s="575" t="s">
        <v>3621</v>
      </c>
      <c r="M26" s="577">
        <v>41834</v>
      </c>
      <c r="N26" s="187" t="s">
        <v>3603</v>
      </c>
      <c r="O26" s="40"/>
      <c r="P26" s="40"/>
      <c r="Q26" s="40"/>
      <c r="R26" s="40"/>
      <c r="S26" s="40"/>
      <c r="T26" s="40"/>
      <c r="U26" s="40"/>
      <c r="V26" s="40"/>
    </row>
    <row r="27" spans="1:22" s="395" customFormat="1" ht="3" hidden="1" customHeight="1">
      <c r="A27" s="1096" t="s">
        <v>15</v>
      </c>
      <c r="B27" s="575" t="s">
        <v>866</v>
      </c>
      <c r="C27" s="575" t="s">
        <v>3624</v>
      </c>
      <c r="D27" s="575" t="s">
        <v>2948</v>
      </c>
      <c r="E27" s="408">
        <v>0</v>
      </c>
      <c r="F27" s="196" t="s">
        <v>807</v>
      </c>
      <c r="G27" s="575" t="s">
        <v>3625</v>
      </c>
      <c r="H27" s="575">
        <v>0.44</v>
      </c>
      <c r="I27" s="196"/>
      <c r="J27" s="575" t="s">
        <v>1659</v>
      </c>
      <c r="K27" s="1245">
        <f t="shared" si="0"/>
        <v>0.44</v>
      </c>
      <c r="L27" s="575" t="s">
        <v>3621</v>
      </c>
      <c r="M27" s="577">
        <v>41831</v>
      </c>
      <c r="N27" s="187" t="s">
        <v>3603</v>
      </c>
      <c r="O27" s="40"/>
      <c r="P27" s="40"/>
      <c r="Q27" s="40"/>
      <c r="R27" s="40"/>
      <c r="S27" s="40"/>
      <c r="T27" s="40"/>
      <c r="U27" s="40"/>
      <c r="V27" s="40"/>
    </row>
    <row r="28" spans="1:22" s="395" customFormat="1">
      <c r="A28" s="956" t="s">
        <v>15</v>
      </c>
      <c r="B28" s="575"/>
      <c r="C28" s="575" t="s">
        <v>807</v>
      </c>
      <c r="D28" s="575" t="s">
        <v>3625</v>
      </c>
      <c r="E28" s="408">
        <v>0</v>
      </c>
      <c r="F28" s="196" t="s">
        <v>1653</v>
      </c>
      <c r="G28" s="575" t="s">
        <v>3626</v>
      </c>
      <c r="H28" s="575">
        <v>0.6</v>
      </c>
      <c r="I28" s="196"/>
      <c r="J28" s="575" t="s">
        <v>19</v>
      </c>
      <c r="K28" s="1245">
        <f>SUM(H28-E28)</f>
        <v>0.6</v>
      </c>
      <c r="L28" s="575" t="s">
        <v>3621</v>
      </c>
      <c r="M28" s="577">
        <v>41831</v>
      </c>
      <c r="N28" s="575" t="s">
        <v>3603</v>
      </c>
      <c r="O28" s="40"/>
      <c r="P28" s="40"/>
      <c r="Q28" s="40"/>
      <c r="R28" s="40"/>
      <c r="S28" s="40"/>
      <c r="T28" s="40"/>
      <c r="U28" s="40"/>
      <c r="V28" s="40"/>
    </row>
    <row r="29" spans="1:22" s="395" customFormat="1">
      <c r="A29" s="956" t="s">
        <v>15</v>
      </c>
      <c r="B29" s="575"/>
      <c r="C29" s="575" t="s">
        <v>208</v>
      </c>
      <c r="D29" s="575" t="s">
        <v>3893</v>
      </c>
      <c r="E29" s="408">
        <v>0</v>
      </c>
      <c r="F29" s="196" t="s">
        <v>3606</v>
      </c>
      <c r="G29" s="575" t="s">
        <v>3148</v>
      </c>
      <c r="H29" s="575">
        <v>5.2</v>
      </c>
      <c r="I29" s="196" t="s">
        <v>40</v>
      </c>
      <c r="J29" s="575" t="s">
        <v>3064</v>
      </c>
      <c r="K29" s="1245">
        <f t="shared" si="0"/>
        <v>5.2</v>
      </c>
      <c r="L29" s="575" t="s">
        <v>3621</v>
      </c>
      <c r="M29" s="577">
        <v>41837</v>
      </c>
      <c r="N29" s="187" t="s">
        <v>3603</v>
      </c>
      <c r="O29" s="40"/>
      <c r="P29" s="40"/>
      <c r="Q29" s="40"/>
      <c r="R29" s="40"/>
      <c r="S29" s="40"/>
      <c r="T29" s="40"/>
      <c r="U29" s="40"/>
      <c r="V29" s="40"/>
    </row>
    <row r="30" spans="1:22" s="395" customFormat="1">
      <c r="A30" s="956" t="s">
        <v>15</v>
      </c>
      <c r="B30" s="575"/>
      <c r="C30" s="575" t="s">
        <v>245</v>
      </c>
      <c r="D30" s="575" t="s">
        <v>4731</v>
      </c>
      <c r="E30" s="575">
        <v>19.350000000000001</v>
      </c>
      <c r="F30" s="575" t="s">
        <v>175</v>
      </c>
      <c r="G30" s="575" t="s">
        <v>4735</v>
      </c>
      <c r="H30" s="575">
        <v>19.399999999999999</v>
      </c>
      <c r="I30" s="575" t="s">
        <v>576</v>
      </c>
      <c r="J30" s="575" t="s">
        <v>4736</v>
      </c>
      <c r="K30" s="1245">
        <f t="shared" si="0"/>
        <v>4.9999999999997158E-2</v>
      </c>
      <c r="L30" s="575" t="s">
        <v>3790</v>
      </c>
      <c r="M30" s="577">
        <v>41859</v>
      </c>
      <c r="N30" s="187" t="s">
        <v>3603</v>
      </c>
      <c r="O30" s="40"/>
      <c r="P30" s="40"/>
      <c r="Q30" s="40"/>
      <c r="R30" s="40"/>
      <c r="S30" s="40"/>
      <c r="T30" s="40"/>
      <c r="U30" s="40"/>
      <c r="V30" s="40"/>
    </row>
    <row r="31" spans="1:22" s="395" customFormat="1">
      <c r="A31" s="956" t="s">
        <v>15</v>
      </c>
      <c r="B31" s="575"/>
      <c r="C31" s="575" t="s">
        <v>4732</v>
      </c>
      <c r="D31" s="575" t="s">
        <v>241</v>
      </c>
      <c r="E31" s="575">
        <v>7.19</v>
      </c>
      <c r="F31" s="575" t="s">
        <v>161</v>
      </c>
      <c r="G31" s="575" t="s">
        <v>3583</v>
      </c>
      <c r="H31" s="575">
        <v>7.28</v>
      </c>
      <c r="I31" s="575" t="s">
        <v>150</v>
      </c>
      <c r="J31" s="575" t="s">
        <v>4738</v>
      </c>
      <c r="K31" s="1245">
        <f t="shared" si="0"/>
        <v>8.9999999999999858E-2</v>
      </c>
      <c r="L31" s="575" t="s">
        <v>3790</v>
      </c>
      <c r="M31" s="577">
        <v>41887</v>
      </c>
      <c r="N31" s="187" t="s">
        <v>3603</v>
      </c>
      <c r="O31" s="40"/>
      <c r="P31" s="40"/>
      <c r="Q31" s="40"/>
      <c r="R31" s="40"/>
      <c r="S31" s="40"/>
      <c r="T31" s="40"/>
      <c r="U31" s="40"/>
      <c r="V31" s="40"/>
    </row>
    <row r="32" spans="1:22" s="395" customFormat="1">
      <c r="A32" s="956" t="s">
        <v>15</v>
      </c>
      <c r="B32" s="575"/>
      <c r="C32" s="575" t="s">
        <v>955</v>
      </c>
      <c r="D32" s="575" t="s">
        <v>7507</v>
      </c>
      <c r="E32" s="575">
        <v>0</v>
      </c>
      <c r="F32" s="575" t="s">
        <v>185</v>
      </c>
      <c r="G32" s="575" t="s">
        <v>4608</v>
      </c>
      <c r="H32" s="575">
        <v>0.46</v>
      </c>
      <c r="I32" s="575"/>
      <c r="J32" s="575" t="s">
        <v>19</v>
      </c>
      <c r="K32" s="1245">
        <f t="shared" si="0"/>
        <v>0.46</v>
      </c>
      <c r="L32" s="179" t="s">
        <v>7506</v>
      </c>
      <c r="M32" s="575"/>
      <c r="N32" s="187" t="s">
        <v>3603</v>
      </c>
      <c r="O32" s="40"/>
      <c r="P32" s="40"/>
      <c r="Q32" s="40"/>
      <c r="R32" s="40"/>
      <c r="S32" s="40"/>
      <c r="T32" s="40"/>
      <c r="U32" s="40"/>
      <c r="V32" s="40"/>
    </row>
    <row r="33" spans="1:22" s="395" customFormat="1">
      <c r="A33" s="576" t="s">
        <v>15</v>
      </c>
      <c r="B33" s="575"/>
      <c r="C33" s="575" t="s">
        <v>183</v>
      </c>
      <c r="D33" s="575" t="s">
        <v>3613</v>
      </c>
      <c r="E33" s="408">
        <v>9.59</v>
      </c>
      <c r="F33" s="196" t="s">
        <v>2718</v>
      </c>
      <c r="G33" s="575" t="s">
        <v>3614</v>
      </c>
      <c r="H33" s="575">
        <v>9.69</v>
      </c>
      <c r="I33" s="196" t="s">
        <v>58</v>
      </c>
      <c r="J33" s="575" t="s">
        <v>3615</v>
      </c>
      <c r="K33" s="1245">
        <f t="shared" si="0"/>
        <v>9.9999999999999645E-2</v>
      </c>
      <c r="L33" s="179" t="s">
        <v>4929</v>
      </c>
      <c r="M33" s="575"/>
      <c r="N33" s="187" t="s">
        <v>3603</v>
      </c>
      <c r="O33" s="40"/>
      <c r="P33" s="40"/>
      <c r="Q33" s="40"/>
      <c r="R33" s="40"/>
      <c r="S33" s="40"/>
      <c r="T33" s="40"/>
      <c r="U33" s="40"/>
      <c r="V33" s="40"/>
    </row>
    <row r="34" spans="1:22" s="395" customFormat="1" ht="16.350000000000001" customHeight="1">
      <c r="A34" s="576" t="s">
        <v>15</v>
      </c>
      <c r="B34" s="575"/>
      <c r="C34" s="575" t="s">
        <v>245</v>
      </c>
      <c r="D34" s="575" t="s">
        <v>4731</v>
      </c>
      <c r="E34" s="575">
        <v>17.57</v>
      </c>
      <c r="F34" s="575" t="s">
        <v>4733</v>
      </c>
      <c r="G34" s="575" t="s">
        <v>4737</v>
      </c>
      <c r="H34" s="575">
        <v>17.61</v>
      </c>
      <c r="I34" s="575" t="s">
        <v>2941</v>
      </c>
      <c r="J34" s="575" t="s">
        <v>4739</v>
      </c>
      <c r="K34" s="1245">
        <f t="shared" si="0"/>
        <v>3.9999999999999147E-2</v>
      </c>
      <c r="L34" s="179" t="s">
        <v>4929</v>
      </c>
      <c r="M34" s="575"/>
      <c r="N34" s="575" t="s">
        <v>3603</v>
      </c>
      <c r="O34" s="40"/>
      <c r="P34" s="40"/>
      <c r="Q34" s="40"/>
      <c r="R34" s="40"/>
      <c r="S34" s="40"/>
      <c r="T34" s="40"/>
      <c r="U34" s="40"/>
      <c r="V34" s="40"/>
    </row>
    <row r="35" spans="1:22" s="395" customFormat="1">
      <c r="A35" s="576" t="s">
        <v>15</v>
      </c>
      <c r="B35" s="575"/>
      <c r="C35" s="575" t="s">
        <v>245</v>
      </c>
      <c r="D35" s="575" t="s">
        <v>268</v>
      </c>
      <c r="E35" s="408">
        <v>8.57</v>
      </c>
      <c r="F35" s="196" t="s">
        <v>2440</v>
      </c>
      <c r="G35" s="575" t="s">
        <v>3616</v>
      </c>
      <c r="H35" s="575">
        <v>8.6300000000000008</v>
      </c>
      <c r="I35" s="196" t="s">
        <v>298</v>
      </c>
      <c r="J35" s="575" t="s">
        <v>3617</v>
      </c>
      <c r="K35" s="1245">
        <f t="shared" si="0"/>
        <v>6.0000000000000497E-2</v>
      </c>
      <c r="L35" s="179" t="s">
        <v>4929</v>
      </c>
      <c r="M35" s="575"/>
      <c r="N35" s="187" t="s">
        <v>3603</v>
      </c>
      <c r="O35" s="40"/>
      <c r="P35" s="40"/>
      <c r="Q35" s="40"/>
      <c r="R35" s="40"/>
      <c r="S35" s="40"/>
      <c r="T35" s="40"/>
      <c r="U35" s="40"/>
      <c r="V35" s="40"/>
    </row>
    <row r="36" spans="1:22" s="395" customFormat="1">
      <c r="A36" s="575" t="s">
        <v>15</v>
      </c>
      <c r="B36" s="575"/>
      <c r="C36" s="575" t="s">
        <v>816</v>
      </c>
      <c r="D36" s="575" t="s">
        <v>3607</v>
      </c>
      <c r="E36" s="408">
        <v>0.8</v>
      </c>
      <c r="F36" s="196" t="s">
        <v>3229</v>
      </c>
      <c r="G36" s="575" t="s">
        <v>3608</v>
      </c>
      <c r="H36" s="575">
        <v>1.07</v>
      </c>
      <c r="I36" s="196" t="s">
        <v>3609</v>
      </c>
      <c r="J36" s="575" t="s">
        <v>3337</v>
      </c>
      <c r="K36" s="1245">
        <f t="shared" si="0"/>
        <v>0.27</v>
      </c>
      <c r="L36" s="179" t="s">
        <v>4929</v>
      </c>
      <c r="M36" s="575"/>
      <c r="N36" s="187" t="s">
        <v>3603</v>
      </c>
      <c r="O36" s="40"/>
      <c r="P36" s="40"/>
      <c r="Q36" s="40"/>
      <c r="R36" s="40"/>
      <c r="S36" s="40"/>
      <c r="T36" s="40"/>
      <c r="U36" s="40"/>
      <c r="V36" s="40"/>
    </row>
    <row r="37" spans="1:22" s="395" customFormat="1">
      <c r="A37" s="575" t="s">
        <v>15</v>
      </c>
      <c r="B37" s="575"/>
      <c r="C37" s="575" t="s">
        <v>528</v>
      </c>
      <c r="D37" s="575" t="s">
        <v>4734</v>
      </c>
      <c r="E37" s="575">
        <v>3.37</v>
      </c>
      <c r="F37" s="575" t="s">
        <v>270</v>
      </c>
      <c r="G37" s="575" t="s">
        <v>269</v>
      </c>
      <c r="H37" s="575">
        <v>3.5</v>
      </c>
      <c r="I37" s="575"/>
      <c r="J37" s="575" t="s">
        <v>19</v>
      </c>
      <c r="K37" s="1245">
        <f t="shared" si="0"/>
        <v>0.12999999999999989</v>
      </c>
      <c r="L37" s="179" t="s">
        <v>4929</v>
      </c>
      <c r="M37" s="575"/>
      <c r="N37" s="187" t="s">
        <v>3603</v>
      </c>
      <c r="O37" s="40"/>
      <c r="P37" s="40"/>
      <c r="Q37" s="40"/>
      <c r="R37" s="40"/>
      <c r="S37" s="40"/>
      <c r="T37" s="40"/>
      <c r="U37" s="40"/>
      <c r="V37" s="40"/>
    </row>
    <row r="38" spans="1:22" s="395" customFormat="1">
      <c r="A38" s="575" t="s">
        <v>15</v>
      </c>
      <c r="B38" s="575"/>
      <c r="C38" s="575"/>
      <c r="D38" s="575"/>
      <c r="E38" s="575"/>
      <c r="F38" s="575"/>
      <c r="G38" s="575"/>
      <c r="H38" s="575"/>
      <c r="I38" s="575"/>
      <c r="J38" s="575"/>
      <c r="K38" s="1245">
        <f t="shared" si="0"/>
        <v>0</v>
      </c>
      <c r="L38" s="575"/>
      <c r="M38" s="575"/>
      <c r="N38" s="575"/>
      <c r="O38" s="40"/>
      <c r="P38" s="40"/>
      <c r="Q38" s="40"/>
      <c r="R38" s="40"/>
      <c r="S38" s="40"/>
      <c r="T38" s="40"/>
      <c r="U38" s="40"/>
      <c r="V38" s="40"/>
    </row>
    <row r="39" spans="1:22" s="395" customFormat="1">
      <c r="A39" s="575" t="s">
        <v>15</v>
      </c>
      <c r="B39" s="575"/>
      <c r="C39" s="575"/>
      <c r="D39" s="575"/>
      <c r="E39" s="575"/>
      <c r="F39" s="575"/>
      <c r="G39" s="575"/>
      <c r="H39" s="575"/>
      <c r="I39" s="575"/>
      <c r="J39" s="575"/>
      <c r="K39" s="1245">
        <f t="shared" si="0"/>
        <v>0</v>
      </c>
      <c r="L39" s="575"/>
      <c r="M39" s="575"/>
      <c r="N39" s="575"/>
      <c r="O39" s="40"/>
      <c r="P39" s="40"/>
      <c r="Q39" s="40"/>
      <c r="R39" s="40"/>
      <c r="S39" s="40"/>
      <c r="T39" s="40"/>
      <c r="U39" s="40"/>
      <c r="V39" s="40"/>
    </row>
    <row r="40" spans="1:22" s="395" customFormat="1">
      <c r="A40" s="575" t="s">
        <v>15</v>
      </c>
      <c r="B40" s="575"/>
      <c r="C40" s="575"/>
      <c r="D40" s="575"/>
      <c r="E40" s="575"/>
      <c r="F40" s="575"/>
      <c r="G40" s="575"/>
      <c r="H40" s="575"/>
      <c r="I40" s="575"/>
      <c r="J40" s="575"/>
      <c r="K40" s="1245">
        <f t="shared" si="0"/>
        <v>0</v>
      </c>
      <c r="L40" s="575"/>
      <c r="M40" s="575"/>
      <c r="N40" s="575"/>
      <c r="O40" s="40"/>
      <c r="P40" s="40"/>
      <c r="Q40" s="40"/>
      <c r="R40" s="40"/>
      <c r="S40" s="40"/>
      <c r="T40" s="40"/>
      <c r="U40" s="40"/>
      <c r="V40" s="40"/>
    </row>
    <row r="41" spans="1:22" s="395" customFormat="1">
      <c r="A41" s="575" t="s">
        <v>15</v>
      </c>
      <c r="B41" s="575"/>
      <c r="C41" s="575"/>
      <c r="D41" s="575"/>
      <c r="E41" s="575"/>
      <c r="F41" s="575"/>
      <c r="G41" s="575"/>
      <c r="H41" s="575"/>
      <c r="I41" s="575"/>
      <c r="J41" s="575"/>
      <c r="K41" s="1245">
        <f t="shared" si="0"/>
        <v>0</v>
      </c>
      <c r="L41" s="575"/>
      <c r="M41" s="575"/>
      <c r="N41" s="575"/>
      <c r="O41" s="40"/>
      <c r="P41" s="40"/>
      <c r="Q41" s="40"/>
      <c r="R41" s="40"/>
      <c r="S41" s="40"/>
      <c r="T41" s="40"/>
      <c r="U41" s="40"/>
      <c r="V41" s="40"/>
    </row>
    <row r="42" spans="1:22" s="395" customFormat="1">
      <c r="A42" s="575" t="s">
        <v>15</v>
      </c>
      <c r="B42" s="575"/>
      <c r="C42" s="575"/>
      <c r="D42" s="575"/>
      <c r="E42" s="575"/>
      <c r="F42" s="575"/>
      <c r="G42" s="575"/>
      <c r="H42" s="575"/>
      <c r="I42" s="575"/>
      <c r="J42" s="575"/>
      <c r="K42" s="1245">
        <f t="shared" si="0"/>
        <v>0</v>
      </c>
      <c r="L42" s="575"/>
      <c r="M42" s="575"/>
      <c r="N42" s="575"/>
      <c r="O42" s="40"/>
      <c r="P42" s="40"/>
      <c r="Q42" s="40"/>
      <c r="R42" s="40"/>
      <c r="S42" s="40"/>
      <c r="T42" s="40"/>
      <c r="U42" s="40"/>
      <c r="V42" s="40"/>
    </row>
    <row r="43" spans="1:22" s="395" customFormat="1">
      <c r="A43" s="575" t="s">
        <v>15</v>
      </c>
      <c r="B43" s="575"/>
      <c r="C43" s="575"/>
      <c r="D43" s="575"/>
      <c r="E43" s="575"/>
      <c r="F43" s="575"/>
      <c r="G43" s="575"/>
      <c r="H43" s="575"/>
      <c r="I43" s="575"/>
      <c r="J43" s="575"/>
      <c r="K43" s="1245">
        <f t="shared" si="0"/>
        <v>0</v>
      </c>
      <c r="L43" s="575"/>
      <c r="M43" s="575"/>
      <c r="N43" s="575"/>
      <c r="O43" s="40"/>
      <c r="P43" s="40"/>
      <c r="Q43" s="40"/>
      <c r="R43" s="40"/>
      <c r="S43" s="40"/>
      <c r="T43" s="40"/>
      <c r="U43" s="40"/>
      <c r="V43" s="40"/>
    </row>
    <row r="44" spans="1:22" s="395" customFormat="1">
      <c r="A44" s="575" t="s">
        <v>15</v>
      </c>
      <c r="B44" s="575"/>
      <c r="C44" s="575"/>
      <c r="D44" s="575"/>
      <c r="E44" s="575"/>
      <c r="F44" s="575"/>
      <c r="G44" s="575"/>
      <c r="H44" s="575"/>
      <c r="I44" s="575"/>
      <c r="J44" s="575"/>
      <c r="K44" s="1245">
        <f t="shared" si="0"/>
        <v>0</v>
      </c>
      <c r="L44" s="575"/>
      <c r="M44" s="575"/>
      <c r="N44" s="575"/>
      <c r="O44" s="40"/>
      <c r="P44" s="40"/>
      <c r="Q44" s="40"/>
      <c r="R44" s="40"/>
      <c r="S44" s="40"/>
      <c r="T44" s="40"/>
      <c r="U44" s="40"/>
      <c r="V44" s="40"/>
    </row>
    <row r="45" spans="1:22" s="395" customFormat="1">
      <c r="A45" s="575" t="s">
        <v>15</v>
      </c>
      <c r="B45" s="575"/>
      <c r="C45" s="575"/>
      <c r="D45" s="575"/>
      <c r="E45" s="575"/>
      <c r="F45" s="575"/>
      <c r="G45" s="575"/>
      <c r="H45" s="575"/>
      <c r="I45" s="575"/>
      <c r="J45" s="575"/>
      <c r="K45" s="1245">
        <f t="shared" si="0"/>
        <v>0</v>
      </c>
      <c r="L45" s="575"/>
      <c r="M45" s="575"/>
      <c r="N45" s="575"/>
      <c r="O45" s="40"/>
      <c r="P45" s="40"/>
      <c r="Q45" s="40"/>
      <c r="R45" s="40"/>
      <c r="S45" s="40"/>
      <c r="T45" s="40"/>
      <c r="U45" s="40"/>
      <c r="V45" s="40"/>
    </row>
    <row r="46" spans="1:22" s="395" customFormat="1">
      <c r="A46" s="575" t="s">
        <v>15</v>
      </c>
      <c r="B46" s="575"/>
      <c r="C46" s="575"/>
      <c r="D46" s="575"/>
      <c r="E46" s="575"/>
      <c r="F46" s="575"/>
      <c r="G46" s="575"/>
      <c r="H46" s="575"/>
      <c r="I46" s="575"/>
      <c r="J46" s="575"/>
      <c r="K46" s="1245">
        <f t="shared" si="0"/>
        <v>0</v>
      </c>
      <c r="L46" s="575"/>
      <c r="M46" s="575"/>
      <c r="N46" s="575"/>
      <c r="O46" s="40"/>
      <c r="P46" s="40"/>
      <c r="Q46" s="40"/>
      <c r="R46" s="40"/>
      <c r="S46" s="40"/>
      <c r="T46" s="40"/>
      <c r="U46" s="40"/>
      <c r="V46" s="40"/>
    </row>
    <row r="47" spans="1:22" s="395" customFormat="1">
      <c r="A47" s="575" t="s">
        <v>15</v>
      </c>
      <c r="B47" s="575"/>
      <c r="C47" s="575"/>
      <c r="D47" s="575"/>
      <c r="E47" s="575"/>
      <c r="F47" s="575"/>
      <c r="G47" s="575"/>
      <c r="H47" s="575"/>
      <c r="I47" s="575"/>
      <c r="J47" s="575"/>
      <c r="K47" s="1245">
        <f t="shared" si="0"/>
        <v>0</v>
      </c>
      <c r="L47" s="575"/>
      <c r="M47" s="575"/>
      <c r="N47" s="575"/>
      <c r="O47" s="40"/>
      <c r="P47" s="40"/>
      <c r="Q47" s="40"/>
      <c r="R47" s="40"/>
      <c r="S47" s="40"/>
      <c r="T47" s="40"/>
      <c r="U47" s="40"/>
      <c r="V47" s="40"/>
    </row>
    <row r="48" spans="1:22" s="395" customFormat="1">
      <c r="A48" s="575" t="s">
        <v>15</v>
      </c>
      <c r="B48" s="575"/>
      <c r="C48" s="575"/>
      <c r="D48" s="575"/>
      <c r="E48" s="575"/>
      <c r="F48" s="575"/>
      <c r="G48" s="575"/>
      <c r="H48" s="575"/>
      <c r="I48" s="575"/>
      <c r="J48" s="575"/>
      <c r="K48" s="1245">
        <f t="shared" si="0"/>
        <v>0</v>
      </c>
      <c r="L48" s="575"/>
      <c r="M48" s="575"/>
      <c r="N48" s="575"/>
      <c r="O48" s="40"/>
      <c r="P48" s="40"/>
      <c r="Q48" s="40"/>
      <c r="R48" s="40"/>
      <c r="S48" s="40"/>
      <c r="T48" s="40"/>
      <c r="U48" s="40"/>
      <c r="V48" s="40"/>
    </row>
    <row r="49" spans="1:22" s="395" customFormat="1">
      <c r="A49" s="575" t="s">
        <v>15</v>
      </c>
      <c r="B49" s="575"/>
      <c r="C49" s="575"/>
      <c r="D49" s="575"/>
      <c r="E49" s="575"/>
      <c r="F49" s="575"/>
      <c r="G49" s="575"/>
      <c r="H49" s="575"/>
      <c r="I49" s="575"/>
      <c r="J49" s="575"/>
      <c r="K49" s="1245">
        <f t="shared" si="0"/>
        <v>0</v>
      </c>
      <c r="L49" s="575"/>
      <c r="M49" s="575"/>
      <c r="N49" s="575"/>
      <c r="O49" s="40"/>
      <c r="P49" s="40"/>
      <c r="Q49" s="40"/>
      <c r="R49" s="40"/>
      <c r="S49" s="40"/>
      <c r="T49" s="40"/>
      <c r="U49" s="40"/>
      <c r="V49" s="40"/>
    </row>
    <row r="50" spans="1:22" s="395" customFormat="1">
      <c r="A50" s="575" t="s">
        <v>15</v>
      </c>
      <c r="B50" s="575"/>
      <c r="C50" s="575"/>
      <c r="D50" s="575"/>
      <c r="E50" s="575"/>
      <c r="F50" s="575"/>
      <c r="G50" s="575"/>
      <c r="H50" s="575"/>
      <c r="I50" s="575"/>
      <c r="J50" s="575"/>
      <c r="K50" s="1245">
        <f t="shared" si="0"/>
        <v>0</v>
      </c>
      <c r="L50" s="575"/>
      <c r="M50" s="575"/>
      <c r="N50" s="575"/>
      <c r="O50" s="40"/>
      <c r="P50" s="40"/>
      <c r="Q50" s="40"/>
      <c r="R50" s="40"/>
      <c r="S50" s="40"/>
      <c r="T50" s="40"/>
      <c r="U50" s="40"/>
      <c r="V50" s="40"/>
    </row>
    <row r="51" spans="1:22" s="395" customFormat="1">
      <c r="A51" s="575" t="s">
        <v>15</v>
      </c>
      <c r="B51" s="575"/>
      <c r="C51" s="575"/>
      <c r="D51" s="575"/>
      <c r="E51" s="575"/>
      <c r="F51" s="575"/>
      <c r="G51" s="575"/>
      <c r="H51" s="575"/>
      <c r="I51" s="575"/>
      <c r="J51" s="575"/>
      <c r="K51" s="1245">
        <f t="shared" si="0"/>
        <v>0</v>
      </c>
      <c r="L51" s="575"/>
      <c r="M51" s="575"/>
      <c r="N51" s="575"/>
      <c r="O51" s="40"/>
      <c r="P51" s="40"/>
      <c r="Q51" s="40"/>
      <c r="R51" s="40"/>
      <c r="S51" s="40"/>
      <c r="T51" s="40"/>
      <c r="U51" s="40"/>
      <c r="V51" s="40"/>
    </row>
    <row r="52" spans="1:22" s="395" customFormat="1">
      <c r="A52" s="575" t="s">
        <v>15</v>
      </c>
      <c r="B52" s="575"/>
      <c r="C52" s="575"/>
      <c r="D52" s="575"/>
      <c r="E52" s="575"/>
      <c r="F52" s="575"/>
      <c r="G52" s="575"/>
      <c r="H52" s="575"/>
      <c r="I52" s="575"/>
      <c r="J52" s="575"/>
      <c r="K52" s="1245">
        <f t="shared" si="0"/>
        <v>0</v>
      </c>
      <c r="L52" s="575"/>
      <c r="M52" s="575"/>
      <c r="N52" s="575"/>
      <c r="O52" s="40"/>
      <c r="P52" s="40"/>
      <c r="Q52" s="40"/>
      <c r="R52" s="40"/>
      <c r="S52" s="40"/>
      <c r="T52" s="40"/>
      <c r="U52" s="40"/>
      <c r="V52" s="40"/>
    </row>
    <row r="53" spans="1:22" s="395" customFormat="1">
      <c r="A53" s="575" t="s">
        <v>15</v>
      </c>
      <c r="B53" s="575"/>
      <c r="C53"/>
      <c r="D53"/>
      <c r="E53"/>
      <c r="F53"/>
      <c r="G53"/>
      <c r="H53"/>
      <c r="I53"/>
      <c r="J53"/>
      <c r="K53" s="623">
        <f>SUM(K4:K52)</f>
        <v>91.839999999999989</v>
      </c>
      <c r="L53"/>
      <c r="N53"/>
      <c r="O53" s="40"/>
      <c r="P53" s="40"/>
      <c r="Q53" s="40"/>
      <c r="R53" s="40"/>
      <c r="S53" s="40"/>
      <c r="T53" s="40"/>
      <c r="U53" s="40"/>
      <c r="V53" s="40"/>
    </row>
    <row r="54" spans="1:22" s="395" customFormat="1">
      <c r="A54" s="575" t="s">
        <v>15</v>
      </c>
      <c r="B54" s="575"/>
      <c r="C54"/>
      <c r="D54"/>
      <c r="E54"/>
      <c r="F54"/>
      <c r="G54"/>
      <c r="H54"/>
      <c r="I54"/>
      <c r="J54"/>
      <c r="K54"/>
      <c r="L54"/>
      <c r="N54"/>
      <c r="O54" s="40"/>
      <c r="P54" s="40"/>
      <c r="Q54" s="40"/>
      <c r="R54" s="40"/>
      <c r="S54" s="40"/>
      <c r="T54" s="40"/>
      <c r="U54" s="40"/>
      <c r="V54" s="40"/>
    </row>
    <row r="55" spans="1:22" s="395" customFormat="1">
      <c r="A55" s="575" t="s">
        <v>15</v>
      </c>
      <c r="B55" s="575"/>
      <c r="C55"/>
      <c r="D55"/>
      <c r="E55"/>
      <c r="F55"/>
      <c r="G55"/>
      <c r="H55"/>
      <c r="I55"/>
      <c r="J55"/>
      <c r="K55"/>
      <c r="L55"/>
      <c r="N55"/>
      <c r="O55" s="40"/>
      <c r="P55" s="40"/>
      <c r="Q55" s="40"/>
      <c r="R55" s="40"/>
      <c r="S55" s="40"/>
      <c r="T55" s="40"/>
      <c r="U55" s="40"/>
      <c r="V55" s="40"/>
    </row>
    <row r="56" spans="1:22" s="395" customFormat="1">
      <c r="A56" s="575" t="s">
        <v>15</v>
      </c>
      <c r="B56" s="575"/>
      <c r="C56"/>
      <c r="D56"/>
      <c r="E56"/>
      <c r="F56"/>
      <c r="G56"/>
      <c r="H56"/>
      <c r="I56"/>
      <c r="J56"/>
      <c r="K56"/>
      <c r="L56"/>
      <c r="N56"/>
      <c r="O56" s="40"/>
      <c r="P56" s="40"/>
      <c r="Q56" s="40"/>
      <c r="R56" s="40"/>
      <c r="S56" s="40"/>
      <c r="T56" s="40"/>
      <c r="U56" s="40"/>
      <c r="V56" s="40"/>
    </row>
    <row r="57" spans="1:22" s="395" customFormat="1">
      <c r="A57" s="575" t="s">
        <v>15</v>
      </c>
      <c r="B57" s="575"/>
      <c r="C57"/>
      <c r="D57"/>
      <c r="E57"/>
      <c r="F57"/>
      <c r="G57"/>
      <c r="H57"/>
      <c r="I57"/>
      <c r="J57"/>
      <c r="K57"/>
      <c r="L57"/>
      <c r="N57"/>
      <c r="O57" s="40"/>
      <c r="P57" s="40"/>
      <c r="Q57" s="40"/>
      <c r="R57" s="40"/>
      <c r="S57" s="40"/>
      <c r="T57" s="40"/>
      <c r="U57" s="40"/>
      <c r="V57" s="40"/>
    </row>
    <row r="58" spans="1:22" s="395" customFormat="1">
      <c r="A58" s="575" t="s">
        <v>15</v>
      </c>
      <c r="B58" s="575"/>
      <c r="C58"/>
      <c r="D58"/>
      <c r="E58"/>
      <c r="F58"/>
      <c r="G58"/>
      <c r="H58"/>
      <c r="I58"/>
      <c r="J58"/>
      <c r="K58"/>
      <c r="L58"/>
      <c r="N58"/>
      <c r="O58" s="40"/>
      <c r="P58" s="40"/>
      <c r="Q58" s="40"/>
      <c r="R58" s="40"/>
      <c r="S58" s="40"/>
      <c r="T58" s="40"/>
      <c r="U58" s="40"/>
      <c r="V58" s="40"/>
    </row>
    <row r="59" spans="1:22">
      <c r="A59" s="575" t="s">
        <v>15</v>
      </c>
      <c r="B59" s="575"/>
    </row>
    <row r="60" spans="1:22">
      <c r="A60" s="575" t="s">
        <v>15</v>
      </c>
      <c r="B60" s="575"/>
      <c r="O60" s="16"/>
      <c r="P60" s="17"/>
    </row>
    <row r="61" spans="1:22">
      <c r="A61" s="575" t="s">
        <v>15</v>
      </c>
      <c r="B61" s="575"/>
    </row>
    <row r="62" spans="1:22" s="395" customFormat="1">
      <c r="A62" s="575" t="s">
        <v>15</v>
      </c>
      <c r="B62" s="575"/>
      <c r="C62"/>
      <c r="D62"/>
      <c r="E62"/>
      <c r="F62"/>
      <c r="G62"/>
      <c r="H62"/>
      <c r="I62"/>
      <c r="J62"/>
      <c r="K62"/>
      <c r="L62"/>
      <c r="N62"/>
      <c r="O62" s="110" t="s">
        <v>866</v>
      </c>
    </row>
    <row r="63" spans="1:22">
      <c r="A63" s="575" t="s">
        <v>15</v>
      </c>
      <c r="B63" s="575"/>
    </row>
    <row r="64" spans="1:22" s="395" customFormat="1">
      <c r="A64" s="575" t="s">
        <v>15</v>
      </c>
      <c r="B64"/>
      <c r="C64"/>
      <c r="D64"/>
      <c r="E64"/>
      <c r="F64"/>
      <c r="G64"/>
      <c r="H64"/>
      <c r="I64"/>
      <c r="J64"/>
      <c r="K64"/>
      <c r="L64"/>
      <c r="N64"/>
    </row>
    <row r="65" spans="1:16">
      <c r="A65" s="575" t="s">
        <v>15</v>
      </c>
    </row>
    <row r="66" spans="1:16">
      <c r="A66" s="575" t="s">
        <v>15</v>
      </c>
    </row>
    <row r="67" spans="1:16">
      <c r="A67" s="575" t="s">
        <v>15</v>
      </c>
      <c r="O67" s="16"/>
      <c r="P67" s="17"/>
    </row>
    <row r="68" spans="1:16" s="395" customFormat="1">
      <c r="A68" s="575" t="s">
        <v>15</v>
      </c>
      <c r="B68"/>
      <c r="C68"/>
      <c r="D68"/>
      <c r="E68"/>
      <c r="F68"/>
      <c r="G68"/>
      <c r="H68"/>
      <c r="I68"/>
      <c r="J68"/>
      <c r="K68"/>
      <c r="L68"/>
      <c r="N68"/>
      <c r="O68" s="400"/>
      <c r="P68" s="401"/>
    </row>
    <row r="69" spans="1:16" s="395" customFormat="1">
      <c r="A69" s="575" t="s">
        <v>15</v>
      </c>
      <c r="B69"/>
      <c r="C69"/>
      <c r="D69"/>
      <c r="E69"/>
      <c r="F69"/>
      <c r="G69"/>
      <c r="H69"/>
      <c r="I69"/>
      <c r="J69"/>
      <c r="K69"/>
      <c r="L69"/>
      <c r="N69"/>
      <c r="O69" s="400"/>
      <c r="P69" s="401"/>
    </row>
    <row r="70" spans="1:16" s="395" customFormat="1">
      <c r="A70" s="575" t="s">
        <v>15</v>
      </c>
      <c r="B70"/>
      <c r="C70"/>
      <c r="D70"/>
      <c r="E70"/>
      <c r="F70"/>
      <c r="G70"/>
      <c r="H70"/>
      <c r="I70"/>
      <c r="J70"/>
      <c r="K70"/>
      <c r="L70"/>
      <c r="N70"/>
      <c r="O70" s="400"/>
      <c r="P70" s="401"/>
    </row>
    <row r="71" spans="1:16">
      <c r="A71" s="575" t="s">
        <v>15</v>
      </c>
    </row>
    <row r="72" spans="1:16">
      <c r="O72" s="16"/>
      <c r="P72" s="17"/>
    </row>
    <row r="75" spans="1:16">
      <c r="O75" s="16"/>
      <c r="P75" s="17"/>
    </row>
    <row r="78" spans="1:16">
      <c r="O78" s="16"/>
      <c r="P78" s="17"/>
    </row>
    <row r="80" spans="1:16" ht="15" customHeight="1">
      <c r="O80" s="16"/>
      <c r="P80" s="17"/>
    </row>
    <row r="81" spans="15:16" ht="15.75" customHeight="1"/>
    <row r="82" spans="15:16">
      <c r="O82" s="16"/>
      <c r="P82" s="17"/>
    </row>
    <row r="84" spans="15:16">
      <c r="O84" s="16"/>
      <c r="P84" s="17"/>
    </row>
    <row r="85" spans="15:16">
      <c r="O85" s="16"/>
      <c r="P85" s="17"/>
    </row>
    <row r="87" spans="15:16">
      <c r="O87" s="16"/>
      <c r="P87" s="17"/>
    </row>
    <row r="88" spans="15:16">
      <c r="O88" s="16"/>
      <c r="P88" s="17"/>
    </row>
    <row r="90" spans="15:16">
      <c r="O90" s="16"/>
      <c r="P90" s="17"/>
    </row>
    <row r="92" spans="15:16">
      <c r="O92" s="16"/>
      <c r="P92" s="17"/>
    </row>
    <row r="93" spans="15:16">
      <c r="O93" s="16"/>
      <c r="P93" s="17"/>
    </row>
    <row r="100" spans="15:16">
      <c r="O100" s="16"/>
      <c r="P100" s="17"/>
    </row>
    <row r="102" spans="15:16">
      <c r="O102" s="16"/>
      <c r="P102" s="17"/>
    </row>
    <row r="104" spans="15:16">
      <c r="O104" s="16"/>
      <c r="P104" s="17"/>
    </row>
    <row r="106" spans="15:16">
      <c r="O106" s="16"/>
      <c r="P106" s="17"/>
    </row>
    <row r="108" spans="15:16">
      <c r="O108" s="16"/>
      <c r="P108" s="17"/>
    </row>
    <row r="111" spans="15:16">
      <c r="O111" s="16"/>
      <c r="P111" s="17"/>
    </row>
    <row r="114" spans="15:16">
      <c r="O114" s="16"/>
      <c r="P114" s="17"/>
    </row>
    <row r="115" spans="15:16">
      <c r="O115" s="16"/>
      <c r="P115" s="17"/>
    </row>
    <row r="117" spans="15:16">
      <c r="O117" s="16"/>
      <c r="P117" s="17"/>
    </row>
    <row r="146" spans="15:15">
      <c r="O146" s="395"/>
    </row>
    <row r="147" spans="15:15">
      <c r="O147" s="395"/>
    </row>
    <row r="148" spans="15:15">
      <c r="O148" s="395"/>
    </row>
    <row r="149" spans="15:15">
      <c r="O149" s="395"/>
    </row>
    <row r="150" spans="15:15">
      <c r="O150" s="395"/>
    </row>
    <row r="151" spans="15:15">
      <c r="O151" s="395"/>
    </row>
  </sheetData>
  <customSheetViews>
    <customSheetView guid="{79AD5FB7-84BA-40F8-B93E-7F6D3F799515}" scale="90" hiddenRows="1" topLeftCell="A11">
      <selection activeCell="O31" sqref="O31"/>
      <pageMargins left="0.7" right="0.7" top="0.75" bottom="0.75" header="0.3" footer="0.3"/>
    </customSheetView>
    <customSheetView guid="{A3593EDC-2197-4283-B58F-E8F46865F6B0}" scale="90" hiddenRows="1" topLeftCell="C24">
      <selection activeCell="N40" sqref="N40"/>
      <pageMargins left="0.7" right="0.7" top="0.75" bottom="0.75" header="0.3" footer="0.3"/>
    </customSheetView>
    <customSheetView guid="{39DE2760-0BFC-4719-B1E4-380C3A7079FC}">
      <selection sqref="A1:D1"/>
      <pageMargins left="0.7" right="0.7" top="0.75" bottom="0.75" header="0.3" footer="0.3"/>
    </customSheetView>
    <customSheetView guid="{6CF4F969-58DE-4028-9DCC-C6E713BA1EE8}">
      <selection sqref="A1:D1"/>
      <pageMargins left="0.7" right="0.7" top="0.75" bottom="0.75" header="0.3" footer="0.3"/>
    </customSheetView>
    <customSheetView guid="{854D26F6-556C-4832-93A1-027DC2E7489A}">
      <selection sqref="A1:D1"/>
      <pageMargins left="0.7" right="0.7" top="0.75" bottom="0.75" header="0.3" footer="0.3"/>
    </customSheetView>
    <customSheetView guid="{1187C2EC-E8C1-47BD-824F-A093AEDCF8A3}">
      <selection activeCell="D58" sqref="D58"/>
      <pageMargins left="0.7" right="0.7" top="0.75" bottom="0.75" header="0.3" footer="0.3"/>
    </customSheetView>
    <customSheetView guid="{56D62996-4B64-4559-A57F-952A7719E60C}">
      <selection activeCell="D58" sqref="D58"/>
      <pageMargins left="0.7" right="0.7" top="0.75" bottom="0.75" header="0.3" footer="0.3"/>
    </customSheetView>
    <customSheetView guid="{D38925AC-49E8-4240-B4C4-15DDEAD2A52A}" showPageBreaks="1" topLeftCell="H43">
      <selection activeCell="M92" sqref="M92"/>
      <pageMargins left="0.2" right="0.2" top="0.25" bottom="0.25" header="0" footer="0"/>
      <pageSetup paperSize="17" orientation="landscape" r:id="rId1"/>
    </customSheetView>
    <customSheetView guid="{BBB634EE-F2D2-401C-80C5-834C06C8684E}" topLeftCell="H43">
      <selection activeCell="M92" sqref="M92"/>
      <pageMargins left="0.2" right="0.2" top="0.25" bottom="0.25" header="0" footer="0"/>
      <pageSetup paperSize="17" orientation="landscape" r:id="rId2"/>
    </customSheetView>
    <customSheetView guid="{2C5FEC20-E906-4956-A88D-6EAAC0747B30}" showPageBreaks="1" topLeftCell="H43">
      <selection activeCell="M92" sqref="M92"/>
      <pageMargins left="0.2" right="0.2" top="0.25" bottom="0.25" header="0" footer="0"/>
      <pageSetup paperSize="17" orientation="landscape" r:id="rId3"/>
    </customSheetView>
    <customSheetView guid="{F9A994EF-45B5-4EB9-AA72-BA8C2214CFE1}">
      <selection sqref="A1:D1"/>
      <pageMargins left="0.7" right="0.7" top="0.75" bottom="0.75" header="0.3" footer="0.3"/>
    </customSheetView>
    <customSheetView guid="{600A9694-21CC-48F1-9DA2-8C0E3E8B5FA0}">
      <selection activeCell="E10" sqref="E10"/>
      <pageMargins left="0.7" right="0.7" top="0.75" bottom="0.75" header="0.3" footer="0.3"/>
    </customSheetView>
    <customSheetView guid="{344E436F-251D-4C51-AB7E-9264FEC9FA05}" showPageBreaks="1">
      <selection activeCell="H2" sqref="H2"/>
      <pageMargins left="0.7" right="0.7" top="0.75" bottom="0.75" header="0.3" footer="0.3"/>
      <pageSetup orientation="portrait" r:id="rId4"/>
    </customSheetView>
    <customSheetView guid="{0546D35D-D495-4ABF-8CD5-906F9854F6B9}">
      <selection activeCell="H2" sqref="H2"/>
      <pageMargins left="0.7" right="0.7" top="0.75" bottom="0.75" header="0.3" footer="0.3"/>
      <pageSetup orientation="portrait" r:id="rId5"/>
    </customSheetView>
    <customSheetView guid="{58D92D3D-F9DC-4070-8DAB-284558C682C9}">
      <selection sqref="A1:D1"/>
      <pageMargins left="0.7" right="0.7" top="0.75" bottom="0.75" header="0.3" footer="0.3"/>
    </customSheetView>
    <customSheetView guid="{DD0AAC79-0110-4B1B-BB25-2C4FE9ED31F4}">
      <selection activeCell="H2" sqref="H2"/>
      <pageMargins left="0.7" right="0.7" top="0.75" bottom="0.75" header="0.3" footer="0.3"/>
      <pageSetup orientation="portrait" r:id="rId6"/>
    </customSheetView>
    <customSheetView guid="{423EC763-4105-4509-B307-318A5394E372}">
      <selection sqref="A1:D1"/>
      <pageMargins left="0.7" right="0.7" top="0.75" bottom="0.75" header="0.3" footer="0.3"/>
      <pageSetup orientation="portrait" r:id="rId7"/>
    </customSheetView>
    <customSheetView guid="{7FDB354D-BBFC-467C-9214-DEA80979E90C}">
      <selection sqref="A1:D1"/>
      <pageMargins left="0.7" right="0.7" top="0.75" bottom="0.75" header="0.3" footer="0.3"/>
      <pageSetup orientation="portrait" r:id="rId8"/>
    </customSheetView>
    <customSheetView guid="{B98680F5-9992-4B15-9195-313E46832CE7}">
      <selection sqref="A1:D1"/>
      <pageMargins left="0.7" right="0.7" top="0.75" bottom="0.75" header="0.3" footer="0.3"/>
      <pageSetup orientation="portrait" r:id="rId9"/>
    </customSheetView>
    <customSheetView guid="{2CAD6BBA-D926-4B66-9703-7E419ED6E99E}" showPageBreaks="1">
      <selection activeCell="M92" sqref="M92"/>
      <pageMargins left="0.7" right="0.7" top="0.75" bottom="0.75" header="0.3" footer="0.3"/>
      <pageSetup orientation="portrait" r:id="rId10"/>
    </customSheetView>
    <customSheetView guid="{64C3C58B-5EDF-4A0D-9A08-4E76AD2C2831}">
      <selection activeCell="E10" sqref="E10"/>
      <pageMargins left="0.7" right="0.7" top="0.75" bottom="0.75" header="0.3" footer="0.3"/>
      <pageSetup orientation="portrait" r:id="rId11"/>
    </customSheetView>
    <customSheetView guid="{23935FAA-2CC8-4E3D-A833-6D530319EE28}">
      <selection sqref="A1:D1"/>
      <pageMargins left="0.7" right="0.7" top="0.75" bottom="0.75" header="0.3" footer="0.3"/>
    </customSheetView>
    <customSheetView guid="{E7B49325-7A41-4A22-9EA5-2C4D363DA8F1}">
      <selection sqref="A1:D1"/>
      <pageMargins left="0.7" right="0.7" top="0.75" bottom="0.75" header="0.3" footer="0.3"/>
    </customSheetView>
    <customSheetView guid="{FAC928FB-1728-4FB7-8ECE-85A8DE4D0ADF}">
      <selection sqref="A1:D1"/>
      <pageMargins left="0.7" right="0.7" top="0.75" bottom="0.75" header="0.3" footer="0.3"/>
    </customSheetView>
    <customSheetView guid="{8C4D76D8-AA45-48E9-9804-BEEAA7B08B03}">
      <selection sqref="A1:D1"/>
      <pageMargins left="0.7" right="0.7" top="0.75" bottom="0.75" header="0.3" footer="0.3"/>
    </customSheetView>
    <customSheetView guid="{862ECE3E-CBCF-4644-8210-D1EDA2099D3A}">
      <selection sqref="A1:D1"/>
      <pageMargins left="0.7" right="0.7" top="0.75" bottom="0.75" header="0.3" footer="0.3"/>
    </customSheetView>
    <customSheetView guid="{EE1B2E10-D8FD-451C-B1E1-0B98F6A560DF}">
      <selection sqref="A1:D1"/>
      <pageMargins left="0.7" right="0.7" top="0.75" bottom="0.75" header="0.3" footer="0.3"/>
    </customSheetView>
    <customSheetView guid="{7964114C-CB29-4D99-9806-CFB993D96184}">
      <selection sqref="A1:D1"/>
      <pageMargins left="0.7" right="0.7" top="0.75" bottom="0.75" header="0.3" footer="0.3"/>
    </customSheetView>
    <customSheetView guid="{A7CCEAC1-D48B-40D0-9479-364198DE80EF}">
      <selection sqref="A1:D1"/>
      <pageMargins left="0.7" right="0.7" top="0.75" bottom="0.75" header="0.3" footer="0.3"/>
    </customSheetView>
    <customSheetView guid="{68F5884F-4969-4575-BF13-5CC01FC32956}">
      <selection sqref="A1:D1"/>
      <pageMargins left="0.7" right="0.7" top="0.75" bottom="0.75" header="0.3" footer="0.3"/>
    </customSheetView>
    <customSheetView guid="{29758B78-03D3-4D8E-AD37-F25D1BDCFD7B}">
      <selection sqref="A1:D1"/>
      <pageMargins left="0.7" right="0.7" top="0.75" bottom="0.75" header="0.3" footer="0.3"/>
    </customSheetView>
    <customSheetView guid="{DE99B454-ED50-4848-ADC8-212B34E74919}">
      <selection sqref="A1:D1"/>
      <pageMargins left="0.7" right="0.7" top="0.75" bottom="0.75" header="0.3" footer="0.3"/>
    </customSheetView>
    <customSheetView guid="{8CB2D929-C7E4-4180-B163-8A2824806B17}">
      <selection sqref="A1:D1"/>
      <pageMargins left="0.7" right="0.7" top="0.75" bottom="0.75" header="0.3" footer="0.3"/>
    </customSheetView>
    <customSheetView guid="{34D85203-2D51-4355-8027-8019AB86EBCF}">
      <selection sqref="A1:D1"/>
      <pageMargins left="0.7" right="0.7" top="0.75" bottom="0.75" header="0.3" footer="0.3"/>
    </customSheetView>
    <customSheetView guid="{89CCDF41-F1C9-4313-9F31-D107B3C76DDB}">
      <pageMargins left="0.7" right="0.7" top="0.75" bottom="0.75" header="0.3" footer="0.3"/>
    </customSheetView>
    <customSheetView guid="{726AD29E-1BFF-4E2F-9960-EE7743278367}">
      <pageMargins left="0.7" right="0.7" top="0.75" bottom="0.75" header="0.3" footer="0.3"/>
    </customSheetView>
    <customSheetView guid="{2F42E84F-7DBF-4A75-A7B3-62028DAEBF1A}">
      <pageMargins left="0.7" right="0.7" top="0.75" bottom="0.75" header="0.3" footer="0.3"/>
    </customSheetView>
    <customSheetView guid="{2B685D48-0292-4AA7-9819-853B2AEC1DD4}">
      <pageMargins left="0.7" right="0.7" top="0.75" bottom="0.75" header="0.3" footer="0.3"/>
    </customSheetView>
    <customSheetView guid="{4B0AA991-6767-4D57-B414-24103CB6BBB4}">
      <pageMargins left="0.7" right="0.7" top="0.75" bottom="0.75" header="0.3" footer="0.3"/>
    </customSheetView>
    <customSheetView guid="{8E86F10A-A699-45F6-98BE-FE12C92DC001}">
      <pageMargins left="0.7" right="0.7" top="0.75" bottom="0.75" header="0.3" footer="0.3"/>
    </customSheetView>
    <customSheetView guid="{47F7A3CE-B782-485F-A003-C143096A6054}">
      <pageMargins left="0.7" right="0.7" top="0.75" bottom="0.75" header="0.3" footer="0.3"/>
    </customSheetView>
    <customSheetView guid="{39B6890E-9E43-4C41-84C2-BE54C196CF6B}">
      <pageMargins left="0.7" right="0.7" top="0.75" bottom="0.75" header="0.3" footer="0.3"/>
    </customSheetView>
    <customSheetView guid="{5C12847A-1A36-4653-8A29-4B40BE88BC31}">
      <pageMargins left="0.7" right="0.7" top="0.75" bottom="0.75" header="0.3" footer="0.3"/>
    </customSheetView>
    <customSheetView guid="{72622A5F-562A-4F46-80A6-FB340FA923E4}">
      <pageMargins left="0.7" right="0.7" top="0.75" bottom="0.75" header="0.3" footer="0.3"/>
    </customSheetView>
    <customSheetView guid="{3A3E5217-495A-42D4-92E9-DBDDFA0133B2}">
      <pageMargins left="0.7" right="0.7" top="0.75" bottom="0.75" header="0.3" footer="0.3"/>
    </customSheetView>
    <customSheetView guid="{60CB8EE4-B91C-4012-A081-CCBA186E6839}">
      <selection sqref="A1:D1"/>
      <pageMargins left="0.7" right="0.7" top="0.75" bottom="0.75" header="0.3" footer="0.3"/>
    </customSheetView>
    <customSheetView guid="{B8A5C91A-AD33-4DF4-A694-672D147217B5}">
      <selection sqref="A1:D1"/>
      <pageMargins left="0.7" right="0.7" top="0.75" bottom="0.75" header="0.3" footer="0.3"/>
    </customSheetView>
    <customSheetView guid="{6A065346-6EC6-4D7F-9DF7-3658D614503A}">
      <selection sqref="A1:D1"/>
      <pageMargins left="0.7" right="0.7" top="0.75" bottom="0.75" header="0.3" footer="0.3"/>
    </customSheetView>
    <customSheetView guid="{6BC667A8-B269-4F56-A803-5E4093D12764}">
      <selection sqref="A1:D1"/>
      <pageMargins left="0.7" right="0.7" top="0.75" bottom="0.75" header="0.3" footer="0.3"/>
    </customSheetView>
    <customSheetView guid="{4075A10A-29EA-4A39-8C87-92C314459964}">
      <selection sqref="A1:D1"/>
      <pageMargins left="0.7" right="0.7" top="0.75" bottom="0.75" header="0.3" footer="0.3"/>
    </customSheetView>
    <customSheetView guid="{D07D711A-BCB9-4378-B863-4CB7EB1E0F9F}">
      <selection sqref="A1:D1"/>
      <pageMargins left="0.7" right="0.7" top="0.75" bottom="0.75" header="0.3" footer="0.3"/>
    </customSheetView>
    <customSheetView guid="{CE3A1CF7-6A47-4ED0-B4C6-D84228F6384A}">
      <selection sqref="A1:D1"/>
      <pageMargins left="0.7" right="0.7" top="0.75" bottom="0.75" header="0.3" footer="0.3"/>
    </customSheetView>
    <customSheetView guid="{A6CAB246-C66C-4430-B883-E3AB4CA85CD3}" topLeftCell="H43">
      <selection activeCell="M92" sqref="M92"/>
      <pageMargins left="0.2" right="0.2" top="0.25" bottom="0.25" header="0" footer="0"/>
      <pageSetup paperSize="17" orientation="landscape" r:id="rId12"/>
    </customSheetView>
    <customSheetView guid="{A1494558-1040-4A63-BC7C-D39B992B3E56}" showPageBreaks="1">
      <selection sqref="A1:D1"/>
      <pageMargins left="0.7" right="0.7" top="0.75" bottom="0.75" header="0.3" footer="0.3"/>
      <pageSetup orientation="portrait" r:id="rId13"/>
    </customSheetView>
    <customSheetView guid="{1D116760-CC87-4F16-87B4-C7A61320F480}" topLeftCell="E1">
      <selection activeCell="H2" sqref="H2"/>
      <pageMargins left="0.2" right="0.2" top="0.25" bottom="0.25" header="0" footer="0"/>
      <pageSetup paperSize="17" orientation="landscape" r:id="rId14"/>
    </customSheetView>
    <customSheetView guid="{0CF2EC10-BDE2-491E-A077-01A8E5B1EBEC}" showPageBreaks="1">
      <selection activeCell="H2" sqref="H2"/>
      <pageMargins left="0.7" right="0.7" top="0.75" bottom="0.75" header="0.3" footer="0.3"/>
      <pageSetup orientation="portrait" r:id="rId15"/>
    </customSheetView>
    <customSheetView guid="{F88BCD3F-34B6-43CB-BC45-E51462EBF67F}">
      <selection activeCell="D58" sqref="D58"/>
      <pageMargins left="0.7" right="0.7" top="0.75" bottom="0.75" header="0.3" footer="0.3"/>
    </customSheetView>
    <customSheetView guid="{1749D216-7950-497C-B39A-63FBE4D03B8C}">
      <selection sqref="A1:D1"/>
      <pageMargins left="0.7" right="0.7" top="0.75" bottom="0.75" header="0.3" footer="0.3"/>
    </customSheetView>
    <customSheetView guid="{7FA40027-7B17-499A-B359-A5EF5225CCED}" showPageBreaks="1">
      <selection activeCell="E10" sqref="E10"/>
      <pageMargins left="0.7" right="0.7" top="0.75" bottom="0.75" header="0.3" footer="0.3"/>
      <pageSetup orientation="portrait" r:id="rId16"/>
    </customSheetView>
    <customSheetView guid="{34D72504-BFF0-4EA8-8FC8-7543DC9590F6}">
      <selection activeCell="E10" sqref="E10"/>
      <pageMargins left="0.7" right="0.7" top="0.75" bottom="0.75" header="0.3" footer="0.3"/>
    </customSheetView>
    <customSheetView guid="{72F1F4A7-FA3D-4AAA-B9F7-0B7CBCF937A0}">
      <selection activeCell="H2" sqref="H2"/>
      <pageMargins left="0.7" right="0.7" top="0.75" bottom="0.75" header="0.3" footer="0.3"/>
    </customSheetView>
    <customSheetView guid="{08FE8395-D523-42C1-83CE-E79D67FD8F6E}">
      <selection activeCell="E10" sqref="E10"/>
      <pageMargins left="0.7" right="0.7" top="0.75" bottom="0.75" header="0.3" footer="0.3"/>
      <pageSetup orientation="portrait" r:id="rId17"/>
    </customSheetView>
    <customSheetView guid="{1CAAE197-33E6-4BF2-B4DE-FDE07E8BBF88}" showPageBreaks="1" topLeftCell="H43">
      <selection activeCell="M92" sqref="M92"/>
      <pageMargins left="0.2" right="0.2" top="0.25" bottom="0.25" header="0" footer="0"/>
      <pageSetup paperSize="17" orientation="landscape" r:id="rId18"/>
    </customSheetView>
    <customSheetView guid="{0B1CD487-A10E-47AA-97E1-782E43B555C4}">
      <selection sqref="A1:D1"/>
      <pageMargins left="0.7" right="0.7" top="0.75" bottom="0.75" header="0.3" footer="0.3"/>
      <pageSetup orientation="portrait" r:id="rId19"/>
    </customSheetView>
    <customSheetView guid="{AF97F53F-CC36-44C1-9ECD-DF5129B3E6B5}">
      <selection sqref="A1:D1"/>
      <pageMargins left="0.7" right="0.7" top="0.75" bottom="0.75" header="0.3" footer="0.3"/>
    </customSheetView>
    <customSheetView guid="{FD6F7CAF-FB1E-4C3B-BC17-A805CA3477EF}" showPageBreaks="1">
      <selection sqref="A1:D1"/>
      <pageMargins left="0.7" right="0.7" top="0.75" bottom="0.75" header="0.3" footer="0.3"/>
      <pageSetup orientation="portrait" r:id="rId20"/>
    </customSheetView>
    <customSheetView guid="{FEDC4AFF-A1F9-4866-BED0-75319FE928CF}">
      <selection sqref="A1:D1"/>
      <pageMargins left="0.7" right="0.7" top="0.75" bottom="0.75" header="0.3" footer="0.3"/>
    </customSheetView>
    <customSheetView guid="{BB41729E-AA2B-4B78-BC0A-1EFA069D5CFD}" showPageBreaks="1" topLeftCell="H43">
      <selection activeCell="M92" sqref="M92"/>
      <pageMargins left="0.2" right="0.2" top="0.25" bottom="0.25" header="0" footer="0"/>
      <pageSetup paperSize="17" orientation="landscape" r:id="rId21"/>
    </customSheetView>
    <customSheetView guid="{7BB95B6A-5E37-4CAE-AF7D-1CC701D075E8}" topLeftCell="H43">
      <selection activeCell="M92" sqref="M92"/>
      <pageMargins left="0.2" right="0.2" top="0.25" bottom="0.25" header="0" footer="0"/>
      <pageSetup paperSize="17" orientation="landscape" r:id="rId22"/>
    </customSheetView>
    <customSheetView guid="{2EC062F0-5386-4865-B10E-AAA41383D77F}" topLeftCell="H43">
      <selection activeCell="M92" sqref="M92"/>
      <pageMargins left="0.2" right="0.2" top="0.25" bottom="0.25" header="0" footer="0"/>
      <pageSetup paperSize="17" orientation="landscape" r:id="rId23"/>
    </customSheetView>
    <customSheetView guid="{FC2532A6-77E2-4AF9-9A45-F247B0588659}" showPageBreaks="1">
      <selection activeCell="E10" sqref="E10"/>
      <pageMargins left="0.7" right="0.7" top="0.75" bottom="0.75" header="0.3" footer="0.3"/>
      <pageSetup orientation="landscape" r:id="rId24"/>
    </customSheetView>
    <customSheetView guid="{A44DAB59-BE7A-4333-A5F2-74C8918F30B6}">
      <selection sqref="A1:D1"/>
      <pageMargins left="0.7" right="0.7" top="0.75" bottom="0.75" header="0.3" footer="0.3"/>
    </customSheetView>
    <customSheetView guid="{03AFFCA8-9E14-4DB5-84F7-C730BD68291C}" scale="90" hiddenRows="1" topLeftCell="A11">
      <selection activeCell="O31" sqref="O31"/>
      <pageMargins left="0.7" right="0.7" top="0.75" bottom="0.75" header="0.3" footer="0.3"/>
    </customSheetView>
    <customSheetView guid="{EC76EB35-067C-4DE7-B07A-226A5E409E79}">
      <selection activeCell="D58" sqref="D58"/>
      <pageMargins left="0.7" right="0.7" top="0.75" bottom="0.75" header="0.3" footer="0.3"/>
    </customSheetView>
    <customSheetView guid="{983A23DD-8020-461E-A6F4-2AEC4ED7324C}">
      <selection activeCell="H2" sqref="H2"/>
      <pageMargins left="0.7" right="0.7" top="0.75" bottom="0.75" header="0.3" footer="0.3"/>
    </customSheetView>
    <customSheetView guid="{D3731BF5-0429-4443-9A8C-8B29EB0DB856}">
      <selection sqref="A1:D1"/>
      <pageMargins left="0.7" right="0.7" top="0.75" bottom="0.75" header="0.3" footer="0.3"/>
    </customSheetView>
    <customSheetView guid="{A530EBA0-4EDF-47E2-8165-36150308EFE0}">
      <selection sqref="A1:D1"/>
      <pageMargins left="0.7" right="0.7" top="0.75" bottom="0.75" header="0.3" footer="0.3"/>
    </customSheetView>
    <customSheetView guid="{FE9B4351-E79D-4254-BAB9-133F96438B1B}" scale="90" hiddenRows="1" topLeftCell="A11">
      <selection activeCell="O31" sqref="O31"/>
      <pageMargins left="0.7" right="0.7" top="0.75" bottom="0.75" header="0.3" footer="0.3"/>
    </customSheetView>
    <customSheetView guid="{CA9519B9-3429-4BE9-9E5D-F85393E6AD13}" scale="90" hiddenRows="1" topLeftCell="A11">
      <selection activeCell="O31" sqref="O31"/>
      <pageMargins left="0.7" right="0.7" top="0.75" bottom="0.75" header="0.3" footer="0.3"/>
    </customSheetView>
  </customSheetViews>
  <pageMargins left="0.7" right="0.7" top="0.75" bottom="0.75" header="0.3" footer="0.3"/>
  <pageSetup orientation="portrait" r:id="rId25"/>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dimension ref="A1:V173"/>
  <sheetViews>
    <sheetView topLeftCell="A145" zoomScaleNormal="70" workbookViewId="0">
      <selection activeCell="M90" sqref="M90"/>
    </sheetView>
  </sheetViews>
  <sheetFormatPr defaultRowHeight="15"/>
  <cols>
    <col min="1" max="1" width="10.42578125" customWidth="1"/>
    <col min="2" max="2" width="6.5703125" customWidth="1"/>
    <col min="4" max="4" width="23.42578125" customWidth="1"/>
    <col min="7" max="7" width="23.5703125" customWidth="1"/>
    <col min="10" max="10" width="25.42578125" customWidth="1"/>
    <col min="12" max="12" width="17.5703125" customWidth="1"/>
    <col min="13" max="13" width="14" style="395" customWidth="1"/>
    <col min="14" max="14" width="15.5703125" customWidth="1"/>
  </cols>
  <sheetData>
    <row r="1" spans="1:16" ht="17.850000000000001" customHeight="1" thickBot="1">
      <c r="B1" s="247"/>
      <c r="C1" s="247"/>
      <c r="D1" s="247"/>
      <c r="E1" s="247" t="s">
        <v>12</v>
      </c>
      <c r="F1" s="247"/>
      <c r="G1" s="247"/>
      <c r="H1" s="247"/>
      <c r="I1" s="247"/>
      <c r="J1" s="247"/>
      <c r="K1" s="247"/>
      <c r="L1" s="247"/>
      <c r="M1" s="409"/>
      <c r="N1" s="247"/>
    </row>
    <row r="2" spans="1:16" ht="15.75">
      <c r="A2" s="380" t="s">
        <v>3503</v>
      </c>
      <c r="B2" s="410"/>
      <c r="C2" s="411"/>
      <c r="D2" s="410"/>
      <c r="E2" s="588" t="s">
        <v>9</v>
      </c>
      <c r="F2" s="411"/>
      <c r="G2" s="410"/>
      <c r="H2" s="411" t="s">
        <v>10</v>
      </c>
      <c r="I2" s="250"/>
      <c r="J2" s="250"/>
      <c r="K2" s="588"/>
      <c r="L2" s="411"/>
      <c r="M2" s="830"/>
      <c r="N2" s="410"/>
    </row>
    <row r="3" spans="1:16" s="395" customFormat="1" ht="30">
      <c r="A3" s="89" t="s">
        <v>7</v>
      </c>
      <c r="B3" s="399" t="s">
        <v>13</v>
      </c>
      <c r="C3" s="402" t="s">
        <v>1</v>
      </c>
      <c r="D3" s="399" t="s">
        <v>2</v>
      </c>
      <c r="E3" s="133" t="s">
        <v>3</v>
      </c>
      <c r="F3" s="398" t="s">
        <v>4</v>
      </c>
      <c r="G3" s="399" t="s">
        <v>5</v>
      </c>
      <c r="H3" s="101" t="s">
        <v>6</v>
      </c>
      <c r="I3" s="398" t="s">
        <v>4</v>
      </c>
      <c r="J3" s="201" t="s">
        <v>2</v>
      </c>
      <c r="K3" s="137" t="s">
        <v>8</v>
      </c>
      <c r="L3" s="130" t="s">
        <v>14</v>
      </c>
      <c r="M3" s="417" t="s">
        <v>1237</v>
      </c>
      <c r="N3" s="399" t="s">
        <v>11</v>
      </c>
    </row>
    <row r="4" spans="1:16">
      <c r="A4" s="182" t="s">
        <v>440</v>
      </c>
      <c r="B4" s="403">
        <v>5</v>
      </c>
      <c r="C4" s="187" t="s">
        <v>455</v>
      </c>
      <c r="D4" s="396" t="s">
        <v>456</v>
      </c>
      <c r="E4" s="134">
        <v>0</v>
      </c>
      <c r="F4" s="575" t="s">
        <v>449</v>
      </c>
      <c r="G4" s="396" t="s">
        <v>451</v>
      </c>
      <c r="H4" s="102">
        <v>2.82</v>
      </c>
      <c r="I4" s="575"/>
      <c r="J4" s="71" t="s">
        <v>19</v>
      </c>
      <c r="K4" s="138">
        <v>2.82</v>
      </c>
      <c r="L4" s="589">
        <v>41197</v>
      </c>
      <c r="M4" s="489">
        <v>41288</v>
      </c>
      <c r="N4" s="41"/>
      <c r="O4" s="400"/>
      <c r="P4" s="401"/>
    </row>
    <row r="5" spans="1:16">
      <c r="A5" s="182" t="s">
        <v>440</v>
      </c>
      <c r="B5" s="403">
        <v>11</v>
      </c>
      <c r="C5" s="187" t="s">
        <v>471</v>
      </c>
      <c r="D5" s="396" t="s">
        <v>472</v>
      </c>
      <c r="E5" s="134">
        <v>0</v>
      </c>
      <c r="F5" s="575" t="s">
        <v>459</v>
      </c>
      <c r="G5" s="396" t="s">
        <v>460</v>
      </c>
      <c r="H5" s="102">
        <v>0.89</v>
      </c>
      <c r="I5" s="1" t="s">
        <v>459</v>
      </c>
      <c r="J5" s="71" t="s">
        <v>460</v>
      </c>
      <c r="K5" s="138">
        <v>0.89</v>
      </c>
      <c r="L5" s="153">
        <v>41340</v>
      </c>
      <c r="M5" s="425">
        <v>41291</v>
      </c>
      <c r="N5" s="41"/>
      <c r="O5" s="16"/>
      <c r="P5" s="17"/>
    </row>
    <row r="6" spans="1:16">
      <c r="A6" s="182" t="s">
        <v>440</v>
      </c>
      <c r="B6" s="403">
        <v>8</v>
      </c>
      <c r="C6" s="187" t="s">
        <v>462</v>
      </c>
      <c r="D6" s="396" t="s">
        <v>466</v>
      </c>
      <c r="E6" s="134">
        <v>0</v>
      </c>
      <c r="F6" s="575" t="s">
        <v>457</v>
      </c>
      <c r="G6" s="396" t="s">
        <v>460</v>
      </c>
      <c r="H6" s="102">
        <v>1.62</v>
      </c>
      <c r="I6" s="575" t="s">
        <v>457</v>
      </c>
      <c r="J6" s="71" t="s">
        <v>458</v>
      </c>
      <c r="K6" s="138">
        <v>1.62</v>
      </c>
      <c r="L6" s="158">
        <v>41289</v>
      </c>
      <c r="M6" s="490">
        <v>41292</v>
      </c>
      <c r="N6" s="396"/>
    </row>
    <row r="7" spans="1:16">
      <c r="A7" s="182" t="s">
        <v>440</v>
      </c>
      <c r="B7" s="403">
        <v>9</v>
      </c>
      <c r="C7" s="187" t="s">
        <v>463</v>
      </c>
      <c r="D7" s="396" t="s">
        <v>464</v>
      </c>
      <c r="E7" s="134">
        <v>0</v>
      </c>
      <c r="F7" s="575" t="s">
        <v>462</v>
      </c>
      <c r="G7" s="396" t="s">
        <v>465</v>
      </c>
      <c r="H7" s="102">
        <v>2.8</v>
      </c>
      <c r="I7" s="575" t="s">
        <v>445</v>
      </c>
      <c r="J7" s="71" t="s">
        <v>461</v>
      </c>
      <c r="K7" s="138">
        <v>2.8</v>
      </c>
      <c r="L7" s="157">
        <v>41320</v>
      </c>
      <c r="M7" s="489">
        <v>41309</v>
      </c>
      <c r="N7" s="396"/>
    </row>
    <row r="8" spans="1:16">
      <c r="A8" s="182" t="s">
        <v>440</v>
      </c>
      <c r="B8" s="403">
        <v>13</v>
      </c>
      <c r="C8" s="187" t="s">
        <v>477</v>
      </c>
      <c r="D8" s="396" t="s">
        <v>478</v>
      </c>
      <c r="E8" s="134">
        <v>0</v>
      </c>
      <c r="F8" s="575" t="s">
        <v>479</v>
      </c>
      <c r="G8" s="396" t="s">
        <v>406</v>
      </c>
      <c r="H8" s="102">
        <v>2.4900000000000002</v>
      </c>
      <c r="I8" s="575" t="s">
        <v>480</v>
      </c>
      <c r="J8" s="71" t="s">
        <v>481</v>
      </c>
      <c r="K8" s="139">
        <v>2.4900000000000002</v>
      </c>
      <c r="L8" s="157">
        <v>41354</v>
      </c>
      <c r="M8" s="489">
        <v>41353</v>
      </c>
      <c r="N8" s="396"/>
    </row>
    <row r="9" spans="1:16">
      <c r="A9" s="182" t="s">
        <v>440</v>
      </c>
      <c r="B9" s="403">
        <v>15</v>
      </c>
      <c r="C9" s="187" t="s">
        <v>487</v>
      </c>
      <c r="D9" s="396" t="s">
        <v>488</v>
      </c>
      <c r="E9" s="134">
        <v>0</v>
      </c>
      <c r="F9" s="575" t="s">
        <v>489</v>
      </c>
      <c r="G9" s="396" t="s">
        <v>490</v>
      </c>
      <c r="H9" s="236">
        <v>1.95</v>
      </c>
      <c r="I9" s="1" t="s">
        <v>491</v>
      </c>
      <c r="J9" s="71" t="s">
        <v>492</v>
      </c>
      <c r="K9" s="139">
        <v>1.95</v>
      </c>
      <c r="L9" s="153">
        <v>41371</v>
      </c>
      <c r="M9" s="425">
        <v>41375</v>
      </c>
      <c r="N9" s="396"/>
      <c r="O9" s="395"/>
      <c r="P9" s="395"/>
    </row>
    <row r="10" spans="1:16">
      <c r="A10" s="182" t="s">
        <v>440</v>
      </c>
      <c r="B10" s="403">
        <v>12</v>
      </c>
      <c r="C10" s="187" t="s">
        <v>473</v>
      </c>
      <c r="D10" s="396" t="s">
        <v>474</v>
      </c>
      <c r="E10" s="134">
        <v>0</v>
      </c>
      <c r="F10" s="575" t="s">
        <v>449</v>
      </c>
      <c r="G10" s="396" t="s">
        <v>469</v>
      </c>
      <c r="H10" s="236">
        <v>0.39</v>
      </c>
      <c r="I10" s="1" t="s">
        <v>475</v>
      </c>
      <c r="J10" s="71" t="s">
        <v>476</v>
      </c>
      <c r="K10" s="139">
        <v>0.39</v>
      </c>
      <c r="L10" s="153">
        <v>41347</v>
      </c>
      <c r="M10" s="425">
        <v>41387</v>
      </c>
      <c r="N10" s="396"/>
    </row>
    <row r="11" spans="1:16">
      <c r="A11" s="182" t="s">
        <v>440</v>
      </c>
      <c r="B11" s="403">
        <v>18</v>
      </c>
      <c r="C11" s="187" t="s">
        <v>442</v>
      </c>
      <c r="D11" s="396" t="s">
        <v>444</v>
      </c>
      <c r="E11" s="134">
        <v>0</v>
      </c>
      <c r="F11" s="575" t="s">
        <v>502</v>
      </c>
      <c r="G11" s="396" t="s">
        <v>503</v>
      </c>
      <c r="H11" s="236">
        <v>2.04</v>
      </c>
      <c r="I11" s="1" t="s">
        <v>441</v>
      </c>
      <c r="J11" s="71" t="s">
        <v>504</v>
      </c>
      <c r="K11" s="139">
        <v>2.04</v>
      </c>
      <c r="L11" s="153">
        <v>41401</v>
      </c>
      <c r="M11" s="490">
        <v>41439</v>
      </c>
      <c r="N11" s="396"/>
    </row>
    <row r="12" spans="1:16">
      <c r="A12" s="182" t="s">
        <v>440</v>
      </c>
      <c r="B12" s="403">
        <v>17</v>
      </c>
      <c r="C12" s="187" t="s">
        <v>499</v>
      </c>
      <c r="D12" s="396" t="s">
        <v>500</v>
      </c>
      <c r="E12" s="134">
        <v>0</v>
      </c>
      <c r="F12" s="575" t="s">
        <v>441</v>
      </c>
      <c r="G12" s="396" t="s">
        <v>501</v>
      </c>
      <c r="H12" s="102">
        <v>0.8</v>
      </c>
      <c r="I12" s="1"/>
      <c r="J12" s="71" t="s">
        <v>19</v>
      </c>
      <c r="K12" s="138">
        <v>0.8</v>
      </c>
      <c r="L12" s="153">
        <v>41395</v>
      </c>
      <c r="M12" s="489">
        <v>41535</v>
      </c>
      <c r="N12" s="41"/>
      <c r="O12" s="400"/>
      <c r="P12" s="401"/>
    </row>
    <row r="13" spans="1:16">
      <c r="A13" s="182" t="s">
        <v>440</v>
      </c>
      <c r="B13" s="403">
        <v>22</v>
      </c>
      <c r="C13" s="187" t="s">
        <v>2681</v>
      </c>
      <c r="D13" s="396" t="s">
        <v>2682</v>
      </c>
      <c r="E13" s="134">
        <v>0</v>
      </c>
      <c r="F13" s="575" t="s">
        <v>2683</v>
      </c>
      <c r="G13" s="396" t="s">
        <v>2684</v>
      </c>
      <c r="H13" s="102">
        <v>0.66</v>
      </c>
      <c r="I13" s="1"/>
      <c r="J13" s="71" t="s">
        <v>19</v>
      </c>
      <c r="K13" s="138">
        <v>0.66</v>
      </c>
      <c r="L13" s="153">
        <v>41683</v>
      </c>
      <c r="M13" s="489">
        <v>41543</v>
      </c>
      <c r="N13" s="41"/>
      <c r="O13" s="16"/>
      <c r="P13" s="17"/>
    </row>
    <row r="14" spans="1:16">
      <c r="A14" s="185" t="s">
        <v>440</v>
      </c>
      <c r="B14" s="404">
        <v>7</v>
      </c>
      <c r="C14" s="188" t="s">
        <v>457</v>
      </c>
      <c r="D14" s="186" t="s">
        <v>458</v>
      </c>
      <c r="E14" s="135">
        <v>0</v>
      </c>
      <c r="F14" s="576" t="s">
        <v>459</v>
      </c>
      <c r="G14" s="186" t="s">
        <v>460</v>
      </c>
      <c r="H14" s="103">
        <v>4.1500000000000004</v>
      </c>
      <c r="I14" s="575" t="s">
        <v>445</v>
      </c>
      <c r="J14" s="72" t="s">
        <v>461</v>
      </c>
      <c r="K14" s="140">
        <v>4.1500000000000004</v>
      </c>
      <c r="L14" s="153">
        <v>41276</v>
      </c>
      <c r="M14" s="425">
        <v>41572</v>
      </c>
      <c r="N14" s="396"/>
    </row>
    <row r="15" spans="1:16">
      <c r="A15" s="182" t="s">
        <v>440</v>
      </c>
      <c r="B15" s="403">
        <v>3</v>
      </c>
      <c r="C15" s="187" t="s">
        <v>447</v>
      </c>
      <c r="D15" s="396" t="s">
        <v>448</v>
      </c>
      <c r="E15" s="134">
        <v>0</v>
      </c>
      <c r="F15" s="575" t="s">
        <v>449</v>
      </c>
      <c r="G15" s="396" t="s">
        <v>451</v>
      </c>
      <c r="H15" s="236">
        <v>10.75</v>
      </c>
      <c r="I15" s="575"/>
      <c r="J15" s="71" t="s">
        <v>450</v>
      </c>
      <c r="K15" s="139">
        <v>10.75</v>
      </c>
      <c r="L15" s="153">
        <v>41654</v>
      </c>
      <c r="M15" s="490">
        <v>41662</v>
      </c>
      <c r="N15" s="396"/>
    </row>
    <row r="16" spans="1:16">
      <c r="A16" s="185" t="s">
        <v>440</v>
      </c>
      <c r="B16" s="404">
        <v>20</v>
      </c>
      <c r="C16" s="188" t="s">
        <v>2671</v>
      </c>
      <c r="D16" s="186" t="s">
        <v>2672</v>
      </c>
      <c r="E16" s="135">
        <v>0</v>
      </c>
      <c r="F16" s="576" t="s">
        <v>452</v>
      </c>
      <c r="G16" s="186" t="s">
        <v>2673</v>
      </c>
      <c r="H16" s="103">
        <v>3.26</v>
      </c>
      <c r="I16" s="575" t="s">
        <v>2674</v>
      </c>
      <c r="J16" s="72" t="s">
        <v>2675</v>
      </c>
      <c r="K16" s="140">
        <v>3.26</v>
      </c>
      <c r="L16" s="153">
        <v>41647</v>
      </c>
      <c r="M16" s="490">
        <v>41665</v>
      </c>
      <c r="N16" s="396"/>
    </row>
    <row r="17" spans="1:18">
      <c r="A17" s="182" t="s">
        <v>440</v>
      </c>
      <c r="B17" s="403">
        <v>21</v>
      </c>
      <c r="C17" s="187" t="s">
        <v>2676</v>
      </c>
      <c r="D17" s="396" t="s">
        <v>2677</v>
      </c>
      <c r="E17" s="50">
        <v>0</v>
      </c>
      <c r="F17" s="575" t="s">
        <v>2678</v>
      </c>
      <c r="G17" s="396" t="s">
        <v>835</v>
      </c>
      <c r="H17" s="102">
        <v>0.22</v>
      </c>
      <c r="I17" s="575" t="s">
        <v>2679</v>
      </c>
      <c r="J17" s="71" t="s">
        <v>2680</v>
      </c>
      <c r="K17" s="138">
        <v>0.22</v>
      </c>
      <c r="L17" s="153">
        <v>41668</v>
      </c>
      <c r="M17" s="490">
        <v>41675</v>
      </c>
      <c r="N17" s="41"/>
      <c r="O17" s="16"/>
      <c r="P17" s="17"/>
    </row>
    <row r="18" spans="1:18" s="395" customFormat="1">
      <c r="A18" s="182" t="s">
        <v>440</v>
      </c>
      <c r="B18" s="403">
        <v>24</v>
      </c>
      <c r="C18" s="187" t="s">
        <v>2690</v>
      </c>
      <c r="D18" s="396" t="s">
        <v>2691</v>
      </c>
      <c r="E18" s="134">
        <v>0</v>
      </c>
      <c r="F18" s="575" t="s">
        <v>2692</v>
      </c>
      <c r="G18" s="396" t="s">
        <v>2693</v>
      </c>
      <c r="H18" s="102">
        <v>0.78</v>
      </c>
      <c r="I18" s="575" t="s">
        <v>2694</v>
      </c>
      <c r="J18" s="71" t="s">
        <v>2695</v>
      </c>
      <c r="K18" s="138">
        <v>0.78</v>
      </c>
      <c r="L18" s="153">
        <v>41744</v>
      </c>
      <c r="M18" s="490">
        <v>41710</v>
      </c>
      <c r="N18" s="396"/>
    </row>
    <row r="19" spans="1:18">
      <c r="A19" s="182" t="s">
        <v>440</v>
      </c>
      <c r="B19" s="403">
        <v>25</v>
      </c>
      <c r="C19" s="187" t="s">
        <v>441</v>
      </c>
      <c r="D19" s="396" t="s">
        <v>3522</v>
      </c>
      <c r="E19" s="134">
        <v>0</v>
      </c>
      <c r="F19" s="575"/>
      <c r="G19" s="396" t="s">
        <v>3527</v>
      </c>
      <c r="H19" s="236">
        <v>5.0999999999999996</v>
      </c>
      <c r="I19" s="1" t="s">
        <v>3523</v>
      </c>
      <c r="J19" s="71" t="s">
        <v>3524</v>
      </c>
      <c r="K19" s="139">
        <v>5.0999999999999996</v>
      </c>
      <c r="L19" s="153">
        <v>41694</v>
      </c>
      <c r="M19" s="490">
        <v>41712</v>
      </c>
      <c r="N19" s="396"/>
    </row>
    <row r="20" spans="1:18">
      <c r="A20" s="182" t="s">
        <v>440</v>
      </c>
      <c r="B20" s="403">
        <v>23</v>
      </c>
      <c r="C20" s="187" t="s">
        <v>2685</v>
      </c>
      <c r="D20" s="396" t="s">
        <v>2686</v>
      </c>
      <c r="E20" s="134">
        <v>0</v>
      </c>
      <c r="F20" s="575" t="s">
        <v>2687</v>
      </c>
      <c r="G20" s="396" t="s">
        <v>836</v>
      </c>
      <c r="H20" s="102">
        <v>1.58</v>
      </c>
      <c r="I20" s="575" t="s">
        <v>2688</v>
      </c>
      <c r="J20" s="71" t="s">
        <v>2689</v>
      </c>
      <c r="K20" s="138">
        <v>1.58</v>
      </c>
      <c r="L20" s="153">
        <v>41703</v>
      </c>
      <c r="M20" s="697">
        <v>41723</v>
      </c>
      <c r="N20" s="41"/>
      <c r="O20" s="400"/>
      <c r="P20" s="401"/>
    </row>
    <row r="21" spans="1:18" ht="15" customHeight="1">
      <c r="A21" s="182" t="s">
        <v>440</v>
      </c>
      <c r="B21" s="403">
        <v>19</v>
      </c>
      <c r="C21" s="187" t="s">
        <v>505</v>
      </c>
      <c r="D21" s="396" t="s">
        <v>506</v>
      </c>
      <c r="E21" s="134">
        <v>0</v>
      </c>
      <c r="F21" s="575" t="s">
        <v>484</v>
      </c>
      <c r="G21" s="396" t="s">
        <v>485</v>
      </c>
      <c r="H21" s="236">
        <v>0.56999999999999995</v>
      </c>
      <c r="I21" s="1" t="s">
        <v>3526</v>
      </c>
      <c r="J21" s="71" t="s">
        <v>3525</v>
      </c>
      <c r="K21" s="139">
        <v>0.56999999999999995</v>
      </c>
      <c r="L21" s="153">
        <v>41773</v>
      </c>
      <c r="M21" s="490">
        <v>41724</v>
      </c>
      <c r="N21" s="396"/>
      <c r="P21" s="197"/>
    </row>
    <row r="22" spans="1:18">
      <c r="A22" s="182" t="s">
        <v>440</v>
      </c>
      <c r="B22" s="403">
        <v>14</v>
      </c>
      <c r="C22" s="187" t="s">
        <v>482</v>
      </c>
      <c r="D22" s="396" t="s">
        <v>483</v>
      </c>
      <c r="E22" s="134">
        <v>0</v>
      </c>
      <c r="F22" s="575" t="s">
        <v>484</v>
      </c>
      <c r="G22" s="396" t="s">
        <v>485</v>
      </c>
      <c r="H22" s="102">
        <v>1.1000000000000001</v>
      </c>
      <c r="I22" s="575"/>
      <c r="J22" s="71" t="s">
        <v>486</v>
      </c>
      <c r="K22" s="138">
        <v>1.1000000000000001</v>
      </c>
      <c r="L22" s="158">
        <v>41677</v>
      </c>
      <c r="M22" s="490">
        <v>41737</v>
      </c>
      <c r="N22" s="396"/>
      <c r="O22" s="395"/>
      <c r="P22" s="395"/>
    </row>
    <row r="23" spans="1:18" s="395" customFormat="1">
      <c r="A23" s="182" t="s">
        <v>440</v>
      </c>
      <c r="B23" s="403">
        <v>4</v>
      </c>
      <c r="C23" s="187" t="s">
        <v>452</v>
      </c>
      <c r="D23" s="396" t="s">
        <v>453</v>
      </c>
      <c r="E23" s="134">
        <v>0</v>
      </c>
      <c r="F23" s="575" t="s">
        <v>449</v>
      </c>
      <c r="G23" s="396" t="s">
        <v>451</v>
      </c>
      <c r="H23" s="102">
        <v>8.6199999999999992</v>
      </c>
      <c r="I23" s="575" t="s">
        <v>441</v>
      </c>
      <c r="J23" s="71" t="s">
        <v>454</v>
      </c>
      <c r="K23" s="138">
        <v>8.6199999999999992</v>
      </c>
      <c r="L23" s="158">
        <v>41661</v>
      </c>
      <c r="M23" s="490">
        <v>41745</v>
      </c>
      <c r="N23" s="41"/>
      <c r="O23" s="400"/>
      <c r="P23" s="401"/>
    </row>
    <row r="24" spans="1:18">
      <c r="A24" s="182" t="s">
        <v>440</v>
      </c>
      <c r="B24" s="403">
        <v>26</v>
      </c>
      <c r="C24" s="187" t="s">
        <v>446</v>
      </c>
      <c r="D24" s="396" t="s">
        <v>3671</v>
      </c>
      <c r="E24" s="134">
        <v>0</v>
      </c>
      <c r="F24" s="575"/>
      <c r="G24" s="396" t="s">
        <v>3672</v>
      </c>
      <c r="H24" s="236">
        <v>3.16</v>
      </c>
      <c r="I24" s="575" t="s">
        <v>457</v>
      </c>
      <c r="J24" s="71" t="s">
        <v>458</v>
      </c>
      <c r="K24" s="139">
        <v>3.16</v>
      </c>
      <c r="L24" s="153">
        <v>41775</v>
      </c>
      <c r="M24" s="490">
        <v>41754</v>
      </c>
      <c r="N24" s="396"/>
      <c r="R24" s="197"/>
    </row>
    <row r="25" spans="1:18">
      <c r="A25" s="182" t="s">
        <v>440</v>
      </c>
      <c r="B25" s="403">
        <v>27</v>
      </c>
      <c r="C25" s="187" t="s">
        <v>3728</v>
      </c>
      <c r="D25" s="396" t="s">
        <v>3729</v>
      </c>
      <c r="E25" s="134">
        <v>0</v>
      </c>
      <c r="F25" s="575" t="s">
        <v>3730</v>
      </c>
      <c r="G25" s="396" t="s">
        <v>3731</v>
      </c>
      <c r="H25" s="236">
        <v>0.44</v>
      </c>
      <c r="I25" s="1"/>
      <c r="J25" s="396" t="s">
        <v>3732</v>
      </c>
      <c r="K25" s="139">
        <v>0.44</v>
      </c>
      <c r="L25" s="153">
        <v>41765</v>
      </c>
      <c r="M25" s="490">
        <v>41760</v>
      </c>
      <c r="N25" s="396"/>
    </row>
    <row r="26" spans="1:18" s="395" customFormat="1">
      <c r="A26" s="182" t="s">
        <v>440</v>
      </c>
      <c r="B26" s="403">
        <v>10</v>
      </c>
      <c r="C26" s="187" t="s">
        <v>467</v>
      </c>
      <c r="D26" s="396" t="s">
        <v>468</v>
      </c>
      <c r="E26" s="134">
        <v>0</v>
      </c>
      <c r="F26" s="575" t="s">
        <v>449</v>
      </c>
      <c r="G26" s="396" t="s">
        <v>469</v>
      </c>
      <c r="H26" s="236">
        <v>2.6</v>
      </c>
      <c r="I26" s="575" t="s">
        <v>446</v>
      </c>
      <c r="J26" s="71" t="s">
        <v>470</v>
      </c>
      <c r="K26" s="138">
        <v>2.6</v>
      </c>
      <c r="L26" s="153">
        <v>41677</v>
      </c>
      <c r="M26" s="490">
        <v>41765</v>
      </c>
      <c r="N26" s="396"/>
    </row>
    <row r="27" spans="1:18" s="395" customFormat="1">
      <c r="A27" s="182" t="s">
        <v>440</v>
      </c>
      <c r="B27" s="403">
        <v>28</v>
      </c>
      <c r="C27" s="187" t="s">
        <v>2688</v>
      </c>
      <c r="D27" s="396" t="s">
        <v>2689</v>
      </c>
      <c r="E27" s="134">
        <v>0</v>
      </c>
      <c r="F27" s="575"/>
      <c r="G27" s="396" t="s">
        <v>3789</v>
      </c>
      <c r="H27" s="236">
        <v>7.22</v>
      </c>
      <c r="I27" s="575" t="s">
        <v>197</v>
      </c>
      <c r="J27" s="71" t="s">
        <v>197</v>
      </c>
      <c r="K27" s="139">
        <v>7.22</v>
      </c>
      <c r="L27" s="153">
        <v>41849</v>
      </c>
      <c r="M27" s="680">
        <v>41856</v>
      </c>
      <c r="N27" s="396"/>
    </row>
    <row r="28" spans="1:18" s="395" customFormat="1">
      <c r="A28" s="182" t="s">
        <v>440</v>
      </c>
      <c r="B28" s="403">
        <v>16</v>
      </c>
      <c r="C28" s="187" t="s">
        <v>493</v>
      </c>
      <c r="D28" s="396" t="s">
        <v>494</v>
      </c>
      <c r="E28" s="134">
        <v>0</v>
      </c>
      <c r="F28" s="575" t="s">
        <v>495</v>
      </c>
      <c r="G28" s="396" t="s">
        <v>496</v>
      </c>
      <c r="H28" s="102">
        <v>9.44</v>
      </c>
      <c r="I28" s="575" t="s">
        <v>497</v>
      </c>
      <c r="J28" s="71" t="s">
        <v>498</v>
      </c>
      <c r="K28" s="138">
        <v>9.44</v>
      </c>
      <c r="L28" s="153">
        <v>41957</v>
      </c>
      <c r="M28" s="490">
        <v>41957</v>
      </c>
      <c r="N28" s="396"/>
    </row>
    <row r="29" spans="1:18" s="395" customFormat="1">
      <c r="A29" s="182" t="s">
        <v>440</v>
      </c>
      <c r="B29" s="403">
        <v>29</v>
      </c>
      <c r="C29" s="187" t="s">
        <v>620</v>
      </c>
      <c r="D29" s="396" t="s">
        <v>4701</v>
      </c>
      <c r="E29" s="134">
        <v>0</v>
      </c>
      <c r="F29" s="575" t="s">
        <v>4702</v>
      </c>
      <c r="G29" s="396" t="s">
        <v>4703</v>
      </c>
      <c r="H29" s="236">
        <v>2.16</v>
      </c>
      <c r="I29" s="575" t="s">
        <v>4704</v>
      </c>
      <c r="J29" s="71" t="s">
        <v>4705</v>
      </c>
      <c r="K29" s="139">
        <v>2.16</v>
      </c>
      <c r="L29" s="153">
        <v>41873</v>
      </c>
      <c r="M29" s="490">
        <v>41838</v>
      </c>
      <c r="N29" s="396"/>
    </row>
    <row r="30" spans="1:18" s="395" customFormat="1">
      <c r="A30" s="182" t="s">
        <v>440</v>
      </c>
      <c r="B30" s="403">
        <v>30</v>
      </c>
      <c r="C30" s="187" t="s">
        <v>4844</v>
      </c>
      <c r="D30" s="396" t="s">
        <v>4845</v>
      </c>
      <c r="E30" s="134">
        <v>0</v>
      </c>
      <c r="F30" s="575" t="s">
        <v>4846</v>
      </c>
      <c r="G30" s="396" t="s">
        <v>4847</v>
      </c>
      <c r="H30" s="236">
        <v>0.12</v>
      </c>
      <c r="I30" s="575" t="s">
        <v>4848</v>
      </c>
      <c r="J30" s="71" t="s">
        <v>4849</v>
      </c>
      <c r="K30" s="139">
        <v>0.12</v>
      </c>
      <c r="L30" s="153">
        <v>41879</v>
      </c>
      <c r="M30" s="490">
        <v>41850</v>
      </c>
      <c r="N30" s="396"/>
    </row>
    <row r="31" spans="1:18" s="395" customFormat="1">
      <c r="A31" s="182" t="s">
        <v>440</v>
      </c>
      <c r="B31" s="403">
        <v>31</v>
      </c>
      <c r="C31" s="187" t="s">
        <v>5010</v>
      </c>
      <c r="D31" s="396" t="s">
        <v>4989</v>
      </c>
      <c r="E31" s="134">
        <v>0</v>
      </c>
      <c r="F31" s="575" t="s">
        <v>4990</v>
      </c>
      <c r="G31" s="396" t="s">
        <v>4991</v>
      </c>
      <c r="H31" s="236">
        <v>0.82</v>
      </c>
      <c r="I31" s="575" t="s">
        <v>4990</v>
      </c>
      <c r="J31" s="71" t="s">
        <v>4991</v>
      </c>
      <c r="K31" s="139">
        <v>0.82</v>
      </c>
      <c r="L31" s="153">
        <v>41886</v>
      </c>
      <c r="M31" s="490">
        <v>41886</v>
      </c>
      <c r="N31" s="396"/>
    </row>
    <row r="32" spans="1:18" s="395" customFormat="1">
      <c r="A32" s="182" t="s">
        <v>440</v>
      </c>
      <c r="B32" s="403">
        <v>32</v>
      </c>
      <c r="C32" s="187" t="s">
        <v>502</v>
      </c>
      <c r="D32" s="396" t="s">
        <v>5003</v>
      </c>
      <c r="E32" s="134">
        <v>2.02</v>
      </c>
      <c r="F32" s="575" t="s">
        <v>442</v>
      </c>
      <c r="G32" s="396" t="s">
        <v>444</v>
      </c>
      <c r="H32" s="236">
        <v>4.58</v>
      </c>
      <c r="I32" s="575" t="s">
        <v>2692</v>
      </c>
      <c r="J32" s="71" t="s">
        <v>5004</v>
      </c>
      <c r="K32" s="139">
        <v>2.56</v>
      </c>
      <c r="L32" s="153">
        <v>41992</v>
      </c>
      <c r="M32" s="842">
        <v>41983</v>
      </c>
      <c r="N32" s="396"/>
      <c r="P32" s="995"/>
    </row>
    <row r="33" spans="1:14" s="395" customFormat="1">
      <c r="A33" s="182" t="s">
        <v>440</v>
      </c>
      <c r="B33" s="403">
        <v>33</v>
      </c>
      <c r="C33" s="187" t="s">
        <v>2692</v>
      </c>
      <c r="D33" s="396" t="s">
        <v>5005</v>
      </c>
      <c r="E33" s="134">
        <v>0</v>
      </c>
      <c r="F33" s="575" t="s">
        <v>459</v>
      </c>
      <c r="G33" s="396" t="s">
        <v>5008</v>
      </c>
      <c r="H33" s="236">
        <v>4.53</v>
      </c>
      <c r="I33" s="575" t="s">
        <v>5006</v>
      </c>
      <c r="J33" s="71" t="s">
        <v>5007</v>
      </c>
      <c r="K33" s="139">
        <v>4.53</v>
      </c>
      <c r="L33" s="153">
        <v>42013</v>
      </c>
      <c r="M33" s="490">
        <v>42026</v>
      </c>
      <c r="N33" s="396"/>
    </row>
    <row r="34" spans="1:14" s="395" customFormat="1">
      <c r="A34" s="182" t="s">
        <v>440</v>
      </c>
      <c r="B34" s="403">
        <v>34</v>
      </c>
      <c r="C34" s="843" t="s">
        <v>5009</v>
      </c>
      <c r="D34" s="396" t="s">
        <v>5011</v>
      </c>
      <c r="E34" s="134">
        <v>0</v>
      </c>
      <c r="F34" s="575" t="s">
        <v>4990</v>
      </c>
      <c r="G34" s="396" t="s">
        <v>4991</v>
      </c>
      <c r="H34" s="236">
        <v>1.92</v>
      </c>
      <c r="I34" s="575" t="s">
        <v>489</v>
      </c>
      <c r="J34" s="71" t="s">
        <v>5012</v>
      </c>
      <c r="K34" s="139">
        <v>1.92</v>
      </c>
      <c r="L34" s="153">
        <v>42111</v>
      </c>
      <c r="M34" s="490">
        <v>42101</v>
      </c>
      <c r="N34" s="396"/>
    </row>
    <row r="35" spans="1:14" s="395" customFormat="1">
      <c r="A35" s="182" t="s">
        <v>440</v>
      </c>
      <c r="B35" s="403">
        <v>35</v>
      </c>
      <c r="C35" s="187" t="s">
        <v>5013</v>
      </c>
      <c r="D35" s="396" t="s">
        <v>5014</v>
      </c>
      <c r="E35" s="134">
        <v>0</v>
      </c>
      <c r="F35" s="575" t="s">
        <v>449</v>
      </c>
      <c r="G35" s="396" t="s">
        <v>5015</v>
      </c>
      <c r="H35" s="236">
        <v>2.4300000000000002</v>
      </c>
      <c r="I35" s="575" t="s">
        <v>5016</v>
      </c>
      <c r="J35" s="71" t="s">
        <v>5017</v>
      </c>
      <c r="K35" s="139">
        <v>2.4300000000000002</v>
      </c>
      <c r="L35" s="153">
        <v>42118</v>
      </c>
      <c r="M35" s="490">
        <v>42102</v>
      </c>
      <c r="N35" s="396"/>
    </row>
    <row r="36" spans="1:14" s="395" customFormat="1">
      <c r="A36" s="182" t="s">
        <v>440</v>
      </c>
      <c r="B36" s="403">
        <v>36</v>
      </c>
      <c r="C36" s="109" t="s">
        <v>5534</v>
      </c>
      <c r="D36" s="396" t="s">
        <v>5535</v>
      </c>
      <c r="E36" s="134">
        <v>7.29</v>
      </c>
      <c r="F36" s="575" t="s">
        <v>479</v>
      </c>
      <c r="G36" s="396" t="s">
        <v>659</v>
      </c>
      <c r="H36" s="236">
        <v>8.82</v>
      </c>
      <c r="I36" s="575" t="s">
        <v>5536</v>
      </c>
      <c r="J36" s="71" t="s">
        <v>5537</v>
      </c>
      <c r="K36" s="139">
        <v>1.53</v>
      </c>
      <c r="L36" s="153">
        <v>42055</v>
      </c>
      <c r="M36" s="490">
        <v>42047</v>
      </c>
      <c r="N36" s="396"/>
    </row>
    <row r="37" spans="1:14" s="395" customFormat="1">
      <c r="A37" s="182" t="s">
        <v>440</v>
      </c>
      <c r="B37" s="403">
        <v>37</v>
      </c>
      <c r="C37" s="187" t="s">
        <v>491</v>
      </c>
      <c r="D37" s="396" t="s">
        <v>492</v>
      </c>
      <c r="E37" s="134">
        <v>0</v>
      </c>
      <c r="F37" s="575" t="s">
        <v>449</v>
      </c>
      <c r="G37" s="396" t="s">
        <v>619</v>
      </c>
      <c r="H37" s="236">
        <v>2.27</v>
      </c>
      <c r="I37" s="575" t="s">
        <v>489</v>
      </c>
      <c r="J37" s="71" t="s">
        <v>5012</v>
      </c>
      <c r="K37" s="139">
        <v>2.27</v>
      </c>
      <c r="L37" s="153">
        <v>42132</v>
      </c>
      <c r="M37" s="490">
        <v>42109</v>
      </c>
      <c r="N37" s="396"/>
    </row>
    <row r="38" spans="1:14" s="395" customFormat="1">
      <c r="A38" s="182" t="s">
        <v>440</v>
      </c>
      <c r="B38" s="403">
        <v>38</v>
      </c>
      <c r="C38" s="187" t="s">
        <v>5686</v>
      </c>
      <c r="D38" s="396" t="s">
        <v>410</v>
      </c>
      <c r="E38" s="134">
        <v>0</v>
      </c>
      <c r="F38" s="575" t="s">
        <v>197</v>
      </c>
      <c r="G38" s="396"/>
      <c r="H38" s="236">
        <v>5.4</v>
      </c>
      <c r="I38" s="575" t="s">
        <v>4990</v>
      </c>
      <c r="J38" s="71" t="s">
        <v>4991</v>
      </c>
      <c r="K38" s="139">
        <v>5.4</v>
      </c>
      <c r="L38" s="153">
        <v>42181</v>
      </c>
      <c r="M38" s="490">
        <v>42172</v>
      </c>
      <c r="N38" s="396"/>
    </row>
    <row r="39" spans="1:14" s="395" customFormat="1">
      <c r="A39" s="182" t="s">
        <v>440</v>
      </c>
      <c r="B39" s="403">
        <v>39</v>
      </c>
      <c r="C39" s="187" t="s">
        <v>497</v>
      </c>
      <c r="D39" s="396" t="s">
        <v>5687</v>
      </c>
      <c r="E39" s="134">
        <v>0</v>
      </c>
      <c r="F39" s="575" t="s">
        <v>441</v>
      </c>
      <c r="G39" s="396" t="s">
        <v>3522</v>
      </c>
      <c r="H39" s="236">
        <v>6.56</v>
      </c>
      <c r="I39" s="575" t="s">
        <v>493</v>
      </c>
      <c r="J39" s="71" t="s">
        <v>5688</v>
      </c>
      <c r="K39" s="139">
        <v>6.56</v>
      </c>
      <c r="L39" s="153">
        <v>42272</v>
      </c>
      <c r="M39" s="490">
        <v>42265</v>
      </c>
      <c r="N39" s="396"/>
    </row>
    <row r="40" spans="1:14" s="395" customFormat="1">
      <c r="A40" s="182" t="s">
        <v>440</v>
      </c>
      <c r="B40" s="403">
        <v>40</v>
      </c>
      <c r="C40" s="187" t="s">
        <v>4990</v>
      </c>
      <c r="D40" s="396" t="s">
        <v>6387</v>
      </c>
      <c r="E40" s="134">
        <v>3.03</v>
      </c>
      <c r="F40" s="575" t="s">
        <v>1357</v>
      </c>
      <c r="G40" s="396" t="s">
        <v>1357</v>
      </c>
      <c r="H40" s="236">
        <v>3.75</v>
      </c>
      <c r="I40" s="575" t="s">
        <v>6388</v>
      </c>
      <c r="J40" s="71" t="s">
        <v>2689</v>
      </c>
      <c r="K40" s="139">
        <v>0.72</v>
      </c>
      <c r="L40" s="978">
        <v>42209</v>
      </c>
      <c r="M40" s="490">
        <v>42194</v>
      </c>
      <c r="N40" s="396"/>
    </row>
    <row r="41" spans="1:14" s="395" customFormat="1">
      <c r="A41" s="182" t="s">
        <v>440</v>
      </c>
      <c r="B41" s="403">
        <v>41</v>
      </c>
      <c r="C41" s="187" t="s">
        <v>6690</v>
      </c>
      <c r="D41" s="396" t="s">
        <v>6692</v>
      </c>
      <c r="E41" s="134">
        <v>0</v>
      </c>
      <c r="F41" s="575" t="s">
        <v>477</v>
      </c>
      <c r="G41" s="396" t="s">
        <v>478</v>
      </c>
      <c r="H41" s="236">
        <v>1.04</v>
      </c>
      <c r="I41" s="575" t="s">
        <v>480</v>
      </c>
      <c r="J41" s="71" t="s">
        <v>481</v>
      </c>
      <c r="K41" s="139">
        <v>1.04</v>
      </c>
      <c r="L41" s="153">
        <v>42160</v>
      </c>
      <c r="M41" s="490">
        <v>42158</v>
      </c>
      <c r="N41" s="396"/>
    </row>
    <row r="42" spans="1:14" s="395" customFormat="1">
      <c r="A42" s="182" t="s">
        <v>440</v>
      </c>
      <c r="B42" s="403">
        <v>42</v>
      </c>
      <c r="C42" s="187" t="s">
        <v>477</v>
      </c>
      <c r="D42" s="396" t="s">
        <v>478</v>
      </c>
      <c r="E42" s="134">
        <v>0</v>
      </c>
      <c r="F42" s="575" t="s">
        <v>479</v>
      </c>
      <c r="G42" s="396" t="s">
        <v>406</v>
      </c>
      <c r="H42" s="236">
        <v>2.4900000000000002</v>
      </c>
      <c r="I42" s="575" t="s">
        <v>480</v>
      </c>
      <c r="J42" s="71" t="s">
        <v>481</v>
      </c>
      <c r="K42" s="139">
        <v>2.4900000000000002</v>
      </c>
      <c r="L42" s="153">
        <v>42160</v>
      </c>
      <c r="M42" s="490">
        <v>42159</v>
      </c>
      <c r="N42" s="396"/>
    </row>
    <row r="43" spans="1:14" s="395" customFormat="1">
      <c r="A43" s="182" t="s">
        <v>440</v>
      </c>
      <c r="B43" s="403">
        <v>43</v>
      </c>
      <c r="C43" s="187" t="s">
        <v>6691</v>
      </c>
      <c r="D43" s="396" t="s">
        <v>6695</v>
      </c>
      <c r="E43" s="134">
        <v>0</v>
      </c>
      <c r="F43" s="575" t="s">
        <v>5536</v>
      </c>
      <c r="G43" s="396" t="s">
        <v>6696</v>
      </c>
      <c r="H43" s="236">
        <v>1.69</v>
      </c>
      <c r="I43" s="575" t="s">
        <v>5534</v>
      </c>
      <c r="J43" s="71" t="s">
        <v>6697</v>
      </c>
      <c r="K43" s="139">
        <v>1.69</v>
      </c>
      <c r="L43" s="153">
        <v>42167</v>
      </c>
      <c r="M43" s="490">
        <v>42160</v>
      </c>
      <c r="N43" s="396"/>
    </row>
    <row r="44" spans="1:14" s="395" customFormat="1">
      <c r="A44" s="182" t="s">
        <v>440</v>
      </c>
      <c r="B44" s="403">
        <v>44</v>
      </c>
      <c r="C44" s="187" t="s">
        <v>6689</v>
      </c>
      <c r="D44" s="396" t="s">
        <v>6693</v>
      </c>
      <c r="E44" s="134">
        <v>0</v>
      </c>
      <c r="F44" s="575" t="s">
        <v>441</v>
      </c>
      <c r="G44" s="396" t="s">
        <v>501</v>
      </c>
      <c r="H44" s="236">
        <v>3.65</v>
      </c>
      <c r="I44" s="575" t="s">
        <v>6688</v>
      </c>
      <c r="J44" s="71" t="s">
        <v>6694</v>
      </c>
      <c r="K44" s="139">
        <v>3.65</v>
      </c>
      <c r="L44" s="153">
        <v>42174</v>
      </c>
      <c r="M44" s="490">
        <v>42166</v>
      </c>
      <c r="N44" s="396"/>
    </row>
    <row r="45" spans="1:14" s="395" customFormat="1" ht="12.6" customHeight="1">
      <c r="A45" s="182" t="s">
        <v>440</v>
      </c>
      <c r="B45" s="403">
        <v>45</v>
      </c>
      <c r="C45" s="187" t="s">
        <v>6688</v>
      </c>
      <c r="D45" s="396" t="s">
        <v>6694</v>
      </c>
      <c r="E45" s="134">
        <v>0</v>
      </c>
      <c r="F45" s="575" t="s">
        <v>5536</v>
      </c>
      <c r="G45" s="396" t="s">
        <v>6696</v>
      </c>
      <c r="H45" s="236">
        <v>2.97</v>
      </c>
      <c r="I45" s="575" t="s">
        <v>480</v>
      </c>
      <c r="J45" s="71" t="s">
        <v>481</v>
      </c>
      <c r="K45" s="139">
        <v>2.97</v>
      </c>
      <c r="L45" s="153">
        <v>42174</v>
      </c>
      <c r="M45" s="490">
        <v>42166</v>
      </c>
      <c r="N45" s="396"/>
    </row>
    <row r="46" spans="1:14" s="395" customFormat="1" ht="14.1" customHeight="1">
      <c r="A46" s="182" t="s">
        <v>440</v>
      </c>
      <c r="B46" s="22">
        <v>46</v>
      </c>
      <c r="C46" s="993" t="s">
        <v>7164</v>
      </c>
      <c r="D46" s="989" t="s">
        <v>7167</v>
      </c>
      <c r="E46" s="134">
        <v>0</v>
      </c>
      <c r="F46" s="987" t="s">
        <v>1215</v>
      </c>
      <c r="G46" s="989" t="s">
        <v>7168</v>
      </c>
      <c r="H46" s="236">
        <v>1.3</v>
      </c>
      <c r="I46" s="987"/>
      <c r="J46" s="1005" t="s">
        <v>5141</v>
      </c>
      <c r="K46" s="139">
        <v>1.3</v>
      </c>
      <c r="L46" s="153">
        <v>42230</v>
      </c>
      <c r="M46" s="490">
        <v>42237</v>
      </c>
      <c r="N46" s="989"/>
    </row>
    <row r="47" spans="1:14" s="395" customFormat="1" ht="14.1" customHeight="1">
      <c r="A47" s="182" t="s">
        <v>440</v>
      </c>
      <c r="B47" s="22">
        <v>47</v>
      </c>
      <c r="C47" s="993" t="s">
        <v>7165</v>
      </c>
      <c r="D47" s="989" t="s">
        <v>7166</v>
      </c>
      <c r="E47" s="134">
        <v>0</v>
      </c>
      <c r="F47" s="987" t="s">
        <v>4990</v>
      </c>
      <c r="G47" s="989" t="s">
        <v>4991</v>
      </c>
      <c r="H47" s="236">
        <v>1.23</v>
      </c>
      <c r="I47" s="987"/>
      <c r="J47" s="1005" t="s">
        <v>5141</v>
      </c>
      <c r="K47" s="139">
        <v>1.23</v>
      </c>
      <c r="L47" s="153">
        <v>42237</v>
      </c>
      <c r="M47" s="490">
        <v>42244</v>
      </c>
      <c r="N47" s="989"/>
    </row>
    <row r="48" spans="1:14" s="395" customFormat="1" ht="14.1" customHeight="1">
      <c r="A48" s="182" t="s">
        <v>440</v>
      </c>
      <c r="B48" s="22">
        <v>48</v>
      </c>
      <c r="C48" s="993" t="s">
        <v>7647</v>
      </c>
      <c r="D48" s="989" t="s">
        <v>7648</v>
      </c>
      <c r="E48" s="134">
        <v>1.73</v>
      </c>
      <c r="F48" s="987" t="s">
        <v>197</v>
      </c>
      <c r="G48" s="989" t="s">
        <v>197</v>
      </c>
      <c r="H48" s="236">
        <v>4.68</v>
      </c>
      <c r="I48" s="987"/>
      <c r="J48" s="1005" t="s">
        <v>486</v>
      </c>
      <c r="K48" s="139">
        <v>4.68</v>
      </c>
      <c r="L48" s="153">
        <v>42303</v>
      </c>
      <c r="M48" s="490">
        <v>42303</v>
      </c>
      <c r="N48" s="989"/>
    </row>
    <row r="49" spans="1:14" s="395" customFormat="1" ht="14.1" customHeight="1">
      <c r="A49" s="182" t="s">
        <v>440</v>
      </c>
      <c r="B49" s="22">
        <v>49</v>
      </c>
      <c r="C49" s="1112" t="s">
        <v>8290</v>
      </c>
      <c r="D49" s="1027" t="s">
        <v>8316</v>
      </c>
      <c r="E49" s="134">
        <v>0</v>
      </c>
      <c r="F49" s="1093" t="s">
        <v>449</v>
      </c>
      <c r="G49" s="1027" t="s">
        <v>619</v>
      </c>
      <c r="H49" s="1140">
        <v>0.48</v>
      </c>
      <c r="I49" s="1093" t="s">
        <v>8288</v>
      </c>
      <c r="J49" s="1111" t="s">
        <v>8317</v>
      </c>
      <c r="K49" s="139">
        <v>0.48</v>
      </c>
      <c r="L49" s="1141">
        <v>38773</v>
      </c>
      <c r="M49" s="1142">
        <v>42426</v>
      </c>
      <c r="N49" s="1027"/>
    </row>
    <row r="50" spans="1:14" s="395" customFormat="1" ht="14.1" customHeight="1">
      <c r="A50" s="182" t="s">
        <v>440</v>
      </c>
      <c r="B50" s="22">
        <v>49</v>
      </c>
      <c r="C50" s="1112" t="s">
        <v>489</v>
      </c>
      <c r="D50" s="1027" t="s">
        <v>490</v>
      </c>
      <c r="E50" s="134">
        <v>0</v>
      </c>
      <c r="F50" s="1093" t="s">
        <v>2688</v>
      </c>
      <c r="G50" s="1027" t="s">
        <v>2689</v>
      </c>
      <c r="H50" s="1140">
        <v>3.71</v>
      </c>
      <c r="I50" s="1093" t="s">
        <v>4990</v>
      </c>
      <c r="J50" s="1111" t="s">
        <v>4991</v>
      </c>
      <c r="K50" s="139">
        <v>3.71</v>
      </c>
      <c r="L50" s="1141">
        <v>42436</v>
      </c>
      <c r="M50" s="1142">
        <v>42437</v>
      </c>
      <c r="N50" s="1027"/>
    </row>
    <row r="51" spans="1:14" s="395" customFormat="1" ht="14.1" customHeight="1">
      <c r="A51" s="182" t="s">
        <v>440</v>
      </c>
      <c r="B51" s="22">
        <v>51</v>
      </c>
      <c r="C51" s="1112" t="s">
        <v>8289</v>
      </c>
      <c r="D51" s="1027" t="s">
        <v>8313</v>
      </c>
      <c r="E51" s="134">
        <v>1.08</v>
      </c>
      <c r="F51" s="1093" t="s">
        <v>8314</v>
      </c>
      <c r="G51" s="1027" t="s">
        <v>8315</v>
      </c>
      <c r="H51" s="1140">
        <v>1.59</v>
      </c>
      <c r="I51" s="1093" t="s">
        <v>8295</v>
      </c>
      <c r="J51" s="1111" t="s">
        <v>8312</v>
      </c>
      <c r="K51" s="139">
        <v>0.51</v>
      </c>
      <c r="L51" s="1141">
        <v>42562</v>
      </c>
      <c r="M51" s="1142">
        <v>42563</v>
      </c>
      <c r="N51" s="1027"/>
    </row>
    <row r="52" spans="1:14" s="395" customFormat="1" ht="14.1" customHeight="1">
      <c r="A52" s="182" t="s">
        <v>440</v>
      </c>
      <c r="B52" s="22">
        <v>52</v>
      </c>
      <c r="C52" s="1112" t="s">
        <v>8291</v>
      </c>
      <c r="D52" s="1027" t="s">
        <v>8318</v>
      </c>
      <c r="E52" s="134">
        <v>0</v>
      </c>
      <c r="F52" s="1093" t="s">
        <v>8288</v>
      </c>
      <c r="G52" s="1027" t="s">
        <v>8317</v>
      </c>
      <c r="H52" s="1140">
        <v>0.99</v>
      </c>
      <c r="I52" s="1093"/>
      <c r="J52" s="1111" t="s">
        <v>8319</v>
      </c>
      <c r="K52" s="139">
        <v>0.99</v>
      </c>
      <c r="L52" s="1141">
        <v>42404</v>
      </c>
      <c r="M52" s="1142">
        <v>42411</v>
      </c>
      <c r="N52" s="1027"/>
    </row>
    <row r="53" spans="1:14" s="395" customFormat="1" ht="14.1" customHeight="1">
      <c r="A53" s="182" t="s">
        <v>440</v>
      </c>
      <c r="B53" s="22">
        <v>53</v>
      </c>
      <c r="C53" s="1112" t="s">
        <v>8292</v>
      </c>
      <c r="D53" s="1027" t="s">
        <v>4380</v>
      </c>
      <c r="E53" s="134">
        <v>0</v>
      </c>
      <c r="F53" s="1093" t="s">
        <v>449</v>
      </c>
      <c r="G53" s="1027" t="s">
        <v>8320</v>
      </c>
      <c r="H53" s="1140">
        <v>0.33</v>
      </c>
      <c r="I53" s="1093" t="s">
        <v>4990</v>
      </c>
      <c r="J53" s="1111" t="s">
        <v>4991</v>
      </c>
      <c r="K53" s="139">
        <v>0.33</v>
      </c>
      <c r="L53" s="1141">
        <v>42648</v>
      </c>
      <c r="M53" s="1142">
        <v>42663</v>
      </c>
      <c r="N53" s="1027"/>
    </row>
    <row r="54" spans="1:14" s="395" customFormat="1" ht="14.1" customHeight="1">
      <c r="A54" s="182" t="s">
        <v>440</v>
      </c>
      <c r="B54" s="22">
        <v>54</v>
      </c>
      <c r="C54" s="1112" t="s">
        <v>8295</v>
      </c>
      <c r="D54" s="1027" t="s">
        <v>8312</v>
      </c>
      <c r="E54" s="134">
        <v>0</v>
      </c>
      <c r="F54" s="1093" t="s">
        <v>446</v>
      </c>
      <c r="G54" s="1027" t="s">
        <v>470</v>
      </c>
      <c r="H54" s="1140">
        <v>0.24</v>
      </c>
      <c r="I54" s="1093" t="s">
        <v>8289</v>
      </c>
      <c r="J54" s="1111" t="s">
        <v>8313</v>
      </c>
      <c r="K54" s="139">
        <v>0.24</v>
      </c>
      <c r="L54" s="1141">
        <v>42562</v>
      </c>
      <c r="M54" s="1142">
        <v>42563</v>
      </c>
      <c r="N54" s="1027"/>
    </row>
    <row r="55" spans="1:14" s="395" customFormat="1" ht="14.1" customHeight="1">
      <c r="A55" s="182" t="s">
        <v>440</v>
      </c>
      <c r="B55" s="22">
        <v>55</v>
      </c>
      <c r="C55" s="1112" t="s">
        <v>8293</v>
      </c>
      <c r="D55" s="1027" t="s">
        <v>8321</v>
      </c>
      <c r="E55" s="134">
        <v>0</v>
      </c>
      <c r="F55" s="1093" t="s">
        <v>489</v>
      </c>
      <c r="G55" s="1027" t="s">
        <v>490</v>
      </c>
      <c r="H55" s="1140">
        <v>0.55000000000000004</v>
      </c>
      <c r="I55" s="1093"/>
      <c r="J55" s="1111" t="s">
        <v>8319</v>
      </c>
      <c r="K55" s="139">
        <v>0.55000000000000004</v>
      </c>
      <c r="L55" s="1141">
        <v>42657</v>
      </c>
      <c r="M55" s="1142">
        <v>42663</v>
      </c>
      <c r="N55" s="1027"/>
    </row>
    <row r="56" spans="1:14" s="395" customFormat="1" ht="13.35" customHeight="1">
      <c r="A56" s="182" t="s">
        <v>440</v>
      </c>
      <c r="B56" s="22">
        <v>56</v>
      </c>
      <c r="C56" s="993" t="s">
        <v>8294</v>
      </c>
      <c r="D56" s="989" t="s">
        <v>6424</v>
      </c>
      <c r="E56" s="134">
        <v>0</v>
      </c>
      <c r="F56" s="987" t="s">
        <v>480</v>
      </c>
      <c r="G56" s="989" t="s">
        <v>8322</v>
      </c>
      <c r="H56" s="236">
        <v>0.11</v>
      </c>
      <c r="I56" s="987" t="s">
        <v>8324</v>
      </c>
      <c r="J56" s="1005" t="s">
        <v>8323</v>
      </c>
      <c r="K56" s="139">
        <v>0.11</v>
      </c>
      <c r="L56" s="153">
        <v>42622</v>
      </c>
      <c r="M56" s="490">
        <v>42593</v>
      </c>
      <c r="N56" s="989"/>
    </row>
    <row r="57" spans="1:14" s="395" customFormat="1">
      <c r="A57" s="182" t="s">
        <v>440</v>
      </c>
      <c r="B57" s="22">
        <v>57</v>
      </c>
      <c r="C57" s="993" t="s">
        <v>4846</v>
      </c>
      <c r="D57" s="989" t="s">
        <v>4847</v>
      </c>
      <c r="E57" s="134">
        <v>0</v>
      </c>
      <c r="F57" s="987" t="s">
        <v>480</v>
      </c>
      <c r="G57" s="989" t="s">
        <v>8325</v>
      </c>
      <c r="H57" s="236">
        <v>1.64</v>
      </c>
      <c r="I57" s="987" t="s">
        <v>8326</v>
      </c>
      <c r="J57" s="1005" t="s">
        <v>8327</v>
      </c>
      <c r="K57" s="139">
        <v>1.64</v>
      </c>
      <c r="L57" s="153">
        <v>42622</v>
      </c>
      <c r="M57" s="490">
        <v>42597</v>
      </c>
      <c r="N57" s="989"/>
    </row>
    <row r="58" spans="1:14" s="395" customFormat="1">
      <c r="A58" s="182" t="s">
        <v>440</v>
      </c>
      <c r="B58" s="22">
        <v>58</v>
      </c>
      <c r="C58" s="1112" t="s">
        <v>8288</v>
      </c>
      <c r="D58" s="1027" t="s">
        <v>8317</v>
      </c>
      <c r="E58" s="134">
        <v>0</v>
      </c>
      <c r="F58" s="1093" t="s">
        <v>8331</v>
      </c>
      <c r="G58" s="1027" t="s">
        <v>8332</v>
      </c>
      <c r="H58" s="1140">
        <v>6.27</v>
      </c>
      <c r="I58" s="1093" t="s">
        <v>8290</v>
      </c>
      <c r="J58" s="1111" t="s">
        <v>8316</v>
      </c>
      <c r="K58" s="139">
        <v>6.27</v>
      </c>
      <c r="L58" s="1141">
        <v>42425</v>
      </c>
      <c r="M58" s="1142">
        <v>42436</v>
      </c>
      <c r="N58" s="1027"/>
    </row>
    <row r="59" spans="1:14" s="395" customFormat="1">
      <c r="A59" s="182" t="s">
        <v>440</v>
      </c>
      <c r="B59" s="22">
        <v>59</v>
      </c>
      <c r="C59" s="1112" t="s">
        <v>8296</v>
      </c>
      <c r="D59" s="1027" t="s">
        <v>8333</v>
      </c>
      <c r="E59" s="134">
        <v>0</v>
      </c>
      <c r="F59" s="1093" t="s">
        <v>449</v>
      </c>
      <c r="G59" s="1027" t="s">
        <v>8334</v>
      </c>
      <c r="H59" s="1140">
        <v>0.55000000000000004</v>
      </c>
      <c r="I59" s="1093" t="s">
        <v>441</v>
      </c>
      <c r="J59" s="1111" t="s">
        <v>454</v>
      </c>
      <c r="K59" s="139">
        <v>0.55000000000000004</v>
      </c>
      <c r="L59" s="1141">
        <v>42425</v>
      </c>
      <c r="M59" s="1142">
        <v>42412</v>
      </c>
      <c r="N59" s="1027"/>
    </row>
    <row r="60" spans="1:14" s="395" customFormat="1">
      <c r="A60" s="182" t="s">
        <v>440</v>
      </c>
      <c r="B60" s="22">
        <v>60</v>
      </c>
      <c r="C60" s="1112" t="s">
        <v>8297</v>
      </c>
      <c r="D60" s="1027" t="s">
        <v>8335</v>
      </c>
      <c r="E60" s="134">
        <v>0</v>
      </c>
      <c r="F60" s="1093" t="s">
        <v>489</v>
      </c>
      <c r="G60" s="1027" t="s">
        <v>490</v>
      </c>
      <c r="H60" s="1140">
        <v>0.74</v>
      </c>
      <c r="I60" s="1093" t="s">
        <v>8297</v>
      </c>
      <c r="J60" s="1111" t="s">
        <v>8335</v>
      </c>
      <c r="K60" s="139">
        <v>0.74</v>
      </c>
      <c r="L60" s="1141">
        <v>42653</v>
      </c>
      <c r="M60" s="1142">
        <v>42662</v>
      </c>
      <c r="N60" s="1027"/>
    </row>
    <row r="61" spans="1:14" s="395" customFormat="1">
      <c r="A61" s="182" t="s">
        <v>440</v>
      </c>
      <c r="B61" s="22">
        <v>61</v>
      </c>
      <c r="C61" s="1112" t="s">
        <v>8298</v>
      </c>
      <c r="D61" s="1027" t="s">
        <v>8336</v>
      </c>
      <c r="E61" s="134">
        <v>0</v>
      </c>
      <c r="F61" s="1093" t="s">
        <v>8338</v>
      </c>
      <c r="G61" s="1027" t="s">
        <v>8339</v>
      </c>
      <c r="H61" s="1140">
        <v>0.13</v>
      </c>
      <c r="I61" s="1093" t="s">
        <v>8296</v>
      </c>
      <c r="J61" s="1111" t="s">
        <v>8333</v>
      </c>
      <c r="K61" s="139">
        <v>0.13</v>
      </c>
      <c r="L61" s="1141">
        <v>42408</v>
      </c>
      <c r="M61" s="1142">
        <v>42412</v>
      </c>
      <c r="N61" s="1027"/>
    </row>
    <row r="62" spans="1:14" s="395" customFormat="1">
      <c r="A62" s="182" t="s">
        <v>440</v>
      </c>
      <c r="B62" s="22">
        <v>62</v>
      </c>
      <c r="C62" s="1112" t="s">
        <v>8299</v>
      </c>
      <c r="D62" s="1027" t="s">
        <v>8337</v>
      </c>
      <c r="E62" s="134">
        <v>0</v>
      </c>
      <c r="F62" s="1093" t="s">
        <v>8296</v>
      </c>
      <c r="G62" s="1027" t="s">
        <v>8333</v>
      </c>
      <c r="H62" s="1140">
        <v>0.18</v>
      </c>
      <c r="I62" s="1093" t="s">
        <v>8338</v>
      </c>
      <c r="J62" s="1111" t="s">
        <v>8339</v>
      </c>
      <c r="K62" s="139">
        <v>0.18</v>
      </c>
      <c r="L62" s="1141">
        <v>42657</v>
      </c>
      <c r="M62" s="1142">
        <v>42628</v>
      </c>
      <c r="N62" s="1027"/>
    </row>
    <row r="63" spans="1:14" s="395" customFormat="1">
      <c r="A63" s="182" t="s">
        <v>440</v>
      </c>
      <c r="B63" s="22">
        <v>63</v>
      </c>
      <c r="C63" s="1112" t="s">
        <v>8300</v>
      </c>
      <c r="D63" s="1027" t="s">
        <v>8340</v>
      </c>
      <c r="E63" s="134">
        <v>0</v>
      </c>
      <c r="F63" s="1093"/>
      <c r="G63" s="1027" t="s">
        <v>19</v>
      </c>
      <c r="H63" s="1140">
        <v>0.45</v>
      </c>
      <c r="I63" s="1093" t="s">
        <v>8341</v>
      </c>
      <c r="J63" s="1111" t="s">
        <v>8342</v>
      </c>
      <c r="K63" s="139">
        <v>0.45</v>
      </c>
      <c r="L63" s="1141">
        <v>42386</v>
      </c>
      <c r="M63" s="1142">
        <v>42389</v>
      </c>
      <c r="N63" s="1027"/>
    </row>
    <row r="64" spans="1:14" s="395" customFormat="1">
      <c r="A64" s="182" t="s">
        <v>440</v>
      </c>
      <c r="B64" s="22">
        <v>64</v>
      </c>
      <c r="C64" s="1112" t="s">
        <v>8301</v>
      </c>
      <c r="D64" s="1027" t="s">
        <v>3337</v>
      </c>
      <c r="E64" s="134">
        <v>0</v>
      </c>
      <c r="F64" s="1093" t="s">
        <v>3730</v>
      </c>
      <c r="G64" s="1027" t="s">
        <v>3731</v>
      </c>
      <c r="H64" s="1140">
        <v>0.28999999999999998</v>
      </c>
      <c r="I64" s="1093"/>
      <c r="J64" s="1111" t="s">
        <v>19</v>
      </c>
      <c r="K64" s="139">
        <v>0.28999999999999998</v>
      </c>
      <c r="L64" s="1141">
        <v>42916</v>
      </c>
      <c r="M64" s="1142"/>
      <c r="N64" s="1027"/>
    </row>
    <row r="65" spans="1:22">
      <c r="A65" s="182" t="s">
        <v>440</v>
      </c>
      <c r="B65" s="22">
        <v>65</v>
      </c>
      <c r="C65" s="993" t="s">
        <v>8302</v>
      </c>
      <c r="D65" s="989" t="s">
        <v>8353</v>
      </c>
      <c r="E65" s="134">
        <v>0</v>
      </c>
      <c r="F65" s="987" t="s">
        <v>3730</v>
      </c>
      <c r="G65" s="989" t="s">
        <v>3731</v>
      </c>
      <c r="H65" s="236">
        <v>0.33</v>
      </c>
      <c r="I65" s="987" t="s">
        <v>3730</v>
      </c>
      <c r="J65" s="1005" t="s">
        <v>8354</v>
      </c>
      <c r="K65" s="139">
        <v>0.33</v>
      </c>
      <c r="L65" s="153">
        <v>42664</v>
      </c>
      <c r="M65" s="490">
        <v>42628</v>
      </c>
      <c r="N65" s="989"/>
      <c r="O65" s="395"/>
      <c r="P65" s="395"/>
      <c r="Q65" s="395"/>
      <c r="R65" s="395"/>
      <c r="S65" s="395"/>
      <c r="T65" s="395"/>
      <c r="U65" s="395"/>
      <c r="V65" s="395"/>
    </row>
    <row r="66" spans="1:22" s="395" customFormat="1">
      <c r="A66" s="182" t="s">
        <v>440</v>
      </c>
      <c r="B66" s="22">
        <v>66</v>
      </c>
      <c r="C66" s="993" t="s">
        <v>8303</v>
      </c>
      <c r="D66" s="989" t="s">
        <v>8352</v>
      </c>
      <c r="E66" s="134">
        <v>0</v>
      </c>
      <c r="F66" s="987" t="s">
        <v>3730</v>
      </c>
      <c r="G66" s="989" t="s">
        <v>3731</v>
      </c>
      <c r="H66" s="236">
        <v>1.84</v>
      </c>
      <c r="I66" s="987" t="s">
        <v>441</v>
      </c>
      <c r="J66" s="1005" t="s">
        <v>454</v>
      </c>
      <c r="K66" s="139">
        <v>1.84</v>
      </c>
      <c r="L66" s="153">
        <v>42664</v>
      </c>
      <c r="M66" s="490">
        <v>42625</v>
      </c>
      <c r="N66" s="989"/>
    </row>
    <row r="67" spans="1:22" s="395" customFormat="1">
      <c r="A67" s="182" t="s">
        <v>440</v>
      </c>
      <c r="B67" s="22">
        <v>67</v>
      </c>
      <c r="C67" s="993" t="s">
        <v>8304</v>
      </c>
      <c r="D67" s="989" t="s">
        <v>8351</v>
      </c>
      <c r="E67" s="134">
        <v>0</v>
      </c>
      <c r="F67" s="987" t="s">
        <v>8349</v>
      </c>
      <c r="G67" s="989" t="s">
        <v>8350</v>
      </c>
      <c r="H67" s="236">
        <v>1.1599999999999999</v>
      </c>
      <c r="I67" s="987"/>
      <c r="J67" s="1005" t="s">
        <v>8319</v>
      </c>
      <c r="K67" s="139">
        <v>1.1599999999999999</v>
      </c>
      <c r="L67" s="153">
        <v>42464</v>
      </c>
      <c r="M67" s="490">
        <v>42521</v>
      </c>
      <c r="N67" s="989"/>
      <c r="Q67" s="40"/>
      <c r="R67" s="40"/>
      <c r="S67" s="40"/>
      <c r="T67" s="40"/>
      <c r="U67" s="40"/>
      <c r="V67" s="40"/>
    </row>
    <row r="68" spans="1:22" s="395" customFormat="1">
      <c r="A68" s="182" t="s">
        <v>440</v>
      </c>
      <c r="B68" s="584">
        <v>68</v>
      </c>
      <c r="C68" s="993" t="s">
        <v>8305</v>
      </c>
      <c r="D68" s="989" t="s">
        <v>8348</v>
      </c>
      <c r="E68" s="134">
        <v>0</v>
      </c>
      <c r="F68" s="987" t="s">
        <v>8349</v>
      </c>
      <c r="G68" s="989" t="s">
        <v>8350</v>
      </c>
      <c r="H68" s="236">
        <v>1.67</v>
      </c>
      <c r="I68" s="987"/>
      <c r="J68" s="1005" t="s">
        <v>450</v>
      </c>
      <c r="K68" s="139">
        <v>1.67</v>
      </c>
      <c r="L68" s="153">
        <v>42467</v>
      </c>
      <c r="M68" s="490">
        <v>42524</v>
      </c>
      <c r="N68" s="989"/>
    </row>
    <row r="69" spans="1:22">
      <c r="A69" s="182" t="s">
        <v>440</v>
      </c>
      <c r="B69" s="403">
        <v>69</v>
      </c>
      <c r="C69" s="993" t="s">
        <v>8306</v>
      </c>
      <c r="D69" s="989" t="s">
        <v>8343</v>
      </c>
      <c r="E69" s="134">
        <v>0</v>
      </c>
      <c r="F69" s="987" t="s">
        <v>449</v>
      </c>
      <c r="G69" s="989" t="s">
        <v>619</v>
      </c>
      <c r="H69" s="236">
        <v>0.32</v>
      </c>
      <c r="I69" s="987" t="s">
        <v>4848</v>
      </c>
      <c r="J69" s="1005" t="s">
        <v>4849</v>
      </c>
      <c r="K69" s="139">
        <v>0.32</v>
      </c>
      <c r="L69" s="153">
        <v>42478</v>
      </c>
      <c r="M69" s="490">
        <v>42502</v>
      </c>
      <c r="N69" s="989"/>
      <c r="O69" s="395"/>
      <c r="P69" s="395"/>
      <c r="Q69" s="40"/>
      <c r="R69" s="40"/>
      <c r="S69" s="40"/>
      <c r="T69" s="40"/>
      <c r="U69" s="40"/>
      <c r="V69" s="40"/>
    </row>
    <row r="70" spans="1:22" s="395" customFormat="1">
      <c r="A70" s="1098" t="s">
        <v>440</v>
      </c>
      <c r="B70" s="22">
        <v>70</v>
      </c>
      <c r="C70" s="109" t="s">
        <v>8307</v>
      </c>
      <c r="D70" s="1027" t="s">
        <v>8344</v>
      </c>
      <c r="E70" s="134">
        <v>0</v>
      </c>
      <c r="F70" s="1093" t="s">
        <v>449</v>
      </c>
      <c r="G70" s="1027" t="s">
        <v>619</v>
      </c>
      <c r="H70" s="1140">
        <v>0.23</v>
      </c>
      <c r="I70" s="1093" t="s">
        <v>8306</v>
      </c>
      <c r="J70" s="1111" t="s">
        <v>8343</v>
      </c>
      <c r="K70" s="139">
        <v>0.23</v>
      </c>
      <c r="L70" s="1141">
        <v>42478</v>
      </c>
      <c r="M70" s="1142">
        <v>42503</v>
      </c>
      <c r="N70" s="1027"/>
    </row>
    <row r="71" spans="1:22" s="395" customFormat="1">
      <c r="A71" s="1098" t="s">
        <v>440</v>
      </c>
      <c r="B71" s="22">
        <v>71</v>
      </c>
      <c r="C71" s="109" t="s">
        <v>8308</v>
      </c>
      <c r="D71" s="1027" t="s">
        <v>8345</v>
      </c>
      <c r="E71" s="134">
        <v>0</v>
      </c>
      <c r="F71" s="1093" t="s">
        <v>449</v>
      </c>
      <c r="G71" s="1027" t="s">
        <v>619</v>
      </c>
      <c r="H71" s="1140">
        <v>0.13</v>
      </c>
      <c r="I71" s="1093" t="s">
        <v>8346</v>
      </c>
      <c r="J71" s="1111" t="s">
        <v>8347</v>
      </c>
      <c r="K71" s="139">
        <v>0.13</v>
      </c>
      <c r="L71" s="1141">
        <v>42611</v>
      </c>
      <c r="M71" s="1142">
        <v>42593</v>
      </c>
      <c r="N71" s="1027"/>
    </row>
    <row r="72" spans="1:22" s="395" customFormat="1">
      <c r="A72" s="1098" t="s">
        <v>440</v>
      </c>
      <c r="B72" s="22">
        <v>72</v>
      </c>
      <c r="C72" s="109" t="s">
        <v>8309</v>
      </c>
      <c r="D72" s="1027" t="s">
        <v>8310</v>
      </c>
      <c r="E72" s="134">
        <v>0</v>
      </c>
      <c r="F72" s="1093" t="s">
        <v>6378</v>
      </c>
      <c r="G72" s="1027" t="s">
        <v>8311</v>
      </c>
      <c r="H72" s="1140">
        <v>2.41</v>
      </c>
      <c r="I72" s="1093" t="s">
        <v>446</v>
      </c>
      <c r="J72" s="1111" t="s">
        <v>470</v>
      </c>
      <c r="K72" s="139">
        <v>2.41</v>
      </c>
      <c r="L72" s="1141">
        <v>42688</v>
      </c>
      <c r="M72" s="1142">
        <v>42704</v>
      </c>
      <c r="N72" s="1027"/>
    </row>
    <row r="73" spans="1:22" s="395" customFormat="1">
      <c r="A73" s="1098" t="s">
        <v>440</v>
      </c>
      <c r="B73" s="22">
        <v>73</v>
      </c>
      <c r="C73" s="109" t="s">
        <v>8328</v>
      </c>
      <c r="D73" s="1027" t="s">
        <v>8329</v>
      </c>
      <c r="E73" s="134">
        <v>0</v>
      </c>
      <c r="F73" s="1093"/>
      <c r="G73" s="1027" t="s">
        <v>19</v>
      </c>
      <c r="H73" s="1140">
        <v>5.29</v>
      </c>
      <c r="I73" s="1093" t="s">
        <v>8330</v>
      </c>
      <c r="J73" s="1111" t="s">
        <v>4924</v>
      </c>
      <c r="K73" s="139">
        <v>5.29</v>
      </c>
      <c r="L73" s="1141">
        <v>42677</v>
      </c>
      <c r="M73" s="1142">
        <v>42692</v>
      </c>
      <c r="N73" s="1027"/>
    </row>
    <row r="74" spans="1:22">
      <c r="A74" s="1098" t="s">
        <v>440</v>
      </c>
      <c r="B74" s="22">
        <v>74</v>
      </c>
      <c r="C74" s="109" t="s">
        <v>8355</v>
      </c>
      <c r="D74" s="1027" t="s">
        <v>8356</v>
      </c>
      <c r="E74" s="134">
        <v>4.54</v>
      </c>
      <c r="F74" s="1093" t="s">
        <v>441</v>
      </c>
      <c r="G74" s="1027" t="s">
        <v>3522</v>
      </c>
      <c r="H74" s="1140">
        <v>6.23</v>
      </c>
      <c r="I74" s="1093" t="s">
        <v>3523</v>
      </c>
      <c r="J74" s="1111" t="s">
        <v>8357</v>
      </c>
      <c r="K74" s="139">
        <v>1.69</v>
      </c>
      <c r="L74" s="426">
        <v>42755</v>
      </c>
      <c r="M74" s="1142">
        <v>42745</v>
      </c>
      <c r="N74" s="1027"/>
      <c r="O74" s="395"/>
      <c r="P74" s="395"/>
    </row>
    <row r="75" spans="1:22">
      <c r="A75" s="1098" t="s">
        <v>440</v>
      </c>
      <c r="B75" s="22">
        <v>75</v>
      </c>
      <c r="C75" s="109" t="s">
        <v>9987</v>
      </c>
      <c r="D75" s="1027" t="s">
        <v>9988</v>
      </c>
      <c r="E75" s="134">
        <v>0</v>
      </c>
      <c r="F75" s="1093" t="s">
        <v>449</v>
      </c>
      <c r="G75" s="1027" t="s">
        <v>8334</v>
      </c>
      <c r="H75" s="1140">
        <v>0.42</v>
      </c>
      <c r="I75" s="1093" t="s">
        <v>2683</v>
      </c>
      <c r="J75" s="1111" t="s">
        <v>9989</v>
      </c>
      <c r="K75" s="139">
        <v>0.42</v>
      </c>
      <c r="L75" s="1141">
        <v>42620</v>
      </c>
      <c r="M75" s="1142">
        <v>42620</v>
      </c>
      <c r="N75" s="1027"/>
      <c r="O75" s="40"/>
      <c r="P75" s="40"/>
    </row>
    <row r="76" spans="1:22" s="395" customFormat="1">
      <c r="A76" s="1098" t="s">
        <v>440</v>
      </c>
      <c r="B76" s="22">
        <v>76</v>
      </c>
      <c r="C76" s="109" t="s">
        <v>9990</v>
      </c>
      <c r="D76" s="1027" t="s">
        <v>9991</v>
      </c>
      <c r="E76" s="134">
        <v>0</v>
      </c>
      <c r="F76" s="1093" t="s">
        <v>8303</v>
      </c>
      <c r="G76" s="1027" t="s">
        <v>8352</v>
      </c>
      <c r="H76" s="1140">
        <v>1.31</v>
      </c>
      <c r="I76" s="1093" t="s">
        <v>3730</v>
      </c>
      <c r="J76" s="1111" t="s">
        <v>9992</v>
      </c>
      <c r="K76" s="139">
        <v>1.31</v>
      </c>
      <c r="L76" s="1141">
        <v>42625</v>
      </c>
      <c r="M76" s="1142">
        <v>42625</v>
      </c>
      <c r="N76" s="1027"/>
    </row>
    <row r="77" spans="1:22" s="395" customFormat="1">
      <c r="A77" s="1098" t="s">
        <v>440</v>
      </c>
      <c r="B77" s="22">
        <v>77</v>
      </c>
      <c r="C77" s="109" t="s">
        <v>10502</v>
      </c>
      <c r="D77" s="1027" t="s">
        <v>10503</v>
      </c>
      <c r="E77" s="134">
        <v>1.51</v>
      </c>
      <c r="F77" s="1093" t="s">
        <v>10504</v>
      </c>
      <c r="G77" s="1027" t="s">
        <v>10505</v>
      </c>
      <c r="H77" s="1140">
        <v>2.09</v>
      </c>
      <c r="I77" s="1093" t="s">
        <v>10506</v>
      </c>
      <c r="J77" s="1111" t="s">
        <v>10507</v>
      </c>
      <c r="K77" s="139">
        <v>0.57999999999999996</v>
      </c>
      <c r="L77" s="1141">
        <v>42678</v>
      </c>
      <c r="M77" s="1142">
        <v>42680</v>
      </c>
      <c r="N77" s="1027"/>
      <c r="O77" s="40"/>
      <c r="P77" s="40"/>
    </row>
    <row r="78" spans="1:22">
      <c r="A78" s="1098" t="s">
        <v>440</v>
      </c>
      <c r="B78" s="22">
        <v>78</v>
      </c>
      <c r="C78" s="109" t="s">
        <v>10510</v>
      </c>
      <c r="D78" s="1027" t="s">
        <v>10509</v>
      </c>
      <c r="E78" s="134">
        <v>0</v>
      </c>
      <c r="F78" s="1093" t="s">
        <v>1215</v>
      </c>
      <c r="G78" s="1027" t="s">
        <v>7168</v>
      </c>
      <c r="H78" s="1140">
        <v>1.52</v>
      </c>
      <c r="I78" s="1093" t="s">
        <v>1215</v>
      </c>
      <c r="J78" s="1111" t="s">
        <v>10508</v>
      </c>
      <c r="K78" s="139">
        <v>1.52</v>
      </c>
      <c r="L78" s="1141">
        <v>42675</v>
      </c>
      <c r="M78" s="1142">
        <v>42676</v>
      </c>
      <c r="N78" s="1027"/>
      <c r="O78" s="395"/>
      <c r="P78" s="395"/>
    </row>
    <row r="79" spans="1:22">
      <c r="A79" s="1098" t="s">
        <v>440</v>
      </c>
      <c r="B79" s="22">
        <v>79</v>
      </c>
      <c r="C79" s="109" t="s">
        <v>10980</v>
      </c>
      <c r="D79" s="1027" t="s">
        <v>10981</v>
      </c>
      <c r="E79" s="134">
        <v>0</v>
      </c>
      <c r="F79" s="1093" t="s">
        <v>10982</v>
      </c>
      <c r="G79" s="1027" t="s">
        <v>10983</v>
      </c>
      <c r="H79" s="1140">
        <v>2.23</v>
      </c>
      <c r="I79" s="1093" t="s">
        <v>10980</v>
      </c>
      <c r="J79" s="1111" t="s">
        <v>10984</v>
      </c>
      <c r="K79" s="139">
        <v>2.23</v>
      </c>
      <c r="L79" s="1141">
        <v>42858</v>
      </c>
      <c r="M79" s="1142">
        <v>42780</v>
      </c>
      <c r="N79" s="1027"/>
      <c r="O79" s="395"/>
      <c r="P79" s="395"/>
      <c r="Q79" s="395"/>
      <c r="R79" s="395"/>
      <c r="S79" s="395"/>
      <c r="T79" s="395"/>
      <c r="U79" s="395"/>
      <c r="V79" s="395"/>
    </row>
    <row r="80" spans="1:22" s="1274" customFormat="1">
      <c r="A80" s="1488" t="s">
        <v>440</v>
      </c>
      <c r="B80" s="22">
        <v>80</v>
      </c>
      <c r="C80" s="109" t="s">
        <v>480</v>
      </c>
      <c r="D80" s="1277" t="s">
        <v>10985</v>
      </c>
      <c r="E80" s="134">
        <v>4.5599999999999996</v>
      </c>
      <c r="F80" s="1394" t="s">
        <v>477</v>
      </c>
      <c r="G80" s="1277" t="s">
        <v>10986</v>
      </c>
      <c r="H80" s="1630">
        <v>17.68</v>
      </c>
      <c r="I80" s="1394" t="s">
        <v>449</v>
      </c>
      <c r="J80" s="1397" t="s">
        <v>631</v>
      </c>
      <c r="K80" s="139">
        <v>8.1199999999999992</v>
      </c>
      <c r="L80" s="1631">
        <v>42858</v>
      </c>
      <c r="M80" s="1632">
        <v>42872</v>
      </c>
      <c r="N80" s="1277"/>
    </row>
    <row r="81" spans="1:14" s="1274" customFormat="1">
      <c r="A81" s="1488" t="s">
        <v>440</v>
      </c>
      <c r="B81" s="22">
        <v>81</v>
      </c>
      <c r="C81" s="109" t="s">
        <v>11318</v>
      </c>
      <c r="D81" s="1277" t="s">
        <v>11326</v>
      </c>
      <c r="E81" s="134">
        <v>0</v>
      </c>
      <c r="F81" s="1394" t="s">
        <v>8314</v>
      </c>
      <c r="G81" s="1277" t="s">
        <v>8315</v>
      </c>
      <c r="H81" s="1630">
        <v>0.9</v>
      </c>
      <c r="I81" s="1394" t="s">
        <v>11317</v>
      </c>
      <c r="J81" s="1397" t="s">
        <v>11327</v>
      </c>
      <c r="K81" s="139">
        <v>0.9</v>
      </c>
      <c r="L81" s="1631">
        <v>42966</v>
      </c>
      <c r="M81" s="1632"/>
      <c r="N81" s="1277"/>
    </row>
    <row r="82" spans="1:14" s="1274" customFormat="1">
      <c r="A82" s="1488" t="s">
        <v>440</v>
      </c>
      <c r="B82" s="22">
        <v>82</v>
      </c>
      <c r="C82" s="109" t="s">
        <v>11317</v>
      </c>
      <c r="D82" s="1277" t="s">
        <v>11327</v>
      </c>
      <c r="E82" s="134">
        <v>0</v>
      </c>
      <c r="F82" s="1394" t="s">
        <v>11341</v>
      </c>
      <c r="G82" s="1277" t="s">
        <v>11342</v>
      </c>
      <c r="H82" s="1630">
        <v>0.28999999999999998</v>
      </c>
      <c r="I82" s="1394" t="s">
        <v>11343</v>
      </c>
      <c r="J82" s="1397" t="s">
        <v>11344</v>
      </c>
      <c r="K82" s="139">
        <v>0.28999999999999998</v>
      </c>
      <c r="L82" s="1631">
        <v>42973</v>
      </c>
      <c r="M82" s="1632"/>
      <c r="N82" s="1277"/>
    </row>
    <row r="83" spans="1:14" s="1274" customFormat="1">
      <c r="A83" s="1488" t="s">
        <v>440</v>
      </c>
      <c r="B83" s="22">
        <v>83</v>
      </c>
      <c r="C83" s="109" t="s">
        <v>11319</v>
      </c>
      <c r="D83" s="1277" t="s">
        <v>11328</v>
      </c>
      <c r="E83" s="134">
        <v>0</v>
      </c>
      <c r="F83" s="1394" t="s">
        <v>11317</v>
      </c>
      <c r="G83" s="1277" t="s">
        <v>11327</v>
      </c>
      <c r="H83" s="1630">
        <v>0.25</v>
      </c>
      <c r="I83" s="1394" t="s">
        <v>11317</v>
      </c>
      <c r="J83" s="1397" t="s">
        <v>11327</v>
      </c>
      <c r="K83" s="139">
        <v>0.25</v>
      </c>
      <c r="L83" s="1631">
        <v>42973</v>
      </c>
      <c r="M83" s="1632"/>
      <c r="N83" s="1277"/>
    </row>
    <row r="84" spans="1:14" s="1274" customFormat="1">
      <c r="A84" s="1488" t="s">
        <v>440</v>
      </c>
      <c r="B84" s="22">
        <v>84</v>
      </c>
      <c r="C84" s="109" t="s">
        <v>11320</v>
      </c>
      <c r="D84" s="1277" t="s">
        <v>11329</v>
      </c>
      <c r="E84" s="134">
        <v>0</v>
      </c>
      <c r="F84" s="1394" t="s">
        <v>489</v>
      </c>
      <c r="G84" s="1277" t="s">
        <v>490</v>
      </c>
      <c r="H84" s="1630">
        <v>1.52</v>
      </c>
      <c r="I84" s="1394" t="s">
        <v>4990</v>
      </c>
      <c r="J84" s="1397" t="s">
        <v>4991</v>
      </c>
      <c r="K84" s="139">
        <v>1.52</v>
      </c>
      <c r="L84" s="1631">
        <v>42993</v>
      </c>
      <c r="M84" s="1632"/>
      <c r="N84" s="1277"/>
    </row>
    <row r="85" spans="1:14" s="1274" customFormat="1">
      <c r="A85" s="1488" t="s">
        <v>440</v>
      </c>
      <c r="B85" s="22">
        <v>85</v>
      </c>
      <c r="C85" s="109" t="s">
        <v>11321</v>
      </c>
      <c r="D85" s="1277" t="s">
        <v>11330</v>
      </c>
      <c r="E85" s="134">
        <v>0.36</v>
      </c>
      <c r="F85" s="1394" t="s">
        <v>11337</v>
      </c>
      <c r="G85" s="1277" t="s">
        <v>11338</v>
      </c>
      <c r="H85" s="1630">
        <v>2.4300000000000002</v>
      </c>
      <c r="I85" s="1394" t="s">
        <v>10982</v>
      </c>
      <c r="J85" s="1397" t="s">
        <v>10983</v>
      </c>
      <c r="K85" s="139">
        <v>2.0699999999999998</v>
      </c>
      <c r="L85" s="1631">
        <v>43000</v>
      </c>
      <c r="M85" s="1632"/>
      <c r="N85" s="1277"/>
    </row>
    <row r="86" spans="1:14" s="1274" customFormat="1">
      <c r="A86" s="1488" t="s">
        <v>440</v>
      </c>
      <c r="B86" s="22">
        <v>86</v>
      </c>
      <c r="C86" s="109" t="s">
        <v>11322</v>
      </c>
      <c r="D86" s="1277" t="s">
        <v>11331</v>
      </c>
      <c r="E86" s="134">
        <v>0</v>
      </c>
      <c r="F86" s="1394" t="s">
        <v>452</v>
      </c>
      <c r="G86" s="1277" t="s">
        <v>2673</v>
      </c>
      <c r="H86" s="1630">
        <v>0.2</v>
      </c>
      <c r="I86" s="1394" t="s">
        <v>8331</v>
      </c>
      <c r="J86" s="1397" t="s">
        <v>8332</v>
      </c>
      <c r="K86" s="139">
        <v>0.2</v>
      </c>
      <c r="L86" s="1631">
        <v>42973</v>
      </c>
      <c r="M86" s="1632"/>
      <c r="N86" s="1277"/>
    </row>
    <row r="87" spans="1:14" s="1274" customFormat="1">
      <c r="A87" s="1488" t="s">
        <v>440</v>
      </c>
      <c r="B87" s="22">
        <v>87</v>
      </c>
      <c r="C87" s="109" t="s">
        <v>11323</v>
      </c>
      <c r="D87" s="1277" t="s">
        <v>11332</v>
      </c>
      <c r="E87" s="134">
        <v>0</v>
      </c>
      <c r="F87" s="1394" t="s">
        <v>480</v>
      </c>
      <c r="G87" s="1277" t="s">
        <v>11340</v>
      </c>
      <c r="H87" s="1630">
        <v>1.52</v>
      </c>
      <c r="I87" s="1394" t="s">
        <v>479</v>
      </c>
      <c r="J87" s="1397" t="s">
        <v>406</v>
      </c>
      <c r="K87" s="139">
        <v>1.52</v>
      </c>
      <c r="L87" s="1631">
        <v>42881</v>
      </c>
      <c r="M87" s="1632">
        <v>42842</v>
      </c>
      <c r="N87" s="1277"/>
    </row>
    <row r="88" spans="1:14" s="1274" customFormat="1">
      <c r="A88" s="1488" t="s">
        <v>440</v>
      </c>
      <c r="B88" s="22">
        <v>88</v>
      </c>
      <c r="C88" s="109" t="s">
        <v>657</v>
      </c>
      <c r="D88" s="1277" t="s">
        <v>11333</v>
      </c>
      <c r="E88" s="134">
        <v>0</v>
      </c>
      <c r="F88" s="1394" t="s">
        <v>479</v>
      </c>
      <c r="G88" s="1277" t="s">
        <v>406</v>
      </c>
      <c r="H88" s="1630">
        <v>2.3199999999999998</v>
      </c>
      <c r="I88" s="1394" t="s">
        <v>477</v>
      </c>
      <c r="J88" s="1397" t="s">
        <v>660</v>
      </c>
      <c r="K88" s="139">
        <v>2.3199999999999998</v>
      </c>
      <c r="L88" s="1631">
        <v>43014</v>
      </c>
      <c r="M88" s="1632"/>
      <c r="N88" s="1277"/>
    </row>
    <row r="89" spans="1:14" s="1274" customFormat="1">
      <c r="A89" s="1488" t="s">
        <v>440</v>
      </c>
      <c r="B89" s="22">
        <v>89</v>
      </c>
      <c r="C89" s="109" t="s">
        <v>11324</v>
      </c>
      <c r="D89" s="1277" t="s">
        <v>11334</v>
      </c>
      <c r="E89" s="134">
        <v>0</v>
      </c>
      <c r="F89" s="1394" t="s">
        <v>11317</v>
      </c>
      <c r="G89" s="1277" t="s">
        <v>11327</v>
      </c>
      <c r="H89" s="1630">
        <v>0.04</v>
      </c>
      <c r="I89" s="1394"/>
      <c r="J89" s="1397" t="s">
        <v>19</v>
      </c>
      <c r="K89" s="139">
        <v>0.04</v>
      </c>
      <c r="L89" s="1631">
        <v>42978</v>
      </c>
      <c r="M89" s="1632"/>
      <c r="N89" s="1277"/>
    </row>
    <row r="90" spans="1:14" s="1274" customFormat="1">
      <c r="A90" s="1488" t="s">
        <v>440</v>
      </c>
      <c r="B90" s="22">
        <v>90</v>
      </c>
      <c r="C90" s="109" t="s">
        <v>11325</v>
      </c>
      <c r="D90" s="1277" t="s">
        <v>11335</v>
      </c>
      <c r="E90" s="134">
        <v>0</v>
      </c>
      <c r="F90" s="1394" t="s">
        <v>10982</v>
      </c>
      <c r="G90" s="1277" t="s">
        <v>10983</v>
      </c>
      <c r="H90" s="1630">
        <v>1.19</v>
      </c>
      <c r="I90" s="1394" t="s">
        <v>11336</v>
      </c>
      <c r="J90" s="1397" t="s">
        <v>11339</v>
      </c>
      <c r="K90" s="139">
        <v>1.19</v>
      </c>
      <c r="L90" s="1631">
        <v>42608</v>
      </c>
      <c r="M90" s="1632">
        <v>42487</v>
      </c>
      <c r="N90" s="1277"/>
    </row>
    <row r="91" spans="1:14" s="1656" customFormat="1">
      <c r="A91" s="1488" t="s">
        <v>440</v>
      </c>
      <c r="B91" s="22">
        <v>91</v>
      </c>
      <c r="C91" s="109" t="s">
        <v>620</v>
      </c>
      <c r="D91" s="1277" t="s">
        <v>11347</v>
      </c>
      <c r="E91" s="134">
        <v>0.08</v>
      </c>
      <c r="F91" s="1394" t="s">
        <v>449</v>
      </c>
      <c r="G91" s="1277" t="s">
        <v>619</v>
      </c>
      <c r="H91" s="1630">
        <v>2.16</v>
      </c>
      <c r="I91" s="1394" t="s">
        <v>4704</v>
      </c>
      <c r="J91" s="1397" t="s">
        <v>2925</v>
      </c>
      <c r="K91" s="139">
        <v>2.08</v>
      </c>
      <c r="L91" s="1631">
        <v>42811</v>
      </c>
      <c r="M91" s="1632">
        <v>42811</v>
      </c>
      <c r="N91" s="1277"/>
    </row>
    <row r="92" spans="1:14" s="1656" customFormat="1">
      <c r="A92" s="1488" t="s">
        <v>440</v>
      </c>
      <c r="B92" s="22">
        <v>92</v>
      </c>
      <c r="C92" s="109" t="s">
        <v>11348</v>
      </c>
      <c r="D92" s="1277" t="s">
        <v>11349</v>
      </c>
      <c r="E92" s="134">
        <v>0</v>
      </c>
      <c r="F92" s="1394" t="s">
        <v>449</v>
      </c>
      <c r="G92" s="1277" t="s">
        <v>619</v>
      </c>
      <c r="H92" s="1630">
        <v>1.44</v>
      </c>
      <c r="I92" s="1394" t="s">
        <v>480</v>
      </c>
      <c r="J92" s="1397" t="s">
        <v>11340</v>
      </c>
      <c r="K92" s="139">
        <v>1.44</v>
      </c>
      <c r="L92" s="1631">
        <v>42820</v>
      </c>
      <c r="M92" s="1632">
        <v>42820</v>
      </c>
      <c r="N92" s="1277"/>
    </row>
    <row r="93" spans="1:14" s="1656" customFormat="1">
      <c r="A93" s="1488" t="s">
        <v>440</v>
      </c>
      <c r="B93" s="22">
        <v>93</v>
      </c>
      <c r="C93" s="109" t="s">
        <v>11572</v>
      </c>
      <c r="D93" s="1277" t="s">
        <v>11574</v>
      </c>
      <c r="E93" s="134">
        <v>0</v>
      </c>
      <c r="F93" s="1394" t="s">
        <v>489</v>
      </c>
      <c r="G93" s="1277" t="s">
        <v>490</v>
      </c>
      <c r="H93" s="1630">
        <v>0.16</v>
      </c>
      <c r="I93" s="1394" t="s">
        <v>11576</v>
      </c>
      <c r="J93" s="1397" t="s">
        <v>11577</v>
      </c>
      <c r="K93" s="139">
        <v>0.16</v>
      </c>
      <c r="L93" s="1631">
        <v>42842</v>
      </c>
      <c r="M93" s="1632">
        <v>42842</v>
      </c>
      <c r="N93" s="1277"/>
    </row>
    <row r="94" spans="1:14" s="1656" customFormat="1">
      <c r="A94" s="1488" t="s">
        <v>440</v>
      </c>
      <c r="B94" s="22">
        <v>94</v>
      </c>
      <c r="C94" s="109" t="s">
        <v>11573</v>
      </c>
      <c r="D94" s="1277" t="s">
        <v>11575</v>
      </c>
      <c r="E94" s="134">
        <v>0</v>
      </c>
      <c r="F94" s="1394" t="s">
        <v>459</v>
      </c>
      <c r="G94" s="1277" t="s">
        <v>460</v>
      </c>
      <c r="H94" s="1630">
        <v>0.3</v>
      </c>
      <c r="I94" s="1394"/>
      <c r="J94" s="1397" t="s">
        <v>19</v>
      </c>
      <c r="K94" s="139">
        <v>0.3</v>
      </c>
      <c r="L94" s="1631">
        <v>42842</v>
      </c>
      <c r="M94" s="1632">
        <v>42842</v>
      </c>
      <c r="N94" s="1277"/>
    </row>
    <row r="95" spans="1:14" s="1656" customFormat="1">
      <c r="A95" s="1488" t="s">
        <v>440</v>
      </c>
      <c r="B95" s="22">
        <v>95</v>
      </c>
      <c r="C95" s="8"/>
      <c r="D95" s="1277"/>
      <c r="E95" s="134"/>
      <c r="F95" s="1394"/>
      <c r="G95" s="1277"/>
      <c r="H95" s="1630"/>
      <c r="I95" s="1394"/>
      <c r="J95" s="1397"/>
      <c r="K95" s="139"/>
      <c r="L95" s="1631"/>
      <c r="M95" s="1632"/>
      <c r="N95" s="1277"/>
    </row>
    <row r="96" spans="1:14" s="1656" customFormat="1">
      <c r="A96" s="1488" t="s">
        <v>440</v>
      </c>
      <c r="B96" s="22">
        <v>96</v>
      </c>
      <c r="C96" s="8"/>
      <c r="D96" s="1277"/>
      <c r="E96" s="134"/>
      <c r="F96" s="1394"/>
      <c r="G96" s="1277"/>
      <c r="H96" s="1630"/>
      <c r="I96" s="1394"/>
      <c r="J96" s="1397"/>
      <c r="K96" s="139"/>
      <c r="L96" s="1631"/>
      <c r="M96" s="1632"/>
      <c r="N96" s="1277"/>
    </row>
    <row r="97" spans="1:22" s="1656" customFormat="1">
      <c r="A97" s="1488" t="s">
        <v>440</v>
      </c>
      <c r="B97" s="22">
        <v>97</v>
      </c>
      <c r="C97" s="8"/>
      <c r="D97" s="1277"/>
      <c r="E97" s="134"/>
      <c r="F97" s="1394"/>
      <c r="G97" s="1277"/>
      <c r="H97" s="1630"/>
      <c r="I97" s="1394"/>
      <c r="J97" s="1397"/>
      <c r="K97" s="139"/>
      <c r="L97" s="1631"/>
      <c r="M97" s="1632"/>
      <c r="N97" s="1277"/>
    </row>
    <row r="98" spans="1:22" s="1656" customFormat="1">
      <c r="A98" s="1488" t="s">
        <v>440</v>
      </c>
      <c r="B98" s="22">
        <v>98</v>
      </c>
      <c r="C98" s="8"/>
      <c r="D98" s="1277"/>
      <c r="E98" s="134"/>
      <c r="F98" s="1394"/>
      <c r="G98" s="1277"/>
      <c r="H98" s="1630"/>
      <c r="I98" s="1394"/>
      <c r="J98" s="1397"/>
      <c r="K98" s="139"/>
      <c r="L98" s="1631"/>
      <c r="M98" s="1632"/>
      <c r="N98" s="1277"/>
    </row>
    <row r="99" spans="1:22" s="1656" customFormat="1">
      <c r="A99" s="1488" t="s">
        <v>440</v>
      </c>
      <c r="B99" s="22">
        <v>99</v>
      </c>
      <c r="C99" s="8"/>
      <c r="D99" s="1277"/>
      <c r="E99" s="134"/>
      <c r="F99" s="1394"/>
      <c r="G99" s="1277"/>
      <c r="H99" s="1630"/>
      <c r="I99" s="1394"/>
      <c r="J99" s="1397"/>
      <c r="K99" s="139"/>
      <c r="L99" s="1631"/>
      <c r="M99" s="1632"/>
      <c r="N99" s="1277"/>
    </row>
    <row r="100" spans="1:22" s="1656" customFormat="1">
      <c r="A100" s="1488" t="s">
        <v>440</v>
      </c>
      <c r="B100" s="22">
        <v>100</v>
      </c>
      <c r="C100" s="8"/>
      <c r="D100" s="1277"/>
      <c r="E100" s="134"/>
      <c r="F100" s="1394"/>
      <c r="G100" s="1277"/>
      <c r="H100" s="1630"/>
      <c r="I100" s="1394"/>
      <c r="J100" s="1397"/>
      <c r="K100" s="139"/>
      <c r="L100" s="1631"/>
      <c r="M100" s="1632"/>
      <c r="N100" s="1277"/>
    </row>
    <row r="101" spans="1:22" s="1274" customFormat="1">
      <c r="A101" s="1488" t="s">
        <v>440</v>
      </c>
      <c r="B101" s="22">
        <v>101</v>
      </c>
      <c r="C101" s="4"/>
      <c r="D101" s="1277"/>
      <c r="E101" s="134"/>
      <c r="F101" s="1394"/>
      <c r="G101" s="1277"/>
      <c r="H101" s="1630"/>
      <c r="I101" s="1394"/>
      <c r="J101" s="1397"/>
      <c r="K101" s="139"/>
      <c r="L101" s="1631"/>
      <c r="M101" s="1632"/>
      <c r="N101" s="1277"/>
    </row>
    <row r="102" spans="1:22" s="1274" customFormat="1">
      <c r="A102" s="1488" t="s">
        <v>440</v>
      </c>
      <c r="B102" s="22">
        <v>102</v>
      </c>
      <c r="C102" s="4"/>
      <c r="D102" s="1277"/>
      <c r="E102" s="134"/>
      <c r="F102" s="1394"/>
      <c r="G102" s="1277"/>
      <c r="H102" s="1630"/>
      <c r="I102" s="1394"/>
      <c r="J102" s="1397"/>
      <c r="K102" s="139"/>
      <c r="L102" s="1631"/>
      <c r="M102" s="1632"/>
      <c r="N102" s="1277"/>
    </row>
    <row r="103" spans="1:22">
      <c r="A103" s="403" t="s">
        <v>440</v>
      </c>
      <c r="B103" s="584">
        <v>103</v>
      </c>
      <c r="C103" s="395"/>
      <c r="D103" s="396"/>
      <c r="E103" s="134"/>
      <c r="F103" s="575"/>
      <c r="G103" s="396"/>
      <c r="H103" s="236"/>
      <c r="I103" s="575"/>
      <c r="J103" s="71"/>
      <c r="K103" s="139"/>
      <c r="L103" s="131"/>
      <c r="M103" s="418"/>
      <c r="N103" s="396"/>
      <c r="O103" s="395"/>
      <c r="P103" s="395"/>
      <c r="Q103" s="395"/>
      <c r="R103" s="395"/>
      <c r="S103" s="395"/>
      <c r="T103" s="395"/>
      <c r="U103" s="395"/>
      <c r="V103" s="395"/>
    </row>
    <row r="104" spans="1:22" ht="15.75" thickBot="1">
      <c r="A104" s="182" t="s">
        <v>440</v>
      </c>
      <c r="B104" s="403">
        <v>104</v>
      </c>
      <c r="C104" s="187"/>
      <c r="D104" s="396"/>
      <c r="E104" s="134"/>
      <c r="F104" s="575"/>
      <c r="G104" s="396"/>
      <c r="H104" s="236"/>
      <c r="I104" s="575"/>
      <c r="J104" s="71"/>
      <c r="K104" s="139"/>
      <c r="L104" s="131"/>
      <c r="M104" s="418"/>
      <c r="N104" s="395"/>
      <c r="O104" s="395"/>
      <c r="P104" s="395"/>
      <c r="Q104" s="395"/>
      <c r="R104" s="395"/>
      <c r="S104" s="395"/>
      <c r="T104" s="395"/>
      <c r="U104" s="395"/>
      <c r="V104" s="395"/>
    </row>
    <row r="105" spans="1:22" ht="15.75">
      <c r="A105" s="380" t="s">
        <v>3504</v>
      </c>
      <c r="B105" s="411"/>
      <c r="C105" s="617"/>
      <c r="D105" s="410"/>
      <c r="E105" s="617" t="s">
        <v>9</v>
      </c>
      <c r="F105" s="411"/>
      <c r="G105" s="410"/>
      <c r="H105" s="411" t="s">
        <v>10</v>
      </c>
      <c r="I105" s="411"/>
      <c r="J105" s="411"/>
      <c r="K105" s="617"/>
      <c r="L105" s="411"/>
      <c r="M105" s="411"/>
      <c r="N105" s="410"/>
      <c r="O105" s="395"/>
      <c r="P105" s="395"/>
      <c r="Q105" s="40"/>
      <c r="R105" s="40"/>
      <c r="S105" s="40"/>
      <c r="T105" s="40"/>
      <c r="U105" s="40"/>
      <c r="V105" s="40"/>
    </row>
    <row r="106" spans="1:22" ht="30">
      <c r="A106" s="89" t="s">
        <v>7</v>
      </c>
      <c r="B106" s="201" t="s">
        <v>13</v>
      </c>
      <c r="C106" s="397" t="s">
        <v>1</v>
      </c>
      <c r="D106" s="399" t="s">
        <v>2</v>
      </c>
      <c r="E106" s="133" t="s">
        <v>3</v>
      </c>
      <c r="F106" s="398" t="s">
        <v>4</v>
      </c>
      <c r="G106" s="399" t="s">
        <v>5</v>
      </c>
      <c r="H106" s="101" t="s">
        <v>6</v>
      </c>
      <c r="I106" s="398" t="s">
        <v>4</v>
      </c>
      <c r="J106" s="201" t="s">
        <v>2</v>
      </c>
      <c r="K106" s="137" t="s">
        <v>8</v>
      </c>
      <c r="L106" s="130" t="s">
        <v>14</v>
      </c>
      <c r="M106" s="417" t="s">
        <v>1237</v>
      </c>
      <c r="N106" s="399" t="s">
        <v>11</v>
      </c>
      <c r="O106" s="400"/>
      <c r="P106" s="401"/>
      <c r="Q106" s="40"/>
      <c r="R106" s="40"/>
      <c r="S106" s="40"/>
      <c r="T106" s="40"/>
      <c r="U106" s="40"/>
      <c r="V106" s="40"/>
    </row>
    <row r="107" spans="1:22">
      <c r="A107" s="185" t="s">
        <v>440</v>
      </c>
      <c r="B107" s="283">
        <v>2</v>
      </c>
      <c r="C107" s="185" t="s">
        <v>623</v>
      </c>
      <c r="D107" s="186" t="s">
        <v>624</v>
      </c>
      <c r="E107" s="135">
        <v>0</v>
      </c>
      <c r="F107" s="576" t="s">
        <v>480</v>
      </c>
      <c r="G107" s="186" t="s">
        <v>625</v>
      </c>
      <c r="H107" s="103">
        <v>2.06</v>
      </c>
      <c r="I107" s="576" t="s">
        <v>626</v>
      </c>
      <c r="J107" s="72" t="s">
        <v>627</v>
      </c>
      <c r="K107" s="140">
        <v>2.06</v>
      </c>
      <c r="L107" s="154">
        <v>41002</v>
      </c>
      <c r="M107" s="425">
        <v>41003</v>
      </c>
      <c r="N107" s="396"/>
      <c r="O107" s="395"/>
      <c r="P107" s="395"/>
      <c r="Q107" s="40"/>
      <c r="R107" s="40"/>
      <c r="S107" s="40"/>
      <c r="T107" s="40"/>
      <c r="U107" s="40"/>
      <c r="V107" s="40"/>
    </row>
    <row r="108" spans="1:22">
      <c r="A108" s="182" t="s">
        <v>440</v>
      </c>
      <c r="B108" s="70">
        <v>27</v>
      </c>
      <c r="C108" s="182" t="s">
        <v>635</v>
      </c>
      <c r="D108" s="396" t="s">
        <v>2699</v>
      </c>
      <c r="E108" s="50">
        <v>0</v>
      </c>
      <c r="F108" s="575" t="s">
        <v>638</v>
      </c>
      <c r="G108" s="396" t="s">
        <v>639</v>
      </c>
      <c r="H108" s="102">
        <v>1.75</v>
      </c>
      <c r="I108" s="575" t="s">
        <v>626</v>
      </c>
      <c r="J108" s="71" t="s">
        <v>627</v>
      </c>
      <c r="K108" s="138">
        <v>1.75</v>
      </c>
      <c r="L108" s="83">
        <v>40943</v>
      </c>
      <c r="M108" s="491">
        <v>41108</v>
      </c>
      <c r="N108" s="42"/>
      <c r="O108" s="395"/>
      <c r="P108" s="395"/>
    </row>
    <row r="109" spans="1:22">
      <c r="A109" s="182" t="s">
        <v>440</v>
      </c>
      <c r="B109" s="70">
        <v>13</v>
      </c>
      <c r="C109" s="182" t="s">
        <v>663</v>
      </c>
      <c r="D109" s="396" t="s">
        <v>664</v>
      </c>
      <c r="E109" s="134">
        <v>0</v>
      </c>
      <c r="F109" s="575" t="s">
        <v>480</v>
      </c>
      <c r="G109" s="396" t="s">
        <v>625</v>
      </c>
      <c r="H109" s="102">
        <v>1.74</v>
      </c>
      <c r="I109" s="575" t="s">
        <v>629</v>
      </c>
      <c r="J109" s="71" t="s">
        <v>630</v>
      </c>
      <c r="K109" s="138">
        <v>1.74</v>
      </c>
      <c r="L109" s="157">
        <v>41288</v>
      </c>
      <c r="M109" s="489">
        <v>41288</v>
      </c>
      <c r="N109" s="396"/>
    </row>
    <row r="110" spans="1:22">
      <c r="A110" s="182" t="s">
        <v>440</v>
      </c>
      <c r="B110" s="70">
        <v>5</v>
      </c>
      <c r="C110" s="182" t="s">
        <v>629</v>
      </c>
      <c r="D110" s="396" t="s">
        <v>632</v>
      </c>
      <c r="E110" s="134">
        <v>5.54</v>
      </c>
      <c r="F110" s="575" t="s">
        <v>449</v>
      </c>
      <c r="G110" s="396" t="s">
        <v>619</v>
      </c>
      <c r="H110" s="102">
        <v>13.99</v>
      </c>
      <c r="I110" s="575" t="s">
        <v>633</v>
      </c>
      <c r="J110" s="71" t="s">
        <v>634</v>
      </c>
      <c r="K110" s="139">
        <v>8.4499999999999993</v>
      </c>
      <c r="L110" s="83">
        <v>41288</v>
      </c>
      <c r="M110" s="491">
        <v>41303</v>
      </c>
      <c r="N110" s="42"/>
      <c r="O110" s="395"/>
      <c r="P110" s="395"/>
    </row>
    <row r="111" spans="1:22">
      <c r="A111" s="185" t="s">
        <v>440</v>
      </c>
      <c r="B111" s="70">
        <v>11</v>
      </c>
      <c r="C111" s="182" t="s">
        <v>657</v>
      </c>
      <c r="D111" s="10" t="s">
        <v>658</v>
      </c>
      <c r="E111" s="134">
        <v>0</v>
      </c>
      <c r="F111" s="575" t="s">
        <v>479</v>
      </c>
      <c r="G111" s="10" t="s">
        <v>659</v>
      </c>
      <c r="H111" s="236">
        <v>2.23</v>
      </c>
      <c r="I111" s="575" t="s">
        <v>477</v>
      </c>
      <c r="J111" s="591" t="s">
        <v>660</v>
      </c>
      <c r="K111" s="139">
        <v>2.23</v>
      </c>
      <c r="L111" s="153">
        <v>41275</v>
      </c>
      <c r="M111" s="425">
        <v>41313</v>
      </c>
      <c r="N111" s="396"/>
      <c r="O111" s="395"/>
      <c r="P111" s="395"/>
    </row>
    <row r="112" spans="1:22" s="395" customFormat="1">
      <c r="A112" s="182" t="s">
        <v>440</v>
      </c>
      <c r="B112" s="70">
        <v>7</v>
      </c>
      <c r="C112" s="182" t="s">
        <v>626</v>
      </c>
      <c r="D112" s="396" t="s">
        <v>627</v>
      </c>
      <c r="E112" s="134">
        <v>0</v>
      </c>
      <c r="F112" s="575" t="s">
        <v>480</v>
      </c>
      <c r="G112" s="396" t="s">
        <v>625</v>
      </c>
      <c r="H112" s="236">
        <v>3.22</v>
      </c>
      <c r="I112" s="575" t="s">
        <v>635</v>
      </c>
      <c r="J112" s="71" t="s">
        <v>636</v>
      </c>
      <c r="K112" s="139">
        <v>3.22</v>
      </c>
      <c r="L112" s="153">
        <v>41197</v>
      </c>
      <c r="M112" s="425">
        <v>41337</v>
      </c>
      <c r="N112" s="396"/>
      <c r="O112" s="400"/>
      <c r="P112" s="401"/>
    </row>
    <row r="113" spans="1:16">
      <c r="A113" s="182" t="s">
        <v>440</v>
      </c>
      <c r="B113" s="70">
        <v>25</v>
      </c>
      <c r="C113" s="182" t="s">
        <v>700</v>
      </c>
      <c r="D113" s="396" t="s">
        <v>701</v>
      </c>
      <c r="E113" s="50">
        <v>0</v>
      </c>
      <c r="F113" s="575" t="s">
        <v>449</v>
      </c>
      <c r="G113" s="396" t="s">
        <v>619</v>
      </c>
      <c r="H113" s="102">
        <v>3.16</v>
      </c>
      <c r="I113" s="575" t="s">
        <v>684</v>
      </c>
      <c r="J113" s="71" t="s">
        <v>685</v>
      </c>
      <c r="K113" s="138">
        <v>3.16</v>
      </c>
      <c r="L113" s="83">
        <v>41437</v>
      </c>
      <c r="M113" s="207">
        <v>41338</v>
      </c>
      <c r="N113" s="396"/>
      <c r="O113" s="40"/>
      <c r="P113" s="40"/>
    </row>
    <row r="114" spans="1:16">
      <c r="A114" s="185" t="s">
        <v>440</v>
      </c>
      <c r="B114" s="283">
        <v>16</v>
      </c>
      <c r="C114" s="185" t="s">
        <v>672</v>
      </c>
      <c r="D114" s="186" t="s">
        <v>673</v>
      </c>
      <c r="E114" s="135" t="s">
        <v>674</v>
      </c>
      <c r="F114" s="576" t="s">
        <v>675</v>
      </c>
      <c r="G114" s="186" t="s">
        <v>676</v>
      </c>
      <c r="H114" s="103">
        <v>1.69</v>
      </c>
      <c r="I114" s="575" t="s">
        <v>449</v>
      </c>
      <c r="J114" s="72" t="s">
        <v>631</v>
      </c>
      <c r="K114" s="140">
        <v>1.1200000000000001</v>
      </c>
      <c r="L114" s="153">
        <v>41334</v>
      </c>
      <c r="M114" s="425">
        <v>41366</v>
      </c>
      <c r="N114" s="396"/>
      <c r="O114" s="40"/>
      <c r="P114" s="40"/>
    </row>
    <row r="115" spans="1:16">
      <c r="A115" s="182" t="s">
        <v>440</v>
      </c>
      <c r="B115" s="70">
        <v>15</v>
      </c>
      <c r="C115" s="182" t="s">
        <v>668</v>
      </c>
      <c r="D115" s="396" t="s">
        <v>669</v>
      </c>
      <c r="E115" s="134">
        <v>0</v>
      </c>
      <c r="F115" s="575" t="s">
        <v>449</v>
      </c>
      <c r="G115" s="396" t="s">
        <v>619</v>
      </c>
      <c r="H115" s="102">
        <v>3.61</v>
      </c>
      <c r="I115" s="575" t="s">
        <v>670</v>
      </c>
      <c r="J115" s="71" t="s">
        <v>671</v>
      </c>
      <c r="K115" s="138">
        <v>3.61</v>
      </c>
      <c r="L115" s="157">
        <v>41319</v>
      </c>
      <c r="M115" s="489">
        <v>41393</v>
      </c>
      <c r="N115" s="396"/>
      <c r="O115" s="40"/>
      <c r="P115" s="40"/>
    </row>
    <row r="116" spans="1:16">
      <c r="A116" s="48" t="s">
        <v>440</v>
      </c>
      <c r="B116" s="292">
        <v>17</v>
      </c>
      <c r="C116" s="48" t="s">
        <v>677</v>
      </c>
      <c r="D116" s="74" t="s">
        <v>678</v>
      </c>
      <c r="E116" s="690">
        <v>0</v>
      </c>
      <c r="F116" s="590" t="s">
        <v>449</v>
      </c>
      <c r="G116" s="74" t="s">
        <v>619</v>
      </c>
      <c r="H116" s="593">
        <v>1.0900000000000001</v>
      </c>
      <c r="I116" s="590" t="s">
        <v>675</v>
      </c>
      <c r="J116" s="592" t="s">
        <v>679</v>
      </c>
      <c r="K116" s="595">
        <v>1.0900000000000001</v>
      </c>
      <c r="L116" s="692">
        <v>41340</v>
      </c>
      <c r="M116" s="691">
        <v>41409</v>
      </c>
      <c r="N116" s="41"/>
    </row>
    <row r="117" spans="1:16">
      <c r="A117" s="185" t="s">
        <v>440</v>
      </c>
      <c r="B117" s="70">
        <v>12</v>
      </c>
      <c r="C117" s="182" t="s">
        <v>661</v>
      </c>
      <c r="D117" s="10" t="s">
        <v>662</v>
      </c>
      <c r="E117" s="134">
        <v>0</v>
      </c>
      <c r="F117" s="575"/>
      <c r="G117" s="10" t="s">
        <v>89</v>
      </c>
      <c r="H117" s="236">
        <v>0.64</v>
      </c>
      <c r="I117" s="575" t="s">
        <v>629</v>
      </c>
      <c r="J117" s="591" t="s">
        <v>630</v>
      </c>
      <c r="K117" s="134">
        <v>0.64</v>
      </c>
      <c r="L117" s="153">
        <v>41281</v>
      </c>
      <c r="M117" s="153">
        <v>41512</v>
      </c>
      <c r="N117" s="396"/>
      <c r="O117" s="395"/>
      <c r="P117" s="395"/>
    </row>
    <row r="118" spans="1:16" s="395" customFormat="1">
      <c r="A118" s="182" t="s">
        <v>440</v>
      </c>
      <c r="B118" s="70">
        <v>23</v>
      </c>
      <c r="C118" s="182" t="s">
        <v>694</v>
      </c>
      <c r="D118" s="396" t="s">
        <v>696</v>
      </c>
      <c r="E118" s="50">
        <v>0</v>
      </c>
      <c r="F118" s="575"/>
      <c r="G118" s="396" t="s">
        <v>697</v>
      </c>
      <c r="H118" s="102">
        <v>13.28</v>
      </c>
      <c r="I118" s="575" t="s">
        <v>667</v>
      </c>
      <c r="J118" s="71" t="s">
        <v>470</v>
      </c>
      <c r="K118" s="50">
        <v>13.28</v>
      </c>
      <c r="L118" s="83">
        <v>41401</v>
      </c>
      <c r="M118" s="83">
        <v>41529</v>
      </c>
      <c r="N118" s="396"/>
      <c r="O118" s="400"/>
      <c r="P118" s="401"/>
    </row>
    <row r="119" spans="1:16" s="395" customFormat="1">
      <c r="A119" s="182" t="s">
        <v>440</v>
      </c>
      <c r="B119" s="70">
        <v>19</v>
      </c>
      <c r="C119" s="182" t="s">
        <v>675</v>
      </c>
      <c r="D119" s="396" t="s">
        <v>683</v>
      </c>
      <c r="E119" s="50">
        <v>0</v>
      </c>
      <c r="F119" s="575" t="s">
        <v>449</v>
      </c>
      <c r="G119" s="396" t="s">
        <v>619</v>
      </c>
      <c r="H119" s="102">
        <v>18.22</v>
      </c>
      <c r="I119" s="575" t="s">
        <v>684</v>
      </c>
      <c r="J119" s="71" t="s">
        <v>685</v>
      </c>
      <c r="K119" s="50">
        <v>18.22</v>
      </c>
      <c r="L119" s="83">
        <v>41345</v>
      </c>
      <c r="M119" s="83">
        <v>41563</v>
      </c>
      <c r="N119" s="396"/>
      <c r="O119"/>
      <c r="P119"/>
    </row>
    <row r="120" spans="1:16" s="395" customFormat="1">
      <c r="A120" s="182" t="s">
        <v>440</v>
      </c>
      <c r="B120" s="70">
        <v>26</v>
      </c>
      <c r="C120" s="182" t="s">
        <v>684</v>
      </c>
      <c r="D120" s="396" t="s">
        <v>685</v>
      </c>
      <c r="E120" s="50">
        <v>0</v>
      </c>
      <c r="F120" s="575" t="s">
        <v>667</v>
      </c>
      <c r="G120" s="396" t="s">
        <v>2696</v>
      </c>
      <c r="H120" s="102">
        <v>12.58</v>
      </c>
      <c r="I120" s="575" t="s">
        <v>2697</v>
      </c>
      <c r="J120" s="71" t="s">
        <v>2698</v>
      </c>
      <c r="K120" s="138">
        <v>12.58</v>
      </c>
      <c r="L120" s="83">
        <v>41281</v>
      </c>
      <c r="M120" s="207">
        <v>41575</v>
      </c>
      <c r="N120" s="396"/>
    </row>
    <row r="121" spans="1:16" s="395" customFormat="1">
      <c r="A121" s="182" t="s">
        <v>440</v>
      </c>
      <c r="B121" s="70">
        <v>8</v>
      </c>
      <c r="C121" s="182" t="s">
        <v>635</v>
      </c>
      <c r="D121" s="396" t="s">
        <v>637</v>
      </c>
      <c r="E121" s="134">
        <v>0</v>
      </c>
      <c r="F121" s="575" t="s">
        <v>638</v>
      </c>
      <c r="G121" s="396" t="s">
        <v>639</v>
      </c>
      <c r="H121" s="102">
        <v>1.75</v>
      </c>
      <c r="I121" s="575" t="s">
        <v>626</v>
      </c>
      <c r="J121" s="71" t="s">
        <v>627</v>
      </c>
      <c r="K121" s="50">
        <v>1.75</v>
      </c>
      <c r="L121" s="157">
        <v>41214</v>
      </c>
      <c r="M121" s="489">
        <v>41583</v>
      </c>
      <c r="N121" s="396"/>
      <c r="O121"/>
      <c r="P121"/>
    </row>
    <row r="122" spans="1:16" s="395" customFormat="1">
      <c r="A122" s="182" t="s">
        <v>440</v>
      </c>
      <c r="B122" s="70">
        <v>18</v>
      </c>
      <c r="C122" s="182" t="s">
        <v>680</v>
      </c>
      <c r="D122" s="396" t="s">
        <v>681</v>
      </c>
      <c r="E122" s="134">
        <v>0</v>
      </c>
      <c r="F122" s="575" t="s">
        <v>677</v>
      </c>
      <c r="G122" s="396" t="s">
        <v>682</v>
      </c>
      <c r="H122" s="236">
        <v>0.31</v>
      </c>
      <c r="I122" s="1"/>
      <c r="J122" s="71" t="s">
        <v>89</v>
      </c>
      <c r="K122" s="138">
        <v>0.31</v>
      </c>
      <c r="L122" s="157">
        <v>41712</v>
      </c>
      <c r="M122" s="489">
        <v>41751</v>
      </c>
      <c r="N122" s="41"/>
      <c r="O122"/>
      <c r="P122"/>
    </row>
    <row r="123" spans="1:16" s="395" customFormat="1">
      <c r="A123" s="689" t="s">
        <v>440</v>
      </c>
      <c r="B123" s="584">
        <v>1</v>
      </c>
      <c r="C123" s="175" t="s">
        <v>449</v>
      </c>
      <c r="D123" s="186" t="s">
        <v>619</v>
      </c>
      <c r="E123" s="693">
        <v>18.350000000000001</v>
      </c>
      <c r="F123" s="8" t="s">
        <v>620</v>
      </c>
      <c r="G123" s="694" t="s">
        <v>621</v>
      </c>
      <c r="H123" s="695">
        <v>36.54</v>
      </c>
      <c r="I123" s="8"/>
      <c r="J123" s="8" t="s">
        <v>622</v>
      </c>
      <c r="K123" s="696">
        <v>18.190000000000001</v>
      </c>
      <c r="L123" s="154">
        <v>42846</v>
      </c>
      <c r="M123" s="491">
        <v>42842</v>
      </c>
      <c r="N123" s="42"/>
      <c r="O123" s="16"/>
      <c r="P123" s="17"/>
    </row>
    <row r="124" spans="1:16" s="395" customFormat="1">
      <c r="A124" s="182" t="s">
        <v>440</v>
      </c>
      <c r="B124" s="70">
        <v>20</v>
      </c>
      <c r="C124" s="182" t="s">
        <v>686</v>
      </c>
      <c r="D124" s="396" t="s">
        <v>687</v>
      </c>
      <c r="E124" s="50">
        <v>0</v>
      </c>
      <c r="F124" s="575" t="s">
        <v>449</v>
      </c>
      <c r="G124" s="396" t="s">
        <v>619</v>
      </c>
      <c r="H124" s="102">
        <v>2.2799999999999998</v>
      </c>
      <c r="I124" s="575" t="s">
        <v>675</v>
      </c>
      <c r="J124" s="71" t="s">
        <v>679</v>
      </c>
      <c r="K124" s="50">
        <v>2.2799999999999998</v>
      </c>
      <c r="L124" s="83">
        <v>41925</v>
      </c>
      <c r="M124" s="491">
        <v>41934</v>
      </c>
      <c r="N124" s="42"/>
      <c r="O124"/>
      <c r="P124"/>
    </row>
    <row r="125" spans="1:16" s="395" customFormat="1">
      <c r="A125" s="182" t="s">
        <v>440</v>
      </c>
      <c r="B125" s="70">
        <v>21</v>
      </c>
      <c r="C125" s="182" t="s">
        <v>688</v>
      </c>
      <c r="D125" s="396" t="s">
        <v>689</v>
      </c>
      <c r="E125" s="50">
        <v>0</v>
      </c>
      <c r="F125" s="575" t="s">
        <v>690</v>
      </c>
      <c r="G125" s="396" t="s">
        <v>691</v>
      </c>
      <c r="H125" s="102">
        <v>1.04</v>
      </c>
      <c r="I125" s="575" t="s">
        <v>670</v>
      </c>
      <c r="J125" s="71" t="s">
        <v>671</v>
      </c>
      <c r="K125" s="50">
        <v>1.04</v>
      </c>
      <c r="L125" s="83">
        <v>41915</v>
      </c>
      <c r="M125" s="491">
        <v>41933</v>
      </c>
      <c r="N125" s="42"/>
      <c r="O125" s="16"/>
      <c r="P125" s="17"/>
    </row>
    <row r="126" spans="1:16" s="395" customFormat="1">
      <c r="A126" s="185" t="s">
        <v>440</v>
      </c>
      <c r="B126" s="283">
        <v>3</v>
      </c>
      <c r="C126" s="185" t="s">
        <v>480</v>
      </c>
      <c r="D126" s="186" t="s">
        <v>625</v>
      </c>
      <c r="E126" s="135">
        <v>0</v>
      </c>
      <c r="F126" s="576"/>
      <c r="G126" s="186" t="s">
        <v>628</v>
      </c>
      <c r="H126" s="103">
        <v>8.82</v>
      </c>
      <c r="I126" s="576" t="s">
        <v>629</v>
      </c>
      <c r="J126" s="72" t="s">
        <v>630</v>
      </c>
      <c r="K126" s="51">
        <v>8.82</v>
      </c>
      <c r="L126" s="154">
        <v>42611</v>
      </c>
      <c r="M126" s="490">
        <v>42502</v>
      </c>
      <c r="N126" s="396"/>
      <c r="O126" s="400"/>
      <c r="P126" s="401"/>
    </row>
    <row r="127" spans="1:16" s="395" customFormat="1">
      <c r="A127" s="185" t="s">
        <v>440</v>
      </c>
      <c r="B127" s="70">
        <v>14</v>
      </c>
      <c r="C127" s="182" t="s">
        <v>665</v>
      </c>
      <c r="D127" s="10" t="s">
        <v>666</v>
      </c>
      <c r="E127" s="134">
        <v>0</v>
      </c>
      <c r="F127" s="575" t="s">
        <v>449</v>
      </c>
      <c r="G127" s="10" t="s">
        <v>619</v>
      </c>
      <c r="H127" s="236">
        <v>3.4</v>
      </c>
      <c r="I127" s="575" t="s">
        <v>667</v>
      </c>
      <c r="J127" s="591" t="s">
        <v>470</v>
      </c>
      <c r="K127" s="134">
        <v>3.4</v>
      </c>
      <c r="L127" s="83">
        <v>41253</v>
      </c>
      <c r="M127" s="425">
        <v>41253</v>
      </c>
      <c r="N127" s="396"/>
      <c r="O127" s="400"/>
      <c r="P127" s="401"/>
    </row>
    <row r="128" spans="1:16" s="395" customFormat="1">
      <c r="A128" s="182" t="s">
        <v>440</v>
      </c>
      <c r="B128" s="70">
        <v>9</v>
      </c>
      <c r="C128" s="182" t="s">
        <v>638</v>
      </c>
      <c r="D128" s="396" t="s">
        <v>640</v>
      </c>
      <c r="E128" s="134">
        <v>0</v>
      </c>
      <c r="F128" s="575"/>
      <c r="G128" s="396" t="s">
        <v>443</v>
      </c>
      <c r="H128" s="102">
        <v>5.86</v>
      </c>
      <c r="I128" s="575" t="s">
        <v>480</v>
      </c>
      <c r="J128" s="71" t="s">
        <v>625</v>
      </c>
      <c r="K128" s="50">
        <v>5.86</v>
      </c>
      <c r="L128" s="83">
        <v>41260</v>
      </c>
      <c r="M128" s="489">
        <v>41253</v>
      </c>
      <c r="N128" s="41"/>
      <c r="O128" s="400"/>
      <c r="P128" s="401"/>
    </row>
    <row r="129" spans="1:16" s="395" customFormat="1">
      <c r="A129" s="182" t="s">
        <v>440</v>
      </c>
      <c r="B129" s="70">
        <v>28</v>
      </c>
      <c r="C129" s="182" t="s">
        <v>638</v>
      </c>
      <c r="D129" s="396" t="s">
        <v>640</v>
      </c>
      <c r="E129" s="50">
        <v>0</v>
      </c>
      <c r="F129" s="575"/>
      <c r="G129" s="396" t="s">
        <v>443</v>
      </c>
      <c r="H129" s="102">
        <v>5.86</v>
      </c>
      <c r="I129" s="575" t="s">
        <v>449</v>
      </c>
      <c r="J129" s="71" t="s">
        <v>631</v>
      </c>
      <c r="K129" s="50">
        <v>5.86</v>
      </c>
      <c r="L129" s="83">
        <v>41260</v>
      </c>
      <c r="M129" s="425">
        <v>41253</v>
      </c>
      <c r="N129" s="396"/>
      <c r="O129" s="400"/>
      <c r="P129" s="401"/>
    </row>
    <row r="130" spans="1:16" s="395" customFormat="1">
      <c r="A130" s="182" t="s">
        <v>440</v>
      </c>
      <c r="B130" s="70">
        <v>29</v>
      </c>
      <c r="C130" s="182" t="s">
        <v>670</v>
      </c>
      <c r="D130" s="396" t="s">
        <v>2700</v>
      </c>
      <c r="E130" s="50">
        <v>2.89</v>
      </c>
      <c r="F130" s="575" t="s">
        <v>2701</v>
      </c>
      <c r="G130" s="396" t="s">
        <v>2702</v>
      </c>
      <c r="H130" s="102">
        <v>8.44</v>
      </c>
      <c r="I130" s="575" t="s">
        <v>629</v>
      </c>
      <c r="J130" s="71" t="s">
        <v>2703</v>
      </c>
      <c r="K130" s="50">
        <v>5.55</v>
      </c>
      <c r="L130" s="83">
        <v>41939</v>
      </c>
      <c r="M130" s="490">
        <v>41941</v>
      </c>
      <c r="N130" s="396"/>
      <c r="O130" s="400"/>
      <c r="P130" s="401"/>
    </row>
    <row r="131" spans="1:16">
      <c r="A131" s="182" t="s">
        <v>440</v>
      </c>
      <c r="B131" s="70">
        <v>22</v>
      </c>
      <c r="C131" s="182" t="s">
        <v>692</v>
      </c>
      <c r="D131" s="396" t="s">
        <v>693</v>
      </c>
      <c r="E131" s="50">
        <v>0</v>
      </c>
      <c r="F131" s="575" t="s">
        <v>694</v>
      </c>
      <c r="G131" s="396" t="s">
        <v>695</v>
      </c>
      <c r="H131" s="102">
        <v>0.47</v>
      </c>
      <c r="I131" s="575"/>
      <c r="J131" s="71" t="s">
        <v>89</v>
      </c>
      <c r="K131" s="50">
        <v>0.47</v>
      </c>
      <c r="L131" s="83">
        <v>42083</v>
      </c>
      <c r="M131" s="490">
        <v>42045</v>
      </c>
      <c r="N131" s="396"/>
      <c r="O131" s="400"/>
      <c r="P131" s="401"/>
    </row>
    <row r="132" spans="1:16" s="395" customFormat="1">
      <c r="A132" s="182" t="s">
        <v>440</v>
      </c>
      <c r="B132" s="70">
        <v>30</v>
      </c>
      <c r="C132" s="182" t="s">
        <v>2704</v>
      </c>
      <c r="D132" s="396" t="s">
        <v>2705</v>
      </c>
      <c r="E132" s="50">
        <v>0</v>
      </c>
      <c r="F132" s="575" t="s">
        <v>2706</v>
      </c>
      <c r="G132" s="396" t="s">
        <v>2707</v>
      </c>
      <c r="H132" s="102">
        <v>4.21</v>
      </c>
      <c r="I132" s="575" t="s">
        <v>675</v>
      </c>
      <c r="J132" s="71" t="s">
        <v>679</v>
      </c>
      <c r="K132" s="50">
        <v>4.21</v>
      </c>
      <c r="L132" s="83">
        <v>42083</v>
      </c>
      <c r="M132" s="425">
        <v>42088</v>
      </c>
      <c r="N132" s="396"/>
      <c r="O132" s="400"/>
      <c r="P132" s="401"/>
    </row>
    <row r="133" spans="1:16" s="395" customFormat="1">
      <c r="A133" s="182" t="s">
        <v>440</v>
      </c>
      <c r="B133" s="70">
        <v>24</v>
      </c>
      <c r="C133" s="182" t="s">
        <v>667</v>
      </c>
      <c r="D133" s="396" t="s">
        <v>698</v>
      </c>
      <c r="E133" s="50">
        <v>0</v>
      </c>
      <c r="F133" s="575"/>
      <c r="G133" s="396" t="s">
        <v>699</v>
      </c>
      <c r="H133" s="102">
        <v>17.57</v>
      </c>
      <c r="I133" s="575"/>
      <c r="J133" s="71" t="s">
        <v>443</v>
      </c>
      <c r="K133" s="50">
        <v>17.57</v>
      </c>
      <c r="L133" s="83">
        <v>42619</v>
      </c>
      <c r="M133" s="489">
        <v>42443</v>
      </c>
      <c r="N133" s="41"/>
      <c r="O133" s="400"/>
      <c r="P133" s="401"/>
    </row>
    <row r="134" spans="1:16" s="395" customFormat="1">
      <c r="A134" s="596" t="s">
        <v>440</v>
      </c>
      <c r="B134" s="70">
        <v>31</v>
      </c>
      <c r="C134" s="596" t="s">
        <v>4852</v>
      </c>
      <c r="D134" s="396" t="s">
        <v>4853</v>
      </c>
      <c r="E134" s="596"/>
      <c r="F134" s="71" t="s">
        <v>633</v>
      </c>
      <c r="G134" s="396" t="s">
        <v>632</v>
      </c>
      <c r="H134" s="828">
        <v>1.71</v>
      </c>
      <c r="I134" s="71" t="s">
        <v>4854</v>
      </c>
      <c r="J134" s="396" t="s">
        <v>4855</v>
      </c>
      <c r="K134" s="829">
        <v>1.71</v>
      </c>
      <c r="L134" s="83">
        <v>40742</v>
      </c>
      <c r="M134" s="425">
        <v>40747</v>
      </c>
      <c r="N134" s="396"/>
      <c r="O134" s="400"/>
      <c r="P134" s="401"/>
    </row>
    <row r="135" spans="1:16" s="395" customFormat="1">
      <c r="A135" s="182" t="s">
        <v>440</v>
      </c>
      <c r="B135" s="70">
        <v>32</v>
      </c>
      <c r="C135" s="182" t="s">
        <v>690</v>
      </c>
      <c r="D135" s="396" t="s">
        <v>691</v>
      </c>
      <c r="E135" s="134">
        <v>0</v>
      </c>
      <c r="F135" s="575" t="s">
        <v>230</v>
      </c>
      <c r="G135" s="396" t="s">
        <v>630</v>
      </c>
      <c r="H135" s="102">
        <v>3.49</v>
      </c>
      <c r="I135" s="1" t="s">
        <v>670</v>
      </c>
      <c r="J135" s="71" t="s">
        <v>671</v>
      </c>
      <c r="K135" s="138">
        <v>3.49</v>
      </c>
      <c r="L135" s="426">
        <v>41985</v>
      </c>
      <c r="M135" s="426">
        <v>41982</v>
      </c>
      <c r="N135" s="41"/>
      <c r="O135" s="400"/>
      <c r="P135" s="401"/>
    </row>
    <row r="136" spans="1:16" s="395" customFormat="1">
      <c r="A136" s="182" t="s">
        <v>440</v>
      </c>
      <c r="B136" s="885">
        <v>33</v>
      </c>
      <c r="C136" s="182" t="s">
        <v>5526</v>
      </c>
      <c r="D136" s="396" t="s">
        <v>5527</v>
      </c>
      <c r="E136" s="134">
        <v>0</v>
      </c>
      <c r="F136" s="575" t="s">
        <v>694</v>
      </c>
      <c r="G136" s="396" t="s">
        <v>5528</v>
      </c>
      <c r="H136" s="102">
        <v>1.44</v>
      </c>
      <c r="I136" s="575" t="s">
        <v>5529</v>
      </c>
      <c r="J136" s="71" t="s">
        <v>5530</v>
      </c>
      <c r="K136" s="138">
        <v>1.44</v>
      </c>
      <c r="L136" s="426">
        <v>42048</v>
      </c>
      <c r="M136" s="426">
        <v>42045</v>
      </c>
      <c r="N136" s="41"/>
      <c r="O136" s="400"/>
      <c r="P136" s="401"/>
    </row>
    <row r="137" spans="1:16">
      <c r="A137" s="182" t="s">
        <v>440</v>
      </c>
      <c r="B137" s="885">
        <v>34</v>
      </c>
      <c r="C137" s="182" t="s">
        <v>5529</v>
      </c>
      <c r="D137" s="396" t="s">
        <v>5531</v>
      </c>
      <c r="E137" s="134">
        <v>0</v>
      </c>
      <c r="F137" s="575" t="s">
        <v>3139</v>
      </c>
      <c r="G137" s="396" t="s">
        <v>470</v>
      </c>
      <c r="H137" s="102">
        <v>0.87</v>
      </c>
      <c r="I137" s="575" t="s">
        <v>5526</v>
      </c>
      <c r="J137" s="71" t="s">
        <v>5527</v>
      </c>
      <c r="K137" s="138">
        <v>0.87</v>
      </c>
      <c r="L137" s="426">
        <v>42055</v>
      </c>
      <c r="M137" s="426">
        <v>42045</v>
      </c>
      <c r="N137" s="41"/>
      <c r="O137" s="400"/>
      <c r="P137" s="401"/>
    </row>
    <row r="138" spans="1:16" ht="17.850000000000001" customHeight="1">
      <c r="A138" s="182" t="s">
        <v>440</v>
      </c>
      <c r="B138" s="885">
        <v>35</v>
      </c>
      <c r="C138" s="182" t="s">
        <v>5532</v>
      </c>
      <c r="D138" s="396" t="s">
        <v>5533</v>
      </c>
      <c r="E138" s="134">
        <v>0</v>
      </c>
      <c r="F138" s="575"/>
      <c r="G138" s="396" t="s">
        <v>19</v>
      </c>
      <c r="H138" s="102">
        <v>1.45</v>
      </c>
      <c r="I138" s="575" t="s">
        <v>667</v>
      </c>
      <c r="J138" s="71" t="s">
        <v>470</v>
      </c>
      <c r="K138" s="138">
        <v>1.45</v>
      </c>
      <c r="L138" s="426">
        <v>42055</v>
      </c>
      <c r="M138" s="426">
        <v>42047</v>
      </c>
      <c r="N138" s="41"/>
      <c r="O138" s="400"/>
      <c r="P138" s="401"/>
    </row>
    <row r="139" spans="1:16">
      <c r="A139" s="182" t="s">
        <v>440</v>
      </c>
      <c r="B139" s="885">
        <v>36</v>
      </c>
      <c r="C139" s="182" t="s">
        <v>5677</v>
      </c>
      <c r="D139" s="396" t="s">
        <v>5678</v>
      </c>
      <c r="E139" s="134">
        <v>0</v>
      </c>
      <c r="F139" s="575" t="s">
        <v>211</v>
      </c>
      <c r="G139" s="396" t="s">
        <v>5679</v>
      </c>
      <c r="H139" s="828">
        <v>2.79</v>
      </c>
      <c r="I139" s="575" t="s">
        <v>1425</v>
      </c>
      <c r="J139" s="71" t="s">
        <v>5680</v>
      </c>
      <c r="K139" s="138">
        <v>2.79</v>
      </c>
      <c r="L139" s="426">
        <v>42076</v>
      </c>
      <c r="M139" s="426">
        <v>42079</v>
      </c>
      <c r="N139" s="41"/>
    </row>
    <row r="140" spans="1:16">
      <c r="A140" s="182" t="s">
        <v>440</v>
      </c>
      <c r="B140" s="885">
        <v>37</v>
      </c>
      <c r="C140" s="182" t="s">
        <v>5681</v>
      </c>
      <c r="D140" s="396" t="s">
        <v>5682</v>
      </c>
      <c r="E140" s="134">
        <v>0</v>
      </c>
      <c r="F140" s="575" t="s">
        <v>649</v>
      </c>
      <c r="G140" s="396" t="s">
        <v>676</v>
      </c>
      <c r="H140" s="102">
        <v>0.95</v>
      </c>
      <c r="I140" s="575" t="s">
        <v>5683</v>
      </c>
      <c r="J140" s="71" t="s">
        <v>5684</v>
      </c>
      <c r="K140" s="138">
        <v>0.95</v>
      </c>
      <c r="L140" s="426">
        <v>42089</v>
      </c>
      <c r="M140" s="426">
        <v>42094</v>
      </c>
      <c r="N140" s="41"/>
      <c r="O140" s="395"/>
      <c r="P140" s="395"/>
    </row>
    <row r="141" spans="1:16">
      <c r="A141" s="182" t="s">
        <v>440</v>
      </c>
      <c r="B141" s="885">
        <v>38</v>
      </c>
      <c r="C141" s="182" t="s">
        <v>6378</v>
      </c>
      <c r="D141" s="396" t="s">
        <v>6379</v>
      </c>
      <c r="E141" s="134">
        <v>5.39</v>
      </c>
      <c r="F141" s="575" t="s">
        <v>417</v>
      </c>
      <c r="G141" s="396" t="s">
        <v>6380</v>
      </c>
      <c r="H141" s="102">
        <v>6.58</v>
      </c>
      <c r="I141" s="575">
        <v>6.58</v>
      </c>
      <c r="J141" s="71" t="s">
        <v>6381</v>
      </c>
      <c r="K141" s="138">
        <v>1.19</v>
      </c>
      <c r="L141" s="426">
        <v>42244</v>
      </c>
      <c r="M141" s="426">
        <v>42235</v>
      </c>
      <c r="N141" s="41"/>
      <c r="O141" s="395"/>
      <c r="P141" s="395"/>
    </row>
    <row r="142" spans="1:16">
      <c r="A142" s="182" t="s">
        <v>440</v>
      </c>
      <c r="B142" s="885">
        <v>39</v>
      </c>
      <c r="C142" s="182" t="s">
        <v>6378</v>
      </c>
      <c r="D142" s="396" t="s">
        <v>6379</v>
      </c>
      <c r="E142" s="134">
        <v>6.58</v>
      </c>
      <c r="F142" s="575" t="s">
        <v>6382</v>
      </c>
      <c r="G142" s="396" t="s">
        <v>6381</v>
      </c>
      <c r="H142" s="102">
        <v>8.1</v>
      </c>
      <c r="I142" s="575" t="s">
        <v>670</v>
      </c>
      <c r="J142" s="71" t="s">
        <v>671</v>
      </c>
      <c r="K142" s="138">
        <v>1.52</v>
      </c>
      <c r="L142" s="426">
        <v>42244</v>
      </c>
      <c r="M142" s="426">
        <v>42235</v>
      </c>
      <c r="N142" s="41"/>
      <c r="O142" s="395"/>
      <c r="P142" s="395"/>
    </row>
    <row r="143" spans="1:16">
      <c r="A143" s="182" t="s">
        <v>440</v>
      </c>
      <c r="B143" s="885">
        <v>40</v>
      </c>
      <c r="C143" s="182" t="s">
        <v>6383</v>
      </c>
      <c r="D143" s="396" t="s">
        <v>6384</v>
      </c>
      <c r="E143" s="134">
        <v>0.54</v>
      </c>
      <c r="F143" s="575" t="s">
        <v>6383</v>
      </c>
      <c r="G143" s="396" t="s">
        <v>6385</v>
      </c>
      <c r="H143" s="102">
        <v>1.5</v>
      </c>
      <c r="I143" s="575" t="s">
        <v>6386</v>
      </c>
      <c r="J143" s="71" t="s">
        <v>699</v>
      </c>
      <c r="K143" s="138">
        <v>0.96</v>
      </c>
      <c r="L143" s="426">
        <v>42258</v>
      </c>
      <c r="M143" s="426">
        <v>42185</v>
      </c>
      <c r="N143" s="41"/>
      <c r="O143" s="395"/>
      <c r="P143" s="395"/>
    </row>
    <row r="144" spans="1:16">
      <c r="A144" s="182" t="s">
        <v>440</v>
      </c>
      <c r="B144" s="977">
        <v>41</v>
      </c>
      <c r="C144" s="182" t="s">
        <v>6593</v>
      </c>
      <c r="D144" s="955" t="s">
        <v>6594</v>
      </c>
      <c r="E144" s="134">
        <v>0</v>
      </c>
      <c r="F144" s="953" t="s">
        <v>6595</v>
      </c>
      <c r="G144" s="955" t="s">
        <v>6385</v>
      </c>
      <c r="H144" s="102">
        <v>1.52</v>
      </c>
      <c r="I144" s="953" t="s">
        <v>2697</v>
      </c>
      <c r="J144" s="954" t="s">
        <v>2698</v>
      </c>
      <c r="K144" s="138">
        <v>1.52</v>
      </c>
      <c r="L144" s="426">
        <v>42179</v>
      </c>
      <c r="M144" s="426">
        <v>42184</v>
      </c>
      <c r="N144" s="41"/>
      <c r="O144" s="395"/>
      <c r="P144" s="395"/>
    </row>
    <row r="145" spans="1:16">
      <c r="A145" s="182" t="s">
        <v>440</v>
      </c>
      <c r="B145" s="977">
        <v>42</v>
      </c>
      <c r="C145" s="182" t="s">
        <v>6596</v>
      </c>
      <c r="D145" s="955" t="s">
        <v>5152</v>
      </c>
      <c r="E145" s="134">
        <v>0</v>
      </c>
      <c r="F145" s="953" t="s">
        <v>2697</v>
      </c>
      <c r="G145" s="955" t="s">
        <v>6597</v>
      </c>
      <c r="H145" s="102">
        <v>1.64</v>
      </c>
      <c r="I145" s="953" t="s">
        <v>2706</v>
      </c>
      <c r="J145" s="954" t="s">
        <v>6598</v>
      </c>
      <c r="K145" s="138">
        <v>1.64</v>
      </c>
      <c r="L145" s="426">
        <v>42172</v>
      </c>
      <c r="M145" s="426">
        <v>42180</v>
      </c>
      <c r="N145" s="41"/>
    </row>
    <row r="146" spans="1:16">
      <c r="A146" s="182" t="s">
        <v>440</v>
      </c>
      <c r="B146" s="977">
        <v>43</v>
      </c>
      <c r="C146" s="182" t="s">
        <v>6599</v>
      </c>
      <c r="D146" s="955" t="s">
        <v>6600</v>
      </c>
      <c r="E146" s="134">
        <v>0</v>
      </c>
      <c r="F146" s="953" t="s">
        <v>684</v>
      </c>
      <c r="G146" s="955" t="s">
        <v>6601</v>
      </c>
      <c r="H146" s="102">
        <v>2.02</v>
      </c>
      <c r="I146" s="953" t="s">
        <v>2697</v>
      </c>
      <c r="J146" s="954" t="s">
        <v>2698</v>
      </c>
      <c r="K146" s="138">
        <v>2.02</v>
      </c>
      <c r="L146" s="426">
        <v>42172</v>
      </c>
      <c r="M146" s="426">
        <v>42179</v>
      </c>
      <c r="N146" s="41"/>
      <c r="O146" s="16"/>
      <c r="P146" s="17"/>
    </row>
    <row r="147" spans="1:16">
      <c r="A147" s="182" t="s">
        <v>440</v>
      </c>
      <c r="B147" s="977">
        <v>44</v>
      </c>
      <c r="C147" s="182" t="s">
        <v>6602</v>
      </c>
      <c r="D147" s="955" t="s">
        <v>6603</v>
      </c>
      <c r="E147" s="134">
        <v>0</v>
      </c>
      <c r="F147" s="953" t="s">
        <v>6599</v>
      </c>
      <c r="G147" s="955" t="s">
        <v>6603</v>
      </c>
      <c r="H147" s="102">
        <v>1.49</v>
      </c>
      <c r="I147" s="953" t="s">
        <v>684</v>
      </c>
      <c r="J147" s="954" t="s">
        <v>6601</v>
      </c>
      <c r="K147" s="138">
        <v>1.49</v>
      </c>
      <c r="L147" s="426">
        <v>42177</v>
      </c>
      <c r="M147" s="426">
        <v>42178</v>
      </c>
      <c r="N147" s="41"/>
    </row>
    <row r="148" spans="1:16">
      <c r="A148" s="182" t="s">
        <v>440</v>
      </c>
      <c r="B148" s="885">
        <v>45</v>
      </c>
      <c r="C148" s="182" t="s">
        <v>6604</v>
      </c>
      <c r="D148" s="396" t="s">
        <v>6606</v>
      </c>
      <c r="E148" s="134">
        <v>0</v>
      </c>
      <c r="F148" s="575" t="s">
        <v>6605</v>
      </c>
      <c r="G148" s="396" t="s">
        <v>6607</v>
      </c>
      <c r="H148" s="102">
        <v>2.02</v>
      </c>
      <c r="I148" s="575" t="s">
        <v>675</v>
      </c>
      <c r="J148" s="71" t="s">
        <v>679</v>
      </c>
      <c r="K148" s="138">
        <v>2.02</v>
      </c>
      <c r="L148" s="426">
        <v>42159</v>
      </c>
      <c r="M148" s="426">
        <v>42173</v>
      </c>
      <c r="N148" s="41"/>
    </row>
    <row r="149" spans="1:16">
      <c r="A149" s="185" t="s">
        <v>440</v>
      </c>
      <c r="B149" s="283">
        <v>46</v>
      </c>
      <c r="C149" s="185" t="s">
        <v>6605</v>
      </c>
      <c r="D149" s="186" t="s">
        <v>6607</v>
      </c>
      <c r="E149" s="135">
        <v>0</v>
      </c>
      <c r="F149" s="576" t="s">
        <v>684</v>
      </c>
      <c r="G149" s="186" t="s">
        <v>6601</v>
      </c>
      <c r="H149" s="103">
        <v>3.46</v>
      </c>
      <c r="I149" s="1" t="s">
        <v>675</v>
      </c>
      <c r="J149" s="72" t="s">
        <v>679</v>
      </c>
      <c r="K149" s="140">
        <v>3.46</v>
      </c>
      <c r="L149" s="153">
        <v>42164</v>
      </c>
      <c r="M149" s="425">
        <v>42172</v>
      </c>
      <c r="N149" s="396"/>
    </row>
    <row r="150" spans="1:16">
      <c r="A150" s="185" t="s">
        <v>440</v>
      </c>
      <c r="B150" s="283">
        <v>47</v>
      </c>
      <c r="C150" s="185" t="s">
        <v>2701</v>
      </c>
      <c r="D150" s="186" t="s">
        <v>6380</v>
      </c>
      <c r="E150" s="135">
        <v>14.54</v>
      </c>
      <c r="F150" s="956" t="s">
        <v>667</v>
      </c>
      <c r="G150" s="186" t="s">
        <v>470</v>
      </c>
      <c r="H150" s="103">
        <v>18.36</v>
      </c>
      <c r="I150" s="953" t="s">
        <v>2706</v>
      </c>
      <c r="J150" s="72" t="s">
        <v>6598</v>
      </c>
      <c r="K150" s="140">
        <v>3.82</v>
      </c>
      <c r="L150" s="153">
        <v>42566</v>
      </c>
      <c r="M150" s="425">
        <v>42568</v>
      </c>
      <c r="N150" s="955"/>
    </row>
    <row r="151" spans="1:16">
      <c r="A151" s="185" t="s">
        <v>440</v>
      </c>
      <c r="B151" s="283">
        <v>48</v>
      </c>
      <c r="C151" s="185" t="s">
        <v>8284</v>
      </c>
      <c r="D151" s="186" t="s">
        <v>8285</v>
      </c>
      <c r="E151" s="135">
        <v>0</v>
      </c>
      <c r="F151" s="956" t="s">
        <v>6595</v>
      </c>
      <c r="G151" s="186" t="s">
        <v>6385</v>
      </c>
      <c r="H151" s="103">
        <v>1.23</v>
      </c>
      <c r="I151" s="953" t="s">
        <v>8286</v>
      </c>
      <c r="J151" s="72" t="s">
        <v>8287</v>
      </c>
      <c r="K151" s="140">
        <v>1.23</v>
      </c>
      <c r="L151" s="153">
        <v>42566</v>
      </c>
      <c r="M151" s="425">
        <v>42528</v>
      </c>
      <c r="N151" s="955"/>
    </row>
    <row r="152" spans="1:16">
      <c r="A152" s="185" t="s">
        <v>440</v>
      </c>
      <c r="B152" s="283">
        <v>49</v>
      </c>
      <c r="C152" s="185" t="s">
        <v>6383</v>
      </c>
      <c r="D152" s="186" t="s">
        <v>6384</v>
      </c>
      <c r="E152" s="135">
        <v>0</v>
      </c>
      <c r="F152" s="956" t="s">
        <v>6595</v>
      </c>
      <c r="G152" s="186" t="s">
        <v>6385</v>
      </c>
      <c r="H152" s="103">
        <v>1.5</v>
      </c>
      <c r="I152" s="953"/>
      <c r="J152" s="72" t="s">
        <v>699</v>
      </c>
      <c r="K152" s="140">
        <v>1.5</v>
      </c>
      <c r="L152" s="153">
        <v>42663</v>
      </c>
      <c r="M152" s="425">
        <v>42662</v>
      </c>
      <c r="N152" s="955"/>
    </row>
    <row r="153" spans="1:16">
      <c r="A153" s="185" t="s">
        <v>440</v>
      </c>
      <c r="B153" s="283">
        <v>50</v>
      </c>
      <c r="C153" s="185" t="s">
        <v>638</v>
      </c>
      <c r="D153" s="186" t="s">
        <v>10979</v>
      </c>
      <c r="E153" s="135">
        <v>0</v>
      </c>
      <c r="F153" s="956"/>
      <c r="G153" s="186" t="s">
        <v>443</v>
      </c>
      <c r="H153" s="103">
        <v>5.86</v>
      </c>
      <c r="I153" s="953" t="s">
        <v>449</v>
      </c>
      <c r="J153" s="72" t="s">
        <v>631</v>
      </c>
      <c r="K153" s="1668"/>
      <c r="L153" s="153">
        <v>42769</v>
      </c>
      <c r="M153" s="425">
        <v>42767</v>
      </c>
      <c r="N153" s="955"/>
    </row>
    <row r="154" spans="1:16" s="1656" customFormat="1">
      <c r="A154" s="1280" t="s">
        <v>440</v>
      </c>
      <c r="B154" s="1704">
        <v>51</v>
      </c>
      <c r="C154" s="1280" t="s">
        <v>665</v>
      </c>
      <c r="D154" s="186" t="s">
        <v>666</v>
      </c>
      <c r="E154" s="135">
        <v>0</v>
      </c>
      <c r="F154" s="1252" t="s">
        <v>449</v>
      </c>
      <c r="G154" s="186" t="s">
        <v>619</v>
      </c>
      <c r="H154" s="1705">
        <v>3.4</v>
      </c>
      <c r="I154" s="1275" t="s">
        <v>3139</v>
      </c>
      <c r="J154" s="1706" t="s">
        <v>470</v>
      </c>
      <c r="K154" s="1668"/>
      <c r="L154" s="1707">
        <v>42959</v>
      </c>
      <c r="M154" s="1708"/>
      <c r="N154" s="1277"/>
    </row>
    <row r="155" spans="1:16" s="1656" customFormat="1">
      <c r="A155" s="1280" t="s">
        <v>440</v>
      </c>
      <c r="B155" s="1704">
        <v>52</v>
      </c>
      <c r="C155" s="1280"/>
      <c r="D155" s="186"/>
      <c r="E155" s="135"/>
      <c r="F155" s="1252"/>
      <c r="G155" s="186"/>
      <c r="H155" s="1705"/>
      <c r="I155" s="1275"/>
      <c r="J155" s="1706"/>
      <c r="K155" s="1668"/>
      <c r="L155" s="1707"/>
      <c r="M155" s="1708"/>
      <c r="N155" s="1277"/>
    </row>
    <row r="156" spans="1:16" s="1656" customFormat="1">
      <c r="A156" s="1280" t="s">
        <v>440</v>
      </c>
      <c r="B156" s="1704">
        <v>53</v>
      </c>
      <c r="C156" s="1280"/>
      <c r="D156" s="186"/>
      <c r="E156" s="135"/>
      <c r="F156" s="1252"/>
      <c r="G156" s="186"/>
      <c r="H156" s="1705"/>
      <c r="I156" s="1275"/>
      <c r="J156" s="1706"/>
      <c r="K156" s="1668"/>
      <c r="L156" s="1707"/>
      <c r="M156" s="1708"/>
      <c r="N156" s="1277"/>
    </row>
    <row r="157" spans="1:16" s="1656" customFormat="1">
      <c r="A157" s="1280" t="s">
        <v>440</v>
      </c>
      <c r="B157" s="1704">
        <v>54</v>
      </c>
      <c r="C157" s="1280"/>
      <c r="D157" s="186"/>
      <c r="E157" s="135"/>
      <c r="F157" s="1252"/>
      <c r="G157" s="186"/>
      <c r="H157" s="1705"/>
      <c r="I157" s="1275"/>
      <c r="J157" s="1706"/>
      <c r="K157" s="1668"/>
      <c r="L157" s="1707"/>
      <c r="M157" s="1708"/>
      <c r="N157" s="1277"/>
    </row>
    <row r="158" spans="1:16" s="1656" customFormat="1">
      <c r="A158" s="1280" t="s">
        <v>440</v>
      </c>
      <c r="B158" s="1704">
        <v>55</v>
      </c>
      <c r="C158" s="1280"/>
      <c r="D158" s="186"/>
      <c r="E158" s="135"/>
      <c r="F158" s="1252"/>
      <c r="G158" s="186"/>
      <c r="H158" s="1705"/>
      <c r="I158" s="1275"/>
      <c r="J158" s="1706"/>
      <c r="K158" s="1668"/>
      <c r="L158" s="1707"/>
      <c r="M158" s="1708"/>
      <c r="N158" s="1277"/>
    </row>
    <row r="159" spans="1:16" s="1656" customFormat="1">
      <c r="A159" s="1280" t="s">
        <v>440</v>
      </c>
      <c r="B159" s="1704">
        <v>56</v>
      </c>
      <c r="C159" s="1280"/>
      <c r="D159" s="186"/>
      <c r="E159" s="135"/>
      <c r="F159" s="1252"/>
      <c r="G159" s="186"/>
      <c r="H159" s="1705"/>
      <c r="I159" s="1275"/>
      <c r="J159" s="1706"/>
      <c r="K159" s="1668"/>
      <c r="L159" s="1707"/>
      <c r="M159" s="1708"/>
      <c r="N159" s="1277"/>
    </row>
    <row r="160" spans="1:16" s="1656" customFormat="1">
      <c r="A160" s="1280" t="s">
        <v>440</v>
      </c>
      <c r="B160" s="1704">
        <v>57</v>
      </c>
      <c r="C160" s="1280"/>
      <c r="D160" s="186"/>
      <c r="E160" s="135"/>
      <c r="F160" s="1252"/>
      <c r="G160" s="186"/>
      <c r="H160" s="1705"/>
      <c r="I160" s="1275"/>
      <c r="J160" s="1706"/>
      <c r="K160" s="1668"/>
      <c r="L160" s="1707"/>
      <c r="M160" s="1708"/>
      <c r="N160" s="1277"/>
    </row>
    <row r="161" spans="1:14" s="1656" customFormat="1">
      <c r="A161" s="1280" t="s">
        <v>440</v>
      </c>
      <c r="B161" s="1704">
        <v>58</v>
      </c>
      <c r="C161" s="1280"/>
      <c r="D161" s="186"/>
      <c r="E161" s="135"/>
      <c r="F161" s="1252"/>
      <c r="G161" s="186"/>
      <c r="H161" s="1705"/>
      <c r="I161" s="1275"/>
      <c r="J161" s="1706"/>
      <c r="K161" s="1668"/>
      <c r="L161" s="1707"/>
      <c r="M161" s="1708"/>
      <c r="N161" s="1277"/>
    </row>
    <row r="162" spans="1:14" s="1656" customFormat="1">
      <c r="A162" s="1280" t="s">
        <v>440</v>
      </c>
      <c r="B162" s="1704">
        <v>59</v>
      </c>
      <c r="C162" s="1280"/>
      <c r="D162" s="186"/>
      <c r="E162" s="135"/>
      <c r="F162" s="1252"/>
      <c r="G162" s="186"/>
      <c r="H162" s="1705"/>
      <c r="I162" s="1275"/>
      <c r="J162" s="1706"/>
      <c r="K162" s="1668"/>
      <c r="L162" s="1707"/>
      <c r="M162" s="1708"/>
      <c r="N162" s="1277"/>
    </row>
    <row r="163" spans="1:14">
      <c r="A163" s="182" t="s">
        <v>440</v>
      </c>
      <c r="B163" s="979">
        <v>60</v>
      </c>
      <c r="C163" s="182"/>
      <c r="D163" s="955"/>
      <c r="E163" s="134"/>
      <c r="F163" s="953"/>
      <c r="G163" s="955"/>
      <c r="H163" s="102"/>
      <c r="I163" s="953"/>
      <c r="J163" s="954"/>
      <c r="K163" s="138"/>
      <c r="L163" s="153"/>
      <c r="M163" s="425"/>
      <c r="N163" s="955"/>
    </row>
    <row r="164" spans="1:14">
      <c r="A164" s="182" t="s">
        <v>440</v>
      </c>
      <c r="B164" s="70">
        <v>61</v>
      </c>
      <c r="C164" s="182"/>
      <c r="D164" s="396"/>
      <c r="E164" s="134"/>
      <c r="F164" s="575"/>
      <c r="G164" s="396"/>
      <c r="H164" s="102"/>
      <c r="I164" s="1"/>
      <c r="J164" s="71"/>
      <c r="K164" s="138"/>
      <c r="L164" s="153"/>
      <c r="M164" s="425"/>
      <c r="N164" s="396"/>
    </row>
    <row r="165" spans="1:14" ht="15.75" thickBot="1">
      <c r="A165" s="171" t="s">
        <v>440</v>
      </c>
      <c r="B165" s="618">
        <v>62</v>
      </c>
      <c r="C165" s="171"/>
      <c r="D165" s="172"/>
      <c r="E165" s="136"/>
      <c r="F165" s="173"/>
      <c r="G165" s="172"/>
      <c r="H165" s="594"/>
      <c r="I165" s="15"/>
      <c r="J165" s="497"/>
      <c r="K165" s="141"/>
      <c r="L165" s="571"/>
      <c r="M165" s="419"/>
      <c r="N165" s="45"/>
    </row>
    <row r="166" spans="1:14">
      <c r="L166" s="197"/>
      <c r="M166" s="426"/>
    </row>
    <row r="167" spans="1:14">
      <c r="L167" s="197"/>
    </row>
    <row r="168" spans="1:14">
      <c r="L168" s="197"/>
    </row>
    <row r="173" spans="1:14">
      <c r="L173" s="197"/>
      <c r="M173" s="426"/>
    </row>
  </sheetData>
  <sortState ref="A27:L28">
    <sortCondition ref="L27:L28"/>
  </sortState>
  <customSheetViews>
    <customSheetView guid="{79AD5FB7-84BA-40F8-B93E-7F6D3F799515}" topLeftCell="A67">
      <selection activeCell="M86" sqref="M86"/>
      <pageMargins left="0.7" right="0.7" top="0.75" bottom="0.75" header="0.3" footer="0.3"/>
      <pageSetup orientation="portrait" r:id="rId1"/>
    </customSheetView>
    <customSheetView guid="{A3593EDC-2197-4283-B58F-E8F46865F6B0}" topLeftCell="A40">
      <selection activeCell="M67" sqref="M67"/>
      <pageMargins left="0.7" right="0.7" top="0.75" bottom="0.75" header="0.3" footer="0.3"/>
      <pageSetup paperSize="17" orientation="landscape" r:id="rId2"/>
    </customSheetView>
    <customSheetView guid="{39DE2760-0BFC-4719-B1E4-380C3A7079FC}">
      <selection activeCell="R15" sqref="R15"/>
      <pageMargins left="0.7" right="0.7" top="0.75" bottom="0.75" header="0.3" footer="0.3"/>
    </customSheetView>
    <customSheetView guid="{6CF4F969-58DE-4028-9DCC-C6E713BA1EE8}">
      <selection activeCell="R15" sqref="R15"/>
      <pageMargins left="0.7" right="0.7" top="0.75" bottom="0.75" header="0.3" footer="0.3"/>
    </customSheetView>
    <customSheetView guid="{854D26F6-556C-4832-93A1-027DC2E7489A}">
      <selection activeCell="T9" sqref="T9"/>
      <pageMargins left="0.7" right="0.7" top="0.75" bottom="0.75" header="0.3" footer="0.3"/>
    </customSheetView>
    <customSheetView guid="{1187C2EC-E8C1-47BD-824F-A093AEDCF8A3}">
      <selection activeCell="M62" sqref="M62"/>
      <pageMargins left="0.7" right="0.7" top="0.75" bottom="0.75" header="0.3" footer="0.3"/>
    </customSheetView>
    <customSheetView guid="{56D62996-4B64-4559-A57F-952A7719E60C}">
      <selection activeCell="M62" sqref="M62"/>
      <pageMargins left="0.7" right="0.7" top="0.75" bottom="0.75" header="0.3" footer="0.3"/>
    </customSheetView>
    <customSheetView guid="{D38925AC-49E8-4240-B4C4-15DDEAD2A52A}" topLeftCell="C52">
      <selection activeCell="L77" sqref="L77"/>
      <pageMargins left="0.7" right="0.7" top="0.75" bottom="0.75" header="0.3" footer="0.3"/>
      <pageSetup scale="70" orientation="landscape" r:id="rId3"/>
    </customSheetView>
    <customSheetView guid="{BBB634EE-F2D2-401C-80C5-834C06C8684E}" topLeftCell="A16">
      <selection activeCell="F67" sqref="F67"/>
      <pageMargins left="0.7" right="0.7" top="0.75" bottom="0.75" header="0.3" footer="0.3"/>
      <pageSetup scale="70" orientation="landscape" r:id="rId4"/>
    </customSheetView>
    <customSheetView guid="{2C5FEC20-E906-4956-A88D-6EAAC0747B30}" topLeftCell="A16">
      <selection activeCell="F67" sqref="F67"/>
      <pageMargins left="0.7" right="0.7" top="0.75" bottom="0.75" header="0.3" footer="0.3"/>
      <pageSetup scale="70" orientation="landscape" r:id="rId5"/>
    </customSheetView>
    <customSheetView guid="{F9A994EF-45B5-4EB9-AA72-BA8C2214CFE1}">
      <selection activeCell="T9" sqref="T9"/>
      <pageMargins left="0.7" right="0.7" top="0.75" bottom="0.75" header="0.3" footer="0.3"/>
    </customSheetView>
    <customSheetView guid="{600A9694-21CC-48F1-9DA2-8C0E3E8B5FA0}">
      <selection activeCell="M62" sqref="M62"/>
      <pageMargins left="0.7" right="0.7" top="0.75" bottom="0.75" header="0.3" footer="0.3"/>
    </customSheetView>
    <customSheetView guid="{344E436F-251D-4C51-AB7E-9264FEC9FA05}">
      <selection activeCell="M18" sqref="M18"/>
      <pageMargins left="0.7" right="0.7" top="0.75" bottom="0.75" header="0.3" footer="0.3"/>
    </customSheetView>
    <customSheetView guid="{0546D35D-D495-4ABF-8CD5-906F9854F6B9}">
      <selection activeCell="M18" sqref="M18"/>
      <pageMargins left="0.7" right="0.7" top="0.75" bottom="0.75" header="0.3" footer="0.3"/>
    </customSheetView>
    <customSheetView guid="{58D92D3D-F9DC-4070-8DAB-284558C682C9}">
      <selection activeCell="T9" sqref="T9"/>
      <pageMargins left="0.7" right="0.7" top="0.75" bottom="0.75" header="0.3" footer="0.3"/>
    </customSheetView>
    <customSheetView guid="{DD0AAC79-0110-4B1B-BB25-2C4FE9ED31F4}">
      <selection activeCell="M18" sqref="M18"/>
      <pageMargins left="0.7" right="0.7" top="0.75" bottom="0.75" header="0.3" footer="0.3"/>
    </customSheetView>
    <customSheetView guid="{423EC763-4105-4509-B307-318A5394E372}" fitToPage="1" topLeftCell="A19">
      <selection activeCell="C27" sqref="C27"/>
      <pageMargins left="0.7" right="0.7" top="0.75" bottom="0.75" header="0.3" footer="0.3"/>
      <pageSetup scale="52" orientation="portrait" r:id="rId6"/>
    </customSheetView>
    <customSheetView guid="{7FDB354D-BBFC-467C-9214-DEA80979E90C}">
      <selection activeCell="F67" sqref="F67"/>
      <pageMargins left="0.7" right="0.7" top="0.75" bottom="0.75" header="0.3" footer="0.3"/>
    </customSheetView>
    <customSheetView guid="{B98680F5-9992-4B15-9195-313E46832CE7}">
      <selection activeCell="F67" sqref="F67"/>
      <pageMargins left="0.7" right="0.7" top="0.75" bottom="0.75" header="0.3" footer="0.3"/>
    </customSheetView>
    <customSheetView guid="{2CAD6BBA-D926-4B66-9703-7E419ED6E99E}">
      <selection activeCell="F67" sqref="F67"/>
      <pageMargins left="0.7" right="0.7" top="0.75" bottom="0.75" header="0.3" footer="0.3"/>
    </customSheetView>
    <customSheetView guid="{64C3C58B-5EDF-4A0D-9A08-4E76AD2C2831}">
      <selection activeCell="M62" sqref="M62"/>
      <pageMargins left="0.7" right="0.7" top="0.75" bottom="0.75" header="0.3" footer="0.3"/>
    </customSheetView>
    <customSheetView guid="{23935FAA-2CC8-4E3D-A833-6D530319EE28}">
      <selection activeCell="T9" sqref="T9"/>
      <pageMargins left="0.7" right="0.7" top="0.75" bottom="0.75" header="0.3" footer="0.3"/>
    </customSheetView>
    <customSheetView guid="{E7B49325-7A41-4A22-9EA5-2C4D363DA8F1}">
      <selection activeCell="R15" sqref="R15"/>
      <pageMargins left="0.7" right="0.7" top="0.75" bottom="0.75" header="0.3" footer="0.3"/>
    </customSheetView>
    <customSheetView guid="{FAC928FB-1728-4FB7-8ECE-85A8DE4D0ADF}">
      <selection activeCell="T9" sqref="T9"/>
      <pageMargins left="0.7" right="0.7" top="0.75" bottom="0.75" header="0.3" footer="0.3"/>
    </customSheetView>
    <customSheetView guid="{8C4D76D8-AA45-48E9-9804-BEEAA7B08B03}">
      <selection activeCell="T9" sqref="T9"/>
      <pageMargins left="0.7" right="0.7" top="0.75" bottom="0.75" header="0.3" footer="0.3"/>
    </customSheetView>
    <customSheetView guid="{862ECE3E-CBCF-4644-8210-D1EDA2099D3A}">
      <selection activeCell="T9" sqref="T9"/>
      <pageMargins left="0.7" right="0.7" top="0.75" bottom="0.75" header="0.3" footer="0.3"/>
    </customSheetView>
    <customSheetView guid="{EE1B2E10-D8FD-451C-B1E1-0B98F6A560DF}">
      <selection activeCell="Q10" sqref="Q10:Q11"/>
      <pageMargins left="0.7" right="0.7" top="0.75" bottom="0.75" header="0.3" footer="0.3"/>
    </customSheetView>
    <customSheetView guid="{7964114C-CB29-4D99-9806-CFB993D96184}">
      <selection activeCell="R15" sqref="R15"/>
      <pageMargins left="0.7" right="0.7" top="0.75" bottom="0.75" header="0.3" footer="0.3"/>
    </customSheetView>
    <customSheetView guid="{A7CCEAC1-D48B-40D0-9479-364198DE80EF}">
      <selection activeCell="R15" sqref="R15"/>
      <pageMargins left="0.7" right="0.7" top="0.75" bottom="0.75" header="0.3" footer="0.3"/>
    </customSheetView>
    <customSheetView guid="{68F5884F-4969-4575-BF13-5CC01FC32956}">
      <selection activeCell="T9" sqref="T9"/>
      <pageMargins left="0.7" right="0.7" top="0.75" bottom="0.75" header="0.3" footer="0.3"/>
    </customSheetView>
    <customSheetView guid="{29758B78-03D3-4D8E-AD37-F25D1BDCFD7B}">
      <selection activeCell="R15" sqref="R15"/>
      <pageMargins left="0.7" right="0.7" top="0.75" bottom="0.75" header="0.3" footer="0.3"/>
    </customSheetView>
    <customSheetView guid="{DE99B454-ED50-4848-ADC8-212B34E74919}">
      <selection activeCell="R15" sqref="R15"/>
      <pageMargins left="0.7" right="0.7" top="0.75" bottom="0.75" header="0.3" footer="0.3"/>
    </customSheetView>
    <customSheetView guid="{8CB2D929-C7E4-4180-B163-8A2824806B17}">
      <selection activeCell="R15" sqref="R15"/>
      <pageMargins left="0.7" right="0.7" top="0.75" bottom="0.75" header="0.3" footer="0.3"/>
    </customSheetView>
    <customSheetView guid="{34D85203-2D51-4355-8027-8019AB86EBCF}">
      <pageMargins left="0.7" right="0.7" top="0.75" bottom="0.75" header="0.3" footer="0.3"/>
    </customSheetView>
    <customSheetView guid="{89CCDF41-F1C9-4313-9F31-D107B3C76DDB}">
      <pageMargins left="0.7" right="0.7" top="0.75" bottom="0.75" header="0.3" footer="0.3"/>
    </customSheetView>
    <customSheetView guid="{726AD29E-1BFF-4E2F-9960-EE7743278367}">
      <pageMargins left="0.7" right="0.7" top="0.75" bottom="0.75" header="0.3" footer="0.3"/>
    </customSheetView>
    <customSheetView guid="{2F42E84F-7DBF-4A75-A7B3-62028DAEBF1A}">
      <pageMargins left="0.7" right="0.7" top="0.75" bottom="0.75" header="0.3" footer="0.3"/>
    </customSheetView>
    <customSheetView guid="{2B685D48-0292-4AA7-9819-853B2AEC1DD4}">
      <pageMargins left="0.7" right="0.7" top="0.75" bottom="0.75" header="0.3" footer="0.3"/>
    </customSheetView>
    <customSheetView guid="{4B0AA991-6767-4D57-B414-24103CB6BBB4}">
      <pageMargins left="0.7" right="0.7" top="0.75" bottom="0.75" header="0.3" footer="0.3"/>
    </customSheetView>
    <customSheetView guid="{8E86F10A-A699-45F6-98BE-FE12C92DC001}">
      <pageMargins left="0.7" right="0.7" top="0.75" bottom="0.75" header="0.3" footer="0.3"/>
    </customSheetView>
    <customSheetView guid="{47F7A3CE-B782-485F-A003-C143096A6054}">
      <pageMargins left="0.7" right="0.7" top="0.75" bottom="0.75" header="0.3" footer="0.3"/>
    </customSheetView>
    <customSheetView guid="{39B6890E-9E43-4C41-84C2-BE54C196CF6B}">
      <pageMargins left="0.7" right="0.7" top="0.75" bottom="0.75" header="0.3" footer="0.3"/>
    </customSheetView>
    <customSheetView guid="{5C12847A-1A36-4653-8A29-4B40BE88BC31}">
      <pageMargins left="0.7" right="0.7" top="0.75" bottom="0.75" header="0.3" footer="0.3"/>
    </customSheetView>
    <customSheetView guid="{72622A5F-562A-4F46-80A6-FB340FA923E4}">
      <pageMargins left="0.7" right="0.7" top="0.75" bottom="0.75" header="0.3" footer="0.3"/>
    </customSheetView>
    <customSheetView guid="{3A3E5217-495A-42D4-92E9-DBDDFA0133B2}">
      <pageMargins left="0.7" right="0.7" top="0.75" bottom="0.75" header="0.3" footer="0.3"/>
    </customSheetView>
    <customSheetView guid="{60CB8EE4-B91C-4012-A081-CCBA186E6839}">
      <selection activeCell="R15" sqref="R15"/>
      <pageMargins left="0.7" right="0.7" top="0.75" bottom="0.75" header="0.3" footer="0.3"/>
    </customSheetView>
    <customSheetView guid="{B8A5C91A-AD33-4DF4-A694-672D147217B5}">
      <selection activeCell="R15" sqref="R15"/>
      <pageMargins left="0.7" right="0.7" top="0.75" bottom="0.75" header="0.3" footer="0.3"/>
    </customSheetView>
    <customSheetView guid="{6A065346-6EC6-4D7F-9DF7-3658D614503A}">
      <selection activeCell="R15" sqref="R15"/>
      <pageMargins left="0.7" right="0.7" top="0.75" bottom="0.75" header="0.3" footer="0.3"/>
    </customSheetView>
    <customSheetView guid="{6BC667A8-B269-4F56-A803-5E4093D12764}">
      <selection activeCell="T9" sqref="T9"/>
      <pageMargins left="0.7" right="0.7" top="0.75" bottom="0.75" header="0.3" footer="0.3"/>
    </customSheetView>
    <customSheetView guid="{4075A10A-29EA-4A39-8C87-92C314459964}">
      <selection activeCell="T9" sqref="T9"/>
      <pageMargins left="0.7" right="0.7" top="0.75" bottom="0.75" header="0.3" footer="0.3"/>
    </customSheetView>
    <customSheetView guid="{D07D711A-BCB9-4378-B863-4CB7EB1E0F9F}">
      <selection activeCell="R15" sqref="R15"/>
      <pageMargins left="0.7" right="0.7" top="0.75" bottom="0.75" header="0.3" footer="0.3"/>
    </customSheetView>
    <customSheetView guid="{CE3A1CF7-6A47-4ED0-B4C6-D84228F6384A}">
      <selection activeCell="R15" sqref="R15"/>
      <pageMargins left="0.7" right="0.7" top="0.75" bottom="0.75" header="0.3" footer="0.3"/>
    </customSheetView>
    <customSheetView guid="{A6CAB246-C66C-4430-B883-E3AB4CA85CD3}" topLeftCell="C4">
      <selection activeCell="M25" sqref="M25"/>
      <pageMargins left="0.7" right="0.7" top="0.75" bottom="0.75" header="0.3" footer="0.3"/>
      <pageSetup scale="70" orientation="landscape" r:id="rId7"/>
    </customSheetView>
    <customSheetView guid="{A1494558-1040-4A63-BC7C-D39B992B3E56}">
      <selection activeCell="R15" sqref="R15"/>
      <pageMargins left="0.7" right="0.7" top="0.75" bottom="0.75" header="0.3" footer="0.3"/>
    </customSheetView>
    <customSheetView guid="{1D116760-CC87-4F16-87B4-C7A61320F480}" topLeftCell="C55">
      <selection activeCell="M18" sqref="M18"/>
      <pageMargins left="0.7" right="0.7" top="0.75" bottom="0.75" header="0.3" footer="0.3"/>
      <pageSetup scale="70" orientation="landscape" r:id="rId8"/>
    </customSheetView>
    <customSheetView guid="{0CF2EC10-BDE2-491E-A077-01A8E5B1EBEC}">
      <selection activeCell="M18" sqref="M18"/>
      <pageMargins left="0.7" right="0.7" top="0.75" bottom="0.75" header="0.3" footer="0.3"/>
    </customSheetView>
    <customSheetView guid="{F88BCD3F-34B6-43CB-BC45-E51462EBF67F}">
      <selection activeCell="M62" sqref="M62"/>
      <pageMargins left="0.7" right="0.7" top="0.75" bottom="0.75" header="0.3" footer="0.3"/>
    </customSheetView>
    <customSheetView guid="{1749D216-7950-497C-B39A-63FBE4D03B8C}">
      <selection activeCell="R15" sqref="R15"/>
      <pageMargins left="0.7" right="0.7" top="0.75" bottom="0.75" header="0.3" footer="0.3"/>
    </customSheetView>
    <customSheetView guid="{7FA40027-7B17-499A-B359-A5EF5225CCED}">
      <selection activeCell="M62" sqref="M62"/>
      <pageMargins left="0.7" right="0.7" top="0.75" bottom="0.75" header="0.3" footer="0.3"/>
    </customSheetView>
    <customSheetView guid="{34D72504-BFF0-4EA8-8FC8-7543DC9590F6}">
      <selection activeCell="M62" sqref="M62"/>
      <pageMargins left="0.7" right="0.7" top="0.75" bottom="0.75" header="0.3" footer="0.3"/>
    </customSheetView>
    <customSheetView guid="{72F1F4A7-FA3D-4AAA-B9F7-0B7CBCF937A0}">
      <selection activeCell="M18" sqref="M18"/>
      <pageMargins left="0.7" right="0.7" top="0.75" bottom="0.75" header="0.3" footer="0.3"/>
    </customSheetView>
    <customSheetView guid="{08FE8395-D523-42C1-83CE-E79D67FD8F6E}">
      <selection activeCell="M62" sqref="M62"/>
      <pageMargins left="0.7" right="0.7" top="0.75" bottom="0.75" header="0.3" footer="0.3"/>
    </customSheetView>
    <customSheetView guid="{1CAAE197-33E6-4BF2-B4DE-FDE07E8BBF88}" topLeftCell="A16">
      <selection activeCell="F67" sqref="F67"/>
      <pageMargins left="0.7" right="0.7" top="0.75" bottom="0.75" header="0.3" footer="0.3"/>
      <pageSetup scale="70" orientation="landscape" r:id="rId9"/>
    </customSheetView>
    <customSheetView guid="{0B1CD487-A10E-47AA-97E1-782E43B555C4}">
      <selection activeCell="F67" sqref="F67"/>
      <pageMargins left="0.7" right="0.7" top="0.75" bottom="0.75" header="0.3" footer="0.3"/>
    </customSheetView>
    <customSheetView guid="{AF97F53F-CC36-44C1-9ECD-DF5129B3E6B5}">
      <selection activeCell="Q10" sqref="Q10:Q11"/>
      <pageMargins left="0.7" right="0.7" top="0.75" bottom="0.75" header="0.3" footer="0.3"/>
    </customSheetView>
    <customSheetView guid="{FD6F7CAF-FB1E-4C3B-BC17-A805CA3477EF}" topLeftCell="I16">
      <selection activeCell="M62" sqref="M62"/>
      <pageMargins left="0.7" right="0.7" top="0.75" bottom="0.75" header="0.3" footer="0.3"/>
    </customSheetView>
    <customSheetView guid="{FEDC4AFF-A1F9-4866-BED0-75319FE928CF}">
      <selection activeCell="M62" sqref="M62"/>
      <pageMargins left="0.7" right="0.7" top="0.75" bottom="0.75" header="0.3" footer="0.3"/>
    </customSheetView>
    <customSheetView guid="{BB41729E-AA2B-4B78-BC0A-1EFA069D5CFD}" topLeftCell="A16">
      <selection activeCell="F67" sqref="F67"/>
      <pageMargins left="0.7" right="0.7" top="0.75" bottom="0.75" header="0.3" footer="0.3"/>
      <pageSetup scale="70" orientation="landscape" r:id="rId10"/>
    </customSheetView>
    <customSheetView guid="{7BB95B6A-5E37-4CAE-AF7D-1CC701D075E8}" topLeftCell="A16">
      <selection activeCell="F67" sqref="F67"/>
      <pageMargins left="0.7" right="0.7" top="0.75" bottom="0.75" header="0.3" footer="0.3"/>
      <pageSetup scale="70" orientation="landscape" r:id="rId11"/>
    </customSheetView>
    <customSheetView guid="{2EC062F0-5386-4865-B10E-AAA41383D77F}" topLeftCell="C34">
      <selection activeCell="L69" sqref="L69"/>
      <pageMargins left="0.7" right="0.7" top="0.75" bottom="0.75" header="0.3" footer="0.3"/>
      <pageSetup scale="70" orientation="landscape" r:id="rId12"/>
    </customSheetView>
    <customSheetView guid="{FC2532A6-77E2-4AF9-9A45-F247B0588659}">
      <selection activeCell="M62" sqref="M62"/>
      <pageMargins left="0.7" right="0.7" top="0.75" bottom="0.75" header="0.3" footer="0.3"/>
      <pageSetup orientation="landscape" r:id="rId13"/>
    </customSheetView>
    <customSheetView guid="{A44DAB59-BE7A-4333-A5F2-74C8918F30B6}">
      <selection activeCell="R15" sqref="R15"/>
      <pageMargins left="0.7" right="0.7" top="0.75" bottom="0.75" header="0.3" footer="0.3"/>
    </customSheetView>
    <customSheetView guid="{03AFFCA8-9E14-4DB5-84F7-C730BD68291C}" topLeftCell="A67">
      <selection activeCell="M86" sqref="M86"/>
      <pageMargins left="0.7" right="0.7" top="0.75" bottom="0.75" header="0.3" footer="0.3"/>
      <pageSetup orientation="portrait" r:id="rId14"/>
    </customSheetView>
    <customSheetView guid="{EC76EB35-067C-4DE7-B07A-226A5E409E79}">
      <selection activeCell="M62" sqref="M62"/>
      <pageMargins left="0.7" right="0.7" top="0.75" bottom="0.75" header="0.3" footer="0.3"/>
    </customSheetView>
    <customSheetView guid="{983A23DD-8020-461E-A6F4-2AEC4ED7324C}">
      <selection activeCell="M18" sqref="M18"/>
      <pageMargins left="0.7" right="0.7" top="0.75" bottom="0.75" header="0.3" footer="0.3"/>
    </customSheetView>
    <customSheetView guid="{D3731BF5-0429-4443-9A8C-8B29EB0DB856}">
      <selection activeCell="R15" sqref="R15"/>
      <pageMargins left="0.7" right="0.7" top="0.75" bottom="0.75" header="0.3" footer="0.3"/>
    </customSheetView>
    <customSheetView guid="{A530EBA0-4EDF-47E2-8165-36150308EFE0}">
      <selection activeCell="R15" sqref="R15"/>
      <pageMargins left="0.7" right="0.7" top="0.75" bottom="0.75" header="0.3" footer="0.3"/>
    </customSheetView>
    <customSheetView guid="{FE9B4351-E79D-4254-BAB9-133F96438B1B}" topLeftCell="A67">
      <selection activeCell="M86" sqref="M86"/>
      <pageMargins left="0.7" right="0.7" top="0.75" bottom="0.75" header="0.3" footer="0.3"/>
      <pageSetup orientation="portrait" r:id="rId15"/>
    </customSheetView>
    <customSheetView guid="{CA9519B9-3429-4BE9-9E5D-F85393E6AD13}" topLeftCell="A67">
      <selection activeCell="M86" sqref="M86"/>
      <pageMargins left="0.7" right="0.7" top="0.75" bottom="0.75" header="0.3" footer="0.3"/>
      <pageSetup orientation="portrait" r:id="rId16"/>
    </customSheetView>
  </customSheetViews>
  <pageMargins left="0.7" right="0.7" top="0.75" bottom="0.75" header="0.3" footer="0.3"/>
  <pageSetup orientation="portrait" r:id="rId17"/>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pageSetUpPr fitToPage="1"/>
  </sheetPr>
  <dimension ref="A1:Q1655"/>
  <sheetViews>
    <sheetView workbookViewId="0">
      <pane ySplit="3" topLeftCell="A151" activePane="bottomLeft" state="frozen"/>
      <selection pane="bottomLeft" activeCell="P320" sqref="P320:Q322"/>
    </sheetView>
  </sheetViews>
  <sheetFormatPr defaultColWidth="9.42578125" defaultRowHeight="15"/>
  <cols>
    <col min="1" max="1" width="8.5703125" style="395" customWidth="1"/>
    <col min="2" max="2" width="6.5703125" style="395" bestFit="1" customWidth="1"/>
    <col min="3" max="3" width="4.5703125" style="1758" bestFit="1" customWidth="1"/>
    <col min="4" max="4" width="7.42578125" style="395" customWidth="1"/>
    <col min="5" max="5" width="12.42578125" style="358" customWidth="1"/>
    <col min="6" max="6" width="6.5703125" style="395" customWidth="1"/>
    <col min="7" max="7" width="8.42578125" style="395" customWidth="1"/>
    <col min="8" max="8" width="12.42578125" style="358" customWidth="1"/>
    <col min="9" max="9" width="7" style="1289" customWidth="1"/>
    <col min="10" max="10" width="8.42578125" style="395" customWidth="1"/>
    <col min="11" max="11" width="12.42578125" style="358" customWidth="1"/>
    <col min="12" max="12" width="6.42578125" style="279" bestFit="1" customWidth="1"/>
    <col min="13" max="13" width="12" style="1802" customWidth="1"/>
    <col min="14" max="14" width="12.42578125" style="2296" customWidth="1"/>
    <col min="15" max="15" width="31.5703125" style="395" customWidth="1"/>
    <col min="16" max="16" width="9.42578125" style="395"/>
    <col min="17" max="17" width="15.42578125" style="395" bestFit="1" customWidth="1"/>
    <col min="18" max="16384" width="9.42578125" style="395"/>
  </cols>
  <sheetData>
    <row r="1" spans="1:17" ht="19.5" thickBot="1">
      <c r="A1" s="293" t="s">
        <v>12</v>
      </c>
      <c r="B1" s="844"/>
      <c r="C1" s="1798"/>
      <c r="D1" s="844"/>
      <c r="E1" s="293"/>
      <c r="F1" s="844"/>
      <c r="G1" s="844"/>
      <c r="H1" s="293"/>
      <c r="I1" s="1791"/>
      <c r="J1" s="844"/>
      <c r="K1" s="293"/>
      <c r="L1" s="364"/>
      <c r="M1" s="1800"/>
      <c r="N1" s="2285"/>
      <c r="O1" s="844"/>
    </row>
    <row r="2" spans="1:17" ht="15.75">
      <c r="A2" s="2223"/>
      <c r="B2" s="2222"/>
      <c r="C2" s="2221"/>
      <c r="D2" s="2221" t="s">
        <v>0</v>
      </c>
      <c r="E2" s="371"/>
      <c r="F2" s="2223" t="s">
        <v>9</v>
      </c>
      <c r="G2" s="2221"/>
      <c r="H2" s="371"/>
      <c r="I2" s="2223" t="s">
        <v>10</v>
      </c>
      <c r="J2" s="2221"/>
      <c r="K2" s="370"/>
      <c r="L2" s="2240"/>
      <c r="M2" s="1801"/>
      <c r="N2" s="2286"/>
      <c r="O2" s="2222"/>
    </row>
    <row r="3" spans="1:17" ht="45">
      <c r="A3" s="2260" t="s">
        <v>7</v>
      </c>
      <c r="B3" s="2261" t="s">
        <v>13</v>
      </c>
      <c r="C3" s="2262" t="s">
        <v>6779</v>
      </c>
      <c r="D3" s="2263" t="s">
        <v>1</v>
      </c>
      <c r="E3" s="2264" t="s">
        <v>2</v>
      </c>
      <c r="F3" s="2260" t="s">
        <v>3</v>
      </c>
      <c r="G3" s="2265" t="s">
        <v>4</v>
      </c>
      <c r="H3" s="2264" t="s">
        <v>5</v>
      </c>
      <c r="I3" s="2260" t="s">
        <v>6</v>
      </c>
      <c r="J3" s="2265" t="s">
        <v>4</v>
      </c>
      <c r="K3" s="2264" t="s">
        <v>2</v>
      </c>
      <c r="L3" s="2266" t="s">
        <v>8</v>
      </c>
      <c r="M3" s="2267" t="s">
        <v>14</v>
      </c>
      <c r="N3" s="2287" t="s">
        <v>2059</v>
      </c>
      <c r="O3" s="2261" t="s">
        <v>11</v>
      </c>
      <c r="P3" s="5443" t="s">
        <v>11777</v>
      </c>
      <c r="Q3" s="5443"/>
    </row>
    <row r="4" spans="1:17">
      <c r="A4" s="2226" t="s">
        <v>1204</v>
      </c>
      <c r="B4" s="2227">
        <v>1</v>
      </c>
      <c r="C4" s="2228" t="s">
        <v>6780</v>
      </c>
      <c r="D4" s="2268">
        <v>19</v>
      </c>
      <c r="E4" s="2247" t="s">
        <v>8360</v>
      </c>
      <c r="F4" s="2269">
        <v>6.4</v>
      </c>
      <c r="G4" s="2225" t="s">
        <v>245</v>
      </c>
      <c r="H4" s="2247" t="s">
        <v>8361</v>
      </c>
      <c r="I4" s="2224">
        <v>12.78</v>
      </c>
      <c r="J4" s="2225" t="s">
        <v>8362</v>
      </c>
      <c r="K4" s="2247" t="s">
        <v>33</v>
      </c>
      <c r="L4" s="2243">
        <v>6.38</v>
      </c>
      <c r="M4" s="2236">
        <v>42408</v>
      </c>
      <c r="N4" s="2288">
        <v>42443</v>
      </c>
      <c r="O4" s="2270"/>
      <c r="P4" s="2259" t="s">
        <v>11771</v>
      </c>
      <c r="Q4" s="1799" t="s">
        <v>11772</v>
      </c>
    </row>
    <row r="5" spans="1:17">
      <c r="A5" s="2226" t="s">
        <v>1204</v>
      </c>
      <c r="B5" s="2227">
        <v>3</v>
      </c>
      <c r="C5" s="2228" t="s">
        <v>6780</v>
      </c>
      <c r="D5" s="2271">
        <v>166</v>
      </c>
      <c r="E5" s="2247" t="s">
        <v>8367</v>
      </c>
      <c r="F5" s="2231">
        <v>0.55000000000000004</v>
      </c>
      <c r="G5" s="2225" t="s">
        <v>1904</v>
      </c>
      <c r="H5" s="2247" t="s">
        <v>13811</v>
      </c>
      <c r="I5" s="2246">
        <v>8.65</v>
      </c>
      <c r="J5" s="2225" t="s">
        <v>245</v>
      </c>
      <c r="K5" s="2247" t="s">
        <v>8361</v>
      </c>
      <c r="L5" s="2243">
        <v>8.1</v>
      </c>
      <c r="M5" s="2237">
        <v>42430</v>
      </c>
      <c r="N5" s="2289">
        <v>42459</v>
      </c>
      <c r="O5" s="2233"/>
      <c r="P5" s="2259" t="s">
        <v>11773</v>
      </c>
      <c r="Q5" s="1799" t="s">
        <v>11774</v>
      </c>
    </row>
    <row r="6" spans="1:17">
      <c r="A6" s="2226" t="s">
        <v>1204</v>
      </c>
      <c r="B6" s="2227">
        <v>3</v>
      </c>
      <c r="C6" s="2228" t="s">
        <v>6780</v>
      </c>
      <c r="D6" s="2271">
        <v>360</v>
      </c>
      <c r="E6" s="2247" t="s">
        <v>8363</v>
      </c>
      <c r="F6" s="2231">
        <v>0</v>
      </c>
      <c r="G6" s="2225" t="s">
        <v>7155</v>
      </c>
      <c r="H6" s="2247" t="s">
        <v>8364</v>
      </c>
      <c r="I6" s="2224">
        <v>1.32</v>
      </c>
      <c r="J6" s="2225" t="s">
        <v>759</v>
      </c>
      <c r="K6" s="2247" t="s">
        <v>33</v>
      </c>
      <c r="L6" s="2244">
        <v>1.32</v>
      </c>
      <c r="M6" s="2234">
        <v>42459</v>
      </c>
      <c r="N6" s="2290">
        <v>42496</v>
      </c>
      <c r="O6" s="2233"/>
      <c r="P6" s="2259" t="s">
        <v>11775</v>
      </c>
      <c r="Q6" s="1799" t="s">
        <v>11776</v>
      </c>
    </row>
    <row r="7" spans="1:17">
      <c r="A7" s="2226" t="s">
        <v>1204</v>
      </c>
      <c r="B7" s="2227">
        <v>3</v>
      </c>
      <c r="C7" s="2228" t="s">
        <v>6780</v>
      </c>
      <c r="D7" s="2271">
        <v>725</v>
      </c>
      <c r="E7" s="2247" t="s">
        <v>13776</v>
      </c>
      <c r="F7" s="2269">
        <v>0</v>
      </c>
      <c r="G7" s="2225" t="s">
        <v>151</v>
      </c>
      <c r="H7" s="2247" t="s">
        <v>8366</v>
      </c>
      <c r="I7" s="2246">
        <v>0.36</v>
      </c>
      <c r="J7" s="2225" t="s">
        <v>8365</v>
      </c>
      <c r="K7" s="2247" t="s">
        <v>33</v>
      </c>
      <c r="L7" s="2243">
        <v>0.36</v>
      </c>
      <c r="M7" s="2237">
        <v>42475</v>
      </c>
      <c r="N7" s="2289">
        <v>42549</v>
      </c>
      <c r="O7" s="2233"/>
    </row>
    <row r="8" spans="1:17">
      <c r="A8" s="2226" t="s">
        <v>1204</v>
      </c>
      <c r="B8" s="2227">
        <v>3</v>
      </c>
      <c r="C8" s="2228" t="s">
        <v>6780</v>
      </c>
      <c r="D8" s="2271">
        <v>726</v>
      </c>
      <c r="E8" s="2247" t="s">
        <v>8511</v>
      </c>
      <c r="F8" s="2231">
        <v>0</v>
      </c>
      <c r="G8" s="2225" t="s">
        <v>8365</v>
      </c>
      <c r="H8" s="2247" t="s">
        <v>13776</v>
      </c>
      <c r="I8" s="2224">
        <v>0.47</v>
      </c>
      <c r="J8" s="2225" t="s">
        <v>8365</v>
      </c>
      <c r="K8" s="2247" t="s">
        <v>13776</v>
      </c>
      <c r="L8" s="2244">
        <v>0.47</v>
      </c>
      <c r="M8" s="2234">
        <v>42482</v>
      </c>
      <c r="N8" s="2290">
        <v>42522</v>
      </c>
      <c r="O8" s="2270"/>
      <c r="P8" s="401"/>
    </row>
    <row r="9" spans="1:17">
      <c r="A9" s="2226" t="s">
        <v>1204</v>
      </c>
      <c r="B9" s="2227">
        <v>1</v>
      </c>
      <c r="C9" s="2228" t="s">
        <v>6780</v>
      </c>
      <c r="D9" s="2271">
        <v>35</v>
      </c>
      <c r="E9" s="2247" t="s">
        <v>11869</v>
      </c>
      <c r="F9" s="2231">
        <v>0</v>
      </c>
      <c r="G9" s="2225" t="s">
        <v>53</v>
      </c>
      <c r="H9" s="2247" t="s">
        <v>11868</v>
      </c>
      <c r="I9" s="2224">
        <v>4.3099999999999996</v>
      </c>
      <c r="J9" s="2225" t="s">
        <v>8513</v>
      </c>
      <c r="K9" s="2247" t="s">
        <v>8514</v>
      </c>
      <c r="L9" s="2244">
        <v>4.3099999999999996</v>
      </c>
      <c r="M9" s="2234">
        <v>42505</v>
      </c>
      <c r="N9" s="2291">
        <v>42430</v>
      </c>
      <c r="O9" s="2270"/>
    </row>
    <row r="10" spans="1:17">
      <c r="A10" s="2226" t="s">
        <v>1204</v>
      </c>
      <c r="B10" s="2227">
        <v>1</v>
      </c>
      <c r="C10" s="2228" t="s">
        <v>6780</v>
      </c>
      <c r="D10" s="2271">
        <v>185</v>
      </c>
      <c r="E10" s="2247" t="s">
        <v>8515</v>
      </c>
      <c r="F10" s="2269">
        <v>2.15</v>
      </c>
      <c r="G10" s="2225" t="s">
        <v>47</v>
      </c>
      <c r="H10" s="2247" t="s">
        <v>13741</v>
      </c>
      <c r="I10" s="2224">
        <v>5.15</v>
      </c>
      <c r="J10" s="2225" t="s">
        <v>11855</v>
      </c>
      <c r="K10" s="2247" t="s">
        <v>7676</v>
      </c>
      <c r="L10" s="2243">
        <v>3</v>
      </c>
      <c r="M10" s="2236">
        <v>42522</v>
      </c>
      <c r="N10" s="2288">
        <v>42564</v>
      </c>
      <c r="O10" s="2233"/>
    </row>
    <row r="11" spans="1:17">
      <c r="A11" s="2226" t="s">
        <v>1204</v>
      </c>
      <c r="B11" s="2227">
        <v>3</v>
      </c>
      <c r="C11" s="2228" t="s">
        <v>6780</v>
      </c>
      <c r="D11" s="1803">
        <v>779</v>
      </c>
      <c r="E11" s="1804" t="s">
        <v>13826</v>
      </c>
      <c r="F11" s="982">
        <v>0</v>
      </c>
      <c r="G11" s="2238" t="s">
        <v>8516</v>
      </c>
      <c r="H11" s="1804" t="s">
        <v>33</v>
      </c>
      <c r="I11" s="2253">
        <v>0.13</v>
      </c>
      <c r="J11" s="2238" t="s">
        <v>446</v>
      </c>
      <c r="K11" s="1804" t="s">
        <v>8517</v>
      </c>
      <c r="L11" s="2245">
        <v>0.13</v>
      </c>
      <c r="M11" s="2239">
        <v>42566</v>
      </c>
      <c r="N11" s="2291">
        <v>42527</v>
      </c>
      <c r="O11" s="2233"/>
    </row>
    <row r="12" spans="1:17">
      <c r="A12" s="2226" t="s">
        <v>1204</v>
      </c>
      <c r="B12" s="2227">
        <v>3</v>
      </c>
      <c r="C12" s="2228" t="s">
        <v>6780</v>
      </c>
      <c r="D12" s="2271">
        <v>780</v>
      </c>
      <c r="E12" s="2247" t="s">
        <v>13827</v>
      </c>
      <c r="F12" s="2231">
        <v>0</v>
      </c>
      <c r="G12" s="2225" t="s">
        <v>8519</v>
      </c>
      <c r="H12" s="2247" t="s">
        <v>8520</v>
      </c>
      <c r="I12" s="2224">
        <v>0.27</v>
      </c>
      <c r="J12" s="2225" t="s">
        <v>8516</v>
      </c>
      <c r="K12" s="2247" t="s">
        <v>8521</v>
      </c>
      <c r="L12" s="2244">
        <v>0.27</v>
      </c>
      <c r="M12" s="2234">
        <v>42573</v>
      </c>
      <c r="N12" s="2290">
        <v>42527</v>
      </c>
      <c r="O12" s="2233"/>
    </row>
    <row r="13" spans="1:17">
      <c r="A13" s="2226" t="s">
        <v>1204</v>
      </c>
      <c r="B13" s="2227">
        <v>3</v>
      </c>
      <c r="C13" s="2228" t="s">
        <v>6780</v>
      </c>
      <c r="D13" s="2271">
        <v>781</v>
      </c>
      <c r="E13" s="2247" t="s">
        <v>13827</v>
      </c>
      <c r="F13" s="2231">
        <v>0</v>
      </c>
      <c r="G13" s="2225" t="s">
        <v>1660</v>
      </c>
      <c r="H13" s="2247" t="s">
        <v>8522</v>
      </c>
      <c r="I13" s="2246">
        <v>0.08</v>
      </c>
      <c r="J13" s="2225" t="s">
        <v>8518</v>
      </c>
      <c r="K13" s="2247" t="s">
        <v>8520</v>
      </c>
      <c r="L13" s="2244">
        <v>0.08</v>
      </c>
      <c r="M13" s="2236">
        <v>42583</v>
      </c>
      <c r="N13" s="2288">
        <v>42527</v>
      </c>
      <c r="O13" s="2270"/>
    </row>
    <row r="14" spans="1:17">
      <c r="A14" s="2226" t="s">
        <v>1204</v>
      </c>
      <c r="B14" s="2227">
        <v>3</v>
      </c>
      <c r="C14" s="2228" t="s">
        <v>6780</v>
      </c>
      <c r="D14" s="2271">
        <v>782</v>
      </c>
      <c r="E14" s="2247" t="s">
        <v>13828</v>
      </c>
      <c r="F14" s="982">
        <v>0</v>
      </c>
      <c r="G14" s="2225" t="s">
        <v>1660</v>
      </c>
      <c r="H14" s="2247" t="s">
        <v>8522</v>
      </c>
      <c r="I14" s="2246">
        <v>0.08</v>
      </c>
      <c r="J14" s="2225" t="s">
        <v>8518</v>
      </c>
      <c r="K14" s="2247" t="s">
        <v>8520</v>
      </c>
      <c r="L14" s="2246">
        <v>0.08</v>
      </c>
      <c r="M14" s="2234">
        <v>42590</v>
      </c>
      <c r="N14" s="2290">
        <v>42527</v>
      </c>
      <c r="O14" s="2272"/>
      <c r="P14" s="401"/>
    </row>
    <row r="15" spans="1:17">
      <c r="A15" s="2226" t="s">
        <v>1204</v>
      </c>
      <c r="B15" s="2227">
        <v>3</v>
      </c>
      <c r="C15" s="2228" t="s">
        <v>6780</v>
      </c>
      <c r="D15" s="2271">
        <v>162</v>
      </c>
      <c r="E15" s="2247" t="s">
        <v>8523</v>
      </c>
      <c r="F15" s="2231">
        <v>0</v>
      </c>
      <c r="G15" s="2225" t="s">
        <v>53</v>
      </c>
      <c r="H15" s="2248" t="s">
        <v>11868</v>
      </c>
      <c r="I15" s="2246">
        <v>1.85</v>
      </c>
      <c r="J15" s="2225" t="s">
        <v>297</v>
      </c>
      <c r="K15" s="2247" t="s">
        <v>11869</v>
      </c>
      <c r="L15" s="2246">
        <v>1.85</v>
      </c>
      <c r="M15" s="2234">
        <v>42598</v>
      </c>
      <c r="N15" s="2290">
        <v>42571</v>
      </c>
      <c r="O15" s="2233"/>
    </row>
    <row r="16" spans="1:17">
      <c r="A16" s="2226" t="s">
        <v>1204</v>
      </c>
      <c r="B16" s="2227">
        <v>3</v>
      </c>
      <c r="C16" s="2228" t="s">
        <v>6780</v>
      </c>
      <c r="D16" s="2271">
        <v>177</v>
      </c>
      <c r="E16" s="2247" t="s">
        <v>13874</v>
      </c>
      <c r="F16" s="2231">
        <v>0</v>
      </c>
      <c r="G16" s="2225" t="s">
        <v>297</v>
      </c>
      <c r="H16" s="2248" t="s">
        <v>11869</v>
      </c>
      <c r="I16" s="2246">
        <v>1.1000000000000001</v>
      </c>
      <c r="J16" s="2225" t="s">
        <v>133</v>
      </c>
      <c r="K16" s="2248" t="s">
        <v>13873</v>
      </c>
      <c r="L16" s="2246">
        <v>1.1000000000000001</v>
      </c>
      <c r="M16" s="2234">
        <v>42628</v>
      </c>
      <c r="N16" s="2290">
        <v>42569</v>
      </c>
      <c r="O16" s="2272"/>
    </row>
    <row r="17" spans="1:16">
      <c r="A17" s="2226" t="s">
        <v>1204</v>
      </c>
      <c r="B17" s="2227">
        <v>3</v>
      </c>
      <c r="C17" s="2228" t="s">
        <v>6780</v>
      </c>
      <c r="D17" s="2271">
        <v>755</v>
      </c>
      <c r="E17" s="2247" t="s">
        <v>8524</v>
      </c>
      <c r="F17" s="2231">
        <v>0</v>
      </c>
      <c r="G17" s="2225" t="s">
        <v>446</v>
      </c>
      <c r="H17" s="2247" t="s">
        <v>8517</v>
      </c>
      <c r="I17" s="2246">
        <v>1.32</v>
      </c>
      <c r="J17" s="2225" t="s">
        <v>297</v>
      </c>
      <c r="K17" s="2247" t="s">
        <v>8525</v>
      </c>
      <c r="L17" s="2246">
        <v>1.32</v>
      </c>
      <c r="M17" s="2234">
        <v>42644</v>
      </c>
      <c r="N17" s="2290">
        <v>42566</v>
      </c>
      <c r="O17" s="2272"/>
    </row>
    <row r="18" spans="1:16">
      <c r="A18" s="2226" t="s">
        <v>1204</v>
      </c>
      <c r="B18" s="2227">
        <v>2</v>
      </c>
      <c r="C18" s="2228" t="s">
        <v>6780</v>
      </c>
      <c r="D18" s="2229">
        <v>579</v>
      </c>
      <c r="E18" s="2232" t="s">
        <v>11863</v>
      </c>
      <c r="F18" s="2231">
        <v>0.16</v>
      </c>
      <c r="G18" s="2225" t="s">
        <v>131</v>
      </c>
      <c r="H18" s="2232" t="s">
        <v>11789</v>
      </c>
      <c r="I18" s="2224">
        <v>0.25</v>
      </c>
      <c r="J18" s="2225" t="s">
        <v>252</v>
      </c>
      <c r="K18" s="2232" t="s">
        <v>11862</v>
      </c>
      <c r="L18" s="2224">
        <v>0.09</v>
      </c>
      <c r="M18" s="2234">
        <v>42752</v>
      </c>
      <c r="N18" s="2292">
        <v>42738</v>
      </c>
      <c r="O18" s="2233"/>
    </row>
    <row r="19" spans="1:16">
      <c r="A19" s="2226" t="s">
        <v>1204</v>
      </c>
      <c r="B19" s="2227">
        <v>2</v>
      </c>
      <c r="C19" s="2228" t="s">
        <v>6780</v>
      </c>
      <c r="D19" s="2229">
        <v>541</v>
      </c>
      <c r="E19" s="2249" t="s">
        <v>11872</v>
      </c>
      <c r="F19" s="2231">
        <v>0</v>
      </c>
      <c r="G19" s="2225" t="s">
        <v>11873</v>
      </c>
      <c r="H19" s="2249" t="s">
        <v>10946</v>
      </c>
      <c r="I19" s="2224">
        <v>4.3</v>
      </c>
      <c r="J19" s="2225" t="s">
        <v>548</v>
      </c>
      <c r="K19" s="2249" t="s">
        <v>11848</v>
      </c>
      <c r="L19" s="2224">
        <v>4.3</v>
      </c>
      <c r="M19" s="2234">
        <v>42752</v>
      </c>
      <c r="N19" s="2292">
        <v>42746</v>
      </c>
      <c r="O19" s="2233"/>
    </row>
    <row r="20" spans="1:16">
      <c r="A20" s="2226" t="s">
        <v>1204</v>
      </c>
      <c r="B20" s="2227">
        <v>2</v>
      </c>
      <c r="C20" s="2228" t="s">
        <v>6780</v>
      </c>
      <c r="D20" s="2229">
        <v>296</v>
      </c>
      <c r="E20" s="2232" t="s">
        <v>11884</v>
      </c>
      <c r="F20" s="2224">
        <v>1.03</v>
      </c>
      <c r="G20" s="2225" t="s">
        <v>1206</v>
      </c>
      <c r="H20" s="2232" t="s">
        <v>5521</v>
      </c>
      <c r="I20" s="2224">
        <v>2.38</v>
      </c>
      <c r="J20" s="2225" t="s">
        <v>11875</v>
      </c>
      <c r="K20" s="2232" t="s">
        <v>11846</v>
      </c>
      <c r="L20" s="2224">
        <v>1.35</v>
      </c>
      <c r="M20" s="2234">
        <v>42752</v>
      </c>
      <c r="N20" s="2292">
        <v>42755</v>
      </c>
      <c r="O20" s="2233"/>
    </row>
    <row r="21" spans="1:16">
      <c r="A21" s="2226" t="s">
        <v>1204</v>
      </c>
      <c r="B21" s="2227">
        <v>1</v>
      </c>
      <c r="C21" s="2228" t="s">
        <v>6780</v>
      </c>
      <c r="D21" s="2229">
        <v>727</v>
      </c>
      <c r="E21" s="2248" t="s">
        <v>11857</v>
      </c>
      <c r="F21" s="2224">
        <v>0</v>
      </c>
      <c r="G21" s="2235" t="s">
        <v>11852</v>
      </c>
      <c r="H21" s="2232" t="s">
        <v>11837</v>
      </c>
      <c r="I21" s="2224">
        <v>0.22</v>
      </c>
      <c r="J21" s="2225" t="s">
        <v>291</v>
      </c>
      <c r="K21" s="2232" t="s">
        <v>11858</v>
      </c>
      <c r="L21" s="2224">
        <v>0.22</v>
      </c>
      <c r="M21" s="2234">
        <v>42783</v>
      </c>
      <c r="N21" s="2292">
        <v>42769</v>
      </c>
      <c r="O21" s="2233"/>
    </row>
    <row r="22" spans="1:16" s="1758" customFormat="1">
      <c r="A22" s="2273" t="s">
        <v>1204</v>
      </c>
      <c r="B22" s="2227">
        <v>3</v>
      </c>
      <c r="C22" s="2228" t="s">
        <v>6781</v>
      </c>
      <c r="D22" s="2229">
        <v>521</v>
      </c>
      <c r="E22" s="2250" t="s">
        <v>11780</v>
      </c>
      <c r="F22" s="2224">
        <v>0</v>
      </c>
      <c r="G22" s="2225" t="s">
        <v>446</v>
      </c>
      <c r="H22" s="2250" t="s">
        <v>11831</v>
      </c>
      <c r="I22" s="2246">
        <v>3.33</v>
      </c>
      <c r="J22" s="2225" t="s">
        <v>8516</v>
      </c>
      <c r="K22" s="2250" t="s">
        <v>11842</v>
      </c>
      <c r="L22" s="2246">
        <v>3.33</v>
      </c>
      <c r="M22" s="2234">
        <v>42783</v>
      </c>
      <c r="N22" s="2292">
        <v>42782</v>
      </c>
      <c r="O22" s="2274"/>
      <c r="P22" s="1727"/>
    </row>
    <row r="23" spans="1:16" s="1758" customFormat="1">
      <c r="A23" s="2226" t="s">
        <v>1204</v>
      </c>
      <c r="B23" s="2227">
        <v>1</v>
      </c>
      <c r="C23" s="2228" t="s">
        <v>6780</v>
      </c>
      <c r="D23" s="2229">
        <v>294</v>
      </c>
      <c r="E23" s="2232" t="s">
        <v>11882</v>
      </c>
      <c r="F23" s="2224">
        <v>0</v>
      </c>
      <c r="G23" s="2225" t="s">
        <v>165</v>
      </c>
      <c r="H23" s="2232" t="s">
        <v>11877</v>
      </c>
      <c r="I23" s="2224">
        <v>2.09</v>
      </c>
      <c r="J23" s="2225" t="s">
        <v>223</v>
      </c>
      <c r="K23" s="2232" t="s">
        <v>11883</v>
      </c>
      <c r="L23" s="2224">
        <v>2.09</v>
      </c>
      <c r="M23" s="2234">
        <v>42783</v>
      </c>
      <c r="N23" s="2292">
        <v>42793</v>
      </c>
      <c r="O23" s="2233"/>
      <c r="P23" s="1727"/>
    </row>
    <row r="24" spans="1:16" s="1758" customFormat="1">
      <c r="A24" s="2226" t="s">
        <v>1204</v>
      </c>
      <c r="B24" s="2227">
        <v>3</v>
      </c>
      <c r="C24" s="2228" t="s">
        <v>6781</v>
      </c>
      <c r="D24" s="2229">
        <v>521</v>
      </c>
      <c r="E24" s="2250" t="s">
        <v>11780</v>
      </c>
      <c r="F24" s="2224">
        <v>4.5</v>
      </c>
      <c r="G24" s="2242" t="s">
        <v>1951</v>
      </c>
      <c r="H24" s="2258" t="s">
        <v>11832</v>
      </c>
      <c r="I24" s="2254">
        <v>10.57</v>
      </c>
      <c r="J24" s="2242" t="s">
        <v>614</v>
      </c>
      <c r="K24" s="2251" t="s">
        <v>11785</v>
      </c>
      <c r="L24" s="2246">
        <v>6.07</v>
      </c>
      <c r="M24" s="2234">
        <v>42784</v>
      </c>
      <c r="N24" s="2292">
        <v>42782</v>
      </c>
      <c r="O24" s="2274"/>
      <c r="P24" s="1727"/>
    </row>
    <row r="25" spans="1:16" s="1758" customFormat="1">
      <c r="A25" s="2226" t="s">
        <v>1204</v>
      </c>
      <c r="B25" s="2227">
        <v>3</v>
      </c>
      <c r="C25" s="2228" t="s">
        <v>6781</v>
      </c>
      <c r="D25" s="2229">
        <v>521</v>
      </c>
      <c r="E25" s="2250" t="s">
        <v>11780</v>
      </c>
      <c r="F25" s="2246">
        <v>10.86</v>
      </c>
      <c r="G25" s="2225" t="s">
        <v>527</v>
      </c>
      <c r="H25" s="2250" t="s">
        <v>11833</v>
      </c>
      <c r="I25" s="2246">
        <v>12.48</v>
      </c>
      <c r="J25" s="2225" t="s">
        <v>446</v>
      </c>
      <c r="K25" s="2250" t="s">
        <v>11843</v>
      </c>
      <c r="L25" s="2246">
        <v>1.62</v>
      </c>
      <c r="M25" s="2234">
        <v>42785</v>
      </c>
      <c r="N25" s="2292">
        <v>42782</v>
      </c>
      <c r="O25" s="2275"/>
      <c r="P25" s="1727"/>
    </row>
    <row r="26" spans="1:16" s="1758" customFormat="1">
      <c r="A26" s="2226" t="s">
        <v>1204</v>
      </c>
      <c r="B26" s="2227">
        <v>2</v>
      </c>
      <c r="C26" s="2228" t="s">
        <v>6781</v>
      </c>
      <c r="D26" s="2229">
        <v>521</v>
      </c>
      <c r="E26" s="2250" t="s">
        <v>11780</v>
      </c>
      <c r="F26" s="2246">
        <v>12.85</v>
      </c>
      <c r="G26" s="2225" t="s">
        <v>446</v>
      </c>
      <c r="H26" s="2252" t="s">
        <v>11835</v>
      </c>
      <c r="I26" s="2246">
        <v>16.149999999999999</v>
      </c>
      <c r="J26" s="2225" t="s">
        <v>9945</v>
      </c>
      <c r="K26" s="2252" t="s">
        <v>11861</v>
      </c>
      <c r="L26" s="2246">
        <v>3.3</v>
      </c>
      <c r="M26" s="2234">
        <v>42785</v>
      </c>
      <c r="N26" s="2292">
        <v>42782</v>
      </c>
      <c r="O26" s="2275"/>
      <c r="P26" s="1727"/>
    </row>
    <row r="27" spans="1:16" s="1758" customFormat="1">
      <c r="A27" s="2226" t="s">
        <v>1204</v>
      </c>
      <c r="B27" s="2227">
        <v>2</v>
      </c>
      <c r="C27" s="2228" t="s">
        <v>6781</v>
      </c>
      <c r="D27" s="2229">
        <v>521</v>
      </c>
      <c r="E27" s="2250" t="s">
        <v>11780</v>
      </c>
      <c r="F27" s="2246">
        <v>16.149999999999999</v>
      </c>
      <c r="G27" s="2225" t="s">
        <v>9945</v>
      </c>
      <c r="H27" s="2252" t="s">
        <v>11861</v>
      </c>
      <c r="I27" s="2246">
        <v>21.33</v>
      </c>
      <c r="J27" s="2225" t="s">
        <v>413</v>
      </c>
      <c r="K27" s="2252" t="s">
        <v>11860</v>
      </c>
      <c r="L27" s="2246">
        <v>5.18</v>
      </c>
      <c r="M27" s="2234">
        <v>42785</v>
      </c>
      <c r="N27" s="2292">
        <v>42782</v>
      </c>
      <c r="O27" s="2275"/>
      <c r="P27" s="1727"/>
    </row>
    <row r="28" spans="1:16">
      <c r="A28" s="2226" t="s">
        <v>1204</v>
      </c>
      <c r="B28" s="2227">
        <v>2</v>
      </c>
      <c r="C28" s="2228" t="s">
        <v>6781</v>
      </c>
      <c r="D28" s="2229">
        <v>521</v>
      </c>
      <c r="E28" s="2250" t="s">
        <v>11780</v>
      </c>
      <c r="F28" s="2246">
        <v>21.33</v>
      </c>
      <c r="G28" s="2225" t="s">
        <v>413</v>
      </c>
      <c r="H28" s="2252" t="s">
        <v>11860</v>
      </c>
      <c r="I28" s="2246">
        <v>23.8</v>
      </c>
      <c r="J28" s="2225" t="s">
        <v>2354</v>
      </c>
      <c r="K28" s="2252" t="s">
        <v>11859</v>
      </c>
      <c r="L28" s="2246">
        <v>2.4700000000000002</v>
      </c>
      <c r="M28" s="2234">
        <v>42785</v>
      </c>
      <c r="N28" s="2292">
        <v>42782</v>
      </c>
      <c r="O28" s="2275"/>
      <c r="P28" s="401"/>
    </row>
    <row r="29" spans="1:16">
      <c r="A29" s="2226" t="s">
        <v>1204</v>
      </c>
      <c r="B29" s="2227">
        <v>2</v>
      </c>
      <c r="C29" s="2228" t="s">
        <v>6781</v>
      </c>
      <c r="D29" s="2229">
        <v>521</v>
      </c>
      <c r="E29" s="2250" t="s">
        <v>8517</v>
      </c>
      <c r="F29" s="2246">
        <v>24.08</v>
      </c>
      <c r="G29" s="2225" t="s">
        <v>871</v>
      </c>
      <c r="H29" s="2252" t="s">
        <v>11865</v>
      </c>
      <c r="I29" s="2246">
        <v>25.58</v>
      </c>
      <c r="J29" s="2225" t="s">
        <v>446</v>
      </c>
      <c r="K29" s="2250" t="s">
        <v>11843</v>
      </c>
      <c r="L29" s="2246">
        <v>1.5</v>
      </c>
      <c r="M29" s="2234">
        <v>42785</v>
      </c>
      <c r="N29" s="2292">
        <v>42782</v>
      </c>
      <c r="O29" s="2275"/>
    </row>
    <row r="30" spans="1:16">
      <c r="A30" s="2226" t="s">
        <v>1204</v>
      </c>
      <c r="B30" s="2227">
        <v>2</v>
      </c>
      <c r="C30" s="2228" t="s">
        <v>6781</v>
      </c>
      <c r="D30" s="2229">
        <v>521</v>
      </c>
      <c r="E30" s="2250" t="s">
        <v>8517</v>
      </c>
      <c r="F30" s="2246">
        <v>27.07</v>
      </c>
      <c r="G30" s="2225" t="s">
        <v>446</v>
      </c>
      <c r="H30" s="2252" t="s">
        <v>11835</v>
      </c>
      <c r="I30" s="2246">
        <v>31.31</v>
      </c>
      <c r="J30" s="2225" t="s">
        <v>446</v>
      </c>
      <c r="K30" s="2252" t="s">
        <v>11843</v>
      </c>
      <c r="L30" s="2246">
        <v>4.24</v>
      </c>
      <c r="M30" s="2234">
        <v>42785</v>
      </c>
      <c r="N30" s="2292">
        <v>42782</v>
      </c>
      <c r="O30" s="2275"/>
    </row>
    <row r="31" spans="1:16" s="1758" customFormat="1">
      <c r="A31" s="2226" t="s">
        <v>1204</v>
      </c>
      <c r="B31" s="2227">
        <v>2</v>
      </c>
      <c r="C31" s="2228" t="s">
        <v>6781</v>
      </c>
      <c r="D31" s="2229">
        <v>521</v>
      </c>
      <c r="E31" s="2250" t="s">
        <v>8517</v>
      </c>
      <c r="F31" s="2246">
        <v>32.68</v>
      </c>
      <c r="G31" s="2225" t="s">
        <v>446</v>
      </c>
      <c r="H31" s="2252" t="s">
        <v>11835</v>
      </c>
      <c r="I31" s="2246">
        <v>44.46</v>
      </c>
      <c r="J31" s="2225" t="s">
        <v>446</v>
      </c>
      <c r="K31" s="2252" t="s">
        <v>11864</v>
      </c>
      <c r="L31" s="2246">
        <v>11.78</v>
      </c>
      <c r="M31" s="2234">
        <v>42785</v>
      </c>
      <c r="N31" s="2292">
        <v>42782</v>
      </c>
      <c r="O31" s="2275"/>
      <c r="P31" s="1727"/>
    </row>
    <row r="32" spans="1:16">
      <c r="A32" s="2226" t="s">
        <v>1204</v>
      </c>
      <c r="B32" s="2227">
        <v>1</v>
      </c>
      <c r="C32" s="2228" t="s">
        <v>6780</v>
      </c>
      <c r="D32" s="2229">
        <v>293</v>
      </c>
      <c r="E32" s="2232" t="s">
        <v>11880</v>
      </c>
      <c r="F32" s="2224">
        <v>0</v>
      </c>
      <c r="G32" s="2225" t="s">
        <v>197</v>
      </c>
      <c r="H32" s="2232" t="s">
        <v>11881</v>
      </c>
      <c r="I32" s="2224">
        <v>1.22</v>
      </c>
      <c r="J32" s="2225" t="s">
        <v>1173</v>
      </c>
      <c r="K32" s="2232" t="s">
        <v>11882</v>
      </c>
      <c r="L32" s="2224">
        <v>1.22</v>
      </c>
      <c r="M32" s="2234">
        <v>42811</v>
      </c>
      <c r="N32" s="2292">
        <v>42822</v>
      </c>
      <c r="O32" s="2233"/>
      <c r="P32" s="401"/>
    </row>
    <row r="33" spans="1:15">
      <c r="A33" s="2226" t="s">
        <v>1204</v>
      </c>
      <c r="B33" s="2227">
        <v>1</v>
      </c>
      <c r="C33" s="2228" t="s">
        <v>6780</v>
      </c>
      <c r="D33" s="2229">
        <v>95</v>
      </c>
      <c r="E33" s="2250" t="s">
        <v>11796</v>
      </c>
      <c r="F33" s="2224">
        <v>0</v>
      </c>
      <c r="G33" s="2225" t="s">
        <v>211</v>
      </c>
      <c r="H33" s="2250" t="s">
        <v>11793</v>
      </c>
      <c r="I33" s="2224">
        <v>1.97</v>
      </c>
      <c r="J33" s="2225" t="s">
        <v>446</v>
      </c>
      <c r="K33" s="2250" t="s">
        <v>11780</v>
      </c>
      <c r="L33" s="2244">
        <v>1.97</v>
      </c>
      <c r="M33" s="2234">
        <v>42842</v>
      </c>
      <c r="N33" s="2292">
        <v>42829</v>
      </c>
      <c r="O33" s="2233"/>
    </row>
    <row r="34" spans="1:15">
      <c r="A34" s="2226" t="s">
        <v>1204</v>
      </c>
      <c r="B34" s="2227">
        <v>1</v>
      </c>
      <c r="C34" s="2228" t="s">
        <v>6780</v>
      </c>
      <c r="D34" s="2229">
        <v>89</v>
      </c>
      <c r="E34" s="2250" t="s">
        <v>11794</v>
      </c>
      <c r="F34" s="2231">
        <v>0</v>
      </c>
      <c r="G34" s="2225" t="s">
        <v>184</v>
      </c>
      <c r="H34" s="2250" t="s">
        <v>11786</v>
      </c>
      <c r="I34" s="2224">
        <v>1.53</v>
      </c>
      <c r="J34" s="2225" t="s">
        <v>434</v>
      </c>
      <c r="K34" s="2250" t="s">
        <v>11801</v>
      </c>
      <c r="L34" s="2244">
        <v>1.53</v>
      </c>
      <c r="M34" s="2234">
        <v>42842</v>
      </c>
      <c r="N34" s="2292">
        <v>42830</v>
      </c>
      <c r="O34" s="2233"/>
    </row>
    <row r="35" spans="1:15">
      <c r="A35" s="2226" t="s">
        <v>1204</v>
      </c>
      <c r="B35" s="2227">
        <v>1</v>
      </c>
      <c r="C35" s="2228" t="s">
        <v>6780</v>
      </c>
      <c r="D35" s="2229">
        <v>154</v>
      </c>
      <c r="E35" s="2232" t="s">
        <v>11877</v>
      </c>
      <c r="F35" s="2231">
        <v>0</v>
      </c>
      <c r="G35" s="2225" t="s">
        <v>184</v>
      </c>
      <c r="H35" s="2232" t="s">
        <v>11786</v>
      </c>
      <c r="I35" s="2224">
        <v>4.0199999999999996</v>
      </c>
      <c r="J35" s="2225" t="s">
        <v>2697</v>
      </c>
      <c r="K35" s="2232" t="s">
        <v>11851</v>
      </c>
      <c r="L35" s="2244">
        <v>1.02</v>
      </c>
      <c r="M35" s="2234">
        <v>42842</v>
      </c>
      <c r="N35" s="2292">
        <v>42836</v>
      </c>
      <c r="O35" s="2233"/>
    </row>
    <row r="36" spans="1:15">
      <c r="A36" s="2226" t="s">
        <v>1204</v>
      </c>
      <c r="B36" s="2227">
        <v>1</v>
      </c>
      <c r="C36" s="2228" t="s">
        <v>6780</v>
      </c>
      <c r="D36" s="2229">
        <v>564</v>
      </c>
      <c r="E36" s="2241" t="s">
        <v>11871</v>
      </c>
      <c r="F36" s="2231">
        <v>0</v>
      </c>
      <c r="G36" s="2225" t="s">
        <v>197</v>
      </c>
      <c r="H36" s="2241" t="s">
        <v>11881</v>
      </c>
      <c r="I36" s="2224">
        <v>1.68</v>
      </c>
      <c r="J36" s="2225" t="s">
        <v>184</v>
      </c>
      <c r="K36" s="2232" t="s">
        <v>11786</v>
      </c>
      <c r="L36" s="2244">
        <v>1.68</v>
      </c>
      <c r="M36" s="2234">
        <v>42842</v>
      </c>
      <c r="N36" s="2292">
        <v>42843</v>
      </c>
      <c r="O36" s="2233"/>
    </row>
    <row r="37" spans="1:15">
      <c r="A37" s="2226" t="s">
        <v>1204</v>
      </c>
      <c r="B37" s="2227">
        <v>2</v>
      </c>
      <c r="C37" s="2228" t="s">
        <v>6780</v>
      </c>
      <c r="D37" s="2229">
        <v>158</v>
      </c>
      <c r="E37" s="2232" t="s">
        <v>11084</v>
      </c>
      <c r="F37" s="2231">
        <v>2.34</v>
      </c>
      <c r="G37" s="2225" t="s">
        <v>9945</v>
      </c>
      <c r="H37" s="2232" t="s">
        <v>11861</v>
      </c>
      <c r="I37" s="2224">
        <v>6.7</v>
      </c>
      <c r="J37" s="2225" t="s">
        <v>446</v>
      </c>
      <c r="K37" s="2232" t="s">
        <v>11780</v>
      </c>
      <c r="L37" s="2244">
        <v>4.3600000000000003</v>
      </c>
      <c r="M37" s="2234">
        <v>42842</v>
      </c>
      <c r="N37" s="2292">
        <v>42844</v>
      </c>
      <c r="O37" s="2233"/>
    </row>
    <row r="38" spans="1:15">
      <c r="A38" s="2226" t="s">
        <v>1204</v>
      </c>
      <c r="B38" s="2227">
        <v>3</v>
      </c>
      <c r="C38" s="2228" t="s">
        <v>6780</v>
      </c>
      <c r="D38" s="2229">
        <v>183</v>
      </c>
      <c r="E38" s="2230" t="s">
        <v>11801</v>
      </c>
      <c r="F38" s="2231">
        <v>0</v>
      </c>
      <c r="G38" s="2225" t="s">
        <v>446</v>
      </c>
      <c r="H38" s="2230" t="s">
        <v>11780</v>
      </c>
      <c r="I38" s="2224">
        <v>1.4</v>
      </c>
      <c r="J38" s="2225" t="s">
        <v>184</v>
      </c>
      <c r="K38" s="2230" t="s">
        <v>11786</v>
      </c>
      <c r="L38" s="2244">
        <v>1.4</v>
      </c>
      <c r="M38" s="2234">
        <v>42842</v>
      </c>
      <c r="N38" s="2289">
        <v>42844</v>
      </c>
      <c r="O38" s="2233"/>
    </row>
    <row r="39" spans="1:15">
      <c r="A39" s="2226" t="s">
        <v>1204</v>
      </c>
      <c r="B39" s="2227">
        <v>2</v>
      </c>
      <c r="C39" s="2228" t="s">
        <v>6780</v>
      </c>
      <c r="D39" s="2229">
        <v>225</v>
      </c>
      <c r="E39" s="2232" t="s">
        <v>11878</v>
      </c>
      <c r="F39" s="2231">
        <v>0</v>
      </c>
      <c r="G39" s="2225" t="s">
        <v>5097</v>
      </c>
      <c r="H39" s="2232" t="s">
        <v>11879</v>
      </c>
      <c r="I39" s="2224">
        <v>0.98</v>
      </c>
      <c r="J39" s="2225" t="s">
        <v>9945</v>
      </c>
      <c r="K39" s="2232" t="s">
        <v>11861</v>
      </c>
      <c r="L39" s="2244">
        <v>0.98</v>
      </c>
      <c r="M39" s="2234">
        <v>42842</v>
      </c>
      <c r="N39" s="2292">
        <v>42844</v>
      </c>
      <c r="O39" s="2233"/>
    </row>
    <row r="40" spans="1:15">
      <c r="A40" s="2226" t="s">
        <v>1204</v>
      </c>
      <c r="B40" s="2227">
        <v>3</v>
      </c>
      <c r="C40" s="2228" t="s">
        <v>6780</v>
      </c>
      <c r="D40" s="2229">
        <v>221</v>
      </c>
      <c r="E40" s="2230" t="s">
        <v>11802</v>
      </c>
      <c r="F40" s="2231">
        <v>0</v>
      </c>
      <c r="G40" s="2225" t="s">
        <v>734</v>
      </c>
      <c r="H40" s="2230" t="s">
        <v>11791</v>
      </c>
      <c r="I40" s="2224">
        <v>2.02</v>
      </c>
      <c r="J40" s="2225" t="s">
        <v>446</v>
      </c>
      <c r="K40" s="2230" t="s">
        <v>11780</v>
      </c>
      <c r="L40" s="2244">
        <v>2.02</v>
      </c>
      <c r="M40" s="2234">
        <v>42842</v>
      </c>
      <c r="N40" s="2292">
        <v>42850</v>
      </c>
      <c r="O40" s="2233"/>
    </row>
    <row r="41" spans="1:15">
      <c r="A41" s="2226" t="s">
        <v>1204</v>
      </c>
      <c r="B41" s="2227">
        <v>3</v>
      </c>
      <c r="C41" s="2228" t="s">
        <v>6780</v>
      </c>
      <c r="D41" s="2229">
        <v>591</v>
      </c>
      <c r="E41" s="2230" t="s">
        <v>11812</v>
      </c>
      <c r="F41" s="2231">
        <v>0</v>
      </c>
      <c r="G41" s="2225" t="s">
        <v>446</v>
      </c>
      <c r="H41" s="2230" t="s">
        <v>11780</v>
      </c>
      <c r="I41" s="2224">
        <v>0.56999999999999995</v>
      </c>
      <c r="J41" s="2225" t="s">
        <v>4983</v>
      </c>
      <c r="K41" s="2230" t="s">
        <v>11849</v>
      </c>
      <c r="L41" s="2244">
        <v>0.56999999999999995</v>
      </c>
      <c r="M41" s="2234">
        <v>42842</v>
      </c>
      <c r="N41" s="2292">
        <v>42850</v>
      </c>
      <c r="O41" s="2233"/>
    </row>
    <row r="42" spans="1:15">
      <c r="A42" s="2226" t="s">
        <v>1204</v>
      </c>
      <c r="B42" s="2227">
        <v>2</v>
      </c>
      <c r="C42" s="2228" t="s">
        <v>6780</v>
      </c>
      <c r="D42" s="2229">
        <v>330</v>
      </c>
      <c r="E42" s="2232" t="s">
        <v>11885</v>
      </c>
      <c r="F42" s="2231">
        <v>0</v>
      </c>
      <c r="G42" s="2225" t="s">
        <v>274</v>
      </c>
      <c r="H42" s="2232" t="s">
        <v>11874</v>
      </c>
      <c r="I42" s="2224">
        <v>3.75</v>
      </c>
      <c r="J42" s="2225" t="s">
        <v>11852</v>
      </c>
      <c r="K42" s="2232" t="s">
        <v>11837</v>
      </c>
      <c r="L42" s="2244">
        <v>3.75</v>
      </c>
      <c r="M42" s="2234">
        <v>42842</v>
      </c>
      <c r="N42" s="2292">
        <v>42853</v>
      </c>
      <c r="O42" s="2233"/>
    </row>
    <row r="43" spans="1:15">
      <c r="A43" s="2226" t="s">
        <v>1204</v>
      </c>
      <c r="B43" s="2227">
        <v>1</v>
      </c>
      <c r="C43" s="2228" t="s">
        <v>6780</v>
      </c>
      <c r="D43" s="2271">
        <v>438</v>
      </c>
      <c r="E43" s="2247" t="s">
        <v>8526</v>
      </c>
      <c r="F43" s="2231">
        <v>0</v>
      </c>
      <c r="G43" s="2225" t="s">
        <v>297</v>
      </c>
      <c r="H43" s="2247" t="s">
        <v>11869</v>
      </c>
      <c r="I43" s="2246">
        <v>0.08</v>
      </c>
      <c r="J43" s="2225" t="s">
        <v>53</v>
      </c>
      <c r="K43" s="2247" t="s">
        <v>11868</v>
      </c>
      <c r="L43" s="2243">
        <v>0.08</v>
      </c>
      <c r="M43" s="2236">
        <v>42850</v>
      </c>
      <c r="N43" s="2292">
        <v>42781</v>
      </c>
      <c r="O43" s="2272"/>
    </row>
    <row r="44" spans="1:15">
      <c r="A44" s="2226" t="s">
        <v>1204</v>
      </c>
      <c r="B44" s="2227">
        <v>1</v>
      </c>
      <c r="C44" s="2228" t="s">
        <v>6780</v>
      </c>
      <c r="D44" s="2276">
        <v>660</v>
      </c>
      <c r="E44" s="2247" t="s">
        <v>8527</v>
      </c>
      <c r="F44" s="2231">
        <v>0</v>
      </c>
      <c r="G44" s="2225" t="s">
        <v>53</v>
      </c>
      <c r="H44" s="2248" t="s">
        <v>8512</v>
      </c>
      <c r="I44" s="2246">
        <v>0.55000000000000004</v>
      </c>
      <c r="J44" s="2225" t="s">
        <v>3060</v>
      </c>
      <c r="K44" s="2247" t="s">
        <v>33</v>
      </c>
      <c r="L44" s="2243">
        <v>0.55000000000000004</v>
      </c>
      <c r="M44" s="2234">
        <v>42851</v>
      </c>
      <c r="N44" s="2292">
        <v>42781</v>
      </c>
      <c r="O44" s="2277"/>
    </row>
    <row r="45" spans="1:15">
      <c r="A45" s="2226" t="s">
        <v>1204</v>
      </c>
      <c r="B45" s="2227">
        <v>2</v>
      </c>
      <c r="C45" s="2228" t="s">
        <v>6780</v>
      </c>
      <c r="D45" s="2229">
        <v>97</v>
      </c>
      <c r="E45" s="2252" t="s">
        <v>11876</v>
      </c>
      <c r="F45" s="2231">
        <v>0</v>
      </c>
      <c r="G45" s="2225" t="s">
        <v>2697</v>
      </c>
      <c r="H45" s="2252" t="s">
        <v>11851</v>
      </c>
      <c r="I45" s="2224">
        <v>1.83</v>
      </c>
      <c r="J45" s="2225" t="s">
        <v>9076</v>
      </c>
      <c r="K45" s="2252" t="s">
        <v>11870</v>
      </c>
      <c r="L45" s="2244">
        <v>1.83</v>
      </c>
      <c r="M45" s="2234">
        <v>42872</v>
      </c>
      <c r="N45" s="2292">
        <v>42857</v>
      </c>
      <c r="O45" s="2233"/>
    </row>
    <row r="46" spans="1:15">
      <c r="A46" s="2226" t="s">
        <v>1204</v>
      </c>
      <c r="B46" s="2227">
        <v>2</v>
      </c>
      <c r="C46" s="2228" t="s">
        <v>6782</v>
      </c>
      <c r="D46" s="2229">
        <v>75</v>
      </c>
      <c r="E46" s="2252" t="s">
        <v>11866</v>
      </c>
      <c r="F46" s="2231">
        <v>0</v>
      </c>
      <c r="G46" s="2225" t="s">
        <v>11867</v>
      </c>
      <c r="H46" s="2252" t="s">
        <v>8514</v>
      </c>
      <c r="I46" s="2246">
        <v>3.02</v>
      </c>
      <c r="J46" s="2225" t="s">
        <v>446</v>
      </c>
      <c r="K46" s="2252" t="s">
        <v>8517</v>
      </c>
      <c r="L46" s="2243">
        <v>3.02</v>
      </c>
      <c r="M46" s="2234">
        <v>42872</v>
      </c>
      <c r="N46" s="2292">
        <v>42858</v>
      </c>
      <c r="O46" s="2274"/>
    </row>
    <row r="47" spans="1:15">
      <c r="A47" s="2226" t="s">
        <v>1204</v>
      </c>
      <c r="B47" s="2227">
        <v>1</v>
      </c>
      <c r="C47" s="2228" t="s">
        <v>6780</v>
      </c>
      <c r="D47" s="2229">
        <v>96</v>
      </c>
      <c r="E47" s="2230" t="s">
        <v>11797</v>
      </c>
      <c r="F47" s="2231">
        <v>0</v>
      </c>
      <c r="G47" s="2225" t="s">
        <v>211</v>
      </c>
      <c r="H47" s="2250" t="s">
        <v>11793</v>
      </c>
      <c r="I47" s="2224">
        <v>1.6</v>
      </c>
      <c r="J47" s="2225" t="s">
        <v>446</v>
      </c>
      <c r="K47" s="2250" t="s">
        <v>11780</v>
      </c>
      <c r="L47" s="2244">
        <v>1.6</v>
      </c>
      <c r="M47" s="2234">
        <v>42872</v>
      </c>
      <c r="N47" s="2292">
        <v>42859</v>
      </c>
      <c r="O47" s="2233"/>
    </row>
    <row r="48" spans="1:15">
      <c r="A48" s="2226" t="s">
        <v>1204</v>
      </c>
      <c r="B48" s="2227">
        <v>3</v>
      </c>
      <c r="C48" s="2228" t="s">
        <v>6780</v>
      </c>
      <c r="D48" s="2229">
        <v>75</v>
      </c>
      <c r="E48" s="2250" t="s">
        <v>11791</v>
      </c>
      <c r="F48" s="2231">
        <v>0</v>
      </c>
      <c r="G48" s="2225" t="s">
        <v>446</v>
      </c>
      <c r="H48" s="2250" t="s">
        <v>11780</v>
      </c>
      <c r="I48" s="2224">
        <v>5.29</v>
      </c>
      <c r="J48" s="2225" t="s">
        <v>719</v>
      </c>
      <c r="K48" s="2250" t="s">
        <v>11844</v>
      </c>
      <c r="L48" s="2244">
        <v>5.29</v>
      </c>
      <c r="M48" s="2234">
        <v>42872</v>
      </c>
      <c r="N48" s="2292">
        <v>42860</v>
      </c>
      <c r="O48" s="2233"/>
    </row>
    <row r="49" spans="1:15" s="1758" customFormat="1">
      <c r="A49" s="2226" t="s">
        <v>1204</v>
      </c>
      <c r="B49" s="2227">
        <v>3</v>
      </c>
      <c r="C49" s="2228" t="s">
        <v>6780</v>
      </c>
      <c r="D49" s="2229">
        <v>283</v>
      </c>
      <c r="E49" s="2230" t="s">
        <v>11804</v>
      </c>
      <c r="F49" s="2231">
        <v>0</v>
      </c>
      <c r="G49" s="2225" t="s">
        <v>446</v>
      </c>
      <c r="H49" s="2230" t="s">
        <v>11780</v>
      </c>
      <c r="I49" s="2224">
        <v>1.01</v>
      </c>
      <c r="J49" s="2225" t="s">
        <v>734</v>
      </c>
      <c r="K49" s="2230" t="s">
        <v>11791</v>
      </c>
      <c r="L49" s="2244">
        <v>1.01</v>
      </c>
      <c r="M49" s="2234">
        <v>42872</v>
      </c>
      <c r="N49" s="2292">
        <v>42860</v>
      </c>
      <c r="O49" s="2233"/>
    </row>
    <row r="50" spans="1:15">
      <c r="A50" s="2226" t="s">
        <v>1204</v>
      </c>
      <c r="B50" s="2227">
        <v>3</v>
      </c>
      <c r="C50" s="2228" t="s">
        <v>6780</v>
      </c>
      <c r="D50" s="2229">
        <v>467</v>
      </c>
      <c r="E50" s="2230" t="s">
        <v>11810</v>
      </c>
      <c r="F50" s="2231">
        <v>0</v>
      </c>
      <c r="G50" s="2225" t="s">
        <v>614</v>
      </c>
      <c r="H50" s="2230" t="s">
        <v>11785</v>
      </c>
      <c r="I50" s="2224">
        <v>1.54</v>
      </c>
      <c r="J50" s="2225" t="s">
        <v>734</v>
      </c>
      <c r="K50" s="2230" t="s">
        <v>11791</v>
      </c>
      <c r="L50" s="2244">
        <v>1.54</v>
      </c>
      <c r="M50" s="2234">
        <v>42872</v>
      </c>
      <c r="N50" s="2292">
        <v>42864</v>
      </c>
      <c r="O50" s="2233"/>
    </row>
    <row r="51" spans="1:15" s="1758" customFormat="1">
      <c r="A51" s="2226" t="s">
        <v>1204</v>
      </c>
      <c r="B51" s="2227">
        <v>3</v>
      </c>
      <c r="C51" s="2228" t="s">
        <v>6780</v>
      </c>
      <c r="D51" s="2229">
        <v>13</v>
      </c>
      <c r="E51" s="2250" t="s">
        <v>11784</v>
      </c>
      <c r="F51" s="2231">
        <v>0</v>
      </c>
      <c r="G51" s="2225" t="s">
        <v>54</v>
      </c>
      <c r="H51" s="2250" t="s">
        <v>11831</v>
      </c>
      <c r="I51" s="2224">
        <v>6.59</v>
      </c>
      <c r="J51" s="2225" t="s">
        <v>164</v>
      </c>
      <c r="K51" s="2250" t="s">
        <v>11843</v>
      </c>
      <c r="L51" s="2244">
        <v>6.59</v>
      </c>
      <c r="M51" s="2234">
        <v>42872</v>
      </c>
      <c r="N51" s="2292">
        <v>42878</v>
      </c>
      <c r="O51" s="2233"/>
    </row>
    <row r="52" spans="1:15" s="1758" customFormat="1">
      <c r="A52" s="2226" t="s">
        <v>1204</v>
      </c>
      <c r="B52" s="2227">
        <v>3</v>
      </c>
      <c r="C52" s="2228" t="s">
        <v>6780</v>
      </c>
      <c r="D52" s="2229">
        <v>74</v>
      </c>
      <c r="E52" s="2250" t="s">
        <v>11790</v>
      </c>
      <c r="F52" s="2231">
        <v>0</v>
      </c>
      <c r="G52" s="2225" t="s">
        <v>1672</v>
      </c>
      <c r="H52" s="2252" t="s">
        <v>11815</v>
      </c>
      <c r="I52" s="2224">
        <v>1.52</v>
      </c>
      <c r="J52" s="2225" t="s">
        <v>54</v>
      </c>
      <c r="K52" s="2250" t="s">
        <v>11784</v>
      </c>
      <c r="L52" s="2244">
        <v>1.52</v>
      </c>
      <c r="M52" s="2234">
        <v>42872</v>
      </c>
      <c r="N52" s="2292">
        <v>42880</v>
      </c>
      <c r="O52" s="2233"/>
    </row>
    <row r="53" spans="1:15">
      <c r="A53" s="2226" t="s">
        <v>1204</v>
      </c>
      <c r="B53" s="2227">
        <v>3</v>
      </c>
      <c r="C53" s="2228" t="s">
        <v>6780</v>
      </c>
      <c r="D53" s="2229">
        <v>765</v>
      </c>
      <c r="E53" s="2230" t="s">
        <v>11816</v>
      </c>
      <c r="F53" s="2231">
        <v>0</v>
      </c>
      <c r="G53" s="2225" t="s">
        <v>54</v>
      </c>
      <c r="H53" s="2230" t="s">
        <v>11784</v>
      </c>
      <c r="I53" s="2224">
        <v>1.23</v>
      </c>
      <c r="J53" s="2225" t="s">
        <v>210</v>
      </c>
      <c r="K53" s="2230" t="s">
        <v>11790</v>
      </c>
      <c r="L53" s="2244">
        <v>1.23</v>
      </c>
      <c r="M53" s="2234">
        <v>42872</v>
      </c>
      <c r="N53" s="2292">
        <v>42881</v>
      </c>
      <c r="O53" s="2233"/>
    </row>
    <row r="54" spans="1:15">
      <c r="A54" s="2226" t="s">
        <v>1204</v>
      </c>
      <c r="B54" s="2227">
        <v>3</v>
      </c>
      <c r="C54" s="2228" t="s">
        <v>6780</v>
      </c>
      <c r="D54" s="2229">
        <v>766</v>
      </c>
      <c r="E54" s="2230" t="s">
        <v>11817</v>
      </c>
      <c r="F54" s="2231">
        <v>0</v>
      </c>
      <c r="G54" s="2225" t="s">
        <v>1675</v>
      </c>
      <c r="H54" s="2230" t="s">
        <v>11816</v>
      </c>
      <c r="I54" s="2224">
        <v>1.08</v>
      </c>
      <c r="J54" s="2225" t="s">
        <v>1672</v>
      </c>
      <c r="K54" s="2230" t="s">
        <v>11815</v>
      </c>
      <c r="L54" s="2244">
        <v>1.08</v>
      </c>
      <c r="M54" s="2234">
        <v>42872</v>
      </c>
      <c r="N54" s="2292">
        <v>42886</v>
      </c>
      <c r="O54" s="2233"/>
    </row>
    <row r="55" spans="1:15">
      <c r="A55" s="2226" t="s">
        <v>1204</v>
      </c>
      <c r="B55" s="2227">
        <v>3</v>
      </c>
      <c r="C55" s="2228" t="s">
        <v>6780</v>
      </c>
      <c r="D55" s="2229">
        <v>271</v>
      </c>
      <c r="E55" s="2230" t="s">
        <v>11803</v>
      </c>
      <c r="F55" s="2231">
        <v>0</v>
      </c>
      <c r="G55" s="2225" t="s">
        <v>1672</v>
      </c>
      <c r="H55" s="2230" t="s">
        <v>11815</v>
      </c>
      <c r="I55" s="2224">
        <v>1.37</v>
      </c>
      <c r="J55" s="2225" t="s">
        <v>1673</v>
      </c>
      <c r="K55" s="2230" t="s">
        <v>11818</v>
      </c>
      <c r="L55" s="2244">
        <v>1.37</v>
      </c>
      <c r="M55" s="2234">
        <v>42903</v>
      </c>
      <c r="N55" s="2292">
        <v>42894</v>
      </c>
      <c r="O55" s="2233"/>
    </row>
    <row r="56" spans="1:15">
      <c r="A56" s="2226" t="s">
        <v>1204</v>
      </c>
      <c r="B56" s="2227">
        <v>3</v>
      </c>
      <c r="C56" s="2228" t="s">
        <v>6780</v>
      </c>
      <c r="D56" s="2229">
        <v>764</v>
      </c>
      <c r="E56" s="2230" t="s">
        <v>11815</v>
      </c>
      <c r="F56" s="2231">
        <v>0</v>
      </c>
      <c r="G56" s="2225" t="s">
        <v>54</v>
      </c>
      <c r="H56" s="2230" t="s">
        <v>11784</v>
      </c>
      <c r="I56" s="2224">
        <v>5.8</v>
      </c>
      <c r="J56" s="2225" t="s">
        <v>446</v>
      </c>
      <c r="K56" s="2230" t="s">
        <v>11780</v>
      </c>
      <c r="L56" s="2244">
        <v>5.8</v>
      </c>
      <c r="M56" s="2234">
        <v>42903</v>
      </c>
      <c r="N56" s="2292">
        <v>42898</v>
      </c>
      <c r="O56" s="2233"/>
    </row>
    <row r="57" spans="1:15" s="1758" customFormat="1">
      <c r="A57" s="2226" t="s">
        <v>1204</v>
      </c>
      <c r="B57" s="2227">
        <v>3</v>
      </c>
      <c r="C57" s="2228" t="s">
        <v>6780</v>
      </c>
      <c r="D57" s="2229">
        <v>762</v>
      </c>
      <c r="E57" s="2230" t="s">
        <v>11814</v>
      </c>
      <c r="F57" s="2231">
        <v>0</v>
      </c>
      <c r="G57" s="2225" t="s">
        <v>1672</v>
      </c>
      <c r="H57" s="2230" t="s">
        <v>11815</v>
      </c>
      <c r="I57" s="2224">
        <v>0.94</v>
      </c>
      <c r="J57" s="2225" t="s">
        <v>446</v>
      </c>
      <c r="K57" s="2232" t="s">
        <v>11831</v>
      </c>
      <c r="L57" s="2244">
        <v>0.94</v>
      </c>
      <c r="M57" s="2234">
        <v>42903</v>
      </c>
      <c r="N57" s="2292">
        <v>42899</v>
      </c>
      <c r="O57" s="2233"/>
    </row>
    <row r="58" spans="1:15">
      <c r="A58" s="2226" t="s">
        <v>1204</v>
      </c>
      <c r="B58" s="2227">
        <v>2</v>
      </c>
      <c r="C58" s="2228" t="s">
        <v>6780</v>
      </c>
      <c r="D58" s="2229">
        <v>763</v>
      </c>
      <c r="E58" s="2232" t="s">
        <v>11886</v>
      </c>
      <c r="F58" s="2231">
        <v>0</v>
      </c>
      <c r="G58" s="2225" t="s">
        <v>11852</v>
      </c>
      <c r="H58" s="2232" t="s">
        <v>11837</v>
      </c>
      <c r="I58" s="2224">
        <v>5.12</v>
      </c>
      <c r="J58" s="2225" t="s">
        <v>614</v>
      </c>
      <c r="K58" s="2232" t="s">
        <v>11785</v>
      </c>
      <c r="L58" s="2244">
        <v>5.12</v>
      </c>
      <c r="M58" s="2234">
        <v>42903</v>
      </c>
      <c r="N58" s="2292">
        <v>42907</v>
      </c>
      <c r="O58" s="2233"/>
    </row>
    <row r="59" spans="1:15">
      <c r="A59" s="2226" t="s">
        <v>1204</v>
      </c>
      <c r="B59" s="2227">
        <v>3</v>
      </c>
      <c r="C59" s="2228" t="s">
        <v>6780</v>
      </c>
      <c r="D59" s="2229">
        <v>420</v>
      </c>
      <c r="E59" s="2247" t="s">
        <v>13829</v>
      </c>
      <c r="F59" s="2231">
        <v>0</v>
      </c>
      <c r="G59" s="2225" t="s">
        <v>413</v>
      </c>
      <c r="H59" s="2247" t="s">
        <v>11860</v>
      </c>
      <c r="I59" s="2255">
        <v>1.1299999999999999</v>
      </c>
      <c r="J59" s="2225" t="s">
        <v>157</v>
      </c>
      <c r="K59" s="2247" t="s">
        <v>13725</v>
      </c>
      <c r="L59" s="2244">
        <v>1.1299999999999999</v>
      </c>
      <c r="M59" s="2234">
        <v>42964</v>
      </c>
      <c r="N59" s="2292">
        <v>42967</v>
      </c>
      <c r="O59" s="2233"/>
    </row>
    <row r="60" spans="1:15">
      <c r="A60" s="2226" t="s">
        <v>1204</v>
      </c>
      <c r="B60" s="2227">
        <v>3</v>
      </c>
      <c r="C60" s="2228" t="s">
        <v>6780</v>
      </c>
      <c r="D60" s="2229">
        <v>94</v>
      </c>
      <c r="E60" s="2250" t="s">
        <v>11795</v>
      </c>
      <c r="F60" s="2231">
        <v>1</v>
      </c>
      <c r="G60" s="2225" t="s">
        <v>781</v>
      </c>
      <c r="H60" s="2250" t="s">
        <v>11839</v>
      </c>
      <c r="I60" s="2224">
        <v>1.96</v>
      </c>
      <c r="J60" s="2225" t="s">
        <v>5623</v>
      </c>
      <c r="K60" s="2250" t="s">
        <v>11811</v>
      </c>
      <c r="L60" s="2244">
        <v>0.96</v>
      </c>
      <c r="M60" s="2234">
        <v>43025</v>
      </c>
      <c r="N60" s="2292">
        <v>43011</v>
      </c>
      <c r="O60" s="2233"/>
    </row>
    <row r="61" spans="1:15" s="1758" customFormat="1">
      <c r="A61" s="2226" t="s">
        <v>1204</v>
      </c>
      <c r="B61" s="2227">
        <v>3</v>
      </c>
      <c r="C61" s="2228" t="s">
        <v>6780</v>
      </c>
      <c r="D61" s="2229">
        <v>466</v>
      </c>
      <c r="E61" s="2230" t="s">
        <v>11809</v>
      </c>
      <c r="F61" s="2231">
        <v>0</v>
      </c>
      <c r="G61" s="2225" t="s">
        <v>1660</v>
      </c>
      <c r="H61" s="2230" t="s">
        <v>11820</v>
      </c>
      <c r="I61" s="2224">
        <v>0.84</v>
      </c>
      <c r="J61" s="2225" t="s">
        <v>446</v>
      </c>
      <c r="K61" s="2232" t="s">
        <v>11780</v>
      </c>
      <c r="L61" s="2244">
        <v>0.84</v>
      </c>
      <c r="M61" s="2234">
        <v>43025</v>
      </c>
      <c r="N61" s="2292">
        <v>43032</v>
      </c>
      <c r="O61" s="2233"/>
    </row>
    <row r="62" spans="1:15" s="1758" customFormat="1">
      <c r="A62" s="2226" t="s">
        <v>1204</v>
      </c>
      <c r="B62" s="2227">
        <v>3</v>
      </c>
      <c r="C62" s="2228" t="s">
        <v>6780</v>
      </c>
      <c r="D62" s="2229">
        <v>616</v>
      </c>
      <c r="E62" s="2230" t="s">
        <v>11813</v>
      </c>
      <c r="F62" s="2231">
        <v>1.03</v>
      </c>
      <c r="G62" s="2225" t="s">
        <v>1664</v>
      </c>
      <c r="H62" s="2230" t="s">
        <v>11839</v>
      </c>
      <c r="I62" s="2224">
        <v>1.49</v>
      </c>
      <c r="J62" s="2225" t="s">
        <v>11852</v>
      </c>
      <c r="K62" s="2230" t="s">
        <v>11837</v>
      </c>
      <c r="L62" s="2244">
        <v>0.46</v>
      </c>
      <c r="M62" s="2234">
        <v>43056</v>
      </c>
      <c r="N62" s="2292">
        <v>43040</v>
      </c>
      <c r="O62" s="2233"/>
    </row>
    <row r="63" spans="1:15" s="1758" customFormat="1">
      <c r="A63" s="2226" t="s">
        <v>1204</v>
      </c>
      <c r="B63" s="2227">
        <v>3</v>
      </c>
      <c r="C63" s="2228" t="s">
        <v>6780</v>
      </c>
      <c r="D63" s="2229">
        <v>910</v>
      </c>
      <c r="E63" s="2230" t="s">
        <v>11829</v>
      </c>
      <c r="F63" s="2231">
        <v>0</v>
      </c>
      <c r="G63" s="2225" t="s">
        <v>11852</v>
      </c>
      <c r="H63" s="2230" t="s">
        <v>11841</v>
      </c>
      <c r="I63" s="2224">
        <v>0.55000000000000004</v>
      </c>
      <c r="J63" s="2225" t="s">
        <v>5653</v>
      </c>
      <c r="K63" s="2230" t="s">
        <v>11828</v>
      </c>
      <c r="L63" s="2244">
        <v>0.55000000000000004</v>
      </c>
      <c r="M63" s="2234">
        <v>43056</v>
      </c>
      <c r="N63" s="2292">
        <v>43041</v>
      </c>
      <c r="O63" s="2233"/>
    </row>
    <row r="64" spans="1:15" s="1758" customFormat="1">
      <c r="A64" s="2226" t="s">
        <v>1204</v>
      </c>
      <c r="B64" s="2227">
        <v>3</v>
      </c>
      <c r="C64" s="2228" t="s">
        <v>6780</v>
      </c>
      <c r="D64" s="2229">
        <v>909</v>
      </c>
      <c r="E64" s="2230" t="s">
        <v>11828</v>
      </c>
      <c r="F64" s="2231">
        <v>0</v>
      </c>
      <c r="G64" s="2225" t="s">
        <v>2697</v>
      </c>
      <c r="H64" s="2232" t="s">
        <v>11851</v>
      </c>
      <c r="I64" s="2224">
        <v>1.22</v>
      </c>
      <c r="J64" s="2225" t="s">
        <v>11852</v>
      </c>
      <c r="K64" s="2230" t="s">
        <v>11837</v>
      </c>
      <c r="L64" s="2244">
        <v>1.22</v>
      </c>
      <c r="M64" s="2234">
        <v>43056</v>
      </c>
      <c r="N64" s="2292">
        <v>43042</v>
      </c>
      <c r="O64" s="2233"/>
    </row>
    <row r="65" spans="1:15">
      <c r="A65" s="2226" t="s">
        <v>1204</v>
      </c>
      <c r="B65" s="2227">
        <v>3</v>
      </c>
      <c r="C65" s="2228" t="s">
        <v>6780</v>
      </c>
      <c r="D65" s="2229">
        <v>913</v>
      </c>
      <c r="E65" s="2230" t="s">
        <v>11830</v>
      </c>
      <c r="F65" s="2231">
        <v>0</v>
      </c>
      <c r="G65" s="2225" t="s">
        <v>11854</v>
      </c>
      <c r="H65" s="2232" t="s">
        <v>11787</v>
      </c>
      <c r="I65" s="2224">
        <v>0.66</v>
      </c>
      <c r="J65" s="2225" t="s">
        <v>5653</v>
      </c>
      <c r="K65" s="2230" t="s">
        <v>11828</v>
      </c>
      <c r="L65" s="2244">
        <v>0.66</v>
      </c>
      <c r="M65" s="2234">
        <v>43056</v>
      </c>
      <c r="N65" s="2292">
        <v>43042</v>
      </c>
      <c r="O65" s="2233"/>
    </row>
    <row r="66" spans="1:15">
      <c r="A66" s="2226" t="s">
        <v>1204</v>
      </c>
      <c r="B66" s="2227">
        <v>3</v>
      </c>
      <c r="C66" s="2228" t="s">
        <v>6780</v>
      </c>
      <c r="D66" s="2229">
        <v>47</v>
      </c>
      <c r="E66" s="2250" t="s">
        <v>11787</v>
      </c>
      <c r="F66" s="2231">
        <v>0</v>
      </c>
      <c r="G66" s="2225" t="s">
        <v>11852</v>
      </c>
      <c r="H66" s="2250" t="s">
        <v>11837</v>
      </c>
      <c r="I66" s="2224">
        <v>1.88</v>
      </c>
      <c r="J66" s="2225" t="s">
        <v>184</v>
      </c>
      <c r="K66" s="2250" t="s">
        <v>11786</v>
      </c>
      <c r="L66" s="2244">
        <v>1.88</v>
      </c>
      <c r="M66" s="2234">
        <v>43056</v>
      </c>
      <c r="N66" s="2292">
        <v>43045</v>
      </c>
      <c r="O66" s="2233"/>
    </row>
    <row r="67" spans="1:15">
      <c r="A67" s="2226" t="s">
        <v>1204</v>
      </c>
      <c r="B67" s="2227">
        <v>3</v>
      </c>
      <c r="C67" s="2228" t="s">
        <v>6780</v>
      </c>
      <c r="D67" s="2229">
        <v>511</v>
      </c>
      <c r="E67" s="2230" t="s">
        <v>11811</v>
      </c>
      <c r="F67" s="2231">
        <v>0</v>
      </c>
      <c r="G67" s="2225" t="s">
        <v>280</v>
      </c>
      <c r="H67" s="2230" t="s">
        <v>11787</v>
      </c>
      <c r="I67" s="2224">
        <v>3.26</v>
      </c>
      <c r="J67" s="2225" t="s">
        <v>143</v>
      </c>
      <c r="K67" s="2230" t="s">
        <v>11788</v>
      </c>
      <c r="L67" s="2244">
        <v>3.26</v>
      </c>
      <c r="M67" s="2234">
        <v>43056</v>
      </c>
      <c r="N67" s="2292">
        <v>43060</v>
      </c>
      <c r="O67" s="2233"/>
    </row>
    <row r="68" spans="1:15">
      <c r="A68" s="2226" t="s">
        <v>1204</v>
      </c>
      <c r="B68" s="2227">
        <v>3</v>
      </c>
      <c r="C68" s="2228" t="s">
        <v>6780</v>
      </c>
      <c r="D68" s="2229">
        <v>288</v>
      </c>
      <c r="E68" s="2230" t="s">
        <v>11805</v>
      </c>
      <c r="F68" s="2231">
        <v>0</v>
      </c>
      <c r="G68" s="2225" t="s">
        <v>11852</v>
      </c>
      <c r="H68" s="2230" t="s">
        <v>11837</v>
      </c>
      <c r="I68" s="2224">
        <v>1.67</v>
      </c>
      <c r="J68" s="2225" t="s">
        <v>11852</v>
      </c>
      <c r="K68" s="2230" t="s">
        <v>11837</v>
      </c>
      <c r="L68" s="2244">
        <v>1.67</v>
      </c>
      <c r="M68" s="2234">
        <v>43086</v>
      </c>
      <c r="N68" s="2292">
        <v>43074</v>
      </c>
      <c r="O68" s="2233"/>
    </row>
    <row r="69" spans="1:15">
      <c r="A69" s="2226" t="s">
        <v>1204</v>
      </c>
      <c r="B69" s="2227">
        <v>1</v>
      </c>
      <c r="C69" s="2228" t="s">
        <v>6780</v>
      </c>
      <c r="D69" s="2229">
        <v>159</v>
      </c>
      <c r="E69" s="2230" t="s">
        <v>11799</v>
      </c>
      <c r="F69" s="2231">
        <v>0</v>
      </c>
      <c r="G69" s="2225" t="s">
        <v>11856</v>
      </c>
      <c r="H69" s="2230" t="s">
        <v>11789</v>
      </c>
      <c r="I69" s="2224">
        <v>1.58</v>
      </c>
      <c r="J69" s="2225" t="s">
        <v>548</v>
      </c>
      <c r="K69" s="2230" t="s">
        <v>11848</v>
      </c>
      <c r="L69" s="2244">
        <v>1.58</v>
      </c>
      <c r="M69" s="2234">
        <v>43086</v>
      </c>
      <c r="N69" s="2292">
        <v>43076</v>
      </c>
      <c r="O69" s="2233"/>
    </row>
    <row r="70" spans="1:15">
      <c r="A70" s="2226" t="s">
        <v>1204</v>
      </c>
      <c r="B70" s="2227">
        <v>3</v>
      </c>
      <c r="C70" s="2228" t="s">
        <v>6781</v>
      </c>
      <c r="D70" s="2229" t="s">
        <v>11778</v>
      </c>
      <c r="E70" s="2250" t="s">
        <v>11781</v>
      </c>
      <c r="F70" s="2269">
        <v>1.22</v>
      </c>
      <c r="G70" s="2225" t="s">
        <v>446</v>
      </c>
      <c r="H70" s="2250" t="s">
        <v>11780</v>
      </c>
      <c r="I70" s="2246">
        <v>1.5</v>
      </c>
      <c r="J70" s="2225" t="s">
        <v>446</v>
      </c>
      <c r="K70" s="2250" t="s">
        <v>11780</v>
      </c>
      <c r="L70" s="2243">
        <v>0.28000000000000003</v>
      </c>
      <c r="M70" s="2234">
        <v>43086</v>
      </c>
      <c r="N70" s="2292">
        <v>43112</v>
      </c>
      <c r="O70" s="2277"/>
    </row>
    <row r="71" spans="1:15" s="1758" customFormat="1">
      <c r="A71" s="2226" t="s">
        <v>1204</v>
      </c>
      <c r="B71" s="2227">
        <v>3</v>
      </c>
      <c r="C71" s="2228" t="s">
        <v>6780</v>
      </c>
      <c r="D71" s="2229">
        <v>15</v>
      </c>
      <c r="E71" s="2250" t="s">
        <v>11785</v>
      </c>
      <c r="F71" s="2231">
        <v>0</v>
      </c>
      <c r="G71" s="2225" t="s">
        <v>446</v>
      </c>
      <c r="H71" s="2252" t="s">
        <v>11780</v>
      </c>
      <c r="I71" s="2224">
        <v>8.2799999999999994</v>
      </c>
      <c r="J71" s="2225" t="s">
        <v>614</v>
      </c>
      <c r="K71" s="2250" t="s">
        <v>11831</v>
      </c>
      <c r="L71" s="2244">
        <v>8.2799999999999994</v>
      </c>
      <c r="M71" s="2234">
        <v>43086</v>
      </c>
      <c r="N71" s="2292">
        <v>43112</v>
      </c>
      <c r="O71" s="2233"/>
    </row>
    <row r="72" spans="1:15" s="1758" customFormat="1">
      <c r="A72" s="2226" t="s">
        <v>1204</v>
      </c>
      <c r="B72" s="2227">
        <v>3</v>
      </c>
      <c r="C72" s="2228" t="s">
        <v>6780</v>
      </c>
      <c r="D72" s="2229">
        <v>365</v>
      </c>
      <c r="E72" s="2230" t="s">
        <v>11807</v>
      </c>
      <c r="F72" s="2231">
        <v>0</v>
      </c>
      <c r="G72" s="2225" t="s">
        <v>446</v>
      </c>
      <c r="H72" s="2230" t="s">
        <v>11780</v>
      </c>
      <c r="I72" s="2224">
        <v>0.55000000000000004</v>
      </c>
      <c r="J72" s="2225" t="s">
        <v>1673</v>
      </c>
      <c r="K72" s="2230" t="s">
        <v>11818</v>
      </c>
      <c r="L72" s="2244">
        <v>0.55000000000000004</v>
      </c>
      <c r="M72" s="2234">
        <v>43086</v>
      </c>
      <c r="N72" s="2292">
        <v>43112</v>
      </c>
      <c r="O72" s="2233"/>
    </row>
    <row r="73" spans="1:15" s="1758" customFormat="1">
      <c r="A73" s="2226" t="s">
        <v>1204</v>
      </c>
      <c r="B73" s="2227">
        <v>3</v>
      </c>
      <c r="C73" s="2228" t="s">
        <v>6780</v>
      </c>
      <c r="D73" s="2229">
        <v>381</v>
      </c>
      <c r="E73" s="2230" t="s">
        <v>11808</v>
      </c>
      <c r="F73" s="2231">
        <v>0</v>
      </c>
      <c r="G73" s="2225" t="s">
        <v>734</v>
      </c>
      <c r="H73" s="2230" t="s">
        <v>11791</v>
      </c>
      <c r="I73" s="2224">
        <v>0.8</v>
      </c>
      <c r="J73" s="2225" t="s">
        <v>579</v>
      </c>
      <c r="K73" s="2230" t="s">
        <v>11849</v>
      </c>
      <c r="L73" s="2244">
        <v>0.8</v>
      </c>
      <c r="M73" s="2234">
        <v>43086</v>
      </c>
      <c r="N73" s="2292">
        <v>43112</v>
      </c>
      <c r="O73" s="2233"/>
    </row>
    <row r="74" spans="1:15">
      <c r="A74" s="2226" t="s">
        <v>1204</v>
      </c>
      <c r="B74" s="2227">
        <v>3</v>
      </c>
      <c r="C74" s="2228" t="s">
        <v>6780</v>
      </c>
      <c r="D74" s="2229">
        <v>768</v>
      </c>
      <c r="E74" s="2230" t="s">
        <v>11818</v>
      </c>
      <c r="F74" s="2231">
        <v>0</v>
      </c>
      <c r="G74" s="2225" t="s">
        <v>446</v>
      </c>
      <c r="H74" s="2230" t="s">
        <v>11780</v>
      </c>
      <c r="I74" s="2224">
        <v>0.79</v>
      </c>
      <c r="J74" s="2225" t="s">
        <v>1232</v>
      </c>
      <c r="K74" s="2230" t="s">
        <v>11803</v>
      </c>
      <c r="L74" s="2244">
        <v>0.79</v>
      </c>
      <c r="M74" s="2234">
        <v>43086</v>
      </c>
      <c r="N74" s="2292">
        <v>43112</v>
      </c>
      <c r="O74" s="2233"/>
    </row>
    <row r="75" spans="1:15" s="1758" customFormat="1">
      <c r="A75" s="2226" t="s">
        <v>1204</v>
      </c>
      <c r="B75" s="2227">
        <v>3</v>
      </c>
      <c r="C75" s="2228" t="s">
        <v>6780</v>
      </c>
      <c r="D75" s="2229">
        <v>769</v>
      </c>
      <c r="E75" s="2230" t="s">
        <v>11819</v>
      </c>
      <c r="F75" s="2231">
        <v>0</v>
      </c>
      <c r="G75" s="2225" t="s">
        <v>446</v>
      </c>
      <c r="H75" s="2230" t="s">
        <v>11780</v>
      </c>
      <c r="I75" s="2224">
        <v>1.27</v>
      </c>
      <c r="J75" s="2225" t="s">
        <v>11514</v>
      </c>
      <c r="K75" s="2230" t="s">
        <v>11821</v>
      </c>
      <c r="L75" s="2244">
        <v>1.27</v>
      </c>
      <c r="M75" s="2234">
        <v>43086</v>
      </c>
      <c r="N75" s="2292">
        <v>43112</v>
      </c>
      <c r="O75" s="2233"/>
    </row>
    <row r="76" spans="1:15" s="1758" customFormat="1">
      <c r="A76" s="2226" t="s">
        <v>1204</v>
      </c>
      <c r="B76" s="2227">
        <v>3</v>
      </c>
      <c r="C76" s="2228" t="s">
        <v>6780</v>
      </c>
      <c r="D76" s="2229">
        <v>771</v>
      </c>
      <c r="E76" s="2278" t="s">
        <v>11821</v>
      </c>
      <c r="F76" s="2231">
        <v>0</v>
      </c>
      <c r="G76" s="2225" t="s">
        <v>10429</v>
      </c>
      <c r="H76" s="2230" t="s">
        <v>11822</v>
      </c>
      <c r="I76" s="2224">
        <v>1.94</v>
      </c>
      <c r="J76" s="2225" t="s">
        <v>1674</v>
      </c>
      <c r="K76" s="2230" t="s">
        <v>11819</v>
      </c>
      <c r="L76" s="2244">
        <v>1.94</v>
      </c>
      <c r="M76" s="2234">
        <v>43086</v>
      </c>
      <c r="N76" s="2292">
        <v>43112</v>
      </c>
      <c r="O76" s="2233"/>
    </row>
    <row r="77" spans="1:15">
      <c r="A77" s="2226" t="s">
        <v>1204</v>
      </c>
      <c r="B77" s="2227">
        <v>3</v>
      </c>
      <c r="C77" s="2228" t="s">
        <v>6780</v>
      </c>
      <c r="D77" s="2229">
        <v>773</v>
      </c>
      <c r="E77" s="2230" t="s">
        <v>11823</v>
      </c>
      <c r="F77" s="2231">
        <v>0</v>
      </c>
      <c r="G77" s="2225" t="s">
        <v>11514</v>
      </c>
      <c r="H77" s="2230" t="s">
        <v>11821</v>
      </c>
      <c r="I77" s="2224">
        <v>2.6</v>
      </c>
      <c r="J77" s="2225" t="s">
        <v>393</v>
      </c>
      <c r="K77" s="2230" t="s">
        <v>11792</v>
      </c>
      <c r="L77" s="2244">
        <v>2.6</v>
      </c>
      <c r="M77" s="2234">
        <v>43086</v>
      </c>
      <c r="N77" s="2292">
        <v>43112</v>
      </c>
      <c r="O77" s="2233"/>
    </row>
    <row r="78" spans="1:15" s="1758" customFormat="1">
      <c r="A78" s="2226" t="s">
        <v>1204</v>
      </c>
      <c r="B78" s="2227">
        <v>3</v>
      </c>
      <c r="C78" s="2228" t="s">
        <v>6780</v>
      </c>
      <c r="D78" s="2229">
        <v>774</v>
      </c>
      <c r="E78" s="2230" t="s">
        <v>11824</v>
      </c>
      <c r="F78" s="2231">
        <v>0</v>
      </c>
      <c r="G78" s="2225" t="s">
        <v>1660</v>
      </c>
      <c r="H78" s="2230" t="s">
        <v>11820</v>
      </c>
      <c r="I78" s="2224">
        <v>1.02</v>
      </c>
      <c r="J78" s="2225" t="s">
        <v>11853</v>
      </c>
      <c r="K78" s="2230" t="s">
        <v>11850</v>
      </c>
      <c r="L78" s="2244">
        <v>1.02</v>
      </c>
      <c r="M78" s="2234">
        <v>43086</v>
      </c>
      <c r="N78" s="2292">
        <v>43112</v>
      </c>
      <c r="O78" s="2233"/>
    </row>
    <row r="79" spans="1:15">
      <c r="A79" s="2226" t="s">
        <v>1204</v>
      </c>
      <c r="B79" s="2227">
        <v>3</v>
      </c>
      <c r="C79" s="2228" t="s">
        <v>6780</v>
      </c>
      <c r="D79" s="2229">
        <v>130</v>
      </c>
      <c r="E79" s="2250" t="s">
        <v>11798</v>
      </c>
      <c r="F79" s="2231">
        <v>0</v>
      </c>
      <c r="G79" s="2225" t="s">
        <v>446</v>
      </c>
      <c r="H79" s="2250" t="s">
        <v>11780</v>
      </c>
      <c r="I79" s="2224">
        <v>1.38</v>
      </c>
      <c r="J79" s="2225" t="s">
        <v>273</v>
      </c>
      <c r="K79" s="2250" t="s">
        <v>11847</v>
      </c>
      <c r="L79" s="2244">
        <v>1.38</v>
      </c>
      <c r="M79" s="2234">
        <v>43086</v>
      </c>
      <c r="N79" s="2292">
        <v>43112</v>
      </c>
      <c r="O79" s="2233"/>
    </row>
    <row r="80" spans="1:15">
      <c r="A80" s="2226" t="s">
        <v>1204</v>
      </c>
      <c r="B80" s="2227">
        <v>3</v>
      </c>
      <c r="C80" s="2228" t="s">
        <v>6780</v>
      </c>
      <c r="D80" s="2229">
        <v>176</v>
      </c>
      <c r="E80" s="2230" t="s">
        <v>11800</v>
      </c>
      <c r="F80" s="2231">
        <v>0</v>
      </c>
      <c r="G80" s="2225" t="s">
        <v>734</v>
      </c>
      <c r="H80" s="2230" t="s">
        <v>11791</v>
      </c>
      <c r="I80" s="2224">
        <v>1.96</v>
      </c>
      <c r="J80" s="2225" t="s">
        <v>4983</v>
      </c>
      <c r="K80" s="2230" t="s">
        <v>11812</v>
      </c>
      <c r="L80" s="2244">
        <v>1.96</v>
      </c>
      <c r="M80" s="2234">
        <v>43086</v>
      </c>
      <c r="N80" s="2292">
        <v>43112</v>
      </c>
      <c r="O80" s="2233"/>
    </row>
    <row r="81" spans="1:17">
      <c r="A81" s="2226" t="s">
        <v>1204</v>
      </c>
      <c r="B81" s="2227">
        <v>3</v>
      </c>
      <c r="C81" s="2228" t="s">
        <v>6780</v>
      </c>
      <c r="D81" s="2229">
        <v>341</v>
      </c>
      <c r="E81" s="2230" t="s">
        <v>11806</v>
      </c>
      <c r="F81" s="2231">
        <v>0.53</v>
      </c>
      <c r="G81" s="2225" t="s">
        <v>799</v>
      </c>
      <c r="H81" s="2230" t="s">
        <v>11840</v>
      </c>
      <c r="I81" s="2224">
        <v>0.87</v>
      </c>
      <c r="J81" s="2225" t="s">
        <v>188</v>
      </c>
      <c r="K81" s="2230" t="s">
        <v>11799</v>
      </c>
      <c r="L81" s="2244">
        <v>0.34</v>
      </c>
      <c r="M81" s="2234">
        <v>43086</v>
      </c>
      <c r="N81" s="2292">
        <v>43112</v>
      </c>
      <c r="O81" s="2233"/>
    </row>
    <row r="82" spans="1:17">
      <c r="A82" s="2226" t="s">
        <v>1204</v>
      </c>
      <c r="B82" s="2227">
        <v>3</v>
      </c>
      <c r="C82" s="2228" t="s">
        <v>6782</v>
      </c>
      <c r="D82" s="2229">
        <v>157</v>
      </c>
      <c r="E82" s="2250" t="s">
        <v>11783</v>
      </c>
      <c r="F82" s="2231">
        <v>0</v>
      </c>
      <c r="G82" s="2225" t="s">
        <v>667</v>
      </c>
      <c r="H82" s="2250" t="s">
        <v>11834</v>
      </c>
      <c r="I82" s="2256">
        <v>1.82</v>
      </c>
      <c r="J82" s="2225" t="s">
        <v>2706</v>
      </c>
      <c r="K82" s="2250" t="s">
        <v>11831</v>
      </c>
      <c r="L82" s="2243">
        <v>1.82</v>
      </c>
      <c r="M82" s="2234">
        <v>43086</v>
      </c>
      <c r="N82" s="2292">
        <v>43123</v>
      </c>
      <c r="O82" s="2274"/>
    </row>
    <row r="83" spans="1:17">
      <c r="A83" s="2226" t="s">
        <v>1204</v>
      </c>
      <c r="B83" s="2227">
        <v>3</v>
      </c>
      <c r="C83" s="2228" t="s">
        <v>6780</v>
      </c>
      <c r="D83" s="2229">
        <v>60</v>
      </c>
      <c r="E83" s="2250" t="s">
        <v>11788</v>
      </c>
      <c r="F83" s="2231">
        <v>2.86</v>
      </c>
      <c r="G83" s="2225" t="s">
        <v>184</v>
      </c>
      <c r="H83" s="2250" t="s">
        <v>11786</v>
      </c>
      <c r="I83" s="2224">
        <v>7.23</v>
      </c>
      <c r="J83" s="2225" t="s">
        <v>11852</v>
      </c>
      <c r="K83" s="2250" t="s">
        <v>11837</v>
      </c>
      <c r="L83" s="2244">
        <v>4.37</v>
      </c>
      <c r="M83" s="2234">
        <v>43087</v>
      </c>
      <c r="N83" s="2292">
        <v>43070</v>
      </c>
      <c r="O83" s="2233"/>
    </row>
    <row r="84" spans="1:17">
      <c r="A84" s="2226" t="s">
        <v>1204</v>
      </c>
      <c r="B84" s="2227">
        <v>3</v>
      </c>
      <c r="C84" s="2228" t="s">
        <v>6781</v>
      </c>
      <c r="D84" s="2229" t="s">
        <v>11779</v>
      </c>
      <c r="E84" s="2250" t="s">
        <v>11782</v>
      </c>
      <c r="F84" s="2231">
        <v>0</v>
      </c>
      <c r="G84" s="2225" t="s">
        <v>446</v>
      </c>
      <c r="H84" s="2250" t="s">
        <v>11780</v>
      </c>
      <c r="I84" s="2246">
        <v>0.06</v>
      </c>
      <c r="J84" s="2225" t="s">
        <v>446</v>
      </c>
      <c r="K84" s="2250" t="s">
        <v>11781</v>
      </c>
      <c r="L84" s="2243">
        <v>0.06</v>
      </c>
      <c r="M84" s="2234">
        <v>43087</v>
      </c>
      <c r="N84" s="2292">
        <v>43112</v>
      </c>
      <c r="O84" s="2274"/>
    </row>
    <row r="85" spans="1:17">
      <c r="A85" s="2226" t="s">
        <v>1204</v>
      </c>
      <c r="B85" s="2227">
        <v>3</v>
      </c>
      <c r="C85" s="2228" t="s">
        <v>6782</v>
      </c>
      <c r="D85" s="2229">
        <v>341</v>
      </c>
      <c r="E85" s="2250" t="s">
        <v>3098</v>
      </c>
      <c r="F85" s="2231">
        <v>0.5</v>
      </c>
      <c r="G85" s="2225" t="s">
        <v>667</v>
      </c>
      <c r="H85" s="2250" t="s">
        <v>11835</v>
      </c>
      <c r="I85" s="2224">
        <v>4.3600000000000003</v>
      </c>
      <c r="J85" s="2225" t="s">
        <v>667</v>
      </c>
      <c r="K85" s="2250" t="s">
        <v>11831</v>
      </c>
      <c r="L85" s="2244">
        <v>3.86</v>
      </c>
      <c r="M85" s="2234">
        <v>43087</v>
      </c>
      <c r="N85" s="2292">
        <v>43112</v>
      </c>
      <c r="O85" s="2233"/>
    </row>
    <row r="86" spans="1:17">
      <c r="A86" s="2226" t="s">
        <v>1204</v>
      </c>
      <c r="B86" s="2227">
        <v>3</v>
      </c>
      <c r="C86" s="2228" t="s">
        <v>6780</v>
      </c>
      <c r="D86" s="2229">
        <v>75</v>
      </c>
      <c r="E86" s="2250" t="s">
        <v>11791</v>
      </c>
      <c r="F86" s="2231">
        <v>6.24</v>
      </c>
      <c r="G86" s="2225" t="s">
        <v>2297</v>
      </c>
      <c r="H86" s="2250" t="s">
        <v>11838</v>
      </c>
      <c r="I86" s="2224">
        <v>6.33</v>
      </c>
      <c r="J86" s="2225" t="s">
        <v>726</v>
      </c>
      <c r="K86" s="2250" t="s">
        <v>11845</v>
      </c>
      <c r="L86" s="2244">
        <v>0.09</v>
      </c>
      <c r="M86" s="2234">
        <v>43087</v>
      </c>
      <c r="N86" s="2292">
        <v>43112</v>
      </c>
      <c r="O86" s="2233"/>
    </row>
    <row r="87" spans="1:17">
      <c r="A87" s="2226" t="s">
        <v>1204</v>
      </c>
      <c r="B87" s="2227">
        <v>3</v>
      </c>
      <c r="C87" s="2228" t="s">
        <v>6780</v>
      </c>
      <c r="D87" s="2229">
        <v>26</v>
      </c>
      <c r="E87" s="2250" t="s">
        <v>11786</v>
      </c>
      <c r="F87" s="2231">
        <v>1.51</v>
      </c>
      <c r="G87" s="2225" t="s">
        <v>201</v>
      </c>
      <c r="H87" s="2250" t="s">
        <v>11836</v>
      </c>
      <c r="I87" s="2224">
        <v>9.5399999999999991</v>
      </c>
      <c r="J87" s="2225" t="s">
        <v>446</v>
      </c>
      <c r="K87" s="2250" t="s">
        <v>11780</v>
      </c>
      <c r="L87" s="2244">
        <v>8.0299999999999994</v>
      </c>
      <c r="M87" s="2234">
        <v>43087</v>
      </c>
      <c r="N87" s="2292">
        <v>43119</v>
      </c>
      <c r="O87" s="2233"/>
    </row>
    <row r="88" spans="1:17">
      <c r="A88" s="2226" t="s">
        <v>1204</v>
      </c>
      <c r="B88" s="2227">
        <v>3</v>
      </c>
      <c r="C88" s="2228" t="s">
        <v>6780</v>
      </c>
      <c r="D88" s="2229">
        <v>72</v>
      </c>
      <c r="E88" s="2250" t="s">
        <v>11789</v>
      </c>
      <c r="F88" s="2231">
        <v>0</v>
      </c>
      <c r="G88" s="2225" t="s">
        <v>6775</v>
      </c>
      <c r="H88" s="2250" t="s">
        <v>11798</v>
      </c>
      <c r="I88" s="2224">
        <v>2.3199999999999998</v>
      </c>
      <c r="J88" s="2225" t="s">
        <v>143</v>
      </c>
      <c r="K88" s="2250" t="s">
        <v>11788</v>
      </c>
      <c r="L88" s="2244">
        <v>2.3199999999999998</v>
      </c>
      <c r="M88" s="2234">
        <v>43088</v>
      </c>
      <c r="N88" s="2292">
        <v>43077</v>
      </c>
      <c r="O88" s="2233"/>
    </row>
    <row r="89" spans="1:17">
      <c r="A89" s="2226" t="s">
        <v>1204</v>
      </c>
      <c r="B89" s="2227">
        <v>3</v>
      </c>
      <c r="C89" s="2228" t="s">
        <v>6780</v>
      </c>
      <c r="D89" s="2229">
        <v>85</v>
      </c>
      <c r="E89" s="2250" t="s">
        <v>11792</v>
      </c>
      <c r="F89" s="2231">
        <v>0</v>
      </c>
      <c r="G89" s="2225" t="s">
        <v>446</v>
      </c>
      <c r="H89" s="2250" t="s">
        <v>11780</v>
      </c>
      <c r="I89" s="2224">
        <v>2.62</v>
      </c>
      <c r="J89" s="2225" t="s">
        <v>393</v>
      </c>
      <c r="K89" s="2250" t="s">
        <v>11846</v>
      </c>
      <c r="L89" s="2244">
        <v>2.62</v>
      </c>
      <c r="M89" s="2234">
        <v>43088</v>
      </c>
      <c r="N89" s="2292">
        <v>43129</v>
      </c>
      <c r="O89" s="2233"/>
    </row>
    <row r="90" spans="1:17">
      <c r="A90" s="2226" t="s">
        <v>1204</v>
      </c>
      <c r="B90" s="2227">
        <v>3</v>
      </c>
      <c r="C90" s="2228" t="s">
        <v>6780</v>
      </c>
      <c r="D90" s="2229">
        <v>88</v>
      </c>
      <c r="E90" s="2250" t="s">
        <v>11793</v>
      </c>
      <c r="F90" s="2231">
        <v>1.78</v>
      </c>
      <c r="G90" s="2225" t="s">
        <v>184</v>
      </c>
      <c r="H90" s="2250" t="s">
        <v>11786</v>
      </c>
      <c r="I90" s="2224">
        <v>4.79</v>
      </c>
      <c r="J90" s="2225" t="s">
        <v>143</v>
      </c>
      <c r="K90" s="2250" t="s">
        <v>11788</v>
      </c>
      <c r="L90" s="2244">
        <v>3.01</v>
      </c>
      <c r="M90" s="2234">
        <v>43089</v>
      </c>
      <c r="N90" s="2292">
        <v>43105</v>
      </c>
      <c r="O90" s="2233"/>
    </row>
    <row r="91" spans="1:17">
      <c r="A91" s="2226" t="s">
        <v>1204</v>
      </c>
      <c r="B91" s="2227">
        <v>2</v>
      </c>
      <c r="C91" s="2228" t="s">
        <v>6780</v>
      </c>
      <c r="D91" s="2229">
        <v>862</v>
      </c>
      <c r="E91" s="2232" t="s">
        <v>11870</v>
      </c>
      <c r="F91" s="2231">
        <v>0</v>
      </c>
      <c r="G91" s="2225" t="s">
        <v>413</v>
      </c>
      <c r="H91" s="2232" t="s">
        <v>11860</v>
      </c>
      <c r="I91" s="2224">
        <v>0.38</v>
      </c>
      <c r="J91" s="2225" t="s">
        <v>9076</v>
      </c>
      <c r="K91" s="2232" t="s">
        <v>11846</v>
      </c>
      <c r="L91" s="2244">
        <v>0.38</v>
      </c>
      <c r="M91" s="2234">
        <v>43117</v>
      </c>
      <c r="N91" s="2292">
        <v>43111</v>
      </c>
      <c r="O91" s="2233"/>
    </row>
    <row r="92" spans="1:17" s="1758" customFormat="1">
      <c r="A92" s="2226" t="s">
        <v>1204</v>
      </c>
      <c r="B92" s="2227">
        <v>3</v>
      </c>
      <c r="C92" s="2228" t="s">
        <v>6780</v>
      </c>
      <c r="D92" s="2229">
        <v>776</v>
      </c>
      <c r="E92" s="2230" t="s">
        <v>11826</v>
      </c>
      <c r="F92" s="2231">
        <v>0</v>
      </c>
      <c r="G92" s="2225" t="s">
        <v>393</v>
      </c>
      <c r="H92" s="2230" t="s">
        <v>11792</v>
      </c>
      <c r="I92" s="2224">
        <v>2.1</v>
      </c>
      <c r="J92" s="2225" t="s">
        <v>2706</v>
      </c>
      <c r="K92" s="2230" t="s">
        <v>11783</v>
      </c>
      <c r="L92" s="2244">
        <v>2.1</v>
      </c>
      <c r="M92" s="2234">
        <v>43117</v>
      </c>
      <c r="N92" s="2292">
        <v>43125</v>
      </c>
      <c r="O92" s="2233"/>
    </row>
    <row r="93" spans="1:17">
      <c r="A93" s="2226" t="s">
        <v>1204</v>
      </c>
      <c r="B93" s="2227">
        <v>3</v>
      </c>
      <c r="C93" s="2228" t="s">
        <v>6780</v>
      </c>
      <c r="D93" s="2229">
        <v>770</v>
      </c>
      <c r="E93" s="2230" t="s">
        <v>11820</v>
      </c>
      <c r="F93" s="2231">
        <v>0.09</v>
      </c>
      <c r="G93" s="2225" t="s">
        <v>1660</v>
      </c>
      <c r="H93" s="2230" t="s">
        <v>11839</v>
      </c>
      <c r="I93" s="2224">
        <v>3.26</v>
      </c>
      <c r="J93" s="2225" t="s">
        <v>1674</v>
      </c>
      <c r="K93" s="2230" t="s">
        <v>11819</v>
      </c>
      <c r="L93" s="2244">
        <v>3.17</v>
      </c>
      <c r="M93" s="2234">
        <v>43117</v>
      </c>
      <c r="N93" s="2292">
        <v>43132</v>
      </c>
      <c r="O93" s="2233"/>
    </row>
    <row r="94" spans="1:17">
      <c r="A94" s="2226" t="s">
        <v>1204</v>
      </c>
      <c r="B94" s="2227">
        <v>3</v>
      </c>
      <c r="C94" s="2228" t="s">
        <v>6780</v>
      </c>
      <c r="D94" s="2229">
        <v>772</v>
      </c>
      <c r="E94" s="2230" t="s">
        <v>11822</v>
      </c>
      <c r="F94" s="2231">
        <v>0</v>
      </c>
      <c r="G94" s="2225" t="s">
        <v>11514</v>
      </c>
      <c r="H94" s="2230" t="s">
        <v>11821</v>
      </c>
      <c r="I94" s="2224">
        <v>1.81</v>
      </c>
      <c r="J94" s="2225" t="s">
        <v>667</v>
      </c>
      <c r="K94" s="2230" t="s">
        <v>3098</v>
      </c>
      <c r="L94" s="2244">
        <v>1.81</v>
      </c>
      <c r="M94" s="2234">
        <v>43117</v>
      </c>
      <c r="N94" s="2292">
        <v>43133</v>
      </c>
      <c r="O94" s="2233"/>
    </row>
    <row r="95" spans="1:17">
      <c r="A95" s="2226" t="s">
        <v>1204</v>
      </c>
      <c r="B95" s="2227">
        <v>3</v>
      </c>
      <c r="C95" s="2228" t="s">
        <v>6780</v>
      </c>
      <c r="D95" s="2229">
        <v>775</v>
      </c>
      <c r="E95" s="2230" t="s">
        <v>11825</v>
      </c>
      <c r="F95" s="2231">
        <v>0</v>
      </c>
      <c r="G95" s="2225" t="s">
        <v>667</v>
      </c>
      <c r="H95" s="2230" t="s">
        <v>3098</v>
      </c>
      <c r="I95" s="2224">
        <v>0.2</v>
      </c>
      <c r="J95" s="2225" t="s">
        <v>7175</v>
      </c>
      <c r="K95" s="2230" t="s">
        <v>11846</v>
      </c>
      <c r="L95" s="2244">
        <v>0.2</v>
      </c>
      <c r="M95" s="2234">
        <v>43117</v>
      </c>
      <c r="N95" s="2292">
        <v>43151</v>
      </c>
      <c r="O95" s="2233"/>
      <c r="P95" s="2259" t="s">
        <v>11771</v>
      </c>
      <c r="Q95" s="1799" t="s">
        <v>11772</v>
      </c>
    </row>
    <row r="96" spans="1:17">
      <c r="A96" s="2226" t="s">
        <v>1204</v>
      </c>
      <c r="B96" s="2227">
        <v>3</v>
      </c>
      <c r="C96" s="2228" t="s">
        <v>6780</v>
      </c>
      <c r="D96" s="2229">
        <v>877</v>
      </c>
      <c r="E96" s="2230" t="s">
        <v>11827</v>
      </c>
      <c r="F96" s="2231">
        <v>0</v>
      </c>
      <c r="G96" s="2225" t="s">
        <v>734</v>
      </c>
      <c r="H96" s="2230" t="s">
        <v>11791</v>
      </c>
      <c r="I96" s="2224">
        <v>0.32</v>
      </c>
      <c r="J96" s="2225" t="s">
        <v>2499</v>
      </c>
      <c r="K96" s="2230" t="s">
        <v>11846</v>
      </c>
      <c r="L96" s="2244">
        <v>0.32</v>
      </c>
      <c r="M96" s="2234">
        <v>43117</v>
      </c>
      <c r="N96" s="2292">
        <v>43153</v>
      </c>
      <c r="O96" s="2233"/>
      <c r="P96" s="2259" t="s">
        <v>11773</v>
      </c>
      <c r="Q96" s="1799" t="s">
        <v>11774</v>
      </c>
    </row>
    <row r="97" spans="1:17">
      <c r="A97" s="2226" t="s">
        <v>1204</v>
      </c>
      <c r="B97" s="2227">
        <v>3</v>
      </c>
      <c r="C97" s="2228" t="s">
        <v>6780</v>
      </c>
      <c r="D97" s="2229">
        <v>727</v>
      </c>
      <c r="E97" s="2247" t="s">
        <v>11857</v>
      </c>
      <c r="F97" s="2231">
        <v>0</v>
      </c>
      <c r="G97" s="2225" t="s">
        <v>11852</v>
      </c>
      <c r="H97" s="2247" t="s">
        <v>11837</v>
      </c>
      <c r="I97" s="2257">
        <v>0.22</v>
      </c>
      <c r="J97" s="2225" t="s">
        <v>10205</v>
      </c>
      <c r="K97" s="2247" t="s">
        <v>11858</v>
      </c>
      <c r="L97" s="2244">
        <v>0.22</v>
      </c>
      <c r="M97" s="2234">
        <v>43148</v>
      </c>
      <c r="N97" s="2292">
        <v>42769</v>
      </c>
      <c r="O97" s="2233"/>
      <c r="P97" s="2259" t="s">
        <v>11775</v>
      </c>
      <c r="Q97" s="1799" t="s">
        <v>11776</v>
      </c>
    </row>
    <row r="98" spans="1:17">
      <c r="A98" s="2226" t="s">
        <v>1204</v>
      </c>
      <c r="B98" s="2227">
        <v>3</v>
      </c>
      <c r="C98" s="2228" t="s">
        <v>6781</v>
      </c>
      <c r="D98" s="2229">
        <v>521</v>
      </c>
      <c r="E98" s="2247" t="s">
        <v>8517</v>
      </c>
      <c r="F98" s="2231">
        <v>21.33</v>
      </c>
      <c r="G98" s="2225" t="s">
        <v>413</v>
      </c>
      <c r="H98" s="2247" t="s">
        <v>11860</v>
      </c>
      <c r="I98" s="2255">
        <v>23.8</v>
      </c>
      <c r="J98" s="2225" t="s">
        <v>2354</v>
      </c>
      <c r="K98" s="2247" t="s">
        <v>11859</v>
      </c>
      <c r="L98" s="2244">
        <v>2.4700000000000002</v>
      </c>
      <c r="M98" s="2234">
        <v>43148</v>
      </c>
      <c r="N98" s="2292">
        <v>42782</v>
      </c>
      <c r="O98" s="2233"/>
    </row>
    <row r="99" spans="1:17">
      <c r="A99" s="2226" t="s">
        <v>1204</v>
      </c>
      <c r="B99" s="2227">
        <v>3</v>
      </c>
      <c r="C99" s="2228" t="s">
        <v>6780</v>
      </c>
      <c r="D99" s="2229">
        <v>383</v>
      </c>
      <c r="E99" s="2247" t="s">
        <v>11804</v>
      </c>
      <c r="F99" s="2231">
        <v>0</v>
      </c>
      <c r="G99" s="2225" t="s">
        <v>446</v>
      </c>
      <c r="H99" s="2247" t="s">
        <v>11780</v>
      </c>
      <c r="I99" s="2257">
        <v>1.04</v>
      </c>
      <c r="J99" s="2225" t="s">
        <v>734</v>
      </c>
      <c r="K99" s="2247" t="s">
        <v>13726</v>
      </c>
      <c r="L99" s="2244">
        <v>1.04</v>
      </c>
      <c r="M99" s="2234">
        <v>43148</v>
      </c>
      <c r="N99" s="2292">
        <v>43139</v>
      </c>
      <c r="O99" s="2233"/>
    </row>
    <row r="100" spans="1:17">
      <c r="A100" s="2226" t="s">
        <v>1204</v>
      </c>
      <c r="B100" s="2227">
        <v>3</v>
      </c>
      <c r="C100" s="2228" t="s">
        <v>6780</v>
      </c>
      <c r="D100" s="2229">
        <v>286</v>
      </c>
      <c r="E100" s="2247" t="s">
        <v>13727</v>
      </c>
      <c r="F100" s="2231">
        <v>0</v>
      </c>
      <c r="G100" s="2225" t="s">
        <v>208</v>
      </c>
      <c r="H100" s="2247" t="s">
        <v>13728</v>
      </c>
      <c r="I100" s="2257">
        <v>1</v>
      </c>
      <c r="J100" s="2225" t="s">
        <v>13729</v>
      </c>
      <c r="K100" s="2247" t="s">
        <v>13741</v>
      </c>
      <c r="L100" s="2244">
        <v>1</v>
      </c>
      <c r="M100" s="2234">
        <v>43148</v>
      </c>
      <c r="N100" s="2292">
        <v>43144</v>
      </c>
      <c r="O100" s="2233"/>
    </row>
    <row r="101" spans="1:17">
      <c r="A101" s="2226" t="s">
        <v>1204</v>
      </c>
      <c r="B101" s="2227">
        <v>3</v>
      </c>
      <c r="C101" s="2228" t="s">
        <v>6780</v>
      </c>
      <c r="D101" s="2229">
        <v>287</v>
      </c>
      <c r="E101" s="2247" t="s">
        <v>13730</v>
      </c>
      <c r="F101" s="2231">
        <v>0</v>
      </c>
      <c r="G101" s="2225" t="s">
        <v>47</v>
      </c>
      <c r="H101" s="2247" t="s">
        <v>13741</v>
      </c>
      <c r="I101" s="2257">
        <v>0.46</v>
      </c>
      <c r="J101" s="2225" t="s">
        <v>208</v>
      </c>
      <c r="K101" s="2247" t="s">
        <v>13728</v>
      </c>
      <c r="L101" s="2244">
        <v>0.46</v>
      </c>
      <c r="M101" s="2234">
        <v>43148</v>
      </c>
      <c r="N101" s="2292">
        <v>43145</v>
      </c>
      <c r="O101" s="2233"/>
    </row>
    <row r="102" spans="1:17">
      <c r="A102" s="2226" t="s">
        <v>1204</v>
      </c>
      <c r="B102" s="2227">
        <v>3</v>
      </c>
      <c r="C102" s="2228" t="s">
        <v>6780</v>
      </c>
      <c r="D102" s="2229">
        <v>178</v>
      </c>
      <c r="E102" s="2247" t="s">
        <v>13731</v>
      </c>
      <c r="F102" s="2231">
        <v>0</v>
      </c>
      <c r="G102" s="2225" t="s">
        <v>47</v>
      </c>
      <c r="H102" s="2247" t="s">
        <v>13741</v>
      </c>
      <c r="I102" s="2257">
        <v>1.1399999999999999</v>
      </c>
      <c r="J102" s="2225" t="s">
        <v>413</v>
      </c>
      <c r="K102" s="2247" t="s">
        <v>11860</v>
      </c>
      <c r="L102" s="2244">
        <v>1.1399999999999999</v>
      </c>
      <c r="M102" s="2234">
        <v>43148</v>
      </c>
      <c r="N102" s="2292">
        <v>43146</v>
      </c>
      <c r="O102" s="2233"/>
    </row>
    <row r="103" spans="1:17">
      <c r="A103" s="2226" t="s">
        <v>1204</v>
      </c>
      <c r="B103" s="2227">
        <v>3</v>
      </c>
      <c r="C103" s="2228" t="s">
        <v>6780</v>
      </c>
      <c r="D103" s="2229">
        <v>83</v>
      </c>
      <c r="E103" s="2247" t="s">
        <v>13438</v>
      </c>
      <c r="F103" s="2231">
        <v>7.13</v>
      </c>
      <c r="G103" s="2225" t="s">
        <v>13733</v>
      </c>
      <c r="H103" s="2247" t="s">
        <v>13438</v>
      </c>
      <c r="I103" s="2257">
        <v>8.1300000000000008</v>
      </c>
      <c r="J103" s="2225" t="s">
        <v>13729</v>
      </c>
      <c r="K103" s="2247" t="s">
        <v>13741</v>
      </c>
      <c r="L103" s="2244">
        <v>1</v>
      </c>
      <c r="M103" s="2234">
        <v>43148</v>
      </c>
      <c r="N103" s="2292">
        <v>43158</v>
      </c>
      <c r="O103" s="2233"/>
    </row>
    <row r="104" spans="1:17">
      <c r="A104" s="2226" t="s">
        <v>1204</v>
      </c>
      <c r="B104" s="2227">
        <v>3</v>
      </c>
      <c r="C104" s="2228" t="s">
        <v>6780</v>
      </c>
      <c r="D104" s="2229">
        <v>301</v>
      </c>
      <c r="E104" s="2247" t="s">
        <v>13734</v>
      </c>
      <c r="F104" s="2231">
        <v>0</v>
      </c>
      <c r="G104" s="2225" t="s">
        <v>11873</v>
      </c>
      <c r="H104" s="2247" t="s">
        <v>13735</v>
      </c>
      <c r="I104" s="2257">
        <v>1.19</v>
      </c>
      <c r="J104" s="2225" t="s">
        <v>413</v>
      </c>
      <c r="K104" s="2247" t="s">
        <v>11860</v>
      </c>
      <c r="L104" s="2244">
        <v>1.19</v>
      </c>
      <c r="M104" s="2234">
        <v>43148</v>
      </c>
      <c r="N104" s="2292">
        <v>43159</v>
      </c>
      <c r="O104" s="2233"/>
    </row>
    <row r="105" spans="1:17">
      <c r="A105" s="2226" t="s">
        <v>1204</v>
      </c>
      <c r="B105" s="2227">
        <v>3</v>
      </c>
      <c r="C105" s="2228" t="s">
        <v>6780</v>
      </c>
      <c r="D105" s="2229">
        <v>302</v>
      </c>
      <c r="E105" s="2247" t="s">
        <v>13737</v>
      </c>
      <c r="F105" s="2231">
        <v>0</v>
      </c>
      <c r="G105" s="2225" t="s">
        <v>11852</v>
      </c>
      <c r="H105" s="2247" t="s">
        <v>11837</v>
      </c>
      <c r="I105" s="2257">
        <v>1.21</v>
      </c>
      <c r="J105" s="2225" t="s">
        <v>413</v>
      </c>
      <c r="K105" s="2247" t="s">
        <v>11860</v>
      </c>
      <c r="L105" s="2244">
        <v>1.21</v>
      </c>
      <c r="M105" s="2234">
        <v>43177</v>
      </c>
      <c r="N105" s="2292">
        <v>43160</v>
      </c>
      <c r="O105" s="2233"/>
    </row>
    <row r="106" spans="1:17">
      <c r="A106" s="2226" t="s">
        <v>1204</v>
      </c>
      <c r="B106" s="2227">
        <v>3</v>
      </c>
      <c r="C106" s="2228" t="s">
        <v>6780</v>
      </c>
      <c r="D106" s="2229">
        <v>328</v>
      </c>
      <c r="E106" s="2247" t="s">
        <v>13830</v>
      </c>
      <c r="F106" s="2231">
        <v>0</v>
      </c>
      <c r="G106" s="2225" t="s">
        <v>157</v>
      </c>
      <c r="H106" s="2247" t="s">
        <v>13438</v>
      </c>
      <c r="I106" s="2257">
        <v>2.65</v>
      </c>
      <c r="J106" s="2225" t="s">
        <v>11852</v>
      </c>
      <c r="K106" s="2247" t="s">
        <v>11837</v>
      </c>
      <c r="L106" s="2244">
        <v>2.65</v>
      </c>
      <c r="M106" s="2234">
        <v>43177</v>
      </c>
      <c r="N106" s="2292">
        <v>43161</v>
      </c>
      <c r="O106" s="2233"/>
    </row>
    <row r="107" spans="1:17">
      <c r="A107" s="2226" t="s">
        <v>1204</v>
      </c>
      <c r="B107" s="2227">
        <v>3</v>
      </c>
      <c r="C107" s="2228" t="s">
        <v>6780</v>
      </c>
      <c r="D107" s="2229">
        <v>748</v>
      </c>
      <c r="E107" s="2247" t="s">
        <v>13739</v>
      </c>
      <c r="F107" s="2231">
        <v>0</v>
      </c>
      <c r="G107" s="2225" t="s">
        <v>413</v>
      </c>
      <c r="H107" s="2247" t="s">
        <v>11860</v>
      </c>
      <c r="I107" s="2257">
        <v>0.26</v>
      </c>
      <c r="J107" s="2225" t="s">
        <v>1231</v>
      </c>
      <c r="K107" s="2247" t="s">
        <v>13736</v>
      </c>
      <c r="L107" s="2244">
        <v>0.26</v>
      </c>
      <c r="M107" s="2234">
        <v>43177</v>
      </c>
      <c r="N107" s="2292">
        <v>43161</v>
      </c>
      <c r="O107" s="2233"/>
    </row>
    <row r="108" spans="1:17">
      <c r="A108" s="2226" t="s">
        <v>1204</v>
      </c>
      <c r="B108" s="2227">
        <v>3</v>
      </c>
      <c r="C108" s="2228" t="s">
        <v>6780</v>
      </c>
      <c r="D108" s="2229">
        <v>335</v>
      </c>
      <c r="E108" s="2247" t="s">
        <v>13740</v>
      </c>
      <c r="F108" s="2231">
        <v>0</v>
      </c>
      <c r="G108" s="2225" t="s">
        <v>157</v>
      </c>
      <c r="H108" s="2247" t="s">
        <v>13438</v>
      </c>
      <c r="I108" s="2257">
        <v>0.53</v>
      </c>
      <c r="J108" s="2225" t="s">
        <v>3304</v>
      </c>
      <c r="K108" s="2247" t="s">
        <v>13830</v>
      </c>
      <c r="L108" s="2244">
        <v>0.53</v>
      </c>
      <c r="M108" s="2234">
        <v>43177</v>
      </c>
      <c r="N108" s="2292">
        <v>43164</v>
      </c>
      <c r="O108" s="2233"/>
    </row>
    <row r="109" spans="1:17">
      <c r="A109" s="2226" t="s">
        <v>1204</v>
      </c>
      <c r="B109" s="2227">
        <v>3</v>
      </c>
      <c r="C109" s="2228" t="s">
        <v>6780</v>
      </c>
      <c r="D109" s="2229">
        <v>28</v>
      </c>
      <c r="E109" s="2247" t="s">
        <v>13741</v>
      </c>
      <c r="F109" s="2231">
        <v>2.17</v>
      </c>
      <c r="G109" s="2225" t="s">
        <v>446</v>
      </c>
      <c r="H109" s="2247" t="s">
        <v>8517</v>
      </c>
      <c r="I109" s="2257">
        <v>20.09</v>
      </c>
      <c r="J109" s="2225" t="s">
        <v>413</v>
      </c>
      <c r="K109" s="2247" t="s">
        <v>11860</v>
      </c>
      <c r="L109" s="2244">
        <v>17.920000000000002</v>
      </c>
      <c r="M109" s="2234">
        <v>43177</v>
      </c>
      <c r="N109" s="2292">
        <v>43168</v>
      </c>
      <c r="O109" s="2233"/>
    </row>
    <row r="110" spans="1:17">
      <c r="A110" s="2226" t="s">
        <v>1204</v>
      </c>
      <c r="B110" s="2227">
        <v>2</v>
      </c>
      <c r="C110" s="2228" t="s">
        <v>6780</v>
      </c>
      <c r="D110" s="2229">
        <v>894</v>
      </c>
      <c r="E110" s="2247" t="s">
        <v>13789</v>
      </c>
      <c r="F110" s="2231">
        <v>0</v>
      </c>
      <c r="G110" s="2225" t="s">
        <v>13790</v>
      </c>
      <c r="H110" s="2247" t="s">
        <v>13793</v>
      </c>
      <c r="I110" s="2224">
        <v>0.16</v>
      </c>
      <c r="J110" s="2225" t="s">
        <v>13791</v>
      </c>
      <c r="K110" s="2247" t="s">
        <v>13792</v>
      </c>
      <c r="L110" s="2244">
        <v>0.16</v>
      </c>
      <c r="M110" s="2234">
        <v>43177</v>
      </c>
      <c r="N110" s="2289">
        <v>43172</v>
      </c>
      <c r="O110" s="2233"/>
    </row>
    <row r="111" spans="1:17">
      <c r="A111" s="2226" t="s">
        <v>1204</v>
      </c>
      <c r="B111" s="2227">
        <v>3</v>
      </c>
      <c r="C111" s="2228" t="s">
        <v>6782</v>
      </c>
      <c r="D111" s="2229">
        <v>522</v>
      </c>
      <c r="E111" s="2247" t="s">
        <v>11837</v>
      </c>
      <c r="F111" s="2231">
        <v>20.16</v>
      </c>
      <c r="G111" s="2225" t="s">
        <v>413</v>
      </c>
      <c r="H111" s="2247" t="s">
        <v>11860</v>
      </c>
      <c r="I111" s="2229">
        <v>25.41</v>
      </c>
      <c r="J111" s="2225" t="s">
        <v>11852</v>
      </c>
      <c r="K111" s="2247" t="s">
        <v>11864</v>
      </c>
      <c r="L111" s="2243">
        <v>5.25</v>
      </c>
      <c r="M111" s="2234">
        <v>43177</v>
      </c>
      <c r="N111" s="2289">
        <v>43174</v>
      </c>
      <c r="O111" s="2233"/>
    </row>
    <row r="112" spans="1:17">
      <c r="A112" s="2226" t="s">
        <v>1204</v>
      </c>
      <c r="B112" s="2227">
        <v>3</v>
      </c>
      <c r="C112" s="2228" t="s">
        <v>6780</v>
      </c>
      <c r="D112" s="2229">
        <v>51</v>
      </c>
      <c r="E112" s="2247" t="s">
        <v>13745</v>
      </c>
      <c r="F112" s="2231">
        <v>0</v>
      </c>
      <c r="G112" s="2225" t="s">
        <v>151</v>
      </c>
      <c r="H112" s="2247" t="s">
        <v>13746</v>
      </c>
      <c r="I112" s="2229">
        <v>4.21</v>
      </c>
      <c r="J112" s="2225" t="s">
        <v>11852</v>
      </c>
      <c r="K112" s="2247" t="s">
        <v>11837</v>
      </c>
      <c r="L112" s="2243">
        <v>4.21</v>
      </c>
      <c r="M112" s="2234">
        <v>43177</v>
      </c>
      <c r="N112" s="2289">
        <v>43179</v>
      </c>
      <c r="O112" s="2233"/>
    </row>
    <row r="113" spans="1:15">
      <c r="A113" s="2226" t="s">
        <v>1204</v>
      </c>
      <c r="B113" s="2227">
        <v>3</v>
      </c>
      <c r="C113" s="2228" t="s">
        <v>6780</v>
      </c>
      <c r="D113" s="2229">
        <v>230</v>
      </c>
      <c r="E113" s="2247" t="s">
        <v>13754</v>
      </c>
      <c r="F113" s="2231">
        <v>1.56</v>
      </c>
      <c r="G113" s="2225" t="s">
        <v>13755</v>
      </c>
      <c r="H113" s="2247" t="s">
        <v>13754</v>
      </c>
      <c r="I113" s="2229">
        <v>2.56</v>
      </c>
      <c r="J113" s="2225" t="s">
        <v>521</v>
      </c>
      <c r="K113" s="2247" t="s">
        <v>11864</v>
      </c>
      <c r="L113" s="2243">
        <v>1</v>
      </c>
      <c r="M113" s="2234">
        <v>43177</v>
      </c>
      <c r="N113" s="2289">
        <v>43179</v>
      </c>
      <c r="O113" s="2233"/>
    </row>
    <row r="114" spans="1:15">
      <c r="A114" s="2226" t="s">
        <v>1204</v>
      </c>
      <c r="B114" s="2227">
        <v>3</v>
      </c>
      <c r="C114" s="2228" t="s">
        <v>6780</v>
      </c>
      <c r="D114" s="2229">
        <v>834</v>
      </c>
      <c r="E114" s="2247" t="s">
        <v>13770</v>
      </c>
      <c r="F114" s="2231">
        <v>0</v>
      </c>
      <c r="G114" s="2225" t="s">
        <v>274</v>
      </c>
      <c r="H114" s="2247" t="s">
        <v>11874</v>
      </c>
      <c r="I114" s="2229">
        <v>1.36</v>
      </c>
      <c r="J114" s="2225" t="s">
        <v>5810</v>
      </c>
      <c r="K114" s="2247" t="s">
        <v>13770</v>
      </c>
      <c r="L114" s="2243">
        <v>1.36</v>
      </c>
      <c r="M114" s="2234">
        <v>43177</v>
      </c>
      <c r="N114" s="2289">
        <v>43210</v>
      </c>
      <c r="O114" s="2233"/>
    </row>
    <row r="115" spans="1:15">
      <c r="A115" s="2226" t="s">
        <v>1204</v>
      </c>
      <c r="B115" s="2227">
        <v>3</v>
      </c>
      <c r="C115" s="2228" t="s">
        <v>6780</v>
      </c>
      <c r="D115" s="2229">
        <v>445</v>
      </c>
      <c r="E115" s="2247" t="s">
        <v>13770</v>
      </c>
      <c r="F115" s="2231">
        <v>0</v>
      </c>
      <c r="G115" s="2225" t="s">
        <v>47</v>
      </c>
      <c r="H115" s="2247" t="s">
        <v>13741</v>
      </c>
      <c r="I115" s="2229">
        <v>0.19</v>
      </c>
      <c r="J115" s="2225" t="s">
        <v>2957</v>
      </c>
      <c r="K115" s="2247" t="s">
        <v>13769</v>
      </c>
      <c r="L115" s="2243">
        <v>0.19</v>
      </c>
      <c r="M115" s="2234">
        <v>43178</v>
      </c>
      <c r="N115" s="2289">
        <v>43209</v>
      </c>
      <c r="O115" s="2233"/>
    </row>
    <row r="116" spans="1:15">
      <c r="A116" s="2226" t="s">
        <v>1204</v>
      </c>
      <c r="B116" s="2227">
        <v>3</v>
      </c>
      <c r="C116" s="2228" t="s">
        <v>6780</v>
      </c>
      <c r="D116" s="2229">
        <v>446</v>
      </c>
      <c r="E116" s="2247" t="s">
        <v>13771</v>
      </c>
      <c r="F116" s="2231">
        <v>0</v>
      </c>
      <c r="G116" s="2225" t="s">
        <v>521</v>
      </c>
      <c r="H116" s="2247" t="s">
        <v>13754</v>
      </c>
      <c r="I116" s="2229">
        <v>1.18</v>
      </c>
      <c r="J116" s="2225" t="s">
        <v>151</v>
      </c>
      <c r="K116" s="2247" t="s">
        <v>13745</v>
      </c>
      <c r="L116" s="2243">
        <v>1.18</v>
      </c>
      <c r="M116" s="2234">
        <v>43179</v>
      </c>
      <c r="N116" s="2289">
        <v>43180</v>
      </c>
      <c r="O116" s="2233"/>
    </row>
    <row r="117" spans="1:15">
      <c r="A117" s="2226" t="s">
        <v>1204</v>
      </c>
      <c r="B117" s="2227">
        <v>3</v>
      </c>
      <c r="C117" s="2228" t="s">
        <v>6780</v>
      </c>
      <c r="D117" s="2229">
        <v>46</v>
      </c>
      <c r="E117" s="2247" t="s">
        <v>13744</v>
      </c>
      <c r="F117" s="2231">
        <v>0</v>
      </c>
      <c r="G117" s="2225" t="s">
        <v>47</v>
      </c>
      <c r="H117" s="2247" t="s">
        <v>13741</v>
      </c>
      <c r="I117" s="2229">
        <v>1.75</v>
      </c>
      <c r="J117" s="2225" t="s">
        <v>392</v>
      </c>
      <c r="K117" s="2247" t="s">
        <v>11864</v>
      </c>
      <c r="L117" s="2243">
        <v>1.75</v>
      </c>
      <c r="M117" s="2234">
        <v>43208</v>
      </c>
      <c r="N117" s="2289">
        <v>43216</v>
      </c>
      <c r="O117" s="2233"/>
    </row>
    <row r="118" spans="1:15">
      <c r="A118" s="2226" t="s">
        <v>1204</v>
      </c>
      <c r="B118" s="2227">
        <v>2</v>
      </c>
      <c r="C118" s="2228" t="s">
        <v>6780</v>
      </c>
      <c r="D118" s="2229">
        <v>845</v>
      </c>
      <c r="E118" s="2247" t="s">
        <v>13784</v>
      </c>
      <c r="F118" s="2231">
        <v>0</v>
      </c>
      <c r="G118" s="2225" t="s">
        <v>13785</v>
      </c>
      <c r="H118" s="2247" t="s">
        <v>13786</v>
      </c>
      <c r="I118" s="2224">
        <v>0.13</v>
      </c>
      <c r="J118" s="2225" t="s">
        <v>5239</v>
      </c>
      <c r="K118" s="2247" t="s">
        <v>13787</v>
      </c>
      <c r="L118" s="2244">
        <v>0.13</v>
      </c>
      <c r="M118" s="2234">
        <v>43208</v>
      </c>
      <c r="N118" s="2289">
        <v>43199</v>
      </c>
      <c r="O118" s="2233"/>
    </row>
    <row r="119" spans="1:15">
      <c r="A119" s="2226" t="s">
        <v>1204</v>
      </c>
      <c r="B119" s="2227">
        <v>2</v>
      </c>
      <c r="C119" s="2228" t="s">
        <v>6780</v>
      </c>
      <c r="D119" s="2229">
        <v>846</v>
      </c>
      <c r="E119" s="2247" t="s">
        <v>13788</v>
      </c>
      <c r="F119" s="2231">
        <v>0</v>
      </c>
      <c r="G119" s="2225" t="s">
        <v>13785</v>
      </c>
      <c r="H119" s="2247" t="s">
        <v>13786</v>
      </c>
      <c r="I119" s="2224">
        <v>0.17</v>
      </c>
      <c r="J119" s="2225" t="s">
        <v>5239</v>
      </c>
      <c r="K119" s="2247" t="s">
        <v>13787</v>
      </c>
      <c r="L119" s="2244">
        <v>0.17</v>
      </c>
      <c r="M119" s="2234">
        <v>43208</v>
      </c>
      <c r="N119" s="2289">
        <v>43199</v>
      </c>
      <c r="O119" s="2233"/>
    </row>
    <row r="120" spans="1:15" s="2440" customFormat="1">
      <c r="A120" s="2226" t="s">
        <v>1204</v>
      </c>
      <c r="B120" s="2227">
        <v>2</v>
      </c>
      <c r="C120" s="2228" t="s">
        <v>6780</v>
      </c>
      <c r="D120" s="2229">
        <v>28</v>
      </c>
      <c r="E120" s="2297" t="s">
        <v>13741</v>
      </c>
      <c r="F120" s="2231">
        <v>7</v>
      </c>
      <c r="G120" s="2298" t="s">
        <v>13729</v>
      </c>
      <c r="H120" s="2297" t="s">
        <v>13741</v>
      </c>
      <c r="I120" s="2224">
        <v>7.2</v>
      </c>
      <c r="J120" s="2298" t="s">
        <v>47</v>
      </c>
      <c r="K120" s="2297" t="s">
        <v>13741</v>
      </c>
      <c r="L120" s="2244">
        <v>0.2</v>
      </c>
      <c r="M120" s="2299">
        <v>43208</v>
      </c>
      <c r="N120" s="2289">
        <v>43217</v>
      </c>
      <c r="O120" s="2452" t="s">
        <v>14078</v>
      </c>
    </row>
    <row r="121" spans="1:15" s="2440" customFormat="1">
      <c r="A121" s="2226" t="s">
        <v>1204</v>
      </c>
      <c r="B121" s="1855">
        <v>2</v>
      </c>
      <c r="C121" s="2228" t="s">
        <v>6782</v>
      </c>
      <c r="D121" s="2229">
        <v>9</v>
      </c>
      <c r="E121" s="2297" t="s">
        <v>14052</v>
      </c>
      <c r="F121" s="2231">
        <v>4.47</v>
      </c>
      <c r="G121" s="2298" t="s">
        <v>413</v>
      </c>
      <c r="H121" s="2297" t="s">
        <v>14052</v>
      </c>
      <c r="I121" s="2224">
        <v>4.57</v>
      </c>
      <c r="J121" s="2298" t="s">
        <v>413</v>
      </c>
      <c r="K121" s="2297" t="s">
        <v>14052</v>
      </c>
      <c r="L121" s="2244">
        <v>0.1</v>
      </c>
      <c r="M121" s="2299">
        <v>43208</v>
      </c>
      <c r="N121" s="2289">
        <v>43213</v>
      </c>
      <c r="O121" s="2452" t="s">
        <v>14077</v>
      </c>
    </row>
    <row r="122" spans="1:15" s="2440" customFormat="1">
      <c r="A122" s="2226" t="s">
        <v>1204</v>
      </c>
      <c r="B122" s="1855">
        <v>2</v>
      </c>
      <c r="C122" s="2228" t="s">
        <v>6780</v>
      </c>
      <c r="D122" s="2229">
        <v>25</v>
      </c>
      <c r="E122" s="2297" t="s">
        <v>761</v>
      </c>
      <c r="F122" s="2231">
        <v>7.0000000000000007E-2</v>
      </c>
      <c r="G122" s="2298" t="s">
        <v>242</v>
      </c>
      <c r="H122" s="2297" t="s">
        <v>761</v>
      </c>
      <c r="I122" s="2224">
        <v>0.11</v>
      </c>
      <c r="J122" s="2298" t="s">
        <v>242</v>
      </c>
      <c r="K122" s="2297" t="s">
        <v>761</v>
      </c>
      <c r="L122" s="2244">
        <v>0.04</v>
      </c>
      <c r="M122" s="2299">
        <v>43208</v>
      </c>
      <c r="N122" s="2289">
        <v>43228</v>
      </c>
      <c r="O122" s="2452" t="s">
        <v>14076</v>
      </c>
    </row>
    <row r="123" spans="1:15">
      <c r="A123" s="2226" t="s">
        <v>1204</v>
      </c>
      <c r="B123" s="2227">
        <v>3</v>
      </c>
      <c r="C123" s="2228" t="s">
        <v>6780</v>
      </c>
      <c r="D123" s="2229">
        <v>36</v>
      </c>
      <c r="E123" s="2247" t="s">
        <v>11874</v>
      </c>
      <c r="F123" s="2231">
        <v>0</v>
      </c>
      <c r="G123" s="2225" t="s">
        <v>47</v>
      </c>
      <c r="H123" s="2247" t="s">
        <v>13741</v>
      </c>
      <c r="I123" s="2229">
        <v>4.4800000000000004</v>
      </c>
      <c r="J123" s="2225" t="s">
        <v>274</v>
      </c>
      <c r="K123" s="2247" t="s">
        <v>11874</v>
      </c>
      <c r="L123" s="2243">
        <v>4.4800000000000004</v>
      </c>
      <c r="M123" s="2234">
        <v>43208</v>
      </c>
      <c r="N123" s="2289">
        <v>43216</v>
      </c>
      <c r="O123" s="2233"/>
    </row>
    <row r="124" spans="1:15">
      <c r="A124" s="2226" t="s">
        <v>1204</v>
      </c>
      <c r="B124" s="2227">
        <v>3</v>
      </c>
      <c r="C124" s="2228" t="s">
        <v>6780</v>
      </c>
      <c r="D124" s="2229">
        <v>180</v>
      </c>
      <c r="E124" s="2247" t="s">
        <v>13750</v>
      </c>
      <c r="F124" s="2231">
        <v>0</v>
      </c>
      <c r="G124" s="2225" t="s">
        <v>413</v>
      </c>
      <c r="H124" s="2247" t="s">
        <v>11860</v>
      </c>
      <c r="I124" s="2229">
        <v>0.83</v>
      </c>
      <c r="J124" s="2225" t="s">
        <v>274</v>
      </c>
      <c r="K124" s="2247" t="s">
        <v>11874</v>
      </c>
      <c r="L124" s="2243">
        <v>0.83</v>
      </c>
      <c r="M124" s="2234">
        <v>43208</v>
      </c>
      <c r="N124" s="2289">
        <v>43195</v>
      </c>
      <c r="O124" s="2233"/>
    </row>
    <row r="125" spans="1:15">
      <c r="A125" s="2226" t="s">
        <v>1204</v>
      </c>
      <c r="B125" s="2227">
        <v>3</v>
      </c>
      <c r="C125" s="2228" t="s">
        <v>6780</v>
      </c>
      <c r="D125" s="2229">
        <v>195</v>
      </c>
      <c r="E125" s="2247" t="s">
        <v>13752</v>
      </c>
      <c r="F125" s="2231">
        <v>0</v>
      </c>
      <c r="G125" s="2225" t="s">
        <v>151</v>
      </c>
      <c r="H125" s="2247" t="s">
        <v>13745</v>
      </c>
      <c r="I125" s="2229">
        <v>1.98</v>
      </c>
      <c r="J125" s="2225" t="s">
        <v>157</v>
      </c>
      <c r="K125" s="2247" t="s">
        <v>13725</v>
      </c>
      <c r="L125" s="2243">
        <v>1.98</v>
      </c>
      <c r="M125" s="2234">
        <v>43208</v>
      </c>
      <c r="N125" s="2289">
        <v>43224</v>
      </c>
      <c r="O125" s="2233"/>
    </row>
    <row r="126" spans="1:15">
      <c r="A126" s="2226" t="s">
        <v>1204</v>
      </c>
      <c r="B126" s="2227">
        <v>3</v>
      </c>
      <c r="C126" s="2228" t="s">
        <v>6780</v>
      </c>
      <c r="D126" s="2229">
        <v>285</v>
      </c>
      <c r="E126" s="2247" t="s">
        <v>13757</v>
      </c>
      <c r="F126" s="2231">
        <v>0</v>
      </c>
      <c r="G126" s="2225" t="s">
        <v>11873</v>
      </c>
      <c r="H126" s="2247" t="s">
        <v>13735</v>
      </c>
      <c r="I126" s="2229">
        <v>2.35</v>
      </c>
      <c r="J126" s="2225" t="s">
        <v>13729</v>
      </c>
      <c r="K126" s="2247" t="s">
        <v>13741</v>
      </c>
      <c r="L126" s="2243">
        <v>2.35</v>
      </c>
      <c r="M126" s="2234">
        <v>43208</v>
      </c>
      <c r="N126" s="2289">
        <v>43213</v>
      </c>
      <c r="O126" s="2233"/>
    </row>
    <row r="127" spans="1:15">
      <c r="A127" s="2226" t="s">
        <v>1204</v>
      </c>
      <c r="B127" s="2227">
        <v>3</v>
      </c>
      <c r="C127" s="2228" t="s">
        <v>6780</v>
      </c>
      <c r="D127" s="2229">
        <v>304</v>
      </c>
      <c r="E127" s="2247" t="s">
        <v>13758</v>
      </c>
      <c r="F127" s="2231">
        <v>0</v>
      </c>
      <c r="G127" s="2225" t="s">
        <v>157</v>
      </c>
      <c r="H127" s="2247" t="s">
        <v>13738</v>
      </c>
      <c r="I127" s="2229">
        <v>1.45</v>
      </c>
      <c r="J127" s="2225" t="s">
        <v>11852</v>
      </c>
      <c r="K127" s="2247" t="s">
        <v>11837</v>
      </c>
      <c r="L127" s="2243">
        <v>1.45</v>
      </c>
      <c r="M127" s="2234">
        <v>43208</v>
      </c>
      <c r="N127" s="2289">
        <v>43199</v>
      </c>
      <c r="O127" s="2233"/>
    </row>
    <row r="128" spans="1:15">
      <c r="A128" s="2226" t="s">
        <v>1204</v>
      </c>
      <c r="B128" s="2227">
        <v>3</v>
      </c>
      <c r="C128" s="2228" t="s">
        <v>6780</v>
      </c>
      <c r="D128" s="2229">
        <v>315</v>
      </c>
      <c r="E128" s="2247" t="s">
        <v>13761</v>
      </c>
      <c r="F128" s="2231">
        <v>0</v>
      </c>
      <c r="G128" s="2225" t="s">
        <v>222</v>
      </c>
      <c r="H128" s="2247" t="s">
        <v>13757</v>
      </c>
      <c r="I128" s="2229">
        <v>0.91</v>
      </c>
      <c r="J128" s="2225" t="s">
        <v>44</v>
      </c>
      <c r="K128" s="2247" t="s">
        <v>11864</v>
      </c>
      <c r="L128" s="2243">
        <v>0.91</v>
      </c>
      <c r="M128" s="2234">
        <v>43208</v>
      </c>
      <c r="N128" s="2289">
        <v>43215</v>
      </c>
      <c r="O128" s="2233"/>
    </row>
    <row r="129" spans="1:15">
      <c r="A129" s="2226" t="s">
        <v>1204</v>
      </c>
      <c r="B129" s="2227">
        <v>3</v>
      </c>
      <c r="C129" s="2228" t="s">
        <v>6780</v>
      </c>
      <c r="D129" s="2229">
        <v>340</v>
      </c>
      <c r="E129" s="2247" t="s">
        <v>13762</v>
      </c>
      <c r="F129" s="2231">
        <v>0</v>
      </c>
      <c r="G129" s="2225" t="s">
        <v>392</v>
      </c>
      <c r="H129" s="2247" t="s">
        <v>13744</v>
      </c>
      <c r="I129" s="2229">
        <v>0.7</v>
      </c>
      <c r="J129" s="2225" t="s">
        <v>222</v>
      </c>
      <c r="K129" s="2247" t="s">
        <v>13757</v>
      </c>
      <c r="L129" s="2243">
        <v>0.7</v>
      </c>
      <c r="M129" s="2234">
        <v>43208</v>
      </c>
      <c r="N129" s="2289">
        <v>43194</v>
      </c>
      <c r="O129" s="2233"/>
    </row>
    <row r="130" spans="1:15">
      <c r="A130" s="2226" t="s">
        <v>1204</v>
      </c>
      <c r="B130" s="2227">
        <v>3</v>
      </c>
      <c r="C130" s="2228" t="s">
        <v>6780</v>
      </c>
      <c r="D130" s="2229">
        <v>444</v>
      </c>
      <c r="E130" s="2247" t="s">
        <v>13769</v>
      </c>
      <c r="F130" s="2231">
        <v>0</v>
      </c>
      <c r="G130" s="2225" t="s">
        <v>47</v>
      </c>
      <c r="H130" s="2247" t="s">
        <v>13741</v>
      </c>
      <c r="I130" s="2229">
        <v>0.5</v>
      </c>
      <c r="J130" s="2225" t="s">
        <v>5810</v>
      </c>
      <c r="K130" s="2247" t="s">
        <v>13770</v>
      </c>
      <c r="L130" s="2243">
        <v>0.5</v>
      </c>
      <c r="M130" s="2234">
        <v>43208</v>
      </c>
      <c r="N130" s="2289">
        <v>43209</v>
      </c>
      <c r="O130" s="2233"/>
    </row>
    <row r="131" spans="1:15">
      <c r="A131" s="2226" t="s">
        <v>1204</v>
      </c>
      <c r="B131" s="2227">
        <v>3</v>
      </c>
      <c r="C131" s="2228" t="s">
        <v>6780</v>
      </c>
      <c r="D131" s="2229">
        <v>836</v>
      </c>
      <c r="E131" s="2247" t="s">
        <v>13782</v>
      </c>
      <c r="F131" s="2231">
        <v>0</v>
      </c>
      <c r="G131" s="2225" t="s">
        <v>413</v>
      </c>
      <c r="H131" s="2247" t="s">
        <v>11860</v>
      </c>
      <c r="I131" s="2229">
        <v>1.3</v>
      </c>
      <c r="J131" s="2225" t="s">
        <v>157</v>
      </c>
      <c r="K131" s="2247" t="s">
        <v>13725</v>
      </c>
      <c r="L131" s="2243">
        <v>1.3</v>
      </c>
      <c r="M131" s="2234">
        <v>43208</v>
      </c>
      <c r="N131" s="2289">
        <v>43199</v>
      </c>
      <c r="O131" s="2233"/>
    </row>
    <row r="132" spans="1:15" s="2440" customFormat="1">
      <c r="A132" s="2226" t="s">
        <v>1204</v>
      </c>
      <c r="B132" s="1855">
        <v>2</v>
      </c>
      <c r="C132" s="2228" t="s">
        <v>6780</v>
      </c>
      <c r="D132" s="2229">
        <v>28</v>
      </c>
      <c r="E132" s="2297" t="s">
        <v>13741</v>
      </c>
      <c r="F132" s="2231">
        <v>2.25</v>
      </c>
      <c r="G132" s="2225" t="s">
        <v>446</v>
      </c>
      <c r="H132" s="2247" t="s">
        <v>8517</v>
      </c>
      <c r="I132" s="2229">
        <v>11.25</v>
      </c>
      <c r="J132" s="2225" t="s">
        <v>11852</v>
      </c>
      <c r="K132" s="2247" t="s">
        <v>11837</v>
      </c>
      <c r="L132" s="2243">
        <v>9</v>
      </c>
      <c r="M132" s="2299">
        <v>43361</v>
      </c>
      <c r="N132" s="2289">
        <v>43228</v>
      </c>
      <c r="O132" s="2452" t="s">
        <v>14244</v>
      </c>
    </row>
    <row r="133" spans="1:15">
      <c r="A133" s="2226" t="s">
        <v>1204</v>
      </c>
      <c r="B133" s="2227">
        <v>3</v>
      </c>
      <c r="C133" s="2228" t="s">
        <v>6780</v>
      </c>
      <c r="D133" s="2229">
        <v>51</v>
      </c>
      <c r="E133" s="2247" t="s">
        <v>13745</v>
      </c>
      <c r="F133" s="2231">
        <v>4.22</v>
      </c>
      <c r="G133" s="2225" t="s">
        <v>11852</v>
      </c>
      <c r="H133" s="2247" t="s">
        <v>11837</v>
      </c>
      <c r="I133" s="2229">
        <v>13</v>
      </c>
      <c r="J133" s="2225" t="s">
        <v>413</v>
      </c>
      <c r="K133" s="2247" t="s">
        <v>11860</v>
      </c>
      <c r="L133" s="2243">
        <v>8.7799999999999994</v>
      </c>
      <c r="M133" s="2299">
        <v>43301</v>
      </c>
      <c r="N133" s="2289">
        <v>43223</v>
      </c>
      <c r="O133" s="2233"/>
    </row>
    <row r="134" spans="1:15">
      <c r="A134" s="2226" t="s">
        <v>1204</v>
      </c>
      <c r="B134" s="2227">
        <v>3</v>
      </c>
      <c r="C134" s="2228" t="s">
        <v>6780</v>
      </c>
      <c r="D134" s="2229">
        <v>229</v>
      </c>
      <c r="E134" s="2247" t="s">
        <v>13753</v>
      </c>
      <c r="F134" s="2231">
        <v>0</v>
      </c>
      <c r="G134" s="2225" t="s">
        <v>11852</v>
      </c>
      <c r="H134" s="2247" t="s">
        <v>11837</v>
      </c>
      <c r="I134" s="2229">
        <v>2.35</v>
      </c>
      <c r="J134" s="2225" t="s">
        <v>151</v>
      </c>
      <c r="K134" s="2247" t="s">
        <v>13745</v>
      </c>
      <c r="L134" s="2243">
        <v>2.35</v>
      </c>
      <c r="M134" s="2234">
        <v>43269</v>
      </c>
      <c r="N134" s="2289">
        <v>43284</v>
      </c>
      <c r="O134" s="2233"/>
    </row>
    <row r="135" spans="1:15">
      <c r="A135" s="2226" t="s">
        <v>1204</v>
      </c>
      <c r="B135" s="2227">
        <v>3</v>
      </c>
      <c r="C135" s="2228" t="s">
        <v>6780</v>
      </c>
      <c r="D135" s="2229">
        <v>83</v>
      </c>
      <c r="E135" s="2247" t="s">
        <v>13732</v>
      </c>
      <c r="F135" s="2231">
        <v>0</v>
      </c>
      <c r="G135" s="2225" t="s">
        <v>274</v>
      </c>
      <c r="H135" s="2247" t="s">
        <v>11874</v>
      </c>
      <c r="I135" s="2229">
        <v>6.78</v>
      </c>
      <c r="J135" s="2225" t="s">
        <v>173</v>
      </c>
      <c r="K135" s="2247" t="s">
        <v>13740</v>
      </c>
      <c r="L135" s="2243">
        <v>6.78</v>
      </c>
      <c r="M135" s="2234">
        <v>43300</v>
      </c>
      <c r="N135" s="2289">
        <v>43294</v>
      </c>
      <c r="O135" s="2233"/>
    </row>
    <row r="136" spans="1:15">
      <c r="A136" s="2226" t="s">
        <v>1204</v>
      </c>
      <c r="B136" s="2227">
        <v>3</v>
      </c>
      <c r="C136" s="2228" t="s">
        <v>6780</v>
      </c>
      <c r="D136" s="2229">
        <v>82</v>
      </c>
      <c r="E136" s="2247" t="s">
        <v>13747</v>
      </c>
      <c r="F136" s="2231">
        <v>0</v>
      </c>
      <c r="G136" s="2225" t="s">
        <v>47</v>
      </c>
      <c r="H136" s="2247" t="s">
        <v>13741</v>
      </c>
      <c r="I136" s="2229">
        <v>3.17</v>
      </c>
      <c r="J136" s="2225" t="s">
        <v>11873</v>
      </c>
      <c r="K136" s="2247" t="s">
        <v>13735</v>
      </c>
      <c r="L136" s="2243">
        <v>3.17</v>
      </c>
      <c r="M136" s="2234">
        <v>43302</v>
      </c>
      <c r="N136" s="2289">
        <v>43301</v>
      </c>
      <c r="O136" s="2233"/>
    </row>
    <row r="137" spans="1:15" s="2440" customFormat="1">
      <c r="A137" s="2226" t="s">
        <v>1204</v>
      </c>
      <c r="B137" s="1855">
        <v>2</v>
      </c>
      <c r="C137" s="2228" t="s">
        <v>6780</v>
      </c>
      <c r="D137" s="2229">
        <v>596</v>
      </c>
      <c r="E137" s="2297" t="s">
        <v>14258</v>
      </c>
      <c r="F137" s="2231">
        <v>0.2</v>
      </c>
      <c r="G137" s="2298" t="s">
        <v>14259</v>
      </c>
      <c r="H137" s="2297" t="s">
        <v>14258</v>
      </c>
      <c r="I137" s="2229">
        <v>0.24</v>
      </c>
      <c r="J137" s="2298" t="s">
        <v>14259</v>
      </c>
      <c r="K137" s="2297" t="s">
        <v>14258</v>
      </c>
      <c r="L137" s="2243">
        <v>0.4</v>
      </c>
      <c r="M137" s="2234">
        <v>43302</v>
      </c>
      <c r="N137" s="2289">
        <v>43301</v>
      </c>
      <c r="O137" s="2452" t="s">
        <v>14257</v>
      </c>
    </row>
    <row r="138" spans="1:15" s="2440" customFormat="1">
      <c r="A138" s="2226" t="s">
        <v>1204</v>
      </c>
      <c r="B138" s="1855">
        <v>2</v>
      </c>
      <c r="C138" s="2228" t="s">
        <v>6782</v>
      </c>
      <c r="D138" s="2229">
        <v>903</v>
      </c>
      <c r="E138" s="2297" t="s">
        <v>11851</v>
      </c>
      <c r="F138" s="2231">
        <v>8.82</v>
      </c>
      <c r="G138" s="2298" t="s">
        <v>2697</v>
      </c>
      <c r="H138" s="2297" t="s">
        <v>11851</v>
      </c>
      <c r="I138" s="2229">
        <v>8.84</v>
      </c>
      <c r="J138" s="2298" t="s">
        <v>2697</v>
      </c>
      <c r="K138" s="2297" t="s">
        <v>11851</v>
      </c>
      <c r="L138" s="2243">
        <v>0.4</v>
      </c>
      <c r="M138" s="2299">
        <v>43270</v>
      </c>
      <c r="N138" s="2289">
        <v>43256</v>
      </c>
      <c r="O138" s="2452" t="s">
        <v>14260</v>
      </c>
    </row>
    <row r="139" spans="1:15" s="2440" customFormat="1">
      <c r="A139" s="2226" t="s">
        <v>1204</v>
      </c>
      <c r="B139" s="1855">
        <v>2</v>
      </c>
      <c r="C139" s="2228" t="s">
        <v>6780</v>
      </c>
      <c r="D139" s="2229">
        <v>296</v>
      </c>
      <c r="E139" s="2297" t="s">
        <v>11884</v>
      </c>
      <c r="F139" s="2231">
        <v>2.1</v>
      </c>
      <c r="G139" s="2298" t="s">
        <v>419</v>
      </c>
      <c r="H139" s="2297" t="s">
        <v>11884</v>
      </c>
      <c r="I139" s="2229">
        <v>2.14</v>
      </c>
      <c r="J139" s="2298" t="s">
        <v>419</v>
      </c>
      <c r="K139" s="2297" t="s">
        <v>11884</v>
      </c>
      <c r="L139" s="2243">
        <v>0.4</v>
      </c>
      <c r="M139" s="2234">
        <v>43302</v>
      </c>
      <c r="N139" s="2289">
        <v>43322</v>
      </c>
      <c r="O139" s="2452" t="s">
        <v>14261</v>
      </c>
    </row>
    <row r="140" spans="1:15" s="2440" customFormat="1">
      <c r="A140" s="2226" t="s">
        <v>1204</v>
      </c>
      <c r="B140" s="1855">
        <v>2</v>
      </c>
      <c r="C140" s="2228" t="s">
        <v>6780</v>
      </c>
      <c r="D140" s="2229">
        <v>449</v>
      </c>
      <c r="E140" s="2297" t="s">
        <v>14583</v>
      </c>
      <c r="F140" s="2231">
        <v>1.7</v>
      </c>
      <c r="G140" s="2298" t="s">
        <v>780</v>
      </c>
      <c r="H140" s="2297" t="s">
        <v>14583</v>
      </c>
      <c r="I140" s="2229">
        <v>1.7</v>
      </c>
      <c r="J140" s="2298" t="s">
        <v>780</v>
      </c>
      <c r="K140" s="2297" t="s">
        <v>14583</v>
      </c>
      <c r="L140" s="2243">
        <v>0</v>
      </c>
      <c r="M140" s="2299">
        <v>43299</v>
      </c>
      <c r="N140" s="2289">
        <v>43319</v>
      </c>
      <c r="O140" s="2452" t="s">
        <v>14584</v>
      </c>
    </row>
    <row r="141" spans="1:15">
      <c r="A141" s="2226" t="s">
        <v>1204</v>
      </c>
      <c r="B141" s="2227">
        <v>3</v>
      </c>
      <c r="C141" s="2228" t="s">
        <v>6780</v>
      </c>
      <c r="D141" s="2229">
        <v>305</v>
      </c>
      <c r="E141" s="2247" t="s">
        <v>13759</v>
      </c>
      <c r="F141" s="2231">
        <v>0</v>
      </c>
      <c r="G141" s="2225" t="s">
        <v>169</v>
      </c>
      <c r="H141" s="2247" t="s">
        <v>13752</v>
      </c>
      <c r="I141" s="2229">
        <v>0.83</v>
      </c>
      <c r="J141" s="2225" t="s">
        <v>151</v>
      </c>
      <c r="K141" s="2247" t="s">
        <v>13745</v>
      </c>
      <c r="L141" s="2243">
        <v>0.83</v>
      </c>
      <c r="M141" s="2299">
        <v>43333</v>
      </c>
      <c r="N141" s="2289">
        <v>43249</v>
      </c>
      <c r="O141" s="2233"/>
    </row>
    <row r="142" spans="1:15">
      <c r="A142" s="2226" t="s">
        <v>1204</v>
      </c>
      <c r="B142" s="2227">
        <v>3</v>
      </c>
      <c r="C142" s="2228" t="s">
        <v>6780</v>
      </c>
      <c r="D142" s="2229">
        <v>39</v>
      </c>
      <c r="E142" s="2247" t="s">
        <v>13728</v>
      </c>
      <c r="F142" s="2231">
        <v>0</v>
      </c>
      <c r="G142" s="2225" t="s">
        <v>416</v>
      </c>
      <c r="H142" s="2247" t="s">
        <v>13743</v>
      </c>
      <c r="I142" s="2229">
        <v>3.13</v>
      </c>
      <c r="J142" s="2225" t="s">
        <v>413</v>
      </c>
      <c r="K142" s="2247" t="s">
        <v>11860</v>
      </c>
      <c r="L142" s="2243">
        <v>3.13</v>
      </c>
      <c r="M142" s="2234">
        <v>43332</v>
      </c>
      <c r="N142" s="2289">
        <v>43143</v>
      </c>
      <c r="O142" s="2233"/>
    </row>
    <row r="143" spans="1:15">
      <c r="A143" s="2226" t="s">
        <v>1204</v>
      </c>
      <c r="B143" s="2227">
        <v>3</v>
      </c>
      <c r="C143" s="2228" t="s">
        <v>6780</v>
      </c>
      <c r="D143" s="2229">
        <v>384</v>
      </c>
      <c r="E143" s="2247" t="s">
        <v>13767</v>
      </c>
      <c r="F143" s="2231">
        <v>0</v>
      </c>
      <c r="G143" s="2225" t="s">
        <v>208</v>
      </c>
      <c r="H143" s="2247" t="s">
        <v>13728</v>
      </c>
      <c r="I143" s="2229">
        <v>0.54</v>
      </c>
      <c r="J143" s="2225" t="s">
        <v>48</v>
      </c>
      <c r="K143" s="2247" t="s">
        <v>13767</v>
      </c>
      <c r="L143" s="2243">
        <v>0.54</v>
      </c>
      <c r="M143" s="2299">
        <v>43334</v>
      </c>
      <c r="N143" s="2289">
        <v>43325</v>
      </c>
      <c r="O143" s="2233"/>
    </row>
    <row r="144" spans="1:15">
      <c r="A144" s="2226" t="s">
        <v>1204</v>
      </c>
      <c r="B144" s="2227">
        <v>3</v>
      </c>
      <c r="C144" s="2228" t="s">
        <v>6780</v>
      </c>
      <c r="D144" s="2229">
        <v>886</v>
      </c>
      <c r="E144" s="2247" t="s">
        <v>13737</v>
      </c>
      <c r="F144" s="2231">
        <v>0</v>
      </c>
      <c r="G144" s="2225" t="s">
        <v>1231</v>
      </c>
      <c r="H144" s="2247" t="s">
        <v>13736</v>
      </c>
      <c r="I144" s="2229">
        <v>0.77</v>
      </c>
      <c r="J144" s="2225" t="s">
        <v>157</v>
      </c>
      <c r="K144" s="2247" t="s">
        <v>13725</v>
      </c>
      <c r="L144" s="2243">
        <v>0.77</v>
      </c>
      <c r="M144" s="2299">
        <v>43335</v>
      </c>
      <c r="N144" s="2289">
        <v>43325</v>
      </c>
      <c r="O144" s="2233"/>
    </row>
    <row r="145" spans="1:17">
      <c r="A145" s="2226" t="s">
        <v>1204</v>
      </c>
      <c r="B145" s="2227">
        <v>3</v>
      </c>
      <c r="C145" s="2228" t="s">
        <v>6780</v>
      </c>
      <c r="D145" s="2229">
        <v>165</v>
      </c>
      <c r="E145" s="2247" t="s">
        <v>13748</v>
      </c>
      <c r="F145" s="2231">
        <v>1.17</v>
      </c>
      <c r="G145" s="2225" t="s">
        <v>446</v>
      </c>
      <c r="H145" s="2247" t="s">
        <v>8517</v>
      </c>
      <c r="I145" s="2229">
        <v>1.39</v>
      </c>
      <c r="J145" s="2225" t="s">
        <v>402</v>
      </c>
      <c r="K145" s="2247" t="s">
        <v>13749</v>
      </c>
      <c r="L145" s="2243">
        <v>0.22</v>
      </c>
      <c r="M145" s="2299">
        <v>43336</v>
      </c>
      <c r="N145" s="2289">
        <v>43325</v>
      </c>
      <c r="O145" s="2233"/>
    </row>
    <row r="146" spans="1:17">
      <c r="A146" s="2226" t="s">
        <v>1204</v>
      </c>
      <c r="B146" s="2227">
        <v>3</v>
      </c>
      <c r="C146" s="2228" t="s">
        <v>6782</v>
      </c>
      <c r="D146" s="2229">
        <v>200</v>
      </c>
      <c r="E146" s="2247" t="s">
        <v>13735</v>
      </c>
      <c r="F146" s="2231">
        <v>13.52</v>
      </c>
      <c r="G146" s="2225" t="s">
        <v>13742</v>
      </c>
      <c r="H146" s="2247" t="s">
        <v>3656</v>
      </c>
      <c r="I146" s="2229">
        <v>20.67</v>
      </c>
      <c r="J146" s="2225" t="s">
        <v>11873</v>
      </c>
      <c r="K146" s="2247" t="s">
        <v>11864</v>
      </c>
      <c r="L146" s="2243">
        <v>7.15</v>
      </c>
      <c r="M146" s="2299">
        <v>43337</v>
      </c>
      <c r="N146" s="2289">
        <v>43333</v>
      </c>
      <c r="O146" s="2233"/>
    </row>
    <row r="147" spans="1:17">
      <c r="A147" s="2226" t="s">
        <v>1204</v>
      </c>
      <c r="B147" s="2227">
        <v>3</v>
      </c>
      <c r="C147" s="2228" t="s">
        <v>6780</v>
      </c>
      <c r="D147" s="2229">
        <v>728</v>
      </c>
      <c r="E147" s="2247" t="s">
        <v>11858</v>
      </c>
      <c r="F147" s="2231">
        <v>0</v>
      </c>
      <c r="G147" s="2225" t="s">
        <v>11852</v>
      </c>
      <c r="H147" s="2247" t="s">
        <v>11837</v>
      </c>
      <c r="I147" s="2229">
        <v>0.27</v>
      </c>
      <c r="J147" s="2225" t="s">
        <v>5626</v>
      </c>
      <c r="K147" s="2247" t="s">
        <v>13780</v>
      </c>
      <c r="L147" s="2243">
        <v>0.27</v>
      </c>
      <c r="M147" s="2234">
        <v>43330</v>
      </c>
      <c r="N147" s="2289">
        <v>43325</v>
      </c>
      <c r="O147" s="2233"/>
    </row>
    <row r="148" spans="1:17">
      <c r="A148" s="2226" t="s">
        <v>1204</v>
      </c>
      <c r="B148" s="2227">
        <v>3</v>
      </c>
      <c r="C148" s="2228" t="s">
        <v>6780</v>
      </c>
      <c r="D148" s="2229">
        <v>751</v>
      </c>
      <c r="E148" s="2247" t="s">
        <v>13780</v>
      </c>
      <c r="F148" s="2231">
        <v>0</v>
      </c>
      <c r="G148" s="2225" t="s">
        <v>10205</v>
      </c>
      <c r="H148" s="2247" t="s">
        <v>11858</v>
      </c>
      <c r="I148" s="2229">
        <v>0.1</v>
      </c>
      <c r="J148" s="2225" t="s">
        <v>291</v>
      </c>
      <c r="K148" s="2247" t="s">
        <v>11858</v>
      </c>
      <c r="L148" s="2243">
        <v>0.1</v>
      </c>
      <c r="M148" s="2234">
        <v>43330</v>
      </c>
      <c r="N148" s="2289">
        <v>43325</v>
      </c>
      <c r="O148" s="2233"/>
    </row>
    <row r="149" spans="1:17">
      <c r="A149" s="2226" t="s">
        <v>1204</v>
      </c>
      <c r="B149" s="2227">
        <v>3</v>
      </c>
      <c r="C149" s="2228" t="s">
        <v>6780</v>
      </c>
      <c r="D149" s="2229">
        <v>835</v>
      </c>
      <c r="E149" s="2247" t="s">
        <v>13745</v>
      </c>
      <c r="F149" s="2231">
        <v>0</v>
      </c>
      <c r="G149" s="2225" t="s">
        <v>446</v>
      </c>
      <c r="H149" s="2247" t="s">
        <v>11780</v>
      </c>
      <c r="I149" s="2229">
        <v>1.3</v>
      </c>
      <c r="J149" s="2225" t="s">
        <v>151</v>
      </c>
      <c r="K149" s="2247" t="s">
        <v>13745</v>
      </c>
      <c r="L149" s="2243">
        <v>1.3</v>
      </c>
      <c r="M149" s="2234">
        <v>43330</v>
      </c>
      <c r="N149" s="2289">
        <v>43319</v>
      </c>
      <c r="O149" s="2233"/>
    </row>
    <row r="150" spans="1:17" s="2440" customFormat="1">
      <c r="A150" s="2226" t="s">
        <v>1204</v>
      </c>
      <c r="B150" s="1855">
        <v>2</v>
      </c>
      <c r="C150" s="2228" t="s">
        <v>6780</v>
      </c>
      <c r="D150" s="2229">
        <v>19</v>
      </c>
      <c r="E150" s="2297" t="s">
        <v>13806</v>
      </c>
      <c r="F150" s="2231">
        <v>5.85</v>
      </c>
      <c r="G150" s="2298" t="s">
        <v>1241</v>
      </c>
      <c r="H150" s="2297" t="s">
        <v>13806</v>
      </c>
      <c r="I150" s="2229">
        <v>5.86</v>
      </c>
      <c r="J150" s="2298" t="s">
        <v>1241</v>
      </c>
      <c r="K150" s="2297" t="s">
        <v>13806</v>
      </c>
      <c r="L150" s="2243">
        <v>0.1</v>
      </c>
      <c r="M150" s="2234">
        <v>43330</v>
      </c>
      <c r="N150" s="2289">
        <v>43328</v>
      </c>
      <c r="O150" s="2452" t="s">
        <v>14262</v>
      </c>
    </row>
    <row r="151" spans="1:17" s="2440" customFormat="1">
      <c r="A151" s="2226" t="s">
        <v>1204</v>
      </c>
      <c r="B151" s="1855">
        <v>2</v>
      </c>
      <c r="C151" s="2228" t="s">
        <v>6780</v>
      </c>
      <c r="D151" s="2229">
        <v>389</v>
      </c>
      <c r="E151" s="2297" t="s">
        <v>11862</v>
      </c>
      <c r="F151" s="2231">
        <v>0</v>
      </c>
      <c r="G151" s="2298" t="s">
        <v>10268</v>
      </c>
      <c r="H151" s="2297" t="s">
        <v>13836</v>
      </c>
      <c r="I151" s="2229">
        <v>0.05</v>
      </c>
      <c r="J151" s="2298" t="s">
        <v>11852</v>
      </c>
      <c r="K151" s="2297" t="s">
        <v>11837</v>
      </c>
      <c r="L151" s="2243">
        <v>0.05</v>
      </c>
      <c r="M151" s="2299">
        <v>43361</v>
      </c>
      <c r="N151" s="2289">
        <v>43336</v>
      </c>
      <c r="O151" s="2452" t="s">
        <v>15122</v>
      </c>
    </row>
    <row r="152" spans="1:17">
      <c r="A152" s="2226" t="s">
        <v>1204</v>
      </c>
      <c r="B152" s="2227">
        <v>3</v>
      </c>
      <c r="C152" s="2228" t="s">
        <v>6780</v>
      </c>
      <c r="D152" s="2229">
        <v>185</v>
      </c>
      <c r="E152" s="2247" t="s">
        <v>13751</v>
      </c>
      <c r="F152" s="2231">
        <v>0</v>
      </c>
      <c r="G152" s="2225" t="s">
        <v>871</v>
      </c>
      <c r="H152" s="2247" t="s">
        <v>13748</v>
      </c>
      <c r="I152" s="2229">
        <v>5.15</v>
      </c>
      <c r="J152" s="2225" t="s">
        <v>11855</v>
      </c>
      <c r="K152" s="2247" t="s">
        <v>11864</v>
      </c>
      <c r="L152" s="2243">
        <v>5.15</v>
      </c>
      <c r="M152" s="2299">
        <v>43358</v>
      </c>
      <c r="N152" s="2289">
        <v>43312</v>
      </c>
      <c r="O152" s="2233"/>
    </row>
    <row r="153" spans="1:17">
      <c r="A153" s="2226" t="s">
        <v>1204</v>
      </c>
      <c r="B153" s="2227">
        <v>3</v>
      </c>
      <c r="C153" s="2228" t="s">
        <v>6780</v>
      </c>
      <c r="D153" s="2229">
        <v>246</v>
      </c>
      <c r="E153" s="2247" t="s">
        <v>13756</v>
      </c>
      <c r="F153" s="2231">
        <v>0</v>
      </c>
      <c r="G153" s="2225" t="s">
        <v>11873</v>
      </c>
      <c r="H153" s="2247" t="s">
        <v>13735</v>
      </c>
      <c r="I153" s="2229">
        <v>3.79</v>
      </c>
      <c r="J153" s="2225" t="s">
        <v>274</v>
      </c>
      <c r="K153" s="2247" t="s">
        <v>11874</v>
      </c>
      <c r="L153" s="2243">
        <v>3.79</v>
      </c>
      <c r="M153" s="2299">
        <v>43359</v>
      </c>
      <c r="N153" s="2289">
        <v>43307</v>
      </c>
      <c r="O153" s="2233"/>
    </row>
    <row r="154" spans="1:17">
      <c r="A154" s="2226" t="s">
        <v>1204</v>
      </c>
      <c r="B154" s="2227">
        <v>3</v>
      </c>
      <c r="C154" s="2228" t="s">
        <v>6780</v>
      </c>
      <c r="D154" s="2229">
        <v>409</v>
      </c>
      <c r="E154" s="2247" t="s">
        <v>13768</v>
      </c>
      <c r="F154" s="2231">
        <v>0</v>
      </c>
      <c r="G154" s="2225" t="s">
        <v>151</v>
      </c>
      <c r="H154" s="2247" t="s">
        <v>13745</v>
      </c>
      <c r="I154" s="2229">
        <v>0.68</v>
      </c>
      <c r="J154" s="2225" t="s">
        <v>193</v>
      </c>
      <c r="K154" s="2247" t="s">
        <v>13756</v>
      </c>
      <c r="L154" s="2243">
        <v>0.68</v>
      </c>
      <c r="M154" s="2299">
        <v>43360</v>
      </c>
      <c r="N154" s="2289">
        <v>43318</v>
      </c>
      <c r="O154" s="2233"/>
    </row>
    <row r="155" spans="1:17">
      <c r="A155" s="2226" t="s">
        <v>1204</v>
      </c>
      <c r="B155" s="2227">
        <v>3</v>
      </c>
      <c r="C155" s="2228" t="s">
        <v>6780</v>
      </c>
      <c r="D155" s="2229">
        <v>306</v>
      </c>
      <c r="E155" s="2247" t="s">
        <v>13760</v>
      </c>
      <c r="F155" s="2231">
        <v>0</v>
      </c>
      <c r="G155" s="2225" t="s">
        <v>151</v>
      </c>
      <c r="H155" s="2247" t="s">
        <v>13745</v>
      </c>
      <c r="I155" s="2229">
        <v>1.76</v>
      </c>
      <c r="J155" s="2225" t="s">
        <v>413</v>
      </c>
      <c r="K155" s="2247" t="s">
        <v>11860</v>
      </c>
      <c r="L155" s="2243">
        <v>1.76</v>
      </c>
      <c r="M155" s="2299">
        <v>43363</v>
      </c>
      <c r="N155" s="2289">
        <v>43320</v>
      </c>
      <c r="O155" s="2233"/>
    </row>
    <row r="156" spans="1:17">
      <c r="A156" s="2226" t="s">
        <v>1204</v>
      </c>
      <c r="B156" s="2227">
        <v>3</v>
      </c>
      <c r="C156" s="2228" t="s">
        <v>6780</v>
      </c>
      <c r="D156" s="2229">
        <v>347</v>
      </c>
      <c r="E156" s="2247" t="s">
        <v>13763</v>
      </c>
      <c r="F156" s="2231">
        <v>0</v>
      </c>
      <c r="G156" s="2225" t="s">
        <v>11873</v>
      </c>
      <c r="H156" s="2247" t="s">
        <v>13735</v>
      </c>
      <c r="I156" s="2229">
        <v>3.05</v>
      </c>
      <c r="J156" s="2225" t="s">
        <v>151</v>
      </c>
      <c r="K156" s="2247" t="s">
        <v>13745</v>
      </c>
      <c r="L156" s="2243">
        <v>3.05</v>
      </c>
      <c r="M156" s="2234">
        <v>43378</v>
      </c>
      <c r="N156" s="2289">
        <v>43301</v>
      </c>
      <c r="O156" s="2233"/>
    </row>
    <row r="157" spans="1:17">
      <c r="A157" s="2226" t="s">
        <v>1204</v>
      </c>
      <c r="B157" s="2227">
        <v>3</v>
      </c>
      <c r="C157" s="2228" t="s">
        <v>6780</v>
      </c>
      <c r="D157" s="2229">
        <v>360</v>
      </c>
      <c r="E157" s="2247" t="s">
        <v>13764</v>
      </c>
      <c r="F157" s="2231">
        <v>0</v>
      </c>
      <c r="G157" s="2225" t="s">
        <v>7155</v>
      </c>
      <c r="H157" s="2247" t="s">
        <v>13763</v>
      </c>
      <c r="I157" s="2229">
        <v>1.32</v>
      </c>
      <c r="J157" s="2225" t="s">
        <v>174</v>
      </c>
      <c r="K157" s="2247" t="s">
        <v>13765</v>
      </c>
      <c r="L157" s="2243">
        <v>1.32</v>
      </c>
      <c r="M157" s="2234">
        <v>43379</v>
      </c>
      <c r="N157" s="2289">
        <v>43314</v>
      </c>
      <c r="O157" s="2233"/>
    </row>
    <row r="158" spans="1:17">
      <c r="A158" s="2226" t="s">
        <v>1204</v>
      </c>
      <c r="B158" s="2227">
        <v>3</v>
      </c>
      <c r="C158" s="2228" t="s">
        <v>6780</v>
      </c>
      <c r="D158" s="2229">
        <v>361</v>
      </c>
      <c r="E158" s="2247" t="s">
        <v>13766</v>
      </c>
      <c r="F158" s="2231">
        <v>0</v>
      </c>
      <c r="G158" s="2225" t="s">
        <v>174</v>
      </c>
      <c r="H158" s="2247" t="s">
        <v>13764</v>
      </c>
      <c r="I158" s="2229">
        <v>0.71</v>
      </c>
      <c r="J158" s="2225" t="s">
        <v>151</v>
      </c>
      <c r="K158" s="2247" t="s">
        <v>13745</v>
      </c>
      <c r="L158" s="2243">
        <v>0.71</v>
      </c>
      <c r="M158" s="2234">
        <v>43380</v>
      </c>
      <c r="N158" s="2289">
        <v>43314</v>
      </c>
      <c r="O158" s="2233"/>
    </row>
    <row r="159" spans="1:17">
      <c r="A159" s="2226" t="s">
        <v>1204</v>
      </c>
      <c r="B159" s="2227">
        <v>3</v>
      </c>
      <c r="C159" s="2228" t="s">
        <v>6780</v>
      </c>
      <c r="D159" s="2229">
        <v>455</v>
      </c>
      <c r="E159" s="2247" t="s">
        <v>13773</v>
      </c>
      <c r="F159" s="2231">
        <v>0</v>
      </c>
      <c r="G159" s="2225" t="s">
        <v>151</v>
      </c>
      <c r="H159" s="2247" t="s">
        <v>13745</v>
      </c>
      <c r="I159" s="2229">
        <v>1.39</v>
      </c>
      <c r="J159" s="2225" t="s">
        <v>13772</v>
      </c>
      <c r="K159" s="2247" t="s">
        <v>13773</v>
      </c>
      <c r="L159" s="2243">
        <v>1.39</v>
      </c>
      <c r="M159" s="2234">
        <v>43381</v>
      </c>
      <c r="N159" s="2289">
        <v>43315</v>
      </c>
      <c r="O159" s="2233"/>
      <c r="P159" s="2259" t="s">
        <v>11771</v>
      </c>
      <c r="Q159" s="1799" t="s">
        <v>11772</v>
      </c>
    </row>
    <row r="160" spans="1:17">
      <c r="A160" s="2226" t="s">
        <v>1204</v>
      </c>
      <c r="B160" s="2227">
        <v>3</v>
      </c>
      <c r="C160" s="2228" t="s">
        <v>6780</v>
      </c>
      <c r="D160" s="2229">
        <v>723</v>
      </c>
      <c r="E160" s="2247" t="s">
        <v>13774</v>
      </c>
      <c r="F160" s="2231">
        <v>0</v>
      </c>
      <c r="G160" s="2225" t="s">
        <v>11873</v>
      </c>
      <c r="H160" s="2247" t="s">
        <v>13735</v>
      </c>
      <c r="I160" s="2229">
        <v>0.65</v>
      </c>
      <c r="J160" s="2225" t="s">
        <v>7155</v>
      </c>
      <c r="K160" s="2247" t="s">
        <v>13763</v>
      </c>
      <c r="L160" s="2243">
        <v>0.65</v>
      </c>
      <c r="M160" s="2234">
        <v>43382</v>
      </c>
      <c r="N160" s="2289">
        <v>43315</v>
      </c>
      <c r="O160" s="2233"/>
      <c r="P160" s="2259" t="s">
        <v>11773</v>
      </c>
      <c r="Q160" s="1799" t="s">
        <v>11774</v>
      </c>
    </row>
    <row r="161" spans="1:17">
      <c r="A161" s="2226" t="s">
        <v>1204</v>
      </c>
      <c r="B161" s="2227">
        <v>3</v>
      </c>
      <c r="C161" s="2228" t="s">
        <v>6780</v>
      </c>
      <c r="D161" s="2229">
        <v>724</v>
      </c>
      <c r="E161" s="2247" t="s">
        <v>13775</v>
      </c>
      <c r="F161" s="2231">
        <v>0</v>
      </c>
      <c r="G161" s="2225" t="s">
        <v>3511</v>
      </c>
      <c r="H161" s="2247" t="s">
        <v>13783</v>
      </c>
      <c r="I161" s="2229">
        <v>0.42</v>
      </c>
      <c r="J161" s="2225" t="s">
        <v>3511</v>
      </c>
      <c r="K161" s="2247" t="s">
        <v>13783</v>
      </c>
      <c r="L161" s="2243">
        <v>0.42</v>
      </c>
      <c r="M161" s="2234">
        <v>43383</v>
      </c>
      <c r="N161" s="2289">
        <v>43315</v>
      </c>
      <c r="O161" s="2233"/>
      <c r="P161" s="2259" t="s">
        <v>11775</v>
      </c>
      <c r="Q161" s="1799" t="s">
        <v>11776</v>
      </c>
    </row>
    <row r="162" spans="1:17">
      <c r="A162" s="2226" t="s">
        <v>1204</v>
      </c>
      <c r="B162" s="2227">
        <v>3</v>
      </c>
      <c r="C162" s="2228" t="s">
        <v>6780</v>
      </c>
      <c r="D162" s="2229">
        <v>725</v>
      </c>
      <c r="E162" s="2247" t="s">
        <v>13776</v>
      </c>
      <c r="F162" s="2231">
        <v>0</v>
      </c>
      <c r="G162" s="2225" t="s">
        <v>151</v>
      </c>
      <c r="H162" s="2247" t="s">
        <v>13745</v>
      </c>
      <c r="I162" s="2229">
        <v>0.36</v>
      </c>
      <c r="J162" s="2225" t="s">
        <v>8365</v>
      </c>
      <c r="K162" s="2247" t="s">
        <v>13776</v>
      </c>
      <c r="L162" s="2243">
        <v>0.36</v>
      </c>
      <c r="M162" s="2234">
        <v>43384</v>
      </c>
      <c r="N162" s="2289">
        <v>43318</v>
      </c>
      <c r="O162" s="2233"/>
    </row>
    <row r="163" spans="1:17">
      <c r="A163" s="2226" t="s">
        <v>1204</v>
      </c>
      <c r="B163" s="2227">
        <v>3</v>
      </c>
      <c r="C163" s="2228" t="s">
        <v>6780</v>
      </c>
      <c r="D163" s="2229" t="s">
        <v>13800</v>
      </c>
      <c r="E163" s="2247" t="s">
        <v>13777</v>
      </c>
      <c r="F163" s="2231">
        <v>0</v>
      </c>
      <c r="G163" s="2225" t="s">
        <v>1264</v>
      </c>
      <c r="H163" s="2247" t="s">
        <v>13778</v>
      </c>
      <c r="I163" s="2229">
        <v>0.03</v>
      </c>
      <c r="J163" s="2225" t="s">
        <v>1264</v>
      </c>
      <c r="K163" s="2247" t="s">
        <v>13777</v>
      </c>
      <c r="L163" s="2243">
        <v>0.03</v>
      </c>
      <c r="M163" s="2234">
        <v>43416</v>
      </c>
      <c r="N163" s="2289">
        <v>43318</v>
      </c>
      <c r="O163" s="2233"/>
    </row>
    <row r="164" spans="1:17">
      <c r="A164" s="2226" t="s">
        <v>1204</v>
      </c>
      <c r="B164" s="2227">
        <v>3</v>
      </c>
      <c r="C164" s="2228" t="s">
        <v>6780</v>
      </c>
      <c r="D164" s="2229">
        <v>726</v>
      </c>
      <c r="E164" s="2247" t="s">
        <v>13778</v>
      </c>
      <c r="F164" s="2231">
        <v>0</v>
      </c>
      <c r="G164" s="2225" t="s">
        <v>8365</v>
      </c>
      <c r="H164" s="2247" t="s">
        <v>13776</v>
      </c>
      <c r="I164" s="2229">
        <v>0.47</v>
      </c>
      <c r="J164" s="2225" t="s">
        <v>8365</v>
      </c>
      <c r="K164" s="2247" t="s">
        <v>13776</v>
      </c>
      <c r="L164" s="2243">
        <v>0.47</v>
      </c>
      <c r="M164" s="2234">
        <v>43417</v>
      </c>
      <c r="N164" s="2289">
        <v>43318</v>
      </c>
      <c r="O164" s="2233"/>
    </row>
    <row r="165" spans="1:17">
      <c r="A165" s="2226" t="s">
        <v>1204</v>
      </c>
      <c r="B165" s="2227">
        <v>3</v>
      </c>
      <c r="C165" s="2228" t="s">
        <v>6780</v>
      </c>
      <c r="D165" s="2229">
        <v>747</v>
      </c>
      <c r="E165" s="2247" t="s">
        <v>13779</v>
      </c>
      <c r="F165" s="2231">
        <v>0</v>
      </c>
      <c r="G165" s="2225" t="s">
        <v>7155</v>
      </c>
      <c r="H165" s="2247" t="s">
        <v>13763</v>
      </c>
      <c r="I165" s="2229">
        <v>0.66</v>
      </c>
      <c r="J165" s="2225" t="s">
        <v>7155</v>
      </c>
      <c r="K165" s="2247" t="s">
        <v>13763</v>
      </c>
      <c r="L165" s="2243">
        <v>0.66</v>
      </c>
      <c r="M165" s="2234">
        <v>43419</v>
      </c>
      <c r="N165" s="2289">
        <v>43301</v>
      </c>
      <c r="O165" s="2233"/>
    </row>
    <row r="166" spans="1:17">
      <c r="A166" s="2226" t="s">
        <v>1204</v>
      </c>
      <c r="B166" s="2227">
        <v>3</v>
      </c>
      <c r="C166" s="2228" t="s">
        <v>6780</v>
      </c>
      <c r="D166" s="2229">
        <v>833</v>
      </c>
      <c r="E166" s="2247" t="s">
        <v>13781</v>
      </c>
      <c r="F166" s="2231">
        <v>0</v>
      </c>
      <c r="G166" s="2225" t="s">
        <v>11855</v>
      </c>
      <c r="H166" s="2247" t="s">
        <v>13751</v>
      </c>
      <c r="I166" s="2229">
        <v>0.89</v>
      </c>
      <c r="J166" s="2225" t="s">
        <v>446</v>
      </c>
      <c r="K166" s="2247" t="s">
        <v>8517</v>
      </c>
      <c r="L166" s="2243">
        <v>0.89</v>
      </c>
      <c r="M166" s="2234">
        <v>43421</v>
      </c>
      <c r="N166" s="2289">
        <v>43308</v>
      </c>
      <c r="O166" s="2233"/>
    </row>
    <row r="167" spans="1:17" s="2440" customFormat="1">
      <c r="A167" s="2226" t="s">
        <v>1204</v>
      </c>
      <c r="B167" s="1855">
        <v>2</v>
      </c>
      <c r="C167" s="2228" t="s">
        <v>6781</v>
      </c>
      <c r="D167" s="2229">
        <v>521</v>
      </c>
      <c r="E167" s="2297" t="s">
        <v>11780</v>
      </c>
      <c r="F167" s="2231">
        <v>9.1199999999999992</v>
      </c>
      <c r="G167" s="2298" t="s">
        <v>446</v>
      </c>
      <c r="H167" s="2297" t="s">
        <v>15119</v>
      </c>
      <c r="I167" s="2229">
        <v>9.2200000000000006</v>
      </c>
      <c r="J167" s="2298" t="s">
        <v>446</v>
      </c>
      <c r="K167" s="2297" t="s">
        <v>15119</v>
      </c>
      <c r="L167" s="2243">
        <v>0.1</v>
      </c>
      <c r="M167" s="2299">
        <v>43361</v>
      </c>
      <c r="N167" s="2289">
        <v>43287</v>
      </c>
      <c r="O167" s="2452" t="s">
        <v>15120</v>
      </c>
    </row>
    <row r="168" spans="1:17" s="2440" customFormat="1">
      <c r="A168" s="2226" t="s">
        <v>1204</v>
      </c>
      <c r="B168" s="1855">
        <v>2</v>
      </c>
      <c r="C168" s="2228" t="s">
        <v>6782</v>
      </c>
      <c r="D168" s="2229">
        <v>522</v>
      </c>
      <c r="E168" s="2297" t="s">
        <v>11837</v>
      </c>
      <c r="F168" s="2231">
        <v>21.55</v>
      </c>
      <c r="G168" s="2298" t="s">
        <v>11852</v>
      </c>
      <c r="H168" s="2297" t="s">
        <v>11837</v>
      </c>
      <c r="I168" s="2229">
        <v>21.56</v>
      </c>
      <c r="J168" s="2298" t="s">
        <v>11852</v>
      </c>
      <c r="K168" s="2297" t="s">
        <v>11837</v>
      </c>
      <c r="L168" s="2243">
        <v>0.01</v>
      </c>
      <c r="M168" s="2299">
        <v>43361</v>
      </c>
      <c r="N168" s="2289">
        <v>43294</v>
      </c>
      <c r="O168" s="2452" t="s">
        <v>15121</v>
      </c>
    </row>
    <row r="169" spans="1:17" s="2440" customFormat="1">
      <c r="A169" s="2226" t="s">
        <v>1204</v>
      </c>
      <c r="B169" s="1855">
        <v>2</v>
      </c>
      <c r="C169" s="2228" t="s">
        <v>6780</v>
      </c>
      <c r="D169" s="2229">
        <v>60</v>
      </c>
      <c r="E169" s="2297" t="s">
        <v>11788</v>
      </c>
      <c r="F169" s="2231">
        <v>0.88</v>
      </c>
      <c r="G169" s="2298" t="s">
        <v>143</v>
      </c>
      <c r="H169" s="2297" t="s">
        <v>11789</v>
      </c>
      <c r="I169" s="2229">
        <v>0.92</v>
      </c>
      <c r="J169" s="2298" t="s">
        <v>143</v>
      </c>
      <c r="K169" s="2297" t="s">
        <v>11788</v>
      </c>
      <c r="L169" s="2243">
        <v>0.04</v>
      </c>
      <c r="M169" s="2299">
        <v>43361</v>
      </c>
      <c r="N169" s="2289">
        <v>43286</v>
      </c>
      <c r="O169" s="2452" t="s">
        <v>15215</v>
      </c>
    </row>
    <row r="170" spans="1:17" s="2440" customFormat="1">
      <c r="A170" s="2226" t="s">
        <v>1204</v>
      </c>
      <c r="B170" s="1855">
        <v>2</v>
      </c>
      <c r="C170" s="2228" t="s">
        <v>6782</v>
      </c>
      <c r="D170" s="2229">
        <v>9</v>
      </c>
      <c r="E170" s="2297" t="s">
        <v>11860</v>
      </c>
      <c r="F170" s="2231">
        <v>10.34</v>
      </c>
      <c r="G170" s="2298" t="s">
        <v>413</v>
      </c>
      <c r="H170" s="2297" t="s">
        <v>11860</v>
      </c>
      <c r="I170" s="2229">
        <v>10.34</v>
      </c>
      <c r="J170" s="2298" t="s">
        <v>413</v>
      </c>
      <c r="K170" s="2297" t="s">
        <v>11860</v>
      </c>
      <c r="L170" s="2243">
        <v>0.01</v>
      </c>
      <c r="M170" s="2299">
        <v>43831</v>
      </c>
      <c r="N170" s="2289">
        <v>43359</v>
      </c>
      <c r="O170" s="2452" t="s">
        <v>15216</v>
      </c>
    </row>
    <row r="171" spans="1:17" s="2440" customFormat="1">
      <c r="A171" s="2226" t="s">
        <v>1204</v>
      </c>
      <c r="B171" s="1855">
        <v>2</v>
      </c>
      <c r="C171" s="2228" t="s">
        <v>6780</v>
      </c>
      <c r="D171" s="1908">
        <v>521</v>
      </c>
      <c r="E171" s="2297" t="s">
        <v>14033</v>
      </c>
      <c r="F171" s="2231">
        <v>0.99</v>
      </c>
      <c r="G171" s="2298" t="s">
        <v>14339</v>
      </c>
      <c r="H171" s="2297" t="s">
        <v>15316</v>
      </c>
      <c r="I171" s="1908">
        <v>1.04</v>
      </c>
      <c r="J171" s="2298" t="s">
        <v>14034</v>
      </c>
      <c r="K171" s="2644" t="s">
        <v>14035</v>
      </c>
      <c r="L171" s="2269">
        <v>0.05</v>
      </c>
      <c r="M171" s="2299">
        <v>43456</v>
      </c>
      <c r="N171" s="3217">
        <v>43498</v>
      </c>
      <c r="O171" s="2452" t="s">
        <v>15315</v>
      </c>
    </row>
    <row r="172" spans="1:17" s="2440" customFormat="1">
      <c r="A172" s="2226" t="s">
        <v>1204</v>
      </c>
      <c r="B172" s="1855">
        <v>2</v>
      </c>
      <c r="C172" s="2228" t="s">
        <v>6780</v>
      </c>
      <c r="D172" s="1908">
        <v>489</v>
      </c>
      <c r="E172" s="2297" t="s">
        <v>15307</v>
      </c>
      <c r="F172" s="2231">
        <v>0.34</v>
      </c>
      <c r="G172" s="1908" t="s">
        <v>6361</v>
      </c>
      <c r="H172" s="2297" t="s">
        <v>15307</v>
      </c>
      <c r="I172" s="1908">
        <v>0.36</v>
      </c>
      <c r="J172" s="1908" t="s">
        <v>6361</v>
      </c>
      <c r="K172" s="2297" t="s">
        <v>15307</v>
      </c>
      <c r="L172" s="2855">
        <v>0.02</v>
      </c>
      <c r="M172" s="2299">
        <v>43511</v>
      </c>
      <c r="N172" s="3217">
        <v>43517</v>
      </c>
      <c r="O172" s="2452" t="s">
        <v>15308</v>
      </c>
    </row>
    <row r="173" spans="1:17" s="2440" customFormat="1">
      <c r="A173" s="2226" t="s">
        <v>1204</v>
      </c>
      <c r="B173" s="1855">
        <v>2</v>
      </c>
      <c r="C173" s="2228" t="s">
        <v>6780</v>
      </c>
      <c r="D173" s="1908">
        <v>596</v>
      </c>
      <c r="E173" s="2297" t="s">
        <v>15311</v>
      </c>
      <c r="F173" s="2231">
        <v>0</v>
      </c>
      <c r="G173" s="1908" t="s">
        <v>8914</v>
      </c>
      <c r="H173" s="2297" t="s">
        <v>14042</v>
      </c>
      <c r="I173" s="1908">
        <v>0.03</v>
      </c>
      <c r="J173" s="1908" t="s">
        <v>8914</v>
      </c>
      <c r="K173" s="2644" t="s">
        <v>14042</v>
      </c>
      <c r="L173" s="2269">
        <v>0.03</v>
      </c>
      <c r="M173" s="2299">
        <v>43513</v>
      </c>
      <c r="N173" s="3217">
        <v>43509</v>
      </c>
      <c r="O173" s="2452" t="s">
        <v>15312</v>
      </c>
    </row>
    <row r="174" spans="1:17" s="2440" customFormat="1">
      <c r="A174" s="2226" t="s">
        <v>1204</v>
      </c>
      <c r="B174" s="1855">
        <v>2</v>
      </c>
      <c r="C174" s="2228" t="s">
        <v>6780</v>
      </c>
      <c r="D174" s="1908">
        <v>213</v>
      </c>
      <c r="E174" s="2297" t="s">
        <v>10064</v>
      </c>
      <c r="F174" s="2231">
        <v>0.02</v>
      </c>
      <c r="G174" s="2298" t="s">
        <v>446</v>
      </c>
      <c r="H174" s="2297" t="s">
        <v>11780</v>
      </c>
      <c r="I174" s="1908">
        <v>0.03</v>
      </c>
      <c r="J174" s="2298" t="s">
        <v>446</v>
      </c>
      <c r="K174" s="2644" t="s">
        <v>11780</v>
      </c>
      <c r="L174" s="2269">
        <v>0.01</v>
      </c>
      <c r="M174" s="2299">
        <v>43514</v>
      </c>
      <c r="N174" s="3217">
        <v>43515</v>
      </c>
      <c r="O174" s="2452" t="s">
        <v>15313</v>
      </c>
    </row>
    <row r="175" spans="1:17">
      <c r="A175" s="2226" t="s">
        <v>1204</v>
      </c>
      <c r="B175" s="1855">
        <v>2</v>
      </c>
      <c r="C175" s="2228" t="s">
        <v>6782</v>
      </c>
      <c r="D175" s="1908">
        <v>522</v>
      </c>
      <c r="E175" s="2297" t="s">
        <v>11837</v>
      </c>
      <c r="F175" s="2231">
        <v>17.350000000000001</v>
      </c>
      <c r="G175" s="2298" t="s">
        <v>2481</v>
      </c>
      <c r="H175" s="2297" t="s">
        <v>15309</v>
      </c>
      <c r="I175" s="1908">
        <v>17.45</v>
      </c>
      <c r="J175" s="1908" t="s">
        <v>2481</v>
      </c>
      <c r="K175" s="2225" t="s">
        <v>15309</v>
      </c>
      <c r="L175" s="2269">
        <v>0.1</v>
      </c>
      <c r="M175" s="2234">
        <v>43754</v>
      </c>
      <c r="N175" s="3217">
        <v>43504</v>
      </c>
      <c r="O175" s="2452" t="s">
        <v>15310</v>
      </c>
    </row>
    <row r="176" spans="1:17">
      <c r="A176" s="2226" t="s">
        <v>1204</v>
      </c>
      <c r="B176" s="2227">
        <v>3</v>
      </c>
      <c r="C176" s="2228" t="s">
        <v>6780</v>
      </c>
      <c r="D176" s="2229">
        <v>27</v>
      </c>
      <c r="E176" s="2247" t="s">
        <v>13906</v>
      </c>
      <c r="F176" s="2231">
        <v>0</v>
      </c>
      <c r="G176" s="2225" t="s">
        <v>416</v>
      </c>
      <c r="H176" s="2247" t="s">
        <v>13743</v>
      </c>
      <c r="I176" s="2224">
        <v>2.4700000000000002</v>
      </c>
      <c r="J176" s="2225" t="s">
        <v>197</v>
      </c>
      <c r="K176" s="2247" t="s">
        <v>13905</v>
      </c>
      <c r="L176" s="2244">
        <v>2.4700000000000002</v>
      </c>
      <c r="M176" s="2234">
        <v>43563</v>
      </c>
      <c r="N176" s="2289">
        <v>43521</v>
      </c>
      <c r="O176" s="2233"/>
    </row>
    <row r="177" spans="1:15">
      <c r="A177" s="2226" t="s">
        <v>1204</v>
      </c>
      <c r="B177" s="2227">
        <v>3</v>
      </c>
      <c r="C177" s="2228" t="s">
        <v>6780</v>
      </c>
      <c r="D177" s="2229">
        <v>37</v>
      </c>
      <c r="E177" s="2247" t="s">
        <v>13907</v>
      </c>
      <c r="F177" s="2231">
        <v>0</v>
      </c>
      <c r="G177" s="2225" t="s">
        <v>592</v>
      </c>
      <c r="H177" s="2247" t="s">
        <v>13909</v>
      </c>
      <c r="I177" s="2224">
        <v>5.33</v>
      </c>
      <c r="J177" s="2225" t="s">
        <v>207</v>
      </c>
      <c r="K177" s="2247" t="s">
        <v>13746</v>
      </c>
      <c r="L177" s="2244">
        <v>5.33</v>
      </c>
      <c r="M177" s="2234">
        <v>43564</v>
      </c>
      <c r="N177" s="2289">
        <v>43523</v>
      </c>
      <c r="O177" s="2233"/>
    </row>
    <row r="178" spans="1:15">
      <c r="A178" s="2226" t="s">
        <v>1204</v>
      </c>
      <c r="B178" s="2227">
        <v>3</v>
      </c>
      <c r="C178" s="2228" t="s">
        <v>6780</v>
      </c>
      <c r="D178" s="2229">
        <v>84</v>
      </c>
      <c r="E178" s="2247" t="s">
        <v>11836</v>
      </c>
      <c r="F178" s="2231">
        <v>2.61</v>
      </c>
      <c r="G178" s="2225" t="s">
        <v>184</v>
      </c>
      <c r="H178" s="2247" t="s">
        <v>11786</v>
      </c>
      <c r="I178" s="2224">
        <v>3.56</v>
      </c>
      <c r="J178" s="2225" t="s">
        <v>13911</v>
      </c>
      <c r="K178" s="2247" t="s">
        <v>11836</v>
      </c>
      <c r="L178" s="2244">
        <v>0.95</v>
      </c>
      <c r="M178" s="2234">
        <v>43567</v>
      </c>
      <c r="N178" s="2289">
        <v>43507</v>
      </c>
      <c r="O178" s="2233"/>
    </row>
    <row r="179" spans="1:15">
      <c r="A179" s="2226" t="s">
        <v>1204</v>
      </c>
      <c r="B179" s="2227">
        <v>3</v>
      </c>
      <c r="C179" s="2228" t="s">
        <v>6780</v>
      </c>
      <c r="D179" s="2229">
        <v>204</v>
      </c>
      <c r="E179" s="2247" t="s">
        <v>13909</v>
      </c>
      <c r="F179" s="2231">
        <v>0</v>
      </c>
      <c r="G179" s="2225" t="s">
        <v>197</v>
      </c>
      <c r="H179" s="2247" t="s">
        <v>11881</v>
      </c>
      <c r="I179" s="2224">
        <v>8.9700000000000006</v>
      </c>
      <c r="J179" s="2225" t="s">
        <v>416</v>
      </c>
      <c r="K179" s="2247" t="s">
        <v>13743</v>
      </c>
      <c r="L179" s="2244">
        <v>8.9700000000000006</v>
      </c>
      <c r="M179" s="2234">
        <v>43573</v>
      </c>
      <c r="N179" s="2290">
        <v>43566</v>
      </c>
      <c r="O179" s="2233"/>
    </row>
    <row r="180" spans="1:15">
      <c r="A180" s="2226" t="s">
        <v>1204</v>
      </c>
      <c r="B180" s="2227">
        <v>3</v>
      </c>
      <c r="C180" s="2228" t="s">
        <v>6780</v>
      </c>
      <c r="D180" s="2229">
        <v>189</v>
      </c>
      <c r="E180" s="2247" t="s">
        <v>13914</v>
      </c>
      <c r="F180" s="2231">
        <v>0</v>
      </c>
      <c r="G180" s="2225" t="s">
        <v>416</v>
      </c>
      <c r="H180" s="2247" t="s">
        <v>13743</v>
      </c>
      <c r="I180" s="2224">
        <v>2.2400000000000002</v>
      </c>
      <c r="J180" s="2225" t="s">
        <v>413</v>
      </c>
      <c r="K180" s="2247" t="s">
        <v>11860</v>
      </c>
      <c r="L180" s="2244">
        <v>2.2400000000000002</v>
      </c>
      <c r="M180" s="2234">
        <v>43633</v>
      </c>
      <c r="N180" s="2290">
        <v>43571</v>
      </c>
      <c r="O180" s="2233"/>
    </row>
    <row r="181" spans="1:15">
      <c r="A181" s="2226" t="s">
        <v>1204</v>
      </c>
      <c r="B181" s="2227">
        <v>3</v>
      </c>
      <c r="C181" s="2228" t="s">
        <v>6780</v>
      </c>
      <c r="D181" s="2229">
        <v>39</v>
      </c>
      <c r="E181" s="2247" t="s">
        <v>13908</v>
      </c>
      <c r="F181" s="2231">
        <v>0</v>
      </c>
      <c r="G181" s="2225" t="s">
        <v>416</v>
      </c>
      <c r="H181" s="2247" t="s">
        <v>13743</v>
      </c>
      <c r="I181" s="2224">
        <v>3.13</v>
      </c>
      <c r="J181" s="2225" t="s">
        <v>208</v>
      </c>
      <c r="K181" s="2247" t="s">
        <v>13728</v>
      </c>
      <c r="L181" s="2244">
        <v>2.72</v>
      </c>
      <c r="M181" s="2234">
        <v>43809</v>
      </c>
      <c r="N181" s="2290">
        <v>43567</v>
      </c>
      <c r="O181" s="2233"/>
    </row>
    <row r="182" spans="1:15">
      <c r="A182" s="2226" t="s">
        <v>1204</v>
      </c>
      <c r="B182" s="2227">
        <v>3</v>
      </c>
      <c r="C182" s="2228" t="s">
        <v>6780</v>
      </c>
      <c r="D182" s="2229">
        <v>862</v>
      </c>
      <c r="E182" s="2247" t="s">
        <v>11870</v>
      </c>
      <c r="F182" s="2231">
        <v>0</v>
      </c>
      <c r="G182" s="2225" t="s">
        <v>413</v>
      </c>
      <c r="H182" s="2247" t="s">
        <v>11860</v>
      </c>
      <c r="I182" s="2224">
        <v>0.38</v>
      </c>
      <c r="J182" s="2225" t="s">
        <v>9076</v>
      </c>
      <c r="K182" s="2247" t="s">
        <v>11870</v>
      </c>
      <c r="L182" s="2244">
        <v>0.38</v>
      </c>
      <c r="M182" s="2234">
        <v>43650</v>
      </c>
      <c r="N182" s="2290">
        <v>43572</v>
      </c>
      <c r="O182" s="2233"/>
    </row>
    <row r="183" spans="1:15">
      <c r="A183" s="2226" t="s">
        <v>1204</v>
      </c>
      <c r="B183" s="2227">
        <v>3</v>
      </c>
      <c r="C183" s="2228" t="s">
        <v>6780</v>
      </c>
      <c r="D183" s="2229">
        <v>593</v>
      </c>
      <c r="E183" s="2247" t="s">
        <v>13928</v>
      </c>
      <c r="F183" s="2231">
        <v>0</v>
      </c>
      <c r="G183" s="2225" t="s">
        <v>2697</v>
      </c>
      <c r="H183" s="2247" t="s">
        <v>11851</v>
      </c>
      <c r="I183" s="2224">
        <v>1.56</v>
      </c>
      <c r="J183" s="2225" t="s">
        <v>435</v>
      </c>
      <c r="K183" s="2247" t="s">
        <v>13923</v>
      </c>
      <c r="L183" s="2244">
        <v>1.56</v>
      </c>
      <c r="M183" s="2234">
        <v>43769</v>
      </c>
      <c r="N183" s="2290">
        <v>43613</v>
      </c>
      <c r="O183" s="2233"/>
    </row>
    <row r="184" spans="1:15">
      <c r="A184" s="2226" t="s">
        <v>1204</v>
      </c>
      <c r="B184" s="2227">
        <v>3</v>
      </c>
      <c r="C184" s="2228" t="s">
        <v>6780</v>
      </c>
      <c r="D184" s="2229">
        <v>123</v>
      </c>
      <c r="E184" s="2247" t="s">
        <v>13743</v>
      </c>
      <c r="F184" s="2231">
        <v>3.46</v>
      </c>
      <c r="G184" s="2225" t="s">
        <v>11852</v>
      </c>
      <c r="H184" s="2247" t="s">
        <v>11837</v>
      </c>
      <c r="I184" s="2224">
        <v>18.88</v>
      </c>
      <c r="J184" s="2225" t="s">
        <v>416</v>
      </c>
      <c r="K184" s="2247" t="s">
        <v>3151</v>
      </c>
      <c r="L184" s="2244">
        <v>15.42</v>
      </c>
      <c r="M184" s="2234">
        <v>43630</v>
      </c>
      <c r="N184" s="2290">
        <v>43607</v>
      </c>
      <c r="O184" s="2233"/>
    </row>
    <row r="185" spans="1:15">
      <c r="A185" s="2226" t="s">
        <v>1204</v>
      </c>
      <c r="B185" s="2227">
        <v>3</v>
      </c>
      <c r="C185" s="2228" t="s">
        <v>6780</v>
      </c>
      <c r="D185" s="2229">
        <v>219</v>
      </c>
      <c r="E185" s="2247" t="s">
        <v>13915</v>
      </c>
      <c r="F185" s="2231">
        <v>0</v>
      </c>
      <c r="G185" s="2225" t="s">
        <v>13904</v>
      </c>
      <c r="H185" s="2247" t="s">
        <v>13903</v>
      </c>
      <c r="I185" s="2224">
        <v>3</v>
      </c>
      <c r="J185" s="2225" t="s">
        <v>766</v>
      </c>
      <c r="K185" s="2247" t="s">
        <v>3151</v>
      </c>
      <c r="L185" s="2244">
        <v>3</v>
      </c>
      <c r="M185" s="2234">
        <v>43694</v>
      </c>
      <c r="N185" s="2290">
        <v>43619</v>
      </c>
      <c r="O185" s="2233"/>
    </row>
    <row r="186" spans="1:15" s="2440" customFormat="1">
      <c r="A186" s="2226" t="s">
        <v>1204</v>
      </c>
      <c r="B186" s="1855">
        <v>2</v>
      </c>
      <c r="C186" s="2228" t="s">
        <v>6782</v>
      </c>
      <c r="D186" s="2229">
        <v>903</v>
      </c>
      <c r="E186" s="3421" t="s">
        <v>11851</v>
      </c>
      <c r="F186" s="2231">
        <v>2.5499999999999998</v>
      </c>
      <c r="G186" s="2225" t="s">
        <v>16623</v>
      </c>
      <c r="H186" s="3421" t="s">
        <v>16624</v>
      </c>
      <c r="I186" s="2229">
        <v>3.66</v>
      </c>
      <c r="J186" s="2489" t="s">
        <v>4626</v>
      </c>
      <c r="K186" s="2225" t="s">
        <v>16625</v>
      </c>
      <c r="L186" s="2243">
        <v>1.1100000000000001</v>
      </c>
      <c r="M186" s="2299">
        <v>44067</v>
      </c>
      <c r="N186" s="2289">
        <v>43608</v>
      </c>
      <c r="O186" s="4188" t="s">
        <v>20201</v>
      </c>
    </row>
    <row r="187" spans="1:15">
      <c r="A187" s="2226" t="s">
        <v>1204</v>
      </c>
      <c r="B187" s="2227">
        <v>3</v>
      </c>
      <c r="C187" s="2228" t="s">
        <v>6780</v>
      </c>
      <c r="D187" s="2229">
        <v>380</v>
      </c>
      <c r="E187" s="2247" t="s">
        <v>13923</v>
      </c>
      <c r="F187" s="2231">
        <v>0</v>
      </c>
      <c r="G187" s="2225" t="s">
        <v>13904</v>
      </c>
      <c r="H187" s="2247" t="s">
        <v>13903</v>
      </c>
      <c r="I187" s="2224">
        <v>2.1800000000000002</v>
      </c>
      <c r="J187" s="2225" t="s">
        <v>2697</v>
      </c>
      <c r="K187" s="2247" t="s">
        <v>11851</v>
      </c>
      <c r="L187" s="2244">
        <v>2.1800000000000002</v>
      </c>
      <c r="M187" s="2234">
        <v>43695</v>
      </c>
      <c r="N187" s="2290">
        <v>43609</v>
      </c>
      <c r="O187" s="2233"/>
    </row>
    <row r="188" spans="1:15">
      <c r="A188" s="2226" t="s">
        <v>1204</v>
      </c>
      <c r="B188" s="2227">
        <v>3</v>
      </c>
      <c r="C188" s="2228" t="s">
        <v>6780</v>
      </c>
      <c r="D188" s="2229">
        <v>289</v>
      </c>
      <c r="E188" s="2247" t="s">
        <v>13916</v>
      </c>
      <c r="F188" s="2231">
        <v>0</v>
      </c>
      <c r="G188" s="2225" t="s">
        <v>766</v>
      </c>
      <c r="H188" s="2247" t="s">
        <v>13915</v>
      </c>
      <c r="I188" s="2224">
        <v>2.69</v>
      </c>
      <c r="J188" s="2225" t="s">
        <v>2697</v>
      </c>
      <c r="K188" s="2247" t="s">
        <v>11851</v>
      </c>
      <c r="L188" s="2244">
        <v>2.69</v>
      </c>
      <c r="M188" s="2234">
        <v>43696</v>
      </c>
      <c r="N188" s="2290">
        <v>43615</v>
      </c>
      <c r="O188" s="2233"/>
    </row>
    <row r="189" spans="1:15">
      <c r="A189" s="2226" t="s">
        <v>1204</v>
      </c>
      <c r="B189" s="2227">
        <v>3</v>
      </c>
      <c r="C189" s="2228" t="s">
        <v>6780</v>
      </c>
      <c r="D189" s="2229">
        <v>293</v>
      </c>
      <c r="E189" s="2247" t="s">
        <v>11883</v>
      </c>
      <c r="F189" s="2231">
        <v>0</v>
      </c>
      <c r="G189" s="2225" t="s">
        <v>197</v>
      </c>
      <c r="H189" s="2247" t="s">
        <v>11881</v>
      </c>
      <c r="I189" s="2224">
        <v>1.22</v>
      </c>
      <c r="J189" s="2225" t="s">
        <v>1173</v>
      </c>
      <c r="K189" s="2247" t="s">
        <v>11882</v>
      </c>
      <c r="L189" s="2244">
        <v>1.22</v>
      </c>
      <c r="M189" s="2234">
        <v>43697</v>
      </c>
      <c r="N189" s="2290">
        <v>43609</v>
      </c>
      <c r="O189" s="2233"/>
    </row>
    <row r="190" spans="1:15">
      <c r="A190" s="2226" t="s">
        <v>1204</v>
      </c>
      <c r="B190" s="2227">
        <v>3</v>
      </c>
      <c r="C190" s="2228" t="s">
        <v>6780</v>
      </c>
      <c r="D190" s="2229">
        <v>294</v>
      </c>
      <c r="E190" s="2247" t="s">
        <v>11882</v>
      </c>
      <c r="F190" s="2231">
        <v>0</v>
      </c>
      <c r="G190" s="2225" t="s">
        <v>165</v>
      </c>
      <c r="H190" s="2247" t="s">
        <v>11877</v>
      </c>
      <c r="I190" s="2224">
        <v>2.09</v>
      </c>
      <c r="J190" s="2225" t="s">
        <v>223</v>
      </c>
      <c r="K190" s="2247" t="s">
        <v>11883</v>
      </c>
      <c r="L190" s="2244">
        <v>2.09</v>
      </c>
      <c r="M190" s="2234">
        <v>43729</v>
      </c>
      <c r="N190" s="2290">
        <v>43609</v>
      </c>
      <c r="O190" s="2233"/>
    </row>
    <row r="191" spans="1:15">
      <c r="A191" s="2226" t="s">
        <v>1204</v>
      </c>
      <c r="B191" s="2227">
        <v>3</v>
      </c>
      <c r="C191" s="2228" t="s">
        <v>6780</v>
      </c>
      <c r="D191" s="2229">
        <v>309</v>
      </c>
      <c r="E191" s="2247" t="s">
        <v>13917</v>
      </c>
      <c r="F191" s="2231">
        <v>0</v>
      </c>
      <c r="G191" s="2225" t="s">
        <v>208</v>
      </c>
      <c r="H191" s="2247" t="s">
        <v>13728</v>
      </c>
      <c r="I191" s="2224">
        <v>0.83</v>
      </c>
      <c r="J191" s="2225" t="s">
        <v>1151</v>
      </c>
      <c r="K191" s="2247" t="s">
        <v>13917</v>
      </c>
      <c r="L191" s="2244">
        <v>0.83</v>
      </c>
      <c r="M191" s="2234">
        <v>43730</v>
      </c>
      <c r="N191" s="2290">
        <v>43613</v>
      </c>
      <c r="O191" s="2233"/>
    </row>
    <row r="192" spans="1:15">
      <c r="A192" s="2226" t="s">
        <v>1204</v>
      </c>
      <c r="B192" s="2227">
        <v>3</v>
      </c>
      <c r="C192" s="2228" t="s">
        <v>6780</v>
      </c>
      <c r="D192" s="2229">
        <v>309</v>
      </c>
      <c r="E192" s="2247" t="s">
        <v>13917</v>
      </c>
      <c r="F192" s="2231">
        <v>0.87</v>
      </c>
      <c r="G192" s="2225" t="s">
        <v>1151</v>
      </c>
      <c r="H192" s="2247" t="s">
        <v>13917</v>
      </c>
      <c r="I192" s="2224">
        <v>0.92</v>
      </c>
      <c r="J192" s="2225" t="s">
        <v>13919</v>
      </c>
      <c r="K192" s="2247" t="s">
        <v>13917</v>
      </c>
      <c r="L192" s="2244">
        <v>0.05</v>
      </c>
      <c r="M192" s="2234">
        <v>43731</v>
      </c>
      <c r="N192" s="2290">
        <v>43613</v>
      </c>
      <c r="O192" s="2233"/>
    </row>
    <row r="193" spans="1:17">
      <c r="A193" s="2226" t="s">
        <v>1204</v>
      </c>
      <c r="B193" s="2227">
        <v>3</v>
      </c>
      <c r="C193" s="2228" t="s">
        <v>6782</v>
      </c>
      <c r="D193" s="2229">
        <v>265</v>
      </c>
      <c r="E193" s="2247" t="s">
        <v>13903</v>
      </c>
      <c r="F193" s="2231">
        <v>0</v>
      </c>
      <c r="G193" s="2225" t="s">
        <v>197</v>
      </c>
      <c r="H193" s="2247" t="s">
        <v>11881</v>
      </c>
      <c r="I193" s="2224">
        <v>6.94</v>
      </c>
      <c r="J193" s="2225" t="s">
        <v>13904</v>
      </c>
      <c r="K193" s="2247" t="s">
        <v>13746</v>
      </c>
      <c r="L193" s="2244">
        <v>6.94</v>
      </c>
      <c r="M193" s="2234">
        <v>43652</v>
      </c>
      <c r="N193" s="2294" t="s">
        <v>16622</v>
      </c>
      <c r="O193" s="2233"/>
    </row>
    <row r="194" spans="1:17">
      <c r="A194" s="2226" t="s">
        <v>1204</v>
      </c>
      <c r="B194" s="2227">
        <v>3</v>
      </c>
      <c r="C194" s="2228" t="s">
        <v>6780</v>
      </c>
      <c r="D194" s="2229">
        <v>86</v>
      </c>
      <c r="E194" s="2247" t="s">
        <v>13912</v>
      </c>
      <c r="F194" s="2231">
        <v>0</v>
      </c>
      <c r="G194" s="2225" t="s">
        <v>592</v>
      </c>
      <c r="H194" s="2247" t="s">
        <v>13909</v>
      </c>
      <c r="I194" s="2224">
        <v>2.0099999999999998</v>
      </c>
      <c r="J194" s="2225" t="s">
        <v>2697</v>
      </c>
      <c r="K194" s="2247" t="s">
        <v>11851</v>
      </c>
      <c r="L194" s="2244">
        <v>2.0099999999999998</v>
      </c>
      <c r="M194" s="2234">
        <v>43632</v>
      </c>
      <c r="N194" s="2290">
        <v>43640</v>
      </c>
      <c r="O194" s="2233"/>
    </row>
    <row r="195" spans="1:17">
      <c r="A195" s="2226" t="s">
        <v>1204</v>
      </c>
      <c r="B195" s="2227">
        <v>3</v>
      </c>
      <c r="C195" s="2228" t="s">
        <v>6780</v>
      </c>
      <c r="D195" s="2229">
        <v>345</v>
      </c>
      <c r="E195" s="2247" t="s">
        <v>13918</v>
      </c>
      <c r="F195" s="2231">
        <v>0</v>
      </c>
      <c r="G195" s="2225" t="s">
        <v>184</v>
      </c>
      <c r="H195" s="2247" t="s">
        <v>11786</v>
      </c>
      <c r="I195" s="2224">
        <v>1.28</v>
      </c>
      <c r="J195" s="2225" t="s">
        <v>2697</v>
      </c>
      <c r="K195" s="2247" t="s">
        <v>11851</v>
      </c>
      <c r="L195" s="2244">
        <v>1.28</v>
      </c>
      <c r="M195" s="2234">
        <v>43732</v>
      </c>
      <c r="N195" s="2290">
        <v>43636</v>
      </c>
      <c r="O195" s="2233"/>
    </row>
    <row r="196" spans="1:17">
      <c r="A196" s="2226" t="s">
        <v>1204</v>
      </c>
      <c r="B196" s="2227">
        <v>3</v>
      </c>
      <c r="C196" s="2228" t="s">
        <v>6780</v>
      </c>
      <c r="D196" s="2229">
        <v>364</v>
      </c>
      <c r="E196" s="2247" t="s">
        <v>13921</v>
      </c>
      <c r="F196" s="2231">
        <v>0</v>
      </c>
      <c r="G196" s="2225" t="s">
        <v>2697</v>
      </c>
      <c r="H196" s="2247" t="s">
        <v>11851</v>
      </c>
      <c r="I196" s="2224">
        <v>1.68</v>
      </c>
      <c r="J196" s="2225" t="s">
        <v>13924</v>
      </c>
      <c r="K196" s="2247" t="s">
        <v>13921</v>
      </c>
      <c r="L196" s="2244">
        <v>1.68</v>
      </c>
      <c r="M196" s="2234">
        <v>43647</v>
      </c>
      <c r="N196" s="2290">
        <v>43637</v>
      </c>
      <c r="O196" s="2233"/>
    </row>
    <row r="197" spans="1:17">
      <c r="A197" s="2226" t="s">
        <v>1204</v>
      </c>
      <c r="B197" s="2227">
        <v>3</v>
      </c>
      <c r="C197" s="2228" t="s">
        <v>6780</v>
      </c>
      <c r="D197" s="2229">
        <v>154</v>
      </c>
      <c r="E197" s="2247" t="s">
        <v>11877</v>
      </c>
      <c r="F197" s="2231">
        <v>0</v>
      </c>
      <c r="G197" s="2225" t="s">
        <v>184</v>
      </c>
      <c r="H197" s="2247" t="s">
        <v>11786</v>
      </c>
      <c r="I197" s="2224">
        <v>4.0199999999999996</v>
      </c>
      <c r="J197" s="2225" t="s">
        <v>2697</v>
      </c>
      <c r="K197" s="2247" t="s">
        <v>11851</v>
      </c>
      <c r="L197" s="2244">
        <v>4.0199999999999996</v>
      </c>
      <c r="M197" s="2234">
        <v>43635</v>
      </c>
      <c r="N197" s="2290">
        <v>43641</v>
      </c>
      <c r="O197" s="2233"/>
    </row>
    <row r="198" spans="1:17">
      <c r="A198" s="2226" t="s">
        <v>1204</v>
      </c>
      <c r="B198" s="2227">
        <v>3</v>
      </c>
      <c r="C198" s="2228" t="s">
        <v>6780</v>
      </c>
      <c r="D198" s="2229">
        <v>544</v>
      </c>
      <c r="E198" s="2247" t="s">
        <v>13926</v>
      </c>
      <c r="F198" s="2231">
        <v>0</v>
      </c>
      <c r="G198" s="2225" t="s">
        <v>592</v>
      </c>
      <c r="H198" s="2247" t="s">
        <v>13909</v>
      </c>
      <c r="I198" s="2224">
        <v>0.97</v>
      </c>
      <c r="J198" s="2225" t="s">
        <v>13904</v>
      </c>
      <c r="K198" s="2247" t="s">
        <v>13903</v>
      </c>
      <c r="L198" s="2244">
        <v>0.97</v>
      </c>
      <c r="M198" s="2234">
        <v>43635</v>
      </c>
      <c r="N198" s="2290">
        <v>43621</v>
      </c>
      <c r="O198" s="2233"/>
    </row>
    <row r="199" spans="1:17">
      <c r="A199" s="2226" t="s">
        <v>1204</v>
      </c>
      <c r="B199" s="2227">
        <v>3</v>
      </c>
      <c r="C199" s="2228" t="s">
        <v>6780</v>
      </c>
      <c r="D199" s="2229">
        <v>564</v>
      </c>
      <c r="E199" s="2247" t="s">
        <v>11871</v>
      </c>
      <c r="F199" s="2231">
        <v>0</v>
      </c>
      <c r="G199" s="2225" t="s">
        <v>197</v>
      </c>
      <c r="H199" s="2247" t="s">
        <v>11881</v>
      </c>
      <c r="I199" s="2224">
        <v>1.68</v>
      </c>
      <c r="J199" s="2225" t="s">
        <v>184</v>
      </c>
      <c r="K199" s="2247" t="s">
        <v>11786</v>
      </c>
      <c r="L199" s="2244">
        <v>1.68</v>
      </c>
      <c r="M199" s="2234">
        <v>43635</v>
      </c>
      <c r="N199" s="2290">
        <v>43630</v>
      </c>
      <c r="O199" s="2233"/>
    </row>
    <row r="200" spans="1:17" s="2440" customFormat="1">
      <c r="A200" s="2226" t="s">
        <v>1204</v>
      </c>
      <c r="B200" s="2227">
        <v>1</v>
      </c>
      <c r="C200" s="2228" t="s">
        <v>6780</v>
      </c>
      <c r="D200" s="2229">
        <v>60</v>
      </c>
      <c r="E200" s="2247" t="s">
        <v>13910</v>
      </c>
      <c r="F200" s="2231">
        <v>0</v>
      </c>
      <c r="G200" s="2225" t="s">
        <v>2697</v>
      </c>
      <c r="H200" s="2247" t="s">
        <v>11851</v>
      </c>
      <c r="I200" s="2224">
        <v>2.83</v>
      </c>
      <c r="J200" s="2225" t="s">
        <v>184</v>
      </c>
      <c r="K200" s="2247" t="s">
        <v>11786</v>
      </c>
      <c r="L200" s="2244">
        <v>2.83</v>
      </c>
      <c r="M200" s="2234">
        <v>43810</v>
      </c>
      <c r="N200" s="2290">
        <v>43678</v>
      </c>
      <c r="O200" s="2233"/>
    </row>
    <row r="201" spans="1:17" s="2440" customFormat="1">
      <c r="A201" s="2226" t="s">
        <v>1204</v>
      </c>
      <c r="B201" s="2227">
        <v>1</v>
      </c>
      <c r="C201" s="2228" t="s">
        <v>6780</v>
      </c>
      <c r="D201" s="2229">
        <v>88</v>
      </c>
      <c r="E201" s="2250" t="s">
        <v>11793</v>
      </c>
      <c r="F201" s="2231">
        <v>1.78</v>
      </c>
      <c r="G201" s="2225" t="s">
        <v>184</v>
      </c>
      <c r="H201" s="2250" t="s">
        <v>11786</v>
      </c>
      <c r="I201" s="2224">
        <v>4.79</v>
      </c>
      <c r="J201" s="2225" t="s">
        <v>143</v>
      </c>
      <c r="K201" s="2250" t="s">
        <v>11788</v>
      </c>
      <c r="L201" s="2244">
        <v>3.01</v>
      </c>
      <c r="M201" s="2234">
        <v>43766</v>
      </c>
      <c r="N201" s="2290">
        <v>43683</v>
      </c>
      <c r="O201" s="2233"/>
    </row>
    <row r="202" spans="1:17">
      <c r="A202" s="2226" t="s">
        <v>1204</v>
      </c>
      <c r="B202" s="2227">
        <v>1</v>
      </c>
      <c r="C202" s="2228" t="s">
        <v>6780</v>
      </c>
      <c r="D202" s="2229">
        <v>511</v>
      </c>
      <c r="E202" s="2230" t="s">
        <v>11811</v>
      </c>
      <c r="F202" s="2231">
        <v>0</v>
      </c>
      <c r="G202" s="2225" t="s">
        <v>280</v>
      </c>
      <c r="H202" s="2230" t="s">
        <v>11787</v>
      </c>
      <c r="I202" s="2224">
        <v>3.26</v>
      </c>
      <c r="J202" s="2225" t="s">
        <v>143</v>
      </c>
      <c r="K202" s="2230" t="s">
        <v>11788</v>
      </c>
      <c r="L202" s="2244">
        <v>3.26</v>
      </c>
      <c r="M202" s="2234">
        <v>43774</v>
      </c>
      <c r="N202" s="2292">
        <v>43668</v>
      </c>
      <c r="O202" s="2233"/>
    </row>
    <row r="203" spans="1:17" s="2440" customFormat="1">
      <c r="A203" s="2226" t="s">
        <v>1204</v>
      </c>
      <c r="B203" s="2227">
        <v>3</v>
      </c>
      <c r="C203" s="2228" t="s">
        <v>6780</v>
      </c>
      <c r="D203" s="2229">
        <v>26</v>
      </c>
      <c r="E203" s="2247" t="s">
        <v>11786</v>
      </c>
      <c r="F203" s="2231">
        <v>0</v>
      </c>
      <c r="G203" s="2225" t="s">
        <v>201</v>
      </c>
      <c r="H203" s="2247" t="s">
        <v>11836</v>
      </c>
      <c r="I203" s="2224">
        <v>1.51</v>
      </c>
      <c r="J203" s="2225" t="s">
        <v>2697</v>
      </c>
      <c r="K203" s="2247" t="s">
        <v>11851</v>
      </c>
      <c r="L203" s="2244">
        <v>1.51</v>
      </c>
      <c r="M203" s="2234">
        <v>43777</v>
      </c>
      <c r="N203" s="2290">
        <v>43690</v>
      </c>
      <c r="O203" s="2233"/>
    </row>
    <row r="204" spans="1:17">
      <c r="A204" s="2226" t="s">
        <v>1204</v>
      </c>
      <c r="B204" s="2227">
        <v>3</v>
      </c>
      <c r="C204" s="2228" t="s">
        <v>6782</v>
      </c>
      <c r="D204" s="2229">
        <v>522</v>
      </c>
      <c r="E204" s="2247" t="s">
        <v>11837</v>
      </c>
      <c r="F204" s="2231">
        <v>15.51</v>
      </c>
      <c r="G204" s="2225" t="s">
        <v>2697</v>
      </c>
      <c r="H204" s="2247" t="s">
        <v>11851</v>
      </c>
      <c r="I204" s="2224">
        <v>20.16</v>
      </c>
      <c r="J204" s="2225" t="s">
        <v>413</v>
      </c>
      <c r="K204" s="2247" t="s">
        <v>11860</v>
      </c>
      <c r="L204" s="2244">
        <v>4.6500000000000004</v>
      </c>
      <c r="M204" s="2234">
        <v>43757</v>
      </c>
      <c r="N204" s="2290">
        <v>43740</v>
      </c>
      <c r="O204" s="2233"/>
    </row>
    <row r="205" spans="1:17">
      <c r="A205" s="2226" t="s">
        <v>1204</v>
      </c>
      <c r="B205" s="2227">
        <v>3</v>
      </c>
      <c r="C205" s="2228" t="s">
        <v>6780</v>
      </c>
      <c r="D205" s="2229">
        <v>907</v>
      </c>
      <c r="E205" s="2247" t="s">
        <v>13929</v>
      </c>
      <c r="F205" s="2231">
        <v>0</v>
      </c>
      <c r="G205" s="2225" t="s">
        <v>11852</v>
      </c>
      <c r="H205" s="2247" t="s">
        <v>11837</v>
      </c>
      <c r="I205" s="2224">
        <v>0.97</v>
      </c>
      <c r="J205" s="2225" t="s">
        <v>13931</v>
      </c>
      <c r="K205" s="2247" t="s">
        <v>13929</v>
      </c>
      <c r="L205" s="2244">
        <v>0.97</v>
      </c>
      <c r="M205" s="2234">
        <v>43761</v>
      </c>
      <c r="N205" s="2290">
        <v>43741</v>
      </c>
      <c r="O205" s="2233"/>
      <c r="P205" s="3917"/>
      <c r="Q205" s="3917"/>
    </row>
    <row r="206" spans="1:17" s="2440" customFormat="1">
      <c r="A206" s="2226" t="s">
        <v>1204</v>
      </c>
      <c r="B206" s="2227">
        <v>3</v>
      </c>
      <c r="C206" s="2228" t="s">
        <v>6780</v>
      </c>
      <c r="D206" s="2229">
        <v>908</v>
      </c>
      <c r="E206" s="2247" t="s">
        <v>13930</v>
      </c>
      <c r="F206" s="2231">
        <v>0</v>
      </c>
      <c r="G206" s="2225" t="s">
        <v>11852</v>
      </c>
      <c r="H206" s="2247" t="s">
        <v>11837</v>
      </c>
      <c r="I206" s="2224">
        <v>0.81</v>
      </c>
      <c r="J206" s="2225" t="s">
        <v>13932</v>
      </c>
      <c r="K206" s="2247" t="s">
        <v>13930</v>
      </c>
      <c r="L206" s="2244">
        <v>0.81</v>
      </c>
      <c r="M206" s="2234">
        <v>43771</v>
      </c>
      <c r="N206" s="2290">
        <v>43741</v>
      </c>
      <c r="O206" s="2233"/>
      <c r="P206" s="395"/>
      <c r="Q206" s="395"/>
    </row>
    <row r="207" spans="1:17" s="3917" customFormat="1">
      <c r="A207" s="2226" t="s">
        <v>1204</v>
      </c>
      <c r="B207" s="1855">
        <v>2</v>
      </c>
      <c r="C207" s="2228" t="s">
        <v>6780</v>
      </c>
      <c r="D207" s="1908">
        <v>29</v>
      </c>
      <c r="E207" s="2297" t="s">
        <v>11868</v>
      </c>
      <c r="F207" s="2231">
        <v>6.9</v>
      </c>
      <c r="G207" s="2298" t="s">
        <v>53</v>
      </c>
      <c r="H207" s="2297" t="s">
        <v>8512</v>
      </c>
      <c r="I207" s="1908">
        <v>6.95</v>
      </c>
      <c r="J207" s="2298" t="s">
        <v>53</v>
      </c>
      <c r="K207" s="2644" t="s">
        <v>11868</v>
      </c>
      <c r="L207" s="2269">
        <v>0.05</v>
      </c>
      <c r="M207" s="2299">
        <v>44004</v>
      </c>
      <c r="N207" s="4264">
        <v>43963</v>
      </c>
      <c r="O207" s="2452" t="s">
        <v>15314</v>
      </c>
      <c r="P207" s="2440"/>
      <c r="Q207" s="2440"/>
    </row>
    <row r="208" spans="1:17" s="2440" customFormat="1">
      <c r="A208" s="2226" t="s">
        <v>1204</v>
      </c>
      <c r="B208" s="1855">
        <v>2</v>
      </c>
      <c r="C208" s="2228" t="s">
        <v>6780</v>
      </c>
      <c r="D208" s="2229">
        <v>107</v>
      </c>
      <c r="E208" s="2297" t="s">
        <v>19803</v>
      </c>
      <c r="F208" s="2231">
        <v>0</v>
      </c>
      <c r="G208" s="2298" t="s">
        <v>13821</v>
      </c>
      <c r="H208" s="2297" t="s">
        <v>19804</v>
      </c>
      <c r="I208" s="2224">
        <v>0.27</v>
      </c>
      <c r="J208" s="2298" t="s">
        <v>54</v>
      </c>
      <c r="K208" s="2297" t="s">
        <v>19805</v>
      </c>
      <c r="L208" s="2244">
        <v>0.27</v>
      </c>
      <c r="M208" s="2299">
        <v>44064</v>
      </c>
      <c r="N208" s="2289">
        <v>44044</v>
      </c>
      <c r="O208" s="2233" t="s">
        <v>19806</v>
      </c>
    </row>
    <row r="209" spans="1:17">
      <c r="A209" s="2226" t="s">
        <v>1204</v>
      </c>
      <c r="B209" s="2227">
        <v>3</v>
      </c>
      <c r="C209" s="2228" t="s">
        <v>6780</v>
      </c>
      <c r="D209" s="2229">
        <v>64</v>
      </c>
      <c r="E209" s="2297" t="s">
        <v>13863</v>
      </c>
      <c r="F209" s="2231">
        <v>0</v>
      </c>
      <c r="G209" s="2298" t="s">
        <v>13852</v>
      </c>
      <c r="H209" s="2297" t="s">
        <v>13851</v>
      </c>
      <c r="I209" s="2224">
        <v>5.3250000000000002</v>
      </c>
      <c r="J209" s="2298" t="s">
        <v>152</v>
      </c>
      <c r="K209" s="2297" t="s">
        <v>11864</v>
      </c>
      <c r="L209" s="2244">
        <v>5.3250000000000002</v>
      </c>
      <c r="M209" s="2299">
        <v>44116</v>
      </c>
      <c r="N209" s="2290">
        <v>44044</v>
      </c>
      <c r="O209" s="2233"/>
    </row>
    <row r="210" spans="1:17">
      <c r="A210" s="2226" t="s">
        <v>1204</v>
      </c>
      <c r="B210" s="2227">
        <v>3</v>
      </c>
      <c r="C210" s="2228" t="s">
        <v>6780</v>
      </c>
      <c r="D210" s="2229">
        <v>377</v>
      </c>
      <c r="E210" s="2247" t="s">
        <v>13847</v>
      </c>
      <c r="F210" s="2231">
        <v>0</v>
      </c>
      <c r="G210" s="2225" t="s">
        <v>5066</v>
      </c>
      <c r="H210" s="2247" t="s">
        <v>13881</v>
      </c>
      <c r="I210" s="2224">
        <v>0.77</v>
      </c>
      <c r="J210" s="2225" t="s">
        <v>446</v>
      </c>
      <c r="K210" s="2247" t="s">
        <v>8517</v>
      </c>
      <c r="L210" s="2244">
        <v>0.77</v>
      </c>
      <c r="M210" s="2299">
        <v>44166</v>
      </c>
      <c r="N210" s="2290">
        <v>44099</v>
      </c>
      <c r="O210" s="2233"/>
    </row>
    <row r="211" spans="1:17">
      <c r="A211" s="2226" t="s">
        <v>1204</v>
      </c>
      <c r="B211" s="2227">
        <v>3</v>
      </c>
      <c r="C211" s="2228" t="s">
        <v>6780</v>
      </c>
      <c r="D211" s="2229">
        <v>514</v>
      </c>
      <c r="E211" s="2247" t="s">
        <v>13885</v>
      </c>
      <c r="F211" s="2231">
        <v>0</v>
      </c>
      <c r="G211" s="2225" t="s">
        <v>649</v>
      </c>
      <c r="H211" s="2247" t="s">
        <v>13858</v>
      </c>
      <c r="I211" s="2224">
        <v>0.17</v>
      </c>
      <c r="J211" s="2225" t="s">
        <v>138</v>
      </c>
      <c r="K211" s="2247" t="s">
        <v>13885</v>
      </c>
      <c r="L211" s="2244">
        <v>0.17</v>
      </c>
      <c r="M211" s="2299">
        <v>44172</v>
      </c>
      <c r="N211" s="2290">
        <v>44134</v>
      </c>
      <c r="O211" s="2233"/>
    </row>
    <row r="212" spans="1:17">
      <c r="A212" s="2226" t="s">
        <v>1204</v>
      </c>
      <c r="B212" s="2227">
        <v>3</v>
      </c>
      <c r="C212" s="2228" t="s">
        <v>6780</v>
      </c>
      <c r="D212" s="2229">
        <v>902</v>
      </c>
      <c r="E212" s="2247" t="s">
        <v>13899</v>
      </c>
      <c r="F212" s="2231">
        <v>0</v>
      </c>
      <c r="G212" s="2225" t="s">
        <v>641</v>
      </c>
      <c r="H212" s="2247" t="s">
        <v>13883</v>
      </c>
      <c r="I212" s="2224">
        <v>0.65</v>
      </c>
      <c r="J212" s="2225" t="s">
        <v>649</v>
      </c>
      <c r="K212" s="2247" t="s">
        <v>13858</v>
      </c>
      <c r="L212" s="2244">
        <v>0.65</v>
      </c>
      <c r="M212" s="2299">
        <v>44183</v>
      </c>
      <c r="N212" s="2294" t="s">
        <v>20850</v>
      </c>
      <c r="O212" s="2233"/>
    </row>
    <row r="213" spans="1:17">
      <c r="A213" s="2226" t="s">
        <v>1204</v>
      </c>
      <c r="B213" s="2227">
        <v>3</v>
      </c>
      <c r="C213" s="2228" t="s">
        <v>6780</v>
      </c>
      <c r="D213" s="2229">
        <v>911</v>
      </c>
      <c r="E213" s="2247" t="s">
        <v>13901</v>
      </c>
      <c r="F213" s="2231">
        <v>0</v>
      </c>
      <c r="G213" s="2225" t="s">
        <v>649</v>
      </c>
      <c r="H213" s="2247" t="s">
        <v>13858</v>
      </c>
      <c r="I213" s="2224">
        <v>0.27</v>
      </c>
      <c r="J213" s="2225" t="s">
        <v>12333</v>
      </c>
      <c r="K213" s="2247" t="s">
        <v>13901</v>
      </c>
      <c r="L213" s="2244">
        <v>0.27</v>
      </c>
      <c r="M213" s="2299">
        <v>44184</v>
      </c>
      <c r="N213" s="4552" t="s">
        <v>20850</v>
      </c>
      <c r="O213" s="2233"/>
    </row>
    <row r="214" spans="1:17" s="3917" customFormat="1">
      <c r="A214" s="2226" t="s">
        <v>1204</v>
      </c>
      <c r="B214" s="2227">
        <v>3</v>
      </c>
      <c r="C214" s="2228" t="s">
        <v>6780</v>
      </c>
      <c r="D214" s="2229">
        <v>28</v>
      </c>
      <c r="E214" s="2297" t="s">
        <v>13741</v>
      </c>
      <c r="F214" s="2231">
        <v>0</v>
      </c>
      <c r="G214" s="2298" t="s">
        <v>402</v>
      </c>
      <c r="H214" s="2297" t="s">
        <v>13749</v>
      </c>
      <c r="I214" s="2224">
        <v>2.17</v>
      </c>
      <c r="J214" s="2298" t="s">
        <v>446</v>
      </c>
      <c r="K214" s="2297" t="s">
        <v>8517</v>
      </c>
      <c r="L214" s="2244">
        <v>2.17</v>
      </c>
      <c r="M214" s="2299">
        <v>44185</v>
      </c>
      <c r="N214" s="2290">
        <v>44159</v>
      </c>
      <c r="O214" s="2233"/>
    </row>
    <row r="215" spans="1:17" s="3917" customFormat="1">
      <c r="A215" s="2226" t="s">
        <v>1204</v>
      </c>
      <c r="B215" s="2227">
        <v>3</v>
      </c>
      <c r="C215" s="2228" t="s">
        <v>6780</v>
      </c>
      <c r="D215" s="2229">
        <v>92</v>
      </c>
      <c r="E215" s="2297" t="s">
        <v>13867</v>
      </c>
      <c r="F215" s="2231">
        <v>0</v>
      </c>
      <c r="G215" s="2298" t="s">
        <v>52</v>
      </c>
      <c r="H215" s="2297" t="s">
        <v>13859</v>
      </c>
      <c r="I215" s="2224">
        <v>2.58</v>
      </c>
      <c r="J215" s="2298" t="s">
        <v>134</v>
      </c>
      <c r="K215" s="2297" t="s">
        <v>13864</v>
      </c>
      <c r="L215" s="2244">
        <v>2.58</v>
      </c>
      <c r="M215" s="2299">
        <v>44186</v>
      </c>
      <c r="N215" s="2290">
        <v>44160</v>
      </c>
      <c r="O215" s="2233"/>
    </row>
    <row r="216" spans="1:17">
      <c r="A216" s="2226" t="s">
        <v>1204</v>
      </c>
      <c r="B216" s="2227">
        <v>3</v>
      </c>
      <c r="C216" s="2228" t="s">
        <v>6780</v>
      </c>
      <c r="D216" s="2229">
        <v>65</v>
      </c>
      <c r="E216" s="2297" t="s">
        <v>13864</v>
      </c>
      <c r="F216" s="2231">
        <v>0</v>
      </c>
      <c r="G216" s="2298" t="s">
        <v>446</v>
      </c>
      <c r="H216" s="2297" t="s">
        <v>8517</v>
      </c>
      <c r="I216" s="2224">
        <v>2.56</v>
      </c>
      <c r="J216" s="2298" t="s">
        <v>134</v>
      </c>
      <c r="K216" s="2297" t="s">
        <v>11864</v>
      </c>
      <c r="L216" s="2244">
        <v>2.56</v>
      </c>
      <c r="M216" s="2299">
        <v>44287</v>
      </c>
      <c r="N216" s="2290">
        <v>44204</v>
      </c>
      <c r="O216" s="2233"/>
    </row>
    <row r="217" spans="1:17">
      <c r="A217" s="2226" t="s">
        <v>1204</v>
      </c>
      <c r="B217" s="2227">
        <v>3</v>
      </c>
      <c r="C217" s="2228" t="s">
        <v>6780</v>
      </c>
      <c r="D217" s="2229">
        <v>66</v>
      </c>
      <c r="E217" s="2297" t="s">
        <v>13865</v>
      </c>
      <c r="F217" s="2231">
        <v>0</v>
      </c>
      <c r="G217" s="2298" t="s">
        <v>446</v>
      </c>
      <c r="H217" s="2297" t="s">
        <v>8517</v>
      </c>
      <c r="I217" s="2224">
        <v>2.9</v>
      </c>
      <c r="J217" s="2298" t="s">
        <v>3060</v>
      </c>
      <c r="K217" s="2297" t="s">
        <v>11864</v>
      </c>
      <c r="L217" s="2244">
        <v>2.9</v>
      </c>
      <c r="M217" s="2299">
        <v>44288</v>
      </c>
      <c r="N217" s="2290">
        <v>44204</v>
      </c>
      <c r="O217" s="2233"/>
    </row>
    <row r="218" spans="1:17">
      <c r="A218" s="2226" t="s">
        <v>1204</v>
      </c>
      <c r="B218" s="2227">
        <v>3</v>
      </c>
      <c r="C218" s="2228" t="s">
        <v>6780</v>
      </c>
      <c r="D218" s="2229">
        <v>92</v>
      </c>
      <c r="E218" s="2297" t="s">
        <v>13867</v>
      </c>
      <c r="F218" s="2231">
        <v>0</v>
      </c>
      <c r="G218" s="2298" t="s">
        <v>52</v>
      </c>
      <c r="H218" s="2297" t="s">
        <v>13859</v>
      </c>
      <c r="I218" s="2224">
        <v>2.58</v>
      </c>
      <c r="J218" s="2298" t="s">
        <v>134</v>
      </c>
      <c r="K218" s="2297" t="s">
        <v>13864</v>
      </c>
      <c r="L218" s="2244">
        <v>2.58</v>
      </c>
      <c r="M218" s="2299">
        <v>44290</v>
      </c>
      <c r="N218" s="2290">
        <v>44204</v>
      </c>
      <c r="O218" s="2233"/>
      <c r="P218" s="2259" t="s">
        <v>11771</v>
      </c>
      <c r="Q218" s="1799" t="s">
        <v>11772</v>
      </c>
    </row>
    <row r="219" spans="1:17" s="3917" customFormat="1">
      <c r="A219" s="2226" t="s">
        <v>1204</v>
      </c>
      <c r="B219" s="1855">
        <v>2</v>
      </c>
      <c r="C219" s="2228" t="s">
        <v>6780</v>
      </c>
      <c r="D219" s="4554">
        <v>120</v>
      </c>
      <c r="E219" s="4555" t="s">
        <v>19802</v>
      </c>
      <c r="F219" s="4556">
        <v>0</v>
      </c>
      <c r="G219" s="4557" t="s">
        <v>354</v>
      </c>
      <c r="H219" s="4555" t="s">
        <v>1216</v>
      </c>
      <c r="I219" s="4554">
        <v>0.39</v>
      </c>
      <c r="J219" s="4559" t="s">
        <v>724</v>
      </c>
      <c r="K219" s="4558" t="s">
        <v>5657</v>
      </c>
      <c r="L219" s="4560">
        <v>0.39</v>
      </c>
      <c r="M219" s="2299">
        <v>44270</v>
      </c>
      <c r="N219" s="2290">
        <v>44291</v>
      </c>
      <c r="O219" s="4561" t="s">
        <v>20851</v>
      </c>
      <c r="P219" s="2259" t="s">
        <v>11773</v>
      </c>
      <c r="Q219" s="1799" t="s">
        <v>11774</v>
      </c>
    </row>
    <row r="220" spans="1:17" s="2440" customFormat="1">
      <c r="A220" s="2226" t="s">
        <v>1204</v>
      </c>
      <c r="B220" s="1855">
        <v>2</v>
      </c>
      <c r="C220" s="2228" t="s">
        <v>6780</v>
      </c>
      <c r="D220" s="2229">
        <v>277</v>
      </c>
      <c r="E220" s="3421" t="s">
        <v>16628</v>
      </c>
      <c r="F220" s="2231">
        <v>0</v>
      </c>
      <c r="G220" s="2225" t="s">
        <v>16626</v>
      </c>
      <c r="H220" s="3421" t="s">
        <v>16627</v>
      </c>
      <c r="I220" s="2229">
        <v>0.14000000000000001</v>
      </c>
      <c r="J220" s="2489" t="s">
        <v>5841</v>
      </c>
      <c r="K220" s="4558" t="s">
        <v>16628</v>
      </c>
      <c r="L220" s="2243">
        <v>0.14000000000000001</v>
      </c>
      <c r="M220" s="2299">
        <v>44310</v>
      </c>
      <c r="N220" s="2290">
        <v>44293</v>
      </c>
      <c r="O220" s="4188" t="s">
        <v>16629</v>
      </c>
      <c r="P220" s="2259" t="s">
        <v>11775</v>
      </c>
      <c r="Q220" s="1799" t="s">
        <v>11776</v>
      </c>
    </row>
    <row r="221" spans="1:17" s="3917" customFormat="1">
      <c r="A221" s="2226" t="s">
        <v>1204</v>
      </c>
      <c r="B221" s="1855">
        <v>2</v>
      </c>
      <c r="C221" s="2228" t="s">
        <v>6780</v>
      </c>
      <c r="D221" s="4554">
        <v>582</v>
      </c>
      <c r="E221" s="4555" t="s">
        <v>13838</v>
      </c>
      <c r="F221" s="4556">
        <v>0</v>
      </c>
      <c r="G221" s="4557" t="s">
        <v>171</v>
      </c>
      <c r="H221" s="4555" t="s">
        <v>13824</v>
      </c>
      <c r="I221" s="4554">
        <v>0.74</v>
      </c>
      <c r="J221" s="4559" t="s">
        <v>10084</v>
      </c>
      <c r="K221" s="4558" t="s">
        <v>13838</v>
      </c>
      <c r="L221" s="4560">
        <v>0.74</v>
      </c>
      <c r="M221" s="2299">
        <v>44311</v>
      </c>
      <c r="N221" s="2290">
        <v>44294</v>
      </c>
      <c r="O221" s="4561" t="s">
        <v>20852</v>
      </c>
    </row>
    <row r="222" spans="1:17" s="2440" customFormat="1">
      <c r="A222" s="2226" t="s">
        <v>1204</v>
      </c>
      <c r="B222" s="1855">
        <v>2</v>
      </c>
      <c r="C222" s="2228" t="s">
        <v>6780</v>
      </c>
      <c r="D222" s="1908">
        <v>91</v>
      </c>
      <c r="E222" s="2297" t="s">
        <v>15302</v>
      </c>
      <c r="F222" s="2231">
        <v>0.28999999999999998</v>
      </c>
      <c r="G222" s="2298" t="s">
        <v>810</v>
      </c>
      <c r="H222" s="2297" t="s">
        <v>15302</v>
      </c>
      <c r="I222" s="1908">
        <v>0.3</v>
      </c>
      <c r="J222" s="2298" t="s">
        <v>15304</v>
      </c>
      <c r="K222" s="2297" t="s">
        <v>15302</v>
      </c>
      <c r="L222" s="2855">
        <v>0.01</v>
      </c>
      <c r="M222" s="2299">
        <v>44430</v>
      </c>
      <c r="N222" s="2290">
        <v>44399</v>
      </c>
      <c r="O222" s="2452" t="s">
        <v>15303</v>
      </c>
    </row>
    <row r="223" spans="1:17" s="2440" customFormat="1">
      <c r="A223" s="2226" t="s">
        <v>1204</v>
      </c>
      <c r="B223" s="1855">
        <v>2</v>
      </c>
      <c r="C223" s="2228" t="s">
        <v>6780</v>
      </c>
      <c r="D223" s="1908">
        <v>116</v>
      </c>
      <c r="E223" s="2297" t="s">
        <v>12656</v>
      </c>
      <c r="F223" s="2231">
        <v>0.75</v>
      </c>
      <c r="G223" s="2298" t="s">
        <v>161</v>
      </c>
      <c r="H223" s="2297" t="s">
        <v>12656</v>
      </c>
      <c r="I223" s="1908">
        <v>0.78</v>
      </c>
      <c r="J223" s="2298" t="s">
        <v>3557</v>
      </c>
      <c r="K223" s="2297" t="s">
        <v>15305</v>
      </c>
      <c r="L223" s="2855">
        <v>0.03</v>
      </c>
      <c r="M223" s="2299">
        <v>44431</v>
      </c>
      <c r="N223" s="2290">
        <v>44393</v>
      </c>
      <c r="O223" s="2098" t="s">
        <v>15306</v>
      </c>
    </row>
    <row r="224" spans="1:17" s="3917" customFormat="1">
      <c r="A224" s="2226" t="s">
        <v>1204</v>
      </c>
      <c r="B224" s="2227">
        <v>1</v>
      </c>
      <c r="C224" s="2228" t="s">
        <v>6780</v>
      </c>
      <c r="D224" s="2229">
        <v>219</v>
      </c>
      <c r="E224" s="2297" t="s">
        <v>23640</v>
      </c>
      <c r="F224" s="2231">
        <v>0</v>
      </c>
      <c r="G224" s="2298" t="s">
        <v>13904</v>
      </c>
      <c r="H224" s="2297" t="s">
        <v>23645</v>
      </c>
      <c r="I224" s="2224">
        <v>3</v>
      </c>
      <c r="J224" s="2298" t="s">
        <v>766</v>
      </c>
      <c r="K224" s="2297" t="s">
        <v>3151</v>
      </c>
      <c r="L224" s="2244">
        <v>3</v>
      </c>
      <c r="M224" s="2299">
        <v>44429</v>
      </c>
      <c r="N224" s="2293"/>
      <c r="O224" s="2233"/>
    </row>
    <row r="225" spans="1:17" s="3917" customFormat="1">
      <c r="A225" s="2226" t="s">
        <v>1204</v>
      </c>
      <c r="B225" s="2227">
        <v>1</v>
      </c>
      <c r="C225" s="2228" t="s">
        <v>6780</v>
      </c>
      <c r="D225" s="2229">
        <v>886</v>
      </c>
      <c r="E225" s="2297" t="s">
        <v>13737</v>
      </c>
      <c r="F225" s="2231">
        <v>0</v>
      </c>
      <c r="G225" s="2298" t="s">
        <v>157</v>
      </c>
      <c r="H225" s="2297" t="s">
        <v>13438</v>
      </c>
      <c r="I225" s="2224">
        <v>0.77</v>
      </c>
      <c r="J225" s="2298" t="s">
        <v>23646</v>
      </c>
      <c r="K225" s="2297" t="s">
        <v>13736</v>
      </c>
      <c r="L225" s="2244">
        <v>0.77</v>
      </c>
      <c r="M225" s="2299">
        <v>44430</v>
      </c>
      <c r="N225" s="2293"/>
      <c r="O225" s="2233"/>
    </row>
    <row r="226" spans="1:17" s="3917" customFormat="1">
      <c r="A226" s="2226" t="s">
        <v>1204</v>
      </c>
      <c r="B226" s="2227">
        <v>1</v>
      </c>
      <c r="C226" s="2228" t="s">
        <v>6780</v>
      </c>
      <c r="D226" s="2229">
        <v>254</v>
      </c>
      <c r="E226" s="2297" t="s">
        <v>23641</v>
      </c>
      <c r="F226" s="2231">
        <v>0</v>
      </c>
      <c r="G226" s="2298" t="s">
        <v>1241</v>
      </c>
      <c r="H226" s="2297" t="s">
        <v>13806</v>
      </c>
      <c r="I226" s="2224">
        <v>0.36</v>
      </c>
      <c r="J226" s="2298" t="s">
        <v>1241</v>
      </c>
      <c r="K226" s="2297" t="s">
        <v>13806</v>
      </c>
      <c r="L226" s="2244">
        <v>0.36</v>
      </c>
      <c r="M226" s="2299">
        <v>44431</v>
      </c>
      <c r="N226" s="2293"/>
      <c r="O226" s="2233"/>
    </row>
    <row r="227" spans="1:17" s="3917" customFormat="1">
      <c r="A227" s="2226" t="s">
        <v>1204</v>
      </c>
      <c r="B227" s="2227">
        <v>1</v>
      </c>
      <c r="C227" s="2228" t="s">
        <v>6780</v>
      </c>
      <c r="D227" s="2229">
        <v>394</v>
      </c>
      <c r="E227" s="2297" t="s">
        <v>23642</v>
      </c>
      <c r="F227" s="2231">
        <v>0</v>
      </c>
      <c r="G227" s="2298" t="s">
        <v>5041</v>
      </c>
      <c r="H227" s="2297" t="s">
        <v>23647</v>
      </c>
      <c r="I227" s="2224">
        <v>0.14000000000000001</v>
      </c>
      <c r="J227" s="2298" t="s">
        <v>760</v>
      </c>
      <c r="K227" s="2297" t="s">
        <v>23648</v>
      </c>
      <c r="L227" s="2244">
        <v>0.14000000000000001</v>
      </c>
      <c r="M227" s="2299">
        <v>44432</v>
      </c>
      <c r="N227" s="2294"/>
      <c r="O227" s="2233"/>
    </row>
    <row r="228" spans="1:17" s="3917" customFormat="1">
      <c r="A228" s="2226" t="s">
        <v>1204</v>
      </c>
      <c r="B228" s="2227">
        <v>1</v>
      </c>
      <c r="C228" s="2228" t="s">
        <v>6780</v>
      </c>
      <c r="D228" s="2229">
        <v>305</v>
      </c>
      <c r="E228" s="2297" t="s">
        <v>23643</v>
      </c>
      <c r="F228" s="2231">
        <v>0</v>
      </c>
      <c r="G228" s="2298" t="s">
        <v>169</v>
      </c>
      <c r="H228" s="2297" t="s">
        <v>13752</v>
      </c>
      <c r="I228" s="2224">
        <v>0.83</v>
      </c>
      <c r="J228" s="2298" t="s">
        <v>151</v>
      </c>
      <c r="K228" s="2297" t="s">
        <v>13745</v>
      </c>
      <c r="L228" s="2244">
        <v>0.83</v>
      </c>
      <c r="M228" s="2299">
        <v>44433</v>
      </c>
      <c r="N228" s="2294"/>
      <c r="O228" s="2233"/>
    </row>
    <row r="229" spans="1:17" s="3917" customFormat="1">
      <c r="A229" s="2226" t="s">
        <v>1204</v>
      </c>
      <c r="B229" s="2227">
        <v>1</v>
      </c>
      <c r="C229" s="2228" t="s">
        <v>6780</v>
      </c>
      <c r="D229" s="2229">
        <v>216</v>
      </c>
      <c r="E229" s="2297" t="s">
        <v>13823</v>
      </c>
      <c r="F229" s="2231">
        <v>0</v>
      </c>
      <c r="G229" s="2298" t="s">
        <v>11873</v>
      </c>
      <c r="H229" s="2297" t="s">
        <v>10946</v>
      </c>
      <c r="I229" s="2224">
        <v>4.12</v>
      </c>
      <c r="J229" s="2298" t="s">
        <v>245</v>
      </c>
      <c r="K229" s="2297" t="s">
        <v>11902</v>
      </c>
      <c r="L229" s="2244">
        <v>4.12</v>
      </c>
      <c r="M229" s="2299">
        <v>44434</v>
      </c>
      <c r="N229" s="2294"/>
      <c r="O229" s="2233"/>
    </row>
    <row r="230" spans="1:17" s="3917" customFormat="1">
      <c r="A230" s="2226" t="s">
        <v>1204</v>
      </c>
      <c r="B230" s="2227">
        <v>1</v>
      </c>
      <c r="C230" s="2228" t="s">
        <v>6780</v>
      </c>
      <c r="D230" s="2229">
        <v>146</v>
      </c>
      <c r="E230" s="2297" t="s">
        <v>13812</v>
      </c>
      <c r="F230" s="2231">
        <v>0</v>
      </c>
      <c r="G230" s="2298" t="s">
        <v>4597</v>
      </c>
      <c r="H230" s="2297" t="s">
        <v>1539</v>
      </c>
      <c r="I230" s="2224">
        <v>2.1</v>
      </c>
      <c r="J230" s="2298" t="s">
        <v>11852</v>
      </c>
      <c r="K230" s="2297" t="s">
        <v>13819</v>
      </c>
      <c r="L230" s="2244">
        <v>2.1</v>
      </c>
      <c r="M230" s="2299">
        <v>44435</v>
      </c>
      <c r="N230" s="2294"/>
      <c r="O230" s="2233"/>
    </row>
    <row r="231" spans="1:17" s="3917" customFormat="1">
      <c r="A231" s="2226" t="s">
        <v>1204</v>
      </c>
      <c r="B231" s="2227">
        <v>1</v>
      </c>
      <c r="C231" s="2228" t="s">
        <v>6780</v>
      </c>
      <c r="D231" s="2229">
        <v>748</v>
      </c>
      <c r="E231" s="2297" t="s">
        <v>13739</v>
      </c>
      <c r="F231" s="2231">
        <v>0</v>
      </c>
      <c r="G231" s="2298" t="s">
        <v>413</v>
      </c>
      <c r="H231" s="2297" t="s">
        <v>11860</v>
      </c>
      <c r="I231" s="2224">
        <v>0.26</v>
      </c>
      <c r="J231" s="2298" t="s">
        <v>11852</v>
      </c>
      <c r="K231" s="2297" t="s">
        <v>11837</v>
      </c>
      <c r="L231" s="2244">
        <v>0.26</v>
      </c>
      <c r="M231" s="2299">
        <v>44436</v>
      </c>
      <c r="N231" s="2294"/>
      <c r="O231" s="2233"/>
    </row>
    <row r="232" spans="1:17" s="3917" customFormat="1">
      <c r="A232" s="2226" t="s">
        <v>1204</v>
      </c>
      <c r="B232" s="2227">
        <v>1</v>
      </c>
      <c r="C232" s="2228" t="s">
        <v>6780</v>
      </c>
      <c r="D232" s="2229">
        <v>302</v>
      </c>
      <c r="E232" s="2297" t="s">
        <v>13736</v>
      </c>
      <c r="F232" s="2231">
        <v>0</v>
      </c>
      <c r="G232" s="2298" t="s">
        <v>413</v>
      </c>
      <c r="H232" s="2297" t="s">
        <v>11860</v>
      </c>
      <c r="I232" s="2224">
        <v>1.1200000000000001</v>
      </c>
      <c r="J232" s="2298" t="s">
        <v>11852</v>
      </c>
      <c r="K232" s="2297" t="s">
        <v>11837</v>
      </c>
      <c r="L232" s="2244">
        <v>1.1200000000000001</v>
      </c>
      <c r="M232" s="2299">
        <v>44437</v>
      </c>
      <c r="N232" s="2293"/>
      <c r="O232" s="2233"/>
    </row>
    <row r="233" spans="1:17" s="3917" customFormat="1">
      <c r="A233" s="2226" t="s">
        <v>1204</v>
      </c>
      <c r="B233" s="2227">
        <v>1</v>
      </c>
      <c r="C233" s="2228" t="s">
        <v>6780</v>
      </c>
      <c r="D233" s="2229">
        <v>409</v>
      </c>
      <c r="E233" s="2297" t="s">
        <v>13768</v>
      </c>
      <c r="F233" s="2231">
        <v>0</v>
      </c>
      <c r="G233" s="2298" t="s">
        <v>151</v>
      </c>
      <c r="H233" s="2297" t="s">
        <v>13745</v>
      </c>
      <c r="I233" s="2224">
        <v>0.68</v>
      </c>
      <c r="J233" s="2298" t="s">
        <v>193</v>
      </c>
      <c r="K233" s="2297" t="s">
        <v>13756</v>
      </c>
      <c r="L233" s="2244">
        <v>0.68</v>
      </c>
      <c r="M233" s="2299">
        <v>44438</v>
      </c>
      <c r="N233" s="2293"/>
      <c r="O233" s="2233"/>
    </row>
    <row r="234" spans="1:17" s="3917" customFormat="1">
      <c r="A234" s="2226" t="s">
        <v>1204</v>
      </c>
      <c r="B234" s="2227">
        <v>1</v>
      </c>
      <c r="C234" s="2228" t="s">
        <v>6780</v>
      </c>
      <c r="D234" s="2229">
        <v>287</v>
      </c>
      <c r="E234" s="2297" t="s">
        <v>13730</v>
      </c>
      <c r="F234" s="2231">
        <v>0</v>
      </c>
      <c r="G234" s="2298" t="s">
        <v>47</v>
      </c>
      <c r="H234" s="2297" t="s">
        <v>13741</v>
      </c>
      <c r="I234" s="2224">
        <v>0.46</v>
      </c>
      <c r="J234" s="2298" t="s">
        <v>208</v>
      </c>
      <c r="K234" s="2297" t="s">
        <v>13728</v>
      </c>
      <c r="L234" s="2244">
        <v>0.46</v>
      </c>
      <c r="M234" s="2299">
        <v>44439</v>
      </c>
      <c r="N234" s="2293"/>
      <c r="O234" s="2233"/>
    </row>
    <row r="235" spans="1:17" s="3917" customFormat="1">
      <c r="A235" s="2226" t="s">
        <v>1204</v>
      </c>
      <c r="B235" s="2227">
        <v>1</v>
      </c>
      <c r="C235" s="2228" t="s">
        <v>6780</v>
      </c>
      <c r="D235" s="2229">
        <v>446</v>
      </c>
      <c r="E235" s="2297" t="s">
        <v>13771</v>
      </c>
      <c r="F235" s="2231">
        <v>0</v>
      </c>
      <c r="G235" s="2298" t="s">
        <v>151</v>
      </c>
      <c r="H235" s="2297" t="s">
        <v>13745</v>
      </c>
      <c r="I235" s="2224">
        <v>1.18</v>
      </c>
      <c r="J235" s="2298" t="s">
        <v>521</v>
      </c>
      <c r="K235" s="2297" t="s">
        <v>23649</v>
      </c>
      <c r="L235" s="2244">
        <v>1.18</v>
      </c>
      <c r="M235" s="2299">
        <v>44440</v>
      </c>
      <c r="N235" s="2294"/>
      <c r="O235" s="2233"/>
    </row>
    <row r="236" spans="1:17" s="3917" customFormat="1">
      <c r="A236" s="2226" t="s">
        <v>1204</v>
      </c>
      <c r="B236" s="2227">
        <v>1</v>
      </c>
      <c r="C236" s="2228" t="s">
        <v>6780</v>
      </c>
      <c r="D236" s="2229">
        <v>416</v>
      </c>
      <c r="E236" s="2297" t="s">
        <v>23650</v>
      </c>
      <c r="F236" s="2231">
        <v>0</v>
      </c>
      <c r="G236" s="2298" t="s">
        <v>518</v>
      </c>
      <c r="H236" s="2297" t="s">
        <v>23651</v>
      </c>
      <c r="I236" s="2224">
        <v>0.35</v>
      </c>
      <c r="J236" s="2298" t="s">
        <v>2697</v>
      </c>
      <c r="K236" s="2297" t="s">
        <v>11851</v>
      </c>
      <c r="L236" s="2244">
        <v>0.35</v>
      </c>
      <c r="M236" s="2299">
        <v>44441</v>
      </c>
      <c r="N236" s="2294"/>
      <c r="O236" s="2233"/>
    </row>
    <row r="237" spans="1:17" s="3917" customFormat="1">
      <c r="A237" s="2226" t="s">
        <v>1204</v>
      </c>
      <c r="B237" s="2227">
        <v>1</v>
      </c>
      <c r="C237" s="2228" t="s">
        <v>6780</v>
      </c>
      <c r="D237" s="2229">
        <v>310</v>
      </c>
      <c r="E237" s="2297" t="s">
        <v>23644</v>
      </c>
      <c r="F237" s="2231">
        <v>0</v>
      </c>
      <c r="G237" s="2298" t="s">
        <v>2697</v>
      </c>
      <c r="H237" s="2297" t="s">
        <v>11851</v>
      </c>
      <c r="I237" s="2224">
        <v>0.65</v>
      </c>
      <c r="J237" s="2298" t="s">
        <v>5098</v>
      </c>
      <c r="K237" s="2297" t="s">
        <v>23644</v>
      </c>
      <c r="L237" s="2244">
        <v>0.65</v>
      </c>
      <c r="M237" s="2299">
        <v>44442</v>
      </c>
      <c r="N237" s="2294"/>
      <c r="O237" s="2233"/>
    </row>
    <row r="238" spans="1:17">
      <c r="A238" s="2226" t="s">
        <v>1204</v>
      </c>
      <c r="B238" s="2227">
        <v>3</v>
      </c>
      <c r="C238" s="2228" t="s">
        <v>6781</v>
      </c>
      <c r="D238" s="2229">
        <v>521</v>
      </c>
      <c r="E238" s="2297" t="s">
        <v>8517</v>
      </c>
      <c r="F238" s="2231">
        <v>24.08</v>
      </c>
      <c r="G238" s="2298" t="s">
        <v>153</v>
      </c>
      <c r="H238" s="2297" t="s">
        <v>13846</v>
      </c>
      <c r="I238" s="2224">
        <v>25.58</v>
      </c>
      <c r="J238" s="2298" t="s">
        <v>446</v>
      </c>
      <c r="K238" s="2297" t="s">
        <v>8517</v>
      </c>
      <c r="L238" s="2244">
        <v>1.5</v>
      </c>
      <c r="M238" s="2299">
        <v>44637</v>
      </c>
      <c r="N238" s="2293"/>
      <c r="O238" s="2233"/>
      <c r="P238" s="3917"/>
      <c r="Q238" s="3917"/>
    </row>
    <row r="239" spans="1:17">
      <c r="A239" s="2226" t="s">
        <v>1204</v>
      </c>
      <c r="B239" s="2227">
        <v>3</v>
      </c>
      <c r="C239" s="2228" t="s">
        <v>6781</v>
      </c>
      <c r="D239" s="2229">
        <v>521</v>
      </c>
      <c r="E239" s="2297" t="s">
        <v>8517</v>
      </c>
      <c r="F239" s="2231">
        <v>27.07</v>
      </c>
      <c r="G239" s="2298" t="s">
        <v>446</v>
      </c>
      <c r="H239" s="2297" t="s">
        <v>8517</v>
      </c>
      <c r="I239" s="2224">
        <v>31.31</v>
      </c>
      <c r="J239" s="2298" t="s">
        <v>446</v>
      </c>
      <c r="K239" s="2297" t="s">
        <v>8517</v>
      </c>
      <c r="L239" s="2244">
        <v>4.24</v>
      </c>
      <c r="M239" s="2299">
        <v>44637</v>
      </c>
      <c r="N239" s="2293"/>
      <c r="O239" s="2233"/>
      <c r="P239" s="2259" t="s">
        <v>11771</v>
      </c>
      <c r="Q239" s="1799" t="s">
        <v>11772</v>
      </c>
    </row>
    <row r="240" spans="1:17">
      <c r="A240" s="2226" t="s">
        <v>1204</v>
      </c>
      <c r="B240" s="2227">
        <v>3</v>
      </c>
      <c r="C240" s="2228" t="s">
        <v>6781</v>
      </c>
      <c r="D240" s="2229">
        <v>521</v>
      </c>
      <c r="E240" s="2297" t="s">
        <v>8517</v>
      </c>
      <c r="F240" s="2231">
        <v>32.68</v>
      </c>
      <c r="G240" s="2298" t="s">
        <v>7593</v>
      </c>
      <c r="H240" s="2297" t="s">
        <v>13847</v>
      </c>
      <c r="I240" s="2224">
        <v>44.46</v>
      </c>
      <c r="J240" s="2298" t="s">
        <v>446</v>
      </c>
      <c r="K240" s="2297" t="s">
        <v>11864</v>
      </c>
      <c r="L240" s="2244">
        <v>11.78</v>
      </c>
      <c r="M240" s="2299">
        <v>44637</v>
      </c>
      <c r="N240" s="2293"/>
      <c r="O240" s="2233"/>
      <c r="P240" s="2259" t="s">
        <v>11773</v>
      </c>
      <c r="Q240" s="1799" t="s">
        <v>11774</v>
      </c>
    </row>
    <row r="241" spans="1:17">
      <c r="A241" s="2226" t="s">
        <v>1204</v>
      </c>
      <c r="B241" s="2227">
        <v>3</v>
      </c>
      <c r="C241" s="2228" t="s">
        <v>6782</v>
      </c>
      <c r="D241" s="2229">
        <v>5</v>
      </c>
      <c r="E241" s="2297" t="s">
        <v>8514</v>
      </c>
      <c r="F241" s="2231">
        <v>0</v>
      </c>
      <c r="G241" s="2298" t="s">
        <v>8513</v>
      </c>
      <c r="H241" s="2297" t="s">
        <v>5789</v>
      </c>
      <c r="I241" s="2224">
        <v>3.8079999999999998</v>
      </c>
      <c r="J241" s="2298" t="s">
        <v>446</v>
      </c>
      <c r="K241" s="2297" t="s">
        <v>8517</v>
      </c>
      <c r="L241" s="2244">
        <v>3.8079999999999998</v>
      </c>
      <c r="M241" s="2299">
        <v>44637</v>
      </c>
      <c r="N241" s="2294"/>
      <c r="O241" s="2233"/>
      <c r="P241" s="2259" t="s">
        <v>11775</v>
      </c>
      <c r="Q241" s="1799" t="s">
        <v>11776</v>
      </c>
    </row>
    <row r="242" spans="1:17">
      <c r="A242" s="2226" t="s">
        <v>1204</v>
      </c>
      <c r="B242" s="2227">
        <v>3</v>
      </c>
      <c r="C242" s="2228" t="s">
        <v>6782</v>
      </c>
      <c r="D242" s="2229">
        <v>75</v>
      </c>
      <c r="E242" s="2297" t="s">
        <v>13848</v>
      </c>
      <c r="F242" s="2231">
        <v>0</v>
      </c>
      <c r="G242" s="2298" t="s">
        <v>8513</v>
      </c>
      <c r="H242" s="2297" t="s">
        <v>8514</v>
      </c>
      <c r="I242" s="2224">
        <v>3.02</v>
      </c>
      <c r="J242" s="2298" t="s">
        <v>446</v>
      </c>
      <c r="K242" s="2297" t="s">
        <v>8517</v>
      </c>
      <c r="L242" s="2244">
        <v>3.02</v>
      </c>
      <c r="M242" s="2299">
        <v>44637</v>
      </c>
      <c r="N242" s="2294"/>
      <c r="O242" s="2233"/>
    </row>
    <row r="243" spans="1:17">
      <c r="A243" s="2226" t="s">
        <v>1204</v>
      </c>
      <c r="B243" s="2227">
        <v>3</v>
      </c>
      <c r="C243" s="2228" t="s">
        <v>6782</v>
      </c>
      <c r="D243" s="2229">
        <v>75</v>
      </c>
      <c r="E243" s="2297" t="s">
        <v>13849</v>
      </c>
      <c r="F243" s="2231">
        <v>6.37</v>
      </c>
      <c r="G243" s="2298" t="s">
        <v>446</v>
      </c>
      <c r="H243" s="2297" t="s">
        <v>8517</v>
      </c>
      <c r="I243" s="2224">
        <v>8.11</v>
      </c>
      <c r="J243" s="2298" t="s">
        <v>13850</v>
      </c>
      <c r="K243" s="2297" t="s">
        <v>11864</v>
      </c>
      <c r="L243" s="2244">
        <v>1.74</v>
      </c>
      <c r="M243" s="2299">
        <v>44637</v>
      </c>
      <c r="N243" s="2294"/>
      <c r="O243" s="2233"/>
    </row>
    <row r="244" spans="1:17">
      <c r="A244" s="2226" t="s">
        <v>1204</v>
      </c>
      <c r="B244" s="2227">
        <v>3</v>
      </c>
      <c r="C244" s="2228" t="s">
        <v>6782</v>
      </c>
      <c r="D244" s="2229">
        <v>160</v>
      </c>
      <c r="E244" s="2297" t="s">
        <v>13851</v>
      </c>
      <c r="F244" s="2231">
        <v>0</v>
      </c>
      <c r="G244" s="2298" t="s">
        <v>13852</v>
      </c>
      <c r="H244" s="2297" t="s">
        <v>5789</v>
      </c>
      <c r="I244" s="2224">
        <v>1.92</v>
      </c>
      <c r="J244" s="2298" t="s">
        <v>569</v>
      </c>
      <c r="K244" s="2297" t="s">
        <v>13853</v>
      </c>
      <c r="L244" s="2244">
        <v>1.92</v>
      </c>
      <c r="M244" s="2299">
        <v>44637</v>
      </c>
      <c r="N244" s="2294"/>
      <c r="O244" s="2233"/>
    </row>
    <row r="245" spans="1:17">
      <c r="A245" s="2226" t="s">
        <v>1204</v>
      </c>
      <c r="B245" s="2227">
        <v>3</v>
      </c>
      <c r="C245" s="2228" t="s">
        <v>6780</v>
      </c>
      <c r="D245" s="2229">
        <v>28</v>
      </c>
      <c r="E245" s="2297" t="s">
        <v>13741</v>
      </c>
      <c r="F245" s="2231">
        <v>0</v>
      </c>
      <c r="G245" s="2298" t="s">
        <v>402</v>
      </c>
      <c r="H245" s="2297" t="s">
        <v>13749</v>
      </c>
      <c r="I245" s="2224">
        <v>2.17</v>
      </c>
      <c r="J245" s="2298" t="s">
        <v>446</v>
      </c>
      <c r="K245" s="2297" t="s">
        <v>8517</v>
      </c>
      <c r="L245" s="2244">
        <v>2.17</v>
      </c>
      <c r="M245" s="2299">
        <v>44637</v>
      </c>
      <c r="N245" s="2294"/>
      <c r="O245" s="2233"/>
    </row>
    <row r="246" spans="1:17">
      <c r="A246" s="2226" t="s">
        <v>1204</v>
      </c>
      <c r="B246" s="2227">
        <v>3</v>
      </c>
      <c r="C246" s="2228" t="s">
        <v>6780</v>
      </c>
      <c r="D246" s="2229">
        <v>29</v>
      </c>
      <c r="E246" s="2297" t="s">
        <v>11868</v>
      </c>
      <c r="F246" s="2231">
        <v>0</v>
      </c>
      <c r="G246" s="2298" t="s">
        <v>8513</v>
      </c>
      <c r="H246" s="2297" t="s">
        <v>8514</v>
      </c>
      <c r="I246" s="2224">
        <v>10.28</v>
      </c>
      <c r="J246" s="2298" t="s">
        <v>13854</v>
      </c>
      <c r="K246" s="2297" t="s">
        <v>13855</v>
      </c>
      <c r="L246" s="2244">
        <v>10.28</v>
      </c>
      <c r="M246" s="2299">
        <v>44637</v>
      </c>
      <c r="N246" s="2294"/>
      <c r="O246" s="2233"/>
    </row>
    <row r="247" spans="1:17">
      <c r="A247" s="2226" t="s">
        <v>1204</v>
      </c>
      <c r="B247" s="2227">
        <v>3</v>
      </c>
      <c r="C247" s="2228" t="s">
        <v>6780</v>
      </c>
      <c r="D247" s="2229">
        <v>35</v>
      </c>
      <c r="E247" s="2297" t="s">
        <v>11869</v>
      </c>
      <c r="F247" s="2231">
        <v>0</v>
      </c>
      <c r="G247" s="2298" t="s">
        <v>53</v>
      </c>
      <c r="H247" s="2297" t="s">
        <v>11868</v>
      </c>
      <c r="I247" s="2224">
        <v>6.22</v>
      </c>
      <c r="J247" s="2298" t="s">
        <v>13632</v>
      </c>
      <c r="K247" s="2297" t="s">
        <v>13856</v>
      </c>
      <c r="L247" s="2244">
        <v>6.22</v>
      </c>
      <c r="M247" s="2299">
        <v>44637</v>
      </c>
      <c r="N247" s="2294"/>
      <c r="O247" s="2233"/>
    </row>
    <row r="248" spans="1:17">
      <c r="A248" s="2226" t="s">
        <v>1204</v>
      </c>
      <c r="B248" s="2227">
        <v>3</v>
      </c>
      <c r="C248" s="2228" t="s">
        <v>6780</v>
      </c>
      <c r="D248" s="2229">
        <v>41</v>
      </c>
      <c r="E248" s="2297" t="s">
        <v>13857</v>
      </c>
      <c r="F248" s="2231">
        <v>0</v>
      </c>
      <c r="G248" s="2298" t="s">
        <v>446</v>
      </c>
      <c r="H248" s="2297" t="s">
        <v>8517</v>
      </c>
      <c r="I248" s="2224">
        <v>1.1499999999999999</v>
      </c>
      <c r="J248" s="2298" t="s">
        <v>57</v>
      </c>
      <c r="K248" s="2297" t="s">
        <v>5789</v>
      </c>
      <c r="L248" s="2244">
        <v>1.1499999999999999</v>
      </c>
      <c r="M248" s="2299">
        <v>44637</v>
      </c>
      <c r="N248" s="2294"/>
      <c r="O248" s="2233"/>
    </row>
    <row r="249" spans="1:17">
      <c r="A249" s="2226" t="s">
        <v>1204</v>
      </c>
      <c r="B249" s="2227">
        <v>3</v>
      </c>
      <c r="C249" s="2228" t="s">
        <v>6780</v>
      </c>
      <c r="D249" s="2229">
        <v>42</v>
      </c>
      <c r="E249" s="2297" t="s">
        <v>13858</v>
      </c>
      <c r="F249" s="2231">
        <v>0</v>
      </c>
      <c r="G249" s="2298" t="s">
        <v>13852</v>
      </c>
      <c r="H249" s="2297" t="s">
        <v>13851</v>
      </c>
      <c r="I249" s="2224">
        <v>2.7</v>
      </c>
      <c r="J249" s="2298" t="s">
        <v>649</v>
      </c>
      <c r="K249" s="2297" t="s">
        <v>11864</v>
      </c>
      <c r="L249" s="2244">
        <v>2.7</v>
      </c>
      <c r="M249" s="2299">
        <v>44637</v>
      </c>
      <c r="N249" s="2294"/>
      <c r="O249" s="2233"/>
    </row>
    <row r="250" spans="1:17">
      <c r="A250" s="2226" t="s">
        <v>1204</v>
      </c>
      <c r="B250" s="2227">
        <v>3</v>
      </c>
      <c r="C250" s="2228" t="s">
        <v>6780</v>
      </c>
      <c r="D250" s="2229">
        <v>54</v>
      </c>
      <c r="E250" s="2297" t="s">
        <v>13859</v>
      </c>
      <c r="F250" s="2231">
        <v>0</v>
      </c>
      <c r="G250" s="2298" t="s">
        <v>446</v>
      </c>
      <c r="H250" s="2297" t="s">
        <v>8517</v>
      </c>
      <c r="I250" s="2224">
        <v>1.37</v>
      </c>
      <c r="J250" s="2298" t="s">
        <v>7043</v>
      </c>
      <c r="K250" s="2297" t="s">
        <v>11864</v>
      </c>
      <c r="L250" s="2244">
        <v>1.37</v>
      </c>
      <c r="M250" s="2299">
        <v>44637</v>
      </c>
      <c r="N250" s="2294"/>
      <c r="O250" s="2233"/>
    </row>
    <row r="251" spans="1:17">
      <c r="A251" s="2226" t="s">
        <v>1204</v>
      </c>
      <c r="B251" s="2227">
        <v>3</v>
      </c>
      <c r="C251" s="2228" t="s">
        <v>6780</v>
      </c>
      <c r="D251" s="2229">
        <v>55</v>
      </c>
      <c r="E251" s="2297" t="s">
        <v>13860</v>
      </c>
      <c r="F251" s="2231">
        <v>0</v>
      </c>
      <c r="G251" s="2298" t="s">
        <v>446</v>
      </c>
      <c r="H251" s="2297" t="s">
        <v>8517</v>
      </c>
      <c r="I251" s="2224">
        <v>6.6</v>
      </c>
      <c r="J251" s="2298" t="s">
        <v>13850</v>
      </c>
      <c r="K251" s="2297" t="s">
        <v>13848</v>
      </c>
      <c r="L251" s="2244">
        <v>6.6</v>
      </c>
      <c r="M251" s="2299">
        <v>44637</v>
      </c>
      <c r="N251" s="2294"/>
      <c r="O251" s="2233"/>
    </row>
    <row r="252" spans="1:17">
      <c r="A252" s="2226" t="s">
        <v>1204</v>
      </c>
      <c r="B252" s="2227">
        <v>3</v>
      </c>
      <c r="C252" s="2228" t="s">
        <v>6780</v>
      </c>
      <c r="D252" s="2229">
        <v>56</v>
      </c>
      <c r="E252" s="2297" t="s">
        <v>13749</v>
      </c>
      <c r="F252" s="2231">
        <v>0</v>
      </c>
      <c r="G252" s="2298" t="s">
        <v>13861</v>
      </c>
      <c r="H252" s="2297" t="s">
        <v>13862</v>
      </c>
      <c r="I252" s="2224">
        <v>4.7300000000000004</v>
      </c>
      <c r="J252" s="2298" t="s">
        <v>53</v>
      </c>
      <c r="K252" s="2297" t="s">
        <v>11868</v>
      </c>
      <c r="L252" s="2244">
        <v>4.7300000000000004</v>
      </c>
      <c r="M252" s="2299">
        <v>44637</v>
      </c>
      <c r="N252" s="2294"/>
      <c r="O252" s="2233"/>
    </row>
    <row r="253" spans="1:17">
      <c r="A253" s="2226" t="s">
        <v>1204</v>
      </c>
      <c r="B253" s="2227">
        <v>3</v>
      </c>
      <c r="C253" s="2228" t="s">
        <v>6780</v>
      </c>
      <c r="D253" s="2229">
        <v>67</v>
      </c>
      <c r="E253" s="2297" t="s">
        <v>13846</v>
      </c>
      <c r="F253" s="2231">
        <v>1.3</v>
      </c>
      <c r="G253" s="2298" t="s">
        <v>1464</v>
      </c>
      <c r="H253" s="2297" t="s">
        <v>13866</v>
      </c>
      <c r="I253" s="2224">
        <v>2.5</v>
      </c>
      <c r="J253" s="2298" t="s">
        <v>446</v>
      </c>
      <c r="K253" s="2297" t="s">
        <v>8517</v>
      </c>
      <c r="L253" s="2244">
        <v>1.2</v>
      </c>
      <c r="M253" s="2299">
        <v>44637</v>
      </c>
      <c r="N253" s="2294"/>
      <c r="O253" s="2233"/>
    </row>
    <row r="254" spans="1:17">
      <c r="A254" s="2226" t="s">
        <v>1204</v>
      </c>
      <c r="B254" s="2227">
        <v>3</v>
      </c>
      <c r="C254" s="2228" t="s">
        <v>6780</v>
      </c>
      <c r="D254" s="2229">
        <v>125</v>
      </c>
      <c r="E254" s="2247" t="s">
        <v>13856</v>
      </c>
      <c r="F254" s="2231">
        <v>0</v>
      </c>
      <c r="G254" s="2225" t="s">
        <v>1465</v>
      </c>
      <c r="H254" s="2247" t="s">
        <v>13860</v>
      </c>
      <c r="I254" s="2224">
        <v>3.91</v>
      </c>
      <c r="J254" s="2225" t="s">
        <v>446</v>
      </c>
      <c r="K254" s="2247" t="s">
        <v>8517</v>
      </c>
      <c r="L254" s="2244">
        <v>3.91</v>
      </c>
      <c r="M254" s="2299">
        <v>44637</v>
      </c>
      <c r="N254" s="2294"/>
      <c r="O254" s="2233"/>
    </row>
    <row r="255" spans="1:17">
      <c r="A255" s="2226" t="s">
        <v>1204</v>
      </c>
      <c r="B255" s="2227">
        <v>3</v>
      </c>
      <c r="C255" s="2228" t="s">
        <v>6780</v>
      </c>
      <c r="D255" s="2229">
        <v>126</v>
      </c>
      <c r="E255" s="2247" t="s">
        <v>13868</v>
      </c>
      <c r="F255" s="2231">
        <v>0.12</v>
      </c>
      <c r="G255" s="2225" t="s">
        <v>13869</v>
      </c>
      <c r="H255" s="2247" t="s">
        <v>1136</v>
      </c>
      <c r="I255" s="2224">
        <v>2.98</v>
      </c>
      <c r="J255" s="2225" t="s">
        <v>787</v>
      </c>
      <c r="K255" s="2247" t="s">
        <v>13867</v>
      </c>
      <c r="L255" s="2244">
        <v>2.86</v>
      </c>
      <c r="M255" s="2299">
        <v>44637</v>
      </c>
      <c r="N255" s="2294"/>
      <c r="O255" s="2233"/>
    </row>
    <row r="256" spans="1:17">
      <c r="A256" s="2226" t="s">
        <v>1204</v>
      </c>
      <c r="B256" s="2227">
        <v>3</v>
      </c>
      <c r="C256" s="2228" t="s">
        <v>6780</v>
      </c>
      <c r="D256" s="2229">
        <v>157</v>
      </c>
      <c r="E256" s="2247" t="s">
        <v>13871</v>
      </c>
      <c r="F256" s="2231">
        <v>0</v>
      </c>
      <c r="G256" s="2225" t="s">
        <v>13852</v>
      </c>
      <c r="H256" s="2247" t="s">
        <v>13851</v>
      </c>
      <c r="I256" s="2224">
        <v>3.35</v>
      </c>
      <c r="J256" s="2225" t="s">
        <v>446</v>
      </c>
      <c r="K256" s="2247" t="s">
        <v>8517</v>
      </c>
      <c r="L256" s="2244">
        <v>3.35</v>
      </c>
      <c r="M256" s="2299">
        <v>44637</v>
      </c>
      <c r="N256" s="2294"/>
      <c r="O256" s="2233"/>
    </row>
    <row r="257" spans="1:15">
      <c r="A257" s="2226" t="s">
        <v>1204</v>
      </c>
      <c r="B257" s="2227">
        <v>3</v>
      </c>
      <c r="C257" s="2228" t="s">
        <v>6780</v>
      </c>
      <c r="D257" s="2229">
        <v>161</v>
      </c>
      <c r="E257" s="2247" t="s">
        <v>13867</v>
      </c>
      <c r="F257" s="2231">
        <v>0</v>
      </c>
      <c r="G257" s="2225" t="s">
        <v>446</v>
      </c>
      <c r="H257" s="2247" t="s">
        <v>8517</v>
      </c>
      <c r="I257" s="2224">
        <v>1.65</v>
      </c>
      <c r="J257" s="2225" t="s">
        <v>13872</v>
      </c>
      <c r="K257" s="2247" t="s">
        <v>13865</v>
      </c>
      <c r="L257" s="2244">
        <v>1.65</v>
      </c>
      <c r="M257" s="2299">
        <v>44637</v>
      </c>
      <c r="N257" s="2294"/>
      <c r="O257" s="2233"/>
    </row>
    <row r="258" spans="1:15">
      <c r="A258" s="2226" t="s">
        <v>1204</v>
      </c>
      <c r="B258" s="2227">
        <v>3</v>
      </c>
      <c r="C258" s="2228" t="s">
        <v>6780</v>
      </c>
      <c r="D258" s="2229">
        <v>162</v>
      </c>
      <c r="E258" s="2247" t="s">
        <v>13873</v>
      </c>
      <c r="F258" s="2231">
        <v>0</v>
      </c>
      <c r="G258" s="2225" t="s">
        <v>53</v>
      </c>
      <c r="H258" s="2247" t="s">
        <v>11868</v>
      </c>
      <c r="I258" s="2224">
        <v>1.85</v>
      </c>
      <c r="J258" s="2225" t="s">
        <v>297</v>
      </c>
      <c r="K258" s="2247" t="s">
        <v>11869</v>
      </c>
      <c r="L258" s="2244">
        <v>1.85</v>
      </c>
      <c r="M258" s="2299">
        <v>44637</v>
      </c>
      <c r="N258" s="2294"/>
      <c r="O258" s="2233"/>
    </row>
    <row r="259" spans="1:15">
      <c r="A259" s="2226" t="s">
        <v>1204</v>
      </c>
      <c r="B259" s="2227">
        <v>3</v>
      </c>
      <c r="C259" s="2228" t="s">
        <v>6780</v>
      </c>
      <c r="D259" s="2229">
        <v>165</v>
      </c>
      <c r="E259" s="2247" t="s">
        <v>13748</v>
      </c>
      <c r="F259" s="2231">
        <v>0.28999999999999998</v>
      </c>
      <c r="G259" s="2225" t="s">
        <v>11873</v>
      </c>
      <c r="H259" s="2247" t="s">
        <v>13735</v>
      </c>
      <c r="I259" s="2224">
        <v>1.03</v>
      </c>
      <c r="J259" s="2225" t="s">
        <v>446</v>
      </c>
      <c r="K259" s="2247" t="s">
        <v>8517</v>
      </c>
      <c r="L259" s="2244">
        <v>0.74</v>
      </c>
      <c r="M259" s="2299">
        <v>44637</v>
      </c>
      <c r="N259" s="2294"/>
      <c r="O259" s="2233"/>
    </row>
    <row r="260" spans="1:15">
      <c r="A260" s="2226" t="s">
        <v>1204</v>
      </c>
      <c r="B260" s="2227">
        <v>3</v>
      </c>
      <c r="C260" s="2228" t="s">
        <v>6780</v>
      </c>
      <c r="D260" s="2229">
        <v>177</v>
      </c>
      <c r="E260" s="2247" t="s">
        <v>13874</v>
      </c>
      <c r="F260" s="2231">
        <v>0</v>
      </c>
      <c r="G260" s="2225" t="s">
        <v>297</v>
      </c>
      <c r="H260" s="2247" t="s">
        <v>11869</v>
      </c>
      <c r="I260" s="2224">
        <v>1.1000000000000001</v>
      </c>
      <c r="J260" s="2225" t="s">
        <v>133</v>
      </c>
      <c r="K260" s="2247" t="s">
        <v>13873</v>
      </c>
      <c r="L260" s="2244">
        <v>1.1000000000000001</v>
      </c>
      <c r="M260" s="2299">
        <v>44637</v>
      </c>
      <c r="N260" s="2294"/>
      <c r="O260" s="2233"/>
    </row>
    <row r="261" spans="1:15">
      <c r="A261" s="2226" t="s">
        <v>1204</v>
      </c>
      <c r="B261" s="2227">
        <v>3</v>
      </c>
      <c r="C261" s="2228" t="s">
        <v>6780</v>
      </c>
      <c r="D261" s="2229">
        <v>184</v>
      </c>
      <c r="E261" s="2247" t="s">
        <v>13875</v>
      </c>
      <c r="F261" s="2231">
        <v>0</v>
      </c>
      <c r="G261" s="2225" t="s">
        <v>446</v>
      </c>
      <c r="H261" s="2247" t="s">
        <v>8517</v>
      </c>
      <c r="I261" s="2224">
        <v>0.34</v>
      </c>
      <c r="J261" s="2225" t="s">
        <v>129</v>
      </c>
      <c r="K261" s="2247" t="s">
        <v>13876</v>
      </c>
      <c r="L261" s="2244">
        <v>0.34</v>
      </c>
      <c r="M261" s="2299">
        <v>44637</v>
      </c>
      <c r="N261" s="2294"/>
      <c r="O261" s="2233"/>
    </row>
    <row r="262" spans="1:15">
      <c r="A262" s="2226" t="s">
        <v>1204</v>
      </c>
      <c r="B262" s="2227">
        <v>3</v>
      </c>
      <c r="C262" s="2228" t="s">
        <v>6780</v>
      </c>
      <c r="D262" s="2229">
        <v>197</v>
      </c>
      <c r="E262" s="2247" t="s">
        <v>13878</v>
      </c>
      <c r="F262" s="2231">
        <v>0</v>
      </c>
      <c r="G262" s="2225" t="s">
        <v>738</v>
      </c>
      <c r="H262" s="2247" t="s">
        <v>13877</v>
      </c>
      <c r="I262" s="2224">
        <v>0.31</v>
      </c>
      <c r="J262" s="2225" t="s">
        <v>818</v>
      </c>
      <c r="K262" s="2247" t="s">
        <v>13878</v>
      </c>
      <c r="L262" s="2244">
        <v>0.31</v>
      </c>
      <c r="M262" s="2299">
        <v>44637</v>
      </c>
      <c r="N262" s="2294"/>
      <c r="O262" s="2233"/>
    </row>
    <row r="263" spans="1:15">
      <c r="A263" s="2226" t="s">
        <v>1204</v>
      </c>
      <c r="B263" s="2227">
        <v>3</v>
      </c>
      <c r="C263" s="2228" t="s">
        <v>6780</v>
      </c>
      <c r="D263" s="2229">
        <v>198</v>
      </c>
      <c r="E263" s="2247" t="s">
        <v>13878</v>
      </c>
      <c r="F263" s="2231">
        <v>0</v>
      </c>
      <c r="G263" s="2225" t="s">
        <v>784</v>
      </c>
      <c r="H263" s="2247" t="s">
        <v>13878</v>
      </c>
      <c r="I263" s="2224">
        <v>0.13</v>
      </c>
      <c r="J263" s="2225" t="s">
        <v>738</v>
      </c>
      <c r="K263" s="2247" t="s">
        <v>13877</v>
      </c>
      <c r="L263" s="2244">
        <v>0.13</v>
      </c>
      <c r="M263" s="2299">
        <v>44637</v>
      </c>
      <c r="N263" s="2294"/>
      <c r="O263" s="2233"/>
    </row>
    <row r="264" spans="1:15">
      <c r="A264" s="2226" t="s">
        <v>1204</v>
      </c>
      <c r="B264" s="2227">
        <v>3</v>
      </c>
      <c r="C264" s="2228" t="s">
        <v>6780</v>
      </c>
      <c r="D264" s="2229">
        <v>206</v>
      </c>
      <c r="E264" s="2247" t="s">
        <v>13877</v>
      </c>
      <c r="F264" s="2231">
        <v>0</v>
      </c>
      <c r="G264" s="2225" t="s">
        <v>53</v>
      </c>
      <c r="H264" s="2247" t="s">
        <v>11868</v>
      </c>
      <c r="I264" s="2224">
        <v>2.27</v>
      </c>
      <c r="J264" s="2225" t="s">
        <v>53</v>
      </c>
      <c r="K264" s="2247" t="s">
        <v>11868</v>
      </c>
      <c r="L264" s="2244">
        <v>2.27</v>
      </c>
      <c r="M264" s="2299">
        <v>44637</v>
      </c>
      <c r="N264" s="2294"/>
      <c r="O264" s="2233"/>
    </row>
    <row r="265" spans="1:15">
      <c r="A265" s="2226" t="s">
        <v>1204</v>
      </c>
      <c r="B265" s="2227">
        <v>3</v>
      </c>
      <c r="C265" s="2228" t="s">
        <v>6780</v>
      </c>
      <c r="D265" s="2229">
        <v>308</v>
      </c>
      <c r="E265" s="2247" t="s">
        <v>13879</v>
      </c>
      <c r="F265" s="2231">
        <v>0</v>
      </c>
      <c r="G265" s="2225" t="s">
        <v>446</v>
      </c>
      <c r="H265" s="2247" t="s">
        <v>8517</v>
      </c>
      <c r="I265" s="2224">
        <v>1.07</v>
      </c>
      <c r="J265" s="2225" t="s">
        <v>446</v>
      </c>
      <c r="K265" s="2247" t="s">
        <v>8517</v>
      </c>
      <c r="L265" s="2244">
        <v>1.07</v>
      </c>
      <c r="M265" s="2299">
        <v>44637</v>
      </c>
      <c r="N265" s="2294"/>
      <c r="O265" s="2233"/>
    </row>
    <row r="266" spans="1:15">
      <c r="A266" s="2226" t="s">
        <v>1204</v>
      </c>
      <c r="B266" s="2227">
        <v>3</v>
      </c>
      <c r="C266" s="2228" t="s">
        <v>6780</v>
      </c>
      <c r="D266" s="2229">
        <v>336</v>
      </c>
      <c r="E266" s="2247" t="s">
        <v>13880</v>
      </c>
      <c r="F266" s="2231">
        <v>0</v>
      </c>
      <c r="G266" s="2225" t="s">
        <v>569</v>
      </c>
      <c r="H266" s="2247" t="s">
        <v>11864</v>
      </c>
      <c r="I266" s="2224">
        <v>1.8</v>
      </c>
      <c r="J266" s="2225" t="s">
        <v>13852</v>
      </c>
      <c r="K266" s="2247" t="s">
        <v>13851</v>
      </c>
      <c r="L266" s="2244">
        <v>1.8</v>
      </c>
      <c r="M266" s="2299">
        <v>44637</v>
      </c>
      <c r="N266" s="2294"/>
      <c r="O266" s="2233"/>
    </row>
    <row r="267" spans="1:15">
      <c r="A267" s="2226" t="s">
        <v>1204</v>
      </c>
      <c r="B267" s="2227">
        <v>3</v>
      </c>
      <c r="C267" s="2228" t="s">
        <v>6780</v>
      </c>
      <c r="D267" s="2229">
        <v>358</v>
      </c>
      <c r="E267" s="2247" t="s">
        <v>13856</v>
      </c>
      <c r="F267" s="2231">
        <v>0</v>
      </c>
      <c r="G267" s="2225" t="s">
        <v>242</v>
      </c>
      <c r="H267" s="2247" t="s">
        <v>761</v>
      </c>
      <c r="I267" s="2224">
        <v>0.67800000000000005</v>
      </c>
      <c r="J267" s="2225" t="s">
        <v>142</v>
      </c>
      <c r="K267" s="2247" t="s">
        <v>13856</v>
      </c>
      <c r="L267" s="2244">
        <v>0.67800000000000005</v>
      </c>
      <c r="M267" s="2299">
        <v>44637</v>
      </c>
      <c r="N267" s="2294"/>
      <c r="O267" s="2233"/>
    </row>
    <row r="268" spans="1:15">
      <c r="A268" s="2226" t="s">
        <v>1204</v>
      </c>
      <c r="B268" s="2227">
        <v>3</v>
      </c>
      <c r="C268" s="2228" t="s">
        <v>6780</v>
      </c>
      <c r="D268" s="2229">
        <v>378</v>
      </c>
      <c r="E268" s="2247" t="s">
        <v>13881</v>
      </c>
      <c r="F268" s="2231">
        <v>0</v>
      </c>
      <c r="G268" s="2225" t="s">
        <v>446</v>
      </c>
      <c r="H268" s="2247" t="s">
        <v>8517</v>
      </c>
      <c r="I268" s="2224">
        <v>2.91</v>
      </c>
      <c r="J268" s="2225" t="s">
        <v>5066</v>
      </c>
      <c r="K268" s="2247" t="s">
        <v>11864</v>
      </c>
      <c r="L268" s="2244">
        <v>2.93</v>
      </c>
      <c r="M268" s="2299">
        <v>44637</v>
      </c>
      <c r="N268" s="2294"/>
      <c r="O268" s="2233"/>
    </row>
    <row r="269" spans="1:15">
      <c r="A269" s="2226" t="s">
        <v>1204</v>
      </c>
      <c r="B269" s="2227">
        <v>3</v>
      </c>
      <c r="C269" s="2228" t="s">
        <v>6780</v>
      </c>
      <c r="D269" s="2229">
        <v>398</v>
      </c>
      <c r="E269" s="2247" t="s">
        <v>13882</v>
      </c>
      <c r="F269" s="2231">
        <v>0</v>
      </c>
      <c r="G269" s="2225" t="s">
        <v>402</v>
      </c>
      <c r="H269" s="2247" t="s">
        <v>13749</v>
      </c>
      <c r="I269" s="2224">
        <v>1.2</v>
      </c>
      <c r="J269" s="2225" t="s">
        <v>47</v>
      </c>
      <c r="K269" s="2247" t="s">
        <v>13741</v>
      </c>
      <c r="L269" s="2244">
        <v>1.2</v>
      </c>
      <c r="M269" s="2299">
        <v>44637</v>
      </c>
      <c r="N269" s="2294"/>
      <c r="O269" s="2233"/>
    </row>
    <row r="270" spans="1:15">
      <c r="A270" s="2226" t="s">
        <v>1204</v>
      </c>
      <c r="B270" s="2227">
        <v>3</v>
      </c>
      <c r="C270" s="2228" t="s">
        <v>6780</v>
      </c>
      <c r="D270" s="2229">
        <v>411</v>
      </c>
      <c r="E270" s="2247" t="s">
        <v>13883</v>
      </c>
      <c r="F270" s="2231">
        <v>0</v>
      </c>
      <c r="G270" s="2225" t="s">
        <v>649</v>
      </c>
      <c r="H270" s="2247" t="s">
        <v>13858</v>
      </c>
      <c r="I270" s="2224">
        <v>1.35</v>
      </c>
      <c r="J270" s="2225" t="s">
        <v>641</v>
      </c>
      <c r="K270" s="2247" t="s">
        <v>13883</v>
      </c>
      <c r="L270" s="2244">
        <v>1.35</v>
      </c>
      <c r="M270" s="2299">
        <v>44637</v>
      </c>
      <c r="N270" s="2294"/>
      <c r="O270" s="2233"/>
    </row>
    <row r="271" spans="1:15">
      <c r="A271" s="2226" t="s">
        <v>1204</v>
      </c>
      <c r="B271" s="2227">
        <v>3</v>
      </c>
      <c r="C271" s="2228" t="s">
        <v>6780</v>
      </c>
      <c r="D271" s="2229">
        <v>438</v>
      </c>
      <c r="E271" s="2247" t="s">
        <v>11869</v>
      </c>
      <c r="F271" s="2231">
        <v>0</v>
      </c>
      <c r="G271" s="2225" t="s">
        <v>297</v>
      </c>
      <c r="H271" s="2247" t="s">
        <v>11869</v>
      </c>
      <c r="I271" s="2224">
        <v>0.08</v>
      </c>
      <c r="J271" s="2225" t="s">
        <v>53</v>
      </c>
      <c r="K271" s="2247" t="s">
        <v>11868</v>
      </c>
      <c r="L271" s="2244">
        <v>0.08</v>
      </c>
      <c r="M271" s="2299">
        <v>44637</v>
      </c>
      <c r="N271" s="2294"/>
      <c r="O271" s="2233"/>
    </row>
    <row r="272" spans="1:15">
      <c r="A272" s="2226" t="s">
        <v>1204</v>
      </c>
      <c r="B272" s="2227">
        <v>3</v>
      </c>
      <c r="C272" s="2228" t="s">
        <v>6780</v>
      </c>
      <c r="D272" s="2229">
        <v>509</v>
      </c>
      <c r="E272" s="2247" t="s">
        <v>13884</v>
      </c>
      <c r="F272" s="2231">
        <v>0</v>
      </c>
      <c r="G272" s="2225" t="s">
        <v>1465</v>
      </c>
      <c r="H272" s="2247" t="s">
        <v>13860</v>
      </c>
      <c r="I272" s="2224">
        <v>0.28000000000000003</v>
      </c>
      <c r="J272" s="2225" t="s">
        <v>13850</v>
      </c>
      <c r="K272" s="2247" t="s">
        <v>13848</v>
      </c>
      <c r="L272" s="2244">
        <v>0.28000000000000003</v>
      </c>
      <c r="M272" s="2299">
        <v>44637</v>
      </c>
      <c r="N272" s="2294"/>
      <c r="O272" s="2233"/>
    </row>
    <row r="273" spans="1:17">
      <c r="A273" s="2226" t="s">
        <v>1204</v>
      </c>
      <c r="B273" s="2227">
        <v>3</v>
      </c>
      <c r="C273" s="2228" t="s">
        <v>6780</v>
      </c>
      <c r="D273" s="2229">
        <v>517</v>
      </c>
      <c r="E273" s="2247" t="s">
        <v>13886</v>
      </c>
      <c r="F273" s="2231">
        <v>0</v>
      </c>
      <c r="G273" s="2225" t="s">
        <v>402</v>
      </c>
      <c r="H273" s="2247" t="s">
        <v>13749</v>
      </c>
      <c r="I273" s="2224">
        <v>0.55000000000000004</v>
      </c>
      <c r="J273" s="2225" t="s">
        <v>402</v>
      </c>
      <c r="K273" s="2247" t="s">
        <v>13749</v>
      </c>
      <c r="L273" s="2244">
        <v>0.55000000000000004</v>
      </c>
      <c r="M273" s="2299">
        <v>44637</v>
      </c>
      <c r="N273" s="2294"/>
      <c r="O273" s="2233"/>
    </row>
    <row r="274" spans="1:17">
      <c r="A274" s="2226" t="s">
        <v>1204</v>
      </c>
      <c r="B274" s="2227">
        <v>3</v>
      </c>
      <c r="C274" s="2228" t="s">
        <v>6780</v>
      </c>
      <c r="D274" s="2229">
        <v>574</v>
      </c>
      <c r="E274" s="2247" t="s">
        <v>13887</v>
      </c>
      <c r="F274" s="2231">
        <v>0</v>
      </c>
      <c r="G274" s="2225" t="s">
        <v>152</v>
      </c>
      <c r="H274" s="2247" t="s">
        <v>13863</v>
      </c>
      <c r="I274" s="2224">
        <v>0.98</v>
      </c>
      <c r="J274" s="2225" t="s">
        <v>649</v>
      </c>
      <c r="K274" s="2247" t="s">
        <v>13858</v>
      </c>
      <c r="L274" s="2244">
        <v>0.98</v>
      </c>
      <c r="M274" s="2299">
        <v>44637</v>
      </c>
      <c r="N274" s="2294"/>
      <c r="O274" s="2233"/>
    </row>
    <row r="275" spans="1:17">
      <c r="A275" s="2226" t="s">
        <v>1204</v>
      </c>
      <c r="B275" s="2227">
        <v>3</v>
      </c>
      <c r="C275" s="2228" t="s">
        <v>6780</v>
      </c>
      <c r="D275" s="2229">
        <v>599</v>
      </c>
      <c r="E275" s="2247" t="s">
        <v>13888</v>
      </c>
      <c r="F275" s="2231">
        <v>0</v>
      </c>
      <c r="G275" s="2225" t="s">
        <v>787</v>
      </c>
      <c r="H275" s="2247" t="s">
        <v>13867</v>
      </c>
      <c r="I275" s="2224">
        <v>0.89</v>
      </c>
      <c r="J275" s="2225" t="s">
        <v>8204</v>
      </c>
      <c r="K275" s="2247" t="s">
        <v>11864</v>
      </c>
      <c r="L275" s="2244">
        <v>0.89</v>
      </c>
      <c r="M275" s="2299">
        <v>44637</v>
      </c>
      <c r="N275" s="2294"/>
      <c r="O275" s="2233"/>
      <c r="P275" s="2259" t="s">
        <v>11771</v>
      </c>
      <c r="Q275" s="1799" t="s">
        <v>11772</v>
      </c>
    </row>
    <row r="276" spans="1:17">
      <c r="A276" s="2226" t="s">
        <v>1204</v>
      </c>
      <c r="B276" s="2227">
        <v>3</v>
      </c>
      <c r="C276" s="2228" t="s">
        <v>6780</v>
      </c>
      <c r="D276" s="2229">
        <v>660</v>
      </c>
      <c r="E276" s="2247" t="s">
        <v>13889</v>
      </c>
      <c r="F276" s="2231">
        <v>0</v>
      </c>
      <c r="G276" s="2225" t="s">
        <v>53</v>
      </c>
      <c r="H276" s="2247" t="s">
        <v>11868</v>
      </c>
      <c r="I276" s="2224">
        <v>0.55000000000000004</v>
      </c>
      <c r="J276" s="2225" t="s">
        <v>13890</v>
      </c>
      <c r="K276" s="2247" t="s">
        <v>13889</v>
      </c>
      <c r="L276" s="2244">
        <v>0.55000000000000004</v>
      </c>
      <c r="M276" s="2299">
        <v>44637</v>
      </c>
      <c r="N276" s="2294"/>
      <c r="O276" s="2233"/>
      <c r="P276" s="2259" t="s">
        <v>11773</v>
      </c>
      <c r="Q276" s="1799" t="s">
        <v>11774</v>
      </c>
    </row>
    <row r="277" spans="1:17">
      <c r="A277" s="2226" t="s">
        <v>1204</v>
      </c>
      <c r="B277" s="2227">
        <v>3</v>
      </c>
      <c r="C277" s="2228" t="s">
        <v>6780</v>
      </c>
      <c r="D277" s="2229">
        <v>755</v>
      </c>
      <c r="E277" s="2247" t="s">
        <v>13891</v>
      </c>
      <c r="F277" s="2231">
        <v>0</v>
      </c>
      <c r="G277" s="2225" t="s">
        <v>446</v>
      </c>
      <c r="H277" s="2247" t="s">
        <v>8517</v>
      </c>
      <c r="I277" s="2224">
        <v>1.32</v>
      </c>
      <c r="J277" s="2225" t="s">
        <v>297</v>
      </c>
      <c r="K277" s="2247" t="s">
        <v>11869</v>
      </c>
      <c r="L277" s="2244">
        <v>1.32</v>
      </c>
      <c r="M277" s="2299">
        <v>44637</v>
      </c>
      <c r="N277" s="2294"/>
      <c r="O277" s="2233"/>
      <c r="P277" s="2259" t="s">
        <v>11775</v>
      </c>
      <c r="Q277" s="1799" t="s">
        <v>11776</v>
      </c>
    </row>
    <row r="278" spans="1:17">
      <c r="A278" s="2226" t="s">
        <v>1204</v>
      </c>
      <c r="B278" s="2227">
        <v>3</v>
      </c>
      <c r="C278" s="2228" t="s">
        <v>6780</v>
      </c>
      <c r="D278" s="2229" t="s">
        <v>13799</v>
      </c>
      <c r="E278" s="2247" t="s">
        <v>13892</v>
      </c>
      <c r="F278" s="2231">
        <v>0</v>
      </c>
      <c r="G278" s="2225" t="s">
        <v>421</v>
      </c>
      <c r="H278" s="2247" t="s">
        <v>13892</v>
      </c>
      <c r="I278" s="2224">
        <v>0.37</v>
      </c>
      <c r="J278" s="2225" t="s">
        <v>13894</v>
      </c>
      <c r="K278" s="2247" t="s">
        <v>13892</v>
      </c>
      <c r="L278" s="2244">
        <v>0.37</v>
      </c>
      <c r="M278" s="2299">
        <v>44637</v>
      </c>
      <c r="N278" s="2294"/>
      <c r="O278" s="2233"/>
    </row>
    <row r="279" spans="1:17">
      <c r="A279" s="2226" t="s">
        <v>1204</v>
      </c>
      <c r="B279" s="2227">
        <v>3</v>
      </c>
      <c r="C279" s="2228" t="s">
        <v>6780</v>
      </c>
      <c r="D279" s="2229">
        <v>832</v>
      </c>
      <c r="E279" s="2247" t="s">
        <v>13892</v>
      </c>
      <c r="F279" s="2231">
        <v>0</v>
      </c>
      <c r="G279" s="2225" t="s">
        <v>569</v>
      </c>
      <c r="H279" s="2247" t="s">
        <v>13880</v>
      </c>
      <c r="I279" s="2224">
        <v>0.77</v>
      </c>
      <c r="J279" s="2225" t="s">
        <v>421</v>
      </c>
      <c r="K279" s="2247" t="s">
        <v>13892</v>
      </c>
      <c r="L279" s="2244">
        <v>0.77</v>
      </c>
      <c r="M279" s="2299">
        <v>44637</v>
      </c>
      <c r="N279" s="2294"/>
      <c r="O279" s="2233"/>
    </row>
    <row r="280" spans="1:17">
      <c r="A280" s="2226" t="s">
        <v>1204</v>
      </c>
      <c r="B280" s="2227">
        <v>3</v>
      </c>
      <c r="C280" s="2228" t="s">
        <v>6780</v>
      </c>
      <c r="D280" s="2229">
        <v>849</v>
      </c>
      <c r="E280" s="2247" t="s">
        <v>13893</v>
      </c>
      <c r="F280" s="2231">
        <v>0</v>
      </c>
      <c r="G280" s="2225" t="s">
        <v>13852</v>
      </c>
      <c r="H280" s="2247" t="s">
        <v>13851</v>
      </c>
      <c r="I280" s="2224">
        <v>0.45</v>
      </c>
      <c r="J280" s="2225" t="s">
        <v>13895</v>
      </c>
      <c r="K280" s="2247" t="s">
        <v>13893</v>
      </c>
      <c r="L280" s="2244">
        <v>0.45</v>
      </c>
      <c r="M280" s="2299">
        <v>44637</v>
      </c>
      <c r="N280" s="2294"/>
      <c r="O280" s="2233"/>
    </row>
    <row r="281" spans="1:17">
      <c r="A281" s="2226" t="s">
        <v>1204</v>
      </c>
      <c r="B281" s="2227">
        <v>3</v>
      </c>
      <c r="C281" s="2228" t="s">
        <v>6780</v>
      </c>
      <c r="D281" s="2229">
        <v>881</v>
      </c>
      <c r="E281" s="2247" t="s">
        <v>13896</v>
      </c>
      <c r="F281" s="2231">
        <v>0</v>
      </c>
      <c r="G281" s="2225" t="s">
        <v>297</v>
      </c>
      <c r="H281" s="2247" t="s">
        <v>11869</v>
      </c>
      <c r="I281" s="2224">
        <v>0.42</v>
      </c>
      <c r="J281" s="2225" t="s">
        <v>13897</v>
      </c>
      <c r="K281" s="2247" t="s">
        <v>13896</v>
      </c>
      <c r="L281" s="2244">
        <v>0.42</v>
      </c>
      <c r="M281" s="2299">
        <v>44637</v>
      </c>
      <c r="N281" s="2294"/>
      <c r="O281" s="2233"/>
    </row>
    <row r="282" spans="1:17">
      <c r="A282" s="2226" t="s">
        <v>1204</v>
      </c>
      <c r="B282" s="2227">
        <v>3</v>
      </c>
      <c r="C282" s="2228" t="s">
        <v>6780</v>
      </c>
      <c r="D282" s="2229">
        <v>882</v>
      </c>
      <c r="E282" s="2247" t="s">
        <v>13898</v>
      </c>
      <c r="F282" s="2231">
        <v>0</v>
      </c>
      <c r="G282" s="2225" t="s">
        <v>13897</v>
      </c>
      <c r="H282" s="2247" t="s">
        <v>13896</v>
      </c>
      <c r="I282" s="2224">
        <v>0.25</v>
      </c>
      <c r="J282" s="2225" t="s">
        <v>13900</v>
      </c>
      <c r="K282" s="2247" t="s">
        <v>13898</v>
      </c>
      <c r="L282" s="2244">
        <v>0.25</v>
      </c>
      <c r="M282" s="2299">
        <v>44637</v>
      </c>
      <c r="N282" s="2294"/>
      <c r="O282" s="2233"/>
    </row>
    <row r="283" spans="1:17">
      <c r="A283" s="2226" t="s">
        <v>1204</v>
      </c>
      <c r="B283" s="2227">
        <v>3</v>
      </c>
      <c r="C283" s="2228" t="s">
        <v>6781</v>
      </c>
      <c r="D283" s="2229">
        <v>521</v>
      </c>
      <c r="E283" s="2247" t="s">
        <v>11780</v>
      </c>
      <c r="F283" s="2231">
        <v>12.85</v>
      </c>
      <c r="G283" s="2225" t="s">
        <v>446</v>
      </c>
      <c r="H283" s="2247" t="s">
        <v>11780</v>
      </c>
      <c r="I283" s="2224">
        <v>16.149999999999999</v>
      </c>
      <c r="J283" s="2225" t="s">
        <v>9945</v>
      </c>
      <c r="K283" s="2247" t="s">
        <v>11861</v>
      </c>
      <c r="L283" s="2244">
        <v>3.3</v>
      </c>
      <c r="M283" s="2299">
        <v>44729</v>
      </c>
      <c r="N283" s="4552"/>
      <c r="O283" s="2233"/>
    </row>
    <row r="284" spans="1:17">
      <c r="A284" s="2226" t="s">
        <v>1204</v>
      </c>
      <c r="B284" s="2227">
        <v>3</v>
      </c>
      <c r="C284" s="2228" t="s">
        <v>6782</v>
      </c>
      <c r="D284" s="2229">
        <v>97</v>
      </c>
      <c r="E284" s="2247" t="s">
        <v>13801</v>
      </c>
      <c r="F284" s="2231">
        <v>0</v>
      </c>
      <c r="G284" s="2225" t="s">
        <v>1215</v>
      </c>
      <c r="H284" s="2247" t="s">
        <v>13802</v>
      </c>
      <c r="I284" s="2224">
        <v>10.17</v>
      </c>
      <c r="J284" s="2225" t="s">
        <v>1215</v>
      </c>
      <c r="K284" s="2247" t="s">
        <v>3151</v>
      </c>
      <c r="L284" s="2244">
        <v>10.17</v>
      </c>
      <c r="M284" s="2299">
        <v>44730</v>
      </c>
      <c r="N284" s="4552"/>
      <c r="O284" s="2233"/>
    </row>
    <row r="285" spans="1:17">
      <c r="A285" s="2226" t="s">
        <v>1204</v>
      </c>
      <c r="B285" s="2227">
        <v>3</v>
      </c>
      <c r="C285" s="2228" t="s">
        <v>6782</v>
      </c>
      <c r="D285" s="2229">
        <v>200</v>
      </c>
      <c r="E285" s="2247" t="s">
        <v>13803</v>
      </c>
      <c r="F285" s="2231">
        <v>0.24</v>
      </c>
      <c r="G285" s="2225" t="s">
        <v>1215</v>
      </c>
      <c r="H285" s="2247" t="s">
        <v>13801</v>
      </c>
      <c r="I285" s="2224">
        <v>7.41</v>
      </c>
      <c r="J285" s="2225" t="s">
        <v>13061</v>
      </c>
      <c r="K285" s="2247" t="s">
        <v>13803</v>
      </c>
      <c r="L285" s="2244">
        <v>7.17</v>
      </c>
      <c r="M285" s="2299">
        <v>44731</v>
      </c>
      <c r="N285" s="4552"/>
      <c r="O285" s="2233"/>
    </row>
    <row r="286" spans="1:17">
      <c r="A286" s="2226" t="s">
        <v>1204</v>
      </c>
      <c r="B286" s="2227">
        <v>3</v>
      </c>
      <c r="C286" s="2228" t="s">
        <v>6782</v>
      </c>
      <c r="D286" s="2229">
        <v>522</v>
      </c>
      <c r="E286" s="2247" t="s">
        <v>13819</v>
      </c>
      <c r="F286" s="2231">
        <v>0</v>
      </c>
      <c r="G286" s="2225" t="s">
        <v>11852</v>
      </c>
      <c r="H286" s="2247" t="s">
        <v>3151</v>
      </c>
      <c r="I286" s="2224">
        <v>8.06</v>
      </c>
      <c r="J286" s="2225" t="s">
        <v>10836</v>
      </c>
      <c r="K286" s="2247" t="s">
        <v>13805</v>
      </c>
      <c r="L286" s="2244">
        <v>8.06</v>
      </c>
      <c r="M286" s="2299">
        <v>44732</v>
      </c>
      <c r="N286" s="4552"/>
      <c r="O286" s="2233"/>
    </row>
    <row r="287" spans="1:17">
      <c r="A287" s="2226" t="s">
        <v>1204</v>
      </c>
      <c r="B287" s="2227">
        <v>3</v>
      </c>
      <c r="C287" s="2228" t="s">
        <v>6782</v>
      </c>
      <c r="D287" s="2229">
        <v>522</v>
      </c>
      <c r="E287" s="2247" t="s">
        <v>13804</v>
      </c>
      <c r="F287" s="2231">
        <v>10.19</v>
      </c>
      <c r="G287" s="2225" t="s">
        <v>446</v>
      </c>
      <c r="H287" s="2247" t="s">
        <v>11780</v>
      </c>
      <c r="I287" s="2224">
        <v>13.48</v>
      </c>
      <c r="J287" s="2225" t="s">
        <v>280</v>
      </c>
      <c r="K287" s="2247" t="s">
        <v>11787</v>
      </c>
      <c r="L287" s="2244">
        <v>3.29</v>
      </c>
      <c r="M287" s="2299">
        <v>44733</v>
      </c>
      <c r="N287" s="4552"/>
      <c r="O287" s="2233"/>
    </row>
    <row r="288" spans="1:17">
      <c r="A288" s="2226" t="s">
        <v>1204</v>
      </c>
      <c r="B288" s="2227">
        <v>3</v>
      </c>
      <c r="C288" s="2228" t="s">
        <v>6780</v>
      </c>
      <c r="D288" s="2229">
        <v>19</v>
      </c>
      <c r="E288" s="2247" t="s">
        <v>13806</v>
      </c>
      <c r="F288" s="2231">
        <v>4.3</v>
      </c>
      <c r="G288" s="2225" t="s">
        <v>1904</v>
      </c>
      <c r="H288" s="2247" t="s">
        <v>13811</v>
      </c>
      <c r="I288" s="2224">
        <v>12.78</v>
      </c>
      <c r="J288" s="2225" t="s">
        <v>1241</v>
      </c>
      <c r="K288" s="2247" t="s">
        <v>13807</v>
      </c>
      <c r="L288" s="2244">
        <v>8.48</v>
      </c>
      <c r="M288" s="2299">
        <v>44734</v>
      </c>
      <c r="N288" s="4552"/>
      <c r="O288" s="2233"/>
    </row>
    <row r="289" spans="1:15">
      <c r="A289" s="2226" t="s">
        <v>1204</v>
      </c>
      <c r="B289" s="2227">
        <v>3</v>
      </c>
      <c r="C289" s="2228" t="s">
        <v>6780</v>
      </c>
      <c r="D289" s="2229">
        <v>20</v>
      </c>
      <c r="E289" s="2247" t="s">
        <v>13810</v>
      </c>
      <c r="F289" s="2231">
        <v>0.15</v>
      </c>
      <c r="G289" s="2225" t="s">
        <v>13808</v>
      </c>
      <c r="H289" s="2247" t="s">
        <v>13810</v>
      </c>
      <c r="I289" s="2224">
        <v>6.56</v>
      </c>
      <c r="J289" s="2225" t="s">
        <v>11873</v>
      </c>
      <c r="K289" s="2247" t="s">
        <v>13803</v>
      </c>
      <c r="L289" s="2244">
        <v>6.41</v>
      </c>
      <c r="M289" s="2299">
        <v>44735</v>
      </c>
      <c r="N289" s="4552"/>
      <c r="O289" s="2233"/>
    </row>
    <row r="290" spans="1:15">
      <c r="A290" s="2226" t="s">
        <v>1204</v>
      </c>
      <c r="B290" s="2227">
        <v>3</v>
      </c>
      <c r="C290" s="2228" t="s">
        <v>6780</v>
      </c>
      <c r="D290" s="2229">
        <v>34</v>
      </c>
      <c r="E290" s="2247" t="s">
        <v>13809</v>
      </c>
      <c r="F290" s="2231">
        <v>0</v>
      </c>
      <c r="G290" s="2225" t="s">
        <v>245</v>
      </c>
      <c r="H290" s="2247" t="s">
        <v>13809</v>
      </c>
      <c r="I290" s="2224">
        <v>0.45</v>
      </c>
      <c r="J290" s="2225" t="s">
        <v>446</v>
      </c>
      <c r="K290" s="2247" t="s">
        <v>11780</v>
      </c>
      <c r="L290" s="2244">
        <v>0.45</v>
      </c>
      <c r="M290" s="2299">
        <v>44736</v>
      </c>
      <c r="N290" s="4552"/>
      <c r="O290" s="2233"/>
    </row>
    <row r="291" spans="1:15">
      <c r="A291" s="2226" t="s">
        <v>1204</v>
      </c>
      <c r="B291" s="2227">
        <v>3</v>
      </c>
      <c r="C291" s="2228" t="s">
        <v>6780</v>
      </c>
      <c r="D291" s="2229">
        <v>34</v>
      </c>
      <c r="E291" s="2247" t="s">
        <v>13809</v>
      </c>
      <c r="F291" s="2231">
        <v>0.46</v>
      </c>
      <c r="G291" s="2225" t="s">
        <v>446</v>
      </c>
      <c r="H291" s="2247" t="s">
        <v>11780</v>
      </c>
      <c r="I291" s="2224">
        <v>6.41</v>
      </c>
      <c r="J291" s="2225" t="s">
        <v>1241</v>
      </c>
      <c r="K291" s="2247" t="s">
        <v>13806</v>
      </c>
      <c r="L291" s="2244">
        <v>5.95</v>
      </c>
      <c r="M291" s="2299">
        <v>44737</v>
      </c>
      <c r="N291" s="4552"/>
      <c r="O291" s="2233"/>
    </row>
    <row r="292" spans="1:15">
      <c r="A292" s="2226" t="s">
        <v>1204</v>
      </c>
      <c r="B292" s="2227">
        <v>3</v>
      </c>
      <c r="C292" s="2228" t="s">
        <v>6780</v>
      </c>
      <c r="D292" s="2229">
        <v>34</v>
      </c>
      <c r="E292" s="2247" t="s">
        <v>13809</v>
      </c>
      <c r="F292" s="2231">
        <v>6.47</v>
      </c>
      <c r="G292" s="2225" t="s">
        <v>3368</v>
      </c>
      <c r="H292" s="2247" t="s">
        <v>13806</v>
      </c>
      <c r="I292" s="2224">
        <v>11.84</v>
      </c>
      <c r="J292" s="2225" t="s">
        <v>417</v>
      </c>
      <c r="K292" s="2247" t="s">
        <v>13810</v>
      </c>
      <c r="L292" s="2244">
        <v>5.37</v>
      </c>
      <c r="M292" s="2299">
        <v>44738</v>
      </c>
      <c r="N292" s="4552"/>
      <c r="O292" s="2233"/>
    </row>
    <row r="293" spans="1:15">
      <c r="A293" s="2226" t="s">
        <v>1204</v>
      </c>
      <c r="B293" s="2227">
        <v>3</v>
      </c>
      <c r="C293" s="2228" t="s">
        <v>6780</v>
      </c>
      <c r="D293" s="2229">
        <v>36</v>
      </c>
      <c r="E293" s="2247" t="s">
        <v>11874</v>
      </c>
      <c r="F293" s="2231">
        <v>9.7100000000000009</v>
      </c>
      <c r="G293" s="2225" t="s">
        <v>274</v>
      </c>
      <c r="H293" s="2247" t="s">
        <v>11874</v>
      </c>
      <c r="I293" s="2224">
        <v>12.87</v>
      </c>
      <c r="J293" s="2225" t="s">
        <v>274</v>
      </c>
      <c r="K293" s="2247" t="s">
        <v>11874</v>
      </c>
      <c r="L293" s="2244">
        <v>3.16</v>
      </c>
      <c r="M293" s="2299">
        <v>44739</v>
      </c>
      <c r="N293" s="4552"/>
      <c r="O293" s="2233"/>
    </row>
    <row r="294" spans="1:15">
      <c r="A294" s="2226" t="s">
        <v>1204</v>
      </c>
      <c r="B294" s="2227">
        <v>3</v>
      </c>
      <c r="C294" s="2228" t="s">
        <v>6780</v>
      </c>
      <c r="D294" s="2229">
        <v>146</v>
      </c>
      <c r="E294" s="2247" t="s">
        <v>13812</v>
      </c>
      <c r="F294" s="2231">
        <v>0</v>
      </c>
      <c r="G294" s="2225" t="s">
        <v>245</v>
      </c>
      <c r="H294" s="2247" t="s">
        <v>13809</v>
      </c>
      <c r="I294" s="2224">
        <v>3.78</v>
      </c>
      <c r="J294" s="2225" t="s">
        <v>614</v>
      </c>
      <c r="K294" s="2247" t="s">
        <v>11785</v>
      </c>
      <c r="L294" s="2244">
        <v>3.78</v>
      </c>
      <c r="M294" s="2299">
        <v>44740</v>
      </c>
      <c r="N294" s="4552"/>
      <c r="O294" s="2233"/>
    </row>
    <row r="295" spans="1:15">
      <c r="A295" s="2226" t="s">
        <v>1204</v>
      </c>
      <c r="B295" s="2227">
        <v>3</v>
      </c>
      <c r="C295" s="2228" t="s">
        <v>6780</v>
      </c>
      <c r="D295" s="2229">
        <v>158</v>
      </c>
      <c r="E295" s="2247" t="s">
        <v>11084</v>
      </c>
      <c r="F295" s="2231">
        <v>2.34</v>
      </c>
      <c r="G295" s="2225" t="s">
        <v>548</v>
      </c>
      <c r="H295" s="2247" t="s">
        <v>11084</v>
      </c>
      <c r="I295" s="2224">
        <v>6.7</v>
      </c>
      <c r="J295" s="2225" t="s">
        <v>446</v>
      </c>
      <c r="K295" s="2247" t="s">
        <v>11780</v>
      </c>
      <c r="L295" s="2244">
        <v>4.3600000000000003</v>
      </c>
      <c r="M295" s="2299">
        <v>44741</v>
      </c>
      <c r="N295" s="4552"/>
      <c r="O295" s="2233"/>
    </row>
    <row r="296" spans="1:15">
      <c r="A296" s="2226" t="s">
        <v>1204</v>
      </c>
      <c r="B296" s="2227">
        <v>3</v>
      </c>
      <c r="C296" s="2228" t="s">
        <v>6780</v>
      </c>
      <c r="D296" s="2229">
        <v>159</v>
      </c>
      <c r="E296" s="2247" t="s">
        <v>13815</v>
      </c>
      <c r="F296" s="2231">
        <v>1.58</v>
      </c>
      <c r="G296" s="2225" t="s">
        <v>446</v>
      </c>
      <c r="H296" s="2247" t="s">
        <v>11780</v>
      </c>
      <c r="I296" s="2224">
        <v>3.05</v>
      </c>
      <c r="J296" s="2225" t="s">
        <v>13813</v>
      </c>
      <c r="K296" s="2247" t="s">
        <v>13814</v>
      </c>
      <c r="L296" s="2244">
        <v>1.47</v>
      </c>
      <c r="M296" s="2299">
        <v>44742</v>
      </c>
      <c r="N296" s="4552"/>
      <c r="O296" s="2233"/>
    </row>
    <row r="297" spans="1:15">
      <c r="A297" s="2226" t="s">
        <v>1204</v>
      </c>
      <c r="B297" s="2227">
        <v>3</v>
      </c>
      <c r="C297" s="2228" t="s">
        <v>6780</v>
      </c>
      <c r="D297" s="2229">
        <v>166</v>
      </c>
      <c r="E297" s="2247" t="s">
        <v>13816</v>
      </c>
      <c r="F297" s="2231">
        <v>0.99</v>
      </c>
      <c r="G297" s="2225" t="s">
        <v>1904</v>
      </c>
      <c r="H297" s="2247" t="s">
        <v>13811</v>
      </c>
      <c r="I297" s="2224">
        <v>5.49</v>
      </c>
      <c r="J297" s="2225" t="s">
        <v>245</v>
      </c>
      <c r="K297" s="2247" t="s">
        <v>13809</v>
      </c>
      <c r="L297" s="2244">
        <v>4.5</v>
      </c>
      <c r="M297" s="2299">
        <v>44743</v>
      </c>
      <c r="N297" s="4552"/>
      <c r="O297" s="2233"/>
    </row>
    <row r="298" spans="1:15">
      <c r="A298" s="2226" t="s">
        <v>1204</v>
      </c>
      <c r="B298" s="2227">
        <v>3</v>
      </c>
      <c r="C298" s="2228" t="s">
        <v>6780</v>
      </c>
      <c r="D298" s="2229">
        <v>179</v>
      </c>
      <c r="E298" s="2247" t="s">
        <v>13817</v>
      </c>
      <c r="F298" s="2231">
        <v>0</v>
      </c>
      <c r="G298" s="2225" t="s">
        <v>1904</v>
      </c>
      <c r="H298" s="2247" t="s">
        <v>13811</v>
      </c>
      <c r="I298" s="2224">
        <v>2.62</v>
      </c>
      <c r="J298" s="2225" t="s">
        <v>215</v>
      </c>
      <c r="K298" s="2247" t="s">
        <v>13816</v>
      </c>
      <c r="L298" s="2244">
        <v>2.62</v>
      </c>
      <c r="M298" s="2299">
        <v>44744</v>
      </c>
      <c r="N298" s="4552"/>
      <c r="O298" s="2233"/>
    </row>
    <row r="299" spans="1:15">
      <c r="A299" s="2226" t="s">
        <v>1204</v>
      </c>
      <c r="B299" s="2227">
        <v>3</v>
      </c>
      <c r="C299" s="2228" t="s">
        <v>6780</v>
      </c>
      <c r="D299" s="2229">
        <v>191</v>
      </c>
      <c r="E299" s="2247" t="s">
        <v>11675</v>
      </c>
      <c r="F299" s="2231">
        <v>0</v>
      </c>
      <c r="G299" s="2225" t="s">
        <v>11852</v>
      </c>
      <c r="H299" s="2247" t="s">
        <v>13818</v>
      </c>
      <c r="I299" s="2224">
        <v>1.32</v>
      </c>
      <c r="J299" s="2225" t="s">
        <v>245</v>
      </c>
      <c r="K299" s="2247" t="s">
        <v>13809</v>
      </c>
      <c r="L299" s="2244">
        <v>1.32</v>
      </c>
      <c r="M299" s="2299">
        <v>44745</v>
      </c>
      <c r="N299" s="4552"/>
      <c r="O299" s="2233"/>
    </row>
    <row r="300" spans="1:15">
      <c r="A300" s="2226" t="s">
        <v>1204</v>
      </c>
      <c r="B300" s="2227">
        <v>3</v>
      </c>
      <c r="C300" s="2228" t="s">
        <v>6780</v>
      </c>
      <c r="D300" s="2229">
        <v>205</v>
      </c>
      <c r="E300" s="2247" t="s">
        <v>13820</v>
      </c>
      <c r="F300" s="2231">
        <v>0</v>
      </c>
      <c r="G300" s="2225" t="s">
        <v>13821</v>
      </c>
      <c r="H300" s="2247" t="s">
        <v>13822</v>
      </c>
      <c r="I300" s="2224">
        <v>5.99</v>
      </c>
      <c r="J300" s="2225" t="s">
        <v>417</v>
      </c>
      <c r="K300" s="2247" t="s">
        <v>13810</v>
      </c>
      <c r="L300" s="2244">
        <v>5.99</v>
      </c>
      <c r="M300" s="2299">
        <v>44746</v>
      </c>
      <c r="N300" s="4552"/>
      <c r="O300" s="2233"/>
    </row>
    <row r="301" spans="1:15">
      <c r="A301" s="2226" t="s">
        <v>1204</v>
      </c>
      <c r="B301" s="2227">
        <v>3</v>
      </c>
      <c r="C301" s="2228" t="s">
        <v>6780</v>
      </c>
      <c r="D301" s="2229">
        <v>216</v>
      </c>
      <c r="E301" s="2247" t="s">
        <v>13823</v>
      </c>
      <c r="F301" s="2231">
        <v>0</v>
      </c>
      <c r="G301" s="2225" t="s">
        <v>11873</v>
      </c>
      <c r="H301" s="2247" t="s">
        <v>10946</v>
      </c>
      <c r="I301" s="2224">
        <v>4.12</v>
      </c>
      <c r="J301" s="2225" t="s">
        <v>245</v>
      </c>
      <c r="K301" s="2247" t="s">
        <v>11902</v>
      </c>
      <c r="L301" s="2244">
        <v>4.12</v>
      </c>
      <c r="M301" s="2299">
        <v>44747</v>
      </c>
      <c r="N301" s="4552"/>
      <c r="O301" s="2233"/>
    </row>
    <row r="302" spans="1:15">
      <c r="A302" s="2226" t="s">
        <v>1204</v>
      </c>
      <c r="B302" s="2227">
        <v>3</v>
      </c>
      <c r="C302" s="2228" t="s">
        <v>6780</v>
      </c>
      <c r="D302" s="2229">
        <v>245</v>
      </c>
      <c r="E302" s="2247" t="s">
        <v>13824</v>
      </c>
      <c r="F302" s="2231">
        <v>0</v>
      </c>
      <c r="G302" s="2225" t="s">
        <v>548</v>
      </c>
      <c r="H302" s="2247" t="s">
        <v>11084</v>
      </c>
      <c r="I302" s="2224">
        <v>2.3199999999999998</v>
      </c>
      <c r="J302" s="2225" t="s">
        <v>245</v>
      </c>
      <c r="K302" s="2247" t="s">
        <v>13809</v>
      </c>
      <c r="L302" s="2244">
        <v>2.3199999999999998</v>
      </c>
      <c r="M302" s="2299">
        <v>44748</v>
      </c>
      <c r="N302" s="4552"/>
      <c r="O302" s="2233"/>
    </row>
    <row r="303" spans="1:15">
      <c r="A303" s="2226" t="s">
        <v>1204</v>
      </c>
      <c r="B303" s="2227">
        <v>3</v>
      </c>
      <c r="C303" s="2228" t="s">
        <v>6780</v>
      </c>
      <c r="D303" s="2229">
        <v>260</v>
      </c>
      <c r="E303" s="2247" t="s">
        <v>13825</v>
      </c>
      <c r="F303" s="2231">
        <v>0</v>
      </c>
      <c r="G303" s="2225" t="s">
        <v>549</v>
      </c>
      <c r="H303" s="2247" t="s">
        <v>13812</v>
      </c>
      <c r="I303" s="2224">
        <v>3.48</v>
      </c>
      <c r="J303" s="2225" t="s">
        <v>11852</v>
      </c>
      <c r="K303" s="2247" t="s">
        <v>13819</v>
      </c>
      <c r="L303" s="2244">
        <v>3.48</v>
      </c>
      <c r="M303" s="2299">
        <v>44749</v>
      </c>
      <c r="N303" s="4552"/>
      <c r="O303" s="2233"/>
    </row>
    <row r="304" spans="1:15">
      <c r="A304" s="2226" t="s">
        <v>1204</v>
      </c>
      <c r="B304" s="2227">
        <v>3</v>
      </c>
      <c r="C304" s="2228" t="s">
        <v>6780</v>
      </c>
      <c r="D304" s="2229">
        <v>261</v>
      </c>
      <c r="E304" s="2247" t="s">
        <v>13831</v>
      </c>
      <c r="F304" s="2231">
        <v>0</v>
      </c>
      <c r="G304" s="2225" t="s">
        <v>549</v>
      </c>
      <c r="H304" s="2247" t="s">
        <v>13812</v>
      </c>
      <c r="I304" s="2224">
        <v>0.6</v>
      </c>
      <c r="J304" s="2225" t="s">
        <v>1230</v>
      </c>
      <c r="K304" s="2247" t="s">
        <v>13825</v>
      </c>
      <c r="L304" s="2244">
        <v>0.6</v>
      </c>
      <c r="M304" s="2299">
        <v>44750</v>
      </c>
      <c r="N304" s="4552"/>
      <c r="O304" s="2233"/>
    </row>
    <row r="305" spans="1:17">
      <c r="A305" s="2226" t="s">
        <v>1204</v>
      </c>
      <c r="B305" s="2227">
        <v>3</v>
      </c>
      <c r="C305" s="2228" t="s">
        <v>6780</v>
      </c>
      <c r="D305" s="2229">
        <v>284</v>
      </c>
      <c r="E305" s="2247" t="s">
        <v>12306</v>
      </c>
      <c r="F305" s="2231">
        <v>0</v>
      </c>
      <c r="G305" s="2225" t="s">
        <v>446</v>
      </c>
      <c r="H305" s="2247" t="s">
        <v>11780</v>
      </c>
      <c r="I305" s="2224">
        <v>5.35</v>
      </c>
      <c r="J305" s="2225" t="s">
        <v>446</v>
      </c>
      <c r="K305" s="2247" t="s">
        <v>11780</v>
      </c>
      <c r="L305" s="2244">
        <v>5.35</v>
      </c>
      <c r="M305" s="2299">
        <v>44751</v>
      </c>
      <c r="N305" s="4552"/>
      <c r="O305" s="2233"/>
    </row>
    <row r="306" spans="1:17">
      <c r="A306" s="2226" t="s">
        <v>1204</v>
      </c>
      <c r="B306" s="2227">
        <v>3</v>
      </c>
      <c r="C306" s="2228" t="s">
        <v>6780</v>
      </c>
      <c r="D306" s="2229">
        <v>291</v>
      </c>
      <c r="E306" s="2247" t="s">
        <v>13832</v>
      </c>
      <c r="F306" s="2231">
        <v>0</v>
      </c>
      <c r="G306" s="2225" t="s">
        <v>7933</v>
      </c>
      <c r="H306" s="2247" t="s">
        <v>12306</v>
      </c>
      <c r="I306" s="2224">
        <v>0.56000000000000005</v>
      </c>
      <c r="J306" s="2225" t="s">
        <v>11852</v>
      </c>
      <c r="K306" s="2247" t="s">
        <v>11837</v>
      </c>
      <c r="L306" s="2244">
        <v>0.56000000000000005</v>
      </c>
      <c r="M306" s="2299">
        <v>44752</v>
      </c>
      <c r="N306" s="4552"/>
      <c r="O306" s="2233"/>
    </row>
    <row r="307" spans="1:17">
      <c r="A307" s="2226" t="s">
        <v>1204</v>
      </c>
      <c r="B307" s="2227">
        <v>3</v>
      </c>
      <c r="C307" s="2228" t="s">
        <v>6780</v>
      </c>
      <c r="D307" s="2229">
        <v>339</v>
      </c>
      <c r="E307" s="2247" t="s">
        <v>13833</v>
      </c>
      <c r="F307" s="2231">
        <v>0</v>
      </c>
      <c r="G307" s="2225" t="s">
        <v>216</v>
      </c>
      <c r="H307" s="2247" t="s">
        <v>13817</v>
      </c>
      <c r="I307" s="2224">
        <v>1.1000000000000001</v>
      </c>
      <c r="J307" s="2225" t="s">
        <v>1904</v>
      </c>
      <c r="K307" s="2247" t="s">
        <v>13811</v>
      </c>
      <c r="L307" s="2244">
        <v>1.1000000000000001</v>
      </c>
      <c r="M307" s="2299">
        <v>44753</v>
      </c>
      <c r="N307" s="4552"/>
      <c r="O307" s="2233"/>
    </row>
    <row r="308" spans="1:17">
      <c r="A308" s="2226" t="s">
        <v>1204</v>
      </c>
      <c r="B308" s="2227">
        <v>3</v>
      </c>
      <c r="C308" s="2228" t="s">
        <v>6780</v>
      </c>
      <c r="D308" s="2229">
        <v>379</v>
      </c>
      <c r="E308" s="2247" t="s">
        <v>13834</v>
      </c>
      <c r="F308" s="2231">
        <v>0</v>
      </c>
      <c r="G308" s="2225" t="s">
        <v>1241</v>
      </c>
      <c r="H308" s="2247" t="s">
        <v>13806</v>
      </c>
      <c r="I308" s="2224">
        <v>3.01</v>
      </c>
      <c r="J308" s="2225" t="s">
        <v>536</v>
      </c>
      <c r="K308" s="2247" t="s">
        <v>3151</v>
      </c>
      <c r="L308" s="2244">
        <v>3.01</v>
      </c>
      <c r="M308" s="2299">
        <v>44754</v>
      </c>
      <c r="N308" s="4552"/>
      <c r="O308" s="2233"/>
    </row>
    <row r="309" spans="1:17">
      <c r="A309" s="2226" t="s">
        <v>1204</v>
      </c>
      <c r="B309" s="2227">
        <v>3</v>
      </c>
      <c r="C309" s="2228" t="s">
        <v>6780</v>
      </c>
      <c r="D309" s="2229">
        <v>405</v>
      </c>
      <c r="E309" s="2247" t="s">
        <v>13835</v>
      </c>
      <c r="F309" s="2231">
        <v>0</v>
      </c>
      <c r="G309" s="2225" t="s">
        <v>417</v>
      </c>
      <c r="H309" s="2247" t="s">
        <v>13810</v>
      </c>
      <c r="I309" s="2224">
        <v>0.26</v>
      </c>
      <c r="J309" s="2225" t="s">
        <v>253</v>
      </c>
      <c r="K309" s="2247" t="s">
        <v>13835</v>
      </c>
      <c r="L309" s="2244">
        <v>0.26</v>
      </c>
      <c r="M309" s="2299">
        <v>44755</v>
      </c>
      <c r="N309" s="4552"/>
      <c r="O309" s="2233"/>
    </row>
    <row r="310" spans="1:17">
      <c r="A310" s="2226" t="s">
        <v>1204</v>
      </c>
      <c r="B310" s="2227">
        <v>3</v>
      </c>
      <c r="C310" s="2228" t="s">
        <v>6780</v>
      </c>
      <c r="D310" s="2229">
        <v>579</v>
      </c>
      <c r="E310" s="2247" t="s">
        <v>13836</v>
      </c>
      <c r="F310" s="2231">
        <v>0.16</v>
      </c>
      <c r="G310" s="2225" t="s">
        <v>11852</v>
      </c>
      <c r="H310" s="2247" t="s">
        <v>13837</v>
      </c>
      <c r="I310" s="2224">
        <v>0.25</v>
      </c>
      <c r="J310" s="2225" t="s">
        <v>252</v>
      </c>
      <c r="K310" s="2247" t="s">
        <v>11862</v>
      </c>
      <c r="L310" s="2244">
        <v>0.09</v>
      </c>
      <c r="M310" s="2299">
        <v>44756</v>
      </c>
      <c r="N310" s="4552"/>
      <c r="O310" s="2233"/>
    </row>
    <row r="311" spans="1:17">
      <c r="A311" s="2226" t="s">
        <v>1204</v>
      </c>
      <c r="B311" s="2227">
        <v>3</v>
      </c>
      <c r="C311" s="2228" t="s">
        <v>6780</v>
      </c>
      <c r="D311" s="2229">
        <v>582</v>
      </c>
      <c r="E311" s="2247" t="s">
        <v>13838</v>
      </c>
      <c r="F311" s="2231">
        <v>0</v>
      </c>
      <c r="G311" s="2225" t="s">
        <v>171</v>
      </c>
      <c r="H311" s="2247" t="s">
        <v>13824</v>
      </c>
      <c r="I311" s="2224">
        <v>0.74</v>
      </c>
      <c r="J311" s="2225" t="s">
        <v>10084</v>
      </c>
      <c r="K311" s="2247" t="s">
        <v>13839</v>
      </c>
      <c r="L311" s="2244">
        <v>0.74</v>
      </c>
      <c r="M311" s="2299">
        <v>44757</v>
      </c>
      <c r="N311" s="4552"/>
      <c r="O311" s="2233"/>
    </row>
    <row r="312" spans="1:17">
      <c r="A312" s="2226" t="s">
        <v>1204</v>
      </c>
      <c r="B312" s="2227">
        <v>3</v>
      </c>
      <c r="C312" s="2228" t="s">
        <v>6780</v>
      </c>
      <c r="D312" s="2229">
        <v>617</v>
      </c>
      <c r="E312" s="2247" t="s">
        <v>13815</v>
      </c>
      <c r="F312" s="2231">
        <v>0</v>
      </c>
      <c r="G312" s="2225" t="s">
        <v>245</v>
      </c>
      <c r="H312" s="2247" t="s">
        <v>13809</v>
      </c>
      <c r="I312" s="2224">
        <v>0.55000000000000004</v>
      </c>
      <c r="J312" s="2225" t="s">
        <v>188</v>
      </c>
      <c r="K312" s="2247" t="s">
        <v>13814</v>
      </c>
      <c r="L312" s="2244">
        <v>0.55000000000000004</v>
      </c>
      <c r="M312" s="2299">
        <v>44758</v>
      </c>
      <c r="N312" s="4552"/>
      <c r="O312" s="2233"/>
    </row>
    <row r="313" spans="1:17">
      <c r="A313" s="2226" t="s">
        <v>1204</v>
      </c>
      <c r="B313" s="2227">
        <v>3</v>
      </c>
      <c r="C313" s="2228" t="s">
        <v>6780</v>
      </c>
      <c r="D313" s="2229">
        <v>618</v>
      </c>
      <c r="E313" s="2247" t="s">
        <v>13840</v>
      </c>
      <c r="F313" s="2231">
        <v>1.04</v>
      </c>
      <c r="G313" s="2225" t="s">
        <v>548</v>
      </c>
      <c r="H313" s="2247" t="s">
        <v>11084</v>
      </c>
      <c r="I313" s="2224">
        <v>1.66</v>
      </c>
      <c r="J313" s="2225" t="s">
        <v>13843</v>
      </c>
      <c r="K313" s="2247" t="s">
        <v>13841</v>
      </c>
      <c r="L313" s="2244">
        <v>0.62</v>
      </c>
      <c r="M313" s="2299">
        <v>44759</v>
      </c>
      <c r="N313" s="4552"/>
      <c r="O313" s="2233"/>
    </row>
    <row r="314" spans="1:17">
      <c r="A314" s="2226" t="s">
        <v>1204</v>
      </c>
      <c r="B314" s="2227">
        <v>3</v>
      </c>
      <c r="C314" s="2228" t="s">
        <v>6780</v>
      </c>
      <c r="D314" s="2229">
        <v>619</v>
      </c>
      <c r="E314" s="2247" t="s">
        <v>13841</v>
      </c>
      <c r="F314" s="2231">
        <v>0</v>
      </c>
      <c r="G314" s="2225" t="s">
        <v>548</v>
      </c>
      <c r="H314" s="2247" t="s">
        <v>11084</v>
      </c>
      <c r="I314" s="2224">
        <v>2.02</v>
      </c>
      <c r="J314" s="2225" t="s">
        <v>13844</v>
      </c>
      <c r="K314" s="2247" t="s">
        <v>13845</v>
      </c>
      <c r="L314" s="2244">
        <v>2.02</v>
      </c>
      <c r="M314" s="2299">
        <v>44760</v>
      </c>
      <c r="N314" s="4552"/>
      <c r="O314" s="2233"/>
    </row>
    <row r="315" spans="1:17">
      <c r="A315" s="2226" t="s">
        <v>1204</v>
      </c>
      <c r="B315" s="2227">
        <v>3</v>
      </c>
      <c r="C315" s="2228" t="s">
        <v>6780</v>
      </c>
      <c r="D315" s="2229">
        <v>620</v>
      </c>
      <c r="E315" s="2247" t="s">
        <v>13822</v>
      </c>
      <c r="F315" s="2231">
        <v>0</v>
      </c>
      <c r="G315" s="2225" t="s">
        <v>245</v>
      </c>
      <c r="H315" s="2247" t="s">
        <v>13809</v>
      </c>
      <c r="I315" s="2224">
        <v>2.09</v>
      </c>
      <c r="J315" s="2225" t="s">
        <v>3368</v>
      </c>
      <c r="K315" s="2247" t="s">
        <v>13806</v>
      </c>
      <c r="L315" s="2244">
        <v>2.09</v>
      </c>
      <c r="M315" s="2299">
        <v>44761</v>
      </c>
      <c r="N315" s="4552"/>
      <c r="O315" s="2233"/>
    </row>
    <row r="316" spans="1:17">
      <c r="A316" s="2226" t="s">
        <v>1204</v>
      </c>
      <c r="B316" s="2227">
        <v>3</v>
      </c>
      <c r="C316" s="2228" t="s">
        <v>6780</v>
      </c>
      <c r="D316" s="2229">
        <v>621</v>
      </c>
      <c r="E316" s="2247" t="s">
        <v>13842</v>
      </c>
      <c r="F316" s="2231">
        <v>0</v>
      </c>
      <c r="G316" s="2225" t="s">
        <v>549</v>
      </c>
      <c r="H316" s="2247" t="s">
        <v>13812</v>
      </c>
      <c r="I316" s="2224">
        <v>1.0900000000000001</v>
      </c>
      <c r="J316" s="2225" t="s">
        <v>614</v>
      </c>
      <c r="K316" s="2247" t="s">
        <v>11785</v>
      </c>
      <c r="L316" s="2244">
        <v>1.0900000000000001</v>
      </c>
      <c r="M316" s="2299">
        <v>44762</v>
      </c>
      <c r="N316" s="4552"/>
      <c r="O316" s="2233"/>
    </row>
    <row r="317" spans="1:17">
      <c r="A317" s="2226" t="s">
        <v>1204</v>
      </c>
      <c r="B317" s="2227">
        <v>3</v>
      </c>
      <c r="C317" s="2228" t="s">
        <v>6780</v>
      </c>
      <c r="D317" s="2229">
        <v>763</v>
      </c>
      <c r="E317" s="2247" t="s">
        <v>11886</v>
      </c>
      <c r="F317" s="2231">
        <v>0</v>
      </c>
      <c r="G317" s="2225" t="s">
        <v>11852</v>
      </c>
      <c r="H317" s="2247" t="s">
        <v>13819</v>
      </c>
      <c r="I317" s="2224">
        <v>5.12</v>
      </c>
      <c r="J317" s="2225" t="s">
        <v>614</v>
      </c>
      <c r="K317" s="2247" t="s">
        <v>11785</v>
      </c>
      <c r="L317" s="2244">
        <v>5.12</v>
      </c>
      <c r="M317" s="2299">
        <v>44763</v>
      </c>
      <c r="N317" s="4552"/>
      <c r="O317" s="2233"/>
    </row>
    <row r="318" spans="1:17">
      <c r="A318" s="2226" t="s">
        <v>1204</v>
      </c>
      <c r="B318" s="2227">
        <v>3</v>
      </c>
      <c r="C318" s="2228" t="s">
        <v>6781</v>
      </c>
      <c r="D318" s="2229">
        <v>521</v>
      </c>
      <c r="E318" s="2247" t="s">
        <v>11780</v>
      </c>
      <c r="F318" s="2231">
        <v>16.149999999999999</v>
      </c>
      <c r="G318" s="2225" t="s">
        <v>9945</v>
      </c>
      <c r="H318" s="2247" t="s">
        <v>11861</v>
      </c>
      <c r="I318" s="2224">
        <v>21.33</v>
      </c>
      <c r="J318" s="2225" t="s">
        <v>413</v>
      </c>
      <c r="K318" s="2247" t="s">
        <v>11860</v>
      </c>
      <c r="L318" s="2244">
        <v>5.18</v>
      </c>
      <c r="M318" s="2234">
        <v>44927</v>
      </c>
      <c r="N318" s="4552"/>
      <c r="O318" s="2233"/>
    </row>
    <row r="319" spans="1:17">
      <c r="A319" s="2226" t="s">
        <v>1204</v>
      </c>
      <c r="B319" s="2227">
        <v>3</v>
      </c>
      <c r="C319" s="2228" t="s">
        <v>6781</v>
      </c>
      <c r="D319" s="2229" t="s">
        <v>13798</v>
      </c>
      <c r="E319" s="2247" t="s">
        <v>14053</v>
      </c>
      <c r="F319" s="2231">
        <v>0</v>
      </c>
      <c r="G319" s="2225" t="s">
        <v>446</v>
      </c>
      <c r="H319" s="2247" t="s">
        <v>11780</v>
      </c>
      <c r="I319" s="2224">
        <v>1.26</v>
      </c>
      <c r="J319" s="2225" t="s">
        <v>14071</v>
      </c>
      <c r="K319" s="2247" t="s">
        <v>11780</v>
      </c>
      <c r="L319" s="2244">
        <v>1.26</v>
      </c>
      <c r="M319" s="2234">
        <v>44928</v>
      </c>
      <c r="N319" s="4552"/>
      <c r="O319" s="2233"/>
    </row>
    <row r="320" spans="1:17">
      <c r="A320" s="2226" t="s">
        <v>1204</v>
      </c>
      <c r="B320" s="2227">
        <v>3</v>
      </c>
      <c r="C320" s="2228" t="s">
        <v>6781</v>
      </c>
      <c r="D320" s="2229" t="s">
        <v>13797</v>
      </c>
      <c r="E320" s="2247" t="s">
        <v>14054</v>
      </c>
      <c r="F320" s="2231">
        <v>3.65</v>
      </c>
      <c r="G320" s="2225" t="s">
        <v>14071</v>
      </c>
      <c r="H320" s="2247" t="s">
        <v>14054</v>
      </c>
      <c r="I320" s="2224">
        <v>3.87</v>
      </c>
      <c r="J320" s="2225" t="s">
        <v>13742</v>
      </c>
      <c r="K320" s="2247" t="s">
        <v>14052</v>
      </c>
      <c r="L320" s="2244">
        <v>0.22</v>
      </c>
      <c r="M320" s="2234">
        <v>44929</v>
      </c>
      <c r="N320" s="4552"/>
      <c r="O320" s="2233"/>
      <c r="P320" s="2259" t="s">
        <v>11771</v>
      </c>
      <c r="Q320" s="1799" t="s">
        <v>11772</v>
      </c>
    </row>
    <row r="321" spans="1:17">
      <c r="A321" s="2226" t="s">
        <v>1204</v>
      </c>
      <c r="B321" s="2227">
        <v>3</v>
      </c>
      <c r="C321" s="2228" t="s">
        <v>6782</v>
      </c>
      <c r="D321" s="2229">
        <v>9</v>
      </c>
      <c r="E321" s="2247" t="s">
        <v>14052</v>
      </c>
      <c r="F321" s="2231">
        <v>0.13</v>
      </c>
      <c r="G321" s="2225" t="s">
        <v>413</v>
      </c>
      <c r="H321" s="2247" t="s">
        <v>14052</v>
      </c>
      <c r="I321" s="2224">
        <v>5.45</v>
      </c>
      <c r="J321" s="2225" t="s">
        <v>446</v>
      </c>
      <c r="K321" s="2247" t="s">
        <v>14052</v>
      </c>
      <c r="L321" s="2244">
        <v>5.32</v>
      </c>
      <c r="M321" s="2234">
        <v>44930</v>
      </c>
      <c r="N321" s="4552"/>
      <c r="O321" s="2233"/>
      <c r="P321" s="2259" t="s">
        <v>11773</v>
      </c>
      <c r="Q321" s="1799" t="s">
        <v>11774</v>
      </c>
    </row>
    <row r="322" spans="1:17">
      <c r="A322" s="2226" t="s">
        <v>1204</v>
      </c>
      <c r="B322" s="2227">
        <v>3</v>
      </c>
      <c r="C322" s="2228" t="s">
        <v>6782</v>
      </c>
      <c r="D322" s="2229">
        <v>9</v>
      </c>
      <c r="E322" s="2247" t="s">
        <v>11860</v>
      </c>
      <c r="F322" s="2231">
        <v>7.4</v>
      </c>
      <c r="G322" s="2225" t="s">
        <v>446</v>
      </c>
      <c r="H322" s="2247" t="s">
        <v>14052</v>
      </c>
      <c r="I322" s="2224">
        <v>14.756</v>
      </c>
      <c r="J322" s="2225" t="s">
        <v>413</v>
      </c>
      <c r="K322" s="2247" t="s">
        <v>11860</v>
      </c>
      <c r="L322" s="2244">
        <v>7.3559999999999999</v>
      </c>
      <c r="M322" s="2234">
        <v>44931</v>
      </c>
      <c r="N322" s="4552"/>
      <c r="O322" s="2233"/>
      <c r="P322" s="2259" t="s">
        <v>11775</v>
      </c>
      <c r="Q322" s="1799" t="s">
        <v>11776</v>
      </c>
    </row>
    <row r="323" spans="1:17">
      <c r="A323" s="2226" t="s">
        <v>1204</v>
      </c>
      <c r="B323" s="2227">
        <v>3</v>
      </c>
      <c r="C323" s="2228" t="s">
        <v>6782</v>
      </c>
      <c r="D323" s="2229" t="s">
        <v>13796</v>
      </c>
      <c r="E323" s="2247" t="s">
        <v>14051</v>
      </c>
      <c r="F323" s="2231">
        <v>0</v>
      </c>
      <c r="G323" s="2225" t="s">
        <v>413</v>
      </c>
      <c r="H323" s="2247" t="s">
        <v>11860</v>
      </c>
      <c r="I323" s="2224">
        <v>1.95</v>
      </c>
      <c r="J323" s="2225" t="s">
        <v>13854</v>
      </c>
      <c r="K323" s="2247" t="s">
        <v>14066</v>
      </c>
      <c r="L323" s="2244">
        <v>1.95</v>
      </c>
      <c r="M323" s="2234">
        <v>44932</v>
      </c>
      <c r="N323" s="4552"/>
      <c r="O323" s="2233"/>
    </row>
    <row r="324" spans="1:17">
      <c r="A324" s="2226" t="s">
        <v>1204</v>
      </c>
      <c r="B324" s="2227">
        <v>3</v>
      </c>
      <c r="C324" s="2228" t="s">
        <v>6782</v>
      </c>
      <c r="D324" s="2229" t="s">
        <v>13796</v>
      </c>
      <c r="E324" s="2247" t="s">
        <v>13855</v>
      </c>
      <c r="F324" s="2231">
        <v>4.55</v>
      </c>
      <c r="G324" s="2225" t="s">
        <v>14069</v>
      </c>
      <c r="H324" s="2247" t="s">
        <v>14070</v>
      </c>
      <c r="I324" s="2224">
        <v>5.66</v>
      </c>
      <c r="J324" s="2225" t="s">
        <v>446</v>
      </c>
      <c r="K324" s="2247" t="s">
        <v>11780</v>
      </c>
      <c r="L324" s="2244">
        <v>1.1100000000000001</v>
      </c>
      <c r="M324" s="2234">
        <v>44933</v>
      </c>
      <c r="N324" s="4552"/>
      <c r="O324" s="2233"/>
    </row>
    <row r="325" spans="1:17">
      <c r="A325" s="2226" t="s">
        <v>1204</v>
      </c>
      <c r="B325" s="2227">
        <v>3</v>
      </c>
      <c r="C325" s="2228" t="s">
        <v>6782</v>
      </c>
      <c r="D325" s="2229">
        <v>200</v>
      </c>
      <c r="E325" s="2247" t="s">
        <v>13803</v>
      </c>
      <c r="F325" s="2231">
        <v>7.41</v>
      </c>
      <c r="G325" s="2225" t="s">
        <v>11873</v>
      </c>
      <c r="H325" s="2247" t="s">
        <v>10946</v>
      </c>
      <c r="I325" s="2224">
        <v>8.2799999999999994</v>
      </c>
      <c r="J325" s="2225" t="s">
        <v>11873</v>
      </c>
      <c r="K325" s="2247" t="s">
        <v>13803</v>
      </c>
      <c r="L325" s="2244">
        <v>0.87</v>
      </c>
      <c r="M325" s="2234">
        <v>44934</v>
      </c>
      <c r="N325" s="4552"/>
      <c r="O325" s="2233"/>
    </row>
    <row r="326" spans="1:17">
      <c r="A326" s="2226" t="s">
        <v>1204</v>
      </c>
      <c r="B326" s="2227">
        <v>3</v>
      </c>
      <c r="C326" s="2228" t="s">
        <v>6782</v>
      </c>
      <c r="D326" s="2229">
        <v>522</v>
      </c>
      <c r="E326" s="2247" t="s">
        <v>11837</v>
      </c>
      <c r="F326" s="2231">
        <v>13.48</v>
      </c>
      <c r="G326" s="2225" t="s">
        <v>280</v>
      </c>
      <c r="H326" s="2247" t="s">
        <v>11787</v>
      </c>
      <c r="I326" s="2224">
        <v>15.35</v>
      </c>
      <c r="J326" s="2225" t="s">
        <v>11852</v>
      </c>
      <c r="K326" s="2247" t="s">
        <v>11837</v>
      </c>
      <c r="L326" s="2244">
        <v>1.87</v>
      </c>
      <c r="M326" s="2234">
        <v>44935</v>
      </c>
      <c r="N326" s="4552"/>
      <c r="O326" s="2233"/>
    </row>
    <row r="327" spans="1:17">
      <c r="A327" s="2226" t="s">
        <v>1204</v>
      </c>
      <c r="B327" s="2227">
        <v>3</v>
      </c>
      <c r="C327" s="2228" t="s">
        <v>6782</v>
      </c>
      <c r="D327" s="2229">
        <v>903</v>
      </c>
      <c r="E327" s="2247" t="s">
        <v>11851</v>
      </c>
      <c r="F327" s="2231">
        <v>1.1000000000000001</v>
      </c>
      <c r="G327" s="2225" t="s">
        <v>59</v>
      </c>
      <c r="H327" s="2247" t="s">
        <v>14068</v>
      </c>
      <c r="I327" s="2224">
        <v>1.18</v>
      </c>
      <c r="J327" s="2225" t="s">
        <v>446</v>
      </c>
      <c r="K327" s="2247" t="s">
        <v>11780</v>
      </c>
      <c r="L327" s="2244">
        <v>0.08</v>
      </c>
      <c r="M327" s="2234">
        <v>44936</v>
      </c>
      <c r="N327" s="4552"/>
      <c r="O327" s="2233"/>
    </row>
    <row r="328" spans="1:17">
      <c r="A328" s="2226" t="s">
        <v>1204</v>
      </c>
      <c r="B328" s="2227">
        <v>3</v>
      </c>
      <c r="C328" s="2228" t="s">
        <v>6782</v>
      </c>
      <c r="D328" s="2229">
        <v>903</v>
      </c>
      <c r="E328" s="2247" t="s">
        <v>11851</v>
      </c>
      <c r="F328" s="2231">
        <v>3.72</v>
      </c>
      <c r="G328" s="2225" t="s">
        <v>2697</v>
      </c>
      <c r="H328" s="2247" t="s">
        <v>11851</v>
      </c>
      <c r="I328" s="2224">
        <v>8.0500000000000007</v>
      </c>
      <c r="J328" s="2225" t="s">
        <v>2697</v>
      </c>
      <c r="K328" s="2247" t="s">
        <v>11851</v>
      </c>
      <c r="L328" s="2244">
        <v>4.33</v>
      </c>
      <c r="M328" s="2234">
        <v>44937</v>
      </c>
      <c r="N328" s="4552"/>
      <c r="O328" s="2233"/>
    </row>
    <row r="329" spans="1:17">
      <c r="A329" s="2226" t="s">
        <v>1204</v>
      </c>
      <c r="B329" s="2227">
        <v>3</v>
      </c>
      <c r="C329" s="2228" t="s">
        <v>6782</v>
      </c>
      <c r="D329" s="2229">
        <v>914</v>
      </c>
      <c r="E329" s="2247" t="s">
        <v>14050</v>
      </c>
      <c r="F329" s="2231">
        <v>0</v>
      </c>
      <c r="G329" s="2225" t="s">
        <v>13854</v>
      </c>
      <c r="H329" s="2247" t="s">
        <v>14066</v>
      </c>
      <c r="I329" s="2224">
        <v>1.44</v>
      </c>
      <c r="J329" s="2225" t="s">
        <v>1747</v>
      </c>
      <c r="K329" s="2247" t="s">
        <v>14067</v>
      </c>
      <c r="L329" s="2244">
        <v>1.44</v>
      </c>
      <c r="M329" s="2234">
        <v>44938</v>
      </c>
      <c r="N329" s="4552"/>
      <c r="O329" s="2233"/>
    </row>
    <row r="330" spans="1:17">
      <c r="A330" s="2226" t="s">
        <v>1204</v>
      </c>
      <c r="B330" s="2227">
        <v>3</v>
      </c>
      <c r="C330" s="2228" t="s">
        <v>6780</v>
      </c>
      <c r="D330" s="2229">
        <v>19</v>
      </c>
      <c r="E330" s="2247" t="s">
        <v>13806</v>
      </c>
      <c r="F330" s="2231">
        <v>0.36</v>
      </c>
      <c r="G330" s="2225" t="s">
        <v>1241</v>
      </c>
      <c r="H330" s="2247" t="s">
        <v>13806</v>
      </c>
      <c r="I330" s="2224">
        <v>2.12</v>
      </c>
      <c r="J330" s="2225" t="s">
        <v>2493</v>
      </c>
      <c r="K330" s="2247" t="s">
        <v>14065</v>
      </c>
      <c r="L330" s="2244">
        <v>1.76</v>
      </c>
      <c r="M330" s="2234">
        <v>44939</v>
      </c>
      <c r="N330" s="4552"/>
      <c r="O330" s="2233"/>
    </row>
    <row r="331" spans="1:17">
      <c r="A331" s="2226" t="s">
        <v>1204</v>
      </c>
      <c r="B331" s="2227">
        <v>3</v>
      </c>
      <c r="C331" s="2228" t="s">
        <v>6780</v>
      </c>
      <c r="D331" s="2229">
        <v>19</v>
      </c>
      <c r="E331" s="2247" t="s">
        <v>13806</v>
      </c>
      <c r="F331" s="2231">
        <v>2.52</v>
      </c>
      <c r="G331" s="2225" t="s">
        <v>9074</v>
      </c>
      <c r="H331" s="2247" t="s">
        <v>14064</v>
      </c>
      <c r="I331" s="2224">
        <v>4.3</v>
      </c>
      <c r="J331" s="2225" t="s">
        <v>1904</v>
      </c>
      <c r="K331" s="2247" t="s">
        <v>11872</v>
      </c>
      <c r="L331" s="2244">
        <v>1.78</v>
      </c>
      <c r="M331" s="2234">
        <v>44940</v>
      </c>
      <c r="N331" s="4552"/>
      <c r="O331" s="2233"/>
    </row>
    <row r="332" spans="1:17">
      <c r="A332" s="2226" t="s">
        <v>1204</v>
      </c>
      <c r="B332" s="2227">
        <v>3</v>
      </c>
      <c r="C332" s="2228" t="s">
        <v>6780</v>
      </c>
      <c r="D332" s="2229">
        <v>25</v>
      </c>
      <c r="E332" s="2247" t="s">
        <v>761</v>
      </c>
      <c r="F332" s="2231">
        <v>0.15</v>
      </c>
      <c r="G332" s="2225" t="s">
        <v>14061</v>
      </c>
      <c r="H332" s="2247" t="s">
        <v>14062</v>
      </c>
      <c r="I332" s="2224">
        <v>1.62</v>
      </c>
      <c r="J332" s="2225" t="s">
        <v>411</v>
      </c>
      <c r="K332" s="2247" t="s">
        <v>14063</v>
      </c>
      <c r="L332" s="2244">
        <v>1.47</v>
      </c>
      <c r="M332" s="2234">
        <v>44941</v>
      </c>
      <c r="N332" s="4552"/>
      <c r="O332" s="2233"/>
    </row>
    <row r="333" spans="1:17">
      <c r="A333" s="2226" t="s">
        <v>1204</v>
      </c>
      <c r="B333" s="2227">
        <v>3</v>
      </c>
      <c r="C333" s="2228" t="s">
        <v>6780</v>
      </c>
      <c r="D333" s="2229">
        <v>36</v>
      </c>
      <c r="E333" s="2247" t="s">
        <v>11874</v>
      </c>
      <c r="F333" s="2231">
        <v>4.4800000000000004</v>
      </c>
      <c r="G333" s="2225" t="s">
        <v>274</v>
      </c>
      <c r="H333" s="2247" t="s">
        <v>14060</v>
      </c>
      <c r="I333" s="2224">
        <v>9.7100000000000009</v>
      </c>
      <c r="J333" s="2225" t="s">
        <v>9945</v>
      </c>
      <c r="K333" s="2247" t="s">
        <v>11861</v>
      </c>
      <c r="L333" s="2244">
        <v>5.23</v>
      </c>
      <c r="M333" s="2234">
        <v>44942</v>
      </c>
      <c r="N333" s="4552"/>
      <c r="O333" s="2233"/>
    </row>
    <row r="334" spans="1:17">
      <c r="A334" s="2226" t="s">
        <v>1204</v>
      </c>
      <c r="B334" s="2227">
        <v>3</v>
      </c>
      <c r="C334" s="2228" t="s">
        <v>6780</v>
      </c>
      <c r="D334" s="2229">
        <v>38</v>
      </c>
      <c r="E334" s="2247" t="s">
        <v>14049</v>
      </c>
      <c r="F334" s="2231">
        <v>0</v>
      </c>
      <c r="G334" s="2225" t="s">
        <v>446</v>
      </c>
      <c r="H334" s="2247" t="s">
        <v>11780</v>
      </c>
      <c r="I334" s="2224">
        <v>2.15</v>
      </c>
      <c r="J334" s="2225" t="s">
        <v>548</v>
      </c>
      <c r="K334" s="2247" t="s">
        <v>11848</v>
      </c>
      <c r="L334" s="2244">
        <v>2.15</v>
      </c>
      <c r="M334" s="2234">
        <v>44943</v>
      </c>
      <c r="N334" s="4552"/>
      <c r="O334" s="2233"/>
    </row>
    <row r="335" spans="1:17">
      <c r="A335" s="2226" t="s">
        <v>1204</v>
      </c>
      <c r="B335" s="2227">
        <v>3</v>
      </c>
      <c r="C335" s="2228" t="s">
        <v>6780</v>
      </c>
      <c r="D335" s="2229">
        <v>50</v>
      </c>
      <c r="E335" s="2247" t="s">
        <v>14048</v>
      </c>
      <c r="F335" s="2231">
        <v>7.0000000000000007E-2</v>
      </c>
      <c r="G335" s="2225" t="s">
        <v>186</v>
      </c>
      <c r="H335" s="2247" t="s">
        <v>14048</v>
      </c>
      <c r="I335" s="2224">
        <v>4.3</v>
      </c>
      <c r="J335" s="2225" t="s">
        <v>413</v>
      </c>
      <c r="K335" s="2247" t="s">
        <v>11860</v>
      </c>
      <c r="L335" s="2244">
        <v>4.2300000000000004</v>
      </c>
      <c r="M335" s="2234">
        <v>44944</v>
      </c>
      <c r="N335" s="4552"/>
      <c r="O335" s="2233"/>
    </row>
    <row r="336" spans="1:17">
      <c r="A336" s="2226" t="s">
        <v>1204</v>
      </c>
      <c r="B336" s="2227">
        <v>3</v>
      </c>
      <c r="C336" s="2228" t="s">
        <v>6780</v>
      </c>
      <c r="D336" s="2229">
        <v>71</v>
      </c>
      <c r="E336" s="2247" t="s">
        <v>11861</v>
      </c>
      <c r="F336" s="2231">
        <v>0</v>
      </c>
      <c r="G336" s="2225" t="s">
        <v>548</v>
      </c>
      <c r="H336" s="2247" t="s">
        <v>11084</v>
      </c>
      <c r="I336" s="2224">
        <v>5.71</v>
      </c>
      <c r="J336" s="2225" t="s">
        <v>11852</v>
      </c>
      <c r="K336" s="2247" t="s">
        <v>11837</v>
      </c>
      <c r="L336" s="2244">
        <v>5.71</v>
      </c>
      <c r="M336" s="2234">
        <v>44945</v>
      </c>
      <c r="N336" s="4552"/>
      <c r="O336" s="2233"/>
    </row>
    <row r="337" spans="1:15">
      <c r="A337" s="2226" t="s">
        <v>1204</v>
      </c>
      <c r="B337" s="2227">
        <v>3</v>
      </c>
      <c r="C337" s="2228" t="s">
        <v>6780</v>
      </c>
      <c r="D337" s="2229">
        <v>123</v>
      </c>
      <c r="E337" s="2247" t="s">
        <v>13743</v>
      </c>
      <c r="F337" s="2231">
        <v>0</v>
      </c>
      <c r="G337" s="2225" t="s">
        <v>274</v>
      </c>
      <c r="H337" s="2247" t="s">
        <v>11874</v>
      </c>
      <c r="I337" s="2224">
        <v>3.46</v>
      </c>
      <c r="J337" s="2225" t="s">
        <v>11852</v>
      </c>
      <c r="K337" s="2247" t="s">
        <v>11837</v>
      </c>
      <c r="L337" s="2244">
        <v>3.46</v>
      </c>
      <c r="M337" s="2234">
        <v>44946</v>
      </c>
      <c r="N337" s="4552"/>
      <c r="O337" s="2233"/>
    </row>
    <row r="338" spans="1:15">
      <c r="A338" s="2226" t="s">
        <v>1204</v>
      </c>
      <c r="B338" s="2227">
        <v>3</v>
      </c>
      <c r="C338" s="2228" t="s">
        <v>6780</v>
      </c>
      <c r="D338" s="2229">
        <v>149</v>
      </c>
      <c r="E338" s="2247" t="s">
        <v>7982</v>
      </c>
      <c r="F338" s="2231">
        <v>0</v>
      </c>
      <c r="G338" s="2225" t="s">
        <v>14034</v>
      </c>
      <c r="H338" s="2247" t="s">
        <v>14035</v>
      </c>
      <c r="I338" s="2224">
        <v>1.07</v>
      </c>
      <c r="J338" s="2225" t="s">
        <v>446</v>
      </c>
      <c r="K338" s="2247" t="s">
        <v>11780</v>
      </c>
      <c r="L338" s="2244">
        <v>1.07</v>
      </c>
      <c r="M338" s="2234">
        <v>44947</v>
      </c>
      <c r="N338" s="4552"/>
      <c r="O338" s="2233"/>
    </row>
    <row r="339" spans="1:15">
      <c r="A339" s="2226" t="s">
        <v>1204</v>
      </c>
      <c r="B339" s="2227">
        <v>3</v>
      </c>
      <c r="C339" s="2228" t="s">
        <v>6780</v>
      </c>
      <c r="D339" s="2229">
        <v>156</v>
      </c>
      <c r="E339" s="2247" t="s">
        <v>11879</v>
      </c>
      <c r="F339" s="2231">
        <v>0</v>
      </c>
      <c r="G339" s="2225" t="s">
        <v>9945</v>
      </c>
      <c r="H339" s="2247" t="s">
        <v>11861</v>
      </c>
      <c r="I339" s="2224">
        <v>2.9</v>
      </c>
      <c r="J339" s="2225" t="s">
        <v>274</v>
      </c>
      <c r="K339" s="2247" t="s">
        <v>11874</v>
      </c>
      <c r="L339" s="2244">
        <v>2.9</v>
      </c>
      <c r="M339" s="2234">
        <v>44948</v>
      </c>
      <c r="N339" s="4552"/>
      <c r="O339" s="2233"/>
    </row>
    <row r="340" spans="1:15">
      <c r="A340" s="2226" t="s">
        <v>1204</v>
      </c>
      <c r="B340" s="2227">
        <v>3</v>
      </c>
      <c r="C340" s="2228" t="s">
        <v>6780</v>
      </c>
      <c r="D340" s="2229">
        <v>158</v>
      </c>
      <c r="E340" s="2247" t="s">
        <v>11084</v>
      </c>
      <c r="F340" s="2231">
        <v>0.17</v>
      </c>
      <c r="G340" s="2225" t="s">
        <v>10462</v>
      </c>
      <c r="H340" s="2247" t="s">
        <v>14059</v>
      </c>
      <c r="I340" s="2224">
        <v>2.34</v>
      </c>
      <c r="J340" s="2225" t="s">
        <v>9945</v>
      </c>
      <c r="K340" s="2247" t="s">
        <v>11861</v>
      </c>
      <c r="L340" s="2244">
        <v>2.17</v>
      </c>
      <c r="M340" s="2234">
        <v>44949</v>
      </c>
      <c r="N340" s="4552"/>
      <c r="O340" s="2233"/>
    </row>
    <row r="341" spans="1:15">
      <c r="A341" s="2226" t="s">
        <v>1204</v>
      </c>
      <c r="B341" s="2227">
        <v>3</v>
      </c>
      <c r="C341" s="2228" t="s">
        <v>6780</v>
      </c>
      <c r="D341" s="2229">
        <v>163</v>
      </c>
      <c r="E341" s="2247" t="s">
        <v>14047</v>
      </c>
      <c r="F341" s="2231">
        <v>0</v>
      </c>
      <c r="G341" s="2225" t="s">
        <v>1904</v>
      </c>
      <c r="H341" s="2247" t="s">
        <v>13811</v>
      </c>
      <c r="I341" s="2224">
        <v>1.68</v>
      </c>
      <c r="J341" s="2225" t="s">
        <v>242</v>
      </c>
      <c r="K341" s="2247" t="s">
        <v>761</v>
      </c>
      <c r="L341" s="2244">
        <v>1.68</v>
      </c>
      <c r="M341" s="2234">
        <v>44950</v>
      </c>
      <c r="N341" s="4552"/>
      <c r="O341" s="2233"/>
    </row>
    <row r="342" spans="1:15">
      <c r="A342" s="2226" t="s">
        <v>1204</v>
      </c>
      <c r="B342" s="2227">
        <v>3</v>
      </c>
      <c r="C342" s="2228" t="s">
        <v>6780</v>
      </c>
      <c r="D342" s="2229">
        <v>166</v>
      </c>
      <c r="E342" s="2247" t="s">
        <v>13816</v>
      </c>
      <c r="F342" s="2231">
        <v>0</v>
      </c>
      <c r="G342" s="2225" t="s">
        <v>11873</v>
      </c>
      <c r="H342" s="2247" t="s">
        <v>10946</v>
      </c>
      <c r="I342" s="2224">
        <v>0.99</v>
      </c>
      <c r="J342" s="2225" t="s">
        <v>1904</v>
      </c>
      <c r="K342" s="2247" t="s">
        <v>13811</v>
      </c>
      <c r="L342" s="2244">
        <v>0.99</v>
      </c>
      <c r="M342" s="2234">
        <v>44951</v>
      </c>
      <c r="N342" s="4552"/>
      <c r="O342" s="2233"/>
    </row>
    <row r="343" spans="1:15">
      <c r="A343" s="2226" t="s">
        <v>1204</v>
      </c>
      <c r="B343" s="2227">
        <v>3</v>
      </c>
      <c r="C343" s="2228" t="s">
        <v>6780</v>
      </c>
      <c r="D343" s="2229">
        <v>172</v>
      </c>
      <c r="E343" s="2247" t="s">
        <v>14046</v>
      </c>
      <c r="F343" s="2231">
        <v>0</v>
      </c>
      <c r="G343" s="2225" t="s">
        <v>446</v>
      </c>
      <c r="H343" s="2247" t="s">
        <v>11780</v>
      </c>
      <c r="I343" s="2224">
        <v>2.99</v>
      </c>
      <c r="J343" s="2225" t="s">
        <v>2697</v>
      </c>
      <c r="K343" s="2247" t="s">
        <v>11851</v>
      </c>
      <c r="L343" s="2244">
        <v>2.99</v>
      </c>
      <c r="M343" s="2234">
        <v>44952</v>
      </c>
      <c r="N343" s="4552"/>
      <c r="O343" s="2233"/>
    </row>
    <row r="344" spans="1:15">
      <c r="A344" s="2226" t="s">
        <v>1204</v>
      </c>
      <c r="B344" s="2227">
        <v>3</v>
      </c>
      <c r="C344" s="2228" t="s">
        <v>6780</v>
      </c>
      <c r="D344" s="2229" t="s">
        <v>13795</v>
      </c>
      <c r="E344" s="2247" t="s">
        <v>5521</v>
      </c>
      <c r="F344" s="2231">
        <v>0</v>
      </c>
      <c r="G344" s="2225" t="s">
        <v>1206</v>
      </c>
      <c r="H344" s="2247" t="s">
        <v>5521</v>
      </c>
      <c r="I344" s="2224">
        <v>0.2</v>
      </c>
      <c r="J344" s="2225" t="s">
        <v>186</v>
      </c>
      <c r="K344" s="2247" t="s">
        <v>14048</v>
      </c>
      <c r="L344" s="2244">
        <v>0.2</v>
      </c>
      <c r="M344" s="2234">
        <v>44953</v>
      </c>
      <c r="N344" s="4552"/>
      <c r="O344" s="2233"/>
    </row>
    <row r="345" spans="1:15">
      <c r="A345" s="2226" t="s">
        <v>1204</v>
      </c>
      <c r="B345" s="2227">
        <v>3</v>
      </c>
      <c r="C345" s="2228" t="s">
        <v>6780</v>
      </c>
      <c r="D345" s="2229">
        <v>187</v>
      </c>
      <c r="E345" s="2247" t="s">
        <v>5521</v>
      </c>
      <c r="F345" s="2231">
        <v>0</v>
      </c>
      <c r="G345" s="2225" t="s">
        <v>11873</v>
      </c>
      <c r="H345" s="2247" t="s">
        <v>10946</v>
      </c>
      <c r="I345" s="2224">
        <v>3.47</v>
      </c>
      <c r="J345" s="2225" t="s">
        <v>186</v>
      </c>
      <c r="K345" s="2247" t="s">
        <v>14048</v>
      </c>
      <c r="L345" s="2244">
        <v>3.47</v>
      </c>
      <c r="M345" s="2234">
        <v>44954</v>
      </c>
      <c r="N345" s="4552"/>
      <c r="O345" s="2233"/>
    </row>
    <row r="346" spans="1:15">
      <c r="A346" s="2226" t="s">
        <v>1204</v>
      </c>
      <c r="B346" s="2227">
        <v>3</v>
      </c>
      <c r="C346" s="2228" t="s">
        <v>6780</v>
      </c>
      <c r="D346" s="2229">
        <v>224</v>
      </c>
      <c r="E346" s="2247" t="s">
        <v>14045</v>
      </c>
      <c r="F346" s="2231">
        <v>0</v>
      </c>
      <c r="G346" s="2225" t="s">
        <v>5097</v>
      </c>
      <c r="H346" s="2247" t="s">
        <v>11879</v>
      </c>
      <c r="I346" s="2224">
        <v>1.27</v>
      </c>
      <c r="J346" s="2225" t="s">
        <v>11852</v>
      </c>
      <c r="K346" s="2247" t="s">
        <v>11837</v>
      </c>
      <c r="L346" s="2244">
        <v>1.27</v>
      </c>
      <c r="M346" s="2234">
        <v>44955</v>
      </c>
      <c r="N346" s="4552"/>
      <c r="O346" s="2233"/>
    </row>
    <row r="347" spans="1:15">
      <c r="A347" s="2226" t="s">
        <v>1204</v>
      </c>
      <c r="B347" s="2227">
        <v>3</v>
      </c>
      <c r="C347" s="2228" t="s">
        <v>6780</v>
      </c>
      <c r="D347" s="2229">
        <v>225</v>
      </c>
      <c r="E347" s="2247" t="s">
        <v>11878</v>
      </c>
      <c r="F347" s="2231">
        <v>0</v>
      </c>
      <c r="G347" s="2225" t="s">
        <v>5097</v>
      </c>
      <c r="H347" s="2247" t="s">
        <v>11879</v>
      </c>
      <c r="I347" s="2224">
        <v>0.98</v>
      </c>
      <c r="J347" s="2225" t="s">
        <v>9945</v>
      </c>
      <c r="K347" s="2247" t="s">
        <v>11861</v>
      </c>
      <c r="L347" s="2244">
        <v>0.98</v>
      </c>
      <c r="M347" s="2234">
        <v>44956</v>
      </c>
      <c r="N347" s="4552"/>
      <c r="O347" s="2233"/>
    </row>
    <row r="348" spans="1:15">
      <c r="A348" s="2226" t="s">
        <v>1204</v>
      </c>
      <c r="B348" s="2227">
        <v>3</v>
      </c>
      <c r="C348" s="2228" t="s">
        <v>6780</v>
      </c>
      <c r="D348" s="2229">
        <v>290</v>
      </c>
      <c r="E348" s="2247" t="s">
        <v>14044</v>
      </c>
      <c r="F348" s="2231">
        <v>0</v>
      </c>
      <c r="G348" s="2225" t="s">
        <v>270</v>
      </c>
      <c r="H348" s="2247" t="s">
        <v>14046</v>
      </c>
      <c r="I348" s="2224">
        <v>1.17</v>
      </c>
      <c r="J348" s="2225" t="s">
        <v>274</v>
      </c>
      <c r="K348" s="2247" t="s">
        <v>11874</v>
      </c>
      <c r="L348" s="2244">
        <v>1.17</v>
      </c>
      <c r="M348" s="2234">
        <v>44957</v>
      </c>
      <c r="N348" s="4552"/>
      <c r="O348" s="2233"/>
    </row>
    <row r="349" spans="1:15">
      <c r="A349" s="2226" t="s">
        <v>1204</v>
      </c>
      <c r="B349" s="2227">
        <v>3</v>
      </c>
      <c r="C349" s="2228" t="s">
        <v>6780</v>
      </c>
      <c r="D349" s="2229">
        <v>296</v>
      </c>
      <c r="E349" s="2247" t="s">
        <v>11884</v>
      </c>
      <c r="F349" s="2231">
        <v>0</v>
      </c>
      <c r="G349" s="2225" t="s">
        <v>11873</v>
      </c>
      <c r="H349" s="2247" t="s">
        <v>10946</v>
      </c>
      <c r="I349" s="2224">
        <v>0.24</v>
      </c>
      <c r="J349" s="2225" t="s">
        <v>1206</v>
      </c>
      <c r="K349" s="2247" t="s">
        <v>5521</v>
      </c>
      <c r="L349" s="2244">
        <v>0.24</v>
      </c>
      <c r="M349" s="2234">
        <v>44958</v>
      </c>
      <c r="N349" s="4552"/>
      <c r="O349" s="2233"/>
    </row>
    <row r="350" spans="1:15">
      <c r="A350" s="2226" t="s">
        <v>1204</v>
      </c>
      <c r="B350" s="2227">
        <v>3</v>
      </c>
      <c r="C350" s="2228" t="s">
        <v>6780</v>
      </c>
      <c r="D350" s="2229">
        <v>296</v>
      </c>
      <c r="E350" s="2247" t="s">
        <v>11884</v>
      </c>
      <c r="F350" s="2231">
        <v>0.27</v>
      </c>
      <c r="G350" s="2225" t="s">
        <v>1206</v>
      </c>
      <c r="H350" s="2247" t="s">
        <v>5521</v>
      </c>
      <c r="I350" s="2224">
        <v>1.62</v>
      </c>
      <c r="J350" s="2225" t="s">
        <v>419</v>
      </c>
      <c r="K350" s="2247" t="s">
        <v>11884</v>
      </c>
      <c r="L350" s="2244">
        <v>1.35</v>
      </c>
      <c r="M350" s="2234">
        <v>44959</v>
      </c>
      <c r="N350" s="4552"/>
      <c r="O350" s="2233"/>
    </row>
    <row r="351" spans="1:15">
      <c r="A351" s="2226" t="s">
        <v>1204</v>
      </c>
      <c r="B351" s="2227">
        <v>3</v>
      </c>
      <c r="C351" s="2228" t="s">
        <v>6780</v>
      </c>
      <c r="D351" s="2229">
        <v>303</v>
      </c>
      <c r="E351" s="2247" t="s">
        <v>14043</v>
      </c>
      <c r="F351" s="2231">
        <v>0</v>
      </c>
      <c r="G351" s="2225" t="s">
        <v>6739</v>
      </c>
      <c r="H351" s="2247" t="s">
        <v>11885</v>
      </c>
      <c r="I351" s="2224">
        <v>1.62</v>
      </c>
      <c r="J351" s="2225" t="s">
        <v>413</v>
      </c>
      <c r="K351" s="2247" t="s">
        <v>11860</v>
      </c>
      <c r="L351" s="2244">
        <v>1.62</v>
      </c>
      <c r="M351" s="2234">
        <v>44960</v>
      </c>
      <c r="N351" s="4552"/>
      <c r="O351" s="2233"/>
    </row>
    <row r="352" spans="1:15">
      <c r="A352" s="2226" t="s">
        <v>1204</v>
      </c>
      <c r="B352" s="2227">
        <v>3</v>
      </c>
      <c r="C352" s="2228" t="s">
        <v>6780</v>
      </c>
      <c r="D352" s="2229">
        <v>306</v>
      </c>
      <c r="E352" s="2247" t="s">
        <v>14042</v>
      </c>
      <c r="F352" s="2231">
        <v>1.78</v>
      </c>
      <c r="G352" s="2225" t="s">
        <v>151</v>
      </c>
      <c r="H352" s="2247" t="s">
        <v>13745</v>
      </c>
      <c r="I352" s="2224">
        <v>2.85</v>
      </c>
      <c r="J352" s="2225" t="s">
        <v>274</v>
      </c>
      <c r="K352" s="2247" t="s">
        <v>11874</v>
      </c>
      <c r="L352" s="2244">
        <v>1.07</v>
      </c>
      <c r="M352" s="2234">
        <v>44961</v>
      </c>
      <c r="N352" s="4552"/>
      <c r="O352" s="2233"/>
    </row>
    <row r="353" spans="1:15">
      <c r="A353" s="2226" t="s">
        <v>1204</v>
      </c>
      <c r="B353" s="2227">
        <v>3</v>
      </c>
      <c r="C353" s="2228" t="s">
        <v>6780</v>
      </c>
      <c r="D353" s="2229">
        <v>307</v>
      </c>
      <c r="E353" s="2247" t="s">
        <v>14041</v>
      </c>
      <c r="F353" s="2231">
        <v>0</v>
      </c>
      <c r="G353" s="2225" t="s">
        <v>413</v>
      </c>
      <c r="H353" s="2247" t="s">
        <v>11860</v>
      </c>
      <c r="I353" s="2224">
        <v>1.1000000000000001</v>
      </c>
      <c r="J353" s="2225" t="s">
        <v>8914</v>
      </c>
      <c r="K353" s="2247" t="s">
        <v>14042</v>
      </c>
      <c r="L353" s="2244">
        <v>1.1000000000000001</v>
      </c>
      <c r="M353" s="2234">
        <v>44962</v>
      </c>
      <c r="N353" s="4552"/>
      <c r="O353" s="2233"/>
    </row>
    <row r="354" spans="1:15">
      <c r="A354" s="2226" t="s">
        <v>1204</v>
      </c>
      <c r="B354" s="2227">
        <v>3</v>
      </c>
      <c r="C354" s="2228" t="s">
        <v>6780</v>
      </c>
      <c r="D354" s="2229">
        <v>330</v>
      </c>
      <c r="E354" s="2247" t="s">
        <v>11885</v>
      </c>
      <c r="F354" s="2231">
        <v>0</v>
      </c>
      <c r="G354" s="2225" t="s">
        <v>274</v>
      </c>
      <c r="H354" s="2247" t="s">
        <v>11874</v>
      </c>
      <c r="I354" s="2224">
        <v>3.75</v>
      </c>
      <c r="J354" s="2225" t="s">
        <v>11852</v>
      </c>
      <c r="K354" s="2247" t="s">
        <v>11837</v>
      </c>
      <c r="L354" s="2244">
        <v>3.75</v>
      </c>
      <c r="M354" s="2234">
        <v>44963</v>
      </c>
      <c r="N354" s="4552"/>
      <c r="O354" s="2233"/>
    </row>
    <row r="355" spans="1:15">
      <c r="A355" s="2226" t="s">
        <v>1204</v>
      </c>
      <c r="B355" s="2227">
        <v>3</v>
      </c>
      <c r="C355" s="2228" t="s">
        <v>6780</v>
      </c>
      <c r="D355" s="2229">
        <v>362</v>
      </c>
      <c r="E355" s="2247" t="s">
        <v>14040</v>
      </c>
      <c r="F355" s="2231">
        <v>0</v>
      </c>
      <c r="G355" s="2225" t="s">
        <v>446</v>
      </c>
      <c r="H355" s="2247" t="s">
        <v>11780</v>
      </c>
      <c r="I355" s="2224">
        <v>2.2599999999999998</v>
      </c>
      <c r="J355" s="2225" t="s">
        <v>2697</v>
      </c>
      <c r="K355" s="2247" t="s">
        <v>11851</v>
      </c>
      <c r="L355" s="2244">
        <v>2.2599999999999998</v>
      </c>
      <c r="M355" s="2234">
        <v>44964</v>
      </c>
      <c r="N355" s="4552"/>
      <c r="O355" s="2233"/>
    </row>
    <row r="356" spans="1:15">
      <c r="A356" s="2226" t="s">
        <v>1204</v>
      </c>
      <c r="B356" s="2227">
        <v>3</v>
      </c>
      <c r="C356" s="2228" t="s">
        <v>6780</v>
      </c>
      <c r="D356" s="2229">
        <v>376</v>
      </c>
      <c r="E356" s="2247" t="s">
        <v>13945</v>
      </c>
      <c r="F356" s="2231">
        <v>0.43</v>
      </c>
      <c r="G356" s="2225" t="s">
        <v>2697</v>
      </c>
      <c r="H356" s="2247" t="s">
        <v>11851</v>
      </c>
      <c r="I356" s="2224">
        <v>0.56000000000000005</v>
      </c>
      <c r="J356" s="2225" t="s">
        <v>13944</v>
      </c>
      <c r="K356" s="2247" t="s">
        <v>13945</v>
      </c>
      <c r="L356" s="2244">
        <v>0.56000000000000005</v>
      </c>
      <c r="M356" s="2234">
        <v>44965</v>
      </c>
      <c r="N356" s="4552"/>
      <c r="O356" s="2233"/>
    </row>
    <row r="357" spans="1:15">
      <c r="A357" s="2226" t="s">
        <v>1204</v>
      </c>
      <c r="B357" s="2227">
        <v>3</v>
      </c>
      <c r="C357" s="2228" t="s">
        <v>6780</v>
      </c>
      <c r="D357" s="2229">
        <v>376</v>
      </c>
      <c r="E357" s="2247" t="s">
        <v>13945</v>
      </c>
      <c r="F357" s="2231">
        <v>0.69</v>
      </c>
      <c r="G357" s="2225" t="s">
        <v>13944</v>
      </c>
      <c r="H357" s="2247" t="s">
        <v>13945</v>
      </c>
      <c r="I357" s="2224">
        <v>1.56</v>
      </c>
      <c r="J357" s="2225" t="s">
        <v>6371</v>
      </c>
      <c r="K357" s="2247" t="s">
        <v>14041</v>
      </c>
      <c r="L357" s="2244">
        <v>0.87</v>
      </c>
      <c r="M357" s="2234">
        <v>44966</v>
      </c>
      <c r="N357" s="4552"/>
      <c r="O357" s="2233"/>
    </row>
    <row r="358" spans="1:15">
      <c r="A358" s="2226" t="s">
        <v>1204</v>
      </c>
      <c r="B358" s="2227">
        <v>3</v>
      </c>
      <c r="C358" s="2228" t="s">
        <v>6780</v>
      </c>
      <c r="D358" s="2229">
        <v>407</v>
      </c>
      <c r="E358" s="2247" t="s">
        <v>14035</v>
      </c>
      <c r="F358" s="2231">
        <v>0</v>
      </c>
      <c r="G358" s="2225" t="s">
        <v>9945</v>
      </c>
      <c r="H358" s="2247" t="s">
        <v>11861</v>
      </c>
      <c r="I358" s="2224">
        <v>2.72</v>
      </c>
      <c r="J358" s="2225" t="s">
        <v>446</v>
      </c>
      <c r="K358" s="2247" t="s">
        <v>11780</v>
      </c>
      <c r="L358" s="2244">
        <v>2.72</v>
      </c>
      <c r="M358" s="2234">
        <v>44967</v>
      </c>
      <c r="N358" s="4552"/>
      <c r="O358" s="2233"/>
    </row>
    <row r="359" spans="1:15">
      <c r="A359" s="2226" t="s">
        <v>1204</v>
      </c>
      <c r="B359" s="2227">
        <v>3</v>
      </c>
      <c r="C359" s="2228" t="s">
        <v>6780</v>
      </c>
      <c r="D359" s="2229">
        <v>410</v>
      </c>
      <c r="E359" s="2247" t="s">
        <v>14039</v>
      </c>
      <c r="F359" s="2231">
        <v>0</v>
      </c>
      <c r="G359" s="2225" t="s">
        <v>6739</v>
      </c>
      <c r="H359" s="2247" t="s">
        <v>11885</v>
      </c>
      <c r="I359" s="2224">
        <v>0.89</v>
      </c>
      <c r="J359" s="2225" t="s">
        <v>416</v>
      </c>
      <c r="K359" s="2247" t="s">
        <v>13743</v>
      </c>
      <c r="L359" s="2244">
        <v>0.89</v>
      </c>
      <c r="M359" s="2234">
        <v>44968</v>
      </c>
      <c r="N359" s="4552"/>
      <c r="O359" s="2233"/>
    </row>
    <row r="360" spans="1:15">
      <c r="A360" s="2226" t="s">
        <v>1204</v>
      </c>
      <c r="B360" s="2227">
        <v>3</v>
      </c>
      <c r="C360" s="2228" t="s">
        <v>6780</v>
      </c>
      <c r="D360" s="2229">
        <v>429</v>
      </c>
      <c r="E360" s="2247" t="s">
        <v>14038</v>
      </c>
      <c r="F360" s="2231">
        <v>0</v>
      </c>
      <c r="G360" s="2225" t="s">
        <v>11852</v>
      </c>
      <c r="H360" s="2247" t="s">
        <v>11837</v>
      </c>
      <c r="I360" s="2224">
        <v>0.32</v>
      </c>
      <c r="J360" s="2225" t="s">
        <v>9945</v>
      </c>
      <c r="K360" s="2247" t="s">
        <v>11861</v>
      </c>
      <c r="L360" s="2244">
        <v>0.32</v>
      </c>
      <c r="M360" s="2234">
        <v>44969</v>
      </c>
      <c r="N360" s="4552"/>
      <c r="O360" s="2233"/>
    </row>
    <row r="361" spans="1:15">
      <c r="A361" s="2226" t="s">
        <v>1204</v>
      </c>
      <c r="B361" s="2227">
        <v>3</v>
      </c>
      <c r="C361" s="2228" t="s">
        <v>6780</v>
      </c>
      <c r="D361" s="2229">
        <v>454</v>
      </c>
      <c r="E361" s="2247" t="s">
        <v>12306</v>
      </c>
      <c r="F361" s="2231">
        <v>0</v>
      </c>
      <c r="G361" s="2225" t="s">
        <v>446</v>
      </c>
      <c r="H361" s="2247" t="s">
        <v>11780</v>
      </c>
      <c r="I361" s="2224">
        <v>0.65</v>
      </c>
      <c r="J361" s="2225" t="s">
        <v>14057</v>
      </c>
      <c r="K361" s="2247" t="s">
        <v>14058</v>
      </c>
      <c r="L361" s="2244">
        <v>0.65</v>
      </c>
      <c r="M361" s="2234">
        <v>44970</v>
      </c>
      <c r="N361" s="4552"/>
      <c r="O361" s="2233"/>
    </row>
    <row r="362" spans="1:15">
      <c r="A362" s="2226" t="s">
        <v>1204</v>
      </c>
      <c r="B362" s="2227">
        <v>3</v>
      </c>
      <c r="C362" s="2228" t="s">
        <v>6780</v>
      </c>
      <c r="D362" s="2229">
        <v>471</v>
      </c>
      <c r="E362" s="2247" t="s">
        <v>14037</v>
      </c>
      <c r="F362" s="2231">
        <v>0</v>
      </c>
      <c r="G362" s="2225" t="s">
        <v>192</v>
      </c>
      <c r="H362" s="2247" t="s">
        <v>14056</v>
      </c>
      <c r="I362" s="2224">
        <v>1.02</v>
      </c>
      <c r="J362" s="2225" t="s">
        <v>446</v>
      </c>
      <c r="K362" s="2247" t="s">
        <v>14052</v>
      </c>
      <c r="L362" s="2244">
        <v>1.02</v>
      </c>
      <c r="M362" s="2234">
        <v>44971</v>
      </c>
      <c r="N362" s="4552"/>
      <c r="O362" s="2233"/>
    </row>
    <row r="363" spans="1:15">
      <c r="A363" s="2226" t="s">
        <v>1204</v>
      </c>
      <c r="B363" s="2227">
        <v>3</v>
      </c>
      <c r="C363" s="2228" t="s">
        <v>6780</v>
      </c>
      <c r="D363" s="2229">
        <v>508</v>
      </c>
      <c r="E363" s="2247" t="s">
        <v>14036</v>
      </c>
      <c r="F363" s="2231">
        <v>0</v>
      </c>
      <c r="G363" s="2225" t="s">
        <v>3368</v>
      </c>
      <c r="H363" s="2247" t="s">
        <v>13806</v>
      </c>
      <c r="I363" s="2224">
        <v>0.56999999999999995</v>
      </c>
      <c r="J363" s="2225" t="s">
        <v>438</v>
      </c>
      <c r="K363" s="2247" t="s">
        <v>14055</v>
      </c>
      <c r="L363" s="2244">
        <v>0.56999999999999995</v>
      </c>
      <c r="M363" s="2234">
        <v>44972</v>
      </c>
      <c r="N363" s="4552"/>
      <c r="O363" s="2233"/>
    </row>
    <row r="364" spans="1:15">
      <c r="A364" s="2226" t="s">
        <v>1204</v>
      </c>
      <c r="B364" s="2227">
        <v>3</v>
      </c>
      <c r="C364" s="2228" t="s">
        <v>6780</v>
      </c>
      <c r="D364" s="2229">
        <v>518</v>
      </c>
      <c r="E364" s="2247" t="s">
        <v>9045</v>
      </c>
      <c r="F364" s="2231">
        <v>0</v>
      </c>
      <c r="G364" s="2225" t="s">
        <v>1663</v>
      </c>
      <c r="H364" s="2247" t="s">
        <v>9045</v>
      </c>
      <c r="I364" s="2224">
        <v>0.52</v>
      </c>
      <c r="J364" s="2225" t="s">
        <v>1663</v>
      </c>
      <c r="K364" s="2247" t="s">
        <v>9045</v>
      </c>
      <c r="L364" s="2244">
        <v>0.52</v>
      </c>
      <c r="M364" s="2234">
        <v>44973</v>
      </c>
      <c r="N364" s="4552"/>
      <c r="O364" s="2233"/>
    </row>
    <row r="365" spans="1:15">
      <c r="A365" s="2226" t="s">
        <v>1204</v>
      </c>
      <c r="B365" s="2227">
        <v>3</v>
      </c>
      <c r="C365" s="2228" t="s">
        <v>6780</v>
      </c>
      <c r="D365" s="2229">
        <v>521</v>
      </c>
      <c r="E365" s="2247" t="s">
        <v>14033</v>
      </c>
      <c r="F365" s="2231">
        <v>0</v>
      </c>
      <c r="G365" s="2225" t="s">
        <v>548</v>
      </c>
      <c r="H365" s="2247" t="s">
        <v>11084</v>
      </c>
      <c r="I365" s="2224">
        <v>1.04</v>
      </c>
      <c r="J365" s="2225" t="s">
        <v>14034</v>
      </c>
      <c r="K365" s="2247" t="s">
        <v>14035</v>
      </c>
      <c r="L365" s="2244">
        <v>1.04</v>
      </c>
      <c r="M365" s="2234">
        <v>44974</v>
      </c>
      <c r="N365" s="4552"/>
      <c r="O365" s="2233"/>
    </row>
    <row r="366" spans="1:15">
      <c r="A366" s="2226" t="s">
        <v>1204</v>
      </c>
      <c r="B366" s="2227">
        <v>3</v>
      </c>
      <c r="C366" s="2228" t="s">
        <v>6780</v>
      </c>
      <c r="D366" s="2229">
        <v>541</v>
      </c>
      <c r="E366" s="2247" t="s">
        <v>11872</v>
      </c>
      <c r="F366" s="2231">
        <v>0</v>
      </c>
      <c r="G366" s="2225" t="s">
        <v>11873</v>
      </c>
      <c r="H366" s="2247" t="s">
        <v>10946</v>
      </c>
      <c r="I366" s="2224">
        <v>4.3</v>
      </c>
      <c r="J366" s="2225" t="s">
        <v>548</v>
      </c>
      <c r="K366" s="2247" t="s">
        <v>11848</v>
      </c>
      <c r="L366" s="2244">
        <v>4.3</v>
      </c>
      <c r="M366" s="2234">
        <v>44975</v>
      </c>
      <c r="N366" s="4552"/>
      <c r="O366" s="2233"/>
    </row>
    <row r="367" spans="1:15">
      <c r="A367" s="2226" t="s">
        <v>1204</v>
      </c>
      <c r="B367" s="2227">
        <v>3</v>
      </c>
      <c r="C367" s="2228" t="s">
        <v>6780</v>
      </c>
      <c r="D367" s="2229">
        <v>547</v>
      </c>
      <c r="E367" s="2247" t="s">
        <v>13943</v>
      </c>
      <c r="F367" s="2231">
        <v>0</v>
      </c>
      <c r="G367" s="2225" t="s">
        <v>11852</v>
      </c>
      <c r="H367" s="2247" t="s">
        <v>11837</v>
      </c>
      <c r="I367" s="2224">
        <v>0.75</v>
      </c>
      <c r="J367" s="2225" t="s">
        <v>2379</v>
      </c>
      <c r="K367" s="2247" t="s">
        <v>13943</v>
      </c>
      <c r="L367" s="2244">
        <v>0.75</v>
      </c>
      <c r="M367" s="2234">
        <v>44976</v>
      </c>
      <c r="N367" s="4552"/>
      <c r="O367" s="2233"/>
    </row>
    <row r="368" spans="1:15">
      <c r="A368" s="2226" t="s">
        <v>1204</v>
      </c>
      <c r="B368" s="2227">
        <v>3</v>
      </c>
      <c r="C368" s="2228" t="s">
        <v>6780</v>
      </c>
      <c r="D368" s="2229">
        <v>584</v>
      </c>
      <c r="E368" s="2247" t="s">
        <v>13942</v>
      </c>
      <c r="F368" s="2231">
        <v>0</v>
      </c>
      <c r="G368" s="2225" t="s">
        <v>13944</v>
      </c>
      <c r="H368" s="2247" t="s">
        <v>13945</v>
      </c>
      <c r="I368" s="2224">
        <v>0.93</v>
      </c>
      <c r="J368" s="2225" t="s">
        <v>10275</v>
      </c>
      <c r="K368" s="2247" t="s">
        <v>13942</v>
      </c>
      <c r="L368" s="2244">
        <v>0.93</v>
      </c>
      <c r="M368" s="2234">
        <v>44977</v>
      </c>
      <c r="N368" s="4552"/>
      <c r="O368" s="2233"/>
    </row>
    <row r="369" spans="1:15">
      <c r="A369" s="2226" t="s">
        <v>1204</v>
      </c>
      <c r="B369" s="2227">
        <v>3</v>
      </c>
      <c r="C369" s="2228" t="s">
        <v>6780</v>
      </c>
      <c r="D369" s="2229" t="s">
        <v>13794</v>
      </c>
      <c r="E369" s="2247" t="s">
        <v>13941</v>
      </c>
      <c r="F369" s="2231">
        <v>0</v>
      </c>
      <c r="G369" s="2225" t="s">
        <v>5912</v>
      </c>
      <c r="H369" s="2247" t="s">
        <v>13940</v>
      </c>
      <c r="I369" s="2224">
        <v>0.06</v>
      </c>
      <c r="J369" s="2225" t="s">
        <v>5912</v>
      </c>
      <c r="K369" s="2247" t="s">
        <v>13941</v>
      </c>
      <c r="L369" s="2244">
        <v>0.06</v>
      </c>
      <c r="M369" s="2234">
        <v>44978</v>
      </c>
      <c r="N369" s="4552"/>
      <c r="O369" s="2233"/>
    </row>
    <row r="370" spans="1:15">
      <c r="A370" s="2226" t="s">
        <v>1204</v>
      </c>
      <c r="B370" s="2227">
        <v>3</v>
      </c>
      <c r="C370" s="2228" t="s">
        <v>6780</v>
      </c>
      <c r="D370" s="2229">
        <v>648</v>
      </c>
      <c r="E370" s="2247" t="s">
        <v>13939</v>
      </c>
      <c r="F370" s="2231">
        <v>0</v>
      </c>
      <c r="G370" s="2225" t="s">
        <v>11873</v>
      </c>
      <c r="H370" s="2247" t="s">
        <v>10946</v>
      </c>
      <c r="I370" s="2224">
        <v>1.03</v>
      </c>
      <c r="J370" s="2225" t="s">
        <v>5912</v>
      </c>
      <c r="K370" s="2247" t="s">
        <v>13940</v>
      </c>
      <c r="L370" s="2244">
        <v>1.03</v>
      </c>
      <c r="M370" s="2234">
        <v>44979</v>
      </c>
      <c r="N370" s="4552"/>
      <c r="O370" s="2233"/>
    </row>
    <row r="371" spans="1:15">
      <c r="A371" s="2226" t="s">
        <v>1204</v>
      </c>
      <c r="B371" s="2227">
        <v>3</v>
      </c>
      <c r="C371" s="2228" t="s">
        <v>6780</v>
      </c>
      <c r="D371" s="2229">
        <v>729</v>
      </c>
      <c r="E371" s="2247" t="s">
        <v>13938</v>
      </c>
      <c r="F371" s="2231">
        <v>0</v>
      </c>
      <c r="G371" s="2225" t="s">
        <v>413</v>
      </c>
      <c r="H371" s="2247" t="s">
        <v>11860</v>
      </c>
      <c r="I371" s="2224">
        <v>1.1000000000000001</v>
      </c>
      <c r="J371" s="2225" t="s">
        <v>413</v>
      </c>
      <c r="K371" s="2247" t="s">
        <v>11860</v>
      </c>
      <c r="L371" s="2244">
        <v>1.1000000000000001</v>
      </c>
      <c r="M371" s="2234">
        <v>44980</v>
      </c>
      <c r="N371" s="4552"/>
      <c r="O371" s="2233"/>
    </row>
    <row r="372" spans="1:15">
      <c r="A372" s="2226" t="s">
        <v>1204</v>
      </c>
      <c r="B372" s="2227">
        <v>3</v>
      </c>
      <c r="C372" s="2228" t="s">
        <v>6780</v>
      </c>
      <c r="D372" s="2229">
        <v>837</v>
      </c>
      <c r="E372" s="2247" t="s">
        <v>13937</v>
      </c>
      <c r="F372" s="2231">
        <v>0</v>
      </c>
      <c r="G372" s="2225" t="s">
        <v>6739</v>
      </c>
      <c r="H372" s="2247" t="s">
        <v>11885</v>
      </c>
      <c r="I372" s="2224">
        <v>0.45</v>
      </c>
      <c r="J372" s="2225" t="s">
        <v>6739</v>
      </c>
      <c r="K372" s="2247" t="s">
        <v>11885</v>
      </c>
      <c r="L372" s="2244">
        <v>0.45</v>
      </c>
      <c r="M372" s="2234">
        <v>44981</v>
      </c>
      <c r="N372" s="4552"/>
      <c r="O372" s="2233"/>
    </row>
    <row r="373" spans="1:15">
      <c r="A373" s="2226" t="s">
        <v>1204</v>
      </c>
      <c r="B373" s="2227">
        <v>3</v>
      </c>
      <c r="C373" s="2228" t="s">
        <v>6780</v>
      </c>
      <c r="D373" s="2229">
        <v>838</v>
      </c>
      <c r="E373" s="2247" t="s">
        <v>13936</v>
      </c>
      <c r="F373" s="2231">
        <v>0</v>
      </c>
      <c r="G373" s="2225" t="s">
        <v>416</v>
      </c>
      <c r="H373" s="2247" t="s">
        <v>13743</v>
      </c>
      <c r="I373" s="2224">
        <v>0.69</v>
      </c>
      <c r="J373" s="2225" t="s">
        <v>416</v>
      </c>
      <c r="K373" s="2247" t="s">
        <v>13743</v>
      </c>
      <c r="L373" s="2244">
        <v>0.69</v>
      </c>
      <c r="M373" s="2234">
        <v>44982</v>
      </c>
      <c r="N373" s="4552"/>
      <c r="O373" s="2233"/>
    </row>
    <row r="374" spans="1:15">
      <c r="A374" s="2226" t="s">
        <v>1204</v>
      </c>
      <c r="B374" s="2227">
        <v>3</v>
      </c>
      <c r="C374" s="2228" t="s">
        <v>6780</v>
      </c>
      <c r="D374" s="2229">
        <v>839</v>
      </c>
      <c r="E374" s="2247" t="s">
        <v>13935</v>
      </c>
      <c r="F374" s="2231">
        <v>0</v>
      </c>
      <c r="G374" s="2225" t="s">
        <v>11873</v>
      </c>
      <c r="H374" s="2247" t="s">
        <v>10946</v>
      </c>
      <c r="I374" s="2224">
        <v>1</v>
      </c>
      <c r="J374" s="2225" t="s">
        <v>426</v>
      </c>
      <c r="K374" s="2247" t="s">
        <v>13935</v>
      </c>
      <c r="L374" s="2244">
        <v>1</v>
      </c>
      <c r="M374" s="2234">
        <v>44983</v>
      </c>
      <c r="N374" s="4552"/>
      <c r="O374" s="2233"/>
    </row>
    <row r="375" spans="1:15">
      <c r="A375" s="2226" t="s">
        <v>1204</v>
      </c>
      <c r="B375" s="2227">
        <v>3</v>
      </c>
      <c r="C375" s="2228" t="s">
        <v>6780</v>
      </c>
      <c r="D375" s="2229">
        <v>889</v>
      </c>
      <c r="E375" s="2247" t="s">
        <v>13933</v>
      </c>
      <c r="F375" s="2231">
        <v>0</v>
      </c>
      <c r="G375" s="2225" t="s">
        <v>9945</v>
      </c>
      <c r="H375" s="2247" t="s">
        <v>11861</v>
      </c>
      <c r="I375" s="2224">
        <v>0.24</v>
      </c>
      <c r="J375" s="2225" t="s">
        <v>13934</v>
      </c>
      <c r="K375" s="2247" t="s">
        <v>13933</v>
      </c>
      <c r="L375" s="2244">
        <v>0.24</v>
      </c>
      <c r="M375" s="2234">
        <v>44984</v>
      </c>
      <c r="N375" s="4552"/>
      <c r="O375" s="2233"/>
    </row>
    <row r="376" spans="1:15">
      <c r="A376" s="2226" t="s">
        <v>1204</v>
      </c>
      <c r="B376" s="2227">
        <v>3</v>
      </c>
      <c r="C376" s="2228" t="s">
        <v>6781</v>
      </c>
      <c r="D376" s="2229">
        <v>521</v>
      </c>
      <c r="E376" s="2247" t="s">
        <v>11780</v>
      </c>
      <c r="F376" s="2231">
        <v>0</v>
      </c>
      <c r="G376" s="2225" t="s">
        <v>446</v>
      </c>
      <c r="H376" s="2247" t="s">
        <v>11831</v>
      </c>
      <c r="I376" s="2224">
        <v>3.33</v>
      </c>
      <c r="J376" s="2225" t="s">
        <v>8516</v>
      </c>
      <c r="K376" s="2247" t="s">
        <v>11842</v>
      </c>
      <c r="L376" s="2244">
        <v>3.33</v>
      </c>
      <c r="M376" s="2234">
        <v>45292</v>
      </c>
      <c r="N376" s="4552"/>
      <c r="O376" s="2233"/>
    </row>
    <row r="377" spans="1:15">
      <c r="A377" s="2226" t="s">
        <v>1204</v>
      </c>
      <c r="B377" s="2227">
        <v>3</v>
      </c>
      <c r="C377" s="2228" t="s">
        <v>6781</v>
      </c>
      <c r="D377" s="2229">
        <v>521</v>
      </c>
      <c r="E377" s="2247" t="s">
        <v>11780</v>
      </c>
      <c r="F377" s="2231">
        <v>4.5</v>
      </c>
      <c r="G377" s="2225" t="s">
        <v>712</v>
      </c>
      <c r="H377" s="2247" t="s">
        <v>11832</v>
      </c>
      <c r="I377" s="2224">
        <v>10.57</v>
      </c>
      <c r="J377" s="2225" t="s">
        <v>14072</v>
      </c>
      <c r="K377" s="2247" t="s">
        <v>11785</v>
      </c>
      <c r="L377" s="2244">
        <v>6.07</v>
      </c>
      <c r="M377" s="2234">
        <v>45293</v>
      </c>
      <c r="N377" s="4552"/>
      <c r="O377" s="2233"/>
    </row>
    <row r="378" spans="1:15">
      <c r="A378" s="2226" t="s">
        <v>1204</v>
      </c>
      <c r="B378" s="2227">
        <v>3</v>
      </c>
      <c r="C378" s="2228" t="s">
        <v>6781</v>
      </c>
      <c r="D378" s="2229">
        <v>521</v>
      </c>
      <c r="E378" s="2247" t="s">
        <v>11780</v>
      </c>
      <c r="F378" s="2231">
        <v>10.86</v>
      </c>
      <c r="G378" s="2225" t="s">
        <v>527</v>
      </c>
      <c r="H378" s="2247" t="s">
        <v>11833</v>
      </c>
      <c r="I378" s="2224">
        <v>12.48</v>
      </c>
      <c r="J378" s="2225" t="s">
        <v>446</v>
      </c>
      <c r="K378" s="2247" t="s">
        <v>11780</v>
      </c>
      <c r="L378" s="2244">
        <v>1.62</v>
      </c>
      <c r="M378" s="2234">
        <v>45294</v>
      </c>
      <c r="N378" s="4552"/>
      <c r="O378" s="2233"/>
    </row>
    <row r="379" spans="1:15">
      <c r="A379" s="2226" t="s">
        <v>1204</v>
      </c>
      <c r="B379" s="2227">
        <v>3</v>
      </c>
      <c r="C379" s="2228" t="s">
        <v>6781</v>
      </c>
      <c r="D379" s="2229" t="s">
        <v>11778</v>
      </c>
      <c r="E379" s="2247" t="s">
        <v>11781</v>
      </c>
      <c r="F379" s="2231">
        <v>1.22</v>
      </c>
      <c r="G379" s="2225" t="s">
        <v>14073</v>
      </c>
      <c r="H379" s="2247" t="s">
        <v>11781</v>
      </c>
      <c r="I379" s="2224">
        <v>1.5</v>
      </c>
      <c r="J379" s="2225" t="s">
        <v>446</v>
      </c>
      <c r="K379" s="2247" t="s">
        <v>11780</v>
      </c>
      <c r="L379" s="2244">
        <v>0.28000000000000003</v>
      </c>
      <c r="M379" s="2234">
        <v>45295</v>
      </c>
      <c r="N379" s="4552"/>
      <c r="O379" s="2233"/>
    </row>
    <row r="380" spans="1:15">
      <c r="A380" s="2226" t="s">
        <v>1204</v>
      </c>
      <c r="B380" s="2227">
        <v>3</v>
      </c>
      <c r="C380" s="2228" t="s">
        <v>6781</v>
      </c>
      <c r="D380" s="2229" t="s">
        <v>11779</v>
      </c>
      <c r="E380" s="2247" t="s">
        <v>11782</v>
      </c>
      <c r="F380" s="2231">
        <v>0</v>
      </c>
      <c r="G380" s="2225" t="s">
        <v>446</v>
      </c>
      <c r="H380" s="2247" t="s">
        <v>11780</v>
      </c>
      <c r="I380" s="2224">
        <v>0.06</v>
      </c>
      <c r="J380" s="2225" t="s">
        <v>14071</v>
      </c>
      <c r="K380" s="2247" t="s">
        <v>11781</v>
      </c>
      <c r="L380" s="2244">
        <v>0.06</v>
      </c>
      <c r="M380" s="2234">
        <v>45296</v>
      </c>
      <c r="N380" s="4552"/>
      <c r="O380" s="2233"/>
    </row>
    <row r="381" spans="1:15">
      <c r="A381" s="2226" t="s">
        <v>1204</v>
      </c>
      <c r="B381" s="2227">
        <v>3</v>
      </c>
      <c r="C381" s="2228" t="s">
        <v>6782</v>
      </c>
      <c r="D381" s="2229">
        <v>157</v>
      </c>
      <c r="E381" s="2247" t="s">
        <v>11783</v>
      </c>
      <c r="F381" s="2231">
        <v>0</v>
      </c>
      <c r="G381" s="2225" t="s">
        <v>667</v>
      </c>
      <c r="H381" s="2247" t="s">
        <v>14074</v>
      </c>
      <c r="I381" s="2224">
        <v>1.82</v>
      </c>
      <c r="J381" s="2225" t="s">
        <v>2706</v>
      </c>
      <c r="K381" s="2247" t="s">
        <v>11831</v>
      </c>
      <c r="L381" s="2244">
        <v>1.82</v>
      </c>
      <c r="M381" s="2234">
        <v>45297</v>
      </c>
      <c r="N381" s="4552"/>
      <c r="O381" s="2233"/>
    </row>
    <row r="382" spans="1:15">
      <c r="A382" s="2226" t="s">
        <v>1204</v>
      </c>
      <c r="B382" s="2227">
        <v>3</v>
      </c>
      <c r="C382" s="2228" t="s">
        <v>6782</v>
      </c>
      <c r="D382" s="2229">
        <v>341</v>
      </c>
      <c r="E382" s="2247" t="s">
        <v>3098</v>
      </c>
      <c r="F382" s="2231">
        <v>0.5</v>
      </c>
      <c r="G382" s="2225" t="s">
        <v>667</v>
      </c>
      <c r="H382" s="2247" t="s">
        <v>14074</v>
      </c>
      <c r="I382" s="2224">
        <v>4.3600000000000003</v>
      </c>
      <c r="J382" s="2225" t="s">
        <v>667</v>
      </c>
      <c r="K382" s="2247" t="s">
        <v>11831</v>
      </c>
      <c r="L382" s="2244">
        <v>3.86</v>
      </c>
      <c r="M382" s="2234">
        <v>45298</v>
      </c>
      <c r="N382" s="4552"/>
      <c r="O382" s="2233"/>
    </row>
    <row r="383" spans="1:15">
      <c r="A383" s="2226" t="s">
        <v>1204</v>
      </c>
      <c r="B383" s="2227">
        <v>3</v>
      </c>
      <c r="C383" s="2228" t="s">
        <v>6780</v>
      </c>
      <c r="D383" s="2229">
        <v>13</v>
      </c>
      <c r="E383" s="2247" t="s">
        <v>11784</v>
      </c>
      <c r="F383" s="2231">
        <v>0</v>
      </c>
      <c r="G383" s="2225" t="s">
        <v>54</v>
      </c>
      <c r="H383" s="2247" t="s">
        <v>11831</v>
      </c>
      <c r="I383" s="2224">
        <v>6.59</v>
      </c>
      <c r="J383" s="2225" t="s">
        <v>54</v>
      </c>
      <c r="K383" s="2247" t="s">
        <v>11784</v>
      </c>
      <c r="L383" s="2244">
        <v>6.59</v>
      </c>
      <c r="M383" s="2234">
        <v>45299</v>
      </c>
      <c r="N383" s="4552"/>
      <c r="O383" s="2233"/>
    </row>
    <row r="384" spans="1:15">
      <c r="A384" s="2226" t="s">
        <v>1204</v>
      </c>
      <c r="B384" s="2227">
        <v>3</v>
      </c>
      <c r="C384" s="2228" t="s">
        <v>6780</v>
      </c>
      <c r="D384" s="2229">
        <v>15</v>
      </c>
      <c r="E384" s="2247" t="s">
        <v>11785</v>
      </c>
      <c r="F384" s="2231">
        <v>0</v>
      </c>
      <c r="G384" s="2225" t="s">
        <v>446</v>
      </c>
      <c r="H384" s="2247" t="s">
        <v>11780</v>
      </c>
      <c r="I384" s="2224">
        <v>8.2799999999999994</v>
      </c>
      <c r="J384" s="2225" t="s">
        <v>614</v>
      </c>
      <c r="K384" s="2247" t="s">
        <v>11831</v>
      </c>
      <c r="L384" s="2244">
        <v>8.2799999999999994</v>
      </c>
      <c r="M384" s="2234">
        <v>45300</v>
      </c>
      <c r="N384" s="4552"/>
      <c r="O384" s="2233"/>
    </row>
    <row r="385" spans="1:15">
      <c r="A385" s="2226" t="s">
        <v>1204</v>
      </c>
      <c r="B385" s="2227">
        <v>3</v>
      </c>
      <c r="C385" s="2228" t="s">
        <v>6780</v>
      </c>
      <c r="D385" s="2229">
        <v>26</v>
      </c>
      <c r="E385" s="2247" t="s">
        <v>11786</v>
      </c>
      <c r="F385" s="2231">
        <v>1.51</v>
      </c>
      <c r="G385" s="2225" t="s">
        <v>201</v>
      </c>
      <c r="H385" s="2247" t="s">
        <v>11836</v>
      </c>
      <c r="I385" s="2224">
        <v>9.5399999999999991</v>
      </c>
      <c r="J385" s="2225" t="s">
        <v>446</v>
      </c>
      <c r="K385" s="2247" t="s">
        <v>11780</v>
      </c>
      <c r="L385" s="2244">
        <v>8.0299999999999994</v>
      </c>
      <c r="M385" s="2234">
        <v>45301</v>
      </c>
      <c r="N385" s="4552"/>
      <c r="O385" s="2233"/>
    </row>
    <row r="386" spans="1:15">
      <c r="A386" s="2226" t="s">
        <v>1204</v>
      </c>
      <c r="B386" s="2227">
        <v>3</v>
      </c>
      <c r="C386" s="2228" t="s">
        <v>6780</v>
      </c>
      <c r="D386" s="2229">
        <v>47</v>
      </c>
      <c r="E386" s="2247" t="s">
        <v>11787</v>
      </c>
      <c r="F386" s="2231">
        <v>0</v>
      </c>
      <c r="G386" s="2225" t="s">
        <v>11852</v>
      </c>
      <c r="H386" s="2247" t="s">
        <v>11837</v>
      </c>
      <c r="I386" s="2224">
        <v>1.88</v>
      </c>
      <c r="J386" s="2225" t="s">
        <v>184</v>
      </c>
      <c r="K386" s="2247" t="s">
        <v>11786</v>
      </c>
      <c r="L386" s="2244">
        <v>1.88</v>
      </c>
      <c r="M386" s="2234">
        <v>45302</v>
      </c>
      <c r="N386" s="4552"/>
      <c r="O386" s="2233"/>
    </row>
    <row r="387" spans="1:15">
      <c r="A387" s="2226" t="s">
        <v>1204</v>
      </c>
      <c r="B387" s="2227">
        <v>3</v>
      </c>
      <c r="C387" s="2228" t="s">
        <v>6780</v>
      </c>
      <c r="D387" s="2229">
        <v>60</v>
      </c>
      <c r="E387" s="2247" t="s">
        <v>11788</v>
      </c>
      <c r="F387" s="2231">
        <v>2.86</v>
      </c>
      <c r="G387" s="2225" t="s">
        <v>184</v>
      </c>
      <c r="H387" s="2247" t="s">
        <v>11786</v>
      </c>
      <c r="I387" s="2224">
        <v>7.23</v>
      </c>
      <c r="J387" s="2225" t="s">
        <v>11852</v>
      </c>
      <c r="K387" s="2247" t="s">
        <v>11837</v>
      </c>
      <c r="L387" s="2244">
        <v>4.37</v>
      </c>
      <c r="M387" s="2234">
        <v>45303</v>
      </c>
      <c r="N387" s="4552"/>
      <c r="O387" s="2233"/>
    </row>
    <row r="388" spans="1:15">
      <c r="A388" s="2226" t="s">
        <v>1204</v>
      </c>
      <c r="B388" s="2227">
        <v>3</v>
      </c>
      <c r="C388" s="2228" t="s">
        <v>6780</v>
      </c>
      <c r="D388" s="2229">
        <v>72</v>
      </c>
      <c r="E388" s="2247" t="s">
        <v>11789</v>
      </c>
      <c r="F388" s="2231">
        <v>0</v>
      </c>
      <c r="G388" s="2225" t="s">
        <v>6775</v>
      </c>
      <c r="H388" s="2247" t="s">
        <v>11798</v>
      </c>
      <c r="I388" s="2224">
        <v>2.3199999999999998</v>
      </c>
      <c r="J388" s="2225" t="s">
        <v>143</v>
      </c>
      <c r="K388" s="2247" t="s">
        <v>11788</v>
      </c>
      <c r="L388" s="2244">
        <v>2.3199999999999998</v>
      </c>
      <c r="M388" s="2234">
        <v>45304</v>
      </c>
      <c r="N388" s="4552"/>
      <c r="O388" s="2233"/>
    </row>
    <row r="389" spans="1:15">
      <c r="A389" s="2226" t="s">
        <v>1204</v>
      </c>
      <c r="B389" s="2227">
        <v>3</v>
      </c>
      <c r="C389" s="2228" t="s">
        <v>6780</v>
      </c>
      <c r="D389" s="2229">
        <v>74</v>
      </c>
      <c r="E389" s="2247" t="s">
        <v>11790</v>
      </c>
      <c r="F389" s="2231">
        <v>0</v>
      </c>
      <c r="G389" s="2225" t="s">
        <v>1672</v>
      </c>
      <c r="H389" s="2247" t="s">
        <v>13870</v>
      </c>
      <c r="I389" s="2224">
        <v>1.52</v>
      </c>
      <c r="J389" s="2225" t="s">
        <v>54</v>
      </c>
      <c r="K389" s="2247" t="s">
        <v>11784</v>
      </c>
      <c r="L389" s="2244">
        <v>1.52</v>
      </c>
      <c r="M389" s="2234">
        <v>45305</v>
      </c>
      <c r="N389" s="4552"/>
      <c r="O389" s="2233"/>
    </row>
    <row r="390" spans="1:15">
      <c r="A390" s="2226" t="s">
        <v>1204</v>
      </c>
      <c r="B390" s="2227">
        <v>3</v>
      </c>
      <c r="C390" s="2228" t="s">
        <v>6780</v>
      </c>
      <c r="D390" s="2229">
        <v>75</v>
      </c>
      <c r="E390" s="2247" t="s">
        <v>11791</v>
      </c>
      <c r="F390" s="2231">
        <v>0</v>
      </c>
      <c r="G390" s="2225" t="s">
        <v>446</v>
      </c>
      <c r="H390" s="2247" t="s">
        <v>11780</v>
      </c>
      <c r="I390" s="2224">
        <v>5.29</v>
      </c>
      <c r="J390" s="2225" t="s">
        <v>719</v>
      </c>
      <c r="K390" s="2247" t="s">
        <v>11844</v>
      </c>
      <c r="L390" s="2244">
        <v>5.29</v>
      </c>
      <c r="M390" s="2234">
        <v>45306</v>
      </c>
      <c r="N390" s="4552"/>
      <c r="O390" s="2233"/>
    </row>
    <row r="391" spans="1:15">
      <c r="A391" s="2226" t="s">
        <v>1204</v>
      </c>
      <c r="B391" s="2227">
        <v>3</v>
      </c>
      <c r="C391" s="2228" t="s">
        <v>6780</v>
      </c>
      <c r="D391" s="2229">
        <v>75</v>
      </c>
      <c r="E391" s="2247" t="s">
        <v>11791</v>
      </c>
      <c r="F391" s="2231">
        <v>6.24</v>
      </c>
      <c r="G391" s="2225" t="s">
        <v>529</v>
      </c>
      <c r="H391" s="2247" t="s">
        <v>11838</v>
      </c>
      <c r="I391" s="2224">
        <v>6.33</v>
      </c>
      <c r="J391" s="2225" t="s">
        <v>726</v>
      </c>
      <c r="K391" s="2247" t="s">
        <v>11845</v>
      </c>
      <c r="L391" s="2244">
        <v>0.09</v>
      </c>
      <c r="M391" s="2234">
        <v>45307</v>
      </c>
      <c r="N391" s="4552"/>
      <c r="O391" s="2233"/>
    </row>
    <row r="392" spans="1:15">
      <c r="A392" s="2226" t="s">
        <v>1204</v>
      </c>
      <c r="B392" s="2227">
        <v>3</v>
      </c>
      <c r="C392" s="2228" t="s">
        <v>6780</v>
      </c>
      <c r="D392" s="2229">
        <v>85</v>
      </c>
      <c r="E392" s="2247" t="s">
        <v>11792</v>
      </c>
      <c r="F392" s="2231">
        <v>0</v>
      </c>
      <c r="G392" s="2225" t="s">
        <v>446</v>
      </c>
      <c r="H392" s="2247" t="s">
        <v>11780</v>
      </c>
      <c r="I392" s="2224">
        <v>2.62</v>
      </c>
      <c r="J392" s="2225" t="s">
        <v>14075</v>
      </c>
      <c r="K392" s="2247" t="s">
        <v>11792</v>
      </c>
      <c r="L392" s="2244">
        <v>2.62</v>
      </c>
      <c r="M392" s="2234">
        <v>45308</v>
      </c>
      <c r="N392" s="4552"/>
      <c r="O392" s="2233"/>
    </row>
    <row r="393" spans="1:15">
      <c r="A393" s="2226" t="s">
        <v>1204</v>
      </c>
      <c r="B393" s="2227">
        <v>3</v>
      </c>
      <c r="C393" s="2228" t="s">
        <v>6780</v>
      </c>
      <c r="D393" s="2229">
        <v>88</v>
      </c>
      <c r="E393" s="2247" t="s">
        <v>11793</v>
      </c>
      <c r="F393" s="2231">
        <v>1.78</v>
      </c>
      <c r="G393" s="2225" t="s">
        <v>184</v>
      </c>
      <c r="H393" s="2247" t="s">
        <v>11786</v>
      </c>
      <c r="I393" s="2224">
        <v>4.79</v>
      </c>
      <c r="J393" s="2225" t="s">
        <v>143</v>
      </c>
      <c r="K393" s="2247" t="s">
        <v>11788</v>
      </c>
      <c r="L393" s="2244">
        <v>3.01</v>
      </c>
      <c r="M393" s="2234">
        <v>45309</v>
      </c>
      <c r="N393" s="4552"/>
      <c r="O393" s="2233"/>
    </row>
    <row r="394" spans="1:15">
      <c r="A394" s="2226" t="s">
        <v>1204</v>
      </c>
      <c r="B394" s="2227">
        <v>3</v>
      </c>
      <c r="C394" s="2228" t="s">
        <v>6780</v>
      </c>
      <c r="D394" s="2229">
        <v>89</v>
      </c>
      <c r="E394" s="2247" t="s">
        <v>11794</v>
      </c>
      <c r="F394" s="2231">
        <v>0</v>
      </c>
      <c r="G394" s="2225" t="s">
        <v>184</v>
      </c>
      <c r="H394" s="2247" t="s">
        <v>11786</v>
      </c>
      <c r="I394" s="2224">
        <v>1.53</v>
      </c>
      <c r="J394" s="2225" t="s">
        <v>434</v>
      </c>
      <c r="K394" s="2247" t="s">
        <v>11801</v>
      </c>
      <c r="L394" s="2244">
        <v>1.53</v>
      </c>
      <c r="M394" s="2234">
        <v>45310</v>
      </c>
      <c r="N394" s="4552"/>
      <c r="O394" s="2233"/>
    </row>
    <row r="395" spans="1:15">
      <c r="A395" s="2226" t="s">
        <v>1204</v>
      </c>
      <c r="B395" s="2227">
        <v>3</v>
      </c>
      <c r="C395" s="2228" t="s">
        <v>6780</v>
      </c>
      <c r="D395" s="2229">
        <v>95</v>
      </c>
      <c r="E395" s="2247" t="s">
        <v>11796</v>
      </c>
      <c r="F395" s="2231">
        <v>0</v>
      </c>
      <c r="G395" s="2225" t="s">
        <v>211</v>
      </c>
      <c r="H395" s="2247" t="s">
        <v>11793</v>
      </c>
      <c r="I395" s="2224">
        <v>1.97</v>
      </c>
      <c r="J395" s="2225" t="s">
        <v>446</v>
      </c>
      <c r="K395" s="2247" t="s">
        <v>11780</v>
      </c>
      <c r="L395" s="2244">
        <v>1.97</v>
      </c>
      <c r="M395" s="2234">
        <v>45311</v>
      </c>
      <c r="N395" s="4552"/>
      <c r="O395" s="2233"/>
    </row>
    <row r="396" spans="1:15">
      <c r="A396" s="2226" t="s">
        <v>1204</v>
      </c>
      <c r="B396" s="2227">
        <v>3</v>
      </c>
      <c r="C396" s="2228" t="s">
        <v>6780</v>
      </c>
      <c r="D396" s="2229">
        <v>96</v>
      </c>
      <c r="E396" s="2247" t="s">
        <v>11797</v>
      </c>
      <c r="F396" s="2231">
        <v>1</v>
      </c>
      <c r="G396" s="2225" t="s">
        <v>211</v>
      </c>
      <c r="H396" s="2247" t="s">
        <v>11793</v>
      </c>
      <c r="I396" s="2224">
        <v>1.6</v>
      </c>
      <c r="J396" s="2225" t="s">
        <v>446</v>
      </c>
      <c r="K396" s="2247" t="s">
        <v>11780</v>
      </c>
      <c r="L396" s="2244">
        <v>0.6</v>
      </c>
      <c r="M396" s="2234">
        <v>45312</v>
      </c>
      <c r="N396" s="4552"/>
      <c r="O396" s="2233"/>
    </row>
    <row r="397" spans="1:15">
      <c r="A397" s="2226" t="s">
        <v>1204</v>
      </c>
      <c r="B397" s="2227">
        <v>3</v>
      </c>
      <c r="C397" s="2228" t="s">
        <v>6780</v>
      </c>
      <c r="D397" s="2229">
        <v>130</v>
      </c>
      <c r="E397" s="2247" t="s">
        <v>11798</v>
      </c>
      <c r="F397" s="2231">
        <v>0</v>
      </c>
      <c r="G397" s="2225" t="s">
        <v>446</v>
      </c>
      <c r="H397" s="2247" t="s">
        <v>11780</v>
      </c>
      <c r="I397" s="2224">
        <v>1.38</v>
      </c>
      <c r="J397" s="2225" t="s">
        <v>273</v>
      </c>
      <c r="K397" s="2247" t="s">
        <v>11847</v>
      </c>
      <c r="L397" s="2244">
        <v>1.38</v>
      </c>
      <c r="M397" s="2234">
        <v>45313</v>
      </c>
      <c r="N397" s="4552"/>
      <c r="O397" s="2233"/>
    </row>
    <row r="398" spans="1:15">
      <c r="A398" s="2226" t="s">
        <v>1204</v>
      </c>
      <c r="B398" s="2227">
        <v>3</v>
      </c>
      <c r="C398" s="2228" t="s">
        <v>6780</v>
      </c>
      <c r="D398" s="2229">
        <v>159</v>
      </c>
      <c r="E398" s="2247" t="s">
        <v>11799</v>
      </c>
      <c r="F398" s="2231">
        <v>0</v>
      </c>
      <c r="G398" s="2225" t="s">
        <v>131</v>
      </c>
      <c r="H398" s="2247" t="s">
        <v>11789</v>
      </c>
      <c r="I398" s="2224">
        <v>1.58</v>
      </c>
      <c r="J398" s="2225" t="s">
        <v>548</v>
      </c>
      <c r="K398" s="2247" t="s">
        <v>11848</v>
      </c>
      <c r="L398" s="2244">
        <v>1.58</v>
      </c>
      <c r="M398" s="2234">
        <v>45314</v>
      </c>
      <c r="N398" s="4552"/>
      <c r="O398" s="2233"/>
    </row>
    <row r="399" spans="1:15">
      <c r="A399" s="2226" t="s">
        <v>1204</v>
      </c>
      <c r="B399" s="2227">
        <v>3</v>
      </c>
      <c r="C399" s="2228" t="s">
        <v>6780</v>
      </c>
      <c r="D399" s="2229">
        <v>176</v>
      </c>
      <c r="E399" s="2247" t="s">
        <v>11800</v>
      </c>
      <c r="F399" s="2231">
        <v>0</v>
      </c>
      <c r="G399" s="2225" t="s">
        <v>734</v>
      </c>
      <c r="H399" s="2247" t="s">
        <v>11791</v>
      </c>
      <c r="I399" s="2224">
        <v>1.96</v>
      </c>
      <c r="J399" s="2225" t="s">
        <v>4983</v>
      </c>
      <c r="K399" s="2247" t="s">
        <v>11812</v>
      </c>
      <c r="L399" s="2244">
        <v>1.96</v>
      </c>
      <c r="M399" s="2234">
        <v>45315</v>
      </c>
      <c r="N399" s="4552"/>
      <c r="O399" s="2233"/>
    </row>
    <row r="400" spans="1:15">
      <c r="A400" s="2226" t="s">
        <v>1204</v>
      </c>
      <c r="B400" s="2227">
        <v>3</v>
      </c>
      <c r="C400" s="2228" t="s">
        <v>6780</v>
      </c>
      <c r="D400" s="2229">
        <v>183</v>
      </c>
      <c r="E400" s="2247" t="s">
        <v>11801</v>
      </c>
      <c r="F400" s="2231">
        <v>0</v>
      </c>
      <c r="G400" s="2225" t="s">
        <v>446</v>
      </c>
      <c r="H400" s="2247" t="s">
        <v>11780</v>
      </c>
      <c r="I400" s="2224">
        <v>1.4</v>
      </c>
      <c r="J400" s="2225" t="s">
        <v>184</v>
      </c>
      <c r="K400" s="2247" t="s">
        <v>11786</v>
      </c>
      <c r="L400" s="2244">
        <v>1.4</v>
      </c>
      <c r="M400" s="2234">
        <v>45316</v>
      </c>
      <c r="N400" s="4552"/>
      <c r="O400" s="2233"/>
    </row>
    <row r="401" spans="1:15">
      <c r="A401" s="2226" t="s">
        <v>1204</v>
      </c>
      <c r="B401" s="2227">
        <v>3</v>
      </c>
      <c r="C401" s="2228" t="s">
        <v>6780</v>
      </c>
      <c r="D401" s="2229">
        <v>221</v>
      </c>
      <c r="E401" s="2247" t="s">
        <v>11802</v>
      </c>
      <c r="F401" s="2231">
        <v>0</v>
      </c>
      <c r="G401" s="2225" t="s">
        <v>734</v>
      </c>
      <c r="H401" s="2247" t="s">
        <v>11791</v>
      </c>
      <c r="I401" s="2224">
        <v>2.02</v>
      </c>
      <c r="J401" s="2225" t="s">
        <v>446</v>
      </c>
      <c r="K401" s="2247" t="s">
        <v>11780</v>
      </c>
      <c r="L401" s="2244">
        <v>2.02</v>
      </c>
      <c r="M401" s="2234">
        <v>45317</v>
      </c>
      <c r="N401" s="4552"/>
      <c r="O401" s="2233"/>
    </row>
    <row r="402" spans="1:15">
      <c r="A402" s="2226" t="s">
        <v>1204</v>
      </c>
      <c r="B402" s="2227">
        <v>3</v>
      </c>
      <c r="C402" s="2228" t="s">
        <v>6780</v>
      </c>
      <c r="D402" s="2229">
        <v>271</v>
      </c>
      <c r="E402" s="2247" t="s">
        <v>11803</v>
      </c>
      <c r="F402" s="2231">
        <v>0</v>
      </c>
      <c r="G402" s="2225" t="s">
        <v>1672</v>
      </c>
      <c r="H402" s="2247" t="s">
        <v>11815</v>
      </c>
      <c r="I402" s="2224">
        <v>1.37</v>
      </c>
      <c r="J402" s="2225" t="s">
        <v>1673</v>
      </c>
      <c r="K402" s="2247" t="s">
        <v>11818</v>
      </c>
      <c r="L402" s="2244">
        <v>1.37</v>
      </c>
      <c r="M402" s="2234">
        <v>45318</v>
      </c>
      <c r="N402" s="4552"/>
      <c r="O402" s="2233"/>
    </row>
    <row r="403" spans="1:15">
      <c r="A403" s="2226" t="s">
        <v>1204</v>
      </c>
      <c r="B403" s="2227">
        <v>3</v>
      </c>
      <c r="C403" s="2228" t="s">
        <v>6780</v>
      </c>
      <c r="D403" s="2229">
        <v>283</v>
      </c>
      <c r="E403" s="2247" t="s">
        <v>11804</v>
      </c>
      <c r="F403" s="2231">
        <v>0</v>
      </c>
      <c r="G403" s="2225" t="s">
        <v>446</v>
      </c>
      <c r="H403" s="2247" t="s">
        <v>11780</v>
      </c>
      <c r="I403" s="2224">
        <v>1.01</v>
      </c>
      <c r="J403" s="2225" t="s">
        <v>734</v>
      </c>
      <c r="K403" s="2247" t="s">
        <v>11791</v>
      </c>
      <c r="L403" s="2244">
        <v>1.01</v>
      </c>
      <c r="M403" s="2234">
        <v>45319</v>
      </c>
      <c r="N403" s="4552"/>
      <c r="O403" s="2233"/>
    </row>
    <row r="404" spans="1:15">
      <c r="A404" s="2226" t="s">
        <v>1204</v>
      </c>
      <c r="B404" s="2227">
        <v>3</v>
      </c>
      <c r="C404" s="2228" t="s">
        <v>6780</v>
      </c>
      <c r="D404" s="2229">
        <v>288</v>
      </c>
      <c r="E404" s="2247" t="s">
        <v>11805</v>
      </c>
      <c r="F404" s="2231">
        <v>0</v>
      </c>
      <c r="G404" s="2225" t="s">
        <v>11852</v>
      </c>
      <c r="H404" s="2247" t="s">
        <v>11837</v>
      </c>
      <c r="I404" s="2224">
        <v>1.67</v>
      </c>
      <c r="J404" s="2225" t="s">
        <v>11852</v>
      </c>
      <c r="K404" s="2247" t="s">
        <v>11837</v>
      </c>
      <c r="L404" s="2244">
        <v>1.67</v>
      </c>
      <c r="M404" s="2234">
        <v>45320</v>
      </c>
      <c r="N404" s="4552"/>
      <c r="O404" s="2233"/>
    </row>
    <row r="405" spans="1:15">
      <c r="A405" s="2226" t="s">
        <v>1204</v>
      </c>
      <c r="B405" s="2227">
        <v>3</v>
      </c>
      <c r="C405" s="2228" t="s">
        <v>6780</v>
      </c>
      <c r="D405" s="2229">
        <v>341</v>
      </c>
      <c r="E405" s="2247" t="s">
        <v>11806</v>
      </c>
      <c r="F405" s="2231">
        <v>0.53</v>
      </c>
      <c r="G405" s="2225" t="s">
        <v>799</v>
      </c>
      <c r="H405" s="2247" t="s">
        <v>11806</v>
      </c>
      <c r="I405" s="2224">
        <v>0.87</v>
      </c>
      <c r="J405" s="2225" t="s">
        <v>188</v>
      </c>
      <c r="K405" s="2247" t="s">
        <v>11799</v>
      </c>
      <c r="L405" s="2244">
        <v>0.34</v>
      </c>
      <c r="M405" s="2234">
        <v>45321</v>
      </c>
      <c r="N405" s="4552"/>
      <c r="O405" s="2233"/>
    </row>
    <row r="406" spans="1:15">
      <c r="A406" s="2226" t="s">
        <v>1204</v>
      </c>
      <c r="B406" s="2227">
        <v>3</v>
      </c>
      <c r="C406" s="2228" t="s">
        <v>6780</v>
      </c>
      <c r="D406" s="2229">
        <v>365</v>
      </c>
      <c r="E406" s="2247" t="s">
        <v>11807</v>
      </c>
      <c r="F406" s="2231">
        <v>0</v>
      </c>
      <c r="G406" s="2225" t="s">
        <v>446</v>
      </c>
      <c r="H406" s="2247" t="s">
        <v>11780</v>
      </c>
      <c r="I406" s="2224">
        <v>0.55000000000000004</v>
      </c>
      <c r="J406" s="2225" t="s">
        <v>1673</v>
      </c>
      <c r="K406" s="2247" t="s">
        <v>11818</v>
      </c>
      <c r="L406" s="2244">
        <v>0.55000000000000004</v>
      </c>
      <c r="M406" s="2234">
        <v>45322</v>
      </c>
      <c r="N406" s="4552"/>
      <c r="O406" s="2233"/>
    </row>
    <row r="407" spans="1:15">
      <c r="A407" s="2226" t="s">
        <v>1204</v>
      </c>
      <c r="B407" s="2227">
        <v>3</v>
      </c>
      <c r="C407" s="2228" t="s">
        <v>6780</v>
      </c>
      <c r="D407" s="2229">
        <v>381</v>
      </c>
      <c r="E407" s="2247" t="s">
        <v>11808</v>
      </c>
      <c r="F407" s="2231">
        <v>0</v>
      </c>
      <c r="G407" s="2225" t="s">
        <v>734</v>
      </c>
      <c r="H407" s="2247" t="s">
        <v>11791</v>
      </c>
      <c r="I407" s="2224">
        <v>0.8</v>
      </c>
      <c r="J407" s="2225" t="s">
        <v>579</v>
      </c>
      <c r="K407" s="2247" t="s">
        <v>11808</v>
      </c>
      <c r="L407" s="2244">
        <v>0.8</v>
      </c>
      <c r="M407" s="2234">
        <v>45323</v>
      </c>
      <c r="N407" s="4552"/>
      <c r="O407" s="2233"/>
    </row>
    <row r="408" spans="1:15">
      <c r="A408" s="2226" t="s">
        <v>1204</v>
      </c>
      <c r="B408" s="2227">
        <v>3</v>
      </c>
      <c r="C408" s="2228" t="s">
        <v>6780</v>
      </c>
      <c r="D408" s="2229">
        <v>466</v>
      </c>
      <c r="E408" s="2247" t="s">
        <v>11809</v>
      </c>
      <c r="F408" s="2231">
        <v>0</v>
      </c>
      <c r="G408" s="2225" t="s">
        <v>1660</v>
      </c>
      <c r="H408" s="2247" t="s">
        <v>11820</v>
      </c>
      <c r="I408" s="2224">
        <v>0.84</v>
      </c>
      <c r="J408" s="2225" t="s">
        <v>446</v>
      </c>
      <c r="K408" s="2247" t="s">
        <v>11780</v>
      </c>
      <c r="L408" s="2244">
        <v>0.84</v>
      </c>
      <c r="M408" s="2234">
        <v>45324</v>
      </c>
      <c r="N408" s="4552"/>
      <c r="O408" s="2233"/>
    </row>
    <row r="409" spans="1:15">
      <c r="A409" s="2226" t="s">
        <v>1204</v>
      </c>
      <c r="B409" s="2227">
        <v>3</v>
      </c>
      <c r="C409" s="2228" t="s">
        <v>6780</v>
      </c>
      <c r="D409" s="2229">
        <v>467</v>
      </c>
      <c r="E409" s="2247" t="s">
        <v>11810</v>
      </c>
      <c r="F409" s="2231">
        <v>0</v>
      </c>
      <c r="G409" s="2225" t="s">
        <v>614</v>
      </c>
      <c r="H409" s="2247" t="s">
        <v>11785</v>
      </c>
      <c r="I409" s="2224">
        <v>1.54</v>
      </c>
      <c r="J409" s="2225" t="s">
        <v>734</v>
      </c>
      <c r="K409" s="2247" t="s">
        <v>11791</v>
      </c>
      <c r="L409" s="2244">
        <v>1.54</v>
      </c>
      <c r="M409" s="2234">
        <v>45325</v>
      </c>
      <c r="N409" s="4552"/>
      <c r="O409" s="2233"/>
    </row>
    <row r="410" spans="1:15">
      <c r="A410" s="2226" t="s">
        <v>1204</v>
      </c>
      <c r="B410" s="2227">
        <v>3</v>
      </c>
      <c r="C410" s="2228" t="s">
        <v>6780</v>
      </c>
      <c r="D410" s="2229">
        <v>511</v>
      </c>
      <c r="E410" s="2247" t="s">
        <v>11811</v>
      </c>
      <c r="F410" s="2231">
        <v>0</v>
      </c>
      <c r="G410" s="2225" t="s">
        <v>280</v>
      </c>
      <c r="H410" s="2247" t="s">
        <v>11787</v>
      </c>
      <c r="I410" s="2224">
        <v>3.26</v>
      </c>
      <c r="J410" s="2225" t="s">
        <v>143</v>
      </c>
      <c r="K410" s="2247" t="s">
        <v>11788</v>
      </c>
      <c r="L410" s="2244">
        <v>3.26</v>
      </c>
      <c r="M410" s="2234">
        <v>45326</v>
      </c>
      <c r="N410" s="4552"/>
      <c r="O410" s="2233"/>
    </row>
    <row r="411" spans="1:15">
      <c r="A411" s="2226" t="s">
        <v>1204</v>
      </c>
      <c r="B411" s="2227">
        <v>3</v>
      </c>
      <c r="C411" s="2228" t="s">
        <v>6780</v>
      </c>
      <c r="D411" s="2229">
        <v>591</v>
      </c>
      <c r="E411" s="2247" t="s">
        <v>11812</v>
      </c>
      <c r="F411" s="2231">
        <v>0</v>
      </c>
      <c r="G411" s="2225" t="s">
        <v>446</v>
      </c>
      <c r="H411" s="2247" t="s">
        <v>11780</v>
      </c>
      <c r="I411" s="2224">
        <v>0.56999999999999995</v>
      </c>
      <c r="J411" s="2225" t="s">
        <v>4983</v>
      </c>
      <c r="K411" s="2247" t="s">
        <v>11812</v>
      </c>
      <c r="L411" s="2244">
        <v>0.56999999999999995</v>
      </c>
      <c r="M411" s="2234">
        <v>45327</v>
      </c>
      <c r="N411" s="4552"/>
      <c r="O411" s="2233"/>
    </row>
    <row r="412" spans="1:15">
      <c r="A412" s="2226" t="s">
        <v>1204</v>
      </c>
      <c r="B412" s="2227">
        <v>3</v>
      </c>
      <c r="C412" s="2228" t="s">
        <v>6780</v>
      </c>
      <c r="D412" s="2229">
        <v>616</v>
      </c>
      <c r="E412" s="2247" t="s">
        <v>11813</v>
      </c>
      <c r="F412" s="2231">
        <v>1.03</v>
      </c>
      <c r="G412" s="2225" t="s">
        <v>1664</v>
      </c>
      <c r="H412" s="2247" t="s">
        <v>11813</v>
      </c>
      <c r="I412" s="2224">
        <v>1.49</v>
      </c>
      <c r="J412" s="2225" t="s">
        <v>11852</v>
      </c>
      <c r="K412" s="2247" t="s">
        <v>11837</v>
      </c>
      <c r="L412" s="2244">
        <v>0.46</v>
      </c>
      <c r="M412" s="2234">
        <v>45328</v>
      </c>
      <c r="N412" s="4552"/>
      <c r="O412" s="2233"/>
    </row>
    <row r="413" spans="1:15">
      <c r="A413" s="2226" t="s">
        <v>1204</v>
      </c>
      <c r="B413" s="2227">
        <v>3</v>
      </c>
      <c r="C413" s="2228" t="s">
        <v>6780</v>
      </c>
      <c r="D413" s="2229">
        <v>762</v>
      </c>
      <c r="E413" s="2247" t="s">
        <v>11814</v>
      </c>
      <c r="F413" s="2231">
        <v>0</v>
      </c>
      <c r="G413" s="2225" t="s">
        <v>1672</v>
      </c>
      <c r="H413" s="2247" t="s">
        <v>11815</v>
      </c>
      <c r="I413" s="2224">
        <v>0.94</v>
      </c>
      <c r="J413" s="2225" t="s">
        <v>8171</v>
      </c>
      <c r="K413" s="2247" t="s">
        <v>3151</v>
      </c>
      <c r="L413" s="2244">
        <v>0.94</v>
      </c>
      <c r="M413" s="2234">
        <v>45329</v>
      </c>
      <c r="N413" s="4552"/>
      <c r="O413" s="2233"/>
    </row>
    <row r="414" spans="1:15">
      <c r="A414" s="2226" t="s">
        <v>1204</v>
      </c>
      <c r="B414" s="2227">
        <v>3</v>
      </c>
      <c r="C414" s="2228" t="s">
        <v>6780</v>
      </c>
      <c r="D414" s="2229">
        <v>764</v>
      </c>
      <c r="E414" s="2247" t="s">
        <v>11815</v>
      </c>
      <c r="F414" s="2231">
        <v>0</v>
      </c>
      <c r="G414" s="2225" t="s">
        <v>54</v>
      </c>
      <c r="H414" s="2247" t="s">
        <v>11784</v>
      </c>
      <c r="I414" s="2224">
        <v>5.8</v>
      </c>
      <c r="J414" s="2225" t="s">
        <v>446</v>
      </c>
      <c r="K414" s="2247" t="s">
        <v>11780</v>
      </c>
      <c r="L414" s="2244">
        <v>5.8</v>
      </c>
      <c r="M414" s="2234">
        <v>45330</v>
      </c>
      <c r="N414" s="4552"/>
      <c r="O414" s="2233"/>
    </row>
    <row r="415" spans="1:15">
      <c r="A415" s="2226" t="s">
        <v>1204</v>
      </c>
      <c r="B415" s="2227">
        <v>3</v>
      </c>
      <c r="C415" s="2228" t="s">
        <v>6780</v>
      </c>
      <c r="D415" s="2229">
        <v>765</v>
      </c>
      <c r="E415" s="2247" t="s">
        <v>11816</v>
      </c>
      <c r="F415" s="2231">
        <v>0</v>
      </c>
      <c r="G415" s="2225" t="s">
        <v>54</v>
      </c>
      <c r="H415" s="2247" t="s">
        <v>11784</v>
      </c>
      <c r="I415" s="2224">
        <v>1.23</v>
      </c>
      <c r="J415" s="2225" t="s">
        <v>210</v>
      </c>
      <c r="K415" s="2247" t="s">
        <v>11790</v>
      </c>
      <c r="L415" s="2244">
        <v>1.23</v>
      </c>
      <c r="M415" s="2234">
        <v>45331</v>
      </c>
      <c r="N415" s="4552"/>
      <c r="O415" s="2233"/>
    </row>
    <row r="416" spans="1:15">
      <c r="A416" s="2226" t="s">
        <v>1204</v>
      </c>
      <c r="B416" s="2227">
        <v>3</v>
      </c>
      <c r="C416" s="2228" t="s">
        <v>6780</v>
      </c>
      <c r="D416" s="2229">
        <v>766</v>
      </c>
      <c r="E416" s="2247" t="s">
        <v>11817</v>
      </c>
      <c r="F416" s="2231">
        <v>0</v>
      </c>
      <c r="G416" s="2225" t="s">
        <v>534</v>
      </c>
      <c r="H416" s="2247" t="s">
        <v>11816</v>
      </c>
      <c r="I416" s="2224">
        <v>1.08</v>
      </c>
      <c r="J416" s="2225" t="s">
        <v>1672</v>
      </c>
      <c r="K416" s="2247" t="s">
        <v>11815</v>
      </c>
      <c r="L416" s="2244">
        <v>1.08</v>
      </c>
      <c r="M416" s="2234">
        <v>45332</v>
      </c>
      <c r="N416" s="4552"/>
      <c r="O416" s="2233"/>
    </row>
    <row r="417" spans="1:17">
      <c r="A417" s="2226" t="s">
        <v>1204</v>
      </c>
      <c r="B417" s="2227">
        <v>3</v>
      </c>
      <c r="C417" s="2228" t="s">
        <v>6780</v>
      </c>
      <c r="D417" s="2229">
        <v>768</v>
      </c>
      <c r="E417" s="2247" t="s">
        <v>11818</v>
      </c>
      <c r="F417" s="2231">
        <v>0</v>
      </c>
      <c r="G417" s="2225" t="s">
        <v>446</v>
      </c>
      <c r="H417" s="2247" t="s">
        <v>11780</v>
      </c>
      <c r="I417" s="2224">
        <v>0.79</v>
      </c>
      <c r="J417" s="2225" t="s">
        <v>1232</v>
      </c>
      <c r="K417" s="2247" t="s">
        <v>11803</v>
      </c>
      <c r="L417" s="2244">
        <v>0.79</v>
      </c>
      <c r="M417" s="2234">
        <v>45333</v>
      </c>
      <c r="N417" s="4552"/>
      <c r="O417" s="2233"/>
    </row>
    <row r="418" spans="1:17">
      <c r="A418" s="2226" t="s">
        <v>1204</v>
      </c>
      <c r="B418" s="2227">
        <v>3</v>
      </c>
      <c r="C418" s="2228" t="s">
        <v>6780</v>
      </c>
      <c r="D418" s="2229">
        <v>769</v>
      </c>
      <c r="E418" s="2247" t="s">
        <v>11819</v>
      </c>
      <c r="F418" s="2231">
        <v>0</v>
      </c>
      <c r="G418" s="2225" t="s">
        <v>446</v>
      </c>
      <c r="H418" s="2247" t="s">
        <v>11780</v>
      </c>
      <c r="I418" s="2224">
        <v>1.27</v>
      </c>
      <c r="J418" s="2225" t="s">
        <v>11514</v>
      </c>
      <c r="K418" s="2247" t="s">
        <v>11821</v>
      </c>
      <c r="L418" s="2244">
        <v>1.27</v>
      </c>
      <c r="M418" s="2234">
        <v>45334</v>
      </c>
      <c r="N418" s="4552"/>
      <c r="O418" s="2233"/>
    </row>
    <row r="419" spans="1:17">
      <c r="A419" s="2226" t="s">
        <v>1204</v>
      </c>
      <c r="B419" s="2227">
        <v>3</v>
      </c>
      <c r="C419" s="2228" t="s">
        <v>6780</v>
      </c>
      <c r="D419" s="2229">
        <v>770</v>
      </c>
      <c r="E419" s="2247" t="s">
        <v>11820</v>
      </c>
      <c r="F419" s="2231">
        <v>0.09</v>
      </c>
      <c r="G419" s="2225" t="s">
        <v>1660</v>
      </c>
      <c r="H419" s="2247" t="s">
        <v>3151</v>
      </c>
      <c r="I419" s="2224">
        <v>3.26</v>
      </c>
      <c r="J419" s="2225" t="s">
        <v>1674</v>
      </c>
      <c r="K419" s="2247" t="s">
        <v>11819</v>
      </c>
      <c r="L419" s="2244">
        <v>3.17</v>
      </c>
      <c r="M419" s="2234">
        <v>45335</v>
      </c>
      <c r="N419" s="4552"/>
      <c r="O419" s="2233"/>
    </row>
    <row r="420" spans="1:17">
      <c r="A420" s="2226" t="s">
        <v>1204</v>
      </c>
      <c r="B420" s="2227">
        <v>3</v>
      </c>
      <c r="C420" s="2228" t="s">
        <v>6780</v>
      </c>
      <c r="D420" s="2229">
        <v>771</v>
      </c>
      <c r="E420" s="2247" t="s">
        <v>11821</v>
      </c>
      <c r="F420" s="2231">
        <v>0</v>
      </c>
      <c r="G420" s="2225" t="s">
        <v>10429</v>
      </c>
      <c r="H420" s="2247" t="s">
        <v>11822</v>
      </c>
      <c r="I420" s="2224">
        <v>1.94</v>
      </c>
      <c r="J420" s="2225" t="s">
        <v>1674</v>
      </c>
      <c r="K420" s="2247" t="s">
        <v>11819</v>
      </c>
      <c r="L420" s="2244">
        <v>1.94</v>
      </c>
      <c r="M420" s="2234">
        <v>45336</v>
      </c>
      <c r="N420" s="4552"/>
      <c r="O420" s="2233"/>
    </row>
    <row r="421" spans="1:17">
      <c r="A421" s="2226" t="s">
        <v>1204</v>
      </c>
      <c r="B421" s="2227">
        <v>3</v>
      </c>
      <c r="C421" s="2228" t="s">
        <v>6780</v>
      </c>
      <c r="D421" s="2229">
        <v>772</v>
      </c>
      <c r="E421" s="2247" t="s">
        <v>11822</v>
      </c>
      <c r="F421" s="2231">
        <v>0</v>
      </c>
      <c r="G421" s="2225" t="s">
        <v>1674</v>
      </c>
      <c r="H421" s="2247" t="s">
        <v>11821</v>
      </c>
      <c r="I421" s="2224">
        <v>1.81</v>
      </c>
      <c r="J421" s="2225" t="s">
        <v>667</v>
      </c>
      <c r="K421" s="2247" t="s">
        <v>3098</v>
      </c>
      <c r="L421" s="2244">
        <v>1.81</v>
      </c>
      <c r="M421" s="2234">
        <v>45337</v>
      </c>
      <c r="N421" s="4552"/>
      <c r="O421" s="2233"/>
    </row>
    <row r="422" spans="1:17">
      <c r="A422" s="2226" t="s">
        <v>1204</v>
      </c>
      <c r="B422" s="2227">
        <v>3</v>
      </c>
      <c r="C422" s="2228" t="s">
        <v>6780</v>
      </c>
      <c r="D422" s="2229">
        <v>773</v>
      </c>
      <c r="E422" s="2247" t="s">
        <v>11823</v>
      </c>
      <c r="F422" s="2231">
        <v>0</v>
      </c>
      <c r="G422" s="2225" t="s">
        <v>1674</v>
      </c>
      <c r="H422" s="2247" t="s">
        <v>11821</v>
      </c>
      <c r="I422" s="2224">
        <v>2.6</v>
      </c>
      <c r="J422" s="2225" t="s">
        <v>393</v>
      </c>
      <c r="K422" s="2247" t="s">
        <v>11792</v>
      </c>
      <c r="L422" s="2244">
        <v>2.6</v>
      </c>
      <c r="M422" s="2234">
        <v>45338</v>
      </c>
      <c r="N422" s="4552"/>
      <c r="O422" s="2233"/>
    </row>
    <row r="423" spans="1:17">
      <c r="A423" s="2226" t="s">
        <v>1204</v>
      </c>
      <c r="B423" s="2227">
        <v>3</v>
      </c>
      <c r="C423" s="2228" t="s">
        <v>6780</v>
      </c>
      <c r="D423" s="2229">
        <v>774</v>
      </c>
      <c r="E423" s="2247" t="s">
        <v>11824</v>
      </c>
      <c r="F423" s="2231">
        <v>0</v>
      </c>
      <c r="G423" s="2225" t="s">
        <v>1660</v>
      </c>
      <c r="H423" s="2247" t="s">
        <v>11820</v>
      </c>
      <c r="I423" s="2224">
        <v>1.02</v>
      </c>
      <c r="J423" s="2225" t="s">
        <v>11853</v>
      </c>
      <c r="K423" s="2247" t="s">
        <v>11850</v>
      </c>
      <c r="L423" s="2244">
        <v>1.02</v>
      </c>
      <c r="M423" s="2234">
        <v>45339</v>
      </c>
      <c r="N423" s="4552"/>
      <c r="O423" s="2233"/>
    </row>
    <row r="424" spans="1:17">
      <c r="A424" s="2226" t="s">
        <v>1204</v>
      </c>
      <c r="B424" s="2227">
        <v>3</v>
      </c>
      <c r="C424" s="2228" t="s">
        <v>6780</v>
      </c>
      <c r="D424" s="2229">
        <v>775</v>
      </c>
      <c r="E424" s="2247" t="s">
        <v>11825</v>
      </c>
      <c r="F424" s="2231">
        <v>0</v>
      </c>
      <c r="G424" s="2225" t="s">
        <v>667</v>
      </c>
      <c r="H424" s="2247" t="s">
        <v>3098</v>
      </c>
      <c r="I424" s="2224">
        <v>0.2</v>
      </c>
      <c r="J424" s="2225" t="s">
        <v>7175</v>
      </c>
      <c r="K424" s="2247" t="s">
        <v>11825</v>
      </c>
      <c r="L424" s="2244">
        <v>0.2</v>
      </c>
      <c r="M424" s="2234">
        <v>45340</v>
      </c>
      <c r="N424" s="4552"/>
      <c r="O424" s="2233"/>
    </row>
    <row r="425" spans="1:17">
      <c r="A425" s="2226" t="s">
        <v>1204</v>
      </c>
      <c r="B425" s="2227">
        <v>3</v>
      </c>
      <c r="C425" s="2228" t="s">
        <v>6780</v>
      </c>
      <c r="D425" s="2229">
        <v>776</v>
      </c>
      <c r="E425" s="2247" t="s">
        <v>11826</v>
      </c>
      <c r="F425" s="2231">
        <v>0</v>
      </c>
      <c r="G425" s="2225" t="s">
        <v>393</v>
      </c>
      <c r="H425" s="2247" t="s">
        <v>11792</v>
      </c>
      <c r="I425" s="2224">
        <v>2.1</v>
      </c>
      <c r="J425" s="2225" t="s">
        <v>2706</v>
      </c>
      <c r="K425" s="2247" t="s">
        <v>11783</v>
      </c>
      <c r="L425" s="2244">
        <v>2.1</v>
      </c>
      <c r="M425" s="2234">
        <v>45341</v>
      </c>
      <c r="N425" s="4552"/>
      <c r="O425" s="2233"/>
    </row>
    <row r="426" spans="1:17">
      <c r="A426" s="2226" t="s">
        <v>1204</v>
      </c>
      <c r="B426" s="2227">
        <v>3</v>
      </c>
      <c r="C426" s="2228" t="s">
        <v>6780</v>
      </c>
      <c r="D426" s="2229">
        <v>877</v>
      </c>
      <c r="E426" s="2247" t="s">
        <v>11827</v>
      </c>
      <c r="F426" s="2231">
        <v>0</v>
      </c>
      <c r="G426" s="2225" t="s">
        <v>734</v>
      </c>
      <c r="H426" s="2247" t="s">
        <v>11791</v>
      </c>
      <c r="I426" s="2224">
        <v>0.32</v>
      </c>
      <c r="J426" s="2225" t="s">
        <v>2499</v>
      </c>
      <c r="K426" s="2247" t="s">
        <v>11827</v>
      </c>
      <c r="L426" s="2244">
        <v>0.32</v>
      </c>
      <c r="M426" s="2234">
        <v>45342</v>
      </c>
      <c r="N426" s="4552"/>
      <c r="O426" s="2233"/>
    </row>
    <row r="427" spans="1:17">
      <c r="A427" s="2226" t="s">
        <v>1204</v>
      </c>
      <c r="B427" s="2227">
        <v>3</v>
      </c>
      <c r="C427" s="2228" t="s">
        <v>6780</v>
      </c>
      <c r="D427" s="2229">
        <v>909</v>
      </c>
      <c r="E427" s="2247" t="s">
        <v>11828</v>
      </c>
      <c r="F427" s="2231">
        <v>0</v>
      </c>
      <c r="G427" s="2225" t="s">
        <v>2697</v>
      </c>
      <c r="H427" s="2247" t="s">
        <v>11851</v>
      </c>
      <c r="I427" s="2224">
        <v>1.22</v>
      </c>
      <c r="J427" s="2225" t="s">
        <v>11852</v>
      </c>
      <c r="K427" s="2247" t="s">
        <v>11837</v>
      </c>
      <c r="L427" s="2244">
        <v>1.22</v>
      </c>
      <c r="M427" s="2234">
        <v>45343</v>
      </c>
      <c r="N427" s="4552"/>
      <c r="O427" s="2233"/>
    </row>
    <row r="428" spans="1:17">
      <c r="A428" s="2226" t="s">
        <v>1204</v>
      </c>
      <c r="B428" s="2227">
        <v>3</v>
      </c>
      <c r="C428" s="2228" t="s">
        <v>6780</v>
      </c>
      <c r="D428" s="2229">
        <v>910</v>
      </c>
      <c r="E428" s="2247" t="s">
        <v>11829</v>
      </c>
      <c r="F428" s="2231">
        <v>0</v>
      </c>
      <c r="G428" s="2225" t="s">
        <v>11852</v>
      </c>
      <c r="H428" s="2247" t="s">
        <v>11841</v>
      </c>
      <c r="I428" s="2224">
        <v>0.55000000000000004</v>
      </c>
      <c r="J428" s="2225" t="s">
        <v>5653</v>
      </c>
      <c r="K428" s="2247" t="s">
        <v>11828</v>
      </c>
      <c r="L428" s="2244">
        <v>0.55000000000000004</v>
      </c>
      <c r="M428" s="2234">
        <v>45344</v>
      </c>
      <c r="N428" s="4552"/>
      <c r="O428" s="2233"/>
    </row>
    <row r="429" spans="1:17">
      <c r="A429" s="2226" t="s">
        <v>1204</v>
      </c>
      <c r="B429" s="2227">
        <v>3</v>
      </c>
      <c r="C429" s="2228" t="s">
        <v>6780</v>
      </c>
      <c r="D429" s="2229">
        <v>913</v>
      </c>
      <c r="E429" s="2247" t="s">
        <v>11830</v>
      </c>
      <c r="F429" s="2231">
        <v>0</v>
      </c>
      <c r="G429" s="2225" t="s">
        <v>280</v>
      </c>
      <c r="H429" s="2247" t="s">
        <v>11787</v>
      </c>
      <c r="I429" s="2224">
        <v>0.66</v>
      </c>
      <c r="J429" s="2225" t="s">
        <v>5653</v>
      </c>
      <c r="K429" s="2247" t="s">
        <v>11828</v>
      </c>
      <c r="L429" s="2244">
        <v>0.66</v>
      </c>
      <c r="M429" s="2234">
        <v>45345</v>
      </c>
      <c r="N429" s="4552"/>
      <c r="O429" s="2233"/>
    </row>
    <row r="430" spans="1:17" s="3917" customFormat="1">
      <c r="A430" s="2226" t="s">
        <v>1204</v>
      </c>
      <c r="B430" s="2227">
        <v>2</v>
      </c>
      <c r="C430" s="2228" t="s">
        <v>6780</v>
      </c>
      <c r="D430" s="2229">
        <v>862</v>
      </c>
      <c r="E430" s="2232" t="s">
        <v>11870</v>
      </c>
      <c r="F430" s="2231">
        <v>0</v>
      </c>
      <c r="G430" s="2225" t="s">
        <v>413</v>
      </c>
      <c r="H430" s="2232" t="s">
        <v>11860</v>
      </c>
      <c r="I430" s="2224">
        <v>0.38</v>
      </c>
      <c r="J430" s="2225" t="s">
        <v>9076</v>
      </c>
      <c r="K430" s="2232" t="s">
        <v>11846</v>
      </c>
      <c r="L430" s="2244">
        <v>0.38</v>
      </c>
      <c r="M430" s="2234">
        <v>45674</v>
      </c>
      <c r="N430" s="4553"/>
      <c r="O430" s="2233"/>
      <c r="P430" s="395"/>
      <c r="Q430" s="395"/>
    </row>
    <row r="431" spans="1:17" s="3917" customFormat="1">
      <c r="A431" s="2226" t="s">
        <v>1204</v>
      </c>
      <c r="B431" s="2227">
        <v>3</v>
      </c>
      <c r="C431" s="2228" t="s">
        <v>6780</v>
      </c>
      <c r="D431" s="2229">
        <v>776</v>
      </c>
      <c r="E431" s="2230" t="s">
        <v>11826</v>
      </c>
      <c r="F431" s="2231">
        <v>0</v>
      </c>
      <c r="G431" s="2225" t="s">
        <v>393</v>
      </c>
      <c r="H431" s="2230" t="s">
        <v>11792</v>
      </c>
      <c r="I431" s="2224">
        <v>2.1</v>
      </c>
      <c r="J431" s="2225" t="s">
        <v>2706</v>
      </c>
      <c r="K431" s="2230" t="s">
        <v>11783</v>
      </c>
      <c r="L431" s="2244">
        <v>2.1</v>
      </c>
      <c r="M431" s="2234">
        <v>45675</v>
      </c>
      <c r="N431" s="4553"/>
      <c r="O431" s="2233"/>
    </row>
    <row r="432" spans="1:17" s="3917" customFormat="1">
      <c r="A432" s="2226" t="s">
        <v>1204</v>
      </c>
      <c r="B432" s="2227">
        <v>3</v>
      </c>
      <c r="C432" s="2228" t="s">
        <v>6780</v>
      </c>
      <c r="D432" s="2229">
        <v>770</v>
      </c>
      <c r="E432" s="2230" t="s">
        <v>11820</v>
      </c>
      <c r="F432" s="2231">
        <v>0.09</v>
      </c>
      <c r="G432" s="2225" t="s">
        <v>1660</v>
      </c>
      <c r="H432" s="2230" t="s">
        <v>11839</v>
      </c>
      <c r="I432" s="2224">
        <v>3.26</v>
      </c>
      <c r="J432" s="2225" t="s">
        <v>1674</v>
      </c>
      <c r="K432" s="2230" t="s">
        <v>11819</v>
      </c>
      <c r="L432" s="2244">
        <v>3.17</v>
      </c>
      <c r="M432" s="2234">
        <v>45676</v>
      </c>
      <c r="N432" s="4553"/>
      <c r="O432" s="2233"/>
    </row>
    <row r="433" spans="1:15" s="3917" customFormat="1">
      <c r="A433" s="2226" t="s">
        <v>1204</v>
      </c>
      <c r="B433" s="2227">
        <v>3</v>
      </c>
      <c r="C433" s="2228" t="s">
        <v>6780</v>
      </c>
      <c r="D433" s="2229">
        <v>772</v>
      </c>
      <c r="E433" s="2230" t="s">
        <v>11822</v>
      </c>
      <c r="F433" s="2231">
        <v>0</v>
      </c>
      <c r="G433" s="2225" t="s">
        <v>11514</v>
      </c>
      <c r="H433" s="2230" t="s">
        <v>11821</v>
      </c>
      <c r="I433" s="2224">
        <v>1.81</v>
      </c>
      <c r="J433" s="2225" t="s">
        <v>667</v>
      </c>
      <c r="K433" s="2230" t="s">
        <v>3098</v>
      </c>
      <c r="L433" s="2244">
        <v>1.81</v>
      </c>
      <c r="M433" s="2234">
        <v>45677</v>
      </c>
      <c r="N433" s="4553"/>
      <c r="O433" s="2233"/>
    </row>
    <row r="434" spans="1:15" s="3917" customFormat="1">
      <c r="A434" s="2226" t="s">
        <v>1204</v>
      </c>
      <c r="B434" s="2227">
        <v>3</v>
      </c>
      <c r="C434" s="2228" t="s">
        <v>6780</v>
      </c>
      <c r="D434" s="2229">
        <v>775</v>
      </c>
      <c r="E434" s="2230" t="s">
        <v>11825</v>
      </c>
      <c r="F434" s="2231">
        <v>0</v>
      </c>
      <c r="G434" s="2225" t="s">
        <v>667</v>
      </c>
      <c r="H434" s="2230" t="s">
        <v>3098</v>
      </c>
      <c r="I434" s="2224">
        <v>0.2</v>
      </c>
      <c r="J434" s="2225" t="s">
        <v>7175</v>
      </c>
      <c r="K434" s="2230" t="s">
        <v>11846</v>
      </c>
      <c r="L434" s="2244">
        <v>0.2</v>
      </c>
      <c r="M434" s="2234">
        <v>45678</v>
      </c>
      <c r="N434" s="4553"/>
      <c r="O434" s="2233"/>
    </row>
    <row r="435" spans="1:15" s="3917" customFormat="1">
      <c r="A435" s="2226" t="s">
        <v>1204</v>
      </c>
      <c r="B435" s="2227">
        <v>3</v>
      </c>
      <c r="C435" s="2228" t="s">
        <v>6780</v>
      </c>
      <c r="D435" s="2229">
        <v>877</v>
      </c>
      <c r="E435" s="2230" t="s">
        <v>11827</v>
      </c>
      <c r="F435" s="2231">
        <v>0</v>
      </c>
      <c r="G435" s="2225" t="s">
        <v>734</v>
      </c>
      <c r="H435" s="2230" t="s">
        <v>11791</v>
      </c>
      <c r="I435" s="2224">
        <v>0.32</v>
      </c>
      <c r="J435" s="2225" t="s">
        <v>2499</v>
      </c>
      <c r="K435" s="2230" t="s">
        <v>11846</v>
      </c>
      <c r="L435" s="2244">
        <v>0.32</v>
      </c>
      <c r="M435" s="2234">
        <v>45679</v>
      </c>
      <c r="N435" s="4553"/>
      <c r="O435" s="2233"/>
    </row>
    <row r="436" spans="1:15" s="3917" customFormat="1">
      <c r="A436" s="2226" t="s">
        <v>1204</v>
      </c>
      <c r="B436" s="2227">
        <v>3</v>
      </c>
      <c r="C436" s="2228" t="s">
        <v>6780</v>
      </c>
      <c r="D436" s="2229">
        <v>727</v>
      </c>
      <c r="E436" s="2247" t="s">
        <v>11857</v>
      </c>
      <c r="F436" s="2231">
        <v>0</v>
      </c>
      <c r="G436" s="2225" t="s">
        <v>11852</v>
      </c>
      <c r="H436" s="2247" t="s">
        <v>11837</v>
      </c>
      <c r="I436" s="2257">
        <v>0.22</v>
      </c>
      <c r="J436" s="2225" t="s">
        <v>10205</v>
      </c>
      <c r="K436" s="2247" t="s">
        <v>11858</v>
      </c>
      <c r="L436" s="2244">
        <v>0.22</v>
      </c>
      <c r="M436" s="2234">
        <v>45680</v>
      </c>
      <c r="N436" s="4553"/>
      <c r="O436" s="2233"/>
    </row>
    <row r="437" spans="1:15" s="3917" customFormat="1">
      <c r="A437" s="2226" t="s">
        <v>1204</v>
      </c>
      <c r="B437" s="2227">
        <v>3</v>
      </c>
      <c r="C437" s="2228" t="s">
        <v>6781</v>
      </c>
      <c r="D437" s="2229">
        <v>521</v>
      </c>
      <c r="E437" s="2247" t="s">
        <v>8517</v>
      </c>
      <c r="F437" s="2231">
        <v>21.33</v>
      </c>
      <c r="G437" s="2225" t="s">
        <v>413</v>
      </c>
      <c r="H437" s="2247" t="s">
        <v>11860</v>
      </c>
      <c r="I437" s="2255">
        <v>23.8</v>
      </c>
      <c r="J437" s="2225" t="s">
        <v>2354</v>
      </c>
      <c r="K437" s="2247" t="s">
        <v>11859</v>
      </c>
      <c r="L437" s="2244">
        <v>2.4700000000000002</v>
      </c>
      <c r="M437" s="2234">
        <v>45681</v>
      </c>
      <c r="N437" s="4553"/>
      <c r="O437" s="2233"/>
    </row>
    <row r="438" spans="1:15" s="3917" customFormat="1">
      <c r="A438" s="2226" t="s">
        <v>1204</v>
      </c>
      <c r="B438" s="2227">
        <v>3</v>
      </c>
      <c r="C438" s="2228" t="s">
        <v>6780</v>
      </c>
      <c r="D438" s="2229">
        <v>383</v>
      </c>
      <c r="E438" s="2247" t="s">
        <v>11804</v>
      </c>
      <c r="F438" s="2231">
        <v>0</v>
      </c>
      <c r="G438" s="2225" t="s">
        <v>446</v>
      </c>
      <c r="H438" s="2247" t="s">
        <v>11780</v>
      </c>
      <c r="I438" s="2257">
        <v>1.04</v>
      </c>
      <c r="J438" s="2225" t="s">
        <v>734</v>
      </c>
      <c r="K438" s="2247" t="s">
        <v>13726</v>
      </c>
      <c r="L438" s="2244">
        <v>1.04</v>
      </c>
      <c r="M438" s="2234">
        <v>45682</v>
      </c>
      <c r="N438" s="4553"/>
      <c r="O438" s="2233"/>
    </row>
    <row r="439" spans="1:15" s="3917" customFormat="1">
      <c r="A439" s="2226" t="s">
        <v>1204</v>
      </c>
      <c r="B439" s="2227">
        <v>3</v>
      </c>
      <c r="C439" s="2228" t="s">
        <v>6780</v>
      </c>
      <c r="D439" s="2229">
        <v>286</v>
      </c>
      <c r="E439" s="2247" t="s">
        <v>13727</v>
      </c>
      <c r="F439" s="2231">
        <v>0</v>
      </c>
      <c r="G439" s="2225" t="s">
        <v>208</v>
      </c>
      <c r="H439" s="2247" t="s">
        <v>13728</v>
      </c>
      <c r="I439" s="2257">
        <v>1</v>
      </c>
      <c r="J439" s="2225" t="s">
        <v>13729</v>
      </c>
      <c r="K439" s="2247" t="s">
        <v>13741</v>
      </c>
      <c r="L439" s="2244">
        <v>1</v>
      </c>
      <c r="M439" s="2234">
        <v>45683</v>
      </c>
      <c r="N439" s="4553"/>
      <c r="O439" s="2233"/>
    </row>
    <row r="440" spans="1:15" s="3917" customFormat="1">
      <c r="A440" s="2226" t="s">
        <v>1204</v>
      </c>
      <c r="B440" s="2227">
        <v>3</v>
      </c>
      <c r="C440" s="2228" t="s">
        <v>6780</v>
      </c>
      <c r="D440" s="2229">
        <v>287</v>
      </c>
      <c r="E440" s="2247" t="s">
        <v>13730</v>
      </c>
      <c r="F440" s="2231">
        <v>0</v>
      </c>
      <c r="G440" s="2225" t="s">
        <v>47</v>
      </c>
      <c r="H440" s="2247" t="s">
        <v>13741</v>
      </c>
      <c r="I440" s="2257">
        <v>0.46</v>
      </c>
      <c r="J440" s="2225" t="s">
        <v>208</v>
      </c>
      <c r="K440" s="2247" t="s">
        <v>13728</v>
      </c>
      <c r="L440" s="2244">
        <v>0.46</v>
      </c>
      <c r="M440" s="2234">
        <v>45684</v>
      </c>
      <c r="N440" s="4553"/>
      <c r="O440" s="2233"/>
    </row>
    <row r="441" spans="1:15" s="3917" customFormat="1">
      <c r="A441" s="2226" t="s">
        <v>1204</v>
      </c>
      <c r="B441" s="2227">
        <v>3</v>
      </c>
      <c r="C441" s="2228" t="s">
        <v>6780</v>
      </c>
      <c r="D441" s="2229">
        <v>178</v>
      </c>
      <c r="E441" s="2247" t="s">
        <v>13731</v>
      </c>
      <c r="F441" s="2231">
        <v>0</v>
      </c>
      <c r="G441" s="2225" t="s">
        <v>47</v>
      </c>
      <c r="H441" s="2247" t="s">
        <v>13741</v>
      </c>
      <c r="I441" s="2257">
        <v>1.1399999999999999</v>
      </c>
      <c r="J441" s="2225" t="s">
        <v>413</v>
      </c>
      <c r="K441" s="2247" t="s">
        <v>11860</v>
      </c>
      <c r="L441" s="2244">
        <v>1.1399999999999999</v>
      </c>
      <c r="M441" s="2234">
        <v>45685</v>
      </c>
      <c r="N441" s="4553"/>
      <c r="O441" s="2233"/>
    </row>
    <row r="442" spans="1:15" s="3917" customFormat="1">
      <c r="A442" s="2226" t="s">
        <v>1204</v>
      </c>
      <c r="B442" s="2227">
        <v>3</v>
      </c>
      <c r="C442" s="2228" t="s">
        <v>6780</v>
      </c>
      <c r="D442" s="2229">
        <v>83</v>
      </c>
      <c r="E442" s="2247" t="s">
        <v>13438</v>
      </c>
      <c r="F442" s="2231">
        <v>7.13</v>
      </c>
      <c r="G442" s="2225" t="s">
        <v>13733</v>
      </c>
      <c r="H442" s="2247" t="s">
        <v>13438</v>
      </c>
      <c r="I442" s="2257">
        <v>8.1300000000000008</v>
      </c>
      <c r="J442" s="2225" t="s">
        <v>13729</v>
      </c>
      <c r="K442" s="2247" t="s">
        <v>13741</v>
      </c>
      <c r="L442" s="2244">
        <v>1</v>
      </c>
      <c r="M442" s="2234">
        <v>45686</v>
      </c>
      <c r="N442" s="4553"/>
      <c r="O442" s="2233"/>
    </row>
    <row r="443" spans="1:15" s="3917" customFormat="1">
      <c r="A443" s="2226" t="s">
        <v>1204</v>
      </c>
      <c r="B443" s="2227">
        <v>3</v>
      </c>
      <c r="C443" s="2228" t="s">
        <v>6780</v>
      </c>
      <c r="D443" s="2229">
        <v>301</v>
      </c>
      <c r="E443" s="2247" t="s">
        <v>13734</v>
      </c>
      <c r="F443" s="2231">
        <v>0</v>
      </c>
      <c r="G443" s="2225" t="s">
        <v>11873</v>
      </c>
      <c r="H443" s="2247" t="s">
        <v>13735</v>
      </c>
      <c r="I443" s="2257">
        <v>1.19</v>
      </c>
      <c r="J443" s="2225" t="s">
        <v>413</v>
      </c>
      <c r="K443" s="2247" t="s">
        <v>11860</v>
      </c>
      <c r="L443" s="2244">
        <v>1.19</v>
      </c>
      <c r="M443" s="2234">
        <v>45687</v>
      </c>
      <c r="N443" s="4553"/>
      <c r="O443" s="2233"/>
    </row>
    <row r="444" spans="1:15" s="3917" customFormat="1">
      <c r="A444" s="2226" t="s">
        <v>1204</v>
      </c>
      <c r="B444" s="2227">
        <v>3</v>
      </c>
      <c r="C444" s="2228" t="s">
        <v>6780</v>
      </c>
      <c r="D444" s="2229">
        <v>302</v>
      </c>
      <c r="E444" s="2247" t="s">
        <v>13737</v>
      </c>
      <c r="F444" s="2231">
        <v>0</v>
      </c>
      <c r="G444" s="2225" t="s">
        <v>11852</v>
      </c>
      <c r="H444" s="2247" t="s">
        <v>11837</v>
      </c>
      <c r="I444" s="2257">
        <v>1.21</v>
      </c>
      <c r="J444" s="2225" t="s">
        <v>413</v>
      </c>
      <c r="K444" s="2247" t="s">
        <v>11860</v>
      </c>
      <c r="L444" s="2244">
        <v>1.21</v>
      </c>
      <c r="M444" s="2234">
        <v>45688</v>
      </c>
      <c r="N444" s="4553"/>
      <c r="O444" s="2233"/>
    </row>
    <row r="445" spans="1:15" s="3917" customFormat="1">
      <c r="A445" s="2226" t="s">
        <v>1204</v>
      </c>
      <c r="B445" s="2227">
        <v>3</v>
      </c>
      <c r="C445" s="2228" t="s">
        <v>6780</v>
      </c>
      <c r="D445" s="2229">
        <v>328</v>
      </c>
      <c r="E445" s="2247" t="s">
        <v>13830</v>
      </c>
      <c r="F445" s="2231">
        <v>0</v>
      </c>
      <c r="G445" s="2225" t="s">
        <v>157</v>
      </c>
      <c r="H445" s="2247" t="s">
        <v>13438</v>
      </c>
      <c r="I445" s="2257">
        <v>2.65</v>
      </c>
      <c r="J445" s="2225" t="s">
        <v>11852</v>
      </c>
      <c r="K445" s="2247" t="s">
        <v>11837</v>
      </c>
      <c r="L445" s="2244">
        <v>2.65</v>
      </c>
      <c r="M445" s="2234">
        <v>45689</v>
      </c>
      <c r="N445" s="4553"/>
      <c r="O445" s="2233"/>
    </row>
    <row r="446" spans="1:15" s="3917" customFormat="1">
      <c r="A446" s="2226" t="s">
        <v>1204</v>
      </c>
      <c r="B446" s="2227">
        <v>3</v>
      </c>
      <c r="C446" s="2228" t="s">
        <v>6780</v>
      </c>
      <c r="D446" s="2229">
        <v>748</v>
      </c>
      <c r="E446" s="2247" t="s">
        <v>13739</v>
      </c>
      <c r="F446" s="2231">
        <v>0</v>
      </c>
      <c r="G446" s="2225" t="s">
        <v>413</v>
      </c>
      <c r="H446" s="2247" t="s">
        <v>11860</v>
      </c>
      <c r="I446" s="2257">
        <v>0.26</v>
      </c>
      <c r="J446" s="2225" t="s">
        <v>1231</v>
      </c>
      <c r="K446" s="2247" t="s">
        <v>13736</v>
      </c>
      <c r="L446" s="2244">
        <v>0.26</v>
      </c>
      <c r="M446" s="2234">
        <v>45690</v>
      </c>
      <c r="N446" s="4553"/>
      <c r="O446" s="2233"/>
    </row>
    <row r="447" spans="1:15" s="3917" customFormat="1">
      <c r="A447" s="2226" t="s">
        <v>1204</v>
      </c>
      <c r="B447" s="2227">
        <v>3</v>
      </c>
      <c r="C447" s="2228" t="s">
        <v>6780</v>
      </c>
      <c r="D447" s="2229">
        <v>335</v>
      </c>
      <c r="E447" s="2247" t="s">
        <v>13740</v>
      </c>
      <c r="F447" s="2231">
        <v>0</v>
      </c>
      <c r="G447" s="2225" t="s">
        <v>157</v>
      </c>
      <c r="H447" s="2247" t="s">
        <v>13438</v>
      </c>
      <c r="I447" s="2257">
        <v>0.53</v>
      </c>
      <c r="J447" s="2225" t="s">
        <v>3304</v>
      </c>
      <c r="K447" s="2247" t="s">
        <v>13830</v>
      </c>
      <c r="L447" s="2244">
        <v>0.53</v>
      </c>
      <c r="M447" s="2234">
        <v>45691</v>
      </c>
      <c r="N447" s="4553"/>
      <c r="O447" s="2233"/>
    </row>
    <row r="448" spans="1:15" s="3917" customFormat="1">
      <c r="A448" s="2226" t="s">
        <v>1204</v>
      </c>
      <c r="B448" s="2227">
        <v>3</v>
      </c>
      <c r="C448" s="2228" t="s">
        <v>6780</v>
      </c>
      <c r="D448" s="2229">
        <v>28</v>
      </c>
      <c r="E448" s="2247" t="s">
        <v>13741</v>
      </c>
      <c r="F448" s="2231">
        <v>2.17</v>
      </c>
      <c r="G448" s="2225" t="s">
        <v>446</v>
      </c>
      <c r="H448" s="2247" t="s">
        <v>8517</v>
      </c>
      <c r="I448" s="2257">
        <v>20.09</v>
      </c>
      <c r="J448" s="2225" t="s">
        <v>413</v>
      </c>
      <c r="K448" s="2247" t="s">
        <v>11860</v>
      </c>
      <c r="L448" s="2244">
        <v>17.920000000000002</v>
      </c>
      <c r="M448" s="2234">
        <v>45692</v>
      </c>
      <c r="N448" s="4553"/>
      <c r="O448" s="2233"/>
    </row>
    <row r="449" spans="1:15" s="3917" customFormat="1">
      <c r="A449" s="2226" t="s">
        <v>1204</v>
      </c>
      <c r="B449" s="2227">
        <v>2</v>
      </c>
      <c r="C449" s="2228" t="s">
        <v>6780</v>
      </c>
      <c r="D449" s="2229">
        <v>894</v>
      </c>
      <c r="E449" s="2247" t="s">
        <v>13789</v>
      </c>
      <c r="F449" s="2231">
        <v>0</v>
      </c>
      <c r="G449" s="2225" t="s">
        <v>13790</v>
      </c>
      <c r="H449" s="2247" t="s">
        <v>13793</v>
      </c>
      <c r="I449" s="2224">
        <v>0.16</v>
      </c>
      <c r="J449" s="2225" t="s">
        <v>13791</v>
      </c>
      <c r="K449" s="2247" t="s">
        <v>13792</v>
      </c>
      <c r="L449" s="2244">
        <v>0.16</v>
      </c>
      <c r="M449" s="2234">
        <v>45693</v>
      </c>
      <c r="N449" s="4552"/>
      <c r="O449" s="2233"/>
    </row>
    <row r="450" spans="1:15" s="3917" customFormat="1">
      <c r="A450" s="2226" t="s">
        <v>1204</v>
      </c>
      <c r="B450" s="2227">
        <v>3</v>
      </c>
      <c r="C450" s="2228" t="s">
        <v>6782</v>
      </c>
      <c r="D450" s="2229">
        <v>522</v>
      </c>
      <c r="E450" s="2247" t="s">
        <v>11837</v>
      </c>
      <c r="F450" s="2231">
        <v>20.16</v>
      </c>
      <c r="G450" s="2225" t="s">
        <v>413</v>
      </c>
      <c r="H450" s="2247" t="s">
        <v>11860</v>
      </c>
      <c r="I450" s="2229">
        <v>25.41</v>
      </c>
      <c r="J450" s="2225" t="s">
        <v>11852</v>
      </c>
      <c r="K450" s="2247" t="s">
        <v>11864</v>
      </c>
      <c r="L450" s="2243">
        <v>5.25</v>
      </c>
      <c r="M450" s="2234">
        <v>45694</v>
      </c>
      <c r="N450" s="4552"/>
      <c r="O450" s="2233"/>
    </row>
    <row r="451" spans="1:15" s="3917" customFormat="1">
      <c r="A451" s="2226" t="s">
        <v>1204</v>
      </c>
      <c r="B451" s="2227">
        <v>3</v>
      </c>
      <c r="C451" s="2228" t="s">
        <v>6780</v>
      </c>
      <c r="D451" s="2229">
        <v>51</v>
      </c>
      <c r="E451" s="2247" t="s">
        <v>13745</v>
      </c>
      <c r="F451" s="2231">
        <v>0</v>
      </c>
      <c r="G451" s="2225" t="s">
        <v>151</v>
      </c>
      <c r="H451" s="2247" t="s">
        <v>13746</v>
      </c>
      <c r="I451" s="2229">
        <v>4.21</v>
      </c>
      <c r="J451" s="2225" t="s">
        <v>11852</v>
      </c>
      <c r="K451" s="2247" t="s">
        <v>11837</v>
      </c>
      <c r="L451" s="2243">
        <v>4.21</v>
      </c>
      <c r="M451" s="2234">
        <v>45695</v>
      </c>
      <c r="N451" s="4552"/>
      <c r="O451" s="2233"/>
    </row>
    <row r="452" spans="1:15" s="3917" customFormat="1">
      <c r="A452" s="2226" t="s">
        <v>1204</v>
      </c>
      <c r="B452" s="2227">
        <v>3</v>
      </c>
      <c r="C452" s="2228" t="s">
        <v>6780</v>
      </c>
      <c r="D452" s="2229">
        <v>230</v>
      </c>
      <c r="E452" s="2247" t="s">
        <v>13754</v>
      </c>
      <c r="F452" s="2231">
        <v>1.56</v>
      </c>
      <c r="G452" s="2225" t="s">
        <v>13755</v>
      </c>
      <c r="H452" s="2247" t="s">
        <v>13754</v>
      </c>
      <c r="I452" s="2229">
        <v>2.56</v>
      </c>
      <c r="J452" s="2225" t="s">
        <v>521</v>
      </c>
      <c r="K452" s="2247" t="s">
        <v>11864</v>
      </c>
      <c r="L452" s="2243">
        <v>1</v>
      </c>
      <c r="M452" s="2234">
        <v>45696</v>
      </c>
      <c r="N452" s="4552"/>
      <c r="O452" s="2233"/>
    </row>
    <row r="453" spans="1:15" s="3917" customFormat="1">
      <c r="A453" s="2226" t="s">
        <v>1204</v>
      </c>
      <c r="B453" s="2227">
        <v>3</v>
      </c>
      <c r="C453" s="2228" t="s">
        <v>6780</v>
      </c>
      <c r="D453" s="2229">
        <v>834</v>
      </c>
      <c r="E453" s="2247" t="s">
        <v>13770</v>
      </c>
      <c r="F453" s="2231">
        <v>0</v>
      </c>
      <c r="G453" s="2225" t="s">
        <v>274</v>
      </c>
      <c r="H453" s="2247" t="s">
        <v>11874</v>
      </c>
      <c r="I453" s="2229">
        <v>1.36</v>
      </c>
      <c r="J453" s="2225" t="s">
        <v>5810</v>
      </c>
      <c r="K453" s="2247" t="s">
        <v>13770</v>
      </c>
      <c r="L453" s="2243">
        <v>1.36</v>
      </c>
      <c r="M453" s="2234">
        <v>45697</v>
      </c>
      <c r="N453" s="4552"/>
      <c r="O453" s="2233"/>
    </row>
    <row r="454" spans="1:15" s="3917" customFormat="1">
      <c r="A454" s="2226" t="s">
        <v>1204</v>
      </c>
      <c r="B454" s="2227">
        <v>3</v>
      </c>
      <c r="C454" s="2228" t="s">
        <v>6780</v>
      </c>
      <c r="D454" s="2229">
        <v>445</v>
      </c>
      <c r="E454" s="2247" t="s">
        <v>13770</v>
      </c>
      <c r="F454" s="2231">
        <v>0</v>
      </c>
      <c r="G454" s="2225" t="s">
        <v>47</v>
      </c>
      <c r="H454" s="2247" t="s">
        <v>13741</v>
      </c>
      <c r="I454" s="2229">
        <v>0.19</v>
      </c>
      <c r="J454" s="2225" t="s">
        <v>2957</v>
      </c>
      <c r="K454" s="2247" t="s">
        <v>13769</v>
      </c>
      <c r="L454" s="2243">
        <v>0.19</v>
      </c>
      <c r="M454" s="2234">
        <v>45698</v>
      </c>
      <c r="N454" s="4552"/>
      <c r="O454" s="2233"/>
    </row>
    <row r="455" spans="1:15" s="3917" customFormat="1">
      <c r="A455" s="2226" t="s">
        <v>1204</v>
      </c>
      <c r="B455" s="2227">
        <v>3</v>
      </c>
      <c r="C455" s="2228" t="s">
        <v>6780</v>
      </c>
      <c r="D455" s="2229">
        <v>446</v>
      </c>
      <c r="E455" s="2247" t="s">
        <v>13771</v>
      </c>
      <c r="F455" s="2231">
        <v>0</v>
      </c>
      <c r="G455" s="2225" t="s">
        <v>521</v>
      </c>
      <c r="H455" s="2247" t="s">
        <v>13754</v>
      </c>
      <c r="I455" s="2229">
        <v>1.18</v>
      </c>
      <c r="J455" s="2225" t="s">
        <v>151</v>
      </c>
      <c r="K455" s="2247" t="s">
        <v>13745</v>
      </c>
      <c r="L455" s="2243">
        <v>1.18</v>
      </c>
      <c r="M455" s="2234">
        <v>45699</v>
      </c>
      <c r="N455" s="4552"/>
      <c r="O455" s="2233"/>
    </row>
    <row r="456" spans="1:15" s="3917" customFormat="1">
      <c r="A456" s="2226" t="s">
        <v>1204</v>
      </c>
      <c r="B456" s="2227">
        <v>3</v>
      </c>
      <c r="C456" s="2228" t="s">
        <v>6780</v>
      </c>
      <c r="D456" s="2229">
        <v>46</v>
      </c>
      <c r="E456" s="2247" t="s">
        <v>13744</v>
      </c>
      <c r="F456" s="2231">
        <v>0</v>
      </c>
      <c r="G456" s="2225" t="s">
        <v>47</v>
      </c>
      <c r="H456" s="2247" t="s">
        <v>13741</v>
      </c>
      <c r="I456" s="2229">
        <v>1.75</v>
      </c>
      <c r="J456" s="2225" t="s">
        <v>392</v>
      </c>
      <c r="K456" s="2247" t="s">
        <v>11864</v>
      </c>
      <c r="L456" s="2243">
        <v>1.75</v>
      </c>
      <c r="M456" s="2234">
        <v>45700</v>
      </c>
      <c r="N456" s="4552"/>
      <c r="O456" s="2233"/>
    </row>
    <row r="457" spans="1:15" s="3917" customFormat="1">
      <c r="A457" s="2226" t="s">
        <v>1204</v>
      </c>
      <c r="B457" s="2227">
        <v>2</v>
      </c>
      <c r="C457" s="2228" t="s">
        <v>6780</v>
      </c>
      <c r="D457" s="2229">
        <v>845</v>
      </c>
      <c r="E457" s="2247" t="s">
        <v>13784</v>
      </c>
      <c r="F457" s="2231">
        <v>0</v>
      </c>
      <c r="G457" s="2225" t="s">
        <v>13785</v>
      </c>
      <c r="H457" s="2247" t="s">
        <v>13786</v>
      </c>
      <c r="I457" s="2224">
        <v>0.13</v>
      </c>
      <c r="J457" s="2225" t="s">
        <v>5239</v>
      </c>
      <c r="K457" s="2247" t="s">
        <v>13787</v>
      </c>
      <c r="L457" s="2244">
        <v>0.13</v>
      </c>
      <c r="M457" s="2234">
        <v>45701</v>
      </c>
      <c r="N457" s="4552"/>
      <c r="O457" s="2233"/>
    </row>
    <row r="458" spans="1:15" s="3917" customFormat="1">
      <c r="A458" s="2226" t="s">
        <v>1204</v>
      </c>
      <c r="B458" s="2227">
        <v>2</v>
      </c>
      <c r="C458" s="2228" t="s">
        <v>6780</v>
      </c>
      <c r="D458" s="2229">
        <v>846</v>
      </c>
      <c r="E458" s="2247" t="s">
        <v>13788</v>
      </c>
      <c r="F458" s="2231">
        <v>0</v>
      </c>
      <c r="G458" s="2225" t="s">
        <v>13785</v>
      </c>
      <c r="H458" s="2247" t="s">
        <v>13786</v>
      </c>
      <c r="I458" s="2224">
        <v>0.17</v>
      </c>
      <c r="J458" s="2225" t="s">
        <v>5239</v>
      </c>
      <c r="K458" s="2247" t="s">
        <v>13787</v>
      </c>
      <c r="L458" s="2244">
        <v>0.17</v>
      </c>
      <c r="M458" s="2234">
        <v>45702</v>
      </c>
      <c r="N458" s="4552"/>
      <c r="O458" s="2233"/>
    </row>
    <row r="459" spans="1:15" s="3917" customFormat="1">
      <c r="A459" s="2226" t="s">
        <v>1204</v>
      </c>
      <c r="B459" s="2227">
        <v>3</v>
      </c>
      <c r="C459" s="2228" t="s">
        <v>6780</v>
      </c>
      <c r="D459" s="2229">
        <v>36</v>
      </c>
      <c r="E459" s="2247" t="s">
        <v>11874</v>
      </c>
      <c r="F459" s="2231">
        <v>0</v>
      </c>
      <c r="G459" s="2225" t="s">
        <v>47</v>
      </c>
      <c r="H459" s="2247" t="s">
        <v>13741</v>
      </c>
      <c r="I459" s="2229">
        <v>4.4800000000000004</v>
      </c>
      <c r="J459" s="2225" t="s">
        <v>274</v>
      </c>
      <c r="K459" s="2247" t="s">
        <v>11874</v>
      </c>
      <c r="L459" s="2243">
        <v>4.4800000000000004</v>
      </c>
      <c r="M459" s="2234">
        <v>45703</v>
      </c>
      <c r="N459" s="4552"/>
      <c r="O459" s="2233"/>
    </row>
    <row r="460" spans="1:15" s="3917" customFormat="1">
      <c r="A460" s="2226" t="s">
        <v>1204</v>
      </c>
      <c r="B460" s="2227">
        <v>3</v>
      </c>
      <c r="C460" s="2228" t="s">
        <v>6780</v>
      </c>
      <c r="D460" s="2229">
        <v>180</v>
      </c>
      <c r="E460" s="2247" t="s">
        <v>13750</v>
      </c>
      <c r="F460" s="2231">
        <v>0</v>
      </c>
      <c r="G460" s="2225" t="s">
        <v>413</v>
      </c>
      <c r="H460" s="2247" t="s">
        <v>11860</v>
      </c>
      <c r="I460" s="2229">
        <v>0.83</v>
      </c>
      <c r="J460" s="2225" t="s">
        <v>274</v>
      </c>
      <c r="K460" s="2247" t="s">
        <v>11874</v>
      </c>
      <c r="L460" s="2243">
        <v>0.83</v>
      </c>
      <c r="M460" s="2234">
        <v>45704</v>
      </c>
      <c r="N460" s="4552"/>
      <c r="O460" s="2233"/>
    </row>
    <row r="461" spans="1:15" s="3917" customFormat="1">
      <c r="A461" s="2226" t="s">
        <v>1204</v>
      </c>
      <c r="B461" s="2227">
        <v>3</v>
      </c>
      <c r="C461" s="2228" t="s">
        <v>6780</v>
      </c>
      <c r="D461" s="2229">
        <v>195</v>
      </c>
      <c r="E461" s="2247" t="s">
        <v>13752</v>
      </c>
      <c r="F461" s="2231">
        <v>0</v>
      </c>
      <c r="G461" s="2225" t="s">
        <v>151</v>
      </c>
      <c r="H461" s="2247" t="s">
        <v>13745</v>
      </c>
      <c r="I461" s="2229">
        <v>1.98</v>
      </c>
      <c r="J461" s="2225" t="s">
        <v>157</v>
      </c>
      <c r="K461" s="2247" t="s">
        <v>13725</v>
      </c>
      <c r="L461" s="2243">
        <v>1.98</v>
      </c>
      <c r="M461" s="2234">
        <v>45705</v>
      </c>
      <c r="N461" s="4552"/>
      <c r="O461" s="2233"/>
    </row>
    <row r="462" spans="1:15" s="3917" customFormat="1">
      <c r="A462" s="2226" t="s">
        <v>1204</v>
      </c>
      <c r="B462" s="2227">
        <v>3</v>
      </c>
      <c r="C462" s="2228" t="s">
        <v>6780</v>
      </c>
      <c r="D462" s="2229">
        <v>285</v>
      </c>
      <c r="E462" s="2247" t="s">
        <v>13757</v>
      </c>
      <c r="F462" s="2231">
        <v>0</v>
      </c>
      <c r="G462" s="2225" t="s">
        <v>11873</v>
      </c>
      <c r="H462" s="2247" t="s">
        <v>13735</v>
      </c>
      <c r="I462" s="2229">
        <v>2.35</v>
      </c>
      <c r="J462" s="2225" t="s">
        <v>13729</v>
      </c>
      <c r="K462" s="2247" t="s">
        <v>13741</v>
      </c>
      <c r="L462" s="2243">
        <v>2.35</v>
      </c>
      <c r="M462" s="2234">
        <v>45706</v>
      </c>
      <c r="N462" s="4552"/>
      <c r="O462" s="2233"/>
    </row>
    <row r="463" spans="1:15" s="3917" customFormat="1">
      <c r="A463" s="2226" t="s">
        <v>1204</v>
      </c>
      <c r="B463" s="2227">
        <v>3</v>
      </c>
      <c r="C463" s="2228" t="s">
        <v>6780</v>
      </c>
      <c r="D463" s="2229">
        <v>304</v>
      </c>
      <c r="E463" s="2247" t="s">
        <v>13758</v>
      </c>
      <c r="F463" s="2231">
        <v>0</v>
      </c>
      <c r="G463" s="2225" t="s">
        <v>157</v>
      </c>
      <c r="H463" s="2247" t="s">
        <v>13738</v>
      </c>
      <c r="I463" s="2229">
        <v>1.45</v>
      </c>
      <c r="J463" s="2225" t="s">
        <v>11852</v>
      </c>
      <c r="K463" s="2247" t="s">
        <v>11837</v>
      </c>
      <c r="L463" s="2243">
        <v>1.45</v>
      </c>
      <c r="M463" s="2234">
        <v>45707</v>
      </c>
      <c r="N463" s="4552"/>
      <c r="O463" s="2233"/>
    </row>
    <row r="464" spans="1:15" s="3917" customFormat="1">
      <c r="A464" s="2226" t="s">
        <v>1204</v>
      </c>
      <c r="B464" s="2227">
        <v>3</v>
      </c>
      <c r="C464" s="2228" t="s">
        <v>6780</v>
      </c>
      <c r="D464" s="2229">
        <v>315</v>
      </c>
      <c r="E464" s="2247" t="s">
        <v>13761</v>
      </c>
      <c r="F464" s="2231">
        <v>0</v>
      </c>
      <c r="G464" s="2225" t="s">
        <v>222</v>
      </c>
      <c r="H464" s="2247" t="s">
        <v>13757</v>
      </c>
      <c r="I464" s="2229">
        <v>0.91</v>
      </c>
      <c r="J464" s="2225" t="s">
        <v>44</v>
      </c>
      <c r="K464" s="2247" t="s">
        <v>11864</v>
      </c>
      <c r="L464" s="2243">
        <v>0.91</v>
      </c>
      <c r="M464" s="2234">
        <v>45708</v>
      </c>
      <c r="N464" s="4552"/>
      <c r="O464" s="2233"/>
    </row>
    <row r="465" spans="1:15" s="3917" customFormat="1">
      <c r="A465" s="2226" t="s">
        <v>1204</v>
      </c>
      <c r="B465" s="2227">
        <v>3</v>
      </c>
      <c r="C465" s="2228" t="s">
        <v>6780</v>
      </c>
      <c r="D465" s="2229">
        <v>340</v>
      </c>
      <c r="E465" s="2247" t="s">
        <v>13762</v>
      </c>
      <c r="F465" s="2231">
        <v>0</v>
      </c>
      <c r="G465" s="2225" t="s">
        <v>392</v>
      </c>
      <c r="H465" s="2247" t="s">
        <v>13744</v>
      </c>
      <c r="I465" s="2229">
        <v>0.7</v>
      </c>
      <c r="J465" s="2225" t="s">
        <v>222</v>
      </c>
      <c r="K465" s="2247" t="s">
        <v>13757</v>
      </c>
      <c r="L465" s="2243">
        <v>0.7</v>
      </c>
      <c r="M465" s="2234">
        <v>45709</v>
      </c>
      <c r="N465" s="4552"/>
      <c r="O465" s="2233"/>
    </row>
    <row r="466" spans="1:15" s="3917" customFormat="1">
      <c r="A466" s="2226" t="s">
        <v>1204</v>
      </c>
      <c r="B466" s="2227">
        <v>3</v>
      </c>
      <c r="C466" s="2228" t="s">
        <v>6780</v>
      </c>
      <c r="D466" s="2229">
        <v>444</v>
      </c>
      <c r="E466" s="2247" t="s">
        <v>13769</v>
      </c>
      <c r="F466" s="2231">
        <v>0</v>
      </c>
      <c r="G466" s="2225" t="s">
        <v>47</v>
      </c>
      <c r="H466" s="2247" t="s">
        <v>13741</v>
      </c>
      <c r="I466" s="2229">
        <v>0.5</v>
      </c>
      <c r="J466" s="2225" t="s">
        <v>5810</v>
      </c>
      <c r="K466" s="2247" t="s">
        <v>13770</v>
      </c>
      <c r="L466" s="2243">
        <v>0.5</v>
      </c>
      <c r="M466" s="2234">
        <v>45710</v>
      </c>
      <c r="N466" s="4552"/>
      <c r="O466" s="2233"/>
    </row>
    <row r="467" spans="1:15" s="3917" customFormat="1">
      <c r="A467" s="2226" t="s">
        <v>1204</v>
      </c>
      <c r="B467" s="2227">
        <v>3</v>
      </c>
      <c r="C467" s="2228" t="s">
        <v>6780</v>
      </c>
      <c r="D467" s="2229">
        <v>836</v>
      </c>
      <c r="E467" s="2247" t="s">
        <v>13782</v>
      </c>
      <c r="F467" s="2231">
        <v>0</v>
      </c>
      <c r="G467" s="2225" t="s">
        <v>413</v>
      </c>
      <c r="H467" s="2247" t="s">
        <v>11860</v>
      </c>
      <c r="I467" s="2229">
        <v>1.3</v>
      </c>
      <c r="J467" s="2225" t="s">
        <v>157</v>
      </c>
      <c r="K467" s="2247" t="s">
        <v>13725</v>
      </c>
      <c r="L467" s="2243">
        <v>1.3</v>
      </c>
      <c r="M467" s="2234">
        <v>45711</v>
      </c>
      <c r="N467" s="4552"/>
      <c r="O467" s="2233"/>
    </row>
    <row r="468" spans="1:15" s="3917" customFormat="1">
      <c r="A468" s="2226" t="s">
        <v>1204</v>
      </c>
      <c r="B468" s="2227">
        <v>3</v>
      </c>
      <c r="C468" s="2228" t="s">
        <v>6780</v>
      </c>
      <c r="D468" s="2229">
        <v>51</v>
      </c>
      <c r="E468" s="2247" t="s">
        <v>13745</v>
      </c>
      <c r="F468" s="2231">
        <v>4.22</v>
      </c>
      <c r="G468" s="2225" t="s">
        <v>11852</v>
      </c>
      <c r="H468" s="2247" t="s">
        <v>11837</v>
      </c>
      <c r="I468" s="2229">
        <v>13</v>
      </c>
      <c r="J468" s="2225" t="s">
        <v>413</v>
      </c>
      <c r="K468" s="2247" t="s">
        <v>11860</v>
      </c>
      <c r="L468" s="2243">
        <v>8.7799999999999994</v>
      </c>
      <c r="M468" s="2234">
        <v>45712</v>
      </c>
      <c r="N468" s="4552"/>
      <c r="O468" s="2233"/>
    </row>
    <row r="469" spans="1:15" s="3917" customFormat="1">
      <c r="A469" s="2226" t="s">
        <v>1204</v>
      </c>
      <c r="B469" s="2227">
        <v>3</v>
      </c>
      <c r="C469" s="2228" t="s">
        <v>6780</v>
      </c>
      <c r="D469" s="2229">
        <v>229</v>
      </c>
      <c r="E469" s="2247" t="s">
        <v>13753</v>
      </c>
      <c r="F469" s="2231">
        <v>0</v>
      </c>
      <c r="G469" s="2225" t="s">
        <v>11852</v>
      </c>
      <c r="H469" s="2247" t="s">
        <v>11837</v>
      </c>
      <c r="I469" s="2229">
        <v>2.35</v>
      </c>
      <c r="J469" s="2225" t="s">
        <v>151</v>
      </c>
      <c r="K469" s="2247" t="s">
        <v>13745</v>
      </c>
      <c r="L469" s="2243">
        <v>2.35</v>
      </c>
      <c r="M469" s="2234">
        <v>45713</v>
      </c>
      <c r="N469" s="4552"/>
      <c r="O469" s="2233"/>
    </row>
    <row r="470" spans="1:15" s="3917" customFormat="1">
      <c r="A470" s="2226" t="s">
        <v>1204</v>
      </c>
      <c r="B470" s="2227">
        <v>3</v>
      </c>
      <c r="C470" s="2228" t="s">
        <v>6780</v>
      </c>
      <c r="D470" s="2229">
        <v>83</v>
      </c>
      <c r="E470" s="2247" t="s">
        <v>13732</v>
      </c>
      <c r="F470" s="2231">
        <v>0</v>
      </c>
      <c r="G470" s="2225" t="s">
        <v>274</v>
      </c>
      <c r="H470" s="2247" t="s">
        <v>11874</v>
      </c>
      <c r="I470" s="2229">
        <v>6.78</v>
      </c>
      <c r="J470" s="2225" t="s">
        <v>173</v>
      </c>
      <c r="K470" s="2247" t="s">
        <v>13740</v>
      </c>
      <c r="L470" s="2243">
        <v>6.78</v>
      </c>
      <c r="M470" s="2234">
        <v>45714</v>
      </c>
      <c r="N470" s="4552"/>
      <c r="O470" s="2233"/>
    </row>
    <row r="471" spans="1:15" s="3917" customFormat="1">
      <c r="A471" s="2226" t="s">
        <v>1204</v>
      </c>
      <c r="B471" s="2227">
        <v>3</v>
      </c>
      <c r="C471" s="2228" t="s">
        <v>6780</v>
      </c>
      <c r="D471" s="2229">
        <v>82</v>
      </c>
      <c r="E471" s="2247" t="s">
        <v>13747</v>
      </c>
      <c r="F471" s="2231">
        <v>0</v>
      </c>
      <c r="G471" s="2225" t="s">
        <v>47</v>
      </c>
      <c r="H471" s="2247" t="s">
        <v>13741</v>
      </c>
      <c r="I471" s="2229">
        <v>3.17</v>
      </c>
      <c r="J471" s="2225" t="s">
        <v>11873</v>
      </c>
      <c r="K471" s="2247" t="s">
        <v>13735</v>
      </c>
      <c r="L471" s="2243">
        <v>3.17</v>
      </c>
      <c r="M471" s="2234">
        <v>45715</v>
      </c>
      <c r="N471" s="4552"/>
      <c r="O471" s="2233"/>
    </row>
    <row r="472" spans="1:15" s="3917" customFormat="1">
      <c r="A472" s="2226" t="s">
        <v>1204</v>
      </c>
      <c r="B472" s="2227">
        <v>3</v>
      </c>
      <c r="C472" s="2228" t="s">
        <v>6780</v>
      </c>
      <c r="D472" s="2229">
        <v>305</v>
      </c>
      <c r="E472" s="2247" t="s">
        <v>13759</v>
      </c>
      <c r="F472" s="2231">
        <v>0</v>
      </c>
      <c r="G472" s="2225" t="s">
        <v>169</v>
      </c>
      <c r="H472" s="2247" t="s">
        <v>13752</v>
      </c>
      <c r="I472" s="2229">
        <v>0.83</v>
      </c>
      <c r="J472" s="2225" t="s">
        <v>151</v>
      </c>
      <c r="K472" s="2247" t="s">
        <v>13745</v>
      </c>
      <c r="L472" s="2243">
        <v>0.83</v>
      </c>
      <c r="M472" s="2234">
        <v>45716</v>
      </c>
      <c r="N472" s="4552"/>
      <c r="O472" s="2233"/>
    </row>
    <row r="473" spans="1:15" s="3917" customFormat="1">
      <c r="A473" s="2226" t="s">
        <v>1204</v>
      </c>
      <c r="B473" s="2227">
        <v>3</v>
      </c>
      <c r="C473" s="2228" t="s">
        <v>6780</v>
      </c>
      <c r="D473" s="2229">
        <v>39</v>
      </c>
      <c r="E473" s="2247" t="s">
        <v>13728</v>
      </c>
      <c r="F473" s="2231">
        <v>0</v>
      </c>
      <c r="G473" s="2225" t="s">
        <v>416</v>
      </c>
      <c r="H473" s="2247" t="s">
        <v>13743</v>
      </c>
      <c r="I473" s="2229">
        <v>3.13</v>
      </c>
      <c r="J473" s="2225" t="s">
        <v>413</v>
      </c>
      <c r="K473" s="2247" t="s">
        <v>11860</v>
      </c>
      <c r="L473" s="2243">
        <v>3.13</v>
      </c>
      <c r="M473" s="2234">
        <v>45717</v>
      </c>
      <c r="N473" s="4552"/>
      <c r="O473" s="2233"/>
    </row>
    <row r="474" spans="1:15" s="3917" customFormat="1">
      <c r="A474" s="2226" t="s">
        <v>1204</v>
      </c>
      <c r="B474" s="2227">
        <v>3</v>
      </c>
      <c r="C474" s="2228" t="s">
        <v>6780</v>
      </c>
      <c r="D474" s="2229">
        <v>384</v>
      </c>
      <c r="E474" s="2247" t="s">
        <v>13767</v>
      </c>
      <c r="F474" s="2231">
        <v>0</v>
      </c>
      <c r="G474" s="2225" t="s">
        <v>208</v>
      </c>
      <c r="H474" s="2247" t="s">
        <v>13728</v>
      </c>
      <c r="I474" s="2229">
        <v>0.54</v>
      </c>
      <c r="J474" s="2225" t="s">
        <v>48</v>
      </c>
      <c r="K474" s="2247" t="s">
        <v>13767</v>
      </c>
      <c r="L474" s="2243">
        <v>0.54</v>
      </c>
      <c r="M474" s="2234">
        <v>45718</v>
      </c>
      <c r="N474" s="4552"/>
      <c r="O474" s="2233"/>
    </row>
    <row r="475" spans="1:15" s="3917" customFormat="1">
      <c r="A475" s="2226" t="s">
        <v>1204</v>
      </c>
      <c r="B475" s="2227">
        <v>3</v>
      </c>
      <c r="C475" s="2228" t="s">
        <v>6780</v>
      </c>
      <c r="D475" s="2229">
        <v>886</v>
      </c>
      <c r="E475" s="2247" t="s">
        <v>13737</v>
      </c>
      <c r="F475" s="2231">
        <v>0</v>
      </c>
      <c r="G475" s="2225" t="s">
        <v>1231</v>
      </c>
      <c r="H475" s="2247" t="s">
        <v>13736</v>
      </c>
      <c r="I475" s="2229">
        <v>0.77</v>
      </c>
      <c r="J475" s="2225" t="s">
        <v>157</v>
      </c>
      <c r="K475" s="2247" t="s">
        <v>13725</v>
      </c>
      <c r="L475" s="2243">
        <v>0.77</v>
      </c>
      <c r="M475" s="2234">
        <v>45719</v>
      </c>
      <c r="N475" s="4552"/>
      <c r="O475" s="2233"/>
    </row>
    <row r="476" spans="1:15" s="3917" customFormat="1">
      <c r="A476" s="2226" t="s">
        <v>1204</v>
      </c>
      <c r="B476" s="2227">
        <v>3</v>
      </c>
      <c r="C476" s="2228" t="s">
        <v>6780</v>
      </c>
      <c r="D476" s="2229">
        <v>165</v>
      </c>
      <c r="E476" s="2247" t="s">
        <v>13748</v>
      </c>
      <c r="F476" s="2231">
        <v>1.17</v>
      </c>
      <c r="G476" s="2225" t="s">
        <v>446</v>
      </c>
      <c r="H476" s="2247" t="s">
        <v>8517</v>
      </c>
      <c r="I476" s="2229">
        <v>1.39</v>
      </c>
      <c r="J476" s="2225" t="s">
        <v>402</v>
      </c>
      <c r="K476" s="2247" t="s">
        <v>13749</v>
      </c>
      <c r="L476" s="2243">
        <v>0.22</v>
      </c>
      <c r="M476" s="2234">
        <v>45720</v>
      </c>
      <c r="N476" s="4552"/>
      <c r="O476" s="2233"/>
    </row>
    <row r="477" spans="1:15" s="3917" customFormat="1">
      <c r="A477" s="2226" t="s">
        <v>1204</v>
      </c>
      <c r="B477" s="2227">
        <v>3</v>
      </c>
      <c r="C477" s="2228" t="s">
        <v>6782</v>
      </c>
      <c r="D477" s="2229">
        <v>200</v>
      </c>
      <c r="E477" s="2247" t="s">
        <v>13735</v>
      </c>
      <c r="F477" s="2231">
        <v>13.52</v>
      </c>
      <c r="G477" s="2225" t="s">
        <v>13742</v>
      </c>
      <c r="H477" s="2247" t="s">
        <v>3656</v>
      </c>
      <c r="I477" s="2229">
        <v>20.67</v>
      </c>
      <c r="J477" s="2225" t="s">
        <v>11873</v>
      </c>
      <c r="K477" s="2247" t="s">
        <v>11864</v>
      </c>
      <c r="L477" s="2243">
        <v>7.15</v>
      </c>
      <c r="M477" s="2234">
        <v>45721</v>
      </c>
      <c r="N477" s="4552"/>
      <c r="O477" s="2233"/>
    </row>
    <row r="478" spans="1:15" s="3917" customFormat="1">
      <c r="A478" s="2226" t="s">
        <v>1204</v>
      </c>
      <c r="B478" s="2227">
        <v>3</v>
      </c>
      <c r="C478" s="2228" t="s">
        <v>6780</v>
      </c>
      <c r="D478" s="2229">
        <v>728</v>
      </c>
      <c r="E478" s="2247" t="s">
        <v>11858</v>
      </c>
      <c r="F478" s="2231">
        <v>0</v>
      </c>
      <c r="G478" s="2225" t="s">
        <v>11852</v>
      </c>
      <c r="H478" s="2247" t="s">
        <v>11837</v>
      </c>
      <c r="I478" s="2229">
        <v>0.27</v>
      </c>
      <c r="J478" s="2225" t="s">
        <v>5626</v>
      </c>
      <c r="K478" s="2247" t="s">
        <v>13780</v>
      </c>
      <c r="L478" s="2243">
        <v>0.27</v>
      </c>
      <c r="M478" s="2234">
        <v>45722</v>
      </c>
      <c r="N478" s="4552"/>
      <c r="O478" s="2233"/>
    </row>
    <row r="479" spans="1:15" s="3917" customFormat="1">
      <c r="A479" s="2226" t="s">
        <v>1204</v>
      </c>
      <c r="B479" s="2227">
        <v>3</v>
      </c>
      <c r="C479" s="2228" t="s">
        <v>6780</v>
      </c>
      <c r="D479" s="2229">
        <v>751</v>
      </c>
      <c r="E479" s="2247" t="s">
        <v>13780</v>
      </c>
      <c r="F479" s="2231">
        <v>0</v>
      </c>
      <c r="G479" s="2225" t="s">
        <v>10205</v>
      </c>
      <c r="H479" s="2247" t="s">
        <v>11858</v>
      </c>
      <c r="I479" s="2229">
        <v>0.1</v>
      </c>
      <c r="J479" s="2225" t="s">
        <v>291</v>
      </c>
      <c r="K479" s="2247" t="s">
        <v>11858</v>
      </c>
      <c r="L479" s="2243">
        <v>0.1</v>
      </c>
      <c r="M479" s="2234">
        <v>45723</v>
      </c>
      <c r="N479" s="4552"/>
      <c r="O479" s="2233"/>
    </row>
    <row r="480" spans="1:15" s="3917" customFormat="1">
      <c r="A480" s="2226" t="s">
        <v>1204</v>
      </c>
      <c r="B480" s="2227">
        <v>3</v>
      </c>
      <c r="C480" s="2228" t="s">
        <v>6780</v>
      </c>
      <c r="D480" s="2229">
        <v>835</v>
      </c>
      <c r="E480" s="2247" t="s">
        <v>13745</v>
      </c>
      <c r="F480" s="2231">
        <v>0</v>
      </c>
      <c r="G480" s="2225" t="s">
        <v>446</v>
      </c>
      <c r="H480" s="2247" t="s">
        <v>11780</v>
      </c>
      <c r="I480" s="2229">
        <v>1.3</v>
      </c>
      <c r="J480" s="2225" t="s">
        <v>151</v>
      </c>
      <c r="K480" s="2247" t="s">
        <v>13745</v>
      </c>
      <c r="L480" s="2243">
        <v>1.3</v>
      </c>
      <c r="M480" s="2234">
        <v>45724</v>
      </c>
      <c r="N480" s="4552"/>
      <c r="O480" s="2233"/>
    </row>
    <row r="481" spans="1:15" s="3917" customFormat="1">
      <c r="A481" s="2226" t="s">
        <v>1204</v>
      </c>
      <c r="B481" s="2227">
        <v>3</v>
      </c>
      <c r="C481" s="2228" t="s">
        <v>6780</v>
      </c>
      <c r="D481" s="2229">
        <v>185</v>
      </c>
      <c r="E481" s="2247" t="s">
        <v>13751</v>
      </c>
      <c r="F481" s="2231">
        <v>0</v>
      </c>
      <c r="G481" s="2225" t="s">
        <v>871</v>
      </c>
      <c r="H481" s="2247" t="s">
        <v>13748</v>
      </c>
      <c r="I481" s="2229">
        <v>5.15</v>
      </c>
      <c r="J481" s="2225" t="s">
        <v>11855</v>
      </c>
      <c r="K481" s="2247" t="s">
        <v>11864</v>
      </c>
      <c r="L481" s="2243">
        <v>5.15</v>
      </c>
      <c r="M481" s="2234">
        <v>45725</v>
      </c>
      <c r="N481" s="4552"/>
      <c r="O481" s="2233"/>
    </row>
    <row r="482" spans="1:15" s="3917" customFormat="1">
      <c r="A482" s="2226" t="s">
        <v>1204</v>
      </c>
      <c r="B482" s="2227">
        <v>3</v>
      </c>
      <c r="C482" s="2228" t="s">
        <v>6780</v>
      </c>
      <c r="D482" s="2229">
        <v>246</v>
      </c>
      <c r="E482" s="2247" t="s">
        <v>13756</v>
      </c>
      <c r="F482" s="2231">
        <v>0</v>
      </c>
      <c r="G482" s="2225" t="s">
        <v>11873</v>
      </c>
      <c r="H482" s="2247" t="s">
        <v>13735</v>
      </c>
      <c r="I482" s="2229">
        <v>3.79</v>
      </c>
      <c r="J482" s="2225" t="s">
        <v>274</v>
      </c>
      <c r="K482" s="2247" t="s">
        <v>11874</v>
      </c>
      <c r="L482" s="2243">
        <v>3.79</v>
      </c>
      <c r="M482" s="2234">
        <v>45726</v>
      </c>
      <c r="N482" s="4552"/>
      <c r="O482" s="2233"/>
    </row>
    <row r="483" spans="1:15" s="3917" customFormat="1">
      <c r="A483" s="2226" t="s">
        <v>1204</v>
      </c>
      <c r="B483" s="2227">
        <v>3</v>
      </c>
      <c r="C483" s="2228" t="s">
        <v>6780</v>
      </c>
      <c r="D483" s="2229">
        <v>409</v>
      </c>
      <c r="E483" s="2247" t="s">
        <v>13768</v>
      </c>
      <c r="F483" s="2231">
        <v>0</v>
      </c>
      <c r="G483" s="2225" t="s">
        <v>151</v>
      </c>
      <c r="H483" s="2247" t="s">
        <v>13745</v>
      </c>
      <c r="I483" s="2229">
        <v>0.68</v>
      </c>
      <c r="J483" s="2225" t="s">
        <v>193</v>
      </c>
      <c r="K483" s="2247" t="s">
        <v>13756</v>
      </c>
      <c r="L483" s="2243">
        <v>0.68</v>
      </c>
      <c r="M483" s="2234">
        <v>45727</v>
      </c>
      <c r="N483" s="4552"/>
      <c r="O483" s="2233"/>
    </row>
    <row r="484" spans="1:15" s="3917" customFormat="1">
      <c r="A484" s="2226" t="s">
        <v>1204</v>
      </c>
      <c r="B484" s="2227">
        <v>3</v>
      </c>
      <c r="C484" s="2228" t="s">
        <v>6780</v>
      </c>
      <c r="D484" s="2229">
        <v>306</v>
      </c>
      <c r="E484" s="2247" t="s">
        <v>13760</v>
      </c>
      <c r="F484" s="2231">
        <v>0</v>
      </c>
      <c r="G484" s="2225" t="s">
        <v>151</v>
      </c>
      <c r="H484" s="2247" t="s">
        <v>13745</v>
      </c>
      <c r="I484" s="2229">
        <v>1.76</v>
      </c>
      <c r="J484" s="2225" t="s">
        <v>413</v>
      </c>
      <c r="K484" s="2247" t="s">
        <v>11860</v>
      </c>
      <c r="L484" s="2243">
        <v>1.76</v>
      </c>
      <c r="M484" s="2234">
        <v>45728</v>
      </c>
      <c r="N484" s="4552"/>
      <c r="O484" s="2233"/>
    </row>
    <row r="485" spans="1:15" s="3917" customFormat="1">
      <c r="A485" s="2226" t="s">
        <v>1204</v>
      </c>
      <c r="B485" s="2227">
        <v>3</v>
      </c>
      <c r="C485" s="2228" t="s">
        <v>6780</v>
      </c>
      <c r="D485" s="2229">
        <v>347</v>
      </c>
      <c r="E485" s="2247" t="s">
        <v>13763</v>
      </c>
      <c r="F485" s="2231">
        <v>0</v>
      </c>
      <c r="G485" s="2225" t="s">
        <v>11873</v>
      </c>
      <c r="H485" s="2247" t="s">
        <v>13735</v>
      </c>
      <c r="I485" s="2229">
        <v>3.05</v>
      </c>
      <c r="J485" s="2225" t="s">
        <v>151</v>
      </c>
      <c r="K485" s="2247" t="s">
        <v>13745</v>
      </c>
      <c r="L485" s="2243">
        <v>3.05</v>
      </c>
      <c r="M485" s="2234">
        <v>45729</v>
      </c>
      <c r="N485" s="4552"/>
      <c r="O485" s="2233"/>
    </row>
    <row r="486" spans="1:15" s="3917" customFormat="1">
      <c r="A486" s="2226" t="s">
        <v>1204</v>
      </c>
      <c r="B486" s="2227">
        <v>3</v>
      </c>
      <c r="C486" s="2228" t="s">
        <v>6780</v>
      </c>
      <c r="D486" s="2229">
        <v>360</v>
      </c>
      <c r="E486" s="2247" t="s">
        <v>13764</v>
      </c>
      <c r="F486" s="2231">
        <v>0</v>
      </c>
      <c r="G486" s="2225" t="s">
        <v>7155</v>
      </c>
      <c r="H486" s="2247" t="s">
        <v>13763</v>
      </c>
      <c r="I486" s="2229">
        <v>1.32</v>
      </c>
      <c r="J486" s="2225" t="s">
        <v>174</v>
      </c>
      <c r="K486" s="2247" t="s">
        <v>13765</v>
      </c>
      <c r="L486" s="2243">
        <v>1.32</v>
      </c>
      <c r="M486" s="2234">
        <v>45730</v>
      </c>
      <c r="N486" s="4552"/>
      <c r="O486" s="2233"/>
    </row>
    <row r="487" spans="1:15" s="3917" customFormat="1">
      <c r="A487" s="2226" t="s">
        <v>1204</v>
      </c>
      <c r="B487" s="2227">
        <v>3</v>
      </c>
      <c r="C487" s="2228" t="s">
        <v>6780</v>
      </c>
      <c r="D487" s="2229">
        <v>361</v>
      </c>
      <c r="E487" s="2247" t="s">
        <v>13766</v>
      </c>
      <c r="F487" s="2231">
        <v>0</v>
      </c>
      <c r="G487" s="2225" t="s">
        <v>174</v>
      </c>
      <c r="H487" s="2247" t="s">
        <v>13764</v>
      </c>
      <c r="I487" s="2229">
        <v>0.71</v>
      </c>
      <c r="J487" s="2225" t="s">
        <v>151</v>
      </c>
      <c r="K487" s="2247" t="s">
        <v>13745</v>
      </c>
      <c r="L487" s="2243">
        <v>0.71</v>
      </c>
      <c r="M487" s="2234">
        <v>45731</v>
      </c>
      <c r="N487" s="4552"/>
      <c r="O487" s="2233"/>
    </row>
    <row r="488" spans="1:15" s="3917" customFormat="1">
      <c r="A488" s="2226" t="s">
        <v>1204</v>
      </c>
      <c r="B488" s="2227">
        <v>3</v>
      </c>
      <c r="C488" s="2228" t="s">
        <v>6780</v>
      </c>
      <c r="D488" s="2229">
        <v>455</v>
      </c>
      <c r="E488" s="2247" t="s">
        <v>13773</v>
      </c>
      <c r="F488" s="2231">
        <v>0</v>
      </c>
      <c r="G488" s="2225" t="s">
        <v>151</v>
      </c>
      <c r="H488" s="2247" t="s">
        <v>13745</v>
      </c>
      <c r="I488" s="2229">
        <v>1.39</v>
      </c>
      <c r="J488" s="2225" t="s">
        <v>13772</v>
      </c>
      <c r="K488" s="2247" t="s">
        <v>13773</v>
      </c>
      <c r="L488" s="2243">
        <v>1.39</v>
      </c>
      <c r="M488" s="2234">
        <v>45732</v>
      </c>
      <c r="N488" s="4552"/>
      <c r="O488" s="2233"/>
    </row>
    <row r="489" spans="1:15" s="3917" customFormat="1">
      <c r="A489" s="2226" t="s">
        <v>1204</v>
      </c>
      <c r="B489" s="2227">
        <v>3</v>
      </c>
      <c r="C489" s="2228" t="s">
        <v>6780</v>
      </c>
      <c r="D489" s="2229">
        <v>723</v>
      </c>
      <c r="E489" s="2247" t="s">
        <v>13774</v>
      </c>
      <c r="F489" s="2231">
        <v>0</v>
      </c>
      <c r="G489" s="2225" t="s">
        <v>11873</v>
      </c>
      <c r="H489" s="2247" t="s">
        <v>13735</v>
      </c>
      <c r="I489" s="2229">
        <v>0.65</v>
      </c>
      <c r="J489" s="2225" t="s">
        <v>7155</v>
      </c>
      <c r="K489" s="2247" t="s">
        <v>13763</v>
      </c>
      <c r="L489" s="2243">
        <v>0.65</v>
      </c>
      <c r="M489" s="2234">
        <v>45733</v>
      </c>
      <c r="N489" s="4552"/>
      <c r="O489" s="2233"/>
    </row>
    <row r="490" spans="1:15" s="3917" customFormat="1">
      <c r="A490" s="2226" t="s">
        <v>1204</v>
      </c>
      <c r="B490" s="2227">
        <v>3</v>
      </c>
      <c r="C490" s="2228" t="s">
        <v>6780</v>
      </c>
      <c r="D490" s="2229">
        <v>724</v>
      </c>
      <c r="E490" s="2247" t="s">
        <v>13775</v>
      </c>
      <c r="F490" s="2231">
        <v>0</v>
      </c>
      <c r="G490" s="2225" t="s">
        <v>3511</v>
      </c>
      <c r="H490" s="2247" t="s">
        <v>13783</v>
      </c>
      <c r="I490" s="2229">
        <v>0.42</v>
      </c>
      <c r="J490" s="2225" t="s">
        <v>3511</v>
      </c>
      <c r="K490" s="2247" t="s">
        <v>13783</v>
      </c>
      <c r="L490" s="2243">
        <v>0.42</v>
      </c>
      <c r="M490" s="2234">
        <v>45734</v>
      </c>
      <c r="N490" s="4552"/>
      <c r="O490" s="2233"/>
    </row>
    <row r="491" spans="1:15" s="3917" customFormat="1">
      <c r="A491" s="2226" t="s">
        <v>1204</v>
      </c>
      <c r="B491" s="2227">
        <v>3</v>
      </c>
      <c r="C491" s="2228" t="s">
        <v>6780</v>
      </c>
      <c r="D491" s="2229">
        <v>725</v>
      </c>
      <c r="E491" s="2247" t="s">
        <v>13776</v>
      </c>
      <c r="F491" s="2231">
        <v>0</v>
      </c>
      <c r="G491" s="2225" t="s">
        <v>151</v>
      </c>
      <c r="H491" s="2247" t="s">
        <v>13745</v>
      </c>
      <c r="I491" s="2229">
        <v>0.36</v>
      </c>
      <c r="J491" s="2225" t="s">
        <v>8365</v>
      </c>
      <c r="K491" s="2247" t="s">
        <v>13776</v>
      </c>
      <c r="L491" s="2243">
        <v>0.36</v>
      </c>
      <c r="M491" s="2234">
        <v>45735</v>
      </c>
      <c r="N491" s="4552"/>
      <c r="O491" s="2233"/>
    </row>
    <row r="492" spans="1:15" s="3917" customFormat="1">
      <c r="A492" s="2226" t="s">
        <v>1204</v>
      </c>
      <c r="B492" s="2227">
        <v>3</v>
      </c>
      <c r="C492" s="2228" t="s">
        <v>6780</v>
      </c>
      <c r="D492" s="2229" t="s">
        <v>13800</v>
      </c>
      <c r="E492" s="2247" t="s">
        <v>13777</v>
      </c>
      <c r="F492" s="2231">
        <v>0</v>
      </c>
      <c r="G492" s="2225" t="s">
        <v>1264</v>
      </c>
      <c r="H492" s="2247" t="s">
        <v>13778</v>
      </c>
      <c r="I492" s="2229">
        <v>0.03</v>
      </c>
      <c r="J492" s="2225" t="s">
        <v>1264</v>
      </c>
      <c r="K492" s="2247" t="s">
        <v>13777</v>
      </c>
      <c r="L492" s="2243">
        <v>0.03</v>
      </c>
      <c r="M492" s="2234">
        <v>45736</v>
      </c>
      <c r="N492" s="4552"/>
      <c r="O492" s="2233"/>
    </row>
    <row r="493" spans="1:15" s="3917" customFormat="1">
      <c r="A493" s="2226" t="s">
        <v>1204</v>
      </c>
      <c r="B493" s="2227">
        <v>3</v>
      </c>
      <c r="C493" s="2228" t="s">
        <v>6780</v>
      </c>
      <c r="D493" s="2229">
        <v>726</v>
      </c>
      <c r="E493" s="2247" t="s">
        <v>13778</v>
      </c>
      <c r="F493" s="2231">
        <v>0</v>
      </c>
      <c r="G493" s="2225" t="s">
        <v>8365</v>
      </c>
      <c r="H493" s="2247" t="s">
        <v>13776</v>
      </c>
      <c r="I493" s="2229">
        <v>0.47</v>
      </c>
      <c r="J493" s="2225" t="s">
        <v>8365</v>
      </c>
      <c r="K493" s="2247" t="s">
        <v>13776</v>
      </c>
      <c r="L493" s="2243">
        <v>0.47</v>
      </c>
      <c r="M493" s="2234">
        <v>45737</v>
      </c>
      <c r="N493" s="4552"/>
      <c r="O493" s="2233"/>
    </row>
    <row r="494" spans="1:15" s="3917" customFormat="1">
      <c r="A494" s="2226" t="s">
        <v>1204</v>
      </c>
      <c r="B494" s="2227">
        <v>3</v>
      </c>
      <c r="C494" s="2228" t="s">
        <v>6780</v>
      </c>
      <c r="D494" s="2229">
        <v>747</v>
      </c>
      <c r="E494" s="2247" t="s">
        <v>13779</v>
      </c>
      <c r="F494" s="2231">
        <v>0</v>
      </c>
      <c r="G494" s="2225" t="s">
        <v>7155</v>
      </c>
      <c r="H494" s="2247" t="s">
        <v>13763</v>
      </c>
      <c r="I494" s="2229">
        <v>0.66</v>
      </c>
      <c r="J494" s="2225" t="s">
        <v>7155</v>
      </c>
      <c r="K494" s="2247" t="s">
        <v>13763</v>
      </c>
      <c r="L494" s="2243">
        <v>0.66</v>
      </c>
      <c r="M494" s="2234">
        <v>45738</v>
      </c>
      <c r="N494" s="4552"/>
      <c r="O494" s="2233"/>
    </row>
    <row r="495" spans="1:15" s="3917" customFormat="1">
      <c r="A495" s="2226" t="s">
        <v>1204</v>
      </c>
      <c r="B495" s="2227">
        <v>3</v>
      </c>
      <c r="C495" s="2228" t="s">
        <v>6780</v>
      </c>
      <c r="D495" s="2229">
        <v>833</v>
      </c>
      <c r="E495" s="2247" t="s">
        <v>13781</v>
      </c>
      <c r="F495" s="2231">
        <v>0</v>
      </c>
      <c r="G495" s="2225" t="s">
        <v>11855</v>
      </c>
      <c r="H495" s="2247" t="s">
        <v>13751</v>
      </c>
      <c r="I495" s="2229">
        <v>0.89</v>
      </c>
      <c r="J495" s="2225" t="s">
        <v>446</v>
      </c>
      <c r="K495" s="2247" t="s">
        <v>8517</v>
      </c>
      <c r="L495" s="2243">
        <v>0.89</v>
      </c>
      <c r="M495" s="2234">
        <v>45739</v>
      </c>
      <c r="N495" s="4552"/>
      <c r="O495" s="2233"/>
    </row>
    <row r="496" spans="1:15" s="3917" customFormat="1">
      <c r="A496" s="2226" t="s">
        <v>1204</v>
      </c>
      <c r="B496" s="2227">
        <v>3</v>
      </c>
      <c r="C496" s="2228" t="s">
        <v>6780</v>
      </c>
      <c r="D496" s="2229">
        <v>27</v>
      </c>
      <c r="E496" s="2247" t="s">
        <v>13906</v>
      </c>
      <c r="F496" s="2231">
        <v>0</v>
      </c>
      <c r="G496" s="2225" t="s">
        <v>416</v>
      </c>
      <c r="H496" s="2247" t="s">
        <v>13743</v>
      </c>
      <c r="I496" s="2224">
        <v>2.4700000000000002</v>
      </c>
      <c r="J496" s="2225" t="s">
        <v>197</v>
      </c>
      <c r="K496" s="2247" t="s">
        <v>13905</v>
      </c>
      <c r="L496" s="2244">
        <v>2.4700000000000002</v>
      </c>
      <c r="M496" s="2234">
        <v>46030</v>
      </c>
      <c r="N496" s="4552"/>
      <c r="O496" s="2233"/>
    </row>
    <row r="497" spans="1:15" s="3917" customFormat="1">
      <c r="A497" s="2226" t="s">
        <v>1204</v>
      </c>
      <c r="B497" s="2227">
        <v>3</v>
      </c>
      <c r="C497" s="2228" t="s">
        <v>6780</v>
      </c>
      <c r="D497" s="2229">
        <v>37</v>
      </c>
      <c r="E497" s="2247" t="s">
        <v>13907</v>
      </c>
      <c r="F497" s="2231">
        <v>0</v>
      </c>
      <c r="G497" s="2225" t="s">
        <v>592</v>
      </c>
      <c r="H497" s="2247" t="s">
        <v>13909</v>
      </c>
      <c r="I497" s="2224">
        <v>5.33</v>
      </c>
      <c r="J497" s="2225" t="s">
        <v>207</v>
      </c>
      <c r="K497" s="2247" t="s">
        <v>13746</v>
      </c>
      <c r="L497" s="2244">
        <v>5.33</v>
      </c>
      <c r="M497" s="2234">
        <v>46031</v>
      </c>
      <c r="N497" s="4552"/>
      <c r="O497" s="2233"/>
    </row>
    <row r="498" spans="1:15" s="3917" customFormat="1">
      <c r="A498" s="2226" t="s">
        <v>1204</v>
      </c>
      <c r="B498" s="2227">
        <v>3</v>
      </c>
      <c r="C498" s="2228" t="s">
        <v>6780</v>
      </c>
      <c r="D498" s="2229">
        <v>84</v>
      </c>
      <c r="E498" s="2247" t="s">
        <v>11836</v>
      </c>
      <c r="F498" s="2231">
        <v>2.61</v>
      </c>
      <c r="G498" s="2225" t="s">
        <v>184</v>
      </c>
      <c r="H498" s="2247" t="s">
        <v>11786</v>
      </c>
      <c r="I498" s="2224">
        <v>3.56</v>
      </c>
      <c r="J498" s="2225" t="s">
        <v>13911</v>
      </c>
      <c r="K498" s="2247" t="s">
        <v>11836</v>
      </c>
      <c r="L498" s="2244">
        <v>0.95</v>
      </c>
      <c r="M498" s="2234">
        <v>46032</v>
      </c>
      <c r="N498" s="4552"/>
      <c r="O498" s="2233"/>
    </row>
    <row r="499" spans="1:15" s="3917" customFormat="1">
      <c r="A499" s="2226" t="s">
        <v>1204</v>
      </c>
      <c r="B499" s="2227">
        <v>3</v>
      </c>
      <c r="C499" s="2228" t="s">
        <v>6780</v>
      </c>
      <c r="D499" s="2229">
        <v>204</v>
      </c>
      <c r="E499" s="2247" t="s">
        <v>13909</v>
      </c>
      <c r="F499" s="2231">
        <v>0</v>
      </c>
      <c r="G499" s="2225" t="s">
        <v>197</v>
      </c>
      <c r="H499" s="2247" t="s">
        <v>11881</v>
      </c>
      <c r="I499" s="2224">
        <v>8.9700000000000006</v>
      </c>
      <c r="J499" s="2225" t="s">
        <v>416</v>
      </c>
      <c r="K499" s="2247" t="s">
        <v>13743</v>
      </c>
      <c r="L499" s="2244">
        <v>8.9700000000000006</v>
      </c>
      <c r="M499" s="2234">
        <v>46033</v>
      </c>
      <c r="N499" s="4552"/>
      <c r="O499" s="2233"/>
    </row>
    <row r="500" spans="1:15" s="3917" customFormat="1">
      <c r="A500" s="2226" t="s">
        <v>1204</v>
      </c>
      <c r="B500" s="2227">
        <v>3</v>
      </c>
      <c r="C500" s="2228" t="s">
        <v>6780</v>
      </c>
      <c r="D500" s="2229">
        <v>189</v>
      </c>
      <c r="E500" s="2247" t="s">
        <v>13914</v>
      </c>
      <c r="F500" s="2231">
        <v>0</v>
      </c>
      <c r="G500" s="2225" t="s">
        <v>416</v>
      </c>
      <c r="H500" s="2247" t="s">
        <v>13743</v>
      </c>
      <c r="I500" s="2224">
        <v>2.2400000000000002</v>
      </c>
      <c r="J500" s="2225" t="s">
        <v>413</v>
      </c>
      <c r="K500" s="2247" t="s">
        <v>11860</v>
      </c>
      <c r="L500" s="2244">
        <v>2.2400000000000002</v>
      </c>
      <c r="M500" s="2234">
        <v>46034</v>
      </c>
      <c r="N500" s="4552"/>
      <c r="O500" s="2233"/>
    </row>
    <row r="501" spans="1:15" s="3917" customFormat="1">
      <c r="A501" s="2226" t="s">
        <v>1204</v>
      </c>
      <c r="B501" s="2227">
        <v>3</v>
      </c>
      <c r="C501" s="2228" t="s">
        <v>6780</v>
      </c>
      <c r="D501" s="2229">
        <v>39</v>
      </c>
      <c r="E501" s="2247" t="s">
        <v>13908</v>
      </c>
      <c r="F501" s="2231">
        <v>0</v>
      </c>
      <c r="G501" s="2225" t="s">
        <v>416</v>
      </c>
      <c r="H501" s="2247" t="s">
        <v>13743</v>
      </c>
      <c r="I501" s="2224">
        <v>3.13</v>
      </c>
      <c r="J501" s="2225" t="s">
        <v>208</v>
      </c>
      <c r="K501" s="2247" t="s">
        <v>13728</v>
      </c>
      <c r="L501" s="2244">
        <v>2.72</v>
      </c>
      <c r="M501" s="2234">
        <v>46035</v>
      </c>
      <c r="N501" s="4552"/>
      <c r="O501" s="2233"/>
    </row>
    <row r="502" spans="1:15" s="3917" customFormat="1">
      <c r="A502" s="2226" t="s">
        <v>1204</v>
      </c>
      <c r="B502" s="2227">
        <v>3</v>
      </c>
      <c r="C502" s="2228" t="s">
        <v>6780</v>
      </c>
      <c r="D502" s="2229">
        <v>862</v>
      </c>
      <c r="E502" s="2247" t="s">
        <v>11870</v>
      </c>
      <c r="F502" s="2231">
        <v>0</v>
      </c>
      <c r="G502" s="2225" t="s">
        <v>413</v>
      </c>
      <c r="H502" s="2247" t="s">
        <v>11860</v>
      </c>
      <c r="I502" s="2224">
        <v>0.38</v>
      </c>
      <c r="J502" s="2225" t="s">
        <v>9076</v>
      </c>
      <c r="K502" s="2247" t="s">
        <v>11870</v>
      </c>
      <c r="L502" s="2244">
        <v>0.38</v>
      </c>
      <c r="M502" s="2234">
        <v>46036</v>
      </c>
      <c r="N502" s="4552"/>
      <c r="O502" s="2233"/>
    </row>
    <row r="503" spans="1:15" s="3917" customFormat="1">
      <c r="A503" s="2226" t="s">
        <v>1204</v>
      </c>
      <c r="B503" s="2227">
        <v>3</v>
      </c>
      <c r="C503" s="2228" t="s">
        <v>6780</v>
      </c>
      <c r="D503" s="2229">
        <v>593</v>
      </c>
      <c r="E503" s="2247" t="s">
        <v>13928</v>
      </c>
      <c r="F503" s="2231">
        <v>0</v>
      </c>
      <c r="G503" s="2225" t="s">
        <v>2697</v>
      </c>
      <c r="H503" s="2247" t="s">
        <v>11851</v>
      </c>
      <c r="I503" s="2224">
        <v>1.56</v>
      </c>
      <c r="J503" s="2225" t="s">
        <v>435</v>
      </c>
      <c r="K503" s="2247" t="s">
        <v>13923</v>
      </c>
      <c r="L503" s="2244">
        <v>1.56</v>
      </c>
      <c r="M503" s="2234">
        <v>46037</v>
      </c>
      <c r="N503" s="4552"/>
      <c r="O503" s="2233"/>
    </row>
    <row r="504" spans="1:15" s="3917" customFormat="1">
      <c r="A504" s="2226" t="s">
        <v>1204</v>
      </c>
      <c r="B504" s="2227">
        <v>3</v>
      </c>
      <c r="C504" s="2228" t="s">
        <v>6780</v>
      </c>
      <c r="D504" s="2229">
        <v>123</v>
      </c>
      <c r="E504" s="2247" t="s">
        <v>13743</v>
      </c>
      <c r="F504" s="2231">
        <v>3.46</v>
      </c>
      <c r="G504" s="2225" t="s">
        <v>11852</v>
      </c>
      <c r="H504" s="2247" t="s">
        <v>11837</v>
      </c>
      <c r="I504" s="2224">
        <v>18.88</v>
      </c>
      <c r="J504" s="2225" t="s">
        <v>416</v>
      </c>
      <c r="K504" s="2247" t="s">
        <v>3151</v>
      </c>
      <c r="L504" s="2244">
        <v>15.42</v>
      </c>
      <c r="M504" s="2234">
        <v>46038</v>
      </c>
      <c r="N504" s="4552"/>
      <c r="O504" s="2233"/>
    </row>
    <row r="505" spans="1:15" s="3917" customFormat="1">
      <c r="A505" s="2226" t="s">
        <v>1204</v>
      </c>
      <c r="B505" s="2227">
        <v>3</v>
      </c>
      <c r="C505" s="2228" t="s">
        <v>6780</v>
      </c>
      <c r="D505" s="2229">
        <v>219</v>
      </c>
      <c r="E505" s="2247" t="s">
        <v>13915</v>
      </c>
      <c r="F505" s="2231">
        <v>0</v>
      </c>
      <c r="G505" s="2225" t="s">
        <v>13904</v>
      </c>
      <c r="H505" s="2247" t="s">
        <v>13903</v>
      </c>
      <c r="I505" s="2224">
        <v>3</v>
      </c>
      <c r="J505" s="2225" t="s">
        <v>766</v>
      </c>
      <c r="K505" s="2247" t="s">
        <v>3151</v>
      </c>
      <c r="L505" s="2244">
        <v>3</v>
      </c>
      <c r="M505" s="2234">
        <v>46039</v>
      </c>
      <c r="N505" s="4552"/>
      <c r="O505" s="2233"/>
    </row>
    <row r="506" spans="1:15" s="3917" customFormat="1">
      <c r="A506" s="2226" t="s">
        <v>1204</v>
      </c>
      <c r="B506" s="2227">
        <v>3</v>
      </c>
      <c r="C506" s="2228" t="s">
        <v>6780</v>
      </c>
      <c r="D506" s="2229">
        <v>380</v>
      </c>
      <c r="E506" s="2247" t="s">
        <v>13923</v>
      </c>
      <c r="F506" s="2231">
        <v>0</v>
      </c>
      <c r="G506" s="2225" t="s">
        <v>13904</v>
      </c>
      <c r="H506" s="2247" t="s">
        <v>13903</v>
      </c>
      <c r="I506" s="2224">
        <v>2.1800000000000002</v>
      </c>
      <c r="J506" s="2225" t="s">
        <v>2697</v>
      </c>
      <c r="K506" s="2247" t="s">
        <v>11851</v>
      </c>
      <c r="L506" s="2244">
        <v>2.1800000000000002</v>
      </c>
      <c r="M506" s="2234">
        <v>46040</v>
      </c>
      <c r="N506" s="4552"/>
      <c r="O506" s="2233"/>
    </row>
    <row r="507" spans="1:15" s="3917" customFormat="1">
      <c r="A507" s="2226" t="s">
        <v>1204</v>
      </c>
      <c r="B507" s="2227">
        <v>3</v>
      </c>
      <c r="C507" s="2228" t="s">
        <v>6780</v>
      </c>
      <c r="D507" s="2229">
        <v>289</v>
      </c>
      <c r="E507" s="2247" t="s">
        <v>13916</v>
      </c>
      <c r="F507" s="2231">
        <v>0</v>
      </c>
      <c r="G507" s="2225" t="s">
        <v>766</v>
      </c>
      <c r="H507" s="2247" t="s">
        <v>13915</v>
      </c>
      <c r="I507" s="2224">
        <v>2.69</v>
      </c>
      <c r="J507" s="2225" t="s">
        <v>2697</v>
      </c>
      <c r="K507" s="2247" t="s">
        <v>11851</v>
      </c>
      <c r="L507" s="2244">
        <v>2.69</v>
      </c>
      <c r="M507" s="2234">
        <v>46041</v>
      </c>
      <c r="N507" s="4552"/>
      <c r="O507" s="2233"/>
    </row>
    <row r="508" spans="1:15" s="3917" customFormat="1">
      <c r="A508" s="2226" t="s">
        <v>1204</v>
      </c>
      <c r="B508" s="2227">
        <v>3</v>
      </c>
      <c r="C508" s="2228" t="s">
        <v>6780</v>
      </c>
      <c r="D508" s="2229">
        <v>293</v>
      </c>
      <c r="E508" s="2247" t="s">
        <v>11883</v>
      </c>
      <c r="F508" s="2231">
        <v>0</v>
      </c>
      <c r="G508" s="2225" t="s">
        <v>197</v>
      </c>
      <c r="H508" s="2247" t="s">
        <v>11881</v>
      </c>
      <c r="I508" s="2224">
        <v>1.22</v>
      </c>
      <c r="J508" s="2225" t="s">
        <v>1173</v>
      </c>
      <c r="K508" s="2247" t="s">
        <v>11882</v>
      </c>
      <c r="L508" s="2244">
        <v>1.22</v>
      </c>
      <c r="M508" s="2234">
        <v>46042</v>
      </c>
      <c r="N508" s="4552"/>
      <c r="O508" s="2233"/>
    </row>
    <row r="509" spans="1:15" s="3917" customFormat="1">
      <c r="A509" s="2226" t="s">
        <v>1204</v>
      </c>
      <c r="B509" s="2227">
        <v>3</v>
      </c>
      <c r="C509" s="2228" t="s">
        <v>6780</v>
      </c>
      <c r="D509" s="2229">
        <v>294</v>
      </c>
      <c r="E509" s="2247" t="s">
        <v>11882</v>
      </c>
      <c r="F509" s="2231">
        <v>0</v>
      </c>
      <c r="G509" s="2225" t="s">
        <v>165</v>
      </c>
      <c r="H509" s="2247" t="s">
        <v>11877</v>
      </c>
      <c r="I509" s="2224">
        <v>2.09</v>
      </c>
      <c r="J509" s="2225" t="s">
        <v>223</v>
      </c>
      <c r="K509" s="2247" t="s">
        <v>11883</v>
      </c>
      <c r="L509" s="2244">
        <v>2.09</v>
      </c>
      <c r="M509" s="2234">
        <v>46043</v>
      </c>
      <c r="N509" s="4552"/>
      <c r="O509" s="2233"/>
    </row>
    <row r="510" spans="1:15" s="3917" customFormat="1">
      <c r="A510" s="2226" t="s">
        <v>1204</v>
      </c>
      <c r="B510" s="2227">
        <v>3</v>
      </c>
      <c r="C510" s="2228" t="s">
        <v>6780</v>
      </c>
      <c r="D510" s="2229">
        <v>309</v>
      </c>
      <c r="E510" s="2247" t="s">
        <v>13917</v>
      </c>
      <c r="F510" s="2231">
        <v>0</v>
      </c>
      <c r="G510" s="2225" t="s">
        <v>208</v>
      </c>
      <c r="H510" s="2247" t="s">
        <v>13728</v>
      </c>
      <c r="I510" s="2224">
        <v>0.83</v>
      </c>
      <c r="J510" s="2225" t="s">
        <v>1151</v>
      </c>
      <c r="K510" s="2247" t="s">
        <v>13917</v>
      </c>
      <c r="L510" s="2244">
        <v>0.83</v>
      </c>
      <c r="M510" s="2234">
        <v>46044</v>
      </c>
      <c r="N510" s="4552"/>
      <c r="O510" s="2233"/>
    </row>
    <row r="511" spans="1:15" s="3917" customFormat="1">
      <c r="A511" s="2226" t="s">
        <v>1204</v>
      </c>
      <c r="B511" s="2227">
        <v>3</v>
      </c>
      <c r="C511" s="2228" t="s">
        <v>6780</v>
      </c>
      <c r="D511" s="2229">
        <v>309</v>
      </c>
      <c r="E511" s="2247" t="s">
        <v>13917</v>
      </c>
      <c r="F511" s="2231">
        <v>0.87</v>
      </c>
      <c r="G511" s="2225" t="s">
        <v>1151</v>
      </c>
      <c r="H511" s="2247" t="s">
        <v>13917</v>
      </c>
      <c r="I511" s="2224">
        <v>0.92</v>
      </c>
      <c r="J511" s="2225" t="s">
        <v>13919</v>
      </c>
      <c r="K511" s="2247" t="s">
        <v>13917</v>
      </c>
      <c r="L511" s="2244">
        <v>0.05</v>
      </c>
      <c r="M511" s="2234">
        <v>46045</v>
      </c>
      <c r="N511" s="4552"/>
      <c r="O511" s="2233"/>
    </row>
    <row r="512" spans="1:15" s="3917" customFormat="1">
      <c r="A512" s="2226" t="s">
        <v>1204</v>
      </c>
      <c r="B512" s="2227">
        <v>3</v>
      </c>
      <c r="C512" s="2228" t="s">
        <v>6782</v>
      </c>
      <c r="D512" s="2229">
        <v>265</v>
      </c>
      <c r="E512" s="2247" t="s">
        <v>13903</v>
      </c>
      <c r="F512" s="2231">
        <v>0</v>
      </c>
      <c r="G512" s="2225" t="s">
        <v>197</v>
      </c>
      <c r="H512" s="2247" t="s">
        <v>11881</v>
      </c>
      <c r="I512" s="2224">
        <v>6.94</v>
      </c>
      <c r="J512" s="2225" t="s">
        <v>13904</v>
      </c>
      <c r="K512" s="2247" t="s">
        <v>13746</v>
      </c>
      <c r="L512" s="2244">
        <v>6.94</v>
      </c>
      <c r="M512" s="2234">
        <v>46046</v>
      </c>
      <c r="N512" s="4552"/>
      <c r="O512" s="2233"/>
    </row>
    <row r="513" spans="1:15" s="3917" customFormat="1">
      <c r="A513" s="2226" t="s">
        <v>1204</v>
      </c>
      <c r="B513" s="2227">
        <v>3</v>
      </c>
      <c r="C513" s="2228" t="s">
        <v>6780</v>
      </c>
      <c r="D513" s="2229">
        <v>86</v>
      </c>
      <c r="E513" s="2247" t="s">
        <v>13912</v>
      </c>
      <c r="F513" s="2231">
        <v>0</v>
      </c>
      <c r="G513" s="2225" t="s">
        <v>592</v>
      </c>
      <c r="H513" s="2247" t="s">
        <v>13909</v>
      </c>
      <c r="I513" s="2224">
        <v>2.0099999999999998</v>
      </c>
      <c r="J513" s="2225" t="s">
        <v>2697</v>
      </c>
      <c r="K513" s="2247" t="s">
        <v>11851</v>
      </c>
      <c r="L513" s="2244">
        <v>2.0099999999999998</v>
      </c>
      <c r="M513" s="2234">
        <v>46047</v>
      </c>
      <c r="N513" s="4552"/>
      <c r="O513" s="2233"/>
    </row>
    <row r="514" spans="1:15" s="3917" customFormat="1">
      <c r="A514" s="2226" t="s">
        <v>1204</v>
      </c>
      <c r="B514" s="2227">
        <v>3</v>
      </c>
      <c r="C514" s="2228" t="s">
        <v>6780</v>
      </c>
      <c r="D514" s="2229">
        <v>345</v>
      </c>
      <c r="E514" s="2247" t="s">
        <v>13918</v>
      </c>
      <c r="F514" s="2231">
        <v>0</v>
      </c>
      <c r="G514" s="2225" t="s">
        <v>184</v>
      </c>
      <c r="H514" s="2247" t="s">
        <v>11786</v>
      </c>
      <c r="I514" s="2224">
        <v>1.28</v>
      </c>
      <c r="J514" s="2225" t="s">
        <v>2697</v>
      </c>
      <c r="K514" s="2247" t="s">
        <v>11851</v>
      </c>
      <c r="L514" s="2244">
        <v>1.28</v>
      </c>
      <c r="M514" s="2234">
        <v>46048</v>
      </c>
      <c r="N514" s="4552"/>
      <c r="O514" s="2233"/>
    </row>
    <row r="515" spans="1:15" s="3917" customFormat="1">
      <c r="A515" s="2226" t="s">
        <v>1204</v>
      </c>
      <c r="B515" s="2227">
        <v>3</v>
      </c>
      <c r="C515" s="2228" t="s">
        <v>6780</v>
      </c>
      <c r="D515" s="2229">
        <v>364</v>
      </c>
      <c r="E515" s="2247" t="s">
        <v>13921</v>
      </c>
      <c r="F515" s="2231">
        <v>0</v>
      </c>
      <c r="G515" s="2225" t="s">
        <v>2697</v>
      </c>
      <c r="H515" s="2247" t="s">
        <v>11851</v>
      </c>
      <c r="I515" s="2224">
        <v>1.68</v>
      </c>
      <c r="J515" s="2225" t="s">
        <v>13924</v>
      </c>
      <c r="K515" s="2247" t="s">
        <v>13921</v>
      </c>
      <c r="L515" s="2244">
        <v>1.68</v>
      </c>
      <c r="M515" s="2234">
        <v>46049</v>
      </c>
      <c r="N515" s="4552"/>
      <c r="O515" s="2233"/>
    </row>
    <row r="516" spans="1:15" s="3917" customFormat="1">
      <c r="A516" s="2226" t="s">
        <v>1204</v>
      </c>
      <c r="B516" s="2227">
        <v>3</v>
      </c>
      <c r="C516" s="2228" t="s">
        <v>6780</v>
      </c>
      <c r="D516" s="2229">
        <v>154</v>
      </c>
      <c r="E516" s="2247" t="s">
        <v>11877</v>
      </c>
      <c r="F516" s="2231">
        <v>0</v>
      </c>
      <c r="G516" s="2225" t="s">
        <v>184</v>
      </c>
      <c r="H516" s="2247" t="s">
        <v>11786</v>
      </c>
      <c r="I516" s="2224">
        <v>4.0199999999999996</v>
      </c>
      <c r="J516" s="2225" t="s">
        <v>2697</v>
      </c>
      <c r="K516" s="2247" t="s">
        <v>11851</v>
      </c>
      <c r="L516" s="2244">
        <v>4.0199999999999996</v>
      </c>
      <c r="M516" s="2234">
        <v>46050</v>
      </c>
      <c r="N516" s="4552"/>
      <c r="O516" s="2233"/>
    </row>
    <row r="517" spans="1:15" s="3917" customFormat="1">
      <c r="A517" s="2226" t="s">
        <v>1204</v>
      </c>
      <c r="B517" s="2227">
        <v>3</v>
      </c>
      <c r="C517" s="2228" t="s">
        <v>6780</v>
      </c>
      <c r="D517" s="2229">
        <v>544</v>
      </c>
      <c r="E517" s="2247" t="s">
        <v>13926</v>
      </c>
      <c r="F517" s="2231">
        <v>0</v>
      </c>
      <c r="G517" s="2225" t="s">
        <v>592</v>
      </c>
      <c r="H517" s="2247" t="s">
        <v>13909</v>
      </c>
      <c r="I517" s="2224">
        <v>0.97</v>
      </c>
      <c r="J517" s="2225" t="s">
        <v>13904</v>
      </c>
      <c r="K517" s="2247" t="s">
        <v>13903</v>
      </c>
      <c r="L517" s="2244">
        <v>0.97</v>
      </c>
      <c r="M517" s="2234">
        <v>46051</v>
      </c>
      <c r="N517" s="4552"/>
      <c r="O517" s="2233"/>
    </row>
    <row r="518" spans="1:15" s="3917" customFormat="1">
      <c r="A518" s="2226" t="s">
        <v>1204</v>
      </c>
      <c r="B518" s="2227">
        <v>3</v>
      </c>
      <c r="C518" s="2228" t="s">
        <v>6780</v>
      </c>
      <c r="D518" s="2229">
        <v>564</v>
      </c>
      <c r="E518" s="2247" t="s">
        <v>11871</v>
      </c>
      <c r="F518" s="2231">
        <v>0</v>
      </c>
      <c r="G518" s="2225" t="s">
        <v>197</v>
      </c>
      <c r="H518" s="2247" t="s">
        <v>11881</v>
      </c>
      <c r="I518" s="2224">
        <v>1.68</v>
      </c>
      <c r="J518" s="2225" t="s">
        <v>184</v>
      </c>
      <c r="K518" s="2247" t="s">
        <v>11786</v>
      </c>
      <c r="L518" s="2244">
        <v>1.68</v>
      </c>
      <c r="M518" s="2234">
        <v>46052</v>
      </c>
      <c r="N518" s="4552"/>
      <c r="O518" s="2233"/>
    </row>
    <row r="519" spans="1:15" s="3917" customFormat="1">
      <c r="A519" s="2226" t="s">
        <v>1204</v>
      </c>
      <c r="B519" s="2227">
        <v>1</v>
      </c>
      <c r="C519" s="2228" t="s">
        <v>6780</v>
      </c>
      <c r="D519" s="2229">
        <v>60</v>
      </c>
      <c r="E519" s="2247" t="s">
        <v>13910</v>
      </c>
      <c r="F519" s="2231">
        <v>0</v>
      </c>
      <c r="G519" s="2225" t="s">
        <v>2697</v>
      </c>
      <c r="H519" s="2247" t="s">
        <v>11851</v>
      </c>
      <c r="I519" s="2224">
        <v>2.83</v>
      </c>
      <c r="J519" s="2225" t="s">
        <v>184</v>
      </c>
      <c r="K519" s="2247" t="s">
        <v>11786</v>
      </c>
      <c r="L519" s="2244">
        <v>2.83</v>
      </c>
      <c r="M519" s="2234">
        <v>46053</v>
      </c>
      <c r="N519" s="4552"/>
      <c r="O519" s="2233"/>
    </row>
    <row r="520" spans="1:15" s="3917" customFormat="1">
      <c r="A520" s="2226" t="s">
        <v>1204</v>
      </c>
      <c r="B520" s="2227">
        <v>1</v>
      </c>
      <c r="C520" s="2228" t="s">
        <v>6780</v>
      </c>
      <c r="D520" s="2229">
        <v>88</v>
      </c>
      <c r="E520" s="2250" t="s">
        <v>11793</v>
      </c>
      <c r="F520" s="2231">
        <v>1.78</v>
      </c>
      <c r="G520" s="2225" t="s">
        <v>184</v>
      </c>
      <c r="H520" s="2250" t="s">
        <v>11786</v>
      </c>
      <c r="I520" s="2224">
        <v>4.79</v>
      </c>
      <c r="J520" s="2225" t="s">
        <v>143</v>
      </c>
      <c r="K520" s="2250" t="s">
        <v>11788</v>
      </c>
      <c r="L520" s="2244">
        <v>3.01</v>
      </c>
      <c r="M520" s="2234">
        <v>46054</v>
      </c>
      <c r="N520" s="4552"/>
      <c r="O520" s="2233"/>
    </row>
    <row r="521" spans="1:15" s="3917" customFormat="1">
      <c r="A521" s="2226" t="s">
        <v>1204</v>
      </c>
      <c r="B521" s="2227">
        <v>1</v>
      </c>
      <c r="C521" s="2228" t="s">
        <v>6780</v>
      </c>
      <c r="D521" s="2229">
        <v>511</v>
      </c>
      <c r="E521" s="2230" t="s">
        <v>11811</v>
      </c>
      <c r="F521" s="2231">
        <v>0</v>
      </c>
      <c r="G521" s="2225" t="s">
        <v>280</v>
      </c>
      <c r="H521" s="2230" t="s">
        <v>11787</v>
      </c>
      <c r="I521" s="2224">
        <v>3.26</v>
      </c>
      <c r="J521" s="2225" t="s">
        <v>143</v>
      </c>
      <c r="K521" s="2230" t="s">
        <v>11788</v>
      </c>
      <c r="L521" s="2244">
        <v>3.26</v>
      </c>
      <c r="M521" s="2234">
        <v>46055</v>
      </c>
      <c r="N521" s="4553"/>
      <c r="O521" s="2233"/>
    </row>
    <row r="522" spans="1:15" s="3917" customFormat="1">
      <c r="A522" s="2226" t="s">
        <v>1204</v>
      </c>
      <c r="B522" s="2227">
        <v>3</v>
      </c>
      <c r="C522" s="2228" t="s">
        <v>6780</v>
      </c>
      <c r="D522" s="2229">
        <v>26</v>
      </c>
      <c r="E522" s="2247" t="s">
        <v>11786</v>
      </c>
      <c r="F522" s="2231">
        <v>0</v>
      </c>
      <c r="G522" s="2225" t="s">
        <v>201</v>
      </c>
      <c r="H522" s="2247" t="s">
        <v>11836</v>
      </c>
      <c r="I522" s="2224">
        <v>1.51</v>
      </c>
      <c r="J522" s="2225" t="s">
        <v>2697</v>
      </c>
      <c r="K522" s="2247" t="s">
        <v>11851</v>
      </c>
      <c r="L522" s="2244">
        <v>1.51</v>
      </c>
      <c r="M522" s="2234">
        <v>46056</v>
      </c>
      <c r="N522" s="4552"/>
      <c r="O522" s="2233"/>
    </row>
    <row r="523" spans="1:15" s="3917" customFormat="1">
      <c r="A523" s="2226" t="s">
        <v>1204</v>
      </c>
      <c r="B523" s="2227">
        <v>3</v>
      </c>
      <c r="C523" s="2228" t="s">
        <v>6782</v>
      </c>
      <c r="D523" s="2229">
        <v>522</v>
      </c>
      <c r="E523" s="2247" t="s">
        <v>11837</v>
      </c>
      <c r="F523" s="2231">
        <v>15.51</v>
      </c>
      <c r="G523" s="2225" t="s">
        <v>2697</v>
      </c>
      <c r="H523" s="2247" t="s">
        <v>11851</v>
      </c>
      <c r="I523" s="2224">
        <v>20.16</v>
      </c>
      <c r="J523" s="2225" t="s">
        <v>413</v>
      </c>
      <c r="K523" s="2247" t="s">
        <v>11860</v>
      </c>
      <c r="L523" s="2244">
        <v>4.6500000000000004</v>
      </c>
      <c r="M523" s="2234">
        <v>46057</v>
      </c>
      <c r="N523" s="4552"/>
      <c r="O523" s="2233"/>
    </row>
    <row r="524" spans="1:15" s="3917" customFormat="1">
      <c r="A524" s="2226" t="s">
        <v>1204</v>
      </c>
      <c r="B524" s="2227">
        <v>3</v>
      </c>
      <c r="C524" s="2228" t="s">
        <v>6780</v>
      </c>
      <c r="D524" s="2229">
        <v>907</v>
      </c>
      <c r="E524" s="2247" t="s">
        <v>13929</v>
      </c>
      <c r="F524" s="2231">
        <v>0</v>
      </c>
      <c r="G524" s="2225" t="s">
        <v>11852</v>
      </c>
      <c r="H524" s="2247" t="s">
        <v>11837</v>
      </c>
      <c r="I524" s="2224">
        <v>0.97</v>
      </c>
      <c r="J524" s="2225" t="s">
        <v>13931</v>
      </c>
      <c r="K524" s="2247" t="s">
        <v>13929</v>
      </c>
      <c r="L524" s="2244">
        <v>0.97</v>
      </c>
      <c r="M524" s="2234">
        <v>46058</v>
      </c>
      <c r="N524" s="4552"/>
      <c r="O524" s="2233"/>
    </row>
    <row r="525" spans="1:15" s="3917" customFormat="1">
      <c r="A525" s="2226" t="s">
        <v>1204</v>
      </c>
      <c r="B525" s="2227">
        <v>3</v>
      </c>
      <c r="C525" s="2228" t="s">
        <v>6780</v>
      </c>
      <c r="D525" s="2229">
        <v>908</v>
      </c>
      <c r="E525" s="2247" t="s">
        <v>13930</v>
      </c>
      <c r="F525" s="2231">
        <v>0</v>
      </c>
      <c r="G525" s="2225" t="s">
        <v>11852</v>
      </c>
      <c r="H525" s="2247" t="s">
        <v>11837</v>
      </c>
      <c r="I525" s="2224">
        <v>0.81</v>
      </c>
      <c r="J525" s="2225" t="s">
        <v>13932</v>
      </c>
      <c r="K525" s="2247" t="s">
        <v>13930</v>
      </c>
      <c r="L525" s="2244">
        <v>0.81</v>
      </c>
      <c r="M525" s="2234">
        <v>46059</v>
      </c>
      <c r="N525" s="4552"/>
      <c r="O525" s="2233"/>
    </row>
    <row r="526" spans="1:15" s="3917" customFormat="1">
      <c r="A526" s="2226" t="s">
        <v>1204</v>
      </c>
      <c r="B526" s="2227">
        <v>3</v>
      </c>
      <c r="C526" s="2228" t="s">
        <v>6782</v>
      </c>
      <c r="D526" s="2229">
        <v>903</v>
      </c>
      <c r="E526" s="2247" t="s">
        <v>11851</v>
      </c>
      <c r="F526" s="2231">
        <v>8.2100000000000009</v>
      </c>
      <c r="G526" s="2225" t="s">
        <v>11852</v>
      </c>
      <c r="H526" s="2247" t="s">
        <v>11837</v>
      </c>
      <c r="I526" s="2224">
        <v>16.18</v>
      </c>
      <c r="J526" s="2225" t="s">
        <v>197</v>
      </c>
      <c r="K526" s="2247" t="s">
        <v>13905</v>
      </c>
      <c r="L526" s="2244">
        <v>7.97</v>
      </c>
      <c r="M526" s="2234">
        <v>46060</v>
      </c>
      <c r="N526" s="4552"/>
      <c r="O526" s="2233"/>
    </row>
    <row r="527" spans="1:15" s="3917" customFormat="1">
      <c r="A527" s="2226" t="s">
        <v>1204</v>
      </c>
      <c r="B527" s="2227">
        <v>3</v>
      </c>
      <c r="C527" s="2228" t="s">
        <v>6782</v>
      </c>
      <c r="D527" s="2229">
        <v>903</v>
      </c>
      <c r="E527" s="2247" t="s">
        <v>11851</v>
      </c>
      <c r="F527" s="2231">
        <v>16.260000000000002</v>
      </c>
      <c r="G527" s="2225" t="s">
        <v>197</v>
      </c>
      <c r="H527" s="2247" t="s">
        <v>11881</v>
      </c>
      <c r="I527" s="2224">
        <v>21.77</v>
      </c>
      <c r="J527" s="2225" t="s">
        <v>2697</v>
      </c>
      <c r="K527" s="2247" t="s">
        <v>3151</v>
      </c>
      <c r="L527" s="2244">
        <v>5.51</v>
      </c>
      <c r="M527" s="2234">
        <v>46061</v>
      </c>
      <c r="N527" s="4552"/>
      <c r="O527" s="2233"/>
    </row>
    <row r="528" spans="1:15" s="3917" customFormat="1">
      <c r="A528" s="2226" t="s">
        <v>1204</v>
      </c>
      <c r="B528" s="2227">
        <v>3</v>
      </c>
      <c r="C528" s="2228" t="s">
        <v>6781</v>
      </c>
      <c r="D528" s="2229">
        <v>601</v>
      </c>
      <c r="E528" s="2247" t="s">
        <v>11881</v>
      </c>
      <c r="F528" s="2231">
        <v>4.6500000000000004</v>
      </c>
      <c r="G528" s="2225" t="s">
        <v>4640</v>
      </c>
      <c r="H528" s="2247" t="s">
        <v>13902</v>
      </c>
      <c r="I528" s="2224">
        <v>16.63</v>
      </c>
      <c r="J528" s="2225" t="s">
        <v>197</v>
      </c>
      <c r="K528" s="2247" t="s">
        <v>13746</v>
      </c>
      <c r="L528" s="2244">
        <v>11.98</v>
      </c>
      <c r="M528" s="2234">
        <v>46062</v>
      </c>
      <c r="N528" s="4552"/>
      <c r="O528" s="2233"/>
    </row>
    <row r="529" spans="1:17" s="3917" customFormat="1">
      <c r="A529" s="2226" t="s">
        <v>1204</v>
      </c>
      <c r="B529" s="2227">
        <v>3</v>
      </c>
      <c r="C529" s="2228" t="s">
        <v>6780</v>
      </c>
      <c r="D529" s="2229">
        <v>167</v>
      </c>
      <c r="E529" s="2247" t="s">
        <v>13913</v>
      </c>
      <c r="F529" s="2231">
        <v>0</v>
      </c>
      <c r="G529" s="2225" t="s">
        <v>721</v>
      </c>
      <c r="H529" s="2247" t="s">
        <v>13912</v>
      </c>
      <c r="I529" s="2224">
        <v>0.37</v>
      </c>
      <c r="J529" s="2225" t="s">
        <v>722</v>
      </c>
      <c r="K529" s="2247" t="s">
        <v>13913</v>
      </c>
      <c r="L529" s="2244">
        <v>0.37</v>
      </c>
      <c r="M529" s="2234">
        <v>46063</v>
      </c>
      <c r="N529" s="4552"/>
      <c r="O529" s="2233"/>
    </row>
    <row r="530" spans="1:17" s="3917" customFormat="1">
      <c r="A530" s="2226" t="s">
        <v>1204</v>
      </c>
      <c r="B530" s="2227">
        <v>3</v>
      </c>
      <c r="C530" s="2228" t="s">
        <v>6780</v>
      </c>
      <c r="D530" s="2229">
        <v>548</v>
      </c>
      <c r="E530" s="2247" t="s">
        <v>13927</v>
      </c>
      <c r="F530" s="2231">
        <v>0</v>
      </c>
      <c r="G530" s="2225" t="s">
        <v>413</v>
      </c>
      <c r="H530" s="2247" t="s">
        <v>11860</v>
      </c>
      <c r="I530" s="2224">
        <v>0.27</v>
      </c>
      <c r="J530" s="2225" t="s">
        <v>11537</v>
      </c>
      <c r="K530" s="2247" t="s">
        <v>13927</v>
      </c>
      <c r="L530" s="2244">
        <v>0.27</v>
      </c>
      <c r="M530" s="2234">
        <v>46064</v>
      </c>
      <c r="N530" s="4552"/>
      <c r="O530" s="2233"/>
    </row>
    <row r="531" spans="1:17" s="3917" customFormat="1">
      <c r="A531" s="2226" t="s">
        <v>1204</v>
      </c>
      <c r="B531" s="2227">
        <v>3</v>
      </c>
      <c r="C531" s="2228" t="s">
        <v>6780</v>
      </c>
      <c r="D531" s="2229">
        <v>363</v>
      </c>
      <c r="E531" s="2247" t="s">
        <v>13920</v>
      </c>
      <c r="F531" s="2231">
        <v>0</v>
      </c>
      <c r="G531" s="2225" t="s">
        <v>2697</v>
      </c>
      <c r="H531" s="2247" t="s">
        <v>11851</v>
      </c>
      <c r="I531" s="2224">
        <v>0.46</v>
      </c>
      <c r="J531" s="2225" t="s">
        <v>2697</v>
      </c>
      <c r="K531" s="2247" t="s">
        <v>11851</v>
      </c>
      <c r="L531" s="2244">
        <v>0.46</v>
      </c>
      <c r="M531" s="2234">
        <v>46065</v>
      </c>
      <c r="N531" s="4552"/>
      <c r="O531" s="2233"/>
    </row>
    <row r="532" spans="1:17" s="3917" customFormat="1">
      <c r="A532" s="2226" t="s">
        <v>1204</v>
      </c>
      <c r="B532" s="2227">
        <v>3</v>
      </c>
      <c r="C532" s="2228" t="s">
        <v>6780</v>
      </c>
      <c r="D532" s="2229">
        <v>367</v>
      </c>
      <c r="E532" s="2247" t="s">
        <v>13922</v>
      </c>
      <c r="F532" s="2231">
        <v>0.5</v>
      </c>
      <c r="G532" s="2225" t="s">
        <v>13925</v>
      </c>
      <c r="H532" s="2247" t="s">
        <v>13922</v>
      </c>
      <c r="I532" s="2224">
        <v>1.01</v>
      </c>
      <c r="J532" s="2225" t="s">
        <v>7933</v>
      </c>
      <c r="K532" s="2247" t="s">
        <v>12306</v>
      </c>
      <c r="L532" s="2244">
        <v>0.51</v>
      </c>
      <c r="M532" s="2234">
        <v>46066</v>
      </c>
      <c r="N532" s="4552"/>
      <c r="O532" s="2233"/>
    </row>
    <row r="533" spans="1:17" s="3917" customFormat="1">
      <c r="A533" s="2226" t="s">
        <v>1204</v>
      </c>
      <c r="B533" s="2227">
        <v>3</v>
      </c>
      <c r="C533" s="2228" t="s">
        <v>6782</v>
      </c>
      <c r="D533" s="2229">
        <v>9</v>
      </c>
      <c r="E533" s="2247" t="s">
        <v>11860</v>
      </c>
      <c r="F533" s="2231">
        <v>14.965</v>
      </c>
      <c r="G533" s="2225" t="s">
        <v>733</v>
      </c>
      <c r="H533" s="2247" t="s">
        <v>13739</v>
      </c>
      <c r="I533" s="2224">
        <v>21.8</v>
      </c>
      <c r="J533" s="2225" t="s">
        <v>413</v>
      </c>
      <c r="K533" s="2247" t="s">
        <v>13746</v>
      </c>
      <c r="L533" s="2244">
        <v>6.835</v>
      </c>
      <c r="M533" s="2234">
        <v>46067</v>
      </c>
      <c r="N533" s="4552"/>
      <c r="O533" s="2233"/>
    </row>
    <row r="534" spans="1:17">
      <c r="A534" s="2226" t="s">
        <v>1204</v>
      </c>
      <c r="B534" s="2227">
        <v>3</v>
      </c>
      <c r="C534" s="2228"/>
      <c r="D534" s="2229"/>
      <c r="E534" s="2247"/>
      <c r="F534" s="2231"/>
      <c r="G534" s="2225"/>
      <c r="H534" s="2247"/>
      <c r="I534" s="2224"/>
      <c r="J534" s="2225"/>
      <c r="K534" s="2247"/>
      <c r="L534" s="2244"/>
      <c r="M534" s="2234"/>
      <c r="N534" s="2294"/>
      <c r="O534" s="2233"/>
      <c r="P534" s="3917"/>
      <c r="Q534" s="3917"/>
    </row>
    <row r="535" spans="1:17">
      <c r="A535" s="2226" t="s">
        <v>1204</v>
      </c>
      <c r="B535" s="2227">
        <v>3</v>
      </c>
      <c r="C535" s="2228"/>
      <c r="D535" s="2229"/>
      <c r="E535" s="2247"/>
      <c r="F535" s="2231"/>
      <c r="G535" s="2225"/>
      <c r="H535" s="2247"/>
      <c r="I535" s="2224"/>
      <c r="J535" s="2225"/>
      <c r="K535" s="2247"/>
      <c r="L535" s="2244"/>
      <c r="M535" s="2234"/>
      <c r="N535" s="2294"/>
      <c r="O535" s="2233"/>
    </row>
    <row r="536" spans="1:17">
      <c r="A536" s="2226" t="s">
        <v>1204</v>
      </c>
      <c r="B536" s="2227">
        <v>3</v>
      </c>
      <c r="C536" s="2228"/>
      <c r="D536" s="2229"/>
      <c r="E536" s="2247"/>
      <c r="F536" s="2231"/>
      <c r="G536" s="2225"/>
      <c r="H536" s="2247"/>
      <c r="I536" s="2224"/>
      <c r="J536" s="2225"/>
      <c r="K536" s="2247"/>
      <c r="L536" s="2244"/>
      <c r="M536" s="2234"/>
      <c r="N536" s="2294"/>
      <c r="O536" s="2233"/>
    </row>
    <row r="537" spans="1:17">
      <c r="A537" s="2226" t="s">
        <v>1204</v>
      </c>
      <c r="B537" s="2227">
        <v>3</v>
      </c>
      <c r="C537" s="2228"/>
      <c r="D537" s="2229"/>
      <c r="E537" s="2247"/>
      <c r="F537" s="2231"/>
      <c r="G537" s="2225"/>
      <c r="H537" s="2247"/>
      <c r="I537" s="2224"/>
      <c r="J537" s="2225"/>
      <c r="K537" s="2247"/>
      <c r="L537" s="2244"/>
      <c r="M537" s="2234"/>
      <c r="N537" s="2294"/>
      <c r="O537" s="2233"/>
    </row>
    <row r="538" spans="1:17">
      <c r="A538" s="2226" t="s">
        <v>1204</v>
      </c>
      <c r="B538" s="2227">
        <v>3</v>
      </c>
      <c r="C538" s="2228"/>
      <c r="D538" s="2229"/>
      <c r="E538" s="2247"/>
      <c r="F538" s="2231"/>
      <c r="G538" s="2225"/>
      <c r="H538" s="2247"/>
      <c r="I538" s="2224"/>
      <c r="J538" s="2225"/>
      <c r="K538" s="2247"/>
      <c r="L538" s="2244"/>
      <c r="M538" s="2234"/>
      <c r="N538" s="2294"/>
      <c r="O538" s="2233"/>
    </row>
    <row r="539" spans="1:17">
      <c r="A539" s="2226" t="s">
        <v>1204</v>
      </c>
      <c r="B539" s="2227">
        <v>3</v>
      </c>
      <c r="C539" s="2228"/>
      <c r="D539" s="2229"/>
      <c r="E539" s="2247"/>
      <c r="F539" s="2231"/>
      <c r="G539" s="2225"/>
      <c r="H539" s="2247"/>
      <c r="I539" s="2224"/>
      <c r="J539" s="2225"/>
      <c r="K539" s="2247"/>
      <c r="L539" s="2244"/>
      <c r="M539" s="2234"/>
      <c r="N539" s="2294"/>
      <c r="O539" s="2233"/>
    </row>
    <row r="540" spans="1:17">
      <c r="A540" s="2226" t="s">
        <v>1204</v>
      </c>
      <c r="B540" s="2227">
        <v>3</v>
      </c>
      <c r="C540" s="2228"/>
      <c r="D540" s="2229"/>
      <c r="E540" s="2247"/>
      <c r="F540" s="2231"/>
      <c r="G540" s="2225"/>
      <c r="H540" s="2247"/>
      <c r="I540" s="2224"/>
      <c r="J540" s="2225"/>
      <c r="K540" s="2247"/>
      <c r="L540" s="2244"/>
      <c r="M540" s="2234"/>
      <c r="N540" s="2294"/>
      <c r="O540" s="2233"/>
    </row>
    <row r="541" spans="1:17">
      <c r="A541" s="2226" t="s">
        <v>1204</v>
      </c>
      <c r="B541" s="2227">
        <v>3</v>
      </c>
      <c r="C541" s="2228"/>
      <c r="D541" s="2229"/>
      <c r="E541" s="2247"/>
      <c r="F541" s="2231"/>
      <c r="G541" s="2225"/>
      <c r="H541" s="2247"/>
      <c r="I541" s="2224"/>
      <c r="J541" s="2225"/>
      <c r="K541" s="2247"/>
      <c r="L541" s="2244"/>
      <c r="M541" s="2234"/>
      <c r="N541" s="2294"/>
      <c r="O541" s="2233"/>
    </row>
    <row r="542" spans="1:17">
      <c r="A542" s="2226" t="s">
        <v>1204</v>
      </c>
      <c r="B542" s="2227">
        <v>3</v>
      </c>
      <c r="C542" s="2228"/>
      <c r="D542" s="2229"/>
      <c r="E542" s="2247"/>
      <c r="F542" s="2231"/>
      <c r="G542" s="2225"/>
      <c r="H542" s="2247"/>
      <c r="I542" s="2224"/>
      <c r="J542" s="2225"/>
      <c r="K542" s="2247"/>
      <c r="L542" s="2244"/>
      <c r="M542" s="2234"/>
      <c r="N542" s="2294"/>
      <c r="O542" s="2233"/>
    </row>
    <row r="543" spans="1:17">
      <c r="A543" s="2226" t="s">
        <v>1204</v>
      </c>
      <c r="B543" s="2227">
        <v>3</v>
      </c>
      <c r="C543" s="2228"/>
      <c r="D543" s="2229"/>
      <c r="E543" s="2247"/>
      <c r="F543" s="2231"/>
      <c r="G543" s="2225"/>
      <c r="H543" s="2247"/>
      <c r="I543" s="2224"/>
      <c r="J543" s="2225"/>
      <c r="K543" s="2247"/>
      <c r="L543" s="2244"/>
      <c r="M543" s="2234"/>
      <c r="N543" s="2294"/>
      <c r="O543" s="2233"/>
    </row>
    <row r="544" spans="1:17">
      <c r="A544" s="2226" t="s">
        <v>1204</v>
      </c>
      <c r="B544" s="2227">
        <v>3</v>
      </c>
      <c r="C544" s="2228"/>
      <c r="D544" s="2229"/>
      <c r="E544" s="2247"/>
      <c r="F544" s="2231"/>
      <c r="G544" s="2225"/>
      <c r="H544" s="2247"/>
      <c r="I544" s="2224"/>
      <c r="J544" s="2225"/>
      <c r="K544" s="2247"/>
      <c r="L544" s="2244"/>
      <c r="M544" s="2234"/>
      <c r="N544" s="2294"/>
      <c r="O544" s="2233"/>
    </row>
    <row r="545" spans="1:15">
      <c r="A545" s="2226" t="s">
        <v>1204</v>
      </c>
      <c r="B545" s="2227">
        <v>3</v>
      </c>
      <c r="C545" s="2228"/>
      <c r="D545" s="2229"/>
      <c r="E545" s="2247"/>
      <c r="F545" s="2231"/>
      <c r="G545" s="2225"/>
      <c r="H545" s="2247"/>
      <c r="I545" s="2224"/>
      <c r="J545" s="2225"/>
      <c r="K545" s="2247"/>
      <c r="L545" s="2244"/>
      <c r="M545" s="2234"/>
      <c r="N545" s="2294"/>
      <c r="O545" s="2233"/>
    </row>
    <row r="546" spans="1:15">
      <c r="A546" s="2226" t="s">
        <v>1204</v>
      </c>
      <c r="B546" s="2227">
        <v>3</v>
      </c>
      <c r="C546" s="2228"/>
      <c r="D546" s="2229"/>
      <c r="E546" s="2247"/>
      <c r="F546" s="2231"/>
      <c r="G546" s="2225"/>
      <c r="H546" s="2247"/>
      <c r="I546" s="2224"/>
      <c r="J546" s="2225"/>
      <c r="K546" s="2247"/>
      <c r="L546" s="2244"/>
      <c r="M546" s="2234"/>
      <c r="N546" s="2294"/>
      <c r="O546" s="2233"/>
    </row>
    <row r="547" spans="1:15">
      <c r="A547" s="2226" t="s">
        <v>1204</v>
      </c>
      <c r="B547" s="2227">
        <v>3</v>
      </c>
      <c r="C547" s="2228"/>
      <c r="D547" s="2229"/>
      <c r="E547" s="2247"/>
      <c r="F547" s="2231"/>
      <c r="G547" s="2225"/>
      <c r="H547" s="2247"/>
      <c r="I547" s="2224"/>
      <c r="J547" s="2225"/>
      <c r="K547" s="2247"/>
      <c r="L547" s="2244"/>
      <c r="M547" s="2234"/>
      <c r="N547" s="2294"/>
      <c r="O547" s="2233"/>
    </row>
    <row r="548" spans="1:15">
      <c r="A548" s="2226" t="s">
        <v>1204</v>
      </c>
      <c r="B548" s="2227">
        <v>3</v>
      </c>
      <c r="C548" s="2228"/>
      <c r="D548" s="2229"/>
      <c r="E548" s="2247"/>
      <c r="F548" s="2231"/>
      <c r="G548" s="2225"/>
      <c r="H548" s="2247"/>
      <c r="I548" s="2224"/>
      <c r="J548" s="2225"/>
      <c r="K548" s="2247"/>
      <c r="L548" s="2244"/>
      <c r="M548" s="2234"/>
      <c r="N548" s="2294"/>
      <c r="O548" s="2233"/>
    </row>
    <row r="549" spans="1:15">
      <c r="A549" s="2226" t="s">
        <v>1204</v>
      </c>
      <c r="B549" s="2227">
        <v>3</v>
      </c>
      <c r="C549" s="2228"/>
      <c r="D549" s="2229"/>
      <c r="E549" s="2247"/>
      <c r="F549" s="2231"/>
      <c r="G549" s="2225"/>
      <c r="H549" s="2247"/>
      <c r="I549" s="2224"/>
      <c r="J549" s="2225"/>
      <c r="K549" s="2247"/>
      <c r="L549" s="2244"/>
      <c r="M549" s="2234"/>
      <c r="N549" s="2294"/>
      <c r="O549" s="2233"/>
    </row>
    <row r="550" spans="1:15">
      <c r="A550" s="2226" t="s">
        <v>1204</v>
      </c>
      <c r="B550" s="2227">
        <v>3</v>
      </c>
      <c r="C550" s="2228"/>
      <c r="D550" s="2229"/>
      <c r="E550" s="2247"/>
      <c r="F550" s="2231"/>
      <c r="G550" s="2225"/>
      <c r="H550" s="2247"/>
      <c r="I550" s="2224"/>
      <c r="J550" s="2225"/>
      <c r="K550" s="2247"/>
      <c r="L550" s="2244"/>
      <c r="M550" s="2234"/>
      <c r="N550" s="2294"/>
      <c r="O550" s="2233"/>
    </row>
    <row r="551" spans="1:15">
      <c r="A551" s="2226" t="s">
        <v>1204</v>
      </c>
      <c r="B551" s="2227">
        <v>3</v>
      </c>
      <c r="C551" s="2228"/>
      <c r="D551" s="2229"/>
      <c r="E551" s="2247"/>
      <c r="F551" s="2231"/>
      <c r="G551" s="2225"/>
      <c r="H551" s="2247"/>
      <c r="I551" s="2224"/>
      <c r="J551" s="2225"/>
      <c r="K551" s="2247"/>
      <c r="L551" s="2244"/>
      <c r="M551" s="2234"/>
      <c r="N551" s="2294"/>
      <c r="O551" s="2233"/>
    </row>
    <row r="552" spans="1:15">
      <c r="A552" s="2226" t="s">
        <v>1204</v>
      </c>
      <c r="B552" s="2227">
        <v>3</v>
      </c>
      <c r="C552" s="2228"/>
      <c r="D552" s="2229"/>
      <c r="E552" s="2247"/>
      <c r="F552" s="2231"/>
      <c r="G552" s="2225"/>
      <c r="H552" s="2247"/>
      <c r="I552" s="2224"/>
      <c r="J552" s="2225"/>
      <c r="K552" s="2247"/>
      <c r="L552" s="2244"/>
      <c r="M552" s="2234"/>
      <c r="N552" s="2294"/>
      <c r="O552" s="2233"/>
    </row>
    <row r="553" spans="1:15">
      <c r="A553" s="2226" t="s">
        <v>1204</v>
      </c>
      <c r="B553" s="2227">
        <v>3</v>
      </c>
      <c r="C553" s="2228"/>
      <c r="D553" s="2229"/>
      <c r="E553" s="2247"/>
      <c r="F553" s="2231"/>
      <c r="G553" s="2225"/>
      <c r="H553" s="2247"/>
      <c r="I553" s="2224"/>
      <c r="J553" s="2225"/>
      <c r="K553" s="2247"/>
      <c r="L553" s="2244"/>
      <c r="M553" s="2234"/>
      <c r="N553" s="2294"/>
      <c r="O553" s="2233"/>
    </row>
    <row r="554" spans="1:15">
      <c r="A554" s="2226" t="s">
        <v>1204</v>
      </c>
      <c r="B554" s="2227">
        <v>3</v>
      </c>
      <c r="C554" s="2228"/>
      <c r="D554" s="2229"/>
      <c r="E554" s="2247"/>
      <c r="F554" s="2231"/>
      <c r="G554" s="2225"/>
      <c r="H554" s="2247"/>
      <c r="I554" s="2224"/>
      <c r="J554" s="2225"/>
      <c r="K554" s="2247"/>
      <c r="L554" s="2244"/>
      <c r="M554" s="2234"/>
      <c r="N554" s="2294"/>
      <c r="O554" s="2233"/>
    </row>
    <row r="555" spans="1:15">
      <c r="A555" s="2226" t="s">
        <v>1204</v>
      </c>
      <c r="B555" s="2227">
        <v>3</v>
      </c>
      <c r="C555" s="2228"/>
      <c r="D555" s="2229"/>
      <c r="E555" s="2247"/>
      <c r="F555" s="2231"/>
      <c r="G555" s="2225"/>
      <c r="H555" s="2247"/>
      <c r="I555" s="2224"/>
      <c r="J555" s="2225"/>
      <c r="K555" s="2247"/>
      <c r="L555" s="2244"/>
      <c r="M555" s="2234"/>
      <c r="N555" s="2294"/>
      <c r="O555" s="2233"/>
    </row>
    <row r="556" spans="1:15">
      <c r="A556" s="2226" t="s">
        <v>1204</v>
      </c>
      <c r="B556" s="2227">
        <v>3</v>
      </c>
      <c r="C556" s="2228"/>
      <c r="D556" s="2229"/>
      <c r="E556" s="2247"/>
      <c r="F556" s="2231"/>
      <c r="G556" s="2225"/>
      <c r="H556" s="2247"/>
      <c r="I556" s="2224"/>
      <c r="J556" s="2225"/>
      <c r="K556" s="2247"/>
      <c r="L556" s="2244"/>
      <c r="M556" s="2234"/>
      <c r="N556" s="2294"/>
      <c r="O556" s="2233"/>
    </row>
    <row r="557" spans="1:15">
      <c r="A557" s="2226" t="s">
        <v>1204</v>
      </c>
      <c r="B557" s="2227">
        <v>3</v>
      </c>
      <c r="C557" s="2228"/>
      <c r="D557" s="2229"/>
      <c r="E557" s="2247"/>
      <c r="F557" s="2231"/>
      <c r="G557" s="2225"/>
      <c r="H557" s="2247"/>
      <c r="I557" s="2224"/>
      <c r="J557" s="2225"/>
      <c r="K557" s="2247"/>
      <c r="L557" s="2244"/>
      <c r="M557" s="2234"/>
      <c r="N557" s="2294"/>
      <c r="O557" s="2233"/>
    </row>
    <row r="558" spans="1:15">
      <c r="A558" s="2226" t="s">
        <v>1204</v>
      </c>
      <c r="B558" s="2227">
        <v>3</v>
      </c>
      <c r="C558" s="2228"/>
      <c r="D558" s="2229"/>
      <c r="E558" s="2247"/>
      <c r="F558" s="2231"/>
      <c r="G558" s="2225"/>
      <c r="H558" s="2247"/>
      <c r="I558" s="2224"/>
      <c r="J558" s="2225"/>
      <c r="K558" s="2247"/>
      <c r="L558" s="2244"/>
      <c r="M558" s="2234"/>
      <c r="N558" s="2294"/>
      <c r="O558" s="2233"/>
    </row>
    <row r="559" spans="1:15">
      <c r="A559" s="2226" t="s">
        <v>1204</v>
      </c>
      <c r="B559" s="2227">
        <v>3</v>
      </c>
      <c r="C559" s="2228"/>
      <c r="D559" s="2229"/>
      <c r="E559" s="2247"/>
      <c r="F559" s="2231"/>
      <c r="G559" s="2225"/>
      <c r="H559" s="2247"/>
      <c r="I559" s="2224"/>
      <c r="J559" s="2225"/>
      <c r="K559" s="2247"/>
      <c r="L559" s="2244"/>
      <c r="M559" s="2234"/>
      <c r="N559" s="2294"/>
      <c r="O559" s="2233"/>
    </row>
    <row r="560" spans="1:15">
      <c r="A560" s="2226" t="s">
        <v>1204</v>
      </c>
      <c r="B560" s="2227">
        <v>3</v>
      </c>
      <c r="C560" s="2228"/>
      <c r="D560" s="2229"/>
      <c r="E560" s="2247"/>
      <c r="F560" s="2231"/>
      <c r="G560" s="2225"/>
      <c r="H560" s="2247"/>
      <c r="I560" s="2224"/>
      <c r="J560" s="2225"/>
      <c r="K560" s="2247"/>
      <c r="L560" s="2244"/>
      <c r="M560" s="2234"/>
      <c r="N560" s="2294"/>
      <c r="O560" s="2233"/>
    </row>
    <row r="561" spans="1:15">
      <c r="A561" s="2226" t="s">
        <v>1204</v>
      </c>
      <c r="B561" s="2227">
        <v>3</v>
      </c>
      <c r="C561" s="2228"/>
      <c r="D561" s="2229"/>
      <c r="E561" s="2247"/>
      <c r="F561" s="2231"/>
      <c r="G561" s="2225"/>
      <c r="H561" s="2247"/>
      <c r="I561" s="2224"/>
      <c r="J561" s="2225"/>
      <c r="K561" s="2247"/>
      <c r="L561" s="2244"/>
      <c r="M561" s="2234"/>
      <c r="N561" s="2294"/>
      <c r="O561" s="2233"/>
    </row>
    <row r="562" spans="1:15">
      <c r="A562" s="2226" t="s">
        <v>1204</v>
      </c>
      <c r="B562" s="2227">
        <v>3</v>
      </c>
      <c r="C562" s="2228"/>
      <c r="D562" s="2229"/>
      <c r="E562" s="2247"/>
      <c r="F562" s="2231"/>
      <c r="G562" s="2225"/>
      <c r="H562" s="2247"/>
      <c r="I562" s="2224"/>
      <c r="J562" s="2225"/>
      <c r="K562" s="2247"/>
      <c r="L562" s="2244"/>
      <c r="M562" s="2234"/>
      <c r="N562" s="2294"/>
      <c r="O562" s="2233"/>
    </row>
    <row r="563" spans="1:15">
      <c r="A563" s="2226" t="s">
        <v>1204</v>
      </c>
      <c r="B563" s="2227">
        <v>3</v>
      </c>
      <c r="C563" s="2228"/>
      <c r="D563" s="2229"/>
      <c r="E563" s="2247"/>
      <c r="F563" s="2231"/>
      <c r="G563" s="2225"/>
      <c r="H563" s="2247"/>
      <c r="I563" s="2224"/>
      <c r="J563" s="2225"/>
      <c r="K563" s="2247"/>
      <c r="L563" s="2244"/>
      <c r="M563" s="2234"/>
      <c r="N563" s="2294"/>
      <c r="O563" s="2233"/>
    </row>
    <row r="564" spans="1:15">
      <c r="A564" s="2226" t="s">
        <v>1204</v>
      </c>
      <c r="B564" s="2227">
        <v>3</v>
      </c>
      <c r="C564" s="2228"/>
      <c r="D564" s="2229"/>
      <c r="E564" s="2247"/>
      <c r="F564" s="2231"/>
      <c r="G564" s="2225"/>
      <c r="H564" s="2247"/>
      <c r="I564" s="2224"/>
      <c r="J564" s="2225"/>
      <c r="K564" s="2247"/>
      <c r="L564" s="2244"/>
      <c r="M564" s="2234"/>
      <c r="N564" s="2294"/>
      <c r="O564" s="2233"/>
    </row>
    <row r="565" spans="1:15">
      <c r="A565" s="2226" t="s">
        <v>1204</v>
      </c>
      <c r="B565" s="2227">
        <v>3</v>
      </c>
      <c r="C565" s="2228"/>
      <c r="D565" s="2229"/>
      <c r="E565" s="2247"/>
      <c r="F565" s="2231"/>
      <c r="G565" s="2225"/>
      <c r="H565" s="2247"/>
      <c r="I565" s="2224"/>
      <c r="J565" s="2225"/>
      <c r="K565" s="2247"/>
      <c r="L565" s="2244"/>
      <c r="M565" s="2234"/>
      <c r="N565" s="2294"/>
      <c r="O565" s="2233"/>
    </row>
    <row r="566" spans="1:15">
      <c r="A566" s="2226" t="s">
        <v>1204</v>
      </c>
      <c r="B566" s="2227">
        <v>3</v>
      </c>
      <c r="C566" s="2228"/>
      <c r="D566" s="2229"/>
      <c r="E566" s="2247"/>
      <c r="F566" s="2231"/>
      <c r="G566" s="2225"/>
      <c r="H566" s="2247"/>
      <c r="I566" s="2224"/>
      <c r="J566" s="2225"/>
      <c r="K566" s="2247"/>
      <c r="L566" s="2244"/>
      <c r="M566" s="2234"/>
      <c r="N566" s="2294"/>
      <c r="O566" s="2233"/>
    </row>
    <row r="567" spans="1:15">
      <c r="A567" s="2226" t="s">
        <v>1204</v>
      </c>
      <c r="B567" s="2227">
        <v>3</v>
      </c>
      <c r="C567" s="2228"/>
      <c r="D567" s="2229"/>
      <c r="E567" s="2247"/>
      <c r="F567" s="2231"/>
      <c r="G567" s="2225"/>
      <c r="H567" s="2247"/>
      <c r="I567" s="2224"/>
      <c r="J567" s="2225"/>
      <c r="K567" s="2247"/>
      <c r="L567" s="2244"/>
      <c r="M567" s="2234"/>
      <c r="N567" s="2294"/>
      <c r="O567" s="2233"/>
    </row>
    <row r="568" spans="1:15">
      <c r="A568" s="2226" t="s">
        <v>1204</v>
      </c>
      <c r="B568" s="2227">
        <v>3</v>
      </c>
      <c r="C568" s="2228"/>
      <c r="D568" s="2229"/>
      <c r="E568" s="2247"/>
      <c r="F568" s="2231"/>
      <c r="G568" s="2225"/>
      <c r="H568" s="2247"/>
      <c r="I568" s="2224"/>
      <c r="J568" s="2225"/>
      <c r="K568" s="2247"/>
      <c r="L568" s="2244"/>
      <c r="M568" s="2234"/>
      <c r="N568" s="2294"/>
      <c r="O568" s="2233"/>
    </row>
    <row r="569" spans="1:15">
      <c r="A569" s="2226" t="s">
        <v>1204</v>
      </c>
      <c r="B569" s="2227">
        <v>3</v>
      </c>
      <c r="C569" s="2228"/>
      <c r="D569" s="2229"/>
      <c r="E569" s="2247"/>
      <c r="F569" s="2231"/>
      <c r="G569" s="2225"/>
      <c r="H569" s="2247"/>
      <c r="I569" s="2224"/>
      <c r="J569" s="2225"/>
      <c r="K569" s="2247"/>
      <c r="L569" s="2244"/>
      <c r="M569" s="2234"/>
      <c r="N569" s="2294"/>
      <c r="O569" s="2233"/>
    </row>
    <row r="570" spans="1:15">
      <c r="A570" s="2226" t="s">
        <v>1204</v>
      </c>
      <c r="B570" s="2227">
        <v>3</v>
      </c>
      <c r="C570" s="2228"/>
      <c r="D570" s="2229"/>
      <c r="E570" s="2247"/>
      <c r="F570" s="2231"/>
      <c r="G570" s="2225"/>
      <c r="H570" s="2247"/>
      <c r="I570" s="2224"/>
      <c r="J570" s="2225"/>
      <c r="K570" s="2247"/>
      <c r="L570" s="2244"/>
      <c r="M570" s="2234"/>
      <c r="N570" s="2294"/>
      <c r="O570" s="2233"/>
    </row>
    <row r="571" spans="1:15">
      <c r="A571" s="2226" t="s">
        <v>1204</v>
      </c>
      <c r="B571" s="2227">
        <v>3</v>
      </c>
      <c r="C571" s="2228"/>
      <c r="D571" s="2229"/>
      <c r="E571" s="2247"/>
      <c r="F571" s="2231"/>
      <c r="G571" s="2225"/>
      <c r="H571" s="2247"/>
      <c r="I571" s="2224"/>
      <c r="J571" s="2225"/>
      <c r="K571" s="2247"/>
      <c r="L571" s="2244"/>
      <c r="M571" s="2234"/>
      <c r="N571" s="2294"/>
      <c r="O571" s="2233"/>
    </row>
    <row r="572" spans="1:15">
      <c r="A572" s="2226" t="s">
        <v>1204</v>
      </c>
      <c r="B572" s="2227">
        <v>3</v>
      </c>
      <c r="C572" s="2228"/>
      <c r="D572" s="2229"/>
      <c r="E572" s="2247"/>
      <c r="F572" s="2231"/>
      <c r="G572" s="2225"/>
      <c r="H572" s="2247"/>
      <c r="I572" s="2224"/>
      <c r="J572" s="2225"/>
      <c r="K572" s="2247"/>
      <c r="L572" s="2244"/>
      <c r="M572" s="2234"/>
      <c r="N572" s="2294"/>
      <c r="O572" s="2233"/>
    </row>
    <row r="573" spans="1:15">
      <c r="A573" s="2226" t="s">
        <v>1204</v>
      </c>
      <c r="B573" s="2227">
        <v>3</v>
      </c>
      <c r="C573" s="2228"/>
      <c r="D573" s="2229"/>
      <c r="E573" s="2247"/>
      <c r="F573" s="2231"/>
      <c r="G573" s="2225"/>
      <c r="H573" s="2247"/>
      <c r="I573" s="2224"/>
      <c r="J573" s="2225"/>
      <c r="K573" s="2247"/>
      <c r="L573" s="2244"/>
      <c r="M573" s="2234"/>
      <c r="N573" s="2294"/>
      <c r="O573" s="2233"/>
    </row>
    <row r="574" spans="1:15">
      <c r="A574" s="2226" t="s">
        <v>1204</v>
      </c>
      <c r="B574" s="2227">
        <v>3</v>
      </c>
      <c r="C574" s="2228"/>
      <c r="D574" s="2229"/>
      <c r="E574" s="2247"/>
      <c r="F574" s="2231"/>
      <c r="G574" s="2225"/>
      <c r="H574" s="2247"/>
      <c r="I574" s="2224"/>
      <c r="J574" s="2225"/>
      <c r="K574" s="2247"/>
      <c r="L574" s="2244"/>
      <c r="M574" s="2234"/>
      <c r="N574" s="2294"/>
      <c r="O574" s="2233"/>
    </row>
    <row r="575" spans="1:15">
      <c r="A575" s="2226" t="s">
        <v>1204</v>
      </c>
      <c r="B575" s="2227">
        <v>3</v>
      </c>
      <c r="C575" s="2228"/>
      <c r="D575" s="2229"/>
      <c r="E575" s="2247"/>
      <c r="F575" s="2231"/>
      <c r="G575" s="2225"/>
      <c r="H575" s="2247"/>
      <c r="I575" s="2224"/>
      <c r="J575" s="2225"/>
      <c r="K575" s="2247"/>
      <c r="L575" s="2244"/>
      <c r="M575" s="2234"/>
      <c r="N575" s="2294"/>
      <c r="O575" s="2233"/>
    </row>
    <row r="576" spans="1:15">
      <c r="A576" s="2226" t="s">
        <v>1204</v>
      </c>
      <c r="B576" s="2227">
        <v>3</v>
      </c>
      <c r="C576" s="2228"/>
      <c r="D576" s="2229"/>
      <c r="E576" s="2247"/>
      <c r="F576" s="2231"/>
      <c r="G576" s="2225"/>
      <c r="H576" s="2247"/>
      <c r="I576" s="2224"/>
      <c r="J576" s="2225"/>
      <c r="K576" s="2247"/>
      <c r="L576" s="2244"/>
      <c r="M576" s="2234"/>
      <c r="N576" s="2294"/>
      <c r="O576" s="2233"/>
    </row>
    <row r="577" spans="1:15">
      <c r="A577" s="2226" t="s">
        <v>1204</v>
      </c>
      <c r="B577" s="2227">
        <v>3</v>
      </c>
      <c r="C577" s="2228"/>
      <c r="D577" s="2229"/>
      <c r="E577" s="2247"/>
      <c r="F577" s="2231"/>
      <c r="G577" s="2225"/>
      <c r="H577" s="2247"/>
      <c r="I577" s="2224"/>
      <c r="J577" s="2225"/>
      <c r="K577" s="2247"/>
      <c r="L577" s="2244"/>
      <c r="M577" s="2234"/>
      <c r="N577" s="2294"/>
      <c r="O577" s="2233"/>
    </row>
    <row r="578" spans="1:15">
      <c r="A578" s="2226" t="s">
        <v>1204</v>
      </c>
      <c r="B578" s="2227">
        <v>3</v>
      </c>
      <c r="C578" s="2228"/>
      <c r="D578" s="2229"/>
      <c r="E578" s="2247"/>
      <c r="F578" s="2231"/>
      <c r="G578" s="2225"/>
      <c r="H578" s="2247"/>
      <c r="I578" s="2224"/>
      <c r="J578" s="2225"/>
      <c r="K578" s="2247"/>
      <c r="L578" s="2244"/>
      <c r="M578" s="2234"/>
      <c r="N578" s="2294"/>
      <c r="O578" s="2233"/>
    </row>
    <row r="579" spans="1:15">
      <c r="A579" s="2226" t="s">
        <v>1204</v>
      </c>
      <c r="B579" s="2227">
        <v>3</v>
      </c>
      <c r="C579" s="2228"/>
      <c r="D579" s="2229"/>
      <c r="E579" s="2247"/>
      <c r="F579" s="2231"/>
      <c r="G579" s="2225"/>
      <c r="H579" s="2247"/>
      <c r="I579" s="2224"/>
      <c r="J579" s="2225"/>
      <c r="K579" s="2247"/>
      <c r="L579" s="2244"/>
      <c r="M579" s="2234"/>
      <c r="N579" s="2294"/>
      <c r="O579" s="2233"/>
    </row>
    <row r="580" spans="1:15">
      <c r="A580" s="2226" t="s">
        <v>1204</v>
      </c>
      <c r="B580" s="2227">
        <v>3</v>
      </c>
      <c r="C580" s="2228"/>
      <c r="D580" s="2229"/>
      <c r="E580" s="2247"/>
      <c r="F580" s="2231"/>
      <c r="G580" s="2225"/>
      <c r="H580" s="2247"/>
      <c r="I580" s="2224"/>
      <c r="J580" s="2225"/>
      <c r="K580" s="2247"/>
      <c r="L580" s="2244"/>
      <c r="M580" s="2234"/>
      <c r="N580" s="2294"/>
      <c r="O580" s="2233"/>
    </row>
    <row r="581" spans="1:15">
      <c r="A581" s="2226" t="s">
        <v>1204</v>
      </c>
      <c r="B581" s="2227">
        <v>3</v>
      </c>
      <c r="C581" s="2228"/>
      <c r="D581" s="2229"/>
      <c r="E581" s="2247"/>
      <c r="F581" s="2231"/>
      <c r="G581" s="2225"/>
      <c r="H581" s="2247"/>
      <c r="I581" s="2224"/>
      <c r="J581" s="2225"/>
      <c r="K581" s="2247"/>
      <c r="L581" s="2244"/>
      <c r="M581" s="2234"/>
      <c r="N581" s="2294"/>
      <c r="O581" s="2233"/>
    </row>
    <row r="582" spans="1:15">
      <c r="A582" s="2226" t="s">
        <v>1204</v>
      </c>
      <c r="B582" s="2227">
        <v>3</v>
      </c>
      <c r="C582" s="2228"/>
      <c r="D582" s="2229"/>
      <c r="E582" s="2247"/>
      <c r="F582" s="2231"/>
      <c r="G582" s="2225"/>
      <c r="H582" s="2247"/>
      <c r="I582" s="2224"/>
      <c r="J582" s="2225"/>
      <c r="K582" s="2247"/>
      <c r="L582" s="2244"/>
      <c r="M582" s="2234"/>
      <c r="N582" s="2294"/>
      <c r="O582" s="2233"/>
    </row>
    <row r="583" spans="1:15">
      <c r="A583" s="2226" t="s">
        <v>1204</v>
      </c>
      <c r="B583" s="2227">
        <v>3</v>
      </c>
      <c r="C583" s="2228"/>
      <c r="D583" s="2229"/>
      <c r="E583" s="2247"/>
      <c r="F583" s="2231"/>
      <c r="G583" s="2225"/>
      <c r="H583" s="2247"/>
      <c r="I583" s="2224"/>
      <c r="J583" s="2225"/>
      <c r="K583" s="2247"/>
      <c r="L583" s="2244"/>
      <c r="M583" s="2234"/>
      <c r="N583" s="2294"/>
      <c r="O583" s="2233"/>
    </row>
    <row r="584" spans="1:15">
      <c r="A584" s="2226" t="s">
        <v>1204</v>
      </c>
      <c r="B584" s="2227">
        <v>3</v>
      </c>
      <c r="C584" s="2228"/>
      <c r="D584" s="2229"/>
      <c r="E584" s="2247"/>
      <c r="F584" s="2231"/>
      <c r="G584" s="2225"/>
      <c r="H584" s="2247"/>
      <c r="I584" s="2224"/>
      <c r="J584" s="2225"/>
      <c r="K584" s="2247"/>
      <c r="L584" s="2244"/>
      <c r="M584" s="2234"/>
      <c r="N584" s="2294"/>
      <c r="O584" s="2233"/>
    </row>
    <row r="585" spans="1:15">
      <c r="A585" s="2226" t="s">
        <v>1204</v>
      </c>
      <c r="B585" s="2227">
        <v>3</v>
      </c>
      <c r="C585" s="2228"/>
      <c r="D585" s="2229"/>
      <c r="E585" s="2247"/>
      <c r="F585" s="2231"/>
      <c r="G585" s="2225"/>
      <c r="H585" s="2247"/>
      <c r="I585" s="2224"/>
      <c r="J585" s="2225"/>
      <c r="K585" s="2247"/>
      <c r="L585" s="2244"/>
      <c r="M585" s="2234"/>
      <c r="N585" s="2294"/>
      <c r="O585" s="2233"/>
    </row>
    <row r="586" spans="1:15">
      <c r="A586" s="2226" t="s">
        <v>1204</v>
      </c>
      <c r="B586" s="2227">
        <v>3</v>
      </c>
      <c r="C586" s="2228"/>
      <c r="D586" s="2229"/>
      <c r="E586" s="2247"/>
      <c r="F586" s="2231"/>
      <c r="G586" s="2225"/>
      <c r="H586" s="2247"/>
      <c r="I586" s="2224"/>
      <c r="J586" s="2225"/>
      <c r="K586" s="2247"/>
      <c r="L586" s="2244"/>
      <c r="M586" s="2234"/>
      <c r="N586" s="2294"/>
      <c r="O586" s="2233"/>
    </row>
    <row r="587" spans="1:15">
      <c r="A587" s="2226" t="s">
        <v>1204</v>
      </c>
      <c r="B587" s="2227">
        <v>3</v>
      </c>
      <c r="C587" s="2228"/>
      <c r="D587" s="2229"/>
      <c r="E587" s="2247"/>
      <c r="F587" s="2231"/>
      <c r="G587" s="2225"/>
      <c r="H587" s="2247"/>
      <c r="I587" s="2224"/>
      <c r="J587" s="2225"/>
      <c r="K587" s="2247"/>
      <c r="L587" s="2244"/>
      <c r="M587" s="2234"/>
      <c r="N587" s="2294"/>
      <c r="O587" s="2233"/>
    </row>
    <row r="588" spans="1:15">
      <c r="A588" s="2226" t="s">
        <v>1204</v>
      </c>
      <c r="B588" s="2227">
        <v>3</v>
      </c>
      <c r="C588" s="2228"/>
      <c r="D588" s="2229"/>
      <c r="E588" s="2247"/>
      <c r="F588" s="2231"/>
      <c r="G588" s="2225"/>
      <c r="H588" s="2247"/>
      <c r="I588" s="2224"/>
      <c r="J588" s="2225"/>
      <c r="K588" s="2247"/>
      <c r="L588" s="2244"/>
      <c r="M588" s="2234"/>
      <c r="N588" s="2294"/>
      <c r="O588" s="2233"/>
    </row>
    <row r="589" spans="1:15">
      <c r="A589" s="2226" t="s">
        <v>1204</v>
      </c>
      <c r="B589" s="2227">
        <v>3</v>
      </c>
      <c r="C589" s="2228"/>
      <c r="D589" s="2229"/>
      <c r="E589" s="2247"/>
      <c r="F589" s="2231"/>
      <c r="G589" s="2225"/>
      <c r="H589" s="2247"/>
      <c r="I589" s="2224"/>
      <c r="J589" s="2225"/>
      <c r="K589" s="2247"/>
      <c r="L589" s="2244"/>
      <c r="M589" s="2234"/>
      <c r="N589" s="2294"/>
      <c r="O589" s="2233"/>
    </row>
    <row r="590" spans="1:15">
      <c r="A590" s="2226" t="s">
        <v>1204</v>
      </c>
      <c r="B590" s="2227">
        <v>3</v>
      </c>
      <c r="C590" s="2228"/>
      <c r="D590" s="2229"/>
      <c r="E590" s="2247"/>
      <c r="F590" s="2231"/>
      <c r="G590" s="2225"/>
      <c r="H590" s="2247"/>
      <c r="I590" s="2224"/>
      <c r="J590" s="2225"/>
      <c r="K590" s="2247"/>
      <c r="L590" s="2244"/>
      <c r="M590" s="2234"/>
      <c r="N590" s="2294"/>
      <c r="O590" s="2233"/>
    </row>
    <row r="591" spans="1:15">
      <c r="A591" s="2226" t="s">
        <v>1204</v>
      </c>
      <c r="B591" s="2227">
        <v>3</v>
      </c>
      <c r="C591" s="2228"/>
      <c r="D591" s="2229"/>
      <c r="E591" s="2247"/>
      <c r="F591" s="2231"/>
      <c r="G591" s="2225"/>
      <c r="H591" s="2247"/>
      <c r="I591" s="2224"/>
      <c r="J591" s="2225"/>
      <c r="K591" s="2247"/>
      <c r="L591" s="2244"/>
      <c r="M591" s="2234"/>
      <c r="N591" s="2294"/>
      <c r="O591" s="2233"/>
    </row>
    <row r="592" spans="1:15">
      <c r="A592" s="2226" t="s">
        <v>1204</v>
      </c>
      <c r="B592" s="2227">
        <v>3</v>
      </c>
      <c r="C592" s="2228"/>
      <c r="D592" s="2229"/>
      <c r="E592" s="2247"/>
      <c r="F592" s="2231"/>
      <c r="G592" s="2225"/>
      <c r="H592" s="2247"/>
      <c r="I592" s="2224"/>
      <c r="J592" s="2225"/>
      <c r="K592" s="2247"/>
      <c r="L592" s="2244"/>
      <c r="M592" s="2234"/>
      <c r="N592" s="2294"/>
      <c r="O592" s="2233"/>
    </row>
    <row r="593" spans="1:15">
      <c r="A593" s="2226" t="s">
        <v>1204</v>
      </c>
      <c r="B593" s="2227">
        <v>3</v>
      </c>
      <c r="C593" s="2228"/>
      <c r="D593" s="2229"/>
      <c r="E593" s="2247"/>
      <c r="F593" s="2231"/>
      <c r="G593" s="2225"/>
      <c r="H593" s="2247"/>
      <c r="I593" s="2224"/>
      <c r="J593" s="2225"/>
      <c r="K593" s="2247"/>
      <c r="L593" s="2244"/>
      <c r="M593" s="2234"/>
      <c r="N593" s="2294"/>
      <c r="O593" s="2233"/>
    </row>
    <row r="594" spans="1:15">
      <c r="A594" s="2226" t="s">
        <v>1204</v>
      </c>
      <c r="B594" s="2227">
        <v>3</v>
      </c>
      <c r="C594" s="2228"/>
      <c r="D594" s="2229"/>
      <c r="E594" s="2247"/>
      <c r="F594" s="2231"/>
      <c r="G594" s="2225"/>
      <c r="H594" s="2247"/>
      <c r="I594" s="2224"/>
      <c r="J594" s="2225"/>
      <c r="K594" s="2247"/>
      <c r="L594" s="2244"/>
      <c r="M594" s="2234"/>
      <c r="N594" s="2294"/>
      <c r="O594" s="2233"/>
    </row>
    <row r="595" spans="1:15">
      <c r="A595" s="2226" t="s">
        <v>1204</v>
      </c>
      <c r="B595" s="2227">
        <v>3</v>
      </c>
      <c r="C595" s="2228"/>
      <c r="D595" s="2229"/>
      <c r="E595" s="2247"/>
      <c r="F595" s="2231"/>
      <c r="G595" s="2225"/>
      <c r="H595" s="2247"/>
      <c r="I595" s="2224"/>
      <c r="J595" s="2225"/>
      <c r="K595" s="2247"/>
      <c r="L595" s="2244"/>
      <c r="M595" s="2234"/>
      <c r="N595" s="2294"/>
      <c r="O595" s="2233"/>
    </row>
    <row r="596" spans="1:15">
      <c r="A596" s="2226" t="s">
        <v>1204</v>
      </c>
      <c r="B596" s="2227">
        <v>3</v>
      </c>
      <c r="C596" s="2228"/>
      <c r="D596" s="2229"/>
      <c r="E596" s="2247"/>
      <c r="F596" s="2231"/>
      <c r="G596" s="2225"/>
      <c r="H596" s="2247"/>
      <c r="I596" s="2224"/>
      <c r="J596" s="2225"/>
      <c r="K596" s="2247"/>
      <c r="L596" s="2244"/>
      <c r="M596" s="2234"/>
      <c r="N596" s="2294"/>
      <c r="O596" s="2233"/>
    </row>
    <row r="597" spans="1:15">
      <c r="A597" s="2226" t="s">
        <v>1204</v>
      </c>
      <c r="B597" s="2227">
        <v>3</v>
      </c>
      <c r="C597" s="2228"/>
      <c r="D597" s="2229"/>
      <c r="E597" s="2247"/>
      <c r="F597" s="2231"/>
      <c r="G597" s="2225"/>
      <c r="H597" s="2247"/>
      <c r="I597" s="2224"/>
      <c r="J597" s="2225"/>
      <c r="K597" s="2247"/>
      <c r="L597" s="2244"/>
      <c r="M597" s="2234"/>
      <c r="N597" s="2294"/>
      <c r="O597" s="2233"/>
    </row>
    <row r="598" spans="1:15">
      <c r="A598" s="2226" t="s">
        <v>1204</v>
      </c>
      <c r="B598" s="2227">
        <v>3</v>
      </c>
      <c r="C598" s="2228"/>
      <c r="D598" s="2229"/>
      <c r="E598" s="2247"/>
      <c r="F598" s="2231"/>
      <c r="G598" s="2225"/>
      <c r="H598" s="2247"/>
      <c r="I598" s="2224"/>
      <c r="J598" s="2225"/>
      <c r="K598" s="2247"/>
      <c r="L598" s="2244"/>
      <c r="M598" s="2234"/>
      <c r="N598" s="2294"/>
      <c r="O598" s="2233"/>
    </row>
    <row r="599" spans="1:15">
      <c r="A599" s="2226" t="s">
        <v>1204</v>
      </c>
      <c r="B599" s="2227">
        <v>3</v>
      </c>
      <c r="C599" s="2228"/>
      <c r="D599" s="2229"/>
      <c r="E599" s="2247"/>
      <c r="F599" s="2231"/>
      <c r="G599" s="2225"/>
      <c r="H599" s="2247"/>
      <c r="I599" s="2224"/>
      <c r="J599" s="2225"/>
      <c r="K599" s="2247"/>
      <c r="L599" s="2244"/>
      <c r="M599" s="2234"/>
      <c r="N599" s="2294"/>
      <c r="O599" s="2233"/>
    </row>
    <row r="600" spans="1:15">
      <c r="A600" s="2226" t="s">
        <v>1204</v>
      </c>
      <c r="B600" s="2227">
        <v>3</v>
      </c>
      <c r="C600" s="2228"/>
      <c r="D600" s="2229"/>
      <c r="E600" s="2247"/>
      <c r="F600" s="2231"/>
      <c r="G600" s="2225"/>
      <c r="H600" s="2247"/>
      <c r="I600" s="2224"/>
      <c r="J600" s="2225"/>
      <c r="K600" s="2247"/>
      <c r="L600" s="2244"/>
      <c r="M600" s="2234"/>
      <c r="N600" s="2294"/>
      <c r="O600" s="2233"/>
    </row>
    <row r="601" spans="1:15">
      <c r="A601" s="2226" t="s">
        <v>1204</v>
      </c>
      <c r="B601" s="2227">
        <v>3</v>
      </c>
      <c r="C601" s="2228"/>
      <c r="D601" s="2229"/>
      <c r="E601" s="2247"/>
      <c r="F601" s="2231"/>
      <c r="G601" s="2225"/>
      <c r="H601" s="2247"/>
      <c r="I601" s="2224"/>
      <c r="J601" s="2225"/>
      <c r="K601" s="2247"/>
      <c r="L601" s="2244"/>
      <c r="M601" s="2234"/>
      <c r="N601" s="2294"/>
      <c r="O601" s="2233"/>
    </row>
    <row r="602" spans="1:15">
      <c r="A602" s="2226" t="s">
        <v>1204</v>
      </c>
      <c r="B602" s="2227">
        <v>3</v>
      </c>
      <c r="C602" s="2228"/>
      <c r="D602" s="2229"/>
      <c r="E602" s="2247"/>
      <c r="F602" s="2231"/>
      <c r="G602" s="2225"/>
      <c r="H602" s="2247"/>
      <c r="I602" s="2224"/>
      <c r="J602" s="2225"/>
      <c r="K602" s="2247"/>
      <c r="L602" s="2244"/>
      <c r="M602" s="2234"/>
      <c r="N602" s="2294"/>
      <c r="O602" s="2233"/>
    </row>
    <row r="603" spans="1:15">
      <c r="A603" s="2226" t="s">
        <v>1204</v>
      </c>
      <c r="B603" s="2227">
        <v>3</v>
      </c>
      <c r="C603" s="2228"/>
      <c r="D603" s="2229"/>
      <c r="E603" s="2247"/>
      <c r="F603" s="2231"/>
      <c r="G603" s="2225"/>
      <c r="H603" s="2247"/>
      <c r="I603" s="2224"/>
      <c r="J603" s="2225"/>
      <c r="K603" s="2247"/>
      <c r="L603" s="2244"/>
      <c r="M603" s="2234"/>
      <c r="N603" s="2294"/>
      <c r="O603" s="2233"/>
    </row>
    <row r="604" spans="1:15">
      <c r="A604" s="2226" t="s">
        <v>1204</v>
      </c>
      <c r="B604" s="2227">
        <v>3</v>
      </c>
      <c r="C604" s="2228"/>
      <c r="D604" s="2229"/>
      <c r="E604" s="2247"/>
      <c r="F604" s="2231"/>
      <c r="G604" s="2225"/>
      <c r="H604" s="2247"/>
      <c r="I604" s="2224"/>
      <c r="J604" s="2225"/>
      <c r="K604" s="2247"/>
      <c r="L604" s="2244"/>
      <c r="M604" s="2234"/>
      <c r="N604" s="2294"/>
      <c r="O604" s="2233"/>
    </row>
    <row r="605" spans="1:15">
      <c r="A605" s="2226" t="s">
        <v>1204</v>
      </c>
      <c r="B605" s="2227">
        <v>3</v>
      </c>
      <c r="C605" s="2228"/>
      <c r="D605" s="2229"/>
      <c r="E605" s="2247"/>
      <c r="F605" s="2231"/>
      <c r="G605" s="2225"/>
      <c r="H605" s="2247"/>
      <c r="I605" s="2224"/>
      <c r="J605" s="2225"/>
      <c r="K605" s="2247"/>
      <c r="L605" s="2244"/>
      <c r="M605" s="2234"/>
      <c r="N605" s="2294"/>
      <c r="O605" s="2233"/>
    </row>
    <row r="606" spans="1:15">
      <c r="A606" s="2226" t="s">
        <v>1204</v>
      </c>
      <c r="B606" s="2227">
        <v>3</v>
      </c>
      <c r="C606" s="2228"/>
      <c r="D606" s="2229"/>
      <c r="E606" s="2247"/>
      <c r="F606" s="2231"/>
      <c r="G606" s="2225"/>
      <c r="H606" s="2247"/>
      <c r="I606" s="2224"/>
      <c r="J606" s="2225"/>
      <c r="K606" s="2247"/>
      <c r="L606" s="2244"/>
      <c r="M606" s="2234"/>
      <c r="N606" s="2294"/>
      <c r="O606" s="2233"/>
    </row>
    <row r="607" spans="1:15">
      <c r="A607" s="2226" t="s">
        <v>1204</v>
      </c>
      <c r="B607" s="2227">
        <v>3</v>
      </c>
      <c r="C607" s="2228"/>
      <c r="D607" s="2229"/>
      <c r="E607" s="2247"/>
      <c r="F607" s="2231"/>
      <c r="G607" s="2225"/>
      <c r="H607" s="2247"/>
      <c r="I607" s="2224"/>
      <c r="J607" s="2225"/>
      <c r="K607" s="2247"/>
      <c r="L607" s="2244"/>
      <c r="M607" s="2234"/>
      <c r="N607" s="2294"/>
      <c r="O607" s="2233"/>
    </row>
    <row r="608" spans="1:15">
      <c r="A608" s="2226" t="s">
        <v>1204</v>
      </c>
      <c r="B608" s="2227">
        <v>3</v>
      </c>
      <c r="C608" s="2228"/>
      <c r="D608" s="2229"/>
      <c r="E608" s="2247"/>
      <c r="F608" s="2231"/>
      <c r="G608" s="2225"/>
      <c r="H608" s="2247"/>
      <c r="I608" s="2224"/>
      <c r="J608" s="2225"/>
      <c r="K608" s="2247"/>
      <c r="L608" s="2244"/>
      <c r="M608" s="2234"/>
      <c r="N608" s="2294"/>
      <c r="O608" s="2233"/>
    </row>
    <row r="609" spans="1:15">
      <c r="A609" s="2226" t="s">
        <v>1204</v>
      </c>
      <c r="B609" s="2227">
        <v>3</v>
      </c>
      <c r="C609" s="2228"/>
      <c r="D609" s="2229"/>
      <c r="E609" s="2247"/>
      <c r="F609" s="2231"/>
      <c r="G609" s="2225"/>
      <c r="H609" s="2247"/>
      <c r="I609" s="2224"/>
      <c r="J609" s="2225"/>
      <c r="K609" s="2247"/>
      <c r="L609" s="2244"/>
      <c r="M609" s="2234"/>
      <c r="N609" s="2294"/>
      <c r="O609" s="2233"/>
    </row>
    <row r="610" spans="1:15">
      <c r="A610" s="2226" t="s">
        <v>1204</v>
      </c>
      <c r="B610" s="2227">
        <v>3</v>
      </c>
      <c r="C610" s="2228"/>
      <c r="D610" s="2229"/>
      <c r="E610" s="2247"/>
      <c r="F610" s="2231"/>
      <c r="G610" s="2225"/>
      <c r="H610" s="2247"/>
      <c r="I610" s="2224"/>
      <c r="J610" s="2225"/>
      <c r="K610" s="2247"/>
      <c r="L610" s="2244"/>
      <c r="M610" s="2234"/>
      <c r="N610" s="2294"/>
      <c r="O610" s="2233"/>
    </row>
    <row r="611" spans="1:15">
      <c r="A611" s="2226" t="s">
        <v>1204</v>
      </c>
      <c r="B611" s="2227">
        <v>3</v>
      </c>
      <c r="C611" s="2228"/>
      <c r="D611" s="2229"/>
      <c r="E611" s="2247"/>
      <c r="F611" s="2231"/>
      <c r="G611" s="2225"/>
      <c r="H611" s="2247"/>
      <c r="I611" s="2224"/>
      <c r="J611" s="2225"/>
      <c r="K611" s="2247"/>
      <c r="L611" s="2244"/>
      <c r="M611" s="2234"/>
      <c r="N611" s="2294"/>
      <c r="O611" s="2233"/>
    </row>
    <row r="612" spans="1:15">
      <c r="A612" s="2226" t="s">
        <v>1204</v>
      </c>
      <c r="B612" s="2227">
        <v>3</v>
      </c>
      <c r="C612" s="2228"/>
      <c r="D612" s="2229"/>
      <c r="E612" s="2247"/>
      <c r="F612" s="2231"/>
      <c r="G612" s="2225"/>
      <c r="H612" s="2247"/>
      <c r="I612" s="2224"/>
      <c r="J612" s="2225"/>
      <c r="K612" s="2247"/>
      <c r="L612" s="2244"/>
      <c r="M612" s="2234"/>
      <c r="N612" s="2294"/>
      <c r="O612" s="2233"/>
    </row>
    <row r="613" spans="1:15">
      <c r="A613" s="2226" t="s">
        <v>1204</v>
      </c>
      <c r="B613" s="2227">
        <v>3</v>
      </c>
      <c r="C613" s="2228"/>
      <c r="D613" s="2229"/>
      <c r="E613" s="2247"/>
      <c r="F613" s="2231"/>
      <c r="G613" s="2225"/>
      <c r="H613" s="2247"/>
      <c r="I613" s="2224"/>
      <c r="J613" s="2225"/>
      <c r="K613" s="2247"/>
      <c r="L613" s="2244"/>
      <c r="M613" s="2234"/>
      <c r="N613" s="2294"/>
      <c r="O613" s="2233"/>
    </row>
    <row r="614" spans="1:15">
      <c r="A614" s="2226" t="s">
        <v>1204</v>
      </c>
      <c r="B614" s="2227">
        <v>3</v>
      </c>
      <c r="C614" s="2228"/>
      <c r="D614" s="2229"/>
      <c r="E614" s="2247"/>
      <c r="F614" s="2231"/>
      <c r="G614" s="2225"/>
      <c r="H614" s="2247"/>
      <c r="I614" s="2224"/>
      <c r="J614" s="2225"/>
      <c r="K614" s="2247"/>
      <c r="L614" s="2244"/>
      <c r="M614" s="2234"/>
      <c r="N614" s="2294"/>
      <c r="O614" s="2233"/>
    </row>
    <row r="615" spans="1:15">
      <c r="A615" s="2226" t="s">
        <v>1204</v>
      </c>
      <c r="B615" s="2227">
        <v>3</v>
      </c>
      <c r="C615" s="2228"/>
      <c r="D615" s="2229"/>
      <c r="E615" s="2247"/>
      <c r="F615" s="2231"/>
      <c r="G615" s="2225"/>
      <c r="H615" s="2247"/>
      <c r="I615" s="2224"/>
      <c r="J615" s="2225"/>
      <c r="K615" s="2247"/>
      <c r="L615" s="2244"/>
      <c r="M615" s="2234"/>
      <c r="N615" s="2294"/>
      <c r="O615" s="2233"/>
    </row>
    <row r="616" spans="1:15">
      <c r="A616" s="2226" t="s">
        <v>1204</v>
      </c>
      <c r="B616" s="2227">
        <v>3</v>
      </c>
      <c r="C616" s="2228"/>
      <c r="D616" s="2229"/>
      <c r="E616" s="2247"/>
      <c r="F616" s="2231"/>
      <c r="G616" s="2225"/>
      <c r="H616" s="2247"/>
      <c r="I616" s="2224"/>
      <c r="J616" s="2225"/>
      <c r="K616" s="2247"/>
      <c r="L616" s="2244"/>
      <c r="M616" s="2234"/>
      <c r="N616" s="2294"/>
      <c r="O616" s="2233"/>
    </row>
    <row r="617" spans="1:15">
      <c r="A617" s="2226" t="s">
        <v>1204</v>
      </c>
      <c r="B617" s="2227">
        <v>3</v>
      </c>
      <c r="C617" s="2228"/>
      <c r="D617" s="2229"/>
      <c r="E617" s="2247"/>
      <c r="F617" s="2231"/>
      <c r="G617" s="2225"/>
      <c r="H617" s="2247"/>
      <c r="I617" s="2224"/>
      <c r="J617" s="2225"/>
      <c r="K617" s="2247"/>
      <c r="L617" s="2244"/>
      <c r="M617" s="2234"/>
      <c r="N617" s="2294"/>
      <c r="O617" s="2233"/>
    </row>
    <row r="618" spans="1:15">
      <c r="A618" s="2226" t="s">
        <v>1204</v>
      </c>
      <c r="B618" s="2227">
        <v>3</v>
      </c>
      <c r="C618" s="2228"/>
      <c r="D618" s="2229"/>
      <c r="E618" s="2247"/>
      <c r="F618" s="2231"/>
      <c r="G618" s="2225"/>
      <c r="H618" s="2247"/>
      <c r="I618" s="2224"/>
      <c r="J618" s="2225"/>
      <c r="K618" s="2247"/>
      <c r="L618" s="2244"/>
      <c r="M618" s="2234"/>
      <c r="N618" s="2294"/>
      <c r="O618" s="2233"/>
    </row>
    <row r="619" spans="1:15">
      <c r="A619" s="2226" t="s">
        <v>1204</v>
      </c>
      <c r="B619" s="2227">
        <v>3</v>
      </c>
      <c r="C619" s="2228"/>
      <c r="D619" s="2229"/>
      <c r="E619" s="2247"/>
      <c r="F619" s="2231"/>
      <c r="G619" s="2225"/>
      <c r="H619" s="2247"/>
      <c r="I619" s="2224"/>
      <c r="J619" s="2225"/>
      <c r="K619" s="2247"/>
      <c r="L619" s="2244"/>
      <c r="M619" s="2234"/>
      <c r="N619" s="2294"/>
      <c r="O619" s="2233"/>
    </row>
    <row r="620" spans="1:15">
      <c r="A620" s="2226" t="s">
        <v>1204</v>
      </c>
      <c r="B620" s="2227">
        <v>3</v>
      </c>
      <c r="C620" s="2228"/>
      <c r="D620" s="2229"/>
      <c r="E620" s="2247"/>
      <c r="F620" s="2231"/>
      <c r="G620" s="2225"/>
      <c r="H620" s="2247"/>
      <c r="I620" s="2224"/>
      <c r="J620" s="2225"/>
      <c r="K620" s="2247"/>
      <c r="L620" s="2244"/>
      <c r="M620" s="2234"/>
      <c r="N620" s="2294"/>
      <c r="O620" s="2233"/>
    </row>
    <row r="621" spans="1:15">
      <c r="A621" s="2226" t="s">
        <v>1204</v>
      </c>
      <c r="B621" s="2227">
        <v>3</v>
      </c>
      <c r="C621" s="2228"/>
      <c r="D621" s="2229"/>
      <c r="E621" s="2247"/>
      <c r="F621" s="2231"/>
      <c r="G621" s="2225"/>
      <c r="H621" s="2247"/>
      <c r="I621" s="2224"/>
      <c r="J621" s="2225"/>
      <c r="K621" s="2247"/>
      <c r="L621" s="2244"/>
      <c r="M621" s="2234"/>
      <c r="N621" s="2294"/>
      <c r="O621" s="2233"/>
    </row>
    <row r="622" spans="1:15">
      <c r="A622" s="2226" t="s">
        <v>1204</v>
      </c>
      <c r="B622" s="2227">
        <v>3</v>
      </c>
      <c r="C622" s="2228"/>
      <c r="D622" s="2229"/>
      <c r="E622" s="2247"/>
      <c r="F622" s="2231"/>
      <c r="G622" s="2225"/>
      <c r="H622" s="2247"/>
      <c r="I622" s="2224"/>
      <c r="J622" s="2225"/>
      <c r="K622" s="2247"/>
      <c r="L622" s="2244"/>
      <c r="M622" s="2234"/>
      <c r="N622" s="2294"/>
      <c r="O622" s="2233"/>
    </row>
    <row r="623" spans="1:15">
      <c r="A623" s="2226" t="s">
        <v>1204</v>
      </c>
      <c r="B623" s="2227">
        <v>3</v>
      </c>
      <c r="C623" s="2228"/>
      <c r="D623" s="2229"/>
      <c r="E623" s="2247"/>
      <c r="F623" s="2231"/>
      <c r="G623" s="2225"/>
      <c r="H623" s="2247"/>
      <c r="I623" s="2224"/>
      <c r="J623" s="2225"/>
      <c r="K623" s="2247"/>
      <c r="L623" s="2244"/>
      <c r="M623" s="2234"/>
      <c r="N623" s="2294"/>
      <c r="O623" s="2233"/>
    </row>
    <row r="624" spans="1:15">
      <c r="A624" s="2226" t="s">
        <v>1204</v>
      </c>
      <c r="B624" s="2227">
        <v>3</v>
      </c>
      <c r="C624" s="2228"/>
      <c r="D624" s="2229"/>
      <c r="E624" s="2247"/>
      <c r="F624" s="2231"/>
      <c r="G624" s="2225"/>
      <c r="H624" s="2247"/>
      <c r="I624" s="2224"/>
      <c r="J624" s="2225"/>
      <c r="K624" s="2247"/>
      <c r="L624" s="2244"/>
      <c r="M624" s="2234"/>
      <c r="N624" s="2294"/>
      <c r="O624" s="2233"/>
    </row>
    <row r="625" spans="1:15">
      <c r="A625" s="2226" t="s">
        <v>1204</v>
      </c>
      <c r="B625" s="2227">
        <v>3</v>
      </c>
      <c r="C625" s="2228"/>
      <c r="D625" s="2229"/>
      <c r="E625" s="2247"/>
      <c r="F625" s="2231"/>
      <c r="G625" s="2225"/>
      <c r="H625" s="2247"/>
      <c r="I625" s="2224"/>
      <c r="J625" s="2225"/>
      <c r="K625" s="2247"/>
      <c r="L625" s="2244"/>
      <c r="M625" s="2234"/>
      <c r="N625" s="2294"/>
      <c r="O625" s="2233"/>
    </row>
    <row r="626" spans="1:15">
      <c r="A626" s="2226" t="s">
        <v>1204</v>
      </c>
      <c r="B626" s="2227">
        <v>3</v>
      </c>
      <c r="C626" s="2228"/>
      <c r="D626" s="2229"/>
      <c r="E626" s="2247"/>
      <c r="F626" s="2231"/>
      <c r="G626" s="2225"/>
      <c r="H626" s="2247"/>
      <c r="I626" s="2224"/>
      <c r="J626" s="2225"/>
      <c r="K626" s="2247"/>
      <c r="L626" s="2244"/>
      <c r="M626" s="2234"/>
      <c r="N626" s="2294"/>
      <c r="O626" s="2233"/>
    </row>
    <row r="627" spans="1:15">
      <c r="A627" s="2226" t="s">
        <v>1204</v>
      </c>
      <c r="B627" s="2227">
        <v>3</v>
      </c>
      <c r="C627" s="2228"/>
      <c r="D627" s="2229"/>
      <c r="E627" s="2247"/>
      <c r="F627" s="2231"/>
      <c r="G627" s="2225"/>
      <c r="H627" s="2247"/>
      <c r="I627" s="2224"/>
      <c r="J627" s="2225"/>
      <c r="K627" s="2247"/>
      <c r="L627" s="2244"/>
      <c r="M627" s="2234"/>
      <c r="N627" s="2294"/>
      <c r="O627" s="2233"/>
    </row>
    <row r="628" spans="1:15">
      <c r="A628" s="2226" t="s">
        <v>1204</v>
      </c>
      <c r="B628" s="2227">
        <v>3</v>
      </c>
      <c r="C628" s="2228"/>
      <c r="D628" s="2229"/>
      <c r="E628" s="2247"/>
      <c r="F628" s="2231"/>
      <c r="G628" s="2225"/>
      <c r="H628" s="2247"/>
      <c r="I628" s="2224"/>
      <c r="J628" s="2225"/>
      <c r="K628" s="2247"/>
      <c r="L628" s="2244"/>
      <c r="M628" s="2234"/>
      <c r="N628" s="2294"/>
      <c r="O628" s="2233"/>
    </row>
    <row r="629" spans="1:15">
      <c r="A629" s="2226" t="s">
        <v>1204</v>
      </c>
      <c r="B629" s="2227">
        <v>3</v>
      </c>
      <c r="C629" s="2228"/>
      <c r="D629" s="2229"/>
      <c r="E629" s="2247"/>
      <c r="F629" s="2231"/>
      <c r="G629" s="2225"/>
      <c r="H629" s="2247"/>
      <c r="I629" s="2224"/>
      <c r="J629" s="2225"/>
      <c r="K629" s="2247"/>
      <c r="L629" s="2244"/>
      <c r="M629" s="2234"/>
      <c r="N629" s="2294"/>
      <c r="O629" s="2233"/>
    </row>
    <row r="630" spans="1:15">
      <c r="A630" s="2226" t="s">
        <v>1204</v>
      </c>
      <c r="B630" s="2227">
        <v>3</v>
      </c>
      <c r="C630" s="2228"/>
      <c r="D630" s="2229"/>
      <c r="E630" s="2247"/>
      <c r="F630" s="2231"/>
      <c r="G630" s="2225"/>
      <c r="H630" s="2247"/>
      <c r="I630" s="2224"/>
      <c r="J630" s="2225"/>
      <c r="K630" s="2247"/>
      <c r="L630" s="2244"/>
      <c r="M630" s="2234"/>
      <c r="N630" s="2294"/>
      <c r="O630" s="2233"/>
    </row>
    <row r="631" spans="1:15">
      <c r="A631" s="2226" t="s">
        <v>1204</v>
      </c>
      <c r="B631" s="2227">
        <v>3</v>
      </c>
      <c r="C631" s="2228"/>
      <c r="D631" s="2229"/>
      <c r="E631" s="2247"/>
      <c r="F631" s="2231"/>
      <c r="G631" s="2225"/>
      <c r="H631" s="2247"/>
      <c r="I631" s="2224"/>
      <c r="J631" s="2225"/>
      <c r="K631" s="2247"/>
      <c r="L631" s="2244"/>
      <c r="M631" s="2234"/>
      <c r="N631" s="2294"/>
      <c r="O631" s="2233"/>
    </row>
    <row r="632" spans="1:15">
      <c r="A632" s="2226" t="s">
        <v>1204</v>
      </c>
      <c r="B632" s="2227">
        <v>3</v>
      </c>
      <c r="C632" s="2228"/>
      <c r="D632" s="2229"/>
      <c r="E632" s="2247"/>
      <c r="F632" s="2231"/>
      <c r="G632" s="2225"/>
      <c r="H632" s="2247"/>
      <c r="I632" s="2224"/>
      <c r="J632" s="2225"/>
      <c r="K632" s="2247"/>
      <c r="L632" s="2244"/>
      <c r="M632" s="2234"/>
      <c r="N632" s="2294"/>
      <c r="O632" s="2233"/>
    </row>
    <row r="633" spans="1:15">
      <c r="A633" s="2226" t="s">
        <v>1204</v>
      </c>
      <c r="B633" s="2227">
        <v>3</v>
      </c>
      <c r="C633" s="2228"/>
      <c r="D633" s="2229"/>
      <c r="E633" s="2247"/>
      <c r="F633" s="2231"/>
      <c r="G633" s="2225"/>
      <c r="H633" s="2247"/>
      <c r="I633" s="2224"/>
      <c r="J633" s="2225"/>
      <c r="K633" s="2247"/>
      <c r="L633" s="2244"/>
      <c r="M633" s="2234"/>
      <c r="N633" s="2294"/>
      <c r="O633" s="2233"/>
    </row>
    <row r="634" spans="1:15">
      <c r="A634" s="2226" t="s">
        <v>1204</v>
      </c>
      <c r="B634" s="2227">
        <v>3</v>
      </c>
      <c r="C634" s="2228"/>
      <c r="D634" s="2229"/>
      <c r="E634" s="2247"/>
      <c r="F634" s="2231"/>
      <c r="G634" s="2225"/>
      <c r="H634" s="2247"/>
      <c r="I634" s="2224"/>
      <c r="J634" s="2225"/>
      <c r="K634" s="2247"/>
      <c r="L634" s="2244"/>
      <c r="M634" s="2234"/>
      <c r="N634" s="2294"/>
      <c r="O634" s="2233"/>
    </row>
    <row r="635" spans="1:15">
      <c r="A635" s="2226" t="s">
        <v>1204</v>
      </c>
      <c r="B635" s="2227">
        <v>3</v>
      </c>
      <c r="C635" s="2228"/>
      <c r="D635" s="2229"/>
      <c r="E635" s="2247"/>
      <c r="F635" s="2231"/>
      <c r="G635" s="2225"/>
      <c r="H635" s="2247"/>
      <c r="I635" s="2224"/>
      <c r="J635" s="2225"/>
      <c r="K635" s="2247"/>
      <c r="L635" s="2244"/>
      <c r="M635" s="2234"/>
      <c r="N635" s="2294"/>
      <c r="O635" s="2233"/>
    </row>
    <row r="636" spans="1:15">
      <c r="A636" s="2226" t="s">
        <v>1204</v>
      </c>
      <c r="B636" s="2227">
        <v>3</v>
      </c>
      <c r="C636" s="2228"/>
      <c r="D636" s="2229"/>
      <c r="E636" s="2247"/>
      <c r="F636" s="2231"/>
      <c r="G636" s="2225"/>
      <c r="H636" s="2247"/>
      <c r="I636" s="2224"/>
      <c r="J636" s="2225"/>
      <c r="K636" s="2247"/>
      <c r="L636" s="2244"/>
      <c r="M636" s="2234"/>
      <c r="N636" s="2294"/>
      <c r="O636" s="2233"/>
    </row>
    <row r="637" spans="1:15">
      <c r="A637" s="2226" t="s">
        <v>1204</v>
      </c>
      <c r="B637" s="2227">
        <v>3</v>
      </c>
      <c r="C637" s="2228"/>
      <c r="D637" s="2229"/>
      <c r="E637" s="2247"/>
      <c r="F637" s="2231"/>
      <c r="G637" s="2225"/>
      <c r="H637" s="2247"/>
      <c r="I637" s="2224"/>
      <c r="J637" s="2225"/>
      <c r="K637" s="2247"/>
      <c r="L637" s="2244"/>
      <c r="M637" s="2234"/>
      <c r="N637" s="2294"/>
      <c r="O637" s="2233"/>
    </row>
    <row r="638" spans="1:15">
      <c r="A638" s="2226" t="s">
        <v>1204</v>
      </c>
      <c r="B638" s="2227">
        <v>3</v>
      </c>
      <c r="C638" s="2228"/>
      <c r="D638" s="2229"/>
      <c r="E638" s="2247"/>
      <c r="F638" s="2231"/>
      <c r="G638" s="2225"/>
      <c r="H638" s="2247"/>
      <c r="I638" s="2224"/>
      <c r="J638" s="2225"/>
      <c r="K638" s="2247"/>
      <c r="L638" s="2244"/>
      <c r="M638" s="2234"/>
      <c r="N638" s="2294"/>
      <c r="O638" s="2233"/>
    </row>
    <row r="639" spans="1:15">
      <c r="A639" s="2226" t="s">
        <v>1204</v>
      </c>
      <c r="B639" s="2227">
        <v>3</v>
      </c>
      <c r="C639" s="2228"/>
      <c r="D639" s="2229"/>
      <c r="E639" s="2247"/>
      <c r="F639" s="2231"/>
      <c r="G639" s="2225"/>
      <c r="H639" s="2247"/>
      <c r="I639" s="2224"/>
      <c r="J639" s="2225"/>
      <c r="K639" s="2247"/>
      <c r="L639" s="2244"/>
      <c r="M639" s="2234"/>
      <c r="N639" s="2294"/>
      <c r="O639" s="2233"/>
    </row>
    <row r="640" spans="1:15">
      <c r="A640" s="2226" t="s">
        <v>1204</v>
      </c>
      <c r="B640" s="2227">
        <v>3</v>
      </c>
      <c r="C640" s="2228"/>
      <c r="D640" s="2229"/>
      <c r="E640" s="2247"/>
      <c r="F640" s="2231"/>
      <c r="G640" s="2225"/>
      <c r="H640" s="2247"/>
      <c r="I640" s="2224"/>
      <c r="J640" s="2225"/>
      <c r="K640" s="2247"/>
      <c r="L640" s="2244"/>
      <c r="M640" s="2234"/>
      <c r="N640" s="2294"/>
      <c r="O640" s="2233"/>
    </row>
    <row r="641" spans="1:15">
      <c r="A641" s="2226" t="s">
        <v>1204</v>
      </c>
      <c r="B641" s="2227">
        <v>3</v>
      </c>
      <c r="C641" s="2228"/>
      <c r="D641" s="2229"/>
      <c r="E641" s="2247"/>
      <c r="F641" s="2231"/>
      <c r="G641" s="2225"/>
      <c r="H641" s="2247"/>
      <c r="I641" s="2224"/>
      <c r="J641" s="2225"/>
      <c r="K641" s="2247"/>
      <c r="L641" s="2244"/>
      <c r="M641" s="2234"/>
      <c r="N641" s="2294"/>
      <c r="O641" s="2233"/>
    </row>
    <row r="642" spans="1:15">
      <c r="A642" s="2226" t="s">
        <v>1204</v>
      </c>
      <c r="B642" s="2227">
        <v>3</v>
      </c>
      <c r="C642" s="2228"/>
      <c r="D642" s="2229"/>
      <c r="E642" s="2247"/>
      <c r="F642" s="2231"/>
      <c r="G642" s="2225"/>
      <c r="H642" s="2247"/>
      <c r="I642" s="2224"/>
      <c r="J642" s="2225"/>
      <c r="K642" s="2247"/>
      <c r="L642" s="2244"/>
      <c r="M642" s="2234"/>
      <c r="N642" s="2294"/>
      <c r="O642" s="2233"/>
    </row>
    <row r="643" spans="1:15">
      <c r="A643" s="2226" t="s">
        <v>1204</v>
      </c>
      <c r="B643" s="2227">
        <v>3</v>
      </c>
      <c r="C643" s="2228"/>
      <c r="D643" s="2229"/>
      <c r="E643" s="2247"/>
      <c r="F643" s="2231"/>
      <c r="G643" s="2225"/>
      <c r="H643" s="2247"/>
      <c r="I643" s="2224"/>
      <c r="J643" s="2225"/>
      <c r="K643" s="2247"/>
      <c r="L643" s="2244"/>
      <c r="M643" s="2234"/>
      <c r="N643" s="2294"/>
      <c r="O643" s="2233"/>
    </row>
    <row r="644" spans="1:15">
      <c r="A644" s="2226" t="s">
        <v>1204</v>
      </c>
      <c r="B644" s="2227">
        <v>3</v>
      </c>
      <c r="C644" s="2228"/>
      <c r="D644" s="2229"/>
      <c r="E644" s="2247"/>
      <c r="F644" s="2231"/>
      <c r="G644" s="2225"/>
      <c r="H644" s="2247"/>
      <c r="I644" s="2224"/>
      <c r="J644" s="2225"/>
      <c r="K644" s="2247"/>
      <c r="L644" s="2244"/>
      <c r="M644" s="2234"/>
      <c r="N644" s="2294"/>
      <c r="O644" s="2233"/>
    </row>
    <row r="645" spans="1:15">
      <c r="A645" s="2226" t="s">
        <v>1204</v>
      </c>
      <c r="B645" s="2227">
        <v>3</v>
      </c>
      <c r="C645" s="2228"/>
      <c r="D645" s="2229"/>
      <c r="E645" s="2247"/>
      <c r="F645" s="2231"/>
      <c r="G645" s="2225"/>
      <c r="H645" s="2247"/>
      <c r="I645" s="2224"/>
      <c r="J645" s="2225"/>
      <c r="K645" s="2247"/>
      <c r="L645" s="2244"/>
      <c r="M645" s="2234"/>
      <c r="N645" s="2294"/>
      <c r="O645" s="2233"/>
    </row>
    <row r="646" spans="1:15">
      <c r="A646" s="2226" t="s">
        <v>1204</v>
      </c>
      <c r="B646" s="2227">
        <v>3</v>
      </c>
      <c r="C646" s="2228"/>
      <c r="D646" s="2229"/>
      <c r="E646" s="2247"/>
      <c r="F646" s="2231"/>
      <c r="G646" s="2225"/>
      <c r="H646" s="2247"/>
      <c r="I646" s="2224"/>
      <c r="J646" s="2225"/>
      <c r="K646" s="2247"/>
      <c r="L646" s="2244"/>
      <c r="M646" s="2234"/>
      <c r="N646" s="2294"/>
      <c r="O646" s="2233"/>
    </row>
    <row r="647" spans="1:15">
      <c r="A647" s="2226" t="s">
        <v>1204</v>
      </c>
      <c r="B647" s="2227">
        <v>3</v>
      </c>
      <c r="C647" s="2228"/>
      <c r="D647" s="2229"/>
      <c r="E647" s="2247"/>
      <c r="F647" s="2231"/>
      <c r="G647" s="2225"/>
      <c r="H647" s="2247"/>
      <c r="I647" s="2224"/>
      <c r="J647" s="2225"/>
      <c r="K647" s="2247"/>
      <c r="L647" s="2244"/>
      <c r="M647" s="2234"/>
      <c r="N647" s="2294"/>
      <c r="O647" s="2233"/>
    </row>
    <row r="648" spans="1:15">
      <c r="A648" s="2226" t="s">
        <v>1204</v>
      </c>
      <c r="B648" s="2227">
        <v>3</v>
      </c>
      <c r="C648" s="2228"/>
      <c r="D648" s="2229"/>
      <c r="E648" s="2247"/>
      <c r="F648" s="2231"/>
      <c r="G648" s="2225"/>
      <c r="H648" s="2247"/>
      <c r="I648" s="2224"/>
      <c r="J648" s="2225"/>
      <c r="K648" s="2247"/>
      <c r="L648" s="2244"/>
      <c r="M648" s="2234"/>
      <c r="N648" s="2294"/>
      <c r="O648" s="2233"/>
    </row>
    <row r="649" spans="1:15">
      <c r="A649" s="2226" t="s">
        <v>1204</v>
      </c>
      <c r="B649" s="2227">
        <v>3</v>
      </c>
      <c r="C649" s="2228"/>
      <c r="D649" s="2229"/>
      <c r="E649" s="2247"/>
      <c r="F649" s="2231"/>
      <c r="G649" s="2225"/>
      <c r="H649" s="2247"/>
      <c r="I649" s="2224"/>
      <c r="J649" s="2225"/>
      <c r="K649" s="2247"/>
      <c r="L649" s="2244"/>
      <c r="M649" s="2234"/>
      <c r="N649" s="2294"/>
      <c r="O649" s="2233"/>
    </row>
    <row r="650" spans="1:15">
      <c r="A650" s="2226" t="s">
        <v>1204</v>
      </c>
      <c r="B650" s="2227">
        <v>3</v>
      </c>
      <c r="C650" s="2228"/>
      <c r="D650" s="2229"/>
      <c r="E650" s="2247"/>
      <c r="F650" s="2231"/>
      <c r="G650" s="2225"/>
      <c r="H650" s="2247"/>
      <c r="I650" s="2224"/>
      <c r="J650" s="2225"/>
      <c r="K650" s="2247"/>
      <c r="L650" s="2244"/>
      <c r="M650" s="2234"/>
      <c r="N650" s="2294"/>
      <c r="O650" s="2233"/>
    </row>
    <row r="651" spans="1:15">
      <c r="A651" s="2226" t="s">
        <v>1204</v>
      </c>
      <c r="B651" s="2227">
        <v>3</v>
      </c>
      <c r="C651" s="2228"/>
      <c r="D651" s="2229"/>
      <c r="E651" s="2247"/>
      <c r="F651" s="2231"/>
      <c r="G651" s="2225"/>
      <c r="H651" s="2247"/>
      <c r="I651" s="2224"/>
      <c r="J651" s="2225"/>
      <c r="K651" s="2247"/>
      <c r="L651" s="2244"/>
      <c r="M651" s="2234"/>
      <c r="N651" s="2294"/>
      <c r="O651" s="2233"/>
    </row>
    <row r="652" spans="1:15">
      <c r="A652" s="2226" t="s">
        <v>1204</v>
      </c>
      <c r="B652" s="2227">
        <v>3</v>
      </c>
      <c r="C652" s="2228"/>
      <c r="D652" s="2229"/>
      <c r="E652" s="2247"/>
      <c r="F652" s="2231"/>
      <c r="G652" s="2225"/>
      <c r="H652" s="2247"/>
      <c r="I652" s="2224"/>
      <c r="J652" s="2225"/>
      <c r="K652" s="2247"/>
      <c r="L652" s="2244"/>
      <c r="M652" s="2234"/>
      <c r="N652" s="2294"/>
      <c r="O652" s="2233"/>
    </row>
    <row r="653" spans="1:15">
      <c r="A653" s="2226" t="s">
        <v>1204</v>
      </c>
      <c r="B653" s="2227">
        <v>3</v>
      </c>
      <c r="C653" s="2228"/>
      <c r="D653" s="2229"/>
      <c r="E653" s="2247"/>
      <c r="F653" s="2231"/>
      <c r="G653" s="2225"/>
      <c r="H653" s="2247"/>
      <c r="I653" s="2224"/>
      <c r="J653" s="2225"/>
      <c r="K653" s="2247"/>
      <c r="L653" s="2244"/>
      <c r="M653" s="2234"/>
      <c r="N653" s="2294"/>
      <c r="O653" s="2233"/>
    </row>
    <row r="654" spans="1:15">
      <c r="A654" s="2226" t="s">
        <v>1204</v>
      </c>
      <c r="B654" s="2227">
        <v>3</v>
      </c>
      <c r="C654" s="2228"/>
      <c r="D654" s="2229"/>
      <c r="E654" s="2247"/>
      <c r="F654" s="2231"/>
      <c r="G654" s="2225"/>
      <c r="H654" s="2247"/>
      <c r="I654" s="2224"/>
      <c r="J654" s="2225"/>
      <c r="K654" s="2247"/>
      <c r="L654" s="2244"/>
      <c r="M654" s="2234"/>
      <c r="N654" s="2294"/>
      <c r="O654" s="2233"/>
    </row>
    <row r="655" spans="1:15">
      <c r="A655" s="2226" t="s">
        <v>1204</v>
      </c>
      <c r="B655" s="2227">
        <v>3</v>
      </c>
      <c r="C655" s="2228"/>
      <c r="D655" s="2229"/>
      <c r="E655" s="2247"/>
      <c r="F655" s="2231"/>
      <c r="G655" s="2225"/>
      <c r="H655" s="2247"/>
      <c r="I655" s="2224"/>
      <c r="J655" s="2225"/>
      <c r="K655" s="2247"/>
      <c r="L655" s="2244"/>
      <c r="M655" s="2234"/>
      <c r="N655" s="2294"/>
      <c r="O655" s="2233"/>
    </row>
    <row r="656" spans="1:15">
      <c r="A656" s="2226" t="s">
        <v>1204</v>
      </c>
      <c r="B656" s="2227">
        <v>3</v>
      </c>
      <c r="C656" s="2228"/>
      <c r="D656" s="2229"/>
      <c r="E656" s="2247"/>
      <c r="F656" s="2231"/>
      <c r="G656" s="2225"/>
      <c r="H656" s="2247"/>
      <c r="I656" s="2224"/>
      <c r="J656" s="2225"/>
      <c r="K656" s="2247"/>
      <c r="L656" s="2244"/>
      <c r="M656" s="2234"/>
      <c r="N656" s="2294"/>
      <c r="O656" s="2233"/>
    </row>
    <row r="657" spans="1:15">
      <c r="A657" s="2226" t="s">
        <v>1204</v>
      </c>
      <c r="B657" s="2227">
        <v>3</v>
      </c>
      <c r="C657" s="2228"/>
      <c r="D657" s="2229"/>
      <c r="E657" s="2247"/>
      <c r="F657" s="2231"/>
      <c r="G657" s="2225"/>
      <c r="H657" s="2247"/>
      <c r="I657" s="2224"/>
      <c r="J657" s="2225"/>
      <c r="K657" s="2247"/>
      <c r="L657" s="2244"/>
      <c r="M657" s="2234"/>
      <c r="N657" s="2294"/>
      <c r="O657" s="2233"/>
    </row>
    <row r="658" spans="1:15">
      <c r="A658" s="2226" t="s">
        <v>1204</v>
      </c>
      <c r="B658" s="2227">
        <v>3</v>
      </c>
      <c r="C658" s="2228"/>
      <c r="D658" s="2229"/>
      <c r="E658" s="2247"/>
      <c r="F658" s="2231"/>
      <c r="G658" s="2225"/>
      <c r="H658" s="2247"/>
      <c r="I658" s="2224"/>
      <c r="J658" s="2225"/>
      <c r="K658" s="2247"/>
      <c r="L658" s="2244"/>
      <c r="M658" s="2234"/>
      <c r="N658" s="2294"/>
      <c r="O658" s="2233"/>
    </row>
    <row r="659" spans="1:15">
      <c r="A659" s="2226" t="s">
        <v>1204</v>
      </c>
      <c r="B659" s="2227">
        <v>3</v>
      </c>
      <c r="C659" s="2228"/>
      <c r="D659" s="2229"/>
      <c r="E659" s="2247"/>
      <c r="F659" s="2231"/>
      <c r="G659" s="2225"/>
      <c r="H659" s="2247"/>
      <c r="I659" s="2224"/>
      <c r="J659" s="2225"/>
      <c r="K659" s="2247"/>
      <c r="L659" s="2244"/>
      <c r="M659" s="2234"/>
      <c r="N659" s="2294"/>
      <c r="O659" s="2233"/>
    </row>
    <row r="660" spans="1:15">
      <c r="A660" s="2226" t="s">
        <v>1204</v>
      </c>
      <c r="B660" s="2227">
        <v>3</v>
      </c>
      <c r="C660" s="2228"/>
      <c r="D660" s="2229"/>
      <c r="E660" s="2247"/>
      <c r="F660" s="2231"/>
      <c r="G660" s="2225"/>
      <c r="H660" s="2247"/>
      <c r="I660" s="2224"/>
      <c r="J660" s="2225"/>
      <c r="K660" s="2247"/>
      <c r="L660" s="2244"/>
      <c r="M660" s="2234"/>
      <c r="N660" s="2294"/>
      <c r="O660" s="2233"/>
    </row>
    <row r="661" spans="1:15">
      <c r="A661" s="2226" t="s">
        <v>1204</v>
      </c>
      <c r="B661" s="2227">
        <v>3</v>
      </c>
      <c r="C661" s="2228"/>
      <c r="D661" s="2229"/>
      <c r="E661" s="2247"/>
      <c r="F661" s="2231"/>
      <c r="G661" s="2225"/>
      <c r="H661" s="2247"/>
      <c r="I661" s="2224"/>
      <c r="J661" s="2225"/>
      <c r="K661" s="2247"/>
      <c r="L661" s="2244"/>
      <c r="M661" s="2234"/>
      <c r="N661" s="2294"/>
      <c r="O661" s="2233"/>
    </row>
    <row r="662" spans="1:15">
      <c r="A662" s="2226" t="s">
        <v>1204</v>
      </c>
      <c r="B662" s="2227">
        <v>3</v>
      </c>
      <c r="C662" s="2228"/>
      <c r="D662" s="2229"/>
      <c r="E662" s="2247"/>
      <c r="F662" s="2231"/>
      <c r="G662" s="2225"/>
      <c r="H662" s="2247"/>
      <c r="I662" s="2224"/>
      <c r="J662" s="2225"/>
      <c r="K662" s="2247"/>
      <c r="L662" s="2244"/>
      <c r="M662" s="2234"/>
      <c r="N662" s="2294"/>
      <c r="O662" s="2233"/>
    </row>
    <row r="663" spans="1:15">
      <c r="A663" s="2226" t="s">
        <v>1204</v>
      </c>
      <c r="B663" s="2227">
        <v>3</v>
      </c>
      <c r="C663" s="2228"/>
      <c r="D663" s="2229"/>
      <c r="E663" s="2247"/>
      <c r="F663" s="2231"/>
      <c r="G663" s="2225"/>
      <c r="H663" s="2247"/>
      <c r="I663" s="2224"/>
      <c r="J663" s="2225"/>
      <c r="K663" s="2247"/>
      <c r="L663" s="2244"/>
      <c r="M663" s="2234"/>
      <c r="N663" s="2294"/>
      <c r="O663" s="2233"/>
    </row>
    <row r="664" spans="1:15">
      <c r="A664" s="2226" t="s">
        <v>1204</v>
      </c>
      <c r="B664" s="2227">
        <v>3</v>
      </c>
      <c r="C664" s="2228"/>
      <c r="D664" s="2229"/>
      <c r="E664" s="2247"/>
      <c r="F664" s="2231"/>
      <c r="G664" s="2225"/>
      <c r="H664" s="2247"/>
      <c r="I664" s="2224"/>
      <c r="J664" s="2225"/>
      <c r="K664" s="2247"/>
      <c r="L664" s="2244"/>
      <c r="M664" s="2234"/>
      <c r="N664" s="2294"/>
      <c r="O664" s="2233"/>
    </row>
    <row r="665" spans="1:15">
      <c r="A665" s="2226" t="s">
        <v>1204</v>
      </c>
      <c r="B665" s="2227">
        <v>3</v>
      </c>
      <c r="C665" s="2228"/>
      <c r="D665" s="2229"/>
      <c r="E665" s="2247"/>
      <c r="F665" s="2231"/>
      <c r="G665" s="2225"/>
      <c r="H665" s="2247"/>
      <c r="I665" s="2224"/>
      <c r="J665" s="2225"/>
      <c r="K665" s="2247"/>
      <c r="L665" s="2244"/>
      <c r="M665" s="2234"/>
      <c r="N665" s="2294"/>
      <c r="O665" s="2233"/>
    </row>
    <row r="666" spans="1:15">
      <c r="A666" s="2226" t="s">
        <v>1204</v>
      </c>
      <c r="B666" s="2227">
        <v>3</v>
      </c>
      <c r="C666" s="2228"/>
      <c r="D666" s="2229"/>
      <c r="E666" s="2247"/>
      <c r="F666" s="2231"/>
      <c r="G666" s="2225"/>
      <c r="H666" s="2247"/>
      <c r="I666" s="2224"/>
      <c r="J666" s="2225"/>
      <c r="K666" s="2247"/>
      <c r="L666" s="2244"/>
      <c r="M666" s="2234"/>
      <c r="N666" s="2294"/>
      <c r="O666" s="2233"/>
    </row>
    <row r="667" spans="1:15">
      <c r="A667" s="2226" t="s">
        <v>1204</v>
      </c>
      <c r="B667" s="2227">
        <v>3</v>
      </c>
      <c r="C667" s="2228"/>
      <c r="D667" s="2229"/>
      <c r="E667" s="2247"/>
      <c r="F667" s="2231"/>
      <c r="G667" s="2225"/>
      <c r="H667" s="2247"/>
      <c r="I667" s="2224"/>
      <c r="J667" s="2225"/>
      <c r="K667" s="2247"/>
      <c r="L667" s="2244"/>
      <c r="M667" s="2234"/>
      <c r="N667" s="2294"/>
      <c r="O667" s="2233"/>
    </row>
    <row r="668" spans="1:15">
      <c r="A668" s="2226" t="s">
        <v>1204</v>
      </c>
      <c r="B668" s="2227">
        <v>3</v>
      </c>
      <c r="C668" s="2228"/>
      <c r="D668" s="2229"/>
      <c r="E668" s="2247"/>
      <c r="F668" s="2231"/>
      <c r="G668" s="2225"/>
      <c r="H668" s="2247"/>
      <c r="I668" s="2224"/>
      <c r="J668" s="2225"/>
      <c r="K668" s="2247"/>
      <c r="L668" s="2244"/>
      <c r="M668" s="2234"/>
      <c r="N668" s="2294"/>
      <c r="O668" s="2233"/>
    </row>
    <row r="669" spans="1:15">
      <c r="A669" s="2226" t="s">
        <v>1204</v>
      </c>
      <c r="B669" s="2227">
        <v>3</v>
      </c>
      <c r="C669" s="2228"/>
      <c r="D669" s="2229"/>
      <c r="E669" s="2247"/>
      <c r="F669" s="2231"/>
      <c r="G669" s="2225"/>
      <c r="H669" s="2247"/>
      <c r="I669" s="2224"/>
      <c r="J669" s="2225"/>
      <c r="K669" s="2247"/>
      <c r="L669" s="2244"/>
      <c r="M669" s="2234"/>
      <c r="N669" s="2294"/>
      <c r="O669" s="2233"/>
    </row>
    <row r="670" spans="1:15">
      <c r="A670" s="2226" t="s">
        <v>1204</v>
      </c>
      <c r="B670" s="2227">
        <v>3</v>
      </c>
      <c r="C670" s="2228"/>
      <c r="D670" s="2229"/>
      <c r="E670" s="2247"/>
      <c r="F670" s="2231"/>
      <c r="G670" s="2225"/>
      <c r="H670" s="2247"/>
      <c r="I670" s="2224"/>
      <c r="J670" s="2225"/>
      <c r="K670" s="2247"/>
      <c r="L670" s="2244"/>
      <c r="M670" s="2234"/>
      <c r="N670" s="2294"/>
      <c r="O670" s="2233"/>
    </row>
    <row r="671" spans="1:15">
      <c r="A671" s="2226" t="s">
        <v>1204</v>
      </c>
      <c r="B671" s="2227">
        <v>3</v>
      </c>
      <c r="C671" s="2228"/>
      <c r="D671" s="2229"/>
      <c r="E671" s="2247"/>
      <c r="F671" s="2231"/>
      <c r="G671" s="2225"/>
      <c r="H671" s="2247"/>
      <c r="I671" s="2224"/>
      <c r="J671" s="2225"/>
      <c r="K671" s="2247"/>
      <c r="L671" s="2244"/>
      <c r="M671" s="2234"/>
      <c r="N671" s="2294"/>
      <c r="O671" s="2233"/>
    </row>
    <row r="672" spans="1:15">
      <c r="A672" s="2226" t="s">
        <v>1204</v>
      </c>
      <c r="B672" s="2227">
        <v>3</v>
      </c>
      <c r="C672" s="2228"/>
      <c r="D672" s="2229"/>
      <c r="E672" s="2247"/>
      <c r="F672" s="2231"/>
      <c r="G672" s="2225"/>
      <c r="H672" s="2247"/>
      <c r="I672" s="2224"/>
      <c r="J672" s="2225"/>
      <c r="K672" s="2247"/>
      <c r="L672" s="2244"/>
      <c r="M672" s="2234"/>
      <c r="N672" s="2294"/>
      <c r="O672" s="2233"/>
    </row>
    <row r="673" spans="1:15">
      <c r="A673" s="2226" t="s">
        <v>1204</v>
      </c>
      <c r="B673" s="2227">
        <v>3</v>
      </c>
      <c r="C673" s="2228"/>
      <c r="D673" s="2229"/>
      <c r="E673" s="2247"/>
      <c r="F673" s="2231"/>
      <c r="G673" s="2225"/>
      <c r="H673" s="2247"/>
      <c r="I673" s="2224"/>
      <c r="J673" s="2225"/>
      <c r="K673" s="2247"/>
      <c r="L673" s="2244"/>
      <c r="M673" s="2234"/>
      <c r="N673" s="2294"/>
      <c r="O673" s="2233"/>
    </row>
    <row r="674" spans="1:15">
      <c r="A674" s="2226" t="s">
        <v>1204</v>
      </c>
      <c r="B674" s="2227">
        <v>3</v>
      </c>
      <c r="C674" s="2228"/>
      <c r="D674" s="2229"/>
      <c r="E674" s="2247"/>
      <c r="F674" s="2231"/>
      <c r="G674" s="2225"/>
      <c r="H674" s="2247"/>
      <c r="I674" s="2224"/>
      <c r="J674" s="2225"/>
      <c r="K674" s="2247"/>
      <c r="L674" s="2244"/>
      <c r="M674" s="2234"/>
      <c r="N674" s="2294"/>
      <c r="O674" s="2233"/>
    </row>
    <row r="675" spans="1:15">
      <c r="A675" s="2226" t="s">
        <v>1204</v>
      </c>
      <c r="B675" s="2227">
        <v>3</v>
      </c>
      <c r="C675" s="2228"/>
      <c r="D675" s="2229"/>
      <c r="E675" s="2247"/>
      <c r="F675" s="2231"/>
      <c r="G675" s="2225"/>
      <c r="H675" s="2247"/>
      <c r="I675" s="2224"/>
      <c r="J675" s="2225"/>
      <c r="K675" s="2247"/>
      <c r="L675" s="2244"/>
      <c r="M675" s="2234"/>
      <c r="N675" s="2294"/>
      <c r="O675" s="2233"/>
    </row>
    <row r="676" spans="1:15">
      <c r="A676" s="2226" t="s">
        <v>1204</v>
      </c>
      <c r="B676" s="2227">
        <v>3</v>
      </c>
      <c r="C676" s="2228"/>
      <c r="D676" s="2229"/>
      <c r="E676" s="2247"/>
      <c r="F676" s="2231"/>
      <c r="G676" s="2225"/>
      <c r="H676" s="2247"/>
      <c r="I676" s="2224"/>
      <c r="J676" s="2225"/>
      <c r="K676" s="2247"/>
      <c r="L676" s="2244"/>
      <c r="M676" s="2234"/>
      <c r="N676" s="2294"/>
      <c r="O676" s="2233"/>
    </row>
    <row r="677" spans="1:15">
      <c r="A677" s="2226" t="s">
        <v>1204</v>
      </c>
      <c r="B677" s="2227">
        <v>3</v>
      </c>
      <c r="C677" s="2228"/>
      <c r="D677" s="2229"/>
      <c r="E677" s="2247"/>
      <c r="F677" s="2231"/>
      <c r="G677" s="2225"/>
      <c r="H677" s="2247"/>
      <c r="I677" s="2224"/>
      <c r="J677" s="2225"/>
      <c r="K677" s="2247"/>
      <c r="L677" s="2244"/>
      <c r="M677" s="2234"/>
      <c r="N677" s="2294"/>
      <c r="O677" s="2233"/>
    </row>
    <row r="678" spans="1:15">
      <c r="A678" s="2226" t="s">
        <v>1204</v>
      </c>
      <c r="B678" s="2227">
        <v>3</v>
      </c>
      <c r="C678" s="2228"/>
      <c r="D678" s="2229"/>
      <c r="E678" s="2247"/>
      <c r="F678" s="2231"/>
      <c r="G678" s="2225"/>
      <c r="H678" s="2247"/>
      <c r="I678" s="2224"/>
      <c r="J678" s="2225"/>
      <c r="K678" s="2247"/>
      <c r="L678" s="2244"/>
      <c r="M678" s="2234"/>
      <c r="N678" s="2294"/>
      <c r="O678" s="2233"/>
    </row>
    <row r="679" spans="1:15">
      <c r="A679" s="2226" t="s">
        <v>1204</v>
      </c>
      <c r="B679" s="2227">
        <v>3</v>
      </c>
      <c r="C679" s="2228"/>
      <c r="D679" s="2229"/>
      <c r="E679" s="2247"/>
      <c r="F679" s="2231"/>
      <c r="G679" s="2225"/>
      <c r="H679" s="2247"/>
      <c r="I679" s="2224"/>
      <c r="J679" s="2225"/>
      <c r="K679" s="2247"/>
      <c r="L679" s="2244"/>
      <c r="M679" s="2234"/>
      <c r="N679" s="2294"/>
      <c r="O679" s="2233"/>
    </row>
    <row r="680" spans="1:15">
      <c r="A680" s="2226" t="s">
        <v>1204</v>
      </c>
      <c r="B680" s="2227">
        <v>3</v>
      </c>
      <c r="C680" s="2228"/>
      <c r="D680" s="2229"/>
      <c r="E680" s="2247"/>
      <c r="F680" s="2231"/>
      <c r="G680" s="2225"/>
      <c r="H680" s="2247"/>
      <c r="I680" s="2224"/>
      <c r="J680" s="2225"/>
      <c r="K680" s="2247"/>
      <c r="L680" s="2244"/>
      <c r="M680" s="2234"/>
      <c r="N680" s="2294"/>
      <c r="O680" s="2233"/>
    </row>
    <row r="681" spans="1:15">
      <c r="A681" s="2226" t="s">
        <v>1204</v>
      </c>
      <c r="B681" s="2227">
        <v>3</v>
      </c>
      <c r="C681" s="2228"/>
      <c r="D681" s="2229"/>
      <c r="E681" s="2247"/>
      <c r="F681" s="2231"/>
      <c r="G681" s="2225"/>
      <c r="H681" s="2247"/>
      <c r="I681" s="2224"/>
      <c r="J681" s="2225"/>
      <c r="K681" s="2247"/>
      <c r="L681" s="2244"/>
      <c r="M681" s="2234"/>
      <c r="N681" s="2294"/>
      <c r="O681" s="2233"/>
    </row>
    <row r="682" spans="1:15">
      <c r="A682" s="2226" t="s">
        <v>1204</v>
      </c>
      <c r="B682" s="2227">
        <v>3</v>
      </c>
      <c r="C682" s="2228"/>
      <c r="D682" s="2229"/>
      <c r="E682" s="2247"/>
      <c r="F682" s="2231"/>
      <c r="G682" s="2225"/>
      <c r="H682" s="2247"/>
      <c r="I682" s="2224"/>
      <c r="J682" s="2225"/>
      <c r="K682" s="2247"/>
      <c r="L682" s="2244"/>
      <c r="M682" s="2234"/>
      <c r="N682" s="2294"/>
      <c r="O682" s="2233"/>
    </row>
    <row r="683" spans="1:15">
      <c r="A683" s="2226" t="s">
        <v>1204</v>
      </c>
      <c r="B683" s="2227">
        <v>3</v>
      </c>
      <c r="C683" s="2228"/>
      <c r="D683" s="2229"/>
      <c r="E683" s="2247"/>
      <c r="F683" s="2231"/>
      <c r="G683" s="2225"/>
      <c r="H683" s="2247"/>
      <c r="I683" s="2224"/>
      <c r="J683" s="2225"/>
      <c r="K683" s="2247"/>
      <c r="L683" s="2244"/>
      <c r="M683" s="2234"/>
      <c r="N683" s="2294"/>
      <c r="O683" s="2233"/>
    </row>
    <row r="684" spans="1:15">
      <c r="A684" s="2226" t="s">
        <v>1204</v>
      </c>
      <c r="B684" s="2227">
        <v>3</v>
      </c>
      <c r="C684" s="2228"/>
      <c r="D684" s="2229"/>
      <c r="E684" s="2247"/>
      <c r="F684" s="2231"/>
      <c r="G684" s="2225"/>
      <c r="H684" s="2247"/>
      <c r="I684" s="2224"/>
      <c r="J684" s="2225"/>
      <c r="K684" s="2247"/>
      <c r="L684" s="2244"/>
      <c r="M684" s="2234"/>
      <c r="N684" s="2294"/>
      <c r="O684" s="2233"/>
    </row>
    <row r="685" spans="1:15">
      <c r="A685" s="2226" t="s">
        <v>1204</v>
      </c>
      <c r="B685" s="2227">
        <v>3</v>
      </c>
      <c r="C685" s="2228"/>
      <c r="D685" s="2229"/>
      <c r="E685" s="2247"/>
      <c r="F685" s="2231"/>
      <c r="G685" s="2225"/>
      <c r="H685" s="2247"/>
      <c r="I685" s="2224"/>
      <c r="J685" s="2225"/>
      <c r="K685" s="2247"/>
      <c r="L685" s="2244"/>
      <c r="M685" s="2234"/>
      <c r="N685" s="2294"/>
      <c r="O685" s="2233"/>
    </row>
    <row r="686" spans="1:15">
      <c r="A686" s="2226" t="s">
        <v>1204</v>
      </c>
      <c r="B686" s="2227">
        <v>3</v>
      </c>
      <c r="C686" s="2228"/>
      <c r="D686" s="2229"/>
      <c r="E686" s="2247"/>
      <c r="F686" s="2231"/>
      <c r="G686" s="2225"/>
      <c r="H686" s="2247"/>
      <c r="I686" s="2224"/>
      <c r="J686" s="2225"/>
      <c r="K686" s="2247"/>
      <c r="L686" s="2244"/>
      <c r="M686" s="2234"/>
      <c r="N686" s="2294"/>
      <c r="O686" s="2233"/>
    </row>
    <row r="687" spans="1:15">
      <c r="A687" s="2226" t="s">
        <v>1204</v>
      </c>
      <c r="B687" s="2227">
        <v>3</v>
      </c>
      <c r="C687" s="2228"/>
      <c r="D687" s="2229"/>
      <c r="E687" s="2247"/>
      <c r="F687" s="2231"/>
      <c r="G687" s="2225"/>
      <c r="H687" s="2247"/>
      <c r="I687" s="2224"/>
      <c r="J687" s="2225"/>
      <c r="K687" s="2247"/>
      <c r="L687" s="2244"/>
      <c r="M687" s="2234"/>
      <c r="N687" s="2294"/>
      <c r="O687" s="2233"/>
    </row>
    <row r="688" spans="1:15">
      <c r="A688" s="2226" t="s">
        <v>1204</v>
      </c>
      <c r="B688" s="2227">
        <v>3</v>
      </c>
      <c r="C688" s="2228"/>
      <c r="D688" s="2229"/>
      <c r="E688" s="2247"/>
      <c r="F688" s="2231"/>
      <c r="G688" s="2225"/>
      <c r="H688" s="2247"/>
      <c r="I688" s="2224"/>
      <c r="J688" s="2225"/>
      <c r="K688" s="2247"/>
      <c r="L688" s="2244"/>
      <c r="M688" s="2234"/>
      <c r="N688" s="2294"/>
      <c r="O688" s="2233"/>
    </row>
    <row r="689" spans="1:15">
      <c r="A689" s="2226" t="s">
        <v>1204</v>
      </c>
      <c r="B689" s="2227">
        <v>3</v>
      </c>
      <c r="C689" s="2228"/>
      <c r="D689" s="2229"/>
      <c r="E689" s="2247"/>
      <c r="F689" s="2231"/>
      <c r="G689" s="2225"/>
      <c r="H689" s="2247"/>
      <c r="I689" s="2224"/>
      <c r="J689" s="2225"/>
      <c r="K689" s="2247"/>
      <c r="L689" s="2244"/>
      <c r="M689" s="2234"/>
      <c r="N689" s="2294"/>
      <c r="O689" s="2233"/>
    </row>
    <row r="690" spans="1:15">
      <c r="A690" s="2226" t="s">
        <v>1204</v>
      </c>
      <c r="B690" s="2227">
        <v>3</v>
      </c>
      <c r="C690" s="2228"/>
      <c r="D690" s="2229"/>
      <c r="E690" s="2247"/>
      <c r="F690" s="2231"/>
      <c r="G690" s="2225"/>
      <c r="H690" s="2247"/>
      <c r="I690" s="2224"/>
      <c r="J690" s="2225"/>
      <c r="K690" s="2247"/>
      <c r="L690" s="2244"/>
      <c r="M690" s="2234"/>
      <c r="N690" s="2294"/>
      <c r="O690" s="2233"/>
    </row>
    <row r="691" spans="1:15">
      <c r="A691" s="2226" t="s">
        <v>1204</v>
      </c>
      <c r="B691" s="2227">
        <v>3</v>
      </c>
      <c r="C691" s="2228"/>
      <c r="D691" s="2229"/>
      <c r="E691" s="2247"/>
      <c r="F691" s="2231"/>
      <c r="G691" s="2225"/>
      <c r="H691" s="2247"/>
      <c r="I691" s="2224"/>
      <c r="J691" s="2225"/>
      <c r="K691" s="2247"/>
      <c r="L691" s="2244"/>
      <c r="M691" s="2234"/>
      <c r="N691" s="2294"/>
      <c r="O691" s="2233"/>
    </row>
    <row r="692" spans="1:15">
      <c r="A692" s="2226" t="s">
        <v>1204</v>
      </c>
      <c r="B692" s="2227">
        <v>3</v>
      </c>
      <c r="C692" s="2228"/>
      <c r="D692" s="2229"/>
      <c r="E692" s="2247"/>
      <c r="F692" s="2231"/>
      <c r="G692" s="2225"/>
      <c r="H692" s="2247"/>
      <c r="I692" s="2224"/>
      <c r="J692" s="2225"/>
      <c r="K692" s="2247"/>
      <c r="L692" s="2244"/>
      <c r="M692" s="2234"/>
      <c r="N692" s="2294"/>
      <c r="O692" s="2233"/>
    </row>
    <row r="693" spans="1:15">
      <c r="A693" s="2226" t="s">
        <v>1204</v>
      </c>
      <c r="B693" s="2227">
        <v>3</v>
      </c>
      <c r="C693" s="2228"/>
      <c r="D693" s="2229"/>
      <c r="E693" s="2247"/>
      <c r="F693" s="2231"/>
      <c r="G693" s="2225"/>
      <c r="H693" s="2247"/>
      <c r="I693" s="2224"/>
      <c r="J693" s="2225"/>
      <c r="K693" s="2247"/>
      <c r="L693" s="2244"/>
      <c r="M693" s="2234"/>
      <c r="N693" s="2294"/>
      <c r="O693" s="2233"/>
    </row>
    <row r="694" spans="1:15">
      <c r="A694" s="2226" t="s">
        <v>1204</v>
      </c>
      <c r="B694" s="2227">
        <v>3</v>
      </c>
      <c r="C694" s="2228"/>
      <c r="D694" s="2229"/>
      <c r="E694" s="2247"/>
      <c r="F694" s="2231"/>
      <c r="G694" s="2225"/>
      <c r="H694" s="2247"/>
      <c r="I694" s="2224"/>
      <c r="J694" s="2225"/>
      <c r="K694" s="2247"/>
      <c r="L694" s="2244"/>
      <c r="M694" s="2234"/>
      <c r="N694" s="2294"/>
      <c r="O694" s="2233"/>
    </row>
    <row r="695" spans="1:15">
      <c r="A695" s="2226" t="s">
        <v>1204</v>
      </c>
      <c r="B695" s="2227">
        <v>3</v>
      </c>
      <c r="C695" s="2228"/>
      <c r="D695" s="2229"/>
      <c r="E695" s="2247"/>
      <c r="F695" s="2231"/>
      <c r="G695" s="2225"/>
      <c r="H695" s="2247"/>
      <c r="I695" s="2224"/>
      <c r="J695" s="2225"/>
      <c r="K695" s="2247"/>
      <c r="L695" s="2244"/>
      <c r="M695" s="2234"/>
      <c r="N695" s="2294"/>
      <c r="O695" s="2233"/>
    </row>
    <row r="696" spans="1:15">
      <c r="A696" s="2226" t="s">
        <v>1204</v>
      </c>
      <c r="B696" s="2227">
        <v>3</v>
      </c>
      <c r="C696" s="2228"/>
      <c r="D696" s="2229"/>
      <c r="E696" s="2247"/>
      <c r="F696" s="2231"/>
      <c r="G696" s="2225"/>
      <c r="H696" s="2247"/>
      <c r="I696" s="2224"/>
      <c r="J696" s="2225"/>
      <c r="K696" s="2247"/>
      <c r="L696" s="2244"/>
      <c r="M696" s="2234"/>
      <c r="N696" s="2294"/>
      <c r="O696" s="2233"/>
    </row>
    <row r="697" spans="1:15">
      <c r="A697" s="2226" t="s">
        <v>1204</v>
      </c>
      <c r="B697" s="2227">
        <v>3</v>
      </c>
      <c r="C697" s="2228"/>
      <c r="D697" s="2229"/>
      <c r="E697" s="2247"/>
      <c r="F697" s="2231"/>
      <c r="G697" s="2225"/>
      <c r="H697" s="2247"/>
      <c r="I697" s="2224"/>
      <c r="J697" s="2225"/>
      <c r="K697" s="2247"/>
      <c r="L697" s="2244"/>
      <c r="M697" s="2234"/>
      <c r="N697" s="2294"/>
      <c r="O697" s="2233"/>
    </row>
    <row r="698" spans="1:15">
      <c r="A698" s="2226" t="s">
        <v>1204</v>
      </c>
      <c r="B698" s="2227">
        <v>3</v>
      </c>
      <c r="C698" s="2228"/>
      <c r="D698" s="2229"/>
      <c r="E698" s="2247"/>
      <c r="F698" s="2231"/>
      <c r="G698" s="2225"/>
      <c r="H698" s="2247"/>
      <c r="I698" s="2224"/>
      <c r="J698" s="2225"/>
      <c r="K698" s="2247"/>
      <c r="L698" s="2244"/>
      <c r="M698" s="2234"/>
      <c r="N698" s="2294"/>
      <c r="O698" s="2233"/>
    </row>
    <row r="699" spans="1:15">
      <c r="A699" s="2226" t="s">
        <v>1204</v>
      </c>
      <c r="B699" s="2227">
        <v>3</v>
      </c>
      <c r="C699" s="2228"/>
      <c r="D699" s="2229"/>
      <c r="E699" s="2247"/>
      <c r="F699" s="2231"/>
      <c r="G699" s="2225"/>
      <c r="H699" s="2247"/>
      <c r="I699" s="2224"/>
      <c r="J699" s="2225"/>
      <c r="K699" s="2247"/>
      <c r="L699" s="2244"/>
      <c r="M699" s="2234"/>
      <c r="N699" s="2294"/>
      <c r="O699" s="2233"/>
    </row>
    <row r="700" spans="1:15">
      <c r="A700" s="2226" t="s">
        <v>1204</v>
      </c>
      <c r="B700" s="2227">
        <v>3</v>
      </c>
      <c r="C700" s="2228"/>
      <c r="D700" s="2229"/>
      <c r="E700" s="2247"/>
      <c r="F700" s="2231"/>
      <c r="G700" s="2225"/>
      <c r="H700" s="2247"/>
      <c r="I700" s="2224"/>
      <c r="J700" s="2225"/>
      <c r="K700" s="2247"/>
      <c r="L700" s="2244"/>
      <c r="M700" s="2234"/>
      <c r="N700" s="2294"/>
      <c r="O700" s="2233"/>
    </row>
    <row r="701" spans="1:15">
      <c r="A701" s="2226" t="s">
        <v>1204</v>
      </c>
      <c r="B701" s="2227">
        <v>3</v>
      </c>
      <c r="C701" s="2228"/>
      <c r="D701" s="2229"/>
      <c r="E701" s="2247"/>
      <c r="F701" s="2231"/>
      <c r="G701" s="2225"/>
      <c r="H701" s="2247"/>
      <c r="I701" s="2224"/>
      <c r="J701" s="2225"/>
      <c r="K701" s="2247"/>
      <c r="L701" s="2244"/>
      <c r="M701" s="2234"/>
      <c r="N701" s="2294"/>
      <c r="O701" s="2233"/>
    </row>
    <row r="702" spans="1:15">
      <c r="A702" s="2226" t="s">
        <v>1204</v>
      </c>
      <c r="B702" s="2227">
        <v>3</v>
      </c>
      <c r="C702" s="2228"/>
      <c r="D702" s="2229"/>
      <c r="E702" s="2247"/>
      <c r="F702" s="2231"/>
      <c r="G702" s="2225"/>
      <c r="H702" s="2247"/>
      <c r="I702" s="2224"/>
      <c r="J702" s="2225"/>
      <c r="K702" s="2247"/>
      <c r="L702" s="2244"/>
      <c r="M702" s="2234"/>
      <c r="N702" s="2294"/>
      <c r="O702" s="2233"/>
    </row>
    <row r="703" spans="1:15">
      <c r="A703" s="2226" t="s">
        <v>1204</v>
      </c>
      <c r="B703" s="2227">
        <v>3</v>
      </c>
      <c r="C703" s="2228"/>
      <c r="D703" s="2229"/>
      <c r="E703" s="2247"/>
      <c r="F703" s="2231"/>
      <c r="G703" s="2225"/>
      <c r="H703" s="2247"/>
      <c r="I703" s="2224"/>
      <c r="J703" s="2225"/>
      <c r="K703" s="2247"/>
      <c r="L703" s="2244"/>
      <c r="M703" s="2234"/>
      <c r="N703" s="2294"/>
      <c r="O703" s="2233"/>
    </row>
    <row r="704" spans="1:15">
      <c r="A704" s="2226" t="s">
        <v>1204</v>
      </c>
      <c r="B704" s="2227">
        <v>3</v>
      </c>
      <c r="C704" s="2228"/>
      <c r="D704" s="2229"/>
      <c r="E704" s="2247"/>
      <c r="F704" s="2231"/>
      <c r="G704" s="2225"/>
      <c r="H704" s="2247"/>
      <c r="I704" s="2224"/>
      <c r="J704" s="2225"/>
      <c r="K704" s="2247"/>
      <c r="L704" s="2244"/>
      <c r="M704" s="2234"/>
      <c r="N704" s="2294"/>
      <c r="O704" s="2233"/>
    </row>
    <row r="705" spans="1:15">
      <c r="A705" s="2226" t="s">
        <v>1204</v>
      </c>
      <c r="B705" s="2227">
        <v>3</v>
      </c>
      <c r="C705" s="2228"/>
      <c r="D705" s="2229"/>
      <c r="E705" s="2247"/>
      <c r="F705" s="2231"/>
      <c r="G705" s="2225"/>
      <c r="H705" s="2247"/>
      <c r="I705" s="2224"/>
      <c r="J705" s="2225"/>
      <c r="K705" s="2247"/>
      <c r="L705" s="2244"/>
      <c r="M705" s="2234"/>
      <c r="N705" s="2294"/>
      <c r="O705" s="2233"/>
    </row>
    <row r="706" spans="1:15">
      <c r="A706" s="2226" t="s">
        <v>1204</v>
      </c>
      <c r="B706" s="2227">
        <v>3</v>
      </c>
      <c r="C706" s="2228"/>
      <c r="D706" s="2229"/>
      <c r="E706" s="2247"/>
      <c r="F706" s="2231"/>
      <c r="G706" s="2225"/>
      <c r="H706" s="2247"/>
      <c r="I706" s="2224"/>
      <c r="J706" s="2225"/>
      <c r="K706" s="2247"/>
      <c r="L706" s="2244"/>
      <c r="M706" s="2234"/>
      <c r="N706" s="2294"/>
      <c r="O706" s="2233"/>
    </row>
    <row r="707" spans="1:15">
      <c r="A707" s="2226" t="s">
        <v>1204</v>
      </c>
      <c r="B707" s="2227">
        <v>3</v>
      </c>
      <c r="C707" s="2228"/>
      <c r="D707" s="2229"/>
      <c r="E707" s="2247"/>
      <c r="F707" s="2231"/>
      <c r="G707" s="2225"/>
      <c r="H707" s="2247"/>
      <c r="I707" s="2224"/>
      <c r="J707" s="2225"/>
      <c r="K707" s="2247"/>
      <c r="L707" s="2244"/>
      <c r="M707" s="2234"/>
      <c r="N707" s="2294"/>
      <c r="O707" s="2233"/>
    </row>
    <row r="708" spans="1:15">
      <c r="A708" s="2226" t="s">
        <v>1204</v>
      </c>
      <c r="B708" s="2227">
        <v>3</v>
      </c>
      <c r="C708" s="2228"/>
      <c r="D708" s="2229"/>
      <c r="E708" s="2247"/>
      <c r="F708" s="2231"/>
      <c r="G708" s="2225"/>
      <c r="H708" s="2247"/>
      <c r="I708" s="2224"/>
      <c r="J708" s="2225"/>
      <c r="K708" s="2247"/>
      <c r="L708" s="2244"/>
      <c r="M708" s="2234"/>
      <c r="N708" s="2294"/>
      <c r="O708" s="2233"/>
    </row>
    <row r="709" spans="1:15">
      <c r="A709" s="2226" t="s">
        <v>1204</v>
      </c>
      <c r="B709" s="2227">
        <v>3</v>
      </c>
      <c r="C709" s="2228"/>
      <c r="D709" s="2229"/>
      <c r="E709" s="2247"/>
      <c r="F709" s="2231"/>
      <c r="G709" s="2225"/>
      <c r="H709" s="2247"/>
      <c r="I709" s="2224"/>
      <c r="J709" s="2225"/>
      <c r="K709" s="2247"/>
      <c r="L709" s="2244"/>
      <c r="M709" s="2234"/>
      <c r="N709" s="2294"/>
      <c r="O709" s="2233"/>
    </row>
    <row r="710" spans="1:15">
      <c r="A710" s="2226" t="s">
        <v>1204</v>
      </c>
      <c r="B710" s="2227">
        <v>3</v>
      </c>
      <c r="C710" s="2228"/>
      <c r="D710" s="2229"/>
      <c r="E710" s="2247"/>
      <c r="F710" s="2231"/>
      <c r="G710" s="2225"/>
      <c r="H710" s="2247"/>
      <c r="I710" s="2224"/>
      <c r="J710" s="2225"/>
      <c r="K710" s="2247"/>
      <c r="L710" s="2244"/>
      <c r="M710" s="2234"/>
      <c r="N710" s="2294"/>
      <c r="O710" s="2233"/>
    </row>
    <row r="711" spans="1:15">
      <c r="A711" s="2226" t="s">
        <v>1204</v>
      </c>
      <c r="B711" s="2227">
        <v>3</v>
      </c>
      <c r="C711" s="2228"/>
      <c r="D711" s="2229"/>
      <c r="E711" s="2247"/>
      <c r="F711" s="2231"/>
      <c r="G711" s="2225"/>
      <c r="H711" s="2247"/>
      <c r="I711" s="2224"/>
      <c r="J711" s="2225"/>
      <c r="K711" s="2247"/>
      <c r="L711" s="2244"/>
      <c r="M711" s="2234"/>
      <c r="N711" s="2294"/>
      <c r="O711" s="2233"/>
    </row>
    <row r="712" spans="1:15">
      <c r="A712" s="2226" t="s">
        <v>1204</v>
      </c>
      <c r="B712" s="2227">
        <v>3</v>
      </c>
      <c r="C712" s="2228"/>
      <c r="D712" s="2229"/>
      <c r="E712" s="2247"/>
      <c r="F712" s="2231"/>
      <c r="G712" s="2225"/>
      <c r="H712" s="2247"/>
      <c r="I712" s="2224"/>
      <c r="J712" s="2225"/>
      <c r="K712" s="2247"/>
      <c r="L712" s="2244"/>
      <c r="M712" s="2234"/>
      <c r="N712" s="2294"/>
      <c r="O712" s="2233"/>
    </row>
    <row r="713" spans="1:15">
      <c r="A713" s="2226" t="s">
        <v>1204</v>
      </c>
      <c r="B713" s="2227">
        <v>3</v>
      </c>
      <c r="C713" s="2228"/>
      <c r="D713" s="2229"/>
      <c r="E713" s="2247"/>
      <c r="F713" s="2231"/>
      <c r="G713" s="2225"/>
      <c r="H713" s="2247"/>
      <c r="I713" s="2224"/>
      <c r="J713" s="2225"/>
      <c r="K713" s="2247"/>
      <c r="L713" s="2244"/>
      <c r="M713" s="2234"/>
      <c r="N713" s="2294"/>
      <c r="O713" s="2233"/>
    </row>
    <row r="714" spans="1:15">
      <c r="A714" s="2226" t="s">
        <v>1204</v>
      </c>
      <c r="B714" s="2227">
        <v>3</v>
      </c>
      <c r="C714" s="2228"/>
      <c r="D714" s="2229"/>
      <c r="E714" s="2247"/>
      <c r="F714" s="2231"/>
      <c r="G714" s="2225"/>
      <c r="H714" s="2247"/>
      <c r="I714" s="2224"/>
      <c r="J714" s="2225"/>
      <c r="K714" s="2247"/>
      <c r="L714" s="2244"/>
      <c r="M714" s="2234"/>
      <c r="N714" s="2294"/>
      <c r="O714" s="2233"/>
    </row>
    <row r="715" spans="1:15">
      <c r="A715" s="2226" t="s">
        <v>1204</v>
      </c>
      <c r="B715" s="2227">
        <v>3</v>
      </c>
      <c r="C715" s="2228"/>
      <c r="D715" s="2229"/>
      <c r="E715" s="2247"/>
      <c r="F715" s="2231"/>
      <c r="G715" s="2225"/>
      <c r="H715" s="2247"/>
      <c r="I715" s="2224"/>
      <c r="J715" s="2225"/>
      <c r="K715" s="2247"/>
      <c r="L715" s="2244"/>
      <c r="M715" s="2234"/>
      <c r="N715" s="2294"/>
      <c r="O715" s="2233"/>
    </row>
    <row r="716" spans="1:15">
      <c r="A716" s="2226" t="s">
        <v>1204</v>
      </c>
      <c r="B716" s="2227">
        <v>3</v>
      </c>
      <c r="C716" s="2228"/>
      <c r="D716" s="2229"/>
      <c r="E716" s="2247"/>
      <c r="F716" s="2231"/>
      <c r="G716" s="2225"/>
      <c r="H716" s="2247"/>
      <c r="I716" s="2224"/>
      <c r="J716" s="2225"/>
      <c r="K716" s="2247"/>
      <c r="L716" s="2244"/>
      <c r="M716" s="2234"/>
      <c r="N716" s="2294"/>
      <c r="O716" s="2233"/>
    </row>
    <row r="717" spans="1:15">
      <c r="A717" s="2226" t="s">
        <v>1204</v>
      </c>
      <c r="B717" s="2227">
        <v>3</v>
      </c>
      <c r="C717" s="2228"/>
      <c r="D717" s="2229"/>
      <c r="E717" s="2247"/>
      <c r="F717" s="2231"/>
      <c r="G717" s="2225"/>
      <c r="H717" s="2247"/>
      <c r="I717" s="2224"/>
      <c r="J717" s="2225"/>
      <c r="K717" s="2247"/>
      <c r="L717" s="2244"/>
      <c r="M717" s="2234"/>
      <c r="N717" s="2294"/>
      <c r="O717" s="2233"/>
    </row>
    <row r="718" spans="1:15">
      <c r="A718" s="2226" t="s">
        <v>1204</v>
      </c>
      <c r="B718" s="2227">
        <v>3</v>
      </c>
      <c r="C718" s="2228"/>
      <c r="D718" s="2229"/>
      <c r="E718" s="2247"/>
      <c r="F718" s="2231"/>
      <c r="G718" s="2225"/>
      <c r="H718" s="2247"/>
      <c r="I718" s="2224"/>
      <c r="J718" s="2225"/>
      <c r="K718" s="2247"/>
      <c r="L718" s="2244"/>
      <c r="M718" s="2234"/>
      <c r="N718" s="2294"/>
      <c r="O718" s="2233"/>
    </row>
    <row r="719" spans="1:15">
      <c r="A719" s="2226" t="s">
        <v>1204</v>
      </c>
      <c r="B719" s="2227">
        <v>3</v>
      </c>
      <c r="C719" s="2228"/>
      <c r="D719" s="2229"/>
      <c r="E719" s="2247"/>
      <c r="F719" s="2231"/>
      <c r="G719" s="2225"/>
      <c r="H719" s="2247"/>
      <c r="I719" s="2224"/>
      <c r="J719" s="2225"/>
      <c r="K719" s="2247"/>
      <c r="L719" s="2244"/>
      <c r="M719" s="2234"/>
      <c r="N719" s="2294"/>
      <c r="O719" s="2233"/>
    </row>
    <row r="720" spans="1:15">
      <c r="A720" s="2226" t="s">
        <v>1204</v>
      </c>
      <c r="B720" s="2227">
        <v>3</v>
      </c>
      <c r="C720" s="2228"/>
      <c r="D720" s="2229"/>
      <c r="E720" s="2247"/>
      <c r="F720" s="2231"/>
      <c r="G720" s="2225"/>
      <c r="H720" s="2247"/>
      <c r="I720" s="2224"/>
      <c r="J720" s="2225"/>
      <c r="K720" s="2247"/>
      <c r="L720" s="2244"/>
      <c r="M720" s="2234"/>
      <c r="N720" s="2294"/>
      <c r="O720" s="2233"/>
    </row>
    <row r="721" spans="1:15">
      <c r="A721" s="2226" t="s">
        <v>1204</v>
      </c>
      <c r="B721" s="2227">
        <v>3</v>
      </c>
      <c r="C721" s="2228"/>
      <c r="D721" s="2229"/>
      <c r="E721" s="2247"/>
      <c r="F721" s="2231"/>
      <c r="G721" s="2225"/>
      <c r="H721" s="2247"/>
      <c r="I721" s="2224"/>
      <c r="J721" s="2225"/>
      <c r="K721" s="2247"/>
      <c r="L721" s="2244"/>
      <c r="M721" s="2234"/>
      <c r="N721" s="2294"/>
      <c r="O721" s="2233"/>
    </row>
    <row r="722" spans="1:15">
      <c r="A722" s="2226" t="s">
        <v>1204</v>
      </c>
      <c r="B722" s="2227">
        <v>3</v>
      </c>
      <c r="C722" s="2228"/>
      <c r="D722" s="2229"/>
      <c r="E722" s="2247"/>
      <c r="F722" s="2231"/>
      <c r="G722" s="2225"/>
      <c r="H722" s="2247"/>
      <c r="I722" s="2224"/>
      <c r="J722" s="2225"/>
      <c r="K722" s="2247"/>
      <c r="L722" s="2244"/>
      <c r="M722" s="2234"/>
      <c r="N722" s="2294"/>
      <c r="O722" s="2233"/>
    </row>
    <row r="723" spans="1:15">
      <c r="A723" s="2226" t="s">
        <v>1204</v>
      </c>
      <c r="B723" s="2227">
        <v>3</v>
      </c>
      <c r="C723" s="2228"/>
      <c r="D723" s="2229"/>
      <c r="E723" s="2247"/>
      <c r="F723" s="2231"/>
      <c r="G723" s="2225"/>
      <c r="H723" s="2247"/>
      <c r="I723" s="2224"/>
      <c r="J723" s="2225"/>
      <c r="K723" s="2247"/>
      <c r="L723" s="2244"/>
      <c r="M723" s="2234"/>
      <c r="N723" s="2294"/>
      <c r="O723" s="2233"/>
    </row>
    <row r="724" spans="1:15">
      <c r="A724" s="2226" t="s">
        <v>1204</v>
      </c>
      <c r="B724" s="2227">
        <v>3</v>
      </c>
      <c r="C724" s="2228"/>
      <c r="D724" s="2229"/>
      <c r="E724" s="2247"/>
      <c r="F724" s="2231"/>
      <c r="G724" s="2225"/>
      <c r="H724" s="2247"/>
      <c r="I724" s="2224"/>
      <c r="J724" s="2225"/>
      <c r="K724" s="2247"/>
      <c r="L724" s="2244"/>
      <c r="M724" s="2234"/>
      <c r="N724" s="2294"/>
      <c r="O724" s="2233"/>
    </row>
    <row r="725" spans="1:15">
      <c r="A725" s="2226" t="s">
        <v>1204</v>
      </c>
      <c r="B725" s="2227">
        <v>3</v>
      </c>
      <c r="C725" s="2228"/>
      <c r="D725" s="2229"/>
      <c r="E725" s="2247"/>
      <c r="F725" s="2231"/>
      <c r="G725" s="2225"/>
      <c r="H725" s="2247"/>
      <c r="I725" s="2224"/>
      <c r="J725" s="2225"/>
      <c r="K725" s="2247"/>
      <c r="L725" s="2244"/>
      <c r="M725" s="2234"/>
      <c r="N725" s="2294"/>
      <c r="O725" s="2233"/>
    </row>
    <row r="726" spans="1:15">
      <c r="A726" s="2226" t="s">
        <v>1204</v>
      </c>
      <c r="B726" s="2227">
        <v>3</v>
      </c>
      <c r="C726" s="2228"/>
      <c r="D726" s="2229"/>
      <c r="E726" s="2247"/>
      <c r="F726" s="2231"/>
      <c r="G726" s="2225"/>
      <c r="H726" s="2247"/>
      <c r="I726" s="2224"/>
      <c r="J726" s="2225"/>
      <c r="K726" s="2247"/>
      <c r="L726" s="2244"/>
      <c r="M726" s="2234"/>
      <c r="N726" s="2294"/>
      <c r="O726" s="2233"/>
    </row>
    <row r="727" spans="1:15">
      <c r="A727" s="2226" t="s">
        <v>1204</v>
      </c>
      <c r="B727" s="2227">
        <v>3</v>
      </c>
      <c r="C727" s="2228"/>
      <c r="D727" s="2229"/>
      <c r="E727" s="2247"/>
      <c r="F727" s="2231"/>
      <c r="G727" s="2225"/>
      <c r="H727" s="2247"/>
      <c r="I727" s="2224"/>
      <c r="J727" s="2225"/>
      <c r="K727" s="2247"/>
      <c r="L727" s="2244"/>
      <c r="M727" s="2234"/>
      <c r="N727" s="2294"/>
      <c r="O727" s="2233"/>
    </row>
    <row r="728" spans="1:15">
      <c r="A728" s="2226" t="s">
        <v>1204</v>
      </c>
      <c r="B728" s="2227">
        <v>3</v>
      </c>
      <c r="C728" s="2228"/>
      <c r="D728" s="2229"/>
      <c r="E728" s="2247"/>
      <c r="F728" s="2231"/>
      <c r="G728" s="2225"/>
      <c r="H728" s="2247"/>
      <c r="I728" s="2224"/>
      <c r="J728" s="2225"/>
      <c r="K728" s="2247"/>
      <c r="L728" s="2244"/>
      <c r="M728" s="2234"/>
      <c r="N728" s="2294"/>
      <c r="O728" s="2233"/>
    </row>
    <row r="729" spans="1:15">
      <c r="A729" s="2226" t="s">
        <v>1204</v>
      </c>
      <c r="B729" s="2227">
        <v>3</v>
      </c>
      <c r="C729" s="2228"/>
      <c r="D729" s="2229"/>
      <c r="E729" s="2247"/>
      <c r="F729" s="2231"/>
      <c r="G729" s="2225"/>
      <c r="H729" s="2247"/>
      <c r="I729" s="2224"/>
      <c r="J729" s="2225"/>
      <c r="K729" s="2247"/>
      <c r="L729" s="2244"/>
      <c r="M729" s="2234"/>
      <c r="N729" s="2294"/>
      <c r="O729" s="2233"/>
    </row>
    <row r="730" spans="1:15">
      <c r="A730" s="2226" t="s">
        <v>1204</v>
      </c>
      <c r="B730" s="2227">
        <v>3</v>
      </c>
      <c r="C730" s="2228"/>
      <c r="D730" s="2229"/>
      <c r="E730" s="2247"/>
      <c r="F730" s="2231"/>
      <c r="G730" s="2225"/>
      <c r="H730" s="2247"/>
      <c r="I730" s="2224"/>
      <c r="J730" s="2225"/>
      <c r="K730" s="2247"/>
      <c r="L730" s="2244"/>
      <c r="M730" s="2234"/>
      <c r="N730" s="2294"/>
      <c r="O730" s="2233"/>
    </row>
    <row r="731" spans="1:15">
      <c r="A731" s="2226" t="s">
        <v>1204</v>
      </c>
      <c r="B731" s="2227">
        <v>3</v>
      </c>
      <c r="C731" s="2228"/>
      <c r="D731" s="2229"/>
      <c r="E731" s="2247"/>
      <c r="F731" s="2231"/>
      <c r="G731" s="2225"/>
      <c r="H731" s="2247"/>
      <c r="I731" s="2224"/>
      <c r="J731" s="2225"/>
      <c r="K731" s="2247"/>
      <c r="L731" s="2244"/>
      <c r="M731" s="2234"/>
      <c r="N731" s="2294"/>
      <c r="O731" s="2233"/>
    </row>
    <row r="732" spans="1:15">
      <c r="A732" s="2226" t="s">
        <v>1204</v>
      </c>
      <c r="B732" s="2227">
        <v>3</v>
      </c>
      <c r="C732" s="2228"/>
      <c r="D732" s="2229"/>
      <c r="E732" s="2247"/>
      <c r="F732" s="2231"/>
      <c r="G732" s="2225"/>
      <c r="H732" s="2247"/>
      <c r="I732" s="2224"/>
      <c r="J732" s="2225"/>
      <c r="K732" s="2247"/>
      <c r="L732" s="2244"/>
      <c r="M732" s="2234"/>
      <c r="N732" s="2294"/>
      <c r="O732" s="2233"/>
    </row>
    <row r="733" spans="1:15">
      <c r="A733" s="2226" t="s">
        <v>1204</v>
      </c>
      <c r="B733" s="2227">
        <v>3</v>
      </c>
      <c r="C733" s="2228"/>
      <c r="D733" s="2229"/>
      <c r="E733" s="2247"/>
      <c r="F733" s="2231"/>
      <c r="G733" s="2225"/>
      <c r="H733" s="2247"/>
      <c r="I733" s="2224"/>
      <c r="J733" s="2225"/>
      <c r="K733" s="2247"/>
      <c r="L733" s="2244"/>
      <c r="M733" s="2234"/>
      <c r="N733" s="2294"/>
      <c r="O733" s="2233"/>
    </row>
    <row r="734" spans="1:15">
      <c r="A734" s="2226" t="s">
        <v>1204</v>
      </c>
      <c r="B734" s="2227">
        <v>3</v>
      </c>
      <c r="C734" s="2228"/>
      <c r="D734" s="2229"/>
      <c r="E734" s="2247"/>
      <c r="F734" s="2231"/>
      <c r="G734" s="2225"/>
      <c r="H734" s="2247"/>
      <c r="I734" s="2224"/>
      <c r="J734" s="2225"/>
      <c r="K734" s="2247"/>
      <c r="L734" s="2244"/>
      <c r="M734" s="2234"/>
      <c r="N734" s="2294"/>
      <c r="O734" s="2233"/>
    </row>
    <row r="735" spans="1:15">
      <c r="A735" s="2226" t="s">
        <v>1204</v>
      </c>
      <c r="B735" s="2227">
        <v>3</v>
      </c>
      <c r="C735" s="2228"/>
      <c r="D735" s="2229"/>
      <c r="E735" s="2247"/>
      <c r="F735" s="2231"/>
      <c r="G735" s="2225"/>
      <c r="H735" s="2247"/>
      <c r="I735" s="2224"/>
      <c r="J735" s="2225"/>
      <c r="K735" s="2247"/>
      <c r="L735" s="2244"/>
      <c r="M735" s="2234"/>
      <c r="N735" s="2294"/>
      <c r="O735" s="2233"/>
    </row>
    <row r="736" spans="1:15">
      <c r="A736" s="2226" t="s">
        <v>1204</v>
      </c>
      <c r="B736" s="2227">
        <v>3</v>
      </c>
      <c r="C736" s="2228"/>
      <c r="D736" s="2229"/>
      <c r="E736" s="2247"/>
      <c r="F736" s="2231"/>
      <c r="G736" s="2225"/>
      <c r="H736" s="2247"/>
      <c r="I736" s="2224"/>
      <c r="J736" s="2225"/>
      <c r="K736" s="2247"/>
      <c r="L736" s="2244"/>
      <c r="M736" s="2234"/>
      <c r="N736" s="2294"/>
      <c r="O736" s="2233"/>
    </row>
    <row r="737" spans="1:15">
      <c r="A737" s="2226" t="s">
        <v>1204</v>
      </c>
      <c r="B737" s="2227">
        <v>3</v>
      </c>
      <c r="C737" s="2228"/>
      <c r="D737" s="2229"/>
      <c r="E737" s="2247"/>
      <c r="F737" s="2231"/>
      <c r="G737" s="2225"/>
      <c r="H737" s="2247"/>
      <c r="I737" s="2224"/>
      <c r="J737" s="2225"/>
      <c r="K737" s="2247"/>
      <c r="L737" s="2244"/>
      <c r="M737" s="2234"/>
      <c r="N737" s="2294"/>
      <c r="O737" s="2233"/>
    </row>
    <row r="738" spans="1:15">
      <c r="A738" s="2226" t="s">
        <v>1204</v>
      </c>
      <c r="B738" s="2227">
        <v>3</v>
      </c>
      <c r="C738" s="2228"/>
      <c r="D738" s="2229"/>
      <c r="E738" s="2247"/>
      <c r="F738" s="2231"/>
      <c r="G738" s="2225"/>
      <c r="H738" s="2247"/>
      <c r="I738" s="2224"/>
      <c r="J738" s="2225"/>
      <c r="K738" s="2247"/>
      <c r="L738" s="2244"/>
      <c r="M738" s="2234"/>
      <c r="N738" s="2294"/>
      <c r="O738" s="2233"/>
    </row>
    <row r="739" spans="1:15">
      <c r="A739" s="2226" t="s">
        <v>1204</v>
      </c>
      <c r="B739" s="2227">
        <v>3</v>
      </c>
      <c r="C739" s="2228"/>
      <c r="D739" s="2229"/>
      <c r="E739" s="2247"/>
      <c r="F739" s="2231"/>
      <c r="G739" s="2225"/>
      <c r="H739" s="2247"/>
      <c r="I739" s="2224"/>
      <c r="J739" s="2225"/>
      <c r="K739" s="2247"/>
      <c r="L739" s="2244"/>
      <c r="M739" s="2234"/>
      <c r="N739" s="2294"/>
      <c r="O739" s="2233"/>
    </row>
    <row r="740" spans="1:15">
      <c r="A740" s="2226" t="s">
        <v>1204</v>
      </c>
      <c r="B740" s="2227">
        <v>3</v>
      </c>
      <c r="C740" s="2228"/>
      <c r="D740" s="2229"/>
      <c r="E740" s="2247"/>
      <c r="F740" s="2231"/>
      <c r="G740" s="2225"/>
      <c r="H740" s="2247"/>
      <c r="I740" s="2224"/>
      <c r="J740" s="2225"/>
      <c r="K740" s="2247"/>
      <c r="L740" s="2244"/>
      <c r="M740" s="2234"/>
      <c r="N740" s="2294"/>
      <c r="O740" s="2233"/>
    </row>
    <row r="741" spans="1:15">
      <c r="A741" s="2226" t="s">
        <v>1204</v>
      </c>
      <c r="B741" s="2227">
        <v>3</v>
      </c>
      <c r="C741" s="2228"/>
      <c r="D741" s="2229"/>
      <c r="E741" s="2247"/>
      <c r="F741" s="2231"/>
      <c r="G741" s="2225"/>
      <c r="H741" s="2247"/>
      <c r="I741" s="2224"/>
      <c r="J741" s="2225"/>
      <c r="K741" s="2247"/>
      <c r="L741" s="2244"/>
      <c r="M741" s="2234"/>
      <c r="N741" s="2294"/>
      <c r="O741" s="2233"/>
    </row>
    <row r="742" spans="1:15">
      <c r="A742" s="2226" t="s">
        <v>1204</v>
      </c>
      <c r="B742" s="2227">
        <v>3</v>
      </c>
      <c r="C742" s="2228"/>
      <c r="D742" s="2229"/>
      <c r="E742" s="2247"/>
      <c r="F742" s="2231"/>
      <c r="G742" s="2225"/>
      <c r="H742" s="2247"/>
      <c r="I742" s="2224"/>
      <c r="J742" s="2225"/>
      <c r="K742" s="2247"/>
      <c r="L742" s="2244"/>
      <c r="M742" s="2234"/>
      <c r="N742" s="2294"/>
      <c r="O742" s="2233"/>
    </row>
    <row r="743" spans="1:15">
      <c r="A743" s="2226" t="s">
        <v>1204</v>
      </c>
      <c r="B743" s="2227">
        <v>3</v>
      </c>
      <c r="C743" s="2228"/>
      <c r="D743" s="2229"/>
      <c r="E743" s="2247"/>
      <c r="F743" s="2231"/>
      <c r="G743" s="2225"/>
      <c r="H743" s="2247"/>
      <c r="I743" s="2224"/>
      <c r="J743" s="2225"/>
      <c r="K743" s="2247"/>
      <c r="L743" s="2244"/>
      <c r="M743" s="2234"/>
      <c r="N743" s="2294"/>
      <c r="O743" s="2233"/>
    </row>
    <row r="744" spans="1:15">
      <c r="A744" s="2226" t="s">
        <v>1204</v>
      </c>
      <c r="B744" s="2227">
        <v>3</v>
      </c>
      <c r="C744" s="2228"/>
      <c r="D744" s="2229"/>
      <c r="E744" s="2247"/>
      <c r="F744" s="2231"/>
      <c r="G744" s="2225"/>
      <c r="H744" s="2247"/>
      <c r="I744" s="2224"/>
      <c r="J744" s="2225"/>
      <c r="K744" s="2247"/>
      <c r="L744" s="2244"/>
      <c r="M744" s="2234"/>
      <c r="N744" s="2294"/>
      <c r="O744" s="2233"/>
    </row>
    <row r="745" spans="1:15">
      <c r="A745" s="2226" t="s">
        <v>1204</v>
      </c>
      <c r="B745" s="2227">
        <v>3</v>
      </c>
      <c r="C745" s="2228"/>
      <c r="D745" s="2229"/>
      <c r="E745" s="2247"/>
      <c r="F745" s="2231"/>
      <c r="G745" s="2225"/>
      <c r="H745" s="2247"/>
      <c r="I745" s="2224"/>
      <c r="J745" s="2225"/>
      <c r="K745" s="2247"/>
      <c r="L745" s="2244"/>
      <c r="M745" s="2234"/>
      <c r="N745" s="2294"/>
      <c r="O745" s="2233"/>
    </row>
    <row r="746" spans="1:15">
      <c r="A746" s="2226" t="s">
        <v>1204</v>
      </c>
      <c r="B746" s="2227">
        <v>3</v>
      </c>
      <c r="C746" s="2228"/>
      <c r="D746" s="2229"/>
      <c r="E746" s="2247"/>
      <c r="F746" s="2231"/>
      <c r="G746" s="2225"/>
      <c r="H746" s="2247"/>
      <c r="I746" s="2224"/>
      <c r="J746" s="2225"/>
      <c r="K746" s="2247"/>
      <c r="L746" s="2244"/>
      <c r="M746" s="2234"/>
      <c r="N746" s="2294"/>
      <c r="O746" s="2233"/>
    </row>
    <row r="747" spans="1:15">
      <c r="A747" s="2226" t="s">
        <v>1204</v>
      </c>
      <c r="B747" s="2227">
        <v>3</v>
      </c>
      <c r="C747" s="2228"/>
      <c r="D747" s="2229"/>
      <c r="E747" s="2247"/>
      <c r="F747" s="2231"/>
      <c r="G747" s="2225"/>
      <c r="H747" s="2247"/>
      <c r="I747" s="2224"/>
      <c r="J747" s="2225"/>
      <c r="K747" s="2247"/>
      <c r="L747" s="2244"/>
      <c r="M747" s="2234"/>
      <c r="N747" s="2294"/>
      <c r="O747" s="2233"/>
    </row>
    <row r="748" spans="1:15">
      <c r="A748" s="2226" t="s">
        <v>1204</v>
      </c>
      <c r="B748" s="2227">
        <v>3</v>
      </c>
      <c r="C748" s="2228"/>
      <c r="D748" s="2229"/>
      <c r="E748" s="2247"/>
      <c r="F748" s="2231"/>
      <c r="G748" s="2225"/>
      <c r="H748" s="2247"/>
      <c r="I748" s="2224"/>
      <c r="J748" s="2225"/>
      <c r="K748" s="2247"/>
      <c r="L748" s="2244"/>
      <c r="M748" s="2234"/>
      <c r="N748" s="2294"/>
      <c r="O748" s="2233"/>
    </row>
    <row r="749" spans="1:15">
      <c r="A749" s="2226" t="s">
        <v>1204</v>
      </c>
      <c r="B749" s="2227">
        <v>3</v>
      </c>
      <c r="C749" s="2228"/>
      <c r="D749" s="2229"/>
      <c r="E749" s="2247"/>
      <c r="F749" s="2231"/>
      <c r="G749" s="2225"/>
      <c r="H749" s="2247"/>
      <c r="I749" s="2224"/>
      <c r="J749" s="2225"/>
      <c r="K749" s="2247"/>
      <c r="L749" s="2244"/>
      <c r="M749" s="2234"/>
      <c r="N749" s="2294"/>
      <c r="O749" s="2233"/>
    </row>
    <row r="750" spans="1:15">
      <c r="A750" s="2226" t="s">
        <v>1204</v>
      </c>
      <c r="B750" s="2227">
        <v>3</v>
      </c>
      <c r="C750" s="2228"/>
      <c r="D750" s="2229"/>
      <c r="E750" s="2247"/>
      <c r="F750" s="2231"/>
      <c r="G750" s="2225"/>
      <c r="H750" s="2247"/>
      <c r="I750" s="2224"/>
      <c r="J750" s="2225"/>
      <c r="K750" s="2247"/>
      <c r="L750" s="2244"/>
      <c r="M750" s="2234"/>
      <c r="N750" s="2294"/>
      <c r="O750" s="2233"/>
    </row>
    <row r="751" spans="1:15">
      <c r="A751" s="2226" t="s">
        <v>1204</v>
      </c>
      <c r="B751" s="2227">
        <v>3</v>
      </c>
      <c r="C751" s="2228"/>
      <c r="D751" s="2229"/>
      <c r="E751" s="2247"/>
      <c r="F751" s="2231"/>
      <c r="G751" s="2225"/>
      <c r="H751" s="2247"/>
      <c r="I751" s="2224"/>
      <c r="J751" s="2225"/>
      <c r="K751" s="2247"/>
      <c r="L751" s="2244"/>
      <c r="M751" s="2234"/>
      <c r="N751" s="2294"/>
      <c r="O751" s="2233"/>
    </row>
    <row r="752" spans="1:15">
      <c r="A752" s="2226" t="s">
        <v>1204</v>
      </c>
      <c r="B752" s="2227">
        <v>3</v>
      </c>
      <c r="C752" s="2228"/>
      <c r="D752" s="2229"/>
      <c r="E752" s="2247"/>
      <c r="F752" s="2231"/>
      <c r="G752" s="2225"/>
      <c r="H752" s="2247"/>
      <c r="I752" s="2224"/>
      <c r="J752" s="2225"/>
      <c r="K752" s="2247"/>
      <c r="L752" s="2244"/>
      <c r="M752" s="2234"/>
      <c r="N752" s="2294"/>
      <c r="O752" s="2233"/>
    </row>
    <row r="753" spans="1:15">
      <c r="A753" s="2226" t="s">
        <v>1204</v>
      </c>
      <c r="B753" s="2227">
        <v>3</v>
      </c>
      <c r="C753" s="2228"/>
      <c r="D753" s="2229"/>
      <c r="E753" s="2247"/>
      <c r="F753" s="2231"/>
      <c r="G753" s="2225"/>
      <c r="H753" s="2247"/>
      <c r="I753" s="2224"/>
      <c r="J753" s="2225"/>
      <c r="K753" s="2247"/>
      <c r="L753" s="2244"/>
      <c r="M753" s="2234"/>
      <c r="N753" s="2294"/>
      <c r="O753" s="2233"/>
    </row>
    <row r="754" spans="1:15">
      <c r="A754" s="2226" t="s">
        <v>1204</v>
      </c>
      <c r="B754" s="2227">
        <v>3</v>
      </c>
      <c r="C754" s="2228"/>
      <c r="D754" s="2229"/>
      <c r="E754" s="2247"/>
      <c r="F754" s="2231"/>
      <c r="G754" s="2225"/>
      <c r="H754" s="2247"/>
      <c r="I754" s="2224"/>
      <c r="J754" s="2225"/>
      <c r="K754" s="2247"/>
      <c r="L754" s="2244"/>
      <c r="M754" s="2234"/>
      <c r="N754" s="2294"/>
      <c r="O754" s="2233"/>
    </row>
    <row r="755" spans="1:15">
      <c r="A755" s="2226" t="s">
        <v>1204</v>
      </c>
      <c r="B755" s="2227">
        <v>3</v>
      </c>
      <c r="C755" s="2228"/>
      <c r="D755" s="2229"/>
      <c r="E755" s="2247"/>
      <c r="F755" s="2231"/>
      <c r="G755" s="2225"/>
      <c r="H755" s="2247"/>
      <c r="I755" s="2224"/>
      <c r="J755" s="2225"/>
      <c r="K755" s="2247"/>
      <c r="L755" s="2244"/>
      <c r="M755" s="2234"/>
      <c r="N755" s="2294"/>
      <c r="O755" s="2233"/>
    </row>
    <row r="756" spans="1:15">
      <c r="A756" s="2226" t="s">
        <v>1204</v>
      </c>
      <c r="B756" s="2227">
        <v>3</v>
      </c>
      <c r="C756" s="2228"/>
      <c r="D756" s="2229"/>
      <c r="E756" s="2247"/>
      <c r="F756" s="2231"/>
      <c r="G756" s="2225"/>
      <c r="H756" s="2247"/>
      <c r="I756" s="2224"/>
      <c r="J756" s="2225"/>
      <c r="K756" s="2247"/>
      <c r="L756" s="2244"/>
      <c r="M756" s="2234"/>
      <c r="N756" s="2294"/>
      <c r="O756" s="2233"/>
    </row>
    <row r="757" spans="1:15">
      <c r="A757" s="2226" t="s">
        <v>1204</v>
      </c>
      <c r="B757" s="2227">
        <v>3</v>
      </c>
      <c r="C757" s="2228"/>
      <c r="D757" s="2229"/>
      <c r="E757" s="2247"/>
      <c r="F757" s="2231"/>
      <c r="G757" s="2225"/>
      <c r="H757" s="2247"/>
      <c r="I757" s="2224"/>
      <c r="J757" s="2225"/>
      <c r="K757" s="2247"/>
      <c r="L757" s="2244"/>
      <c r="M757" s="2234"/>
      <c r="N757" s="2294"/>
      <c r="O757" s="2233"/>
    </row>
    <row r="758" spans="1:15">
      <c r="A758" s="2226" t="s">
        <v>1204</v>
      </c>
      <c r="B758" s="2227">
        <v>3</v>
      </c>
      <c r="C758" s="2228"/>
      <c r="D758" s="2229"/>
      <c r="E758" s="2247"/>
      <c r="F758" s="2231"/>
      <c r="G758" s="2225"/>
      <c r="H758" s="2247"/>
      <c r="I758" s="2224"/>
      <c r="J758" s="2225"/>
      <c r="K758" s="2247"/>
      <c r="L758" s="2244"/>
      <c r="M758" s="2234"/>
      <c r="N758" s="2294"/>
      <c r="O758" s="2233"/>
    </row>
    <row r="759" spans="1:15">
      <c r="A759" s="2226" t="s">
        <v>1204</v>
      </c>
      <c r="B759" s="2227">
        <v>3</v>
      </c>
      <c r="C759" s="2228"/>
      <c r="D759" s="2229"/>
      <c r="E759" s="2247"/>
      <c r="F759" s="2231"/>
      <c r="G759" s="2225"/>
      <c r="H759" s="2247"/>
      <c r="I759" s="2224"/>
      <c r="J759" s="2225"/>
      <c r="K759" s="2247"/>
      <c r="L759" s="2244"/>
      <c r="M759" s="2234"/>
      <c r="N759" s="2294"/>
      <c r="O759" s="2233"/>
    </row>
    <row r="760" spans="1:15">
      <c r="A760" s="2226" t="s">
        <v>1204</v>
      </c>
      <c r="B760" s="2227">
        <v>3</v>
      </c>
      <c r="C760" s="2228"/>
      <c r="D760" s="2229"/>
      <c r="E760" s="2247"/>
      <c r="F760" s="2231"/>
      <c r="G760" s="2225"/>
      <c r="H760" s="2247"/>
      <c r="I760" s="2224"/>
      <c r="J760" s="2225"/>
      <c r="K760" s="2247"/>
      <c r="L760" s="2244"/>
      <c r="M760" s="2234"/>
      <c r="N760" s="2294"/>
      <c r="O760" s="2233"/>
    </row>
    <row r="761" spans="1:15">
      <c r="A761" s="2226" t="s">
        <v>1204</v>
      </c>
      <c r="B761" s="2227">
        <v>3</v>
      </c>
      <c r="C761" s="2228"/>
      <c r="D761" s="2229"/>
      <c r="E761" s="2247"/>
      <c r="F761" s="2231"/>
      <c r="G761" s="2225"/>
      <c r="H761" s="2247"/>
      <c r="I761" s="2224"/>
      <c r="J761" s="2225"/>
      <c r="K761" s="2247"/>
      <c r="L761" s="2244"/>
      <c r="M761" s="2234"/>
      <c r="N761" s="2294"/>
      <c r="O761" s="2233"/>
    </row>
    <row r="762" spans="1:15">
      <c r="A762" s="2226" t="s">
        <v>1204</v>
      </c>
      <c r="B762" s="2227">
        <v>3</v>
      </c>
      <c r="C762" s="2228"/>
      <c r="D762" s="2229"/>
      <c r="E762" s="2247"/>
      <c r="F762" s="2231"/>
      <c r="G762" s="2225"/>
      <c r="H762" s="2247"/>
      <c r="I762" s="2224"/>
      <c r="J762" s="2225"/>
      <c r="K762" s="2247"/>
      <c r="L762" s="2244"/>
      <c r="M762" s="2234"/>
      <c r="N762" s="2294"/>
      <c r="O762" s="2233"/>
    </row>
    <row r="763" spans="1:15">
      <c r="A763" s="2226" t="s">
        <v>1204</v>
      </c>
      <c r="B763" s="2227">
        <v>3</v>
      </c>
      <c r="C763" s="2228"/>
      <c r="D763" s="2229"/>
      <c r="E763" s="2247"/>
      <c r="F763" s="2231"/>
      <c r="G763" s="2225"/>
      <c r="H763" s="2247"/>
      <c r="I763" s="2224"/>
      <c r="J763" s="2225"/>
      <c r="K763" s="2247"/>
      <c r="L763" s="2244"/>
      <c r="M763" s="2234"/>
      <c r="N763" s="2294"/>
      <c r="O763" s="2233"/>
    </row>
    <row r="764" spans="1:15">
      <c r="A764" s="2226" t="s">
        <v>1204</v>
      </c>
      <c r="B764" s="2227">
        <v>3</v>
      </c>
      <c r="C764" s="2228"/>
      <c r="D764" s="2229"/>
      <c r="E764" s="2247"/>
      <c r="F764" s="2231"/>
      <c r="G764" s="2225"/>
      <c r="H764" s="2247"/>
      <c r="I764" s="2224"/>
      <c r="J764" s="2225"/>
      <c r="K764" s="2247"/>
      <c r="L764" s="2244"/>
      <c r="M764" s="2234"/>
      <c r="N764" s="2294"/>
      <c r="O764" s="2233"/>
    </row>
    <row r="765" spans="1:15">
      <c r="A765" s="2226" t="s">
        <v>1204</v>
      </c>
      <c r="B765" s="2227">
        <v>3</v>
      </c>
      <c r="C765" s="2228"/>
      <c r="D765" s="2229"/>
      <c r="E765" s="2247"/>
      <c r="F765" s="2231"/>
      <c r="G765" s="2225"/>
      <c r="H765" s="2247"/>
      <c r="I765" s="2224"/>
      <c r="J765" s="2225"/>
      <c r="K765" s="2247"/>
      <c r="L765" s="2244"/>
      <c r="M765" s="2234"/>
      <c r="N765" s="2294"/>
      <c r="O765" s="2233"/>
    </row>
    <row r="766" spans="1:15">
      <c r="A766" s="2226" t="s">
        <v>1204</v>
      </c>
      <c r="B766" s="2227">
        <v>3</v>
      </c>
      <c r="C766" s="2228"/>
      <c r="D766" s="2229"/>
      <c r="E766" s="2247"/>
      <c r="F766" s="2231"/>
      <c r="G766" s="2225"/>
      <c r="H766" s="2247"/>
      <c r="I766" s="2224"/>
      <c r="J766" s="2225"/>
      <c r="K766" s="2247"/>
      <c r="L766" s="2244"/>
      <c r="M766" s="2234"/>
      <c r="N766" s="2294"/>
      <c r="O766" s="2233"/>
    </row>
    <row r="767" spans="1:15">
      <c r="A767" s="2226" t="s">
        <v>1204</v>
      </c>
      <c r="B767" s="2227">
        <v>3</v>
      </c>
      <c r="C767" s="2228"/>
      <c r="D767" s="2229"/>
      <c r="E767" s="2247"/>
      <c r="F767" s="2231"/>
      <c r="G767" s="2225"/>
      <c r="H767" s="2247"/>
      <c r="I767" s="2224"/>
      <c r="J767" s="2225"/>
      <c r="K767" s="2247"/>
      <c r="L767" s="2244"/>
      <c r="M767" s="2234"/>
      <c r="N767" s="2294"/>
      <c r="O767" s="2233"/>
    </row>
    <row r="768" spans="1:15">
      <c r="A768" s="2226" t="s">
        <v>1204</v>
      </c>
      <c r="B768" s="2227">
        <v>3</v>
      </c>
      <c r="C768" s="2228"/>
      <c r="D768" s="2229"/>
      <c r="E768" s="2247"/>
      <c r="F768" s="2231"/>
      <c r="G768" s="2225"/>
      <c r="H768" s="2247"/>
      <c r="I768" s="2224"/>
      <c r="J768" s="2225"/>
      <c r="K768" s="2247"/>
      <c r="L768" s="2244"/>
      <c r="M768" s="2234"/>
      <c r="N768" s="2294"/>
      <c r="O768" s="2233"/>
    </row>
    <row r="769" spans="1:15">
      <c r="A769" s="2226" t="s">
        <v>1204</v>
      </c>
      <c r="B769" s="2227">
        <v>3</v>
      </c>
      <c r="C769" s="2228"/>
      <c r="D769" s="2229"/>
      <c r="E769" s="2247"/>
      <c r="F769" s="2231"/>
      <c r="G769" s="2225"/>
      <c r="H769" s="2247"/>
      <c r="I769" s="2224"/>
      <c r="J769" s="2225"/>
      <c r="K769" s="2247"/>
      <c r="L769" s="2244"/>
      <c r="M769" s="2234"/>
      <c r="N769" s="2294"/>
      <c r="O769" s="2233"/>
    </row>
    <row r="770" spans="1:15">
      <c r="A770" s="2226" t="s">
        <v>1204</v>
      </c>
      <c r="B770" s="2227">
        <v>3</v>
      </c>
      <c r="C770" s="2228"/>
      <c r="D770" s="2229"/>
      <c r="E770" s="2247"/>
      <c r="F770" s="2231"/>
      <c r="G770" s="2225"/>
      <c r="H770" s="2247"/>
      <c r="I770" s="2224"/>
      <c r="J770" s="2225"/>
      <c r="K770" s="2247"/>
      <c r="L770" s="2244"/>
      <c r="M770" s="2234"/>
      <c r="N770" s="2294"/>
      <c r="O770" s="2233"/>
    </row>
    <row r="771" spans="1:15">
      <c r="A771" s="2226" t="s">
        <v>1204</v>
      </c>
      <c r="B771" s="2227">
        <v>3</v>
      </c>
      <c r="C771" s="2228"/>
      <c r="D771" s="2229"/>
      <c r="E771" s="2247"/>
      <c r="F771" s="2231"/>
      <c r="G771" s="2225"/>
      <c r="H771" s="2247"/>
      <c r="I771" s="2224"/>
      <c r="J771" s="2225"/>
      <c r="K771" s="2247"/>
      <c r="L771" s="2244"/>
      <c r="M771" s="2234"/>
      <c r="N771" s="2294"/>
      <c r="O771" s="2233"/>
    </row>
    <row r="772" spans="1:15">
      <c r="A772" s="2226" t="s">
        <v>1204</v>
      </c>
      <c r="B772" s="2227">
        <v>3</v>
      </c>
      <c r="C772" s="2228"/>
      <c r="D772" s="2229"/>
      <c r="E772" s="2247"/>
      <c r="F772" s="2231"/>
      <c r="G772" s="2225"/>
      <c r="H772" s="2247"/>
      <c r="I772" s="2224"/>
      <c r="J772" s="2225"/>
      <c r="K772" s="2247"/>
      <c r="L772" s="2244"/>
      <c r="M772" s="2234"/>
      <c r="N772" s="2294"/>
      <c r="O772" s="2233"/>
    </row>
    <row r="773" spans="1:15">
      <c r="A773" s="2226" t="s">
        <v>1204</v>
      </c>
      <c r="B773" s="2227">
        <v>3</v>
      </c>
      <c r="C773" s="2228"/>
      <c r="D773" s="2229"/>
      <c r="E773" s="2247"/>
      <c r="F773" s="2231"/>
      <c r="G773" s="2225"/>
      <c r="H773" s="2247"/>
      <c r="I773" s="2224"/>
      <c r="J773" s="2225"/>
      <c r="K773" s="2247"/>
      <c r="L773" s="2244"/>
      <c r="M773" s="2234"/>
      <c r="N773" s="2294"/>
      <c r="O773" s="2233"/>
    </row>
    <row r="774" spans="1:15">
      <c r="A774" s="2226" t="s">
        <v>1204</v>
      </c>
      <c r="B774" s="2227">
        <v>3</v>
      </c>
      <c r="C774" s="2228"/>
      <c r="D774" s="2229"/>
      <c r="E774" s="2247"/>
      <c r="F774" s="2231"/>
      <c r="G774" s="2225"/>
      <c r="H774" s="2247"/>
      <c r="I774" s="2224"/>
      <c r="J774" s="2225"/>
      <c r="K774" s="2247"/>
      <c r="L774" s="2244"/>
      <c r="M774" s="2234"/>
      <c r="N774" s="2294"/>
      <c r="O774" s="2233"/>
    </row>
    <row r="775" spans="1:15">
      <c r="A775" s="2226" t="s">
        <v>1204</v>
      </c>
      <c r="B775" s="2227">
        <v>3</v>
      </c>
      <c r="C775" s="2228"/>
      <c r="D775" s="2229"/>
      <c r="E775" s="2247"/>
      <c r="F775" s="2231"/>
      <c r="G775" s="2225"/>
      <c r="H775" s="2247"/>
      <c r="I775" s="2224"/>
      <c r="J775" s="2225"/>
      <c r="K775" s="2247"/>
      <c r="L775" s="2244"/>
      <c r="M775" s="2234"/>
      <c r="N775" s="2294"/>
      <c r="O775" s="2233"/>
    </row>
    <row r="776" spans="1:15">
      <c r="A776" s="2226" t="s">
        <v>1204</v>
      </c>
      <c r="B776" s="2227">
        <v>3</v>
      </c>
      <c r="C776" s="2228"/>
      <c r="D776" s="2229"/>
      <c r="E776" s="2247"/>
      <c r="F776" s="2231"/>
      <c r="G776" s="2225"/>
      <c r="H776" s="2247"/>
      <c r="I776" s="2224"/>
      <c r="J776" s="2225"/>
      <c r="K776" s="2247"/>
      <c r="L776" s="2244"/>
      <c r="M776" s="2234"/>
      <c r="N776" s="2294"/>
      <c r="O776" s="2233"/>
    </row>
    <row r="777" spans="1:15">
      <c r="A777" s="2226" t="s">
        <v>1204</v>
      </c>
      <c r="B777" s="2227">
        <v>3</v>
      </c>
      <c r="C777" s="2228"/>
      <c r="D777" s="2229"/>
      <c r="E777" s="2247"/>
      <c r="F777" s="2231"/>
      <c r="G777" s="2225"/>
      <c r="H777" s="2247"/>
      <c r="I777" s="2224"/>
      <c r="J777" s="2225"/>
      <c r="K777" s="2247"/>
      <c r="L777" s="2244"/>
      <c r="M777" s="2234"/>
      <c r="N777" s="2294"/>
      <c r="O777" s="2233"/>
    </row>
    <row r="778" spans="1:15">
      <c r="A778" s="2226" t="s">
        <v>1204</v>
      </c>
      <c r="B778" s="2227">
        <v>3</v>
      </c>
      <c r="C778" s="2228"/>
      <c r="D778" s="2229"/>
      <c r="E778" s="2247"/>
      <c r="F778" s="2231"/>
      <c r="G778" s="2225"/>
      <c r="H778" s="2247"/>
      <c r="I778" s="2224"/>
      <c r="J778" s="2225"/>
      <c r="K778" s="2247"/>
      <c r="L778" s="2244"/>
      <c r="M778" s="2234"/>
      <c r="N778" s="2294"/>
      <c r="O778" s="2233"/>
    </row>
    <row r="779" spans="1:15">
      <c r="A779" s="2226" t="s">
        <v>1204</v>
      </c>
      <c r="B779" s="2227">
        <v>3</v>
      </c>
      <c r="C779" s="2228"/>
      <c r="D779" s="2229"/>
      <c r="E779" s="2247"/>
      <c r="F779" s="2231"/>
      <c r="G779" s="2225"/>
      <c r="H779" s="2247"/>
      <c r="I779" s="2224"/>
      <c r="J779" s="2225"/>
      <c r="K779" s="2247"/>
      <c r="L779" s="2244"/>
      <c r="M779" s="2234"/>
      <c r="N779" s="2294"/>
      <c r="O779" s="2233"/>
    </row>
    <row r="780" spans="1:15">
      <c r="A780" s="2226" t="s">
        <v>1204</v>
      </c>
      <c r="B780" s="2227">
        <v>3</v>
      </c>
      <c r="C780" s="2228"/>
      <c r="D780" s="2229"/>
      <c r="E780" s="2247"/>
      <c r="F780" s="2231"/>
      <c r="G780" s="2225"/>
      <c r="H780" s="2247"/>
      <c r="I780" s="2224"/>
      <c r="J780" s="2225"/>
      <c r="K780" s="2247"/>
      <c r="L780" s="2244"/>
      <c r="M780" s="2234"/>
      <c r="N780" s="2294"/>
      <c r="O780" s="2233"/>
    </row>
    <row r="781" spans="1:15">
      <c r="A781" s="2226" t="s">
        <v>1204</v>
      </c>
      <c r="B781" s="2227">
        <v>3</v>
      </c>
      <c r="C781" s="2228"/>
      <c r="D781" s="2229"/>
      <c r="E781" s="2247"/>
      <c r="F781" s="2231"/>
      <c r="G781" s="2225"/>
      <c r="H781" s="2247"/>
      <c r="I781" s="2224"/>
      <c r="J781" s="2225"/>
      <c r="K781" s="2247"/>
      <c r="L781" s="2244"/>
      <c r="M781" s="2234"/>
      <c r="N781" s="2294"/>
      <c r="O781" s="2233"/>
    </row>
    <row r="782" spans="1:15">
      <c r="A782" s="2226" t="s">
        <v>1204</v>
      </c>
      <c r="B782" s="2227">
        <v>3</v>
      </c>
      <c r="C782" s="2228"/>
      <c r="D782" s="2229"/>
      <c r="E782" s="2247"/>
      <c r="F782" s="2231"/>
      <c r="G782" s="2225"/>
      <c r="H782" s="2247"/>
      <c r="I782" s="2224"/>
      <c r="J782" s="2225"/>
      <c r="K782" s="2247"/>
      <c r="L782" s="2244"/>
      <c r="M782" s="2234"/>
      <c r="N782" s="2294"/>
      <c r="O782" s="2233"/>
    </row>
    <row r="783" spans="1:15">
      <c r="A783" s="2226" t="s">
        <v>1204</v>
      </c>
      <c r="B783" s="2227">
        <v>3</v>
      </c>
      <c r="C783" s="2228"/>
      <c r="D783" s="2229"/>
      <c r="E783" s="2247"/>
      <c r="F783" s="2231"/>
      <c r="G783" s="2225"/>
      <c r="H783" s="2247"/>
      <c r="I783" s="2224"/>
      <c r="J783" s="2225"/>
      <c r="K783" s="2247"/>
      <c r="L783" s="2244"/>
      <c r="M783" s="2234"/>
      <c r="N783" s="2294"/>
      <c r="O783" s="2233"/>
    </row>
    <row r="784" spans="1:15">
      <c r="A784" s="2226" t="s">
        <v>1204</v>
      </c>
      <c r="B784" s="2227">
        <v>3</v>
      </c>
      <c r="C784" s="2228"/>
      <c r="D784" s="2229"/>
      <c r="E784" s="2247"/>
      <c r="F784" s="2231"/>
      <c r="G784" s="2225"/>
      <c r="H784" s="2247"/>
      <c r="I784" s="2224"/>
      <c r="J784" s="2225"/>
      <c r="K784" s="2247"/>
      <c r="L784" s="2244"/>
      <c r="M784" s="2234"/>
      <c r="N784" s="2294"/>
      <c r="O784" s="2233"/>
    </row>
    <row r="785" spans="1:15">
      <c r="A785" s="2226" t="s">
        <v>1204</v>
      </c>
      <c r="B785" s="2227">
        <v>3</v>
      </c>
      <c r="C785" s="2228"/>
      <c r="D785" s="2229"/>
      <c r="E785" s="2247"/>
      <c r="F785" s="2231"/>
      <c r="G785" s="2225"/>
      <c r="H785" s="2247"/>
      <c r="I785" s="2224"/>
      <c r="J785" s="2225"/>
      <c r="K785" s="2247"/>
      <c r="L785" s="2244"/>
      <c r="M785" s="2234"/>
      <c r="N785" s="2294"/>
      <c r="O785" s="2233"/>
    </row>
    <row r="786" spans="1:15">
      <c r="A786" s="2226" t="s">
        <v>1204</v>
      </c>
      <c r="B786" s="2227">
        <v>3</v>
      </c>
      <c r="C786" s="2228"/>
      <c r="D786" s="2229"/>
      <c r="E786" s="2247"/>
      <c r="F786" s="2231"/>
      <c r="G786" s="2225"/>
      <c r="H786" s="2247"/>
      <c r="I786" s="2224"/>
      <c r="J786" s="2225"/>
      <c r="K786" s="2247"/>
      <c r="L786" s="2244"/>
      <c r="M786" s="2234"/>
      <c r="N786" s="2294"/>
      <c r="O786" s="2233"/>
    </row>
    <row r="787" spans="1:15">
      <c r="A787" s="2226" t="s">
        <v>1204</v>
      </c>
      <c r="B787" s="2227">
        <v>3</v>
      </c>
      <c r="C787" s="2228"/>
      <c r="D787" s="2229"/>
      <c r="E787" s="2247"/>
      <c r="F787" s="2231"/>
      <c r="G787" s="2225"/>
      <c r="H787" s="2247"/>
      <c r="I787" s="2224"/>
      <c r="J787" s="2225"/>
      <c r="K787" s="2247"/>
      <c r="L787" s="2244"/>
      <c r="M787" s="2234"/>
      <c r="N787" s="2294"/>
      <c r="O787" s="2233"/>
    </row>
    <row r="788" spans="1:15">
      <c r="A788" s="2226" t="s">
        <v>1204</v>
      </c>
      <c r="B788" s="2227">
        <v>3</v>
      </c>
      <c r="C788" s="2228"/>
      <c r="D788" s="2229"/>
      <c r="E788" s="2247"/>
      <c r="F788" s="2231"/>
      <c r="G788" s="2225"/>
      <c r="H788" s="2247"/>
      <c r="I788" s="2224"/>
      <c r="J788" s="2225"/>
      <c r="K788" s="2247"/>
      <c r="L788" s="2244"/>
      <c r="M788" s="2234"/>
      <c r="N788" s="2294"/>
      <c r="O788" s="2233"/>
    </row>
    <row r="789" spans="1:15">
      <c r="A789" s="2226" t="s">
        <v>1204</v>
      </c>
      <c r="B789" s="2227">
        <v>3</v>
      </c>
      <c r="C789" s="2228"/>
      <c r="D789" s="2229"/>
      <c r="E789" s="2247"/>
      <c r="F789" s="2231"/>
      <c r="G789" s="2225"/>
      <c r="H789" s="2247"/>
      <c r="I789" s="2224"/>
      <c r="J789" s="2225"/>
      <c r="K789" s="2247"/>
      <c r="L789" s="2244"/>
      <c r="M789" s="2234"/>
      <c r="N789" s="2294"/>
      <c r="O789" s="2233"/>
    </row>
    <row r="790" spans="1:15">
      <c r="A790" s="2226" t="s">
        <v>1204</v>
      </c>
      <c r="B790" s="2227">
        <v>3</v>
      </c>
      <c r="C790" s="2228"/>
      <c r="D790" s="2229"/>
      <c r="E790" s="2247"/>
      <c r="F790" s="2231"/>
      <c r="G790" s="2225"/>
      <c r="H790" s="2247"/>
      <c r="I790" s="2224"/>
      <c r="J790" s="2225"/>
      <c r="K790" s="2247"/>
      <c r="L790" s="2244"/>
      <c r="M790" s="2234"/>
      <c r="N790" s="2294"/>
      <c r="O790" s="2233"/>
    </row>
    <row r="791" spans="1:15">
      <c r="A791" s="2226" t="s">
        <v>1204</v>
      </c>
      <c r="B791" s="2227">
        <v>3</v>
      </c>
      <c r="C791" s="2228"/>
      <c r="D791" s="2229"/>
      <c r="E791" s="2247"/>
      <c r="F791" s="2231"/>
      <c r="G791" s="2225"/>
      <c r="H791" s="2247"/>
      <c r="I791" s="2224"/>
      <c r="J791" s="2225"/>
      <c r="K791" s="2247"/>
      <c r="L791" s="2244"/>
      <c r="M791" s="2234"/>
      <c r="N791" s="2294"/>
      <c r="O791" s="2233"/>
    </row>
    <row r="792" spans="1:15">
      <c r="A792" s="2226" t="s">
        <v>1204</v>
      </c>
      <c r="B792" s="2227">
        <v>3</v>
      </c>
      <c r="C792" s="2228"/>
      <c r="D792" s="2229"/>
      <c r="E792" s="2247"/>
      <c r="F792" s="2231"/>
      <c r="G792" s="2225"/>
      <c r="H792" s="2247"/>
      <c r="I792" s="2224"/>
      <c r="J792" s="2225"/>
      <c r="K792" s="2247"/>
      <c r="L792" s="2244"/>
      <c r="M792" s="2234"/>
      <c r="N792" s="2294"/>
      <c r="O792" s="2233"/>
    </row>
    <row r="793" spans="1:15">
      <c r="A793" s="2226" t="s">
        <v>1204</v>
      </c>
      <c r="B793" s="2227">
        <v>3</v>
      </c>
      <c r="C793" s="2228"/>
      <c r="D793" s="2229"/>
      <c r="E793" s="2247"/>
      <c r="F793" s="2231"/>
      <c r="G793" s="2225"/>
      <c r="H793" s="2247"/>
      <c r="I793" s="2224"/>
      <c r="J793" s="2225"/>
      <c r="K793" s="2247"/>
      <c r="L793" s="2244"/>
      <c r="M793" s="2234"/>
      <c r="N793" s="2294"/>
      <c r="O793" s="2233"/>
    </row>
    <row r="794" spans="1:15">
      <c r="A794" s="2226" t="s">
        <v>1204</v>
      </c>
      <c r="B794" s="2227">
        <v>3</v>
      </c>
      <c r="C794" s="2228"/>
      <c r="D794" s="2229"/>
      <c r="E794" s="2247"/>
      <c r="F794" s="2231"/>
      <c r="G794" s="2225"/>
      <c r="H794" s="2247"/>
      <c r="I794" s="2224"/>
      <c r="J794" s="2225"/>
      <c r="K794" s="2247"/>
      <c r="L794" s="2244"/>
      <c r="M794" s="2234"/>
      <c r="N794" s="2294"/>
      <c r="O794" s="2233"/>
    </row>
    <row r="795" spans="1:15">
      <c r="A795" s="2226" t="s">
        <v>1204</v>
      </c>
      <c r="B795" s="2227">
        <v>3</v>
      </c>
      <c r="C795" s="2228"/>
      <c r="D795" s="2229"/>
      <c r="E795" s="2247"/>
      <c r="F795" s="2231"/>
      <c r="G795" s="2225"/>
      <c r="H795" s="2247"/>
      <c r="I795" s="2224"/>
      <c r="J795" s="2225"/>
      <c r="K795" s="2247"/>
      <c r="L795" s="2244"/>
      <c r="M795" s="2234"/>
      <c r="N795" s="2294"/>
      <c r="O795" s="2233"/>
    </row>
    <row r="796" spans="1:15">
      <c r="A796" s="2226" t="s">
        <v>1204</v>
      </c>
      <c r="B796" s="2227">
        <v>3</v>
      </c>
      <c r="C796" s="2228"/>
      <c r="D796" s="2229"/>
      <c r="E796" s="2247"/>
      <c r="F796" s="2231"/>
      <c r="G796" s="2225"/>
      <c r="H796" s="2247"/>
      <c r="I796" s="2224"/>
      <c r="J796" s="2225"/>
      <c r="K796" s="2247"/>
      <c r="L796" s="2244"/>
      <c r="M796" s="2234"/>
      <c r="N796" s="2294"/>
      <c r="O796" s="2233"/>
    </row>
    <row r="797" spans="1:15">
      <c r="A797" s="2226" t="s">
        <v>1204</v>
      </c>
      <c r="B797" s="2227">
        <v>3</v>
      </c>
      <c r="C797" s="2228"/>
      <c r="D797" s="2229"/>
      <c r="E797" s="2247"/>
      <c r="F797" s="2231"/>
      <c r="G797" s="2225"/>
      <c r="H797" s="2247"/>
      <c r="I797" s="2224"/>
      <c r="J797" s="2225"/>
      <c r="K797" s="2247"/>
      <c r="L797" s="2244"/>
      <c r="M797" s="2234"/>
      <c r="N797" s="2294"/>
      <c r="O797" s="2233"/>
    </row>
    <row r="798" spans="1:15">
      <c r="A798" s="2226" t="s">
        <v>1204</v>
      </c>
      <c r="B798" s="2227">
        <v>3</v>
      </c>
      <c r="C798" s="2228"/>
      <c r="D798" s="2229"/>
      <c r="E798" s="2247"/>
      <c r="F798" s="2231"/>
      <c r="G798" s="2225"/>
      <c r="H798" s="2247"/>
      <c r="I798" s="2224"/>
      <c r="J798" s="2225"/>
      <c r="K798" s="2247"/>
      <c r="L798" s="2244"/>
      <c r="M798" s="2234"/>
      <c r="N798" s="2294"/>
      <c r="O798" s="2233"/>
    </row>
    <row r="799" spans="1:15">
      <c r="A799" s="2226" t="s">
        <v>1204</v>
      </c>
      <c r="B799" s="2227">
        <v>3</v>
      </c>
      <c r="C799" s="2228"/>
      <c r="D799" s="2229"/>
      <c r="E799" s="2247"/>
      <c r="F799" s="2231"/>
      <c r="G799" s="2225"/>
      <c r="H799" s="2247"/>
      <c r="I799" s="2224"/>
      <c r="J799" s="2225"/>
      <c r="K799" s="2247"/>
      <c r="L799" s="2244"/>
      <c r="M799" s="2234"/>
      <c r="N799" s="2294"/>
      <c r="O799" s="2233"/>
    </row>
    <row r="800" spans="1:15">
      <c r="A800" s="2226" t="s">
        <v>1204</v>
      </c>
      <c r="B800" s="2227">
        <v>3</v>
      </c>
      <c r="C800" s="2228"/>
      <c r="D800" s="2229"/>
      <c r="E800" s="2247"/>
      <c r="F800" s="2231"/>
      <c r="G800" s="2225"/>
      <c r="H800" s="2247"/>
      <c r="I800" s="2224"/>
      <c r="J800" s="2225"/>
      <c r="K800" s="2247"/>
      <c r="L800" s="2244"/>
      <c r="M800" s="2234"/>
      <c r="N800" s="2294"/>
      <c r="O800" s="2233"/>
    </row>
    <row r="801" spans="1:15">
      <c r="A801" s="2226" t="s">
        <v>1204</v>
      </c>
      <c r="B801" s="2227">
        <v>3</v>
      </c>
      <c r="C801" s="2228"/>
      <c r="D801" s="2229"/>
      <c r="E801" s="2247"/>
      <c r="F801" s="2231"/>
      <c r="G801" s="2225"/>
      <c r="H801" s="2247"/>
      <c r="I801" s="2224"/>
      <c r="J801" s="2225"/>
      <c r="K801" s="2247"/>
      <c r="L801" s="2244"/>
      <c r="M801" s="2234"/>
      <c r="N801" s="2294"/>
      <c r="O801" s="2233"/>
    </row>
    <row r="802" spans="1:15">
      <c r="A802" s="2226" t="s">
        <v>1204</v>
      </c>
      <c r="B802" s="2227">
        <v>3</v>
      </c>
      <c r="C802" s="2228"/>
      <c r="D802" s="2229"/>
      <c r="E802" s="2247"/>
      <c r="F802" s="2231"/>
      <c r="G802" s="2225"/>
      <c r="H802" s="2247"/>
      <c r="I802" s="2224"/>
      <c r="J802" s="2225"/>
      <c r="K802" s="2247"/>
      <c r="L802" s="2244"/>
      <c r="M802" s="2234"/>
      <c r="N802" s="2294"/>
      <c r="O802" s="2233"/>
    </row>
    <row r="803" spans="1:15">
      <c r="A803" s="2226" t="s">
        <v>1204</v>
      </c>
      <c r="B803" s="2227">
        <v>3</v>
      </c>
      <c r="C803" s="2228"/>
      <c r="D803" s="2229"/>
      <c r="E803" s="2247"/>
      <c r="F803" s="2231"/>
      <c r="G803" s="2225"/>
      <c r="H803" s="2247"/>
      <c r="I803" s="2224"/>
      <c r="J803" s="2225"/>
      <c r="K803" s="2247"/>
      <c r="L803" s="2244"/>
      <c r="M803" s="2234"/>
      <c r="N803" s="2294"/>
      <c r="O803" s="2233"/>
    </row>
    <row r="804" spans="1:15">
      <c r="A804" s="2226" t="s">
        <v>1204</v>
      </c>
      <c r="B804" s="2227">
        <v>3</v>
      </c>
      <c r="C804" s="2228"/>
      <c r="D804" s="2229"/>
      <c r="E804" s="2247"/>
      <c r="F804" s="2231"/>
      <c r="G804" s="2225"/>
      <c r="H804" s="2247"/>
      <c r="I804" s="2224"/>
      <c r="J804" s="2225"/>
      <c r="K804" s="2247"/>
      <c r="L804" s="2244"/>
      <c r="M804" s="2234"/>
      <c r="N804" s="2294"/>
      <c r="O804" s="2233"/>
    </row>
    <row r="805" spans="1:15">
      <c r="A805" s="2226" t="s">
        <v>1204</v>
      </c>
      <c r="B805" s="2227">
        <v>3</v>
      </c>
      <c r="C805" s="2228"/>
      <c r="D805" s="2229"/>
      <c r="E805" s="2247"/>
      <c r="F805" s="2231"/>
      <c r="G805" s="2225"/>
      <c r="H805" s="2247"/>
      <c r="I805" s="2224"/>
      <c r="J805" s="2225"/>
      <c r="K805" s="2247"/>
      <c r="L805" s="2244"/>
      <c r="M805" s="2234"/>
      <c r="N805" s="2294"/>
      <c r="O805" s="2233"/>
    </row>
    <row r="806" spans="1:15">
      <c r="A806" s="2226" t="s">
        <v>1204</v>
      </c>
      <c r="B806" s="2227">
        <v>3</v>
      </c>
      <c r="C806" s="2228"/>
      <c r="D806" s="2229"/>
      <c r="E806" s="2247"/>
      <c r="F806" s="2231"/>
      <c r="G806" s="2225"/>
      <c r="H806" s="2247"/>
      <c r="I806" s="2224"/>
      <c r="J806" s="2225"/>
      <c r="K806" s="2247"/>
      <c r="L806" s="2244"/>
      <c r="M806" s="2234"/>
      <c r="N806" s="2294"/>
      <c r="O806" s="2233"/>
    </row>
    <row r="807" spans="1:15">
      <c r="A807" s="2226" t="s">
        <v>1204</v>
      </c>
      <c r="B807" s="2227">
        <v>3</v>
      </c>
      <c r="C807" s="2228"/>
      <c r="D807" s="2229"/>
      <c r="E807" s="2247"/>
      <c r="F807" s="2231"/>
      <c r="G807" s="2225"/>
      <c r="H807" s="2247"/>
      <c r="I807" s="2224"/>
      <c r="J807" s="2225"/>
      <c r="K807" s="2247"/>
      <c r="L807" s="2244"/>
      <c r="M807" s="2234"/>
      <c r="N807" s="2294"/>
      <c r="O807" s="2233"/>
    </row>
    <row r="808" spans="1:15">
      <c r="A808" s="2226" t="s">
        <v>1204</v>
      </c>
      <c r="B808" s="2227">
        <v>3</v>
      </c>
      <c r="C808" s="2228"/>
      <c r="D808" s="2229"/>
      <c r="E808" s="2247"/>
      <c r="F808" s="2231"/>
      <c r="G808" s="2225"/>
      <c r="H808" s="2247"/>
      <c r="I808" s="2224"/>
      <c r="J808" s="2225"/>
      <c r="K808" s="2247"/>
      <c r="L808" s="2244"/>
      <c r="M808" s="2234"/>
      <c r="N808" s="2294"/>
      <c r="O808" s="2233"/>
    </row>
    <row r="809" spans="1:15">
      <c r="A809" s="2226" t="s">
        <v>1204</v>
      </c>
      <c r="B809" s="2227">
        <v>3</v>
      </c>
      <c r="C809" s="2228"/>
      <c r="D809" s="2229"/>
      <c r="E809" s="2247"/>
      <c r="F809" s="2231"/>
      <c r="G809" s="2225"/>
      <c r="H809" s="2247"/>
      <c r="I809" s="2224"/>
      <c r="J809" s="2225"/>
      <c r="K809" s="2247"/>
      <c r="L809" s="2244"/>
      <c r="M809" s="2234"/>
      <c r="N809" s="2294"/>
      <c r="O809" s="2233"/>
    </row>
    <row r="810" spans="1:15">
      <c r="A810" s="2226" t="s">
        <v>1204</v>
      </c>
      <c r="B810" s="2227">
        <v>3</v>
      </c>
      <c r="C810" s="2228"/>
      <c r="D810" s="2229"/>
      <c r="E810" s="2247"/>
      <c r="F810" s="2231"/>
      <c r="G810" s="2225"/>
      <c r="H810" s="2247"/>
      <c r="I810" s="2224"/>
      <c r="J810" s="2225"/>
      <c r="K810" s="2247"/>
      <c r="L810" s="2244"/>
      <c r="M810" s="2234"/>
      <c r="N810" s="2294"/>
      <c r="O810" s="2233"/>
    </row>
    <row r="811" spans="1:15">
      <c r="A811" s="2226" t="s">
        <v>1204</v>
      </c>
      <c r="B811" s="2227">
        <v>3</v>
      </c>
      <c r="C811" s="2228"/>
      <c r="D811" s="2229"/>
      <c r="E811" s="2247"/>
      <c r="F811" s="2231"/>
      <c r="G811" s="2225"/>
      <c r="H811" s="2247"/>
      <c r="I811" s="2224"/>
      <c r="J811" s="2225"/>
      <c r="K811" s="2247"/>
      <c r="L811" s="2244"/>
      <c r="M811" s="2234"/>
      <c r="N811" s="2294"/>
      <c r="O811" s="2233"/>
    </row>
    <row r="812" spans="1:15">
      <c r="A812" s="2226" t="s">
        <v>1204</v>
      </c>
      <c r="B812" s="2227">
        <v>3</v>
      </c>
      <c r="C812" s="2228"/>
      <c r="D812" s="2229"/>
      <c r="E812" s="2247"/>
      <c r="F812" s="2231"/>
      <c r="G812" s="2225"/>
      <c r="H812" s="2247"/>
      <c r="I812" s="2224"/>
      <c r="J812" s="2225"/>
      <c r="K812" s="2247"/>
      <c r="L812" s="2244"/>
      <c r="M812" s="2234"/>
      <c r="N812" s="2294"/>
      <c r="O812" s="2233"/>
    </row>
    <row r="813" spans="1:15">
      <c r="A813" s="2226" t="s">
        <v>1204</v>
      </c>
      <c r="B813" s="2227">
        <v>3</v>
      </c>
      <c r="C813" s="2228"/>
      <c r="D813" s="2229"/>
      <c r="E813" s="2247"/>
      <c r="F813" s="2231"/>
      <c r="G813" s="2225"/>
      <c r="H813" s="2247"/>
      <c r="I813" s="2224"/>
      <c r="J813" s="2225"/>
      <c r="K813" s="2247"/>
      <c r="L813" s="2244"/>
      <c r="M813" s="2234"/>
      <c r="N813" s="2294"/>
      <c r="O813" s="2233"/>
    </row>
    <row r="814" spans="1:15">
      <c r="A814" s="2226" t="s">
        <v>1204</v>
      </c>
      <c r="B814" s="2227">
        <v>3</v>
      </c>
      <c r="C814" s="2228"/>
      <c r="D814" s="2229"/>
      <c r="E814" s="2247"/>
      <c r="F814" s="2231"/>
      <c r="G814" s="2225"/>
      <c r="H814" s="2247"/>
      <c r="I814" s="2224"/>
      <c r="J814" s="2225"/>
      <c r="K814" s="2247"/>
      <c r="L814" s="2244"/>
      <c r="M814" s="2234"/>
      <c r="N814" s="2294"/>
      <c r="O814" s="2233"/>
    </row>
    <row r="815" spans="1:15">
      <c r="A815" s="2226" t="s">
        <v>1204</v>
      </c>
      <c r="B815" s="2227">
        <v>3</v>
      </c>
      <c r="C815" s="2228"/>
      <c r="D815" s="2229"/>
      <c r="E815" s="2247"/>
      <c r="F815" s="2231"/>
      <c r="G815" s="2225"/>
      <c r="H815" s="2247"/>
      <c r="I815" s="2224"/>
      <c r="J815" s="2225"/>
      <c r="K815" s="2247"/>
      <c r="L815" s="2244"/>
      <c r="M815" s="2234"/>
      <c r="N815" s="2294"/>
      <c r="O815" s="2233"/>
    </row>
    <row r="816" spans="1:15">
      <c r="A816" s="2226" t="s">
        <v>1204</v>
      </c>
      <c r="B816" s="2227">
        <v>3</v>
      </c>
      <c r="C816" s="2228"/>
      <c r="D816" s="2229"/>
      <c r="E816" s="2247"/>
      <c r="F816" s="2231"/>
      <c r="G816" s="2225"/>
      <c r="H816" s="2247"/>
      <c r="I816" s="2224"/>
      <c r="J816" s="2225"/>
      <c r="K816" s="2247"/>
      <c r="L816" s="2244"/>
      <c r="M816" s="2234"/>
      <c r="N816" s="2294"/>
      <c r="O816" s="2233"/>
    </row>
    <row r="817" spans="1:15">
      <c r="A817" s="2226" t="s">
        <v>1204</v>
      </c>
      <c r="B817" s="2227">
        <v>3</v>
      </c>
      <c r="C817" s="2228"/>
      <c r="D817" s="2229"/>
      <c r="E817" s="2247"/>
      <c r="F817" s="2231"/>
      <c r="G817" s="2225"/>
      <c r="H817" s="2247"/>
      <c r="I817" s="2224"/>
      <c r="J817" s="2225"/>
      <c r="K817" s="2247"/>
      <c r="L817" s="2244"/>
      <c r="M817" s="2234"/>
      <c r="N817" s="2294"/>
      <c r="O817" s="2233"/>
    </row>
    <row r="818" spans="1:15">
      <c r="A818" s="2226" t="s">
        <v>1204</v>
      </c>
      <c r="B818" s="2227">
        <v>3</v>
      </c>
      <c r="C818" s="2228"/>
      <c r="D818" s="2229"/>
      <c r="E818" s="2247"/>
      <c r="F818" s="2231"/>
      <c r="G818" s="2225"/>
      <c r="H818" s="2247"/>
      <c r="I818" s="2224"/>
      <c r="J818" s="2225"/>
      <c r="K818" s="2247"/>
      <c r="L818" s="2244"/>
      <c r="M818" s="2234"/>
      <c r="N818" s="2294"/>
      <c r="O818" s="2233"/>
    </row>
    <row r="819" spans="1:15">
      <c r="A819" s="2226" t="s">
        <v>1204</v>
      </c>
      <c r="B819" s="2227">
        <v>3</v>
      </c>
      <c r="C819" s="2228"/>
      <c r="D819" s="2229"/>
      <c r="E819" s="2247"/>
      <c r="F819" s="2231"/>
      <c r="G819" s="2225"/>
      <c r="H819" s="2247"/>
      <c r="I819" s="2224"/>
      <c r="J819" s="2225"/>
      <c r="K819" s="2247"/>
      <c r="L819" s="2244"/>
      <c r="M819" s="2234"/>
      <c r="N819" s="2294"/>
      <c r="O819" s="2233"/>
    </row>
    <row r="820" spans="1:15">
      <c r="A820" s="2226" t="s">
        <v>1204</v>
      </c>
      <c r="B820" s="2227">
        <v>3</v>
      </c>
      <c r="C820" s="2228"/>
      <c r="D820" s="2229"/>
      <c r="E820" s="2247"/>
      <c r="F820" s="2231"/>
      <c r="G820" s="2225"/>
      <c r="H820" s="2247"/>
      <c r="I820" s="2224"/>
      <c r="J820" s="2225"/>
      <c r="K820" s="2247"/>
      <c r="L820" s="2244"/>
      <c r="M820" s="2234"/>
      <c r="N820" s="2294"/>
      <c r="O820" s="2233"/>
    </row>
    <row r="821" spans="1:15">
      <c r="A821" s="2226" t="s">
        <v>1204</v>
      </c>
      <c r="B821" s="2227">
        <v>3</v>
      </c>
      <c r="C821" s="2228"/>
      <c r="D821" s="2229"/>
      <c r="E821" s="2247"/>
      <c r="F821" s="2231"/>
      <c r="G821" s="2225"/>
      <c r="H821" s="2247"/>
      <c r="I821" s="2224"/>
      <c r="J821" s="2225"/>
      <c r="K821" s="2247"/>
      <c r="L821" s="2244"/>
      <c r="M821" s="2234"/>
      <c r="N821" s="2294"/>
      <c r="O821" s="2233"/>
    </row>
    <row r="822" spans="1:15">
      <c r="A822" s="2226" t="s">
        <v>1204</v>
      </c>
      <c r="B822" s="2227">
        <v>3</v>
      </c>
      <c r="C822" s="2228"/>
      <c r="D822" s="2229"/>
      <c r="E822" s="2247"/>
      <c r="F822" s="2231"/>
      <c r="G822" s="2225"/>
      <c r="H822" s="2247"/>
      <c r="I822" s="2224"/>
      <c r="J822" s="2225"/>
      <c r="K822" s="2247"/>
      <c r="L822" s="2244"/>
      <c r="M822" s="2234"/>
      <c r="N822" s="2294"/>
      <c r="O822" s="2233"/>
    </row>
    <row r="823" spans="1:15">
      <c r="A823" s="2226" t="s">
        <v>1204</v>
      </c>
      <c r="B823" s="2227">
        <v>3</v>
      </c>
      <c r="C823" s="2228"/>
      <c r="D823" s="2229"/>
      <c r="E823" s="2247"/>
      <c r="F823" s="2231"/>
      <c r="G823" s="2225"/>
      <c r="H823" s="2247"/>
      <c r="I823" s="2224"/>
      <c r="J823" s="2225"/>
      <c r="K823" s="2247"/>
      <c r="L823" s="2244"/>
      <c r="M823" s="2234"/>
      <c r="N823" s="2294"/>
      <c r="O823" s="2233"/>
    </row>
    <row r="824" spans="1:15">
      <c r="A824" s="2226" t="s">
        <v>1204</v>
      </c>
      <c r="B824" s="2227">
        <v>3</v>
      </c>
      <c r="C824" s="2228"/>
      <c r="D824" s="2229"/>
      <c r="E824" s="2247"/>
      <c r="F824" s="2231"/>
      <c r="G824" s="2225"/>
      <c r="H824" s="2247"/>
      <c r="I824" s="2224"/>
      <c r="J824" s="2225"/>
      <c r="K824" s="2247"/>
      <c r="L824" s="2244"/>
      <c r="M824" s="2234"/>
      <c r="N824" s="2294"/>
      <c r="O824" s="2233"/>
    </row>
    <row r="825" spans="1:15">
      <c r="A825" s="2226" t="s">
        <v>1204</v>
      </c>
      <c r="B825" s="2227">
        <v>3</v>
      </c>
      <c r="C825" s="2228"/>
      <c r="D825" s="2229"/>
      <c r="E825" s="2247"/>
      <c r="F825" s="2231"/>
      <c r="G825" s="2225"/>
      <c r="H825" s="2247"/>
      <c r="I825" s="2224"/>
      <c r="J825" s="2225"/>
      <c r="K825" s="2247"/>
      <c r="L825" s="2244"/>
      <c r="M825" s="2234"/>
      <c r="N825" s="2294"/>
      <c r="O825" s="2233"/>
    </row>
    <row r="826" spans="1:15">
      <c r="A826" s="2226" t="s">
        <v>1204</v>
      </c>
      <c r="B826" s="2227">
        <v>3</v>
      </c>
      <c r="C826" s="2228"/>
      <c r="D826" s="2229"/>
      <c r="E826" s="2247"/>
      <c r="F826" s="2231"/>
      <c r="G826" s="2225"/>
      <c r="H826" s="2247"/>
      <c r="I826" s="2224"/>
      <c r="J826" s="2225"/>
      <c r="K826" s="2247"/>
      <c r="L826" s="2244"/>
      <c r="M826" s="2234"/>
      <c r="N826" s="2294"/>
      <c r="O826" s="2233"/>
    </row>
    <row r="827" spans="1:15">
      <c r="A827" s="2226" t="s">
        <v>1204</v>
      </c>
      <c r="B827" s="2227">
        <v>3</v>
      </c>
      <c r="C827" s="2228"/>
      <c r="D827" s="2229"/>
      <c r="E827" s="2247"/>
      <c r="F827" s="2231"/>
      <c r="G827" s="2225"/>
      <c r="H827" s="2247"/>
      <c r="I827" s="2224"/>
      <c r="J827" s="2225"/>
      <c r="K827" s="2247"/>
      <c r="L827" s="2244"/>
      <c r="M827" s="2234"/>
      <c r="N827" s="2294"/>
      <c r="O827" s="2233"/>
    </row>
    <row r="828" spans="1:15">
      <c r="A828" s="2226" t="s">
        <v>1204</v>
      </c>
      <c r="B828" s="2227">
        <v>3</v>
      </c>
      <c r="C828" s="2228"/>
      <c r="D828" s="2229"/>
      <c r="E828" s="2247"/>
      <c r="F828" s="2231"/>
      <c r="G828" s="2225"/>
      <c r="H828" s="2247"/>
      <c r="I828" s="2224"/>
      <c r="J828" s="2225"/>
      <c r="K828" s="2247"/>
      <c r="L828" s="2244"/>
      <c r="M828" s="2234"/>
      <c r="N828" s="2294"/>
      <c r="O828" s="2233"/>
    </row>
    <row r="829" spans="1:15">
      <c r="A829" s="2226" t="s">
        <v>1204</v>
      </c>
      <c r="B829" s="2227">
        <v>3</v>
      </c>
      <c r="C829" s="2228"/>
      <c r="D829" s="2229"/>
      <c r="E829" s="2247"/>
      <c r="F829" s="2231"/>
      <c r="G829" s="2225"/>
      <c r="H829" s="2247"/>
      <c r="I829" s="2224"/>
      <c r="J829" s="2225"/>
      <c r="K829" s="2247"/>
      <c r="L829" s="2244"/>
      <c r="M829" s="2234"/>
      <c r="N829" s="2294"/>
      <c r="O829" s="2233"/>
    </row>
    <row r="830" spans="1:15">
      <c r="A830" s="2226" t="s">
        <v>1204</v>
      </c>
      <c r="B830" s="2227">
        <v>3</v>
      </c>
      <c r="C830" s="2228"/>
      <c r="D830" s="2229"/>
      <c r="E830" s="2247"/>
      <c r="F830" s="2231"/>
      <c r="G830" s="2225"/>
      <c r="H830" s="2247"/>
      <c r="I830" s="2224"/>
      <c r="J830" s="2225"/>
      <c r="K830" s="2247"/>
      <c r="L830" s="2244"/>
      <c r="M830" s="2234"/>
      <c r="N830" s="2294"/>
      <c r="O830" s="2233"/>
    </row>
    <row r="831" spans="1:15">
      <c r="A831" s="2226" t="s">
        <v>1204</v>
      </c>
      <c r="B831" s="2227">
        <v>3</v>
      </c>
      <c r="C831" s="2228"/>
      <c r="D831" s="2229"/>
      <c r="E831" s="2247"/>
      <c r="F831" s="2231"/>
      <c r="G831" s="2225"/>
      <c r="H831" s="2247"/>
      <c r="I831" s="2224"/>
      <c r="J831" s="2225"/>
      <c r="K831" s="2247"/>
      <c r="L831" s="2244"/>
      <c r="M831" s="2234"/>
      <c r="N831" s="2294"/>
      <c r="O831" s="2233"/>
    </row>
    <row r="832" spans="1:15">
      <c r="A832" s="2226" t="s">
        <v>1204</v>
      </c>
      <c r="B832" s="2227">
        <v>3</v>
      </c>
      <c r="C832" s="2228"/>
      <c r="D832" s="2229"/>
      <c r="E832" s="2247"/>
      <c r="F832" s="2231"/>
      <c r="G832" s="2225"/>
      <c r="H832" s="2247"/>
      <c r="I832" s="2224"/>
      <c r="J832" s="2225"/>
      <c r="K832" s="2247"/>
      <c r="L832" s="2244"/>
      <c r="M832" s="2234"/>
      <c r="N832" s="2294"/>
      <c r="O832" s="2233"/>
    </row>
    <row r="833" spans="1:15">
      <c r="A833" s="2226" t="s">
        <v>1204</v>
      </c>
      <c r="B833" s="2227">
        <v>3</v>
      </c>
      <c r="C833" s="2228"/>
      <c r="D833" s="2229"/>
      <c r="E833" s="2247"/>
      <c r="F833" s="2231"/>
      <c r="G833" s="2225"/>
      <c r="H833" s="2247"/>
      <c r="I833" s="2224"/>
      <c r="J833" s="2225"/>
      <c r="K833" s="2247"/>
      <c r="L833" s="2244"/>
      <c r="M833" s="2234"/>
      <c r="N833" s="2294"/>
      <c r="O833" s="2233"/>
    </row>
    <row r="834" spans="1:15">
      <c r="A834" s="2226" t="s">
        <v>1204</v>
      </c>
      <c r="B834" s="2227">
        <v>3</v>
      </c>
      <c r="C834" s="2228"/>
      <c r="D834" s="2229"/>
      <c r="E834" s="2247"/>
      <c r="F834" s="2231"/>
      <c r="G834" s="2225"/>
      <c r="H834" s="2247"/>
      <c r="I834" s="2224"/>
      <c r="J834" s="2225"/>
      <c r="K834" s="2247"/>
      <c r="L834" s="2244"/>
      <c r="M834" s="2234"/>
      <c r="N834" s="2294"/>
      <c r="O834" s="2233"/>
    </row>
    <row r="835" spans="1:15">
      <c r="A835" s="2226" t="s">
        <v>1204</v>
      </c>
      <c r="B835" s="2227">
        <v>3</v>
      </c>
      <c r="C835" s="2228"/>
      <c r="D835" s="2229"/>
      <c r="E835" s="2247"/>
      <c r="F835" s="2231"/>
      <c r="G835" s="2225"/>
      <c r="H835" s="2247"/>
      <c r="I835" s="2224"/>
      <c r="J835" s="2225"/>
      <c r="K835" s="2247"/>
      <c r="L835" s="2244"/>
      <c r="M835" s="2234"/>
      <c r="N835" s="2294"/>
      <c r="O835" s="2233"/>
    </row>
    <row r="836" spans="1:15">
      <c r="A836" s="2226" t="s">
        <v>1204</v>
      </c>
      <c r="B836" s="2227">
        <v>3</v>
      </c>
      <c r="C836" s="2228"/>
      <c r="D836" s="2229"/>
      <c r="E836" s="2247"/>
      <c r="F836" s="2231"/>
      <c r="G836" s="2225"/>
      <c r="H836" s="2247"/>
      <c r="I836" s="2224"/>
      <c r="J836" s="2225"/>
      <c r="K836" s="2247"/>
      <c r="L836" s="2244"/>
      <c r="M836" s="2234"/>
      <c r="N836" s="2294"/>
      <c r="O836" s="2233"/>
    </row>
    <row r="837" spans="1:15">
      <c r="A837" s="2226" t="s">
        <v>1204</v>
      </c>
      <c r="B837" s="2227">
        <v>3</v>
      </c>
      <c r="C837" s="2228"/>
      <c r="D837" s="2229"/>
      <c r="E837" s="2247"/>
      <c r="F837" s="2231"/>
      <c r="G837" s="2225"/>
      <c r="H837" s="2247"/>
      <c r="I837" s="2224"/>
      <c r="J837" s="2225"/>
      <c r="K837" s="2247"/>
      <c r="L837" s="2244"/>
      <c r="M837" s="2234"/>
      <c r="N837" s="2294"/>
      <c r="O837" s="2233"/>
    </row>
    <row r="838" spans="1:15">
      <c r="A838" s="2226" t="s">
        <v>1204</v>
      </c>
      <c r="B838" s="2227">
        <v>3</v>
      </c>
      <c r="C838" s="2228"/>
      <c r="D838" s="2229"/>
      <c r="E838" s="2247"/>
      <c r="F838" s="2231"/>
      <c r="G838" s="2225"/>
      <c r="H838" s="2247"/>
      <c r="I838" s="2224"/>
      <c r="J838" s="2225"/>
      <c r="K838" s="2247"/>
      <c r="L838" s="2244"/>
      <c r="M838" s="2234"/>
      <c r="N838" s="2294"/>
      <c r="O838" s="2233"/>
    </row>
    <row r="839" spans="1:15">
      <c r="A839" s="2226" t="s">
        <v>1204</v>
      </c>
      <c r="B839" s="2227">
        <v>3</v>
      </c>
      <c r="C839" s="2228"/>
      <c r="D839" s="2229"/>
      <c r="E839" s="2247"/>
      <c r="F839" s="2231"/>
      <c r="G839" s="2225"/>
      <c r="H839" s="2247"/>
      <c r="I839" s="2224"/>
      <c r="J839" s="2225"/>
      <c r="K839" s="2247"/>
      <c r="L839" s="2244"/>
      <c r="M839" s="2234"/>
      <c r="N839" s="2294"/>
      <c r="O839" s="2233"/>
    </row>
    <row r="840" spans="1:15">
      <c r="A840" s="2226" t="s">
        <v>1204</v>
      </c>
      <c r="B840" s="2227">
        <v>3</v>
      </c>
      <c r="C840" s="2228"/>
      <c r="D840" s="2229"/>
      <c r="E840" s="2247"/>
      <c r="F840" s="2231"/>
      <c r="G840" s="2225"/>
      <c r="H840" s="2247"/>
      <c r="I840" s="2224"/>
      <c r="J840" s="2225"/>
      <c r="K840" s="2247"/>
      <c r="L840" s="2244"/>
      <c r="M840" s="2234"/>
      <c r="N840" s="2294"/>
      <c r="O840" s="2233"/>
    </row>
    <row r="841" spans="1:15">
      <c r="A841" s="2226" t="s">
        <v>1204</v>
      </c>
      <c r="B841" s="2227">
        <v>3</v>
      </c>
      <c r="C841" s="2228"/>
      <c r="D841" s="2229"/>
      <c r="E841" s="2247"/>
      <c r="F841" s="2231"/>
      <c r="G841" s="2225"/>
      <c r="H841" s="2247"/>
      <c r="I841" s="2224"/>
      <c r="J841" s="2225"/>
      <c r="K841" s="2247"/>
      <c r="L841" s="2244"/>
      <c r="M841" s="2234"/>
      <c r="N841" s="2294"/>
      <c r="O841" s="2233"/>
    </row>
    <row r="842" spans="1:15">
      <c r="A842" s="2226" t="s">
        <v>1204</v>
      </c>
      <c r="B842" s="2227">
        <v>3</v>
      </c>
      <c r="C842" s="2228"/>
      <c r="D842" s="2229"/>
      <c r="E842" s="2247"/>
      <c r="F842" s="2231"/>
      <c r="G842" s="2225"/>
      <c r="H842" s="2247"/>
      <c r="I842" s="2224"/>
      <c r="J842" s="2225"/>
      <c r="K842" s="2247"/>
      <c r="L842" s="2244"/>
      <c r="M842" s="2234"/>
      <c r="N842" s="2294"/>
      <c r="O842" s="2233"/>
    </row>
    <row r="843" spans="1:15">
      <c r="A843" s="2226" t="s">
        <v>1204</v>
      </c>
      <c r="B843" s="2227">
        <v>3</v>
      </c>
      <c r="C843" s="2228"/>
      <c r="D843" s="2229"/>
      <c r="E843" s="2247"/>
      <c r="F843" s="2231"/>
      <c r="G843" s="2225"/>
      <c r="H843" s="2247"/>
      <c r="I843" s="2224"/>
      <c r="J843" s="2225"/>
      <c r="K843" s="2247"/>
      <c r="L843" s="2244"/>
      <c r="M843" s="2234"/>
      <c r="N843" s="2294"/>
      <c r="O843" s="2233"/>
    </row>
    <row r="844" spans="1:15">
      <c r="A844" s="2226" t="s">
        <v>1204</v>
      </c>
      <c r="B844" s="2227">
        <v>3</v>
      </c>
      <c r="C844" s="2228"/>
      <c r="D844" s="2229"/>
      <c r="E844" s="2247"/>
      <c r="F844" s="2231"/>
      <c r="G844" s="2225"/>
      <c r="H844" s="2247"/>
      <c r="I844" s="2224"/>
      <c r="J844" s="2225"/>
      <c r="K844" s="2247"/>
      <c r="L844" s="2244"/>
      <c r="M844" s="2234"/>
      <c r="N844" s="2294"/>
      <c r="O844" s="2233"/>
    </row>
    <row r="845" spans="1:15">
      <c r="A845" s="2226" t="s">
        <v>1204</v>
      </c>
      <c r="B845" s="2227">
        <v>3</v>
      </c>
      <c r="C845" s="2228"/>
      <c r="D845" s="2229"/>
      <c r="E845" s="2247"/>
      <c r="F845" s="2231"/>
      <c r="G845" s="2225"/>
      <c r="H845" s="2247"/>
      <c r="I845" s="2224"/>
      <c r="J845" s="2225"/>
      <c r="K845" s="2247"/>
      <c r="L845" s="2244"/>
      <c r="M845" s="2234"/>
      <c r="N845" s="2294"/>
      <c r="O845" s="2233"/>
    </row>
    <row r="846" spans="1:15">
      <c r="A846" s="2226" t="s">
        <v>1204</v>
      </c>
      <c r="B846" s="2227">
        <v>3</v>
      </c>
      <c r="C846" s="2228"/>
      <c r="D846" s="2229"/>
      <c r="E846" s="2247"/>
      <c r="F846" s="2231"/>
      <c r="G846" s="2225"/>
      <c r="H846" s="2247"/>
      <c r="I846" s="2224"/>
      <c r="J846" s="2225"/>
      <c r="K846" s="2247"/>
      <c r="L846" s="2244"/>
      <c r="M846" s="2234"/>
      <c r="N846" s="2294"/>
      <c r="O846" s="2233"/>
    </row>
    <row r="847" spans="1:15">
      <c r="A847" s="2226" t="s">
        <v>1204</v>
      </c>
      <c r="B847" s="2227">
        <v>3</v>
      </c>
      <c r="C847" s="2228"/>
      <c r="D847" s="2229"/>
      <c r="E847" s="2247"/>
      <c r="F847" s="2231"/>
      <c r="G847" s="2225"/>
      <c r="H847" s="2247"/>
      <c r="I847" s="2224"/>
      <c r="J847" s="2225"/>
      <c r="K847" s="2247"/>
      <c r="L847" s="2244"/>
      <c r="M847" s="2234"/>
      <c r="N847" s="2294"/>
      <c r="O847" s="2233"/>
    </row>
    <row r="848" spans="1:15">
      <c r="A848" s="2226" t="s">
        <v>1204</v>
      </c>
      <c r="B848" s="2227">
        <v>3</v>
      </c>
      <c r="C848" s="2228"/>
      <c r="D848" s="2229"/>
      <c r="E848" s="2247"/>
      <c r="F848" s="2231"/>
      <c r="G848" s="2225"/>
      <c r="H848" s="2247"/>
      <c r="I848" s="2224"/>
      <c r="J848" s="2225"/>
      <c r="K848" s="2247"/>
      <c r="L848" s="2244"/>
      <c r="M848" s="2234"/>
      <c r="N848" s="2294"/>
      <c r="O848" s="2233"/>
    </row>
    <row r="849" spans="1:15">
      <c r="A849" s="2226" t="s">
        <v>1204</v>
      </c>
      <c r="B849" s="2227">
        <v>3</v>
      </c>
      <c r="C849" s="2228"/>
      <c r="D849" s="2229"/>
      <c r="E849" s="2247"/>
      <c r="F849" s="2231"/>
      <c r="G849" s="2225"/>
      <c r="H849" s="2247"/>
      <c r="I849" s="2224"/>
      <c r="J849" s="2225"/>
      <c r="K849" s="2247"/>
      <c r="L849" s="2244"/>
      <c r="M849" s="2234"/>
      <c r="N849" s="2294"/>
      <c r="O849" s="2233"/>
    </row>
    <row r="850" spans="1:15">
      <c r="A850" s="2226" t="s">
        <v>1204</v>
      </c>
      <c r="B850" s="2227">
        <v>3</v>
      </c>
      <c r="C850" s="2228"/>
      <c r="D850" s="2229"/>
      <c r="E850" s="2247"/>
      <c r="F850" s="2231"/>
      <c r="G850" s="2225"/>
      <c r="H850" s="2247"/>
      <c r="I850" s="2224"/>
      <c r="J850" s="2225"/>
      <c r="K850" s="2247"/>
      <c r="L850" s="2244"/>
      <c r="M850" s="2234"/>
      <c r="N850" s="2294"/>
      <c r="O850" s="2233"/>
    </row>
    <row r="851" spans="1:15">
      <c r="A851" s="2226" t="s">
        <v>1204</v>
      </c>
      <c r="B851" s="2227">
        <v>3</v>
      </c>
      <c r="C851" s="2228"/>
      <c r="D851" s="2229"/>
      <c r="E851" s="2247"/>
      <c r="F851" s="2231"/>
      <c r="G851" s="2225"/>
      <c r="H851" s="2247"/>
      <c r="I851" s="2224"/>
      <c r="J851" s="2225"/>
      <c r="K851" s="2247"/>
      <c r="L851" s="2244"/>
      <c r="M851" s="2234"/>
      <c r="N851" s="2294"/>
      <c r="O851" s="2233"/>
    </row>
    <row r="852" spans="1:15">
      <c r="A852" s="2226" t="s">
        <v>1204</v>
      </c>
      <c r="B852" s="2227">
        <v>3</v>
      </c>
      <c r="C852" s="2228"/>
      <c r="D852" s="2229"/>
      <c r="E852" s="2247"/>
      <c r="F852" s="2231"/>
      <c r="G852" s="2225"/>
      <c r="H852" s="2247"/>
      <c r="I852" s="2224"/>
      <c r="J852" s="2225"/>
      <c r="K852" s="2247"/>
      <c r="L852" s="2244"/>
      <c r="M852" s="2234"/>
      <c r="N852" s="2294"/>
      <c r="O852" s="2233"/>
    </row>
    <row r="853" spans="1:15">
      <c r="A853" s="2226" t="s">
        <v>1204</v>
      </c>
      <c r="B853" s="2227">
        <v>3</v>
      </c>
      <c r="C853" s="2228"/>
      <c r="D853" s="2229"/>
      <c r="E853" s="2247"/>
      <c r="F853" s="2231"/>
      <c r="G853" s="2225"/>
      <c r="H853" s="2247"/>
      <c r="I853" s="2224"/>
      <c r="J853" s="2225"/>
      <c r="K853" s="2247"/>
      <c r="L853" s="2244"/>
      <c r="M853" s="2234"/>
      <c r="N853" s="2294"/>
      <c r="O853" s="2233"/>
    </row>
    <row r="854" spans="1:15">
      <c r="A854" s="2226" t="s">
        <v>1204</v>
      </c>
      <c r="B854" s="2227">
        <v>3</v>
      </c>
      <c r="C854" s="2228"/>
      <c r="D854" s="2229"/>
      <c r="E854" s="2247"/>
      <c r="F854" s="2231"/>
      <c r="G854" s="2225"/>
      <c r="H854" s="2247"/>
      <c r="I854" s="2224"/>
      <c r="J854" s="2225"/>
      <c r="K854" s="2247"/>
      <c r="L854" s="2244"/>
      <c r="M854" s="2234"/>
      <c r="N854" s="2294"/>
      <c r="O854" s="2233"/>
    </row>
    <row r="855" spans="1:15">
      <c r="A855" s="2226" t="s">
        <v>1204</v>
      </c>
      <c r="B855" s="2227">
        <v>3</v>
      </c>
      <c r="C855" s="2228"/>
      <c r="D855" s="2229"/>
      <c r="E855" s="2247"/>
      <c r="F855" s="2231"/>
      <c r="G855" s="2225"/>
      <c r="H855" s="2247"/>
      <c r="I855" s="2224"/>
      <c r="J855" s="2225"/>
      <c r="K855" s="2247"/>
      <c r="L855" s="2244"/>
      <c r="M855" s="2234"/>
      <c r="N855" s="2294"/>
      <c r="O855" s="2233"/>
    </row>
    <row r="856" spans="1:15">
      <c r="A856" s="2226" t="s">
        <v>1204</v>
      </c>
      <c r="B856" s="2227">
        <v>3</v>
      </c>
      <c r="C856" s="2228"/>
      <c r="D856" s="2229"/>
      <c r="E856" s="2247"/>
      <c r="F856" s="2231"/>
      <c r="G856" s="2225"/>
      <c r="H856" s="2247"/>
      <c r="I856" s="2224"/>
      <c r="J856" s="2225"/>
      <c r="K856" s="2247"/>
      <c r="L856" s="2244"/>
      <c r="M856" s="2234"/>
      <c r="N856" s="2294"/>
      <c r="O856" s="2233"/>
    </row>
    <row r="857" spans="1:15">
      <c r="A857" s="2226" t="s">
        <v>1204</v>
      </c>
      <c r="B857" s="2227">
        <v>3</v>
      </c>
      <c r="C857" s="2228"/>
      <c r="D857" s="2229"/>
      <c r="E857" s="2247"/>
      <c r="F857" s="2231"/>
      <c r="G857" s="2225"/>
      <c r="H857" s="2247"/>
      <c r="I857" s="2224"/>
      <c r="J857" s="2225"/>
      <c r="K857" s="2247"/>
      <c r="L857" s="2244"/>
      <c r="M857" s="2234"/>
      <c r="N857" s="2294"/>
      <c r="O857" s="2233"/>
    </row>
    <row r="858" spans="1:15">
      <c r="A858" s="2226" t="s">
        <v>1204</v>
      </c>
      <c r="B858" s="2227">
        <v>3</v>
      </c>
      <c r="C858" s="2228"/>
      <c r="D858" s="2229"/>
      <c r="E858" s="2247"/>
      <c r="F858" s="2231"/>
      <c r="G858" s="2225"/>
      <c r="H858" s="2247"/>
      <c r="I858" s="2224"/>
      <c r="J858" s="2225"/>
      <c r="K858" s="2247"/>
      <c r="L858" s="2244"/>
      <c r="M858" s="2234"/>
      <c r="N858" s="2294"/>
      <c r="O858" s="2233"/>
    </row>
    <row r="859" spans="1:15">
      <c r="A859" s="2226" t="s">
        <v>1204</v>
      </c>
      <c r="B859" s="2227">
        <v>3</v>
      </c>
      <c r="C859" s="2228"/>
      <c r="D859" s="2229"/>
      <c r="E859" s="2247"/>
      <c r="F859" s="2231"/>
      <c r="G859" s="2225"/>
      <c r="H859" s="2247"/>
      <c r="I859" s="2224"/>
      <c r="J859" s="2225"/>
      <c r="K859" s="2247"/>
      <c r="L859" s="2244"/>
      <c r="M859" s="2234"/>
      <c r="N859" s="2294"/>
      <c r="O859" s="2233"/>
    </row>
    <row r="860" spans="1:15">
      <c r="A860" s="2226" t="s">
        <v>1204</v>
      </c>
      <c r="B860" s="2227">
        <v>3</v>
      </c>
      <c r="C860" s="2228"/>
      <c r="D860" s="2229"/>
      <c r="E860" s="2247"/>
      <c r="F860" s="2231"/>
      <c r="G860" s="2225"/>
      <c r="H860" s="2247"/>
      <c r="I860" s="2224"/>
      <c r="J860" s="2225"/>
      <c r="K860" s="2247"/>
      <c r="L860" s="2244"/>
      <c r="M860" s="2234"/>
      <c r="N860" s="2294"/>
      <c r="O860" s="2233"/>
    </row>
    <row r="861" spans="1:15">
      <c r="A861" s="2226" t="s">
        <v>1204</v>
      </c>
      <c r="B861" s="2227">
        <v>3</v>
      </c>
      <c r="C861" s="2228"/>
      <c r="D861" s="2229"/>
      <c r="E861" s="2247"/>
      <c r="F861" s="2231"/>
      <c r="G861" s="2225"/>
      <c r="H861" s="2247"/>
      <c r="I861" s="2224"/>
      <c r="J861" s="2225"/>
      <c r="K861" s="2247"/>
      <c r="L861" s="2244"/>
      <c r="M861" s="2234"/>
      <c r="N861" s="2294"/>
      <c r="O861" s="2233"/>
    </row>
    <row r="862" spans="1:15">
      <c r="A862" s="2226" t="s">
        <v>1204</v>
      </c>
      <c r="B862" s="2227">
        <v>3</v>
      </c>
      <c r="C862" s="2228"/>
      <c r="D862" s="2229"/>
      <c r="E862" s="2247"/>
      <c r="F862" s="2231"/>
      <c r="G862" s="2225"/>
      <c r="H862" s="2247"/>
      <c r="I862" s="2224"/>
      <c r="J862" s="2225"/>
      <c r="K862" s="2247"/>
      <c r="L862" s="2244"/>
      <c r="M862" s="2234"/>
      <c r="N862" s="2294"/>
      <c r="O862" s="2233"/>
    </row>
    <row r="863" spans="1:15">
      <c r="A863" s="2226" t="s">
        <v>1204</v>
      </c>
      <c r="B863" s="2227">
        <v>3</v>
      </c>
      <c r="C863" s="2228"/>
      <c r="D863" s="2229"/>
      <c r="E863" s="2247"/>
      <c r="F863" s="2231"/>
      <c r="G863" s="2225"/>
      <c r="H863" s="2247"/>
      <c r="I863" s="2224"/>
      <c r="J863" s="2225"/>
      <c r="K863" s="2247"/>
      <c r="L863" s="2244"/>
      <c r="M863" s="2234"/>
      <c r="N863" s="2294"/>
      <c r="O863" s="2233"/>
    </row>
    <row r="864" spans="1:15">
      <c r="A864" s="2226" t="s">
        <v>1204</v>
      </c>
      <c r="B864" s="2227">
        <v>3</v>
      </c>
      <c r="C864" s="2228"/>
      <c r="D864" s="2229"/>
      <c r="E864" s="2247"/>
      <c r="F864" s="2231"/>
      <c r="G864" s="2225"/>
      <c r="H864" s="2247"/>
      <c r="I864" s="2224"/>
      <c r="J864" s="2225"/>
      <c r="K864" s="2247"/>
      <c r="L864" s="2244"/>
      <c r="M864" s="2234"/>
      <c r="N864" s="2294"/>
      <c r="O864" s="2233"/>
    </row>
    <row r="865" spans="1:15">
      <c r="A865" s="2226" t="s">
        <v>1204</v>
      </c>
      <c r="B865" s="2227">
        <v>3</v>
      </c>
      <c r="C865" s="2228"/>
      <c r="D865" s="2229"/>
      <c r="E865" s="2247"/>
      <c r="F865" s="2231"/>
      <c r="G865" s="2225"/>
      <c r="H865" s="2247"/>
      <c r="I865" s="2224"/>
      <c r="J865" s="2225"/>
      <c r="K865" s="2247"/>
      <c r="L865" s="2244"/>
      <c r="M865" s="2234"/>
      <c r="N865" s="2294"/>
      <c r="O865" s="2233"/>
    </row>
    <row r="866" spans="1:15">
      <c r="A866" s="2226" t="s">
        <v>1204</v>
      </c>
      <c r="B866" s="2227">
        <v>3</v>
      </c>
      <c r="C866" s="2228"/>
      <c r="D866" s="2229"/>
      <c r="E866" s="2247"/>
      <c r="F866" s="2231"/>
      <c r="G866" s="2225"/>
      <c r="H866" s="2247"/>
      <c r="I866" s="2224"/>
      <c r="J866" s="2225"/>
      <c r="K866" s="2247"/>
      <c r="L866" s="2244"/>
      <c r="M866" s="2234"/>
      <c r="N866" s="2294"/>
      <c r="O866" s="2233"/>
    </row>
    <row r="867" spans="1:15">
      <c r="A867" s="2226" t="s">
        <v>1204</v>
      </c>
      <c r="B867" s="2227">
        <v>3</v>
      </c>
      <c r="C867" s="2228"/>
      <c r="D867" s="2229"/>
      <c r="E867" s="2247"/>
      <c r="F867" s="2231"/>
      <c r="G867" s="2225"/>
      <c r="H867" s="2247"/>
      <c r="I867" s="2224"/>
      <c r="J867" s="2225"/>
      <c r="K867" s="2247"/>
      <c r="L867" s="2244"/>
      <c r="M867" s="2234"/>
      <c r="N867" s="2294"/>
      <c r="O867" s="2233"/>
    </row>
    <row r="868" spans="1:15">
      <c r="A868" s="2226" t="s">
        <v>1204</v>
      </c>
      <c r="B868" s="2227">
        <v>3</v>
      </c>
      <c r="C868" s="2228"/>
      <c r="D868" s="2229"/>
      <c r="E868" s="2247"/>
      <c r="F868" s="2231"/>
      <c r="G868" s="2225"/>
      <c r="H868" s="2247"/>
      <c r="I868" s="2224"/>
      <c r="J868" s="2225"/>
      <c r="K868" s="2247"/>
      <c r="L868" s="2244"/>
      <c r="M868" s="2234"/>
      <c r="N868" s="2294"/>
      <c r="O868" s="2233"/>
    </row>
    <row r="869" spans="1:15">
      <c r="A869" s="2226" t="s">
        <v>1204</v>
      </c>
      <c r="B869" s="2227">
        <v>3</v>
      </c>
      <c r="C869" s="2228"/>
      <c r="D869" s="2229"/>
      <c r="E869" s="2247"/>
      <c r="F869" s="2231"/>
      <c r="G869" s="2225"/>
      <c r="H869" s="2247"/>
      <c r="I869" s="2224"/>
      <c r="J869" s="2225"/>
      <c r="K869" s="2247"/>
      <c r="L869" s="2244"/>
      <c r="M869" s="2234"/>
      <c r="N869" s="2294"/>
      <c r="O869" s="2233"/>
    </row>
    <row r="870" spans="1:15">
      <c r="A870" s="2226" t="s">
        <v>1204</v>
      </c>
      <c r="B870" s="2227">
        <v>3</v>
      </c>
      <c r="C870" s="2228"/>
      <c r="D870" s="2229"/>
      <c r="E870" s="2247"/>
      <c r="F870" s="2231"/>
      <c r="G870" s="2225"/>
      <c r="H870" s="2247"/>
      <c r="I870" s="2224"/>
      <c r="J870" s="2225"/>
      <c r="K870" s="2247"/>
      <c r="L870" s="2244"/>
      <c r="M870" s="2234"/>
      <c r="N870" s="2294"/>
      <c r="O870" s="2233"/>
    </row>
    <row r="871" spans="1:15">
      <c r="A871" s="2226" t="s">
        <v>1204</v>
      </c>
      <c r="B871" s="2227">
        <v>3</v>
      </c>
      <c r="C871" s="2228"/>
      <c r="D871" s="2229"/>
      <c r="E871" s="2247"/>
      <c r="F871" s="2231"/>
      <c r="G871" s="2225"/>
      <c r="H871" s="2247"/>
      <c r="I871" s="2224"/>
      <c r="J871" s="2225"/>
      <c r="K871" s="2247"/>
      <c r="L871" s="2244"/>
      <c r="M871" s="2234"/>
      <c r="N871" s="2294"/>
      <c r="O871" s="2233"/>
    </row>
    <row r="872" spans="1:15">
      <c r="A872" s="2226" t="s">
        <v>1204</v>
      </c>
      <c r="B872" s="2227">
        <v>3</v>
      </c>
      <c r="C872" s="2228"/>
      <c r="D872" s="2229"/>
      <c r="E872" s="2247"/>
      <c r="F872" s="2231"/>
      <c r="G872" s="2225"/>
      <c r="H872" s="2247"/>
      <c r="I872" s="2224"/>
      <c r="J872" s="2225"/>
      <c r="K872" s="2247"/>
      <c r="L872" s="2244"/>
      <c r="M872" s="2234"/>
      <c r="N872" s="2294"/>
      <c r="O872" s="2233"/>
    </row>
    <row r="873" spans="1:15">
      <c r="A873" s="2226" t="s">
        <v>1204</v>
      </c>
      <c r="B873" s="2227">
        <v>3</v>
      </c>
      <c r="C873" s="2228"/>
      <c r="D873" s="2229"/>
      <c r="E873" s="2247"/>
      <c r="F873" s="2231"/>
      <c r="G873" s="2225"/>
      <c r="H873" s="2247"/>
      <c r="I873" s="2224"/>
      <c r="J873" s="2225"/>
      <c r="K873" s="2247"/>
      <c r="L873" s="2244"/>
      <c r="M873" s="2234"/>
      <c r="N873" s="2294"/>
      <c r="O873" s="2233"/>
    </row>
    <row r="874" spans="1:15">
      <c r="A874" s="2226" t="s">
        <v>1204</v>
      </c>
      <c r="B874" s="2227">
        <v>3</v>
      </c>
      <c r="C874" s="2228"/>
      <c r="D874" s="2229"/>
      <c r="E874" s="2247"/>
      <c r="F874" s="2231"/>
      <c r="G874" s="2225"/>
      <c r="H874" s="2247"/>
      <c r="I874" s="2224"/>
      <c r="J874" s="2225"/>
      <c r="K874" s="2247"/>
      <c r="L874" s="2244"/>
      <c r="M874" s="2234"/>
      <c r="N874" s="2294"/>
      <c r="O874" s="2233"/>
    </row>
    <row r="875" spans="1:15">
      <c r="A875" s="2226" t="s">
        <v>1204</v>
      </c>
      <c r="B875" s="2227">
        <v>3</v>
      </c>
      <c r="C875" s="2228"/>
      <c r="D875" s="2229"/>
      <c r="E875" s="2247"/>
      <c r="F875" s="2231"/>
      <c r="G875" s="2225"/>
      <c r="H875" s="2247"/>
      <c r="I875" s="2224"/>
      <c r="J875" s="2225"/>
      <c r="K875" s="2247"/>
      <c r="L875" s="2244"/>
      <c r="M875" s="2234"/>
      <c r="N875" s="2294"/>
      <c r="O875" s="2233"/>
    </row>
    <row r="876" spans="1:15">
      <c r="A876" s="2226" t="s">
        <v>1204</v>
      </c>
      <c r="B876" s="2227">
        <v>3</v>
      </c>
      <c r="C876" s="2228"/>
      <c r="D876" s="2229"/>
      <c r="E876" s="2247"/>
      <c r="F876" s="2231"/>
      <c r="G876" s="2225"/>
      <c r="H876" s="2247"/>
      <c r="I876" s="2224"/>
      <c r="J876" s="2225"/>
      <c r="K876" s="2247"/>
      <c r="L876" s="2244"/>
      <c r="M876" s="2234"/>
      <c r="N876" s="2294"/>
      <c r="O876" s="2233"/>
    </row>
    <row r="877" spans="1:15">
      <c r="A877" s="2226" t="s">
        <v>1204</v>
      </c>
      <c r="B877" s="2227">
        <v>3</v>
      </c>
      <c r="C877" s="2228"/>
      <c r="D877" s="2229"/>
      <c r="E877" s="2247"/>
      <c r="F877" s="2231"/>
      <c r="G877" s="2225"/>
      <c r="H877" s="2247"/>
      <c r="I877" s="2224"/>
      <c r="J877" s="2225"/>
      <c r="K877" s="2247"/>
      <c r="L877" s="2244"/>
      <c r="M877" s="2234"/>
      <c r="N877" s="2294"/>
      <c r="O877" s="2233"/>
    </row>
    <row r="878" spans="1:15">
      <c r="A878" s="2226" t="s">
        <v>1204</v>
      </c>
      <c r="B878" s="2227">
        <v>3</v>
      </c>
      <c r="C878" s="2228"/>
      <c r="D878" s="2229"/>
      <c r="E878" s="2247"/>
      <c r="F878" s="2231"/>
      <c r="G878" s="2225"/>
      <c r="H878" s="2247"/>
      <c r="I878" s="2224"/>
      <c r="J878" s="2225"/>
      <c r="K878" s="2247"/>
      <c r="L878" s="2244"/>
      <c r="M878" s="2234"/>
      <c r="N878" s="2294"/>
      <c r="O878" s="2233"/>
    </row>
    <row r="879" spans="1:15">
      <c r="A879" s="2226" t="s">
        <v>1204</v>
      </c>
      <c r="B879" s="2227">
        <v>3</v>
      </c>
      <c r="C879" s="2228"/>
      <c r="D879" s="2229"/>
      <c r="E879" s="2247"/>
      <c r="F879" s="2231"/>
      <c r="G879" s="2225"/>
      <c r="H879" s="2247"/>
      <c r="I879" s="2224"/>
      <c r="J879" s="2225"/>
      <c r="K879" s="2247"/>
      <c r="L879" s="2244"/>
      <c r="M879" s="2234"/>
      <c r="N879" s="2294"/>
      <c r="O879" s="2233"/>
    </row>
    <row r="880" spans="1:15">
      <c r="A880" s="2226" t="s">
        <v>1204</v>
      </c>
      <c r="B880" s="2227">
        <v>3</v>
      </c>
      <c r="C880" s="2228"/>
      <c r="D880" s="2229"/>
      <c r="E880" s="2247"/>
      <c r="F880" s="2231"/>
      <c r="G880" s="2225"/>
      <c r="H880" s="2247"/>
      <c r="I880" s="2224"/>
      <c r="J880" s="2225"/>
      <c r="K880" s="2247"/>
      <c r="L880" s="2244"/>
      <c r="M880" s="2234"/>
      <c r="N880" s="2294"/>
      <c r="O880" s="2233"/>
    </row>
    <row r="881" spans="1:15">
      <c r="A881" s="2226" t="s">
        <v>1204</v>
      </c>
      <c r="B881" s="2227">
        <v>3</v>
      </c>
      <c r="C881" s="2228"/>
      <c r="D881" s="2229"/>
      <c r="E881" s="2247"/>
      <c r="F881" s="2231"/>
      <c r="G881" s="2225"/>
      <c r="H881" s="2247"/>
      <c r="I881" s="2224"/>
      <c r="J881" s="2225"/>
      <c r="K881" s="2247"/>
      <c r="L881" s="2244"/>
      <c r="M881" s="2234"/>
      <c r="N881" s="2294"/>
      <c r="O881" s="2233"/>
    </row>
    <row r="882" spans="1:15">
      <c r="A882" s="2226" t="s">
        <v>1204</v>
      </c>
      <c r="B882" s="2227">
        <v>3</v>
      </c>
      <c r="C882" s="2228"/>
      <c r="D882" s="2229"/>
      <c r="E882" s="2247"/>
      <c r="F882" s="2231"/>
      <c r="G882" s="2225"/>
      <c r="H882" s="2247"/>
      <c r="I882" s="2224"/>
      <c r="J882" s="2225"/>
      <c r="K882" s="2247"/>
      <c r="L882" s="2244"/>
      <c r="M882" s="2234"/>
      <c r="N882" s="2294"/>
      <c r="O882" s="2233"/>
    </row>
    <row r="883" spans="1:15">
      <c r="A883" s="2226" t="s">
        <v>1204</v>
      </c>
      <c r="B883" s="2227">
        <v>3</v>
      </c>
      <c r="C883" s="2228"/>
      <c r="D883" s="2229"/>
      <c r="E883" s="2247"/>
      <c r="F883" s="2231"/>
      <c r="G883" s="2225"/>
      <c r="H883" s="2247"/>
      <c r="I883" s="2224"/>
      <c r="J883" s="2225"/>
      <c r="K883" s="2247"/>
      <c r="L883" s="2244"/>
      <c r="M883" s="2234"/>
      <c r="N883" s="2294"/>
      <c r="O883" s="2233"/>
    </row>
    <row r="884" spans="1:15">
      <c r="A884" s="2226" t="s">
        <v>1204</v>
      </c>
      <c r="B884" s="2227">
        <v>3</v>
      </c>
      <c r="C884" s="2228"/>
      <c r="D884" s="2229"/>
      <c r="E884" s="2247"/>
      <c r="F884" s="2231"/>
      <c r="G884" s="2225"/>
      <c r="H884" s="2247"/>
      <c r="I884" s="2224"/>
      <c r="J884" s="2225"/>
      <c r="K884" s="2247"/>
      <c r="L884" s="2244"/>
      <c r="M884" s="2234"/>
      <c r="N884" s="2294"/>
      <c r="O884" s="2233"/>
    </row>
    <row r="885" spans="1:15">
      <c r="A885" s="2226" t="s">
        <v>1204</v>
      </c>
      <c r="B885" s="2227">
        <v>3</v>
      </c>
      <c r="C885" s="2228"/>
      <c r="D885" s="2229"/>
      <c r="E885" s="2247"/>
      <c r="F885" s="2231"/>
      <c r="G885" s="2225"/>
      <c r="H885" s="2247"/>
      <c r="I885" s="2224"/>
      <c r="J885" s="2225"/>
      <c r="K885" s="2247"/>
      <c r="L885" s="2244"/>
      <c r="M885" s="2234"/>
      <c r="N885" s="2294"/>
      <c r="O885" s="2233"/>
    </row>
    <row r="886" spans="1:15">
      <c r="A886" s="2226" t="s">
        <v>1204</v>
      </c>
      <c r="B886" s="2227">
        <v>3</v>
      </c>
      <c r="C886" s="2228"/>
      <c r="D886" s="2229"/>
      <c r="E886" s="2247"/>
      <c r="F886" s="2231"/>
      <c r="G886" s="2225"/>
      <c r="H886" s="2247"/>
      <c r="I886" s="2224"/>
      <c r="J886" s="2225"/>
      <c r="K886" s="2247"/>
      <c r="L886" s="2244"/>
      <c r="M886" s="2234"/>
      <c r="N886" s="2294"/>
      <c r="O886" s="2233"/>
    </row>
    <row r="887" spans="1:15">
      <c r="A887" s="2226" t="s">
        <v>1204</v>
      </c>
      <c r="B887" s="2227">
        <v>3</v>
      </c>
      <c r="C887" s="2228"/>
      <c r="D887" s="2229"/>
      <c r="E887" s="2247"/>
      <c r="F887" s="2231"/>
      <c r="G887" s="2225"/>
      <c r="H887" s="2247"/>
      <c r="I887" s="2224"/>
      <c r="J887" s="2225"/>
      <c r="K887" s="2247"/>
      <c r="L887" s="2244"/>
      <c r="M887" s="2234"/>
      <c r="N887" s="2294"/>
      <c r="O887" s="2233"/>
    </row>
    <row r="888" spans="1:15">
      <c r="A888" s="2226" t="s">
        <v>1204</v>
      </c>
      <c r="B888" s="2227">
        <v>3</v>
      </c>
      <c r="C888" s="2228"/>
      <c r="D888" s="2229"/>
      <c r="E888" s="2247"/>
      <c r="F888" s="2231"/>
      <c r="G888" s="2225"/>
      <c r="H888" s="2247"/>
      <c r="I888" s="2224"/>
      <c r="J888" s="2225"/>
      <c r="K888" s="2247"/>
      <c r="L888" s="2244"/>
      <c r="M888" s="2234"/>
      <c r="N888" s="2294"/>
      <c r="O888" s="2233"/>
    </row>
    <row r="889" spans="1:15">
      <c r="A889" s="2226" t="s">
        <v>1204</v>
      </c>
      <c r="B889" s="2227">
        <v>3</v>
      </c>
      <c r="C889" s="2228"/>
      <c r="D889" s="2229"/>
      <c r="E889" s="2247"/>
      <c r="F889" s="2231"/>
      <c r="G889" s="2225"/>
      <c r="H889" s="2247"/>
      <c r="I889" s="2224"/>
      <c r="J889" s="2225"/>
      <c r="K889" s="2247"/>
      <c r="L889" s="2244"/>
      <c r="M889" s="2234"/>
      <c r="N889" s="2294"/>
      <c r="O889" s="2233"/>
    </row>
    <row r="890" spans="1:15">
      <c r="A890" s="2226" t="s">
        <v>1204</v>
      </c>
      <c r="B890" s="2227">
        <v>3</v>
      </c>
      <c r="C890" s="2228"/>
      <c r="D890" s="2229"/>
      <c r="E890" s="2247"/>
      <c r="F890" s="2231"/>
      <c r="G890" s="2225"/>
      <c r="H890" s="2247"/>
      <c r="I890" s="2224"/>
      <c r="J890" s="2225"/>
      <c r="K890" s="2247"/>
      <c r="L890" s="2244"/>
      <c r="M890" s="2234"/>
      <c r="N890" s="2294"/>
      <c r="O890" s="2233"/>
    </row>
    <row r="891" spans="1:15">
      <c r="A891" s="2226" t="s">
        <v>1204</v>
      </c>
      <c r="B891" s="2227">
        <v>3</v>
      </c>
      <c r="C891" s="2228"/>
      <c r="D891" s="2229"/>
      <c r="E891" s="2247"/>
      <c r="F891" s="2231"/>
      <c r="G891" s="2225"/>
      <c r="H891" s="2247"/>
      <c r="I891" s="2224"/>
      <c r="J891" s="2225"/>
      <c r="K891" s="2247"/>
      <c r="L891" s="2244"/>
      <c r="M891" s="2234"/>
      <c r="N891" s="2294"/>
      <c r="O891" s="2233"/>
    </row>
    <row r="892" spans="1:15">
      <c r="A892" s="2226" t="s">
        <v>1204</v>
      </c>
      <c r="B892" s="2227">
        <v>3</v>
      </c>
      <c r="C892" s="2228"/>
      <c r="D892" s="2229"/>
      <c r="E892" s="2247"/>
      <c r="F892" s="2231"/>
      <c r="G892" s="2225"/>
      <c r="H892" s="2247"/>
      <c r="I892" s="2224"/>
      <c r="J892" s="2225"/>
      <c r="K892" s="2247"/>
      <c r="L892" s="2244"/>
      <c r="M892" s="2234"/>
      <c r="N892" s="2294"/>
      <c r="O892" s="2233"/>
    </row>
    <row r="893" spans="1:15">
      <c r="A893" s="2226" t="s">
        <v>1204</v>
      </c>
      <c r="B893" s="2227">
        <v>3</v>
      </c>
      <c r="C893" s="2228"/>
      <c r="D893" s="2229"/>
      <c r="E893" s="2247"/>
      <c r="F893" s="2231"/>
      <c r="G893" s="2225"/>
      <c r="H893" s="2247"/>
      <c r="I893" s="2224"/>
      <c r="J893" s="2225"/>
      <c r="K893" s="2247"/>
      <c r="L893" s="2244"/>
      <c r="M893" s="2234"/>
      <c r="N893" s="2294"/>
      <c r="O893" s="2233"/>
    </row>
    <row r="894" spans="1:15">
      <c r="A894" s="2226" t="s">
        <v>1204</v>
      </c>
      <c r="B894" s="2227">
        <v>3</v>
      </c>
      <c r="C894" s="2228"/>
      <c r="D894" s="2229"/>
      <c r="E894" s="2247"/>
      <c r="F894" s="2231"/>
      <c r="G894" s="2225"/>
      <c r="H894" s="2247"/>
      <c r="I894" s="2224"/>
      <c r="J894" s="2225"/>
      <c r="K894" s="2247"/>
      <c r="L894" s="2244"/>
      <c r="M894" s="2234"/>
      <c r="N894" s="2294"/>
      <c r="O894" s="2233"/>
    </row>
    <row r="895" spans="1:15">
      <c r="A895" s="2226" t="s">
        <v>1204</v>
      </c>
      <c r="B895" s="2227">
        <v>3</v>
      </c>
      <c r="C895" s="2228"/>
      <c r="D895" s="2229"/>
      <c r="E895" s="2247"/>
      <c r="F895" s="2231"/>
      <c r="G895" s="2225"/>
      <c r="H895" s="2247"/>
      <c r="I895" s="2224"/>
      <c r="J895" s="2225"/>
      <c r="K895" s="2247"/>
      <c r="L895" s="2244"/>
      <c r="M895" s="2234"/>
      <c r="N895" s="2294"/>
      <c r="O895" s="2233"/>
    </row>
    <row r="896" spans="1:15">
      <c r="A896" s="2226" t="s">
        <v>1204</v>
      </c>
      <c r="B896" s="2227">
        <v>3</v>
      </c>
      <c r="C896" s="2228"/>
      <c r="D896" s="2229"/>
      <c r="E896" s="2247"/>
      <c r="F896" s="2231"/>
      <c r="G896" s="2225"/>
      <c r="H896" s="2247"/>
      <c r="I896" s="2224"/>
      <c r="J896" s="2225"/>
      <c r="K896" s="2247"/>
      <c r="L896" s="2244"/>
      <c r="M896" s="2234"/>
      <c r="N896" s="2294"/>
      <c r="O896" s="2233"/>
    </row>
    <row r="897" spans="1:15">
      <c r="A897" s="2226" t="s">
        <v>1204</v>
      </c>
      <c r="B897" s="2227">
        <v>3</v>
      </c>
      <c r="C897" s="2228"/>
      <c r="D897" s="2229"/>
      <c r="E897" s="2247"/>
      <c r="F897" s="2231"/>
      <c r="G897" s="2225"/>
      <c r="H897" s="2247"/>
      <c r="I897" s="2224"/>
      <c r="J897" s="2225"/>
      <c r="K897" s="2247"/>
      <c r="L897" s="2244"/>
      <c r="M897" s="2234"/>
      <c r="N897" s="2294"/>
      <c r="O897" s="2233"/>
    </row>
    <row r="898" spans="1:15">
      <c r="A898" s="2226" t="s">
        <v>1204</v>
      </c>
      <c r="B898" s="2227">
        <v>3</v>
      </c>
      <c r="C898" s="2228"/>
      <c r="D898" s="2229"/>
      <c r="E898" s="2247"/>
      <c r="F898" s="2231"/>
      <c r="G898" s="2225"/>
      <c r="H898" s="2247"/>
      <c r="I898" s="2224"/>
      <c r="J898" s="2225"/>
      <c r="K898" s="2247"/>
      <c r="L898" s="2244"/>
      <c r="M898" s="2234"/>
      <c r="N898" s="2294"/>
      <c r="O898" s="2233"/>
    </row>
    <row r="899" spans="1:15">
      <c r="A899" s="2226" t="s">
        <v>1204</v>
      </c>
      <c r="B899" s="2227">
        <v>3</v>
      </c>
      <c r="C899" s="2228"/>
      <c r="D899" s="2229"/>
      <c r="E899" s="2247"/>
      <c r="F899" s="2231"/>
      <c r="G899" s="2225"/>
      <c r="H899" s="2247"/>
      <c r="I899" s="2224"/>
      <c r="J899" s="2225"/>
      <c r="K899" s="2247"/>
      <c r="L899" s="2244"/>
      <c r="M899" s="2234"/>
      <c r="N899" s="2294"/>
      <c r="O899" s="2233"/>
    </row>
    <row r="900" spans="1:15">
      <c r="A900" s="2226" t="s">
        <v>1204</v>
      </c>
      <c r="B900" s="2227">
        <v>3</v>
      </c>
      <c r="C900" s="2228"/>
      <c r="D900" s="2229"/>
      <c r="E900" s="2247"/>
      <c r="F900" s="2231"/>
      <c r="G900" s="2225"/>
      <c r="H900" s="2247"/>
      <c r="I900" s="2224"/>
      <c r="J900" s="2225"/>
      <c r="K900" s="2247"/>
      <c r="L900" s="2244"/>
      <c r="M900" s="2234"/>
      <c r="N900" s="2294"/>
      <c r="O900" s="2233"/>
    </row>
    <row r="901" spans="1:15">
      <c r="A901" s="2226" t="s">
        <v>1204</v>
      </c>
      <c r="B901" s="2227">
        <v>3</v>
      </c>
      <c r="C901" s="2228"/>
      <c r="D901" s="2229"/>
      <c r="E901" s="2247"/>
      <c r="F901" s="2231"/>
      <c r="G901" s="2225"/>
      <c r="H901" s="2247"/>
      <c r="I901" s="2224"/>
      <c r="J901" s="2225"/>
      <c r="K901" s="2247"/>
      <c r="L901" s="2244"/>
      <c r="M901" s="2234"/>
      <c r="N901" s="2294"/>
      <c r="O901" s="2233"/>
    </row>
    <row r="902" spans="1:15">
      <c r="A902" s="2226" t="s">
        <v>1204</v>
      </c>
      <c r="B902" s="2227">
        <v>3</v>
      </c>
      <c r="C902" s="2228"/>
      <c r="D902" s="2229"/>
      <c r="E902" s="2247"/>
      <c r="F902" s="2231"/>
      <c r="G902" s="2225"/>
      <c r="H902" s="2247"/>
      <c r="I902" s="2224"/>
      <c r="J902" s="2225"/>
      <c r="K902" s="2247"/>
      <c r="L902" s="2244"/>
      <c r="M902" s="2234"/>
      <c r="N902" s="2294"/>
      <c r="O902" s="2233"/>
    </row>
    <row r="903" spans="1:15">
      <c r="A903" s="2226" t="s">
        <v>1204</v>
      </c>
      <c r="B903" s="2227">
        <v>3</v>
      </c>
      <c r="C903" s="2228"/>
      <c r="D903" s="2229"/>
      <c r="E903" s="2247"/>
      <c r="F903" s="2231"/>
      <c r="G903" s="2225"/>
      <c r="H903" s="2247"/>
      <c r="I903" s="2224"/>
      <c r="J903" s="2225"/>
      <c r="K903" s="2247"/>
      <c r="L903" s="2244"/>
      <c r="M903" s="2234"/>
      <c r="N903" s="2294"/>
      <c r="O903" s="2233"/>
    </row>
    <row r="904" spans="1:15">
      <c r="A904" s="2226" t="s">
        <v>1204</v>
      </c>
      <c r="B904" s="2227">
        <v>3</v>
      </c>
      <c r="C904" s="2228"/>
      <c r="D904" s="2229"/>
      <c r="E904" s="2247"/>
      <c r="F904" s="2231"/>
      <c r="G904" s="2225"/>
      <c r="H904" s="2247"/>
      <c r="I904" s="2224"/>
      <c r="J904" s="2225"/>
      <c r="K904" s="2247"/>
      <c r="L904" s="2244"/>
      <c r="M904" s="2234"/>
      <c r="N904" s="2294"/>
      <c r="O904" s="2233"/>
    </row>
    <row r="905" spans="1:15">
      <c r="A905" s="2226" t="s">
        <v>1204</v>
      </c>
      <c r="B905" s="2227">
        <v>3</v>
      </c>
      <c r="C905" s="2228"/>
      <c r="D905" s="2229"/>
      <c r="E905" s="2247"/>
      <c r="F905" s="2231"/>
      <c r="G905" s="2225"/>
      <c r="H905" s="2247"/>
      <c r="I905" s="2224"/>
      <c r="J905" s="2225"/>
      <c r="K905" s="2247"/>
      <c r="L905" s="2244"/>
      <c r="M905" s="2234"/>
      <c r="N905" s="2294"/>
      <c r="O905" s="2233"/>
    </row>
    <row r="906" spans="1:15">
      <c r="A906" s="2226" t="s">
        <v>1204</v>
      </c>
      <c r="B906" s="2227">
        <v>3</v>
      </c>
      <c r="C906" s="2228"/>
      <c r="D906" s="2229"/>
      <c r="E906" s="2247"/>
      <c r="F906" s="2231"/>
      <c r="G906" s="2225"/>
      <c r="H906" s="2247"/>
      <c r="I906" s="2224"/>
      <c r="J906" s="2225"/>
      <c r="K906" s="2247"/>
      <c r="L906" s="2244"/>
      <c r="M906" s="2234"/>
      <c r="N906" s="2294"/>
      <c r="O906" s="2233"/>
    </row>
    <row r="907" spans="1:15">
      <c r="A907" s="2226" t="s">
        <v>1204</v>
      </c>
      <c r="B907" s="2227">
        <v>3</v>
      </c>
      <c r="C907" s="2228"/>
      <c r="D907" s="2229"/>
      <c r="E907" s="2247"/>
      <c r="F907" s="2231"/>
      <c r="G907" s="2225"/>
      <c r="H907" s="2247"/>
      <c r="I907" s="2224"/>
      <c r="J907" s="2225"/>
      <c r="K907" s="2247"/>
      <c r="L907" s="2244"/>
      <c r="M907" s="2234"/>
      <c r="N907" s="2294"/>
      <c r="O907" s="2233"/>
    </row>
    <row r="908" spans="1:15">
      <c r="A908" s="2226" t="s">
        <v>1204</v>
      </c>
      <c r="B908" s="2227">
        <v>3</v>
      </c>
      <c r="C908" s="2228"/>
      <c r="D908" s="2229"/>
      <c r="E908" s="2247"/>
      <c r="F908" s="2231"/>
      <c r="G908" s="2225"/>
      <c r="H908" s="2247"/>
      <c r="I908" s="2224"/>
      <c r="J908" s="2225"/>
      <c r="K908" s="2247"/>
      <c r="L908" s="2244"/>
      <c r="M908" s="2234"/>
      <c r="N908" s="2294"/>
      <c r="O908" s="2233"/>
    </row>
    <row r="909" spans="1:15">
      <c r="A909" s="2226" t="s">
        <v>1204</v>
      </c>
      <c r="B909" s="2227">
        <v>3</v>
      </c>
      <c r="C909" s="2228"/>
      <c r="D909" s="2229"/>
      <c r="E909" s="2247"/>
      <c r="F909" s="2231"/>
      <c r="G909" s="2225"/>
      <c r="H909" s="2247"/>
      <c r="I909" s="2224"/>
      <c r="J909" s="2225"/>
      <c r="K909" s="2247"/>
      <c r="L909" s="2244"/>
      <c r="M909" s="2234"/>
      <c r="N909" s="2294"/>
      <c r="O909" s="2233"/>
    </row>
    <row r="910" spans="1:15">
      <c r="A910" s="2226" t="s">
        <v>1204</v>
      </c>
      <c r="B910" s="2227">
        <v>3</v>
      </c>
      <c r="C910" s="2228"/>
      <c r="D910" s="2229"/>
      <c r="E910" s="2247"/>
      <c r="F910" s="2231"/>
      <c r="G910" s="2225"/>
      <c r="H910" s="2247"/>
      <c r="I910" s="2224"/>
      <c r="J910" s="2225"/>
      <c r="K910" s="2247"/>
      <c r="L910" s="2244"/>
      <c r="M910" s="2234"/>
      <c r="N910" s="2294"/>
      <c r="O910" s="2233"/>
    </row>
    <row r="911" spans="1:15">
      <c r="A911" s="2226" t="s">
        <v>1204</v>
      </c>
      <c r="B911" s="2227">
        <v>3</v>
      </c>
      <c r="C911" s="2228"/>
      <c r="D911" s="2229"/>
      <c r="E911" s="2247"/>
      <c r="F911" s="2231"/>
      <c r="G911" s="2225"/>
      <c r="H911" s="2247"/>
      <c r="I911" s="2224"/>
      <c r="J911" s="2225"/>
      <c r="K911" s="2247"/>
      <c r="L911" s="2244"/>
      <c r="M911" s="2234"/>
      <c r="N911" s="2294"/>
      <c r="O911" s="2233"/>
    </row>
    <row r="912" spans="1:15">
      <c r="A912" s="2226" t="s">
        <v>1204</v>
      </c>
      <c r="B912" s="2227">
        <v>3</v>
      </c>
      <c r="C912" s="2228"/>
      <c r="D912" s="2229"/>
      <c r="E912" s="2247"/>
      <c r="F912" s="2231"/>
      <c r="G912" s="2225"/>
      <c r="H912" s="2247"/>
      <c r="I912" s="2224"/>
      <c r="J912" s="2225"/>
      <c r="K912" s="2247"/>
      <c r="L912" s="2244"/>
      <c r="M912" s="2234"/>
      <c r="N912" s="2294"/>
      <c r="O912" s="2233"/>
    </row>
    <row r="913" spans="1:15">
      <c r="A913" s="2226" t="s">
        <v>1204</v>
      </c>
      <c r="B913" s="2227">
        <v>3</v>
      </c>
      <c r="C913" s="2228"/>
      <c r="D913" s="2229"/>
      <c r="E913" s="2247"/>
      <c r="F913" s="2231"/>
      <c r="G913" s="2225"/>
      <c r="H913" s="2247"/>
      <c r="I913" s="2224"/>
      <c r="J913" s="2225"/>
      <c r="K913" s="2247"/>
      <c r="L913" s="2244"/>
      <c r="M913" s="2234"/>
      <c r="N913" s="2294"/>
      <c r="O913" s="2233"/>
    </row>
    <row r="914" spans="1:15">
      <c r="A914" s="2226" t="s">
        <v>1204</v>
      </c>
      <c r="B914" s="2227">
        <v>3</v>
      </c>
      <c r="C914" s="2228"/>
      <c r="D914" s="2229"/>
      <c r="E914" s="2247"/>
      <c r="F914" s="2231"/>
      <c r="G914" s="2225"/>
      <c r="H914" s="2247"/>
      <c r="I914" s="2224"/>
      <c r="J914" s="2225"/>
      <c r="K914" s="2247"/>
      <c r="L914" s="2244"/>
      <c r="M914" s="2234"/>
      <c r="N914" s="2294"/>
      <c r="O914" s="2233"/>
    </row>
    <row r="915" spans="1:15">
      <c r="A915" s="2226" t="s">
        <v>1204</v>
      </c>
      <c r="B915" s="2227">
        <v>3</v>
      </c>
      <c r="C915" s="2228"/>
      <c r="D915" s="2229"/>
      <c r="E915" s="2247"/>
      <c r="F915" s="2231"/>
      <c r="G915" s="2225"/>
      <c r="H915" s="2247"/>
      <c r="I915" s="2224"/>
      <c r="J915" s="2225"/>
      <c r="K915" s="2247"/>
      <c r="L915" s="2244"/>
      <c r="M915" s="2234"/>
      <c r="N915" s="2294"/>
      <c r="O915" s="2233"/>
    </row>
    <row r="916" spans="1:15">
      <c r="A916" s="2226" t="s">
        <v>1204</v>
      </c>
      <c r="B916" s="2227">
        <v>3</v>
      </c>
      <c r="C916" s="2228"/>
      <c r="D916" s="2229"/>
      <c r="E916" s="2247"/>
      <c r="F916" s="2231"/>
      <c r="G916" s="2225"/>
      <c r="H916" s="2247"/>
      <c r="I916" s="2224"/>
      <c r="J916" s="2225"/>
      <c r="K916" s="2247"/>
      <c r="L916" s="2244"/>
      <c r="M916" s="2234"/>
      <c r="N916" s="2294"/>
      <c r="O916" s="2233"/>
    </row>
    <row r="917" spans="1:15">
      <c r="A917" s="2226" t="s">
        <v>1204</v>
      </c>
      <c r="B917" s="2227">
        <v>3</v>
      </c>
      <c r="C917" s="2228"/>
      <c r="D917" s="2229"/>
      <c r="E917" s="2247"/>
      <c r="F917" s="2231"/>
      <c r="G917" s="2225"/>
      <c r="H917" s="2247"/>
      <c r="I917" s="2224"/>
      <c r="J917" s="2225"/>
      <c r="K917" s="2247"/>
      <c r="L917" s="2244"/>
      <c r="M917" s="2234"/>
      <c r="N917" s="2294"/>
      <c r="O917" s="2233"/>
    </row>
    <row r="918" spans="1:15">
      <c r="A918" s="2226" t="s">
        <v>1204</v>
      </c>
      <c r="B918" s="2227">
        <v>3</v>
      </c>
      <c r="C918" s="2228"/>
      <c r="D918" s="2229"/>
      <c r="E918" s="2247"/>
      <c r="F918" s="2231"/>
      <c r="G918" s="2225"/>
      <c r="H918" s="2247"/>
      <c r="I918" s="2224"/>
      <c r="J918" s="2225"/>
      <c r="K918" s="2247"/>
      <c r="L918" s="2244"/>
      <c r="M918" s="2234"/>
      <c r="N918" s="2294"/>
      <c r="O918" s="2233"/>
    </row>
    <row r="919" spans="1:15">
      <c r="A919" s="2226" t="s">
        <v>1204</v>
      </c>
      <c r="B919" s="2227">
        <v>3</v>
      </c>
      <c r="C919" s="2228"/>
      <c r="D919" s="2229"/>
      <c r="E919" s="2247"/>
      <c r="F919" s="2231"/>
      <c r="G919" s="2225"/>
      <c r="H919" s="2247"/>
      <c r="I919" s="2224"/>
      <c r="J919" s="2225"/>
      <c r="K919" s="2247"/>
      <c r="L919" s="2244"/>
      <c r="M919" s="2234"/>
      <c r="N919" s="2294"/>
      <c r="O919" s="2233"/>
    </row>
    <row r="920" spans="1:15">
      <c r="A920" s="2226" t="s">
        <v>1204</v>
      </c>
      <c r="B920" s="2227">
        <v>3</v>
      </c>
      <c r="C920" s="2228"/>
      <c r="D920" s="2229"/>
      <c r="E920" s="2247"/>
      <c r="F920" s="2231"/>
      <c r="G920" s="2225"/>
      <c r="H920" s="2247"/>
      <c r="I920" s="2224"/>
      <c r="J920" s="2225"/>
      <c r="K920" s="2247"/>
      <c r="L920" s="2244"/>
      <c r="M920" s="2234"/>
      <c r="N920" s="2294"/>
      <c r="O920" s="2233"/>
    </row>
    <row r="921" spans="1:15">
      <c r="A921" s="2226" t="s">
        <v>1204</v>
      </c>
      <c r="B921" s="2227">
        <v>3</v>
      </c>
      <c r="C921" s="2228"/>
      <c r="D921" s="2229"/>
      <c r="E921" s="2247"/>
      <c r="F921" s="2231"/>
      <c r="G921" s="2225"/>
      <c r="H921" s="2247"/>
      <c r="I921" s="2224"/>
      <c r="J921" s="2225"/>
      <c r="K921" s="2247"/>
      <c r="L921" s="2244"/>
      <c r="M921" s="2234"/>
      <c r="N921" s="2294"/>
      <c r="O921" s="2233"/>
    </row>
    <row r="922" spans="1:15">
      <c r="A922" s="2226" t="s">
        <v>1204</v>
      </c>
      <c r="B922" s="2227">
        <v>3</v>
      </c>
      <c r="C922" s="2228"/>
      <c r="D922" s="2229"/>
      <c r="E922" s="2247"/>
      <c r="F922" s="2231"/>
      <c r="G922" s="2225"/>
      <c r="H922" s="2247"/>
      <c r="I922" s="2224"/>
      <c r="J922" s="2225"/>
      <c r="K922" s="2247"/>
      <c r="L922" s="2244"/>
      <c r="M922" s="2234"/>
      <c r="N922" s="2294"/>
      <c r="O922" s="2233"/>
    </row>
    <row r="923" spans="1:15">
      <c r="A923" s="2226" t="s">
        <v>1204</v>
      </c>
      <c r="B923" s="2227">
        <v>3</v>
      </c>
      <c r="C923" s="2228"/>
      <c r="D923" s="2229"/>
      <c r="E923" s="2247"/>
      <c r="F923" s="2231"/>
      <c r="G923" s="2225"/>
      <c r="H923" s="2247"/>
      <c r="I923" s="2224"/>
      <c r="J923" s="2225"/>
      <c r="K923" s="2247"/>
      <c r="L923" s="2244"/>
      <c r="M923" s="2234"/>
      <c r="N923" s="2294"/>
      <c r="O923" s="2233"/>
    </row>
    <row r="924" spans="1:15">
      <c r="A924" s="2226" t="s">
        <v>1204</v>
      </c>
      <c r="B924" s="2227">
        <v>3</v>
      </c>
      <c r="C924" s="2228"/>
      <c r="D924" s="2229"/>
      <c r="E924" s="2247"/>
      <c r="F924" s="2231"/>
      <c r="G924" s="2225"/>
      <c r="H924" s="2247"/>
      <c r="I924" s="2224"/>
      <c r="J924" s="2225"/>
      <c r="K924" s="2247"/>
      <c r="L924" s="2244"/>
      <c r="M924" s="2234"/>
      <c r="N924" s="2294"/>
      <c r="O924" s="2233"/>
    </row>
    <row r="925" spans="1:15">
      <c r="A925" s="2226" t="s">
        <v>1204</v>
      </c>
      <c r="B925" s="2227">
        <v>3</v>
      </c>
      <c r="C925" s="2228"/>
      <c r="D925" s="2229"/>
      <c r="E925" s="2247"/>
      <c r="F925" s="2231"/>
      <c r="G925" s="2225"/>
      <c r="H925" s="2247"/>
      <c r="I925" s="2224"/>
      <c r="J925" s="2225"/>
      <c r="K925" s="2247"/>
      <c r="L925" s="2244"/>
      <c r="M925" s="2234"/>
      <c r="N925" s="2294"/>
      <c r="O925" s="2233"/>
    </row>
    <row r="926" spans="1:15">
      <c r="A926" s="2226" t="s">
        <v>1204</v>
      </c>
      <c r="B926" s="2227">
        <v>3</v>
      </c>
      <c r="C926" s="2228"/>
      <c r="D926" s="2229"/>
      <c r="E926" s="2247"/>
      <c r="F926" s="2231"/>
      <c r="G926" s="2225"/>
      <c r="H926" s="2247"/>
      <c r="I926" s="2224"/>
      <c r="J926" s="2225"/>
      <c r="K926" s="2247"/>
      <c r="L926" s="2244"/>
      <c r="M926" s="2234"/>
      <c r="N926" s="2294"/>
      <c r="O926" s="2233"/>
    </row>
    <row r="927" spans="1:15">
      <c r="A927" s="2226" t="s">
        <v>1204</v>
      </c>
      <c r="B927" s="2227">
        <v>3</v>
      </c>
      <c r="C927" s="2228"/>
      <c r="D927" s="2229"/>
      <c r="E927" s="2247"/>
      <c r="F927" s="2231"/>
      <c r="G927" s="2225"/>
      <c r="H927" s="2247"/>
      <c r="I927" s="2224"/>
      <c r="J927" s="2225"/>
      <c r="K927" s="2247"/>
      <c r="L927" s="2244"/>
      <c r="M927" s="2234"/>
      <c r="N927" s="2294"/>
      <c r="O927" s="2233"/>
    </row>
    <row r="928" spans="1:15">
      <c r="A928" s="2226" t="s">
        <v>1204</v>
      </c>
      <c r="B928" s="2227">
        <v>3</v>
      </c>
      <c r="C928" s="2228"/>
      <c r="D928" s="2229"/>
      <c r="E928" s="2247"/>
      <c r="F928" s="2231"/>
      <c r="G928" s="2225"/>
      <c r="H928" s="2247"/>
      <c r="I928" s="2224"/>
      <c r="J928" s="2225"/>
      <c r="K928" s="2247"/>
      <c r="L928" s="2244"/>
      <c r="M928" s="2234"/>
      <c r="N928" s="2294"/>
      <c r="O928" s="2233"/>
    </row>
    <row r="929" spans="1:15">
      <c r="A929" s="2226" t="s">
        <v>1204</v>
      </c>
      <c r="B929" s="2227">
        <v>3</v>
      </c>
      <c r="C929" s="2228"/>
      <c r="D929" s="2229"/>
      <c r="E929" s="2247"/>
      <c r="F929" s="2231"/>
      <c r="G929" s="2225"/>
      <c r="H929" s="2247"/>
      <c r="I929" s="2224"/>
      <c r="J929" s="2225"/>
      <c r="K929" s="2247"/>
      <c r="L929" s="2244"/>
      <c r="M929" s="2234"/>
      <c r="N929" s="2294"/>
      <c r="O929" s="2233"/>
    </row>
    <row r="930" spans="1:15">
      <c r="A930" s="2226" t="s">
        <v>1204</v>
      </c>
      <c r="B930" s="2227">
        <v>3</v>
      </c>
      <c r="C930" s="2228"/>
      <c r="D930" s="2229"/>
      <c r="E930" s="2247"/>
      <c r="F930" s="2231"/>
      <c r="G930" s="2225"/>
      <c r="H930" s="2247"/>
      <c r="I930" s="2224"/>
      <c r="J930" s="2225"/>
      <c r="K930" s="2247"/>
      <c r="L930" s="2244"/>
      <c r="M930" s="2234"/>
      <c r="N930" s="2294"/>
      <c r="O930" s="2233"/>
    </row>
    <row r="931" spans="1:15">
      <c r="A931" s="2226" t="s">
        <v>1204</v>
      </c>
      <c r="B931" s="2227">
        <v>3</v>
      </c>
      <c r="C931" s="2228"/>
      <c r="D931" s="2229"/>
      <c r="E931" s="2247"/>
      <c r="F931" s="2231"/>
      <c r="G931" s="2225"/>
      <c r="H931" s="2247"/>
      <c r="I931" s="2224"/>
      <c r="J931" s="2225"/>
      <c r="K931" s="2247"/>
      <c r="L931" s="2244"/>
      <c r="M931" s="2234"/>
      <c r="N931" s="2294"/>
      <c r="O931" s="2233"/>
    </row>
    <row r="932" spans="1:15">
      <c r="A932" s="2226" t="s">
        <v>1204</v>
      </c>
      <c r="B932" s="2227">
        <v>3</v>
      </c>
      <c r="C932" s="2228"/>
      <c r="D932" s="2229"/>
      <c r="E932" s="2247"/>
      <c r="F932" s="2231"/>
      <c r="G932" s="2225"/>
      <c r="H932" s="2247"/>
      <c r="I932" s="2224"/>
      <c r="J932" s="2225"/>
      <c r="K932" s="2247"/>
      <c r="L932" s="2244"/>
      <c r="M932" s="2234"/>
      <c r="N932" s="2294"/>
      <c r="O932" s="2233"/>
    </row>
    <row r="933" spans="1:15">
      <c r="A933" s="2226" t="s">
        <v>1204</v>
      </c>
      <c r="B933" s="2227">
        <v>3</v>
      </c>
      <c r="C933" s="2228"/>
      <c r="D933" s="2229"/>
      <c r="E933" s="2247"/>
      <c r="F933" s="2231"/>
      <c r="G933" s="2225"/>
      <c r="H933" s="2247"/>
      <c r="I933" s="2224"/>
      <c r="J933" s="2225"/>
      <c r="K933" s="2247"/>
      <c r="L933" s="2244"/>
      <c r="M933" s="2234"/>
      <c r="N933" s="2294"/>
      <c r="O933" s="2233"/>
    </row>
    <row r="934" spans="1:15">
      <c r="A934" s="2226" t="s">
        <v>1204</v>
      </c>
      <c r="B934" s="2227">
        <v>3</v>
      </c>
      <c r="C934" s="2228"/>
      <c r="D934" s="2229"/>
      <c r="E934" s="2247"/>
      <c r="F934" s="2231"/>
      <c r="G934" s="2225"/>
      <c r="H934" s="2247"/>
      <c r="I934" s="2224"/>
      <c r="J934" s="2225"/>
      <c r="K934" s="2247"/>
      <c r="L934" s="2244"/>
      <c r="M934" s="2234"/>
      <c r="N934" s="2294"/>
      <c r="O934" s="2233"/>
    </row>
    <row r="935" spans="1:15">
      <c r="A935" s="2226" t="s">
        <v>1204</v>
      </c>
      <c r="B935" s="2227">
        <v>3</v>
      </c>
      <c r="C935" s="2228"/>
      <c r="D935" s="2229"/>
      <c r="E935" s="2247"/>
      <c r="F935" s="2231"/>
      <c r="G935" s="2225"/>
      <c r="H935" s="2247"/>
      <c r="I935" s="2224"/>
      <c r="J935" s="2225"/>
      <c r="K935" s="2247"/>
      <c r="L935" s="2244"/>
      <c r="M935" s="2234"/>
      <c r="N935" s="2294"/>
      <c r="O935" s="2233"/>
    </row>
    <row r="936" spans="1:15">
      <c r="A936" s="2226" t="s">
        <v>1204</v>
      </c>
      <c r="B936" s="2227">
        <v>3</v>
      </c>
      <c r="C936" s="2228"/>
      <c r="D936" s="2229"/>
      <c r="E936" s="2247"/>
      <c r="F936" s="2231"/>
      <c r="G936" s="2225"/>
      <c r="H936" s="2247"/>
      <c r="I936" s="2224"/>
      <c r="J936" s="2225"/>
      <c r="K936" s="2247"/>
      <c r="L936" s="2244"/>
      <c r="M936" s="2234"/>
      <c r="N936" s="2294"/>
      <c r="O936" s="2233"/>
    </row>
    <row r="937" spans="1:15">
      <c r="A937" s="2226" t="s">
        <v>1204</v>
      </c>
      <c r="B937" s="2227">
        <v>3</v>
      </c>
      <c r="C937" s="2228"/>
      <c r="D937" s="2229"/>
      <c r="E937" s="2247"/>
      <c r="F937" s="2231"/>
      <c r="G937" s="2225"/>
      <c r="H937" s="2247"/>
      <c r="I937" s="2224"/>
      <c r="J937" s="2225"/>
      <c r="K937" s="2247"/>
      <c r="L937" s="2244"/>
      <c r="M937" s="2234"/>
      <c r="N937" s="2294"/>
      <c r="O937" s="2233"/>
    </row>
    <row r="938" spans="1:15">
      <c r="A938" s="2226" t="s">
        <v>1204</v>
      </c>
      <c r="B938" s="2227">
        <v>3</v>
      </c>
      <c r="C938" s="2228"/>
      <c r="D938" s="2229"/>
      <c r="E938" s="2247"/>
      <c r="F938" s="2231"/>
      <c r="G938" s="2225"/>
      <c r="H938" s="2247"/>
      <c r="I938" s="2224"/>
      <c r="J938" s="2225"/>
      <c r="K938" s="2247"/>
      <c r="L938" s="2244"/>
      <c r="M938" s="2234"/>
      <c r="N938" s="2294"/>
      <c r="O938" s="2233"/>
    </row>
    <row r="939" spans="1:15">
      <c r="A939" s="2226" t="s">
        <v>1204</v>
      </c>
      <c r="B939" s="2227">
        <v>3</v>
      </c>
      <c r="C939" s="2228"/>
      <c r="D939" s="2229"/>
      <c r="E939" s="2247"/>
      <c r="F939" s="2231"/>
      <c r="G939" s="2225"/>
      <c r="H939" s="2247"/>
      <c r="I939" s="2224"/>
      <c r="J939" s="2225"/>
      <c r="K939" s="2247"/>
      <c r="L939" s="2244"/>
      <c r="M939" s="2234"/>
      <c r="N939" s="2294"/>
      <c r="O939" s="2233"/>
    </row>
    <row r="940" spans="1:15">
      <c r="A940" s="2226" t="s">
        <v>1204</v>
      </c>
      <c r="B940" s="2227">
        <v>3</v>
      </c>
      <c r="C940" s="2228"/>
      <c r="D940" s="2229"/>
      <c r="E940" s="2247"/>
      <c r="F940" s="2231"/>
      <c r="G940" s="2225"/>
      <c r="H940" s="2247"/>
      <c r="I940" s="2224"/>
      <c r="J940" s="2225"/>
      <c r="K940" s="2247"/>
      <c r="L940" s="2244"/>
      <c r="M940" s="2234"/>
      <c r="N940" s="2294"/>
      <c r="O940" s="2233"/>
    </row>
    <row r="941" spans="1:15">
      <c r="A941" s="2226" t="s">
        <v>1204</v>
      </c>
      <c r="B941" s="2227">
        <v>3</v>
      </c>
      <c r="C941" s="2228"/>
      <c r="D941" s="2229"/>
      <c r="E941" s="2247"/>
      <c r="F941" s="2231"/>
      <c r="G941" s="2225"/>
      <c r="H941" s="2247"/>
      <c r="I941" s="2224"/>
      <c r="J941" s="2225"/>
      <c r="K941" s="2247"/>
      <c r="L941" s="2244"/>
      <c r="M941" s="2234"/>
      <c r="N941" s="2294"/>
      <c r="O941" s="2233"/>
    </row>
    <row r="942" spans="1:15">
      <c r="A942" s="2226" t="s">
        <v>1204</v>
      </c>
      <c r="B942" s="2227">
        <v>3</v>
      </c>
      <c r="C942" s="2228"/>
      <c r="D942" s="2229"/>
      <c r="E942" s="2247"/>
      <c r="F942" s="2231"/>
      <c r="G942" s="2225"/>
      <c r="H942" s="2247"/>
      <c r="I942" s="2224"/>
      <c r="J942" s="2225"/>
      <c r="K942" s="2247"/>
      <c r="L942" s="2244"/>
      <c r="M942" s="2234"/>
      <c r="N942" s="2294"/>
      <c r="O942" s="2233"/>
    </row>
    <row r="943" spans="1:15">
      <c r="A943" s="2226" t="s">
        <v>1204</v>
      </c>
      <c r="B943" s="2227">
        <v>3</v>
      </c>
      <c r="C943" s="2228"/>
      <c r="D943" s="2229"/>
      <c r="E943" s="2247"/>
      <c r="F943" s="2231"/>
      <c r="G943" s="2225"/>
      <c r="H943" s="2247"/>
      <c r="I943" s="2224"/>
      <c r="J943" s="2225"/>
      <c r="K943" s="2247"/>
      <c r="L943" s="2244"/>
      <c r="M943" s="2234"/>
      <c r="N943" s="2294"/>
      <c r="O943" s="2233"/>
    </row>
    <row r="944" spans="1:15">
      <c r="A944" s="2226" t="s">
        <v>1204</v>
      </c>
      <c r="B944" s="2227">
        <v>3</v>
      </c>
      <c r="C944" s="2228"/>
      <c r="D944" s="2229"/>
      <c r="E944" s="2247"/>
      <c r="F944" s="2231"/>
      <c r="G944" s="2225"/>
      <c r="H944" s="2247"/>
      <c r="I944" s="2224"/>
      <c r="J944" s="2225"/>
      <c r="K944" s="2247"/>
      <c r="L944" s="2244"/>
      <c r="M944" s="2234"/>
      <c r="N944" s="2294"/>
      <c r="O944" s="2233"/>
    </row>
    <row r="945" spans="1:15">
      <c r="A945" s="2226" t="s">
        <v>1204</v>
      </c>
      <c r="B945" s="2227">
        <v>3</v>
      </c>
      <c r="C945" s="2228"/>
      <c r="D945" s="2229"/>
      <c r="E945" s="2247"/>
      <c r="F945" s="2231"/>
      <c r="G945" s="2225"/>
      <c r="H945" s="2247"/>
      <c r="I945" s="2224"/>
      <c r="J945" s="2225"/>
      <c r="K945" s="2247"/>
      <c r="L945" s="2244"/>
      <c r="M945" s="2234"/>
      <c r="N945" s="2294"/>
      <c r="O945" s="2233"/>
    </row>
    <row r="946" spans="1:15">
      <c r="A946" s="2226" t="s">
        <v>1204</v>
      </c>
      <c r="B946" s="2227">
        <v>3</v>
      </c>
      <c r="C946" s="2228"/>
      <c r="D946" s="2229"/>
      <c r="E946" s="2247"/>
      <c r="F946" s="2231"/>
      <c r="G946" s="2225"/>
      <c r="H946" s="2247"/>
      <c r="I946" s="2224"/>
      <c r="J946" s="2225"/>
      <c r="K946" s="2247"/>
      <c r="L946" s="2244"/>
      <c r="M946" s="2234"/>
      <c r="N946" s="2294"/>
      <c r="O946" s="2233"/>
    </row>
    <row r="947" spans="1:15">
      <c r="A947" s="2226" t="s">
        <v>1204</v>
      </c>
      <c r="B947" s="2227">
        <v>3</v>
      </c>
      <c r="C947" s="2228"/>
      <c r="D947" s="2229"/>
      <c r="E947" s="2247"/>
      <c r="F947" s="2231"/>
      <c r="G947" s="2225"/>
      <c r="H947" s="2247"/>
      <c r="I947" s="2224"/>
      <c r="J947" s="2225"/>
      <c r="K947" s="2247"/>
      <c r="L947" s="2244"/>
      <c r="M947" s="2234"/>
      <c r="N947" s="2294"/>
      <c r="O947" s="2233"/>
    </row>
    <row r="948" spans="1:15">
      <c r="A948" s="2226" t="s">
        <v>1204</v>
      </c>
      <c r="B948" s="2227">
        <v>3</v>
      </c>
      <c r="C948" s="2228"/>
      <c r="D948" s="2229"/>
      <c r="E948" s="2247"/>
      <c r="F948" s="2231"/>
      <c r="G948" s="2225"/>
      <c r="H948" s="2247"/>
      <c r="I948" s="2224"/>
      <c r="J948" s="2225"/>
      <c r="K948" s="2247"/>
      <c r="L948" s="2244"/>
      <c r="M948" s="2234"/>
      <c r="N948" s="2294"/>
      <c r="O948" s="2233"/>
    </row>
    <row r="949" spans="1:15">
      <c r="A949" s="2226" t="s">
        <v>1204</v>
      </c>
      <c r="B949" s="2227">
        <v>3</v>
      </c>
      <c r="C949" s="2228"/>
      <c r="D949" s="2229"/>
      <c r="E949" s="2247"/>
      <c r="F949" s="2231"/>
      <c r="G949" s="2225"/>
      <c r="H949" s="2247"/>
      <c r="I949" s="2224"/>
      <c r="J949" s="2225"/>
      <c r="K949" s="2247"/>
      <c r="L949" s="2244"/>
      <c r="M949" s="2234"/>
      <c r="N949" s="2294"/>
      <c r="O949" s="2233"/>
    </row>
    <row r="950" spans="1:15">
      <c r="A950" s="2226" t="s">
        <v>1204</v>
      </c>
      <c r="B950" s="2227">
        <v>3</v>
      </c>
      <c r="C950" s="2228"/>
      <c r="D950" s="2229"/>
      <c r="E950" s="2247"/>
      <c r="F950" s="2231"/>
      <c r="G950" s="2225"/>
      <c r="H950" s="2247"/>
      <c r="I950" s="2224"/>
      <c r="J950" s="2225"/>
      <c r="K950" s="2247"/>
      <c r="L950" s="2244"/>
      <c r="M950" s="2234"/>
      <c r="N950" s="2294"/>
      <c r="O950" s="2233"/>
    </row>
    <row r="951" spans="1:15">
      <c r="A951" s="2226" t="s">
        <v>1204</v>
      </c>
      <c r="B951" s="2227">
        <v>3</v>
      </c>
      <c r="C951" s="2228"/>
      <c r="D951" s="2229"/>
      <c r="E951" s="2247"/>
      <c r="F951" s="2231"/>
      <c r="G951" s="2225"/>
      <c r="H951" s="2247"/>
      <c r="I951" s="2224"/>
      <c r="J951" s="2225"/>
      <c r="K951" s="2247"/>
      <c r="L951" s="2244"/>
      <c r="M951" s="2234"/>
      <c r="N951" s="2294"/>
      <c r="O951" s="2233"/>
    </row>
    <row r="952" spans="1:15">
      <c r="A952" s="2226" t="s">
        <v>1204</v>
      </c>
      <c r="B952" s="2227">
        <v>3</v>
      </c>
      <c r="C952" s="2228"/>
      <c r="D952" s="2229"/>
      <c r="E952" s="2247"/>
      <c r="F952" s="2231"/>
      <c r="G952" s="2225"/>
      <c r="H952" s="2247"/>
      <c r="I952" s="2224"/>
      <c r="J952" s="2225"/>
      <c r="K952" s="2247"/>
      <c r="L952" s="2244"/>
      <c r="M952" s="2234"/>
      <c r="N952" s="2294"/>
      <c r="O952" s="2233"/>
    </row>
    <row r="953" spans="1:15">
      <c r="A953" s="2226" t="s">
        <v>1204</v>
      </c>
      <c r="B953" s="2227">
        <v>3</v>
      </c>
      <c r="C953" s="2228"/>
      <c r="D953" s="2229"/>
      <c r="E953" s="2247"/>
      <c r="F953" s="2231"/>
      <c r="G953" s="2225"/>
      <c r="H953" s="2247"/>
      <c r="I953" s="2224"/>
      <c r="J953" s="2225"/>
      <c r="K953" s="2247"/>
      <c r="L953" s="2244"/>
      <c r="M953" s="2234"/>
      <c r="N953" s="2294"/>
      <c r="O953" s="2233"/>
    </row>
    <row r="954" spans="1:15">
      <c r="A954" s="2226" t="s">
        <v>1204</v>
      </c>
      <c r="B954" s="2227">
        <v>3</v>
      </c>
      <c r="C954" s="2228"/>
      <c r="D954" s="2229"/>
      <c r="E954" s="2247"/>
      <c r="F954" s="2231"/>
      <c r="G954" s="2225"/>
      <c r="H954" s="2247"/>
      <c r="I954" s="2224"/>
      <c r="J954" s="2225"/>
      <c r="K954" s="2247"/>
      <c r="L954" s="2244"/>
      <c r="M954" s="2234"/>
      <c r="N954" s="2294"/>
      <c r="O954" s="2233"/>
    </row>
    <row r="955" spans="1:15">
      <c r="A955" s="2226" t="s">
        <v>1204</v>
      </c>
      <c r="B955" s="2227">
        <v>3</v>
      </c>
      <c r="C955" s="2228"/>
      <c r="D955" s="2229"/>
      <c r="E955" s="2247"/>
      <c r="F955" s="2231"/>
      <c r="G955" s="2225"/>
      <c r="H955" s="2247"/>
      <c r="I955" s="2224"/>
      <c r="J955" s="2225"/>
      <c r="K955" s="2247"/>
      <c r="L955" s="2244"/>
      <c r="M955" s="2234"/>
      <c r="N955" s="2294"/>
      <c r="O955" s="2233"/>
    </row>
    <row r="956" spans="1:15">
      <c r="A956" s="2226" t="s">
        <v>1204</v>
      </c>
      <c r="B956" s="2227">
        <v>3</v>
      </c>
      <c r="C956" s="2228"/>
      <c r="D956" s="2229"/>
      <c r="E956" s="2247"/>
      <c r="F956" s="2231"/>
      <c r="G956" s="2225"/>
      <c r="H956" s="2247"/>
      <c r="I956" s="2224"/>
      <c r="J956" s="2225"/>
      <c r="K956" s="2247"/>
      <c r="L956" s="2244"/>
      <c r="M956" s="2234"/>
      <c r="N956" s="2294"/>
      <c r="O956" s="2233"/>
    </row>
    <row r="957" spans="1:15">
      <c r="A957" s="2226" t="s">
        <v>1204</v>
      </c>
      <c r="B957" s="2227">
        <v>3</v>
      </c>
      <c r="C957" s="2228"/>
      <c r="D957" s="2229"/>
      <c r="E957" s="2247"/>
      <c r="F957" s="2231"/>
      <c r="G957" s="2225"/>
      <c r="H957" s="2247"/>
      <c r="I957" s="2224"/>
      <c r="J957" s="2225"/>
      <c r="K957" s="2247"/>
      <c r="L957" s="2244"/>
      <c r="M957" s="2234"/>
      <c r="N957" s="2294"/>
      <c r="O957" s="2233"/>
    </row>
    <row r="958" spans="1:15">
      <c r="A958" s="2226" t="s">
        <v>1204</v>
      </c>
      <c r="B958" s="2227">
        <v>3</v>
      </c>
      <c r="C958" s="2228"/>
      <c r="D958" s="2229"/>
      <c r="E958" s="2247"/>
      <c r="F958" s="2231"/>
      <c r="G958" s="2225"/>
      <c r="H958" s="2247"/>
      <c r="I958" s="2224"/>
      <c r="J958" s="2225"/>
      <c r="K958" s="2247"/>
      <c r="L958" s="2244"/>
      <c r="M958" s="2234"/>
      <c r="N958" s="2294"/>
      <c r="O958" s="2233"/>
    </row>
    <row r="959" spans="1:15">
      <c r="A959" s="2226" t="s">
        <v>1204</v>
      </c>
      <c r="B959" s="2227">
        <v>3</v>
      </c>
      <c r="C959" s="2228"/>
      <c r="D959" s="2229"/>
      <c r="E959" s="2247"/>
      <c r="F959" s="2231"/>
      <c r="G959" s="2225"/>
      <c r="H959" s="2247"/>
      <c r="I959" s="2224"/>
      <c r="J959" s="2225"/>
      <c r="K959" s="2247"/>
      <c r="L959" s="2244"/>
      <c r="M959" s="2234"/>
      <c r="N959" s="2294"/>
      <c r="O959" s="2233"/>
    </row>
    <row r="960" spans="1:15">
      <c r="A960" s="2226" t="s">
        <v>1204</v>
      </c>
      <c r="B960" s="2227">
        <v>3</v>
      </c>
      <c r="C960" s="2228"/>
      <c r="D960" s="2229"/>
      <c r="E960" s="2247"/>
      <c r="F960" s="2231"/>
      <c r="G960" s="2225"/>
      <c r="H960" s="2247"/>
      <c r="I960" s="2224"/>
      <c r="J960" s="2225"/>
      <c r="K960" s="2247"/>
      <c r="L960" s="2244"/>
      <c r="M960" s="2234"/>
      <c r="N960" s="2294"/>
      <c r="O960" s="2233"/>
    </row>
    <row r="961" spans="1:15">
      <c r="A961" s="2226" t="s">
        <v>1204</v>
      </c>
      <c r="B961" s="2227">
        <v>3</v>
      </c>
      <c r="C961" s="2228"/>
      <c r="D961" s="2229"/>
      <c r="E961" s="2247"/>
      <c r="F961" s="2231"/>
      <c r="G961" s="2225"/>
      <c r="H961" s="2247"/>
      <c r="I961" s="2224"/>
      <c r="J961" s="2225"/>
      <c r="K961" s="2247"/>
      <c r="L961" s="2244"/>
      <c r="M961" s="2234"/>
      <c r="N961" s="2294"/>
      <c r="O961" s="2233"/>
    </row>
    <row r="962" spans="1:15">
      <c r="A962" s="2226" t="s">
        <v>1204</v>
      </c>
      <c r="B962" s="2227">
        <v>3</v>
      </c>
      <c r="C962" s="2228"/>
      <c r="D962" s="2229"/>
      <c r="E962" s="2247"/>
      <c r="F962" s="2231"/>
      <c r="G962" s="2225"/>
      <c r="H962" s="2247"/>
      <c r="I962" s="2224"/>
      <c r="J962" s="2225"/>
      <c r="K962" s="2247"/>
      <c r="L962" s="2244"/>
      <c r="M962" s="2234"/>
      <c r="N962" s="2294"/>
      <c r="O962" s="2233"/>
    </row>
    <row r="963" spans="1:15">
      <c r="A963" s="2226" t="s">
        <v>1204</v>
      </c>
      <c r="B963" s="2227">
        <v>3</v>
      </c>
      <c r="C963" s="2228"/>
      <c r="D963" s="2229"/>
      <c r="E963" s="2247"/>
      <c r="F963" s="2231"/>
      <c r="G963" s="2225"/>
      <c r="H963" s="2247"/>
      <c r="I963" s="2224"/>
      <c r="J963" s="2225"/>
      <c r="K963" s="2247"/>
      <c r="L963" s="2244"/>
      <c r="M963" s="2234"/>
      <c r="N963" s="2294"/>
      <c r="O963" s="2233"/>
    </row>
    <row r="964" spans="1:15">
      <c r="A964" s="2226" t="s">
        <v>1204</v>
      </c>
      <c r="B964" s="2227">
        <v>3</v>
      </c>
      <c r="C964" s="2228"/>
      <c r="D964" s="2229"/>
      <c r="E964" s="2247"/>
      <c r="F964" s="2231"/>
      <c r="G964" s="2225"/>
      <c r="H964" s="2247"/>
      <c r="I964" s="2224"/>
      <c r="J964" s="2225"/>
      <c r="K964" s="2247"/>
      <c r="L964" s="2244"/>
      <c r="M964" s="2234"/>
      <c r="N964" s="2294"/>
      <c r="O964" s="2233"/>
    </row>
    <row r="965" spans="1:15">
      <c r="A965" s="2226" t="s">
        <v>1204</v>
      </c>
      <c r="B965" s="2227">
        <v>3</v>
      </c>
      <c r="C965" s="2228"/>
      <c r="D965" s="2229"/>
      <c r="E965" s="2247"/>
      <c r="F965" s="2231"/>
      <c r="G965" s="2225"/>
      <c r="H965" s="2247"/>
      <c r="I965" s="2224"/>
      <c r="J965" s="2225"/>
      <c r="K965" s="2247"/>
      <c r="L965" s="2244"/>
      <c r="M965" s="2234"/>
      <c r="N965" s="2294"/>
      <c r="O965" s="2233"/>
    </row>
    <row r="966" spans="1:15">
      <c r="A966" s="2226" t="s">
        <v>1204</v>
      </c>
      <c r="B966" s="2227">
        <v>3</v>
      </c>
      <c r="C966" s="2228"/>
      <c r="D966" s="2229"/>
      <c r="E966" s="2247"/>
      <c r="F966" s="2231"/>
      <c r="G966" s="2225"/>
      <c r="H966" s="2247"/>
      <c r="I966" s="2224"/>
      <c r="J966" s="2225"/>
      <c r="K966" s="2247"/>
      <c r="L966" s="2244"/>
      <c r="M966" s="2234"/>
      <c r="N966" s="2294"/>
      <c r="O966" s="2233"/>
    </row>
    <row r="967" spans="1:15">
      <c r="A967" s="2226" t="s">
        <v>1204</v>
      </c>
      <c r="B967" s="2227">
        <v>3</v>
      </c>
      <c r="C967" s="2228"/>
      <c r="D967" s="2229"/>
      <c r="E967" s="2247"/>
      <c r="F967" s="2231"/>
      <c r="G967" s="2225"/>
      <c r="H967" s="2247"/>
      <c r="I967" s="2224"/>
      <c r="J967" s="2225"/>
      <c r="K967" s="2247"/>
      <c r="L967" s="2244"/>
      <c r="M967" s="2234"/>
      <c r="N967" s="2294"/>
      <c r="O967" s="2233"/>
    </row>
    <row r="968" spans="1:15">
      <c r="A968" s="2226" t="s">
        <v>1204</v>
      </c>
      <c r="B968" s="2227">
        <v>3</v>
      </c>
      <c r="C968" s="2228"/>
      <c r="D968" s="2229"/>
      <c r="E968" s="2247"/>
      <c r="F968" s="2231"/>
      <c r="G968" s="2225"/>
      <c r="H968" s="2247"/>
      <c r="I968" s="2224"/>
      <c r="J968" s="2225"/>
      <c r="K968" s="2247"/>
      <c r="L968" s="2244"/>
      <c r="M968" s="2234"/>
      <c r="N968" s="2294"/>
      <c r="O968" s="2233"/>
    </row>
    <row r="969" spans="1:15">
      <c r="A969" s="2226" t="s">
        <v>1204</v>
      </c>
      <c r="B969" s="2227">
        <v>3</v>
      </c>
      <c r="C969" s="2228"/>
      <c r="D969" s="2229"/>
      <c r="E969" s="2247"/>
      <c r="F969" s="2231"/>
      <c r="G969" s="2225"/>
      <c r="H969" s="2247"/>
      <c r="I969" s="2224"/>
      <c r="J969" s="2225"/>
      <c r="K969" s="2247"/>
      <c r="L969" s="2244"/>
      <c r="M969" s="2234"/>
      <c r="N969" s="2294"/>
      <c r="O969" s="2233"/>
    </row>
    <row r="970" spans="1:15">
      <c r="A970" s="2226" t="s">
        <v>1204</v>
      </c>
      <c r="B970" s="2227">
        <v>3</v>
      </c>
      <c r="C970" s="2228"/>
      <c r="D970" s="2229"/>
      <c r="E970" s="2247"/>
      <c r="F970" s="2231"/>
      <c r="G970" s="2225"/>
      <c r="H970" s="2247"/>
      <c r="I970" s="2224"/>
      <c r="J970" s="2225"/>
      <c r="K970" s="2247"/>
      <c r="L970" s="2244"/>
      <c r="M970" s="2234"/>
      <c r="N970" s="2294"/>
      <c r="O970" s="2233"/>
    </row>
    <row r="971" spans="1:15">
      <c r="A971" s="2226" t="s">
        <v>1204</v>
      </c>
      <c r="B971" s="2227">
        <v>3</v>
      </c>
      <c r="C971" s="2228"/>
      <c r="D971" s="2229"/>
      <c r="E971" s="2247"/>
      <c r="F971" s="2231"/>
      <c r="G971" s="2225"/>
      <c r="H971" s="2247"/>
      <c r="I971" s="2224"/>
      <c r="J971" s="2225"/>
      <c r="K971" s="2247"/>
      <c r="L971" s="2244"/>
      <c r="M971" s="2234"/>
      <c r="N971" s="2294"/>
      <c r="O971" s="2233"/>
    </row>
    <row r="972" spans="1:15">
      <c r="A972" s="2226" t="s">
        <v>1204</v>
      </c>
      <c r="B972" s="2227">
        <v>3</v>
      </c>
      <c r="C972" s="2228"/>
      <c r="D972" s="2229"/>
      <c r="E972" s="2247"/>
      <c r="F972" s="2231"/>
      <c r="G972" s="2225"/>
      <c r="H972" s="2247"/>
      <c r="I972" s="2224"/>
      <c r="J972" s="2225"/>
      <c r="K972" s="2247"/>
      <c r="L972" s="2244"/>
      <c r="M972" s="2234"/>
      <c r="N972" s="2294"/>
      <c r="O972" s="2233"/>
    </row>
    <row r="973" spans="1:15">
      <c r="A973" s="2226" t="s">
        <v>1204</v>
      </c>
      <c r="B973" s="2227">
        <v>3</v>
      </c>
      <c r="C973" s="2228"/>
      <c r="D973" s="2229"/>
      <c r="E973" s="2247"/>
      <c r="F973" s="2231"/>
      <c r="G973" s="2225"/>
      <c r="H973" s="2247"/>
      <c r="I973" s="2224"/>
      <c r="J973" s="2225"/>
      <c r="K973" s="2247"/>
      <c r="L973" s="2244"/>
      <c r="M973" s="2234"/>
      <c r="N973" s="2294"/>
      <c r="O973" s="2233"/>
    </row>
    <row r="974" spans="1:15">
      <c r="A974" s="2226" t="s">
        <v>1204</v>
      </c>
      <c r="B974" s="2227">
        <v>3</v>
      </c>
      <c r="C974" s="2228"/>
      <c r="D974" s="2229"/>
      <c r="E974" s="2247"/>
      <c r="F974" s="2231"/>
      <c r="G974" s="2225"/>
      <c r="H974" s="2247"/>
      <c r="I974" s="2224"/>
      <c r="J974" s="2225"/>
      <c r="K974" s="2247"/>
      <c r="L974" s="2244"/>
      <c r="M974" s="2234"/>
      <c r="N974" s="2294"/>
      <c r="O974" s="2233"/>
    </row>
    <row r="975" spans="1:15">
      <c r="A975" s="2226" t="s">
        <v>1204</v>
      </c>
      <c r="B975" s="2227">
        <v>3</v>
      </c>
      <c r="C975" s="2228"/>
      <c r="D975" s="2229"/>
      <c r="E975" s="2247"/>
      <c r="F975" s="2231"/>
      <c r="G975" s="2225"/>
      <c r="H975" s="2247"/>
      <c r="I975" s="2224"/>
      <c r="J975" s="2225"/>
      <c r="K975" s="2247"/>
      <c r="L975" s="2244"/>
      <c r="M975" s="2234"/>
      <c r="N975" s="2294"/>
      <c r="O975" s="2233"/>
    </row>
    <row r="976" spans="1:15">
      <c r="A976" s="2226" t="s">
        <v>1204</v>
      </c>
      <c r="B976" s="2227">
        <v>3</v>
      </c>
      <c r="C976" s="2228"/>
      <c r="D976" s="2229"/>
      <c r="E976" s="2247"/>
      <c r="F976" s="2231"/>
      <c r="G976" s="2225"/>
      <c r="H976" s="2247"/>
      <c r="I976" s="2224"/>
      <c r="J976" s="2225"/>
      <c r="K976" s="2247"/>
      <c r="L976" s="2244"/>
      <c r="M976" s="2234"/>
      <c r="N976" s="2294"/>
      <c r="O976" s="2233"/>
    </row>
    <row r="977" spans="1:15">
      <c r="A977" s="2226" t="s">
        <v>1204</v>
      </c>
      <c r="B977" s="2227">
        <v>3</v>
      </c>
      <c r="C977" s="2228"/>
      <c r="D977" s="2229"/>
      <c r="E977" s="2247"/>
      <c r="F977" s="2231"/>
      <c r="G977" s="2225"/>
      <c r="H977" s="2247"/>
      <c r="I977" s="2224"/>
      <c r="J977" s="2225"/>
      <c r="K977" s="2247"/>
      <c r="L977" s="2244"/>
      <c r="M977" s="2234"/>
      <c r="N977" s="2294"/>
      <c r="O977" s="2233"/>
    </row>
    <row r="978" spans="1:15">
      <c r="A978" s="2226" t="s">
        <v>1204</v>
      </c>
      <c r="B978" s="2227">
        <v>3</v>
      </c>
      <c r="C978" s="2228"/>
      <c r="D978" s="2229"/>
      <c r="E978" s="2247"/>
      <c r="F978" s="2231"/>
      <c r="G978" s="2225"/>
      <c r="H978" s="2247"/>
      <c r="I978" s="2224"/>
      <c r="J978" s="2225"/>
      <c r="K978" s="2247"/>
      <c r="L978" s="2244"/>
      <c r="M978" s="2234"/>
      <c r="N978" s="2294"/>
      <c r="O978" s="2233"/>
    </row>
    <row r="979" spans="1:15">
      <c r="A979" s="2226" t="s">
        <v>1204</v>
      </c>
      <c r="B979" s="2227">
        <v>3</v>
      </c>
      <c r="C979" s="2228"/>
      <c r="D979" s="2229"/>
      <c r="E979" s="2247"/>
      <c r="F979" s="2231"/>
      <c r="G979" s="2225"/>
      <c r="H979" s="2247"/>
      <c r="I979" s="2224"/>
      <c r="J979" s="2225"/>
      <c r="K979" s="2247"/>
      <c r="L979" s="2244"/>
      <c r="M979" s="2234"/>
      <c r="N979" s="2294"/>
      <c r="O979" s="2233"/>
    </row>
    <row r="980" spans="1:15">
      <c r="A980" s="2226" t="s">
        <v>1204</v>
      </c>
      <c r="B980" s="2227">
        <v>3</v>
      </c>
      <c r="C980" s="2228"/>
      <c r="D980" s="2229"/>
      <c r="E980" s="2247"/>
      <c r="F980" s="2231"/>
      <c r="G980" s="2225"/>
      <c r="H980" s="2247"/>
      <c r="I980" s="2224"/>
      <c r="J980" s="2225"/>
      <c r="K980" s="2247"/>
      <c r="L980" s="2244"/>
      <c r="M980" s="2234"/>
      <c r="N980" s="2294"/>
      <c r="O980" s="2233"/>
    </row>
    <row r="981" spans="1:15">
      <c r="A981" s="2226" t="s">
        <v>1204</v>
      </c>
      <c r="B981" s="2227">
        <v>3</v>
      </c>
      <c r="C981" s="2228"/>
      <c r="D981" s="2229"/>
      <c r="E981" s="2247"/>
      <c r="F981" s="2231"/>
      <c r="G981" s="2225"/>
      <c r="H981" s="2247"/>
      <c r="I981" s="2224"/>
      <c r="J981" s="2225"/>
      <c r="K981" s="2247"/>
      <c r="L981" s="2244"/>
      <c r="M981" s="2234"/>
      <c r="N981" s="2294"/>
      <c r="O981" s="2233"/>
    </row>
    <row r="982" spans="1:15">
      <c r="A982" s="2226" t="s">
        <v>1204</v>
      </c>
      <c r="B982" s="2227">
        <v>3</v>
      </c>
      <c r="C982" s="2228"/>
      <c r="D982" s="2229"/>
      <c r="E982" s="2247"/>
      <c r="F982" s="2231"/>
      <c r="G982" s="2225"/>
      <c r="H982" s="2247"/>
      <c r="I982" s="2224"/>
      <c r="J982" s="2225"/>
      <c r="K982" s="2247"/>
      <c r="L982" s="2244"/>
      <c r="M982" s="2234"/>
      <c r="N982" s="2294"/>
      <c r="O982" s="2233"/>
    </row>
    <row r="983" spans="1:15">
      <c r="A983" s="2226" t="s">
        <v>1204</v>
      </c>
      <c r="B983" s="2227">
        <v>3</v>
      </c>
      <c r="C983" s="2228"/>
      <c r="D983" s="2229"/>
      <c r="E983" s="2247"/>
      <c r="F983" s="2231"/>
      <c r="G983" s="2225"/>
      <c r="H983" s="2247"/>
      <c r="I983" s="2224"/>
      <c r="J983" s="2225"/>
      <c r="K983" s="2247"/>
      <c r="L983" s="2244"/>
      <c r="M983" s="2234"/>
      <c r="N983" s="2294"/>
      <c r="O983" s="2233"/>
    </row>
    <row r="984" spans="1:15">
      <c r="A984" s="2226" t="s">
        <v>1204</v>
      </c>
      <c r="B984" s="2227">
        <v>3</v>
      </c>
      <c r="C984" s="2228"/>
      <c r="D984" s="2229"/>
      <c r="E984" s="2247"/>
      <c r="F984" s="2231"/>
      <c r="G984" s="2225"/>
      <c r="H984" s="2247"/>
      <c r="I984" s="2224"/>
      <c r="J984" s="2225"/>
      <c r="K984" s="2247"/>
      <c r="L984" s="2244"/>
      <c r="M984" s="2234"/>
      <c r="N984" s="2294"/>
      <c r="O984" s="2233"/>
    </row>
    <row r="985" spans="1:15">
      <c r="A985" s="2226" t="s">
        <v>1204</v>
      </c>
      <c r="B985" s="2227">
        <v>3</v>
      </c>
      <c r="C985" s="2228"/>
      <c r="D985" s="2229"/>
      <c r="E985" s="2247"/>
      <c r="F985" s="2231"/>
      <c r="G985" s="2225"/>
      <c r="H985" s="2247"/>
      <c r="I985" s="2224"/>
      <c r="J985" s="2225"/>
      <c r="K985" s="2247"/>
      <c r="L985" s="2244"/>
      <c r="M985" s="2234"/>
      <c r="N985" s="2294"/>
      <c r="O985" s="2233"/>
    </row>
    <row r="986" spans="1:15">
      <c r="A986" s="2226" t="s">
        <v>1204</v>
      </c>
      <c r="B986" s="2227">
        <v>3</v>
      </c>
      <c r="C986" s="2228"/>
      <c r="D986" s="2229"/>
      <c r="E986" s="2247"/>
      <c r="F986" s="2231"/>
      <c r="G986" s="2225"/>
      <c r="H986" s="2247"/>
      <c r="I986" s="2224"/>
      <c r="J986" s="2225"/>
      <c r="K986" s="2247"/>
      <c r="L986" s="2244"/>
      <c r="M986" s="2234"/>
      <c r="N986" s="2294"/>
      <c r="O986" s="2233"/>
    </row>
    <row r="987" spans="1:15">
      <c r="A987" s="2226" t="s">
        <v>1204</v>
      </c>
      <c r="B987" s="2227">
        <v>3</v>
      </c>
      <c r="C987" s="2228"/>
      <c r="D987" s="2229"/>
      <c r="E987" s="2247"/>
      <c r="F987" s="2231"/>
      <c r="G987" s="2225"/>
      <c r="H987" s="2247"/>
      <c r="I987" s="2224"/>
      <c r="J987" s="2225"/>
      <c r="K987" s="2247"/>
      <c r="L987" s="2244"/>
      <c r="M987" s="2234"/>
      <c r="N987" s="2294"/>
      <c r="O987" s="2233"/>
    </row>
    <row r="988" spans="1:15">
      <c r="A988" s="2226" t="s">
        <v>1204</v>
      </c>
      <c r="B988" s="2227">
        <v>3</v>
      </c>
      <c r="C988" s="2228"/>
      <c r="D988" s="2229"/>
      <c r="E988" s="2247"/>
      <c r="F988" s="2231"/>
      <c r="G988" s="2225"/>
      <c r="H988" s="2247"/>
      <c r="I988" s="2224"/>
      <c r="J988" s="2225"/>
      <c r="K988" s="2247"/>
      <c r="L988" s="2244"/>
      <c r="M988" s="2234"/>
      <c r="N988" s="2294"/>
      <c r="O988" s="2233"/>
    </row>
    <row r="989" spans="1:15">
      <c r="A989" s="2226" t="s">
        <v>1204</v>
      </c>
      <c r="B989" s="2227">
        <v>3</v>
      </c>
      <c r="C989" s="2228"/>
      <c r="D989" s="2229"/>
      <c r="E989" s="2247"/>
      <c r="F989" s="2231"/>
      <c r="G989" s="2225"/>
      <c r="H989" s="2247"/>
      <c r="I989" s="2224"/>
      <c r="J989" s="2225"/>
      <c r="K989" s="2247"/>
      <c r="L989" s="2244"/>
      <c r="M989" s="2234"/>
      <c r="N989" s="2294"/>
      <c r="O989" s="2233"/>
    </row>
    <row r="990" spans="1:15">
      <c r="A990" s="2226" t="s">
        <v>1204</v>
      </c>
      <c r="B990" s="2227">
        <v>3</v>
      </c>
      <c r="C990" s="2228"/>
      <c r="D990" s="2229"/>
      <c r="E990" s="2247"/>
      <c r="F990" s="2231"/>
      <c r="G990" s="2225"/>
      <c r="H990" s="2247"/>
      <c r="I990" s="2224"/>
      <c r="J990" s="2225"/>
      <c r="K990" s="2247"/>
      <c r="L990" s="2244"/>
      <c r="M990" s="2234"/>
      <c r="N990" s="2294"/>
      <c r="O990" s="2233"/>
    </row>
    <row r="991" spans="1:15">
      <c r="A991" s="2226" t="s">
        <v>1204</v>
      </c>
      <c r="B991" s="2227">
        <v>3</v>
      </c>
      <c r="C991" s="2228"/>
      <c r="D991" s="2229"/>
      <c r="E991" s="2247"/>
      <c r="F991" s="2231"/>
      <c r="G991" s="2225"/>
      <c r="H991" s="2247"/>
      <c r="I991" s="2224"/>
      <c r="J991" s="2225"/>
      <c r="K991" s="2247"/>
      <c r="L991" s="2244"/>
      <c r="M991" s="2234"/>
      <c r="N991" s="2294"/>
      <c r="O991" s="2233"/>
    </row>
    <row r="992" spans="1:15">
      <c r="A992" s="2226" t="s">
        <v>1204</v>
      </c>
      <c r="B992" s="2227">
        <v>3</v>
      </c>
      <c r="C992" s="2228"/>
      <c r="D992" s="2229"/>
      <c r="E992" s="2247"/>
      <c r="F992" s="2231"/>
      <c r="G992" s="2225"/>
      <c r="H992" s="2247"/>
      <c r="I992" s="2224"/>
      <c r="J992" s="2225"/>
      <c r="K992" s="2247"/>
      <c r="L992" s="2244"/>
      <c r="M992" s="2234"/>
      <c r="N992" s="2294"/>
      <c r="O992" s="2233"/>
    </row>
    <row r="993" spans="1:15">
      <c r="A993" s="2226" t="s">
        <v>1204</v>
      </c>
      <c r="B993" s="2227">
        <v>3</v>
      </c>
      <c r="C993" s="2228"/>
      <c r="D993" s="2229"/>
      <c r="E993" s="2247"/>
      <c r="F993" s="2231"/>
      <c r="G993" s="2225"/>
      <c r="H993" s="2247"/>
      <c r="I993" s="2224"/>
      <c r="J993" s="2225"/>
      <c r="K993" s="2247"/>
      <c r="L993" s="2244"/>
      <c r="M993" s="2234"/>
      <c r="N993" s="2294"/>
      <c r="O993" s="2233"/>
    </row>
    <row r="994" spans="1:15">
      <c r="A994" s="2226" t="s">
        <v>1204</v>
      </c>
      <c r="B994" s="2227">
        <v>3</v>
      </c>
      <c r="C994" s="2228"/>
      <c r="D994" s="2229"/>
      <c r="E994" s="2247"/>
      <c r="F994" s="2231"/>
      <c r="G994" s="2225"/>
      <c r="H994" s="2247"/>
      <c r="I994" s="2224"/>
      <c r="J994" s="2225"/>
      <c r="K994" s="2247"/>
      <c r="L994" s="2244"/>
      <c r="M994" s="2234"/>
      <c r="N994" s="2294"/>
      <c r="O994" s="2233"/>
    </row>
    <row r="995" spans="1:15">
      <c r="A995" s="2226" t="s">
        <v>1204</v>
      </c>
      <c r="B995" s="2227">
        <v>3</v>
      </c>
      <c r="C995" s="2228"/>
      <c r="D995" s="2229"/>
      <c r="E995" s="2247"/>
      <c r="F995" s="2231"/>
      <c r="G995" s="2225"/>
      <c r="H995" s="2247"/>
      <c r="I995" s="2224"/>
      <c r="J995" s="2225"/>
      <c r="K995" s="2247"/>
      <c r="L995" s="2244"/>
      <c r="M995" s="2234"/>
      <c r="N995" s="2294"/>
      <c r="O995" s="2233"/>
    </row>
    <row r="996" spans="1:15">
      <c r="A996" s="2226" t="s">
        <v>1204</v>
      </c>
      <c r="B996" s="2227">
        <v>3</v>
      </c>
      <c r="C996" s="2228"/>
      <c r="D996" s="2229"/>
      <c r="E996" s="2247"/>
      <c r="F996" s="2231"/>
      <c r="G996" s="2225"/>
      <c r="H996" s="2247"/>
      <c r="I996" s="2224"/>
      <c r="J996" s="2225"/>
      <c r="K996" s="2247"/>
      <c r="L996" s="2244"/>
      <c r="M996" s="2234"/>
      <c r="N996" s="2294"/>
      <c r="O996" s="2233"/>
    </row>
    <row r="997" spans="1:15">
      <c r="A997" s="2226" t="s">
        <v>1204</v>
      </c>
      <c r="B997" s="2227">
        <v>3</v>
      </c>
      <c r="C997" s="2228"/>
      <c r="D997" s="2229"/>
      <c r="E997" s="2247"/>
      <c r="F997" s="2231"/>
      <c r="G997" s="2225"/>
      <c r="H997" s="2247"/>
      <c r="I997" s="2224"/>
      <c r="J997" s="2225"/>
      <c r="K997" s="2247"/>
      <c r="L997" s="2244"/>
      <c r="M997" s="2234"/>
      <c r="N997" s="2294"/>
      <c r="O997" s="2233"/>
    </row>
    <row r="998" spans="1:15">
      <c r="A998" s="2226" t="s">
        <v>1204</v>
      </c>
      <c r="B998" s="2227">
        <v>3</v>
      </c>
      <c r="C998" s="2228"/>
      <c r="D998" s="2229"/>
      <c r="E998" s="2247"/>
      <c r="F998" s="2231"/>
      <c r="G998" s="2225"/>
      <c r="H998" s="2247"/>
      <c r="I998" s="2224"/>
      <c r="J998" s="2225"/>
      <c r="K998" s="2247"/>
      <c r="L998" s="2244"/>
      <c r="M998" s="2234"/>
      <c r="N998" s="2294"/>
      <c r="O998" s="2233"/>
    </row>
    <row r="999" spans="1:15">
      <c r="A999" s="2226" t="s">
        <v>1204</v>
      </c>
      <c r="B999" s="2227">
        <v>3</v>
      </c>
      <c r="C999" s="2228"/>
      <c r="D999" s="2229"/>
      <c r="E999" s="2247"/>
      <c r="F999" s="2231"/>
      <c r="G999" s="2225"/>
      <c r="H999" s="2247"/>
      <c r="I999" s="2224"/>
      <c r="J999" s="2225"/>
      <c r="K999" s="2247"/>
      <c r="L999" s="2244"/>
      <c r="M999" s="2234"/>
      <c r="N999" s="2294"/>
      <c r="O999" s="2233"/>
    </row>
    <row r="1000" spans="1:15">
      <c r="A1000" s="2226" t="s">
        <v>1204</v>
      </c>
      <c r="B1000" s="2227">
        <v>3</v>
      </c>
      <c r="C1000" s="2228"/>
      <c r="D1000" s="2229"/>
      <c r="E1000" s="2247"/>
      <c r="F1000" s="2231"/>
      <c r="G1000" s="2225"/>
      <c r="H1000" s="2247"/>
      <c r="I1000" s="2224"/>
      <c r="J1000" s="2225"/>
      <c r="K1000" s="2247"/>
      <c r="L1000" s="2244"/>
      <c r="M1000" s="2234"/>
      <c r="N1000" s="2294"/>
      <c r="O1000" s="2233"/>
    </row>
    <row r="1001" spans="1:15">
      <c r="A1001" s="2226" t="s">
        <v>1204</v>
      </c>
      <c r="B1001" s="2227">
        <v>3</v>
      </c>
      <c r="C1001" s="2228"/>
      <c r="D1001" s="2229"/>
      <c r="E1001" s="2247"/>
      <c r="F1001" s="2231"/>
      <c r="G1001" s="2225"/>
      <c r="H1001" s="2247"/>
      <c r="I1001" s="2224"/>
      <c r="J1001" s="2225"/>
      <c r="K1001" s="2247"/>
      <c r="L1001" s="2244"/>
      <c r="M1001" s="2234"/>
      <c r="N1001" s="2294"/>
      <c r="O1001" s="2233"/>
    </row>
    <row r="1002" spans="1:15">
      <c r="A1002" s="2226" t="s">
        <v>1204</v>
      </c>
      <c r="B1002" s="2227">
        <v>3</v>
      </c>
      <c r="C1002" s="2228"/>
      <c r="D1002" s="2229"/>
      <c r="E1002" s="2247"/>
      <c r="F1002" s="2231"/>
      <c r="G1002" s="2225"/>
      <c r="H1002" s="2247"/>
      <c r="I1002" s="2224"/>
      <c r="J1002" s="2225"/>
      <c r="K1002" s="2247"/>
      <c r="L1002" s="2244"/>
      <c r="M1002" s="2234"/>
      <c r="N1002" s="2294"/>
      <c r="O1002" s="2233"/>
    </row>
    <row r="1003" spans="1:15">
      <c r="A1003" s="2226" t="s">
        <v>1204</v>
      </c>
      <c r="B1003" s="2227">
        <v>3</v>
      </c>
      <c r="C1003" s="2228"/>
      <c r="D1003" s="2229"/>
      <c r="E1003" s="2247"/>
      <c r="F1003" s="2231"/>
      <c r="G1003" s="2225"/>
      <c r="H1003" s="2247"/>
      <c r="I1003" s="2224"/>
      <c r="J1003" s="2225"/>
      <c r="K1003" s="2247"/>
      <c r="L1003" s="2244"/>
      <c r="M1003" s="2234"/>
      <c r="N1003" s="2294"/>
      <c r="O1003" s="2233"/>
    </row>
    <row r="1004" spans="1:15">
      <c r="A1004" s="2226" t="s">
        <v>1204</v>
      </c>
      <c r="B1004" s="2227">
        <v>3</v>
      </c>
      <c r="C1004" s="2228"/>
      <c r="D1004" s="2229"/>
      <c r="E1004" s="2247"/>
      <c r="F1004" s="2231"/>
      <c r="G1004" s="2225"/>
      <c r="H1004" s="2247"/>
      <c r="I1004" s="2224"/>
      <c r="J1004" s="2225"/>
      <c r="K1004" s="2247"/>
      <c r="L1004" s="2244"/>
      <c r="M1004" s="2234"/>
      <c r="N1004" s="2294"/>
      <c r="O1004" s="2233"/>
    </row>
    <row r="1005" spans="1:15">
      <c r="A1005" s="2226" t="s">
        <v>1204</v>
      </c>
      <c r="B1005" s="2227">
        <v>3</v>
      </c>
      <c r="C1005" s="2228"/>
      <c r="D1005" s="2229"/>
      <c r="E1005" s="2247"/>
      <c r="F1005" s="2231"/>
      <c r="G1005" s="2225"/>
      <c r="H1005" s="2247"/>
      <c r="I1005" s="2224"/>
      <c r="J1005" s="2225"/>
      <c r="K1005" s="2247"/>
      <c r="L1005" s="2244"/>
      <c r="M1005" s="2234"/>
      <c r="N1005" s="2294"/>
      <c r="O1005" s="2233"/>
    </row>
    <row r="1006" spans="1:15">
      <c r="A1006" s="2226" t="s">
        <v>1204</v>
      </c>
      <c r="B1006" s="2227">
        <v>3</v>
      </c>
      <c r="C1006" s="2228"/>
      <c r="D1006" s="2229"/>
      <c r="E1006" s="2247"/>
      <c r="F1006" s="2231"/>
      <c r="G1006" s="2225"/>
      <c r="H1006" s="2247"/>
      <c r="I1006" s="2224"/>
      <c r="J1006" s="2225"/>
      <c r="K1006" s="2247"/>
      <c r="L1006" s="2244"/>
      <c r="M1006" s="2234"/>
      <c r="N1006" s="2294"/>
      <c r="O1006" s="2233"/>
    </row>
    <row r="1007" spans="1:15">
      <c r="A1007" s="2226" t="s">
        <v>1204</v>
      </c>
      <c r="B1007" s="2227">
        <v>3</v>
      </c>
      <c r="C1007" s="2228"/>
      <c r="D1007" s="2229"/>
      <c r="E1007" s="2247"/>
      <c r="F1007" s="2231"/>
      <c r="G1007" s="2225"/>
      <c r="H1007" s="2247"/>
      <c r="I1007" s="2224"/>
      <c r="J1007" s="2225"/>
      <c r="K1007" s="2247"/>
      <c r="L1007" s="2244"/>
      <c r="M1007" s="2234"/>
      <c r="N1007" s="2294"/>
      <c r="O1007" s="2233"/>
    </row>
    <row r="1008" spans="1:15">
      <c r="A1008" s="2226" t="s">
        <v>1204</v>
      </c>
      <c r="B1008" s="2227">
        <v>3</v>
      </c>
      <c r="C1008" s="2228"/>
      <c r="D1008" s="2229"/>
      <c r="E1008" s="2247"/>
      <c r="F1008" s="2231"/>
      <c r="G1008" s="2225"/>
      <c r="H1008" s="2247"/>
      <c r="I1008" s="2224"/>
      <c r="J1008" s="2225"/>
      <c r="K1008" s="2247"/>
      <c r="L1008" s="2244"/>
      <c r="M1008" s="2234"/>
      <c r="N1008" s="2294"/>
      <c r="O1008" s="2233"/>
    </row>
    <row r="1009" spans="1:15">
      <c r="A1009" s="2226" t="s">
        <v>1204</v>
      </c>
      <c r="B1009" s="2227">
        <v>3</v>
      </c>
      <c r="C1009" s="2228"/>
      <c r="D1009" s="2229"/>
      <c r="E1009" s="2247"/>
      <c r="F1009" s="2231"/>
      <c r="G1009" s="2225"/>
      <c r="H1009" s="2247"/>
      <c r="I1009" s="2224"/>
      <c r="J1009" s="2225"/>
      <c r="K1009" s="2247"/>
      <c r="L1009" s="2244"/>
      <c r="M1009" s="2234"/>
      <c r="N1009" s="2294"/>
      <c r="O1009" s="2233"/>
    </row>
    <row r="1010" spans="1:15">
      <c r="A1010" s="2226" t="s">
        <v>1204</v>
      </c>
      <c r="B1010" s="2227">
        <v>3</v>
      </c>
      <c r="C1010" s="2228"/>
      <c r="D1010" s="2229"/>
      <c r="E1010" s="2247"/>
      <c r="F1010" s="2231"/>
      <c r="G1010" s="2225"/>
      <c r="H1010" s="2247"/>
      <c r="I1010" s="2224"/>
      <c r="J1010" s="2225"/>
      <c r="K1010" s="2247"/>
      <c r="L1010" s="2244"/>
      <c r="M1010" s="2234"/>
      <c r="N1010" s="2294"/>
      <c r="O1010" s="2233"/>
    </row>
    <row r="1011" spans="1:15">
      <c r="A1011" s="2226" t="s">
        <v>1204</v>
      </c>
      <c r="B1011" s="2227">
        <v>3</v>
      </c>
      <c r="C1011" s="2228"/>
      <c r="D1011" s="2229"/>
      <c r="E1011" s="2247"/>
      <c r="F1011" s="2231"/>
      <c r="G1011" s="2225"/>
      <c r="H1011" s="2247"/>
      <c r="I1011" s="2224"/>
      <c r="J1011" s="2225"/>
      <c r="K1011" s="2247"/>
      <c r="L1011" s="2244"/>
      <c r="M1011" s="2234"/>
      <c r="N1011" s="2294"/>
      <c r="O1011" s="2233"/>
    </row>
    <row r="1012" spans="1:15">
      <c r="A1012" s="2226" t="s">
        <v>1204</v>
      </c>
      <c r="B1012" s="2227">
        <v>3</v>
      </c>
      <c r="C1012" s="2228"/>
      <c r="D1012" s="2229"/>
      <c r="E1012" s="2247"/>
      <c r="F1012" s="2231"/>
      <c r="G1012" s="2225"/>
      <c r="H1012" s="2247"/>
      <c r="I1012" s="2224"/>
      <c r="J1012" s="2225"/>
      <c r="K1012" s="2247"/>
      <c r="L1012" s="2244"/>
      <c r="M1012" s="2234"/>
      <c r="N1012" s="2294"/>
      <c r="O1012" s="2233"/>
    </row>
    <row r="1013" spans="1:15">
      <c r="A1013" s="2226" t="s">
        <v>1204</v>
      </c>
      <c r="B1013" s="2227">
        <v>3</v>
      </c>
      <c r="C1013" s="2228"/>
      <c r="D1013" s="2229"/>
      <c r="E1013" s="2247"/>
      <c r="F1013" s="2231"/>
      <c r="G1013" s="2225"/>
      <c r="H1013" s="2247"/>
      <c r="I1013" s="2224"/>
      <c r="J1013" s="2225"/>
      <c r="K1013" s="2247"/>
      <c r="L1013" s="2244"/>
      <c r="M1013" s="2234"/>
      <c r="N1013" s="2294"/>
      <c r="O1013" s="2233"/>
    </row>
    <row r="1014" spans="1:15">
      <c r="A1014" s="2226" t="s">
        <v>1204</v>
      </c>
      <c r="B1014" s="2227">
        <v>3</v>
      </c>
      <c r="C1014" s="2228"/>
      <c r="D1014" s="2229"/>
      <c r="E1014" s="2247"/>
      <c r="F1014" s="2231"/>
      <c r="G1014" s="2225"/>
      <c r="H1014" s="2247"/>
      <c r="I1014" s="2224"/>
      <c r="J1014" s="2225"/>
      <c r="K1014" s="2247"/>
      <c r="L1014" s="2244"/>
      <c r="M1014" s="2234"/>
      <c r="N1014" s="2294"/>
      <c r="O1014" s="2233"/>
    </row>
    <row r="1015" spans="1:15">
      <c r="A1015" s="2226" t="s">
        <v>1204</v>
      </c>
      <c r="B1015" s="2227">
        <v>3</v>
      </c>
      <c r="C1015" s="2228"/>
      <c r="D1015" s="2229"/>
      <c r="E1015" s="2247"/>
      <c r="F1015" s="2231"/>
      <c r="G1015" s="2225"/>
      <c r="H1015" s="2247"/>
      <c r="I1015" s="2224"/>
      <c r="J1015" s="2225"/>
      <c r="K1015" s="2247"/>
      <c r="L1015" s="2244"/>
      <c r="M1015" s="2234"/>
      <c r="N1015" s="2294"/>
      <c r="O1015" s="2233"/>
    </row>
    <row r="1016" spans="1:15">
      <c r="A1016" s="2226" t="s">
        <v>1204</v>
      </c>
      <c r="B1016" s="2227">
        <v>3</v>
      </c>
      <c r="C1016" s="2228"/>
      <c r="D1016" s="2229"/>
      <c r="E1016" s="2247"/>
      <c r="F1016" s="2231"/>
      <c r="G1016" s="2225"/>
      <c r="H1016" s="2247"/>
      <c r="I1016" s="2224"/>
      <c r="J1016" s="2225"/>
      <c r="K1016" s="2247"/>
      <c r="L1016" s="2244"/>
      <c r="M1016" s="2234"/>
      <c r="N1016" s="2294"/>
      <c r="O1016" s="2233"/>
    </row>
    <row r="1017" spans="1:15">
      <c r="A1017" s="2226" t="s">
        <v>1204</v>
      </c>
      <c r="B1017" s="2227">
        <v>3</v>
      </c>
      <c r="C1017" s="2228"/>
      <c r="D1017" s="2229"/>
      <c r="E1017" s="2247"/>
      <c r="F1017" s="2231"/>
      <c r="G1017" s="2225"/>
      <c r="H1017" s="2247"/>
      <c r="I1017" s="2224"/>
      <c r="J1017" s="2225"/>
      <c r="K1017" s="2247"/>
      <c r="L1017" s="2244"/>
      <c r="M1017" s="2234"/>
      <c r="N1017" s="2294"/>
      <c r="O1017" s="2233"/>
    </row>
    <row r="1018" spans="1:15">
      <c r="A1018" s="2226" t="s">
        <v>1204</v>
      </c>
      <c r="B1018" s="2227">
        <v>3</v>
      </c>
      <c r="C1018" s="2228"/>
      <c r="D1018" s="2229"/>
      <c r="E1018" s="2247"/>
      <c r="F1018" s="2231"/>
      <c r="G1018" s="2225"/>
      <c r="H1018" s="2247"/>
      <c r="I1018" s="2224"/>
      <c r="J1018" s="2225"/>
      <c r="K1018" s="2247"/>
      <c r="L1018" s="2244"/>
      <c r="M1018" s="2234"/>
      <c r="N1018" s="2294"/>
      <c r="O1018" s="2233"/>
    </row>
    <row r="1019" spans="1:15">
      <c r="A1019" s="2226" t="s">
        <v>1204</v>
      </c>
      <c r="B1019" s="2227">
        <v>3</v>
      </c>
      <c r="C1019" s="2228"/>
      <c r="D1019" s="2229"/>
      <c r="E1019" s="2247"/>
      <c r="F1019" s="2231"/>
      <c r="G1019" s="2225"/>
      <c r="H1019" s="2247"/>
      <c r="I1019" s="2224"/>
      <c r="J1019" s="2225"/>
      <c r="K1019" s="2247"/>
      <c r="L1019" s="2244"/>
      <c r="M1019" s="2234"/>
      <c r="N1019" s="2294"/>
      <c r="O1019" s="2233"/>
    </row>
    <row r="1020" spans="1:15">
      <c r="A1020" s="2226" t="s">
        <v>1204</v>
      </c>
      <c r="B1020" s="2227">
        <v>3</v>
      </c>
      <c r="C1020" s="2228"/>
      <c r="D1020" s="2229"/>
      <c r="E1020" s="2247"/>
      <c r="F1020" s="2231"/>
      <c r="G1020" s="2225"/>
      <c r="H1020" s="2247"/>
      <c r="I1020" s="2224"/>
      <c r="J1020" s="2225"/>
      <c r="K1020" s="2247"/>
      <c r="L1020" s="2244"/>
      <c r="M1020" s="2234"/>
      <c r="N1020" s="2294"/>
      <c r="O1020" s="2233"/>
    </row>
    <row r="1021" spans="1:15">
      <c r="A1021" s="2226" t="s">
        <v>1204</v>
      </c>
      <c r="B1021" s="2227">
        <v>3</v>
      </c>
      <c r="C1021" s="2228"/>
      <c r="D1021" s="2229"/>
      <c r="E1021" s="2247"/>
      <c r="F1021" s="2231"/>
      <c r="G1021" s="2225"/>
      <c r="H1021" s="2247"/>
      <c r="I1021" s="2224"/>
      <c r="J1021" s="2225"/>
      <c r="K1021" s="2247"/>
      <c r="L1021" s="2244"/>
      <c r="M1021" s="2234"/>
      <c r="N1021" s="2294"/>
      <c r="O1021" s="2233"/>
    </row>
    <row r="1022" spans="1:15">
      <c r="A1022" s="2226" t="s">
        <v>1204</v>
      </c>
      <c r="B1022" s="2227">
        <v>3</v>
      </c>
      <c r="C1022" s="2228"/>
      <c r="D1022" s="2229"/>
      <c r="E1022" s="2247"/>
      <c r="F1022" s="2231"/>
      <c r="G1022" s="2225"/>
      <c r="H1022" s="2247"/>
      <c r="I1022" s="2224"/>
      <c r="J1022" s="2225"/>
      <c r="K1022" s="2247"/>
      <c r="L1022" s="2244"/>
      <c r="M1022" s="2234"/>
      <c r="N1022" s="2294"/>
      <c r="O1022" s="2233"/>
    </row>
    <row r="1023" spans="1:15">
      <c r="A1023" s="2226" t="s">
        <v>1204</v>
      </c>
      <c r="B1023" s="2227">
        <v>3</v>
      </c>
      <c r="C1023" s="2228"/>
      <c r="D1023" s="2229"/>
      <c r="E1023" s="2247"/>
      <c r="F1023" s="2231"/>
      <c r="G1023" s="2225"/>
      <c r="H1023" s="2247"/>
      <c r="I1023" s="2224"/>
      <c r="J1023" s="2225"/>
      <c r="K1023" s="2247"/>
      <c r="L1023" s="2244"/>
      <c r="M1023" s="2234"/>
      <c r="N1023" s="2294"/>
      <c r="O1023" s="2233"/>
    </row>
    <row r="1024" spans="1:15">
      <c r="A1024" s="2226" t="s">
        <v>1204</v>
      </c>
      <c r="B1024" s="2227">
        <v>3</v>
      </c>
      <c r="C1024" s="2228"/>
      <c r="D1024" s="2229"/>
      <c r="E1024" s="2247"/>
      <c r="F1024" s="2231"/>
      <c r="G1024" s="2225"/>
      <c r="H1024" s="2247"/>
      <c r="I1024" s="2224"/>
      <c r="J1024" s="2225"/>
      <c r="K1024" s="2247"/>
      <c r="L1024" s="2244"/>
      <c r="M1024" s="2234"/>
      <c r="N1024" s="2294"/>
      <c r="O1024" s="2233"/>
    </row>
    <row r="1025" spans="1:15">
      <c r="A1025" s="2226" t="s">
        <v>1204</v>
      </c>
      <c r="B1025" s="2227">
        <v>3</v>
      </c>
      <c r="C1025" s="2228"/>
      <c r="D1025" s="2229"/>
      <c r="E1025" s="2247"/>
      <c r="F1025" s="2231"/>
      <c r="G1025" s="2225"/>
      <c r="H1025" s="2247"/>
      <c r="I1025" s="2224"/>
      <c r="J1025" s="2225"/>
      <c r="K1025" s="2247"/>
      <c r="L1025" s="2244"/>
      <c r="M1025" s="2234"/>
      <c r="N1025" s="2294"/>
      <c r="O1025" s="2233"/>
    </row>
    <row r="1026" spans="1:15">
      <c r="A1026" s="2226" t="s">
        <v>1204</v>
      </c>
      <c r="B1026" s="2227">
        <v>3</v>
      </c>
      <c r="C1026" s="2228"/>
      <c r="D1026" s="2229"/>
      <c r="E1026" s="2247"/>
      <c r="F1026" s="2231"/>
      <c r="G1026" s="2225"/>
      <c r="H1026" s="2247"/>
      <c r="I1026" s="2224"/>
      <c r="J1026" s="2225"/>
      <c r="K1026" s="2247"/>
      <c r="L1026" s="2244"/>
      <c r="M1026" s="2234"/>
      <c r="N1026" s="2294"/>
      <c r="O1026" s="2233"/>
    </row>
    <row r="1027" spans="1:15">
      <c r="A1027" s="2226" t="s">
        <v>1204</v>
      </c>
      <c r="B1027" s="2227">
        <v>3</v>
      </c>
      <c r="C1027" s="2228"/>
      <c r="D1027" s="2229"/>
      <c r="E1027" s="2247"/>
      <c r="F1027" s="2231"/>
      <c r="G1027" s="2225"/>
      <c r="H1027" s="2247"/>
      <c r="I1027" s="2224"/>
      <c r="J1027" s="2225"/>
      <c r="K1027" s="2247"/>
      <c r="L1027" s="2244"/>
      <c r="M1027" s="2234"/>
      <c r="N1027" s="2294"/>
      <c r="O1027" s="2233"/>
    </row>
    <row r="1028" spans="1:15">
      <c r="A1028" s="2226" t="s">
        <v>1204</v>
      </c>
      <c r="B1028" s="2227">
        <v>3</v>
      </c>
      <c r="C1028" s="2228"/>
      <c r="D1028" s="2229"/>
      <c r="E1028" s="2247"/>
      <c r="F1028" s="2231"/>
      <c r="G1028" s="2225"/>
      <c r="H1028" s="2247"/>
      <c r="I1028" s="2224"/>
      <c r="J1028" s="2225"/>
      <c r="K1028" s="2247"/>
      <c r="L1028" s="2244"/>
      <c r="M1028" s="2234"/>
      <c r="N1028" s="2294"/>
      <c r="O1028" s="2233"/>
    </row>
    <row r="1029" spans="1:15">
      <c r="A1029" s="2226" t="s">
        <v>1204</v>
      </c>
      <c r="B1029" s="2227">
        <v>3</v>
      </c>
      <c r="C1029" s="2228"/>
      <c r="D1029" s="2229"/>
      <c r="E1029" s="2247"/>
      <c r="F1029" s="2231"/>
      <c r="G1029" s="2225"/>
      <c r="H1029" s="2247"/>
      <c r="I1029" s="2224"/>
      <c r="J1029" s="2225"/>
      <c r="K1029" s="2247"/>
      <c r="L1029" s="2244"/>
      <c r="M1029" s="2234"/>
      <c r="N1029" s="2294"/>
      <c r="O1029" s="2233"/>
    </row>
    <row r="1030" spans="1:15">
      <c r="A1030" s="2226" t="s">
        <v>1204</v>
      </c>
      <c r="B1030" s="2227">
        <v>3</v>
      </c>
      <c r="C1030" s="2228"/>
      <c r="D1030" s="2229"/>
      <c r="E1030" s="2247"/>
      <c r="F1030" s="2231"/>
      <c r="G1030" s="2225"/>
      <c r="H1030" s="2247"/>
      <c r="I1030" s="2224"/>
      <c r="J1030" s="2225"/>
      <c r="K1030" s="2247"/>
      <c r="L1030" s="2244"/>
      <c r="M1030" s="2234"/>
      <c r="N1030" s="2294"/>
      <c r="O1030" s="2233"/>
    </row>
    <row r="1031" spans="1:15">
      <c r="A1031" s="2226" t="s">
        <v>1204</v>
      </c>
      <c r="B1031" s="2227">
        <v>3</v>
      </c>
      <c r="C1031" s="2228"/>
      <c r="D1031" s="2229"/>
      <c r="E1031" s="2247"/>
      <c r="F1031" s="2231"/>
      <c r="G1031" s="2225"/>
      <c r="H1031" s="2247"/>
      <c r="I1031" s="2224"/>
      <c r="J1031" s="2225"/>
      <c r="K1031" s="2247"/>
      <c r="L1031" s="2244"/>
      <c r="M1031" s="2234"/>
      <c r="N1031" s="2294"/>
      <c r="O1031" s="2233"/>
    </row>
    <row r="1032" spans="1:15">
      <c r="A1032" s="2226" t="s">
        <v>1204</v>
      </c>
      <c r="B1032" s="2227">
        <v>3</v>
      </c>
      <c r="C1032" s="2228"/>
      <c r="D1032" s="2229"/>
      <c r="E1032" s="2247"/>
      <c r="F1032" s="2231"/>
      <c r="G1032" s="2225"/>
      <c r="H1032" s="2247"/>
      <c r="I1032" s="2224"/>
      <c r="J1032" s="2225"/>
      <c r="K1032" s="2247"/>
      <c r="L1032" s="2244"/>
      <c r="M1032" s="2234"/>
      <c r="N1032" s="2294"/>
      <c r="O1032" s="2233"/>
    </row>
    <row r="1033" spans="1:15">
      <c r="A1033" s="2226" t="s">
        <v>1204</v>
      </c>
      <c r="B1033" s="2227">
        <v>3</v>
      </c>
      <c r="C1033" s="2228"/>
      <c r="D1033" s="2229"/>
      <c r="E1033" s="2247"/>
      <c r="F1033" s="2231"/>
      <c r="G1033" s="2225"/>
      <c r="H1033" s="2247"/>
      <c r="I1033" s="2224"/>
      <c r="J1033" s="2225"/>
      <c r="K1033" s="2247"/>
      <c r="L1033" s="2244"/>
      <c r="M1033" s="2234"/>
      <c r="N1033" s="2294"/>
      <c r="O1033" s="2233"/>
    </row>
    <row r="1034" spans="1:15">
      <c r="A1034" s="2226" t="s">
        <v>1204</v>
      </c>
      <c r="B1034" s="2227">
        <v>3</v>
      </c>
      <c r="C1034" s="2228"/>
      <c r="D1034" s="2229"/>
      <c r="E1034" s="2247"/>
      <c r="F1034" s="2231"/>
      <c r="G1034" s="2225"/>
      <c r="H1034" s="2247"/>
      <c r="I1034" s="2224"/>
      <c r="J1034" s="2225"/>
      <c r="K1034" s="2247"/>
      <c r="L1034" s="2244"/>
      <c r="M1034" s="2234"/>
      <c r="N1034" s="2294"/>
      <c r="O1034" s="2233"/>
    </row>
    <row r="1035" spans="1:15">
      <c r="A1035" s="2226" t="s">
        <v>1204</v>
      </c>
      <c r="B1035" s="2227">
        <v>3</v>
      </c>
      <c r="C1035" s="2228"/>
      <c r="D1035" s="2229"/>
      <c r="E1035" s="2247"/>
      <c r="F1035" s="2231"/>
      <c r="G1035" s="2225"/>
      <c r="H1035" s="2247"/>
      <c r="I1035" s="2224"/>
      <c r="J1035" s="2225"/>
      <c r="K1035" s="2247"/>
      <c r="L1035" s="2244"/>
      <c r="M1035" s="2234"/>
      <c r="N1035" s="2294"/>
      <c r="O1035" s="2233"/>
    </row>
    <row r="1036" spans="1:15">
      <c r="A1036" s="2226" t="s">
        <v>1204</v>
      </c>
      <c r="B1036" s="2227">
        <v>3</v>
      </c>
      <c r="C1036" s="2228"/>
      <c r="D1036" s="2229"/>
      <c r="E1036" s="2247"/>
      <c r="F1036" s="2231"/>
      <c r="G1036" s="2225"/>
      <c r="H1036" s="2247"/>
      <c r="I1036" s="2224"/>
      <c r="J1036" s="2225"/>
      <c r="K1036" s="2247"/>
      <c r="L1036" s="2244"/>
      <c r="M1036" s="2234"/>
      <c r="N1036" s="2294"/>
      <c r="O1036" s="2233"/>
    </row>
    <row r="1037" spans="1:15">
      <c r="A1037" s="2226" t="s">
        <v>1204</v>
      </c>
      <c r="B1037" s="2227">
        <v>3</v>
      </c>
      <c r="C1037" s="2228"/>
      <c r="D1037" s="2229"/>
      <c r="E1037" s="2247"/>
      <c r="F1037" s="2231"/>
      <c r="G1037" s="2225"/>
      <c r="H1037" s="2247"/>
      <c r="I1037" s="2224"/>
      <c r="J1037" s="2225"/>
      <c r="K1037" s="2247"/>
      <c r="L1037" s="2244"/>
      <c r="M1037" s="2234"/>
      <c r="N1037" s="2294"/>
      <c r="O1037" s="2233"/>
    </row>
    <row r="1038" spans="1:15">
      <c r="A1038" s="2226" t="s">
        <v>1204</v>
      </c>
      <c r="B1038" s="2227">
        <v>3</v>
      </c>
      <c r="C1038" s="2228"/>
      <c r="D1038" s="2229"/>
      <c r="E1038" s="2247"/>
      <c r="F1038" s="2231"/>
      <c r="G1038" s="2225"/>
      <c r="H1038" s="2247"/>
      <c r="I1038" s="2224"/>
      <c r="J1038" s="2225"/>
      <c r="K1038" s="2247"/>
      <c r="L1038" s="2244"/>
      <c r="M1038" s="2234"/>
      <c r="N1038" s="2294"/>
      <c r="O1038" s="2233"/>
    </row>
    <row r="1039" spans="1:15">
      <c r="A1039" s="2226" t="s">
        <v>1204</v>
      </c>
      <c r="B1039" s="2227">
        <v>3</v>
      </c>
      <c r="C1039" s="2228"/>
      <c r="D1039" s="2229"/>
      <c r="E1039" s="2247"/>
      <c r="F1039" s="2231"/>
      <c r="G1039" s="2225"/>
      <c r="H1039" s="2247"/>
      <c r="I1039" s="2224"/>
      <c r="J1039" s="2225"/>
      <c r="K1039" s="2247"/>
      <c r="L1039" s="2244"/>
      <c r="M1039" s="2234"/>
      <c r="N1039" s="2294"/>
      <c r="O1039" s="2233"/>
    </row>
    <row r="1040" spans="1:15">
      <c r="A1040" s="2226" t="s">
        <v>1204</v>
      </c>
      <c r="B1040" s="2227">
        <v>3</v>
      </c>
      <c r="C1040" s="2228"/>
      <c r="D1040" s="2229"/>
      <c r="E1040" s="2247"/>
      <c r="F1040" s="2231"/>
      <c r="G1040" s="2225"/>
      <c r="H1040" s="2247"/>
      <c r="I1040" s="2224"/>
      <c r="J1040" s="2225"/>
      <c r="K1040" s="2247"/>
      <c r="L1040" s="2244"/>
      <c r="M1040" s="2234"/>
      <c r="N1040" s="2294"/>
      <c r="O1040" s="2233"/>
    </row>
    <row r="1041" spans="1:15">
      <c r="A1041" s="2226" t="s">
        <v>1204</v>
      </c>
      <c r="B1041" s="2227">
        <v>3</v>
      </c>
      <c r="C1041" s="2228"/>
      <c r="D1041" s="2229"/>
      <c r="E1041" s="2247"/>
      <c r="F1041" s="2231"/>
      <c r="G1041" s="2225"/>
      <c r="H1041" s="2247"/>
      <c r="I1041" s="2224"/>
      <c r="J1041" s="2225"/>
      <c r="K1041" s="2247"/>
      <c r="L1041" s="2244"/>
      <c r="M1041" s="2234"/>
      <c r="N1041" s="2294"/>
      <c r="O1041" s="2233"/>
    </row>
    <row r="1042" spans="1:15">
      <c r="A1042" s="2226" t="s">
        <v>1204</v>
      </c>
      <c r="B1042" s="2227">
        <v>3</v>
      </c>
      <c r="C1042" s="2228"/>
      <c r="D1042" s="2229"/>
      <c r="E1042" s="2247"/>
      <c r="F1042" s="2231"/>
      <c r="G1042" s="2225"/>
      <c r="H1042" s="2247"/>
      <c r="I1042" s="2224"/>
      <c r="J1042" s="2225"/>
      <c r="K1042" s="2247"/>
      <c r="L1042" s="2244"/>
      <c r="M1042" s="2234"/>
      <c r="N1042" s="2294"/>
      <c r="O1042" s="2233"/>
    </row>
    <row r="1043" spans="1:15">
      <c r="A1043" s="2226" t="s">
        <v>1204</v>
      </c>
      <c r="B1043" s="2227">
        <v>3</v>
      </c>
      <c r="C1043" s="2228"/>
      <c r="D1043" s="2229"/>
      <c r="E1043" s="2247"/>
      <c r="F1043" s="2231"/>
      <c r="G1043" s="2225"/>
      <c r="H1043" s="2247"/>
      <c r="I1043" s="2224"/>
      <c r="J1043" s="2225"/>
      <c r="K1043" s="2247"/>
      <c r="L1043" s="2244"/>
      <c r="M1043" s="2234"/>
      <c r="N1043" s="2294"/>
      <c r="O1043" s="2233"/>
    </row>
    <row r="1044" spans="1:15">
      <c r="A1044" s="2226" t="s">
        <v>1204</v>
      </c>
      <c r="B1044" s="2227">
        <v>3</v>
      </c>
      <c r="C1044" s="2228"/>
      <c r="D1044" s="2229"/>
      <c r="E1044" s="2247"/>
      <c r="F1044" s="2231"/>
      <c r="G1044" s="2225"/>
      <c r="H1044" s="2247"/>
      <c r="I1044" s="2224"/>
      <c r="J1044" s="2225"/>
      <c r="K1044" s="2247"/>
      <c r="L1044" s="2244"/>
      <c r="M1044" s="2234"/>
      <c r="N1044" s="2294"/>
      <c r="O1044" s="2233"/>
    </row>
    <row r="1045" spans="1:15">
      <c r="A1045" s="2226" t="s">
        <v>1204</v>
      </c>
      <c r="B1045" s="2227">
        <v>3</v>
      </c>
      <c r="C1045" s="2228"/>
      <c r="D1045" s="2229"/>
      <c r="E1045" s="2247"/>
      <c r="F1045" s="2231"/>
      <c r="G1045" s="2225"/>
      <c r="H1045" s="2247"/>
      <c r="I1045" s="2224"/>
      <c r="J1045" s="2225"/>
      <c r="K1045" s="2247"/>
      <c r="L1045" s="2244"/>
      <c r="M1045" s="2234"/>
      <c r="N1045" s="2294"/>
      <c r="O1045" s="2233"/>
    </row>
    <row r="1046" spans="1:15">
      <c r="A1046" s="2226" t="s">
        <v>1204</v>
      </c>
      <c r="B1046" s="2227">
        <v>3</v>
      </c>
      <c r="C1046" s="2228"/>
      <c r="D1046" s="2229"/>
      <c r="E1046" s="2247"/>
      <c r="F1046" s="2231"/>
      <c r="G1046" s="2225"/>
      <c r="H1046" s="2247"/>
      <c r="I1046" s="2224"/>
      <c r="J1046" s="2225"/>
      <c r="K1046" s="2247"/>
      <c r="L1046" s="2244"/>
      <c r="M1046" s="2234"/>
      <c r="N1046" s="2294"/>
      <c r="O1046" s="2233"/>
    </row>
    <row r="1047" spans="1:15">
      <c r="A1047" s="2226" t="s">
        <v>1204</v>
      </c>
      <c r="B1047" s="2227">
        <v>3</v>
      </c>
      <c r="C1047" s="2228"/>
      <c r="D1047" s="2229"/>
      <c r="E1047" s="2247"/>
      <c r="F1047" s="2231"/>
      <c r="G1047" s="2225"/>
      <c r="H1047" s="2247"/>
      <c r="I1047" s="2224"/>
      <c r="J1047" s="2225"/>
      <c r="K1047" s="2247"/>
      <c r="L1047" s="2244"/>
      <c r="M1047" s="2234"/>
      <c r="N1047" s="2294"/>
      <c r="O1047" s="2233"/>
    </row>
    <row r="1048" spans="1:15">
      <c r="A1048" s="2226" t="s">
        <v>1204</v>
      </c>
      <c r="B1048" s="2227">
        <v>3</v>
      </c>
      <c r="C1048" s="2228"/>
      <c r="D1048" s="2229"/>
      <c r="E1048" s="2247"/>
      <c r="F1048" s="2231"/>
      <c r="G1048" s="2225"/>
      <c r="H1048" s="2247"/>
      <c r="I1048" s="2224"/>
      <c r="J1048" s="2225"/>
      <c r="K1048" s="2247"/>
      <c r="L1048" s="2244"/>
      <c r="M1048" s="2234"/>
      <c r="N1048" s="2294"/>
      <c r="O1048" s="2233"/>
    </row>
    <row r="1049" spans="1:15">
      <c r="A1049" s="2226" t="s">
        <v>1204</v>
      </c>
      <c r="B1049" s="2227">
        <v>3</v>
      </c>
      <c r="C1049" s="2228"/>
      <c r="D1049" s="2229"/>
      <c r="E1049" s="2247"/>
      <c r="F1049" s="2231"/>
      <c r="G1049" s="2225"/>
      <c r="H1049" s="2247"/>
      <c r="I1049" s="2224"/>
      <c r="J1049" s="2225"/>
      <c r="K1049" s="2247"/>
      <c r="L1049" s="2244"/>
      <c r="M1049" s="2234"/>
      <c r="N1049" s="2294"/>
      <c r="O1049" s="2233"/>
    </row>
    <row r="1050" spans="1:15">
      <c r="A1050" s="2226" t="s">
        <v>1204</v>
      </c>
      <c r="B1050" s="2227">
        <v>3</v>
      </c>
      <c r="C1050" s="2228"/>
      <c r="D1050" s="2229"/>
      <c r="E1050" s="2247"/>
      <c r="F1050" s="2231"/>
      <c r="G1050" s="2225"/>
      <c r="H1050" s="2247"/>
      <c r="I1050" s="2224"/>
      <c r="J1050" s="2225"/>
      <c r="K1050" s="2247"/>
      <c r="L1050" s="2244"/>
      <c r="M1050" s="2234"/>
      <c r="N1050" s="2294"/>
      <c r="O1050" s="2233"/>
    </row>
    <row r="1051" spans="1:15">
      <c r="A1051" s="2226" t="s">
        <v>1204</v>
      </c>
      <c r="B1051" s="2227">
        <v>3</v>
      </c>
      <c r="C1051" s="2228"/>
      <c r="D1051" s="2229"/>
      <c r="E1051" s="2247"/>
      <c r="F1051" s="2231"/>
      <c r="G1051" s="2225"/>
      <c r="H1051" s="2247"/>
      <c r="I1051" s="2224"/>
      <c r="J1051" s="2225"/>
      <c r="K1051" s="2247"/>
      <c r="L1051" s="2244"/>
      <c r="M1051" s="2234"/>
      <c r="N1051" s="2294"/>
      <c r="O1051" s="2233"/>
    </row>
    <row r="1052" spans="1:15">
      <c r="A1052" s="2226" t="s">
        <v>1204</v>
      </c>
      <c r="B1052" s="2227">
        <v>3</v>
      </c>
      <c r="C1052" s="2228"/>
      <c r="D1052" s="2229"/>
      <c r="E1052" s="2247"/>
      <c r="F1052" s="2231"/>
      <c r="G1052" s="2225"/>
      <c r="H1052" s="2247"/>
      <c r="I1052" s="2224"/>
      <c r="J1052" s="2225"/>
      <c r="K1052" s="2247"/>
      <c r="L1052" s="2244"/>
      <c r="M1052" s="2234"/>
      <c r="N1052" s="2294"/>
      <c r="O1052" s="2233"/>
    </row>
    <row r="1053" spans="1:15">
      <c r="A1053" s="2226" t="s">
        <v>1204</v>
      </c>
      <c r="B1053" s="2227">
        <v>3</v>
      </c>
      <c r="C1053" s="2228"/>
      <c r="D1053" s="2229"/>
      <c r="E1053" s="2247"/>
      <c r="F1053" s="2231"/>
      <c r="G1053" s="2225"/>
      <c r="H1053" s="2247"/>
      <c r="I1053" s="2224"/>
      <c r="J1053" s="2225"/>
      <c r="K1053" s="2247"/>
      <c r="L1053" s="2244"/>
      <c r="M1053" s="2234"/>
      <c r="N1053" s="2294"/>
      <c r="O1053" s="2233"/>
    </row>
    <row r="1054" spans="1:15">
      <c r="A1054" s="2226" t="s">
        <v>1204</v>
      </c>
      <c r="B1054" s="2227">
        <v>3</v>
      </c>
      <c r="C1054" s="2228"/>
      <c r="D1054" s="2229"/>
      <c r="E1054" s="2247"/>
      <c r="F1054" s="2231"/>
      <c r="G1054" s="2225"/>
      <c r="H1054" s="2247"/>
      <c r="I1054" s="2224"/>
      <c r="J1054" s="2225"/>
      <c r="K1054" s="2247"/>
      <c r="L1054" s="2244"/>
      <c r="M1054" s="2234"/>
      <c r="N1054" s="2294"/>
      <c r="O1054" s="2233"/>
    </row>
    <row r="1055" spans="1:15">
      <c r="A1055" s="2226" t="s">
        <v>1204</v>
      </c>
      <c r="B1055" s="2227">
        <v>3</v>
      </c>
      <c r="C1055" s="2228"/>
      <c r="D1055" s="2229"/>
      <c r="E1055" s="2247"/>
      <c r="F1055" s="2231"/>
      <c r="G1055" s="2225"/>
      <c r="H1055" s="2247"/>
      <c r="I1055" s="2224"/>
      <c r="J1055" s="2225"/>
      <c r="K1055" s="2247"/>
      <c r="L1055" s="2244"/>
      <c r="M1055" s="2234"/>
      <c r="N1055" s="2294"/>
      <c r="O1055" s="2233"/>
    </row>
    <row r="1056" spans="1:15">
      <c r="A1056" s="2226" t="s">
        <v>1204</v>
      </c>
      <c r="B1056" s="2227">
        <v>3</v>
      </c>
      <c r="C1056" s="2228"/>
      <c r="D1056" s="2229"/>
      <c r="E1056" s="2247"/>
      <c r="F1056" s="2231"/>
      <c r="G1056" s="2225"/>
      <c r="H1056" s="2247"/>
      <c r="I1056" s="2224"/>
      <c r="J1056" s="2225"/>
      <c r="K1056" s="2247"/>
      <c r="L1056" s="2244"/>
      <c r="M1056" s="2234"/>
      <c r="N1056" s="2294"/>
      <c r="O1056" s="2233"/>
    </row>
    <row r="1057" spans="1:15">
      <c r="A1057" s="2226" t="s">
        <v>1204</v>
      </c>
      <c r="B1057" s="2227">
        <v>3</v>
      </c>
      <c r="C1057" s="2228"/>
      <c r="D1057" s="2229"/>
      <c r="E1057" s="2247"/>
      <c r="F1057" s="2231"/>
      <c r="G1057" s="2225"/>
      <c r="H1057" s="2247"/>
      <c r="I1057" s="2224"/>
      <c r="J1057" s="2225"/>
      <c r="K1057" s="2247"/>
      <c r="L1057" s="2244"/>
      <c r="M1057" s="2234"/>
      <c r="N1057" s="2294"/>
      <c r="O1057" s="2233"/>
    </row>
    <row r="1058" spans="1:15">
      <c r="A1058" s="2226" t="s">
        <v>1204</v>
      </c>
      <c r="B1058" s="2227">
        <v>3</v>
      </c>
      <c r="C1058" s="2228"/>
      <c r="D1058" s="2229"/>
      <c r="E1058" s="2247"/>
      <c r="F1058" s="2231"/>
      <c r="G1058" s="2225"/>
      <c r="H1058" s="2247"/>
      <c r="I1058" s="2224"/>
      <c r="J1058" s="2225"/>
      <c r="K1058" s="2247"/>
      <c r="L1058" s="2244"/>
      <c r="M1058" s="2234"/>
      <c r="N1058" s="2294"/>
      <c r="O1058" s="2233"/>
    </row>
    <row r="1059" spans="1:15">
      <c r="A1059" s="2226" t="s">
        <v>1204</v>
      </c>
      <c r="B1059" s="2227">
        <v>3</v>
      </c>
      <c r="C1059" s="2228"/>
      <c r="D1059" s="2229"/>
      <c r="E1059" s="2247"/>
      <c r="F1059" s="2231"/>
      <c r="G1059" s="2225"/>
      <c r="H1059" s="2247"/>
      <c r="I1059" s="2224"/>
      <c r="J1059" s="2225"/>
      <c r="K1059" s="2247"/>
      <c r="L1059" s="2244"/>
      <c r="M1059" s="2234"/>
      <c r="N1059" s="2294"/>
      <c r="O1059" s="2233"/>
    </row>
    <row r="1060" spans="1:15">
      <c r="A1060" s="2226" t="s">
        <v>1204</v>
      </c>
      <c r="B1060" s="2227">
        <v>3</v>
      </c>
      <c r="C1060" s="2228"/>
      <c r="D1060" s="2229"/>
      <c r="E1060" s="2247"/>
      <c r="F1060" s="2231"/>
      <c r="G1060" s="2225"/>
      <c r="H1060" s="2247"/>
      <c r="I1060" s="2224"/>
      <c r="J1060" s="2225"/>
      <c r="K1060" s="2247"/>
      <c r="L1060" s="2244"/>
      <c r="M1060" s="2234"/>
      <c r="N1060" s="2294"/>
      <c r="O1060" s="2233"/>
    </row>
    <row r="1061" spans="1:15">
      <c r="A1061" s="2226" t="s">
        <v>1204</v>
      </c>
      <c r="B1061" s="2227">
        <v>3</v>
      </c>
      <c r="C1061" s="2228"/>
      <c r="D1061" s="2229"/>
      <c r="E1061" s="2247"/>
      <c r="F1061" s="2231"/>
      <c r="G1061" s="2225"/>
      <c r="H1061" s="2247"/>
      <c r="I1061" s="2224"/>
      <c r="J1061" s="2225"/>
      <c r="K1061" s="2247"/>
      <c r="L1061" s="2244"/>
      <c r="M1061" s="2234"/>
      <c r="N1061" s="2294"/>
      <c r="O1061" s="2233"/>
    </row>
    <row r="1062" spans="1:15">
      <c r="A1062" s="2226" t="s">
        <v>1204</v>
      </c>
      <c r="B1062" s="2227">
        <v>3</v>
      </c>
      <c r="C1062" s="2228"/>
      <c r="D1062" s="2229"/>
      <c r="E1062" s="2247"/>
      <c r="F1062" s="2231"/>
      <c r="G1062" s="2225"/>
      <c r="H1062" s="2247"/>
      <c r="I1062" s="2224"/>
      <c r="J1062" s="2225"/>
      <c r="K1062" s="2247"/>
      <c r="L1062" s="2244"/>
      <c r="M1062" s="2234"/>
      <c r="N1062" s="2294"/>
      <c r="O1062" s="2233"/>
    </row>
    <row r="1063" spans="1:15">
      <c r="A1063" s="2226" t="s">
        <v>1204</v>
      </c>
      <c r="B1063" s="2227">
        <v>3</v>
      </c>
      <c r="C1063" s="2228"/>
      <c r="D1063" s="2229"/>
      <c r="E1063" s="2247"/>
      <c r="F1063" s="2231"/>
      <c r="G1063" s="2225"/>
      <c r="H1063" s="2247"/>
      <c r="I1063" s="2224"/>
      <c r="J1063" s="2225"/>
      <c r="K1063" s="2247"/>
      <c r="L1063" s="2244"/>
      <c r="M1063" s="2234"/>
      <c r="N1063" s="2294"/>
      <c r="O1063" s="2233"/>
    </row>
    <row r="1064" spans="1:15">
      <c r="A1064" s="2226" t="s">
        <v>1204</v>
      </c>
      <c r="B1064" s="2227">
        <v>3</v>
      </c>
      <c r="C1064" s="2228"/>
      <c r="D1064" s="2229"/>
      <c r="E1064" s="2247"/>
      <c r="F1064" s="2231"/>
      <c r="G1064" s="2225"/>
      <c r="H1064" s="2247"/>
      <c r="I1064" s="2224"/>
      <c r="J1064" s="2225"/>
      <c r="K1064" s="2247"/>
      <c r="L1064" s="2244"/>
      <c r="M1064" s="2234"/>
      <c r="N1064" s="2294"/>
      <c r="O1064" s="2233"/>
    </row>
    <row r="1065" spans="1:15">
      <c r="A1065" s="2226" t="s">
        <v>1204</v>
      </c>
      <c r="B1065" s="2227">
        <v>3</v>
      </c>
      <c r="C1065" s="2228"/>
      <c r="D1065" s="2229"/>
      <c r="E1065" s="2247"/>
      <c r="F1065" s="2231"/>
      <c r="G1065" s="2225"/>
      <c r="H1065" s="2247"/>
      <c r="I1065" s="2224"/>
      <c r="J1065" s="2225"/>
      <c r="K1065" s="2247"/>
      <c r="L1065" s="2244"/>
      <c r="M1065" s="2234"/>
      <c r="N1065" s="2294"/>
      <c r="O1065" s="2233"/>
    </row>
    <row r="1066" spans="1:15">
      <c r="A1066" s="2226" t="s">
        <v>1204</v>
      </c>
      <c r="B1066" s="2227">
        <v>3</v>
      </c>
      <c r="C1066" s="2228"/>
      <c r="D1066" s="2229"/>
      <c r="E1066" s="2247"/>
      <c r="F1066" s="2231"/>
      <c r="G1066" s="2225"/>
      <c r="H1066" s="2247"/>
      <c r="I1066" s="2224"/>
      <c r="J1066" s="2225"/>
      <c r="K1066" s="2247"/>
      <c r="L1066" s="2244"/>
      <c r="M1066" s="2234"/>
      <c r="N1066" s="2294"/>
      <c r="O1066" s="2233"/>
    </row>
    <row r="1067" spans="1:15">
      <c r="A1067" s="2226" t="s">
        <v>1204</v>
      </c>
      <c r="B1067" s="2227">
        <v>3</v>
      </c>
      <c r="C1067" s="2228"/>
      <c r="D1067" s="2229"/>
      <c r="E1067" s="2247"/>
      <c r="F1067" s="2231"/>
      <c r="G1067" s="2225"/>
      <c r="H1067" s="2247"/>
      <c r="I1067" s="2224"/>
      <c r="J1067" s="2225"/>
      <c r="K1067" s="2247"/>
      <c r="L1067" s="2244"/>
      <c r="M1067" s="2234"/>
      <c r="N1067" s="2294"/>
      <c r="O1067" s="2233"/>
    </row>
    <row r="1068" spans="1:15">
      <c r="A1068" s="2226" t="s">
        <v>1204</v>
      </c>
      <c r="B1068" s="2227">
        <v>3</v>
      </c>
      <c r="C1068" s="2228"/>
      <c r="D1068" s="2229"/>
      <c r="E1068" s="2247"/>
      <c r="F1068" s="2231"/>
      <c r="G1068" s="2225"/>
      <c r="H1068" s="2247"/>
      <c r="I1068" s="2224"/>
      <c r="J1068" s="2225"/>
      <c r="K1068" s="2247"/>
      <c r="L1068" s="2244"/>
      <c r="M1068" s="2234"/>
      <c r="N1068" s="2294"/>
      <c r="O1068" s="2233"/>
    </row>
    <row r="1069" spans="1:15">
      <c r="A1069" s="2226" t="s">
        <v>1204</v>
      </c>
      <c r="B1069" s="2227">
        <v>3</v>
      </c>
      <c r="C1069" s="2228"/>
      <c r="D1069" s="2229"/>
      <c r="E1069" s="2247"/>
      <c r="F1069" s="2231"/>
      <c r="G1069" s="2225"/>
      <c r="H1069" s="2247"/>
      <c r="I1069" s="2224"/>
      <c r="J1069" s="2225"/>
      <c r="K1069" s="2247"/>
      <c r="L1069" s="2244"/>
      <c r="M1069" s="2234"/>
      <c r="N1069" s="2294"/>
      <c r="O1069" s="2233"/>
    </row>
    <row r="1070" spans="1:15">
      <c r="A1070" s="2226" t="s">
        <v>1204</v>
      </c>
      <c r="B1070" s="2227">
        <v>3</v>
      </c>
      <c r="C1070" s="2228"/>
      <c r="D1070" s="2229"/>
      <c r="E1070" s="2247"/>
      <c r="F1070" s="2231"/>
      <c r="G1070" s="2225"/>
      <c r="H1070" s="2247"/>
      <c r="I1070" s="2224"/>
      <c r="J1070" s="2225"/>
      <c r="K1070" s="2247"/>
      <c r="L1070" s="2244"/>
      <c r="M1070" s="2234"/>
      <c r="N1070" s="2294"/>
      <c r="O1070" s="2233"/>
    </row>
    <row r="1071" spans="1:15">
      <c r="A1071" s="2226" t="s">
        <v>1204</v>
      </c>
      <c r="B1071" s="2227">
        <v>3</v>
      </c>
      <c r="C1071" s="2228"/>
      <c r="D1071" s="2229"/>
      <c r="E1071" s="2247"/>
      <c r="F1071" s="2231"/>
      <c r="G1071" s="2225"/>
      <c r="H1071" s="2247"/>
      <c r="I1071" s="2224"/>
      <c r="J1071" s="2225"/>
      <c r="K1071" s="2247"/>
      <c r="L1071" s="2244"/>
      <c r="M1071" s="2234"/>
      <c r="N1071" s="2294"/>
      <c r="O1071" s="2233"/>
    </row>
    <row r="1072" spans="1:15">
      <c r="A1072" s="2226" t="s">
        <v>1204</v>
      </c>
      <c r="B1072" s="2227">
        <v>3</v>
      </c>
      <c r="C1072" s="2228"/>
      <c r="D1072" s="2229"/>
      <c r="E1072" s="2247"/>
      <c r="F1072" s="2231"/>
      <c r="G1072" s="2225"/>
      <c r="H1072" s="2247"/>
      <c r="I1072" s="2224"/>
      <c r="J1072" s="2225"/>
      <c r="K1072" s="2247"/>
      <c r="L1072" s="2244"/>
      <c r="M1072" s="2234"/>
      <c r="N1072" s="2294"/>
      <c r="O1072" s="2233"/>
    </row>
    <row r="1073" spans="1:15">
      <c r="A1073" s="2226" t="s">
        <v>1204</v>
      </c>
      <c r="B1073" s="2227">
        <v>3</v>
      </c>
      <c r="C1073" s="2228"/>
      <c r="D1073" s="2229"/>
      <c r="E1073" s="2247"/>
      <c r="F1073" s="2231"/>
      <c r="G1073" s="2225"/>
      <c r="H1073" s="2247"/>
      <c r="I1073" s="2224"/>
      <c r="J1073" s="2225"/>
      <c r="K1073" s="2247"/>
      <c r="L1073" s="2244"/>
      <c r="M1073" s="2234"/>
      <c r="N1073" s="2294"/>
      <c r="O1073" s="2233"/>
    </row>
    <row r="1074" spans="1:15">
      <c r="A1074" s="2226" t="s">
        <v>1204</v>
      </c>
      <c r="B1074" s="2227">
        <v>3</v>
      </c>
      <c r="C1074" s="2228"/>
      <c r="D1074" s="2229"/>
      <c r="E1074" s="2247"/>
      <c r="F1074" s="2231"/>
      <c r="G1074" s="2225"/>
      <c r="H1074" s="2247"/>
      <c r="I1074" s="2224"/>
      <c r="J1074" s="2225"/>
      <c r="K1074" s="2247"/>
      <c r="L1074" s="2244"/>
      <c r="M1074" s="2234"/>
      <c r="N1074" s="2294"/>
      <c r="O1074" s="2233"/>
    </row>
    <row r="1075" spans="1:15">
      <c r="A1075" s="2226" t="s">
        <v>1204</v>
      </c>
      <c r="B1075" s="2227">
        <v>3</v>
      </c>
      <c r="C1075" s="2228"/>
      <c r="D1075" s="2229"/>
      <c r="E1075" s="2247"/>
      <c r="F1075" s="2231"/>
      <c r="G1075" s="2225"/>
      <c r="H1075" s="2247"/>
      <c r="I1075" s="2224"/>
      <c r="J1075" s="2225"/>
      <c r="K1075" s="2247"/>
      <c r="L1075" s="2244"/>
      <c r="M1075" s="2234"/>
      <c r="N1075" s="2294"/>
      <c r="O1075" s="2233"/>
    </row>
    <row r="1076" spans="1:15">
      <c r="A1076" s="2226" t="s">
        <v>1204</v>
      </c>
      <c r="B1076" s="2227">
        <v>3</v>
      </c>
      <c r="C1076" s="2228"/>
      <c r="D1076" s="2229"/>
      <c r="E1076" s="2247"/>
      <c r="F1076" s="2231"/>
      <c r="G1076" s="2225"/>
      <c r="H1076" s="2247"/>
      <c r="I1076" s="2224"/>
      <c r="J1076" s="2225"/>
      <c r="K1076" s="2247"/>
      <c r="L1076" s="2244"/>
      <c r="M1076" s="2234"/>
      <c r="N1076" s="2294"/>
      <c r="O1076" s="2233"/>
    </row>
    <row r="1077" spans="1:15">
      <c r="A1077" s="2226" t="s">
        <v>1204</v>
      </c>
      <c r="B1077" s="2227">
        <v>3</v>
      </c>
      <c r="C1077" s="2228"/>
      <c r="D1077" s="2229"/>
      <c r="E1077" s="2247"/>
      <c r="F1077" s="2231"/>
      <c r="G1077" s="2225"/>
      <c r="H1077" s="2247"/>
      <c r="I1077" s="2224"/>
      <c r="J1077" s="2225"/>
      <c r="K1077" s="2247"/>
      <c r="L1077" s="2244"/>
      <c r="M1077" s="2234"/>
      <c r="N1077" s="2294"/>
      <c r="O1077" s="2233"/>
    </row>
    <row r="1078" spans="1:15">
      <c r="A1078" s="2226" t="s">
        <v>1204</v>
      </c>
      <c r="B1078" s="2227">
        <v>3</v>
      </c>
      <c r="C1078" s="2228"/>
      <c r="D1078" s="2229"/>
      <c r="E1078" s="2247"/>
      <c r="F1078" s="2231"/>
      <c r="G1078" s="2225"/>
      <c r="H1078" s="2247"/>
      <c r="I1078" s="2224"/>
      <c r="J1078" s="2225"/>
      <c r="K1078" s="2247"/>
      <c r="L1078" s="2244"/>
      <c r="M1078" s="2234"/>
      <c r="N1078" s="2294"/>
      <c r="O1078" s="2233"/>
    </row>
    <row r="1079" spans="1:15">
      <c r="A1079" s="2226" t="s">
        <v>1204</v>
      </c>
      <c r="B1079" s="2227">
        <v>3</v>
      </c>
      <c r="C1079" s="2228"/>
      <c r="D1079" s="2229"/>
      <c r="E1079" s="2247"/>
      <c r="F1079" s="2231"/>
      <c r="G1079" s="2225"/>
      <c r="H1079" s="2247"/>
      <c r="I1079" s="2224"/>
      <c r="J1079" s="2225"/>
      <c r="K1079" s="2247"/>
      <c r="L1079" s="2244"/>
      <c r="M1079" s="2234"/>
      <c r="N1079" s="2294"/>
      <c r="O1079" s="2233"/>
    </row>
    <row r="1080" spans="1:15">
      <c r="A1080" s="2226" t="s">
        <v>1204</v>
      </c>
      <c r="B1080" s="2227">
        <v>3</v>
      </c>
      <c r="C1080" s="2228"/>
      <c r="D1080" s="2229"/>
      <c r="E1080" s="2247"/>
      <c r="F1080" s="2231"/>
      <c r="G1080" s="2225"/>
      <c r="H1080" s="2247"/>
      <c r="I1080" s="2224"/>
      <c r="J1080" s="2225"/>
      <c r="K1080" s="2247"/>
      <c r="L1080" s="2244"/>
      <c r="M1080" s="2234"/>
      <c r="N1080" s="2294"/>
      <c r="O1080" s="2233"/>
    </row>
    <row r="1081" spans="1:15">
      <c r="A1081" s="2226" t="s">
        <v>1204</v>
      </c>
      <c r="B1081" s="2227">
        <v>3</v>
      </c>
      <c r="C1081" s="2228"/>
      <c r="D1081" s="2229"/>
      <c r="E1081" s="2247"/>
      <c r="F1081" s="2231"/>
      <c r="G1081" s="2225"/>
      <c r="H1081" s="2247"/>
      <c r="I1081" s="2224"/>
      <c r="J1081" s="2225"/>
      <c r="K1081" s="2247"/>
      <c r="L1081" s="2244"/>
      <c r="M1081" s="2234"/>
      <c r="N1081" s="2294"/>
      <c r="O1081" s="2233"/>
    </row>
    <row r="1082" spans="1:15">
      <c r="A1082" s="2226" t="s">
        <v>1204</v>
      </c>
      <c r="B1082" s="2227">
        <v>3</v>
      </c>
      <c r="C1082" s="2228"/>
      <c r="D1082" s="2229"/>
      <c r="E1082" s="2247"/>
      <c r="F1082" s="2231"/>
      <c r="G1082" s="2225"/>
      <c r="H1082" s="2247"/>
      <c r="I1082" s="2224"/>
      <c r="J1082" s="2225"/>
      <c r="K1082" s="2247"/>
      <c r="L1082" s="2244"/>
      <c r="M1082" s="2234"/>
      <c r="N1082" s="2294"/>
      <c r="O1082" s="2233"/>
    </row>
    <row r="1083" spans="1:15">
      <c r="A1083" s="2226" t="s">
        <v>1204</v>
      </c>
      <c r="B1083" s="2227">
        <v>3</v>
      </c>
      <c r="C1083" s="2228"/>
      <c r="D1083" s="2229"/>
      <c r="E1083" s="2247"/>
      <c r="F1083" s="2231"/>
      <c r="G1083" s="2225"/>
      <c r="H1083" s="2247"/>
      <c r="I1083" s="2224"/>
      <c r="J1083" s="2225"/>
      <c r="K1083" s="2247"/>
      <c r="L1083" s="2244"/>
      <c r="M1083" s="2234"/>
      <c r="N1083" s="2294"/>
      <c r="O1083" s="2233"/>
    </row>
    <row r="1084" spans="1:15">
      <c r="A1084" s="2226" t="s">
        <v>1204</v>
      </c>
      <c r="B1084" s="2227">
        <v>3</v>
      </c>
      <c r="C1084" s="2228"/>
      <c r="D1084" s="2229"/>
      <c r="E1084" s="2247"/>
      <c r="F1084" s="2231"/>
      <c r="G1084" s="2225"/>
      <c r="H1084" s="2247"/>
      <c r="I1084" s="2224"/>
      <c r="J1084" s="2225"/>
      <c r="K1084" s="2247"/>
      <c r="L1084" s="2244"/>
      <c r="M1084" s="2234"/>
      <c r="N1084" s="2294"/>
      <c r="O1084" s="2233"/>
    </row>
    <row r="1085" spans="1:15">
      <c r="A1085" s="2226" t="s">
        <v>1204</v>
      </c>
      <c r="B1085" s="2227">
        <v>3</v>
      </c>
      <c r="C1085" s="2228"/>
      <c r="D1085" s="2229"/>
      <c r="E1085" s="2247"/>
      <c r="F1085" s="2231"/>
      <c r="G1085" s="2225"/>
      <c r="H1085" s="2247"/>
      <c r="I1085" s="2224"/>
      <c r="J1085" s="2225"/>
      <c r="K1085" s="2247"/>
      <c r="L1085" s="2244"/>
      <c r="M1085" s="2234"/>
      <c r="N1085" s="2294"/>
      <c r="O1085" s="2233"/>
    </row>
    <row r="1086" spans="1:15">
      <c r="A1086" s="2226" t="s">
        <v>1204</v>
      </c>
      <c r="B1086" s="2227">
        <v>3</v>
      </c>
      <c r="C1086" s="2228"/>
      <c r="D1086" s="2229"/>
      <c r="E1086" s="2247"/>
      <c r="F1086" s="2231"/>
      <c r="G1086" s="2225"/>
      <c r="H1086" s="2247"/>
      <c r="I1086" s="2224"/>
      <c r="J1086" s="2225"/>
      <c r="K1086" s="2247"/>
      <c r="L1086" s="2244"/>
      <c r="M1086" s="2234"/>
      <c r="N1086" s="2294"/>
      <c r="O1086" s="2233"/>
    </row>
    <row r="1087" spans="1:15">
      <c r="A1087" s="2226" t="s">
        <v>1204</v>
      </c>
      <c r="B1087" s="2227">
        <v>3</v>
      </c>
      <c r="C1087" s="2228"/>
      <c r="D1087" s="2229"/>
      <c r="E1087" s="2247"/>
      <c r="F1087" s="2231"/>
      <c r="G1087" s="2225"/>
      <c r="H1087" s="2247"/>
      <c r="I1087" s="2224"/>
      <c r="J1087" s="2225"/>
      <c r="K1087" s="2247"/>
      <c r="L1087" s="2244"/>
      <c r="M1087" s="2234"/>
      <c r="N1087" s="2294"/>
      <c r="O1087" s="2233"/>
    </row>
    <row r="1088" spans="1:15">
      <c r="A1088" s="2226" t="s">
        <v>1204</v>
      </c>
      <c r="B1088" s="2227">
        <v>3</v>
      </c>
      <c r="C1088" s="2228"/>
      <c r="D1088" s="2229"/>
      <c r="E1088" s="2247"/>
      <c r="F1088" s="2231"/>
      <c r="G1088" s="2225"/>
      <c r="H1088" s="2247"/>
      <c r="I1088" s="2224"/>
      <c r="J1088" s="2225"/>
      <c r="K1088" s="2247"/>
      <c r="L1088" s="2244"/>
      <c r="M1088" s="2234"/>
      <c r="N1088" s="2294"/>
      <c r="O1088" s="2233"/>
    </row>
    <row r="1089" spans="1:15">
      <c r="A1089" s="2226" t="s">
        <v>1204</v>
      </c>
      <c r="B1089" s="2227">
        <v>3</v>
      </c>
      <c r="C1089" s="2228"/>
      <c r="D1089" s="2229"/>
      <c r="E1089" s="2247"/>
      <c r="F1089" s="2231"/>
      <c r="G1089" s="2225"/>
      <c r="H1089" s="2247"/>
      <c r="I1089" s="2224"/>
      <c r="J1089" s="2225"/>
      <c r="K1089" s="2247"/>
      <c r="L1089" s="2244"/>
      <c r="M1089" s="2234"/>
      <c r="N1089" s="2294"/>
      <c r="O1089" s="2233"/>
    </row>
    <row r="1090" spans="1:15">
      <c r="A1090" s="2226" t="s">
        <v>1204</v>
      </c>
      <c r="B1090" s="2227">
        <v>3</v>
      </c>
      <c r="C1090" s="2228"/>
      <c r="D1090" s="2229"/>
      <c r="E1090" s="2247"/>
      <c r="F1090" s="2231"/>
      <c r="G1090" s="2225"/>
      <c r="H1090" s="2247"/>
      <c r="I1090" s="2224"/>
      <c r="J1090" s="2225"/>
      <c r="K1090" s="2247"/>
      <c r="L1090" s="2244"/>
      <c r="M1090" s="2234"/>
      <c r="N1090" s="2294"/>
      <c r="O1090" s="2233"/>
    </row>
    <row r="1091" spans="1:15">
      <c r="A1091" s="2226" t="s">
        <v>1204</v>
      </c>
      <c r="B1091" s="2227">
        <v>3</v>
      </c>
      <c r="C1091" s="2228"/>
      <c r="D1091" s="2229"/>
      <c r="E1091" s="2247"/>
      <c r="F1091" s="2231"/>
      <c r="G1091" s="2225"/>
      <c r="H1091" s="2247"/>
      <c r="I1091" s="2224"/>
      <c r="J1091" s="2225"/>
      <c r="K1091" s="2247"/>
      <c r="L1091" s="2244"/>
      <c r="M1091" s="2234"/>
      <c r="N1091" s="2294"/>
      <c r="O1091" s="2233"/>
    </row>
    <row r="1092" spans="1:15">
      <c r="A1092" s="2226" t="s">
        <v>1204</v>
      </c>
      <c r="B1092" s="2227">
        <v>3</v>
      </c>
      <c r="C1092" s="2228"/>
      <c r="D1092" s="2229"/>
      <c r="E1092" s="2247"/>
      <c r="F1092" s="2231"/>
      <c r="G1092" s="2225"/>
      <c r="H1092" s="2247"/>
      <c r="I1092" s="2224"/>
      <c r="J1092" s="2225"/>
      <c r="K1092" s="2247"/>
      <c r="L1092" s="2244"/>
      <c r="M1092" s="2234"/>
      <c r="N1092" s="2294"/>
      <c r="O1092" s="2233"/>
    </row>
    <row r="1093" spans="1:15">
      <c r="A1093" s="2226" t="s">
        <v>1204</v>
      </c>
      <c r="B1093" s="2227">
        <v>3</v>
      </c>
      <c r="C1093" s="2228"/>
      <c r="D1093" s="2229"/>
      <c r="E1093" s="2247"/>
      <c r="F1093" s="2231"/>
      <c r="G1093" s="2225"/>
      <c r="H1093" s="2247"/>
      <c r="I1093" s="2224"/>
      <c r="J1093" s="2225"/>
      <c r="K1093" s="2247"/>
      <c r="L1093" s="2244"/>
      <c r="M1093" s="2234"/>
      <c r="N1093" s="2294"/>
      <c r="O1093" s="2233"/>
    </row>
    <row r="1094" spans="1:15">
      <c r="A1094" s="2226" t="s">
        <v>1204</v>
      </c>
      <c r="B1094" s="2227">
        <v>3</v>
      </c>
      <c r="C1094" s="2228"/>
      <c r="D1094" s="2229"/>
      <c r="E1094" s="2247"/>
      <c r="F1094" s="2231"/>
      <c r="G1094" s="2225"/>
      <c r="H1094" s="2247"/>
      <c r="I1094" s="2224"/>
      <c r="J1094" s="2225"/>
      <c r="K1094" s="2247"/>
      <c r="L1094" s="2244"/>
      <c r="M1094" s="2234"/>
      <c r="N1094" s="2294"/>
      <c r="O1094" s="2233"/>
    </row>
    <row r="1095" spans="1:15">
      <c r="A1095" s="2226" t="s">
        <v>1204</v>
      </c>
      <c r="B1095" s="2227">
        <v>3</v>
      </c>
      <c r="C1095" s="2228"/>
      <c r="D1095" s="2229"/>
      <c r="E1095" s="2247"/>
      <c r="F1095" s="2231"/>
      <c r="G1095" s="2225"/>
      <c r="H1095" s="2247"/>
      <c r="I1095" s="2224"/>
      <c r="J1095" s="2225"/>
      <c r="K1095" s="2247"/>
      <c r="L1095" s="2244"/>
      <c r="M1095" s="2234"/>
      <c r="N1095" s="2294"/>
      <c r="O1095" s="2233"/>
    </row>
    <row r="1096" spans="1:15">
      <c r="A1096" s="2226" t="s">
        <v>1204</v>
      </c>
      <c r="B1096" s="2227">
        <v>3</v>
      </c>
      <c r="C1096" s="2228"/>
      <c r="D1096" s="2229"/>
      <c r="E1096" s="2247"/>
      <c r="F1096" s="2231"/>
      <c r="G1096" s="2225"/>
      <c r="H1096" s="2247"/>
      <c r="I1096" s="2224"/>
      <c r="J1096" s="2225"/>
      <c r="K1096" s="2247"/>
      <c r="L1096" s="2244"/>
      <c r="M1096" s="2234"/>
      <c r="N1096" s="2294"/>
      <c r="O1096" s="2233"/>
    </row>
    <row r="1097" spans="1:15">
      <c r="A1097" s="2226" t="s">
        <v>1204</v>
      </c>
      <c r="B1097" s="2227">
        <v>3</v>
      </c>
      <c r="C1097" s="2228"/>
      <c r="D1097" s="2229"/>
      <c r="E1097" s="2247"/>
      <c r="F1097" s="2231"/>
      <c r="G1097" s="2225"/>
      <c r="H1097" s="2247"/>
      <c r="I1097" s="2224"/>
      <c r="J1097" s="2225"/>
      <c r="K1097" s="2247"/>
      <c r="L1097" s="2244"/>
      <c r="M1097" s="2234"/>
      <c r="N1097" s="2294"/>
      <c r="O1097" s="2233"/>
    </row>
    <row r="1098" spans="1:15">
      <c r="A1098" s="2226" t="s">
        <v>1204</v>
      </c>
      <c r="B1098" s="2227">
        <v>3</v>
      </c>
      <c r="C1098" s="2228"/>
      <c r="D1098" s="2229"/>
      <c r="E1098" s="2247"/>
      <c r="F1098" s="2231"/>
      <c r="G1098" s="2225"/>
      <c r="H1098" s="2247"/>
      <c r="I1098" s="2224"/>
      <c r="J1098" s="2225"/>
      <c r="K1098" s="2247"/>
      <c r="L1098" s="2244"/>
      <c r="M1098" s="2234"/>
      <c r="N1098" s="2294"/>
      <c r="O1098" s="2233"/>
    </row>
    <row r="1099" spans="1:15">
      <c r="A1099" s="2226" t="s">
        <v>1204</v>
      </c>
      <c r="B1099" s="2227">
        <v>3</v>
      </c>
      <c r="C1099" s="2228"/>
      <c r="D1099" s="2229"/>
      <c r="E1099" s="2247"/>
      <c r="F1099" s="2231"/>
      <c r="G1099" s="2225"/>
      <c r="H1099" s="2247"/>
      <c r="I1099" s="2224"/>
      <c r="J1099" s="2225"/>
      <c r="K1099" s="2247"/>
      <c r="L1099" s="2244"/>
      <c r="M1099" s="2234"/>
      <c r="N1099" s="2294"/>
      <c r="O1099" s="2233"/>
    </row>
    <row r="1100" spans="1:15">
      <c r="A1100" s="2226" t="s">
        <v>1204</v>
      </c>
      <c r="B1100" s="2227">
        <v>3</v>
      </c>
      <c r="C1100" s="2228"/>
      <c r="D1100" s="2229"/>
      <c r="E1100" s="2247"/>
      <c r="F1100" s="2231"/>
      <c r="G1100" s="2225"/>
      <c r="H1100" s="2247"/>
      <c r="I1100" s="2224"/>
      <c r="J1100" s="2225"/>
      <c r="K1100" s="2247"/>
      <c r="L1100" s="2244"/>
      <c r="M1100" s="2234"/>
      <c r="N1100" s="2294"/>
      <c r="O1100" s="2233"/>
    </row>
    <row r="1101" spans="1:15">
      <c r="A1101" s="2226" t="s">
        <v>1204</v>
      </c>
      <c r="B1101" s="2227">
        <v>3</v>
      </c>
      <c r="C1101" s="2228"/>
      <c r="D1101" s="2229"/>
      <c r="E1101" s="2247"/>
      <c r="F1101" s="2231"/>
      <c r="G1101" s="2225"/>
      <c r="H1101" s="2247"/>
      <c r="I1101" s="2224"/>
      <c r="J1101" s="2225"/>
      <c r="K1101" s="2247"/>
      <c r="L1101" s="2244"/>
      <c r="M1101" s="2234"/>
      <c r="N1101" s="2294"/>
      <c r="O1101" s="2233"/>
    </row>
    <row r="1102" spans="1:15">
      <c r="A1102" s="2226" t="s">
        <v>1204</v>
      </c>
      <c r="B1102" s="2227">
        <v>3</v>
      </c>
      <c r="C1102" s="2228"/>
      <c r="D1102" s="2229"/>
      <c r="E1102" s="2247"/>
      <c r="F1102" s="2231"/>
      <c r="G1102" s="2225"/>
      <c r="H1102" s="2247"/>
      <c r="I1102" s="2224"/>
      <c r="J1102" s="2225"/>
      <c r="K1102" s="2247"/>
      <c r="L1102" s="2244"/>
      <c r="M1102" s="2234"/>
      <c r="N1102" s="2294"/>
      <c r="O1102" s="2233"/>
    </row>
    <row r="1103" spans="1:15">
      <c r="A1103" s="2226" t="s">
        <v>1204</v>
      </c>
      <c r="B1103" s="2227">
        <v>3</v>
      </c>
      <c r="C1103" s="2228"/>
      <c r="D1103" s="2229"/>
      <c r="E1103" s="2247"/>
      <c r="F1103" s="2231"/>
      <c r="G1103" s="2225"/>
      <c r="H1103" s="2247"/>
      <c r="I1103" s="2224"/>
      <c r="J1103" s="2225"/>
      <c r="K1103" s="2247"/>
      <c r="L1103" s="2244"/>
      <c r="M1103" s="2234"/>
      <c r="N1103" s="2294"/>
      <c r="O1103" s="2233"/>
    </row>
    <row r="1104" spans="1:15">
      <c r="A1104" s="2226" t="s">
        <v>1204</v>
      </c>
      <c r="B1104" s="2227">
        <v>3</v>
      </c>
      <c r="C1104" s="2228"/>
      <c r="D1104" s="2229"/>
      <c r="E1104" s="2247"/>
      <c r="F1104" s="2231"/>
      <c r="G1104" s="2225"/>
      <c r="H1104" s="2247"/>
      <c r="I1104" s="2224"/>
      <c r="J1104" s="2225"/>
      <c r="K1104" s="2247"/>
      <c r="L1104" s="2244"/>
      <c r="M1104" s="2234"/>
      <c r="N1104" s="2294"/>
      <c r="O1104" s="2233"/>
    </row>
    <row r="1105" spans="1:15">
      <c r="A1105" s="2226" t="s">
        <v>1204</v>
      </c>
      <c r="B1105" s="2227">
        <v>3</v>
      </c>
      <c r="C1105" s="2228"/>
      <c r="D1105" s="2229"/>
      <c r="E1105" s="2247"/>
      <c r="F1105" s="2231"/>
      <c r="G1105" s="2225"/>
      <c r="H1105" s="2247"/>
      <c r="I1105" s="2224"/>
      <c r="J1105" s="2225"/>
      <c r="K1105" s="2247"/>
      <c r="L1105" s="2244"/>
      <c r="M1105" s="2234"/>
      <c r="N1105" s="2294"/>
      <c r="O1105" s="2233"/>
    </row>
    <row r="1106" spans="1:15">
      <c r="A1106" s="2226" t="s">
        <v>1204</v>
      </c>
      <c r="B1106" s="2227">
        <v>3</v>
      </c>
      <c r="C1106" s="2228"/>
      <c r="D1106" s="2229"/>
      <c r="E1106" s="2247"/>
      <c r="F1106" s="2231"/>
      <c r="G1106" s="2225"/>
      <c r="H1106" s="2247"/>
      <c r="I1106" s="2224"/>
      <c r="J1106" s="2225"/>
      <c r="K1106" s="2247"/>
      <c r="L1106" s="2244"/>
      <c r="M1106" s="2234"/>
      <c r="N1106" s="2294"/>
      <c r="O1106" s="2233"/>
    </row>
    <row r="1107" spans="1:15">
      <c r="A1107" s="2226" t="s">
        <v>1204</v>
      </c>
      <c r="B1107" s="2227">
        <v>3</v>
      </c>
      <c r="C1107" s="2228"/>
      <c r="D1107" s="2229"/>
      <c r="E1107" s="2247"/>
      <c r="F1107" s="2231"/>
      <c r="G1107" s="2225"/>
      <c r="H1107" s="2247"/>
      <c r="I1107" s="2224"/>
      <c r="J1107" s="2225"/>
      <c r="K1107" s="2247"/>
      <c r="L1107" s="2244"/>
      <c r="M1107" s="2234"/>
      <c r="N1107" s="2294"/>
      <c r="O1107" s="2233"/>
    </row>
    <row r="1108" spans="1:15">
      <c r="A1108" s="2226" t="s">
        <v>1204</v>
      </c>
      <c r="B1108" s="2227">
        <v>3</v>
      </c>
      <c r="C1108" s="2228"/>
      <c r="D1108" s="2229"/>
      <c r="E1108" s="2247"/>
      <c r="F1108" s="2231"/>
      <c r="G1108" s="2225"/>
      <c r="H1108" s="2247"/>
      <c r="I1108" s="2224"/>
      <c r="J1108" s="2225"/>
      <c r="K1108" s="2247"/>
      <c r="L1108" s="2244"/>
      <c r="M1108" s="2234"/>
      <c r="N1108" s="2294"/>
      <c r="O1108" s="2233"/>
    </row>
    <row r="1109" spans="1:15">
      <c r="A1109" s="2226" t="s">
        <v>1204</v>
      </c>
      <c r="B1109" s="2227">
        <v>3</v>
      </c>
      <c r="C1109" s="2228"/>
      <c r="D1109" s="2229"/>
      <c r="E1109" s="2247"/>
      <c r="F1109" s="2231"/>
      <c r="G1109" s="2225"/>
      <c r="H1109" s="2247"/>
      <c r="I1109" s="2224"/>
      <c r="J1109" s="2225"/>
      <c r="K1109" s="2247"/>
      <c r="L1109" s="2244"/>
      <c r="M1109" s="2234"/>
      <c r="N1109" s="2294"/>
      <c r="O1109" s="2233"/>
    </row>
    <row r="1110" spans="1:15">
      <c r="A1110" s="2226" t="s">
        <v>1204</v>
      </c>
      <c r="B1110" s="2227">
        <v>3</v>
      </c>
      <c r="C1110" s="2228"/>
      <c r="D1110" s="2229"/>
      <c r="E1110" s="2247"/>
      <c r="F1110" s="2231"/>
      <c r="G1110" s="2225"/>
      <c r="H1110" s="2247"/>
      <c r="I1110" s="2224"/>
      <c r="J1110" s="2225"/>
      <c r="K1110" s="2247"/>
      <c r="L1110" s="2244"/>
      <c r="M1110" s="2234"/>
      <c r="N1110" s="2294"/>
      <c r="O1110" s="2233"/>
    </row>
    <row r="1111" spans="1:15">
      <c r="A1111" s="2226" t="s">
        <v>1204</v>
      </c>
      <c r="B1111" s="2227">
        <v>3</v>
      </c>
      <c r="C1111" s="2228"/>
      <c r="D1111" s="2229"/>
      <c r="E1111" s="2247"/>
      <c r="F1111" s="2231"/>
      <c r="G1111" s="2225"/>
      <c r="H1111" s="2247"/>
      <c r="I1111" s="2224"/>
      <c r="J1111" s="2225"/>
      <c r="K1111" s="2247"/>
      <c r="L1111" s="2244"/>
      <c r="M1111" s="2234"/>
      <c r="N1111" s="2294"/>
      <c r="O1111" s="2233"/>
    </row>
    <row r="1112" spans="1:15">
      <c r="A1112" s="2226" t="s">
        <v>1204</v>
      </c>
      <c r="B1112" s="2227">
        <v>3</v>
      </c>
      <c r="C1112" s="2228"/>
      <c r="D1112" s="2229"/>
      <c r="E1112" s="2247"/>
      <c r="F1112" s="2231"/>
      <c r="G1112" s="2225"/>
      <c r="H1112" s="2247"/>
      <c r="I1112" s="2224"/>
      <c r="J1112" s="2225"/>
      <c r="K1112" s="2247"/>
      <c r="L1112" s="2244"/>
      <c r="M1112" s="2234"/>
      <c r="N1112" s="2294"/>
      <c r="O1112" s="2233"/>
    </row>
    <row r="1113" spans="1:15">
      <c r="A1113" s="2226" t="s">
        <v>1204</v>
      </c>
      <c r="B1113" s="2227">
        <v>3</v>
      </c>
      <c r="C1113" s="2228"/>
      <c r="D1113" s="2229"/>
      <c r="E1113" s="2247"/>
      <c r="F1113" s="2231"/>
      <c r="G1113" s="2225"/>
      <c r="H1113" s="2247"/>
      <c r="I1113" s="2224"/>
      <c r="J1113" s="2225"/>
      <c r="K1113" s="2247"/>
      <c r="L1113" s="2244"/>
      <c r="M1113" s="2234"/>
      <c r="N1113" s="2294"/>
      <c r="O1113" s="2233"/>
    </row>
    <row r="1114" spans="1:15">
      <c r="A1114" s="2226" t="s">
        <v>1204</v>
      </c>
      <c r="B1114" s="2227">
        <v>3</v>
      </c>
      <c r="C1114" s="2228"/>
      <c r="D1114" s="2229"/>
      <c r="E1114" s="2247"/>
      <c r="F1114" s="2231"/>
      <c r="G1114" s="2225"/>
      <c r="H1114" s="2247"/>
      <c r="I1114" s="2224"/>
      <c r="J1114" s="2225"/>
      <c r="K1114" s="2247"/>
      <c r="L1114" s="2244"/>
      <c r="M1114" s="2234"/>
      <c r="N1114" s="2294"/>
      <c r="O1114" s="2233"/>
    </row>
    <row r="1115" spans="1:15">
      <c r="A1115" s="2226" t="s">
        <v>1204</v>
      </c>
      <c r="B1115" s="2227">
        <v>3</v>
      </c>
      <c r="C1115" s="2228"/>
      <c r="D1115" s="2229"/>
      <c r="E1115" s="2247"/>
      <c r="F1115" s="2231"/>
      <c r="G1115" s="2225"/>
      <c r="H1115" s="2247"/>
      <c r="I1115" s="2224"/>
      <c r="J1115" s="2225"/>
      <c r="K1115" s="2247"/>
      <c r="L1115" s="2244"/>
      <c r="M1115" s="2234"/>
      <c r="N1115" s="2294"/>
      <c r="O1115" s="2233"/>
    </row>
    <row r="1116" spans="1:15">
      <c r="A1116" s="2226" t="s">
        <v>1204</v>
      </c>
      <c r="B1116" s="2227">
        <v>3</v>
      </c>
      <c r="C1116" s="2228"/>
      <c r="D1116" s="2229"/>
      <c r="E1116" s="2247"/>
      <c r="F1116" s="2231"/>
      <c r="G1116" s="2225"/>
      <c r="H1116" s="2247"/>
      <c r="I1116" s="2224"/>
      <c r="J1116" s="2225"/>
      <c r="K1116" s="2247"/>
      <c r="L1116" s="2244"/>
      <c r="M1116" s="2234"/>
      <c r="N1116" s="2294"/>
      <c r="O1116" s="2233"/>
    </row>
    <row r="1117" spans="1:15">
      <c r="A1117" s="2226" t="s">
        <v>1204</v>
      </c>
      <c r="B1117" s="2227">
        <v>3</v>
      </c>
      <c r="C1117" s="2228"/>
      <c r="D1117" s="2229"/>
      <c r="E1117" s="2247"/>
      <c r="F1117" s="2231"/>
      <c r="G1117" s="2225"/>
      <c r="H1117" s="2247"/>
      <c r="I1117" s="2224"/>
      <c r="J1117" s="2225"/>
      <c r="K1117" s="2247"/>
      <c r="L1117" s="2244"/>
      <c r="M1117" s="2234"/>
      <c r="N1117" s="2294"/>
      <c r="O1117" s="2233"/>
    </row>
    <row r="1118" spans="1:15">
      <c r="A1118" s="2226" t="s">
        <v>1204</v>
      </c>
      <c r="B1118" s="2227">
        <v>3</v>
      </c>
      <c r="C1118" s="2228"/>
      <c r="D1118" s="2229"/>
      <c r="E1118" s="2247"/>
      <c r="F1118" s="2231"/>
      <c r="G1118" s="2225"/>
      <c r="H1118" s="2247"/>
      <c r="I1118" s="2224"/>
      <c r="J1118" s="2225"/>
      <c r="K1118" s="2247"/>
      <c r="L1118" s="2244"/>
      <c r="M1118" s="2234"/>
      <c r="N1118" s="2294"/>
      <c r="O1118" s="2233"/>
    </row>
    <row r="1119" spans="1:15">
      <c r="A1119" s="2226" t="s">
        <v>1204</v>
      </c>
      <c r="B1119" s="2227">
        <v>3</v>
      </c>
      <c r="C1119" s="2228"/>
      <c r="D1119" s="2229"/>
      <c r="E1119" s="2247"/>
      <c r="F1119" s="2231"/>
      <c r="G1119" s="2225"/>
      <c r="H1119" s="2247"/>
      <c r="I1119" s="2224"/>
      <c r="J1119" s="2225"/>
      <c r="K1119" s="2247"/>
      <c r="L1119" s="2244"/>
      <c r="M1119" s="2234"/>
      <c r="N1119" s="2294"/>
      <c r="O1119" s="2233"/>
    </row>
    <row r="1120" spans="1:15">
      <c r="A1120" s="2226" t="s">
        <v>1204</v>
      </c>
      <c r="B1120" s="2227">
        <v>3</v>
      </c>
      <c r="C1120" s="2228"/>
      <c r="D1120" s="2229"/>
      <c r="E1120" s="2247"/>
      <c r="F1120" s="2231"/>
      <c r="G1120" s="2225"/>
      <c r="H1120" s="2247"/>
      <c r="I1120" s="2224"/>
      <c r="J1120" s="2225"/>
      <c r="K1120" s="2247"/>
      <c r="L1120" s="2244"/>
      <c r="M1120" s="2234"/>
      <c r="N1120" s="2294"/>
      <c r="O1120" s="2233"/>
    </row>
    <row r="1121" spans="1:15">
      <c r="A1121" s="2226" t="s">
        <v>1204</v>
      </c>
      <c r="B1121" s="2227">
        <v>3</v>
      </c>
      <c r="C1121" s="2228"/>
      <c r="D1121" s="2229"/>
      <c r="E1121" s="2247"/>
      <c r="F1121" s="2231"/>
      <c r="G1121" s="2225"/>
      <c r="H1121" s="2247"/>
      <c r="I1121" s="2224"/>
      <c r="J1121" s="2225"/>
      <c r="K1121" s="2247"/>
      <c r="L1121" s="2244"/>
      <c r="M1121" s="2234"/>
      <c r="N1121" s="2294"/>
      <c r="O1121" s="2233"/>
    </row>
    <row r="1122" spans="1:15">
      <c r="A1122" s="2226" t="s">
        <v>1204</v>
      </c>
      <c r="B1122" s="2227">
        <v>3</v>
      </c>
      <c r="C1122" s="2228"/>
      <c r="D1122" s="2229"/>
      <c r="E1122" s="2247"/>
      <c r="F1122" s="2231"/>
      <c r="G1122" s="2225"/>
      <c r="H1122" s="2247"/>
      <c r="I1122" s="2224"/>
      <c r="J1122" s="2225"/>
      <c r="K1122" s="2247"/>
      <c r="L1122" s="2244"/>
      <c r="M1122" s="2234"/>
      <c r="N1122" s="2294"/>
      <c r="O1122" s="2233"/>
    </row>
    <row r="1123" spans="1:15">
      <c r="A1123" s="2226" t="s">
        <v>1204</v>
      </c>
      <c r="B1123" s="2227">
        <v>3</v>
      </c>
      <c r="C1123" s="2228"/>
      <c r="D1123" s="2229"/>
      <c r="E1123" s="2247"/>
      <c r="F1123" s="2231"/>
      <c r="G1123" s="2225"/>
      <c r="H1123" s="2247"/>
      <c r="I1123" s="2224"/>
      <c r="J1123" s="2225"/>
      <c r="K1123" s="2247"/>
      <c r="L1123" s="2244"/>
      <c r="M1123" s="2234"/>
      <c r="N1123" s="2294"/>
      <c r="O1123" s="2233"/>
    </row>
    <row r="1124" spans="1:15">
      <c r="A1124" s="2226" t="s">
        <v>1204</v>
      </c>
      <c r="B1124" s="2227">
        <v>3</v>
      </c>
      <c r="C1124" s="2228"/>
      <c r="D1124" s="2229"/>
      <c r="E1124" s="2247"/>
      <c r="F1124" s="2231"/>
      <c r="G1124" s="2225"/>
      <c r="H1124" s="2247"/>
      <c r="I1124" s="2224"/>
      <c r="J1124" s="2225"/>
      <c r="K1124" s="2247"/>
      <c r="L1124" s="2244"/>
      <c r="M1124" s="2234"/>
      <c r="N1124" s="2294"/>
      <c r="O1124" s="2233"/>
    </row>
    <row r="1125" spans="1:15">
      <c r="A1125" s="2226" t="s">
        <v>1204</v>
      </c>
      <c r="B1125" s="2227">
        <v>3</v>
      </c>
      <c r="C1125" s="2228"/>
      <c r="D1125" s="2229"/>
      <c r="E1125" s="2247"/>
      <c r="F1125" s="2231"/>
      <c r="G1125" s="2225"/>
      <c r="H1125" s="2247"/>
      <c r="I1125" s="2224"/>
      <c r="J1125" s="2225"/>
      <c r="K1125" s="2247"/>
      <c r="L1125" s="2244"/>
      <c r="M1125" s="2234"/>
      <c r="N1125" s="2294"/>
      <c r="O1125" s="2233"/>
    </row>
    <row r="1126" spans="1:15">
      <c r="A1126" s="2226" t="s">
        <v>1204</v>
      </c>
      <c r="B1126" s="2227">
        <v>3</v>
      </c>
      <c r="C1126" s="2228"/>
      <c r="D1126" s="2229"/>
      <c r="E1126" s="2247"/>
      <c r="F1126" s="2231"/>
      <c r="G1126" s="2225"/>
      <c r="H1126" s="2247"/>
      <c r="I1126" s="2224"/>
      <c r="J1126" s="2225"/>
      <c r="K1126" s="2247"/>
      <c r="L1126" s="2244"/>
      <c r="M1126" s="2234"/>
      <c r="N1126" s="2294"/>
      <c r="O1126" s="2233"/>
    </row>
    <row r="1127" spans="1:15">
      <c r="A1127" s="2226" t="s">
        <v>1204</v>
      </c>
      <c r="B1127" s="2227">
        <v>3</v>
      </c>
      <c r="C1127" s="2228"/>
      <c r="D1127" s="2229"/>
      <c r="E1127" s="2247"/>
      <c r="F1127" s="2231"/>
      <c r="G1127" s="2225"/>
      <c r="H1127" s="2247"/>
      <c r="I1127" s="2224"/>
      <c r="J1127" s="2225"/>
      <c r="K1127" s="2247"/>
      <c r="L1127" s="2244"/>
      <c r="M1127" s="2234"/>
      <c r="N1127" s="2294"/>
      <c r="O1127" s="2233"/>
    </row>
    <row r="1128" spans="1:15">
      <c r="A1128" s="2226" t="s">
        <v>1204</v>
      </c>
      <c r="B1128" s="2227">
        <v>3</v>
      </c>
      <c r="C1128" s="2228"/>
      <c r="D1128" s="2229"/>
      <c r="E1128" s="2247"/>
      <c r="F1128" s="2231"/>
      <c r="G1128" s="2225"/>
      <c r="H1128" s="2247"/>
      <c r="I1128" s="2224"/>
      <c r="J1128" s="2225"/>
      <c r="K1128" s="2247"/>
      <c r="L1128" s="2244"/>
      <c r="M1128" s="2234"/>
      <c r="N1128" s="2294"/>
      <c r="O1128" s="2233"/>
    </row>
    <row r="1129" spans="1:15">
      <c r="A1129" s="2226" t="s">
        <v>1204</v>
      </c>
      <c r="B1129" s="2227">
        <v>3</v>
      </c>
      <c r="C1129" s="2228"/>
      <c r="D1129" s="2229"/>
      <c r="E1129" s="2247"/>
      <c r="F1129" s="2231"/>
      <c r="G1129" s="2225"/>
      <c r="H1129" s="2247"/>
      <c r="I1129" s="2224"/>
      <c r="J1129" s="2225"/>
      <c r="K1129" s="2247"/>
      <c r="L1129" s="2244"/>
      <c r="M1129" s="2234"/>
      <c r="N1129" s="2294"/>
      <c r="O1129" s="2233"/>
    </row>
    <row r="1130" spans="1:15">
      <c r="A1130" s="2226" t="s">
        <v>1204</v>
      </c>
      <c r="B1130" s="2227">
        <v>3</v>
      </c>
      <c r="C1130" s="2228"/>
      <c r="D1130" s="2229"/>
      <c r="E1130" s="2247"/>
      <c r="F1130" s="2231"/>
      <c r="G1130" s="2225"/>
      <c r="H1130" s="2247"/>
      <c r="I1130" s="2224"/>
      <c r="J1130" s="2225"/>
      <c r="K1130" s="2247"/>
      <c r="L1130" s="2244"/>
      <c r="M1130" s="2234"/>
      <c r="N1130" s="2294"/>
      <c r="O1130" s="2233"/>
    </row>
    <row r="1131" spans="1:15">
      <c r="A1131" s="2226" t="s">
        <v>1204</v>
      </c>
      <c r="B1131" s="2227">
        <v>3</v>
      </c>
      <c r="C1131" s="2228"/>
      <c r="D1131" s="2229"/>
      <c r="E1131" s="2247"/>
      <c r="F1131" s="2231"/>
      <c r="G1131" s="2225"/>
      <c r="H1131" s="2247"/>
      <c r="I1131" s="2224"/>
      <c r="J1131" s="2225"/>
      <c r="K1131" s="2247"/>
      <c r="L1131" s="2244"/>
      <c r="M1131" s="2234"/>
      <c r="N1131" s="2294"/>
      <c r="O1131" s="2233"/>
    </row>
    <row r="1132" spans="1:15">
      <c r="A1132" s="2226" t="s">
        <v>1204</v>
      </c>
      <c r="B1132" s="2227">
        <v>3</v>
      </c>
      <c r="C1132" s="2228"/>
      <c r="D1132" s="2229"/>
      <c r="E1132" s="2247"/>
      <c r="F1132" s="2231"/>
      <c r="G1132" s="2225"/>
      <c r="H1132" s="2247"/>
      <c r="I1132" s="2224"/>
      <c r="J1132" s="2225"/>
      <c r="K1132" s="2247"/>
      <c r="L1132" s="2244"/>
      <c r="M1132" s="2234"/>
      <c r="N1132" s="2294"/>
      <c r="O1132" s="2233"/>
    </row>
    <row r="1133" spans="1:15">
      <c r="A1133" s="2226" t="s">
        <v>1204</v>
      </c>
      <c r="B1133" s="2227">
        <v>3</v>
      </c>
      <c r="C1133" s="2228"/>
      <c r="D1133" s="2229"/>
      <c r="E1133" s="2247"/>
      <c r="F1133" s="2231"/>
      <c r="G1133" s="2225"/>
      <c r="H1133" s="2247"/>
      <c r="I1133" s="2224"/>
      <c r="J1133" s="2225"/>
      <c r="K1133" s="2247"/>
      <c r="L1133" s="2244"/>
      <c r="M1133" s="2234"/>
      <c r="N1133" s="2294"/>
      <c r="O1133" s="2233"/>
    </row>
    <row r="1134" spans="1:15">
      <c r="A1134" s="2226" t="s">
        <v>1204</v>
      </c>
      <c r="B1134" s="2227">
        <v>3</v>
      </c>
      <c r="C1134" s="2228"/>
      <c r="D1134" s="2229"/>
      <c r="E1134" s="2247"/>
      <c r="F1134" s="2231"/>
      <c r="G1134" s="2225"/>
      <c r="H1134" s="2247"/>
      <c r="I1134" s="2224"/>
      <c r="J1134" s="2225"/>
      <c r="K1134" s="2247"/>
      <c r="L1134" s="2244"/>
      <c r="M1134" s="2234"/>
      <c r="N1134" s="2294"/>
      <c r="O1134" s="2233"/>
    </row>
    <row r="1135" spans="1:15">
      <c r="A1135" s="2226" t="s">
        <v>1204</v>
      </c>
      <c r="B1135" s="2227">
        <v>3</v>
      </c>
      <c r="C1135" s="2228"/>
      <c r="D1135" s="2229"/>
      <c r="E1135" s="2247"/>
      <c r="F1135" s="2231"/>
      <c r="G1135" s="2225"/>
      <c r="H1135" s="2247"/>
      <c r="I1135" s="2224"/>
      <c r="J1135" s="2225"/>
      <c r="K1135" s="2247"/>
      <c r="L1135" s="2244"/>
      <c r="M1135" s="2234"/>
      <c r="N1135" s="2294"/>
      <c r="O1135" s="2233"/>
    </row>
    <row r="1136" spans="1:15">
      <c r="A1136" s="2226" t="s">
        <v>1204</v>
      </c>
      <c r="B1136" s="2227">
        <v>3</v>
      </c>
      <c r="C1136" s="2228"/>
      <c r="D1136" s="2229"/>
      <c r="E1136" s="2247"/>
      <c r="F1136" s="2231"/>
      <c r="G1136" s="2225"/>
      <c r="H1136" s="2247"/>
      <c r="I1136" s="2224"/>
      <c r="J1136" s="2225"/>
      <c r="K1136" s="2247"/>
      <c r="L1136" s="2244"/>
      <c r="M1136" s="2234"/>
      <c r="N1136" s="2294"/>
      <c r="O1136" s="2233"/>
    </row>
    <row r="1137" spans="1:15">
      <c r="A1137" s="2226" t="s">
        <v>1204</v>
      </c>
      <c r="B1137" s="2227">
        <v>3</v>
      </c>
      <c r="C1137" s="2228"/>
      <c r="D1137" s="2229"/>
      <c r="E1137" s="2247"/>
      <c r="F1137" s="2231"/>
      <c r="G1137" s="2225"/>
      <c r="H1137" s="2247"/>
      <c r="I1137" s="2224"/>
      <c r="J1137" s="2225"/>
      <c r="K1137" s="2247"/>
      <c r="L1137" s="2244"/>
      <c r="M1137" s="2234"/>
      <c r="N1137" s="2294"/>
      <c r="O1137" s="2233"/>
    </row>
    <row r="1138" spans="1:15">
      <c r="A1138" s="2226" t="s">
        <v>1204</v>
      </c>
      <c r="B1138" s="2227">
        <v>3</v>
      </c>
      <c r="C1138" s="2228"/>
      <c r="D1138" s="2229"/>
      <c r="E1138" s="2247"/>
      <c r="F1138" s="2231"/>
      <c r="G1138" s="2225"/>
      <c r="H1138" s="2247"/>
      <c r="I1138" s="2224"/>
      <c r="J1138" s="2225"/>
      <c r="K1138" s="2247"/>
      <c r="L1138" s="2244"/>
      <c r="M1138" s="2234"/>
      <c r="N1138" s="2294"/>
      <c r="O1138" s="2233"/>
    </row>
    <row r="1139" spans="1:15">
      <c r="A1139" s="2226" t="s">
        <v>1204</v>
      </c>
      <c r="B1139" s="2227">
        <v>3</v>
      </c>
      <c r="C1139" s="2228"/>
      <c r="D1139" s="2229"/>
      <c r="E1139" s="2247"/>
      <c r="F1139" s="2231"/>
      <c r="G1139" s="2225"/>
      <c r="H1139" s="2247"/>
      <c r="I1139" s="2224"/>
      <c r="J1139" s="2225"/>
      <c r="K1139" s="2247"/>
      <c r="L1139" s="2244"/>
      <c r="M1139" s="2234"/>
      <c r="N1139" s="2294"/>
      <c r="O1139" s="2233"/>
    </row>
    <row r="1140" spans="1:15">
      <c r="A1140" s="2226" t="s">
        <v>1204</v>
      </c>
      <c r="B1140" s="2227">
        <v>3</v>
      </c>
      <c r="C1140" s="2228"/>
      <c r="D1140" s="2229"/>
      <c r="E1140" s="2247"/>
      <c r="F1140" s="2231"/>
      <c r="G1140" s="2225"/>
      <c r="H1140" s="2247"/>
      <c r="I1140" s="2224"/>
      <c r="J1140" s="2225"/>
      <c r="K1140" s="2247"/>
      <c r="L1140" s="2244"/>
      <c r="M1140" s="2234"/>
      <c r="N1140" s="2294"/>
      <c r="O1140" s="2233"/>
    </row>
    <row r="1141" spans="1:15">
      <c r="A1141" s="2226" t="s">
        <v>1204</v>
      </c>
      <c r="B1141" s="2227">
        <v>3</v>
      </c>
      <c r="C1141" s="2228"/>
      <c r="D1141" s="2229"/>
      <c r="E1141" s="2247"/>
      <c r="F1141" s="2231"/>
      <c r="G1141" s="2225"/>
      <c r="H1141" s="2247"/>
      <c r="I1141" s="2224"/>
      <c r="J1141" s="2225"/>
      <c r="K1141" s="2247"/>
      <c r="L1141" s="2244"/>
      <c r="M1141" s="2234"/>
      <c r="N1141" s="2294"/>
      <c r="O1141" s="2233"/>
    </row>
    <row r="1142" spans="1:15">
      <c r="A1142" s="2226" t="s">
        <v>1204</v>
      </c>
      <c r="B1142" s="2227">
        <v>3</v>
      </c>
      <c r="C1142" s="2228"/>
      <c r="D1142" s="2229"/>
      <c r="E1142" s="2247"/>
      <c r="F1142" s="2231"/>
      <c r="G1142" s="2225"/>
      <c r="H1142" s="2247"/>
      <c r="I1142" s="2224"/>
      <c r="J1142" s="2225"/>
      <c r="K1142" s="2247"/>
      <c r="L1142" s="2244"/>
      <c r="M1142" s="2234"/>
      <c r="N1142" s="2294"/>
      <c r="O1142" s="2233"/>
    </row>
    <row r="1143" spans="1:15">
      <c r="A1143" s="2226" t="s">
        <v>1204</v>
      </c>
      <c r="B1143" s="2227">
        <v>3</v>
      </c>
      <c r="C1143" s="2228"/>
      <c r="D1143" s="2229"/>
      <c r="E1143" s="2247"/>
      <c r="F1143" s="2231"/>
      <c r="G1143" s="2225"/>
      <c r="H1143" s="2247"/>
      <c r="I1143" s="2224"/>
      <c r="J1143" s="2225"/>
      <c r="K1143" s="2247"/>
      <c r="L1143" s="2244"/>
      <c r="M1143" s="2234"/>
      <c r="N1143" s="2294"/>
      <c r="O1143" s="2233"/>
    </row>
    <row r="1144" spans="1:15">
      <c r="A1144" s="2226" t="s">
        <v>1204</v>
      </c>
      <c r="B1144" s="2227">
        <v>3</v>
      </c>
      <c r="C1144" s="2228"/>
      <c r="D1144" s="2229"/>
      <c r="E1144" s="2247"/>
      <c r="F1144" s="2231"/>
      <c r="G1144" s="2225"/>
      <c r="H1144" s="2247"/>
      <c r="I1144" s="2224"/>
      <c r="J1144" s="2225"/>
      <c r="K1144" s="2247"/>
      <c r="L1144" s="2244"/>
      <c r="M1144" s="2234"/>
      <c r="N1144" s="2294"/>
      <c r="O1144" s="2233"/>
    </row>
    <row r="1145" spans="1:15">
      <c r="A1145" s="2226" t="s">
        <v>1204</v>
      </c>
      <c r="B1145" s="2227">
        <v>3</v>
      </c>
      <c r="C1145" s="2228"/>
      <c r="D1145" s="2229"/>
      <c r="E1145" s="2247"/>
      <c r="F1145" s="2231"/>
      <c r="G1145" s="2225"/>
      <c r="H1145" s="2247"/>
      <c r="I1145" s="2224"/>
      <c r="J1145" s="2225"/>
      <c r="K1145" s="2247"/>
      <c r="L1145" s="2244"/>
      <c r="M1145" s="2234"/>
      <c r="N1145" s="2294"/>
      <c r="O1145" s="2233"/>
    </row>
    <row r="1146" spans="1:15">
      <c r="A1146" s="2226" t="s">
        <v>1204</v>
      </c>
      <c r="B1146" s="2227">
        <v>3</v>
      </c>
      <c r="C1146" s="2228"/>
      <c r="D1146" s="2229"/>
      <c r="E1146" s="2247"/>
      <c r="F1146" s="2231"/>
      <c r="G1146" s="2225"/>
      <c r="H1146" s="2247"/>
      <c r="I1146" s="2224"/>
      <c r="J1146" s="2225"/>
      <c r="K1146" s="2247"/>
      <c r="L1146" s="2244"/>
      <c r="M1146" s="2234"/>
      <c r="N1146" s="2294"/>
      <c r="O1146" s="2233"/>
    </row>
    <row r="1147" spans="1:15">
      <c r="A1147" s="2226" t="s">
        <v>1204</v>
      </c>
      <c r="B1147" s="2227">
        <v>3</v>
      </c>
      <c r="C1147" s="2228"/>
      <c r="D1147" s="2229"/>
      <c r="E1147" s="2247"/>
      <c r="F1147" s="2231"/>
      <c r="G1147" s="2225"/>
      <c r="H1147" s="2247"/>
      <c r="I1147" s="2224"/>
      <c r="J1147" s="2225"/>
      <c r="K1147" s="2247"/>
      <c r="L1147" s="2244"/>
      <c r="M1147" s="2234"/>
      <c r="N1147" s="2294"/>
      <c r="O1147" s="2233"/>
    </row>
    <row r="1148" spans="1:15">
      <c r="A1148" s="2226" t="s">
        <v>1204</v>
      </c>
      <c r="B1148" s="2227">
        <v>3</v>
      </c>
      <c r="C1148" s="2228"/>
      <c r="D1148" s="2229"/>
      <c r="E1148" s="2247"/>
      <c r="F1148" s="2231"/>
      <c r="G1148" s="2225"/>
      <c r="H1148" s="2247"/>
      <c r="I1148" s="2224"/>
      <c r="J1148" s="2225"/>
      <c r="K1148" s="2247"/>
      <c r="L1148" s="2244"/>
      <c r="M1148" s="2234"/>
      <c r="N1148" s="2294"/>
      <c r="O1148" s="2233"/>
    </row>
    <row r="1149" spans="1:15">
      <c r="A1149" s="2226" t="s">
        <v>1204</v>
      </c>
      <c r="B1149" s="2227">
        <v>3</v>
      </c>
      <c r="C1149" s="2228"/>
      <c r="D1149" s="2229"/>
      <c r="E1149" s="2247"/>
      <c r="F1149" s="2231"/>
      <c r="G1149" s="2225"/>
      <c r="H1149" s="2247"/>
      <c r="I1149" s="2224"/>
      <c r="J1149" s="2225"/>
      <c r="K1149" s="2247"/>
      <c r="L1149" s="2244"/>
      <c r="M1149" s="2234"/>
      <c r="N1149" s="2294"/>
      <c r="O1149" s="2233"/>
    </row>
    <row r="1150" spans="1:15">
      <c r="A1150" s="2226" t="s">
        <v>1204</v>
      </c>
      <c r="B1150" s="2227">
        <v>3</v>
      </c>
      <c r="C1150" s="2228"/>
      <c r="D1150" s="2229"/>
      <c r="E1150" s="2247"/>
      <c r="F1150" s="2231"/>
      <c r="G1150" s="2225"/>
      <c r="H1150" s="2247"/>
      <c r="I1150" s="2224"/>
      <c r="J1150" s="2225"/>
      <c r="K1150" s="2247"/>
      <c r="L1150" s="2244"/>
      <c r="M1150" s="2234"/>
      <c r="N1150" s="2294"/>
      <c r="O1150" s="2233"/>
    </row>
    <row r="1151" spans="1:15">
      <c r="A1151" s="2226" t="s">
        <v>1204</v>
      </c>
      <c r="B1151" s="2227">
        <v>3</v>
      </c>
      <c r="C1151" s="2228"/>
      <c r="D1151" s="2229"/>
      <c r="E1151" s="2247"/>
      <c r="F1151" s="2231"/>
      <c r="G1151" s="2225"/>
      <c r="H1151" s="2247"/>
      <c r="I1151" s="2224"/>
      <c r="J1151" s="2225"/>
      <c r="K1151" s="2247"/>
      <c r="L1151" s="2244"/>
      <c r="M1151" s="2234"/>
      <c r="N1151" s="2294"/>
      <c r="O1151" s="2233"/>
    </row>
    <row r="1152" spans="1:15">
      <c r="A1152" s="2226" t="s">
        <v>1204</v>
      </c>
      <c r="B1152" s="2227">
        <v>3</v>
      </c>
      <c r="C1152" s="2228"/>
      <c r="D1152" s="2229"/>
      <c r="E1152" s="2247"/>
      <c r="F1152" s="2231"/>
      <c r="G1152" s="2225"/>
      <c r="H1152" s="2247"/>
      <c r="I1152" s="2224"/>
      <c r="J1152" s="2225"/>
      <c r="K1152" s="2247"/>
      <c r="L1152" s="2244"/>
      <c r="M1152" s="2234"/>
      <c r="N1152" s="2294"/>
      <c r="O1152" s="2233"/>
    </row>
    <row r="1153" spans="1:15">
      <c r="A1153" s="2226" t="s">
        <v>1204</v>
      </c>
      <c r="B1153" s="2227">
        <v>3</v>
      </c>
      <c r="C1153" s="2228"/>
      <c r="D1153" s="2229"/>
      <c r="E1153" s="2247"/>
      <c r="F1153" s="2231"/>
      <c r="G1153" s="2225"/>
      <c r="H1153" s="2247"/>
      <c r="I1153" s="2224"/>
      <c r="J1153" s="2225"/>
      <c r="K1153" s="2247"/>
      <c r="L1153" s="2244"/>
      <c r="M1153" s="2234"/>
      <c r="N1153" s="2294"/>
      <c r="O1153" s="2233"/>
    </row>
    <row r="1154" spans="1:15">
      <c r="A1154" s="2226" t="s">
        <v>1204</v>
      </c>
      <c r="B1154" s="2227">
        <v>3</v>
      </c>
      <c r="C1154" s="2228"/>
      <c r="D1154" s="2229"/>
      <c r="E1154" s="2247"/>
      <c r="F1154" s="2231"/>
      <c r="G1154" s="2225"/>
      <c r="H1154" s="2247"/>
      <c r="I1154" s="2224"/>
      <c r="J1154" s="2225"/>
      <c r="K1154" s="2247"/>
      <c r="L1154" s="2244"/>
      <c r="M1154" s="2234"/>
      <c r="N1154" s="2294"/>
      <c r="O1154" s="2233"/>
    </row>
    <row r="1155" spans="1:15">
      <c r="A1155" s="2226" t="s">
        <v>1204</v>
      </c>
      <c r="B1155" s="2227">
        <v>3</v>
      </c>
      <c r="C1155" s="2228"/>
      <c r="D1155" s="2229"/>
      <c r="E1155" s="2247"/>
      <c r="F1155" s="2231"/>
      <c r="G1155" s="2225"/>
      <c r="H1155" s="2247"/>
      <c r="I1155" s="2224"/>
      <c r="J1155" s="2225"/>
      <c r="K1155" s="2247"/>
      <c r="L1155" s="2244"/>
      <c r="M1155" s="2234"/>
      <c r="N1155" s="2294"/>
      <c r="O1155" s="2233"/>
    </row>
    <row r="1156" spans="1:15">
      <c r="A1156" s="2226" t="s">
        <v>1204</v>
      </c>
      <c r="B1156" s="2227">
        <v>3</v>
      </c>
      <c r="C1156" s="2228"/>
      <c r="D1156" s="2229"/>
      <c r="E1156" s="2247"/>
      <c r="F1156" s="2231"/>
      <c r="G1156" s="2225"/>
      <c r="H1156" s="2247"/>
      <c r="I1156" s="2224"/>
      <c r="J1156" s="2225"/>
      <c r="K1156" s="2247"/>
      <c r="L1156" s="2244"/>
      <c r="M1156" s="2234"/>
      <c r="N1156" s="2294"/>
      <c r="O1156" s="2233"/>
    </row>
    <row r="1157" spans="1:15">
      <c r="A1157" s="2226" t="s">
        <v>1204</v>
      </c>
      <c r="B1157" s="2227">
        <v>3</v>
      </c>
      <c r="C1157" s="2228"/>
      <c r="D1157" s="2229"/>
      <c r="E1157" s="2247"/>
      <c r="F1157" s="2231"/>
      <c r="G1157" s="2225"/>
      <c r="H1157" s="2247"/>
      <c r="I1157" s="2224"/>
      <c r="J1157" s="2225"/>
      <c r="K1157" s="2247"/>
      <c r="L1157" s="2244"/>
      <c r="M1157" s="2234"/>
      <c r="N1157" s="2294"/>
      <c r="O1157" s="2233"/>
    </row>
    <row r="1158" spans="1:15">
      <c r="A1158" s="2226" t="s">
        <v>1204</v>
      </c>
      <c r="B1158" s="2227">
        <v>3</v>
      </c>
      <c r="C1158" s="2228"/>
      <c r="D1158" s="2229"/>
      <c r="E1158" s="2247"/>
      <c r="F1158" s="2231"/>
      <c r="G1158" s="2225"/>
      <c r="H1158" s="2247"/>
      <c r="I1158" s="2224"/>
      <c r="J1158" s="2225"/>
      <c r="K1158" s="2247"/>
      <c r="L1158" s="2244"/>
      <c r="M1158" s="2234"/>
      <c r="N1158" s="2294"/>
      <c r="O1158" s="2233"/>
    </row>
    <row r="1159" spans="1:15">
      <c r="A1159" s="2226" t="s">
        <v>1204</v>
      </c>
      <c r="B1159" s="2227">
        <v>3</v>
      </c>
      <c r="C1159" s="2228"/>
      <c r="D1159" s="2229"/>
      <c r="E1159" s="2247"/>
      <c r="F1159" s="2231"/>
      <c r="G1159" s="2225"/>
      <c r="H1159" s="2247"/>
      <c r="I1159" s="2224"/>
      <c r="J1159" s="2225"/>
      <c r="K1159" s="2247"/>
      <c r="L1159" s="2244"/>
      <c r="M1159" s="2234"/>
      <c r="N1159" s="2294"/>
      <c r="O1159" s="2233"/>
    </row>
    <row r="1160" spans="1:15">
      <c r="A1160" s="2226" t="s">
        <v>1204</v>
      </c>
      <c r="B1160" s="2227">
        <v>3</v>
      </c>
      <c r="C1160" s="2228"/>
      <c r="D1160" s="2229"/>
      <c r="E1160" s="2247"/>
      <c r="F1160" s="2231"/>
      <c r="G1160" s="2225"/>
      <c r="H1160" s="2247"/>
      <c r="I1160" s="2224"/>
      <c r="J1160" s="2225"/>
      <c r="K1160" s="2247"/>
      <c r="L1160" s="2244"/>
      <c r="M1160" s="2234"/>
      <c r="N1160" s="2294"/>
      <c r="O1160" s="2233"/>
    </row>
    <row r="1161" spans="1:15">
      <c r="A1161" s="2226" t="s">
        <v>1204</v>
      </c>
      <c r="B1161" s="2227">
        <v>3</v>
      </c>
      <c r="C1161" s="2228"/>
      <c r="D1161" s="2229"/>
      <c r="E1161" s="2247"/>
      <c r="F1161" s="2231"/>
      <c r="G1161" s="2225"/>
      <c r="H1161" s="2247"/>
      <c r="I1161" s="2224"/>
      <c r="J1161" s="2225"/>
      <c r="K1161" s="2247"/>
      <c r="L1161" s="2244"/>
      <c r="M1161" s="2234"/>
      <c r="N1161" s="2294"/>
      <c r="O1161" s="2233"/>
    </row>
    <row r="1162" spans="1:15">
      <c r="A1162" s="2226" t="s">
        <v>1204</v>
      </c>
      <c r="B1162" s="2227">
        <v>3</v>
      </c>
      <c r="C1162" s="2228"/>
      <c r="D1162" s="2229"/>
      <c r="E1162" s="2247"/>
      <c r="F1162" s="2231"/>
      <c r="G1162" s="2225"/>
      <c r="H1162" s="2247"/>
      <c r="I1162" s="2224"/>
      <c r="J1162" s="2225"/>
      <c r="K1162" s="2247"/>
      <c r="L1162" s="2244"/>
      <c r="M1162" s="2234"/>
      <c r="N1162" s="2294"/>
      <c r="O1162" s="2233"/>
    </row>
    <row r="1163" spans="1:15">
      <c r="A1163" s="2226" t="s">
        <v>1204</v>
      </c>
      <c r="B1163" s="2227">
        <v>3</v>
      </c>
      <c r="C1163" s="2228"/>
      <c r="D1163" s="2229"/>
      <c r="E1163" s="2247"/>
      <c r="F1163" s="2231"/>
      <c r="G1163" s="2225"/>
      <c r="H1163" s="2247"/>
      <c r="I1163" s="2224"/>
      <c r="J1163" s="2225"/>
      <c r="K1163" s="2247"/>
      <c r="L1163" s="2244"/>
      <c r="M1163" s="2234"/>
      <c r="N1163" s="2294"/>
      <c r="O1163" s="2233"/>
    </row>
    <row r="1164" spans="1:15">
      <c r="A1164" s="2226" t="s">
        <v>1204</v>
      </c>
      <c r="B1164" s="2227">
        <v>3</v>
      </c>
      <c r="C1164" s="2228"/>
      <c r="D1164" s="2229"/>
      <c r="E1164" s="2247"/>
      <c r="F1164" s="2231"/>
      <c r="G1164" s="2225"/>
      <c r="H1164" s="2247"/>
      <c r="I1164" s="2224"/>
      <c r="J1164" s="2225"/>
      <c r="K1164" s="2247"/>
      <c r="L1164" s="2244"/>
      <c r="M1164" s="2234"/>
      <c r="N1164" s="2294"/>
      <c r="O1164" s="2233"/>
    </row>
    <row r="1165" spans="1:15">
      <c r="A1165" s="2226" t="s">
        <v>1204</v>
      </c>
      <c r="B1165" s="2227">
        <v>3</v>
      </c>
      <c r="C1165" s="2228"/>
      <c r="D1165" s="2229"/>
      <c r="E1165" s="2247"/>
      <c r="F1165" s="2231"/>
      <c r="G1165" s="2225"/>
      <c r="H1165" s="2247"/>
      <c r="I1165" s="2224"/>
      <c r="J1165" s="2225"/>
      <c r="K1165" s="2247"/>
      <c r="L1165" s="2244"/>
      <c r="M1165" s="2234"/>
      <c r="N1165" s="2294"/>
      <c r="O1165" s="2233"/>
    </row>
    <row r="1166" spans="1:15">
      <c r="A1166" s="2226" t="s">
        <v>1204</v>
      </c>
      <c r="B1166" s="2227">
        <v>3</v>
      </c>
      <c r="C1166" s="2228"/>
      <c r="D1166" s="2229"/>
      <c r="E1166" s="2247"/>
      <c r="F1166" s="2231"/>
      <c r="G1166" s="2225"/>
      <c r="H1166" s="2247"/>
      <c r="I1166" s="2224"/>
      <c r="J1166" s="2225"/>
      <c r="K1166" s="2247"/>
      <c r="L1166" s="2244"/>
      <c r="M1166" s="2234"/>
      <c r="N1166" s="2294"/>
      <c r="O1166" s="2233"/>
    </row>
    <row r="1167" spans="1:15">
      <c r="A1167" s="2226" t="s">
        <v>1204</v>
      </c>
      <c r="B1167" s="2227">
        <v>3</v>
      </c>
      <c r="C1167" s="2228"/>
      <c r="D1167" s="2229"/>
      <c r="E1167" s="2247"/>
      <c r="F1167" s="2231"/>
      <c r="G1167" s="2225"/>
      <c r="H1167" s="2247"/>
      <c r="I1167" s="2224"/>
      <c r="J1167" s="2225"/>
      <c r="K1167" s="2247"/>
      <c r="L1167" s="2244"/>
      <c r="M1167" s="2234"/>
      <c r="N1167" s="2294"/>
      <c r="O1167" s="2233"/>
    </row>
    <row r="1168" spans="1:15">
      <c r="A1168" s="2226" t="s">
        <v>1204</v>
      </c>
      <c r="B1168" s="2227">
        <v>3</v>
      </c>
      <c r="C1168" s="2228"/>
      <c r="D1168" s="2229"/>
      <c r="E1168" s="2247"/>
      <c r="F1168" s="2231"/>
      <c r="G1168" s="2225"/>
      <c r="H1168" s="2247"/>
      <c r="I1168" s="2224"/>
      <c r="J1168" s="2225"/>
      <c r="K1168" s="2247"/>
      <c r="L1168" s="2244"/>
      <c r="M1168" s="2234"/>
      <c r="N1168" s="2294"/>
      <c r="O1168" s="2233"/>
    </row>
    <row r="1169" spans="1:15">
      <c r="A1169" s="2226" t="s">
        <v>1204</v>
      </c>
      <c r="B1169" s="2227">
        <v>3</v>
      </c>
      <c r="C1169" s="2228"/>
      <c r="D1169" s="2229"/>
      <c r="E1169" s="2247"/>
      <c r="F1169" s="2231"/>
      <c r="G1169" s="2225"/>
      <c r="H1169" s="2247"/>
      <c r="I1169" s="2224"/>
      <c r="J1169" s="2225"/>
      <c r="K1169" s="2247"/>
      <c r="L1169" s="2244"/>
      <c r="M1169" s="2234"/>
      <c r="N1169" s="2294"/>
      <c r="O1169" s="2233"/>
    </row>
    <row r="1170" spans="1:15">
      <c r="A1170" s="2226" t="s">
        <v>1204</v>
      </c>
      <c r="B1170" s="2227">
        <v>3</v>
      </c>
      <c r="C1170" s="2228"/>
      <c r="D1170" s="2229"/>
      <c r="E1170" s="2247"/>
      <c r="F1170" s="2231"/>
      <c r="G1170" s="2225"/>
      <c r="H1170" s="2247"/>
      <c r="I1170" s="2224"/>
      <c r="J1170" s="2225"/>
      <c r="K1170" s="2247"/>
      <c r="L1170" s="2244"/>
      <c r="M1170" s="2234"/>
      <c r="N1170" s="2294"/>
      <c r="O1170" s="2233"/>
    </row>
    <row r="1171" spans="1:15">
      <c r="A1171" s="2226" t="s">
        <v>1204</v>
      </c>
      <c r="B1171" s="2227">
        <v>3</v>
      </c>
      <c r="C1171" s="2228"/>
      <c r="D1171" s="2229"/>
      <c r="E1171" s="2247"/>
      <c r="F1171" s="2231"/>
      <c r="G1171" s="2225"/>
      <c r="H1171" s="2247"/>
      <c r="I1171" s="2224"/>
      <c r="J1171" s="2225"/>
      <c r="K1171" s="2247"/>
      <c r="L1171" s="2244"/>
      <c r="M1171" s="2234"/>
      <c r="N1171" s="2294"/>
      <c r="O1171" s="2233"/>
    </row>
    <row r="1172" spans="1:15">
      <c r="A1172" s="2226" t="s">
        <v>1204</v>
      </c>
      <c r="B1172" s="2227">
        <v>3</v>
      </c>
      <c r="C1172" s="2228"/>
      <c r="D1172" s="2229"/>
      <c r="E1172" s="2247"/>
      <c r="F1172" s="2231"/>
      <c r="G1172" s="2225"/>
      <c r="H1172" s="2247"/>
      <c r="I1172" s="2224"/>
      <c r="J1172" s="2225"/>
      <c r="K1172" s="2247"/>
      <c r="L1172" s="2244"/>
      <c r="M1172" s="2234"/>
      <c r="N1172" s="2294"/>
      <c r="O1172" s="2233"/>
    </row>
    <row r="1173" spans="1:15">
      <c r="A1173" s="2226" t="s">
        <v>1204</v>
      </c>
      <c r="B1173" s="2227">
        <v>3</v>
      </c>
      <c r="C1173" s="2228"/>
      <c r="D1173" s="2229"/>
      <c r="E1173" s="2247"/>
      <c r="F1173" s="2231"/>
      <c r="G1173" s="2225"/>
      <c r="H1173" s="2247"/>
      <c r="I1173" s="2224"/>
      <c r="J1173" s="2225"/>
      <c r="K1173" s="2247"/>
      <c r="L1173" s="2244"/>
      <c r="M1173" s="2234"/>
      <c r="N1173" s="2294"/>
      <c r="O1173" s="2233"/>
    </row>
    <row r="1174" spans="1:15">
      <c r="A1174" s="2226" t="s">
        <v>1204</v>
      </c>
      <c r="B1174" s="2227">
        <v>3</v>
      </c>
      <c r="C1174" s="2228"/>
      <c r="D1174" s="2229"/>
      <c r="E1174" s="2247"/>
      <c r="F1174" s="2231"/>
      <c r="G1174" s="2225"/>
      <c r="H1174" s="2247"/>
      <c r="I1174" s="2224"/>
      <c r="J1174" s="2225"/>
      <c r="K1174" s="2247"/>
      <c r="L1174" s="2244"/>
      <c r="M1174" s="2234"/>
      <c r="N1174" s="2294"/>
      <c r="O1174" s="2233"/>
    </row>
    <row r="1175" spans="1:15">
      <c r="A1175" s="2226" t="s">
        <v>1204</v>
      </c>
      <c r="B1175" s="2227">
        <v>3</v>
      </c>
      <c r="C1175" s="2228"/>
      <c r="D1175" s="2229"/>
      <c r="E1175" s="2247"/>
      <c r="F1175" s="2231"/>
      <c r="G1175" s="2225"/>
      <c r="H1175" s="2247"/>
      <c r="I1175" s="2224"/>
      <c r="J1175" s="2225"/>
      <c r="K1175" s="2247"/>
      <c r="L1175" s="2244"/>
      <c r="M1175" s="2234"/>
      <c r="N1175" s="2294"/>
      <c r="O1175" s="2233"/>
    </row>
    <row r="1176" spans="1:15">
      <c r="A1176" s="2226" t="s">
        <v>1204</v>
      </c>
      <c r="B1176" s="2227">
        <v>3</v>
      </c>
      <c r="C1176" s="2228"/>
      <c r="D1176" s="2229"/>
      <c r="E1176" s="2247"/>
      <c r="F1176" s="2231"/>
      <c r="G1176" s="2225"/>
      <c r="H1176" s="2247"/>
      <c r="I1176" s="2224"/>
      <c r="J1176" s="2225"/>
      <c r="K1176" s="2247"/>
      <c r="L1176" s="2244"/>
      <c r="M1176" s="2234"/>
      <c r="N1176" s="2294"/>
      <c r="O1176" s="2233"/>
    </row>
    <row r="1177" spans="1:15">
      <c r="A1177" s="2226" t="s">
        <v>1204</v>
      </c>
      <c r="B1177" s="2227">
        <v>3</v>
      </c>
      <c r="C1177" s="2228"/>
      <c r="D1177" s="2229"/>
      <c r="E1177" s="2247"/>
      <c r="F1177" s="2231"/>
      <c r="G1177" s="2225"/>
      <c r="H1177" s="2247"/>
      <c r="I1177" s="2224"/>
      <c r="J1177" s="2225"/>
      <c r="K1177" s="2247"/>
      <c r="L1177" s="2244"/>
      <c r="M1177" s="2234"/>
      <c r="N1177" s="2294"/>
      <c r="O1177" s="2233"/>
    </row>
    <row r="1178" spans="1:15">
      <c r="A1178" s="2226" t="s">
        <v>1204</v>
      </c>
      <c r="B1178" s="2227">
        <v>3</v>
      </c>
      <c r="C1178" s="2228"/>
      <c r="D1178" s="2229"/>
      <c r="E1178" s="2247"/>
      <c r="F1178" s="2231"/>
      <c r="G1178" s="2225"/>
      <c r="H1178" s="2247"/>
      <c r="I1178" s="2224"/>
      <c r="J1178" s="2225"/>
      <c r="K1178" s="2247"/>
      <c r="L1178" s="2244"/>
      <c r="M1178" s="2234"/>
      <c r="N1178" s="2294"/>
      <c r="O1178" s="2233"/>
    </row>
    <row r="1179" spans="1:15">
      <c r="A1179" s="2226" t="s">
        <v>1204</v>
      </c>
      <c r="B1179" s="2227">
        <v>3</v>
      </c>
      <c r="C1179" s="2228"/>
      <c r="D1179" s="2229"/>
      <c r="E1179" s="2247"/>
      <c r="F1179" s="2231"/>
      <c r="G1179" s="2225"/>
      <c r="H1179" s="2247"/>
      <c r="I1179" s="2224"/>
      <c r="J1179" s="2225"/>
      <c r="K1179" s="2247"/>
      <c r="L1179" s="2244"/>
      <c r="M1179" s="2234"/>
      <c r="N1179" s="2294"/>
      <c r="O1179" s="2233"/>
    </row>
    <row r="1180" spans="1:15">
      <c r="A1180" s="2226" t="s">
        <v>1204</v>
      </c>
      <c r="B1180" s="2227">
        <v>3</v>
      </c>
      <c r="C1180" s="2228"/>
      <c r="D1180" s="2229"/>
      <c r="E1180" s="2247"/>
      <c r="F1180" s="2231"/>
      <c r="G1180" s="2225"/>
      <c r="H1180" s="2247"/>
      <c r="I1180" s="2224"/>
      <c r="J1180" s="2225"/>
      <c r="K1180" s="2247"/>
      <c r="L1180" s="2244"/>
      <c r="M1180" s="2234"/>
      <c r="N1180" s="2294"/>
      <c r="O1180" s="2233"/>
    </row>
    <row r="1181" spans="1:15">
      <c r="A1181" s="2226" t="s">
        <v>1204</v>
      </c>
      <c r="B1181" s="2227">
        <v>3</v>
      </c>
      <c r="C1181" s="2228"/>
      <c r="D1181" s="2229"/>
      <c r="E1181" s="2247"/>
      <c r="F1181" s="2231"/>
      <c r="G1181" s="2225"/>
      <c r="H1181" s="2247"/>
      <c r="I1181" s="2224"/>
      <c r="J1181" s="2225"/>
      <c r="K1181" s="2247"/>
      <c r="L1181" s="2244"/>
      <c r="M1181" s="2234"/>
      <c r="N1181" s="2294"/>
      <c r="O1181" s="2233"/>
    </row>
    <row r="1182" spans="1:15">
      <c r="A1182" s="2226" t="s">
        <v>1204</v>
      </c>
      <c r="B1182" s="2227">
        <v>3</v>
      </c>
      <c r="C1182" s="2228"/>
      <c r="D1182" s="2229"/>
      <c r="E1182" s="2247"/>
      <c r="F1182" s="2231"/>
      <c r="G1182" s="2225"/>
      <c r="H1182" s="2247"/>
      <c r="I1182" s="2224"/>
      <c r="J1182" s="2225"/>
      <c r="K1182" s="2247"/>
      <c r="L1182" s="2244"/>
      <c r="M1182" s="2234"/>
      <c r="N1182" s="2294"/>
      <c r="O1182" s="2233"/>
    </row>
    <row r="1183" spans="1:15">
      <c r="A1183" s="2226" t="s">
        <v>1204</v>
      </c>
      <c r="B1183" s="2227">
        <v>3</v>
      </c>
      <c r="C1183" s="2228"/>
      <c r="D1183" s="2229"/>
      <c r="E1183" s="2247"/>
      <c r="F1183" s="2231"/>
      <c r="G1183" s="2225"/>
      <c r="H1183" s="2247"/>
      <c r="I1183" s="2224"/>
      <c r="J1183" s="2225"/>
      <c r="K1183" s="2247"/>
      <c r="L1183" s="2244"/>
      <c r="M1183" s="2234"/>
      <c r="N1183" s="2294"/>
      <c r="O1183" s="2233"/>
    </row>
    <row r="1184" spans="1:15">
      <c r="A1184" s="2226" t="s">
        <v>1204</v>
      </c>
      <c r="B1184" s="2227">
        <v>3</v>
      </c>
      <c r="C1184" s="2228"/>
      <c r="D1184" s="2229"/>
      <c r="E1184" s="2247"/>
      <c r="F1184" s="2231"/>
      <c r="G1184" s="2225"/>
      <c r="H1184" s="2247"/>
      <c r="I1184" s="2224"/>
      <c r="J1184" s="2225"/>
      <c r="K1184" s="2247"/>
      <c r="L1184" s="2244"/>
      <c r="M1184" s="2234"/>
      <c r="N1184" s="2294"/>
      <c r="O1184" s="2233"/>
    </row>
    <row r="1185" spans="1:15">
      <c r="A1185" s="2226" t="s">
        <v>1204</v>
      </c>
      <c r="B1185" s="2227">
        <v>3</v>
      </c>
      <c r="C1185" s="2228"/>
      <c r="D1185" s="2229"/>
      <c r="E1185" s="2247"/>
      <c r="F1185" s="2231"/>
      <c r="G1185" s="2225"/>
      <c r="H1185" s="2247"/>
      <c r="I1185" s="2224"/>
      <c r="J1185" s="2225"/>
      <c r="K1185" s="2247"/>
      <c r="L1185" s="2244"/>
      <c r="M1185" s="2234"/>
      <c r="N1185" s="2294"/>
      <c r="O1185" s="2233"/>
    </row>
    <row r="1186" spans="1:15">
      <c r="A1186" s="2226" t="s">
        <v>1204</v>
      </c>
      <c r="B1186" s="2227">
        <v>3</v>
      </c>
      <c r="C1186" s="2228"/>
      <c r="D1186" s="2229"/>
      <c r="E1186" s="2247"/>
      <c r="F1186" s="2231"/>
      <c r="G1186" s="2225"/>
      <c r="H1186" s="2247"/>
      <c r="I1186" s="2224"/>
      <c r="J1186" s="2225"/>
      <c r="K1186" s="2247"/>
      <c r="L1186" s="2244"/>
      <c r="M1186" s="2234"/>
      <c r="N1186" s="2294"/>
      <c r="O1186" s="2233"/>
    </row>
    <row r="1187" spans="1:15">
      <c r="A1187" s="2226" t="s">
        <v>1204</v>
      </c>
      <c r="B1187" s="2227">
        <v>3</v>
      </c>
      <c r="C1187" s="2228"/>
      <c r="D1187" s="2229"/>
      <c r="E1187" s="2247"/>
      <c r="F1187" s="2231"/>
      <c r="G1187" s="2225"/>
      <c r="H1187" s="2247"/>
      <c r="I1187" s="2224"/>
      <c r="J1187" s="2225"/>
      <c r="K1187" s="2247"/>
      <c r="L1187" s="2244"/>
      <c r="M1187" s="2234"/>
      <c r="N1187" s="2294"/>
      <c r="O1187" s="2233"/>
    </row>
    <row r="1188" spans="1:15">
      <c r="A1188" s="2226" t="s">
        <v>1204</v>
      </c>
      <c r="B1188" s="2227">
        <v>3</v>
      </c>
      <c r="C1188" s="2228"/>
      <c r="D1188" s="2229"/>
      <c r="E1188" s="2247"/>
      <c r="F1188" s="2231"/>
      <c r="G1188" s="2225"/>
      <c r="H1188" s="2247"/>
      <c r="I1188" s="2224"/>
      <c r="J1188" s="2225"/>
      <c r="K1188" s="2247"/>
      <c r="L1188" s="2244"/>
      <c r="M1188" s="2234"/>
      <c r="N1188" s="2294"/>
      <c r="O1188" s="2233"/>
    </row>
    <row r="1189" spans="1:15">
      <c r="A1189" s="2226" t="s">
        <v>1204</v>
      </c>
      <c r="B1189" s="2227">
        <v>3</v>
      </c>
      <c r="C1189" s="2228"/>
      <c r="D1189" s="2229"/>
      <c r="E1189" s="2247"/>
      <c r="F1189" s="2231"/>
      <c r="G1189" s="2225"/>
      <c r="H1189" s="2247"/>
      <c r="I1189" s="2224"/>
      <c r="J1189" s="2225"/>
      <c r="K1189" s="2247"/>
      <c r="L1189" s="2244"/>
      <c r="M1189" s="2234"/>
      <c r="N1189" s="2294"/>
      <c r="O1189" s="2233"/>
    </row>
    <row r="1190" spans="1:15">
      <c r="A1190" s="2226" t="s">
        <v>1204</v>
      </c>
      <c r="B1190" s="2227">
        <v>3</v>
      </c>
      <c r="C1190" s="2228"/>
      <c r="D1190" s="2229"/>
      <c r="E1190" s="2247"/>
      <c r="F1190" s="2231"/>
      <c r="G1190" s="2225"/>
      <c r="H1190" s="2247"/>
      <c r="I1190" s="2224"/>
      <c r="J1190" s="2225"/>
      <c r="K1190" s="2247"/>
      <c r="L1190" s="2244"/>
      <c r="M1190" s="2234"/>
      <c r="N1190" s="2294"/>
      <c r="O1190" s="2233"/>
    </row>
    <row r="1191" spans="1:15">
      <c r="A1191" s="2226" t="s">
        <v>1204</v>
      </c>
      <c r="B1191" s="2227">
        <v>3</v>
      </c>
      <c r="C1191" s="2228"/>
      <c r="D1191" s="2229"/>
      <c r="E1191" s="2247"/>
      <c r="F1191" s="2231"/>
      <c r="G1191" s="2225"/>
      <c r="H1191" s="2247"/>
      <c r="I1191" s="2224"/>
      <c r="J1191" s="2225"/>
      <c r="K1191" s="2247"/>
      <c r="L1191" s="2244"/>
      <c r="M1191" s="2234"/>
      <c r="N1191" s="2294"/>
      <c r="O1191" s="2233"/>
    </row>
    <row r="1192" spans="1:15">
      <c r="A1192" s="2226" t="s">
        <v>1204</v>
      </c>
      <c r="B1192" s="2227">
        <v>3</v>
      </c>
      <c r="C1192" s="2228"/>
      <c r="D1192" s="2229"/>
      <c r="E1192" s="2247"/>
      <c r="F1192" s="2231"/>
      <c r="G1192" s="2225"/>
      <c r="H1192" s="2247"/>
      <c r="I1192" s="2224"/>
      <c r="J1192" s="2225"/>
      <c r="K1192" s="2247"/>
      <c r="L1192" s="2244"/>
      <c r="M1192" s="2234"/>
      <c r="N1192" s="2294"/>
      <c r="O1192" s="2233"/>
    </row>
    <row r="1193" spans="1:15">
      <c r="A1193" s="2226" t="s">
        <v>1204</v>
      </c>
      <c r="B1193" s="2227">
        <v>3</v>
      </c>
      <c r="C1193" s="2228"/>
      <c r="D1193" s="2229"/>
      <c r="E1193" s="2247"/>
      <c r="F1193" s="2231"/>
      <c r="G1193" s="2225"/>
      <c r="H1193" s="2247"/>
      <c r="I1193" s="2224"/>
      <c r="J1193" s="2225"/>
      <c r="K1193" s="2247"/>
      <c r="L1193" s="2244"/>
      <c r="M1193" s="2234"/>
      <c r="N1193" s="2294"/>
      <c r="O1193" s="2233"/>
    </row>
    <row r="1194" spans="1:15">
      <c r="A1194" s="2226" t="s">
        <v>1204</v>
      </c>
      <c r="B1194" s="2227">
        <v>3</v>
      </c>
      <c r="C1194" s="2228"/>
      <c r="D1194" s="2229"/>
      <c r="E1194" s="2247"/>
      <c r="F1194" s="2231"/>
      <c r="G1194" s="2225"/>
      <c r="H1194" s="2247"/>
      <c r="I1194" s="2224"/>
      <c r="J1194" s="2225"/>
      <c r="K1194" s="2247"/>
      <c r="L1194" s="2244"/>
      <c r="M1194" s="2234"/>
      <c r="N1194" s="2294"/>
      <c r="O1194" s="2233"/>
    </row>
    <row r="1195" spans="1:15">
      <c r="A1195" s="2226" t="s">
        <v>1204</v>
      </c>
      <c r="B1195" s="2227">
        <v>3</v>
      </c>
      <c r="C1195" s="2228"/>
      <c r="D1195" s="2229"/>
      <c r="E1195" s="2247"/>
      <c r="F1195" s="2231"/>
      <c r="G1195" s="2225"/>
      <c r="H1195" s="2247"/>
      <c r="I1195" s="2224"/>
      <c r="J1195" s="2225"/>
      <c r="K1195" s="2247"/>
      <c r="L1195" s="2244"/>
      <c r="M1195" s="2234"/>
      <c r="N1195" s="2294"/>
      <c r="O1195" s="2233"/>
    </row>
    <row r="1196" spans="1:15">
      <c r="A1196" s="2226" t="s">
        <v>1204</v>
      </c>
      <c r="B1196" s="2227">
        <v>3</v>
      </c>
      <c r="C1196" s="2228"/>
      <c r="D1196" s="2229"/>
      <c r="E1196" s="2247"/>
      <c r="F1196" s="2231"/>
      <c r="G1196" s="2225"/>
      <c r="H1196" s="2247"/>
      <c r="I1196" s="2224"/>
      <c r="J1196" s="2225"/>
      <c r="K1196" s="2247"/>
      <c r="L1196" s="2244"/>
      <c r="M1196" s="2234"/>
      <c r="N1196" s="2294"/>
      <c r="O1196" s="2233"/>
    </row>
    <row r="1197" spans="1:15">
      <c r="A1197" s="2226" t="s">
        <v>1204</v>
      </c>
      <c r="B1197" s="2227">
        <v>3</v>
      </c>
      <c r="C1197" s="2228"/>
      <c r="D1197" s="2229"/>
      <c r="E1197" s="2247"/>
      <c r="F1197" s="2231"/>
      <c r="G1197" s="2225"/>
      <c r="H1197" s="2247"/>
      <c r="I1197" s="2224"/>
      <c r="J1197" s="2225"/>
      <c r="K1197" s="2247"/>
      <c r="L1197" s="2244"/>
      <c r="M1197" s="2234"/>
      <c r="N1197" s="2294"/>
      <c r="O1197" s="2233"/>
    </row>
    <row r="1198" spans="1:15">
      <c r="A1198" s="2226" t="s">
        <v>1204</v>
      </c>
      <c r="B1198" s="2227">
        <v>3</v>
      </c>
      <c r="C1198" s="2228"/>
      <c r="D1198" s="2229"/>
      <c r="E1198" s="2247"/>
      <c r="F1198" s="2231"/>
      <c r="G1198" s="2225"/>
      <c r="H1198" s="2247"/>
      <c r="I1198" s="2224"/>
      <c r="J1198" s="2225"/>
      <c r="K1198" s="2247"/>
      <c r="L1198" s="2244"/>
      <c r="M1198" s="2234"/>
      <c r="N1198" s="2294"/>
      <c r="O1198" s="2233"/>
    </row>
    <row r="1199" spans="1:15">
      <c r="A1199" s="2226" t="s">
        <v>1204</v>
      </c>
      <c r="B1199" s="2227">
        <v>3</v>
      </c>
      <c r="C1199" s="2228"/>
      <c r="D1199" s="2229"/>
      <c r="E1199" s="2247"/>
      <c r="F1199" s="2231"/>
      <c r="G1199" s="2225"/>
      <c r="H1199" s="2247"/>
      <c r="I1199" s="2224"/>
      <c r="J1199" s="2225"/>
      <c r="K1199" s="2247"/>
      <c r="L1199" s="2244"/>
      <c r="M1199" s="2234"/>
      <c r="N1199" s="2294"/>
      <c r="O1199" s="2233"/>
    </row>
    <row r="1200" spans="1:15">
      <c r="A1200" s="2226" t="s">
        <v>1204</v>
      </c>
      <c r="B1200" s="2227">
        <v>3</v>
      </c>
      <c r="C1200" s="2228"/>
      <c r="D1200" s="2229"/>
      <c r="E1200" s="2247"/>
      <c r="F1200" s="2231"/>
      <c r="G1200" s="2225"/>
      <c r="H1200" s="2247"/>
      <c r="I1200" s="2224"/>
      <c r="J1200" s="2225"/>
      <c r="K1200" s="2247"/>
      <c r="L1200" s="2244"/>
      <c r="M1200" s="2234"/>
      <c r="N1200" s="2294"/>
      <c r="O1200" s="2233"/>
    </row>
    <row r="1201" spans="1:15">
      <c r="A1201" s="2226" t="s">
        <v>1204</v>
      </c>
      <c r="B1201" s="2227">
        <v>3</v>
      </c>
      <c r="C1201" s="2228"/>
      <c r="D1201" s="2229"/>
      <c r="E1201" s="2247"/>
      <c r="F1201" s="2231"/>
      <c r="G1201" s="2225"/>
      <c r="H1201" s="2247"/>
      <c r="I1201" s="2224"/>
      <c r="J1201" s="2225"/>
      <c r="K1201" s="2247"/>
      <c r="L1201" s="2244"/>
      <c r="M1201" s="2234"/>
      <c r="N1201" s="2294"/>
      <c r="O1201" s="2233"/>
    </row>
    <row r="1202" spans="1:15">
      <c r="A1202" s="2226" t="s">
        <v>1204</v>
      </c>
      <c r="B1202" s="2227">
        <v>3</v>
      </c>
      <c r="C1202" s="2228"/>
      <c r="D1202" s="2229"/>
      <c r="E1202" s="2247"/>
      <c r="F1202" s="2231"/>
      <c r="G1202" s="2225"/>
      <c r="H1202" s="2247"/>
      <c r="I1202" s="2224"/>
      <c r="J1202" s="2225"/>
      <c r="K1202" s="2247"/>
      <c r="L1202" s="2244"/>
      <c r="M1202" s="2234"/>
      <c r="N1202" s="2294"/>
      <c r="O1202" s="2233"/>
    </row>
    <row r="1203" spans="1:15">
      <c r="A1203" s="2226" t="s">
        <v>1204</v>
      </c>
      <c r="B1203" s="2227">
        <v>3</v>
      </c>
      <c r="C1203" s="2228"/>
      <c r="D1203" s="2229"/>
      <c r="E1203" s="2247"/>
      <c r="F1203" s="2231"/>
      <c r="G1203" s="2225"/>
      <c r="H1203" s="2247"/>
      <c r="I1203" s="2224"/>
      <c r="J1203" s="2225"/>
      <c r="K1203" s="2247"/>
      <c r="L1203" s="2244"/>
      <c r="M1203" s="2234"/>
      <c r="N1203" s="2294"/>
      <c r="O1203" s="2233"/>
    </row>
    <row r="1204" spans="1:15">
      <c r="A1204" s="2226" t="s">
        <v>1204</v>
      </c>
      <c r="B1204" s="2227">
        <v>3</v>
      </c>
      <c r="C1204" s="2228"/>
      <c r="D1204" s="2229"/>
      <c r="E1204" s="2247"/>
      <c r="F1204" s="2231"/>
      <c r="G1204" s="2225"/>
      <c r="H1204" s="2247"/>
      <c r="I1204" s="2224"/>
      <c r="J1204" s="2225"/>
      <c r="K1204" s="2247"/>
      <c r="L1204" s="2244"/>
      <c r="M1204" s="2234"/>
      <c r="N1204" s="2294"/>
      <c r="O1204" s="2233"/>
    </row>
    <row r="1205" spans="1:15">
      <c r="A1205" s="2226" t="s">
        <v>1204</v>
      </c>
      <c r="B1205" s="2227">
        <v>3</v>
      </c>
      <c r="C1205" s="2228"/>
      <c r="D1205" s="2229"/>
      <c r="E1205" s="2247"/>
      <c r="F1205" s="2231"/>
      <c r="G1205" s="2225"/>
      <c r="H1205" s="2247"/>
      <c r="I1205" s="2224"/>
      <c r="J1205" s="2225"/>
      <c r="K1205" s="2247"/>
      <c r="L1205" s="2244"/>
      <c r="M1205" s="2234"/>
      <c r="N1205" s="2294"/>
      <c r="O1205" s="2233"/>
    </row>
    <row r="1206" spans="1:15">
      <c r="A1206" s="2226" t="s">
        <v>1204</v>
      </c>
      <c r="B1206" s="2227">
        <v>3</v>
      </c>
      <c r="C1206" s="2228"/>
      <c r="D1206" s="2229"/>
      <c r="E1206" s="2247"/>
      <c r="F1206" s="2231"/>
      <c r="G1206" s="2225"/>
      <c r="H1206" s="2247"/>
      <c r="I1206" s="2224"/>
      <c r="J1206" s="2225"/>
      <c r="K1206" s="2247"/>
      <c r="L1206" s="2244"/>
      <c r="M1206" s="2234"/>
      <c r="N1206" s="2294"/>
      <c r="O1206" s="2233"/>
    </row>
    <row r="1207" spans="1:15">
      <c r="A1207" s="2226" t="s">
        <v>1204</v>
      </c>
      <c r="B1207" s="2227">
        <v>3</v>
      </c>
      <c r="C1207" s="2228"/>
      <c r="D1207" s="2229"/>
      <c r="E1207" s="2247"/>
      <c r="F1207" s="2231"/>
      <c r="G1207" s="2225"/>
      <c r="H1207" s="2247"/>
      <c r="I1207" s="2224"/>
      <c r="J1207" s="2225"/>
      <c r="K1207" s="2247"/>
      <c r="L1207" s="2244"/>
      <c r="M1207" s="2234"/>
      <c r="N1207" s="2294"/>
      <c r="O1207" s="2233"/>
    </row>
    <row r="1208" spans="1:15">
      <c r="A1208" s="2226" t="s">
        <v>1204</v>
      </c>
      <c r="B1208" s="2227">
        <v>3</v>
      </c>
      <c r="C1208" s="2228"/>
      <c r="D1208" s="2229"/>
      <c r="E1208" s="2247"/>
      <c r="F1208" s="2231"/>
      <c r="G1208" s="2225"/>
      <c r="H1208" s="2247"/>
      <c r="I1208" s="2224"/>
      <c r="J1208" s="2225"/>
      <c r="K1208" s="2247"/>
      <c r="L1208" s="2244"/>
      <c r="M1208" s="2234"/>
      <c r="N1208" s="2294"/>
      <c r="O1208" s="2233"/>
    </row>
    <row r="1209" spans="1:15">
      <c r="A1209" s="2226" t="s">
        <v>1204</v>
      </c>
      <c r="B1209" s="2227">
        <v>3</v>
      </c>
      <c r="C1209" s="2228"/>
      <c r="D1209" s="2229"/>
      <c r="E1209" s="2247"/>
      <c r="F1209" s="2231"/>
      <c r="G1209" s="2225"/>
      <c r="H1209" s="2247"/>
      <c r="I1209" s="2224"/>
      <c r="J1209" s="2225"/>
      <c r="K1209" s="2247"/>
      <c r="L1209" s="2244"/>
      <c r="M1209" s="2234"/>
      <c r="N1209" s="2294"/>
      <c r="O1209" s="2233"/>
    </row>
    <row r="1210" spans="1:15">
      <c r="A1210" s="2226" t="s">
        <v>1204</v>
      </c>
      <c r="B1210" s="2227">
        <v>3</v>
      </c>
      <c r="C1210" s="2228"/>
      <c r="D1210" s="2229"/>
      <c r="E1210" s="2247"/>
      <c r="F1210" s="2231"/>
      <c r="G1210" s="2225"/>
      <c r="H1210" s="2247"/>
      <c r="I1210" s="2224"/>
      <c r="J1210" s="2225"/>
      <c r="K1210" s="2247"/>
      <c r="L1210" s="2244"/>
      <c r="M1210" s="2234"/>
      <c r="N1210" s="2294"/>
      <c r="O1210" s="2233"/>
    </row>
    <row r="1211" spans="1:15">
      <c r="A1211" s="2226" t="s">
        <v>1204</v>
      </c>
      <c r="B1211" s="2227">
        <v>3</v>
      </c>
      <c r="C1211" s="2228"/>
      <c r="D1211" s="2229"/>
      <c r="E1211" s="2247"/>
      <c r="F1211" s="2231"/>
      <c r="G1211" s="2225"/>
      <c r="H1211" s="2247"/>
      <c r="I1211" s="2224"/>
      <c r="J1211" s="2225"/>
      <c r="K1211" s="2247"/>
      <c r="L1211" s="2244"/>
      <c r="M1211" s="2234"/>
      <c r="N1211" s="2294"/>
      <c r="O1211" s="2233"/>
    </row>
    <row r="1212" spans="1:15">
      <c r="A1212" s="2226" t="s">
        <v>1204</v>
      </c>
      <c r="B1212" s="2227">
        <v>3</v>
      </c>
      <c r="C1212" s="2228"/>
      <c r="D1212" s="2229"/>
      <c r="E1212" s="2247"/>
      <c r="F1212" s="2231"/>
      <c r="G1212" s="2225"/>
      <c r="H1212" s="2247"/>
      <c r="I1212" s="2224"/>
      <c r="J1212" s="2225"/>
      <c r="K1212" s="2247"/>
      <c r="L1212" s="2244"/>
      <c r="M1212" s="2234"/>
      <c r="N1212" s="2294"/>
      <c r="O1212" s="2233"/>
    </row>
    <row r="1213" spans="1:15">
      <c r="A1213" s="2226" t="s">
        <v>1204</v>
      </c>
      <c r="B1213" s="2227">
        <v>3</v>
      </c>
      <c r="C1213" s="2228"/>
      <c r="D1213" s="2229"/>
      <c r="E1213" s="2247"/>
      <c r="F1213" s="2231"/>
      <c r="G1213" s="2225"/>
      <c r="H1213" s="2247"/>
      <c r="I1213" s="2224"/>
      <c r="J1213" s="2225"/>
      <c r="K1213" s="2247"/>
      <c r="L1213" s="2244"/>
      <c r="M1213" s="2234"/>
      <c r="N1213" s="2294"/>
      <c r="O1213" s="2233"/>
    </row>
    <row r="1214" spans="1:15">
      <c r="A1214" s="2226" t="s">
        <v>1204</v>
      </c>
      <c r="B1214" s="2227">
        <v>3</v>
      </c>
      <c r="C1214" s="2228"/>
      <c r="D1214" s="2229"/>
      <c r="E1214" s="2247"/>
      <c r="F1214" s="2231"/>
      <c r="G1214" s="2225"/>
      <c r="H1214" s="2247"/>
      <c r="I1214" s="2224"/>
      <c r="J1214" s="2225"/>
      <c r="K1214" s="2247"/>
      <c r="L1214" s="2244"/>
      <c r="M1214" s="2234"/>
      <c r="N1214" s="2294"/>
      <c r="O1214" s="2233"/>
    </row>
    <row r="1215" spans="1:15">
      <c r="A1215" s="2226" t="s">
        <v>1204</v>
      </c>
      <c r="B1215" s="2227">
        <v>3</v>
      </c>
      <c r="C1215" s="2228"/>
      <c r="D1215" s="2229"/>
      <c r="E1215" s="2247"/>
      <c r="F1215" s="2231"/>
      <c r="G1215" s="2225"/>
      <c r="H1215" s="2247"/>
      <c r="I1215" s="2224"/>
      <c r="J1215" s="2225"/>
      <c r="K1215" s="2247"/>
      <c r="L1215" s="2244"/>
      <c r="M1215" s="2234"/>
      <c r="N1215" s="2294"/>
      <c r="O1215" s="2233"/>
    </row>
    <row r="1216" spans="1:15">
      <c r="A1216" s="2226" t="s">
        <v>1204</v>
      </c>
      <c r="B1216" s="2227">
        <v>3</v>
      </c>
      <c r="C1216" s="2228"/>
      <c r="D1216" s="2229"/>
      <c r="E1216" s="2247"/>
      <c r="F1216" s="2231"/>
      <c r="G1216" s="2225"/>
      <c r="H1216" s="2247"/>
      <c r="I1216" s="2224"/>
      <c r="J1216" s="2225"/>
      <c r="K1216" s="2247"/>
      <c r="L1216" s="2244"/>
      <c r="M1216" s="2234"/>
      <c r="N1216" s="2294"/>
      <c r="O1216" s="2233"/>
    </row>
    <row r="1217" spans="1:15">
      <c r="A1217" s="2226" t="s">
        <v>1204</v>
      </c>
      <c r="B1217" s="2227">
        <v>3</v>
      </c>
      <c r="C1217" s="2228"/>
      <c r="D1217" s="2229"/>
      <c r="E1217" s="2247"/>
      <c r="F1217" s="2231"/>
      <c r="G1217" s="2225"/>
      <c r="H1217" s="2247"/>
      <c r="I1217" s="2224"/>
      <c r="J1217" s="2225"/>
      <c r="K1217" s="2247"/>
      <c r="L1217" s="2244"/>
      <c r="M1217" s="2234"/>
      <c r="N1217" s="2294"/>
      <c r="O1217" s="2233"/>
    </row>
    <row r="1218" spans="1:15">
      <c r="A1218" s="2226" t="s">
        <v>1204</v>
      </c>
      <c r="B1218" s="2227">
        <v>3</v>
      </c>
      <c r="C1218" s="2228"/>
      <c r="D1218" s="2229"/>
      <c r="E1218" s="2247"/>
      <c r="F1218" s="2231"/>
      <c r="G1218" s="2225"/>
      <c r="H1218" s="2247"/>
      <c r="I1218" s="2224"/>
      <c r="J1218" s="2225"/>
      <c r="K1218" s="2247"/>
      <c r="L1218" s="2244"/>
      <c r="M1218" s="2234"/>
      <c r="N1218" s="2294"/>
      <c r="O1218" s="2233"/>
    </row>
    <row r="1219" spans="1:15">
      <c r="A1219" s="2226" t="s">
        <v>1204</v>
      </c>
      <c r="B1219" s="2227">
        <v>3</v>
      </c>
      <c r="C1219" s="2228"/>
      <c r="D1219" s="2229"/>
      <c r="E1219" s="2247"/>
      <c r="F1219" s="2231"/>
      <c r="G1219" s="2225"/>
      <c r="H1219" s="2247"/>
      <c r="I1219" s="2224"/>
      <c r="J1219" s="2225"/>
      <c r="K1219" s="2247"/>
      <c r="L1219" s="2244"/>
      <c r="M1219" s="2234"/>
      <c r="N1219" s="2294"/>
      <c r="O1219" s="2233"/>
    </row>
    <row r="1220" spans="1:15">
      <c r="A1220" s="2226" t="s">
        <v>1204</v>
      </c>
      <c r="B1220" s="2227">
        <v>3</v>
      </c>
      <c r="C1220" s="2228"/>
      <c r="D1220" s="2229"/>
      <c r="E1220" s="2247"/>
      <c r="F1220" s="2231"/>
      <c r="G1220" s="2225"/>
      <c r="H1220" s="2247"/>
      <c r="I1220" s="2224"/>
      <c r="J1220" s="2225"/>
      <c r="K1220" s="2247"/>
      <c r="L1220" s="2244"/>
      <c r="M1220" s="2234"/>
      <c r="N1220" s="2294"/>
      <c r="O1220" s="2233"/>
    </row>
    <row r="1221" spans="1:15">
      <c r="A1221" s="2226" t="s">
        <v>1204</v>
      </c>
      <c r="B1221" s="2227">
        <v>3</v>
      </c>
      <c r="C1221" s="2228"/>
      <c r="D1221" s="2229"/>
      <c r="E1221" s="2247"/>
      <c r="F1221" s="2231"/>
      <c r="G1221" s="2225"/>
      <c r="H1221" s="2247"/>
      <c r="I1221" s="2224"/>
      <c r="J1221" s="2225"/>
      <c r="K1221" s="2247"/>
      <c r="L1221" s="2244"/>
      <c r="M1221" s="2234"/>
      <c r="N1221" s="2294"/>
      <c r="O1221" s="2233"/>
    </row>
    <row r="1222" spans="1:15">
      <c r="A1222" s="2226" t="s">
        <v>1204</v>
      </c>
      <c r="B1222" s="2227">
        <v>3</v>
      </c>
      <c r="C1222" s="2228"/>
      <c r="D1222" s="2229"/>
      <c r="E1222" s="2247"/>
      <c r="F1222" s="2231"/>
      <c r="G1222" s="2225"/>
      <c r="H1222" s="2247"/>
      <c r="I1222" s="2224"/>
      <c r="J1222" s="2225"/>
      <c r="K1222" s="2247"/>
      <c r="L1222" s="2244"/>
      <c r="M1222" s="2234"/>
      <c r="N1222" s="2294"/>
      <c r="O1222" s="2233"/>
    </row>
    <row r="1223" spans="1:15">
      <c r="A1223" s="2226" t="s">
        <v>1204</v>
      </c>
      <c r="B1223" s="2227">
        <v>3</v>
      </c>
      <c r="C1223" s="2228"/>
      <c r="D1223" s="2229"/>
      <c r="E1223" s="2247"/>
      <c r="F1223" s="2231"/>
      <c r="G1223" s="2225"/>
      <c r="H1223" s="2247"/>
      <c r="I1223" s="2224"/>
      <c r="J1223" s="2225"/>
      <c r="K1223" s="2247"/>
      <c r="L1223" s="2244"/>
      <c r="M1223" s="2234"/>
      <c r="N1223" s="2294"/>
      <c r="O1223" s="2233"/>
    </row>
    <row r="1224" spans="1:15">
      <c r="A1224" s="2226" t="s">
        <v>1204</v>
      </c>
      <c r="B1224" s="2227">
        <v>3</v>
      </c>
      <c r="C1224" s="2228"/>
      <c r="D1224" s="2229"/>
      <c r="E1224" s="2247"/>
      <c r="F1224" s="2231"/>
      <c r="G1224" s="2225"/>
      <c r="H1224" s="2247"/>
      <c r="I1224" s="2224"/>
      <c r="J1224" s="2225"/>
      <c r="K1224" s="2247"/>
      <c r="L1224" s="2244"/>
      <c r="M1224" s="2234"/>
      <c r="N1224" s="2294"/>
      <c r="O1224" s="2233"/>
    </row>
    <row r="1225" spans="1:15">
      <c r="A1225" s="2226" t="s">
        <v>1204</v>
      </c>
      <c r="B1225" s="2227">
        <v>3</v>
      </c>
      <c r="C1225" s="2228"/>
      <c r="D1225" s="2229"/>
      <c r="E1225" s="2247"/>
      <c r="F1225" s="2231"/>
      <c r="G1225" s="2225"/>
      <c r="H1225" s="2247"/>
      <c r="I1225" s="2224"/>
      <c r="J1225" s="2225"/>
      <c r="K1225" s="2247"/>
      <c r="L1225" s="2244"/>
      <c r="M1225" s="2234"/>
      <c r="N1225" s="2294"/>
      <c r="O1225" s="2233"/>
    </row>
    <row r="1226" spans="1:15">
      <c r="A1226" s="2226" t="s">
        <v>1204</v>
      </c>
      <c r="B1226" s="2227">
        <v>3</v>
      </c>
      <c r="C1226" s="2228"/>
      <c r="D1226" s="2229"/>
      <c r="E1226" s="2247"/>
      <c r="F1226" s="2231"/>
      <c r="G1226" s="2225"/>
      <c r="H1226" s="2247"/>
      <c r="I1226" s="2224"/>
      <c r="J1226" s="2225"/>
      <c r="K1226" s="2247"/>
      <c r="L1226" s="2244"/>
      <c r="M1226" s="2234"/>
      <c r="N1226" s="2294"/>
      <c r="O1226" s="2233"/>
    </row>
    <row r="1227" spans="1:15">
      <c r="A1227" s="2226" t="s">
        <v>1204</v>
      </c>
      <c r="B1227" s="2227">
        <v>3</v>
      </c>
      <c r="C1227" s="2228"/>
      <c r="D1227" s="2229"/>
      <c r="E1227" s="2247"/>
      <c r="F1227" s="2231"/>
      <c r="G1227" s="2225"/>
      <c r="H1227" s="2247"/>
      <c r="I1227" s="2224"/>
      <c r="J1227" s="2225"/>
      <c r="K1227" s="2247"/>
      <c r="L1227" s="2244"/>
      <c r="M1227" s="2234"/>
      <c r="N1227" s="2294"/>
      <c r="O1227" s="2233"/>
    </row>
    <row r="1228" spans="1:15">
      <c r="A1228" s="2226" t="s">
        <v>1204</v>
      </c>
      <c r="B1228" s="2227">
        <v>3</v>
      </c>
      <c r="C1228" s="2228"/>
      <c r="D1228" s="2229"/>
      <c r="E1228" s="2247"/>
      <c r="F1228" s="2231"/>
      <c r="G1228" s="2225"/>
      <c r="H1228" s="2247"/>
      <c r="I1228" s="2224"/>
      <c r="J1228" s="2225"/>
      <c r="K1228" s="2247"/>
      <c r="L1228" s="2244"/>
      <c r="M1228" s="2234"/>
      <c r="N1228" s="2294"/>
      <c r="O1228" s="2233"/>
    </row>
    <row r="1229" spans="1:15">
      <c r="A1229" s="2226" t="s">
        <v>1204</v>
      </c>
      <c r="B1229" s="2227">
        <v>3</v>
      </c>
      <c r="C1229" s="2228"/>
      <c r="D1229" s="2229"/>
      <c r="E1229" s="2247"/>
      <c r="F1229" s="2231"/>
      <c r="G1229" s="2225"/>
      <c r="H1229" s="2247"/>
      <c r="I1229" s="2224"/>
      <c r="J1229" s="2225"/>
      <c r="K1229" s="2247"/>
      <c r="L1229" s="2244"/>
      <c r="M1229" s="2234"/>
      <c r="N1229" s="2294"/>
      <c r="O1229" s="2233"/>
    </row>
    <row r="1230" spans="1:15">
      <c r="A1230" s="2226" t="s">
        <v>1204</v>
      </c>
      <c r="B1230" s="2227">
        <v>3</v>
      </c>
      <c r="C1230" s="2228"/>
      <c r="D1230" s="2229"/>
      <c r="E1230" s="2247"/>
      <c r="F1230" s="2231"/>
      <c r="G1230" s="2225"/>
      <c r="H1230" s="2247"/>
      <c r="I1230" s="2224"/>
      <c r="J1230" s="2225"/>
      <c r="K1230" s="2247"/>
      <c r="L1230" s="2244"/>
      <c r="M1230" s="2234"/>
      <c r="N1230" s="2294"/>
      <c r="O1230" s="2233"/>
    </row>
    <row r="1231" spans="1:15">
      <c r="A1231" s="2226" t="s">
        <v>1204</v>
      </c>
      <c r="B1231" s="2227">
        <v>3</v>
      </c>
      <c r="C1231" s="2228"/>
      <c r="D1231" s="2229"/>
      <c r="E1231" s="2247"/>
      <c r="F1231" s="2231"/>
      <c r="G1231" s="2225"/>
      <c r="H1231" s="2247"/>
      <c r="I1231" s="2224"/>
      <c r="J1231" s="2225"/>
      <c r="K1231" s="2247"/>
      <c r="L1231" s="2244"/>
      <c r="M1231" s="2234"/>
      <c r="N1231" s="2294"/>
      <c r="O1231" s="2233"/>
    </row>
    <row r="1232" spans="1:15">
      <c r="A1232" s="2226" t="s">
        <v>1204</v>
      </c>
      <c r="B1232" s="2227">
        <v>3</v>
      </c>
      <c r="C1232" s="2228"/>
      <c r="D1232" s="2229"/>
      <c r="E1232" s="2247"/>
      <c r="F1232" s="2231"/>
      <c r="G1232" s="2225"/>
      <c r="H1232" s="2247"/>
      <c r="I1232" s="2224"/>
      <c r="J1232" s="2225"/>
      <c r="K1232" s="2247"/>
      <c r="L1232" s="2244"/>
      <c r="M1232" s="2234"/>
      <c r="N1232" s="2294"/>
      <c r="O1232" s="2233"/>
    </row>
    <row r="1233" spans="1:15">
      <c r="A1233" s="2226" t="s">
        <v>1204</v>
      </c>
      <c r="B1233" s="2227">
        <v>3</v>
      </c>
      <c r="C1233" s="2228"/>
      <c r="D1233" s="2229"/>
      <c r="E1233" s="2247"/>
      <c r="F1233" s="2231"/>
      <c r="G1233" s="2225"/>
      <c r="H1233" s="2247"/>
      <c r="I1233" s="2224"/>
      <c r="J1233" s="2225"/>
      <c r="K1233" s="2247"/>
      <c r="L1233" s="2244"/>
      <c r="M1233" s="2234"/>
      <c r="N1233" s="2294"/>
      <c r="O1233" s="2233"/>
    </row>
    <row r="1234" spans="1:15">
      <c r="A1234" s="2226" t="s">
        <v>1204</v>
      </c>
      <c r="B1234" s="2227">
        <v>3</v>
      </c>
      <c r="C1234" s="2228"/>
      <c r="D1234" s="2229"/>
      <c r="E1234" s="2247"/>
      <c r="F1234" s="2231"/>
      <c r="G1234" s="2225"/>
      <c r="H1234" s="2247"/>
      <c r="I1234" s="2224"/>
      <c r="J1234" s="2225"/>
      <c r="K1234" s="2247"/>
      <c r="L1234" s="2244"/>
      <c r="M1234" s="2234"/>
      <c r="N1234" s="2294"/>
      <c r="O1234" s="2233"/>
    </row>
    <row r="1235" spans="1:15">
      <c r="A1235" s="2226" t="s">
        <v>1204</v>
      </c>
      <c r="B1235" s="2227">
        <v>3</v>
      </c>
      <c r="C1235" s="2228"/>
      <c r="D1235" s="2229"/>
      <c r="E1235" s="2247"/>
      <c r="F1235" s="2231"/>
      <c r="G1235" s="2225"/>
      <c r="H1235" s="2247"/>
      <c r="I1235" s="2224"/>
      <c r="J1235" s="2225"/>
      <c r="K1235" s="2247"/>
      <c r="L1235" s="2244"/>
      <c r="M1235" s="2234"/>
      <c r="N1235" s="2294"/>
      <c r="O1235" s="2233"/>
    </row>
    <row r="1236" spans="1:15">
      <c r="A1236" s="2226" t="s">
        <v>1204</v>
      </c>
      <c r="B1236" s="2227">
        <v>3</v>
      </c>
      <c r="C1236" s="2228"/>
      <c r="D1236" s="2229"/>
      <c r="E1236" s="2247"/>
      <c r="F1236" s="2231"/>
      <c r="G1236" s="2225"/>
      <c r="H1236" s="2247"/>
      <c r="I1236" s="2224"/>
      <c r="J1236" s="2225"/>
      <c r="K1236" s="2247"/>
      <c r="L1236" s="2244"/>
      <c r="M1236" s="2234"/>
      <c r="N1236" s="2294"/>
      <c r="O1236" s="2233"/>
    </row>
    <row r="1237" spans="1:15">
      <c r="A1237" s="2226" t="s">
        <v>1204</v>
      </c>
      <c r="B1237" s="2227">
        <v>3</v>
      </c>
      <c r="C1237" s="2228"/>
      <c r="D1237" s="2229"/>
      <c r="E1237" s="2247"/>
      <c r="F1237" s="2231"/>
      <c r="G1237" s="2225"/>
      <c r="H1237" s="2247"/>
      <c r="I1237" s="2224"/>
      <c r="J1237" s="2225"/>
      <c r="K1237" s="2247"/>
      <c r="L1237" s="2244"/>
      <c r="M1237" s="2234"/>
      <c r="N1237" s="2294"/>
      <c r="O1237" s="2233"/>
    </row>
    <row r="1238" spans="1:15">
      <c r="A1238" s="2226" t="s">
        <v>1204</v>
      </c>
      <c r="B1238" s="2227">
        <v>3</v>
      </c>
      <c r="C1238" s="2228"/>
      <c r="D1238" s="2229"/>
      <c r="E1238" s="2247"/>
      <c r="F1238" s="2231"/>
      <c r="G1238" s="2225"/>
      <c r="H1238" s="2247"/>
      <c r="I1238" s="2224"/>
      <c r="J1238" s="2225"/>
      <c r="K1238" s="2247"/>
      <c r="L1238" s="2244"/>
      <c r="M1238" s="2234"/>
      <c r="N1238" s="2294"/>
      <c r="O1238" s="2233"/>
    </row>
    <row r="1239" spans="1:15">
      <c r="A1239" s="2226" t="s">
        <v>1204</v>
      </c>
      <c r="B1239" s="2227">
        <v>3</v>
      </c>
      <c r="C1239" s="2228"/>
      <c r="D1239" s="2229"/>
      <c r="E1239" s="2247"/>
      <c r="F1239" s="2231"/>
      <c r="G1239" s="2225"/>
      <c r="H1239" s="2247"/>
      <c r="I1239" s="2224"/>
      <c r="J1239" s="2225"/>
      <c r="K1239" s="2247"/>
      <c r="L1239" s="2244"/>
      <c r="M1239" s="2234"/>
      <c r="N1239" s="2294"/>
      <c r="O1239" s="2233"/>
    </row>
    <row r="1240" spans="1:15">
      <c r="A1240" s="2226" t="s">
        <v>1204</v>
      </c>
      <c r="B1240" s="2227">
        <v>3</v>
      </c>
      <c r="C1240" s="2228"/>
      <c r="D1240" s="2229"/>
      <c r="E1240" s="2247"/>
      <c r="F1240" s="2231"/>
      <c r="G1240" s="2225"/>
      <c r="H1240" s="2247"/>
      <c r="I1240" s="2224"/>
      <c r="J1240" s="2225"/>
      <c r="K1240" s="2247"/>
      <c r="L1240" s="2244"/>
      <c r="M1240" s="2234"/>
      <c r="N1240" s="2294"/>
      <c r="O1240" s="2233"/>
    </row>
    <row r="1241" spans="1:15">
      <c r="A1241" s="2226" t="s">
        <v>1204</v>
      </c>
      <c r="B1241" s="2227">
        <v>3</v>
      </c>
      <c r="C1241" s="2228"/>
      <c r="D1241" s="2229"/>
      <c r="E1241" s="2247"/>
      <c r="F1241" s="2231"/>
      <c r="G1241" s="2225"/>
      <c r="H1241" s="2247"/>
      <c r="I1241" s="2224"/>
      <c r="J1241" s="2225"/>
      <c r="K1241" s="2247"/>
      <c r="L1241" s="2244"/>
      <c r="M1241" s="2234"/>
      <c r="N1241" s="2294"/>
      <c r="O1241" s="2233"/>
    </row>
    <row r="1242" spans="1:15">
      <c r="A1242" s="2226" t="s">
        <v>1204</v>
      </c>
      <c r="B1242" s="2227">
        <v>3</v>
      </c>
      <c r="C1242" s="2228"/>
      <c r="D1242" s="2229"/>
      <c r="E1242" s="2247"/>
      <c r="F1242" s="2231"/>
      <c r="G1242" s="2225"/>
      <c r="H1242" s="2247"/>
      <c r="I1242" s="2224"/>
      <c r="J1242" s="2225"/>
      <c r="K1242" s="2247"/>
      <c r="L1242" s="2244"/>
      <c r="M1242" s="2234"/>
      <c r="N1242" s="2294"/>
      <c r="O1242" s="2233"/>
    </row>
    <row r="1243" spans="1:15">
      <c r="A1243" s="2226" t="s">
        <v>1204</v>
      </c>
      <c r="B1243" s="2227">
        <v>3</v>
      </c>
      <c r="C1243" s="2228"/>
      <c r="D1243" s="2229"/>
      <c r="E1243" s="2247"/>
      <c r="F1243" s="2231"/>
      <c r="G1243" s="2225"/>
      <c r="H1243" s="2247"/>
      <c r="I1243" s="2224"/>
      <c r="J1243" s="2225"/>
      <c r="K1243" s="2247"/>
      <c r="L1243" s="2244"/>
      <c r="M1243" s="2234"/>
      <c r="N1243" s="2294"/>
      <c r="O1243" s="2233"/>
    </row>
    <row r="1244" spans="1:15">
      <c r="A1244" s="2226" t="s">
        <v>1204</v>
      </c>
      <c r="B1244" s="2227">
        <v>3</v>
      </c>
      <c r="C1244" s="2228"/>
      <c r="D1244" s="2229"/>
      <c r="E1244" s="2247"/>
      <c r="F1244" s="2231"/>
      <c r="G1244" s="2225"/>
      <c r="H1244" s="2247"/>
      <c r="I1244" s="2224"/>
      <c r="J1244" s="2225"/>
      <c r="K1244" s="2247"/>
      <c r="L1244" s="2244"/>
      <c r="M1244" s="2234"/>
      <c r="N1244" s="2294"/>
      <c r="O1244" s="2233"/>
    </row>
    <row r="1245" spans="1:15">
      <c r="A1245" s="2226" t="s">
        <v>1204</v>
      </c>
      <c r="B1245" s="2227">
        <v>3</v>
      </c>
      <c r="C1245" s="2228"/>
      <c r="D1245" s="2229"/>
      <c r="E1245" s="2247"/>
      <c r="F1245" s="2231"/>
      <c r="G1245" s="2225"/>
      <c r="H1245" s="2247"/>
      <c r="I1245" s="2224"/>
      <c r="J1245" s="2225"/>
      <c r="K1245" s="2247"/>
      <c r="L1245" s="2244"/>
      <c r="M1245" s="2234"/>
      <c r="N1245" s="2294"/>
      <c r="O1245" s="2233"/>
    </row>
    <row r="1246" spans="1:15">
      <c r="A1246" s="2226" t="s">
        <v>1204</v>
      </c>
      <c r="B1246" s="2227">
        <v>3</v>
      </c>
      <c r="C1246" s="2228"/>
      <c r="D1246" s="2229"/>
      <c r="E1246" s="2247"/>
      <c r="F1246" s="2231"/>
      <c r="G1246" s="2225"/>
      <c r="H1246" s="2247"/>
      <c r="I1246" s="2224"/>
      <c r="J1246" s="2225"/>
      <c r="K1246" s="2247"/>
      <c r="L1246" s="2244"/>
      <c r="M1246" s="2234"/>
      <c r="N1246" s="2294"/>
      <c r="O1246" s="2233"/>
    </row>
    <row r="1247" spans="1:15">
      <c r="A1247" s="2226" t="s">
        <v>1204</v>
      </c>
      <c r="B1247" s="2227">
        <v>3</v>
      </c>
      <c r="C1247" s="2228"/>
      <c r="D1247" s="2229"/>
      <c r="E1247" s="2247"/>
      <c r="F1247" s="2231"/>
      <c r="G1247" s="2225"/>
      <c r="H1247" s="2247"/>
      <c r="I1247" s="2224"/>
      <c r="J1247" s="2225"/>
      <c r="K1247" s="2247"/>
      <c r="L1247" s="2244"/>
      <c r="M1247" s="2234"/>
      <c r="N1247" s="2294"/>
      <c r="O1247" s="2233"/>
    </row>
    <row r="1248" spans="1:15">
      <c r="A1248" s="2226" t="s">
        <v>1204</v>
      </c>
      <c r="B1248" s="2227">
        <v>3</v>
      </c>
      <c r="C1248" s="2228"/>
      <c r="D1248" s="2229"/>
      <c r="E1248" s="2247"/>
      <c r="F1248" s="2231"/>
      <c r="G1248" s="2225"/>
      <c r="H1248" s="2247"/>
      <c r="I1248" s="2224"/>
      <c r="J1248" s="2225"/>
      <c r="K1248" s="2247"/>
      <c r="L1248" s="2244"/>
      <c r="M1248" s="2234"/>
      <c r="N1248" s="2294"/>
      <c r="O1248" s="2233"/>
    </row>
    <row r="1249" spans="1:15">
      <c r="A1249" s="2226" t="s">
        <v>1204</v>
      </c>
      <c r="B1249" s="2227">
        <v>3</v>
      </c>
      <c r="C1249" s="2228"/>
      <c r="D1249" s="2229"/>
      <c r="E1249" s="2247"/>
      <c r="F1249" s="2231"/>
      <c r="G1249" s="2225"/>
      <c r="H1249" s="2247"/>
      <c r="I1249" s="2224"/>
      <c r="J1249" s="2225"/>
      <c r="K1249" s="2247"/>
      <c r="L1249" s="2244"/>
      <c r="M1249" s="2234"/>
      <c r="N1249" s="2294"/>
      <c r="O1249" s="2233"/>
    </row>
    <row r="1250" spans="1:15">
      <c r="A1250" s="2226" t="s">
        <v>1204</v>
      </c>
      <c r="B1250" s="2227">
        <v>3</v>
      </c>
      <c r="C1250" s="2228"/>
      <c r="D1250" s="2229"/>
      <c r="E1250" s="2247"/>
      <c r="F1250" s="2231"/>
      <c r="G1250" s="2225"/>
      <c r="H1250" s="2247"/>
      <c r="I1250" s="2224"/>
      <c r="J1250" s="2225"/>
      <c r="K1250" s="2247"/>
      <c r="L1250" s="2244"/>
      <c r="M1250" s="2234"/>
      <c r="N1250" s="2294"/>
      <c r="O1250" s="2233"/>
    </row>
    <row r="1251" spans="1:15">
      <c r="A1251" s="2226" t="s">
        <v>1204</v>
      </c>
      <c r="B1251" s="2227">
        <v>3</v>
      </c>
      <c r="C1251" s="2228"/>
      <c r="D1251" s="2229"/>
      <c r="E1251" s="2247"/>
      <c r="F1251" s="2231"/>
      <c r="G1251" s="2225"/>
      <c r="H1251" s="2247"/>
      <c r="I1251" s="2224"/>
      <c r="J1251" s="2225"/>
      <c r="K1251" s="2247"/>
      <c r="L1251" s="2244"/>
      <c r="M1251" s="2234"/>
      <c r="N1251" s="2294"/>
      <c r="O1251" s="2233"/>
    </row>
    <row r="1252" spans="1:15">
      <c r="A1252" s="2226" t="s">
        <v>1204</v>
      </c>
      <c r="B1252" s="2227">
        <v>3</v>
      </c>
      <c r="C1252" s="2228"/>
      <c r="D1252" s="2229"/>
      <c r="E1252" s="2247"/>
      <c r="F1252" s="2231"/>
      <c r="G1252" s="2225"/>
      <c r="H1252" s="2247"/>
      <c r="I1252" s="2224"/>
      <c r="J1252" s="2225"/>
      <c r="K1252" s="2247"/>
      <c r="L1252" s="2244"/>
      <c r="M1252" s="2234"/>
      <c r="N1252" s="2294"/>
      <c r="O1252" s="2233"/>
    </row>
    <row r="1253" spans="1:15">
      <c r="A1253" s="2226" t="s">
        <v>1204</v>
      </c>
      <c r="B1253" s="2227">
        <v>3</v>
      </c>
      <c r="C1253" s="2228"/>
      <c r="D1253" s="2229"/>
      <c r="E1253" s="2247"/>
      <c r="F1253" s="2231"/>
      <c r="G1253" s="2225"/>
      <c r="H1253" s="2247"/>
      <c r="I1253" s="2224"/>
      <c r="J1253" s="2225"/>
      <c r="K1253" s="2247"/>
      <c r="L1253" s="2244"/>
      <c r="M1253" s="2234"/>
      <c r="N1253" s="2294"/>
      <c r="O1253" s="2233"/>
    </row>
    <row r="1254" spans="1:15">
      <c r="A1254" s="2226" t="s">
        <v>1204</v>
      </c>
      <c r="B1254" s="2227">
        <v>3</v>
      </c>
      <c r="C1254" s="2228"/>
      <c r="D1254" s="2229"/>
      <c r="E1254" s="2247"/>
      <c r="F1254" s="2231"/>
      <c r="G1254" s="2225"/>
      <c r="H1254" s="2247"/>
      <c r="I1254" s="2224"/>
      <c r="J1254" s="2225"/>
      <c r="K1254" s="2247"/>
      <c r="L1254" s="2244"/>
      <c r="M1254" s="2234"/>
      <c r="N1254" s="2294"/>
      <c r="O1254" s="2233"/>
    </row>
    <row r="1255" spans="1:15">
      <c r="A1255" s="2226" t="s">
        <v>1204</v>
      </c>
      <c r="B1255" s="2227">
        <v>3</v>
      </c>
      <c r="C1255" s="2228"/>
      <c r="D1255" s="2229"/>
      <c r="E1255" s="2247"/>
      <c r="F1255" s="2231"/>
      <c r="G1255" s="2225"/>
      <c r="H1255" s="2247"/>
      <c r="I1255" s="2224"/>
      <c r="J1255" s="2225"/>
      <c r="K1255" s="2247"/>
      <c r="L1255" s="2244"/>
      <c r="M1255" s="2234"/>
      <c r="N1255" s="2294"/>
      <c r="O1255" s="2233"/>
    </row>
    <row r="1256" spans="1:15">
      <c r="A1256" s="2226" t="s">
        <v>1204</v>
      </c>
      <c r="B1256" s="2227">
        <v>3</v>
      </c>
      <c r="C1256" s="2228"/>
      <c r="D1256" s="2229"/>
      <c r="E1256" s="2247"/>
      <c r="F1256" s="2231"/>
      <c r="G1256" s="2225"/>
      <c r="H1256" s="2247"/>
      <c r="I1256" s="2224"/>
      <c r="J1256" s="2225"/>
      <c r="K1256" s="2247"/>
      <c r="L1256" s="2244"/>
      <c r="M1256" s="2234"/>
      <c r="N1256" s="2294"/>
      <c r="O1256" s="2233"/>
    </row>
    <row r="1257" spans="1:15">
      <c r="A1257" s="2226" t="s">
        <v>1204</v>
      </c>
      <c r="B1257" s="2227">
        <v>3</v>
      </c>
      <c r="C1257" s="2228"/>
      <c r="D1257" s="2229"/>
      <c r="E1257" s="2247"/>
      <c r="F1257" s="2231"/>
      <c r="G1257" s="2225"/>
      <c r="H1257" s="2247"/>
      <c r="I1257" s="2224"/>
      <c r="J1257" s="2225"/>
      <c r="K1257" s="2247"/>
      <c r="L1257" s="2244"/>
      <c r="M1257" s="2234"/>
      <c r="N1257" s="2294"/>
      <c r="O1257" s="2233"/>
    </row>
    <row r="1258" spans="1:15">
      <c r="A1258" s="2226" t="s">
        <v>1204</v>
      </c>
      <c r="B1258" s="2227">
        <v>3</v>
      </c>
      <c r="C1258" s="2228"/>
      <c r="D1258" s="2229"/>
      <c r="E1258" s="2247"/>
      <c r="F1258" s="2231"/>
      <c r="G1258" s="2225"/>
      <c r="H1258" s="2247"/>
      <c r="I1258" s="2224"/>
      <c r="J1258" s="2225"/>
      <c r="K1258" s="2247"/>
      <c r="L1258" s="2244"/>
      <c r="M1258" s="2234"/>
      <c r="N1258" s="2294"/>
      <c r="O1258" s="2233"/>
    </row>
    <row r="1259" spans="1:15">
      <c r="A1259" s="2226" t="s">
        <v>1204</v>
      </c>
      <c r="B1259" s="2227">
        <v>3</v>
      </c>
      <c r="C1259" s="2228"/>
      <c r="D1259" s="2229"/>
      <c r="E1259" s="2247"/>
      <c r="F1259" s="2231"/>
      <c r="G1259" s="2225"/>
      <c r="H1259" s="2247"/>
      <c r="I1259" s="2224"/>
      <c r="J1259" s="2225"/>
      <c r="K1259" s="2247"/>
      <c r="L1259" s="2244"/>
      <c r="M1259" s="2234"/>
      <c r="N1259" s="2294"/>
      <c r="O1259" s="2233"/>
    </row>
    <row r="1260" spans="1:15">
      <c r="A1260" s="2226" t="s">
        <v>1204</v>
      </c>
      <c r="B1260" s="2227">
        <v>3</v>
      </c>
      <c r="C1260" s="2228"/>
      <c r="D1260" s="2229"/>
      <c r="E1260" s="2247"/>
      <c r="F1260" s="2231"/>
      <c r="G1260" s="2225"/>
      <c r="H1260" s="2247"/>
      <c r="I1260" s="2224"/>
      <c r="J1260" s="2225"/>
      <c r="K1260" s="2247"/>
      <c r="L1260" s="2244"/>
      <c r="M1260" s="2234"/>
      <c r="N1260" s="2294"/>
      <c r="O1260" s="2233"/>
    </row>
    <row r="1261" spans="1:15">
      <c r="A1261" s="2226" t="s">
        <v>1204</v>
      </c>
      <c r="B1261" s="2227">
        <v>3</v>
      </c>
      <c r="C1261" s="2228"/>
      <c r="D1261" s="2229"/>
      <c r="E1261" s="2247"/>
      <c r="F1261" s="2231"/>
      <c r="G1261" s="2225"/>
      <c r="H1261" s="2247"/>
      <c r="I1261" s="2224"/>
      <c r="J1261" s="2225"/>
      <c r="K1261" s="2247"/>
      <c r="L1261" s="2244"/>
      <c r="M1261" s="2234"/>
      <c r="N1261" s="2294"/>
      <c r="O1261" s="2233"/>
    </row>
    <row r="1262" spans="1:15">
      <c r="A1262" s="2226" t="s">
        <v>1204</v>
      </c>
      <c r="B1262" s="2227">
        <v>3</v>
      </c>
      <c r="C1262" s="2228"/>
      <c r="D1262" s="2229"/>
      <c r="E1262" s="2247"/>
      <c r="F1262" s="2231"/>
      <c r="G1262" s="2225"/>
      <c r="H1262" s="2247"/>
      <c r="I1262" s="2224"/>
      <c r="J1262" s="2225"/>
      <c r="K1262" s="2247"/>
      <c r="L1262" s="2244"/>
      <c r="M1262" s="2234"/>
      <c r="N1262" s="2294"/>
      <c r="O1262" s="2233"/>
    </row>
    <row r="1263" spans="1:15">
      <c r="A1263" s="2226" t="s">
        <v>1204</v>
      </c>
      <c r="B1263" s="2227">
        <v>3</v>
      </c>
      <c r="C1263" s="2228"/>
      <c r="D1263" s="2229"/>
      <c r="E1263" s="2247"/>
      <c r="F1263" s="2231"/>
      <c r="G1263" s="2225"/>
      <c r="H1263" s="2247"/>
      <c r="I1263" s="2224"/>
      <c r="J1263" s="2225"/>
      <c r="K1263" s="2247"/>
      <c r="L1263" s="2244"/>
      <c r="M1263" s="2234"/>
      <c r="N1263" s="2294"/>
      <c r="O1263" s="2233"/>
    </row>
    <row r="1264" spans="1:15">
      <c r="A1264" s="2226" t="s">
        <v>1204</v>
      </c>
      <c r="B1264" s="2227">
        <v>3</v>
      </c>
      <c r="C1264" s="2228"/>
      <c r="D1264" s="2229"/>
      <c r="E1264" s="2247"/>
      <c r="F1264" s="2231"/>
      <c r="G1264" s="2225"/>
      <c r="H1264" s="2247"/>
      <c r="I1264" s="2224"/>
      <c r="J1264" s="2225"/>
      <c r="K1264" s="2247"/>
      <c r="L1264" s="2244"/>
      <c r="M1264" s="2234"/>
      <c r="N1264" s="2294"/>
      <c r="O1264" s="2233"/>
    </row>
    <row r="1265" spans="1:15">
      <c r="A1265" s="2226" t="s">
        <v>1204</v>
      </c>
      <c r="B1265" s="2227">
        <v>3</v>
      </c>
      <c r="C1265" s="2228"/>
      <c r="D1265" s="2229"/>
      <c r="E1265" s="2247"/>
      <c r="F1265" s="2231"/>
      <c r="G1265" s="2225"/>
      <c r="H1265" s="2247"/>
      <c r="I1265" s="2224"/>
      <c r="J1265" s="2225"/>
      <c r="K1265" s="2247"/>
      <c r="L1265" s="2244"/>
      <c r="M1265" s="2234"/>
      <c r="N1265" s="2294"/>
      <c r="O1265" s="2233"/>
    </row>
    <row r="1266" spans="1:15">
      <c r="A1266" s="2226" t="s">
        <v>1204</v>
      </c>
      <c r="B1266" s="2227">
        <v>3</v>
      </c>
      <c r="C1266" s="2228"/>
      <c r="D1266" s="2229"/>
      <c r="E1266" s="2247"/>
      <c r="F1266" s="2231"/>
      <c r="G1266" s="2225"/>
      <c r="H1266" s="2247"/>
      <c r="I1266" s="2224"/>
      <c r="J1266" s="2225"/>
      <c r="K1266" s="2247"/>
      <c r="L1266" s="2244"/>
      <c r="M1266" s="2234"/>
      <c r="N1266" s="2294"/>
      <c r="O1266" s="2233"/>
    </row>
    <row r="1267" spans="1:15">
      <c r="A1267" s="2226" t="s">
        <v>1204</v>
      </c>
      <c r="B1267" s="2227">
        <v>3</v>
      </c>
      <c r="C1267" s="2228"/>
      <c r="D1267" s="2229"/>
      <c r="E1267" s="2247"/>
      <c r="F1267" s="2231"/>
      <c r="G1267" s="2225"/>
      <c r="H1267" s="2247"/>
      <c r="I1267" s="2224"/>
      <c r="J1267" s="2225"/>
      <c r="K1267" s="2247"/>
      <c r="L1267" s="2244"/>
      <c r="M1267" s="2234"/>
      <c r="N1267" s="2294"/>
      <c r="O1267" s="2233"/>
    </row>
    <row r="1268" spans="1:15">
      <c r="A1268" s="2226" t="s">
        <v>1204</v>
      </c>
      <c r="B1268" s="2227">
        <v>3</v>
      </c>
      <c r="C1268" s="2228"/>
      <c r="D1268" s="2229"/>
      <c r="E1268" s="2247"/>
      <c r="F1268" s="2231"/>
      <c r="G1268" s="2225"/>
      <c r="H1268" s="2247"/>
      <c r="I1268" s="2224"/>
      <c r="J1268" s="2225"/>
      <c r="K1268" s="2247"/>
      <c r="L1268" s="2244"/>
      <c r="M1268" s="2234"/>
      <c r="N1268" s="2294"/>
      <c r="O1268" s="2233"/>
    </row>
    <row r="1269" spans="1:15">
      <c r="A1269" s="2226" t="s">
        <v>1204</v>
      </c>
      <c r="B1269" s="2227">
        <v>3</v>
      </c>
      <c r="C1269" s="2228"/>
      <c r="D1269" s="2229"/>
      <c r="E1269" s="2247"/>
      <c r="F1269" s="2231"/>
      <c r="G1269" s="2225"/>
      <c r="H1269" s="2247"/>
      <c r="I1269" s="2224"/>
      <c r="J1269" s="2225"/>
      <c r="K1269" s="2247"/>
      <c r="L1269" s="2244"/>
      <c r="M1269" s="2234"/>
      <c r="N1269" s="2294"/>
      <c r="O1269" s="2233"/>
    </row>
    <row r="1270" spans="1:15">
      <c r="A1270" s="2226" t="s">
        <v>1204</v>
      </c>
      <c r="B1270" s="2227">
        <v>3</v>
      </c>
      <c r="C1270" s="2228"/>
      <c r="D1270" s="2229"/>
      <c r="E1270" s="2247"/>
      <c r="F1270" s="2231"/>
      <c r="G1270" s="2225"/>
      <c r="H1270" s="2247"/>
      <c r="I1270" s="2224"/>
      <c r="J1270" s="2225"/>
      <c r="K1270" s="2247"/>
      <c r="L1270" s="2244"/>
      <c r="M1270" s="2234"/>
      <c r="N1270" s="2294"/>
      <c r="O1270" s="2233"/>
    </row>
    <row r="1271" spans="1:15">
      <c r="A1271" s="2226" t="s">
        <v>1204</v>
      </c>
      <c r="B1271" s="2227">
        <v>3</v>
      </c>
      <c r="C1271" s="2228"/>
      <c r="D1271" s="2229"/>
      <c r="E1271" s="2247"/>
      <c r="F1271" s="2231"/>
      <c r="G1271" s="2225"/>
      <c r="H1271" s="2247"/>
      <c r="I1271" s="2224"/>
      <c r="J1271" s="2225"/>
      <c r="K1271" s="2247"/>
      <c r="L1271" s="2244"/>
      <c r="M1271" s="2234"/>
      <c r="N1271" s="2294"/>
      <c r="O1271" s="2233"/>
    </row>
    <row r="1272" spans="1:15">
      <c r="A1272" s="2226" t="s">
        <v>1204</v>
      </c>
      <c r="B1272" s="2227">
        <v>3</v>
      </c>
      <c r="C1272" s="2228"/>
      <c r="D1272" s="2229"/>
      <c r="E1272" s="2247"/>
      <c r="F1272" s="2231"/>
      <c r="G1272" s="2225"/>
      <c r="H1272" s="2247"/>
      <c r="I1272" s="2224"/>
      <c r="J1272" s="2225"/>
      <c r="K1272" s="2247"/>
      <c r="L1272" s="2244"/>
      <c r="M1272" s="2234"/>
      <c r="N1272" s="2294"/>
      <c r="O1272" s="2233"/>
    </row>
    <row r="1273" spans="1:15">
      <c r="A1273" s="2226" t="s">
        <v>1204</v>
      </c>
      <c r="B1273" s="2227">
        <v>3</v>
      </c>
      <c r="C1273" s="2228"/>
      <c r="D1273" s="2229"/>
      <c r="E1273" s="2247"/>
      <c r="F1273" s="2231"/>
      <c r="G1273" s="2225"/>
      <c r="H1273" s="2247"/>
      <c r="I1273" s="2224"/>
      <c r="J1273" s="2225"/>
      <c r="K1273" s="2247"/>
      <c r="L1273" s="2244"/>
      <c r="M1273" s="2234"/>
      <c r="N1273" s="2294"/>
      <c r="O1273" s="2233"/>
    </row>
    <row r="1274" spans="1:15">
      <c r="A1274" s="2226" t="s">
        <v>1204</v>
      </c>
      <c r="B1274" s="2227">
        <v>3</v>
      </c>
      <c r="C1274" s="2228"/>
      <c r="D1274" s="2229"/>
      <c r="E1274" s="2247"/>
      <c r="F1274" s="2231"/>
      <c r="G1274" s="2225"/>
      <c r="H1274" s="2247"/>
      <c r="I1274" s="2224"/>
      <c r="J1274" s="2225"/>
      <c r="K1274" s="2247"/>
      <c r="L1274" s="2244"/>
      <c r="M1274" s="2234"/>
      <c r="N1274" s="2294"/>
      <c r="O1274" s="2233"/>
    </row>
    <row r="1275" spans="1:15">
      <c r="A1275" s="2226" t="s">
        <v>1204</v>
      </c>
      <c r="B1275" s="2227">
        <v>3</v>
      </c>
      <c r="C1275" s="2228"/>
      <c r="D1275" s="2229"/>
      <c r="E1275" s="2247"/>
      <c r="F1275" s="2231"/>
      <c r="G1275" s="2225"/>
      <c r="H1275" s="2247"/>
      <c r="I1275" s="2224"/>
      <c r="J1275" s="2225"/>
      <c r="K1275" s="2247"/>
      <c r="L1275" s="2244"/>
      <c r="M1275" s="2234"/>
      <c r="N1275" s="2294"/>
      <c r="O1275" s="2233"/>
    </row>
    <row r="1276" spans="1:15">
      <c r="A1276" s="2226" t="s">
        <v>1204</v>
      </c>
      <c r="B1276" s="2227">
        <v>3</v>
      </c>
      <c r="C1276" s="2228"/>
      <c r="D1276" s="2229"/>
      <c r="E1276" s="2247"/>
      <c r="F1276" s="2231"/>
      <c r="G1276" s="2225"/>
      <c r="H1276" s="2247"/>
      <c r="I1276" s="2224"/>
      <c r="J1276" s="2225"/>
      <c r="K1276" s="2247"/>
      <c r="L1276" s="2244"/>
      <c r="M1276" s="2234"/>
      <c r="N1276" s="2294"/>
      <c r="O1276" s="2233"/>
    </row>
    <row r="1277" spans="1:15">
      <c r="A1277" s="2226" t="s">
        <v>1204</v>
      </c>
      <c r="B1277" s="2227">
        <v>3</v>
      </c>
      <c r="C1277" s="2228"/>
      <c r="D1277" s="2229"/>
      <c r="E1277" s="2247"/>
      <c r="F1277" s="2231"/>
      <c r="G1277" s="2225"/>
      <c r="H1277" s="2247"/>
      <c r="I1277" s="2224"/>
      <c r="J1277" s="2225"/>
      <c r="K1277" s="2247"/>
      <c r="L1277" s="2244"/>
      <c r="M1277" s="2234"/>
      <c r="N1277" s="2294"/>
      <c r="O1277" s="2233"/>
    </row>
    <row r="1278" spans="1:15">
      <c r="A1278" s="2226" t="s">
        <v>1204</v>
      </c>
      <c r="B1278" s="2227">
        <v>3</v>
      </c>
      <c r="C1278" s="2228"/>
      <c r="D1278" s="2229"/>
      <c r="E1278" s="2247"/>
      <c r="F1278" s="2231"/>
      <c r="G1278" s="2225"/>
      <c r="H1278" s="2247"/>
      <c r="I1278" s="2224"/>
      <c r="J1278" s="2225"/>
      <c r="K1278" s="2247"/>
      <c r="L1278" s="2244"/>
      <c r="M1278" s="2234"/>
      <c r="N1278" s="2294"/>
      <c r="O1278" s="2233"/>
    </row>
    <row r="1279" spans="1:15">
      <c r="A1279" s="2226" t="s">
        <v>1204</v>
      </c>
      <c r="B1279" s="2227">
        <v>3</v>
      </c>
      <c r="C1279" s="2228"/>
      <c r="D1279" s="2229"/>
      <c r="E1279" s="2247"/>
      <c r="F1279" s="2231"/>
      <c r="G1279" s="2225"/>
      <c r="H1279" s="2247"/>
      <c r="I1279" s="2224"/>
      <c r="J1279" s="2225"/>
      <c r="K1279" s="2247"/>
      <c r="L1279" s="2244"/>
      <c r="M1279" s="2234"/>
      <c r="N1279" s="2294"/>
      <c r="O1279" s="2233"/>
    </row>
    <row r="1280" spans="1:15">
      <c r="A1280" s="2226" t="s">
        <v>1204</v>
      </c>
      <c r="B1280" s="2227">
        <v>3</v>
      </c>
      <c r="C1280" s="2228"/>
      <c r="D1280" s="2229"/>
      <c r="E1280" s="2247"/>
      <c r="F1280" s="2231"/>
      <c r="G1280" s="2225"/>
      <c r="H1280" s="2247"/>
      <c r="I1280" s="2224"/>
      <c r="J1280" s="2225"/>
      <c r="K1280" s="2247"/>
      <c r="L1280" s="2244"/>
      <c r="M1280" s="2234"/>
      <c r="N1280" s="2294"/>
      <c r="O1280" s="2233"/>
    </row>
    <row r="1281" spans="1:15">
      <c r="A1281" s="2226" t="s">
        <v>1204</v>
      </c>
      <c r="B1281" s="2227">
        <v>3</v>
      </c>
      <c r="C1281" s="2228"/>
      <c r="D1281" s="2229"/>
      <c r="E1281" s="2247"/>
      <c r="F1281" s="2231"/>
      <c r="G1281" s="2225"/>
      <c r="H1281" s="2247"/>
      <c r="I1281" s="2224"/>
      <c r="J1281" s="2225"/>
      <c r="K1281" s="2247"/>
      <c r="L1281" s="2244"/>
      <c r="M1281" s="2234"/>
      <c r="N1281" s="2294"/>
      <c r="O1281" s="2233"/>
    </row>
    <row r="1282" spans="1:15">
      <c r="A1282" s="2226" t="s">
        <v>1204</v>
      </c>
      <c r="B1282" s="2227">
        <v>3</v>
      </c>
      <c r="C1282" s="2228"/>
      <c r="D1282" s="2229"/>
      <c r="E1282" s="2247"/>
      <c r="F1282" s="2231"/>
      <c r="G1282" s="2225"/>
      <c r="H1282" s="2247"/>
      <c r="I1282" s="2224"/>
      <c r="J1282" s="2225"/>
      <c r="K1282" s="2247"/>
      <c r="L1282" s="2244"/>
      <c r="M1282" s="2234"/>
      <c r="N1282" s="2294"/>
      <c r="O1282" s="2233"/>
    </row>
    <row r="1283" spans="1:15">
      <c r="A1283" s="2226" t="s">
        <v>1204</v>
      </c>
      <c r="B1283" s="2227">
        <v>3</v>
      </c>
      <c r="C1283" s="2228"/>
      <c r="D1283" s="2229"/>
      <c r="E1283" s="2247"/>
      <c r="F1283" s="2231"/>
      <c r="G1283" s="2225"/>
      <c r="H1283" s="2247"/>
      <c r="I1283" s="2224"/>
      <c r="J1283" s="2225"/>
      <c r="K1283" s="2247"/>
      <c r="L1283" s="2244"/>
      <c r="M1283" s="2234"/>
      <c r="N1283" s="2294"/>
      <c r="O1283" s="2233"/>
    </row>
    <row r="1284" spans="1:15">
      <c r="A1284" s="2226" t="s">
        <v>1204</v>
      </c>
      <c r="B1284" s="2227">
        <v>3</v>
      </c>
      <c r="C1284" s="2228"/>
      <c r="D1284" s="2229"/>
      <c r="E1284" s="2247"/>
      <c r="F1284" s="2231"/>
      <c r="G1284" s="2225"/>
      <c r="H1284" s="2247"/>
      <c r="I1284" s="2224"/>
      <c r="J1284" s="2225"/>
      <c r="K1284" s="2247"/>
      <c r="L1284" s="2244"/>
      <c r="M1284" s="2234"/>
      <c r="N1284" s="2294"/>
      <c r="O1284" s="2233"/>
    </row>
    <row r="1285" spans="1:15">
      <c r="A1285" s="2226" t="s">
        <v>1204</v>
      </c>
      <c r="B1285" s="2227">
        <v>3</v>
      </c>
      <c r="C1285" s="2228"/>
      <c r="D1285" s="2229"/>
      <c r="E1285" s="2247"/>
      <c r="F1285" s="2231"/>
      <c r="G1285" s="2225"/>
      <c r="H1285" s="2247"/>
      <c r="I1285" s="2224"/>
      <c r="J1285" s="2225"/>
      <c r="K1285" s="2247"/>
      <c r="L1285" s="2244"/>
      <c r="M1285" s="2234"/>
      <c r="N1285" s="2294"/>
      <c r="O1285" s="2233"/>
    </row>
    <row r="1286" spans="1:15">
      <c r="A1286" s="2226" t="s">
        <v>1204</v>
      </c>
      <c r="B1286" s="2227">
        <v>3</v>
      </c>
      <c r="C1286" s="2228"/>
      <c r="D1286" s="2229"/>
      <c r="E1286" s="2247"/>
      <c r="F1286" s="2231"/>
      <c r="G1286" s="2225"/>
      <c r="H1286" s="2247"/>
      <c r="I1286" s="2224"/>
      <c r="J1286" s="2225"/>
      <c r="K1286" s="2247"/>
      <c r="L1286" s="2244"/>
      <c r="M1286" s="2234"/>
      <c r="N1286" s="2294"/>
      <c r="O1286" s="2233"/>
    </row>
    <row r="1287" spans="1:15">
      <c r="A1287" s="2226" t="s">
        <v>1204</v>
      </c>
      <c r="B1287" s="2227">
        <v>3</v>
      </c>
      <c r="C1287" s="2228"/>
      <c r="D1287" s="2229"/>
      <c r="E1287" s="2247"/>
      <c r="F1287" s="2231"/>
      <c r="G1287" s="2225"/>
      <c r="H1287" s="2247"/>
      <c r="I1287" s="2224"/>
      <c r="J1287" s="2225"/>
      <c r="K1287" s="2247"/>
      <c r="L1287" s="2244"/>
      <c r="M1287" s="2234"/>
      <c r="N1287" s="2294"/>
      <c r="O1287" s="2233"/>
    </row>
    <row r="1288" spans="1:15">
      <c r="A1288" s="2226" t="s">
        <v>1204</v>
      </c>
      <c r="B1288" s="2227">
        <v>3</v>
      </c>
      <c r="C1288" s="2228"/>
      <c r="D1288" s="2229"/>
      <c r="E1288" s="2247"/>
      <c r="F1288" s="2231"/>
      <c r="G1288" s="2225"/>
      <c r="H1288" s="2247"/>
      <c r="I1288" s="2224"/>
      <c r="J1288" s="2225"/>
      <c r="K1288" s="2247"/>
      <c r="L1288" s="2244"/>
      <c r="M1288" s="2234"/>
      <c r="N1288" s="2294"/>
      <c r="O1288" s="2233"/>
    </row>
    <row r="1289" spans="1:15">
      <c r="A1289" s="2226" t="s">
        <v>1204</v>
      </c>
      <c r="B1289" s="2227">
        <v>3</v>
      </c>
      <c r="C1289" s="2228"/>
      <c r="D1289" s="2229"/>
      <c r="E1289" s="2247"/>
      <c r="F1289" s="2231"/>
      <c r="G1289" s="2225"/>
      <c r="H1289" s="2247"/>
      <c r="I1289" s="2224"/>
      <c r="J1289" s="2225"/>
      <c r="K1289" s="2247"/>
      <c r="L1289" s="2244"/>
      <c r="M1289" s="2234"/>
      <c r="N1289" s="2294"/>
      <c r="O1289" s="2233"/>
    </row>
    <row r="1290" spans="1:15">
      <c r="A1290" s="2226" t="s">
        <v>1204</v>
      </c>
      <c r="B1290" s="2227">
        <v>3</v>
      </c>
      <c r="C1290" s="2228"/>
      <c r="D1290" s="2229"/>
      <c r="E1290" s="2247"/>
      <c r="F1290" s="2231"/>
      <c r="G1290" s="2225"/>
      <c r="H1290" s="2247"/>
      <c r="I1290" s="2224"/>
      <c r="J1290" s="2225"/>
      <c r="K1290" s="2247"/>
      <c r="L1290" s="2244"/>
      <c r="M1290" s="2234"/>
      <c r="N1290" s="2294"/>
      <c r="O1290" s="2233"/>
    </row>
    <row r="1291" spans="1:15">
      <c r="A1291" s="2226" t="s">
        <v>1204</v>
      </c>
      <c r="B1291" s="2227">
        <v>3</v>
      </c>
      <c r="C1291" s="2228"/>
      <c r="D1291" s="2229"/>
      <c r="E1291" s="2247"/>
      <c r="F1291" s="2231"/>
      <c r="G1291" s="2225"/>
      <c r="H1291" s="2247"/>
      <c r="I1291" s="2224"/>
      <c r="J1291" s="2225"/>
      <c r="K1291" s="2247"/>
      <c r="L1291" s="2244"/>
      <c r="M1291" s="2234"/>
      <c r="N1291" s="2294"/>
      <c r="O1291" s="2233"/>
    </row>
    <row r="1292" spans="1:15">
      <c r="A1292" s="2226" t="s">
        <v>1204</v>
      </c>
      <c r="B1292" s="2227">
        <v>3</v>
      </c>
      <c r="C1292" s="2228"/>
      <c r="D1292" s="2229"/>
      <c r="E1292" s="2247"/>
      <c r="F1292" s="2231"/>
      <c r="G1292" s="2225"/>
      <c r="H1292" s="2247"/>
      <c r="I1292" s="2224"/>
      <c r="J1292" s="2225"/>
      <c r="K1292" s="2247"/>
      <c r="L1292" s="2244"/>
      <c r="M1292" s="2234"/>
      <c r="N1292" s="2294"/>
      <c r="O1292" s="2233"/>
    </row>
    <row r="1293" spans="1:15">
      <c r="A1293" s="2226" t="s">
        <v>1204</v>
      </c>
      <c r="B1293" s="2227">
        <v>3</v>
      </c>
      <c r="C1293" s="2228"/>
      <c r="D1293" s="2229"/>
      <c r="E1293" s="2247"/>
      <c r="F1293" s="2231"/>
      <c r="G1293" s="2225"/>
      <c r="H1293" s="2247"/>
      <c r="I1293" s="2224"/>
      <c r="J1293" s="2225"/>
      <c r="K1293" s="2247"/>
      <c r="L1293" s="2244"/>
      <c r="M1293" s="2234"/>
      <c r="N1293" s="2294"/>
      <c r="O1293" s="2233"/>
    </row>
    <row r="1294" spans="1:15">
      <c r="A1294" s="2226" t="s">
        <v>1204</v>
      </c>
      <c r="B1294" s="2227">
        <v>3</v>
      </c>
      <c r="C1294" s="2228"/>
      <c r="D1294" s="2229"/>
      <c r="E1294" s="2247"/>
      <c r="F1294" s="2231"/>
      <c r="G1294" s="2225"/>
      <c r="H1294" s="2247"/>
      <c r="I1294" s="2224"/>
      <c r="J1294" s="2225"/>
      <c r="K1294" s="2247"/>
      <c r="L1294" s="2244"/>
      <c r="M1294" s="2234"/>
      <c r="N1294" s="2294"/>
      <c r="O1294" s="2233"/>
    </row>
    <row r="1295" spans="1:15">
      <c r="A1295" s="2226" t="s">
        <v>1204</v>
      </c>
      <c r="B1295" s="2227">
        <v>3</v>
      </c>
      <c r="C1295" s="2228"/>
      <c r="D1295" s="2229"/>
      <c r="E1295" s="2247"/>
      <c r="F1295" s="2231"/>
      <c r="G1295" s="2225"/>
      <c r="H1295" s="2247"/>
      <c r="I1295" s="2224"/>
      <c r="J1295" s="2225"/>
      <c r="K1295" s="2247"/>
      <c r="L1295" s="2244"/>
      <c r="M1295" s="2234"/>
      <c r="N1295" s="2294"/>
      <c r="O1295" s="2233"/>
    </row>
    <row r="1296" spans="1:15">
      <c r="A1296" s="2226" t="s">
        <v>1204</v>
      </c>
      <c r="B1296" s="2227">
        <v>3</v>
      </c>
      <c r="C1296" s="2228"/>
      <c r="D1296" s="2229"/>
      <c r="E1296" s="2247"/>
      <c r="F1296" s="2231"/>
      <c r="G1296" s="2225"/>
      <c r="H1296" s="2247"/>
      <c r="I1296" s="2224"/>
      <c r="J1296" s="2225"/>
      <c r="K1296" s="2247"/>
      <c r="L1296" s="2244"/>
      <c r="M1296" s="2234"/>
      <c r="N1296" s="2294"/>
      <c r="O1296" s="2233"/>
    </row>
    <row r="1297" spans="1:15">
      <c r="A1297" s="2226" t="s">
        <v>1204</v>
      </c>
      <c r="B1297" s="2227">
        <v>3</v>
      </c>
      <c r="C1297" s="2228"/>
      <c r="D1297" s="2229"/>
      <c r="E1297" s="2247"/>
      <c r="F1297" s="2231"/>
      <c r="G1297" s="2225"/>
      <c r="H1297" s="2247"/>
      <c r="I1297" s="2224"/>
      <c r="J1297" s="2225"/>
      <c r="K1297" s="2247"/>
      <c r="L1297" s="2244"/>
      <c r="M1297" s="2234"/>
      <c r="N1297" s="2294"/>
      <c r="O1297" s="2233"/>
    </row>
    <row r="1298" spans="1:15">
      <c r="A1298" s="2226" t="s">
        <v>1204</v>
      </c>
      <c r="B1298" s="2227">
        <v>3</v>
      </c>
      <c r="C1298" s="2228"/>
      <c r="D1298" s="2229"/>
      <c r="E1298" s="2247"/>
      <c r="F1298" s="2231"/>
      <c r="G1298" s="2225"/>
      <c r="H1298" s="2247"/>
      <c r="I1298" s="2224"/>
      <c r="J1298" s="2225"/>
      <c r="K1298" s="2247"/>
      <c r="L1298" s="2244"/>
      <c r="M1298" s="2234"/>
      <c r="N1298" s="2294"/>
      <c r="O1298" s="2233"/>
    </row>
    <row r="1299" spans="1:15">
      <c r="A1299" s="2226" t="s">
        <v>1204</v>
      </c>
      <c r="B1299" s="2227">
        <v>3</v>
      </c>
      <c r="C1299" s="2228"/>
      <c r="D1299" s="2229"/>
      <c r="E1299" s="2247"/>
      <c r="F1299" s="2231"/>
      <c r="G1299" s="2225"/>
      <c r="H1299" s="2247"/>
      <c r="I1299" s="2224"/>
      <c r="J1299" s="2225"/>
      <c r="K1299" s="2247"/>
      <c r="L1299" s="2244"/>
      <c r="M1299" s="2234"/>
      <c r="N1299" s="2294"/>
      <c r="O1299" s="2233"/>
    </row>
    <row r="1300" spans="1:15">
      <c r="A1300" s="2226" t="s">
        <v>1204</v>
      </c>
      <c r="B1300" s="2227">
        <v>3</v>
      </c>
      <c r="C1300" s="2228"/>
      <c r="D1300" s="2229"/>
      <c r="E1300" s="2247"/>
      <c r="F1300" s="2231"/>
      <c r="G1300" s="2225"/>
      <c r="H1300" s="2247"/>
      <c r="I1300" s="2224"/>
      <c r="J1300" s="2225"/>
      <c r="K1300" s="2247"/>
      <c r="L1300" s="2244"/>
      <c r="M1300" s="2234"/>
      <c r="N1300" s="2294"/>
      <c r="O1300" s="2233"/>
    </row>
    <row r="1301" spans="1:15">
      <c r="A1301" s="2226" t="s">
        <v>1204</v>
      </c>
      <c r="B1301" s="2227">
        <v>3</v>
      </c>
      <c r="C1301" s="2228"/>
      <c r="D1301" s="2229"/>
      <c r="E1301" s="2247"/>
      <c r="F1301" s="2231"/>
      <c r="G1301" s="2225"/>
      <c r="H1301" s="2247"/>
      <c r="I1301" s="2224"/>
      <c r="J1301" s="2225"/>
      <c r="K1301" s="2247"/>
      <c r="L1301" s="2244"/>
      <c r="M1301" s="2234"/>
      <c r="N1301" s="2294"/>
      <c r="O1301" s="2233"/>
    </row>
    <row r="1302" spans="1:15">
      <c r="A1302" s="2226" t="s">
        <v>1204</v>
      </c>
      <c r="B1302" s="2227">
        <v>3</v>
      </c>
      <c r="C1302" s="2228"/>
      <c r="D1302" s="2229"/>
      <c r="E1302" s="2247"/>
      <c r="F1302" s="2231"/>
      <c r="G1302" s="2225"/>
      <c r="H1302" s="2247"/>
      <c r="I1302" s="2224"/>
      <c r="J1302" s="2225"/>
      <c r="K1302" s="2247"/>
      <c r="L1302" s="2244"/>
      <c r="M1302" s="2234"/>
      <c r="N1302" s="2294"/>
      <c r="O1302" s="2233"/>
    </row>
    <row r="1303" spans="1:15">
      <c r="A1303" s="2226" t="s">
        <v>1204</v>
      </c>
      <c r="B1303" s="2227">
        <v>3</v>
      </c>
      <c r="C1303" s="2228"/>
      <c r="D1303" s="2229"/>
      <c r="E1303" s="2247"/>
      <c r="F1303" s="2231"/>
      <c r="G1303" s="2225"/>
      <c r="H1303" s="2247"/>
      <c r="I1303" s="2224"/>
      <c r="J1303" s="2225"/>
      <c r="K1303" s="2247"/>
      <c r="L1303" s="2244"/>
      <c r="M1303" s="2234"/>
      <c r="N1303" s="2294"/>
      <c r="O1303" s="2233"/>
    </row>
    <row r="1304" spans="1:15">
      <c r="A1304" s="2226" t="s">
        <v>1204</v>
      </c>
      <c r="B1304" s="2227">
        <v>3</v>
      </c>
      <c r="C1304" s="2228"/>
      <c r="D1304" s="2229"/>
      <c r="E1304" s="2247"/>
      <c r="F1304" s="2231"/>
      <c r="G1304" s="2225"/>
      <c r="H1304" s="2247"/>
      <c r="I1304" s="2224"/>
      <c r="J1304" s="2225"/>
      <c r="K1304" s="2247"/>
      <c r="L1304" s="2244"/>
      <c r="M1304" s="2234"/>
      <c r="N1304" s="2294"/>
      <c r="O1304" s="2233"/>
    </row>
    <row r="1305" spans="1:15">
      <c r="A1305" s="2226" t="s">
        <v>1204</v>
      </c>
      <c r="B1305" s="2227">
        <v>3</v>
      </c>
      <c r="C1305" s="2228"/>
      <c r="D1305" s="2229"/>
      <c r="E1305" s="2247"/>
      <c r="F1305" s="2231"/>
      <c r="G1305" s="2225"/>
      <c r="H1305" s="2247"/>
      <c r="I1305" s="2224"/>
      <c r="J1305" s="2225"/>
      <c r="K1305" s="2247"/>
      <c r="L1305" s="2244"/>
      <c r="M1305" s="2234"/>
      <c r="N1305" s="2294"/>
      <c r="O1305" s="2233"/>
    </row>
    <row r="1306" spans="1:15">
      <c r="A1306" s="2226" t="s">
        <v>1204</v>
      </c>
      <c r="B1306" s="2227">
        <v>3</v>
      </c>
      <c r="C1306" s="2228"/>
      <c r="D1306" s="2229"/>
      <c r="E1306" s="2247"/>
      <c r="F1306" s="2231"/>
      <c r="G1306" s="2225"/>
      <c r="H1306" s="2247"/>
      <c r="I1306" s="2224"/>
      <c r="J1306" s="2225"/>
      <c r="K1306" s="2247"/>
      <c r="L1306" s="2244"/>
      <c r="M1306" s="2234"/>
      <c r="N1306" s="2294"/>
      <c r="O1306" s="2233"/>
    </row>
    <row r="1307" spans="1:15">
      <c r="A1307" s="2226" t="s">
        <v>1204</v>
      </c>
      <c r="B1307" s="2227">
        <v>3</v>
      </c>
      <c r="C1307" s="2228"/>
      <c r="D1307" s="2229"/>
      <c r="E1307" s="2247"/>
      <c r="F1307" s="2231"/>
      <c r="G1307" s="2225"/>
      <c r="H1307" s="2247"/>
      <c r="I1307" s="2224"/>
      <c r="J1307" s="2225"/>
      <c r="K1307" s="2247"/>
      <c r="L1307" s="2244"/>
      <c r="M1307" s="2234"/>
      <c r="N1307" s="2294"/>
      <c r="O1307" s="2233"/>
    </row>
    <row r="1308" spans="1:15">
      <c r="A1308" s="2226" t="s">
        <v>1204</v>
      </c>
      <c r="B1308" s="2227">
        <v>3</v>
      </c>
      <c r="C1308" s="2228"/>
      <c r="D1308" s="2229"/>
      <c r="E1308" s="2247"/>
      <c r="F1308" s="2231"/>
      <c r="G1308" s="2225"/>
      <c r="H1308" s="2247"/>
      <c r="I1308" s="2224"/>
      <c r="J1308" s="2225"/>
      <c r="K1308" s="2247"/>
      <c r="L1308" s="2244"/>
      <c r="M1308" s="2234"/>
      <c r="N1308" s="2294"/>
      <c r="O1308" s="2233"/>
    </row>
    <row r="1309" spans="1:15">
      <c r="A1309" s="2226" t="s">
        <v>1204</v>
      </c>
      <c r="B1309" s="2227">
        <v>3</v>
      </c>
      <c r="C1309" s="2228"/>
      <c r="D1309" s="2229"/>
      <c r="E1309" s="2247"/>
      <c r="F1309" s="2231"/>
      <c r="G1309" s="2225"/>
      <c r="H1309" s="2247"/>
      <c r="I1309" s="2224"/>
      <c r="J1309" s="2225"/>
      <c r="K1309" s="2247"/>
      <c r="L1309" s="2244"/>
      <c r="M1309" s="2234"/>
      <c r="N1309" s="2294"/>
      <c r="O1309" s="2233"/>
    </row>
    <row r="1310" spans="1:15">
      <c r="A1310" s="2226" t="s">
        <v>1204</v>
      </c>
      <c r="B1310" s="2227">
        <v>3</v>
      </c>
      <c r="C1310" s="2228"/>
      <c r="D1310" s="2229"/>
      <c r="E1310" s="2247"/>
      <c r="F1310" s="2231"/>
      <c r="G1310" s="2225"/>
      <c r="H1310" s="2247"/>
      <c r="I1310" s="2224"/>
      <c r="J1310" s="2225"/>
      <c r="K1310" s="2247"/>
      <c r="L1310" s="2244"/>
      <c r="M1310" s="2234"/>
      <c r="N1310" s="2294"/>
      <c r="O1310" s="2233"/>
    </row>
    <row r="1311" spans="1:15">
      <c r="A1311" s="2226" t="s">
        <v>1204</v>
      </c>
      <c r="B1311" s="2227">
        <v>3</v>
      </c>
      <c r="C1311" s="2228"/>
      <c r="D1311" s="2229"/>
      <c r="E1311" s="2247"/>
      <c r="F1311" s="2231"/>
      <c r="G1311" s="2225"/>
      <c r="H1311" s="2247"/>
      <c r="I1311" s="2224"/>
      <c r="J1311" s="2225"/>
      <c r="K1311" s="2247"/>
      <c r="L1311" s="2244"/>
      <c r="M1311" s="2234"/>
      <c r="N1311" s="2294"/>
      <c r="O1311" s="2233"/>
    </row>
    <row r="1312" spans="1:15">
      <c r="A1312" s="2226" t="s">
        <v>1204</v>
      </c>
      <c r="B1312" s="2227">
        <v>3</v>
      </c>
      <c r="C1312" s="2228"/>
      <c r="D1312" s="2229"/>
      <c r="E1312" s="2247"/>
      <c r="F1312" s="2231"/>
      <c r="G1312" s="2225"/>
      <c r="H1312" s="2247"/>
      <c r="I1312" s="2224"/>
      <c r="J1312" s="2225"/>
      <c r="K1312" s="2247"/>
      <c r="L1312" s="2244"/>
      <c r="M1312" s="2234"/>
      <c r="N1312" s="2294"/>
      <c r="O1312" s="2233"/>
    </row>
    <row r="1313" spans="1:15">
      <c r="A1313" s="2226" t="s">
        <v>1204</v>
      </c>
      <c r="B1313" s="2227">
        <v>3</v>
      </c>
      <c r="C1313" s="2228"/>
      <c r="D1313" s="2229"/>
      <c r="E1313" s="2247"/>
      <c r="F1313" s="2231"/>
      <c r="G1313" s="2225"/>
      <c r="H1313" s="2247"/>
      <c r="I1313" s="2224"/>
      <c r="J1313" s="2225"/>
      <c r="K1313" s="2247"/>
      <c r="L1313" s="2244"/>
      <c r="M1313" s="2234"/>
      <c r="N1313" s="2294"/>
      <c r="O1313" s="2233"/>
    </row>
    <row r="1314" spans="1:15">
      <c r="A1314" s="2226" t="s">
        <v>1204</v>
      </c>
      <c r="B1314" s="2227">
        <v>3</v>
      </c>
      <c r="C1314" s="2228"/>
      <c r="D1314" s="2229"/>
      <c r="E1314" s="2247"/>
      <c r="F1314" s="2231"/>
      <c r="G1314" s="2225"/>
      <c r="H1314" s="2247"/>
      <c r="I1314" s="2224"/>
      <c r="J1314" s="2225"/>
      <c r="K1314" s="2247"/>
      <c r="L1314" s="2244"/>
      <c r="M1314" s="2234"/>
      <c r="N1314" s="2294"/>
      <c r="O1314" s="2233"/>
    </row>
    <row r="1315" spans="1:15">
      <c r="A1315" s="2226" t="s">
        <v>1204</v>
      </c>
      <c r="B1315" s="2227">
        <v>3</v>
      </c>
      <c r="C1315" s="2228"/>
      <c r="D1315" s="2229"/>
      <c r="E1315" s="2247"/>
      <c r="F1315" s="2231"/>
      <c r="G1315" s="2225"/>
      <c r="H1315" s="2247"/>
      <c r="I1315" s="2224"/>
      <c r="J1315" s="2225"/>
      <c r="K1315" s="2247"/>
      <c r="L1315" s="2244"/>
      <c r="M1315" s="2234"/>
      <c r="N1315" s="2294"/>
      <c r="O1315" s="2233"/>
    </row>
    <row r="1316" spans="1:15">
      <c r="A1316" s="2226" t="s">
        <v>1204</v>
      </c>
      <c r="B1316" s="2227">
        <v>3</v>
      </c>
      <c r="C1316" s="2228"/>
      <c r="D1316" s="2229"/>
      <c r="E1316" s="2247"/>
      <c r="F1316" s="2231"/>
      <c r="G1316" s="2225"/>
      <c r="H1316" s="2247"/>
      <c r="I1316" s="2224"/>
      <c r="J1316" s="2225"/>
      <c r="K1316" s="2247"/>
      <c r="L1316" s="2244"/>
      <c r="M1316" s="2234"/>
      <c r="N1316" s="2294"/>
      <c r="O1316" s="2233"/>
    </row>
    <row r="1317" spans="1:15">
      <c r="A1317" s="2226" t="s">
        <v>1204</v>
      </c>
      <c r="B1317" s="2227">
        <v>3</v>
      </c>
      <c r="C1317" s="2228"/>
      <c r="D1317" s="2229"/>
      <c r="E1317" s="2247"/>
      <c r="F1317" s="2231"/>
      <c r="G1317" s="2225"/>
      <c r="H1317" s="2247"/>
      <c r="I1317" s="2224"/>
      <c r="J1317" s="2225"/>
      <c r="K1317" s="2247"/>
      <c r="L1317" s="2244"/>
      <c r="M1317" s="2234"/>
      <c r="N1317" s="2294"/>
      <c r="O1317" s="2233"/>
    </row>
    <row r="1318" spans="1:15">
      <c r="A1318" s="2226" t="s">
        <v>1204</v>
      </c>
      <c r="B1318" s="2227">
        <v>3</v>
      </c>
      <c r="C1318" s="2228"/>
      <c r="D1318" s="2229"/>
      <c r="E1318" s="2247"/>
      <c r="F1318" s="2231"/>
      <c r="G1318" s="2225"/>
      <c r="H1318" s="2247"/>
      <c r="I1318" s="2224"/>
      <c r="J1318" s="2225"/>
      <c r="K1318" s="2247"/>
      <c r="L1318" s="2244"/>
      <c r="M1318" s="2234"/>
      <c r="N1318" s="2294"/>
      <c r="O1318" s="2233"/>
    </row>
    <row r="1319" spans="1:15">
      <c r="A1319" s="2226" t="s">
        <v>1204</v>
      </c>
      <c r="B1319" s="2227">
        <v>3</v>
      </c>
      <c r="C1319" s="2228"/>
      <c r="D1319" s="2229"/>
      <c r="E1319" s="2247"/>
      <c r="F1319" s="2231"/>
      <c r="G1319" s="2225"/>
      <c r="H1319" s="2247"/>
      <c r="I1319" s="2224"/>
      <c r="J1319" s="2225"/>
      <c r="K1319" s="2247"/>
      <c r="L1319" s="2244"/>
      <c r="M1319" s="2234"/>
      <c r="N1319" s="2294"/>
      <c r="O1319" s="2233"/>
    </row>
    <row r="1320" spans="1:15">
      <c r="A1320" s="2226" t="s">
        <v>1204</v>
      </c>
      <c r="B1320" s="2227">
        <v>3</v>
      </c>
      <c r="C1320" s="2228"/>
      <c r="D1320" s="2229"/>
      <c r="E1320" s="2247"/>
      <c r="F1320" s="2231"/>
      <c r="G1320" s="2225"/>
      <c r="H1320" s="2247"/>
      <c r="I1320" s="2224"/>
      <c r="J1320" s="2225"/>
      <c r="K1320" s="2247"/>
      <c r="L1320" s="2244"/>
      <c r="M1320" s="2234"/>
      <c r="N1320" s="2294"/>
      <c r="O1320" s="2233"/>
    </row>
    <row r="1321" spans="1:15">
      <c r="A1321" s="2226" t="s">
        <v>1204</v>
      </c>
      <c r="B1321" s="2227">
        <v>3</v>
      </c>
      <c r="C1321" s="2228"/>
      <c r="D1321" s="2229"/>
      <c r="E1321" s="2247"/>
      <c r="F1321" s="2231"/>
      <c r="G1321" s="2225"/>
      <c r="H1321" s="2247"/>
      <c r="I1321" s="2224"/>
      <c r="J1321" s="2225"/>
      <c r="K1321" s="2247"/>
      <c r="L1321" s="2244"/>
      <c r="M1321" s="2234"/>
      <c r="N1321" s="2294"/>
      <c r="O1321" s="2233"/>
    </row>
    <row r="1322" spans="1:15">
      <c r="A1322" s="2226" t="s">
        <v>1204</v>
      </c>
      <c r="B1322" s="2227">
        <v>3</v>
      </c>
      <c r="C1322" s="2228"/>
      <c r="D1322" s="2229"/>
      <c r="E1322" s="2247"/>
      <c r="F1322" s="2231"/>
      <c r="G1322" s="2225"/>
      <c r="H1322" s="2247"/>
      <c r="I1322" s="2224"/>
      <c r="J1322" s="2225"/>
      <c r="K1322" s="2247"/>
      <c r="L1322" s="2244"/>
      <c r="M1322" s="2234"/>
      <c r="N1322" s="2294"/>
      <c r="O1322" s="2233"/>
    </row>
    <row r="1323" spans="1:15">
      <c r="A1323" s="2226" t="s">
        <v>1204</v>
      </c>
      <c r="B1323" s="2227">
        <v>3</v>
      </c>
      <c r="C1323" s="2228"/>
      <c r="D1323" s="2229"/>
      <c r="E1323" s="2247"/>
      <c r="F1323" s="2231"/>
      <c r="G1323" s="2225"/>
      <c r="H1323" s="2247"/>
      <c r="I1323" s="2224"/>
      <c r="J1323" s="2225"/>
      <c r="K1323" s="2247"/>
      <c r="L1323" s="2244"/>
      <c r="M1323" s="2234"/>
      <c r="N1323" s="2294"/>
      <c r="O1323" s="2233"/>
    </row>
    <row r="1324" spans="1:15">
      <c r="A1324" s="2226" t="s">
        <v>1204</v>
      </c>
      <c r="B1324" s="2227">
        <v>3</v>
      </c>
      <c r="C1324" s="2228"/>
      <c r="D1324" s="2229"/>
      <c r="E1324" s="2247"/>
      <c r="F1324" s="2231"/>
      <c r="G1324" s="2225"/>
      <c r="H1324" s="2247"/>
      <c r="I1324" s="2224"/>
      <c r="J1324" s="2225"/>
      <c r="K1324" s="2247"/>
      <c r="L1324" s="2244"/>
      <c r="M1324" s="2234"/>
      <c r="N1324" s="2294"/>
      <c r="O1324" s="2233"/>
    </row>
    <row r="1325" spans="1:15">
      <c r="A1325" s="2226" t="s">
        <v>1204</v>
      </c>
      <c r="B1325" s="2227">
        <v>3</v>
      </c>
      <c r="C1325" s="2228"/>
      <c r="D1325" s="2229"/>
      <c r="E1325" s="2247"/>
      <c r="F1325" s="2231"/>
      <c r="G1325" s="2225"/>
      <c r="H1325" s="2247"/>
      <c r="I1325" s="2224"/>
      <c r="J1325" s="2225"/>
      <c r="K1325" s="2247"/>
      <c r="L1325" s="2244"/>
      <c r="M1325" s="2234"/>
      <c r="N1325" s="2294"/>
      <c r="O1325" s="2233"/>
    </row>
    <row r="1326" spans="1:15">
      <c r="A1326" s="2226" t="s">
        <v>1204</v>
      </c>
      <c r="B1326" s="2227">
        <v>3</v>
      </c>
      <c r="C1326" s="2228"/>
      <c r="D1326" s="2229"/>
      <c r="E1326" s="2247"/>
      <c r="F1326" s="2231"/>
      <c r="G1326" s="2225"/>
      <c r="H1326" s="2247"/>
      <c r="I1326" s="2224"/>
      <c r="J1326" s="2225"/>
      <c r="K1326" s="2247"/>
      <c r="L1326" s="2244"/>
      <c r="M1326" s="2234"/>
      <c r="N1326" s="2294"/>
      <c r="O1326" s="2233"/>
    </row>
    <row r="1327" spans="1:15">
      <c r="A1327" s="2226" t="s">
        <v>1204</v>
      </c>
      <c r="B1327" s="2227">
        <v>3</v>
      </c>
      <c r="C1327" s="2228"/>
      <c r="D1327" s="2229"/>
      <c r="E1327" s="2247"/>
      <c r="F1327" s="2231"/>
      <c r="G1327" s="2225"/>
      <c r="H1327" s="2247"/>
      <c r="I1327" s="2224"/>
      <c r="J1327" s="2225"/>
      <c r="K1327" s="2247"/>
      <c r="L1327" s="2244"/>
      <c r="M1327" s="2234"/>
      <c r="N1327" s="2294"/>
      <c r="O1327" s="2233"/>
    </row>
    <row r="1328" spans="1:15">
      <c r="A1328" s="2226" t="s">
        <v>1204</v>
      </c>
      <c r="B1328" s="2227">
        <v>3</v>
      </c>
      <c r="C1328" s="2228"/>
      <c r="D1328" s="2229"/>
      <c r="E1328" s="2247"/>
      <c r="F1328" s="2231"/>
      <c r="G1328" s="2225"/>
      <c r="H1328" s="2247"/>
      <c r="I1328" s="2224"/>
      <c r="J1328" s="2225"/>
      <c r="K1328" s="2247"/>
      <c r="L1328" s="2244"/>
      <c r="M1328" s="2234"/>
      <c r="N1328" s="2294"/>
      <c r="O1328" s="2233"/>
    </row>
    <row r="1329" spans="1:15">
      <c r="A1329" s="2226" t="s">
        <v>1204</v>
      </c>
      <c r="B1329" s="2227">
        <v>3</v>
      </c>
      <c r="C1329" s="2228"/>
      <c r="D1329" s="2229"/>
      <c r="E1329" s="2247"/>
      <c r="F1329" s="2231"/>
      <c r="G1329" s="2225"/>
      <c r="H1329" s="2247"/>
      <c r="I1329" s="2224"/>
      <c r="J1329" s="2225"/>
      <c r="K1329" s="2247"/>
      <c r="L1329" s="2244"/>
      <c r="M1329" s="2234"/>
      <c r="N1329" s="2294"/>
      <c r="O1329" s="2233"/>
    </row>
    <row r="1330" spans="1:15">
      <c r="A1330" s="2226" t="s">
        <v>1204</v>
      </c>
      <c r="B1330" s="2227">
        <v>3</v>
      </c>
      <c r="C1330" s="2228"/>
      <c r="D1330" s="2229"/>
      <c r="E1330" s="2247"/>
      <c r="F1330" s="2231"/>
      <c r="G1330" s="2225"/>
      <c r="H1330" s="2247"/>
      <c r="I1330" s="2224"/>
      <c r="J1330" s="2225"/>
      <c r="K1330" s="2247"/>
      <c r="L1330" s="2244"/>
      <c r="M1330" s="2234"/>
      <c r="N1330" s="2294"/>
      <c r="O1330" s="2233"/>
    </row>
    <row r="1331" spans="1:15">
      <c r="A1331" s="2226" t="s">
        <v>1204</v>
      </c>
      <c r="B1331" s="2227">
        <v>3</v>
      </c>
      <c r="C1331" s="2228"/>
      <c r="D1331" s="2229"/>
      <c r="E1331" s="2247"/>
      <c r="F1331" s="2231"/>
      <c r="G1331" s="2225"/>
      <c r="H1331" s="2247"/>
      <c r="I1331" s="2224"/>
      <c r="J1331" s="2225"/>
      <c r="K1331" s="2247"/>
      <c r="L1331" s="2244"/>
      <c r="M1331" s="2234"/>
      <c r="N1331" s="2294"/>
      <c r="O1331" s="2233"/>
    </row>
    <row r="1332" spans="1:15">
      <c r="A1332" s="2226" t="s">
        <v>1204</v>
      </c>
      <c r="B1332" s="2227">
        <v>3</v>
      </c>
      <c r="C1332" s="2228"/>
      <c r="D1332" s="2229"/>
      <c r="E1332" s="2247"/>
      <c r="F1332" s="2231"/>
      <c r="G1332" s="2225"/>
      <c r="H1332" s="2247"/>
      <c r="I1332" s="2224"/>
      <c r="J1332" s="2225"/>
      <c r="K1332" s="2247"/>
      <c r="L1332" s="2244"/>
      <c r="M1332" s="2234"/>
      <c r="N1332" s="2294"/>
      <c r="O1332" s="2233"/>
    </row>
    <row r="1333" spans="1:15">
      <c r="A1333" s="2226" t="s">
        <v>1204</v>
      </c>
      <c r="B1333" s="2227">
        <v>3</v>
      </c>
      <c r="C1333" s="2228"/>
      <c r="D1333" s="2229"/>
      <c r="E1333" s="2247"/>
      <c r="F1333" s="2231"/>
      <c r="G1333" s="2225"/>
      <c r="H1333" s="2247"/>
      <c r="I1333" s="2224"/>
      <c r="J1333" s="2225"/>
      <c r="K1333" s="2247"/>
      <c r="L1333" s="2244"/>
      <c r="M1333" s="2234"/>
      <c r="N1333" s="2294"/>
      <c r="O1333" s="2233"/>
    </row>
    <row r="1334" spans="1:15">
      <c r="A1334" s="2226" t="s">
        <v>1204</v>
      </c>
      <c r="B1334" s="2227">
        <v>3</v>
      </c>
      <c r="C1334" s="2228"/>
      <c r="D1334" s="2229"/>
      <c r="E1334" s="2247"/>
      <c r="F1334" s="2231"/>
      <c r="G1334" s="2225"/>
      <c r="H1334" s="2247"/>
      <c r="I1334" s="2224"/>
      <c r="J1334" s="2225"/>
      <c r="K1334" s="2247"/>
      <c r="L1334" s="2244"/>
      <c r="M1334" s="2234"/>
      <c r="N1334" s="2294"/>
      <c r="O1334" s="2233"/>
    </row>
    <row r="1335" spans="1:15">
      <c r="A1335" s="2226" t="s">
        <v>1204</v>
      </c>
      <c r="B1335" s="2227">
        <v>3</v>
      </c>
      <c r="C1335" s="2228"/>
      <c r="D1335" s="2229"/>
      <c r="E1335" s="2247"/>
      <c r="F1335" s="2231"/>
      <c r="G1335" s="2225"/>
      <c r="H1335" s="2247"/>
      <c r="I1335" s="2224"/>
      <c r="J1335" s="2225"/>
      <c r="K1335" s="2247"/>
      <c r="L1335" s="2244"/>
      <c r="M1335" s="2234"/>
      <c r="N1335" s="2294"/>
      <c r="O1335" s="2233"/>
    </row>
    <row r="1336" spans="1:15">
      <c r="A1336" s="2226" t="s">
        <v>1204</v>
      </c>
      <c r="B1336" s="2227">
        <v>3</v>
      </c>
      <c r="C1336" s="2228"/>
      <c r="D1336" s="2229"/>
      <c r="E1336" s="2247"/>
      <c r="F1336" s="2231"/>
      <c r="G1336" s="2225"/>
      <c r="H1336" s="2247"/>
      <c r="I1336" s="2224"/>
      <c r="J1336" s="2225"/>
      <c r="K1336" s="2247"/>
      <c r="L1336" s="2244"/>
      <c r="M1336" s="2234"/>
      <c r="N1336" s="2294"/>
      <c r="O1336" s="2233"/>
    </row>
    <row r="1337" spans="1:15">
      <c r="A1337" s="2226" t="s">
        <v>1204</v>
      </c>
      <c r="B1337" s="2227">
        <v>3</v>
      </c>
      <c r="C1337" s="2228"/>
      <c r="D1337" s="2229"/>
      <c r="E1337" s="2247"/>
      <c r="F1337" s="2231"/>
      <c r="G1337" s="2225"/>
      <c r="H1337" s="2247"/>
      <c r="I1337" s="2224"/>
      <c r="J1337" s="2225"/>
      <c r="K1337" s="2247"/>
      <c r="L1337" s="2244"/>
      <c r="M1337" s="2234"/>
      <c r="N1337" s="2294"/>
      <c r="O1337" s="2233"/>
    </row>
    <row r="1338" spans="1:15">
      <c r="A1338" s="2226" t="s">
        <v>1204</v>
      </c>
      <c r="B1338" s="2227">
        <v>3</v>
      </c>
      <c r="C1338" s="2228"/>
      <c r="D1338" s="2229"/>
      <c r="E1338" s="2247"/>
      <c r="F1338" s="2231"/>
      <c r="G1338" s="2225"/>
      <c r="H1338" s="2247"/>
      <c r="I1338" s="2224"/>
      <c r="J1338" s="2225"/>
      <c r="K1338" s="2247"/>
      <c r="L1338" s="2244"/>
      <c r="M1338" s="2234"/>
      <c r="N1338" s="2294"/>
      <c r="O1338" s="2233"/>
    </row>
    <row r="1339" spans="1:15">
      <c r="A1339" s="2226" t="s">
        <v>1204</v>
      </c>
      <c r="B1339" s="2227">
        <v>3</v>
      </c>
      <c r="C1339" s="2228"/>
      <c r="D1339" s="2229"/>
      <c r="E1339" s="2247"/>
      <c r="F1339" s="2231"/>
      <c r="G1339" s="2225"/>
      <c r="H1339" s="2247"/>
      <c r="I1339" s="2224"/>
      <c r="J1339" s="2225"/>
      <c r="K1339" s="2247"/>
      <c r="L1339" s="2244"/>
      <c r="M1339" s="2234"/>
      <c r="N1339" s="2294"/>
      <c r="O1339" s="2233"/>
    </row>
    <row r="1340" spans="1:15">
      <c r="A1340" s="2226" t="s">
        <v>1204</v>
      </c>
      <c r="B1340" s="2227">
        <v>3</v>
      </c>
      <c r="C1340" s="2228"/>
      <c r="D1340" s="2229"/>
      <c r="E1340" s="2247"/>
      <c r="F1340" s="2231"/>
      <c r="G1340" s="2225"/>
      <c r="H1340" s="2247"/>
      <c r="I1340" s="2224"/>
      <c r="J1340" s="2225"/>
      <c r="K1340" s="2247"/>
      <c r="L1340" s="2244"/>
      <c r="M1340" s="2234"/>
      <c r="N1340" s="2294"/>
      <c r="O1340" s="2233"/>
    </row>
    <row r="1341" spans="1:15">
      <c r="A1341" s="2226" t="s">
        <v>1204</v>
      </c>
      <c r="B1341" s="2227">
        <v>3</v>
      </c>
      <c r="C1341" s="2228"/>
      <c r="D1341" s="2229"/>
      <c r="E1341" s="2247"/>
      <c r="F1341" s="2231"/>
      <c r="G1341" s="2225"/>
      <c r="H1341" s="2247"/>
      <c r="I1341" s="2224"/>
      <c r="J1341" s="2225"/>
      <c r="K1341" s="2247"/>
      <c r="L1341" s="2244"/>
      <c r="M1341" s="2234"/>
      <c r="N1341" s="2294"/>
      <c r="O1341" s="2233"/>
    </row>
    <row r="1342" spans="1:15">
      <c r="A1342" s="2226" t="s">
        <v>1204</v>
      </c>
      <c r="B1342" s="2227">
        <v>3</v>
      </c>
      <c r="C1342" s="2228"/>
      <c r="D1342" s="2229"/>
      <c r="E1342" s="2247"/>
      <c r="F1342" s="2231"/>
      <c r="G1342" s="2225"/>
      <c r="H1342" s="2247"/>
      <c r="I1342" s="2224"/>
      <c r="J1342" s="2225"/>
      <c r="K1342" s="2247"/>
      <c r="L1342" s="2244"/>
      <c r="M1342" s="2234"/>
      <c r="N1342" s="2294"/>
      <c r="O1342" s="2233"/>
    </row>
    <row r="1343" spans="1:15">
      <c r="A1343" s="2226" t="s">
        <v>1204</v>
      </c>
      <c r="B1343" s="2227">
        <v>3</v>
      </c>
      <c r="C1343" s="2228"/>
      <c r="D1343" s="2229"/>
      <c r="E1343" s="2247"/>
      <c r="F1343" s="2231"/>
      <c r="G1343" s="2225"/>
      <c r="H1343" s="2247"/>
      <c r="I1343" s="2224"/>
      <c r="J1343" s="2225"/>
      <c r="K1343" s="2247"/>
      <c r="L1343" s="2244"/>
      <c r="M1343" s="2234"/>
      <c r="N1343" s="2294"/>
      <c r="O1343" s="2233"/>
    </row>
    <row r="1344" spans="1:15">
      <c r="A1344" s="2226" t="s">
        <v>1204</v>
      </c>
      <c r="B1344" s="2227">
        <v>3</v>
      </c>
      <c r="C1344" s="2228"/>
      <c r="D1344" s="2229"/>
      <c r="E1344" s="2247"/>
      <c r="F1344" s="2231"/>
      <c r="G1344" s="2225"/>
      <c r="H1344" s="2247"/>
      <c r="I1344" s="2224"/>
      <c r="J1344" s="2225"/>
      <c r="K1344" s="2247"/>
      <c r="L1344" s="2244"/>
      <c r="M1344" s="2234"/>
      <c r="N1344" s="2294"/>
      <c r="O1344" s="2233"/>
    </row>
    <row r="1345" spans="1:15">
      <c r="A1345" s="2226" t="s">
        <v>1204</v>
      </c>
      <c r="B1345" s="2227">
        <v>3</v>
      </c>
      <c r="C1345" s="2228"/>
      <c r="D1345" s="2229"/>
      <c r="E1345" s="2247"/>
      <c r="F1345" s="2231"/>
      <c r="G1345" s="2225"/>
      <c r="H1345" s="2247"/>
      <c r="I1345" s="2224"/>
      <c r="J1345" s="2225"/>
      <c r="K1345" s="2247"/>
      <c r="L1345" s="2244"/>
      <c r="M1345" s="2234"/>
      <c r="N1345" s="2294"/>
      <c r="O1345" s="2233"/>
    </row>
    <row r="1346" spans="1:15">
      <c r="A1346" s="2226" t="s">
        <v>1204</v>
      </c>
      <c r="B1346" s="2227">
        <v>3</v>
      </c>
      <c r="C1346" s="2228"/>
      <c r="D1346" s="2229"/>
      <c r="E1346" s="2247"/>
      <c r="F1346" s="2231"/>
      <c r="G1346" s="2225"/>
      <c r="H1346" s="2247"/>
      <c r="I1346" s="2224"/>
      <c r="J1346" s="2225"/>
      <c r="K1346" s="2247"/>
      <c r="L1346" s="2244"/>
      <c r="M1346" s="2234"/>
      <c r="N1346" s="2294"/>
      <c r="O1346" s="2233"/>
    </row>
    <row r="1347" spans="1:15">
      <c r="A1347" s="2226" t="s">
        <v>1204</v>
      </c>
      <c r="B1347" s="2227">
        <v>3</v>
      </c>
      <c r="C1347" s="2228"/>
      <c r="D1347" s="2229"/>
      <c r="E1347" s="2247"/>
      <c r="F1347" s="2231"/>
      <c r="G1347" s="2225"/>
      <c r="H1347" s="2247"/>
      <c r="I1347" s="2224"/>
      <c r="J1347" s="2225"/>
      <c r="K1347" s="2247"/>
      <c r="L1347" s="2244"/>
      <c r="M1347" s="2234"/>
      <c r="N1347" s="2294"/>
      <c r="O1347" s="2233"/>
    </row>
    <row r="1348" spans="1:15">
      <c r="A1348" s="2226" t="s">
        <v>1204</v>
      </c>
      <c r="B1348" s="2227">
        <v>3</v>
      </c>
      <c r="C1348" s="2228"/>
      <c r="D1348" s="2229"/>
      <c r="E1348" s="2247"/>
      <c r="F1348" s="2231"/>
      <c r="G1348" s="2225"/>
      <c r="H1348" s="2247"/>
      <c r="I1348" s="2224"/>
      <c r="J1348" s="2225"/>
      <c r="K1348" s="2247"/>
      <c r="L1348" s="2244"/>
      <c r="M1348" s="2234"/>
      <c r="N1348" s="2294"/>
      <c r="O1348" s="2233"/>
    </row>
    <row r="1349" spans="1:15">
      <c r="A1349" s="2226" t="s">
        <v>1204</v>
      </c>
      <c r="B1349" s="2227">
        <v>3</v>
      </c>
      <c r="C1349" s="2228"/>
      <c r="D1349" s="2229"/>
      <c r="E1349" s="2247"/>
      <c r="F1349" s="2231"/>
      <c r="G1349" s="2225"/>
      <c r="H1349" s="2247"/>
      <c r="I1349" s="2224"/>
      <c r="J1349" s="2225"/>
      <c r="K1349" s="2247"/>
      <c r="L1349" s="2244"/>
      <c r="M1349" s="2234"/>
      <c r="N1349" s="2294"/>
      <c r="O1349" s="2233"/>
    </row>
    <row r="1350" spans="1:15">
      <c r="A1350" s="2226" t="s">
        <v>1204</v>
      </c>
      <c r="B1350" s="2227">
        <v>3</v>
      </c>
      <c r="C1350" s="2228"/>
      <c r="D1350" s="2229"/>
      <c r="E1350" s="2247"/>
      <c r="F1350" s="2231"/>
      <c r="G1350" s="2225"/>
      <c r="H1350" s="2247"/>
      <c r="I1350" s="2224"/>
      <c r="J1350" s="2225"/>
      <c r="K1350" s="2247"/>
      <c r="L1350" s="2244"/>
      <c r="M1350" s="2234"/>
      <c r="N1350" s="2294"/>
      <c r="O1350" s="2233"/>
    </row>
    <row r="1351" spans="1:15">
      <c r="A1351" s="2226" t="s">
        <v>1204</v>
      </c>
      <c r="B1351" s="2227">
        <v>3</v>
      </c>
      <c r="C1351" s="2228"/>
      <c r="D1351" s="2229"/>
      <c r="E1351" s="2247"/>
      <c r="F1351" s="2231"/>
      <c r="G1351" s="2225"/>
      <c r="H1351" s="2247"/>
      <c r="I1351" s="2224"/>
      <c r="J1351" s="2225"/>
      <c r="K1351" s="2247"/>
      <c r="L1351" s="2244"/>
      <c r="M1351" s="2234"/>
      <c r="N1351" s="2294"/>
      <c r="O1351" s="2233"/>
    </row>
    <row r="1352" spans="1:15">
      <c r="A1352" s="2226" t="s">
        <v>1204</v>
      </c>
      <c r="B1352" s="2227">
        <v>3</v>
      </c>
      <c r="C1352" s="2228"/>
      <c r="D1352" s="2229"/>
      <c r="E1352" s="2247"/>
      <c r="F1352" s="2231"/>
      <c r="G1352" s="2225"/>
      <c r="H1352" s="2247"/>
      <c r="I1352" s="2224"/>
      <c r="J1352" s="2225"/>
      <c r="K1352" s="2247"/>
      <c r="L1352" s="2244"/>
      <c r="M1352" s="2234"/>
      <c r="N1352" s="2294"/>
      <c r="O1352" s="2233"/>
    </row>
    <row r="1353" spans="1:15">
      <c r="A1353" s="2226" t="s">
        <v>1204</v>
      </c>
      <c r="B1353" s="2227">
        <v>3</v>
      </c>
      <c r="C1353" s="2228"/>
      <c r="D1353" s="2229"/>
      <c r="E1353" s="2247"/>
      <c r="F1353" s="2231"/>
      <c r="G1353" s="2225"/>
      <c r="H1353" s="2247"/>
      <c r="I1353" s="2224"/>
      <c r="J1353" s="2225"/>
      <c r="K1353" s="2247"/>
      <c r="L1353" s="2244"/>
      <c r="M1353" s="2234"/>
      <c r="N1353" s="2294"/>
      <c r="O1353" s="2233"/>
    </row>
    <row r="1354" spans="1:15">
      <c r="A1354" s="2226" t="s">
        <v>1204</v>
      </c>
      <c r="B1354" s="2227">
        <v>3</v>
      </c>
      <c r="C1354" s="2228"/>
      <c r="D1354" s="2229"/>
      <c r="E1354" s="2247"/>
      <c r="F1354" s="2231"/>
      <c r="G1354" s="2225"/>
      <c r="H1354" s="2247"/>
      <c r="I1354" s="2224"/>
      <c r="J1354" s="2225"/>
      <c r="K1354" s="2247"/>
      <c r="L1354" s="2244"/>
      <c r="M1354" s="2234"/>
      <c r="N1354" s="2294"/>
      <c r="O1354" s="2233"/>
    </row>
    <row r="1355" spans="1:15">
      <c r="A1355" s="2226" t="s">
        <v>1204</v>
      </c>
      <c r="B1355" s="2227">
        <v>3</v>
      </c>
      <c r="C1355" s="2228"/>
      <c r="D1355" s="2229"/>
      <c r="E1355" s="2247"/>
      <c r="F1355" s="2231"/>
      <c r="G1355" s="2225"/>
      <c r="H1355" s="2247"/>
      <c r="I1355" s="2224"/>
      <c r="J1355" s="2225"/>
      <c r="K1355" s="2247"/>
      <c r="L1355" s="2244"/>
      <c r="M1355" s="2234"/>
      <c r="N1355" s="2294"/>
      <c r="O1355" s="2233"/>
    </row>
    <row r="1356" spans="1:15">
      <c r="A1356" s="2226" t="s">
        <v>1204</v>
      </c>
      <c r="B1356" s="2227">
        <v>3</v>
      </c>
      <c r="C1356" s="2228"/>
      <c r="D1356" s="2229"/>
      <c r="E1356" s="2247"/>
      <c r="F1356" s="2231"/>
      <c r="G1356" s="2225"/>
      <c r="H1356" s="2247"/>
      <c r="I1356" s="2224"/>
      <c r="J1356" s="2225"/>
      <c r="K1356" s="2247"/>
      <c r="L1356" s="2244"/>
      <c r="M1356" s="2234"/>
      <c r="N1356" s="2294"/>
      <c r="O1356" s="2233"/>
    </row>
    <row r="1357" spans="1:15">
      <c r="A1357" s="2226" t="s">
        <v>1204</v>
      </c>
      <c r="B1357" s="2227">
        <v>3</v>
      </c>
      <c r="C1357" s="2228"/>
      <c r="D1357" s="2229"/>
      <c r="E1357" s="2247"/>
      <c r="F1357" s="2231"/>
      <c r="G1357" s="2225"/>
      <c r="H1357" s="2247"/>
      <c r="I1357" s="2224"/>
      <c r="J1357" s="2225"/>
      <c r="K1357" s="2247"/>
      <c r="L1357" s="2244"/>
      <c r="M1357" s="2234"/>
      <c r="N1357" s="2294"/>
      <c r="O1357" s="2233"/>
    </row>
    <row r="1358" spans="1:15">
      <c r="A1358" s="2226" t="s">
        <v>1204</v>
      </c>
      <c r="B1358" s="2227">
        <v>3</v>
      </c>
      <c r="C1358" s="2228"/>
      <c r="D1358" s="2229"/>
      <c r="E1358" s="2247"/>
      <c r="F1358" s="2231"/>
      <c r="G1358" s="2225"/>
      <c r="H1358" s="2247"/>
      <c r="I1358" s="2224"/>
      <c r="J1358" s="2225"/>
      <c r="K1358" s="2247"/>
      <c r="L1358" s="2244"/>
      <c r="M1358" s="2234"/>
      <c r="N1358" s="2294"/>
      <c r="O1358" s="2233"/>
    </row>
    <row r="1359" spans="1:15">
      <c r="A1359" s="2226" t="s">
        <v>1204</v>
      </c>
      <c r="B1359" s="2227">
        <v>3</v>
      </c>
      <c r="C1359" s="2228"/>
      <c r="D1359" s="2229"/>
      <c r="E1359" s="2247"/>
      <c r="F1359" s="2231"/>
      <c r="G1359" s="2225"/>
      <c r="H1359" s="2247"/>
      <c r="I1359" s="2224"/>
      <c r="J1359" s="2225"/>
      <c r="K1359" s="2247"/>
      <c r="L1359" s="2244"/>
      <c r="M1359" s="2234"/>
      <c r="N1359" s="2294"/>
      <c r="O1359" s="2233"/>
    </row>
    <row r="1360" spans="1:15">
      <c r="A1360" s="2226" t="s">
        <v>1204</v>
      </c>
      <c r="B1360" s="2227">
        <v>3</v>
      </c>
      <c r="C1360" s="2228"/>
      <c r="D1360" s="2229"/>
      <c r="E1360" s="2247"/>
      <c r="F1360" s="2231"/>
      <c r="G1360" s="2225"/>
      <c r="H1360" s="2247"/>
      <c r="I1360" s="2224"/>
      <c r="J1360" s="2225"/>
      <c r="K1360" s="2247"/>
      <c r="L1360" s="2244"/>
      <c r="M1360" s="2234"/>
      <c r="N1360" s="2294"/>
      <c r="O1360" s="2233"/>
    </row>
    <row r="1361" spans="1:15">
      <c r="A1361" s="2226" t="s">
        <v>1204</v>
      </c>
      <c r="B1361" s="2227">
        <v>3</v>
      </c>
      <c r="C1361" s="2228"/>
      <c r="D1361" s="2229"/>
      <c r="E1361" s="2247"/>
      <c r="F1361" s="2231"/>
      <c r="G1361" s="2225"/>
      <c r="H1361" s="2247"/>
      <c r="I1361" s="2224"/>
      <c r="J1361" s="2225"/>
      <c r="K1361" s="2247"/>
      <c r="L1361" s="2244"/>
      <c r="M1361" s="2234"/>
      <c r="N1361" s="2294"/>
      <c r="O1361" s="2233"/>
    </row>
    <row r="1362" spans="1:15">
      <c r="A1362" s="2226" t="s">
        <v>1204</v>
      </c>
      <c r="B1362" s="2227">
        <v>3</v>
      </c>
      <c r="C1362" s="2228"/>
      <c r="D1362" s="2229"/>
      <c r="E1362" s="2247"/>
      <c r="F1362" s="2231"/>
      <c r="G1362" s="2225"/>
      <c r="H1362" s="2247"/>
      <c r="I1362" s="2224"/>
      <c r="J1362" s="2225"/>
      <c r="K1362" s="2247"/>
      <c r="L1362" s="2244"/>
      <c r="M1362" s="2234"/>
      <c r="N1362" s="2294"/>
      <c r="O1362" s="2233"/>
    </row>
    <row r="1363" spans="1:15">
      <c r="A1363" s="2226" t="s">
        <v>1204</v>
      </c>
      <c r="B1363" s="2227">
        <v>3</v>
      </c>
      <c r="C1363" s="2228"/>
      <c r="D1363" s="2229"/>
      <c r="E1363" s="2247"/>
      <c r="F1363" s="2231"/>
      <c r="G1363" s="2225"/>
      <c r="H1363" s="2247"/>
      <c r="I1363" s="2224"/>
      <c r="J1363" s="2225"/>
      <c r="K1363" s="2247"/>
      <c r="L1363" s="2244"/>
      <c r="M1363" s="2234"/>
      <c r="N1363" s="2294"/>
      <c r="O1363" s="2233"/>
    </row>
    <row r="1364" spans="1:15">
      <c r="A1364" s="2226" t="s">
        <v>1204</v>
      </c>
      <c r="B1364" s="2227">
        <v>3</v>
      </c>
      <c r="C1364" s="2228"/>
      <c r="D1364" s="2229"/>
      <c r="E1364" s="2247"/>
      <c r="F1364" s="2231"/>
      <c r="G1364" s="2225"/>
      <c r="H1364" s="2247"/>
      <c r="I1364" s="2224"/>
      <c r="J1364" s="2225"/>
      <c r="K1364" s="2247"/>
      <c r="L1364" s="2244"/>
      <c r="M1364" s="2234"/>
      <c r="N1364" s="2294"/>
      <c r="O1364" s="2233"/>
    </row>
    <row r="1365" spans="1:15">
      <c r="A1365" s="2226" t="s">
        <v>1204</v>
      </c>
      <c r="B1365" s="2227">
        <v>3</v>
      </c>
      <c r="C1365" s="2228"/>
      <c r="D1365" s="2229"/>
      <c r="E1365" s="2247"/>
      <c r="F1365" s="2231"/>
      <c r="G1365" s="2225"/>
      <c r="H1365" s="2247"/>
      <c r="I1365" s="2224"/>
      <c r="J1365" s="2225"/>
      <c r="K1365" s="2247"/>
      <c r="L1365" s="2244"/>
      <c r="M1365" s="2234"/>
      <c r="N1365" s="2294"/>
      <c r="O1365" s="2233"/>
    </row>
    <row r="1366" spans="1:15">
      <c r="A1366" s="2226" t="s">
        <v>1204</v>
      </c>
      <c r="B1366" s="2227">
        <v>3</v>
      </c>
      <c r="C1366" s="2228"/>
      <c r="D1366" s="2229"/>
      <c r="E1366" s="2247"/>
      <c r="F1366" s="2231"/>
      <c r="G1366" s="2225"/>
      <c r="H1366" s="2247"/>
      <c r="I1366" s="2224"/>
      <c r="J1366" s="2225"/>
      <c r="K1366" s="2247"/>
      <c r="L1366" s="2244"/>
      <c r="M1366" s="2234"/>
      <c r="N1366" s="2294"/>
      <c r="O1366" s="2233"/>
    </row>
    <row r="1367" spans="1:15">
      <c r="A1367" s="2226" t="s">
        <v>1204</v>
      </c>
      <c r="B1367" s="2227">
        <v>3</v>
      </c>
      <c r="C1367" s="2228"/>
      <c r="D1367" s="2229"/>
      <c r="E1367" s="2247"/>
      <c r="F1367" s="2231"/>
      <c r="G1367" s="2225"/>
      <c r="H1367" s="2247"/>
      <c r="I1367" s="2224"/>
      <c r="J1367" s="2225"/>
      <c r="K1367" s="2247"/>
      <c r="L1367" s="2244"/>
      <c r="M1367" s="2234"/>
      <c r="N1367" s="2294"/>
      <c r="O1367" s="2233"/>
    </row>
    <row r="1368" spans="1:15">
      <c r="A1368" s="2226" t="s">
        <v>1204</v>
      </c>
      <c r="B1368" s="2227">
        <v>3</v>
      </c>
      <c r="C1368" s="2228"/>
      <c r="D1368" s="2229"/>
      <c r="E1368" s="2247"/>
      <c r="F1368" s="2231"/>
      <c r="G1368" s="2225"/>
      <c r="H1368" s="2247"/>
      <c r="I1368" s="2224"/>
      <c r="J1368" s="2225"/>
      <c r="K1368" s="2247"/>
      <c r="L1368" s="2244"/>
      <c r="M1368" s="2234"/>
      <c r="N1368" s="2294"/>
      <c r="O1368" s="2233"/>
    </row>
    <row r="1369" spans="1:15">
      <c r="A1369" s="2226" t="s">
        <v>1204</v>
      </c>
      <c r="B1369" s="2227">
        <v>3</v>
      </c>
      <c r="C1369" s="2228"/>
      <c r="D1369" s="2229"/>
      <c r="E1369" s="2247"/>
      <c r="F1369" s="2231"/>
      <c r="G1369" s="2225"/>
      <c r="H1369" s="2247"/>
      <c r="I1369" s="2224"/>
      <c r="J1369" s="2225"/>
      <c r="K1369" s="2247"/>
      <c r="L1369" s="2244"/>
      <c r="M1369" s="2234"/>
      <c r="N1369" s="2294"/>
      <c r="O1369" s="2233"/>
    </row>
    <row r="1370" spans="1:15">
      <c r="A1370" s="2226" t="s">
        <v>1204</v>
      </c>
      <c r="B1370" s="2227">
        <v>3</v>
      </c>
      <c r="C1370" s="2228"/>
      <c r="D1370" s="2229"/>
      <c r="E1370" s="2247"/>
      <c r="F1370" s="2231"/>
      <c r="G1370" s="2225"/>
      <c r="H1370" s="2247"/>
      <c r="I1370" s="2224"/>
      <c r="J1370" s="2225"/>
      <c r="K1370" s="2247"/>
      <c r="L1370" s="2244"/>
      <c r="M1370" s="2234"/>
      <c r="N1370" s="2294"/>
      <c r="O1370" s="2233"/>
    </row>
    <row r="1371" spans="1:15">
      <c r="A1371" s="2226" t="s">
        <v>1204</v>
      </c>
      <c r="B1371" s="2227">
        <v>3</v>
      </c>
      <c r="C1371" s="2228"/>
      <c r="D1371" s="2229"/>
      <c r="E1371" s="2247"/>
      <c r="F1371" s="2231"/>
      <c r="G1371" s="2225"/>
      <c r="H1371" s="2247"/>
      <c r="I1371" s="2224"/>
      <c r="J1371" s="2225"/>
      <c r="K1371" s="2247"/>
      <c r="L1371" s="2244"/>
      <c r="M1371" s="2234"/>
      <c r="N1371" s="2294"/>
      <c r="O1371" s="2233"/>
    </row>
    <row r="1372" spans="1:15">
      <c r="A1372" s="2226" t="s">
        <v>1204</v>
      </c>
      <c r="B1372" s="2227">
        <v>3</v>
      </c>
      <c r="C1372" s="2228"/>
      <c r="D1372" s="2229"/>
      <c r="E1372" s="2247"/>
      <c r="F1372" s="2231"/>
      <c r="G1372" s="2225"/>
      <c r="H1372" s="2247"/>
      <c r="I1372" s="2224"/>
      <c r="J1372" s="2225"/>
      <c r="K1372" s="2247"/>
      <c r="L1372" s="2244"/>
      <c r="M1372" s="2234"/>
      <c r="N1372" s="2294"/>
      <c r="O1372" s="2233"/>
    </row>
    <row r="1373" spans="1:15">
      <c r="A1373" s="2226" t="s">
        <v>1204</v>
      </c>
      <c r="B1373" s="2227">
        <v>3</v>
      </c>
      <c r="C1373" s="2228"/>
      <c r="D1373" s="2229"/>
      <c r="E1373" s="2247"/>
      <c r="F1373" s="2231"/>
      <c r="G1373" s="2225"/>
      <c r="H1373" s="2247"/>
      <c r="I1373" s="2224"/>
      <c r="J1373" s="2225"/>
      <c r="K1373" s="2247"/>
      <c r="L1373" s="2244"/>
      <c r="M1373" s="2234"/>
      <c r="N1373" s="2294"/>
      <c r="O1373" s="2233"/>
    </row>
    <row r="1374" spans="1:15">
      <c r="A1374" s="2226" t="s">
        <v>1204</v>
      </c>
      <c r="B1374" s="2227">
        <v>3</v>
      </c>
      <c r="C1374" s="2228"/>
      <c r="D1374" s="2229"/>
      <c r="E1374" s="2247"/>
      <c r="F1374" s="2231"/>
      <c r="G1374" s="2225"/>
      <c r="H1374" s="2247"/>
      <c r="I1374" s="2224"/>
      <c r="J1374" s="2225"/>
      <c r="K1374" s="2247"/>
      <c r="L1374" s="2244"/>
      <c r="M1374" s="2234"/>
      <c r="N1374" s="2294"/>
      <c r="O1374" s="2233"/>
    </row>
    <row r="1375" spans="1:15">
      <c r="A1375" s="2226" t="s">
        <v>1204</v>
      </c>
      <c r="B1375" s="2227">
        <v>3</v>
      </c>
      <c r="C1375" s="2228"/>
      <c r="D1375" s="2229"/>
      <c r="E1375" s="2247"/>
      <c r="F1375" s="2231"/>
      <c r="G1375" s="2225"/>
      <c r="H1375" s="2247"/>
      <c r="I1375" s="2224"/>
      <c r="J1375" s="2225"/>
      <c r="K1375" s="2247"/>
      <c r="L1375" s="2244"/>
      <c r="M1375" s="2234"/>
      <c r="N1375" s="2294"/>
      <c r="O1375" s="2233"/>
    </row>
    <row r="1376" spans="1:15">
      <c r="A1376" s="2226" t="s">
        <v>1204</v>
      </c>
      <c r="B1376" s="2227">
        <v>3</v>
      </c>
      <c r="C1376" s="2228"/>
      <c r="D1376" s="2229"/>
      <c r="E1376" s="2247"/>
      <c r="F1376" s="2231"/>
      <c r="G1376" s="2225"/>
      <c r="H1376" s="2247"/>
      <c r="I1376" s="2224"/>
      <c r="J1376" s="2225"/>
      <c r="K1376" s="2247"/>
      <c r="L1376" s="2244"/>
      <c r="M1376" s="2234"/>
      <c r="N1376" s="2294"/>
      <c r="O1376" s="2233"/>
    </row>
    <row r="1377" spans="1:15">
      <c r="A1377" s="2226" t="s">
        <v>1204</v>
      </c>
      <c r="B1377" s="2227">
        <v>3</v>
      </c>
      <c r="C1377" s="2228"/>
      <c r="D1377" s="2229"/>
      <c r="E1377" s="2247"/>
      <c r="F1377" s="2231"/>
      <c r="G1377" s="2225"/>
      <c r="H1377" s="2247"/>
      <c r="I1377" s="2224"/>
      <c r="J1377" s="2225"/>
      <c r="K1377" s="2247"/>
      <c r="L1377" s="2244"/>
      <c r="M1377" s="2234"/>
      <c r="N1377" s="2294"/>
      <c r="O1377" s="2233"/>
    </row>
    <row r="1378" spans="1:15">
      <c r="A1378" s="2226" t="s">
        <v>1204</v>
      </c>
      <c r="B1378" s="2227">
        <v>3</v>
      </c>
      <c r="C1378" s="2228"/>
      <c r="D1378" s="2229"/>
      <c r="E1378" s="2247"/>
      <c r="F1378" s="2231"/>
      <c r="G1378" s="2225"/>
      <c r="H1378" s="2247"/>
      <c r="I1378" s="2224"/>
      <c r="J1378" s="2225"/>
      <c r="K1378" s="2247"/>
      <c r="L1378" s="2244"/>
      <c r="M1378" s="2234"/>
      <c r="N1378" s="2294"/>
      <c r="O1378" s="2233"/>
    </row>
    <row r="1379" spans="1:15">
      <c r="A1379" s="2226" t="s">
        <v>1204</v>
      </c>
      <c r="B1379" s="2227">
        <v>3</v>
      </c>
      <c r="C1379" s="2228"/>
      <c r="D1379" s="2229"/>
      <c r="E1379" s="2247"/>
      <c r="F1379" s="2231"/>
      <c r="G1379" s="2225"/>
      <c r="H1379" s="2247"/>
      <c r="I1379" s="2224"/>
      <c r="J1379" s="2225"/>
      <c r="K1379" s="2247"/>
      <c r="L1379" s="2244"/>
      <c r="M1379" s="2234"/>
      <c r="N1379" s="2294"/>
      <c r="O1379" s="2233"/>
    </row>
    <row r="1380" spans="1:15">
      <c r="A1380" s="2226" t="s">
        <v>1204</v>
      </c>
      <c r="B1380" s="2227">
        <v>3</v>
      </c>
      <c r="C1380" s="2228"/>
      <c r="D1380" s="2229"/>
      <c r="E1380" s="2247"/>
      <c r="F1380" s="2231"/>
      <c r="G1380" s="2225"/>
      <c r="H1380" s="2247"/>
      <c r="I1380" s="2224"/>
      <c r="J1380" s="2225"/>
      <c r="K1380" s="2247"/>
      <c r="L1380" s="2244"/>
      <c r="M1380" s="2234"/>
      <c r="N1380" s="2294"/>
      <c r="O1380" s="2233"/>
    </row>
    <row r="1381" spans="1:15">
      <c r="A1381" s="2226" t="s">
        <v>1204</v>
      </c>
      <c r="B1381" s="2227">
        <v>3</v>
      </c>
      <c r="C1381" s="2228"/>
      <c r="D1381" s="2229"/>
      <c r="E1381" s="2247"/>
      <c r="F1381" s="2231"/>
      <c r="G1381" s="2225"/>
      <c r="H1381" s="2247"/>
      <c r="I1381" s="2224"/>
      <c r="J1381" s="2225"/>
      <c r="K1381" s="2247"/>
      <c r="L1381" s="2244"/>
      <c r="M1381" s="2234"/>
      <c r="N1381" s="2294"/>
      <c r="O1381" s="2233"/>
    </row>
    <row r="1382" spans="1:15">
      <c r="A1382" s="2226" t="s">
        <v>1204</v>
      </c>
      <c r="B1382" s="2227">
        <v>3</v>
      </c>
      <c r="C1382" s="2228"/>
      <c r="D1382" s="2229"/>
      <c r="E1382" s="2247"/>
      <c r="F1382" s="2231"/>
      <c r="G1382" s="2225"/>
      <c r="H1382" s="2247"/>
      <c r="I1382" s="2224"/>
      <c r="J1382" s="2225"/>
      <c r="K1382" s="2247"/>
      <c r="L1382" s="2244"/>
      <c r="M1382" s="2234"/>
      <c r="N1382" s="2294"/>
      <c r="O1382" s="2233"/>
    </row>
    <row r="1383" spans="1:15">
      <c r="A1383" s="2226" t="s">
        <v>1204</v>
      </c>
      <c r="B1383" s="2227">
        <v>3</v>
      </c>
      <c r="C1383" s="2228"/>
      <c r="D1383" s="2229"/>
      <c r="E1383" s="2247"/>
      <c r="F1383" s="2231"/>
      <c r="G1383" s="2225"/>
      <c r="H1383" s="2247"/>
      <c r="I1383" s="2224"/>
      <c r="J1383" s="2225"/>
      <c r="K1383" s="2247"/>
      <c r="L1383" s="2244"/>
      <c r="M1383" s="2234"/>
      <c r="N1383" s="2294"/>
      <c r="O1383" s="2233"/>
    </row>
    <row r="1384" spans="1:15">
      <c r="A1384" s="2226" t="s">
        <v>1204</v>
      </c>
      <c r="B1384" s="2227">
        <v>3</v>
      </c>
      <c r="C1384" s="2228"/>
      <c r="D1384" s="2229"/>
      <c r="E1384" s="2247"/>
      <c r="F1384" s="2231"/>
      <c r="G1384" s="2225"/>
      <c r="H1384" s="2247"/>
      <c r="I1384" s="2224"/>
      <c r="J1384" s="2225"/>
      <c r="K1384" s="2247"/>
      <c r="L1384" s="2244"/>
      <c r="M1384" s="2234"/>
      <c r="N1384" s="2294"/>
      <c r="O1384" s="2233"/>
    </row>
    <row r="1385" spans="1:15">
      <c r="A1385" s="2226" t="s">
        <v>1204</v>
      </c>
      <c r="B1385" s="2227">
        <v>3</v>
      </c>
      <c r="C1385" s="2228"/>
      <c r="D1385" s="2229"/>
      <c r="E1385" s="2247"/>
      <c r="F1385" s="2231"/>
      <c r="G1385" s="2225"/>
      <c r="H1385" s="2247"/>
      <c r="I1385" s="2224"/>
      <c r="J1385" s="2225"/>
      <c r="K1385" s="2247"/>
      <c r="L1385" s="2244"/>
      <c r="M1385" s="2234"/>
      <c r="N1385" s="2294"/>
      <c r="O1385" s="2233"/>
    </row>
    <row r="1386" spans="1:15">
      <c r="A1386" s="2226" t="s">
        <v>1204</v>
      </c>
      <c r="B1386" s="2227">
        <v>3</v>
      </c>
      <c r="C1386" s="2228"/>
      <c r="D1386" s="2229"/>
      <c r="E1386" s="2247"/>
      <c r="F1386" s="2231"/>
      <c r="G1386" s="2225"/>
      <c r="H1386" s="2247"/>
      <c r="I1386" s="2224"/>
      <c r="J1386" s="2225"/>
      <c r="K1386" s="2247"/>
      <c r="L1386" s="2244"/>
      <c r="M1386" s="2234"/>
      <c r="N1386" s="2294"/>
      <c r="O1386" s="2233"/>
    </row>
    <row r="1387" spans="1:15">
      <c r="A1387" s="2226" t="s">
        <v>1204</v>
      </c>
      <c r="B1387" s="2227">
        <v>3</v>
      </c>
      <c r="C1387" s="2228"/>
      <c r="D1387" s="2229"/>
      <c r="E1387" s="2247"/>
      <c r="F1387" s="2231"/>
      <c r="G1387" s="2225"/>
      <c r="H1387" s="2247"/>
      <c r="I1387" s="2224"/>
      <c r="J1387" s="2225"/>
      <c r="K1387" s="2247"/>
      <c r="L1387" s="2244"/>
      <c r="M1387" s="2234"/>
      <c r="N1387" s="2294"/>
      <c r="O1387" s="2233"/>
    </row>
    <row r="1388" spans="1:15">
      <c r="A1388" s="2226" t="s">
        <v>1204</v>
      </c>
      <c r="B1388" s="2227">
        <v>3</v>
      </c>
      <c r="C1388" s="2228"/>
      <c r="D1388" s="2229"/>
      <c r="E1388" s="2247"/>
      <c r="F1388" s="2231"/>
      <c r="G1388" s="2225"/>
      <c r="H1388" s="2247"/>
      <c r="I1388" s="2224"/>
      <c r="J1388" s="2225"/>
      <c r="K1388" s="2247"/>
      <c r="L1388" s="2244"/>
      <c r="M1388" s="2234"/>
      <c r="N1388" s="2294"/>
      <c r="O1388" s="2233"/>
    </row>
    <row r="1389" spans="1:15">
      <c r="A1389" s="2226" t="s">
        <v>1204</v>
      </c>
      <c r="B1389" s="2227">
        <v>3</v>
      </c>
      <c r="C1389" s="2228"/>
      <c r="D1389" s="2229"/>
      <c r="E1389" s="2247"/>
      <c r="F1389" s="2231"/>
      <c r="G1389" s="2225"/>
      <c r="H1389" s="2247"/>
      <c r="I1389" s="2224"/>
      <c r="J1389" s="2225"/>
      <c r="K1389" s="2247"/>
      <c r="L1389" s="2244"/>
      <c r="M1389" s="2234"/>
      <c r="N1389" s="2294"/>
      <c r="O1389" s="2233"/>
    </row>
    <row r="1390" spans="1:15">
      <c r="A1390" s="2226" t="s">
        <v>1204</v>
      </c>
      <c r="B1390" s="2227">
        <v>3</v>
      </c>
      <c r="C1390" s="2228"/>
      <c r="D1390" s="2229"/>
      <c r="E1390" s="2247"/>
      <c r="F1390" s="2231"/>
      <c r="G1390" s="2225"/>
      <c r="H1390" s="2247"/>
      <c r="I1390" s="2224"/>
      <c r="J1390" s="2225"/>
      <c r="K1390" s="2247"/>
      <c r="L1390" s="2244"/>
      <c r="M1390" s="2234"/>
      <c r="N1390" s="2294"/>
      <c r="O1390" s="2233"/>
    </row>
    <row r="1391" spans="1:15">
      <c r="A1391" s="2226" t="s">
        <v>1204</v>
      </c>
      <c r="B1391" s="2227">
        <v>3</v>
      </c>
      <c r="C1391" s="2228"/>
      <c r="D1391" s="2229"/>
      <c r="E1391" s="2247"/>
      <c r="F1391" s="2231"/>
      <c r="G1391" s="2225"/>
      <c r="H1391" s="2247"/>
      <c r="I1391" s="2224"/>
      <c r="J1391" s="2225"/>
      <c r="K1391" s="2247"/>
      <c r="L1391" s="2244"/>
      <c r="M1391" s="2234"/>
      <c r="N1391" s="2294"/>
      <c r="O1391" s="2233"/>
    </row>
    <row r="1392" spans="1:15">
      <c r="A1392" s="2226" t="s">
        <v>1204</v>
      </c>
      <c r="B1392" s="2227">
        <v>3</v>
      </c>
      <c r="C1392" s="2228"/>
      <c r="D1392" s="2229"/>
      <c r="E1392" s="2247"/>
      <c r="F1392" s="2231"/>
      <c r="G1392" s="2225"/>
      <c r="H1392" s="2247"/>
      <c r="I1392" s="2224"/>
      <c r="J1392" s="2225"/>
      <c r="K1392" s="2247"/>
      <c r="L1392" s="2244"/>
      <c r="M1392" s="2234"/>
      <c r="N1392" s="2294"/>
      <c r="O1392" s="2233"/>
    </row>
    <row r="1393" spans="1:15">
      <c r="A1393" s="2226" t="s">
        <v>1204</v>
      </c>
      <c r="B1393" s="2227">
        <v>3</v>
      </c>
      <c r="C1393" s="2228"/>
      <c r="D1393" s="2229"/>
      <c r="E1393" s="2247"/>
      <c r="F1393" s="2231"/>
      <c r="G1393" s="2225"/>
      <c r="H1393" s="2247"/>
      <c r="I1393" s="2224"/>
      <c r="J1393" s="2225"/>
      <c r="K1393" s="2247"/>
      <c r="L1393" s="2244"/>
      <c r="M1393" s="2234"/>
      <c r="N1393" s="2294"/>
      <c r="O1393" s="2233"/>
    </row>
    <row r="1394" spans="1:15">
      <c r="A1394" s="2226" t="s">
        <v>1204</v>
      </c>
      <c r="B1394" s="2227">
        <v>3</v>
      </c>
      <c r="C1394" s="2228"/>
      <c r="D1394" s="2229"/>
      <c r="E1394" s="2247"/>
      <c r="F1394" s="2231"/>
      <c r="G1394" s="2225"/>
      <c r="H1394" s="2247"/>
      <c r="I1394" s="2224"/>
      <c r="J1394" s="2225"/>
      <c r="K1394" s="2247"/>
      <c r="L1394" s="2244"/>
      <c r="M1394" s="2234"/>
      <c r="N1394" s="2294"/>
      <c r="O1394" s="2233"/>
    </row>
    <row r="1395" spans="1:15">
      <c r="A1395" s="2226" t="s">
        <v>1204</v>
      </c>
      <c r="B1395" s="2227">
        <v>3</v>
      </c>
      <c r="C1395" s="2228"/>
      <c r="D1395" s="2229"/>
      <c r="E1395" s="2247"/>
      <c r="F1395" s="2231"/>
      <c r="G1395" s="2225"/>
      <c r="H1395" s="2247"/>
      <c r="I1395" s="2224"/>
      <c r="J1395" s="2225"/>
      <c r="K1395" s="2247"/>
      <c r="L1395" s="2244"/>
      <c r="M1395" s="2234"/>
      <c r="N1395" s="2294"/>
      <c r="O1395" s="2233"/>
    </row>
    <row r="1396" spans="1:15">
      <c r="A1396" s="2226" t="s">
        <v>1204</v>
      </c>
      <c r="B1396" s="2227">
        <v>3</v>
      </c>
      <c r="C1396" s="2228"/>
      <c r="D1396" s="2229"/>
      <c r="E1396" s="2247"/>
      <c r="F1396" s="2231"/>
      <c r="G1396" s="2225"/>
      <c r="H1396" s="2247"/>
      <c r="I1396" s="2224"/>
      <c r="J1396" s="2225"/>
      <c r="K1396" s="2247"/>
      <c r="L1396" s="2244"/>
      <c r="M1396" s="2234"/>
      <c r="N1396" s="2294"/>
      <c r="O1396" s="2233"/>
    </row>
    <row r="1397" spans="1:15">
      <c r="A1397" s="2226" t="s">
        <v>1204</v>
      </c>
      <c r="B1397" s="2227">
        <v>3</v>
      </c>
      <c r="C1397" s="2228"/>
      <c r="D1397" s="2229"/>
      <c r="E1397" s="2247"/>
      <c r="F1397" s="2231"/>
      <c r="G1397" s="2225"/>
      <c r="H1397" s="2247"/>
      <c r="I1397" s="2224"/>
      <c r="J1397" s="2225"/>
      <c r="K1397" s="2247"/>
      <c r="L1397" s="2244"/>
      <c r="M1397" s="2234"/>
      <c r="N1397" s="2294"/>
      <c r="O1397" s="2233"/>
    </row>
    <row r="1398" spans="1:15">
      <c r="A1398" s="2226" t="s">
        <v>1204</v>
      </c>
      <c r="B1398" s="2227">
        <v>3</v>
      </c>
      <c r="C1398" s="2228"/>
      <c r="D1398" s="2229"/>
      <c r="E1398" s="2247"/>
      <c r="F1398" s="2231"/>
      <c r="G1398" s="2225"/>
      <c r="H1398" s="2247"/>
      <c r="I1398" s="2224"/>
      <c r="J1398" s="2225"/>
      <c r="K1398" s="2247"/>
      <c r="L1398" s="2244"/>
      <c r="M1398" s="2234"/>
      <c r="N1398" s="2294"/>
      <c r="O1398" s="2233"/>
    </row>
    <row r="1399" spans="1:15">
      <c r="A1399" s="2226" t="s">
        <v>1204</v>
      </c>
      <c r="B1399" s="2227">
        <v>3</v>
      </c>
      <c r="C1399" s="2228"/>
      <c r="D1399" s="2229"/>
      <c r="E1399" s="2247"/>
      <c r="F1399" s="2231"/>
      <c r="G1399" s="2225"/>
      <c r="H1399" s="2247"/>
      <c r="I1399" s="2224"/>
      <c r="J1399" s="2225"/>
      <c r="K1399" s="2247"/>
      <c r="L1399" s="2244"/>
      <c r="M1399" s="2234"/>
      <c r="N1399" s="2294"/>
      <c r="O1399" s="2233"/>
    </row>
    <row r="1400" spans="1:15">
      <c r="A1400" s="2226" t="s">
        <v>1204</v>
      </c>
      <c r="B1400" s="2227">
        <v>3</v>
      </c>
      <c r="C1400" s="2228"/>
      <c r="D1400" s="2229"/>
      <c r="E1400" s="2247"/>
      <c r="F1400" s="2231"/>
      <c r="G1400" s="2225"/>
      <c r="H1400" s="2247"/>
      <c r="I1400" s="2224"/>
      <c r="J1400" s="2225"/>
      <c r="K1400" s="2247"/>
      <c r="L1400" s="2244"/>
      <c r="M1400" s="2234"/>
      <c r="N1400" s="2294"/>
      <c r="O1400" s="2233"/>
    </row>
    <row r="1401" spans="1:15">
      <c r="A1401" s="2226" t="s">
        <v>1204</v>
      </c>
      <c r="B1401" s="2227">
        <v>3</v>
      </c>
      <c r="C1401" s="2228"/>
      <c r="D1401" s="2229"/>
      <c r="E1401" s="2247"/>
      <c r="F1401" s="2231"/>
      <c r="G1401" s="2225"/>
      <c r="H1401" s="2247"/>
      <c r="I1401" s="2224"/>
      <c r="J1401" s="2225"/>
      <c r="K1401" s="2247"/>
      <c r="L1401" s="2244"/>
      <c r="M1401" s="2234"/>
      <c r="N1401" s="2294"/>
      <c r="O1401" s="2233"/>
    </row>
    <row r="1402" spans="1:15">
      <c r="A1402" s="2226" t="s">
        <v>1204</v>
      </c>
      <c r="B1402" s="2227">
        <v>3</v>
      </c>
      <c r="C1402" s="2228"/>
      <c r="D1402" s="2229"/>
      <c r="E1402" s="2247"/>
      <c r="F1402" s="2231"/>
      <c r="G1402" s="2225"/>
      <c r="H1402" s="2247"/>
      <c r="I1402" s="2224"/>
      <c r="J1402" s="2225"/>
      <c r="K1402" s="2247"/>
      <c r="L1402" s="2244"/>
      <c r="M1402" s="2234"/>
      <c r="N1402" s="2294"/>
      <c r="O1402" s="2233"/>
    </row>
    <row r="1403" spans="1:15">
      <c r="A1403" s="2226" t="s">
        <v>1204</v>
      </c>
      <c r="B1403" s="2227">
        <v>3</v>
      </c>
      <c r="C1403" s="2228"/>
      <c r="D1403" s="2229"/>
      <c r="E1403" s="2247"/>
      <c r="F1403" s="2231"/>
      <c r="G1403" s="2225"/>
      <c r="H1403" s="2247"/>
      <c r="I1403" s="2224"/>
      <c r="J1403" s="2225"/>
      <c r="K1403" s="2247"/>
      <c r="L1403" s="2244"/>
      <c r="M1403" s="2234"/>
      <c r="N1403" s="2294"/>
      <c r="O1403" s="2233"/>
    </row>
    <row r="1404" spans="1:15">
      <c r="A1404" s="2226" t="s">
        <v>1204</v>
      </c>
      <c r="B1404" s="2227">
        <v>3</v>
      </c>
      <c r="C1404" s="2228"/>
      <c r="D1404" s="2229"/>
      <c r="E1404" s="2247"/>
      <c r="F1404" s="2231"/>
      <c r="G1404" s="2225"/>
      <c r="H1404" s="2247"/>
      <c r="I1404" s="2224"/>
      <c r="J1404" s="2225"/>
      <c r="K1404" s="2247"/>
      <c r="L1404" s="2244"/>
      <c r="M1404" s="2234"/>
      <c r="N1404" s="2294"/>
      <c r="O1404" s="2233"/>
    </row>
    <row r="1405" spans="1:15">
      <c r="A1405" s="2226" t="s">
        <v>1204</v>
      </c>
      <c r="B1405" s="2227">
        <v>3</v>
      </c>
      <c r="C1405" s="2228"/>
      <c r="D1405" s="2229"/>
      <c r="E1405" s="2247"/>
      <c r="F1405" s="2231"/>
      <c r="G1405" s="2225"/>
      <c r="H1405" s="2247"/>
      <c r="I1405" s="2224"/>
      <c r="J1405" s="2225"/>
      <c r="K1405" s="2247"/>
      <c r="L1405" s="2244"/>
      <c r="M1405" s="2234"/>
      <c r="N1405" s="2294"/>
      <c r="O1405" s="2233"/>
    </row>
    <row r="1406" spans="1:15">
      <c r="A1406" s="2226" t="s">
        <v>1204</v>
      </c>
      <c r="B1406" s="2227">
        <v>3</v>
      </c>
      <c r="C1406" s="2228"/>
      <c r="D1406" s="2229"/>
      <c r="E1406" s="2247"/>
      <c r="F1406" s="2231"/>
      <c r="G1406" s="2225"/>
      <c r="H1406" s="2247"/>
      <c r="I1406" s="2224"/>
      <c r="J1406" s="2225"/>
      <c r="K1406" s="2247"/>
      <c r="L1406" s="2244"/>
      <c r="M1406" s="2234"/>
      <c r="N1406" s="2294"/>
      <c r="O1406" s="2233"/>
    </row>
    <row r="1407" spans="1:15">
      <c r="A1407" s="2226" t="s">
        <v>1204</v>
      </c>
      <c r="B1407" s="2227">
        <v>3</v>
      </c>
      <c r="C1407" s="2228"/>
      <c r="D1407" s="2229"/>
      <c r="E1407" s="2247"/>
      <c r="F1407" s="2231"/>
      <c r="G1407" s="2225"/>
      <c r="H1407" s="2247"/>
      <c r="I1407" s="2224"/>
      <c r="J1407" s="2225"/>
      <c r="K1407" s="2247"/>
      <c r="L1407" s="2244"/>
      <c r="M1407" s="2234"/>
      <c r="N1407" s="2294"/>
      <c r="O1407" s="2233"/>
    </row>
    <row r="1408" spans="1:15">
      <c r="A1408" s="2226" t="s">
        <v>1204</v>
      </c>
      <c r="B1408" s="2227">
        <v>3</v>
      </c>
      <c r="C1408" s="2228"/>
      <c r="D1408" s="2229"/>
      <c r="E1408" s="2247"/>
      <c r="F1408" s="2231"/>
      <c r="G1408" s="2225"/>
      <c r="H1408" s="2247"/>
      <c r="I1408" s="2224"/>
      <c r="J1408" s="2225"/>
      <c r="K1408" s="2247"/>
      <c r="L1408" s="2244"/>
      <c r="M1408" s="2234"/>
      <c r="N1408" s="2294"/>
      <c r="O1408" s="2233"/>
    </row>
    <row r="1409" spans="1:15">
      <c r="A1409" s="2226" t="s">
        <v>1204</v>
      </c>
      <c r="B1409" s="2227">
        <v>3</v>
      </c>
      <c r="C1409" s="2228"/>
      <c r="D1409" s="2229"/>
      <c r="E1409" s="2247"/>
      <c r="F1409" s="2231"/>
      <c r="G1409" s="2225"/>
      <c r="H1409" s="2247"/>
      <c r="I1409" s="2224"/>
      <c r="J1409" s="2225"/>
      <c r="K1409" s="2247"/>
      <c r="L1409" s="2244"/>
      <c r="M1409" s="2234"/>
      <c r="N1409" s="2294"/>
      <c r="O1409" s="2233"/>
    </row>
    <row r="1410" spans="1:15">
      <c r="A1410" s="2226" t="s">
        <v>1204</v>
      </c>
      <c r="B1410" s="2227">
        <v>3</v>
      </c>
      <c r="C1410" s="2228"/>
      <c r="D1410" s="2229"/>
      <c r="E1410" s="2247"/>
      <c r="F1410" s="2231"/>
      <c r="G1410" s="2225"/>
      <c r="H1410" s="2247"/>
      <c r="I1410" s="2224"/>
      <c r="J1410" s="2225"/>
      <c r="K1410" s="2247"/>
      <c r="L1410" s="2244"/>
      <c r="M1410" s="2234"/>
      <c r="N1410" s="2294"/>
      <c r="O1410" s="2233"/>
    </row>
    <row r="1411" spans="1:15">
      <c r="A1411" s="2226" t="s">
        <v>1204</v>
      </c>
      <c r="B1411" s="2227">
        <v>3</v>
      </c>
      <c r="C1411" s="2228"/>
      <c r="D1411" s="2229"/>
      <c r="E1411" s="2247"/>
      <c r="F1411" s="2231"/>
      <c r="G1411" s="2225"/>
      <c r="H1411" s="2247"/>
      <c r="I1411" s="2224"/>
      <c r="J1411" s="2225"/>
      <c r="K1411" s="2247"/>
      <c r="L1411" s="2244"/>
      <c r="M1411" s="2234"/>
      <c r="N1411" s="2294"/>
      <c r="O1411" s="2233"/>
    </row>
    <row r="1412" spans="1:15">
      <c r="A1412" s="2226" t="s">
        <v>1204</v>
      </c>
      <c r="B1412" s="2227">
        <v>3</v>
      </c>
      <c r="C1412" s="2228"/>
      <c r="D1412" s="2229"/>
      <c r="E1412" s="2247"/>
      <c r="F1412" s="2231"/>
      <c r="G1412" s="2225"/>
      <c r="H1412" s="2247"/>
      <c r="I1412" s="2224"/>
      <c r="J1412" s="2225"/>
      <c r="K1412" s="2247"/>
      <c r="L1412" s="2244"/>
      <c r="M1412" s="2234"/>
      <c r="N1412" s="2294"/>
      <c r="O1412" s="2233"/>
    </row>
    <row r="1413" spans="1:15">
      <c r="A1413" s="2226" t="s">
        <v>1204</v>
      </c>
      <c r="B1413" s="2227">
        <v>3</v>
      </c>
      <c r="C1413" s="2228"/>
      <c r="D1413" s="2229"/>
      <c r="E1413" s="2247"/>
      <c r="F1413" s="2231"/>
      <c r="G1413" s="2225"/>
      <c r="H1413" s="2247"/>
      <c r="I1413" s="2224"/>
      <c r="J1413" s="2225"/>
      <c r="K1413" s="2247"/>
      <c r="L1413" s="2244"/>
      <c r="M1413" s="2234"/>
      <c r="N1413" s="2294"/>
      <c r="O1413" s="2233"/>
    </row>
    <row r="1414" spans="1:15">
      <c r="A1414" s="2226" t="s">
        <v>1204</v>
      </c>
      <c r="B1414" s="2227">
        <v>3</v>
      </c>
      <c r="C1414" s="2228"/>
      <c r="D1414" s="2229"/>
      <c r="E1414" s="2247"/>
      <c r="F1414" s="2231"/>
      <c r="G1414" s="2225"/>
      <c r="H1414" s="2247"/>
      <c r="I1414" s="2224"/>
      <c r="J1414" s="2225"/>
      <c r="K1414" s="2247"/>
      <c r="L1414" s="2244"/>
      <c r="M1414" s="2234"/>
      <c r="N1414" s="2294"/>
      <c r="O1414" s="2233"/>
    </row>
    <row r="1415" spans="1:15">
      <c r="A1415" s="2226" t="s">
        <v>1204</v>
      </c>
      <c r="B1415" s="2227">
        <v>3</v>
      </c>
      <c r="C1415" s="2228"/>
      <c r="D1415" s="2229"/>
      <c r="E1415" s="2247"/>
      <c r="F1415" s="2231"/>
      <c r="G1415" s="2225"/>
      <c r="H1415" s="2247"/>
      <c r="I1415" s="2224"/>
      <c r="J1415" s="2225"/>
      <c r="K1415" s="2247"/>
      <c r="L1415" s="2244"/>
      <c r="M1415" s="2234"/>
      <c r="N1415" s="2294"/>
      <c r="O1415" s="2233"/>
    </row>
    <row r="1416" spans="1:15">
      <c r="A1416" s="2226" t="s">
        <v>1204</v>
      </c>
      <c r="B1416" s="2227">
        <v>3</v>
      </c>
      <c r="C1416" s="2228"/>
      <c r="D1416" s="2229"/>
      <c r="E1416" s="2247"/>
      <c r="F1416" s="2231"/>
      <c r="G1416" s="2225"/>
      <c r="H1416" s="2247"/>
      <c r="I1416" s="2224"/>
      <c r="J1416" s="2225"/>
      <c r="K1416" s="2247"/>
      <c r="L1416" s="2244"/>
      <c r="M1416" s="2234"/>
      <c r="N1416" s="2294"/>
      <c r="O1416" s="2233"/>
    </row>
    <row r="1417" spans="1:15">
      <c r="A1417" s="2226" t="s">
        <v>1204</v>
      </c>
      <c r="B1417" s="2227">
        <v>3</v>
      </c>
      <c r="C1417" s="2228"/>
      <c r="D1417" s="2229"/>
      <c r="E1417" s="2247"/>
      <c r="F1417" s="2231"/>
      <c r="G1417" s="2225"/>
      <c r="H1417" s="2247"/>
      <c r="I1417" s="2224"/>
      <c r="J1417" s="2225"/>
      <c r="K1417" s="2247"/>
      <c r="L1417" s="2244"/>
      <c r="M1417" s="2234"/>
      <c r="N1417" s="2294"/>
      <c r="O1417" s="2233"/>
    </row>
    <row r="1418" spans="1:15">
      <c r="A1418" s="2226" t="s">
        <v>1204</v>
      </c>
      <c r="B1418" s="2227">
        <v>3</v>
      </c>
      <c r="C1418" s="2228"/>
      <c r="D1418" s="2229"/>
      <c r="E1418" s="2247"/>
      <c r="F1418" s="2231"/>
      <c r="G1418" s="2225"/>
      <c r="H1418" s="2247"/>
      <c r="I1418" s="2224"/>
      <c r="J1418" s="2225"/>
      <c r="K1418" s="2247"/>
      <c r="L1418" s="2244"/>
      <c r="M1418" s="2234"/>
      <c r="N1418" s="2294"/>
      <c r="O1418" s="2233"/>
    </row>
    <row r="1419" spans="1:15">
      <c r="A1419" s="2226" t="s">
        <v>1204</v>
      </c>
      <c r="B1419" s="2227">
        <v>3</v>
      </c>
      <c r="C1419" s="2228"/>
      <c r="D1419" s="2229"/>
      <c r="E1419" s="2247"/>
      <c r="F1419" s="2231"/>
      <c r="G1419" s="2225"/>
      <c r="H1419" s="2247"/>
      <c r="I1419" s="2224"/>
      <c r="J1419" s="2225"/>
      <c r="K1419" s="2247"/>
      <c r="L1419" s="2244"/>
      <c r="M1419" s="2234"/>
      <c r="N1419" s="2294"/>
      <c r="O1419" s="2233"/>
    </row>
    <row r="1420" spans="1:15">
      <c r="A1420" s="2226" t="s">
        <v>1204</v>
      </c>
      <c r="B1420" s="2227">
        <v>3</v>
      </c>
      <c r="C1420" s="2228"/>
      <c r="D1420" s="2229"/>
      <c r="E1420" s="2247"/>
      <c r="F1420" s="2231"/>
      <c r="G1420" s="2225"/>
      <c r="H1420" s="2247"/>
      <c r="I1420" s="2224"/>
      <c r="J1420" s="2225"/>
      <c r="K1420" s="2247"/>
      <c r="L1420" s="2244"/>
      <c r="M1420" s="2234"/>
      <c r="N1420" s="2294"/>
      <c r="O1420" s="2233"/>
    </row>
    <row r="1421" spans="1:15">
      <c r="A1421" s="2226" t="s">
        <v>1204</v>
      </c>
      <c r="B1421" s="2227">
        <v>3</v>
      </c>
      <c r="C1421" s="2228"/>
      <c r="D1421" s="2229"/>
      <c r="E1421" s="2247"/>
      <c r="F1421" s="2231"/>
      <c r="G1421" s="2225"/>
      <c r="H1421" s="2247"/>
      <c r="I1421" s="2224"/>
      <c r="J1421" s="2225"/>
      <c r="K1421" s="2247"/>
      <c r="L1421" s="2244"/>
      <c r="M1421" s="2234"/>
      <c r="N1421" s="2294"/>
      <c r="O1421" s="2233"/>
    </row>
    <row r="1422" spans="1:15">
      <c r="A1422" s="2226" t="s">
        <v>1204</v>
      </c>
      <c r="B1422" s="2227">
        <v>3</v>
      </c>
      <c r="C1422" s="2228"/>
      <c r="D1422" s="2229"/>
      <c r="E1422" s="2247"/>
      <c r="F1422" s="2231"/>
      <c r="G1422" s="2225"/>
      <c r="H1422" s="2247"/>
      <c r="I1422" s="2224"/>
      <c r="J1422" s="2225"/>
      <c r="K1422" s="2247"/>
      <c r="L1422" s="2244"/>
      <c r="M1422" s="2234"/>
      <c r="N1422" s="2294"/>
      <c r="O1422" s="2233"/>
    </row>
    <row r="1423" spans="1:15">
      <c r="A1423" s="2226" t="s">
        <v>1204</v>
      </c>
      <c r="B1423" s="2227">
        <v>3</v>
      </c>
      <c r="C1423" s="2228"/>
      <c r="D1423" s="2229"/>
      <c r="E1423" s="2247"/>
      <c r="F1423" s="2231"/>
      <c r="G1423" s="2225"/>
      <c r="H1423" s="2247"/>
      <c r="I1423" s="2224"/>
      <c r="J1423" s="2225"/>
      <c r="K1423" s="2247"/>
      <c r="L1423" s="2244"/>
      <c r="M1423" s="2234"/>
      <c r="N1423" s="2294"/>
      <c r="O1423" s="2233"/>
    </row>
    <row r="1424" spans="1:15">
      <c r="A1424" s="2226" t="s">
        <v>1204</v>
      </c>
      <c r="B1424" s="2227">
        <v>3</v>
      </c>
      <c r="C1424" s="2228"/>
      <c r="D1424" s="2229"/>
      <c r="E1424" s="2247"/>
      <c r="F1424" s="2231"/>
      <c r="G1424" s="2225"/>
      <c r="H1424" s="2247"/>
      <c r="I1424" s="2224"/>
      <c r="J1424" s="2225"/>
      <c r="K1424" s="2247"/>
      <c r="L1424" s="2244"/>
      <c r="M1424" s="2234"/>
      <c r="N1424" s="2294"/>
      <c r="O1424" s="2233"/>
    </row>
    <row r="1425" spans="1:15">
      <c r="A1425" s="2226" t="s">
        <v>1204</v>
      </c>
      <c r="B1425" s="2227">
        <v>3</v>
      </c>
      <c r="C1425" s="2228"/>
      <c r="D1425" s="2229"/>
      <c r="E1425" s="2247"/>
      <c r="F1425" s="2231"/>
      <c r="G1425" s="2225"/>
      <c r="H1425" s="2247"/>
      <c r="I1425" s="2224"/>
      <c r="J1425" s="2225"/>
      <c r="K1425" s="2247"/>
      <c r="L1425" s="2244"/>
      <c r="M1425" s="2234"/>
      <c r="N1425" s="2294"/>
      <c r="O1425" s="2233"/>
    </row>
    <row r="1426" spans="1:15">
      <c r="A1426" s="2226" t="s">
        <v>1204</v>
      </c>
      <c r="B1426" s="2227">
        <v>3</v>
      </c>
      <c r="C1426" s="2228"/>
      <c r="D1426" s="2229"/>
      <c r="E1426" s="2247"/>
      <c r="F1426" s="2231"/>
      <c r="G1426" s="2225"/>
      <c r="H1426" s="2247"/>
      <c r="I1426" s="2224"/>
      <c r="J1426" s="2225"/>
      <c r="K1426" s="2247"/>
      <c r="L1426" s="2244"/>
      <c r="M1426" s="2234"/>
      <c r="N1426" s="2294"/>
      <c r="O1426" s="2233"/>
    </row>
    <row r="1427" spans="1:15">
      <c r="A1427" s="2226" t="s">
        <v>1204</v>
      </c>
      <c r="B1427" s="2227">
        <v>3</v>
      </c>
      <c r="C1427" s="2228"/>
      <c r="D1427" s="2229"/>
      <c r="E1427" s="2247"/>
      <c r="F1427" s="2231"/>
      <c r="G1427" s="2225"/>
      <c r="H1427" s="2247"/>
      <c r="I1427" s="2224"/>
      <c r="J1427" s="2225"/>
      <c r="K1427" s="2247"/>
      <c r="L1427" s="2244"/>
      <c r="M1427" s="2234"/>
      <c r="N1427" s="2294"/>
      <c r="O1427" s="2233"/>
    </row>
    <row r="1428" spans="1:15">
      <c r="A1428" s="2226" t="s">
        <v>1204</v>
      </c>
      <c r="B1428" s="2227">
        <v>3</v>
      </c>
      <c r="C1428" s="2228"/>
      <c r="D1428" s="2229"/>
      <c r="E1428" s="2247"/>
      <c r="F1428" s="2231"/>
      <c r="G1428" s="2225"/>
      <c r="H1428" s="2247"/>
      <c r="I1428" s="2224"/>
      <c r="J1428" s="2225"/>
      <c r="K1428" s="2247"/>
      <c r="L1428" s="2244"/>
      <c r="M1428" s="2234"/>
      <c r="N1428" s="2294"/>
      <c r="O1428" s="2233"/>
    </row>
    <row r="1429" spans="1:15">
      <c r="A1429" s="2226" t="s">
        <v>1204</v>
      </c>
      <c r="B1429" s="2227">
        <v>3</v>
      </c>
      <c r="C1429" s="2228"/>
      <c r="D1429" s="2229"/>
      <c r="E1429" s="2247"/>
      <c r="F1429" s="2231"/>
      <c r="G1429" s="2225"/>
      <c r="H1429" s="2247"/>
      <c r="I1429" s="2224"/>
      <c r="J1429" s="2225"/>
      <c r="K1429" s="2247"/>
      <c r="L1429" s="2244"/>
      <c r="M1429" s="2234"/>
      <c r="N1429" s="2294"/>
      <c r="O1429" s="2233"/>
    </row>
    <row r="1430" spans="1:15">
      <c r="A1430" s="2226" t="s">
        <v>1204</v>
      </c>
      <c r="B1430" s="2227">
        <v>3</v>
      </c>
      <c r="C1430" s="2228"/>
      <c r="D1430" s="2229"/>
      <c r="E1430" s="2247"/>
      <c r="F1430" s="2231"/>
      <c r="G1430" s="2225"/>
      <c r="H1430" s="2247"/>
      <c r="I1430" s="2224"/>
      <c r="J1430" s="2225"/>
      <c r="K1430" s="2247"/>
      <c r="L1430" s="2244"/>
      <c r="M1430" s="2234"/>
      <c r="N1430" s="2294"/>
      <c r="O1430" s="2233"/>
    </row>
    <row r="1431" spans="1:15">
      <c r="A1431" s="2226" t="s">
        <v>1204</v>
      </c>
      <c r="B1431" s="2227">
        <v>3</v>
      </c>
      <c r="C1431" s="2228"/>
      <c r="D1431" s="2229"/>
      <c r="E1431" s="2247"/>
      <c r="F1431" s="2231"/>
      <c r="G1431" s="2225"/>
      <c r="H1431" s="2247"/>
      <c r="I1431" s="2224"/>
      <c r="J1431" s="2225"/>
      <c r="K1431" s="2247"/>
      <c r="L1431" s="2244"/>
      <c r="M1431" s="2234"/>
      <c r="N1431" s="2294"/>
      <c r="O1431" s="2233"/>
    </row>
    <row r="1432" spans="1:15">
      <c r="A1432" s="2226" t="s">
        <v>1204</v>
      </c>
      <c r="B1432" s="2227">
        <v>3</v>
      </c>
      <c r="C1432" s="2228"/>
      <c r="D1432" s="2229"/>
      <c r="E1432" s="2247"/>
      <c r="F1432" s="2231"/>
      <c r="G1432" s="2225"/>
      <c r="H1432" s="2247"/>
      <c r="I1432" s="2224"/>
      <c r="J1432" s="2225"/>
      <c r="K1432" s="2247"/>
      <c r="L1432" s="2244"/>
      <c r="M1432" s="2234"/>
      <c r="N1432" s="2294"/>
      <c r="O1432" s="2233"/>
    </row>
    <row r="1433" spans="1:15">
      <c r="A1433" s="2226" t="s">
        <v>1204</v>
      </c>
      <c r="B1433" s="2227">
        <v>3</v>
      </c>
      <c r="C1433" s="2228"/>
      <c r="D1433" s="2229"/>
      <c r="E1433" s="2247"/>
      <c r="F1433" s="2231"/>
      <c r="G1433" s="2225"/>
      <c r="H1433" s="2247"/>
      <c r="I1433" s="2224"/>
      <c r="J1433" s="2225"/>
      <c r="K1433" s="2247"/>
      <c r="L1433" s="2244"/>
      <c r="M1433" s="2234"/>
      <c r="N1433" s="2294"/>
      <c r="O1433" s="2233"/>
    </row>
    <row r="1434" spans="1:15">
      <c r="A1434" s="2226" t="s">
        <v>1204</v>
      </c>
      <c r="B1434" s="2227">
        <v>3</v>
      </c>
      <c r="C1434" s="2228"/>
      <c r="D1434" s="2229"/>
      <c r="E1434" s="2247"/>
      <c r="F1434" s="2231"/>
      <c r="G1434" s="2225"/>
      <c r="H1434" s="2247"/>
      <c r="I1434" s="2224"/>
      <c r="J1434" s="2225"/>
      <c r="K1434" s="2247"/>
      <c r="L1434" s="2244"/>
      <c r="M1434" s="2234"/>
      <c r="N1434" s="2294"/>
      <c r="O1434" s="2233"/>
    </row>
    <row r="1435" spans="1:15">
      <c r="A1435" s="2226" t="s">
        <v>1204</v>
      </c>
      <c r="B1435" s="2227">
        <v>3</v>
      </c>
      <c r="C1435" s="2228"/>
      <c r="D1435" s="2229"/>
      <c r="E1435" s="2247"/>
      <c r="F1435" s="2231"/>
      <c r="G1435" s="2225"/>
      <c r="H1435" s="2247"/>
      <c r="I1435" s="2224"/>
      <c r="J1435" s="2225"/>
      <c r="K1435" s="2247"/>
      <c r="L1435" s="2244"/>
      <c r="M1435" s="2234"/>
      <c r="N1435" s="2294"/>
      <c r="O1435" s="2233"/>
    </row>
    <row r="1436" spans="1:15">
      <c r="A1436" s="2226" t="s">
        <v>1204</v>
      </c>
      <c r="B1436" s="2227">
        <v>3</v>
      </c>
      <c r="C1436" s="2228"/>
      <c r="D1436" s="2229"/>
      <c r="E1436" s="2247"/>
      <c r="F1436" s="2231"/>
      <c r="G1436" s="2225"/>
      <c r="H1436" s="2247"/>
      <c r="I1436" s="2224"/>
      <c r="J1436" s="2225"/>
      <c r="K1436" s="2247"/>
      <c r="L1436" s="2244"/>
      <c r="M1436" s="2234"/>
      <c r="N1436" s="2294"/>
      <c r="O1436" s="2233"/>
    </row>
    <row r="1437" spans="1:15">
      <c r="A1437" s="2226" t="s">
        <v>1204</v>
      </c>
      <c r="B1437" s="2227">
        <v>3</v>
      </c>
      <c r="C1437" s="2228"/>
      <c r="D1437" s="2229"/>
      <c r="E1437" s="2247"/>
      <c r="F1437" s="2231"/>
      <c r="G1437" s="2225"/>
      <c r="H1437" s="2247"/>
      <c r="I1437" s="2224"/>
      <c r="J1437" s="2225"/>
      <c r="K1437" s="2247"/>
      <c r="L1437" s="2244"/>
      <c r="M1437" s="2234"/>
      <c r="N1437" s="2294"/>
      <c r="O1437" s="2233"/>
    </row>
    <row r="1438" spans="1:15">
      <c r="A1438" s="2226" t="s">
        <v>1204</v>
      </c>
      <c r="B1438" s="2227">
        <v>3</v>
      </c>
      <c r="C1438" s="2228"/>
      <c r="D1438" s="2229"/>
      <c r="E1438" s="2247"/>
      <c r="F1438" s="2231"/>
      <c r="G1438" s="2225"/>
      <c r="H1438" s="2247"/>
      <c r="I1438" s="2224"/>
      <c r="J1438" s="2225"/>
      <c r="K1438" s="2247"/>
      <c r="L1438" s="2244"/>
      <c r="M1438" s="2234"/>
      <c r="N1438" s="2294"/>
      <c r="O1438" s="2233"/>
    </row>
    <row r="1439" spans="1:15">
      <c r="A1439" s="2226" t="s">
        <v>1204</v>
      </c>
      <c r="B1439" s="2227">
        <v>3</v>
      </c>
      <c r="C1439" s="2228"/>
      <c r="D1439" s="2229"/>
      <c r="E1439" s="2247"/>
      <c r="F1439" s="2231"/>
      <c r="G1439" s="2225"/>
      <c r="H1439" s="2247"/>
      <c r="I1439" s="2224"/>
      <c r="J1439" s="2225"/>
      <c r="K1439" s="2247"/>
      <c r="L1439" s="2244"/>
      <c r="M1439" s="2234"/>
      <c r="N1439" s="2294"/>
      <c r="O1439" s="2233"/>
    </row>
    <row r="1440" spans="1:15">
      <c r="A1440" s="2226" t="s">
        <v>1204</v>
      </c>
      <c r="B1440" s="2227">
        <v>3</v>
      </c>
      <c r="C1440" s="2228"/>
      <c r="D1440" s="2229"/>
      <c r="E1440" s="2247"/>
      <c r="F1440" s="2231"/>
      <c r="G1440" s="2225"/>
      <c r="H1440" s="2247"/>
      <c r="I1440" s="2224"/>
      <c r="J1440" s="2225"/>
      <c r="K1440" s="2247"/>
      <c r="L1440" s="2244"/>
      <c r="M1440" s="2234"/>
      <c r="N1440" s="2294"/>
      <c r="O1440" s="2233"/>
    </row>
    <row r="1441" spans="1:15">
      <c r="A1441" s="2226" t="s">
        <v>1204</v>
      </c>
      <c r="B1441" s="2227">
        <v>3</v>
      </c>
      <c r="C1441" s="2228"/>
      <c r="D1441" s="2229"/>
      <c r="E1441" s="2247"/>
      <c r="F1441" s="2231"/>
      <c r="G1441" s="2225"/>
      <c r="H1441" s="2247"/>
      <c r="I1441" s="2224"/>
      <c r="J1441" s="2225"/>
      <c r="K1441" s="2247"/>
      <c r="L1441" s="2244"/>
      <c r="M1441" s="2234"/>
      <c r="N1441" s="2294"/>
      <c r="O1441" s="2233"/>
    </row>
    <row r="1442" spans="1:15">
      <c r="A1442" s="2226" t="s">
        <v>1204</v>
      </c>
      <c r="B1442" s="2227">
        <v>3</v>
      </c>
      <c r="C1442" s="2228"/>
      <c r="D1442" s="2229"/>
      <c r="E1442" s="2247"/>
      <c r="F1442" s="2231"/>
      <c r="G1442" s="2225"/>
      <c r="H1442" s="2247"/>
      <c r="I1442" s="2224"/>
      <c r="J1442" s="2225"/>
      <c r="K1442" s="2247"/>
      <c r="L1442" s="2244"/>
      <c r="M1442" s="2234"/>
      <c r="N1442" s="2294"/>
      <c r="O1442" s="2233"/>
    </row>
    <row r="1443" spans="1:15">
      <c r="A1443" s="2226" t="s">
        <v>1204</v>
      </c>
      <c r="B1443" s="2227">
        <v>3</v>
      </c>
      <c r="C1443" s="2228"/>
      <c r="D1443" s="2229"/>
      <c r="E1443" s="2247"/>
      <c r="F1443" s="2231"/>
      <c r="G1443" s="2225"/>
      <c r="H1443" s="2247"/>
      <c r="I1443" s="2224"/>
      <c r="J1443" s="2225"/>
      <c r="K1443" s="2247"/>
      <c r="L1443" s="2244"/>
      <c r="M1443" s="2234"/>
      <c r="N1443" s="2294"/>
      <c r="O1443" s="2233"/>
    </row>
    <row r="1444" spans="1:15">
      <c r="A1444" s="2226" t="s">
        <v>1204</v>
      </c>
      <c r="B1444" s="2227">
        <v>3</v>
      </c>
      <c r="C1444" s="2228"/>
      <c r="D1444" s="2229"/>
      <c r="E1444" s="2247"/>
      <c r="F1444" s="2231"/>
      <c r="G1444" s="2225"/>
      <c r="H1444" s="2247"/>
      <c r="I1444" s="2224"/>
      <c r="J1444" s="2225"/>
      <c r="K1444" s="2247"/>
      <c r="L1444" s="2244"/>
      <c r="M1444" s="2234"/>
      <c r="N1444" s="2294"/>
      <c r="O1444" s="2233"/>
    </row>
    <row r="1445" spans="1:15">
      <c r="A1445" s="2226" t="s">
        <v>1204</v>
      </c>
      <c r="B1445" s="2227">
        <v>3</v>
      </c>
      <c r="C1445" s="2228"/>
      <c r="D1445" s="2229"/>
      <c r="E1445" s="2247"/>
      <c r="F1445" s="2231"/>
      <c r="G1445" s="2225"/>
      <c r="H1445" s="2247"/>
      <c r="I1445" s="2224"/>
      <c r="J1445" s="2225"/>
      <c r="K1445" s="2247"/>
      <c r="L1445" s="2244"/>
      <c r="M1445" s="2234"/>
      <c r="N1445" s="2294"/>
      <c r="O1445" s="2233"/>
    </row>
    <row r="1446" spans="1:15">
      <c r="A1446" s="2226" t="s">
        <v>1204</v>
      </c>
      <c r="B1446" s="2227">
        <v>3</v>
      </c>
      <c r="C1446" s="2228"/>
      <c r="D1446" s="2229"/>
      <c r="E1446" s="2247"/>
      <c r="F1446" s="2231"/>
      <c r="G1446" s="2225"/>
      <c r="H1446" s="2247"/>
      <c r="I1446" s="2224"/>
      <c r="J1446" s="2225"/>
      <c r="K1446" s="2247"/>
      <c r="L1446" s="2244"/>
      <c r="M1446" s="2234"/>
      <c r="N1446" s="2294"/>
      <c r="O1446" s="2233"/>
    </row>
    <row r="1447" spans="1:15">
      <c r="A1447" s="2226" t="s">
        <v>1204</v>
      </c>
      <c r="B1447" s="2227">
        <v>3</v>
      </c>
      <c r="C1447" s="2228"/>
      <c r="D1447" s="2229"/>
      <c r="E1447" s="2247"/>
      <c r="F1447" s="2231"/>
      <c r="G1447" s="2225"/>
      <c r="H1447" s="2247"/>
      <c r="I1447" s="2224"/>
      <c r="J1447" s="2225"/>
      <c r="K1447" s="2247"/>
      <c r="L1447" s="2244"/>
      <c r="M1447" s="2234"/>
      <c r="N1447" s="2294"/>
      <c r="O1447" s="2233"/>
    </row>
    <row r="1448" spans="1:15">
      <c r="A1448" s="2226" t="s">
        <v>1204</v>
      </c>
      <c r="B1448" s="2227">
        <v>3</v>
      </c>
      <c r="C1448" s="2228"/>
      <c r="D1448" s="2229"/>
      <c r="E1448" s="2247"/>
      <c r="F1448" s="2231"/>
      <c r="G1448" s="2225"/>
      <c r="H1448" s="2247"/>
      <c r="I1448" s="2224"/>
      <c r="J1448" s="2225"/>
      <c r="K1448" s="2247"/>
      <c r="L1448" s="2244"/>
      <c r="M1448" s="2234"/>
      <c r="N1448" s="2294"/>
      <c r="O1448" s="2233"/>
    </row>
    <row r="1449" spans="1:15">
      <c r="A1449" s="2226" t="s">
        <v>1204</v>
      </c>
      <c r="B1449" s="2227">
        <v>3</v>
      </c>
      <c r="C1449" s="2228"/>
      <c r="D1449" s="2229"/>
      <c r="E1449" s="2247"/>
      <c r="F1449" s="2231"/>
      <c r="G1449" s="2225"/>
      <c r="H1449" s="2247"/>
      <c r="I1449" s="2224"/>
      <c r="J1449" s="2225"/>
      <c r="K1449" s="2247"/>
      <c r="L1449" s="2244"/>
      <c r="M1449" s="2234"/>
      <c r="N1449" s="2294"/>
      <c r="O1449" s="2233"/>
    </row>
    <row r="1450" spans="1:15">
      <c r="A1450" s="2226" t="s">
        <v>1204</v>
      </c>
      <c r="B1450" s="2227">
        <v>3</v>
      </c>
      <c r="C1450" s="2228"/>
      <c r="D1450" s="2229"/>
      <c r="E1450" s="2247"/>
      <c r="F1450" s="2231"/>
      <c r="G1450" s="2225"/>
      <c r="H1450" s="2247"/>
      <c r="I1450" s="2224"/>
      <c r="J1450" s="2225"/>
      <c r="K1450" s="2247"/>
      <c r="L1450" s="2244"/>
      <c r="M1450" s="2234"/>
      <c r="N1450" s="2294"/>
      <c r="O1450" s="2233"/>
    </row>
    <row r="1451" spans="1:15">
      <c r="A1451" s="2226" t="s">
        <v>1204</v>
      </c>
      <c r="B1451" s="2227">
        <v>3</v>
      </c>
      <c r="C1451" s="2228"/>
      <c r="D1451" s="2229"/>
      <c r="E1451" s="2247"/>
      <c r="F1451" s="2231"/>
      <c r="G1451" s="2225"/>
      <c r="H1451" s="2247"/>
      <c r="I1451" s="2224"/>
      <c r="J1451" s="2225"/>
      <c r="K1451" s="2247"/>
      <c r="L1451" s="2244"/>
      <c r="M1451" s="2234"/>
      <c r="N1451" s="2294"/>
      <c r="O1451" s="2233"/>
    </row>
    <row r="1452" spans="1:15">
      <c r="A1452" s="2226" t="s">
        <v>1204</v>
      </c>
      <c r="B1452" s="2227">
        <v>3</v>
      </c>
      <c r="C1452" s="2228"/>
      <c r="D1452" s="2229"/>
      <c r="E1452" s="2247"/>
      <c r="F1452" s="2231"/>
      <c r="G1452" s="2225"/>
      <c r="H1452" s="2247"/>
      <c r="I1452" s="2224"/>
      <c r="J1452" s="2225"/>
      <c r="K1452" s="2247"/>
      <c r="L1452" s="2244"/>
      <c r="M1452" s="2234"/>
      <c r="N1452" s="2294"/>
      <c r="O1452" s="2233"/>
    </row>
    <row r="1453" spans="1:15">
      <c r="A1453" s="2226" t="s">
        <v>1204</v>
      </c>
      <c r="B1453" s="2227">
        <v>3</v>
      </c>
      <c r="C1453" s="2228"/>
      <c r="D1453" s="2229"/>
      <c r="E1453" s="2247"/>
      <c r="F1453" s="2231"/>
      <c r="G1453" s="2225"/>
      <c r="H1453" s="2247"/>
      <c r="I1453" s="2224"/>
      <c r="J1453" s="2225"/>
      <c r="K1453" s="2247"/>
      <c r="L1453" s="2244"/>
      <c r="M1453" s="2234"/>
      <c r="N1453" s="2294"/>
      <c r="O1453" s="2233"/>
    </row>
    <row r="1454" spans="1:15">
      <c r="A1454" s="2226" t="s">
        <v>1204</v>
      </c>
      <c r="B1454" s="2227">
        <v>3</v>
      </c>
      <c r="C1454" s="2228"/>
      <c r="D1454" s="2229"/>
      <c r="E1454" s="2247"/>
      <c r="F1454" s="2231"/>
      <c r="G1454" s="2225"/>
      <c r="H1454" s="2247"/>
      <c r="I1454" s="2224"/>
      <c r="J1454" s="2225"/>
      <c r="K1454" s="2247"/>
      <c r="L1454" s="2244"/>
      <c r="M1454" s="2234"/>
      <c r="N1454" s="2294"/>
      <c r="O1454" s="2233"/>
    </row>
    <row r="1455" spans="1:15">
      <c r="A1455" s="2226" t="s">
        <v>1204</v>
      </c>
      <c r="B1455" s="2227">
        <v>3</v>
      </c>
      <c r="C1455" s="2228"/>
      <c r="D1455" s="2229"/>
      <c r="E1455" s="2247"/>
      <c r="F1455" s="2231"/>
      <c r="G1455" s="2225"/>
      <c r="H1455" s="2247"/>
      <c r="I1455" s="2224"/>
      <c r="J1455" s="2225"/>
      <c r="K1455" s="2247"/>
      <c r="L1455" s="2244"/>
      <c r="M1455" s="2234"/>
      <c r="N1455" s="2294"/>
      <c r="O1455" s="2233"/>
    </row>
    <row r="1456" spans="1:15">
      <c r="A1456" s="2226" t="s">
        <v>1204</v>
      </c>
      <c r="B1456" s="2227">
        <v>3</v>
      </c>
      <c r="C1456" s="2228"/>
      <c r="D1456" s="2229"/>
      <c r="E1456" s="2247"/>
      <c r="F1456" s="2231"/>
      <c r="G1456" s="2225"/>
      <c r="H1456" s="2247"/>
      <c r="I1456" s="2224"/>
      <c r="J1456" s="2225"/>
      <c r="K1456" s="2247"/>
      <c r="L1456" s="2244"/>
      <c r="M1456" s="2234"/>
      <c r="N1456" s="2294"/>
      <c r="O1456" s="2233"/>
    </row>
    <row r="1457" spans="1:15">
      <c r="A1457" s="2226" t="s">
        <v>1204</v>
      </c>
      <c r="B1457" s="2227">
        <v>3</v>
      </c>
      <c r="C1457" s="2228"/>
      <c r="D1457" s="2229"/>
      <c r="E1457" s="2247"/>
      <c r="F1457" s="2231"/>
      <c r="G1457" s="2225"/>
      <c r="H1457" s="2247"/>
      <c r="I1457" s="2224"/>
      <c r="J1457" s="2225"/>
      <c r="K1457" s="2247"/>
      <c r="L1457" s="2244"/>
      <c r="M1457" s="2234"/>
      <c r="N1457" s="2294"/>
      <c r="O1457" s="2233"/>
    </row>
    <row r="1458" spans="1:15">
      <c r="A1458" s="2226" t="s">
        <v>1204</v>
      </c>
      <c r="B1458" s="2227">
        <v>3</v>
      </c>
      <c r="C1458" s="2228"/>
      <c r="D1458" s="2229"/>
      <c r="E1458" s="2247"/>
      <c r="F1458" s="2231"/>
      <c r="G1458" s="2225"/>
      <c r="H1458" s="2247"/>
      <c r="I1458" s="2224"/>
      <c r="J1458" s="2225"/>
      <c r="K1458" s="2247"/>
      <c r="L1458" s="2244"/>
      <c r="M1458" s="2234"/>
      <c r="N1458" s="2294"/>
      <c r="O1458" s="2233"/>
    </row>
    <row r="1459" spans="1:15">
      <c r="A1459" s="2226" t="s">
        <v>1204</v>
      </c>
      <c r="B1459" s="2227">
        <v>3</v>
      </c>
      <c r="C1459" s="2228"/>
      <c r="D1459" s="2229"/>
      <c r="E1459" s="2247"/>
      <c r="F1459" s="2231"/>
      <c r="G1459" s="2225"/>
      <c r="H1459" s="2247"/>
      <c r="I1459" s="2224"/>
      <c r="J1459" s="2225"/>
      <c r="K1459" s="2247"/>
      <c r="L1459" s="2244"/>
      <c r="M1459" s="2234"/>
      <c r="N1459" s="2294"/>
      <c r="O1459" s="2233"/>
    </row>
    <row r="1460" spans="1:15">
      <c r="A1460" s="2226" t="s">
        <v>1204</v>
      </c>
      <c r="B1460" s="2227">
        <v>3</v>
      </c>
      <c r="C1460" s="2228"/>
      <c r="D1460" s="2229"/>
      <c r="E1460" s="2247"/>
      <c r="F1460" s="2231"/>
      <c r="G1460" s="2225"/>
      <c r="H1460" s="2247"/>
      <c r="I1460" s="2224"/>
      <c r="J1460" s="2225"/>
      <c r="K1460" s="2247"/>
      <c r="L1460" s="2244"/>
      <c r="M1460" s="2234"/>
      <c r="N1460" s="2294"/>
      <c r="O1460" s="2233"/>
    </row>
    <row r="1461" spans="1:15">
      <c r="A1461" s="2226" t="s">
        <v>1204</v>
      </c>
      <c r="B1461" s="2227">
        <v>3</v>
      </c>
      <c r="C1461" s="2228"/>
      <c r="D1461" s="2229"/>
      <c r="E1461" s="2247"/>
      <c r="F1461" s="2231"/>
      <c r="G1461" s="2225"/>
      <c r="H1461" s="2247"/>
      <c r="I1461" s="2224"/>
      <c r="J1461" s="2225"/>
      <c r="K1461" s="2247"/>
      <c r="L1461" s="2244"/>
      <c r="M1461" s="2234"/>
      <c r="N1461" s="2294"/>
      <c r="O1461" s="2233"/>
    </row>
    <row r="1462" spans="1:15">
      <c r="A1462" s="2226" t="s">
        <v>1204</v>
      </c>
      <c r="B1462" s="2227">
        <v>3</v>
      </c>
      <c r="C1462" s="2228"/>
      <c r="D1462" s="2229"/>
      <c r="E1462" s="2247"/>
      <c r="F1462" s="2231"/>
      <c r="G1462" s="2225"/>
      <c r="H1462" s="2247"/>
      <c r="I1462" s="2224"/>
      <c r="J1462" s="2225"/>
      <c r="K1462" s="2247"/>
      <c r="L1462" s="2244"/>
      <c r="M1462" s="2234"/>
      <c r="N1462" s="2294"/>
      <c r="O1462" s="2233"/>
    </row>
    <row r="1463" spans="1:15">
      <c r="A1463" s="2226" t="s">
        <v>1204</v>
      </c>
      <c r="B1463" s="2227">
        <v>3</v>
      </c>
      <c r="C1463" s="2228"/>
      <c r="D1463" s="2229"/>
      <c r="E1463" s="2247"/>
      <c r="F1463" s="2231"/>
      <c r="G1463" s="2225"/>
      <c r="H1463" s="2247"/>
      <c r="I1463" s="2224"/>
      <c r="J1463" s="2225"/>
      <c r="K1463" s="2247"/>
      <c r="L1463" s="2244"/>
      <c r="M1463" s="2234"/>
      <c r="N1463" s="2294"/>
      <c r="O1463" s="2233"/>
    </row>
    <row r="1464" spans="1:15">
      <c r="A1464" s="2226" t="s">
        <v>1204</v>
      </c>
      <c r="B1464" s="2227">
        <v>3</v>
      </c>
      <c r="C1464" s="2228"/>
      <c r="D1464" s="2229"/>
      <c r="E1464" s="2247"/>
      <c r="F1464" s="2231"/>
      <c r="G1464" s="2225"/>
      <c r="H1464" s="2247"/>
      <c r="I1464" s="2224"/>
      <c r="J1464" s="2225"/>
      <c r="K1464" s="2247"/>
      <c r="L1464" s="2244"/>
      <c r="M1464" s="2234"/>
      <c r="N1464" s="2294"/>
      <c r="O1464" s="2233"/>
    </row>
    <row r="1465" spans="1:15">
      <c r="A1465" s="2226" t="s">
        <v>1204</v>
      </c>
      <c r="B1465" s="2227">
        <v>3</v>
      </c>
      <c r="C1465" s="2228"/>
      <c r="D1465" s="2229"/>
      <c r="E1465" s="2247"/>
      <c r="F1465" s="2231"/>
      <c r="G1465" s="2225"/>
      <c r="H1465" s="2247"/>
      <c r="I1465" s="2224"/>
      <c r="J1465" s="2225"/>
      <c r="K1465" s="2247"/>
      <c r="L1465" s="2244"/>
      <c r="M1465" s="2234"/>
      <c r="N1465" s="2294"/>
      <c r="O1465" s="2233"/>
    </row>
    <row r="1466" spans="1:15">
      <c r="A1466" s="2226" t="s">
        <v>1204</v>
      </c>
      <c r="B1466" s="2227">
        <v>3</v>
      </c>
      <c r="C1466" s="2228"/>
      <c r="D1466" s="2229"/>
      <c r="E1466" s="2247"/>
      <c r="F1466" s="2231"/>
      <c r="G1466" s="2225"/>
      <c r="H1466" s="2247"/>
      <c r="I1466" s="2224"/>
      <c r="J1466" s="2225"/>
      <c r="K1466" s="2247"/>
      <c r="L1466" s="2244"/>
      <c r="M1466" s="2234"/>
      <c r="N1466" s="2294"/>
      <c r="O1466" s="2233"/>
    </row>
    <row r="1467" spans="1:15">
      <c r="A1467" s="2226" t="s">
        <v>1204</v>
      </c>
      <c r="B1467" s="2227">
        <v>3</v>
      </c>
      <c r="C1467" s="2228"/>
      <c r="D1467" s="2229"/>
      <c r="E1467" s="2247"/>
      <c r="F1467" s="2231"/>
      <c r="G1467" s="2225"/>
      <c r="H1467" s="2247"/>
      <c r="I1467" s="2224"/>
      <c r="J1467" s="2225"/>
      <c r="K1467" s="2247"/>
      <c r="L1467" s="2244"/>
      <c r="M1467" s="2234"/>
      <c r="N1467" s="2294"/>
      <c r="O1467" s="2233"/>
    </row>
    <row r="1468" spans="1:15">
      <c r="A1468" s="2226" t="s">
        <v>1204</v>
      </c>
      <c r="B1468" s="2227">
        <v>3</v>
      </c>
      <c r="C1468" s="2228"/>
      <c r="D1468" s="2229"/>
      <c r="E1468" s="2247"/>
      <c r="F1468" s="2231"/>
      <c r="G1468" s="2225"/>
      <c r="H1468" s="2247"/>
      <c r="I1468" s="2224"/>
      <c r="J1468" s="2225"/>
      <c r="K1468" s="2247"/>
      <c r="L1468" s="2244"/>
      <c r="M1468" s="2234"/>
      <c r="N1468" s="2294"/>
      <c r="O1468" s="2233"/>
    </row>
    <row r="1469" spans="1:15">
      <c r="A1469" s="2226" t="s">
        <v>1204</v>
      </c>
      <c r="B1469" s="2227">
        <v>3</v>
      </c>
      <c r="C1469" s="2228"/>
      <c r="D1469" s="2229"/>
      <c r="E1469" s="2247"/>
      <c r="F1469" s="2231"/>
      <c r="G1469" s="2225"/>
      <c r="H1469" s="2247"/>
      <c r="I1469" s="2224"/>
      <c r="J1469" s="2225"/>
      <c r="K1469" s="2247"/>
      <c r="L1469" s="2244"/>
      <c r="M1469" s="2234"/>
      <c r="N1469" s="2294"/>
      <c r="O1469" s="2233"/>
    </row>
    <row r="1470" spans="1:15">
      <c r="A1470" s="2226" t="s">
        <v>1204</v>
      </c>
      <c r="B1470" s="2227">
        <v>3</v>
      </c>
      <c r="C1470" s="2228"/>
      <c r="D1470" s="2229"/>
      <c r="E1470" s="2247"/>
      <c r="F1470" s="2231"/>
      <c r="G1470" s="2225"/>
      <c r="H1470" s="2247"/>
      <c r="I1470" s="2224"/>
      <c r="J1470" s="2225"/>
      <c r="K1470" s="2247"/>
      <c r="L1470" s="2244"/>
      <c r="M1470" s="2234"/>
      <c r="N1470" s="2294"/>
      <c r="O1470" s="2233"/>
    </row>
    <row r="1471" spans="1:15">
      <c r="A1471" s="2226" t="s">
        <v>1204</v>
      </c>
      <c r="B1471" s="2227">
        <v>3</v>
      </c>
      <c r="C1471" s="2228"/>
      <c r="D1471" s="2229"/>
      <c r="E1471" s="2247"/>
      <c r="F1471" s="2231"/>
      <c r="G1471" s="2225"/>
      <c r="H1471" s="2247"/>
      <c r="I1471" s="2224"/>
      <c r="J1471" s="2225"/>
      <c r="K1471" s="2247"/>
      <c r="L1471" s="2244"/>
      <c r="M1471" s="2234"/>
      <c r="N1471" s="2294"/>
      <c r="O1471" s="2233"/>
    </row>
    <row r="1472" spans="1:15">
      <c r="A1472" s="2226" t="s">
        <v>1204</v>
      </c>
      <c r="B1472" s="2227">
        <v>3</v>
      </c>
      <c r="C1472" s="2228"/>
      <c r="D1472" s="2229"/>
      <c r="E1472" s="2247"/>
      <c r="F1472" s="2231"/>
      <c r="G1472" s="2225"/>
      <c r="H1472" s="2247"/>
      <c r="I1472" s="2224"/>
      <c r="J1472" s="2225"/>
      <c r="K1472" s="2247"/>
      <c r="L1472" s="2244"/>
      <c r="M1472" s="2234"/>
      <c r="N1472" s="2294"/>
      <c r="O1472" s="2233"/>
    </row>
    <row r="1473" spans="1:15">
      <c r="A1473" s="2226" t="s">
        <v>1204</v>
      </c>
      <c r="B1473" s="2227">
        <v>3</v>
      </c>
      <c r="C1473" s="2228"/>
      <c r="D1473" s="2229"/>
      <c r="E1473" s="2247"/>
      <c r="F1473" s="2231"/>
      <c r="G1473" s="2225"/>
      <c r="H1473" s="2247"/>
      <c r="I1473" s="2224"/>
      <c r="J1473" s="2225"/>
      <c r="K1473" s="2247"/>
      <c r="L1473" s="2244"/>
      <c r="M1473" s="2234"/>
      <c r="N1473" s="2294"/>
      <c r="O1473" s="2233"/>
    </row>
    <row r="1474" spans="1:15">
      <c r="A1474" s="2226" t="s">
        <v>1204</v>
      </c>
      <c r="B1474" s="2227">
        <v>3</v>
      </c>
      <c r="C1474" s="2228"/>
      <c r="D1474" s="2229"/>
      <c r="E1474" s="2247"/>
      <c r="F1474" s="2231"/>
      <c r="G1474" s="2225"/>
      <c r="H1474" s="2247"/>
      <c r="I1474" s="2224"/>
      <c r="J1474" s="2225"/>
      <c r="K1474" s="2247"/>
      <c r="L1474" s="2244"/>
      <c r="M1474" s="2234"/>
      <c r="N1474" s="2294"/>
      <c r="O1474" s="2233"/>
    </row>
    <row r="1475" spans="1:15">
      <c r="A1475" s="2226" t="s">
        <v>1204</v>
      </c>
      <c r="B1475" s="2227">
        <v>3</v>
      </c>
      <c r="C1475" s="2228"/>
      <c r="D1475" s="2229"/>
      <c r="E1475" s="2247"/>
      <c r="F1475" s="2231"/>
      <c r="G1475" s="2225"/>
      <c r="H1475" s="2247"/>
      <c r="I1475" s="2224"/>
      <c r="J1475" s="2225"/>
      <c r="K1475" s="2247"/>
      <c r="L1475" s="2244"/>
      <c r="M1475" s="2234"/>
      <c r="N1475" s="2294"/>
      <c r="O1475" s="2233"/>
    </row>
    <row r="1476" spans="1:15">
      <c r="A1476" s="2226" t="s">
        <v>1204</v>
      </c>
      <c r="B1476" s="2227">
        <v>3</v>
      </c>
      <c r="C1476" s="2228"/>
      <c r="D1476" s="2229"/>
      <c r="E1476" s="2247"/>
      <c r="F1476" s="2231"/>
      <c r="G1476" s="2225"/>
      <c r="H1476" s="2247"/>
      <c r="I1476" s="2224"/>
      <c r="J1476" s="2225"/>
      <c r="K1476" s="2247"/>
      <c r="L1476" s="2244"/>
      <c r="M1476" s="2234"/>
      <c r="N1476" s="2294"/>
      <c r="O1476" s="2233"/>
    </row>
    <row r="1477" spans="1:15">
      <c r="A1477" s="2226" t="s">
        <v>1204</v>
      </c>
      <c r="B1477" s="2227">
        <v>3</v>
      </c>
      <c r="C1477" s="2228"/>
      <c r="D1477" s="2229"/>
      <c r="E1477" s="2247"/>
      <c r="F1477" s="2231"/>
      <c r="G1477" s="2225"/>
      <c r="H1477" s="2247"/>
      <c r="I1477" s="2224"/>
      <c r="J1477" s="2225"/>
      <c r="K1477" s="2247"/>
      <c r="L1477" s="2244"/>
      <c r="M1477" s="2234"/>
      <c r="N1477" s="2294"/>
      <c r="O1477" s="2233"/>
    </row>
    <row r="1478" spans="1:15">
      <c r="A1478" s="2226" t="s">
        <v>1204</v>
      </c>
      <c r="B1478" s="2227">
        <v>3</v>
      </c>
      <c r="C1478" s="2228"/>
      <c r="D1478" s="2229"/>
      <c r="E1478" s="2247"/>
      <c r="F1478" s="2231"/>
      <c r="G1478" s="2225"/>
      <c r="H1478" s="2247"/>
      <c r="I1478" s="2224"/>
      <c r="J1478" s="2225"/>
      <c r="K1478" s="2247"/>
      <c r="L1478" s="2244"/>
      <c r="M1478" s="2234"/>
      <c r="N1478" s="2294"/>
      <c r="O1478" s="2233"/>
    </row>
    <row r="1479" spans="1:15">
      <c r="A1479" s="2226" t="s">
        <v>1204</v>
      </c>
      <c r="B1479" s="2227">
        <v>3</v>
      </c>
      <c r="C1479" s="2228"/>
      <c r="D1479" s="2229"/>
      <c r="E1479" s="2247"/>
      <c r="F1479" s="2231"/>
      <c r="G1479" s="2225"/>
      <c r="H1479" s="2247"/>
      <c r="I1479" s="2224"/>
      <c r="J1479" s="2225"/>
      <c r="K1479" s="2247"/>
      <c r="L1479" s="2244"/>
      <c r="M1479" s="2234"/>
      <c r="N1479" s="2294"/>
      <c r="O1479" s="2233"/>
    </row>
    <row r="1480" spans="1:15">
      <c r="A1480" s="2226" t="s">
        <v>1204</v>
      </c>
      <c r="B1480" s="2227">
        <v>3</v>
      </c>
      <c r="C1480" s="2228"/>
      <c r="D1480" s="2229"/>
      <c r="E1480" s="2247"/>
      <c r="F1480" s="2231"/>
      <c r="G1480" s="2225"/>
      <c r="H1480" s="2247"/>
      <c r="I1480" s="2224"/>
      <c r="J1480" s="2225"/>
      <c r="K1480" s="2247"/>
      <c r="L1480" s="2244"/>
      <c r="M1480" s="2234"/>
      <c r="N1480" s="2294"/>
      <c r="O1480" s="2233"/>
    </row>
    <row r="1481" spans="1:15">
      <c r="A1481" s="2226" t="s">
        <v>1204</v>
      </c>
      <c r="B1481" s="2227">
        <v>3</v>
      </c>
      <c r="C1481" s="2228"/>
      <c r="D1481" s="2229"/>
      <c r="E1481" s="2247"/>
      <c r="F1481" s="2231"/>
      <c r="G1481" s="2225"/>
      <c r="H1481" s="2247"/>
      <c r="I1481" s="2224"/>
      <c r="J1481" s="2225"/>
      <c r="K1481" s="2247"/>
      <c r="L1481" s="2244"/>
      <c r="M1481" s="2234"/>
      <c r="N1481" s="2294"/>
      <c r="O1481" s="2233"/>
    </row>
    <row r="1482" spans="1:15">
      <c r="A1482" s="2226" t="s">
        <v>1204</v>
      </c>
      <c r="B1482" s="2227">
        <v>3</v>
      </c>
      <c r="C1482" s="2228"/>
      <c r="D1482" s="2229"/>
      <c r="E1482" s="2247"/>
      <c r="F1482" s="2231"/>
      <c r="G1482" s="2225"/>
      <c r="H1482" s="2247"/>
      <c r="I1482" s="2224"/>
      <c r="J1482" s="2225"/>
      <c r="K1482" s="2247"/>
      <c r="L1482" s="2244"/>
      <c r="M1482" s="2234"/>
      <c r="N1482" s="2294"/>
      <c r="O1482" s="2233"/>
    </row>
    <row r="1483" spans="1:15">
      <c r="A1483" s="2226" t="s">
        <v>1204</v>
      </c>
      <c r="B1483" s="2227">
        <v>3</v>
      </c>
      <c r="C1483" s="2228"/>
      <c r="D1483" s="2229"/>
      <c r="E1483" s="2247"/>
      <c r="F1483" s="2231"/>
      <c r="G1483" s="2225"/>
      <c r="H1483" s="2247"/>
      <c r="I1483" s="2224"/>
      <c r="J1483" s="2225"/>
      <c r="K1483" s="2247"/>
      <c r="L1483" s="2244"/>
      <c r="M1483" s="2234"/>
      <c r="N1483" s="2294"/>
      <c r="O1483" s="2233"/>
    </row>
    <row r="1484" spans="1:15">
      <c r="A1484" s="2226" t="s">
        <v>1204</v>
      </c>
      <c r="B1484" s="2227">
        <v>3</v>
      </c>
      <c r="C1484" s="2228"/>
      <c r="D1484" s="2229"/>
      <c r="E1484" s="2247"/>
      <c r="F1484" s="2231"/>
      <c r="G1484" s="2225"/>
      <c r="H1484" s="2247"/>
      <c r="I1484" s="2224"/>
      <c r="J1484" s="2225"/>
      <c r="K1484" s="2247"/>
      <c r="L1484" s="2244"/>
      <c r="M1484" s="2234"/>
      <c r="N1484" s="2294"/>
      <c r="O1484" s="2233"/>
    </row>
    <row r="1485" spans="1:15">
      <c r="A1485" s="2226" t="s">
        <v>1204</v>
      </c>
      <c r="B1485" s="2227">
        <v>3</v>
      </c>
      <c r="C1485" s="2228"/>
      <c r="D1485" s="2229"/>
      <c r="E1485" s="2247"/>
      <c r="F1485" s="2231"/>
      <c r="G1485" s="2225"/>
      <c r="H1485" s="2247"/>
      <c r="I1485" s="2224"/>
      <c r="J1485" s="2225"/>
      <c r="K1485" s="2247"/>
      <c r="L1485" s="2244"/>
      <c r="M1485" s="2234"/>
      <c r="N1485" s="2294"/>
      <c r="O1485" s="2233"/>
    </row>
    <row r="1486" spans="1:15">
      <c r="A1486" s="2226" t="s">
        <v>1204</v>
      </c>
      <c r="B1486" s="2227">
        <v>3</v>
      </c>
      <c r="C1486" s="2228"/>
      <c r="D1486" s="2229"/>
      <c r="E1486" s="2247"/>
      <c r="F1486" s="2231"/>
      <c r="G1486" s="2225"/>
      <c r="H1486" s="2247"/>
      <c r="I1486" s="2224"/>
      <c r="J1486" s="2225"/>
      <c r="K1486" s="2247"/>
      <c r="L1486" s="2244"/>
      <c r="M1486" s="2234"/>
      <c r="N1486" s="2294"/>
      <c r="O1486" s="2233"/>
    </row>
    <row r="1487" spans="1:15">
      <c r="A1487" s="2226" t="s">
        <v>1204</v>
      </c>
      <c r="B1487" s="2227">
        <v>3</v>
      </c>
      <c r="C1487" s="2228"/>
      <c r="D1487" s="2229"/>
      <c r="E1487" s="2247"/>
      <c r="F1487" s="2231"/>
      <c r="G1487" s="2225"/>
      <c r="H1487" s="2247"/>
      <c r="I1487" s="2224"/>
      <c r="J1487" s="2225"/>
      <c r="K1487" s="2247"/>
      <c r="L1487" s="2244"/>
      <c r="M1487" s="2234"/>
      <c r="N1487" s="2294"/>
      <c r="O1487" s="2233"/>
    </row>
    <row r="1488" spans="1:15">
      <c r="A1488" s="2226" t="s">
        <v>1204</v>
      </c>
      <c r="B1488" s="2227">
        <v>3</v>
      </c>
      <c r="C1488" s="2228"/>
      <c r="D1488" s="2229"/>
      <c r="E1488" s="2247"/>
      <c r="F1488" s="2231"/>
      <c r="G1488" s="2225"/>
      <c r="H1488" s="2247"/>
      <c r="I1488" s="2224"/>
      <c r="J1488" s="2225"/>
      <c r="K1488" s="2247"/>
      <c r="L1488" s="2244"/>
      <c r="M1488" s="2234"/>
      <c r="N1488" s="2294"/>
      <c r="O1488" s="2233"/>
    </row>
    <row r="1489" spans="1:15">
      <c r="A1489" s="2226" t="s">
        <v>1204</v>
      </c>
      <c r="B1489" s="2227">
        <v>3</v>
      </c>
      <c r="C1489" s="2228"/>
      <c r="D1489" s="2229"/>
      <c r="E1489" s="2247"/>
      <c r="F1489" s="2231"/>
      <c r="G1489" s="2225"/>
      <c r="H1489" s="2247"/>
      <c r="I1489" s="2224"/>
      <c r="J1489" s="2225"/>
      <c r="K1489" s="2247"/>
      <c r="L1489" s="2244"/>
      <c r="M1489" s="2234"/>
      <c r="N1489" s="2294"/>
      <c r="O1489" s="2233"/>
    </row>
    <row r="1490" spans="1:15">
      <c r="A1490" s="2226" t="s">
        <v>1204</v>
      </c>
      <c r="B1490" s="2227">
        <v>3</v>
      </c>
      <c r="C1490" s="2228"/>
      <c r="D1490" s="2229"/>
      <c r="E1490" s="2247"/>
      <c r="F1490" s="2231"/>
      <c r="G1490" s="2225"/>
      <c r="H1490" s="2247"/>
      <c r="I1490" s="2224"/>
      <c r="J1490" s="2225"/>
      <c r="K1490" s="2247"/>
      <c r="L1490" s="2244"/>
      <c r="M1490" s="2234"/>
      <c r="N1490" s="2294"/>
      <c r="O1490" s="2233"/>
    </row>
    <row r="1491" spans="1:15">
      <c r="A1491" s="2226" t="s">
        <v>1204</v>
      </c>
      <c r="B1491" s="2227">
        <v>3</v>
      </c>
      <c r="C1491" s="2228"/>
      <c r="D1491" s="2229"/>
      <c r="E1491" s="2247"/>
      <c r="F1491" s="2231"/>
      <c r="G1491" s="2225"/>
      <c r="H1491" s="2247"/>
      <c r="I1491" s="2224"/>
      <c r="J1491" s="2225"/>
      <c r="K1491" s="2247"/>
      <c r="L1491" s="2244"/>
      <c r="M1491" s="2234"/>
      <c r="N1491" s="2294"/>
      <c r="O1491" s="2233"/>
    </row>
    <row r="1492" spans="1:15">
      <c r="A1492" s="2226" t="s">
        <v>1204</v>
      </c>
      <c r="B1492" s="2227">
        <v>3</v>
      </c>
      <c r="C1492" s="2228"/>
      <c r="D1492" s="2229"/>
      <c r="E1492" s="2247"/>
      <c r="F1492" s="2231"/>
      <c r="G1492" s="2225"/>
      <c r="H1492" s="2247"/>
      <c r="I1492" s="2224"/>
      <c r="J1492" s="2225"/>
      <c r="K1492" s="2247"/>
      <c r="L1492" s="2244"/>
      <c r="M1492" s="2234"/>
      <c r="N1492" s="2294"/>
      <c r="O1492" s="2233"/>
    </row>
    <row r="1493" spans="1:15">
      <c r="A1493" s="2226" t="s">
        <v>1204</v>
      </c>
      <c r="B1493" s="2227">
        <v>3</v>
      </c>
      <c r="C1493" s="2228"/>
      <c r="D1493" s="2229"/>
      <c r="E1493" s="2247"/>
      <c r="F1493" s="2231"/>
      <c r="G1493" s="2225"/>
      <c r="H1493" s="2247"/>
      <c r="I1493" s="2224"/>
      <c r="J1493" s="2225"/>
      <c r="K1493" s="2247"/>
      <c r="L1493" s="2244"/>
      <c r="M1493" s="2234"/>
      <c r="N1493" s="2294"/>
      <c r="O1493" s="2233"/>
    </row>
    <row r="1494" spans="1:15">
      <c r="A1494" s="2226" t="s">
        <v>1204</v>
      </c>
      <c r="B1494" s="2227">
        <v>3</v>
      </c>
      <c r="C1494" s="2228"/>
      <c r="D1494" s="2229"/>
      <c r="E1494" s="2247"/>
      <c r="F1494" s="2231"/>
      <c r="G1494" s="2225"/>
      <c r="H1494" s="2247"/>
      <c r="I1494" s="2224"/>
      <c r="J1494" s="2225"/>
      <c r="K1494" s="2247"/>
      <c r="L1494" s="2244"/>
      <c r="M1494" s="2234"/>
      <c r="N1494" s="2294"/>
      <c r="O1494" s="2233"/>
    </row>
    <row r="1495" spans="1:15">
      <c r="A1495" s="2226" t="s">
        <v>1204</v>
      </c>
      <c r="B1495" s="2227">
        <v>3</v>
      </c>
      <c r="C1495" s="2228"/>
      <c r="D1495" s="2229"/>
      <c r="E1495" s="2247"/>
      <c r="F1495" s="2231"/>
      <c r="G1495" s="2225"/>
      <c r="H1495" s="2247"/>
      <c r="I1495" s="2224"/>
      <c r="J1495" s="2225"/>
      <c r="K1495" s="2247"/>
      <c r="L1495" s="2244"/>
      <c r="M1495" s="2234"/>
      <c r="N1495" s="2294"/>
      <c r="O1495" s="2233"/>
    </row>
    <row r="1496" spans="1:15">
      <c r="A1496" s="2226" t="s">
        <v>1204</v>
      </c>
      <c r="B1496" s="2227">
        <v>3</v>
      </c>
      <c r="C1496" s="2228"/>
      <c r="D1496" s="2229"/>
      <c r="E1496" s="2247"/>
      <c r="F1496" s="2231"/>
      <c r="G1496" s="2225"/>
      <c r="H1496" s="2247"/>
      <c r="I1496" s="2224"/>
      <c r="J1496" s="2225"/>
      <c r="K1496" s="2247"/>
      <c r="L1496" s="2244"/>
      <c r="M1496" s="2234"/>
      <c r="N1496" s="2294"/>
      <c r="O1496" s="2233"/>
    </row>
    <row r="1497" spans="1:15">
      <c r="A1497" s="2226" t="s">
        <v>1204</v>
      </c>
      <c r="B1497" s="2227">
        <v>3</v>
      </c>
      <c r="C1497" s="2228"/>
      <c r="D1497" s="2229"/>
      <c r="E1497" s="2247"/>
      <c r="F1497" s="2231"/>
      <c r="G1497" s="2225"/>
      <c r="H1497" s="2247"/>
      <c r="I1497" s="2224"/>
      <c r="J1497" s="2225"/>
      <c r="K1497" s="2247"/>
      <c r="L1497" s="2244"/>
      <c r="M1497" s="2234"/>
      <c r="N1497" s="2294"/>
      <c r="O1497" s="2233"/>
    </row>
    <row r="1498" spans="1:15">
      <c r="A1498" s="2226" t="s">
        <v>1204</v>
      </c>
      <c r="B1498" s="2227">
        <v>3</v>
      </c>
      <c r="C1498" s="2228"/>
      <c r="D1498" s="2229"/>
      <c r="E1498" s="2247"/>
      <c r="F1498" s="2231"/>
      <c r="G1498" s="2225"/>
      <c r="H1498" s="2247"/>
      <c r="I1498" s="2224"/>
      <c r="J1498" s="2225"/>
      <c r="K1498" s="2247"/>
      <c r="L1498" s="2244"/>
      <c r="M1498" s="2234"/>
      <c r="N1498" s="2294"/>
      <c r="O1498" s="2233"/>
    </row>
    <row r="1499" spans="1:15">
      <c r="A1499" s="2226" t="s">
        <v>1204</v>
      </c>
      <c r="B1499" s="2227">
        <v>3</v>
      </c>
      <c r="C1499" s="2228"/>
      <c r="D1499" s="2229"/>
      <c r="E1499" s="2247"/>
      <c r="F1499" s="2231"/>
      <c r="G1499" s="2225"/>
      <c r="H1499" s="2247"/>
      <c r="I1499" s="2224"/>
      <c r="J1499" s="2225"/>
      <c r="K1499" s="2247"/>
      <c r="L1499" s="2244"/>
      <c r="M1499" s="2234"/>
      <c r="N1499" s="2294"/>
      <c r="O1499" s="2233"/>
    </row>
    <row r="1500" spans="1:15">
      <c r="A1500" s="2226" t="s">
        <v>1204</v>
      </c>
      <c r="B1500" s="2227">
        <v>3</v>
      </c>
      <c r="C1500" s="2228"/>
      <c r="D1500" s="2229"/>
      <c r="E1500" s="2247"/>
      <c r="F1500" s="2231"/>
      <c r="G1500" s="2225"/>
      <c r="H1500" s="2247"/>
      <c r="I1500" s="2224"/>
      <c r="J1500" s="2225"/>
      <c r="K1500" s="2247"/>
      <c r="L1500" s="2244"/>
      <c r="M1500" s="2234"/>
      <c r="N1500" s="2294"/>
      <c r="O1500" s="2233"/>
    </row>
    <row r="1501" spans="1:15">
      <c r="A1501" s="2226" t="s">
        <v>1204</v>
      </c>
      <c r="B1501" s="2227">
        <v>3</v>
      </c>
      <c r="C1501" s="2228"/>
      <c r="D1501" s="2229"/>
      <c r="E1501" s="2247"/>
      <c r="F1501" s="2231"/>
      <c r="G1501" s="2225"/>
      <c r="H1501" s="2247"/>
      <c r="I1501" s="2224"/>
      <c r="J1501" s="2225"/>
      <c r="K1501" s="2247"/>
      <c r="L1501" s="2244"/>
      <c r="M1501" s="2234"/>
      <c r="N1501" s="2294"/>
      <c r="O1501" s="2233"/>
    </row>
    <row r="1502" spans="1:15">
      <c r="A1502" s="2226" t="s">
        <v>1204</v>
      </c>
      <c r="B1502" s="2227">
        <v>3</v>
      </c>
      <c r="C1502" s="2228"/>
      <c r="D1502" s="2229"/>
      <c r="E1502" s="2247"/>
      <c r="F1502" s="2231"/>
      <c r="G1502" s="2225"/>
      <c r="H1502" s="2247"/>
      <c r="I1502" s="2224"/>
      <c r="J1502" s="2225"/>
      <c r="K1502" s="2247"/>
      <c r="L1502" s="2244"/>
      <c r="M1502" s="2234"/>
      <c r="N1502" s="2294"/>
      <c r="O1502" s="2233"/>
    </row>
    <row r="1503" spans="1:15">
      <c r="A1503" s="2226" t="s">
        <v>1204</v>
      </c>
      <c r="B1503" s="2227">
        <v>3</v>
      </c>
      <c r="C1503" s="2228"/>
      <c r="D1503" s="2229"/>
      <c r="E1503" s="2247"/>
      <c r="F1503" s="2231"/>
      <c r="G1503" s="2225"/>
      <c r="H1503" s="2247"/>
      <c r="I1503" s="2224"/>
      <c r="J1503" s="2225"/>
      <c r="K1503" s="2247"/>
      <c r="L1503" s="2244"/>
      <c r="M1503" s="2234"/>
      <c r="N1503" s="2294"/>
      <c r="O1503" s="2233"/>
    </row>
    <row r="1504" spans="1:15">
      <c r="A1504" s="2226" t="s">
        <v>1204</v>
      </c>
      <c r="B1504" s="2227">
        <v>3</v>
      </c>
      <c r="C1504" s="2228"/>
      <c r="D1504" s="2229"/>
      <c r="E1504" s="2247"/>
      <c r="F1504" s="2231"/>
      <c r="G1504" s="2225"/>
      <c r="H1504" s="2247"/>
      <c r="I1504" s="2224"/>
      <c r="J1504" s="2225"/>
      <c r="K1504" s="2247"/>
      <c r="L1504" s="2244"/>
      <c r="M1504" s="2234"/>
      <c r="N1504" s="2294"/>
      <c r="O1504" s="2233"/>
    </row>
    <row r="1505" spans="1:15">
      <c r="A1505" s="2226" t="s">
        <v>1204</v>
      </c>
      <c r="B1505" s="2227">
        <v>3</v>
      </c>
      <c r="C1505" s="2228"/>
      <c r="D1505" s="2229"/>
      <c r="E1505" s="2247"/>
      <c r="F1505" s="2231"/>
      <c r="G1505" s="2225"/>
      <c r="H1505" s="2247"/>
      <c r="I1505" s="2224"/>
      <c r="J1505" s="2225"/>
      <c r="K1505" s="2247"/>
      <c r="L1505" s="2244"/>
      <c r="M1505" s="2234"/>
      <c r="N1505" s="2294"/>
      <c r="O1505" s="2233"/>
    </row>
    <row r="1506" spans="1:15">
      <c r="A1506" s="2226" t="s">
        <v>1204</v>
      </c>
      <c r="B1506" s="2227">
        <v>3</v>
      </c>
      <c r="C1506" s="2228"/>
      <c r="D1506" s="2229"/>
      <c r="E1506" s="2247"/>
      <c r="F1506" s="2231"/>
      <c r="G1506" s="2225"/>
      <c r="H1506" s="2247"/>
      <c r="I1506" s="2224"/>
      <c r="J1506" s="2225"/>
      <c r="K1506" s="2247"/>
      <c r="L1506" s="2244"/>
      <c r="M1506" s="2234"/>
      <c r="N1506" s="2294"/>
      <c r="O1506" s="2233"/>
    </row>
    <row r="1507" spans="1:15">
      <c r="A1507" s="2226" t="s">
        <v>1204</v>
      </c>
      <c r="B1507" s="2227">
        <v>3</v>
      </c>
      <c r="C1507" s="2228"/>
      <c r="D1507" s="2229"/>
      <c r="E1507" s="2247"/>
      <c r="F1507" s="2231"/>
      <c r="G1507" s="2225"/>
      <c r="H1507" s="2247"/>
      <c r="I1507" s="2224"/>
      <c r="J1507" s="2225"/>
      <c r="K1507" s="2247"/>
      <c r="L1507" s="2244"/>
      <c r="M1507" s="2234"/>
      <c r="N1507" s="2294"/>
      <c r="O1507" s="2233"/>
    </row>
    <row r="1508" spans="1:15">
      <c r="A1508" s="2226" t="s">
        <v>1204</v>
      </c>
      <c r="B1508" s="2227">
        <v>3</v>
      </c>
      <c r="C1508" s="2228"/>
      <c r="D1508" s="2229"/>
      <c r="E1508" s="2247"/>
      <c r="F1508" s="2231"/>
      <c r="G1508" s="2225"/>
      <c r="H1508" s="2247"/>
      <c r="I1508" s="2224"/>
      <c r="J1508" s="2225"/>
      <c r="K1508" s="2247"/>
      <c r="L1508" s="2244"/>
      <c r="M1508" s="2234"/>
      <c r="N1508" s="2294"/>
      <c r="O1508" s="2233"/>
    </row>
    <row r="1509" spans="1:15">
      <c r="A1509" s="2226" t="s">
        <v>1204</v>
      </c>
      <c r="B1509" s="2227">
        <v>3</v>
      </c>
      <c r="C1509" s="2228"/>
      <c r="D1509" s="2229"/>
      <c r="E1509" s="2247"/>
      <c r="F1509" s="2231"/>
      <c r="G1509" s="2225"/>
      <c r="H1509" s="2247"/>
      <c r="I1509" s="2224"/>
      <c r="J1509" s="2225"/>
      <c r="K1509" s="2247"/>
      <c r="L1509" s="2244"/>
      <c r="M1509" s="2234"/>
      <c r="N1509" s="2294"/>
      <c r="O1509" s="2233"/>
    </row>
    <row r="1510" spans="1:15">
      <c r="A1510" s="2226" t="s">
        <v>1204</v>
      </c>
      <c r="B1510" s="2227">
        <v>3</v>
      </c>
      <c r="C1510" s="2228"/>
      <c r="D1510" s="2229"/>
      <c r="E1510" s="2247"/>
      <c r="F1510" s="2231"/>
      <c r="G1510" s="2225"/>
      <c r="H1510" s="2247"/>
      <c r="I1510" s="2224"/>
      <c r="J1510" s="2225"/>
      <c r="K1510" s="2247"/>
      <c r="L1510" s="2244"/>
      <c r="M1510" s="2234"/>
      <c r="N1510" s="2294"/>
      <c r="O1510" s="2233"/>
    </row>
    <row r="1511" spans="1:15">
      <c r="A1511" s="2226" t="s">
        <v>1204</v>
      </c>
      <c r="B1511" s="2227">
        <v>3</v>
      </c>
      <c r="C1511" s="2228"/>
      <c r="D1511" s="2229"/>
      <c r="E1511" s="2247"/>
      <c r="F1511" s="2231"/>
      <c r="G1511" s="2225"/>
      <c r="H1511" s="2247"/>
      <c r="I1511" s="2224"/>
      <c r="J1511" s="2225"/>
      <c r="K1511" s="2247"/>
      <c r="L1511" s="2244"/>
      <c r="M1511" s="2234"/>
      <c r="N1511" s="2294"/>
      <c r="O1511" s="2233"/>
    </row>
    <row r="1512" spans="1:15">
      <c r="A1512" s="2226" t="s">
        <v>1204</v>
      </c>
      <c r="B1512" s="2227">
        <v>3</v>
      </c>
      <c r="C1512" s="2228"/>
      <c r="D1512" s="2229"/>
      <c r="E1512" s="2247"/>
      <c r="F1512" s="2231"/>
      <c r="G1512" s="2225"/>
      <c r="H1512" s="2247"/>
      <c r="I1512" s="2224"/>
      <c r="J1512" s="2225"/>
      <c r="K1512" s="2247"/>
      <c r="L1512" s="2244"/>
      <c r="M1512" s="2234"/>
      <c r="N1512" s="2294"/>
      <c r="O1512" s="2233"/>
    </row>
    <row r="1513" spans="1:15">
      <c r="A1513" s="2226" t="s">
        <v>1204</v>
      </c>
      <c r="B1513" s="2227">
        <v>3</v>
      </c>
      <c r="C1513" s="2228"/>
      <c r="D1513" s="2229"/>
      <c r="E1513" s="2247"/>
      <c r="F1513" s="2231"/>
      <c r="G1513" s="2225"/>
      <c r="H1513" s="2247"/>
      <c r="I1513" s="2224"/>
      <c r="J1513" s="2225"/>
      <c r="K1513" s="2247"/>
      <c r="L1513" s="2244"/>
      <c r="M1513" s="2234"/>
      <c r="N1513" s="2294"/>
      <c r="O1513" s="2233"/>
    </row>
    <row r="1514" spans="1:15">
      <c r="A1514" s="2226" t="s">
        <v>1204</v>
      </c>
      <c r="B1514" s="2227">
        <v>3</v>
      </c>
      <c r="C1514" s="2228"/>
      <c r="D1514" s="2229"/>
      <c r="E1514" s="2247"/>
      <c r="F1514" s="2231"/>
      <c r="G1514" s="2225"/>
      <c r="H1514" s="2247"/>
      <c r="I1514" s="2224"/>
      <c r="J1514" s="2225"/>
      <c r="K1514" s="2247"/>
      <c r="L1514" s="2244"/>
      <c r="M1514" s="2234"/>
      <c r="N1514" s="2294"/>
      <c r="O1514" s="2233"/>
    </row>
    <row r="1515" spans="1:15">
      <c r="A1515" s="2226" t="s">
        <v>1204</v>
      </c>
      <c r="B1515" s="2227">
        <v>3</v>
      </c>
      <c r="C1515" s="2228"/>
      <c r="D1515" s="2229"/>
      <c r="E1515" s="2247"/>
      <c r="F1515" s="2231"/>
      <c r="G1515" s="2225"/>
      <c r="H1515" s="2247"/>
      <c r="I1515" s="2224"/>
      <c r="J1515" s="2225"/>
      <c r="K1515" s="2247"/>
      <c r="L1515" s="2244"/>
      <c r="M1515" s="2234"/>
      <c r="N1515" s="2294"/>
      <c r="O1515" s="2233"/>
    </row>
    <row r="1516" spans="1:15">
      <c r="A1516" s="2226" t="s">
        <v>1204</v>
      </c>
      <c r="B1516" s="2227">
        <v>3</v>
      </c>
      <c r="C1516" s="2228"/>
      <c r="D1516" s="2229"/>
      <c r="E1516" s="2247"/>
      <c r="F1516" s="2231"/>
      <c r="G1516" s="2225"/>
      <c r="H1516" s="2247"/>
      <c r="I1516" s="2224"/>
      <c r="J1516" s="2225"/>
      <c r="K1516" s="2247"/>
      <c r="L1516" s="2244"/>
      <c r="M1516" s="2234"/>
      <c r="N1516" s="2294"/>
      <c r="O1516" s="2233"/>
    </row>
    <row r="1517" spans="1:15">
      <c r="A1517" s="2226" t="s">
        <v>1204</v>
      </c>
      <c r="B1517" s="2227">
        <v>3</v>
      </c>
      <c r="C1517" s="2228"/>
      <c r="D1517" s="2229"/>
      <c r="E1517" s="2247"/>
      <c r="F1517" s="2231"/>
      <c r="G1517" s="2225"/>
      <c r="H1517" s="2247"/>
      <c r="I1517" s="2224"/>
      <c r="J1517" s="2225"/>
      <c r="K1517" s="2247"/>
      <c r="L1517" s="2244"/>
      <c r="M1517" s="2234"/>
      <c r="N1517" s="2294"/>
      <c r="O1517" s="2233"/>
    </row>
    <row r="1518" spans="1:15">
      <c r="A1518" s="2226" t="s">
        <v>1204</v>
      </c>
      <c r="B1518" s="2227">
        <v>3</v>
      </c>
      <c r="C1518" s="2228"/>
      <c r="D1518" s="2229"/>
      <c r="E1518" s="2247"/>
      <c r="F1518" s="2231"/>
      <c r="G1518" s="2225"/>
      <c r="H1518" s="2247"/>
      <c r="I1518" s="2224"/>
      <c r="J1518" s="2225"/>
      <c r="K1518" s="2247"/>
      <c r="L1518" s="2244"/>
      <c r="M1518" s="2234"/>
      <c r="N1518" s="2294"/>
      <c r="O1518" s="2233"/>
    </row>
    <row r="1519" spans="1:15">
      <c r="A1519" s="2226" t="s">
        <v>1204</v>
      </c>
      <c r="B1519" s="2227">
        <v>3</v>
      </c>
      <c r="C1519" s="2228"/>
      <c r="D1519" s="2229"/>
      <c r="E1519" s="2247"/>
      <c r="F1519" s="2231"/>
      <c r="G1519" s="2225"/>
      <c r="H1519" s="2247"/>
      <c r="I1519" s="2224"/>
      <c r="J1519" s="2225"/>
      <c r="K1519" s="2247"/>
      <c r="L1519" s="2244"/>
      <c r="M1519" s="2234"/>
      <c r="N1519" s="2294"/>
      <c r="O1519" s="2233"/>
    </row>
    <row r="1520" spans="1:15">
      <c r="A1520" s="2226" t="s">
        <v>1204</v>
      </c>
      <c r="B1520" s="2227">
        <v>3</v>
      </c>
      <c r="C1520" s="2228"/>
      <c r="D1520" s="2229"/>
      <c r="E1520" s="2247"/>
      <c r="F1520" s="2231"/>
      <c r="G1520" s="2225"/>
      <c r="H1520" s="2247"/>
      <c r="I1520" s="2224"/>
      <c r="J1520" s="2225"/>
      <c r="K1520" s="2247"/>
      <c r="L1520" s="2244"/>
      <c r="M1520" s="2234"/>
      <c r="N1520" s="2294"/>
      <c r="O1520" s="2233"/>
    </row>
    <row r="1521" spans="1:15">
      <c r="A1521" s="2226" t="s">
        <v>1204</v>
      </c>
      <c r="B1521" s="2227">
        <v>3</v>
      </c>
      <c r="C1521" s="2228"/>
      <c r="D1521" s="2229"/>
      <c r="E1521" s="2247"/>
      <c r="F1521" s="2231"/>
      <c r="G1521" s="2225"/>
      <c r="H1521" s="2247"/>
      <c r="I1521" s="2224"/>
      <c r="J1521" s="2225"/>
      <c r="K1521" s="2247"/>
      <c r="L1521" s="2244"/>
      <c r="M1521" s="2234"/>
      <c r="N1521" s="2294"/>
      <c r="O1521" s="2233"/>
    </row>
    <row r="1522" spans="1:15">
      <c r="A1522" s="2226" t="s">
        <v>1204</v>
      </c>
      <c r="B1522" s="2227">
        <v>3</v>
      </c>
      <c r="C1522" s="2228"/>
      <c r="D1522" s="2229"/>
      <c r="E1522" s="2247"/>
      <c r="F1522" s="2231"/>
      <c r="G1522" s="2225"/>
      <c r="H1522" s="2247"/>
      <c r="I1522" s="2224"/>
      <c r="J1522" s="2225"/>
      <c r="K1522" s="2247"/>
      <c r="L1522" s="2244"/>
      <c r="M1522" s="2234"/>
      <c r="N1522" s="2294"/>
      <c r="O1522" s="2233"/>
    </row>
    <row r="1523" spans="1:15">
      <c r="A1523" s="2226" t="s">
        <v>1204</v>
      </c>
      <c r="B1523" s="2227">
        <v>3</v>
      </c>
      <c r="C1523" s="2228"/>
      <c r="D1523" s="2229"/>
      <c r="E1523" s="2247"/>
      <c r="F1523" s="2231"/>
      <c r="G1523" s="2225"/>
      <c r="H1523" s="2247"/>
      <c r="I1523" s="2224"/>
      <c r="J1523" s="2225"/>
      <c r="K1523" s="2247"/>
      <c r="L1523" s="2244"/>
      <c r="M1523" s="2234"/>
      <c r="N1523" s="2294"/>
      <c r="O1523" s="2233"/>
    </row>
    <row r="1524" spans="1:15">
      <c r="A1524" s="2226" t="s">
        <v>1204</v>
      </c>
      <c r="B1524" s="2227">
        <v>3</v>
      </c>
      <c r="C1524" s="2228"/>
      <c r="D1524" s="2229"/>
      <c r="E1524" s="2247"/>
      <c r="F1524" s="2231"/>
      <c r="G1524" s="2225"/>
      <c r="H1524" s="2247"/>
      <c r="I1524" s="2224"/>
      <c r="J1524" s="2225"/>
      <c r="K1524" s="2247"/>
      <c r="L1524" s="2244"/>
      <c r="M1524" s="2234"/>
      <c r="N1524" s="2294"/>
      <c r="O1524" s="2233"/>
    </row>
    <row r="1525" spans="1:15">
      <c r="A1525" s="2226" t="s">
        <v>1204</v>
      </c>
      <c r="B1525" s="2227">
        <v>3</v>
      </c>
      <c r="C1525" s="2228"/>
      <c r="D1525" s="2229"/>
      <c r="E1525" s="2247"/>
      <c r="F1525" s="2231"/>
      <c r="G1525" s="2225"/>
      <c r="H1525" s="2247"/>
      <c r="I1525" s="2224"/>
      <c r="J1525" s="2225"/>
      <c r="K1525" s="2247"/>
      <c r="L1525" s="2244"/>
      <c r="M1525" s="2234"/>
      <c r="N1525" s="2294"/>
      <c r="O1525" s="2233"/>
    </row>
    <row r="1526" spans="1:15">
      <c r="A1526" s="2226" t="s">
        <v>1204</v>
      </c>
      <c r="B1526" s="2227">
        <v>3</v>
      </c>
      <c r="C1526" s="2228"/>
      <c r="D1526" s="2229"/>
      <c r="E1526" s="2247"/>
      <c r="F1526" s="2231"/>
      <c r="G1526" s="2225"/>
      <c r="H1526" s="2247"/>
      <c r="I1526" s="2224"/>
      <c r="J1526" s="2225"/>
      <c r="K1526" s="2247"/>
      <c r="L1526" s="2244"/>
      <c r="M1526" s="2234"/>
      <c r="N1526" s="2294"/>
      <c r="O1526" s="2233"/>
    </row>
    <row r="1527" spans="1:15">
      <c r="A1527" s="2226" t="s">
        <v>1204</v>
      </c>
      <c r="B1527" s="2227">
        <v>3</v>
      </c>
      <c r="C1527" s="2228"/>
      <c r="D1527" s="2229"/>
      <c r="E1527" s="2247"/>
      <c r="F1527" s="2231"/>
      <c r="G1527" s="2225"/>
      <c r="H1527" s="2247"/>
      <c r="I1527" s="2224"/>
      <c r="J1527" s="2225"/>
      <c r="K1527" s="2247"/>
      <c r="L1527" s="2244"/>
      <c r="M1527" s="2234"/>
      <c r="N1527" s="2294"/>
      <c r="O1527" s="2233"/>
    </row>
    <row r="1528" spans="1:15">
      <c r="A1528" s="2226" t="s">
        <v>1204</v>
      </c>
      <c r="B1528" s="2227">
        <v>3</v>
      </c>
      <c r="C1528" s="2228"/>
      <c r="D1528" s="2229"/>
      <c r="E1528" s="2247"/>
      <c r="F1528" s="2231"/>
      <c r="G1528" s="2225"/>
      <c r="H1528" s="2247"/>
      <c r="I1528" s="2224"/>
      <c r="J1528" s="2225"/>
      <c r="K1528" s="2247"/>
      <c r="L1528" s="2244"/>
      <c r="M1528" s="2234"/>
      <c r="N1528" s="2294"/>
      <c r="O1528" s="2233"/>
    </row>
    <row r="1529" spans="1:15">
      <c r="A1529" s="2226" t="s">
        <v>1204</v>
      </c>
      <c r="B1529" s="2227">
        <v>3</v>
      </c>
      <c r="C1529" s="2228"/>
      <c r="D1529" s="2229"/>
      <c r="E1529" s="2247"/>
      <c r="F1529" s="2231"/>
      <c r="G1529" s="2225"/>
      <c r="H1529" s="2247"/>
      <c r="I1529" s="2224"/>
      <c r="J1529" s="2225"/>
      <c r="K1529" s="2247"/>
      <c r="L1529" s="2244"/>
      <c r="M1529" s="2234"/>
      <c r="N1529" s="2294"/>
      <c r="O1529" s="2233"/>
    </row>
    <row r="1530" spans="1:15">
      <c r="A1530" s="2226" t="s">
        <v>1204</v>
      </c>
      <c r="B1530" s="2227">
        <v>3</v>
      </c>
      <c r="C1530" s="2228"/>
      <c r="D1530" s="2229"/>
      <c r="E1530" s="2247"/>
      <c r="F1530" s="2231"/>
      <c r="G1530" s="2225"/>
      <c r="H1530" s="2247"/>
      <c r="I1530" s="2224"/>
      <c r="J1530" s="2225"/>
      <c r="K1530" s="2247"/>
      <c r="L1530" s="2244"/>
      <c r="M1530" s="2234"/>
      <c r="N1530" s="2294"/>
      <c r="O1530" s="2233"/>
    </row>
    <row r="1531" spans="1:15">
      <c r="A1531" s="2226" t="s">
        <v>1204</v>
      </c>
      <c r="B1531" s="2227">
        <v>3</v>
      </c>
      <c r="C1531" s="2228"/>
      <c r="D1531" s="2229"/>
      <c r="E1531" s="2247"/>
      <c r="F1531" s="2231"/>
      <c r="G1531" s="2225"/>
      <c r="H1531" s="2247"/>
      <c r="I1531" s="2224"/>
      <c r="J1531" s="2225"/>
      <c r="K1531" s="2247"/>
      <c r="L1531" s="2244"/>
      <c r="M1531" s="2234"/>
      <c r="N1531" s="2294"/>
      <c r="O1531" s="2233"/>
    </row>
    <row r="1532" spans="1:15">
      <c r="A1532" s="2226" t="s">
        <v>1204</v>
      </c>
      <c r="B1532" s="2227">
        <v>3</v>
      </c>
      <c r="C1532" s="2228"/>
      <c r="D1532" s="2229"/>
      <c r="E1532" s="2247"/>
      <c r="F1532" s="2231"/>
      <c r="G1532" s="2225"/>
      <c r="H1532" s="2247"/>
      <c r="I1532" s="2224"/>
      <c r="J1532" s="2225"/>
      <c r="K1532" s="2247"/>
      <c r="L1532" s="2244"/>
      <c r="M1532" s="2234"/>
      <c r="N1532" s="2294"/>
      <c r="O1532" s="2233"/>
    </row>
    <row r="1533" spans="1:15">
      <c r="A1533" s="2226" t="s">
        <v>1204</v>
      </c>
      <c r="B1533" s="2227">
        <v>3</v>
      </c>
      <c r="C1533" s="2228"/>
      <c r="D1533" s="2229"/>
      <c r="E1533" s="2247"/>
      <c r="F1533" s="2231"/>
      <c r="G1533" s="2225"/>
      <c r="H1533" s="2247"/>
      <c r="I1533" s="2224"/>
      <c r="J1533" s="2225"/>
      <c r="K1533" s="2247"/>
      <c r="L1533" s="2244"/>
      <c r="M1533" s="2234"/>
      <c r="N1533" s="2294"/>
      <c r="O1533" s="2233"/>
    </row>
    <row r="1534" spans="1:15">
      <c r="A1534" s="2226" t="s">
        <v>1204</v>
      </c>
      <c r="B1534" s="2227">
        <v>3</v>
      </c>
      <c r="C1534" s="2228"/>
      <c r="D1534" s="2229"/>
      <c r="E1534" s="2247"/>
      <c r="F1534" s="2231"/>
      <c r="G1534" s="2225"/>
      <c r="H1534" s="2247"/>
      <c r="I1534" s="2224"/>
      <c r="J1534" s="2225"/>
      <c r="K1534" s="2247"/>
      <c r="L1534" s="2244"/>
      <c r="M1534" s="2234"/>
      <c r="N1534" s="2294"/>
      <c r="O1534" s="2233"/>
    </row>
    <row r="1535" spans="1:15">
      <c r="A1535" s="2226" t="s">
        <v>1204</v>
      </c>
      <c r="B1535" s="2227">
        <v>3</v>
      </c>
      <c r="C1535" s="2228"/>
      <c r="D1535" s="2229"/>
      <c r="E1535" s="2247"/>
      <c r="F1535" s="2231"/>
      <c r="G1535" s="2225"/>
      <c r="H1535" s="2247"/>
      <c r="I1535" s="2224"/>
      <c r="J1535" s="2225"/>
      <c r="K1535" s="2247"/>
      <c r="L1535" s="2244"/>
      <c r="M1535" s="2234"/>
      <c r="N1535" s="2294"/>
      <c r="O1535" s="2233"/>
    </row>
    <row r="1536" spans="1:15">
      <c r="A1536" s="2226" t="s">
        <v>1204</v>
      </c>
      <c r="B1536" s="2227">
        <v>3</v>
      </c>
      <c r="C1536" s="2228"/>
      <c r="D1536" s="2229"/>
      <c r="E1536" s="2247"/>
      <c r="F1536" s="2231"/>
      <c r="G1536" s="2225"/>
      <c r="H1536" s="2247"/>
      <c r="I1536" s="2224"/>
      <c r="J1536" s="2225"/>
      <c r="K1536" s="2247"/>
      <c r="L1536" s="2244"/>
      <c r="M1536" s="2234"/>
      <c r="N1536" s="2294"/>
      <c r="O1536" s="2233"/>
    </row>
    <row r="1537" spans="1:15">
      <c r="A1537" s="2226" t="s">
        <v>1204</v>
      </c>
      <c r="B1537" s="2227">
        <v>3</v>
      </c>
      <c r="C1537" s="2228"/>
      <c r="D1537" s="2229"/>
      <c r="E1537" s="2247"/>
      <c r="F1537" s="2231"/>
      <c r="G1537" s="2225"/>
      <c r="H1537" s="2247"/>
      <c r="I1537" s="2224"/>
      <c r="J1537" s="2225"/>
      <c r="K1537" s="2247"/>
      <c r="L1537" s="2244"/>
      <c r="M1537" s="2234"/>
      <c r="N1537" s="2294"/>
      <c r="O1537" s="2233"/>
    </row>
    <row r="1538" spans="1:15">
      <c r="A1538" s="2226" t="s">
        <v>1204</v>
      </c>
      <c r="B1538" s="2227">
        <v>3</v>
      </c>
      <c r="C1538" s="2228"/>
      <c r="D1538" s="2229"/>
      <c r="E1538" s="2247"/>
      <c r="F1538" s="2231"/>
      <c r="G1538" s="2225"/>
      <c r="H1538" s="2247"/>
      <c r="I1538" s="2224"/>
      <c r="J1538" s="2225"/>
      <c r="K1538" s="2247"/>
      <c r="L1538" s="2244"/>
      <c r="M1538" s="2234"/>
      <c r="N1538" s="2294"/>
      <c r="O1538" s="2233"/>
    </row>
    <row r="1539" spans="1:15">
      <c r="A1539" s="2226" t="s">
        <v>1204</v>
      </c>
      <c r="B1539" s="2227">
        <v>3</v>
      </c>
      <c r="C1539" s="2228"/>
      <c r="D1539" s="2229"/>
      <c r="E1539" s="2247"/>
      <c r="F1539" s="2231"/>
      <c r="G1539" s="2225"/>
      <c r="H1539" s="2247"/>
      <c r="I1539" s="2224"/>
      <c r="J1539" s="2225"/>
      <c r="K1539" s="2247"/>
      <c r="L1539" s="2244"/>
      <c r="M1539" s="2234"/>
      <c r="N1539" s="2294"/>
      <c r="O1539" s="2233"/>
    </row>
    <row r="1540" spans="1:15">
      <c r="A1540" s="2226" t="s">
        <v>1204</v>
      </c>
      <c r="B1540" s="2227">
        <v>3</v>
      </c>
      <c r="C1540" s="2228"/>
      <c r="D1540" s="2229"/>
      <c r="E1540" s="2247"/>
      <c r="F1540" s="2231"/>
      <c r="G1540" s="2225"/>
      <c r="H1540" s="2247"/>
      <c r="I1540" s="2224"/>
      <c r="J1540" s="2225"/>
      <c r="K1540" s="2247"/>
      <c r="L1540" s="2244"/>
      <c r="M1540" s="2234"/>
      <c r="N1540" s="2294"/>
      <c r="O1540" s="2233"/>
    </row>
    <row r="1541" spans="1:15">
      <c r="A1541" s="2226" t="s">
        <v>1204</v>
      </c>
      <c r="B1541" s="2227">
        <v>3</v>
      </c>
      <c r="C1541" s="2228"/>
      <c r="D1541" s="2229"/>
      <c r="E1541" s="2247"/>
      <c r="F1541" s="2231"/>
      <c r="G1541" s="2225"/>
      <c r="H1541" s="2247"/>
      <c r="I1541" s="2224"/>
      <c r="J1541" s="2225"/>
      <c r="K1541" s="2247"/>
      <c r="L1541" s="2244"/>
      <c r="M1541" s="2234"/>
      <c r="N1541" s="2294"/>
      <c r="O1541" s="2233"/>
    </row>
    <row r="1542" spans="1:15">
      <c r="A1542" s="2226" t="s">
        <v>1204</v>
      </c>
      <c r="B1542" s="2227">
        <v>3</v>
      </c>
      <c r="C1542" s="2228"/>
      <c r="D1542" s="2229"/>
      <c r="E1542" s="2247"/>
      <c r="F1542" s="2231"/>
      <c r="G1542" s="2225"/>
      <c r="H1542" s="2247"/>
      <c r="I1542" s="2224"/>
      <c r="J1542" s="2225"/>
      <c r="K1542" s="2247"/>
      <c r="L1542" s="2244"/>
      <c r="M1542" s="2234"/>
      <c r="N1542" s="2294"/>
      <c r="O1542" s="2233"/>
    </row>
    <row r="1543" spans="1:15">
      <c r="A1543" s="2226" t="s">
        <v>1204</v>
      </c>
      <c r="B1543" s="2227">
        <v>3</v>
      </c>
      <c r="C1543" s="2228"/>
      <c r="D1543" s="2229"/>
      <c r="E1543" s="2247"/>
      <c r="F1543" s="2231"/>
      <c r="G1543" s="2225"/>
      <c r="H1543" s="2247"/>
      <c r="I1543" s="2224"/>
      <c r="J1543" s="2225"/>
      <c r="K1543" s="2247"/>
      <c r="L1543" s="2244"/>
      <c r="M1543" s="2234"/>
      <c r="N1543" s="2294"/>
      <c r="O1543" s="2233"/>
    </row>
    <row r="1544" spans="1:15">
      <c r="A1544" s="2226" t="s">
        <v>1204</v>
      </c>
      <c r="B1544" s="2227">
        <v>3</v>
      </c>
      <c r="C1544" s="2228"/>
      <c r="D1544" s="2229"/>
      <c r="E1544" s="2247"/>
      <c r="F1544" s="2231"/>
      <c r="G1544" s="2225"/>
      <c r="H1544" s="2247"/>
      <c r="I1544" s="2224"/>
      <c r="J1544" s="2225"/>
      <c r="K1544" s="2247"/>
      <c r="L1544" s="2244"/>
      <c r="M1544" s="2234"/>
      <c r="N1544" s="2294"/>
      <c r="O1544" s="2233"/>
    </row>
    <row r="1545" spans="1:15">
      <c r="A1545" s="2226" t="s">
        <v>1204</v>
      </c>
      <c r="B1545" s="2227">
        <v>3</v>
      </c>
      <c r="C1545" s="2228"/>
      <c r="D1545" s="2229"/>
      <c r="E1545" s="2247"/>
      <c r="F1545" s="2231"/>
      <c r="G1545" s="2225"/>
      <c r="H1545" s="2247"/>
      <c r="I1545" s="2224"/>
      <c r="J1545" s="2225"/>
      <c r="K1545" s="2247"/>
      <c r="L1545" s="2244"/>
      <c r="M1545" s="2234"/>
      <c r="N1545" s="2294"/>
      <c r="O1545" s="2233"/>
    </row>
    <row r="1546" spans="1:15">
      <c r="A1546" s="2226" t="s">
        <v>1204</v>
      </c>
      <c r="B1546" s="2227">
        <v>3</v>
      </c>
      <c r="C1546" s="2228"/>
      <c r="D1546" s="2229"/>
      <c r="E1546" s="2247"/>
      <c r="F1546" s="2231"/>
      <c r="G1546" s="2225"/>
      <c r="H1546" s="2247"/>
      <c r="I1546" s="2224"/>
      <c r="J1546" s="2225"/>
      <c r="K1546" s="2247"/>
      <c r="L1546" s="2244"/>
      <c r="M1546" s="2234"/>
      <c r="N1546" s="2294"/>
      <c r="O1546" s="2233"/>
    </row>
    <row r="1547" spans="1:15">
      <c r="A1547" s="2226" t="s">
        <v>1204</v>
      </c>
      <c r="B1547" s="2227">
        <v>3</v>
      </c>
      <c r="C1547" s="2228"/>
      <c r="D1547" s="2229"/>
      <c r="E1547" s="2247"/>
      <c r="F1547" s="2231"/>
      <c r="G1547" s="2225"/>
      <c r="H1547" s="2247"/>
      <c r="I1547" s="2224"/>
      <c r="J1547" s="2225"/>
      <c r="K1547" s="2247"/>
      <c r="L1547" s="2244"/>
      <c r="M1547" s="2234"/>
      <c r="N1547" s="2294"/>
      <c r="O1547" s="2233"/>
    </row>
    <row r="1548" spans="1:15">
      <c r="A1548" s="2226" t="s">
        <v>1204</v>
      </c>
      <c r="B1548" s="2227">
        <v>3</v>
      </c>
      <c r="C1548" s="2228"/>
      <c r="D1548" s="2229"/>
      <c r="E1548" s="2247"/>
      <c r="F1548" s="2231"/>
      <c r="G1548" s="2225"/>
      <c r="H1548" s="2247"/>
      <c r="I1548" s="2224"/>
      <c r="J1548" s="2225"/>
      <c r="K1548" s="2247"/>
      <c r="L1548" s="2244"/>
      <c r="M1548" s="2234"/>
      <c r="N1548" s="2294"/>
      <c r="O1548" s="2233"/>
    </row>
    <row r="1549" spans="1:15">
      <c r="A1549" s="2226" t="s">
        <v>1204</v>
      </c>
      <c r="B1549" s="2227">
        <v>3</v>
      </c>
      <c r="C1549" s="2228"/>
      <c r="D1549" s="2229"/>
      <c r="E1549" s="2247"/>
      <c r="F1549" s="2231"/>
      <c r="G1549" s="2225"/>
      <c r="H1549" s="2247"/>
      <c r="I1549" s="2224"/>
      <c r="J1549" s="2225"/>
      <c r="K1549" s="2247"/>
      <c r="L1549" s="2244"/>
      <c r="M1549" s="2234"/>
      <c r="N1549" s="2294"/>
      <c r="O1549" s="2233"/>
    </row>
    <row r="1550" spans="1:15">
      <c r="A1550" s="2226" t="s">
        <v>1204</v>
      </c>
      <c r="B1550" s="2227">
        <v>3</v>
      </c>
      <c r="C1550" s="2228"/>
      <c r="D1550" s="2229"/>
      <c r="E1550" s="2247"/>
      <c r="F1550" s="2231"/>
      <c r="G1550" s="2225"/>
      <c r="H1550" s="2247"/>
      <c r="I1550" s="2224"/>
      <c r="J1550" s="2225"/>
      <c r="K1550" s="2247"/>
      <c r="L1550" s="2244"/>
      <c r="M1550" s="2234"/>
      <c r="N1550" s="2294"/>
      <c r="O1550" s="2233"/>
    </row>
    <row r="1551" spans="1:15">
      <c r="A1551" s="2226" t="s">
        <v>1204</v>
      </c>
      <c r="B1551" s="2227">
        <v>3</v>
      </c>
      <c r="C1551" s="2228"/>
      <c r="D1551" s="2229"/>
      <c r="E1551" s="2247"/>
      <c r="F1551" s="2231"/>
      <c r="G1551" s="2225"/>
      <c r="H1551" s="2247"/>
      <c r="I1551" s="2224"/>
      <c r="J1551" s="2225"/>
      <c r="K1551" s="2247"/>
      <c r="L1551" s="2244"/>
      <c r="M1551" s="2234"/>
      <c r="N1551" s="2294"/>
      <c r="O1551" s="2233"/>
    </row>
    <row r="1552" spans="1:15">
      <c r="A1552" s="2226" t="s">
        <v>1204</v>
      </c>
      <c r="B1552" s="2227">
        <v>3</v>
      </c>
      <c r="C1552" s="2228"/>
      <c r="D1552" s="2229"/>
      <c r="E1552" s="2247"/>
      <c r="F1552" s="2231"/>
      <c r="G1552" s="2225"/>
      <c r="H1552" s="2247"/>
      <c r="I1552" s="2224"/>
      <c r="J1552" s="2225"/>
      <c r="K1552" s="2247"/>
      <c r="L1552" s="2244"/>
      <c r="M1552" s="2234"/>
      <c r="N1552" s="2294"/>
      <c r="O1552" s="2233"/>
    </row>
    <row r="1553" spans="1:15">
      <c r="A1553" s="2226" t="s">
        <v>1204</v>
      </c>
      <c r="B1553" s="2227">
        <v>3</v>
      </c>
      <c r="C1553" s="2228"/>
      <c r="D1553" s="2229"/>
      <c r="E1553" s="2247"/>
      <c r="F1553" s="2231"/>
      <c r="G1553" s="2225"/>
      <c r="H1553" s="2247"/>
      <c r="I1553" s="2224"/>
      <c r="J1553" s="2225"/>
      <c r="K1553" s="2247"/>
      <c r="L1553" s="2244"/>
      <c r="M1553" s="2234"/>
      <c r="N1553" s="2294"/>
      <c r="O1553" s="2233"/>
    </row>
    <row r="1554" spans="1:15">
      <c r="A1554" s="2226" t="s">
        <v>1204</v>
      </c>
      <c r="B1554" s="2227">
        <v>3</v>
      </c>
      <c r="C1554" s="2228"/>
      <c r="D1554" s="2229"/>
      <c r="E1554" s="2247"/>
      <c r="F1554" s="2231"/>
      <c r="G1554" s="2225"/>
      <c r="H1554" s="2247"/>
      <c r="I1554" s="2224"/>
      <c r="J1554" s="2225"/>
      <c r="K1554" s="2247"/>
      <c r="L1554" s="2244"/>
      <c r="M1554" s="2234"/>
      <c r="N1554" s="2294"/>
      <c r="O1554" s="2233"/>
    </row>
    <row r="1555" spans="1:15">
      <c r="A1555" s="2226" t="s">
        <v>1204</v>
      </c>
      <c r="B1555" s="2227">
        <v>3</v>
      </c>
      <c r="C1555" s="2228"/>
      <c r="D1555" s="2229"/>
      <c r="E1555" s="2247"/>
      <c r="F1555" s="2231"/>
      <c r="G1555" s="2225"/>
      <c r="H1555" s="2247"/>
      <c r="I1555" s="2224"/>
      <c r="J1555" s="2225"/>
      <c r="K1555" s="2247"/>
      <c r="L1555" s="2244"/>
      <c r="M1555" s="2234"/>
      <c r="N1555" s="2294"/>
      <c r="O1555" s="2233"/>
    </row>
    <row r="1556" spans="1:15">
      <c r="A1556" s="2226" t="s">
        <v>1204</v>
      </c>
      <c r="B1556" s="2227">
        <v>3</v>
      </c>
      <c r="C1556" s="2228"/>
      <c r="D1556" s="2229"/>
      <c r="E1556" s="2247"/>
      <c r="F1556" s="2231"/>
      <c r="G1556" s="2225"/>
      <c r="H1556" s="2247"/>
      <c r="I1556" s="2224"/>
      <c r="J1556" s="2225"/>
      <c r="K1556" s="2247"/>
      <c r="L1556" s="2244"/>
      <c r="M1556" s="2234"/>
      <c r="N1556" s="2294"/>
      <c r="O1556" s="2233"/>
    </row>
    <row r="1557" spans="1:15">
      <c r="A1557" s="2226" t="s">
        <v>1204</v>
      </c>
      <c r="B1557" s="2227">
        <v>3</v>
      </c>
      <c r="C1557" s="2228"/>
      <c r="D1557" s="2229"/>
      <c r="E1557" s="2247"/>
      <c r="F1557" s="2231"/>
      <c r="G1557" s="2225"/>
      <c r="H1557" s="2247"/>
      <c r="I1557" s="2224"/>
      <c r="J1557" s="2225"/>
      <c r="K1557" s="2247"/>
      <c r="L1557" s="2244"/>
      <c r="M1557" s="2234"/>
      <c r="N1557" s="2294"/>
      <c r="O1557" s="2233"/>
    </row>
    <row r="1558" spans="1:15">
      <c r="A1558" s="2226" t="s">
        <v>1204</v>
      </c>
      <c r="B1558" s="2227">
        <v>3</v>
      </c>
      <c r="C1558" s="2228"/>
      <c r="D1558" s="2229"/>
      <c r="E1558" s="2247"/>
      <c r="F1558" s="2231"/>
      <c r="G1558" s="2225"/>
      <c r="H1558" s="2247"/>
      <c r="I1558" s="2224"/>
      <c r="J1558" s="2225"/>
      <c r="K1558" s="2247"/>
      <c r="L1558" s="2244"/>
      <c r="M1558" s="2234"/>
      <c r="N1558" s="2294"/>
      <c r="O1558" s="2233"/>
    </row>
    <row r="1559" spans="1:15">
      <c r="A1559" s="2226" t="s">
        <v>1204</v>
      </c>
      <c r="B1559" s="2227">
        <v>3</v>
      </c>
      <c r="C1559" s="2228"/>
      <c r="D1559" s="2229"/>
      <c r="E1559" s="2247"/>
      <c r="F1559" s="2231"/>
      <c r="G1559" s="2225"/>
      <c r="H1559" s="2247"/>
      <c r="I1559" s="2224"/>
      <c r="J1559" s="2225"/>
      <c r="K1559" s="2247"/>
      <c r="L1559" s="2244"/>
      <c r="M1559" s="2234"/>
      <c r="N1559" s="2294"/>
      <c r="O1559" s="2233"/>
    </row>
    <row r="1560" spans="1:15">
      <c r="A1560" s="2226" t="s">
        <v>1204</v>
      </c>
      <c r="B1560" s="2227">
        <v>3</v>
      </c>
      <c r="C1560" s="2228"/>
      <c r="D1560" s="2229"/>
      <c r="E1560" s="2247"/>
      <c r="F1560" s="2231"/>
      <c r="G1560" s="2225"/>
      <c r="H1560" s="2247"/>
      <c r="I1560" s="2224"/>
      <c r="J1560" s="2225"/>
      <c r="K1560" s="2247"/>
      <c r="L1560" s="2244"/>
      <c r="M1560" s="2234"/>
      <c r="N1560" s="2294"/>
      <c r="O1560" s="2233"/>
    </row>
    <row r="1561" spans="1:15">
      <c r="A1561" s="2226" t="s">
        <v>1204</v>
      </c>
      <c r="B1561" s="2227">
        <v>3</v>
      </c>
      <c r="C1561" s="2228"/>
      <c r="D1561" s="2229"/>
      <c r="E1561" s="2247"/>
      <c r="F1561" s="2231"/>
      <c r="G1561" s="2225"/>
      <c r="H1561" s="2247"/>
      <c r="I1561" s="2224"/>
      <c r="J1561" s="2225"/>
      <c r="K1561" s="2247"/>
      <c r="L1561" s="2244"/>
      <c r="M1561" s="2234"/>
      <c r="N1561" s="2294"/>
      <c r="O1561" s="2233"/>
    </row>
    <row r="1562" spans="1:15">
      <c r="A1562" s="2226" t="s">
        <v>1204</v>
      </c>
      <c r="B1562" s="2227">
        <v>3</v>
      </c>
      <c r="C1562" s="2228"/>
      <c r="D1562" s="2229"/>
      <c r="E1562" s="2247"/>
      <c r="F1562" s="2231"/>
      <c r="G1562" s="2225"/>
      <c r="H1562" s="2247"/>
      <c r="I1562" s="2224"/>
      <c r="J1562" s="2225"/>
      <c r="K1562" s="2247"/>
      <c r="L1562" s="2244"/>
      <c r="M1562" s="2234"/>
      <c r="N1562" s="2294"/>
      <c r="O1562" s="2233"/>
    </row>
    <row r="1563" spans="1:15">
      <c r="A1563" s="2226" t="s">
        <v>1204</v>
      </c>
      <c r="B1563" s="2227">
        <v>3</v>
      </c>
      <c r="C1563" s="2228"/>
      <c r="D1563" s="2229"/>
      <c r="E1563" s="2247"/>
      <c r="F1563" s="2231"/>
      <c r="G1563" s="2225"/>
      <c r="H1563" s="2247"/>
      <c r="I1563" s="2224"/>
      <c r="J1563" s="2225"/>
      <c r="K1563" s="2247"/>
      <c r="L1563" s="2244"/>
      <c r="M1563" s="2234"/>
      <c r="N1563" s="2294"/>
      <c r="O1563" s="2233"/>
    </row>
    <row r="1564" spans="1:15">
      <c r="A1564" s="2226" t="s">
        <v>1204</v>
      </c>
      <c r="B1564" s="2227">
        <v>3</v>
      </c>
      <c r="C1564" s="2228"/>
      <c r="D1564" s="2229"/>
      <c r="E1564" s="2247"/>
      <c r="F1564" s="2231"/>
      <c r="G1564" s="2225"/>
      <c r="H1564" s="2247"/>
      <c r="I1564" s="2224"/>
      <c r="J1564" s="2225"/>
      <c r="K1564" s="2247"/>
      <c r="L1564" s="2244"/>
      <c r="M1564" s="2234"/>
      <c r="N1564" s="2294"/>
      <c r="O1564" s="2233"/>
    </row>
    <row r="1565" spans="1:15">
      <c r="A1565" s="2226" t="s">
        <v>1204</v>
      </c>
      <c r="B1565" s="2227">
        <v>3</v>
      </c>
      <c r="C1565" s="2228"/>
      <c r="D1565" s="2229"/>
      <c r="E1565" s="2247"/>
      <c r="F1565" s="2231"/>
      <c r="G1565" s="2225"/>
      <c r="H1565" s="2247"/>
      <c r="I1565" s="2224"/>
      <c r="J1565" s="2225"/>
      <c r="K1565" s="2247"/>
      <c r="L1565" s="2244"/>
      <c r="M1565" s="2234"/>
      <c r="N1565" s="2294"/>
      <c r="O1565" s="2233"/>
    </row>
    <row r="1566" spans="1:15">
      <c r="A1566" s="2226" t="s">
        <v>1204</v>
      </c>
      <c r="B1566" s="2227">
        <v>3</v>
      </c>
      <c r="C1566" s="2228"/>
      <c r="D1566" s="2229"/>
      <c r="E1566" s="2247"/>
      <c r="F1566" s="2231"/>
      <c r="G1566" s="2225"/>
      <c r="H1566" s="2247"/>
      <c r="I1566" s="2224"/>
      <c r="J1566" s="2225"/>
      <c r="K1566" s="2247"/>
      <c r="L1566" s="2244"/>
      <c r="M1566" s="2234"/>
      <c r="N1566" s="2294"/>
      <c r="O1566" s="2233"/>
    </row>
    <row r="1567" spans="1:15">
      <c r="A1567" s="2226" t="s">
        <v>1204</v>
      </c>
      <c r="B1567" s="2227">
        <v>3</v>
      </c>
      <c r="C1567" s="2228"/>
      <c r="D1567" s="2229"/>
      <c r="E1567" s="2247"/>
      <c r="F1567" s="2231"/>
      <c r="G1567" s="2225"/>
      <c r="H1567" s="2247"/>
      <c r="I1567" s="2224"/>
      <c r="J1567" s="2225"/>
      <c r="K1567" s="2247"/>
      <c r="L1567" s="2244"/>
      <c r="M1567" s="2234"/>
      <c r="N1567" s="2294"/>
      <c r="O1567" s="2233"/>
    </row>
    <row r="1568" spans="1:15">
      <c r="A1568" s="2226" t="s">
        <v>1204</v>
      </c>
      <c r="B1568" s="2227">
        <v>3</v>
      </c>
      <c r="C1568" s="2228"/>
      <c r="D1568" s="2229"/>
      <c r="E1568" s="2247"/>
      <c r="F1568" s="2231"/>
      <c r="G1568" s="2225"/>
      <c r="H1568" s="2247"/>
      <c r="I1568" s="2224"/>
      <c r="J1568" s="2225"/>
      <c r="K1568" s="2247"/>
      <c r="L1568" s="2244"/>
      <c r="M1568" s="2234"/>
      <c r="N1568" s="2294"/>
      <c r="O1568" s="2233"/>
    </row>
    <row r="1569" spans="1:15">
      <c r="A1569" s="2226" t="s">
        <v>1204</v>
      </c>
      <c r="B1569" s="2227">
        <v>3</v>
      </c>
      <c r="C1569" s="2228"/>
      <c r="D1569" s="2229"/>
      <c r="E1569" s="2247"/>
      <c r="F1569" s="2231"/>
      <c r="G1569" s="2225"/>
      <c r="H1569" s="2247"/>
      <c r="I1569" s="2224"/>
      <c r="J1569" s="2225"/>
      <c r="K1569" s="2247"/>
      <c r="L1569" s="2244"/>
      <c r="M1569" s="2234"/>
      <c r="N1569" s="2294"/>
      <c r="O1569" s="2233"/>
    </row>
    <row r="1570" spans="1:15">
      <c r="A1570" s="2226" t="s">
        <v>1204</v>
      </c>
      <c r="B1570" s="2227">
        <v>3</v>
      </c>
      <c r="C1570" s="2228"/>
      <c r="D1570" s="2229"/>
      <c r="E1570" s="2247"/>
      <c r="F1570" s="2231"/>
      <c r="G1570" s="2225"/>
      <c r="H1570" s="2247"/>
      <c r="I1570" s="2224"/>
      <c r="J1570" s="2225"/>
      <c r="K1570" s="2247"/>
      <c r="L1570" s="2244"/>
      <c r="M1570" s="2234"/>
      <c r="N1570" s="2294"/>
      <c r="O1570" s="2233"/>
    </row>
    <row r="1571" spans="1:15">
      <c r="A1571" s="2226" t="s">
        <v>1204</v>
      </c>
      <c r="B1571" s="2227">
        <v>3</v>
      </c>
      <c r="C1571" s="2228"/>
      <c r="D1571" s="2229"/>
      <c r="E1571" s="2247"/>
      <c r="F1571" s="2231"/>
      <c r="G1571" s="2225"/>
      <c r="H1571" s="2247"/>
      <c r="I1571" s="2224"/>
      <c r="J1571" s="2225"/>
      <c r="K1571" s="2247"/>
      <c r="L1571" s="2244"/>
      <c r="M1571" s="2234"/>
      <c r="N1571" s="2294"/>
      <c r="O1571" s="2233"/>
    </row>
    <row r="1572" spans="1:15">
      <c r="A1572" s="2226" t="s">
        <v>1204</v>
      </c>
      <c r="B1572" s="2227">
        <v>3</v>
      </c>
      <c r="C1572" s="2228"/>
      <c r="D1572" s="2229"/>
      <c r="E1572" s="2247"/>
      <c r="F1572" s="2231"/>
      <c r="G1572" s="2225"/>
      <c r="H1572" s="2247"/>
      <c r="I1572" s="2224"/>
      <c r="J1572" s="2225"/>
      <c r="K1572" s="2247"/>
      <c r="L1572" s="2244"/>
      <c r="M1572" s="2234"/>
      <c r="N1572" s="2294"/>
      <c r="O1572" s="2233"/>
    </row>
    <row r="1573" spans="1:15">
      <c r="A1573" s="2226" t="s">
        <v>1204</v>
      </c>
      <c r="B1573" s="2227">
        <v>3</v>
      </c>
      <c r="C1573" s="2228"/>
      <c r="D1573" s="2229"/>
      <c r="E1573" s="2247"/>
      <c r="F1573" s="2231"/>
      <c r="G1573" s="2225"/>
      <c r="H1573" s="2247"/>
      <c r="I1573" s="2224"/>
      <c r="J1573" s="2225"/>
      <c r="K1573" s="2247"/>
      <c r="L1573" s="2244"/>
      <c r="M1573" s="2234"/>
      <c r="N1573" s="2294"/>
      <c r="O1573" s="2233"/>
    </row>
    <row r="1574" spans="1:15">
      <c r="A1574" s="2226" t="s">
        <v>1204</v>
      </c>
      <c r="B1574" s="2227">
        <v>3</v>
      </c>
      <c r="C1574" s="2228"/>
      <c r="D1574" s="2229"/>
      <c r="E1574" s="2247"/>
      <c r="F1574" s="2231"/>
      <c r="G1574" s="2225"/>
      <c r="H1574" s="2247"/>
      <c r="I1574" s="2224"/>
      <c r="J1574" s="2225"/>
      <c r="K1574" s="2247"/>
      <c r="L1574" s="2244"/>
      <c r="M1574" s="2234"/>
      <c r="N1574" s="2294"/>
      <c r="O1574" s="2233"/>
    </row>
    <row r="1575" spans="1:15">
      <c r="A1575" s="2226" t="s">
        <v>1204</v>
      </c>
      <c r="B1575" s="2227">
        <v>3</v>
      </c>
      <c r="C1575" s="2228"/>
      <c r="D1575" s="2229"/>
      <c r="E1575" s="2247"/>
      <c r="F1575" s="2231"/>
      <c r="G1575" s="2225"/>
      <c r="H1575" s="2247"/>
      <c r="I1575" s="2224"/>
      <c r="J1575" s="2225"/>
      <c r="K1575" s="2247"/>
      <c r="L1575" s="2244"/>
      <c r="M1575" s="2234"/>
      <c r="N1575" s="2294"/>
      <c r="O1575" s="2233"/>
    </row>
    <row r="1576" spans="1:15">
      <c r="A1576" s="2226" t="s">
        <v>1204</v>
      </c>
      <c r="B1576" s="2227">
        <v>3</v>
      </c>
      <c r="C1576" s="2228"/>
      <c r="D1576" s="2229"/>
      <c r="E1576" s="2247"/>
      <c r="F1576" s="2231"/>
      <c r="G1576" s="2225"/>
      <c r="H1576" s="2247"/>
      <c r="I1576" s="2224"/>
      <c r="J1576" s="2225"/>
      <c r="K1576" s="2247"/>
      <c r="L1576" s="2244"/>
      <c r="M1576" s="2234"/>
      <c r="N1576" s="2294"/>
      <c r="O1576" s="2233"/>
    </row>
    <row r="1577" spans="1:15">
      <c r="A1577" s="2226" t="s">
        <v>1204</v>
      </c>
      <c r="B1577" s="2227">
        <v>3</v>
      </c>
      <c r="C1577" s="2228"/>
      <c r="D1577" s="2229"/>
      <c r="E1577" s="2247"/>
      <c r="F1577" s="2231"/>
      <c r="G1577" s="2225"/>
      <c r="H1577" s="2247"/>
      <c r="I1577" s="2224"/>
      <c r="J1577" s="2225"/>
      <c r="K1577" s="2247"/>
      <c r="L1577" s="2244"/>
      <c r="M1577" s="2234"/>
      <c r="N1577" s="2294"/>
      <c r="O1577" s="2233"/>
    </row>
    <row r="1578" spans="1:15">
      <c r="A1578" s="2226" t="s">
        <v>1204</v>
      </c>
      <c r="B1578" s="2227">
        <v>3</v>
      </c>
      <c r="C1578" s="2228"/>
      <c r="D1578" s="2229"/>
      <c r="E1578" s="2247"/>
      <c r="F1578" s="2231"/>
      <c r="G1578" s="2225"/>
      <c r="H1578" s="2247"/>
      <c r="I1578" s="2224"/>
      <c r="J1578" s="2225"/>
      <c r="K1578" s="2247"/>
      <c r="L1578" s="2244"/>
      <c r="M1578" s="2234"/>
      <c r="N1578" s="2294"/>
      <c r="O1578" s="2233"/>
    </row>
    <row r="1579" spans="1:15">
      <c r="A1579" s="2226" t="s">
        <v>1204</v>
      </c>
      <c r="B1579" s="2227">
        <v>3</v>
      </c>
      <c r="C1579" s="2228"/>
      <c r="D1579" s="2229"/>
      <c r="E1579" s="2247"/>
      <c r="F1579" s="2231"/>
      <c r="G1579" s="2225"/>
      <c r="H1579" s="2247"/>
      <c r="I1579" s="2224"/>
      <c r="J1579" s="2225"/>
      <c r="K1579" s="2247"/>
      <c r="L1579" s="2244"/>
      <c r="M1579" s="2234"/>
      <c r="N1579" s="2294"/>
      <c r="O1579" s="2233"/>
    </row>
    <row r="1580" spans="1:15">
      <c r="A1580" s="2226" t="s">
        <v>1204</v>
      </c>
      <c r="B1580" s="2227">
        <v>3</v>
      </c>
      <c r="C1580" s="2228"/>
      <c r="D1580" s="2229"/>
      <c r="E1580" s="2247"/>
      <c r="F1580" s="2231"/>
      <c r="G1580" s="2225"/>
      <c r="H1580" s="2247"/>
      <c r="I1580" s="2224"/>
      <c r="J1580" s="2225"/>
      <c r="K1580" s="2247"/>
      <c r="L1580" s="2244"/>
      <c r="M1580" s="2234"/>
      <c r="N1580" s="2294"/>
      <c r="O1580" s="2233"/>
    </row>
    <row r="1581" spans="1:15">
      <c r="A1581" s="2226" t="s">
        <v>1204</v>
      </c>
      <c r="B1581" s="2227">
        <v>3</v>
      </c>
      <c r="C1581" s="2228"/>
      <c r="D1581" s="2229"/>
      <c r="E1581" s="2247"/>
      <c r="F1581" s="2231"/>
      <c r="G1581" s="2225"/>
      <c r="H1581" s="2247"/>
      <c r="I1581" s="2224"/>
      <c r="J1581" s="2225"/>
      <c r="K1581" s="2247"/>
      <c r="L1581" s="2244"/>
      <c r="M1581" s="2234"/>
      <c r="N1581" s="2294"/>
      <c r="O1581" s="2233"/>
    </row>
    <row r="1582" spans="1:15">
      <c r="A1582" s="2226" t="s">
        <v>1204</v>
      </c>
      <c r="B1582" s="2227">
        <v>3</v>
      </c>
      <c r="C1582" s="2228"/>
      <c r="D1582" s="2229"/>
      <c r="E1582" s="2247"/>
      <c r="F1582" s="2231"/>
      <c r="G1582" s="2225"/>
      <c r="H1582" s="2247"/>
      <c r="I1582" s="2224"/>
      <c r="J1582" s="2225"/>
      <c r="K1582" s="2247"/>
      <c r="L1582" s="2244"/>
      <c r="M1582" s="2234"/>
      <c r="N1582" s="2294"/>
      <c r="O1582" s="2233"/>
    </row>
    <row r="1583" spans="1:15">
      <c r="A1583" s="2226" t="s">
        <v>1204</v>
      </c>
      <c r="B1583" s="2227">
        <v>3</v>
      </c>
      <c r="C1583" s="2228"/>
      <c r="D1583" s="2229"/>
      <c r="E1583" s="2247"/>
      <c r="F1583" s="2231"/>
      <c r="G1583" s="2225"/>
      <c r="H1583" s="2247"/>
      <c r="I1583" s="2224"/>
      <c r="J1583" s="2225"/>
      <c r="K1583" s="2247"/>
      <c r="L1583" s="2244"/>
      <c r="M1583" s="2234"/>
      <c r="N1583" s="2294"/>
      <c r="O1583" s="2233"/>
    </row>
    <row r="1584" spans="1:15">
      <c r="A1584" s="2226" t="s">
        <v>1204</v>
      </c>
      <c r="B1584" s="2227">
        <v>3</v>
      </c>
      <c r="C1584" s="2228"/>
      <c r="D1584" s="2229"/>
      <c r="E1584" s="2247"/>
      <c r="F1584" s="2231"/>
      <c r="G1584" s="2225"/>
      <c r="H1584" s="2247"/>
      <c r="I1584" s="2224"/>
      <c r="J1584" s="2225"/>
      <c r="K1584" s="2247"/>
      <c r="L1584" s="2244"/>
      <c r="M1584" s="2234"/>
      <c r="N1584" s="2294"/>
      <c r="O1584" s="2233"/>
    </row>
    <row r="1585" spans="1:15">
      <c r="A1585" s="2226" t="s">
        <v>1204</v>
      </c>
      <c r="B1585" s="2227">
        <v>3</v>
      </c>
      <c r="C1585" s="2228"/>
      <c r="D1585" s="2229"/>
      <c r="E1585" s="2247"/>
      <c r="F1585" s="2231"/>
      <c r="G1585" s="2225"/>
      <c r="H1585" s="2247"/>
      <c r="I1585" s="2224"/>
      <c r="J1585" s="2225"/>
      <c r="K1585" s="2247"/>
      <c r="L1585" s="2244"/>
      <c r="M1585" s="2234"/>
      <c r="N1585" s="2294"/>
      <c r="O1585" s="2233"/>
    </row>
    <row r="1586" spans="1:15">
      <c r="A1586" s="2226" t="s">
        <v>1204</v>
      </c>
      <c r="B1586" s="2227">
        <v>3</v>
      </c>
      <c r="C1586" s="2228"/>
      <c r="D1586" s="2229"/>
      <c r="E1586" s="2247"/>
      <c r="F1586" s="2231"/>
      <c r="G1586" s="2225"/>
      <c r="H1586" s="2247"/>
      <c r="I1586" s="2224"/>
      <c r="J1586" s="2225"/>
      <c r="K1586" s="2247"/>
      <c r="L1586" s="2244"/>
      <c r="M1586" s="2234"/>
      <c r="N1586" s="2294"/>
      <c r="O1586" s="2233"/>
    </row>
    <row r="1587" spans="1:15">
      <c r="A1587" s="2226" t="s">
        <v>1204</v>
      </c>
      <c r="B1587" s="2227">
        <v>3</v>
      </c>
      <c r="C1587" s="2228"/>
      <c r="D1587" s="2229"/>
      <c r="E1587" s="2247"/>
      <c r="F1587" s="2231"/>
      <c r="G1587" s="2225"/>
      <c r="H1587" s="2247"/>
      <c r="I1587" s="2224"/>
      <c r="J1587" s="2225"/>
      <c r="K1587" s="2247"/>
      <c r="L1587" s="2244"/>
      <c r="M1587" s="2234"/>
      <c r="N1587" s="2294"/>
      <c r="O1587" s="2233"/>
    </row>
    <row r="1588" spans="1:15">
      <c r="A1588" s="2226" t="s">
        <v>1204</v>
      </c>
      <c r="B1588" s="2227">
        <v>3</v>
      </c>
      <c r="C1588" s="2228"/>
      <c r="D1588" s="2229"/>
      <c r="E1588" s="2247"/>
      <c r="F1588" s="2231"/>
      <c r="G1588" s="2225"/>
      <c r="H1588" s="2247"/>
      <c r="I1588" s="2224"/>
      <c r="J1588" s="2225"/>
      <c r="K1588" s="2247"/>
      <c r="L1588" s="2244"/>
      <c r="M1588" s="2234"/>
      <c r="N1588" s="2294"/>
      <c r="O1588" s="2233"/>
    </row>
    <row r="1589" spans="1:15">
      <c r="A1589" s="2226" t="s">
        <v>1204</v>
      </c>
      <c r="B1589" s="2227">
        <v>3</v>
      </c>
      <c r="C1589" s="2228"/>
      <c r="D1589" s="2229"/>
      <c r="E1589" s="2247"/>
      <c r="F1589" s="2231"/>
      <c r="G1589" s="2225"/>
      <c r="H1589" s="2247"/>
      <c r="I1589" s="2224"/>
      <c r="J1589" s="2225"/>
      <c r="K1589" s="2247"/>
      <c r="L1589" s="2244"/>
      <c r="M1589" s="2234"/>
      <c r="N1589" s="2294"/>
      <c r="O1589" s="2233"/>
    </row>
    <row r="1590" spans="1:15">
      <c r="A1590" s="2226" t="s">
        <v>1204</v>
      </c>
      <c r="B1590" s="2227">
        <v>3</v>
      </c>
      <c r="C1590" s="2228"/>
      <c r="D1590" s="2229"/>
      <c r="E1590" s="2247"/>
      <c r="F1590" s="2231"/>
      <c r="G1590" s="2225"/>
      <c r="H1590" s="2247"/>
      <c r="I1590" s="2224"/>
      <c r="J1590" s="2225"/>
      <c r="K1590" s="2247"/>
      <c r="L1590" s="2244"/>
      <c r="M1590" s="2234"/>
      <c r="N1590" s="2294"/>
      <c r="O1590" s="2233"/>
    </row>
    <row r="1591" spans="1:15">
      <c r="A1591" s="2226" t="s">
        <v>1204</v>
      </c>
      <c r="B1591" s="2227">
        <v>3</v>
      </c>
      <c r="C1591" s="2228"/>
      <c r="D1591" s="2229"/>
      <c r="E1591" s="2247"/>
      <c r="F1591" s="2231"/>
      <c r="G1591" s="2225"/>
      <c r="H1591" s="2247"/>
      <c r="I1591" s="2224"/>
      <c r="J1591" s="2225"/>
      <c r="K1591" s="2247"/>
      <c r="L1591" s="2244"/>
      <c r="M1591" s="2234"/>
      <c r="N1591" s="2294"/>
      <c r="O1591" s="2233"/>
    </row>
    <row r="1592" spans="1:15">
      <c r="A1592" s="2226" t="s">
        <v>1204</v>
      </c>
      <c r="B1592" s="2227">
        <v>3</v>
      </c>
      <c r="C1592" s="2228"/>
      <c r="D1592" s="2229"/>
      <c r="E1592" s="2247"/>
      <c r="F1592" s="2231"/>
      <c r="G1592" s="2225"/>
      <c r="H1592" s="2247"/>
      <c r="I1592" s="2224"/>
      <c r="J1592" s="2225"/>
      <c r="K1592" s="2247"/>
      <c r="L1592" s="2244"/>
      <c r="M1592" s="2234"/>
      <c r="N1592" s="2294"/>
      <c r="O1592" s="2233"/>
    </row>
    <row r="1593" spans="1:15">
      <c r="A1593" s="2226" t="s">
        <v>1204</v>
      </c>
      <c r="B1593" s="2227">
        <v>3</v>
      </c>
      <c r="C1593" s="2228"/>
      <c r="D1593" s="2229"/>
      <c r="E1593" s="2247"/>
      <c r="F1593" s="2231"/>
      <c r="G1593" s="2225"/>
      <c r="H1593" s="2247"/>
      <c r="I1593" s="2224"/>
      <c r="J1593" s="2225"/>
      <c r="K1593" s="2247"/>
      <c r="L1593" s="2244"/>
      <c r="M1593" s="2234"/>
      <c r="N1593" s="2294"/>
      <c r="O1593" s="2233"/>
    </row>
    <row r="1594" spans="1:15">
      <c r="A1594" s="2226" t="s">
        <v>1204</v>
      </c>
      <c r="B1594" s="2227">
        <v>3</v>
      </c>
      <c r="C1594" s="2228"/>
      <c r="D1594" s="2229"/>
      <c r="E1594" s="2247"/>
      <c r="F1594" s="2231"/>
      <c r="G1594" s="2225"/>
      <c r="H1594" s="2247"/>
      <c r="I1594" s="2224"/>
      <c r="J1594" s="2225"/>
      <c r="K1594" s="2247"/>
      <c r="L1594" s="2244"/>
      <c r="M1594" s="2234"/>
      <c r="N1594" s="2294"/>
      <c r="O1594" s="2233"/>
    </row>
    <row r="1595" spans="1:15">
      <c r="A1595" s="2226" t="s">
        <v>1204</v>
      </c>
      <c r="B1595" s="2227">
        <v>3</v>
      </c>
      <c r="C1595" s="2228"/>
      <c r="D1595" s="2229"/>
      <c r="E1595" s="2247"/>
      <c r="F1595" s="2231"/>
      <c r="G1595" s="2225"/>
      <c r="H1595" s="2247"/>
      <c r="I1595" s="2224"/>
      <c r="J1595" s="2225"/>
      <c r="K1595" s="2247"/>
      <c r="L1595" s="2244"/>
      <c r="M1595" s="2234"/>
      <c r="N1595" s="2294"/>
      <c r="O1595" s="2233"/>
    </row>
    <row r="1596" spans="1:15">
      <c r="A1596" s="2226" t="s">
        <v>1204</v>
      </c>
      <c r="B1596" s="2227">
        <v>3</v>
      </c>
      <c r="C1596" s="2228"/>
      <c r="D1596" s="2229"/>
      <c r="E1596" s="2247"/>
      <c r="F1596" s="2231"/>
      <c r="G1596" s="2225"/>
      <c r="H1596" s="2247"/>
      <c r="I1596" s="2224"/>
      <c r="J1596" s="2225"/>
      <c r="K1596" s="2247"/>
      <c r="L1596" s="2244"/>
      <c r="M1596" s="2234"/>
      <c r="N1596" s="2294"/>
      <c r="O1596" s="2233"/>
    </row>
    <row r="1597" spans="1:15">
      <c r="A1597" s="2226" t="s">
        <v>1204</v>
      </c>
      <c r="B1597" s="2227">
        <v>3</v>
      </c>
      <c r="C1597" s="2228"/>
      <c r="D1597" s="2229"/>
      <c r="E1597" s="2247"/>
      <c r="F1597" s="2231"/>
      <c r="G1597" s="2225"/>
      <c r="H1597" s="2247"/>
      <c r="I1597" s="2224"/>
      <c r="J1597" s="2225"/>
      <c r="K1597" s="2247"/>
      <c r="L1597" s="2244"/>
      <c r="M1597" s="2234"/>
      <c r="N1597" s="2294"/>
      <c r="O1597" s="2233"/>
    </row>
    <row r="1598" spans="1:15">
      <c r="A1598" s="2226" t="s">
        <v>1204</v>
      </c>
      <c r="B1598" s="2227">
        <v>3</v>
      </c>
      <c r="C1598" s="2228"/>
      <c r="D1598" s="2229"/>
      <c r="E1598" s="2247"/>
      <c r="F1598" s="2231"/>
      <c r="G1598" s="2225"/>
      <c r="H1598" s="2247"/>
      <c r="I1598" s="2224"/>
      <c r="J1598" s="2225"/>
      <c r="K1598" s="2247"/>
      <c r="L1598" s="2244"/>
      <c r="M1598" s="2234"/>
      <c r="N1598" s="2294"/>
      <c r="O1598" s="2233"/>
    </row>
    <row r="1599" spans="1:15">
      <c r="A1599" s="2226" t="s">
        <v>1204</v>
      </c>
      <c r="B1599" s="2227">
        <v>3</v>
      </c>
      <c r="C1599" s="2228"/>
      <c r="D1599" s="2229"/>
      <c r="E1599" s="2247"/>
      <c r="F1599" s="2231"/>
      <c r="G1599" s="2225"/>
      <c r="H1599" s="2247"/>
      <c r="I1599" s="2224"/>
      <c r="J1599" s="2225"/>
      <c r="K1599" s="2247"/>
      <c r="L1599" s="2244"/>
      <c r="M1599" s="2234"/>
      <c r="N1599" s="2294"/>
      <c r="O1599" s="2233"/>
    </row>
    <row r="1600" spans="1:15">
      <c r="A1600" s="2226" t="s">
        <v>1204</v>
      </c>
      <c r="B1600" s="2227">
        <v>3</v>
      </c>
      <c r="C1600" s="2228"/>
      <c r="D1600" s="2229"/>
      <c r="E1600" s="2247"/>
      <c r="F1600" s="2231"/>
      <c r="G1600" s="2225"/>
      <c r="H1600" s="2247"/>
      <c r="I1600" s="2224"/>
      <c r="J1600" s="2225"/>
      <c r="K1600" s="2247"/>
      <c r="L1600" s="2244"/>
      <c r="M1600" s="2234"/>
      <c r="N1600" s="2294"/>
      <c r="O1600" s="2233"/>
    </row>
    <row r="1601" spans="1:15">
      <c r="A1601" s="2226" t="s">
        <v>1204</v>
      </c>
      <c r="B1601" s="2227">
        <v>3</v>
      </c>
      <c r="C1601" s="2228"/>
      <c r="D1601" s="2229"/>
      <c r="E1601" s="2247"/>
      <c r="F1601" s="2231"/>
      <c r="G1601" s="2225"/>
      <c r="H1601" s="2247"/>
      <c r="I1601" s="2224"/>
      <c r="J1601" s="2225"/>
      <c r="K1601" s="2247"/>
      <c r="L1601" s="2244"/>
      <c r="M1601" s="2234"/>
      <c r="N1601" s="2294"/>
      <c r="O1601" s="2233"/>
    </row>
    <row r="1602" spans="1:15">
      <c r="A1602" s="2226" t="s">
        <v>1204</v>
      </c>
      <c r="B1602" s="2227">
        <v>3</v>
      </c>
      <c r="C1602" s="2228"/>
      <c r="D1602" s="2229"/>
      <c r="E1602" s="2247"/>
      <c r="F1602" s="2231"/>
      <c r="G1602" s="2225"/>
      <c r="H1602" s="2247"/>
      <c r="I1602" s="2224"/>
      <c r="J1602" s="2225"/>
      <c r="K1602" s="2247"/>
      <c r="L1602" s="2244"/>
      <c r="M1602" s="2234"/>
      <c r="N1602" s="2294"/>
      <c r="O1602" s="2233"/>
    </row>
    <row r="1603" spans="1:15">
      <c r="A1603" s="2226" t="s">
        <v>1204</v>
      </c>
      <c r="B1603" s="2227">
        <v>3</v>
      </c>
      <c r="C1603" s="2228"/>
      <c r="D1603" s="2229"/>
      <c r="E1603" s="2247"/>
      <c r="F1603" s="2231"/>
      <c r="G1603" s="2225"/>
      <c r="H1603" s="2247"/>
      <c r="I1603" s="2224"/>
      <c r="J1603" s="2225"/>
      <c r="K1603" s="2247"/>
      <c r="L1603" s="2244"/>
      <c r="M1603" s="2234"/>
      <c r="N1603" s="2294"/>
      <c r="O1603" s="2233"/>
    </row>
    <row r="1604" spans="1:15">
      <c r="A1604" s="2226" t="s">
        <v>1204</v>
      </c>
      <c r="B1604" s="2227">
        <v>3</v>
      </c>
      <c r="C1604" s="2228"/>
      <c r="D1604" s="2229"/>
      <c r="E1604" s="2247"/>
      <c r="F1604" s="2231"/>
      <c r="G1604" s="2225"/>
      <c r="H1604" s="2247"/>
      <c r="I1604" s="2224"/>
      <c r="J1604" s="2225"/>
      <c r="K1604" s="2247"/>
      <c r="L1604" s="2244"/>
      <c r="M1604" s="2234"/>
      <c r="N1604" s="2294"/>
      <c r="O1604" s="2233"/>
    </row>
    <row r="1605" spans="1:15">
      <c r="A1605" s="2226" t="s">
        <v>1204</v>
      </c>
      <c r="B1605" s="2227">
        <v>3</v>
      </c>
      <c r="C1605" s="2228"/>
      <c r="D1605" s="2229"/>
      <c r="E1605" s="2247"/>
      <c r="F1605" s="2231"/>
      <c r="G1605" s="2225"/>
      <c r="H1605" s="2247"/>
      <c r="I1605" s="2224"/>
      <c r="J1605" s="2225"/>
      <c r="K1605" s="2247"/>
      <c r="L1605" s="2244"/>
      <c r="M1605" s="2234"/>
      <c r="N1605" s="2294"/>
      <c r="O1605" s="2233"/>
    </row>
    <row r="1606" spans="1:15">
      <c r="A1606" s="2226" t="s">
        <v>1204</v>
      </c>
      <c r="B1606" s="2227">
        <v>3</v>
      </c>
      <c r="C1606" s="2228"/>
      <c r="D1606" s="2229"/>
      <c r="E1606" s="2247"/>
      <c r="F1606" s="2231"/>
      <c r="G1606" s="2225"/>
      <c r="H1606" s="2247"/>
      <c r="I1606" s="2224"/>
      <c r="J1606" s="2225"/>
      <c r="K1606" s="2247"/>
      <c r="L1606" s="2244"/>
      <c r="M1606" s="2234"/>
      <c r="N1606" s="2294"/>
      <c r="O1606" s="2233"/>
    </row>
    <row r="1607" spans="1:15">
      <c r="A1607" s="2226" t="s">
        <v>1204</v>
      </c>
      <c r="B1607" s="2227">
        <v>3</v>
      </c>
      <c r="C1607" s="2228"/>
      <c r="D1607" s="2229"/>
      <c r="E1607" s="2247"/>
      <c r="F1607" s="2231"/>
      <c r="G1607" s="2225"/>
      <c r="H1607" s="2247"/>
      <c r="I1607" s="2224"/>
      <c r="J1607" s="2225"/>
      <c r="K1607" s="2247"/>
      <c r="L1607" s="2244"/>
      <c r="M1607" s="2234"/>
      <c r="N1607" s="2294"/>
      <c r="O1607" s="2233"/>
    </row>
    <row r="1608" spans="1:15">
      <c r="A1608" s="2226" t="s">
        <v>1204</v>
      </c>
      <c r="B1608" s="2227">
        <v>3</v>
      </c>
      <c r="C1608" s="2228"/>
      <c r="D1608" s="2229"/>
      <c r="E1608" s="2247"/>
      <c r="F1608" s="2231"/>
      <c r="G1608" s="2225"/>
      <c r="H1608" s="2247"/>
      <c r="I1608" s="2224"/>
      <c r="J1608" s="2225"/>
      <c r="K1608" s="2247"/>
      <c r="L1608" s="2244"/>
      <c r="M1608" s="2234"/>
      <c r="N1608" s="2294"/>
      <c r="O1608" s="2233"/>
    </row>
    <row r="1609" spans="1:15">
      <c r="A1609" s="2226" t="s">
        <v>1204</v>
      </c>
      <c r="B1609" s="2227">
        <v>3</v>
      </c>
      <c r="C1609" s="2228"/>
      <c r="D1609" s="2229"/>
      <c r="E1609" s="2247"/>
      <c r="F1609" s="2231"/>
      <c r="G1609" s="2225"/>
      <c r="H1609" s="2247"/>
      <c r="I1609" s="2224"/>
      <c r="J1609" s="2225"/>
      <c r="K1609" s="2247"/>
      <c r="L1609" s="2244"/>
      <c r="M1609" s="2234"/>
      <c r="N1609" s="2294"/>
      <c r="O1609" s="2233"/>
    </row>
    <row r="1610" spans="1:15">
      <c r="A1610" s="2226" t="s">
        <v>1204</v>
      </c>
      <c r="B1610" s="2227">
        <v>3</v>
      </c>
      <c r="C1610" s="2228"/>
      <c r="D1610" s="2229"/>
      <c r="E1610" s="2247"/>
      <c r="F1610" s="2231"/>
      <c r="G1610" s="2225"/>
      <c r="H1610" s="2247"/>
      <c r="I1610" s="2224"/>
      <c r="J1610" s="2225"/>
      <c r="K1610" s="2247"/>
      <c r="L1610" s="2244"/>
      <c r="M1610" s="2234"/>
      <c r="N1610" s="2294"/>
      <c r="O1610" s="2233"/>
    </row>
    <row r="1611" spans="1:15">
      <c r="A1611" s="2226" t="s">
        <v>1204</v>
      </c>
      <c r="B1611" s="2227">
        <v>3</v>
      </c>
      <c r="C1611" s="2228"/>
      <c r="D1611" s="2229"/>
      <c r="E1611" s="2247"/>
      <c r="F1611" s="2231"/>
      <c r="G1611" s="2225"/>
      <c r="H1611" s="2247"/>
      <c r="I1611" s="2224"/>
      <c r="J1611" s="2225"/>
      <c r="K1611" s="2247"/>
      <c r="L1611" s="2244"/>
      <c r="M1611" s="2234"/>
      <c r="N1611" s="2294"/>
      <c r="O1611" s="2233"/>
    </row>
    <row r="1612" spans="1:15">
      <c r="A1612" s="2226" t="s">
        <v>1204</v>
      </c>
      <c r="B1612" s="2227">
        <v>3</v>
      </c>
      <c r="C1612" s="2228"/>
      <c r="D1612" s="2229"/>
      <c r="E1612" s="2247"/>
      <c r="F1612" s="2231"/>
      <c r="G1612" s="2225"/>
      <c r="H1612" s="2247"/>
      <c r="I1612" s="2224"/>
      <c r="J1612" s="2225"/>
      <c r="K1612" s="2247"/>
      <c r="L1612" s="2244"/>
      <c r="M1612" s="2234"/>
      <c r="N1612" s="2294"/>
      <c r="O1612" s="2233"/>
    </row>
    <row r="1613" spans="1:15">
      <c r="A1613" s="2226" t="s">
        <v>1204</v>
      </c>
      <c r="B1613" s="2227">
        <v>3</v>
      </c>
      <c r="C1613" s="2228"/>
      <c r="D1613" s="2229"/>
      <c r="E1613" s="2247"/>
      <c r="F1613" s="2231"/>
      <c r="G1613" s="2225"/>
      <c r="H1613" s="2247"/>
      <c r="I1613" s="2224"/>
      <c r="J1613" s="2225"/>
      <c r="K1613" s="2247"/>
      <c r="L1613" s="2244"/>
      <c r="M1613" s="2234"/>
      <c r="N1613" s="2294"/>
      <c r="O1613" s="2233"/>
    </row>
    <row r="1614" spans="1:15">
      <c r="A1614" s="2226" t="s">
        <v>1204</v>
      </c>
      <c r="B1614" s="2227">
        <v>3</v>
      </c>
      <c r="C1614" s="2228"/>
      <c r="D1614" s="2229"/>
      <c r="E1614" s="2247"/>
      <c r="F1614" s="2231"/>
      <c r="G1614" s="2225"/>
      <c r="H1614" s="2247"/>
      <c r="I1614" s="2224"/>
      <c r="J1614" s="2225"/>
      <c r="K1614" s="2247"/>
      <c r="L1614" s="2244"/>
      <c r="M1614" s="2234"/>
      <c r="N1614" s="2294"/>
      <c r="O1614" s="2233"/>
    </row>
    <row r="1615" spans="1:15">
      <c r="A1615" s="2226" t="s">
        <v>1204</v>
      </c>
      <c r="B1615" s="2227">
        <v>3</v>
      </c>
      <c r="C1615" s="2228"/>
      <c r="D1615" s="2229"/>
      <c r="E1615" s="2247"/>
      <c r="F1615" s="2231"/>
      <c r="G1615" s="2225"/>
      <c r="H1615" s="2247"/>
      <c r="I1615" s="2224"/>
      <c r="J1615" s="2225"/>
      <c r="K1615" s="2247"/>
      <c r="L1615" s="2244"/>
      <c r="M1615" s="2234"/>
      <c r="N1615" s="2294"/>
      <c r="O1615" s="2233"/>
    </row>
    <row r="1616" spans="1:15">
      <c r="A1616" s="2226" t="s">
        <v>1204</v>
      </c>
      <c r="B1616" s="2227">
        <v>3</v>
      </c>
      <c r="C1616" s="2228"/>
      <c r="D1616" s="2229"/>
      <c r="E1616" s="2247"/>
      <c r="F1616" s="2231"/>
      <c r="G1616" s="2225"/>
      <c r="H1616" s="2247"/>
      <c r="I1616" s="2224"/>
      <c r="J1616" s="2225"/>
      <c r="K1616" s="2247"/>
      <c r="L1616" s="2244"/>
      <c r="M1616" s="2234"/>
      <c r="N1616" s="2294"/>
      <c r="O1616" s="2233"/>
    </row>
    <row r="1617" spans="1:15">
      <c r="A1617" s="2226" t="s">
        <v>1204</v>
      </c>
      <c r="B1617" s="2227">
        <v>3</v>
      </c>
      <c r="C1617" s="2228"/>
      <c r="D1617" s="2229"/>
      <c r="E1617" s="2247"/>
      <c r="F1617" s="2231"/>
      <c r="G1617" s="2225"/>
      <c r="H1617" s="2247"/>
      <c r="I1617" s="2224"/>
      <c r="J1617" s="2225"/>
      <c r="K1617" s="2247"/>
      <c r="L1617" s="2244"/>
      <c r="M1617" s="2234"/>
      <c r="N1617" s="2294"/>
      <c r="O1617" s="2233"/>
    </row>
    <row r="1618" spans="1:15">
      <c r="A1618" s="2226" t="s">
        <v>1204</v>
      </c>
      <c r="B1618" s="2227">
        <v>3</v>
      </c>
      <c r="C1618" s="2228"/>
      <c r="D1618" s="2229"/>
      <c r="E1618" s="2247"/>
      <c r="F1618" s="2231"/>
      <c r="G1618" s="2225"/>
      <c r="H1618" s="2247"/>
      <c r="I1618" s="2224"/>
      <c r="J1618" s="2225"/>
      <c r="K1618" s="2247"/>
      <c r="L1618" s="2244"/>
      <c r="M1618" s="2234"/>
      <c r="N1618" s="2294"/>
      <c r="O1618" s="2233"/>
    </row>
    <row r="1619" spans="1:15">
      <c r="A1619" s="2226" t="s">
        <v>1204</v>
      </c>
      <c r="B1619" s="2227">
        <v>3</v>
      </c>
      <c r="C1619" s="2228"/>
      <c r="D1619" s="2229"/>
      <c r="E1619" s="2247"/>
      <c r="F1619" s="2231"/>
      <c r="G1619" s="2225"/>
      <c r="H1619" s="2247"/>
      <c r="I1619" s="2224"/>
      <c r="J1619" s="2225"/>
      <c r="K1619" s="2247"/>
      <c r="L1619" s="2244"/>
      <c r="M1619" s="2234"/>
      <c r="N1619" s="2294"/>
      <c r="O1619" s="2233"/>
    </row>
    <row r="1620" spans="1:15">
      <c r="A1620" s="2226" t="s">
        <v>1204</v>
      </c>
      <c r="B1620" s="2227">
        <v>3</v>
      </c>
      <c r="C1620" s="2228"/>
      <c r="D1620" s="2229"/>
      <c r="E1620" s="2247"/>
      <c r="F1620" s="2231"/>
      <c r="G1620" s="2225"/>
      <c r="H1620" s="2247"/>
      <c r="I1620" s="2224"/>
      <c r="J1620" s="2225"/>
      <c r="K1620" s="2247"/>
      <c r="L1620" s="2244"/>
      <c r="M1620" s="2234"/>
      <c r="N1620" s="2294"/>
      <c r="O1620" s="2233"/>
    </row>
    <row r="1621" spans="1:15">
      <c r="A1621" s="2226" t="s">
        <v>1204</v>
      </c>
      <c r="B1621" s="2227">
        <v>3</v>
      </c>
      <c r="C1621" s="2228"/>
      <c r="D1621" s="2229"/>
      <c r="E1621" s="2247"/>
      <c r="F1621" s="2231"/>
      <c r="G1621" s="2225"/>
      <c r="H1621" s="2247"/>
      <c r="I1621" s="2224"/>
      <c r="J1621" s="2225"/>
      <c r="K1621" s="2247"/>
      <c r="L1621" s="2244"/>
      <c r="M1621" s="2234"/>
      <c r="N1621" s="2294"/>
      <c r="O1621" s="2233"/>
    </row>
    <row r="1622" spans="1:15">
      <c r="A1622" s="2226" t="s">
        <v>1204</v>
      </c>
      <c r="B1622" s="2227">
        <v>3</v>
      </c>
      <c r="C1622" s="2228"/>
      <c r="D1622" s="2229"/>
      <c r="E1622" s="2247"/>
      <c r="F1622" s="2231"/>
      <c r="G1622" s="2225"/>
      <c r="H1622" s="2247"/>
      <c r="I1622" s="2224"/>
      <c r="J1622" s="2225"/>
      <c r="K1622" s="2247"/>
      <c r="L1622" s="2244"/>
      <c r="M1622" s="2234"/>
      <c r="N1622" s="2294"/>
      <c r="O1622" s="2233"/>
    </row>
    <row r="1623" spans="1:15">
      <c r="A1623" s="2226" t="s">
        <v>1204</v>
      </c>
      <c r="B1623" s="2227">
        <v>3</v>
      </c>
      <c r="C1623" s="2228"/>
      <c r="D1623" s="2229"/>
      <c r="E1623" s="2247"/>
      <c r="F1623" s="2231"/>
      <c r="G1623" s="2225"/>
      <c r="H1623" s="2247"/>
      <c r="I1623" s="2224"/>
      <c r="J1623" s="2225"/>
      <c r="K1623" s="2247"/>
      <c r="L1623" s="2244"/>
      <c r="M1623" s="2234"/>
      <c r="N1623" s="2294"/>
      <c r="O1623" s="2233"/>
    </row>
    <row r="1624" spans="1:15">
      <c r="A1624" s="2226" t="s">
        <v>1204</v>
      </c>
      <c r="B1624" s="2227">
        <v>3</v>
      </c>
      <c r="C1624" s="2228"/>
      <c r="D1624" s="2229"/>
      <c r="E1624" s="2247"/>
      <c r="F1624" s="2231"/>
      <c r="G1624" s="2225"/>
      <c r="H1624" s="2247"/>
      <c r="I1624" s="2224"/>
      <c r="J1624" s="2225"/>
      <c r="K1624" s="2247"/>
      <c r="L1624" s="2244"/>
      <c r="M1624" s="2234"/>
      <c r="N1624" s="2294"/>
      <c r="O1624" s="2233"/>
    </row>
    <row r="1625" spans="1:15">
      <c r="A1625" s="2226" t="s">
        <v>1204</v>
      </c>
      <c r="B1625" s="2227">
        <v>3</v>
      </c>
      <c r="C1625" s="2228"/>
      <c r="D1625" s="2229"/>
      <c r="E1625" s="2247"/>
      <c r="F1625" s="2231"/>
      <c r="G1625" s="2225"/>
      <c r="H1625" s="2247"/>
      <c r="I1625" s="2224"/>
      <c r="J1625" s="2225"/>
      <c r="K1625" s="2247"/>
      <c r="L1625" s="2244"/>
      <c r="M1625" s="2234"/>
      <c r="N1625" s="2294"/>
      <c r="O1625" s="2233"/>
    </row>
    <row r="1626" spans="1:15">
      <c r="A1626" s="2226" t="s">
        <v>1204</v>
      </c>
      <c r="B1626" s="2227">
        <v>3</v>
      </c>
      <c r="C1626" s="2228"/>
      <c r="D1626" s="2229"/>
      <c r="E1626" s="2247"/>
      <c r="F1626" s="2231"/>
      <c r="G1626" s="2225"/>
      <c r="H1626" s="2247"/>
      <c r="I1626" s="2224"/>
      <c r="J1626" s="2225"/>
      <c r="K1626" s="2247"/>
      <c r="L1626" s="2244"/>
      <c r="M1626" s="2234"/>
      <c r="N1626" s="2294"/>
      <c r="O1626" s="2233"/>
    </row>
    <row r="1627" spans="1:15">
      <c r="A1627" s="2226" t="s">
        <v>1204</v>
      </c>
      <c r="B1627" s="2227">
        <v>3</v>
      </c>
      <c r="C1627" s="2228"/>
      <c r="D1627" s="2229"/>
      <c r="E1627" s="2247"/>
      <c r="F1627" s="2231"/>
      <c r="G1627" s="2225"/>
      <c r="H1627" s="2247"/>
      <c r="I1627" s="2224"/>
      <c r="J1627" s="2225"/>
      <c r="K1627" s="2247"/>
      <c r="L1627" s="2244"/>
      <c r="M1627" s="2234"/>
      <c r="N1627" s="2294"/>
      <c r="O1627" s="2233"/>
    </row>
    <row r="1628" spans="1:15">
      <c r="A1628" s="2226" t="s">
        <v>1204</v>
      </c>
      <c r="B1628" s="2227">
        <v>3</v>
      </c>
      <c r="C1628" s="2228"/>
      <c r="D1628" s="2229"/>
      <c r="E1628" s="2247"/>
      <c r="F1628" s="2231"/>
      <c r="G1628" s="2225"/>
      <c r="H1628" s="2247"/>
      <c r="I1628" s="2224"/>
      <c r="J1628" s="2225"/>
      <c r="K1628" s="2247"/>
      <c r="L1628" s="2244"/>
      <c r="M1628" s="2234"/>
      <c r="N1628" s="2294"/>
      <c r="O1628" s="2233"/>
    </row>
    <row r="1629" spans="1:15">
      <c r="A1629" s="2226" t="s">
        <v>1204</v>
      </c>
      <c r="B1629" s="2227">
        <v>3</v>
      </c>
      <c r="C1629" s="2228"/>
      <c r="D1629" s="2229"/>
      <c r="E1629" s="2247"/>
      <c r="F1629" s="2231"/>
      <c r="G1629" s="2225"/>
      <c r="H1629" s="2247"/>
      <c r="I1629" s="2224"/>
      <c r="J1629" s="2225"/>
      <c r="K1629" s="2247"/>
      <c r="L1629" s="2244"/>
      <c r="M1629" s="2234"/>
      <c r="N1629" s="2294"/>
      <c r="O1629" s="2233"/>
    </row>
    <row r="1630" spans="1:15">
      <c r="A1630" s="2226" t="s">
        <v>1204</v>
      </c>
      <c r="B1630" s="2227">
        <v>3</v>
      </c>
      <c r="C1630" s="2228"/>
      <c r="D1630" s="2229"/>
      <c r="E1630" s="2247"/>
      <c r="F1630" s="2231"/>
      <c r="G1630" s="2225"/>
      <c r="H1630" s="2247"/>
      <c r="I1630" s="2224"/>
      <c r="J1630" s="2225"/>
      <c r="K1630" s="2247"/>
      <c r="L1630" s="2244"/>
      <c r="M1630" s="2234"/>
      <c r="N1630" s="2294"/>
      <c r="O1630" s="2233"/>
    </row>
    <row r="1631" spans="1:15">
      <c r="A1631" s="2226" t="s">
        <v>1204</v>
      </c>
      <c r="B1631" s="2227">
        <v>3</v>
      </c>
      <c r="C1631" s="2228"/>
      <c r="D1631" s="2229"/>
      <c r="E1631" s="2247"/>
      <c r="F1631" s="2231"/>
      <c r="G1631" s="2225"/>
      <c r="H1631" s="2247"/>
      <c r="I1631" s="2224"/>
      <c r="J1631" s="2225"/>
      <c r="K1631" s="2247"/>
      <c r="L1631" s="2244"/>
      <c r="M1631" s="2234"/>
      <c r="N1631" s="2294"/>
      <c r="O1631" s="2233"/>
    </row>
    <row r="1632" spans="1:15">
      <c r="A1632" s="2226" t="s">
        <v>1204</v>
      </c>
      <c r="B1632" s="2227">
        <v>3</v>
      </c>
      <c r="C1632" s="2228"/>
      <c r="D1632" s="2229"/>
      <c r="E1632" s="2247"/>
      <c r="F1632" s="2231"/>
      <c r="G1632" s="2225"/>
      <c r="H1632" s="2247"/>
      <c r="I1632" s="2224"/>
      <c r="J1632" s="2225"/>
      <c r="K1632" s="2247"/>
      <c r="L1632" s="2244"/>
      <c r="M1632" s="2234"/>
      <c r="N1632" s="2294"/>
      <c r="O1632" s="2233"/>
    </row>
    <row r="1633" spans="1:15">
      <c r="A1633" s="2226" t="s">
        <v>1204</v>
      </c>
      <c r="B1633" s="2227">
        <v>3</v>
      </c>
      <c r="C1633" s="2228"/>
      <c r="D1633" s="2229"/>
      <c r="E1633" s="2247"/>
      <c r="F1633" s="2231"/>
      <c r="G1633" s="2225"/>
      <c r="H1633" s="2247"/>
      <c r="I1633" s="2224"/>
      <c r="J1633" s="2225"/>
      <c r="K1633" s="2247"/>
      <c r="L1633" s="2244"/>
      <c r="M1633" s="2234"/>
      <c r="N1633" s="2294"/>
      <c r="O1633" s="2233"/>
    </row>
    <row r="1634" spans="1:15">
      <c r="A1634" s="2226" t="s">
        <v>1204</v>
      </c>
      <c r="B1634" s="2227">
        <v>3</v>
      </c>
      <c r="C1634" s="2228"/>
      <c r="D1634" s="2229"/>
      <c r="E1634" s="2247"/>
      <c r="F1634" s="2231"/>
      <c r="G1634" s="2225"/>
      <c r="H1634" s="2247"/>
      <c r="I1634" s="2224"/>
      <c r="J1634" s="2225"/>
      <c r="K1634" s="2247"/>
      <c r="L1634" s="2244"/>
      <c r="M1634" s="2234"/>
      <c r="N1634" s="2294"/>
      <c r="O1634" s="2233"/>
    </row>
    <row r="1635" spans="1:15">
      <c r="A1635" s="2226" t="s">
        <v>1204</v>
      </c>
      <c r="B1635" s="2227">
        <v>3</v>
      </c>
      <c r="C1635" s="2228"/>
      <c r="D1635" s="2229"/>
      <c r="E1635" s="2247"/>
      <c r="F1635" s="2231"/>
      <c r="G1635" s="2225"/>
      <c r="H1635" s="2247"/>
      <c r="I1635" s="2224"/>
      <c r="J1635" s="2225"/>
      <c r="K1635" s="2247"/>
      <c r="L1635" s="2244"/>
      <c r="M1635" s="2234"/>
      <c r="N1635" s="2294"/>
      <c r="O1635" s="2233"/>
    </row>
    <row r="1636" spans="1:15">
      <c r="A1636" s="2226" t="s">
        <v>1204</v>
      </c>
      <c r="B1636" s="2227">
        <v>3</v>
      </c>
      <c r="C1636" s="2228"/>
      <c r="D1636" s="2229"/>
      <c r="E1636" s="2247"/>
      <c r="F1636" s="2231"/>
      <c r="G1636" s="2225"/>
      <c r="H1636" s="2247"/>
      <c r="I1636" s="2224"/>
      <c r="J1636" s="2225"/>
      <c r="K1636" s="2247"/>
      <c r="L1636" s="2244"/>
      <c r="M1636" s="2234"/>
      <c r="N1636" s="2294"/>
      <c r="O1636" s="2233"/>
    </row>
    <row r="1637" spans="1:15">
      <c r="A1637" s="2226" t="s">
        <v>1204</v>
      </c>
      <c r="B1637" s="2227">
        <v>3</v>
      </c>
      <c r="C1637" s="2228"/>
      <c r="D1637" s="2229"/>
      <c r="E1637" s="2247"/>
      <c r="F1637" s="2231"/>
      <c r="G1637" s="2225"/>
      <c r="H1637" s="2247"/>
      <c r="I1637" s="2224"/>
      <c r="J1637" s="2225"/>
      <c r="K1637" s="2247"/>
      <c r="L1637" s="2244"/>
      <c r="M1637" s="2234"/>
      <c r="N1637" s="2294"/>
      <c r="O1637" s="2233"/>
    </row>
    <row r="1638" spans="1:15">
      <c r="A1638" s="2226" t="s">
        <v>1204</v>
      </c>
      <c r="B1638" s="2227">
        <v>3</v>
      </c>
      <c r="C1638" s="2228"/>
      <c r="D1638" s="2229"/>
      <c r="E1638" s="2247"/>
      <c r="F1638" s="2231"/>
      <c r="G1638" s="2225"/>
      <c r="H1638" s="2247"/>
      <c r="I1638" s="2224"/>
      <c r="J1638" s="2225"/>
      <c r="K1638" s="2247"/>
      <c r="L1638" s="2244"/>
      <c r="M1638" s="2234"/>
      <c r="N1638" s="2294"/>
      <c r="O1638" s="2233"/>
    </row>
    <row r="1639" spans="1:15">
      <c r="A1639" s="2226" t="s">
        <v>1204</v>
      </c>
      <c r="B1639" s="2227">
        <v>3</v>
      </c>
      <c r="C1639" s="2228"/>
      <c r="D1639" s="2229"/>
      <c r="E1639" s="2247"/>
      <c r="F1639" s="2231"/>
      <c r="G1639" s="2225"/>
      <c r="H1639" s="2247"/>
      <c r="I1639" s="2224"/>
      <c r="J1639" s="2225"/>
      <c r="K1639" s="2247"/>
      <c r="L1639" s="2244"/>
      <c r="M1639" s="2234"/>
      <c r="N1639" s="2294"/>
      <c r="O1639" s="2233"/>
    </row>
    <row r="1640" spans="1:15">
      <c r="A1640" s="2226" t="s">
        <v>1204</v>
      </c>
      <c r="B1640" s="2227">
        <v>3</v>
      </c>
      <c r="C1640" s="2228"/>
      <c r="D1640" s="2229"/>
      <c r="E1640" s="2247"/>
      <c r="F1640" s="2231"/>
      <c r="G1640" s="2225"/>
      <c r="H1640" s="2247"/>
      <c r="I1640" s="2224"/>
      <c r="J1640" s="2225"/>
      <c r="K1640" s="2247"/>
      <c r="L1640" s="2244"/>
      <c r="M1640" s="2234"/>
      <c r="N1640" s="2294"/>
      <c r="O1640" s="2233"/>
    </row>
    <row r="1641" spans="1:15">
      <c r="A1641" s="2226" t="s">
        <v>1204</v>
      </c>
      <c r="B1641" s="2227">
        <v>3</v>
      </c>
      <c r="C1641" s="2228"/>
      <c r="D1641" s="2229"/>
      <c r="E1641" s="2247"/>
      <c r="F1641" s="2231"/>
      <c r="G1641" s="2225"/>
      <c r="H1641" s="2247"/>
      <c r="I1641" s="2224"/>
      <c r="J1641" s="2225"/>
      <c r="K1641" s="2247"/>
      <c r="L1641" s="2244"/>
      <c r="M1641" s="2234"/>
      <c r="N1641" s="2294"/>
      <c r="O1641" s="2233"/>
    </row>
    <row r="1642" spans="1:15">
      <c r="A1642" s="2226" t="s">
        <v>1204</v>
      </c>
      <c r="B1642" s="2227">
        <v>3</v>
      </c>
      <c r="C1642" s="2228"/>
      <c r="D1642" s="2229"/>
      <c r="E1642" s="2247"/>
      <c r="F1642" s="2231"/>
      <c r="G1642" s="2225"/>
      <c r="H1642" s="2247"/>
      <c r="I1642" s="2224"/>
      <c r="J1642" s="2225"/>
      <c r="K1642" s="2247"/>
      <c r="L1642" s="2244"/>
      <c r="M1642" s="2234"/>
      <c r="N1642" s="2294"/>
      <c r="O1642" s="2233"/>
    </row>
    <row r="1643" spans="1:15">
      <c r="A1643" s="2226" t="s">
        <v>1204</v>
      </c>
      <c r="B1643" s="2227">
        <v>3</v>
      </c>
      <c r="C1643" s="2228"/>
      <c r="D1643" s="2229"/>
      <c r="E1643" s="2247"/>
      <c r="F1643" s="2231"/>
      <c r="G1643" s="2225"/>
      <c r="H1643" s="2247"/>
      <c r="I1643" s="2224"/>
      <c r="J1643" s="2225"/>
      <c r="K1643" s="2247"/>
      <c r="L1643" s="2244"/>
      <c r="M1643" s="2234"/>
      <c r="N1643" s="2294"/>
      <c r="O1643" s="2233"/>
    </row>
    <row r="1644" spans="1:15">
      <c r="A1644" s="2226" t="s">
        <v>1204</v>
      </c>
      <c r="B1644" s="2227">
        <v>3</v>
      </c>
      <c r="C1644" s="2228"/>
      <c r="D1644" s="2229"/>
      <c r="E1644" s="2247"/>
      <c r="F1644" s="2231"/>
      <c r="G1644" s="2225"/>
      <c r="H1644" s="2247"/>
      <c r="I1644" s="2224"/>
      <c r="J1644" s="2225"/>
      <c r="K1644" s="2247"/>
      <c r="L1644" s="2244"/>
      <c r="M1644" s="2234"/>
      <c r="N1644" s="2294"/>
      <c r="O1644" s="2233"/>
    </row>
    <row r="1645" spans="1:15">
      <c r="A1645" s="2226" t="s">
        <v>1204</v>
      </c>
      <c r="B1645" s="2227">
        <v>3</v>
      </c>
      <c r="C1645" s="2228"/>
      <c r="D1645" s="2229"/>
      <c r="E1645" s="2247"/>
      <c r="F1645" s="2231"/>
      <c r="G1645" s="2225"/>
      <c r="H1645" s="2247"/>
      <c r="I1645" s="2224"/>
      <c r="J1645" s="2225"/>
      <c r="K1645" s="2247"/>
      <c r="L1645" s="2244"/>
      <c r="M1645" s="2234"/>
      <c r="N1645" s="2294"/>
      <c r="O1645" s="2233"/>
    </row>
    <row r="1646" spans="1:15">
      <c r="A1646" s="2226" t="s">
        <v>1204</v>
      </c>
      <c r="B1646" s="2227">
        <v>3</v>
      </c>
      <c r="C1646" s="2228"/>
      <c r="D1646" s="2229"/>
      <c r="E1646" s="2247"/>
      <c r="F1646" s="2231"/>
      <c r="G1646" s="2225"/>
      <c r="H1646" s="2247"/>
      <c r="I1646" s="2224"/>
      <c r="J1646" s="2225"/>
      <c r="K1646" s="2247"/>
      <c r="L1646" s="2244"/>
      <c r="M1646" s="2234"/>
      <c r="N1646" s="2294"/>
      <c r="O1646" s="2233"/>
    </row>
    <row r="1647" spans="1:15">
      <c r="A1647" s="2226" t="s">
        <v>1204</v>
      </c>
      <c r="B1647" s="2227">
        <v>3</v>
      </c>
      <c r="C1647" s="2228"/>
      <c r="D1647" s="2229"/>
      <c r="E1647" s="2247"/>
      <c r="F1647" s="2231"/>
      <c r="G1647" s="2225"/>
      <c r="H1647" s="2247"/>
      <c r="I1647" s="2224"/>
      <c r="J1647" s="2225"/>
      <c r="K1647" s="2247"/>
      <c r="L1647" s="2244"/>
      <c r="M1647" s="2234"/>
      <c r="N1647" s="2294"/>
      <c r="O1647" s="2233"/>
    </row>
    <row r="1648" spans="1:15">
      <c r="A1648" s="2226" t="s">
        <v>1204</v>
      </c>
      <c r="B1648" s="2227">
        <v>3</v>
      </c>
      <c r="C1648" s="2228"/>
      <c r="D1648" s="2229"/>
      <c r="E1648" s="2247"/>
      <c r="F1648" s="2231"/>
      <c r="G1648" s="2225"/>
      <c r="H1648" s="2247"/>
      <c r="I1648" s="2224"/>
      <c r="J1648" s="2225"/>
      <c r="K1648" s="2247"/>
      <c r="L1648" s="2244"/>
      <c r="M1648" s="2234"/>
      <c r="N1648" s="2294"/>
      <c r="O1648" s="2233"/>
    </row>
    <row r="1649" spans="1:15">
      <c r="A1649" s="2226" t="s">
        <v>1204</v>
      </c>
      <c r="B1649" s="2227">
        <v>3</v>
      </c>
      <c r="C1649" s="2228"/>
      <c r="D1649" s="2229"/>
      <c r="E1649" s="2247"/>
      <c r="F1649" s="2231"/>
      <c r="G1649" s="2225"/>
      <c r="H1649" s="2247"/>
      <c r="I1649" s="2224"/>
      <c r="J1649" s="2225"/>
      <c r="K1649" s="2247"/>
      <c r="L1649" s="2244"/>
      <c r="M1649" s="2234"/>
      <c r="N1649" s="2294"/>
      <c r="O1649" s="2233"/>
    </row>
    <row r="1650" spans="1:15">
      <c r="A1650" s="2226" t="s">
        <v>1204</v>
      </c>
      <c r="B1650" s="2227">
        <v>3</v>
      </c>
      <c r="C1650" s="2228"/>
      <c r="D1650" s="2229"/>
      <c r="E1650" s="2247"/>
      <c r="F1650" s="2231"/>
      <c r="G1650" s="2225"/>
      <c r="H1650" s="2247"/>
      <c r="I1650" s="2224"/>
      <c r="J1650" s="2225"/>
      <c r="K1650" s="2247"/>
      <c r="L1650" s="2244"/>
      <c r="M1650" s="2234"/>
      <c r="N1650" s="2294"/>
      <c r="O1650" s="2233"/>
    </row>
    <row r="1651" spans="1:15">
      <c r="A1651" s="2226" t="s">
        <v>1204</v>
      </c>
      <c r="B1651" s="2227">
        <v>3</v>
      </c>
      <c r="C1651" s="2228"/>
      <c r="D1651" s="2229"/>
      <c r="E1651" s="2247"/>
      <c r="F1651" s="2231"/>
      <c r="G1651" s="2225"/>
      <c r="H1651" s="2247"/>
      <c r="I1651" s="2224"/>
      <c r="J1651" s="2225"/>
      <c r="K1651" s="2247"/>
      <c r="L1651" s="2244"/>
      <c r="M1651" s="2234"/>
      <c r="N1651" s="2294"/>
      <c r="O1651" s="2233"/>
    </row>
    <row r="1652" spans="1:15">
      <c r="A1652" s="2226" t="s">
        <v>1204</v>
      </c>
      <c r="B1652" s="2227">
        <v>3</v>
      </c>
      <c r="C1652" s="2228"/>
      <c r="D1652" s="2229"/>
      <c r="E1652" s="2247"/>
      <c r="F1652" s="2231"/>
      <c r="G1652" s="2225"/>
      <c r="H1652" s="2247"/>
      <c r="I1652" s="2224"/>
      <c r="J1652" s="2225"/>
      <c r="K1652" s="2247"/>
      <c r="L1652" s="2244"/>
      <c r="M1652" s="2234"/>
      <c r="N1652" s="2294"/>
      <c r="O1652" s="2233"/>
    </row>
    <row r="1653" spans="1:15">
      <c r="A1653" s="2226" t="s">
        <v>1204</v>
      </c>
      <c r="B1653" s="2227">
        <v>3</v>
      </c>
      <c r="C1653" s="2228"/>
      <c r="D1653" s="2229"/>
      <c r="E1653" s="2247"/>
      <c r="F1653" s="2231"/>
      <c r="G1653" s="2225"/>
      <c r="H1653" s="2247"/>
      <c r="I1653" s="2224"/>
      <c r="J1653" s="2225"/>
      <c r="K1653" s="2247"/>
      <c r="L1653" s="2244"/>
      <c r="M1653" s="2234"/>
      <c r="N1653" s="2294"/>
      <c r="O1653" s="2233"/>
    </row>
    <row r="1654" spans="1:15">
      <c r="A1654" s="2226" t="s">
        <v>1204</v>
      </c>
      <c r="B1654" s="2227">
        <v>3</v>
      </c>
      <c r="C1654" s="2228"/>
      <c r="D1654" s="2229"/>
      <c r="E1654" s="2247"/>
      <c r="F1654" s="2231"/>
      <c r="G1654" s="2225"/>
      <c r="H1654" s="2247"/>
      <c r="I1654" s="2224"/>
      <c r="J1654" s="2225"/>
      <c r="K1654" s="2247"/>
      <c r="L1654" s="2244"/>
      <c r="M1654" s="2234"/>
      <c r="N1654" s="2294"/>
      <c r="O1654" s="2233"/>
    </row>
    <row r="1655" spans="1:15" ht="15.75" thickBot="1">
      <c r="A1655" s="171" t="s">
        <v>1204</v>
      </c>
      <c r="B1655" s="2111">
        <v>3</v>
      </c>
      <c r="C1655" s="100"/>
      <c r="D1655" s="2112"/>
      <c r="E1655" s="2279"/>
      <c r="F1655" s="2280"/>
      <c r="G1655" s="2281"/>
      <c r="H1655" s="2279"/>
      <c r="I1655" s="2282"/>
      <c r="J1655" s="2281"/>
      <c r="K1655" s="2279"/>
      <c r="L1655" s="2283"/>
      <c r="M1655" s="2284"/>
      <c r="N1655" s="2295"/>
      <c r="O1655" s="2113"/>
    </row>
  </sheetData>
  <sortState ref="A91:O156">
    <sortCondition ref="M91:M156"/>
    <sortCondition ref="N91:N156"/>
  </sortState>
  <customSheetViews>
    <customSheetView guid="{79AD5FB7-84BA-40F8-B93E-7F6D3F799515}">
      <selection activeCell="N9" sqref="N9"/>
      <pageMargins left="0.7" right="0.7" top="0.75" bottom="0.75" header="0.3" footer="0.3"/>
      <pageSetup orientation="landscape" r:id="rId1"/>
    </customSheetView>
    <customSheetView guid="{A3593EDC-2197-4283-B58F-E8F46865F6B0}">
      <selection activeCell="M33" sqref="M33"/>
      <pageMargins left="0.7" right="0.7" top="0.75" bottom="0.75" header="0.3" footer="0.3"/>
      <pageSetup orientation="landscape" r:id="rId2"/>
    </customSheetView>
    <customSheetView guid="{39DE2760-0BFC-4719-B1E4-380C3A7079FC}">
      <selection activeCell="M1" sqref="M1:M1048576"/>
      <pageMargins left="0.7" right="0.7" top="0.75" bottom="0.75" header="0.3" footer="0.3"/>
    </customSheetView>
    <customSheetView guid="{6CF4F969-58DE-4028-9DCC-C6E713BA1EE8}">
      <selection activeCell="M1" sqref="M1:M1048576"/>
      <pageMargins left="0.7" right="0.7" top="0.75" bottom="0.75" header="0.3" footer="0.3"/>
    </customSheetView>
    <customSheetView guid="{854D26F6-556C-4832-93A1-027DC2E7489A}">
      <selection activeCell="M1" sqref="M1:M1048576"/>
      <pageMargins left="0.7" right="0.7" top="0.75" bottom="0.75" header="0.3" footer="0.3"/>
    </customSheetView>
    <customSheetView guid="{1187C2EC-E8C1-47BD-824F-A093AEDCF8A3}">
      <selection activeCell="M1" sqref="M1:M1048576"/>
      <pageMargins left="0.7" right="0.7" top="0.75" bottom="0.75" header="0.3" footer="0.3"/>
    </customSheetView>
    <customSheetView guid="{56D62996-4B64-4559-A57F-952A7719E60C}">
      <selection activeCell="M1" sqref="M1:M1048576"/>
      <pageMargins left="0.7" right="0.7" top="0.75" bottom="0.75" header="0.3" footer="0.3"/>
    </customSheetView>
    <customSheetView guid="{D38925AC-49E8-4240-B4C4-15DDEAD2A52A}" topLeftCell="A4">
      <selection activeCell="M1" sqref="M1:M1048576"/>
      <pageMargins left="0.7" right="0.7" top="0.75" bottom="0.75" header="0.3" footer="0.3"/>
    </customSheetView>
    <customSheetView guid="{BBB634EE-F2D2-401C-80C5-834C06C8684E}" topLeftCell="A4">
      <selection activeCell="M1" sqref="M1:M1048576"/>
      <pageMargins left="0.7" right="0.7" top="0.75" bottom="0.75" header="0.3" footer="0.3"/>
    </customSheetView>
    <customSheetView guid="{2C5FEC20-E906-4956-A88D-6EAAC0747B30}" topLeftCell="A4">
      <selection activeCell="M1" sqref="M1:M1048576"/>
      <pageMargins left="0.7" right="0.7" top="0.75" bottom="0.75" header="0.3" footer="0.3"/>
    </customSheetView>
    <customSheetView guid="{F9A994EF-45B5-4EB9-AA72-BA8C2214CFE1}">
      <selection activeCell="M1" sqref="M1:M1048576"/>
      <pageMargins left="0.7" right="0.7" top="0.75" bottom="0.75" header="0.3" footer="0.3"/>
    </customSheetView>
    <customSheetView guid="{600A9694-21CC-48F1-9DA2-8C0E3E8B5FA0}">
      <selection activeCell="M1" sqref="M1:M1048576"/>
      <pageMargins left="0.7" right="0.7" top="0.75" bottom="0.75" header="0.3" footer="0.3"/>
    </customSheetView>
    <customSheetView guid="{344E436F-251D-4C51-AB7E-9264FEC9FA05}">
      <selection activeCell="M1" sqref="M1:M1048576"/>
      <pageMargins left="0.7" right="0.7" top="0.75" bottom="0.75" header="0.3" footer="0.3"/>
    </customSheetView>
    <customSheetView guid="{0546D35D-D495-4ABF-8CD5-906F9854F6B9}">
      <selection activeCell="M1" sqref="M1:M1048576"/>
      <pageMargins left="0.7" right="0.7" top="0.75" bottom="0.75" header="0.3" footer="0.3"/>
    </customSheetView>
    <customSheetView guid="{58D92D3D-F9DC-4070-8DAB-284558C682C9}">
      <selection activeCell="M1" sqref="M1:M1048576"/>
      <pageMargins left="0.7" right="0.7" top="0.75" bottom="0.75" header="0.3" footer="0.3"/>
    </customSheetView>
    <customSheetView guid="{DD0AAC79-0110-4B1B-BB25-2C4FE9ED31F4}">
      <selection activeCell="M1" sqref="M1:M1048576"/>
      <pageMargins left="0.7" right="0.7" top="0.75" bottom="0.75" header="0.3" footer="0.3"/>
    </customSheetView>
    <customSheetView guid="{423EC763-4105-4509-B307-318A5394E372}">
      <selection activeCell="M1" sqref="M1:M1048576"/>
      <pageMargins left="0.7" right="0.7" top="0.75" bottom="0.75" header="0.3" footer="0.3"/>
    </customSheetView>
    <customSheetView guid="{7FDB354D-BBFC-467C-9214-DEA80979E90C}">
      <selection activeCell="M1" sqref="M1:M1048576"/>
      <pageMargins left="0.7" right="0.7" top="0.75" bottom="0.75" header="0.3" footer="0.3"/>
    </customSheetView>
    <customSheetView guid="{B98680F5-9992-4B15-9195-313E46832CE7}">
      <selection activeCell="M1" sqref="M1:M1048576"/>
      <pageMargins left="0.7" right="0.7" top="0.75" bottom="0.75" header="0.3" footer="0.3"/>
    </customSheetView>
    <customSheetView guid="{2CAD6BBA-D926-4B66-9703-7E419ED6E99E}">
      <selection activeCell="M1" sqref="M1:M1048576"/>
      <pageMargins left="0.7" right="0.7" top="0.75" bottom="0.75" header="0.3" footer="0.3"/>
    </customSheetView>
    <customSheetView guid="{64C3C58B-5EDF-4A0D-9A08-4E76AD2C2831}">
      <selection activeCell="M1" sqref="M1:M1048576"/>
      <pageMargins left="0.7" right="0.7" top="0.75" bottom="0.75" header="0.3" footer="0.3"/>
    </customSheetView>
    <customSheetView guid="{23935FAA-2CC8-4E3D-A833-6D530319EE28}">
      <selection activeCell="M1" sqref="M1:M1048576"/>
      <pageMargins left="0.7" right="0.7" top="0.75" bottom="0.75" header="0.3" footer="0.3"/>
    </customSheetView>
    <customSheetView guid="{E7B49325-7A41-4A22-9EA5-2C4D363DA8F1}">
      <selection activeCell="M1" sqref="M1:M1048576"/>
      <pageMargins left="0.7" right="0.7" top="0.75" bottom="0.75" header="0.3" footer="0.3"/>
    </customSheetView>
    <customSheetView guid="{FAC928FB-1728-4FB7-8ECE-85A8DE4D0ADF}">
      <selection activeCell="M1" sqref="M1:M1048576"/>
      <pageMargins left="0.7" right="0.7" top="0.75" bottom="0.75" header="0.3" footer="0.3"/>
    </customSheetView>
    <customSheetView guid="{8C4D76D8-AA45-48E9-9804-BEEAA7B08B03}">
      <selection activeCell="M1" sqref="M1:M1048576"/>
      <pageMargins left="0.7" right="0.7" top="0.75" bottom="0.75" header="0.3" footer="0.3"/>
    </customSheetView>
    <customSheetView guid="{862ECE3E-CBCF-4644-8210-D1EDA2099D3A}">
      <selection activeCell="M1" sqref="M1:M1048576"/>
      <pageMargins left="0.7" right="0.7" top="0.75" bottom="0.75" header="0.3" footer="0.3"/>
    </customSheetView>
    <customSheetView guid="{EE1B2E10-D8FD-451C-B1E1-0B98F6A560DF}">
      <selection activeCell="M1" sqref="M1:M1048576"/>
      <pageMargins left="0.7" right="0.7" top="0.75" bottom="0.75" header="0.3" footer="0.3"/>
    </customSheetView>
    <customSheetView guid="{7964114C-CB29-4D99-9806-CFB993D96184}">
      <pageMargins left="0.7" right="0.7" top="0.75" bottom="0.75" header="0.3" footer="0.3"/>
    </customSheetView>
    <customSheetView guid="{A7CCEAC1-D48B-40D0-9479-364198DE80EF}" topLeftCell="E1">
      <selection activeCell="M3" sqref="M3"/>
      <pageMargins left="0.7" right="0.7" top="0.75" bottom="0.75" header="0.3" footer="0.3"/>
    </customSheetView>
    <customSheetView guid="{68F5884F-4969-4575-BF13-5CC01FC32956}">
      <pageMargins left="0.7" right="0.7" top="0.75" bottom="0.75" header="0.3" footer="0.3"/>
    </customSheetView>
    <customSheetView guid="{29758B78-03D3-4D8E-AD37-F25D1BDCFD7B}">
      <pageMargins left="0.7" right="0.7" top="0.75" bottom="0.75" header="0.3" footer="0.3"/>
    </customSheetView>
    <customSheetView guid="{DE99B454-ED50-4848-ADC8-212B34E74919}">
      <pageMargins left="0.7" right="0.7" top="0.75" bottom="0.75" header="0.3" footer="0.3"/>
    </customSheetView>
    <customSheetView guid="{8CB2D929-C7E4-4180-B163-8A2824806B17}">
      <pageMargins left="0.7" right="0.7" top="0.75" bottom="0.75" header="0.3" footer="0.3"/>
    </customSheetView>
    <customSheetView guid="{34D85203-2D51-4355-8027-8019AB86EBCF}">
      <pageMargins left="0.7" right="0.7" top="0.75" bottom="0.75" header="0.3" footer="0.3"/>
    </customSheetView>
    <customSheetView guid="{89CCDF41-F1C9-4313-9F31-D107B3C76DDB}">
      <pageMargins left="0.7" right="0.7" top="0.75" bottom="0.75" header="0.3" footer="0.3"/>
    </customSheetView>
    <customSheetView guid="{726AD29E-1BFF-4E2F-9960-EE7743278367}">
      <pageMargins left="0.7" right="0.7" top="0.75" bottom="0.75" header="0.3" footer="0.3"/>
    </customSheetView>
    <customSheetView guid="{2F42E84F-7DBF-4A75-A7B3-62028DAEBF1A}">
      <pageMargins left="0.7" right="0.7" top="0.75" bottom="0.75" header="0.3" footer="0.3"/>
    </customSheetView>
    <customSheetView guid="{2B685D48-0292-4AA7-9819-853B2AEC1DD4}">
      <pageMargins left="0.7" right="0.7" top="0.75" bottom="0.75" header="0.3" footer="0.3"/>
    </customSheetView>
    <customSheetView guid="{4B0AA991-6767-4D57-B414-24103CB6BBB4}">
      <pageMargins left="0.7" right="0.7" top="0.75" bottom="0.75" header="0.3" footer="0.3"/>
    </customSheetView>
    <customSheetView guid="{8E86F10A-A699-45F6-98BE-FE12C92DC001}">
      <pageMargins left="0.7" right="0.7" top="0.75" bottom="0.75" header="0.3" footer="0.3"/>
    </customSheetView>
    <customSheetView guid="{47F7A3CE-B782-485F-A003-C143096A6054}">
      <pageMargins left="0.7" right="0.7" top="0.75" bottom="0.75" header="0.3" footer="0.3"/>
    </customSheetView>
    <customSheetView guid="{39B6890E-9E43-4C41-84C2-BE54C196CF6B}">
      <pageMargins left="0.7" right="0.7" top="0.75" bottom="0.75" header="0.3" footer="0.3"/>
    </customSheetView>
    <customSheetView guid="{5C12847A-1A36-4653-8A29-4B40BE88BC31}">
      <pageMargins left="0.7" right="0.7" top="0.75" bottom="0.75" header="0.3" footer="0.3"/>
    </customSheetView>
    <customSheetView guid="{72622A5F-562A-4F46-80A6-FB340FA923E4}">
      <pageMargins left="0.7" right="0.7" top="0.75" bottom="0.75" header="0.3" footer="0.3"/>
    </customSheetView>
    <customSheetView guid="{3A3E5217-495A-42D4-92E9-DBDDFA0133B2}">
      <pageMargins left="0.7" right="0.7" top="0.75" bottom="0.75" header="0.3" footer="0.3"/>
    </customSheetView>
    <customSheetView guid="{60CB8EE4-B91C-4012-A081-CCBA186E6839}">
      <pageMargins left="0.7" right="0.7" top="0.75" bottom="0.75" header="0.3" footer="0.3"/>
    </customSheetView>
    <customSheetView guid="{B8A5C91A-AD33-4DF4-A694-672D147217B5}">
      <pageMargins left="0.7" right="0.7" top="0.75" bottom="0.75" header="0.3" footer="0.3"/>
    </customSheetView>
    <customSheetView guid="{6A065346-6EC6-4D7F-9DF7-3658D614503A}">
      <pageMargins left="0.7" right="0.7" top="0.75" bottom="0.75" header="0.3" footer="0.3"/>
    </customSheetView>
    <customSheetView guid="{6BC667A8-B269-4F56-A803-5E4093D12764}">
      <pageMargins left="0.7" right="0.7" top="0.75" bottom="0.75" header="0.3" footer="0.3"/>
    </customSheetView>
    <customSheetView guid="{4075A10A-29EA-4A39-8C87-92C314459964}">
      <selection activeCell="M1" sqref="M1:M1048576"/>
      <pageMargins left="0.7" right="0.7" top="0.75" bottom="0.75" header="0.3" footer="0.3"/>
    </customSheetView>
    <customSheetView guid="{D07D711A-BCB9-4378-B863-4CB7EB1E0F9F}">
      <selection activeCell="M1" sqref="M1:M1048576"/>
      <pageMargins left="0.7" right="0.7" top="0.75" bottom="0.75" header="0.3" footer="0.3"/>
    </customSheetView>
    <customSheetView guid="{CE3A1CF7-6A47-4ED0-B4C6-D84228F6384A}">
      <selection activeCell="M1" sqref="M1:M1048576"/>
      <pageMargins left="0.7" right="0.7" top="0.75" bottom="0.75" header="0.3" footer="0.3"/>
    </customSheetView>
    <customSheetView guid="{A6CAB246-C66C-4430-B883-E3AB4CA85CD3}" topLeftCell="A4">
      <selection activeCell="M1" sqref="M1:M1048576"/>
      <pageMargins left="0.7" right="0.7" top="0.75" bottom="0.75" header="0.3" footer="0.3"/>
    </customSheetView>
    <customSheetView guid="{A1494558-1040-4A63-BC7C-D39B992B3E56}">
      <selection activeCell="M1" sqref="M1:M1048576"/>
      <pageMargins left="0.7" right="0.7" top="0.75" bottom="0.75" header="0.3" footer="0.3"/>
    </customSheetView>
    <customSheetView guid="{1D116760-CC87-4F16-87B4-C7A61320F480}">
      <selection activeCell="M1" sqref="M1:M1048576"/>
      <pageMargins left="0.7" right="0.7" top="0.75" bottom="0.75" header="0.3" footer="0.3"/>
    </customSheetView>
    <customSheetView guid="{0CF2EC10-BDE2-491E-A077-01A8E5B1EBEC}">
      <selection activeCell="M1" sqref="M1:M1048576"/>
      <pageMargins left="0.7" right="0.7" top="0.75" bottom="0.75" header="0.3" footer="0.3"/>
    </customSheetView>
    <customSheetView guid="{F88BCD3F-34B6-43CB-BC45-E51462EBF67F}">
      <selection activeCell="M1" sqref="M1:M1048576"/>
      <pageMargins left="0.7" right="0.7" top="0.75" bottom="0.75" header="0.3" footer="0.3"/>
    </customSheetView>
    <customSheetView guid="{1749D216-7950-497C-B39A-63FBE4D03B8C}">
      <selection activeCell="M1" sqref="M1:M1048576"/>
      <pageMargins left="0.7" right="0.7" top="0.75" bottom="0.75" header="0.3" footer="0.3"/>
    </customSheetView>
    <customSheetView guid="{7FA40027-7B17-499A-B359-A5EF5225CCED}">
      <selection activeCell="M1" sqref="M1:M1048576"/>
      <pageMargins left="0.7" right="0.7" top="0.75" bottom="0.75" header="0.3" footer="0.3"/>
    </customSheetView>
    <customSheetView guid="{34D72504-BFF0-4EA8-8FC8-7543DC9590F6}">
      <selection activeCell="M1" sqref="M1:M1048576"/>
      <pageMargins left="0.7" right="0.7" top="0.75" bottom="0.75" header="0.3" footer="0.3"/>
    </customSheetView>
    <customSheetView guid="{72F1F4A7-FA3D-4AAA-B9F7-0B7CBCF937A0}">
      <selection activeCell="M1" sqref="M1:M1048576"/>
      <pageMargins left="0.7" right="0.7" top="0.75" bottom="0.75" header="0.3" footer="0.3"/>
    </customSheetView>
    <customSheetView guid="{08FE8395-D523-42C1-83CE-E79D67FD8F6E}">
      <selection activeCell="M1" sqref="M1:M1048576"/>
      <pageMargins left="0.7" right="0.7" top="0.75" bottom="0.75" header="0.3" footer="0.3"/>
    </customSheetView>
    <customSheetView guid="{1CAAE197-33E6-4BF2-B4DE-FDE07E8BBF88}" topLeftCell="A4">
      <selection activeCell="M1" sqref="M1:M1048576"/>
      <pageMargins left="0.7" right="0.7" top="0.75" bottom="0.75" header="0.3" footer="0.3"/>
    </customSheetView>
    <customSheetView guid="{0B1CD487-A10E-47AA-97E1-782E43B555C4}">
      <selection activeCell="M1" sqref="M1:M1048576"/>
      <pageMargins left="0.7" right="0.7" top="0.75" bottom="0.75" header="0.3" footer="0.3"/>
    </customSheetView>
    <customSheetView guid="{AF97F53F-CC36-44C1-9ECD-DF5129B3E6B5}">
      <selection activeCell="M1" sqref="M1:M1048576"/>
      <pageMargins left="0.7" right="0.7" top="0.75" bottom="0.75" header="0.3" footer="0.3"/>
    </customSheetView>
    <customSheetView guid="{FD6F7CAF-FB1E-4C3B-BC17-A805CA3477EF}">
      <selection activeCell="M1" sqref="M1:M1048576"/>
      <pageMargins left="0.7" right="0.7" top="0.75" bottom="0.75" header="0.3" footer="0.3"/>
    </customSheetView>
    <customSheetView guid="{FEDC4AFF-A1F9-4866-BED0-75319FE928CF}">
      <selection activeCell="M1" sqref="M1:M1048576"/>
      <pageMargins left="0.7" right="0.7" top="0.75" bottom="0.75" header="0.3" footer="0.3"/>
    </customSheetView>
    <customSheetView guid="{BB41729E-AA2B-4B78-BC0A-1EFA069D5CFD}" topLeftCell="A4">
      <selection activeCell="M1" sqref="M1:M1048576"/>
      <pageMargins left="0.7" right="0.7" top="0.75" bottom="0.75" header="0.3" footer="0.3"/>
    </customSheetView>
    <customSheetView guid="{7BB95B6A-5E37-4CAE-AF7D-1CC701D075E8}" topLeftCell="A4">
      <selection activeCell="M1" sqref="M1:M1048576"/>
      <pageMargins left="0.7" right="0.7" top="0.75" bottom="0.75" header="0.3" footer="0.3"/>
    </customSheetView>
    <customSheetView guid="{2EC062F0-5386-4865-B10E-AAA41383D77F}" topLeftCell="A4">
      <selection activeCell="M1" sqref="M1:M1048576"/>
      <pageMargins left="0.7" right="0.7" top="0.75" bottom="0.75" header="0.3" footer="0.3"/>
    </customSheetView>
    <customSheetView guid="{FC2532A6-77E2-4AF9-9A45-F247B0588659}">
      <selection activeCell="M1" sqref="M1:M1048576"/>
      <pageMargins left="0.7" right="0.7" top="0.75" bottom="0.75" header="0.3" footer="0.3"/>
      <pageSetup paperSize="0" orientation="portrait" r:id="rId3"/>
    </customSheetView>
    <customSheetView guid="{A44DAB59-BE7A-4333-A5F2-74C8918F30B6}">
      <selection activeCell="M1" sqref="M1:M1048576"/>
      <pageMargins left="0.7" right="0.7" top="0.75" bottom="0.75" header="0.3" footer="0.3"/>
    </customSheetView>
    <customSheetView guid="{03AFFCA8-9E14-4DB5-84F7-C730BD68291C}">
      <selection activeCell="N9" sqref="N9"/>
      <pageMargins left="0.7" right="0.7" top="0.75" bottom="0.75" header="0.3" footer="0.3"/>
      <pageSetup orientation="landscape" r:id="rId4"/>
    </customSheetView>
    <customSheetView guid="{EC76EB35-067C-4DE7-B07A-226A5E409E79}">
      <selection activeCell="M1" sqref="M1:M1048576"/>
      <pageMargins left="0.7" right="0.7" top="0.75" bottom="0.75" header="0.3" footer="0.3"/>
    </customSheetView>
    <customSheetView guid="{983A23DD-8020-461E-A6F4-2AEC4ED7324C}">
      <selection activeCell="M1" sqref="M1:M1048576"/>
      <pageMargins left="0.7" right="0.7" top="0.75" bottom="0.75" header="0.3" footer="0.3"/>
    </customSheetView>
    <customSheetView guid="{D3731BF5-0429-4443-9A8C-8B29EB0DB856}">
      <selection activeCell="M1" sqref="M1:M1048576"/>
      <pageMargins left="0.7" right="0.7" top="0.75" bottom="0.75" header="0.3" footer="0.3"/>
    </customSheetView>
    <customSheetView guid="{A530EBA0-4EDF-47E2-8165-36150308EFE0}">
      <selection activeCell="M1" sqref="M1:M1048576"/>
      <pageMargins left="0.7" right="0.7" top="0.75" bottom="0.75" header="0.3" footer="0.3"/>
    </customSheetView>
    <customSheetView guid="{FE9B4351-E79D-4254-BAB9-133F96438B1B}">
      <selection activeCell="N9" sqref="N9"/>
      <pageMargins left="0.7" right="0.7" top="0.75" bottom="0.75" header="0.3" footer="0.3"/>
      <pageSetup orientation="landscape" r:id="rId5"/>
    </customSheetView>
    <customSheetView guid="{CA9519B9-3429-4BE9-9E5D-F85393E6AD13}">
      <selection activeCell="N9" sqref="N9"/>
      <pageMargins left="0.7" right="0.7" top="0.75" bottom="0.75" header="0.3" footer="0.3"/>
      <pageSetup orientation="landscape" r:id="rId6"/>
    </customSheetView>
  </customSheetViews>
  <mergeCells count="1">
    <mergeCell ref="P3:Q3"/>
  </mergeCells>
  <pageMargins left="0.7" right="0.7" top="0.75" bottom="0.75" header="0.3" footer="0.3"/>
  <pageSetup scale="67" fitToHeight="0" orientation="landscape" r:id="rId7"/>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V360"/>
  <sheetViews>
    <sheetView topLeftCell="A344" workbookViewId="0">
      <selection activeCell="M339" sqref="M339"/>
    </sheetView>
  </sheetViews>
  <sheetFormatPr defaultRowHeight="15"/>
  <cols>
    <col min="2" max="2" width="7.5703125" bestFit="1" customWidth="1"/>
    <col min="3" max="3" width="9.5703125" customWidth="1"/>
    <col min="4" max="4" width="31.5703125" bestFit="1" customWidth="1"/>
    <col min="5" max="5" width="7.42578125" customWidth="1"/>
    <col min="6" max="6" width="11.5703125" customWidth="1"/>
    <col min="7" max="7" width="20.42578125" customWidth="1"/>
    <col min="8" max="8" width="7.5703125" customWidth="1"/>
    <col min="9" max="9" width="13.42578125" bestFit="1" customWidth="1"/>
    <col min="10" max="10" width="19.42578125" bestFit="1" customWidth="1"/>
    <col min="11" max="11" width="11.42578125" bestFit="1" customWidth="1"/>
    <col min="12" max="12" width="20.5703125" style="572" customWidth="1"/>
    <col min="13" max="13" width="18.42578125" style="572" customWidth="1"/>
    <col min="14" max="14" width="24.42578125" style="197" bestFit="1" customWidth="1"/>
  </cols>
  <sheetData>
    <row r="1" spans="1:14">
      <c r="A1" s="278" t="s">
        <v>12</v>
      </c>
      <c r="B1" s="251"/>
      <c r="C1" s="278"/>
      <c r="D1" s="251"/>
      <c r="E1" s="251"/>
      <c r="F1" s="251"/>
      <c r="G1" s="251"/>
      <c r="H1" s="251"/>
      <c r="I1" s="251"/>
      <c r="J1" s="251"/>
      <c r="K1" s="251"/>
      <c r="L1" s="581"/>
      <c r="M1" s="581"/>
      <c r="N1" s="251"/>
    </row>
    <row r="2" spans="1:14">
      <c r="A2" s="255"/>
      <c r="B2" s="256"/>
      <c r="C2" s="257" t="s">
        <v>0</v>
      </c>
      <c r="D2" s="256"/>
      <c r="E2" s="255" t="s">
        <v>9</v>
      </c>
      <c r="F2" s="257"/>
      <c r="G2" s="256"/>
      <c r="H2" s="255" t="s">
        <v>10</v>
      </c>
      <c r="I2" s="257"/>
      <c r="J2" s="257"/>
      <c r="K2" s="255"/>
      <c r="L2" s="582"/>
      <c r="M2" s="582"/>
      <c r="N2" s="256"/>
    </row>
    <row r="3" spans="1:14" ht="30">
      <c r="A3" s="89" t="s">
        <v>7</v>
      </c>
      <c r="B3" s="90" t="s">
        <v>13</v>
      </c>
      <c r="C3" s="91" t="s">
        <v>1</v>
      </c>
      <c r="D3" s="90" t="s">
        <v>2</v>
      </c>
      <c r="E3" s="92" t="s">
        <v>3</v>
      </c>
      <c r="F3" s="93" t="s">
        <v>4</v>
      </c>
      <c r="G3" s="90" t="s">
        <v>5</v>
      </c>
      <c r="H3" s="92" t="s">
        <v>6</v>
      </c>
      <c r="I3" s="93" t="s">
        <v>4</v>
      </c>
      <c r="J3" s="90" t="s">
        <v>2</v>
      </c>
      <c r="K3" s="94" t="s">
        <v>8</v>
      </c>
      <c r="L3" s="509" t="s">
        <v>14</v>
      </c>
      <c r="M3" s="556" t="s">
        <v>3156</v>
      </c>
      <c r="N3" s="90" t="s">
        <v>11</v>
      </c>
    </row>
    <row r="4" spans="1:14" s="1274" customFormat="1">
      <c r="A4" s="1312"/>
      <c r="B4" s="1324"/>
      <c r="C4" s="1325"/>
      <c r="D4" s="1326"/>
      <c r="E4" s="1327"/>
      <c r="F4" s="1328"/>
      <c r="G4" s="1326"/>
      <c r="H4" s="1327"/>
      <c r="I4" s="1328"/>
      <c r="J4" s="1329"/>
      <c r="K4" s="1327"/>
      <c r="L4" s="1330"/>
      <c r="M4" s="1331"/>
      <c r="N4" s="1312"/>
    </row>
    <row r="5" spans="1:14" s="1274" customFormat="1">
      <c r="A5" s="1312" t="s">
        <v>238</v>
      </c>
      <c r="B5" s="1324"/>
      <c r="C5" s="1325" t="s">
        <v>6685</v>
      </c>
      <c r="D5" s="1326" t="s">
        <v>6686</v>
      </c>
      <c r="E5" s="1327">
        <v>0.24</v>
      </c>
      <c r="F5" s="1328" t="s">
        <v>6683</v>
      </c>
      <c r="G5" s="1326" t="s">
        <v>6683</v>
      </c>
      <c r="H5" s="1327">
        <v>0.62</v>
      </c>
      <c r="I5" s="1328" t="s">
        <v>33</v>
      </c>
      <c r="J5" s="1329" t="s">
        <v>33</v>
      </c>
      <c r="K5" s="1327">
        <v>0.38</v>
      </c>
      <c r="L5" s="1676">
        <v>42217</v>
      </c>
      <c r="M5" s="1331" t="s">
        <v>9160</v>
      </c>
      <c r="N5" s="1350"/>
    </row>
    <row r="6" spans="1:14" s="1274" customFormat="1" ht="15" customHeight="1">
      <c r="A6" s="1312" t="s">
        <v>238</v>
      </c>
      <c r="B6" s="1324"/>
      <c r="C6" s="1332" t="s">
        <v>7183</v>
      </c>
      <c r="D6" s="1333" t="s">
        <v>7184</v>
      </c>
      <c r="E6" s="1334">
        <v>0</v>
      </c>
      <c r="F6" s="1328" t="s">
        <v>3061</v>
      </c>
      <c r="G6" s="1333" t="s">
        <v>7177</v>
      </c>
      <c r="H6" s="1334">
        <v>0.68</v>
      </c>
      <c r="I6" s="1328" t="s">
        <v>7182</v>
      </c>
      <c r="J6" s="1335" t="s">
        <v>4334</v>
      </c>
      <c r="K6" s="1334">
        <v>0.68</v>
      </c>
      <c r="L6" s="1677">
        <v>42567</v>
      </c>
      <c r="M6" s="1331">
        <v>42262</v>
      </c>
      <c r="N6" s="1310"/>
    </row>
    <row r="7" spans="1:14" s="1274" customFormat="1">
      <c r="A7" s="1312" t="s">
        <v>238</v>
      </c>
      <c r="B7" s="1324"/>
      <c r="C7" s="1325" t="s">
        <v>3889</v>
      </c>
      <c r="D7" s="1326" t="s">
        <v>7169</v>
      </c>
      <c r="E7" s="1327">
        <v>0</v>
      </c>
      <c r="F7" s="1328" t="s">
        <v>3152</v>
      </c>
      <c r="G7" s="1326" t="s">
        <v>3152</v>
      </c>
      <c r="H7" s="1327">
        <v>1.83</v>
      </c>
      <c r="I7" s="1328" t="s">
        <v>562</v>
      </c>
      <c r="J7" s="1329" t="s">
        <v>7171</v>
      </c>
      <c r="K7" s="1327">
        <v>1.83</v>
      </c>
      <c r="L7" s="1676">
        <v>42552</v>
      </c>
      <c r="M7" s="1331">
        <v>42347</v>
      </c>
      <c r="N7" s="1312"/>
    </row>
    <row r="8" spans="1:14" s="1274" customFormat="1" ht="15" customHeight="1">
      <c r="A8" s="1312" t="s">
        <v>238</v>
      </c>
      <c r="B8" s="1324"/>
      <c r="C8" s="1325" t="s">
        <v>562</v>
      </c>
      <c r="D8" s="1326" t="s">
        <v>7169</v>
      </c>
      <c r="E8" s="1327">
        <v>0</v>
      </c>
      <c r="F8" s="1328" t="s">
        <v>153</v>
      </c>
      <c r="G8" s="1326" t="s">
        <v>7170</v>
      </c>
      <c r="H8" s="1327">
        <v>4.79</v>
      </c>
      <c r="I8" s="1328" t="s">
        <v>2823</v>
      </c>
      <c r="J8" s="1329" t="s">
        <v>2823</v>
      </c>
      <c r="K8" s="1327">
        <v>4.79</v>
      </c>
      <c r="L8" s="1676">
        <v>42537</v>
      </c>
      <c r="M8" s="1331">
        <v>42341</v>
      </c>
      <c r="N8" s="1324"/>
    </row>
    <row r="9" spans="1:14" s="1274" customFormat="1">
      <c r="A9" s="1312" t="s">
        <v>238</v>
      </c>
      <c r="B9" s="1324"/>
      <c r="C9" s="1332" t="s">
        <v>803</v>
      </c>
      <c r="D9" s="1333" t="s">
        <v>7179</v>
      </c>
      <c r="E9" s="1334">
        <v>0</v>
      </c>
      <c r="F9" s="1336" t="s">
        <v>3061</v>
      </c>
      <c r="G9" s="1333" t="s">
        <v>7177</v>
      </c>
      <c r="H9" s="1334">
        <v>2.27</v>
      </c>
      <c r="I9" s="1328" t="s">
        <v>562</v>
      </c>
      <c r="J9" s="1335" t="s">
        <v>7171</v>
      </c>
      <c r="K9" s="1334">
        <v>2.27</v>
      </c>
      <c r="L9" s="1677">
        <v>42567</v>
      </c>
      <c r="M9" s="1331">
        <v>42345</v>
      </c>
      <c r="N9" s="1324"/>
    </row>
    <row r="10" spans="1:14" s="1274" customFormat="1">
      <c r="A10" s="1312" t="s">
        <v>238</v>
      </c>
      <c r="B10" s="1324"/>
      <c r="C10" s="1332" t="s">
        <v>7180</v>
      </c>
      <c r="D10" s="1333" t="s">
        <v>7181</v>
      </c>
      <c r="E10" s="1334">
        <v>0</v>
      </c>
      <c r="F10" s="1328" t="s">
        <v>803</v>
      </c>
      <c r="G10" s="1333"/>
      <c r="H10" s="1334">
        <v>0.82</v>
      </c>
      <c r="I10" s="1328" t="s">
        <v>7182</v>
      </c>
      <c r="J10" s="1335" t="s">
        <v>4334</v>
      </c>
      <c r="K10" s="1334">
        <v>0.82</v>
      </c>
      <c r="L10" s="1677">
        <v>42567</v>
      </c>
      <c r="M10" s="1331">
        <v>75213</v>
      </c>
      <c r="N10" s="1324"/>
    </row>
    <row r="11" spans="1:14" s="1274" customFormat="1">
      <c r="A11" s="1312" t="s">
        <v>238</v>
      </c>
      <c r="B11" s="1324"/>
      <c r="C11" s="1332" t="s">
        <v>7175</v>
      </c>
      <c r="D11" s="1333" t="s">
        <v>7176</v>
      </c>
      <c r="E11" s="1334">
        <v>0</v>
      </c>
      <c r="F11" s="1328" t="s">
        <v>3061</v>
      </c>
      <c r="G11" s="1333" t="s">
        <v>7177</v>
      </c>
      <c r="H11" s="1334">
        <v>0.27</v>
      </c>
      <c r="I11" s="1328" t="s">
        <v>803</v>
      </c>
      <c r="J11" s="1335" t="s">
        <v>7178</v>
      </c>
      <c r="K11" s="1334">
        <v>0.27</v>
      </c>
      <c r="L11" s="1677">
        <v>42567</v>
      </c>
      <c r="M11" s="1331">
        <v>42357</v>
      </c>
      <c r="N11" s="1312"/>
    </row>
    <row r="12" spans="1:14" s="1274" customFormat="1" ht="15" customHeight="1">
      <c r="A12" s="1312" t="s">
        <v>238</v>
      </c>
      <c r="B12" s="1324"/>
      <c r="C12" s="1332" t="s">
        <v>265</v>
      </c>
      <c r="D12" s="1312" t="s">
        <v>8667</v>
      </c>
      <c r="E12" s="1342">
        <v>0</v>
      </c>
      <c r="F12" s="1312" t="s">
        <v>5290</v>
      </c>
      <c r="G12" s="1312" t="s">
        <v>5290</v>
      </c>
      <c r="H12" s="1312">
        <v>2.84</v>
      </c>
      <c r="I12" s="1312" t="s">
        <v>139</v>
      </c>
      <c r="J12" s="1312" t="s">
        <v>8668</v>
      </c>
      <c r="K12" s="1312">
        <v>2.84</v>
      </c>
      <c r="L12" s="1678"/>
      <c r="M12" s="1343">
        <v>42433</v>
      </c>
      <c r="N12" s="1312"/>
    </row>
    <row r="13" spans="1:14" ht="15" customHeight="1">
      <c r="A13" s="1312" t="s">
        <v>238</v>
      </c>
      <c r="B13" s="1324"/>
      <c r="C13" s="1323" t="s">
        <v>772</v>
      </c>
      <c r="D13" s="1350" t="s">
        <v>7187</v>
      </c>
      <c r="E13" s="1327">
        <v>0</v>
      </c>
      <c r="F13" s="1350" t="s">
        <v>153</v>
      </c>
      <c r="G13" s="1350" t="s">
        <v>7170</v>
      </c>
      <c r="H13" s="1350">
        <v>1.0900000000000001</v>
      </c>
      <c r="I13" s="1350" t="s">
        <v>6682</v>
      </c>
      <c r="J13" s="1350" t="s">
        <v>828</v>
      </c>
      <c r="K13" s="1350">
        <v>1.0900000000000001</v>
      </c>
      <c r="L13" s="1676">
        <v>42476</v>
      </c>
      <c r="M13" s="1331">
        <v>42464</v>
      </c>
      <c r="N13" s="1310"/>
    </row>
    <row r="14" spans="1:14" s="395" customFormat="1" ht="15" customHeight="1">
      <c r="A14" s="1312" t="s">
        <v>238</v>
      </c>
      <c r="B14" s="1324"/>
      <c r="C14" s="1332" t="s">
        <v>812</v>
      </c>
      <c r="D14" s="1333" t="s">
        <v>8551</v>
      </c>
      <c r="E14" s="1334">
        <v>0</v>
      </c>
      <c r="F14" s="1328" t="s">
        <v>8552</v>
      </c>
      <c r="G14" s="1333" t="s">
        <v>8551</v>
      </c>
      <c r="H14" s="1334">
        <v>1.1000000000000001</v>
      </c>
      <c r="I14" s="1328" t="s">
        <v>734</v>
      </c>
      <c r="J14" s="1335" t="s">
        <v>8549</v>
      </c>
      <c r="K14" s="1334">
        <v>1.1000000000000001</v>
      </c>
      <c r="L14" s="1677">
        <v>42506</v>
      </c>
      <c r="M14" s="1343">
        <v>42465</v>
      </c>
      <c r="N14" s="1312"/>
    </row>
    <row r="15" spans="1:14" s="395" customFormat="1" ht="15" customHeight="1">
      <c r="A15" s="1314" t="s">
        <v>238</v>
      </c>
      <c r="B15" s="1324"/>
      <c r="C15" s="1325" t="s">
        <v>755</v>
      </c>
      <c r="D15" s="1326" t="s">
        <v>7849</v>
      </c>
      <c r="E15" s="1327">
        <v>0</v>
      </c>
      <c r="F15" s="1328" t="s">
        <v>7188</v>
      </c>
      <c r="G15" s="1326" t="s">
        <v>7188</v>
      </c>
      <c r="H15" s="1327">
        <v>1.8</v>
      </c>
      <c r="I15" s="1328" t="s">
        <v>756</v>
      </c>
      <c r="J15" s="1329" t="s">
        <v>7850</v>
      </c>
      <c r="K15" s="1327">
        <v>1.8</v>
      </c>
      <c r="L15" s="1676">
        <v>42476</v>
      </c>
      <c r="M15" s="1331">
        <v>42466</v>
      </c>
      <c r="N15" s="1310"/>
    </row>
    <row r="16" spans="1:14" s="395" customFormat="1" ht="15" customHeight="1">
      <c r="A16" s="1312" t="s">
        <v>238</v>
      </c>
      <c r="B16" s="1324"/>
      <c r="C16" s="1332" t="s">
        <v>8833</v>
      </c>
      <c r="D16" s="1312" t="s">
        <v>8834</v>
      </c>
      <c r="E16" s="1342">
        <v>0</v>
      </c>
      <c r="F16" s="1312" t="s">
        <v>7188</v>
      </c>
      <c r="G16" s="1312" t="s">
        <v>7188</v>
      </c>
      <c r="H16" s="1312">
        <v>0.56000000000000005</v>
      </c>
      <c r="I16" s="1312" t="s">
        <v>33</v>
      </c>
      <c r="J16" s="1312" t="s">
        <v>33</v>
      </c>
      <c r="K16" s="1312">
        <v>0.56000000000000005</v>
      </c>
      <c r="L16" s="1678">
        <v>42461</v>
      </c>
      <c r="M16" s="1343" t="s">
        <v>8835</v>
      </c>
      <c r="N16" s="1351"/>
    </row>
    <row r="17" spans="1:15" s="395" customFormat="1" ht="15" customHeight="1">
      <c r="A17" s="1312" t="s">
        <v>238</v>
      </c>
      <c r="B17" s="1324"/>
      <c r="C17" s="1332" t="s">
        <v>734</v>
      </c>
      <c r="D17" s="1333" t="s">
        <v>8549</v>
      </c>
      <c r="E17" s="1334">
        <v>0</v>
      </c>
      <c r="F17" s="1328" t="s">
        <v>8550</v>
      </c>
      <c r="G17" s="1333" t="s">
        <v>8549</v>
      </c>
      <c r="H17" s="1334">
        <v>1.81</v>
      </c>
      <c r="I17" s="1328" t="s">
        <v>2947</v>
      </c>
      <c r="J17" s="1335" t="s">
        <v>2947</v>
      </c>
      <c r="K17" s="1334">
        <v>1.81</v>
      </c>
      <c r="L17" s="1677">
        <v>42506</v>
      </c>
      <c r="M17" s="1343">
        <v>42475</v>
      </c>
      <c r="N17" s="1337"/>
    </row>
    <row r="18" spans="1:15" s="1274" customFormat="1" ht="15" customHeight="1">
      <c r="A18" s="1312" t="s">
        <v>238</v>
      </c>
      <c r="B18" s="1324"/>
      <c r="C18" s="1325" t="s">
        <v>153</v>
      </c>
      <c r="D18" s="1326" t="s">
        <v>7170</v>
      </c>
      <c r="E18" s="1327">
        <v>0</v>
      </c>
      <c r="F18" s="1328" t="s">
        <v>7188</v>
      </c>
      <c r="G18" s="1326" t="s">
        <v>7188</v>
      </c>
      <c r="H18" s="1327">
        <v>7.62</v>
      </c>
      <c r="I18" s="1328" t="s">
        <v>376</v>
      </c>
      <c r="J18" s="1329" t="s">
        <v>405</v>
      </c>
      <c r="K18" s="1327">
        <v>7.62</v>
      </c>
      <c r="L18" s="1676">
        <v>42491</v>
      </c>
      <c r="M18" s="1331" t="s">
        <v>9038</v>
      </c>
      <c r="N18" s="1310"/>
    </row>
    <row r="19" spans="1:15" s="1274" customFormat="1" ht="15" customHeight="1">
      <c r="A19" s="1312" t="s">
        <v>238</v>
      </c>
      <c r="B19" s="1324"/>
      <c r="C19" s="1338" t="s">
        <v>7188</v>
      </c>
      <c r="D19" s="1326" t="s">
        <v>7188</v>
      </c>
      <c r="E19" s="1327">
        <v>0</v>
      </c>
      <c r="F19" s="1328" t="s">
        <v>376</v>
      </c>
      <c r="G19" s="1326" t="s">
        <v>507</v>
      </c>
      <c r="H19" s="1327">
        <v>7.55</v>
      </c>
      <c r="I19" s="1328" t="s">
        <v>376</v>
      </c>
      <c r="J19" s="1329" t="s">
        <v>405</v>
      </c>
      <c r="K19" s="1327">
        <v>7.55</v>
      </c>
      <c r="L19" s="1676">
        <v>42491</v>
      </c>
      <c r="M19" s="1331">
        <v>42499</v>
      </c>
      <c r="N19" s="1310"/>
    </row>
    <row r="20" spans="1:15" s="1274" customFormat="1" ht="15" customHeight="1">
      <c r="A20" s="1312" t="s">
        <v>238</v>
      </c>
      <c r="B20" s="1324"/>
      <c r="C20" s="1312" t="s">
        <v>8672</v>
      </c>
      <c r="D20" s="1312" t="s">
        <v>8673</v>
      </c>
      <c r="E20" s="1342">
        <v>0</v>
      </c>
      <c r="F20" s="1312" t="s">
        <v>545</v>
      </c>
      <c r="G20" s="1312" t="s">
        <v>8674</v>
      </c>
      <c r="H20" s="1312">
        <v>1.34</v>
      </c>
      <c r="I20" s="1312" t="s">
        <v>8157</v>
      </c>
      <c r="J20" s="1312" t="s">
        <v>8675</v>
      </c>
      <c r="K20" s="1312">
        <v>1.34</v>
      </c>
      <c r="L20" s="1677">
        <v>42491</v>
      </c>
      <c r="M20" s="1343">
        <v>42503</v>
      </c>
      <c r="N20" s="1339"/>
    </row>
    <row r="21" spans="1:15" s="1274" customFormat="1" ht="15" customHeight="1">
      <c r="A21" s="1312" t="s">
        <v>238</v>
      </c>
      <c r="B21" s="1324"/>
      <c r="C21" s="1332" t="s">
        <v>8157</v>
      </c>
      <c r="D21" s="1312" t="s">
        <v>8669</v>
      </c>
      <c r="E21" s="1342">
        <v>0</v>
      </c>
      <c r="F21" s="1312" t="s">
        <v>6682</v>
      </c>
      <c r="G21" s="1312" t="s">
        <v>8669</v>
      </c>
      <c r="H21" s="1312">
        <v>2.42</v>
      </c>
      <c r="I21" s="1312" t="s">
        <v>8670</v>
      </c>
      <c r="J21" s="1312" t="s">
        <v>8671</v>
      </c>
      <c r="K21" s="1312">
        <v>2.42</v>
      </c>
      <c r="L21" s="1677">
        <v>42491</v>
      </c>
      <c r="M21" s="1343">
        <v>42501</v>
      </c>
      <c r="N21" s="1324"/>
    </row>
    <row r="22" spans="1:15" s="1274" customFormat="1">
      <c r="A22" s="1312" t="s">
        <v>238</v>
      </c>
      <c r="B22" s="1324"/>
      <c r="C22" s="1332" t="s">
        <v>540</v>
      </c>
      <c r="D22" s="1333" t="s">
        <v>7174</v>
      </c>
      <c r="E22" s="1334">
        <v>0</v>
      </c>
      <c r="F22" s="1336" t="s">
        <v>3152</v>
      </c>
      <c r="G22" s="1333" t="s">
        <v>3152</v>
      </c>
      <c r="H22" s="1334">
        <v>0.4</v>
      </c>
      <c r="I22" s="1328" t="s">
        <v>6682</v>
      </c>
      <c r="J22" s="1335" t="s">
        <v>828</v>
      </c>
      <c r="K22" s="1334">
        <v>0.4</v>
      </c>
      <c r="L22" s="1677">
        <v>42522</v>
      </c>
      <c r="M22" s="1331">
        <v>42524</v>
      </c>
      <c r="N22" s="1312"/>
    </row>
    <row r="23" spans="1:15" s="1274" customFormat="1" ht="15" customHeight="1">
      <c r="A23" s="1312" t="s">
        <v>238</v>
      </c>
      <c r="B23" s="1324"/>
      <c r="C23" s="1332" t="s">
        <v>976</v>
      </c>
      <c r="D23" s="1333" t="s">
        <v>7186</v>
      </c>
      <c r="E23" s="1334">
        <v>0</v>
      </c>
      <c r="F23" s="1328" t="s">
        <v>2823</v>
      </c>
      <c r="G23" s="1333" t="s">
        <v>2823</v>
      </c>
      <c r="H23" s="1334">
        <v>0.53</v>
      </c>
      <c r="I23" s="1328" t="s">
        <v>6682</v>
      </c>
      <c r="J23" s="1335" t="s">
        <v>828</v>
      </c>
      <c r="K23" s="1334">
        <v>0.53</v>
      </c>
      <c r="L23" s="1677">
        <v>42537</v>
      </c>
      <c r="M23" s="1331">
        <v>42530</v>
      </c>
      <c r="N23" s="1324"/>
    </row>
    <row r="24" spans="1:15" s="1274" customFormat="1">
      <c r="A24" s="1312" t="s">
        <v>238</v>
      </c>
      <c r="B24" s="1324"/>
      <c r="C24" s="1312" t="s">
        <v>545</v>
      </c>
      <c r="D24" s="1312" t="s">
        <v>8674</v>
      </c>
      <c r="E24" s="1342">
        <v>0</v>
      </c>
      <c r="F24" s="1328" t="s">
        <v>6682</v>
      </c>
      <c r="G24" s="1335" t="s">
        <v>828</v>
      </c>
      <c r="H24" s="1312">
        <v>3.42</v>
      </c>
      <c r="I24" s="1312" t="s">
        <v>438</v>
      </c>
      <c r="J24" s="1312" t="s">
        <v>8677</v>
      </c>
      <c r="K24" s="1312">
        <v>3.42</v>
      </c>
      <c r="L24" s="1677">
        <v>42522</v>
      </c>
      <c r="M24" s="1343">
        <v>42530</v>
      </c>
      <c r="N24" s="1339" t="s">
        <v>3214</v>
      </c>
    </row>
    <row r="25" spans="1:15">
      <c r="A25" s="1312" t="s">
        <v>238</v>
      </c>
      <c r="B25" s="1314"/>
      <c r="C25" s="1312" t="s">
        <v>3555</v>
      </c>
      <c r="D25" s="1352" t="s">
        <v>9129</v>
      </c>
      <c r="E25" s="1342">
        <v>0</v>
      </c>
      <c r="F25" s="1445" t="s">
        <v>545</v>
      </c>
      <c r="G25" s="1312" t="s">
        <v>8674</v>
      </c>
      <c r="H25" s="1342">
        <v>0.44</v>
      </c>
      <c r="I25" s="1445" t="s">
        <v>33</v>
      </c>
      <c r="J25" s="1445" t="s">
        <v>33</v>
      </c>
      <c r="K25" s="1312">
        <v>0.88</v>
      </c>
      <c r="L25" s="1676">
        <v>42522</v>
      </c>
      <c r="M25" s="1343">
        <v>42531</v>
      </c>
      <c r="N25" s="1310"/>
    </row>
    <row r="26" spans="1:15">
      <c r="A26" s="1312" t="s">
        <v>238</v>
      </c>
      <c r="B26" s="1314"/>
      <c r="C26" s="1312" t="s">
        <v>2941</v>
      </c>
      <c r="D26" s="1352" t="s">
        <v>9112</v>
      </c>
      <c r="E26" s="1342">
        <v>0</v>
      </c>
      <c r="F26" s="1445" t="s">
        <v>438</v>
      </c>
      <c r="G26" s="1312" t="s">
        <v>8677</v>
      </c>
      <c r="H26" s="1342">
        <v>1.41</v>
      </c>
      <c r="I26" s="1445" t="s">
        <v>8552</v>
      </c>
      <c r="J26" s="1445" t="s">
        <v>8552</v>
      </c>
      <c r="K26" s="1312">
        <v>2.82</v>
      </c>
      <c r="L26" s="1677">
        <v>42537</v>
      </c>
      <c r="M26" s="1343">
        <v>42534</v>
      </c>
      <c r="N26" s="1310"/>
    </row>
    <row r="27" spans="1:15" s="1274" customFormat="1">
      <c r="A27" s="1312" t="s">
        <v>238</v>
      </c>
      <c r="B27" s="1324"/>
      <c r="C27" s="1312" t="s">
        <v>8670</v>
      </c>
      <c r="D27" s="1312" t="s">
        <v>8671</v>
      </c>
      <c r="E27" s="1342">
        <v>0</v>
      </c>
      <c r="F27" s="1312" t="s">
        <v>742</v>
      </c>
      <c r="G27" s="1312" t="s">
        <v>8676</v>
      </c>
      <c r="H27" s="1312">
        <v>0.51</v>
      </c>
      <c r="I27" s="1328" t="s">
        <v>6682</v>
      </c>
      <c r="J27" s="1335" t="s">
        <v>828</v>
      </c>
      <c r="K27" s="1312">
        <v>0.51</v>
      </c>
      <c r="L27" s="1677">
        <v>42522</v>
      </c>
      <c r="M27" s="1343">
        <v>42534</v>
      </c>
      <c r="N27" s="1324"/>
    </row>
    <row r="28" spans="1:15" s="395" customFormat="1" ht="15" customHeight="1">
      <c r="A28" s="1312" t="s">
        <v>238</v>
      </c>
      <c r="B28" s="1324"/>
      <c r="C28" s="1325" t="s">
        <v>3152</v>
      </c>
      <c r="D28" s="1326" t="s">
        <v>3153</v>
      </c>
      <c r="E28" s="1327">
        <v>10.14</v>
      </c>
      <c r="F28" s="1328" t="s">
        <v>2823</v>
      </c>
      <c r="G28" s="1326" t="s">
        <v>2823</v>
      </c>
      <c r="H28" s="1327">
        <v>17.34</v>
      </c>
      <c r="I28" s="1328" t="s">
        <v>376</v>
      </c>
      <c r="J28" s="1329" t="s">
        <v>3154</v>
      </c>
      <c r="K28" s="1327">
        <v>7.1999999999999993</v>
      </c>
      <c r="L28" s="1676">
        <v>42552</v>
      </c>
      <c r="M28" s="1331">
        <v>42570</v>
      </c>
      <c r="N28" s="1310"/>
    </row>
    <row r="29" spans="1:15">
      <c r="A29" s="1312" t="s">
        <v>238</v>
      </c>
      <c r="B29" s="1314"/>
      <c r="C29" s="1312" t="s">
        <v>754</v>
      </c>
      <c r="D29" s="1352" t="s">
        <v>9135</v>
      </c>
      <c r="E29" s="1342">
        <v>0</v>
      </c>
      <c r="F29" s="1445" t="s">
        <v>3152</v>
      </c>
      <c r="G29" s="1445" t="s">
        <v>3152</v>
      </c>
      <c r="H29" s="1342">
        <v>3.4</v>
      </c>
      <c r="I29" s="1445" t="s">
        <v>2823</v>
      </c>
      <c r="J29" s="1312" t="s">
        <v>2823</v>
      </c>
      <c r="K29" s="1312">
        <v>6.8</v>
      </c>
      <c r="L29" s="1677">
        <v>42598</v>
      </c>
      <c r="M29" s="1343">
        <v>42597</v>
      </c>
      <c r="N29" s="1310"/>
    </row>
    <row r="30" spans="1:15">
      <c r="A30" s="1312" t="s">
        <v>238</v>
      </c>
      <c r="B30" s="1314"/>
      <c r="C30" s="1312" t="s">
        <v>546</v>
      </c>
      <c r="D30" s="1352" t="s">
        <v>9104</v>
      </c>
      <c r="E30" s="1342">
        <v>0</v>
      </c>
      <c r="F30" s="1445" t="s">
        <v>438</v>
      </c>
      <c r="G30" s="1312" t="s">
        <v>8677</v>
      </c>
      <c r="H30" s="1342">
        <v>3.4</v>
      </c>
      <c r="I30" s="1445" t="s">
        <v>3152</v>
      </c>
      <c r="J30" s="1312" t="s">
        <v>3152</v>
      </c>
      <c r="K30" s="1312">
        <v>6.8</v>
      </c>
      <c r="L30" s="1676">
        <v>42583</v>
      </c>
      <c r="M30" s="1343">
        <v>42604</v>
      </c>
      <c r="N30" s="1310"/>
    </row>
    <row r="31" spans="1:15" s="395" customFormat="1">
      <c r="A31" s="1312" t="s">
        <v>238</v>
      </c>
      <c r="B31" s="1324"/>
      <c r="C31" s="1312" t="s">
        <v>742</v>
      </c>
      <c r="D31" s="1312" t="s">
        <v>8676</v>
      </c>
      <c r="E31" s="1342">
        <v>0</v>
      </c>
      <c r="F31" s="1312" t="s">
        <v>742</v>
      </c>
      <c r="G31" s="1312" t="s">
        <v>33</v>
      </c>
      <c r="H31" s="1312">
        <v>1.7</v>
      </c>
      <c r="I31" s="1328" t="s">
        <v>376</v>
      </c>
      <c r="J31" s="1312" t="s">
        <v>507</v>
      </c>
      <c r="K31" s="1312">
        <v>1.7</v>
      </c>
      <c r="L31" s="1677">
        <v>42598</v>
      </c>
      <c r="M31" s="1343">
        <v>42605</v>
      </c>
      <c r="N31" s="1324"/>
      <c r="O31" s="623"/>
    </row>
    <row r="32" spans="1:15" ht="15" customHeight="1">
      <c r="A32" s="1312" t="s">
        <v>238</v>
      </c>
      <c r="B32" s="1314"/>
      <c r="C32" s="1312" t="s">
        <v>417</v>
      </c>
      <c r="D32" s="1333" t="s">
        <v>9086</v>
      </c>
      <c r="E32" s="1342">
        <v>0</v>
      </c>
      <c r="F32" s="1445" t="s">
        <v>52</v>
      </c>
      <c r="G32" s="1333" t="s">
        <v>9085</v>
      </c>
      <c r="H32" s="1342">
        <v>1.56</v>
      </c>
      <c r="I32" s="1445" t="s">
        <v>8552</v>
      </c>
      <c r="J32" s="1445" t="s">
        <v>8552</v>
      </c>
      <c r="K32" s="1334">
        <v>3.12</v>
      </c>
      <c r="L32" s="1677">
        <v>42583</v>
      </c>
      <c r="M32" s="1331">
        <v>42605</v>
      </c>
      <c r="N32" s="1324"/>
    </row>
    <row r="33" spans="1:16">
      <c r="A33" s="1312" t="s">
        <v>238</v>
      </c>
      <c r="B33" s="1314"/>
      <c r="C33" s="1312" t="s">
        <v>926</v>
      </c>
      <c r="D33" s="1352" t="s">
        <v>9107</v>
      </c>
      <c r="E33" s="1342">
        <v>2.76</v>
      </c>
      <c r="F33" s="1445" t="s">
        <v>237</v>
      </c>
      <c r="G33" s="1445" t="s">
        <v>237</v>
      </c>
      <c r="H33" s="1342">
        <v>5.59</v>
      </c>
      <c r="I33" s="1445" t="s">
        <v>3152</v>
      </c>
      <c r="J33" s="1445" t="s">
        <v>3152</v>
      </c>
      <c r="K33" s="1312">
        <v>5.66</v>
      </c>
      <c r="L33" s="1676">
        <v>42583</v>
      </c>
      <c r="M33" s="1343">
        <v>42611</v>
      </c>
      <c r="N33" s="1310"/>
    </row>
    <row r="34" spans="1:16">
      <c r="A34" s="1312" t="s">
        <v>238</v>
      </c>
      <c r="B34" s="1314"/>
      <c r="C34" s="1312" t="s">
        <v>7593</v>
      </c>
      <c r="D34" s="1352" t="s">
        <v>9116</v>
      </c>
      <c r="E34" s="1342">
        <v>0.66</v>
      </c>
      <c r="F34" s="1445" t="s">
        <v>546</v>
      </c>
      <c r="G34" s="1312" t="s">
        <v>9104</v>
      </c>
      <c r="H34" s="1446">
        <v>1.97</v>
      </c>
      <c r="I34" s="1445" t="s">
        <v>52</v>
      </c>
      <c r="J34" s="1312" t="s">
        <v>9085</v>
      </c>
      <c r="K34" s="1312">
        <v>2.62</v>
      </c>
      <c r="L34" s="1676">
        <v>42614</v>
      </c>
      <c r="M34" s="1343">
        <v>42614</v>
      </c>
      <c r="N34" s="1310"/>
    </row>
    <row r="35" spans="1:16">
      <c r="A35" s="1312" t="s">
        <v>238</v>
      </c>
      <c r="B35" s="1314"/>
      <c r="C35" s="1312" t="s">
        <v>9118</v>
      </c>
      <c r="D35" s="1352" t="s">
        <v>9117</v>
      </c>
      <c r="E35" s="1342">
        <v>0</v>
      </c>
      <c r="F35" s="1445" t="s">
        <v>7593</v>
      </c>
      <c r="G35" s="1312" t="s">
        <v>9116</v>
      </c>
      <c r="H35" s="1342">
        <v>0.22</v>
      </c>
      <c r="I35" s="1445" t="s">
        <v>33</v>
      </c>
      <c r="J35" s="1445" t="s">
        <v>33</v>
      </c>
      <c r="K35" s="1312">
        <v>0.44</v>
      </c>
      <c r="L35" s="1677">
        <v>42629</v>
      </c>
      <c r="M35" s="1343">
        <v>42614</v>
      </c>
      <c r="N35" s="1310"/>
    </row>
    <row r="36" spans="1:16">
      <c r="A36" s="1312" t="s">
        <v>238</v>
      </c>
      <c r="B36" s="1314"/>
      <c r="C36" s="1312" t="s">
        <v>4981</v>
      </c>
      <c r="D36" s="1352" t="s">
        <v>9152</v>
      </c>
      <c r="E36" s="1342">
        <v>0</v>
      </c>
      <c r="F36" s="1445" t="s">
        <v>754</v>
      </c>
      <c r="G36" s="1312" t="s">
        <v>9135</v>
      </c>
      <c r="H36" s="1342">
        <v>0.52</v>
      </c>
      <c r="I36" s="1445" t="s">
        <v>7054</v>
      </c>
      <c r="J36" s="1445" t="s">
        <v>7054</v>
      </c>
      <c r="K36" s="1312">
        <v>1.04</v>
      </c>
      <c r="L36" s="1677">
        <v>42629</v>
      </c>
      <c r="M36" s="1343">
        <v>42619</v>
      </c>
      <c r="N36" s="1310"/>
    </row>
    <row r="37" spans="1:16" s="1274" customFormat="1">
      <c r="A37" s="1312" t="s">
        <v>238</v>
      </c>
      <c r="B37" s="1336"/>
      <c r="C37" s="1350" t="s">
        <v>1240</v>
      </c>
      <c r="D37" s="1352" t="s">
        <v>9144</v>
      </c>
      <c r="E37" s="1342">
        <v>0</v>
      </c>
      <c r="F37" s="1445" t="s">
        <v>150</v>
      </c>
      <c r="G37" s="1312" t="s">
        <v>9158</v>
      </c>
      <c r="H37" s="1342">
        <v>0.28000000000000003</v>
      </c>
      <c r="I37" s="1445" t="s">
        <v>33</v>
      </c>
      <c r="J37" s="1445" t="s">
        <v>33</v>
      </c>
      <c r="K37" s="1312">
        <v>0.56000000000000005</v>
      </c>
      <c r="L37" s="1676">
        <v>42644</v>
      </c>
      <c r="M37" s="1343">
        <v>42670</v>
      </c>
      <c r="N37" s="1310"/>
    </row>
    <row r="38" spans="1:16" s="1274" customFormat="1">
      <c r="A38" s="1312" t="s">
        <v>238</v>
      </c>
      <c r="B38" s="1336"/>
      <c r="C38" s="1350" t="s">
        <v>150</v>
      </c>
      <c r="D38" s="1352" t="s">
        <v>9091</v>
      </c>
      <c r="E38" s="1342">
        <v>0</v>
      </c>
      <c r="F38" s="1445" t="s">
        <v>256</v>
      </c>
      <c r="G38" s="1326" t="s">
        <v>256</v>
      </c>
      <c r="H38" s="1342">
        <v>2.63</v>
      </c>
      <c r="I38" s="1445" t="s">
        <v>9083</v>
      </c>
      <c r="J38" s="1445" t="s">
        <v>9083</v>
      </c>
      <c r="K38" s="1327">
        <v>5.26</v>
      </c>
      <c r="L38" s="1676">
        <v>42644</v>
      </c>
      <c r="M38" s="1343">
        <v>42670</v>
      </c>
      <c r="N38" s="1310"/>
    </row>
    <row r="39" spans="1:16" s="1274" customFormat="1">
      <c r="A39" s="1312" t="s">
        <v>238</v>
      </c>
      <c r="B39" s="1336"/>
      <c r="C39" s="1350" t="s">
        <v>230</v>
      </c>
      <c r="D39" s="1352" t="s">
        <v>9092</v>
      </c>
      <c r="E39" s="1342">
        <v>0</v>
      </c>
      <c r="F39" s="1445" t="s">
        <v>237</v>
      </c>
      <c r="G39" s="1341" t="s">
        <v>237</v>
      </c>
      <c r="H39" s="1342">
        <v>0.34</v>
      </c>
      <c r="I39" s="1445" t="s">
        <v>256</v>
      </c>
      <c r="J39" s="1445" t="s">
        <v>256</v>
      </c>
      <c r="K39" s="1342">
        <v>0.68</v>
      </c>
      <c r="L39" s="1676">
        <v>42644</v>
      </c>
      <c r="M39" s="1343">
        <v>42670</v>
      </c>
      <c r="N39" s="1310"/>
    </row>
    <row r="40" spans="1:16" s="1274" customFormat="1">
      <c r="A40" s="1312" t="s">
        <v>238</v>
      </c>
      <c r="B40" s="1314"/>
      <c r="C40" s="1312" t="s">
        <v>212</v>
      </c>
      <c r="D40" s="1352" t="s">
        <v>9102</v>
      </c>
      <c r="E40" s="1342">
        <v>0</v>
      </c>
      <c r="F40" s="1445" t="s">
        <v>237</v>
      </c>
      <c r="G40" s="1312" t="s">
        <v>237</v>
      </c>
      <c r="H40" s="1342">
        <v>2.2200000000000002</v>
      </c>
      <c r="I40" s="1445" t="s">
        <v>8552</v>
      </c>
      <c r="J40" s="1445" t="s">
        <v>8552</v>
      </c>
      <c r="K40" s="1312">
        <v>4.4400000000000004</v>
      </c>
      <c r="L40" s="1676">
        <v>42644</v>
      </c>
      <c r="M40" s="1343">
        <v>42655</v>
      </c>
      <c r="N40" s="1310"/>
    </row>
    <row r="41" spans="1:16" s="1274" customFormat="1">
      <c r="A41" s="1312" t="s">
        <v>238</v>
      </c>
      <c r="B41" s="1336"/>
      <c r="C41" s="1350" t="s">
        <v>43</v>
      </c>
      <c r="D41" s="1352" t="s">
        <v>9111</v>
      </c>
      <c r="E41" s="1342">
        <v>0</v>
      </c>
      <c r="F41" s="1445" t="s">
        <v>237</v>
      </c>
      <c r="G41" s="1312" t="s">
        <v>237</v>
      </c>
      <c r="H41" s="1342">
        <v>2.21</v>
      </c>
      <c r="I41" s="1445" t="s">
        <v>7155</v>
      </c>
      <c r="J41" s="1312" t="s">
        <v>9115</v>
      </c>
      <c r="K41" s="1312">
        <v>4.42</v>
      </c>
      <c r="L41" s="1676">
        <v>42644</v>
      </c>
      <c r="M41" s="1343">
        <v>42661</v>
      </c>
      <c r="N41" s="1310"/>
    </row>
    <row r="42" spans="1:16" s="1274" customFormat="1">
      <c r="A42" s="1312" t="s">
        <v>238</v>
      </c>
      <c r="B42" s="1336"/>
      <c r="C42" s="1350" t="s">
        <v>10089</v>
      </c>
      <c r="D42" s="1352"/>
      <c r="E42" s="1342">
        <v>0</v>
      </c>
      <c r="F42" s="1447" t="s">
        <v>10090</v>
      </c>
      <c r="G42" s="1312"/>
      <c r="H42" s="1342">
        <v>0.39</v>
      </c>
      <c r="I42" s="1447" t="s">
        <v>33</v>
      </c>
      <c r="J42" s="1312"/>
      <c r="K42" s="1312">
        <v>0.78</v>
      </c>
      <c r="L42" s="1676">
        <v>42644</v>
      </c>
      <c r="M42" s="1343">
        <v>42656</v>
      </c>
      <c r="N42" s="1310"/>
    </row>
    <row r="43" spans="1:16" s="1274" customFormat="1">
      <c r="A43" s="1312" t="s">
        <v>238</v>
      </c>
      <c r="B43" s="1336"/>
      <c r="C43" s="1350" t="s">
        <v>7154</v>
      </c>
      <c r="D43" s="1352" t="s">
        <v>9124</v>
      </c>
      <c r="E43" s="1342">
        <v>0</v>
      </c>
      <c r="F43" s="1445" t="s">
        <v>150</v>
      </c>
      <c r="G43" s="1312" t="s">
        <v>9158</v>
      </c>
      <c r="H43" s="1342">
        <v>2.02</v>
      </c>
      <c r="I43" s="1445" t="s">
        <v>256</v>
      </c>
      <c r="J43" s="1312" t="s">
        <v>256</v>
      </c>
      <c r="K43" s="1312">
        <v>4.04</v>
      </c>
      <c r="L43" s="1676">
        <v>42644</v>
      </c>
      <c r="M43" s="1343">
        <v>42667</v>
      </c>
      <c r="N43" s="1310"/>
    </row>
    <row r="44" spans="1:16" s="1274" customFormat="1">
      <c r="A44" s="1350" t="s">
        <v>238</v>
      </c>
      <c r="B44" s="1312"/>
      <c r="C44" s="1350" t="s">
        <v>383</v>
      </c>
      <c r="D44" s="1312"/>
      <c r="E44" s="1327">
        <v>0</v>
      </c>
      <c r="F44" s="1328" t="s">
        <v>33</v>
      </c>
      <c r="G44" s="1312"/>
      <c r="H44" s="1327">
        <v>1.9</v>
      </c>
      <c r="I44" s="1328" t="s">
        <v>9083</v>
      </c>
      <c r="J44" s="1312"/>
      <c r="K44" s="1312">
        <v>3.8</v>
      </c>
      <c r="L44" s="1679">
        <v>42675</v>
      </c>
      <c r="M44" s="1522">
        <v>42678</v>
      </c>
      <c r="N44" s="1523"/>
    </row>
    <row r="45" spans="1:16" s="1274" customFormat="1">
      <c r="A45" s="1312" t="s">
        <v>238</v>
      </c>
      <c r="B45" s="1336"/>
      <c r="C45" s="1350" t="s">
        <v>709</v>
      </c>
      <c r="D45" s="1352" t="s">
        <v>9100</v>
      </c>
      <c r="E45" s="1342">
        <v>0</v>
      </c>
      <c r="F45" s="1445" t="s">
        <v>152</v>
      </c>
      <c r="G45" s="1346" t="s">
        <v>9123</v>
      </c>
      <c r="H45" s="1342">
        <v>1.59</v>
      </c>
      <c r="I45" s="1445" t="s">
        <v>256</v>
      </c>
      <c r="J45" s="1347" t="s">
        <v>256</v>
      </c>
      <c r="K45" s="1342">
        <v>3.18</v>
      </c>
      <c r="L45" s="1679">
        <v>42675</v>
      </c>
      <c r="M45" s="1344">
        <v>42678</v>
      </c>
      <c r="N45" s="1324"/>
      <c r="O45" s="400"/>
      <c r="P45" s="95"/>
    </row>
    <row r="46" spans="1:16" s="1274" customFormat="1">
      <c r="A46" s="1312" t="s">
        <v>238</v>
      </c>
      <c r="B46" s="1336"/>
      <c r="C46" s="1350" t="s">
        <v>801</v>
      </c>
      <c r="D46" s="1352" t="s">
        <v>9130</v>
      </c>
      <c r="E46" s="1342">
        <v>0</v>
      </c>
      <c r="F46" s="1445" t="s">
        <v>7155</v>
      </c>
      <c r="G46" s="1312" t="s">
        <v>9115</v>
      </c>
      <c r="H46" s="1342">
        <v>0.22</v>
      </c>
      <c r="I46" s="1445" t="s">
        <v>33</v>
      </c>
      <c r="J46" s="1445" t="s">
        <v>33</v>
      </c>
      <c r="K46" s="1312">
        <v>0.44</v>
      </c>
      <c r="L46" s="1676">
        <v>42675</v>
      </c>
      <c r="M46" s="1343">
        <v>42681</v>
      </c>
      <c r="N46" s="1310"/>
    </row>
    <row r="47" spans="1:16" s="1274" customFormat="1">
      <c r="A47" s="1312" t="s">
        <v>238</v>
      </c>
      <c r="B47" s="1336"/>
      <c r="C47" s="1350" t="s">
        <v>9072</v>
      </c>
      <c r="D47" s="1312" t="s">
        <v>237</v>
      </c>
      <c r="E47" s="1342">
        <v>0</v>
      </c>
      <c r="F47" s="1350" t="s">
        <v>8552</v>
      </c>
      <c r="G47" s="1350" t="s">
        <v>8552</v>
      </c>
      <c r="H47" s="1342">
        <v>16.64</v>
      </c>
      <c r="I47" s="1350" t="s">
        <v>2823</v>
      </c>
      <c r="J47" s="1312" t="s">
        <v>2823</v>
      </c>
      <c r="K47" s="1312">
        <v>33.28</v>
      </c>
      <c r="L47" s="1676">
        <v>42675</v>
      </c>
      <c r="M47" s="1343">
        <v>42681</v>
      </c>
      <c r="N47" s="1310"/>
    </row>
    <row r="48" spans="1:16" s="1274" customFormat="1" ht="15" customHeight="1">
      <c r="A48" s="1312" t="s">
        <v>238</v>
      </c>
      <c r="B48" s="1314"/>
      <c r="C48" s="1312" t="s">
        <v>127</v>
      </c>
      <c r="D48" s="1352" t="s">
        <v>9087</v>
      </c>
      <c r="E48" s="1342">
        <v>2.76</v>
      </c>
      <c r="F48" s="1445" t="s">
        <v>2417</v>
      </c>
      <c r="G48" s="1333" t="s">
        <v>7157</v>
      </c>
      <c r="H48" s="1342">
        <v>6.61</v>
      </c>
      <c r="I48" s="1445" t="s">
        <v>3152</v>
      </c>
      <c r="J48" s="1445" t="s">
        <v>3152</v>
      </c>
      <c r="K48" s="1334">
        <v>7.7000000000000011</v>
      </c>
      <c r="L48" s="1677">
        <v>42675</v>
      </c>
      <c r="M48" s="1343">
        <v>42683</v>
      </c>
      <c r="N48" s="1324"/>
    </row>
    <row r="49" spans="1:16" s="1274" customFormat="1">
      <c r="A49" s="1312" t="s">
        <v>238</v>
      </c>
      <c r="B49" s="1314"/>
      <c r="C49" s="1312" t="s">
        <v>9078</v>
      </c>
      <c r="D49" s="1352" t="s">
        <v>9151</v>
      </c>
      <c r="E49" s="1342">
        <v>0</v>
      </c>
      <c r="F49" s="1445" t="s">
        <v>127</v>
      </c>
      <c r="G49" s="1312" t="s">
        <v>9087</v>
      </c>
      <c r="H49" s="1342">
        <v>0.35</v>
      </c>
      <c r="I49" s="1445" t="s">
        <v>33</v>
      </c>
      <c r="J49" s="1445" t="s">
        <v>33</v>
      </c>
      <c r="K49" s="1312">
        <v>0.7</v>
      </c>
      <c r="L49" s="1677">
        <v>42675</v>
      </c>
      <c r="M49" s="1343">
        <v>42683</v>
      </c>
      <c r="N49" s="1310"/>
    </row>
    <row r="50" spans="1:16" s="1274" customFormat="1">
      <c r="A50" s="1312" t="s">
        <v>238</v>
      </c>
      <c r="B50" s="1336"/>
      <c r="C50" s="1350" t="s">
        <v>3304</v>
      </c>
      <c r="D50" s="1352" t="s">
        <v>9114</v>
      </c>
      <c r="E50" s="1342">
        <v>0</v>
      </c>
      <c r="F50" s="1445" t="s">
        <v>9079</v>
      </c>
      <c r="G50" s="1312" t="s">
        <v>9079</v>
      </c>
      <c r="H50" s="1342">
        <v>3.22</v>
      </c>
      <c r="I50" s="1445" t="s">
        <v>52</v>
      </c>
      <c r="J50" s="1312" t="s">
        <v>9085</v>
      </c>
      <c r="K50" s="1312">
        <v>6.44</v>
      </c>
      <c r="L50" s="1676">
        <v>42675</v>
      </c>
      <c r="M50" s="1343">
        <v>42703</v>
      </c>
      <c r="N50" s="1310"/>
    </row>
    <row r="51" spans="1:16" s="1656" customFormat="1">
      <c r="A51" s="1312" t="s">
        <v>238</v>
      </c>
      <c r="B51" s="1336"/>
      <c r="C51" s="1350" t="s">
        <v>155</v>
      </c>
      <c r="D51" s="1352" t="s">
        <v>9101</v>
      </c>
      <c r="E51" s="1342">
        <v>0</v>
      </c>
      <c r="F51" s="1445" t="s">
        <v>52</v>
      </c>
      <c r="G51" s="1346" t="s">
        <v>9085</v>
      </c>
      <c r="H51" s="1342">
        <v>2.2599999999999998</v>
      </c>
      <c r="I51" s="1445" t="s">
        <v>9079</v>
      </c>
      <c r="J51" s="1347" t="s">
        <v>9079</v>
      </c>
      <c r="K51" s="1342">
        <v>4.5199999999999996</v>
      </c>
      <c r="L51" s="1677">
        <v>42736</v>
      </c>
      <c r="M51" s="1344">
        <v>42748</v>
      </c>
      <c r="N51" s="1324"/>
    </row>
    <row r="52" spans="1:16" s="1656" customFormat="1">
      <c r="A52" s="1312" t="s">
        <v>238</v>
      </c>
      <c r="B52" s="1336"/>
      <c r="C52" s="1350" t="s">
        <v>2428</v>
      </c>
      <c r="D52" s="1352" t="s">
        <v>9113</v>
      </c>
      <c r="E52" s="1342">
        <v>0</v>
      </c>
      <c r="F52" s="1445" t="s">
        <v>237</v>
      </c>
      <c r="G52" s="1312" t="s">
        <v>237</v>
      </c>
      <c r="H52" s="1342">
        <v>3.94</v>
      </c>
      <c r="I52" s="1445" t="s">
        <v>52</v>
      </c>
      <c r="J52" s="1312" t="s">
        <v>9085</v>
      </c>
      <c r="K52" s="1312">
        <v>7.88</v>
      </c>
      <c r="L52" s="1677">
        <v>42736</v>
      </c>
      <c r="M52" s="1343">
        <v>42754</v>
      </c>
      <c r="N52" s="1310"/>
    </row>
    <row r="53" spans="1:16" s="1656" customFormat="1">
      <c r="A53" s="1312" t="s">
        <v>238</v>
      </c>
      <c r="B53" s="1314"/>
      <c r="C53" s="1312" t="s">
        <v>3149</v>
      </c>
      <c r="D53" s="1352" t="s">
        <v>9103</v>
      </c>
      <c r="E53" s="1342">
        <v>0</v>
      </c>
      <c r="F53" s="1445" t="s">
        <v>237</v>
      </c>
      <c r="G53" s="1312" t="s">
        <v>237</v>
      </c>
      <c r="H53" s="1342">
        <v>2.2599999999999998</v>
      </c>
      <c r="I53" s="1445" t="s">
        <v>131</v>
      </c>
      <c r="J53" s="1312" t="s">
        <v>9157</v>
      </c>
      <c r="K53" s="1312">
        <v>4.5199999999999996</v>
      </c>
      <c r="L53" s="1677">
        <v>42736</v>
      </c>
      <c r="M53" s="1343">
        <v>42763</v>
      </c>
      <c r="N53" s="1310" t="s">
        <v>11629</v>
      </c>
    </row>
    <row r="54" spans="1:16" s="1656" customFormat="1">
      <c r="A54" s="1312" t="s">
        <v>238</v>
      </c>
      <c r="B54" s="1314"/>
      <c r="C54" s="1312" t="s">
        <v>154</v>
      </c>
      <c r="D54" s="1352" t="s">
        <v>9098</v>
      </c>
      <c r="E54" s="1342">
        <v>0</v>
      </c>
      <c r="F54" s="1445" t="s">
        <v>438</v>
      </c>
      <c r="G54" s="1346" t="s">
        <v>8677</v>
      </c>
      <c r="H54" s="1342">
        <v>1.79</v>
      </c>
      <c r="I54" s="1445" t="s">
        <v>2417</v>
      </c>
      <c r="J54" s="1347" t="s">
        <v>7157</v>
      </c>
      <c r="K54" s="1342">
        <v>3.58</v>
      </c>
      <c r="L54" s="1677">
        <v>42736</v>
      </c>
      <c r="M54" s="1344">
        <v>42765</v>
      </c>
      <c r="N54" s="1312"/>
      <c r="O54" s="400"/>
      <c r="P54" s="95"/>
    </row>
    <row r="55" spans="1:16" s="1656" customFormat="1">
      <c r="A55" s="1312" t="s">
        <v>238</v>
      </c>
      <c r="B55" s="1314"/>
      <c r="C55" s="1312" t="s">
        <v>9119</v>
      </c>
      <c r="D55" s="1352" t="s">
        <v>9099</v>
      </c>
      <c r="E55" s="1342">
        <v>0</v>
      </c>
      <c r="F55" s="1445" t="s">
        <v>438</v>
      </c>
      <c r="G55" s="1348" t="s">
        <v>8677</v>
      </c>
      <c r="H55" s="1342">
        <v>0.27</v>
      </c>
      <c r="I55" s="1445" t="s">
        <v>154</v>
      </c>
      <c r="J55" s="1349" t="s">
        <v>9098</v>
      </c>
      <c r="K55" s="1342">
        <v>0.54</v>
      </c>
      <c r="L55" s="1677">
        <v>42736</v>
      </c>
      <c r="M55" s="1345">
        <v>42765</v>
      </c>
      <c r="N55" s="1312"/>
    </row>
    <row r="56" spans="1:16" s="1758" customFormat="1">
      <c r="A56" s="1312" t="s">
        <v>238</v>
      </c>
      <c r="B56" s="1314"/>
      <c r="C56" s="1312" t="s">
        <v>8239</v>
      </c>
      <c r="D56" s="1352" t="s">
        <v>9110</v>
      </c>
      <c r="E56" s="1342">
        <v>0</v>
      </c>
      <c r="F56" s="1445" t="s">
        <v>9074</v>
      </c>
      <c r="G56" s="1312" t="s">
        <v>8368</v>
      </c>
      <c r="H56" s="1342">
        <v>1.25</v>
      </c>
      <c r="I56" s="1445" t="s">
        <v>131</v>
      </c>
      <c r="J56" s="1312" t="s">
        <v>9157</v>
      </c>
      <c r="K56" s="1312">
        <v>2.5</v>
      </c>
      <c r="L56" s="1675">
        <v>42783</v>
      </c>
      <c r="M56" s="1343">
        <v>42769</v>
      </c>
      <c r="N56" s="1694"/>
    </row>
    <row r="57" spans="1:16" s="1656" customFormat="1">
      <c r="A57" s="1694" t="s">
        <v>238</v>
      </c>
      <c r="B57" s="1639"/>
      <c r="C57" s="1694" t="s">
        <v>522</v>
      </c>
      <c r="D57" s="1695"/>
      <c r="E57" s="1696"/>
      <c r="F57" s="1697"/>
      <c r="G57" s="1698"/>
      <c r="H57" s="1696"/>
      <c r="I57" s="1697"/>
      <c r="J57" s="1699"/>
      <c r="K57" s="1696"/>
      <c r="L57" s="1700">
        <v>42795</v>
      </c>
      <c r="M57" s="1701">
        <v>42795</v>
      </c>
      <c r="N57" s="1694" t="s">
        <v>11292</v>
      </c>
    </row>
    <row r="58" spans="1:16" s="1656" customFormat="1">
      <c r="A58" s="1694" t="s">
        <v>238</v>
      </c>
      <c r="B58" s="1639"/>
      <c r="C58" s="1694" t="s">
        <v>377</v>
      </c>
      <c r="D58" s="1695"/>
      <c r="E58" s="1696"/>
      <c r="F58" s="1697"/>
      <c r="G58" s="1698"/>
      <c r="H58" s="1696"/>
      <c r="I58" s="1697"/>
      <c r="J58" s="1699"/>
      <c r="K58" s="1696"/>
      <c r="L58" s="1700">
        <v>42795</v>
      </c>
      <c r="M58" s="1701">
        <v>42807</v>
      </c>
      <c r="N58" s="1694" t="s">
        <v>11292</v>
      </c>
    </row>
    <row r="59" spans="1:16" s="1656" customFormat="1">
      <c r="A59" s="1694" t="s">
        <v>238</v>
      </c>
      <c r="B59" s="1639"/>
      <c r="C59" s="1694" t="s">
        <v>960</v>
      </c>
      <c r="D59" s="1695"/>
      <c r="E59" s="1696"/>
      <c r="F59" s="1697"/>
      <c r="G59" s="1698"/>
      <c r="H59" s="1696"/>
      <c r="I59" s="1697"/>
      <c r="J59" s="1699"/>
      <c r="K59" s="1696"/>
      <c r="L59" s="1700">
        <v>42795</v>
      </c>
      <c r="M59" s="1701">
        <v>42809</v>
      </c>
      <c r="N59" s="1694" t="s">
        <v>11292</v>
      </c>
    </row>
    <row r="60" spans="1:16" s="1656" customFormat="1">
      <c r="A60" s="1694" t="s">
        <v>238</v>
      </c>
      <c r="B60" s="1639"/>
      <c r="C60" s="1694" t="s">
        <v>6371</v>
      </c>
      <c r="D60" s="1695" t="s">
        <v>11563</v>
      </c>
      <c r="E60" s="1696"/>
      <c r="F60" s="1697"/>
      <c r="G60" s="1698"/>
      <c r="H60" s="1696"/>
      <c r="I60" s="1697"/>
      <c r="J60" s="1699"/>
      <c r="K60" s="1696"/>
      <c r="L60" s="1700">
        <v>42795</v>
      </c>
      <c r="M60" s="1701">
        <v>42817</v>
      </c>
      <c r="N60" s="1694" t="s">
        <v>11292</v>
      </c>
    </row>
    <row r="61" spans="1:16" s="1709" customFormat="1">
      <c r="A61" s="1694" t="s">
        <v>238</v>
      </c>
      <c r="B61" s="1639"/>
      <c r="C61" s="1694" t="s">
        <v>52</v>
      </c>
      <c r="D61" s="1695" t="s">
        <v>9085</v>
      </c>
      <c r="E61" s="1696">
        <v>5.16</v>
      </c>
      <c r="F61" s="1697" t="s">
        <v>6371</v>
      </c>
      <c r="G61" s="1698" t="s">
        <v>11563</v>
      </c>
      <c r="H61" s="1696">
        <v>8.85</v>
      </c>
      <c r="I61" s="1697" t="s">
        <v>274</v>
      </c>
      <c r="J61" s="1699" t="s">
        <v>11564</v>
      </c>
      <c r="K61" s="1696"/>
      <c r="L61" s="1700">
        <v>42826</v>
      </c>
      <c r="M61" s="1701">
        <v>42835</v>
      </c>
      <c r="N61" s="1694" t="s">
        <v>11292</v>
      </c>
    </row>
    <row r="62" spans="1:16" s="1709" customFormat="1">
      <c r="A62" s="1694" t="s">
        <v>238</v>
      </c>
      <c r="B62" s="1639"/>
      <c r="C62" s="1694" t="s">
        <v>8807</v>
      </c>
      <c r="D62" s="1695"/>
      <c r="E62" s="1696">
        <v>0</v>
      </c>
      <c r="F62" s="1697" t="s">
        <v>11562</v>
      </c>
      <c r="G62" s="1698" t="s">
        <v>11562</v>
      </c>
      <c r="H62" s="1696">
        <v>0.64</v>
      </c>
      <c r="I62" s="1697" t="s">
        <v>11561</v>
      </c>
      <c r="J62" s="1699" t="s">
        <v>11561</v>
      </c>
      <c r="K62" s="1696"/>
      <c r="L62" s="1700">
        <v>42826</v>
      </c>
      <c r="M62" s="1701">
        <v>42837</v>
      </c>
      <c r="N62" s="1694" t="s">
        <v>11292</v>
      </c>
    </row>
    <row r="63" spans="1:16">
      <c r="A63" s="1312" t="s">
        <v>238</v>
      </c>
      <c r="B63" s="1314"/>
      <c r="C63" s="1312" t="s">
        <v>273</v>
      </c>
      <c r="D63" s="1352" t="s">
        <v>9097</v>
      </c>
      <c r="E63" s="1342">
        <v>0</v>
      </c>
      <c r="F63" s="1445" t="s">
        <v>3152</v>
      </c>
      <c r="G63" s="1346" t="s">
        <v>3152</v>
      </c>
      <c r="H63" s="1342">
        <v>2.33</v>
      </c>
      <c r="I63" s="1445" t="s">
        <v>438</v>
      </c>
      <c r="J63" s="1347" t="s">
        <v>8677</v>
      </c>
      <c r="K63" s="1342">
        <v>4.66</v>
      </c>
      <c r="L63" s="1679">
        <v>42826</v>
      </c>
      <c r="M63" s="1331">
        <v>42838</v>
      </c>
      <c r="N63" s="1339"/>
    </row>
    <row r="64" spans="1:16" s="1709" customFormat="1">
      <c r="A64" s="1694" t="s">
        <v>238</v>
      </c>
      <c r="B64" s="1639"/>
      <c r="C64" s="1694" t="s">
        <v>8914</v>
      </c>
      <c r="D64" s="1695"/>
      <c r="E64" s="1696"/>
      <c r="F64" s="1697"/>
      <c r="G64" s="1698"/>
      <c r="H64" s="1696"/>
      <c r="I64" s="1697"/>
      <c r="J64" s="1699"/>
      <c r="K64" s="1696"/>
      <c r="L64" s="1700">
        <v>42826</v>
      </c>
      <c r="M64" s="1701">
        <v>42846</v>
      </c>
      <c r="N64" s="1694" t="s">
        <v>11292</v>
      </c>
    </row>
    <row r="65" spans="1:14" s="1709" customFormat="1">
      <c r="A65" s="1694" t="s">
        <v>238</v>
      </c>
      <c r="B65" s="1639"/>
      <c r="C65" s="1694" t="s">
        <v>291</v>
      </c>
      <c r="D65" s="1695"/>
      <c r="E65" s="1696"/>
      <c r="F65" s="1697"/>
      <c r="G65" s="1698"/>
      <c r="H65" s="1696"/>
      <c r="I65" s="1697"/>
      <c r="J65" s="1699"/>
      <c r="K65" s="1696"/>
      <c r="L65" s="1679">
        <v>42826</v>
      </c>
      <c r="M65" s="1701">
        <v>42846</v>
      </c>
      <c r="N65" s="1694" t="s">
        <v>11292</v>
      </c>
    </row>
    <row r="66" spans="1:14" s="1709" customFormat="1">
      <c r="A66" s="1694" t="s">
        <v>238</v>
      </c>
      <c r="B66" s="1639"/>
      <c r="C66" s="1694" t="s">
        <v>11565</v>
      </c>
      <c r="D66" s="1695"/>
      <c r="E66" s="1696"/>
      <c r="F66" s="1697"/>
      <c r="G66" s="1698"/>
      <c r="H66" s="1696"/>
      <c r="I66" s="1697"/>
      <c r="J66" s="1699"/>
      <c r="K66" s="1696"/>
      <c r="L66" s="1700">
        <v>42826</v>
      </c>
      <c r="M66" s="1701">
        <v>42846</v>
      </c>
      <c r="N66" s="1694" t="s">
        <v>11292</v>
      </c>
    </row>
    <row r="67" spans="1:14" s="1709" customFormat="1">
      <c r="A67" s="1694" t="s">
        <v>238</v>
      </c>
      <c r="B67" s="1639"/>
      <c r="C67" s="1694" t="s">
        <v>793</v>
      </c>
      <c r="D67" s="1695"/>
      <c r="E67" s="1696"/>
      <c r="F67" s="1697"/>
      <c r="G67" s="1698"/>
      <c r="H67" s="1696"/>
      <c r="I67" s="1697"/>
      <c r="J67" s="1699"/>
      <c r="K67" s="1696"/>
      <c r="L67" s="1679">
        <v>42826</v>
      </c>
      <c r="M67" s="1701">
        <v>42851</v>
      </c>
      <c r="N67" s="1694" t="s">
        <v>11292</v>
      </c>
    </row>
    <row r="68" spans="1:14" s="1709" customFormat="1">
      <c r="A68" s="1694" t="s">
        <v>238</v>
      </c>
      <c r="B68" s="1639"/>
      <c r="C68" s="1694" t="s">
        <v>253</v>
      </c>
      <c r="D68" s="1695"/>
      <c r="E68" s="1696"/>
      <c r="F68" s="1697"/>
      <c r="G68" s="1698"/>
      <c r="H68" s="1696"/>
      <c r="I68" s="1697"/>
      <c r="J68" s="1699"/>
      <c r="K68" s="1696"/>
      <c r="L68" s="1700">
        <v>42826</v>
      </c>
      <c r="M68" s="1701">
        <v>42851</v>
      </c>
      <c r="N68" s="1694" t="s">
        <v>11292</v>
      </c>
    </row>
    <row r="69" spans="1:14" s="1709" customFormat="1">
      <c r="A69" s="1694" t="s">
        <v>238</v>
      </c>
      <c r="B69" s="1639"/>
      <c r="C69" s="1694" t="s">
        <v>4978</v>
      </c>
      <c r="D69" s="1695"/>
      <c r="E69" s="1696"/>
      <c r="F69" s="1697"/>
      <c r="G69" s="1698"/>
      <c r="H69" s="1696"/>
      <c r="I69" s="1697"/>
      <c r="J69" s="1699"/>
      <c r="K69" s="1696"/>
      <c r="L69" s="1679">
        <v>42826</v>
      </c>
      <c r="M69" s="1701">
        <v>42853</v>
      </c>
      <c r="N69" s="1694" t="s">
        <v>11292</v>
      </c>
    </row>
    <row r="70" spans="1:14" s="1758" customFormat="1">
      <c r="A70" s="1694" t="s">
        <v>238</v>
      </c>
      <c r="B70" s="1639"/>
      <c r="C70" s="1694" t="s">
        <v>214</v>
      </c>
      <c r="D70" s="1695"/>
      <c r="E70" s="1696"/>
      <c r="F70" s="1697"/>
      <c r="G70" s="1698"/>
      <c r="H70" s="1696"/>
      <c r="I70" s="1697"/>
      <c r="J70" s="1699"/>
      <c r="K70" s="1696"/>
      <c r="L70" s="1790">
        <v>42872</v>
      </c>
      <c r="M70" s="1701">
        <v>42857</v>
      </c>
      <c r="N70" s="1694" t="s">
        <v>11630</v>
      </c>
    </row>
    <row r="71" spans="1:14" s="1758" customFormat="1">
      <c r="A71" s="1312" t="s">
        <v>238</v>
      </c>
      <c r="B71" s="1314"/>
      <c r="C71" s="1312" t="s">
        <v>239</v>
      </c>
      <c r="D71" s="1352" t="s">
        <v>9106</v>
      </c>
      <c r="E71" s="1342">
        <v>0</v>
      </c>
      <c r="F71" s="1445" t="s">
        <v>131</v>
      </c>
      <c r="G71" s="1312" t="s">
        <v>9121</v>
      </c>
      <c r="H71" s="1342">
        <v>4.54</v>
      </c>
      <c r="I71" s="1445" t="s">
        <v>7054</v>
      </c>
      <c r="J71" s="1445" t="s">
        <v>7054</v>
      </c>
      <c r="K71" s="1312">
        <v>9.08</v>
      </c>
      <c r="L71" s="1769">
        <v>42856</v>
      </c>
      <c r="M71" s="1343">
        <v>42860</v>
      </c>
      <c r="N71" s="1694"/>
    </row>
    <row r="72" spans="1:14" s="1758" customFormat="1">
      <c r="A72" s="1312" t="s">
        <v>238</v>
      </c>
      <c r="B72" s="1314"/>
      <c r="C72" s="1312" t="s">
        <v>131</v>
      </c>
      <c r="D72" s="1352" t="s">
        <v>9095</v>
      </c>
      <c r="E72" s="1342">
        <v>0</v>
      </c>
      <c r="F72" s="1445" t="s">
        <v>9079</v>
      </c>
      <c r="G72" s="1346" t="s">
        <v>9079</v>
      </c>
      <c r="H72" s="1342">
        <v>4.47</v>
      </c>
      <c r="I72" s="1445" t="s">
        <v>7054</v>
      </c>
      <c r="J72" s="1445" t="s">
        <v>7054</v>
      </c>
      <c r="K72" s="1342">
        <v>8.94</v>
      </c>
      <c r="L72" s="1781">
        <v>42856</v>
      </c>
      <c r="M72" s="1343">
        <v>42873</v>
      </c>
      <c r="N72" s="1694"/>
    </row>
    <row r="73" spans="1:14" s="1758" customFormat="1" ht="15" customHeight="1">
      <c r="A73" s="1312" t="s">
        <v>238</v>
      </c>
      <c r="B73" s="1314"/>
      <c r="C73" s="1312" t="s">
        <v>52</v>
      </c>
      <c r="D73" s="1341" t="s">
        <v>9085</v>
      </c>
      <c r="E73" s="1342">
        <v>18.989999999999998</v>
      </c>
      <c r="F73" s="1445" t="s">
        <v>3152</v>
      </c>
      <c r="G73" s="1341" t="s">
        <v>3152</v>
      </c>
      <c r="H73" s="1342">
        <v>22.28</v>
      </c>
      <c r="I73" s="1445" t="s">
        <v>8552</v>
      </c>
      <c r="J73" s="1445" t="s">
        <v>8552</v>
      </c>
      <c r="K73" s="1342">
        <v>6.5800000000000054</v>
      </c>
      <c r="L73" s="1675">
        <v>42887</v>
      </c>
      <c r="M73" s="1353">
        <v>42892</v>
      </c>
      <c r="N73" s="1324"/>
    </row>
    <row r="74" spans="1:14" s="1758" customFormat="1" ht="15" customHeight="1">
      <c r="A74" s="1312" t="s">
        <v>238</v>
      </c>
      <c r="B74" s="1324"/>
      <c r="C74" s="1325" t="s">
        <v>7172</v>
      </c>
      <c r="D74" s="1326" t="s">
        <v>7173</v>
      </c>
      <c r="E74" s="1327">
        <v>0</v>
      </c>
      <c r="F74" s="1328" t="s">
        <v>3889</v>
      </c>
      <c r="G74" s="1326" t="s">
        <v>7171</v>
      </c>
      <c r="H74" s="1327">
        <v>0.18</v>
      </c>
      <c r="I74" s="1328" t="s">
        <v>33</v>
      </c>
      <c r="J74" s="1329" t="s">
        <v>33</v>
      </c>
      <c r="K74" s="1327">
        <v>0.18</v>
      </c>
      <c r="L74" s="1675">
        <v>42887</v>
      </c>
      <c r="M74" s="1340">
        <v>42900</v>
      </c>
      <c r="N74" s="1312" t="s">
        <v>11906</v>
      </c>
    </row>
    <row r="75" spans="1:14" s="1758" customFormat="1" ht="15" customHeight="1">
      <c r="A75" s="1312" t="s">
        <v>238</v>
      </c>
      <c r="B75" s="1314"/>
      <c r="C75" s="1312" t="s">
        <v>811</v>
      </c>
      <c r="D75" s="1352" t="s">
        <v>9105</v>
      </c>
      <c r="E75" s="1342">
        <v>0.05</v>
      </c>
      <c r="F75" s="1445" t="s">
        <v>3152</v>
      </c>
      <c r="G75" s="1312" t="s">
        <v>3152</v>
      </c>
      <c r="H75" s="1342">
        <v>1.21</v>
      </c>
      <c r="I75" s="1445" t="s">
        <v>790</v>
      </c>
      <c r="J75" s="1312" t="s">
        <v>9105</v>
      </c>
      <c r="K75" s="1312">
        <v>2.3199999999999998</v>
      </c>
      <c r="L75" s="1675">
        <v>42887</v>
      </c>
      <c r="M75" s="1343">
        <v>42900</v>
      </c>
      <c r="N75" s="1310" t="s">
        <v>11906</v>
      </c>
    </row>
    <row r="76" spans="1:14" s="1758" customFormat="1" ht="15" customHeight="1">
      <c r="A76" s="1312" t="s">
        <v>238</v>
      </c>
      <c r="B76" s="1314"/>
      <c r="C76" s="1312" t="s">
        <v>790</v>
      </c>
      <c r="D76" s="1352" t="s">
        <v>9105</v>
      </c>
      <c r="E76" s="1342">
        <v>0</v>
      </c>
      <c r="F76" s="1445" t="s">
        <v>127</v>
      </c>
      <c r="G76" s="1312" t="s">
        <v>9087</v>
      </c>
      <c r="H76" s="1342">
        <v>0.76</v>
      </c>
      <c r="I76" s="1445" t="s">
        <v>811</v>
      </c>
      <c r="J76" s="1312" t="s">
        <v>9105</v>
      </c>
      <c r="K76" s="1312">
        <v>1.52</v>
      </c>
      <c r="L76" s="1675">
        <v>42887</v>
      </c>
      <c r="M76" s="1343">
        <v>42900</v>
      </c>
      <c r="N76" s="1310" t="s">
        <v>11906</v>
      </c>
    </row>
    <row r="77" spans="1:14" s="1758" customFormat="1" ht="15" customHeight="1">
      <c r="A77" s="1312" t="s">
        <v>238</v>
      </c>
      <c r="B77" s="1314"/>
      <c r="C77" s="1312" t="s">
        <v>180</v>
      </c>
      <c r="D77" s="1352" t="s">
        <v>9128</v>
      </c>
      <c r="E77" s="1342">
        <v>0</v>
      </c>
      <c r="F77" s="1445" t="s">
        <v>545</v>
      </c>
      <c r="G77" s="1312" t="s">
        <v>8674</v>
      </c>
      <c r="H77" s="1342">
        <v>0.84</v>
      </c>
      <c r="I77" s="1445" t="s">
        <v>438</v>
      </c>
      <c r="J77" s="1312" t="s">
        <v>8677</v>
      </c>
      <c r="K77" s="1312">
        <v>1.68</v>
      </c>
      <c r="L77" s="1675">
        <v>42887</v>
      </c>
      <c r="M77" s="1343">
        <v>42900</v>
      </c>
      <c r="N77" s="1310" t="s">
        <v>11906</v>
      </c>
    </row>
    <row r="78" spans="1:14" s="1758" customFormat="1" ht="15" customHeight="1">
      <c r="A78" s="1312" t="s">
        <v>238</v>
      </c>
      <c r="B78" s="1314"/>
      <c r="C78" s="1312" t="s">
        <v>7766</v>
      </c>
      <c r="D78" s="1352" t="s">
        <v>9127</v>
      </c>
      <c r="E78" s="1342">
        <v>0</v>
      </c>
      <c r="F78" s="1445" t="s">
        <v>237</v>
      </c>
      <c r="G78" s="1445" t="s">
        <v>237</v>
      </c>
      <c r="H78" s="1342">
        <v>0.84</v>
      </c>
      <c r="I78" s="1445" t="s">
        <v>3679</v>
      </c>
      <c r="J78" s="1312" t="s">
        <v>9125</v>
      </c>
      <c r="K78" s="1312">
        <v>1.68</v>
      </c>
      <c r="L78" s="1675">
        <v>42887</v>
      </c>
      <c r="M78" s="1343">
        <v>42900</v>
      </c>
      <c r="N78" s="1310" t="s">
        <v>11906</v>
      </c>
    </row>
    <row r="79" spans="1:14" s="1758" customFormat="1" ht="15" customHeight="1">
      <c r="A79" s="1312" t="s">
        <v>238</v>
      </c>
      <c r="B79" s="1336"/>
      <c r="C79" s="1350" t="s">
        <v>9076</v>
      </c>
      <c r="D79" s="1352" t="s">
        <v>9147</v>
      </c>
      <c r="E79" s="1342">
        <v>0</v>
      </c>
      <c r="F79" s="1445" t="s">
        <v>237</v>
      </c>
      <c r="G79" s="1312" t="s">
        <v>237</v>
      </c>
      <c r="H79" s="1342">
        <v>0.61</v>
      </c>
      <c r="I79" s="1445" t="s">
        <v>33</v>
      </c>
      <c r="J79" s="1445" t="s">
        <v>33</v>
      </c>
      <c r="K79" s="1312">
        <v>1.22</v>
      </c>
      <c r="L79" s="1675">
        <v>42887</v>
      </c>
      <c r="M79" s="1343">
        <v>42900</v>
      </c>
      <c r="N79" s="1310" t="s">
        <v>11906</v>
      </c>
    </row>
    <row r="80" spans="1:14" s="1758" customFormat="1" ht="15" customHeight="1">
      <c r="A80" s="1312" t="s">
        <v>238</v>
      </c>
      <c r="B80" s="1336"/>
      <c r="C80" s="1350" t="s">
        <v>9076</v>
      </c>
      <c r="D80" s="1352" t="s">
        <v>9148</v>
      </c>
      <c r="E80" s="1342">
        <v>0</v>
      </c>
      <c r="F80" s="1445" t="s">
        <v>9076</v>
      </c>
      <c r="G80" s="1312" t="s">
        <v>9155</v>
      </c>
      <c r="H80" s="1342">
        <v>0.17</v>
      </c>
      <c r="I80" s="1445" t="s">
        <v>9081</v>
      </c>
      <c r="J80" s="1312" t="s">
        <v>9155</v>
      </c>
      <c r="K80" s="1312">
        <v>0.34</v>
      </c>
      <c r="L80" s="1675">
        <v>42887</v>
      </c>
      <c r="M80" s="1343">
        <v>42900</v>
      </c>
      <c r="N80" s="1310" t="s">
        <v>11906</v>
      </c>
    </row>
    <row r="81" spans="1:22" s="1758" customFormat="1" ht="15" customHeight="1">
      <c r="A81" s="1312" t="s">
        <v>238</v>
      </c>
      <c r="B81" s="1336"/>
      <c r="C81" s="1350" t="s">
        <v>9076</v>
      </c>
      <c r="D81" s="1352" t="s">
        <v>7158</v>
      </c>
      <c r="E81" s="1342">
        <v>0</v>
      </c>
      <c r="F81" s="1445" t="s">
        <v>9076</v>
      </c>
      <c r="G81" s="1312" t="s">
        <v>9155</v>
      </c>
      <c r="H81" s="1342">
        <v>0.6</v>
      </c>
      <c r="I81" s="1445" t="s">
        <v>9081</v>
      </c>
      <c r="J81" s="1312" t="s">
        <v>9155</v>
      </c>
      <c r="K81" s="1312">
        <v>1.2</v>
      </c>
      <c r="L81" s="1675">
        <v>42887</v>
      </c>
      <c r="M81" s="1343">
        <v>42900</v>
      </c>
      <c r="N81" s="1310" t="s">
        <v>11906</v>
      </c>
    </row>
    <row r="82" spans="1:22" s="1758" customFormat="1" ht="15" customHeight="1">
      <c r="A82" s="1312" t="s">
        <v>238</v>
      </c>
      <c r="B82" s="1336"/>
      <c r="C82" s="1350" t="s">
        <v>9076</v>
      </c>
      <c r="D82" s="1352" t="s">
        <v>9149</v>
      </c>
      <c r="E82" s="1342">
        <v>0</v>
      </c>
      <c r="F82" s="1445" t="s">
        <v>9081</v>
      </c>
      <c r="G82" s="1312" t="s">
        <v>9155</v>
      </c>
      <c r="H82" s="1342">
        <v>0.6</v>
      </c>
      <c r="I82" s="1445" t="s">
        <v>9081</v>
      </c>
      <c r="J82" s="1312" t="s">
        <v>9155</v>
      </c>
      <c r="K82" s="1312">
        <v>1.2</v>
      </c>
      <c r="L82" s="1675">
        <v>42887</v>
      </c>
      <c r="M82" s="1343">
        <v>42900</v>
      </c>
      <c r="N82" s="1310" t="s">
        <v>11906</v>
      </c>
    </row>
    <row r="83" spans="1:22" s="1758" customFormat="1" ht="15" customHeight="1">
      <c r="A83" s="1312" t="s">
        <v>238</v>
      </c>
      <c r="B83" s="1336"/>
      <c r="C83" s="1350" t="s">
        <v>5541</v>
      </c>
      <c r="D83" s="1352" t="s">
        <v>7513</v>
      </c>
      <c r="E83" s="1342">
        <v>0</v>
      </c>
      <c r="F83" s="1445" t="s">
        <v>52</v>
      </c>
      <c r="G83" s="1312" t="s">
        <v>9085</v>
      </c>
      <c r="H83" s="1342">
        <v>0.93</v>
      </c>
      <c r="I83" s="1445" t="s">
        <v>2428</v>
      </c>
      <c r="J83" s="1312" t="s">
        <v>9113</v>
      </c>
      <c r="K83" s="1312">
        <v>1.86</v>
      </c>
      <c r="L83" s="1675">
        <v>42887</v>
      </c>
      <c r="M83" s="1343">
        <v>42900</v>
      </c>
      <c r="N83" s="1759" t="s">
        <v>11906</v>
      </c>
    </row>
    <row r="84" spans="1:22" s="1758" customFormat="1" ht="15" customHeight="1">
      <c r="A84" s="1312" t="s">
        <v>238</v>
      </c>
      <c r="B84" s="1314"/>
      <c r="C84" s="1312" t="s">
        <v>1946</v>
      </c>
      <c r="D84" s="1352" t="s">
        <v>9138</v>
      </c>
      <c r="E84" s="1342">
        <v>0</v>
      </c>
      <c r="F84" s="1445" t="s">
        <v>237</v>
      </c>
      <c r="G84" s="1312" t="s">
        <v>237</v>
      </c>
      <c r="H84" s="1342">
        <v>0.44</v>
      </c>
      <c r="I84" s="1445" t="s">
        <v>3152</v>
      </c>
      <c r="J84" s="1445" t="s">
        <v>3152</v>
      </c>
      <c r="K84" s="1312">
        <v>0.88</v>
      </c>
      <c r="L84" s="1675">
        <v>42887</v>
      </c>
      <c r="M84" s="1343">
        <v>42900</v>
      </c>
      <c r="N84" s="1310" t="s">
        <v>11906</v>
      </c>
    </row>
    <row r="85" spans="1:22" s="1758" customFormat="1" ht="15" customHeight="1">
      <c r="A85" s="1312" t="s">
        <v>238</v>
      </c>
      <c r="B85" s="1314"/>
      <c r="C85" s="1312" t="s">
        <v>1946</v>
      </c>
      <c r="D85" s="1352" t="s">
        <v>9139</v>
      </c>
      <c r="E85" s="1342">
        <v>0</v>
      </c>
      <c r="F85" s="1445" t="s">
        <v>1946</v>
      </c>
      <c r="G85" s="1312" t="s">
        <v>9138</v>
      </c>
      <c r="H85" s="1342">
        <v>0.23</v>
      </c>
      <c r="I85" s="1445" t="s">
        <v>3152</v>
      </c>
      <c r="J85" s="1445" t="s">
        <v>3152</v>
      </c>
      <c r="K85" s="1312">
        <v>0.46</v>
      </c>
      <c r="L85" s="1675">
        <v>42887</v>
      </c>
      <c r="M85" s="1343">
        <v>42900</v>
      </c>
      <c r="N85" s="1310" t="s">
        <v>11906</v>
      </c>
    </row>
    <row r="86" spans="1:22" s="1758" customFormat="1" ht="15" customHeight="1">
      <c r="A86" s="1312" t="s">
        <v>238</v>
      </c>
      <c r="B86" s="1336"/>
      <c r="C86" s="1350" t="s">
        <v>9075</v>
      </c>
      <c r="D86" s="1352" t="s">
        <v>9145</v>
      </c>
      <c r="E86" s="1342">
        <v>0</v>
      </c>
      <c r="F86" s="1445" t="s">
        <v>1904</v>
      </c>
      <c r="G86" s="1312" t="s">
        <v>9159</v>
      </c>
      <c r="H86" s="1342">
        <v>0.25</v>
      </c>
      <c r="I86" s="1445" t="s">
        <v>33</v>
      </c>
      <c r="J86" s="1445" t="s">
        <v>33</v>
      </c>
      <c r="K86" s="1312">
        <v>0.5</v>
      </c>
      <c r="L86" s="1675">
        <v>42887</v>
      </c>
      <c r="M86" s="1343">
        <v>42900</v>
      </c>
      <c r="N86" s="1310" t="s">
        <v>11906</v>
      </c>
    </row>
    <row r="87" spans="1:22" s="1758" customFormat="1" ht="15" customHeight="1">
      <c r="A87" s="1312" t="s">
        <v>238</v>
      </c>
      <c r="B87" s="1336"/>
      <c r="C87" s="1350" t="s">
        <v>9075</v>
      </c>
      <c r="D87" s="1352" t="s">
        <v>9146</v>
      </c>
      <c r="E87" s="1342">
        <v>0</v>
      </c>
      <c r="F87" s="1445" t="s">
        <v>9075</v>
      </c>
      <c r="G87" s="1312" t="s">
        <v>9145</v>
      </c>
      <c r="H87" s="1342">
        <v>0.09</v>
      </c>
      <c r="I87" s="1445" t="s">
        <v>33</v>
      </c>
      <c r="J87" s="1445" t="s">
        <v>33</v>
      </c>
      <c r="K87" s="1312">
        <v>0.18</v>
      </c>
      <c r="L87" s="1675">
        <v>42887</v>
      </c>
      <c r="M87" s="1343">
        <v>42900</v>
      </c>
      <c r="N87" s="1310" t="s">
        <v>11906</v>
      </c>
    </row>
    <row r="88" spans="1:22" s="1758" customFormat="1" ht="15" customHeight="1">
      <c r="A88" s="1312" t="s">
        <v>238</v>
      </c>
      <c r="B88" s="1336"/>
      <c r="C88" s="1350" t="s">
        <v>210</v>
      </c>
      <c r="D88" s="1352" t="s">
        <v>9096</v>
      </c>
      <c r="E88" s="1342">
        <v>0</v>
      </c>
      <c r="F88" s="1445" t="s">
        <v>9079</v>
      </c>
      <c r="G88" s="1346" t="s">
        <v>9079</v>
      </c>
      <c r="H88" s="1342">
        <v>0.51</v>
      </c>
      <c r="I88" s="1445" t="s">
        <v>256</v>
      </c>
      <c r="J88" s="1445" t="s">
        <v>256</v>
      </c>
      <c r="K88" s="1342">
        <v>1.02</v>
      </c>
      <c r="L88" s="1675">
        <v>42887</v>
      </c>
      <c r="M88" s="1331">
        <v>42900</v>
      </c>
      <c r="N88" s="1312" t="s">
        <v>11906</v>
      </c>
    </row>
    <row r="89" spans="1:22" s="1758" customFormat="1" ht="15" customHeight="1">
      <c r="A89" s="1312" t="s">
        <v>238</v>
      </c>
      <c r="B89" s="1314"/>
      <c r="C89" s="1312" t="s">
        <v>9090</v>
      </c>
      <c r="D89" s="1352" t="s">
        <v>9089</v>
      </c>
      <c r="E89" s="1342">
        <v>0</v>
      </c>
      <c r="F89" s="1445" t="s">
        <v>275</v>
      </c>
      <c r="G89" s="1326" t="s">
        <v>9084</v>
      </c>
      <c r="H89" s="1342">
        <v>0.48</v>
      </c>
      <c r="I89" s="1445" t="s">
        <v>280</v>
      </c>
      <c r="J89" s="1329" t="s">
        <v>9093</v>
      </c>
      <c r="K89" s="1327">
        <v>0.96</v>
      </c>
      <c r="L89" s="1675">
        <v>42887</v>
      </c>
      <c r="M89" s="1331">
        <v>42900</v>
      </c>
      <c r="N89" s="1339" t="s">
        <v>11906</v>
      </c>
    </row>
    <row r="90" spans="1:22" s="1758" customFormat="1" ht="15" customHeight="1">
      <c r="A90" s="1312" t="s">
        <v>238</v>
      </c>
      <c r="B90" s="1336"/>
      <c r="C90" s="1350" t="s">
        <v>3023</v>
      </c>
      <c r="D90" s="1352" t="s">
        <v>9143</v>
      </c>
      <c r="E90" s="1342">
        <v>0</v>
      </c>
      <c r="F90" s="1445" t="s">
        <v>9080</v>
      </c>
      <c r="G90" s="1445" t="s">
        <v>9080</v>
      </c>
      <c r="H90" s="1342">
        <v>0.19</v>
      </c>
      <c r="I90" s="1445" t="s">
        <v>33</v>
      </c>
      <c r="J90" s="1445" t="s">
        <v>33</v>
      </c>
      <c r="K90" s="1312">
        <v>0.38</v>
      </c>
      <c r="L90" s="1675">
        <v>42887</v>
      </c>
      <c r="M90" s="1343">
        <v>42900</v>
      </c>
      <c r="N90" s="1310" t="s">
        <v>11906</v>
      </c>
    </row>
    <row r="91" spans="1:22" s="1758" customFormat="1">
      <c r="A91" s="1312" t="s">
        <v>238</v>
      </c>
      <c r="B91" s="1314"/>
      <c r="C91" s="1312" t="s">
        <v>650</v>
      </c>
      <c r="D91" s="1352" t="s">
        <v>9137</v>
      </c>
      <c r="E91" s="1342">
        <v>0</v>
      </c>
      <c r="F91" s="1445" t="s">
        <v>438</v>
      </c>
      <c r="G91" s="1312" t="s">
        <v>9122</v>
      </c>
      <c r="H91" s="1342">
        <v>0.3</v>
      </c>
      <c r="I91" s="1445" t="s">
        <v>7054</v>
      </c>
      <c r="J91" s="1445" t="s">
        <v>7054</v>
      </c>
      <c r="K91" s="1312">
        <v>0.6</v>
      </c>
      <c r="L91" s="1675">
        <v>42887</v>
      </c>
      <c r="M91" s="1343">
        <v>42901</v>
      </c>
      <c r="N91" s="1759"/>
    </row>
    <row r="92" spans="1:22" s="1758" customFormat="1">
      <c r="A92" s="1312" t="s">
        <v>238</v>
      </c>
      <c r="B92" s="1314"/>
      <c r="C92" s="1312" t="s">
        <v>650</v>
      </c>
      <c r="D92" s="1352" t="s">
        <v>9137</v>
      </c>
      <c r="E92" s="1342">
        <v>1.36</v>
      </c>
      <c r="F92" s="1445" t="s">
        <v>7054</v>
      </c>
      <c r="G92" s="1445" t="s">
        <v>7054</v>
      </c>
      <c r="H92" s="1342">
        <v>1.76</v>
      </c>
      <c r="I92" s="1445" t="s">
        <v>3152</v>
      </c>
      <c r="J92" s="1445" t="s">
        <v>3152</v>
      </c>
      <c r="K92" s="1312">
        <v>0.79999999999999982</v>
      </c>
      <c r="L92" s="1675">
        <v>42887</v>
      </c>
      <c r="M92" s="1343">
        <v>42901</v>
      </c>
      <c r="N92" s="1759"/>
    </row>
    <row r="93" spans="1:22" s="1758" customFormat="1">
      <c r="A93" s="1312" t="s">
        <v>238</v>
      </c>
      <c r="B93" s="1314"/>
      <c r="C93" s="1312" t="s">
        <v>438</v>
      </c>
      <c r="D93" s="1352" t="s">
        <v>8677</v>
      </c>
      <c r="E93" s="1342">
        <v>0</v>
      </c>
      <c r="F93" s="1445" t="s">
        <v>8552</v>
      </c>
      <c r="G93" s="1445" t="s">
        <v>8552</v>
      </c>
      <c r="H93" s="1342">
        <v>8.66</v>
      </c>
      <c r="I93" s="1445" t="s">
        <v>237</v>
      </c>
      <c r="J93" s="1445" t="s">
        <v>237</v>
      </c>
      <c r="K93" s="1342">
        <v>17.32</v>
      </c>
      <c r="L93" s="1675">
        <v>42887</v>
      </c>
      <c r="M93" s="1340">
        <v>42913</v>
      </c>
      <c r="N93" s="1312"/>
    </row>
    <row r="94" spans="1:22" s="1758" customFormat="1">
      <c r="A94" s="1312" t="s">
        <v>238</v>
      </c>
      <c r="B94" s="1314"/>
      <c r="C94" s="1312" t="s">
        <v>300</v>
      </c>
      <c r="D94" s="1352" t="s">
        <v>6300</v>
      </c>
      <c r="E94" s="1342">
        <v>0</v>
      </c>
      <c r="F94" s="1312" t="s">
        <v>9080</v>
      </c>
      <c r="G94" s="1312" t="s">
        <v>9080</v>
      </c>
      <c r="H94" s="1342">
        <v>1.51</v>
      </c>
      <c r="I94" s="1312" t="s">
        <v>2657</v>
      </c>
      <c r="J94" s="1312" t="s">
        <v>9109</v>
      </c>
      <c r="K94" s="1312">
        <v>3.02</v>
      </c>
      <c r="L94" s="1675">
        <v>42887</v>
      </c>
      <c r="M94" s="1343">
        <v>42913</v>
      </c>
      <c r="N94" s="1339"/>
      <c r="O94" s="96"/>
      <c r="P94" s="96"/>
      <c r="Q94" s="96"/>
      <c r="R94" s="96"/>
      <c r="S94" s="96"/>
      <c r="T94" s="96"/>
      <c r="U94" s="96"/>
      <c r="V94" s="96"/>
    </row>
    <row r="95" spans="1:22" s="1758" customFormat="1" ht="15" customHeight="1">
      <c r="A95" s="1312" t="s">
        <v>238</v>
      </c>
      <c r="B95" s="1314"/>
      <c r="C95" s="1312" t="s">
        <v>280</v>
      </c>
      <c r="D95" s="1352" t="s">
        <v>9088</v>
      </c>
      <c r="E95" s="1342">
        <v>0</v>
      </c>
      <c r="F95" s="1445" t="s">
        <v>275</v>
      </c>
      <c r="G95" s="1326" t="s">
        <v>9084</v>
      </c>
      <c r="H95" s="1342">
        <v>2.4300000000000002</v>
      </c>
      <c r="I95" s="1445" t="s">
        <v>9082</v>
      </c>
      <c r="J95" s="1445" t="s">
        <v>9082</v>
      </c>
      <c r="K95" s="1327">
        <v>4.8600000000000003</v>
      </c>
      <c r="L95" s="1675">
        <v>42887</v>
      </c>
      <c r="M95" s="1331">
        <v>42913</v>
      </c>
      <c r="N95" s="1324" t="s">
        <v>11906</v>
      </c>
      <c r="O95" s="96"/>
      <c r="P95" s="96"/>
      <c r="Q95" s="96"/>
      <c r="R95" s="96"/>
      <c r="S95" s="96"/>
      <c r="T95" s="96"/>
      <c r="U95" s="96"/>
      <c r="V95" s="96"/>
    </row>
    <row r="96" spans="1:22" s="1758" customFormat="1" ht="15" customHeight="1">
      <c r="A96" s="1694" t="s">
        <v>238</v>
      </c>
      <c r="B96" s="1639"/>
      <c r="C96" s="1694" t="s">
        <v>1946</v>
      </c>
      <c r="D96" s="1695"/>
      <c r="E96" s="1696">
        <v>0</v>
      </c>
      <c r="F96" s="1697" t="s">
        <v>237</v>
      </c>
      <c r="G96" s="1821" t="s">
        <v>237</v>
      </c>
      <c r="H96" s="1696">
        <v>0.44</v>
      </c>
      <c r="I96" s="1697" t="s">
        <v>3152</v>
      </c>
      <c r="J96" s="1697" t="s">
        <v>3152</v>
      </c>
      <c r="K96" s="1653">
        <v>0.44</v>
      </c>
      <c r="L96" s="1675">
        <v>42917</v>
      </c>
      <c r="M96" s="1822">
        <v>42927</v>
      </c>
      <c r="N96" s="1652"/>
      <c r="O96" s="96"/>
      <c r="P96" s="96"/>
      <c r="Q96" s="96"/>
      <c r="R96" s="96"/>
      <c r="S96" s="96"/>
      <c r="T96" s="96"/>
      <c r="U96" s="96"/>
      <c r="V96" s="96"/>
    </row>
    <row r="97" spans="1:22" s="1758" customFormat="1" ht="15" customHeight="1">
      <c r="A97" s="1694" t="s">
        <v>238</v>
      </c>
      <c r="B97" s="1639"/>
      <c r="C97" s="1694" t="s">
        <v>12024</v>
      </c>
      <c r="D97" s="1695"/>
      <c r="E97" s="1696">
        <v>0</v>
      </c>
      <c r="F97" s="1697" t="s">
        <v>1946</v>
      </c>
      <c r="G97" s="1821"/>
      <c r="H97" s="1696">
        <v>0.23</v>
      </c>
      <c r="I97" s="1697" t="s">
        <v>3152</v>
      </c>
      <c r="J97" s="1697" t="s">
        <v>3152</v>
      </c>
      <c r="K97" s="1653">
        <v>0.23</v>
      </c>
      <c r="L97" s="1675">
        <v>42917</v>
      </c>
      <c r="M97" s="1822">
        <v>42927</v>
      </c>
      <c r="N97" s="1652"/>
      <c r="O97" s="96"/>
      <c r="P97" s="96"/>
      <c r="Q97" s="96"/>
      <c r="R97" s="96"/>
      <c r="S97" s="96"/>
      <c r="T97" s="96"/>
      <c r="U97" s="96"/>
      <c r="V97" s="96"/>
    </row>
    <row r="98" spans="1:22" s="1758" customFormat="1" ht="15" customHeight="1">
      <c r="A98" s="1312" t="s">
        <v>238</v>
      </c>
      <c r="B98" s="1336"/>
      <c r="C98" s="1350" t="s">
        <v>4640</v>
      </c>
      <c r="D98" s="1352" t="s">
        <v>9108</v>
      </c>
      <c r="E98" s="1342">
        <v>0</v>
      </c>
      <c r="F98" s="1445" t="s">
        <v>52</v>
      </c>
      <c r="G98" s="1312" t="s">
        <v>9085</v>
      </c>
      <c r="H98" s="1342">
        <v>1.1499999999999999</v>
      </c>
      <c r="I98" s="1445" t="s">
        <v>237</v>
      </c>
      <c r="J98" s="1445" t="s">
        <v>237</v>
      </c>
      <c r="K98" s="1312">
        <v>2.2999999999999998</v>
      </c>
      <c r="L98" s="1675">
        <v>42917</v>
      </c>
      <c r="M98" s="1343">
        <v>42928</v>
      </c>
      <c r="N98" s="1652"/>
      <c r="O98" s="96"/>
      <c r="P98" s="96"/>
      <c r="Q98" s="96"/>
      <c r="R98" s="96"/>
      <c r="S98" s="96"/>
      <c r="T98" s="96"/>
      <c r="U98" s="96"/>
      <c r="V98" s="96"/>
    </row>
    <row r="99" spans="1:22" s="1758" customFormat="1" ht="15" customHeight="1">
      <c r="A99" s="1312" t="s">
        <v>238</v>
      </c>
      <c r="B99" s="1336"/>
      <c r="C99" s="1350" t="s">
        <v>800</v>
      </c>
      <c r="D99" s="1352" t="s">
        <v>9131</v>
      </c>
      <c r="E99" s="1342">
        <v>0</v>
      </c>
      <c r="F99" s="1445" t="s">
        <v>52</v>
      </c>
      <c r="G99" s="1312" t="s">
        <v>9085</v>
      </c>
      <c r="H99" s="1342">
        <v>0.52</v>
      </c>
      <c r="I99" s="1445" t="s">
        <v>52</v>
      </c>
      <c r="J99" s="1312" t="s">
        <v>9085</v>
      </c>
      <c r="K99" s="1312">
        <v>1.04</v>
      </c>
      <c r="L99" s="1675">
        <v>42917</v>
      </c>
      <c r="M99" s="1343">
        <v>42928</v>
      </c>
      <c r="N99" s="1652"/>
      <c r="O99" s="96"/>
      <c r="P99" s="96"/>
      <c r="Q99" s="96"/>
      <c r="R99" s="96"/>
      <c r="S99" s="96"/>
      <c r="T99" s="96"/>
      <c r="U99" s="96"/>
      <c r="V99" s="96"/>
    </row>
    <row r="100" spans="1:22" s="1758" customFormat="1" ht="15" customHeight="1">
      <c r="A100" s="1312" t="s">
        <v>238</v>
      </c>
      <c r="B100" s="1336"/>
      <c r="C100" s="1350" t="s">
        <v>800</v>
      </c>
      <c r="D100" s="1352" t="s">
        <v>9132</v>
      </c>
      <c r="E100" s="1342">
        <v>0</v>
      </c>
      <c r="F100" s="1445" t="s">
        <v>800</v>
      </c>
      <c r="G100" s="1312" t="s">
        <v>9131</v>
      </c>
      <c r="H100" s="1342">
        <v>7.0000000000000007E-2</v>
      </c>
      <c r="I100" s="1445" t="s">
        <v>33</v>
      </c>
      <c r="J100" s="1312" t="s">
        <v>33</v>
      </c>
      <c r="K100" s="1312">
        <v>0.14000000000000001</v>
      </c>
      <c r="L100" s="1675">
        <v>42917</v>
      </c>
      <c r="M100" s="1343">
        <v>42928</v>
      </c>
      <c r="N100" s="1652"/>
      <c r="O100" s="96"/>
      <c r="P100" s="96"/>
      <c r="Q100" s="96"/>
      <c r="R100" s="96"/>
      <c r="S100" s="96"/>
      <c r="T100" s="96"/>
      <c r="U100" s="96"/>
      <c r="V100" s="96"/>
    </row>
    <row r="101" spans="1:22" s="1758" customFormat="1" ht="15" customHeight="1">
      <c r="A101" s="1312" t="s">
        <v>238</v>
      </c>
      <c r="B101" s="1336"/>
      <c r="C101" s="1350" t="s">
        <v>4173</v>
      </c>
      <c r="D101" s="1352" t="s">
        <v>9133</v>
      </c>
      <c r="E101" s="1342">
        <v>0</v>
      </c>
      <c r="F101" s="1445" t="s">
        <v>52</v>
      </c>
      <c r="G101" s="1312" t="s">
        <v>9085</v>
      </c>
      <c r="H101" s="1342">
        <v>1.02</v>
      </c>
      <c r="I101" s="1445" t="s">
        <v>52</v>
      </c>
      <c r="J101" s="1312" t="s">
        <v>9085</v>
      </c>
      <c r="K101" s="1312">
        <v>2.04</v>
      </c>
      <c r="L101" s="1675">
        <v>42917</v>
      </c>
      <c r="M101" s="1343">
        <v>42928</v>
      </c>
      <c r="N101" s="1652"/>
      <c r="O101" s="96"/>
      <c r="P101" s="96"/>
      <c r="Q101" s="96"/>
      <c r="R101" s="96"/>
      <c r="S101" s="96"/>
      <c r="T101" s="96"/>
      <c r="U101" s="96"/>
      <c r="V101" s="96"/>
    </row>
    <row r="102" spans="1:22" s="1758" customFormat="1" ht="15" customHeight="1">
      <c r="A102" s="1312" t="s">
        <v>238</v>
      </c>
      <c r="B102" s="1314"/>
      <c r="C102" s="1312" t="s">
        <v>9077</v>
      </c>
      <c r="D102" s="1352" t="s">
        <v>9150</v>
      </c>
      <c r="E102" s="1342">
        <v>0</v>
      </c>
      <c r="F102" s="1445" t="s">
        <v>3152</v>
      </c>
      <c r="G102" s="1312" t="s">
        <v>3152</v>
      </c>
      <c r="H102" s="1342">
        <v>0.36</v>
      </c>
      <c r="I102" s="1445" t="s">
        <v>33</v>
      </c>
      <c r="J102" s="1445" t="s">
        <v>33</v>
      </c>
      <c r="K102" s="1312">
        <v>0.72</v>
      </c>
      <c r="L102" s="1675">
        <v>42917</v>
      </c>
      <c r="M102" s="1343">
        <v>42929</v>
      </c>
      <c r="N102" s="1652"/>
      <c r="O102" s="96"/>
      <c r="P102" s="96"/>
      <c r="Q102" s="96"/>
      <c r="R102" s="96"/>
      <c r="S102" s="96"/>
      <c r="T102" s="96"/>
      <c r="U102" s="96"/>
      <c r="V102" s="96"/>
    </row>
    <row r="103" spans="1:22" s="1758" customFormat="1" ht="15" customHeight="1">
      <c r="A103" s="1312" t="s">
        <v>238</v>
      </c>
      <c r="B103" s="1336"/>
      <c r="C103" s="1350" t="s">
        <v>1265</v>
      </c>
      <c r="D103" s="1352" t="s">
        <v>7667</v>
      </c>
      <c r="E103" s="1342">
        <v>0</v>
      </c>
      <c r="F103" s="1445" t="s">
        <v>237</v>
      </c>
      <c r="G103" s="1445" t="s">
        <v>237</v>
      </c>
      <c r="H103" s="1342">
        <v>2.25</v>
      </c>
      <c r="I103" s="1445" t="s">
        <v>9079</v>
      </c>
      <c r="J103" s="1312" t="s">
        <v>9079</v>
      </c>
      <c r="K103" s="1312">
        <v>4.5</v>
      </c>
      <c r="L103" s="1675">
        <v>42917</v>
      </c>
      <c r="M103" s="1343">
        <v>42930</v>
      </c>
      <c r="N103" s="1652"/>
      <c r="O103" s="96"/>
      <c r="P103" s="96"/>
      <c r="Q103" s="96"/>
      <c r="R103" s="96"/>
      <c r="S103" s="96"/>
      <c r="T103" s="96"/>
      <c r="U103" s="96"/>
      <c r="V103" s="96"/>
    </row>
    <row r="104" spans="1:22" s="1758" customFormat="1" ht="15" customHeight="1">
      <c r="A104" s="1312" t="s">
        <v>238</v>
      </c>
      <c r="B104" s="1336"/>
      <c r="C104" s="1350" t="s">
        <v>5626</v>
      </c>
      <c r="D104" s="1352" t="s">
        <v>9140</v>
      </c>
      <c r="E104" s="1342">
        <v>0</v>
      </c>
      <c r="F104" s="1445" t="s">
        <v>1265</v>
      </c>
      <c r="G104" s="1312" t="s">
        <v>9156</v>
      </c>
      <c r="H104" s="1342">
        <v>0.76</v>
      </c>
      <c r="I104" s="1445" t="s">
        <v>1265</v>
      </c>
      <c r="J104" s="1312" t="s">
        <v>9156</v>
      </c>
      <c r="K104" s="1312">
        <v>1.52</v>
      </c>
      <c r="L104" s="1675">
        <v>42917</v>
      </c>
      <c r="M104" s="1343">
        <v>42930</v>
      </c>
      <c r="N104" s="1652"/>
      <c r="O104" s="96"/>
      <c r="P104" s="96"/>
      <c r="Q104" s="96"/>
      <c r="R104" s="96"/>
      <c r="S104" s="96"/>
      <c r="T104" s="96"/>
      <c r="U104" s="96"/>
      <c r="V104" s="96"/>
    </row>
    <row r="105" spans="1:22" s="1758" customFormat="1" ht="15" customHeight="1">
      <c r="A105" s="1312" t="s">
        <v>238</v>
      </c>
      <c r="B105" s="1336"/>
      <c r="C105" s="1350" t="s">
        <v>4173</v>
      </c>
      <c r="D105" s="1352" t="s">
        <v>9134</v>
      </c>
      <c r="E105" s="1342">
        <v>0</v>
      </c>
      <c r="F105" s="1445" t="s">
        <v>4173</v>
      </c>
      <c r="G105" s="1312" t="s">
        <v>9133</v>
      </c>
      <c r="H105" s="1342">
        <v>0.24</v>
      </c>
      <c r="I105" s="1445" t="s">
        <v>33</v>
      </c>
      <c r="J105" s="1312" t="s">
        <v>33</v>
      </c>
      <c r="K105" s="1312">
        <v>0.48</v>
      </c>
      <c r="L105" s="1675">
        <v>42917</v>
      </c>
      <c r="M105" s="1343">
        <v>42930</v>
      </c>
      <c r="N105" s="1652"/>
      <c r="O105" s="96"/>
      <c r="P105" s="96"/>
      <c r="Q105" s="96"/>
      <c r="R105" s="96"/>
      <c r="S105" s="96"/>
      <c r="T105" s="96"/>
      <c r="U105" s="96"/>
      <c r="V105" s="96"/>
    </row>
    <row r="106" spans="1:22" s="1758" customFormat="1" ht="15" customHeight="1">
      <c r="A106" s="1312" t="s">
        <v>238</v>
      </c>
      <c r="B106" s="1336"/>
      <c r="C106" s="1350" t="s">
        <v>5227</v>
      </c>
      <c r="D106" s="1352" t="s">
        <v>9141</v>
      </c>
      <c r="E106" s="1342">
        <v>0</v>
      </c>
      <c r="F106" s="1445" t="s">
        <v>1265</v>
      </c>
      <c r="G106" s="1312" t="s">
        <v>9156</v>
      </c>
      <c r="H106" s="1342">
        <v>0.72</v>
      </c>
      <c r="I106" s="1445" t="s">
        <v>1265</v>
      </c>
      <c r="J106" s="1312" t="s">
        <v>9156</v>
      </c>
      <c r="K106" s="1312">
        <v>1.44</v>
      </c>
      <c r="L106" s="1675">
        <v>42917</v>
      </c>
      <c r="M106" s="1343">
        <v>42935</v>
      </c>
      <c r="N106" s="1652"/>
      <c r="O106" s="96"/>
      <c r="P106" s="96"/>
      <c r="Q106" s="96"/>
      <c r="R106" s="96"/>
      <c r="S106" s="96"/>
      <c r="T106" s="96"/>
      <c r="U106" s="96"/>
      <c r="V106" s="96"/>
    </row>
    <row r="107" spans="1:22" s="1758" customFormat="1" ht="15" customHeight="1">
      <c r="A107" s="1312" t="s">
        <v>238</v>
      </c>
      <c r="B107" s="1336"/>
      <c r="C107" s="1350" t="s">
        <v>7697</v>
      </c>
      <c r="D107" s="1352" t="s">
        <v>9142</v>
      </c>
      <c r="E107" s="1342">
        <v>0</v>
      </c>
      <c r="F107" s="1445" t="s">
        <v>1265</v>
      </c>
      <c r="G107" s="1312" t="s">
        <v>9156</v>
      </c>
      <c r="H107" s="1342">
        <v>0.63</v>
      </c>
      <c r="I107" s="1445" t="s">
        <v>1265</v>
      </c>
      <c r="J107" s="1312" t="s">
        <v>9156</v>
      </c>
      <c r="K107" s="1312">
        <v>1.26</v>
      </c>
      <c r="L107" s="1675">
        <v>42917</v>
      </c>
      <c r="M107" s="1343">
        <v>42935</v>
      </c>
      <c r="N107" s="1652"/>
      <c r="O107" s="96"/>
      <c r="P107" s="96"/>
      <c r="Q107" s="96"/>
      <c r="R107" s="96"/>
      <c r="S107" s="96"/>
      <c r="T107" s="96"/>
      <c r="U107" s="96"/>
      <c r="V107" s="96"/>
    </row>
    <row r="108" spans="1:22" s="1758" customFormat="1" ht="15" customHeight="1">
      <c r="A108" s="1312" t="s">
        <v>238</v>
      </c>
      <c r="B108" s="1314"/>
      <c r="C108" s="1312" t="s">
        <v>3152</v>
      </c>
      <c r="D108" s="1312" t="s">
        <v>3152</v>
      </c>
      <c r="E108" s="1342">
        <v>0</v>
      </c>
      <c r="F108" s="1445" t="s">
        <v>237</v>
      </c>
      <c r="G108" s="1445" t="s">
        <v>237</v>
      </c>
      <c r="H108" s="1342">
        <v>10.14</v>
      </c>
      <c r="I108" s="1445" t="s">
        <v>2823</v>
      </c>
      <c r="J108" s="1312" t="s">
        <v>2823</v>
      </c>
      <c r="K108" s="1312">
        <v>20.28</v>
      </c>
      <c r="L108" s="1675">
        <v>42917</v>
      </c>
      <c r="M108" s="1343">
        <v>42937</v>
      </c>
      <c r="N108" s="1823">
        <v>42937</v>
      </c>
      <c r="O108" s="96"/>
      <c r="P108" s="96"/>
      <c r="Q108" s="96"/>
      <c r="R108" s="96"/>
      <c r="S108" s="96"/>
      <c r="T108" s="96"/>
      <c r="U108" s="96"/>
      <c r="V108" s="96"/>
    </row>
    <row r="109" spans="1:22" s="1758" customFormat="1" ht="15" customHeight="1">
      <c r="A109" s="1312" t="s">
        <v>238</v>
      </c>
      <c r="B109" s="1314"/>
      <c r="C109" s="1312" t="s">
        <v>2417</v>
      </c>
      <c r="D109" s="1352" t="s">
        <v>7157</v>
      </c>
      <c r="E109" s="1342">
        <v>0</v>
      </c>
      <c r="F109" s="1445" t="s">
        <v>6683</v>
      </c>
      <c r="G109" s="1333" t="s">
        <v>6683</v>
      </c>
      <c r="H109" s="1342">
        <v>6.13</v>
      </c>
      <c r="I109" s="1445" t="s">
        <v>237</v>
      </c>
      <c r="J109" s="1445" t="s">
        <v>237</v>
      </c>
      <c r="K109" s="1342">
        <v>12.26</v>
      </c>
      <c r="L109" s="1675">
        <v>42917</v>
      </c>
      <c r="M109" s="1343">
        <v>42941</v>
      </c>
      <c r="N109" s="1652"/>
      <c r="O109" s="96"/>
      <c r="P109" s="96"/>
      <c r="Q109" s="96"/>
      <c r="R109" s="96"/>
      <c r="S109" s="96"/>
      <c r="T109" s="96"/>
      <c r="U109" s="96"/>
      <c r="V109" s="96"/>
    </row>
    <row r="110" spans="1:22" s="1758" customFormat="1" ht="15" customHeight="1">
      <c r="A110" s="1312" t="s">
        <v>238</v>
      </c>
      <c r="B110" s="1336"/>
      <c r="C110" s="1350" t="s">
        <v>52</v>
      </c>
      <c r="D110" s="1341" t="s">
        <v>9085</v>
      </c>
      <c r="E110" s="1342">
        <v>11.73</v>
      </c>
      <c r="F110" s="1445" t="s">
        <v>9079</v>
      </c>
      <c r="G110" s="1341" t="s">
        <v>9079</v>
      </c>
      <c r="H110" s="1342">
        <v>16.11</v>
      </c>
      <c r="I110" s="1445" t="s">
        <v>237</v>
      </c>
      <c r="J110" s="1445" t="s">
        <v>237</v>
      </c>
      <c r="K110" s="1342">
        <v>8.759999999999998</v>
      </c>
      <c r="L110" s="1675">
        <v>42917</v>
      </c>
      <c r="M110" s="1343">
        <v>42944</v>
      </c>
      <c r="N110" s="1652"/>
      <c r="O110" s="96"/>
      <c r="P110" s="96"/>
      <c r="Q110" s="96"/>
      <c r="R110" s="96"/>
      <c r="S110" s="96"/>
      <c r="T110" s="96"/>
      <c r="U110" s="96"/>
      <c r="V110" s="96"/>
    </row>
    <row r="111" spans="1:22">
      <c r="A111" s="1312" t="s">
        <v>238</v>
      </c>
      <c r="B111" s="1336"/>
      <c r="C111" s="1350" t="s">
        <v>7155</v>
      </c>
      <c r="D111" s="1352" t="s">
        <v>9115</v>
      </c>
      <c r="E111" s="1342">
        <v>0</v>
      </c>
      <c r="F111" s="1445" t="s">
        <v>256</v>
      </c>
      <c r="G111" s="1312" t="s">
        <v>256</v>
      </c>
      <c r="H111" s="1342">
        <v>3.74</v>
      </c>
      <c r="I111" s="1445" t="s">
        <v>237</v>
      </c>
      <c r="J111" s="1445" t="s">
        <v>237</v>
      </c>
      <c r="K111" s="1312">
        <v>7.48</v>
      </c>
      <c r="L111" s="1675">
        <v>42948</v>
      </c>
      <c r="M111" s="1343">
        <v>42948</v>
      </c>
      <c r="N111" s="1310"/>
    </row>
    <row r="112" spans="1:22" ht="15" customHeight="1">
      <c r="A112" s="1312" t="s">
        <v>238</v>
      </c>
      <c r="B112" s="1336"/>
      <c r="C112" s="1350" t="s">
        <v>152</v>
      </c>
      <c r="D112" s="1352" t="s">
        <v>9094</v>
      </c>
      <c r="E112" s="1342">
        <v>0</v>
      </c>
      <c r="F112" s="1312" t="s">
        <v>275</v>
      </c>
      <c r="G112" s="1346" t="s">
        <v>9084</v>
      </c>
      <c r="H112" s="1342">
        <v>8.8000000000000007</v>
      </c>
      <c r="I112" s="1445" t="s">
        <v>7155</v>
      </c>
      <c r="J112" s="1347" t="s">
        <v>9115</v>
      </c>
      <c r="K112" s="1342">
        <v>17.600000000000001</v>
      </c>
      <c r="L112" s="1675">
        <v>42948</v>
      </c>
      <c r="M112" s="1343">
        <v>42957</v>
      </c>
      <c r="N112" s="1312"/>
    </row>
    <row r="113" spans="1:16">
      <c r="A113" s="1312" t="s">
        <v>238</v>
      </c>
      <c r="B113" s="1314"/>
      <c r="C113" s="1312" t="s">
        <v>9073</v>
      </c>
      <c r="D113" s="1352" t="s">
        <v>9153</v>
      </c>
      <c r="E113" s="1342">
        <v>0</v>
      </c>
      <c r="F113" s="1312" t="s">
        <v>9080</v>
      </c>
      <c r="G113" s="1312" t="s">
        <v>9080</v>
      </c>
      <c r="H113" s="1342">
        <v>0.79</v>
      </c>
      <c r="I113" s="1312" t="s">
        <v>33</v>
      </c>
      <c r="J113" s="1312" t="s">
        <v>33</v>
      </c>
      <c r="K113" s="1312">
        <v>1.58</v>
      </c>
      <c r="L113" s="1675">
        <v>42948</v>
      </c>
      <c r="M113" s="1343">
        <v>42961</v>
      </c>
      <c r="N113" s="1310"/>
    </row>
    <row r="114" spans="1:16">
      <c r="A114" s="1312" t="s">
        <v>238</v>
      </c>
      <c r="B114" s="1336"/>
      <c r="C114" s="1350" t="s">
        <v>8574</v>
      </c>
      <c r="D114" s="1352" t="s">
        <v>9136</v>
      </c>
      <c r="E114" s="1342">
        <v>0</v>
      </c>
      <c r="F114" s="1445" t="s">
        <v>237</v>
      </c>
      <c r="G114" s="1445" t="s">
        <v>237</v>
      </c>
      <c r="H114" s="1342">
        <v>0.39</v>
      </c>
      <c r="I114" s="1445" t="s">
        <v>131</v>
      </c>
      <c r="J114" s="1312" t="s">
        <v>9157</v>
      </c>
      <c r="K114" s="1312">
        <v>0.78</v>
      </c>
      <c r="L114" s="1675">
        <v>42948</v>
      </c>
      <c r="M114" s="1343">
        <v>42961</v>
      </c>
      <c r="N114" s="1310"/>
    </row>
    <row r="115" spans="1:16">
      <c r="A115" s="1312" t="s">
        <v>238</v>
      </c>
      <c r="B115" s="1314"/>
      <c r="C115" s="1312" t="s">
        <v>2657</v>
      </c>
      <c r="D115" s="1352" t="s">
        <v>9109</v>
      </c>
      <c r="E115" s="1342">
        <v>0</v>
      </c>
      <c r="F115" s="1312" t="s">
        <v>280</v>
      </c>
      <c r="G115" s="1312" t="s">
        <v>9093</v>
      </c>
      <c r="H115" s="1342">
        <v>1.36</v>
      </c>
      <c r="I115" s="1312" t="s">
        <v>275</v>
      </c>
      <c r="J115" s="1312" t="s">
        <v>9084</v>
      </c>
      <c r="K115" s="1312">
        <v>2.72</v>
      </c>
      <c r="L115" s="1675">
        <v>42948</v>
      </c>
      <c r="M115" s="1343">
        <v>42961</v>
      </c>
      <c r="N115" s="1337"/>
      <c r="O115" s="16"/>
      <c r="P115" s="95"/>
    </row>
    <row r="116" spans="1:16">
      <c r="A116" s="1312" t="s">
        <v>238</v>
      </c>
      <c r="B116" s="1314"/>
      <c r="C116" s="1312" t="s">
        <v>3679</v>
      </c>
      <c r="D116" s="1352" t="s">
        <v>9125</v>
      </c>
      <c r="E116" s="1342">
        <v>0</v>
      </c>
      <c r="F116" s="1445" t="s">
        <v>237</v>
      </c>
      <c r="G116" s="1445" t="s">
        <v>237</v>
      </c>
      <c r="H116" s="1342">
        <v>2.0699999999999998</v>
      </c>
      <c r="I116" s="1445" t="s">
        <v>7054</v>
      </c>
      <c r="J116" s="1445" t="s">
        <v>7054</v>
      </c>
      <c r="K116" s="1312">
        <v>4.1399999999999997</v>
      </c>
      <c r="L116" s="1675">
        <v>42948</v>
      </c>
      <c r="M116" s="1343">
        <v>42963</v>
      </c>
      <c r="N116" s="1310"/>
    </row>
    <row r="117" spans="1:16">
      <c r="A117" s="1312" t="s">
        <v>238</v>
      </c>
      <c r="B117" s="1314"/>
      <c r="C117" s="1312" t="s">
        <v>1978</v>
      </c>
      <c r="D117" s="1352" t="s">
        <v>9126</v>
      </c>
      <c r="E117" s="1342">
        <v>0</v>
      </c>
      <c r="F117" s="1445" t="s">
        <v>237</v>
      </c>
      <c r="G117" s="1445" t="s">
        <v>237</v>
      </c>
      <c r="H117" s="1342">
        <v>0.87</v>
      </c>
      <c r="I117" s="1445" t="s">
        <v>3679</v>
      </c>
      <c r="J117" s="1312" t="s">
        <v>9125</v>
      </c>
      <c r="K117" s="1312">
        <v>1.74</v>
      </c>
      <c r="L117" s="1675">
        <v>42948</v>
      </c>
      <c r="M117" s="1343">
        <v>42964</v>
      </c>
      <c r="N117" s="1310"/>
    </row>
    <row r="118" spans="1:16">
      <c r="A118" s="1312" t="s">
        <v>238</v>
      </c>
      <c r="B118" s="1314"/>
      <c r="C118" s="1312" t="s">
        <v>9074</v>
      </c>
      <c r="D118" s="1352" t="s">
        <v>8368</v>
      </c>
      <c r="E118" s="1342">
        <v>0</v>
      </c>
      <c r="F118" s="1445" t="s">
        <v>2823</v>
      </c>
      <c r="G118" s="1312" t="s">
        <v>2823</v>
      </c>
      <c r="H118" s="1342">
        <v>1.54</v>
      </c>
      <c r="I118" s="1445" t="s">
        <v>239</v>
      </c>
      <c r="J118" s="1312" t="s">
        <v>9106</v>
      </c>
      <c r="K118" s="1312">
        <v>3.08</v>
      </c>
      <c r="L118" s="1675">
        <v>42948</v>
      </c>
      <c r="M118" s="1343">
        <v>42964</v>
      </c>
      <c r="N118" s="1310"/>
    </row>
    <row r="119" spans="1:16">
      <c r="A119" s="1312" t="s">
        <v>238</v>
      </c>
      <c r="B119" s="1314"/>
      <c r="C119" s="1312" t="s">
        <v>1234</v>
      </c>
      <c r="D119" s="1352" t="s">
        <v>9120</v>
      </c>
      <c r="E119" s="1342">
        <v>0</v>
      </c>
      <c r="F119" s="1445" t="s">
        <v>3679</v>
      </c>
      <c r="G119" s="1312" t="s">
        <v>9125</v>
      </c>
      <c r="H119" s="1342">
        <v>0.42</v>
      </c>
      <c r="I119" s="1445" t="s">
        <v>33</v>
      </c>
      <c r="J119" s="1445" t="s">
        <v>33</v>
      </c>
      <c r="K119" s="1312">
        <v>0.84</v>
      </c>
      <c r="L119" s="1675">
        <v>42948</v>
      </c>
      <c r="M119" s="1343">
        <v>42964</v>
      </c>
      <c r="N119" s="1310"/>
    </row>
    <row r="120" spans="1:16" s="395" customFormat="1" ht="15" customHeight="1">
      <c r="A120" s="1312" t="s">
        <v>238</v>
      </c>
      <c r="B120" s="1324"/>
      <c r="C120" s="1332" t="s">
        <v>5239</v>
      </c>
      <c r="D120" s="1333" t="s">
        <v>7185</v>
      </c>
      <c r="E120" s="1334">
        <v>0</v>
      </c>
      <c r="F120" s="1328" t="s">
        <v>2823</v>
      </c>
      <c r="G120" s="1333" t="s">
        <v>2823</v>
      </c>
      <c r="H120" s="1334">
        <v>2.62</v>
      </c>
      <c r="I120" s="1328" t="s">
        <v>153</v>
      </c>
      <c r="J120" s="1335" t="s">
        <v>7170</v>
      </c>
      <c r="K120" s="1334">
        <v>2.62</v>
      </c>
      <c r="L120" s="1675">
        <v>42948</v>
      </c>
      <c r="M120" s="1331">
        <v>42970</v>
      </c>
      <c r="N120" s="1317" t="s">
        <v>3214</v>
      </c>
    </row>
    <row r="121" spans="1:16">
      <c r="A121" s="1910" t="s">
        <v>238</v>
      </c>
      <c r="B121" s="1905"/>
      <c r="C121" s="1911" t="s">
        <v>274</v>
      </c>
      <c r="D121" s="1910" t="s">
        <v>11564</v>
      </c>
      <c r="E121" s="1912">
        <v>0</v>
      </c>
      <c r="F121" s="1911" t="s">
        <v>236</v>
      </c>
      <c r="G121" s="1910" t="s">
        <v>236</v>
      </c>
      <c r="H121" s="1912">
        <v>9.41</v>
      </c>
      <c r="I121" s="1913" t="s">
        <v>275</v>
      </c>
      <c r="J121" s="1910" t="s">
        <v>9084</v>
      </c>
      <c r="K121" s="1910">
        <f t="shared" ref="K121:K128" si="0">(H121-E121)*2</f>
        <v>18.82</v>
      </c>
      <c r="L121" s="1916">
        <v>43057</v>
      </c>
      <c r="M121" s="1917">
        <v>43042</v>
      </c>
      <c r="N121" s="1854"/>
    </row>
    <row r="122" spans="1:16">
      <c r="A122" s="1910" t="s">
        <v>238</v>
      </c>
      <c r="B122" s="1905"/>
      <c r="C122" s="1914" t="s">
        <v>2390</v>
      </c>
      <c r="D122" s="1910" t="s">
        <v>12362</v>
      </c>
      <c r="E122" s="1912">
        <v>0</v>
      </c>
      <c r="F122" s="1913" t="s">
        <v>1909</v>
      </c>
      <c r="G122" s="1910" t="s">
        <v>12356</v>
      </c>
      <c r="H122" s="1912">
        <v>1.06</v>
      </c>
      <c r="I122" s="1913" t="s">
        <v>33</v>
      </c>
      <c r="J122" s="1910" t="s">
        <v>33</v>
      </c>
      <c r="K122" s="1910">
        <f t="shared" si="0"/>
        <v>2.12</v>
      </c>
      <c r="L122" s="1916">
        <v>43070</v>
      </c>
      <c r="M122" s="1917">
        <v>43076</v>
      </c>
      <c r="N122" s="1854"/>
    </row>
    <row r="123" spans="1:16">
      <c r="A123" s="1910" t="s">
        <v>238</v>
      </c>
      <c r="B123" s="1905"/>
      <c r="C123" s="1914" t="s">
        <v>1909</v>
      </c>
      <c r="D123" s="1910" t="s">
        <v>12356</v>
      </c>
      <c r="E123" s="1912">
        <v>0</v>
      </c>
      <c r="F123" s="1913" t="s">
        <v>33</v>
      </c>
      <c r="G123" s="1910" t="s">
        <v>33</v>
      </c>
      <c r="H123" s="1912">
        <v>2.5299999999999998</v>
      </c>
      <c r="I123" s="1913" t="s">
        <v>33</v>
      </c>
      <c r="J123" s="1910" t="s">
        <v>33</v>
      </c>
      <c r="K123" s="1910">
        <f t="shared" si="0"/>
        <v>5.0599999999999996</v>
      </c>
      <c r="L123" s="1916">
        <v>43070</v>
      </c>
      <c r="M123" s="1917">
        <v>43081</v>
      </c>
      <c r="N123" s="1854"/>
    </row>
    <row r="124" spans="1:16">
      <c r="A124" s="1910" t="s">
        <v>238</v>
      </c>
      <c r="B124" s="1905"/>
      <c r="C124" s="1914" t="s">
        <v>10234</v>
      </c>
      <c r="D124" s="1910" t="s">
        <v>12357</v>
      </c>
      <c r="E124" s="1912">
        <v>0</v>
      </c>
      <c r="F124" s="1913" t="s">
        <v>1909</v>
      </c>
      <c r="G124" s="1910" t="s">
        <v>12356</v>
      </c>
      <c r="H124" s="1912">
        <v>0.61</v>
      </c>
      <c r="I124" s="1913" t="s">
        <v>33</v>
      </c>
      <c r="J124" s="1910" t="s">
        <v>33</v>
      </c>
      <c r="K124" s="1910">
        <f t="shared" si="0"/>
        <v>1.22</v>
      </c>
      <c r="L124" s="1916">
        <v>43070</v>
      </c>
      <c r="M124" s="1917">
        <v>43081</v>
      </c>
      <c r="N124" s="1854"/>
    </row>
    <row r="125" spans="1:16">
      <c r="A125" s="1910" t="s">
        <v>238</v>
      </c>
      <c r="B125" s="1905"/>
      <c r="C125" s="1914" t="s">
        <v>10234</v>
      </c>
      <c r="D125" s="1910" t="s">
        <v>12358</v>
      </c>
      <c r="E125" s="1912">
        <v>0</v>
      </c>
      <c r="F125" s="1913" t="s">
        <v>10234</v>
      </c>
      <c r="G125" s="1910" t="s">
        <v>12357</v>
      </c>
      <c r="H125" s="1912">
        <v>0.46</v>
      </c>
      <c r="I125" s="1913" t="s">
        <v>33</v>
      </c>
      <c r="J125" s="1910" t="s">
        <v>33</v>
      </c>
      <c r="K125" s="1910">
        <f t="shared" si="0"/>
        <v>0.92</v>
      </c>
      <c r="L125" s="1916">
        <v>43070</v>
      </c>
      <c r="M125" s="1917">
        <v>43083</v>
      </c>
      <c r="N125" s="1854"/>
    </row>
    <row r="126" spans="1:16">
      <c r="A126" s="1910" t="s">
        <v>238</v>
      </c>
      <c r="B126" s="1905"/>
      <c r="C126" s="1914" t="s">
        <v>3054</v>
      </c>
      <c r="D126" s="1910" t="s">
        <v>11457</v>
      </c>
      <c r="E126" s="1912">
        <v>0</v>
      </c>
      <c r="F126" s="1913" t="s">
        <v>12359</v>
      </c>
      <c r="G126" s="1910" t="s">
        <v>12358</v>
      </c>
      <c r="H126" s="1912">
        <v>0.27</v>
      </c>
      <c r="I126" s="1913" t="s">
        <v>33</v>
      </c>
      <c r="J126" s="1910" t="s">
        <v>33</v>
      </c>
      <c r="K126" s="1910">
        <f t="shared" si="0"/>
        <v>0.54</v>
      </c>
      <c r="L126" s="1916">
        <v>43070</v>
      </c>
      <c r="M126" s="1917">
        <v>43083</v>
      </c>
      <c r="N126" s="1854"/>
    </row>
    <row r="127" spans="1:16">
      <c r="A127" s="1910" t="s">
        <v>238</v>
      </c>
      <c r="B127" s="1905"/>
      <c r="C127" s="1914" t="s">
        <v>12360</v>
      </c>
      <c r="D127" s="1910" t="s">
        <v>12361</v>
      </c>
      <c r="E127" s="1912">
        <v>0</v>
      </c>
      <c r="F127" s="1913" t="s">
        <v>10234</v>
      </c>
      <c r="G127" s="1910" t="s">
        <v>12357</v>
      </c>
      <c r="H127" s="1912">
        <v>0.36</v>
      </c>
      <c r="I127" s="1913" t="s">
        <v>33</v>
      </c>
      <c r="J127" s="1910" t="s">
        <v>33</v>
      </c>
      <c r="K127" s="1910">
        <f t="shared" si="0"/>
        <v>0.72</v>
      </c>
      <c r="L127" s="1916">
        <v>43070</v>
      </c>
      <c r="M127" s="1917">
        <v>43083</v>
      </c>
      <c r="N127" s="1854"/>
    </row>
    <row r="128" spans="1:16">
      <c r="A128" s="1910" t="s">
        <v>238</v>
      </c>
      <c r="B128" s="1905"/>
      <c r="C128" s="1914" t="s">
        <v>281</v>
      </c>
      <c r="D128" s="1910" t="s">
        <v>12363</v>
      </c>
      <c r="E128" s="1912">
        <v>0</v>
      </c>
      <c r="F128" s="1913" t="s">
        <v>53</v>
      </c>
      <c r="G128" s="1910" t="s">
        <v>12339</v>
      </c>
      <c r="H128" s="1912">
        <v>0.83</v>
      </c>
      <c r="I128" s="1913" t="s">
        <v>229</v>
      </c>
      <c r="J128" s="1910" t="s">
        <v>12364</v>
      </c>
      <c r="K128" s="1910">
        <f t="shared" si="0"/>
        <v>1.66</v>
      </c>
      <c r="L128" s="1916">
        <v>43070</v>
      </c>
      <c r="M128" s="1917">
        <v>43084</v>
      </c>
      <c r="N128" s="1854"/>
    </row>
    <row r="129" spans="1:14" s="2019" customFormat="1">
      <c r="A129" s="1910" t="s">
        <v>238</v>
      </c>
      <c r="B129" s="1905"/>
      <c r="C129" s="1914" t="s">
        <v>5544</v>
      </c>
      <c r="D129" s="1910" t="s">
        <v>12366</v>
      </c>
      <c r="E129" s="1912">
        <v>0</v>
      </c>
      <c r="F129" s="1913" t="s">
        <v>229</v>
      </c>
      <c r="G129" s="1910" t="s">
        <v>12364</v>
      </c>
      <c r="H129" s="1912">
        <v>0.66</v>
      </c>
      <c r="I129" s="1913" t="s">
        <v>33</v>
      </c>
      <c r="J129" s="1910" t="s">
        <v>33</v>
      </c>
      <c r="K129" s="1910">
        <f t="shared" ref="K129:K134" si="1">(H129-E129)*2</f>
        <v>1.32</v>
      </c>
      <c r="L129" s="1916">
        <v>43101</v>
      </c>
      <c r="M129" s="1917">
        <v>43102</v>
      </c>
      <c r="N129" s="1854"/>
    </row>
    <row r="130" spans="1:14">
      <c r="A130" s="1910" t="s">
        <v>238</v>
      </c>
      <c r="B130" s="1905"/>
      <c r="C130" s="1914" t="s">
        <v>229</v>
      </c>
      <c r="D130" s="1910" t="s">
        <v>12364</v>
      </c>
      <c r="E130" s="1912">
        <v>0</v>
      </c>
      <c r="F130" s="1913" t="s">
        <v>281</v>
      </c>
      <c r="G130" s="1910" t="s">
        <v>12363</v>
      </c>
      <c r="H130" s="1912">
        <v>2.06</v>
      </c>
      <c r="I130" s="1913" t="s">
        <v>33</v>
      </c>
      <c r="J130" s="1910" t="s">
        <v>33</v>
      </c>
      <c r="K130" s="1910">
        <f t="shared" si="1"/>
        <v>4.12</v>
      </c>
      <c r="L130" s="1916">
        <v>43101</v>
      </c>
      <c r="M130" s="1917">
        <v>43104</v>
      </c>
      <c r="N130" s="1854"/>
    </row>
    <row r="131" spans="1:14">
      <c r="A131" s="1910" t="s">
        <v>238</v>
      </c>
      <c r="B131" s="1905"/>
      <c r="C131" s="1914" t="s">
        <v>292</v>
      </c>
      <c r="D131" s="1910" t="s">
        <v>12365</v>
      </c>
      <c r="E131" s="1912">
        <v>0</v>
      </c>
      <c r="F131" s="1913" t="s">
        <v>281</v>
      </c>
      <c r="G131" s="1910" t="s">
        <v>12363</v>
      </c>
      <c r="H131" s="1912">
        <v>0.27</v>
      </c>
      <c r="I131" s="1913" t="s">
        <v>229</v>
      </c>
      <c r="J131" s="1910" t="s">
        <v>12364</v>
      </c>
      <c r="K131" s="1910">
        <f t="shared" si="1"/>
        <v>0.54</v>
      </c>
      <c r="L131" s="1916">
        <v>43101</v>
      </c>
      <c r="M131" s="1917">
        <v>43104</v>
      </c>
      <c r="N131" s="1854"/>
    </row>
    <row r="132" spans="1:14">
      <c r="A132" s="1910" t="s">
        <v>238</v>
      </c>
      <c r="B132" s="1905"/>
      <c r="C132" s="1911" t="s">
        <v>12367</v>
      </c>
      <c r="D132" s="1910" t="s">
        <v>12368</v>
      </c>
      <c r="E132" s="1912">
        <v>0</v>
      </c>
      <c r="F132" s="1911" t="s">
        <v>53</v>
      </c>
      <c r="G132" s="1910" t="s">
        <v>12339</v>
      </c>
      <c r="H132" s="1912">
        <v>1.27</v>
      </c>
      <c r="I132" s="1913" t="s">
        <v>7054</v>
      </c>
      <c r="J132" s="1910" t="s">
        <v>141</v>
      </c>
      <c r="K132" s="1910">
        <f t="shared" si="1"/>
        <v>2.54</v>
      </c>
      <c r="L132" s="1916">
        <v>43101</v>
      </c>
      <c r="M132" s="1917">
        <v>43105</v>
      </c>
      <c r="N132" s="1854"/>
    </row>
    <row r="133" spans="1:14" s="2019" customFormat="1">
      <c r="A133" s="1910" t="s">
        <v>238</v>
      </c>
      <c r="B133" s="1905"/>
      <c r="C133" s="1914" t="s">
        <v>240</v>
      </c>
      <c r="D133" s="1910" t="s">
        <v>12342</v>
      </c>
      <c r="E133" s="1912">
        <v>0</v>
      </c>
      <c r="F133" s="1913" t="s">
        <v>53</v>
      </c>
      <c r="G133" s="1910" t="s">
        <v>12339</v>
      </c>
      <c r="H133" s="1912">
        <v>1.21</v>
      </c>
      <c r="I133" s="1913" t="s">
        <v>12348</v>
      </c>
      <c r="J133" s="1910" t="s">
        <v>12349</v>
      </c>
      <c r="K133" s="1910">
        <f t="shared" si="1"/>
        <v>2.42</v>
      </c>
      <c r="L133" s="1916">
        <v>43101</v>
      </c>
      <c r="M133" s="1917">
        <v>43108</v>
      </c>
      <c r="N133" s="1854"/>
    </row>
    <row r="134" spans="1:14" s="2019" customFormat="1">
      <c r="A134" s="1910" t="s">
        <v>238</v>
      </c>
      <c r="B134" s="1905"/>
      <c r="C134" s="1914" t="s">
        <v>283</v>
      </c>
      <c r="D134" s="1910" t="s">
        <v>12341</v>
      </c>
      <c r="E134" s="1912">
        <v>0</v>
      </c>
      <c r="F134" s="1913" t="s">
        <v>240</v>
      </c>
      <c r="G134" s="1910" t="s">
        <v>12342</v>
      </c>
      <c r="H134" s="1912">
        <v>1.1000000000000001</v>
      </c>
      <c r="I134" s="1913" t="s">
        <v>7054</v>
      </c>
      <c r="J134" s="1910" t="s">
        <v>141</v>
      </c>
      <c r="K134" s="1910">
        <f t="shared" si="1"/>
        <v>2.2000000000000002</v>
      </c>
      <c r="L134" s="1916">
        <v>43101</v>
      </c>
      <c r="M134" s="1917">
        <v>43110</v>
      </c>
      <c r="N134" s="1854"/>
    </row>
    <row r="135" spans="1:14" s="2019" customFormat="1">
      <c r="A135" s="1910" t="s">
        <v>238</v>
      </c>
      <c r="B135" s="1905"/>
      <c r="C135" s="1911" t="s">
        <v>157</v>
      </c>
      <c r="D135" s="1910" t="s">
        <v>12377</v>
      </c>
      <c r="E135" s="1912">
        <v>0</v>
      </c>
      <c r="F135" s="1911" t="s">
        <v>275</v>
      </c>
      <c r="G135" s="1910" t="s">
        <v>9084</v>
      </c>
      <c r="H135" s="1912">
        <v>2.39</v>
      </c>
      <c r="I135" s="1913" t="s">
        <v>52</v>
      </c>
      <c r="J135" s="1910" t="s">
        <v>9085</v>
      </c>
      <c r="K135" s="1910">
        <f t="shared" ref="K135:K144" si="2">(H135-E135)*2</f>
        <v>4.78</v>
      </c>
      <c r="L135" s="1916">
        <v>43101</v>
      </c>
      <c r="M135" s="1917">
        <v>43124</v>
      </c>
      <c r="N135" s="1854"/>
    </row>
    <row r="136" spans="1:14">
      <c r="A136" s="1910" t="s">
        <v>238</v>
      </c>
      <c r="B136" s="1905"/>
      <c r="C136" s="1911" t="s">
        <v>52</v>
      </c>
      <c r="D136" s="1910" t="s">
        <v>9085</v>
      </c>
      <c r="E136" s="1912">
        <v>0</v>
      </c>
      <c r="F136" s="1911" t="s">
        <v>236</v>
      </c>
      <c r="G136" s="1910" t="s">
        <v>236</v>
      </c>
      <c r="H136" s="1912">
        <v>5.16</v>
      </c>
      <c r="I136" s="1913" t="s">
        <v>6371</v>
      </c>
      <c r="J136" s="1910" t="s">
        <v>11563</v>
      </c>
      <c r="K136" s="1910">
        <f>(H136-E136)*2</f>
        <v>10.32</v>
      </c>
      <c r="L136" s="1916">
        <v>43101</v>
      </c>
      <c r="M136" s="1917">
        <v>43131</v>
      </c>
      <c r="N136" s="1854"/>
    </row>
    <row r="137" spans="1:14">
      <c r="A137" s="1910" t="s">
        <v>238</v>
      </c>
      <c r="B137" s="1905"/>
      <c r="C137" s="1911" t="s">
        <v>8198</v>
      </c>
      <c r="D137" s="1910" t="s">
        <v>12376</v>
      </c>
      <c r="E137" s="1912">
        <v>0</v>
      </c>
      <c r="F137" s="1911" t="s">
        <v>52</v>
      </c>
      <c r="G137" s="1910" t="s">
        <v>9085</v>
      </c>
      <c r="H137" s="1912">
        <v>2.4300000000000002</v>
      </c>
      <c r="I137" s="1913" t="s">
        <v>157</v>
      </c>
      <c r="J137" s="1910" t="s">
        <v>12377</v>
      </c>
      <c r="K137" s="1910">
        <f t="shared" si="2"/>
        <v>4.8600000000000003</v>
      </c>
      <c r="L137" s="1916">
        <v>43132</v>
      </c>
      <c r="M137" s="1917">
        <v>43132</v>
      </c>
      <c r="N137" s="1854"/>
    </row>
    <row r="138" spans="1:14">
      <c r="A138" s="1910" t="s">
        <v>238</v>
      </c>
      <c r="B138" s="1905"/>
      <c r="C138" s="1911" t="s">
        <v>11565</v>
      </c>
      <c r="D138" s="1910" t="s">
        <v>12397</v>
      </c>
      <c r="E138" s="1912">
        <v>0</v>
      </c>
      <c r="F138" s="1911" t="s">
        <v>156</v>
      </c>
      <c r="G138" s="1910" t="s">
        <v>12396</v>
      </c>
      <c r="H138" s="1912">
        <v>1.01</v>
      </c>
      <c r="I138" s="1913" t="s">
        <v>33</v>
      </c>
      <c r="J138" s="1910" t="s">
        <v>33</v>
      </c>
      <c r="K138" s="1910">
        <f t="shared" si="2"/>
        <v>2.02</v>
      </c>
      <c r="L138" s="1916">
        <v>43132</v>
      </c>
      <c r="M138" s="1917">
        <v>43133</v>
      </c>
      <c r="N138" s="1854"/>
    </row>
    <row r="139" spans="1:14">
      <c r="A139" s="1910" t="s">
        <v>238</v>
      </c>
      <c r="B139" s="1905"/>
      <c r="C139" s="1911" t="s">
        <v>5274</v>
      </c>
      <c r="D139" s="1910" t="s">
        <v>12398</v>
      </c>
      <c r="E139" s="1912">
        <v>0</v>
      </c>
      <c r="F139" s="1911" t="s">
        <v>156</v>
      </c>
      <c r="G139" s="1910" t="s">
        <v>12396</v>
      </c>
      <c r="H139" s="1912">
        <v>0.33</v>
      </c>
      <c r="I139" s="1913" t="s">
        <v>33</v>
      </c>
      <c r="J139" s="1910" t="s">
        <v>33</v>
      </c>
      <c r="K139" s="1910">
        <f t="shared" si="2"/>
        <v>0.66</v>
      </c>
      <c r="L139" s="1916">
        <v>43132</v>
      </c>
      <c r="M139" s="1917">
        <v>43133</v>
      </c>
      <c r="N139" s="1854"/>
    </row>
    <row r="140" spans="1:14">
      <c r="A140" s="1910" t="s">
        <v>238</v>
      </c>
      <c r="B140" s="1905"/>
      <c r="C140" s="1911" t="s">
        <v>156</v>
      </c>
      <c r="D140" s="1910" t="s">
        <v>12396</v>
      </c>
      <c r="E140" s="1912">
        <v>0</v>
      </c>
      <c r="F140" s="1911" t="s">
        <v>274</v>
      </c>
      <c r="G140" s="1910" t="s">
        <v>11564</v>
      </c>
      <c r="H140" s="1912">
        <v>3.81</v>
      </c>
      <c r="I140" s="1913" t="s">
        <v>275</v>
      </c>
      <c r="J140" s="1910" t="s">
        <v>9084</v>
      </c>
      <c r="K140" s="1910">
        <f t="shared" si="2"/>
        <v>7.62</v>
      </c>
      <c r="L140" s="1916">
        <v>43132</v>
      </c>
      <c r="M140" s="1917">
        <v>43152</v>
      </c>
      <c r="N140" s="1854"/>
    </row>
    <row r="141" spans="1:14">
      <c r="A141" s="1910" t="s">
        <v>238</v>
      </c>
      <c r="B141" s="1905"/>
      <c r="C141" s="1914" t="s">
        <v>2746</v>
      </c>
      <c r="D141" s="1910" t="s">
        <v>12343</v>
      </c>
      <c r="E141" s="1912">
        <v>0</v>
      </c>
      <c r="F141" s="1913" t="s">
        <v>283</v>
      </c>
      <c r="G141" s="1910" t="s">
        <v>12341</v>
      </c>
      <c r="H141" s="1912">
        <v>0.39</v>
      </c>
      <c r="I141" s="1913" t="s">
        <v>33</v>
      </c>
      <c r="J141" s="1910" t="s">
        <v>33</v>
      </c>
      <c r="K141" s="1910">
        <f t="shared" si="2"/>
        <v>0.78</v>
      </c>
      <c r="L141" s="1916">
        <v>43132</v>
      </c>
      <c r="M141" s="1917">
        <v>43153</v>
      </c>
      <c r="N141" s="1854"/>
    </row>
    <row r="142" spans="1:14">
      <c r="A142" s="1910" t="s">
        <v>238</v>
      </c>
      <c r="B142" s="1905"/>
      <c r="C142" s="1914" t="s">
        <v>1926</v>
      </c>
      <c r="D142" s="1910" t="s">
        <v>12344</v>
      </c>
      <c r="E142" s="1912">
        <v>0</v>
      </c>
      <c r="F142" s="1913" t="s">
        <v>283</v>
      </c>
      <c r="G142" s="1910" t="s">
        <v>12341</v>
      </c>
      <c r="H142" s="1912">
        <v>0.5</v>
      </c>
      <c r="I142" s="1913" t="s">
        <v>33</v>
      </c>
      <c r="J142" s="1910" t="s">
        <v>33</v>
      </c>
      <c r="K142" s="1910">
        <f t="shared" si="2"/>
        <v>1</v>
      </c>
      <c r="L142" s="1916">
        <v>43132</v>
      </c>
      <c r="M142" s="1917">
        <v>43153</v>
      </c>
      <c r="N142" s="1854"/>
    </row>
    <row r="143" spans="1:14">
      <c r="A143" s="1910" t="s">
        <v>238</v>
      </c>
      <c r="B143" s="1905"/>
      <c r="C143" s="1914" t="s">
        <v>3602</v>
      </c>
      <c r="D143" s="1910" t="s">
        <v>12347</v>
      </c>
      <c r="E143" s="1912">
        <v>0</v>
      </c>
      <c r="F143" s="1913" t="s">
        <v>53</v>
      </c>
      <c r="G143" s="1910" t="s">
        <v>12339</v>
      </c>
      <c r="H143" s="1912">
        <v>0.91</v>
      </c>
      <c r="I143" s="1913" t="s">
        <v>33</v>
      </c>
      <c r="J143" s="1910" t="s">
        <v>33</v>
      </c>
      <c r="K143" s="1910">
        <f t="shared" si="2"/>
        <v>1.82</v>
      </c>
      <c r="L143" s="1916">
        <v>43132</v>
      </c>
      <c r="M143" s="1917">
        <v>43158</v>
      </c>
      <c r="N143" s="1854"/>
    </row>
    <row r="144" spans="1:14">
      <c r="A144" s="1910" t="s">
        <v>238</v>
      </c>
      <c r="B144" s="1905"/>
      <c r="C144" s="1914" t="s">
        <v>12354</v>
      </c>
      <c r="D144" s="1910" t="s">
        <v>12355</v>
      </c>
      <c r="E144" s="1912">
        <v>0</v>
      </c>
      <c r="F144" s="1913" t="s">
        <v>3602</v>
      </c>
      <c r="G144" s="1910" t="s">
        <v>12347</v>
      </c>
      <c r="H144" s="1912">
        <v>0.24</v>
      </c>
      <c r="I144" s="1913" t="s">
        <v>3371</v>
      </c>
      <c r="J144" s="1910" t="s">
        <v>12353</v>
      </c>
      <c r="K144" s="1910">
        <f t="shared" si="2"/>
        <v>0.48</v>
      </c>
      <c r="L144" s="1916">
        <v>43132</v>
      </c>
      <c r="M144" s="1917">
        <v>43159</v>
      </c>
      <c r="N144" s="1854"/>
    </row>
    <row r="145" spans="1:14" s="2019" customFormat="1">
      <c r="A145" s="1910" t="s">
        <v>238</v>
      </c>
      <c r="B145" s="1905"/>
      <c r="C145" s="1914" t="s">
        <v>286</v>
      </c>
      <c r="D145" s="1910" t="s">
        <v>12340</v>
      </c>
      <c r="E145" s="1912">
        <v>0</v>
      </c>
      <c r="F145" s="1913" t="s">
        <v>53</v>
      </c>
      <c r="G145" s="1910" t="s">
        <v>12339</v>
      </c>
      <c r="H145" s="1912">
        <v>1.03</v>
      </c>
      <c r="I145" s="1913" t="s">
        <v>286</v>
      </c>
      <c r="J145" s="1910" t="s">
        <v>12340</v>
      </c>
      <c r="K145" s="1910">
        <f t="shared" ref="K145:K152" si="3">(H145-E145)*2</f>
        <v>2.06</v>
      </c>
      <c r="L145" s="1916">
        <v>43160</v>
      </c>
      <c r="M145" s="1917">
        <v>43173</v>
      </c>
      <c r="N145" s="1854"/>
    </row>
    <row r="146" spans="1:14" s="2019" customFormat="1">
      <c r="A146" s="1910" t="s">
        <v>238</v>
      </c>
      <c r="B146" s="1905"/>
      <c r="C146" s="1914" t="s">
        <v>226</v>
      </c>
      <c r="D146" s="1910" t="s">
        <v>12345</v>
      </c>
      <c r="E146" s="1912">
        <v>0</v>
      </c>
      <c r="F146" s="1913" t="s">
        <v>53</v>
      </c>
      <c r="G146" s="1910" t="s">
        <v>12339</v>
      </c>
      <c r="H146" s="1912">
        <v>0.14000000000000001</v>
      </c>
      <c r="I146" s="1913" t="s">
        <v>33</v>
      </c>
      <c r="J146" s="1910" t="s">
        <v>33</v>
      </c>
      <c r="K146" s="1910">
        <f t="shared" si="3"/>
        <v>0.28000000000000003</v>
      </c>
      <c r="L146" s="1916">
        <v>43160</v>
      </c>
      <c r="M146" s="1917">
        <v>43175</v>
      </c>
      <c r="N146" s="1854" t="s">
        <v>11906</v>
      </c>
    </row>
    <row r="147" spans="1:14" s="2019" customFormat="1">
      <c r="A147" s="1910" t="s">
        <v>238</v>
      </c>
      <c r="B147" s="1905"/>
      <c r="C147" s="1914" t="s">
        <v>6524</v>
      </c>
      <c r="D147" s="1910" t="s">
        <v>12346</v>
      </c>
      <c r="E147" s="1912">
        <v>0</v>
      </c>
      <c r="F147" s="1913" t="s">
        <v>226</v>
      </c>
      <c r="G147" s="1910" t="s">
        <v>12345</v>
      </c>
      <c r="H147" s="1912">
        <v>0.15</v>
      </c>
      <c r="I147" s="1913" t="s">
        <v>33</v>
      </c>
      <c r="J147" s="1910" t="s">
        <v>33</v>
      </c>
      <c r="K147" s="1910">
        <f t="shared" si="3"/>
        <v>0.3</v>
      </c>
      <c r="L147" s="1916">
        <v>43160</v>
      </c>
      <c r="M147" s="1917">
        <v>43175</v>
      </c>
      <c r="N147" s="1854" t="s">
        <v>11906</v>
      </c>
    </row>
    <row r="148" spans="1:14" s="2019" customFormat="1">
      <c r="A148" s="1910" t="s">
        <v>238</v>
      </c>
      <c r="B148" s="1905"/>
      <c r="C148" s="1914" t="s">
        <v>2742</v>
      </c>
      <c r="D148" s="1910" t="s">
        <v>12350</v>
      </c>
      <c r="E148" s="1912">
        <v>0</v>
      </c>
      <c r="F148" s="1913" t="s">
        <v>53</v>
      </c>
      <c r="G148" s="1910" t="s">
        <v>12339</v>
      </c>
      <c r="H148" s="1912">
        <v>0.19</v>
      </c>
      <c r="I148" s="1913" t="s">
        <v>53</v>
      </c>
      <c r="J148" s="1910" t="s">
        <v>12339</v>
      </c>
      <c r="K148" s="1910">
        <f t="shared" si="3"/>
        <v>0.38</v>
      </c>
      <c r="L148" s="1916">
        <v>43160</v>
      </c>
      <c r="M148" s="1917">
        <v>43175</v>
      </c>
      <c r="N148" s="1854" t="s">
        <v>11906</v>
      </c>
    </row>
    <row r="149" spans="1:14" s="2019" customFormat="1">
      <c r="A149" s="1910" t="s">
        <v>238</v>
      </c>
      <c r="B149" s="1905"/>
      <c r="C149" s="1914" t="s">
        <v>227</v>
      </c>
      <c r="D149" s="1910" t="s">
        <v>12351</v>
      </c>
      <c r="E149" s="1912">
        <v>0</v>
      </c>
      <c r="F149" s="1913" t="s">
        <v>53</v>
      </c>
      <c r="G149" s="1910" t="s">
        <v>12339</v>
      </c>
      <c r="H149" s="1912">
        <v>0.45</v>
      </c>
      <c r="I149" s="1913" t="s">
        <v>33</v>
      </c>
      <c r="J149" s="1910" t="s">
        <v>33</v>
      </c>
      <c r="K149" s="1910">
        <f t="shared" si="3"/>
        <v>0.9</v>
      </c>
      <c r="L149" s="1916">
        <v>43160</v>
      </c>
      <c r="M149" s="1917">
        <v>43175</v>
      </c>
      <c r="N149" s="1854"/>
    </row>
    <row r="150" spans="1:14" s="2019" customFormat="1">
      <c r="A150" s="1910" t="s">
        <v>238</v>
      </c>
      <c r="B150" s="1905"/>
      <c r="C150" s="1914" t="s">
        <v>2345</v>
      </c>
      <c r="D150" s="1910" t="s">
        <v>12352</v>
      </c>
      <c r="E150" s="1912">
        <v>0</v>
      </c>
      <c r="F150" s="1913" t="s">
        <v>227</v>
      </c>
      <c r="G150" s="1910" t="s">
        <v>12351</v>
      </c>
      <c r="H150" s="1912">
        <v>0.76</v>
      </c>
      <c r="I150" s="1913" t="s">
        <v>33</v>
      </c>
      <c r="J150" s="1910" t="s">
        <v>33</v>
      </c>
      <c r="K150" s="1910">
        <f t="shared" si="3"/>
        <v>1.52</v>
      </c>
      <c r="L150" s="1916">
        <v>43160</v>
      </c>
      <c r="M150" s="1917">
        <v>43175</v>
      </c>
      <c r="N150" s="1854"/>
    </row>
    <row r="151" spans="1:14" s="2019" customFormat="1">
      <c r="A151" s="1910" t="s">
        <v>238</v>
      </c>
      <c r="B151" s="1905"/>
      <c r="C151" s="1911" t="s">
        <v>7046</v>
      </c>
      <c r="D151" s="1910" t="s">
        <v>12374</v>
      </c>
      <c r="E151" s="1912">
        <v>0</v>
      </c>
      <c r="F151" s="1911" t="s">
        <v>280</v>
      </c>
      <c r="G151" s="1910" t="s">
        <v>12373</v>
      </c>
      <c r="H151" s="1912">
        <v>0.56999999999999995</v>
      </c>
      <c r="I151" s="1913" t="s">
        <v>256</v>
      </c>
      <c r="J151" s="1910" t="s">
        <v>256</v>
      </c>
      <c r="K151" s="1910">
        <f t="shared" si="3"/>
        <v>1.1399999999999999</v>
      </c>
      <c r="L151" s="1916">
        <v>43160</v>
      </c>
      <c r="M151" s="1917">
        <v>43188</v>
      </c>
      <c r="N151" s="1854"/>
    </row>
    <row r="152" spans="1:14" s="2019" customFormat="1">
      <c r="A152" s="1910" t="s">
        <v>238</v>
      </c>
      <c r="B152" s="1905"/>
      <c r="C152" s="1911" t="s">
        <v>3028</v>
      </c>
      <c r="D152" s="1910" t="s">
        <v>12371</v>
      </c>
      <c r="E152" s="1912">
        <v>0</v>
      </c>
      <c r="F152" s="1911" t="s">
        <v>134</v>
      </c>
      <c r="G152" s="1910" t="s">
        <v>10161</v>
      </c>
      <c r="H152" s="1912">
        <v>1.29</v>
      </c>
      <c r="I152" s="1913" t="s">
        <v>152</v>
      </c>
      <c r="J152" s="1910" t="s">
        <v>12370</v>
      </c>
      <c r="K152" s="1910">
        <f t="shared" si="3"/>
        <v>2.58</v>
      </c>
      <c r="L152" s="1916">
        <v>43160</v>
      </c>
      <c r="M152" s="1917">
        <v>43189</v>
      </c>
      <c r="N152" s="1854"/>
    </row>
    <row r="153" spans="1:14">
      <c r="A153" s="1910" t="s">
        <v>238</v>
      </c>
      <c r="B153" s="1905"/>
      <c r="C153" s="1911" t="s">
        <v>12337</v>
      </c>
      <c r="D153" s="1910" t="s">
        <v>12338</v>
      </c>
      <c r="E153" s="1912">
        <v>0</v>
      </c>
      <c r="F153" s="1911" t="s">
        <v>236</v>
      </c>
      <c r="G153" s="1910" t="s">
        <v>236</v>
      </c>
      <c r="H153" s="1912">
        <v>0.56999999999999995</v>
      </c>
      <c r="I153" s="1913" t="s">
        <v>33</v>
      </c>
      <c r="J153" s="1910" t="s">
        <v>33</v>
      </c>
      <c r="K153" s="1910">
        <f t="shared" ref="K153:K181" si="4">(H153-E153)*2</f>
        <v>1.1399999999999999</v>
      </c>
      <c r="L153" s="1916">
        <v>43191</v>
      </c>
      <c r="M153" s="1917">
        <v>43192</v>
      </c>
      <c r="N153" s="1854"/>
    </row>
    <row r="154" spans="1:14" s="2440" customFormat="1">
      <c r="A154" s="1910" t="s">
        <v>238</v>
      </c>
      <c r="B154" s="1905"/>
      <c r="C154" s="1911" t="s">
        <v>276</v>
      </c>
      <c r="D154" s="1910" t="s">
        <v>12330</v>
      </c>
      <c r="E154" s="1912">
        <v>0</v>
      </c>
      <c r="F154" s="1911" t="s">
        <v>33</v>
      </c>
      <c r="G154" s="1910" t="s">
        <v>33</v>
      </c>
      <c r="H154" s="1912">
        <v>2.48</v>
      </c>
      <c r="I154" s="1913" t="s">
        <v>236</v>
      </c>
      <c r="J154" s="1910" t="s">
        <v>236</v>
      </c>
      <c r="K154" s="1910">
        <f t="shared" si="4"/>
        <v>4.96</v>
      </c>
      <c r="L154" s="1916">
        <v>43191</v>
      </c>
      <c r="M154" s="1917">
        <v>43193</v>
      </c>
      <c r="N154" s="1854"/>
    </row>
    <row r="155" spans="1:14">
      <c r="A155" s="1910" t="s">
        <v>238</v>
      </c>
      <c r="B155" s="1905"/>
      <c r="C155" s="1911" t="s">
        <v>53</v>
      </c>
      <c r="D155" s="1910" t="s">
        <v>12339</v>
      </c>
      <c r="E155" s="1912">
        <v>0</v>
      </c>
      <c r="F155" s="1911" t="s">
        <v>236</v>
      </c>
      <c r="G155" s="1910" t="s">
        <v>236</v>
      </c>
      <c r="H155" s="1912">
        <v>9.3000000000000007</v>
      </c>
      <c r="I155" s="1913" t="s">
        <v>275</v>
      </c>
      <c r="J155" s="1910" t="s">
        <v>9084</v>
      </c>
      <c r="K155" s="1910">
        <f t="shared" si="4"/>
        <v>18.600000000000001</v>
      </c>
      <c r="L155" s="1916">
        <v>43191</v>
      </c>
      <c r="M155" s="1917">
        <v>43210</v>
      </c>
      <c r="N155" s="1854"/>
    </row>
    <row r="156" spans="1:14" s="2440" customFormat="1">
      <c r="A156" s="1910" t="s">
        <v>238</v>
      </c>
      <c r="B156" s="1905"/>
      <c r="C156" s="1911" t="s">
        <v>134</v>
      </c>
      <c r="D156" s="1910" t="s">
        <v>10161</v>
      </c>
      <c r="E156" s="1912">
        <v>0</v>
      </c>
      <c r="F156" s="1911" t="s">
        <v>152</v>
      </c>
      <c r="G156" s="1910" t="s">
        <v>12370</v>
      </c>
      <c r="H156" s="1912">
        <v>2.15</v>
      </c>
      <c r="I156" s="1913" t="s">
        <v>275</v>
      </c>
      <c r="J156" s="1910" t="s">
        <v>9084</v>
      </c>
      <c r="K156" s="1910">
        <f t="shared" si="4"/>
        <v>4.3</v>
      </c>
      <c r="L156" s="1916">
        <v>43221</v>
      </c>
      <c r="M156" s="1917">
        <v>43223</v>
      </c>
      <c r="N156" s="1854"/>
    </row>
    <row r="157" spans="1:14" s="2440" customFormat="1">
      <c r="A157" s="1910" t="s">
        <v>238</v>
      </c>
      <c r="B157" s="1905"/>
      <c r="C157" s="1911" t="s">
        <v>436</v>
      </c>
      <c r="D157" s="1910" t="s">
        <v>12399</v>
      </c>
      <c r="E157" s="1912">
        <v>0</v>
      </c>
      <c r="F157" s="1911" t="s">
        <v>9082</v>
      </c>
      <c r="G157" s="1910" t="s">
        <v>12349</v>
      </c>
      <c r="H157" s="1912">
        <v>16.39</v>
      </c>
      <c r="I157" s="1913" t="s">
        <v>143</v>
      </c>
      <c r="J157" s="1910" t="s">
        <v>12400</v>
      </c>
      <c r="K157" s="1910">
        <f t="shared" si="4"/>
        <v>32.78</v>
      </c>
      <c r="L157" s="1916">
        <v>43282</v>
      </c>
      <c r="M157" s="1917">
        <v>43290</v>
      </c>
      <c r="N157" s="1854"/>
    </row>
    <row r="158" spans="1:14" s="2440" customFormat="1">
      <c r="A158" s="1910" t="s">
        <v>238</v>
      </c>
      <c r="B158" s="1905"/>
      <c r="C158" s="1911" t="s">
        <v>287</v>
      </c>
      <c r="D158" s="1910" t="s">
        <v>12332</v>
      </c>
      <c r="E158" s="1912">
        <v>0</v>
      </c>
      <c r="F158" s="1911" t="s">
        <v>276</v>
      </c>
      <c r="G158" s="1910" t="s">
        <v>12330</v>
      </c>
      <c r="H158" s="1912">
        <v>0.61</v>
      </c>
      <c r="I158" s="1913" t="s">
        <v>12333</v>
      </c>
      <c r="J158" s="1910" t="s">
        <v>12334</v>
      </c>
      <c r="K158" s="1910">
        <f t="shared" si="4"/>
        <v>1.22</v>
      </c>
      <c r="L158" s="1916">
        <v>43282</v>
      </c>
      <c r="M158" s="1917">
        <v>43291</v>
      </c>
      <c r="N158" s="1854"/>
    </row>
    <row r="159" spans="1:14" s="2440" customFormat="1">
      <c r="A159" s="1910" t="s">
        <v>238</v>
      </c>
      <c r="B159" s="1905"/>
      <c r="C159" s="1911" t="s">
        <v>12333</v>
      </c>
      <c r="D159" s="1910" t="s">
        <v>12334</v>
      </c>
      <c r="E159" s="1912">
        <v>0</v>
      </c>
      <c r="F159" s="1911" t="s">
        <v>33</v>
      </c>
      <c r="G159" s="1910" t="s">
        <v>33</v>
      </c>
      <c r="H159" s="1912">
        <v>0.8</v>
      </c>
      <c r="I159" s="1913" t="s">
        <v>33</v>
      </c>
      <c r="J159" s="1910" t="s">
        <v>33</v>
      </c>
      <c r="K159" s="1910">
        <f t="shared" si="4"/>
        <v>1.6</v>
      </c>
      <c r="L159" s="1916">
        <v>43282</v>
      </c>
      <c r="M159" s="1917">
        <v>43291</v>
      </c>
      <c r="N159" s="1854"/>
    </row>
    <row r="160" spans="1:14" s="2440" customFormat="1">
      <c r="A160" s="1910" t="s">
        <v>238</v>
      </c>
      <c r="B160" s="1905"/>
      <c r="C160" s="1911" t="s">
        <v>275</v>
      </c>
      <c r="D160" s="1910" t="s">
        <v>9084</v>
      </c>
      <c r="E160" s="1912">
        <v>0</v>
      </c>
      <c r="F160" s="1911" t="s">
        <v>9079</v>
      </c>
      <c r="G160" s="1910" t="s">
        <v>9079</v>
      </c>
      <c r="H160" s="1912">
        <v>14.6</v>
      </c>
      <c r="I160" s="1913" t="s">
        <v>236</v>
      </c>
      <c r="J160" s="1910" t="s">
        <v>236</v>
      </c>
      <c r="K160" s="1910">
        <f t="shared" si="4"/>
        <v>29.2</v>
      </c>
      <c r="L160" s="1916">
        <v>43282</v>
      </c>
      <c r="M160" s="1917">
        <v>43291</v>
      </c>
      <c r="N160" s="1854"/>
    </row>
    <row r="161" spans="1:14" s="2440" customFormat="1">
      <c r="A161" s="1910" t="s">
        <v>238</v>
      </c>
      <c r="B161" s="1905"/>
      <c r="C161" s="1911" t="s">
        <v>272</v>
      </c>
      <c r="D161" s="1910" t="s">
        <v>12331</v>
      </c>
      <c r="E161" s="1912">
        <v>0</v>
      </c>
      <c r="F161" s="1911" t="s">
        <v>276</v>
      </c>
      <c r="G161" s="1910" t="s">
        <v>12330</v>
      </c>
      <c r="H161" s="1912">
        <v>0.42</v>
      </c>
      <c r="I161" s="1913" t="s">
        <v>10215</v>
      </c>
      <c r="J161" s="1910" t="s">
        <v>12331</v>
      </c>
      <c r="K161" s="1910">
        <f t="shared" si="4"/>
        <v>0.84</v>
      </c>
      <c r="L161" s="1916">
        <v>43282</v>
      </c>
      <c r="M161" s="1917">
        <v>43292</v>
      </c>
      <c r="N161" s="1854"/>
    </row>
    <row r="162" spans="1:14" s="2440" customFormat="1">
      <c r="A162" s="1910" t="s">
        <v>238</v>
      </c>
      <c r="B162" s="1905"/>
      <c r="C162" s="1911" t="s">
        <v>279</v>
      </c>
      <c r="D162" s="1910" t="s">
        <v>12335</v>
      </c>
      <c r="E162" s="1912">
        <v>0</v>
      </c>
      <c r="F162" s="1911" t="s">
        <v>276</v>
      </c>
      <c r="G162" s="1910" t="s">
        <v>12330</v>
      </c>
      <c r="H162" s="1912">
        <v>1.66</v>
      </c>
      <c r="I162" s="1913" t="s">
        <v>33</v>
      </c>
      <c r="J162" s="1910" t="s">
        <v>33</v>
      </c>
      <c r="K162" s="1910">
        <f t="shared" si="4"/>
        <v>3.32</v>
      </c>
      <c r="L162" s="1916">
        <v>43282</v>
      </c>
      <c r="M162" s="1917">
        <v>43293</v>
      </c>
      <c r="N162" s="1854"/>
    </row>
    <row r="163" spans="1:14" s="2440" customFormat="1">
      <c r="A163" s="1910" t="s">
        <v>238</v>
      </c>
      <c r="B163" s="1905"/>
      <c r="C163" s="1911" t="s">
        <v>5081</v>
      </c>
      <c r="D163" s="1910" t="s">
        <v>12336</v>
      </c>
      <c r="E163" s="1912">
        <v>0</v>
      </c>
      <c r="F163" s="1911" t="s">
        <v>279</v>
      </c>
      <c r="G163" s="1910" t="s">
        <v>12335</v>
      </c>
      <c r="H163" s="1912">
        <v>0.69</v>
      </c>
      <c r="I163" s="1913" t="s">
        <v>33</v>
      </c>
      <c r="J163" s="1910" t="s">
        <v>33</v>
      </c>
      <c r="K163" s="1910">
        <f t="shared" si="4"/>
        <v>1.38</v>
      </c>
      <c r="L163" s="1916">
        <v>43282</v>
      </c>
      <c r="M163" s="1917">
        <v>43293</v>
      </c>
      <c r="N163" s="1854"/>
    </row>
    <row r="164" spans="1:14" s="2440" customFormat="1">
      <c r="A164" s="1910" t="s">
        <v>238</v>
      </c>
      <c r="B164" s="1905"/>
      <c r="C164" s="1911" t="s">
        <v>12390</v>
      </c>
      <c r="D164" s="1910" t="s">
        <v>12391</v>
      </c>
      <c r="E164" s="1912">
        <v>0.98</v>
      </c>
      <c r="F164" s="1911" t="s">
        <v>9080</v>
      </c>
      <c r="G164" s="1910" t="s">
        <v>9154</v>
      </c>
      <c r="H164" s="1912">
        <v>13.13</v>
      </c>
      <c r="I164" s="1913" t="s">
        <v>237</v>
      </c>
      <c r="J164" s="1910" t="s">
        <v>237</v>
      </c>
      <c r="K164" s="1910">
        <f t="shared" si="4"/>
        <v>24.3</v>
      </c>
      <c r="L164" s="1916">
        <v>43282</v>
      </c>
      <c r="M164" s="1917">
        <v>43301</v>
      </c>
      <c r="N164" s="1854"/>
    </row>
    <row r="165" spans="1:14" s="2440" customFormat="1">
      <c r="A165" s="1910" t="s">
        <v>238</v>
      </c>
      <c r="B165" s="1905"/>
      <c r="C165" s="1911" t="s">
        <v>1656</v>
      </c>
      <c r="D165" s="1910" t="s">
        <v>9154</v>
      </c>
      <c r="E165" s="1912">
        <v>0</v>
      </c>
      <c r="F165" s="1911" t="s">
        <v>9082</v>
      </c>
      <c r="G165" s="1910" t="s">
        <v>12349</v>
      </c>
      <c r="H165" s="1912">
        <v>0.98</v>
      </c>
      <c r="I165" s="1911" t="s">
        <v>9079</v>
      </c>
      <c r="J165" s="1910" t="s">
        <v>9079</v>
      </c>
      <c r="K165" s="1910">
        <f t="shared" si="4"/>
        <v>1.96</v>
      </c>
      <c r="L165" s="1916">
        <v>43282</v>
      </c>
      <c r="M165" s="1917">
        <v>43301</v>
      </c>
      <c r="N165" s="1854"/>
    </row>
    <row r="166" spans="1:14" s="2440" customFormat="1">
      <c r="A166" s="1910" t="s">
        <v>238</v>
      </c>
      <c r="B166" s="1905"/>
      <c r="C166" s="1911" t="s">
        <v>44</v>
      </c>
      <c r="D166" s="1910" t="s">
        <v>12369</v>
      </c>
      <c r="E166" s="1912">
        <v>0</v>
      </c>
      <c r="F166" s="1911" t="s">
        <v>53</v>
      </c>
      <c r="G166" s="1910" t="s">
        <v>12339</v>
      </c>
      <c r="H166" s="1912">
        <v>2.66</v>
      </c>
      <c r="I166" s="1913" t="s">
        <v>275</v>
      </c>
      <c r="J166" s="1910" t="s">
        <v>9084</v>
      </c>
      <c r="K166" s="1910">
        <f t="shared" si="4"/>
        <v>5.32</v>
      </c>
      <c r="L166" s="1916">
        <v>43282</v>
      </c>
      <c r="M166" s="1917">
        <v>43312</v>
      </c>
      <c r="N166" s="1854" t="s">
        <v>11906</v>
      </c>
    </row>
    <row r="167" spans="1:14" s="2440" customFormat="1">
      <c r="A167" s="1910" t="s">
        <v>238</v>
      </c>
      <c r="B167" s="1905"/>
      <c r="C167" s="1911" t="s">
        <v>300</v>
      </c>
      <c r="D167" s="1910" t="s">
        <v>8117</v>
      </c>
      <c r="E167" s="1912">
        <v>0</v>
      </c>
      <c r="F167" s="1911" t="s">
        <v>9080</v>
      </c>
      <c r="G167" s="1910" t="s">
        <v>9154</v>
      </c>
      <c r="H167" s="1912">
        <v>1.51</v>
      </c>
      <c r="I167" s="1911" t="s">
        <v>2657</v>
      </c>
      <c r="J167" s="1910" t="s">
        <v>12372</v>
      </c>
      <c r="K167" s="1910">
        <f t="shared" si="4"/>
        <v>3.02</v>
      </c>
      <c r="L167" s="1916">
        <v>43282</v>
      </c>
      <c r="M167" s="1917">
        <v>43312</v>
      </c>
      <c r="N167" s="1854" t="s">
        <v>11906</v>
      </c>
    </row>
    <row r="168" spans="1:14" s="2440" customFormat="1">
      <c r="A168" s="1910" t="s">
        <v>238</v>
      </c>
      <c r="B168" s="1905"/>
      <c r="C168" s="1911" t="s">
        <v>280</v>
      </c>
      <c r="D168" s="1910" t="s">
        <v>12373</v>
      </c>
      <c r="E168" s="1912">
        <v>0</v>
      </c>
      <c r="F168" s="1913" t="s">
        <v>275</v>
      </c>
      <c r="G168" s="1910" t="s">
        <v>9084</v>
      </c>
      <c r="H168" s="1912">
        <v>2.4300000000000002</v>
      </c>
      <c r="I168" s="1915" t="s">
        <v>9082</v>
      </c>
      <c r="J168" s="1910" t="s">
        <v>12349</v>
      </c>
      <c r="K168" s="1910">
        <f t="shared" si="4"/>
        <v>4.8600000000000003</v>
      </c>
      <c r="L168" s="1916">
        <v>43282</v>
      </c>
      <c r="M168" s="1917">
        <v>43312</v>
      </c>
      <c r="N168" s="1854" t="s">
        <v>11906</v>
      </c>
    </row>
    <row r="169" spans="1:14" s="2440" customFormat="1">
      <c r="A169" s="1910" t="s">
        <v>238</v>
      </c>
      <c r="B169" s="1905"/>
      <c r="C169" s="1911" t="s">
        <v>280</v>
      </c>
      <c r="D169" s="1910" t="s">
        <v>12375</v>
      </c>
      <c r="E169" s="1912">
        <v>0</v>
      </c>
      <c r="F169" s="1913" t="s">
        <v>275</v>
      </c>
      <c r="G169" s="1910" t="s">
        <v>9084</v>
      </c>
      <c r="H169" s="1912">
        <v>0.48</v>
      </c>
      <c r="I169" s="1915" t="s">
        <v>280</v>
      </c>
      <c r="J169" s="1910" t="s">
        <v>12373</v>
      </c>
      <c r="K169" s="1910">
        <f t="shared" si="4"/>
        <v>0.96</v>
      </c>
      <c r="L169" s="1916">
        <v>43282</v>
      </c>
      <c r="M169" s="1917">
        <v>43312</v>
      </c>
      <c r="N169" s="1854" t="s">
        <v>11906</v>
      </c>
    </row>
    <row r="170" spans="1:14" s="2440" customFormat="1">
      <c r="A170" s="1910" t="s">
        <v>238</v>
      </c>
      <c r="B170" s="1905"/>
      <c r="C170" s="1911" t="s">
        <v>5874</v>
      </c>
      <c r="D170" s="1910" t="s">
        <v>12378</v>
      </c>
      <c r="E170" s="1912">
        <v>0</v>
      </c>
      <c r="F170" s="1911" t="s">
        <v>6371</v>
      </c>
      <c r="G170" s="1910" t="s">
        <v>11563</v>
      </c>
      <c r="H170" s="1912">
        <v>0.6</v>
      </c>
      <c r="I170" s="1913" t="s">
        <v>33</v>
      </c>
      <c r="J170" s="1910" t="s">
        <v>33</v>
      </c>
      <c r="K170" s="1910">
        <f t="shared" si="4"/>
        <v>1.2</v>
      </c>
      <c r="L170" s="1916">
        <v>43282</v>
      </c>
      <c r="M170" s="1917">
        <v>43312</v>
      </c>
      <c r="N170" s="1854" t="s">
        <v>11906</v>
      </c>
    </row>
    <row r="171" spans="1:14" s="2440" customFormat="1">
      <c r="A171" s="1910" t="s">
        <v>238</v>
      </c>
      <c r="B171" s="1905"/>
      <c r="C171" s="1911" t="s">
        <v>12379</v>
      </c>
      <c r="D171" s="1910" t="s">
        <v>12380</v>
      </c>
      <c r="E171" s="1912">
        <v>0</v>
      </c>
      <c r="F171" s="1911" t="s">
        <v>275</v>
      </c>
      <c r="G171" s="1910" t="s">
        <v>9084</v>
      </c>
      <c r="H171" s="1912">
        <v>0.65</v>
      </c>
      <c r="I171" s="1913" t="s">
        <v>33</v>
      </c>
      <c r="J171" s="1910" t="s">
        <v>33</v>
      </c>
      <c r="K171" s="1910">
        <f t="shared" si="4"/>
        <v>1.3</v>
      </c>
      <c r="L171" s="1916">
        <v>43282</v>
      </c>
      <c r="M171" s="1917">
        <v>43312</v>
      </c>
      <c r="N171" s="1854" t="s">
        <v>11906</v>
      </c>
    </row>
    <row r="172" spans="1:14">
      <c r="A172" s="1910" t="s">
        <v>238</v>
      </c>
      <c r="B172" s="1905"/>
      <c r="C172" s="1911" t="s">
        <v>1951</v>
      </c>
      <c r="D172" s="1910" t="s">
        <v>12381</v>
      </c>
      <c r="E172" s="1912">
        <v>0</v>
      </c>
      <c r="F172" s="1911" t="s">
        <v>275</v>
      </c>
      <c r="G172" s="1910" t="s">
        <v>9084</v>
      </c>
      <c r="H172" s="1912">
        <v>0.93</v>
      </c>
      <c r="I172" s="1913" t="s">
        <v>12382</v>
      </c>
      <c r="J172" s="1910" t="s">
        <v>12381</v>
      </c>
      <c r="K172" s="1910">
        <f t="shared" si="4"/>
        <v>1.86</v>
      </c>
      <c r="L172" s="1916">
        <v>43282</v>
      </c>
      <c r="M172" s="1917">
        <v>43312</v>
      </c>
      <c r="N172" s="1854" t="s">
        <v>11906</v>
      </c>
    </row>
    <row r="173" spans="1:14">
      <c r="A173" s="1910" t="s">
        <v>238</v>
      </c>
      <c r="B173" s="1905"/>
      <c r="C173" s="1911" t="s">
        <v>1951</v>
      </c>
      <c r="D173" s="1910" t="s">
        <v>12381</v>
      </c>
      <c r="E173" s="1912">
        <v>0</v>
      </c>
      <c r="F173" s="1911" t="s">
        <v>1951</v>
      </c>
      <c r="G173" s="1910" t="s">
        <v>12381</v>
      </c>
      <c r="H173" s="1912">
        <v>0.05</v>
      </c>
      <c r="I173" s="1913" t="s">
        <v>33</v>
      </c>
      <c r="J173" s="1910" t="s">
        <v>33</v>
      </c>
      <c r="K173" s="1910">
        <f t="shared" si="4"/>
        <v>0.1</v>
      </c>
      <c r="L173" s="1916">
        <v>43282</v>
      </c>
      <c r="M173" s="1917">
        <v>43312</v>
      </c>
      <c r="N173" s="1854" t="s">
        <v>11906</v>
      </c>
    </row>
    <row r="174" spans="1:14">
      <c r="A174" s="1910" t="s">
        <v>238</v>
      </c>
      <c r="B174" s="1905"/>
      <c r="C174" s="1911" t="s">
        <v>12383</v>
      </c>
      <c r="D174" s="1910" t="s">
        <v>12384</v>
      </c>
      <c r="E174" s="1912">
        <v>0</v>
      </c>
      <c r="F174" s="1911" t="s">
        <v>1951</v>
      </c>
      <c r="G174" s="1910" t="s">
        <v>12381</v>
      </c>
      <c r="H174" s="1912">
        <v>0.43</v>
      </c>
      <c r="I174" s="1913" t="s">
        <v>33</v>
      </c>
      <c r="J174" s="1910" t="s">
        <v>33</v>
      </c>
      <c r="K174" s="1910">
        <f t="shared" si="4"/>
        <v>0.86</v>
      </c>
      <c r="L174" s="1916">
        <v>43282</v>
      </c>
      <c r="M174" s="1917">
        <v>43312</v>
      </c>
      <c r="N174" s="1854" t="s">
        <v>11906</v>
      </c>
    </row>
    <row r="175" spans="1:14">
      <c r="A175" s="1910" t="s">
        <v>238</v>
      </c>
      <c r="B175" s="1905"/>
      <c r="C175" s="1911" t="s">
        <v>282</v>
      </c>
      <c r="D175" s="1910" t="s">
        <v>12385</v>
      </c>
      <c r="E175" s="1912">
        <v>0</v>
      </c>
      <c r="F175" s="1911" t="s">
        <v>274</v>
      </c>
      <c r="G175" s="1910" t="s">
        <v>11564</v>
      </c>
      <c r="H175" s="1912">
        <v>1.39</v>
      </c>
      <c r="I175" s="1913" t="s">
        <v>236</v>
      </c>
      <c r="J175" s="1910" t="s">
        <v>236</v>
      </c>
      <c r="K175" s="1910">
        <f t="shared" si="4"/>
        <v>2.78</v>
      </c>
      <c r="L175" s="1916">
        <v>43282</v>
      </c>
      <c r="M175" s="1917">
        <v>43312</v>
      </c>
      <c r="N175" s="1854" t="s">
        <v>11906</v>
      </c>
    </row>
    <row r="176" spans="1:14">
      <c r="A176" s="1910" t="s">
        <v>238</v>
      </c>
      <c r="B176" s="1905"/>
      <c r="C176" s="1911" t="s">
        <v>289</v>
      </c>
      <c r="D176" s="1910" t="s">
        <v>12386</v>
      </c>
      <c r="E176" s="1912">
        <v>0</v>
      </c>
      <c r="F176" s="1911" t="s">
        <v>282</v>
      </c>
      <c r="G176" s="1910" t="s">
        <v>12385</v>
      </c>
      <c r="H176" s="1912">
        <v>0.67</v>
      </c>
      <c r="I176" s="1913" t="s">
        <v>33</v>
      </c>
      <c r="J176" s="1910" t="s">
        <v>33</v>
      </c>
      <c r="K176" s="1910">
        <f t="shared" si="4"/>
        <v>1.34</v>
      </c>
      <c r="L176" s="1916">
        <v>43282</v>
      </c>
      <c r="M176" s="1917">
        <v>43312</v>
      </c>
      <c r="N176" s="1854" t="s">
        <v>11906</v>
      </c>
    </row>
    <row r="177" spans="1:14">
      <c r="A177" s="1910" t="s">
        <v>238</v>
      </c>
      <c r="B177" s="1905"/>
      <c r="C177" s="1911" t="s">
        <v>159</v>
      </c>
      <c r="D177" s="1910" t="s">
        <v>12387</v>
      </c>
      <c r="E177" s="1912">
        <v>0</v>
      </c>
      <c r="F177" s="1911" t="s">
        <v>237</v>
      </c>
      <c r="G177" s="1910" t="s">
        <v>237</v>
      </c>
      <c r="H177" s="1912">
        <v>3.05</v>
      </c>
      <c r="I177" s="1913" t="s">
        <v>236</v>
      </c>
      <c r="J177" s="1910" t="s">
        <v>236</v>
      </c>
      <c r="K177" s="1910">
        <f t="shared" si="4"/>
        <v>6.1</v>
      </c>
      <c r="L177" s="1916">
        <v>43282</v>
      </c>
      <c r="M177" s="1917">
        <v>43312</v>
      </c>
      <c r="N177" s="1854" t="s">
        <v>15049</v>
      </c>
    </row>
    <row r="178" spans="1:14">
      <c r="A178" s="1910" t="s">
        <v>238</v>
      </c>
      <c r="B178" s="1905"/>
      <c r="C178" s="1911" t="s">
        <v>201</v>
      </c>
      <c r="D178" s="1910" t="s">
        <v>12388</v>
      </c>
      <c r="E178" s="1912">
        <v>0</v>
      </c>
      <c r="F178" s="1911" t="s">
        <v>12389</v>
      </c>
      <c r="G178" s="1910" t="s">
        <v>9154</v>
      </c>
      <c r="H178" s="1912">
        <v>2.44</v>
      </c>
      <c r="I178" s="1913" t="s">
        <v>159</v>
      </c>
      <c r="J178" s="1910" t="s">
        <v>12387</v>
      </c>
      <c r="K178" s="1910">
        <f t="shared" si="4"/>
        <v>4.88</v>
      </c>
      <c r="L178" s="1916">
        <v>43282</v>
      </c>
      <c r="M178" s="1917">
        <v>43312</v>
      </c>
      <c r="N178" s="1854" t="s">
        <v>11906</v>
      </c>
    </row>
    <row r="179" spans="1:14">
      <c r="A179" s="1910" t="s">
        <v>238</v>
      </c>
      <c r="B179" s="1905"/>
      <c r="C179" s="1911" t="s">
        <v>3023</v>
      </c>
      <c r="D179" s="1910" t="s">
        <v>12392</v>
      </c>
      <c r="E179" s="1912">
        <v>0</v>
      </c>
      <c r="F179" s="1913" t="s">
        <v>9080</v>
      </c>
      <c r="G179" s="1910" t="s">
        <v>9154</v>
      </c>
      <c r="H179" s="1912">
        <v>0.19</v>
      </c>
      <c r="I179" s="1913" t="s">
        <v>33</v>
      </c>
      <c r="J179" s="1910" t="s">
        <v>33</v>
      </c>
      <c r="K179" s="1910">
        <f t="shared" si="4"/>
        <v>0.38</v>
      </c>
      <c r="L179" s="1916">
        <v>43282</v>
      </c>
      <c r="M179" s="1917">
        <v>43312</v>
      </c>
      <c r="N179" s="1854" t="s">
        <v>11906</v>
      </c>
    </row>
    <row r="180" spans="1:14">
      <c r="A180" s="1910" t="s">
        <v>238</v>
      </c>
      <c r="B180" s="1905"/>
      <c r="C180" s="1911" t="s">
        <v>9073</v>
      </c>
      <c r="D180" s="1910" t="s">
        <v>12393</v>
      </c>
      <c r="E180" s="1912">
        <v>0</v>
      </c>
      <c r="F180" s="1911" t="s">
        <v>9080</v>
      </c>
      <c r="G180" s="1910" t="s">
        <v>9154</v>
      </c>
      <c r="H180" s="1912">
        <v>0.79</v>
      </c>
      <c r="I180" s="1911" t="s">
        <v>33</v>
      </c>
      <c r="J180" s="1910" t="s">
        <v>33</v>
      </c>
      <c r="K180" s="1910">
        <f t="shared" si="4"/>
        <v>1.58</v>
      </c>
      <c r="L180" s="1916">
        <v>43282</v>
      </c>
      <c r="M180" s="1917">
        <v>43312</v>
      </c>
      <c r="N180" s="1854" t="s">
        <v>11906</v>
      </c>
    </row>
    <row r="181" spans="1:14">
      <c r="A181" s="1910" t="s">
        <v>238</v>
      </c>
      <c r="B181" s="1905"/>
      <c r="C181" s="1911" t="s">
        <v>12394</v>
      </c>
      <c r="D181" s="1910" t="s">
        <v>12395</v>
      </c>
      <c r="E181" s="1912">
        <v>1.45</v>
      </c>
      <c r="F181" s="1911" t="s">
        <v>274</v>
      </c>
      <c r="G181" s="1910" t="s">
        <v>11564</v>
      </c>
      <c r="H181" s="1912">
        <v>4.76</v>
      </c>
      <c r="I181" s="1913" t="s">
        <v>9079</v>
      </c>
      <c r="J181" s="1910" t="s">
        <v>9079</v>
      </c>
      <c r="K181" s="1910">
        <f t="shared" si="4"/>
        <v>6.6199999999999992</v>
      </c>
      <c r="L181" s="1916">
        <v>43282</v>
      </c>
      <c r="M181" s="1917">
        <v>43312</v>
      </c>
      <c r="N181" s="1854" t="s">
        <v>11906</v>
      </c>
    </row>
    <row r="182" spans="1:14">
      <c r="A182" s="1910" t="s">
        <v>238</v>
      </c>
      <c r="C182" s="2716" t="s">
        <v>139</v>
      </c>
      <c r="E182" s="2432">
        <v>0</v>
      </c>
      <c r="F182" s="2779" t="s">
        <v>33</v>
      </c>
      <c r="G182" s="862"/>
      <c r="H182" s="2432">
        <v>4.42</v>
      </c>
      <c r="I182" s="2779" t="s">
        <v>5542</v>
      </c>
      <c r="K182" s="1910">
        <f t="shared" ref="K182:K196" si="5">(H182-E182)*2</f>
        <v>8.84</v>
      </c>
      <c r="L182" s="1916">
        <v>43313</v>
      </c>
      <c r="M182" s="4539">
        <v>42437</v>
      </c>
    </row>
    <row r="183" spans="1:14">
      <c r="A183" s="1910" t="s">
        <v>238</v>
      </c>
      <c r="C183" s="2716" t="s">
        <v>211</v>
      </c>
      <c r="E183" s="2432">
        <v>0.27</v>
      </c>
      <c r="F183" s="2779" t="s">
        <v>5542</v>
      </c>
      <c r="G183" s="862"/>
      <c r="H183" s="2432">
        <v>5.68</v>
      </c>
      <c r="I183" s="2779" t="s">
        <v>810</v>
      </c>
      <c r="K183" s="1910">
        <f t="shared" si="5"/>
        <v>10.82</v>
      </c>
      <c r="L183" s="1916">
        <v>43313</v>
      </c>
      <c r="M183" s="4539">
        <v>42709</v>
      </c>
    </row>
    <row r="184" spans="1:14" s="2440" customFormat="1">
      <c r="A184" s="1940" t="s">
        <v>238</v>
      </c>
      <c r="B184" s="1289"/>
      <c r="C184" s="2716" t="s">
        <v>284</v>
      </c>
      <c r="D184" s="1289"/>
      <c r="E184" s="2432">
        <v>0</v>
      </c>
      <c r="F184" s="2779" t="s">
        <v>236</v>
      </c>
      <c r="G184" s="3230"/>
      <c r="H184" s="2432">
        <v>0.88</v>
      </c>
      <c r="I184" s="2779" t="s">
        <v>236</v>
      </c>
      <c r="J184" s="1289"/>
      <c r="K184" s="1940">
        <f t="shared" si="5"/>
        <v>1.76</v>
      </c>
      <c r="L184" s="3507">
        <v>43282</v>
      </c>
      <c r="M184" s="4539">
        <v>43294</v>
      </c>
      <c r="N184" s="22" t="s">
        <v>15054</v>
      </c>
    </row>
    <row r="185" spans="1:14" s="2440" customFormat="1">
      <c r="A185" s="1940" t="s">
        <v>238</v>
      </c>
      <c r="B185" s="1289"/>
      <c r="C185" s="2716" t="s">
        <v>14034</v>
      </c>
      <c r="D185" s="1289"/>
      <c r="E185" s="2432">
        <v>0</v>
      </c>
      <c r="F185" s="2779" t="s">
        <v>277</v>
      </c>
      <c r="G185" s="3230"/>
      <c r="H185" s="2432">
        <v>0.38</v>
      </c>
      <c r="I185" s="2779" t="s">
        <v>33</v>
      </c>
      <c r="J185" s="1289"/>
      <c r="K185" s="1940">
        <f t="shared" si="5"/>
        <v>0.76</v>
      </c>
      <c r="L185" s="3507">
        <v>43282</v>
      </c>
      <c r="M185" s="4539">
        <v>43294</v>
      </c>
      <c r="N185" s="22"/>
    </row>
    <row r="186" spans="1:14" s="2440" customFormat="1">
      <c r="A186" s="1940" t="s">
        <v>238</v>
      </c>
      <c r="B186" s="1289"/>
      <c r="C186" s="2716" t="s">
        <v>13707</v>
      </c>
      <c r="D186" s="1289"/>
      <c r="E186" s="2432">
        <v>0</v>
      </c>
      <c r="F186" s="2779" t="s">
        <v>284</v>
      </c>
      <c r="G186" s="3230"/>
      <c r="H186" s="2432">
        <v>0.26</v>
      </c>
      <c r="I186" s="2779" t="s">
        <v>33</v>
      </c>
      <c r="J186" s="1289"/>
      <c r="K186" s="1940">
        <f t="shared" si="5"/>
        <v>0.52</v>
      </c>
      <c r="L186" s="3507">
        <v>43282</v>
      </c>
      <c r="M186" s="4539">
        <v>43294</v>
      </c>
      <c r="N186" s="22"/>
    </row>
    <row r="187" spans="1:14" s="2440" customFormat="1">
      <c r="A187" s="1940" t="s">
        <v>238</v>
      </c>
      <c r="B187" s="1289"/>
      <c r="C187" s="2716" t="s">
        <v>15053</v>
      </c>
      <c r="D187" s="1289"/>
      <c r="E187" s="2432">
        <v>0</v>
      </c>
      <c r="F187" s="2779" t="s">
        <v>13707</v>
      </c>
      <c r="G187" s="3230"/>
      <c r="H187" s="2432">
        <v>0.05</v>
      </c>
      <c r="I187" s="2779" t="s">
        <v>7054</v>
      </c>
      <c r="J187" s="1289"/>
      <c r="K187" s="1940">
        <f t="shared" si="5"/>
        <v>0.1</v>
      </c>
      <c r="L187" s="3507">
        <v>43282</v>
      </c>
      <c r="M187" s="4539">
        <v>43294</v>
      </c>
      <c r="N187" s="22"/>
    </row>
    <row r="188" spans="1:14" s="2440" customFormat="1">
      <c r="A188" s="1940" t="s">
        <v>238</v>
      </c>
      <c r="B188" s="1289"/>
      <c r="C188" s="2716" t="s">
        <v>5073</v>
      </c>
      <c r="D188" s="1289"/>
      <c r="E188" s="2432">
        <v>0</v>
      </c>
      <c r="F188" s="2779" t="s">
        <v>277</v>
      </c>
      <c r="G188" s="3230"/>
      <c r="H188" s="2432">
        <v>0.34</v>
      </c>
      <c r="I188" s="2779" t="s">
        <v>33</v>
      </c>
      <c r="J188" s="1289"/>
      <c r="K188" s="1940">
        <f t="shared" si="5"/>
        <v>0.68</v>
      </c>
      <c r="L188" s="3507">
        <v>43282</v>
      </c>
      <c r="M188" s="4539">
        <v>43297</v>
      </c>
      <c r="N188" s="22"/>
    </row>
    <row r="189" spans="1:14" s="2440" customFormat="1">
      <c r="A189" s="1940" t="s">
        <v>238</v>
      </c>
      <c r="B189" s="1289"/>
      <c r="C189" s="2716" t="s">
        <v>1747</v>
      </c>
      <c r="D189" s="1289"/>
      <c r="E189" s="2432">
        <v>0</v>
      </c>
      <c r="F189" s="2779" t="s">
        <v>278</v>
      </c>
      <c r="G189" s="3230"/>
      <c r="H189" s="2432">
        <v>0.53</v>
      </c>
      <c r="I189" s="2779" t="s">
        <v>33</v>
      </c>
      <c r="J189" s="1289"/>
      <c r="K189" s="1940">
        <f t="shared" si="5"/>
        <v>1.06</v>
      </c>
      <c r="L189" s="3507">
        <v>43282</v>
      </c>
      <c r="M189" s="4539">
        <v>43299</v>
      </c>
      <c r="N189" s="22"/>
    </row>
    <row r="190" spans="1:14" s="2440" customFormat="1">
      <c r="A190" s="1940" t="s">
        <v>238</v>
      </c>
      <c r="B190" s="1289"/>
      <c r="C190" s="2716" t="s">
        <v>1747</v>
      </c>
      <c r="D190" s="1289"/>
      <c r="E190" s="2432">
        <v>0</v>
      </c>
      <c r="F190" s="2779" t="s">
        <v>1747</v>
      </c>
      <c r="G190" s="3230"/>
      <c r="H190" s="2432">
        <v>0.1</v>
      </c>
      <c r="I190" s="2779" t="s">
        <v>33</v>
      </c>
      <c r="J190" s="1289"/>
      <c r="K190" s="1940">
        <f t="shared" si="5"/>
        <v>0.2</v>
      </c>
      <c r="L190" s="3507">
        <v>43282</v>
      </c>
      <c r="M190" s="4539">
        <v>43299</v>
      </c>
      <c r="N190" s="22"/>
    </row>
    <row r="191" spans="1:14" s="2440" customFormat="1">
      <c r="A191" s="1940" t="s">
        <v>238</v>
      </c>
      <c r="B191" s="1289"/>
      <c r="C191" s="2716" t="s">
        <v>277</v>
      </c>
      <c r="D191" s="1289"/>
      <c r="E191" s="2432">
        <v>0</v>
      </c>
      <c r="F191" s="2779" t="s">
        <v>33</v>
      </c>
      <c r="G191" s="3230"/>
      <c r="H191" s="2432">
        <v>1.31</v>
      </c>
      <c r="I191" s="2779" t="s">
        <v>285</v>
      </c>
      <c r="J191" s="1289"/>
      <c r="K191" s="1940">
        <f t="shared" si="5"/>
        <v>2.62</v>
      </c>
      <c r="L191" s="3507">
        <v>43282</v>
      </c>
      <c r="M191" s="4539">
        <v>43301</v>
      </c>
      <c r="N191" s="22"/>
    </row>
    <row r="192" spans="1:14" s="2440" customFormat="1">
      <c r="A192" s="1940" t="s">
        <v>238</v>
      </c>
      <c r="B192" s="1289"/>
      <c r="C192" s="2716" t="s">
        <v>278</v>
      </c>
      <c r="D192" s="1289"/>
      <c r="E192" s="2432">
        <v>0</v>
      </c>
      <c r="F192" s="2779" t="s">
        <v>277</v>
      </c>
      <c r="G192" s="3230"/>
      <c r="H192" s="2432">
        <v>1.95</v>
      </c>
      <c r="I192" s="2779" t="s">
        <v>7054</v>
      </c>
      <c r="J192" s="1289"/>
      <c r="K192" s="1940">
        <f t="shared" si="5"/>
        <v>3.9</v>
      </c>
      <c r="L192" s="3507">
        <v>43282</v>
      </c>
      <c r="M192" s="4539">
        <v>43305</v>
      </c>
      <c r="N192" s="22"/>
    </row>
    <row r="193" spans="1:14" s="2440" customFormat="1">
      <c r="A193" s="1940" t="s">
        <v>238</v>
      </c>
      <c r="B193" s="1289"/>
      <c r="C193" s="2716" t="s">
        <v>8914</v>
      </c>
      <c r="D193" s="1289"/>
      <c r="E193" s="2432">
        <v>0</v>
      </c>
      <c r="F193" s="2779" t="s">
        <v>285</v>
      </c>
      <c r="G193" s="3230"/>
      <c r="H193" s="2432">
        <v>2.4500000000000002</v>
      </c>
      <c r="I193" s="2779" t="s">
        <v>1241</v>
      </c>
      <c r="J193" s="1289"/>
      <c r="K193" s="1940">
        <f t="shared" si="5"/>
        <v>4.9000000000000004</v>
      </c>
      <c r="L193" s="3507">
        <v>43282</v>
      </c>
      <c r="M193" s="4539">
        <v>43306</v>
      </c>
      <c r="N193" s="22"/>
    </row>
    <row r="194" spans="1:14" s="2440" customFormat="1">
      <c r="A194" s="1940" t="s">
        <v>238</v>
      </c>
      <c r="B194" s="1289"/>
      <c r="C194" s="2716" t="s">
        <v>10008</v>
      </c>
      <c r="D194" s="1289"/>
      <c r="E194" s="2432">
        <v>0</v>
      </c>
      <c r="F194" s="2779" t="s">
        <v>285</v>
      </c>
      <c r="G194" s="3230"/>
      <c r="H194" s="2432">
        <v>0.57999999999999996</v>
      </c>
      <c r="I194" s="2779" t="s">
        <v>5542</v>
      </c>
      <c r="J194" s="1289"/>
      <c r="K194" s="1940">
        <f t="shared" si="5"/>
        <v>1.1599999999999999</v>
      </c>
      <c r="L194" s="3507">
        <v>43282</v>
      </c>
      <c r="M194" s="4539">
        <v>43307</v>
      </c>
      <c r="N194" s="22"/>
    </row>
    <row r="195" spans="1:14" s="2440" customFormat="1">
      <c r="A195" s="1940" t="s">
        <v>238</v>
      </c>
      <c r="B195" s="1289"/>
      <c r="C195" s="2716" t="s">
        <v>179</v>
      </c>
      <c r="D195" s="1289"/>
      <c r="E195" s="2432">
        <v>0</v>
      </c>
      <c r="F195" s="2779" t="s">
        <v>1241</v>
      </c>
      <c r="G195" s="3230"/>
      <c r="H195" s="2432">
        <v>2.65</v>
      </c>
      <c r="I195" s="2779" t="s">
        <v>5542</v>
      </c>
      <c r="J195" s="1289"/>
      <c r="K195" s="1940">
        <f t="shared" si="5"/>
        <v>5.3</v>
      </c>
      <c r="L195" s="3507">
        <v>43282</v>
      </c>
      <c r="M195" s="4539">
        <v>43308</v>
      </c>
      <c r="N195" s="22"/>
    </row>
    <row r="196" spans="1:14" s="2440" customFormat="1">
      <c r="A196" s="1940" t="s">
        <v>238</v>
      </c>
      <c r="B196" s="1289"/>
      <c r="C196" s="2716" t="s">
        <v>1954</v>
      </c>
      <c r="D196" s="1289"/>
      <c r="E196" s="2432">
        <v>0</v>
      </c>
      <c r="F196" s="2779" t="s">
        <v>5542</v>
      </c>
      <c r="G196" s="3230"/>
      <c r="H196" s="2432">
        <v>1.47</v>
      </c>
      <c r="I196" s="2779" t="s">
        <v>33</v>
      </c>
      <c r="J196" s="1289"/>
      <c r="K196" s="1940">
        <f t="shared" si="5"/>
        <v>2.94</v>
      </c>
      <c r="L196" s="3507">
        <v>43282</v>
      </c>
      <c r="M196" s="4539">
        <v>43312</v>
      </c>
      <c r="N196" s="22"/>
    </row>
    <row r="197" spans="1:14">
      <c r="A197" s="2938" t="s">
        <v>238</v>
      </c>
      <c r="B197" s="362"/>
      <c r="C197" s="3492">
        <v>631</v>
      </c>
      <c r="D197" s="362"/>
      <c r="E197" s="3493">
        <v>0</v>
      </c>
      <c r="F197" s="3494" t="s">
        <v>5542</v>
      </c>
      <c r="G197" s="1765"/>
      <c r="H197" s="3493">
        <v>0.54</v>
      </c>
      <c r="I197" s="3494" t="s">
        <v>33</v>
      </c>
      <c r="J197" s="362"/>
      <c r="K197" s="2938">
        <v>1.08</v>
      </c>
      <c r="L197" s="3496">
        <v>43617</v>
      </c>
      <c r="M197" s="4540">
        <v>43312</v>
      </c>
    </row>
    <row r="198" spans="1:14">
      <c r="A198" s="2938" t="s">
        <v>238</v>
      </c>
      <c r="B198" s="362"/>
      <c r="C198" s="3492">
        <v>739</v>
      </c>
      <c r="D198" s="362"/>
      <c r="E198" s="3493">
        <v>0</v>
      </c>
      <c r="F198" s="3494" t="s">
        <v>11498</v>
      </c>
      <c r="G198" s="1765"/>
      <c r="H198" s="3493">
        <v>0.04</v>
      </c>
      <c r="I198" s="3494" t="s">
        <v>33</v>
      </c>
      <c r="J198" s="362"/>
      <c r="K198" s="2938">
        <v>0.08</v>
      </c>
      <c r="L198" s="3496">
        <v>43617</v>
      </c>
      <c r="M198" s="4540">
        <v>43312</v>
      </c>
    </row>
    <row r="199" spans="1:14">
      <c r="A199" s="1940" t="s">
        <v>238</v>
      </c>
      <c r="B199" s="1289"/>
      <c r="C199" s="2716" t="s">
        <v>1241</v>
      </c>
      <c r="D199" s="1289"/>
      <c r="E199" s="2432">
        <v>0</v>
      </c>
      <c r="F199" s="2779" t="s">
        <v>5542</v>
      </c>
      <c r="G199" s="3230"/>
      <c r="H199" s="2432">
        <v>4.62</v>
      </c>
      <c r="I199" s="2779" t="s">
        <v>236</v>
      </c>
      <c r="J199" s="1289"/>
      <c r="K199" s="1940">
        <f t="shared" ref="K199:K230" si="6">(H199-E199)*2</f>
        <v>9.24</v>
      </c>
      <c r="L199" s="3507">
        <v>43313</v>
      </c>
      <c r="M199" s="4539">
        <v>43313</v>
      </c>
    </row>
    <row r="200" spans="1:14">
      <c r="A200" s="1940" t="s">
        <v>238</v>
      </c>
      <c r="B200" s="1289"/>
      <c r="C200" s="2716" t="s">
        <v>1749</v>
      </c>
      <c r="D200" s="1289"/>
      <c r="E200" s="2432">
        <v>0</v>
      </c>
      <c r="F200" s="2779" t="s">
        <v>955</v>
      </c>
      <c r="G200" s="3230"/>
      <c r="H200" s="2432">
        <v>0.55000000000000004</v>
      </c>
      <c r="I200" s="2779" t="s">
        <v>33</v>
      </c>
      <c r="J200" s="1289"/>
      <c r="K200" s="1940">
        <f t="shared" si="6"/>
        <v>1.1000000000000001</v>
      </c>
      <c r="L200" s="3507">
        <v>43313</v>
      </c>
      <c r="M200" s="4539">
        <v>43318</v>
      </c>
    </row>
    <row r="201" spans="1:14">
      <c r="A201" s="1940" t="s">
        <v>238</v>
      </c>
      <c r="B201" s="1289"/>
      <c r="C201" s="2716" t="s">
        <v>955</v>
      </c>
      <c r="D201" s="1289"/>
      <c r="E201" s="2432">
        <v>0</v>
      </c>
      <c r="F201" s="2779" t="s">
        <v>265</v>
      </c>
      <c r="G201" s="3230"/>
      <c r="H201" s="2432">
        <v>2.5</v>
      </c>
      <c r="I201" s="2779" t="s">
        <v>33</v>
      </c>
      <c r="J201" s="1289"/>
      <c r="K201" s="1940">
        <f t="shared" si="6"/>
        <v>5</v>
      </c>
      <c r="L201" s="3507">
        <v>43313</v>
      </c>
      <c r="M201" s="4539">
        <v>43318</v>
      </c>
    </row>
    <row r="202" spans="1:14">
      <c r="A202" s="1940" t="s">
        <v>238</v>
      </c>
      <c r="B202" s="1289"/>
      <c r="C202" s="2716">
        <v>742</v>
      </c>
      <c r="D202" s="1289"/>
      <c r="E202" s="2432">
        <v>0</v>
      </c>
      <c r="F202" s="2779" t="s">
        <v>955</v>
      </c>
      <c r="G202" s="3230"/>
      <c r="H202" s="2432">
        <v>0.84</v>
      </c>
      <c r="I202" s="2779" t="s">
        <v>704</v>
      </c>
      <c r="J202" s="1289"/>
      <c r="K202" s="1940">
        <f t="shared" si="6"/>
        <v>1.68</v>
      </c>
      <c r="L202" s="3507">
        <v>43313</v>
      </c>
      <c r="M202" s="4539">
        <v>43320</v>
      </c>
    </row>
    <row r="203" spans="1:14">
      <c r="A203" s="1940" t="s">
        <v>238</v>
      </c>
      <c r="B203" s="1289"/>
      <c r="C203" s="2716">
        <v>907</v>
      </c>
      <c r="D203" s="1289"/>
      <c r="E203" s="2432">
        <v>0</v>
      </c>
      <c r="F203" s="2779" t="s">
        <v>955</v>
      </c>
      <c r="G203" s="3230"/>
      <c r="H203" s="2432">
        <v>0.7</v>
      </c>
      <c r="I203" s="2779" t="s">
        <v>33</v>
      </c>
      <c r="J203" s="1289"/>
      <c r="K203" s="1940">
        <f t="shared" si="6"/>
        <v>1.4</v>
      </c>
      <c r="L203" s="3507">
        <v>43313</v>
      </c>
      <c r="M203" s="4539">
        <v>43321</v>
      </c>
    </row>
    <row r="204" spans="1:14">
      <c r="A204" s="1940" t="s">
        <v>238</v>
      </c>
      <c r="B204" s="1289"/>
      <c r="C204" s="2716">
        <v>897</v>
      </c>
      <c r="D204" s="1289"/>
      <c r="E204" s="2432">
        <v>0</v>
      </c>
      <c r="F204" s="2779" t="s">
        <v>955</v>
      </c>
      <c r="G204" s="3230"/>
      <c r="H204" s="2432">
        <v>0.75</v>
      </c>
      <c r="I204" s="2779" t="s">
        <v>33</v>
      </c>
      <c r="J204" s="1289"/>
      <c r="K204" s="1940">
        <f t="shared" si="6"/>
        <v>1.5</v>
      </c>
      <c r="L204" s="3507">
        <v>43313</v>
      </c>
      <c r="M204" s="4539">
        <v>43325</v>
      </c>
    </row>
    <row r="205" spans="1:14">
      <c r="A205" s="1940" t="s">
        <v>238</v>
      </c>
      <c r="B205" s="1289"/>
      <c r="C205" s="2716">
        <v>908</v>
      </c>
      <c r="D205" s="1289"/>
      <c r="E205" s="2432">
        <v>0</v>
      </c>
      <c r="F205" s="2779" t="s">
        <v>955</v>
      </c>
      <c r="G205" s="3230"/>
      <c r="H205" s="2432">
        <v>0.63</v>
      </c>
      <c r="I205" s="2779" t="s">
        <v>33</v>
      </c>
      <c r="J205" s="1289"/>
      <c r="K205" s="1940">
        <f t="shared" si="6"/>
        <v>1.26</v>
      </c>
      <c r="L205" s="3507">
        <v>43313</v>
      </c>
      <c r="M205" s="4539">
        <v>43326</v>
      </c>
    </row>
    <row r="206" spans="1:14">
      <c r="A206" s="1940" t="s">
        <v>238</v>
      </c>
      <c r="B206" s="1289"/>
      <c r="C206" s="2716">
        <v>909</v>
      </c>
      <c r="D206" s="1289"/>
      <c r="E206" s="2432">
        <v>0</v>
      </c>
      <c r="F206" s="2779" t="s">
        <v>2481</v>
      </c>
      <c r="G206" s="3230"/>
      <c r="H206" s="2432">
        <v>0.32</v>
      </c>
      <c r="I206" s="2779" t="s">
        <v>33</v>
      </c>
      <c r="J206" s="1289"/>
      <c r="K206" s="1940">
        <f t="shared" si="6"/>
        <v>0.64</v>
      </c>
      <c r="L206" s="3507">
        <v>43313</v>
      </c>
      <c r="M206" s="4539">
        <v>43327</v>
      </c>
    </row>
    <row r="207" spans="1:14">
      <c r="A207" s="1940" t="s">
        <v>238</v>
      </c>
      <c r="B207" s="1289"/>
      <c r="C207" s="2716">
        <v>726</v>
      </c>
      <c r="D207" s="1289"/>
      <c r="E207" s="2432">
        <v>0</v>
      </c>
      <c r="F207" s="2779" t="s">
        <v>2481</v>
      </c>
      <c r="G207" s="3230"/>
      <c r="H207" s="2432">
        <v>0.21</v>
      </c>
      <c r="I207" s="2779" t="s">
        <v>33</v>
      </c>
      <c r="J207" s="1289"/>
      <c r="K207" s="1940">
        <f t="shared" si="6"/>
        <v>0.42</v>
      </c>
      <c r="L207" s="3507">
        <v>43313</v>
      </c>
      <c r="M207" s="4539">
        <v>43327</v>
      </c>
    </row>
    <row r="208" spans="1:14">
      <c r="A208" s="1940" t="s">
        <v>238</v>
      </c>
      <c r="B208" s="1289"/>
      <c r="C208" s="2716" t="s">
        <v>810</v>
      </c>
      <c r="D208" s="1289"/>
      <c r="E208" s="2432">
        <v>0</v>
      </c>
      <c r="F208" s="2779" t="s">
        <v>211</v>
      </c>
      <c r="G208" s="3230"/>
      <c r="H208" s="2432">
        <v>1.72</v>
      </c>
      <c r="I208" s="2779" t="s">
        <v>1425</v>
      </c>
      <c r="J208" s="1289"/>
      <c r="K208" s="1940">
        <f t="shared" si="6"/>
        <v>3.44</v>
      </c>
      <c r="L208" s="3507">
        <v>43313</v>
      </c>
      <c r="M208" s="4539">
        <v>43329</v>
      </c>
    </row>
    <row r="209" spans="1:13">
      <c r="A209" s="1940" t="s">
        <v>238</v>
      </c>
      <c r="B209" s="1289"/>
      <c r="C209" s="2716" t="s">
        <v>1079</v>
      </c>
      <c r="D209" s="1289"/>
      <c r="E209" s="2432">
        <v>0</v>
      </c>
      <c r="F209" s="2779" t="s">
        <v>1464</v>
      </c>
      <c r="G209" s="3230"/>
      <c r="H209" s="2432">
        <v>2.17</v>
      </c>
      <c r="I209" s="2780" t="s">
        <v>649</v>
      </c>
      <c r="J209" s="1289"/>
      <c r="K209" s="1940">
        <f t="shared" si="6"/>
        <v>4.34</v>
      </c>
      <c r="L209" s="3507">
        <v>43313</v>
      </c>
      <c r="M209" s="4539">
        <v>43329</v>
      </c>
    </row>
    <row r="210" spans="1:13">
      <c r="A210" s="1940" t="s">
        <v>238</v>
      </c>
      <c r="B210" s="1289"/>
      <c r="C210" s="2716">
        <v>910</v>
      </c>
      <c r="D210" s="1289"/>
      <c r="E210" s="2432">
        <v>0</v>
      </c>
      <c r="F210" s="2779" t="s">
        <v>955</v>
      </c>
      <c r="G210" s="3230"/>
      <c r="H210" s="2432">
        <v>2.79</v>
      </c>
      <c r="I210" s="2779" t="s">
        <v>955</v>
      </c>
      <c r="J210" s="1289"/>
      <c r="K210" s="1940">
        <f t="shared" si="6"/>
        <v>5.58</v>
      </c>
      <c r="L210" s="3507">
        <v>43313</v>
      </c>
      <c r="M210" s="4539">
        <v>43333</v>
      </c>
    </row>
    <row r="211" spans="1:13">
      <c r="A211" s="1940" t="s">
        <v>238</v>
      </c>
      <c r="B211" s="1289"/>
      <c r="C211" s="2716" t="s">
        <v>3366</v>
      </c>
      <c r="D211" s="1289"/>
      <c r="E211" s="2432">
        <v>0</v>
      </c>
      <c r="F211" s="2779" t="s">
        <v>265</v>
      </c>
      <c r="G211" s="3230"/>
      <c r="H211" s="2432">
        <v>0.77</v>
      </c>
      <c r="I211" s="2779" t="s">
        <v>33</v>
      </c>
      <c r="J211" s="1289"/>
      <c r="K211" s="1940">
        <f t="shared" si="6"/>
        <v>1.54</v>
      </c>
      <c r="L211" s="3507">
        <v>43313</v>
      </c>
      <c r="M211" s="4539">
        <v>43335</v>
      </c>
    </row>
    <row r="212" spans="1:13">
      <c r="A212" s="1940" t="s">
        <v>238</v>
      </c>
      <c r="B212" s="1289"/>
      <c r="C212" s="2716">
        <v>566</v>
      </c>
      <c r="D212" s="1289"/>
      <c r="E212" s="2432">
        <v>0</v>
      </c>
      <c r="F212" s="2779" t="s">
        <v>14238</v>
      </c>
      <c r="G212" s="3230"/>
      <c r="H212" s="2432">
        <v>0.7</v>
      </c>
      <c r="I212" s="2779" t="s">
        <v>33</v>
      </c>
      <c r="J212" s="1289"/>
      <c r="K212" s="1940">
        <f t="shared" si="6"/>
        <v>1.4</v>
      </c>
      <c r="L212" s="3507">
        <v>43344</v>
      </c>
      <c r="M212" s="4539">
        <v>43368</v>
      </c>
    </row>
    <row r="213" spans="1:13">
      <c r="A213" s="1940" t="s">
        <v>238</v>
      </c>
      <c r="B213" s="1289"/>
      <c r="C213" s="2716">
        <v>286</v>
      </c>
      <c r="D213" s="1289"/>
      <c r="E213" s="2432">
        <v>0</v>
      </c>
      <c r="F213" s="2779" t="s">
        <v>139</v>
      </c>
      <c r="G213" s="3230"/>
      <c r="H213" s="2432">
        <v>2.86</v>
      </c>
      <c r="I213" s="2779" t="s">
        <v>33</v>
      </c>
      <c r="J213" s="1289"/>
      <c r="K213" s="1940">
        <f t="shared" si="6"/>
        <v>5.72</v>
      </c>
      <c r="L213" s="3507">
        <v>43344</v>
      </c>
      <c r="M213" s="4539">
        <v>43369</v>
      </c>
    </row>
    <row r="214" spans="1:13">
      <c r="A214" s="1940" t="s">
        <v>238</v>
      </c>
      <c r="B214" s="1289"/>
      <c r="C214" s="2716">
        <v>346</v>
      </c>
      <c r="D214" s="1289"/>
      <c r="E214" s="2432">
        <v>0</v>
      </c>
      <c r="F214" s="2779" t="s">
        <v>14238</v>
      </c>
      <c r="G214" s="3230"/>
      <c r="H214" s="2432">
        <v>1.19</v>
      </c>
      <c r="I214" s="2779" t="s">
        <v>33</v>
      </c>
      <c r="J214" s="1289"/>
      <c r="K214" s="1940">
        <f t="shared" si="6"/>
        <v>2.38</v>
      </c>
      <c r="L214" s="3507">
        <v>43344</v>
      </c>
      <c r="M214" s="4539">
        <v>43369</v>
      </c>
    </row>
    <row r="215" spans="1:13">
      <c r="A215" s="1940" t="s">
        <v>238</v>
      </c>
      <c r="B215" s="1289"/>
      <c r="C215" s="2716">
        <v>348</v>
      </c>
      <c r="D215" s="1289"/>
      <c r="E215" s="2432">
        <v>0</v>
      </c>
      <c r="F215" s="2779" t="s">
        <v>1171</v>
      </c>
      <c r="G215" s="3230"/>
      <c r="H215" s="2432">
        <v>0.63</v>
      </c>
      <c r="I215" s="2779" t="s">
        <v>542</v>
      </c>
      <c r="J215" s="1289"/>
      <c r="K215" s="1940">
        <f t="shared" si="6"/>
        <v>1.26</v>
      </c>
      <c r="L215" s="3507">
        <v>43344</v>
      </c>
      <c r="M215" s="4539">
        <v>43369</v>
      </c>
    </row>
    <row r="216" spans="1:13">
      <c r="A216" s="1940" t="s">
        <v>238</v>
      </c>
      <c r="B216" s="1289"/>
      <c r="C216" s="2716">
        <v>412</v>
      </c>
      <c r="D216" s="1289"/>
      <c r="E216" s="2432">
        <v>0</v>
      </c>
      <c r="F216" s="2779" t="s">
        <v>139</v>
      </c>
      <c r="G216" s="3230"/>
      <c r="H216" s="2432">
        <v>1.19</v>
      </c>
      <c r="I216" s="2779" t="s">
        <v>1171</v>
      </c>
      <c r="J216" s="1289"/>
      <c r="K216" s="1940">
        <f t="shared" si="6"/>
        <v>2.38</v>
      </c>
      <c r="L216" s="3507">
        <v>43344</v>
      </c>
      <c r="M216" s="4539">
        <v>43369</v>
      </c>
    </row>
    <row r="217" spans="1:13">
      <c r="A217" s="1940" t="s">
        <v>238</v>
      </c>
      <c r="B217" s="1289"/>
      <c r="C217" s="2716">
        <v>479</v>
      </c>
      <c r="D217" s="1289"/>
      <c r="E217" s="2432">
        <v>0</v>
      </c>
      <c r="F217" s="2779" t="s">
        <v>14238</v>
      </c>
      <c r="G217" s="3230"/>
      <c r="H217" s="2432">
        <v>0.22</v>
      </c>
      <c r="I217" s="2779" t="s">
        <v>15052</v>
      </c>
      <c r="J217" s="1289"/>
      <c r="K217" s="1940">
        <f t="shared" si="6"/>
        <v>0.44</v>
      </c>
      <c r="L217" s="3507">
        <v>43344</v>
      </c>
      <c r="M217" s="4539">
        <v>43369</v>
      </c>
    </row>
    <row r="218" spans="1:13">
      <c r="A218" s="1940" t="s">
        <v>238</v>
      </c>
      <c r="B218" s="1289"/>
      <c r="C218" s="2716">
        <v>479</v>
      </c>
      <c r="D218" s="1289"/>
      <c r="E218" s="2432">
        <v>0</v>
      </c>
      <c r="F218" s="2779" t="s">
        <v>14238</v>
      </c>
      <c r="G218" s="3230"/>
      <c r="H218" s="2432">
        <v>0.16</v>
      </c>
      <c r="I218" s="2779" t="s">
        <v>33</v>
      </c>
      <c r="J218" s="1289"/>
      <c r="K218" s="1940">
        <f t="shared" si="6"/>
        <v>0.32</v>
      </c>
      <c r="L218" s="3507">
        <v>43344</v>
      </c>
      <c r="M218" s="4539">
        <v>43369</v>
      </c>
    </row>
    <row r="219" spans="1:13">
      <c r="A219" s="1940" t="s">
        <v>238</v>
      </c>
      <c r="B219" s="1289"/>
      <c r="C219" s="2716">
        <v>479</v>
      </c>
      <c r="D219" s="1289"/>
      <c r="E219" s="2432">
        <v>0</v>
      </c>
      <c r="F219" s="2779" t="s">
        <v>712</v>
      </c>
      <c r="G219" s="3230"/>
      <c r="H219" s="2432">
        <v>0.01</v>
      </c>
      <c r="I219" s="2779" t="s">
        <v>33</v>
      </c>
      <c r="J219" s="1289"/>
      <c r="K219" s="1940">
        <f t="shared" si="6"/>
        <v>0.02</v>
      </c>
      <c r="L219" s="3507">
        <v>43344</v>
      </c>
      <c r="M219" s="4539">
        <v>43369</v>
      </c>
    </row>
    <row r="220" spans="1:13">
      <c r="A220" s="1940" t="s">
        <v>238</v>
      </c>
      <c r="B220" s="1289"/>
      <c r="C220" s="2716">
        <v>287</v>
      </c>
      <c r="D220" s="1289"/>
      <c r="E220" s="2432">
        <v>0</v>
      </c>
      <c r="F220" s="2779" t="s">
        <v>139</v>
      </c>
      <c r="G220" s="3230"/>
      <c r="H220" s="2432">
        <v>0.36</v>
      </c>
      <c r="I220" s="2779" t="s">
        <v>7054</v>
      </c>
      <c r="J220" s="1289"/>
      <c r="K220" s="1940">
        <f t="shared" si="6"/>
        <v>0.72</v>
      </c>
      <c r="L220" s="3507">
        <v>43344</v>
      </c>
      <c r="M220" s="4539">
        <v>43370</v>
      </c>
    </row>
    <row r="221" spans="1:13">
      <c r="A221" s="1940" t="s">
        <v>238</v>
      </c>
      <c r="B221" s="1289"/>
      <c r="C221" s="2716">
        <v>357</v>
      </c>
      <c r="D221" s="1289"/>
      <c r="E221" s="2432">
        <v>0</v>
      </c>
      <c r="F221" s="2779" t="s">
        <v>66</v>
      </c>
      <c r="G221" s="3230"/>
      <c r="H221" s="2432">
        <v>0.2</v>
      </c>
      <c r="I221" s="2779" t="s">
        <v>33</v>
      </c>
      <c r="J221" s="1289"/>
      <c r="K221" s="1940">
        <f t="shared" si="6"/>
        <v>0.4</v>
      </c>
      <c r="L221" s="3507">
        <v>43344</v>
      </c>
      <c r="M221" s="4539">
        <v>43370</v>
      </c>
    </row>
    <row r="222" spans="1:13">
      <c r="A222" s="1940" t="s">
        <v>238</v>
      </c>
      <c r="B222" s="1289"/>
      <c r="C222" s="2716">
        <v>358</v>
      </c>
      <c r="D222" s="1289"/>
      <c r="E222" s="2432">
        <v>0</v>
      </c>
      <c r="F222" s="2779" t="s">
        <v>370</v>
      </c>
      <c r="G222" s="3230"/>
      <c r="H222" s="2432">
        <v>0.15</v>
      </c>
      <c r="I222" s="2779" t="s">
        <v>33</v>
      </c>
      <c r="J222" s="1289"/>
      <c r="K222" s="1940">
        <f t="shared" si="6"/>
        <v>0.3</v>
      </c>
      <c r="L222" s="3507">
        <v>43344</v>
      </c>
      <c r="M222" s="4539">
        <v>43370</v>
      </c>
    </row>
    <row r="223" spans="1:13">
      <c r="A223" s="1940" t="s">
        <v>238</v>
      </c>
      <c r="B223" s="1289"/>
      <c r="C223" s="2716">
        <v>358</v>
      </c>
      <c r="D223" s="1289"/>
      <c r="E223" s="2432">
        <v>0</v>
      </c>
      <c r="F223" s="2779" t="s">
        <v>142</v>
      </c>
      <c r="G223" s="3230"/>
      <c r="H223" s="2432">
        <v>0.06</v>
      </c>
      <c r="I223" s="2779" t="s">
        <v>33</v>
      </c>
      <c r="J223" s="1289"/>
      <c r="K223" s="1940">
        <f t="shared" si="6"/>
        <v>0.12</v>
      </c>
      <c r="L223" s="3507">
        <v>43344</v>
      </c>
      <c r="M223" s="4539">
        <v>43370</v>
      </c>
    </row>
    <row r="224" spans="1:13">
      <c r="A224" s="1940" t="s">
        <v>238</v>
      </c>
      <c r="B224" s="1289"/>
      <c r="C224" s="2716">
        <v>285</v>
      </c>
      <c r="D224" s="1289"/>
      <c r="E224" s="2432">
        <v>0</v>
      </c>
      <c r="F224" s="2779" t="s">
        <v>139</v>
      </c>
      <c r="G224" s="3230"/>
      <c r="H224" s="2432">
        <v>0.54</v>
      </c>
      <c r="I224" s="2779" t="s">
        <v>33</v>
      </c>
      <c r="J224" s="1289"/>
      <c r="K224" s="1940">
        <f t="shared" si="6"/>
        <v>1.08</v>
      </c>
      <c r="L224" s="3507">
        <v>43344</v>
      </c>
      <c r="M224" s="4539">
        <v>43371</v>
      </c>
    </row>
    <row r="225" spans="1:14">
      <c r="A225" s="1940" t="s">
        <v>238</v>
      </c>
      <c r="B225" s="1289"/>
      <c r="C225" s="2716">
        <v>629</v>
      </c>
      <c r="D225" s="1289"/>
      <c r="E225" s="2432">
        <v>0</v>
      </c>
      <c r="F225" s="2779" t="s">
        <v>7933</v>
      </c>
      <c r="G225" s="3230"/>
      <c r="H225" s="2432">
        <v>0.55000000000000004</v>
      </c>
      <c r="I225" s="2779" t="s">
        <v>33</v>
      </c>
      <c r="J225" s="1289"/>
      <c r="K225" s="1940">
        <f t="shared" si="6"/>
        <v>1.1000000000000001</v>
      </c>
      <c r="L225" s="3507">
        <v>43374</v>
      </c>
      <c r="M225" s="4539">
        <v>43376</v>
      </c>
    </row>
    <row r="226" spans="1:14">
      <c r="A226" s="1940" t="s">
        <v>238</v>
      </c>
      <c r="B226" s="1289"/>
      <c r="C226" s="2716" t="s">
        <v>7933</v>
      </c>
      <c r="D226" s="1289"/>
      <c r="E226" s="2432">
        <v>0</v>
      </c>
      <c r="F226" s="2779" t="s">
        <v>211</v>
      </c>
      <c r="G226" s="3230"/>
      <c r="H226" s="2432">
        <v>2.29</v>
      </c>
      <c r="I226" s="2779" t="s">
        <v>33</v>
      </c>
      <c r="J226" s="1289"/>
      <c r="K226" s="1940">
        <f t="shared" si="6"/>
        <v>4.58</v>
      </c>
      <c r="L226" s="3507">
        <v>43374</v>
      </c>
      <c r="M226" s="4539">
        <v>43378</v>
      </c>
    </row>
    <row r="227" spans="1:14">
      <c r="A227" s="1940" t="s">
        <v>238</v>
      </c>
      <c r="B227" s="1289"/>
      <c r="C227" s="2716" t="s">
        <v>528</v>
      </c>
      <c r="D227" s="1289"/>
      <c r="E227" s="2432">
        <v>0</v>
      </c>
      <c r="F227" s="2779" t="s">
        <v>7933</v>
      </c>
      <c r="G227" s="3230"/>
      <c r="H227" s="2432">
        <v>0.22</v>
      </c>
      <c r="I227" s="2779" t="s">
        <v>33</v>
      </c>
      <c r="J227" s="1289"/>
      <c r="K227" s="1940">
        <f t="shared" si="6"/>
        <v>0.44</v>
      </c>
      <c r="L227" s="3507">
        <v>43374</v>
      </c>
      <c r="M227" s="4539">
        <v>43378</v>
      </c>
    </row>
    <row r="228" spans="1:14">
      <c r="A228" s="1940" t="s">
        <v>238</v>
      </c>
      <c r="B228" s="1289"/>
      <c r="C228" s="2716" t="s">
        <v>528</v>
      </c>
      <c r="D228" s="1289"/>
      <c r="E228" s="2432">
        <v>0</v>
      </c>
      <c r="F228" s="2779" t="s">
        <v>528</v>
      </c>
      <c r="G228" s="3230"/>
      <c r="H228" s="2432">
        <v>0.22</v>
      </c>
      <c r="I228" s="2779" t="s">
        <v>33</v>
      </c>
      <c r="J228" s="1289"/>
      <c r="K228" s="1940">
        <f t="shared" si="6"/>
        <v>0.44</v>
      </c>
      <c r="L228" s="3507">
        <v>43374</v>
      </c>
      <c r="M228" s="4539">
        <v>43378</v>
      </c>
    </row>
    <row r="229" spans="1:14">
      <c r="A229" s="1940" t="s">
        <v>238</v>
      </c>
      <c r="B229" s="1289"/>
      <c r="C229" s="2716">
        <v>590</v>
      </c>
      <c r="D229" s="1289"/>
      <c r="E229" s="2432">
        <v>0</v>
      </c>
      <c r="F229" s="2779" t="s">
        <v>810</v>
      </c>
      <c r="G229" s="3230"/>
      <c r="H229" s="2432">
        <v>0.59</v>
      </c>
      <c r="I229" s="2779" t="s">
        <v>33</v>
      </c>
      <c r="J229" s="1289"/>
      <c r="K229" s="1940">
        <f t="shared" si="6"/>
        <v>1.18</v>
      </c>
      <c r="L229" s="3507">
        <v>43374</v>
      </c>
      <c r="M229" s="4539">
        <v>43381</v>
      </c>
    </row>
    <row r="230" spans="1:14">
      <c r="A230" s="1940" t="s">
        <v>238</v>
      </c>
      <c r="B230" s="1289"/>
      <c r="C230" s="2716">
        <v>591</v>
      </c>
      <c r="D230" s="1289"/>
      <c r="E230" s="2781">
        <v>0</v>
      </c>
      <c r="F230" s="2779" t="s">
        <v>211</v>
      </c>
      <c r="G230" s="3230"/>
      <c r="H230" s="2432">
        <v>0.33</v>
      </c>
      <c r="I230" s="2779" t="s">
        <v>211</v>
      </c>
      <c r="J230" s="1289"/>
      <c r="K230" s="1940">
        <f t="shared" si="6"/>
        <v>0.66</v>
      </c>
      <c r="L230" s="3507">
        <v>43374</v>
      </c>
      <c r="M230" s="4539">
        <v>43381</v>
      </c>
    </row>
    <row r="231" spans="1:14" s="2440" customFormat="1">
      <c r="A231" s="2632" t="s">
        <v>238</v>
      </c>
      <c r="B231" s="1289"/>
      <c r="C231" s="2716">
        <v>591</v>
      </c>
      <c r="D231" s="1289"/>
      <c r="E231" s="2432">
        <v>0</v>
      </c>
      <c r="F231" s="2779" t="s">
        <v>4983</v>
      </c>
      <c r="G231" s="3230"/>
      <c r="H231" s="2432">
        <v>0.05</v>
      </c>
      <c r="I231" s="2779" t="s">
        <v>4983</v>
      </c>
      <c r="J231" s="1289"/>
      <c r="K231" s="2632">
        <f t="shared" ref="K231:K251" si="7">(H231-E231)*2</f>
        <v>0.1</v>
      </c>
      <c r="L231" s="3507">
        <v>43374</v>
      </c>
      <c r="M231" s="4539">
        <v>43381</v>
      </c>
      <c r="N231" s="1289"/>
    </row>
    <row r="232" spans="1:14">
      <c r="A232" s="1940" t="s">
        <v>238</v>
      </c>
      <c r="B232" s="1289"/>
      <c r="C232" s="2716">
        <v>591</v>
      </c>
      <c r="D232" s="1289"/>
      <c r="E232" s="2432">
        <v>0</v>
      </c>
      <c r="F232" s="2779" t="s">
        <v>4983</v>
      </c>
      <c r="G232" s="3230"/>
      <c r="H232" s="2432">
        <v>0.11</v>
      </c>
      <c r="I232" s="2779" t="s">
        <v>4983</v>
      </c>
      <c r="J232" s="1289"/>
      <c r="K232" s="1940">
        <f t="shared" si="7"/>
        <v>0.22</v>
      </c>
      <c r="L232" s="3507">
        <v>43374</v>
      </c>
      <c r="M232" s="4539">
        <v>43381</v>
      </c>
    </row>
    <row r="233" spans="1:14">
      <c r="A233" s="1940" t="s">
        <v>238</v>
      </c>
      <c r="B233" s="1289"/>
      <c r="C233" s="2716">
        <v>590</v>
      </c>
      <c r="D233" s="1289"/>
      <c r="E233" s="2432">
        <v>0</v>
      </c>
      <c r="F233" s="2779" t="s">
        <v>15050</v>
      </c>
      <c r="G233" s="3230"/>
      <c r="H233" s="2432">
        <v>0.18</v>
      </c>
      <c r="I233" s="2779" t="s">
        <v>33</v>
      </c>
      <c r="J233" s="1289"/>
      <c r="K233" s="1940">
        <f t="shared" si="7"/>
        <v>0.36</v>
      </c>
      <c r="L233" s="3507">
        <v>43374</v>
      </c>
      <c r="M233" s="4539">
        <v>43382</v>
      </c>
    </row>
    <row r="234" spans="1:14">
      <c r="A234" s="1940" t="s">
        <v>238</v>
      </c>
      <c r="B234" s="1289"/>
      <c r="C234" s="2716">
        <v>590</v>
      </c>
      <c r="D234" s="1289"/>
      <c r="E234" s="2432">
        <v>0</v>
      </c>
      <c r="F234" s="2779" t="s">
        <v>15050</v>
      </c>
      <c r="G234" s="3230"/>
      <c r="H234" s="2432">
        <v>0.13</v>
      </c>
      <c r="I234" s="2779" t="s">
        <v>33</v>
      </c>
      <c r="J234" s="1289"/>
      <c r="K234" s="1940">
        <f t="shared" si="7"/>
        <v>0.26</v>
      </c>
      <c r="L234" s="3507">
        <v>43374</v>
      </c>
      <c r="M234" s="4539">
        <v>43382</v>
      </c>
    </row>
    <row r="235" spans="1:14">
      <c r="A235" s="1940" t="s">
        <v>238</v>
      </c>
      <c r="B235" s="1289"/>
      <c r="C235" s="2716">
        <v>590</v>
      </c>
      <c r="D235" s="1289"/>
      <c r="E235" s="2432">
        <v>0</v>
      </c>
      <c r="F235" s="2779" t="s">
        <v>15050</v>
      </c>
      <c r="G235" s="3230"/>
      <c r="H235" s="2432">
        <v>0.06</v>
      </c>
      <c r="I235" s="2779" t="s">
        <v>33</v>
      </c>
      <c r="J235" s="1289"/>
      <c r="K235" s="1940">
        <f t="shared" si="7"/>
        <v>0.12</v>
      </c>
      <c r="L235" s="3507">
        <v>43374</v>
      </c>
      <c r="M235" s="4539">
        <v>43382</v>
      </c>
    </row>
    <row r="236" spans="1:14">
      <c r="A236" s="1940" t="s">
        <v>238</v>
      </c>
      <c r="B236" s="1289"/>
      <c r="C236" s="2716" t="s">
        <v>1426</v>
      </c>
      <c r="D236" s="1289"/>
      <c r="E236" s="2432">
        <v>0</v>
      </c>
      <c r="F236" s="2779" t="s">
        <v>5083</v>
      </c>
      <c r="G236" s="3230"/>
      <c r="H236" s="2432">
        <v>0.28999999999999998</v>
      </c>
      <c r="I236" s="2779" t="s">
        <v>33</v>
      </c>
      <c r="J236" s="1289"/>
      <c r="K236" s="1940">
        <f t="shared" si="7"/>
        <v>0.57999999999999996</v>
      </c>
      <c r="L236" s="3507">
        <v>43374</v>
      </c>
      <c r="M236" s="4539">
        <v>43389</v>
      </c>
    </row>
    <row r="237" spans="1:14">
      <c r="A237" s="1940" t="s">
        <v>238</v>
      </c>
      <c r="B237" s="1289"/>
      <c r="C237" s="2716" t="s">
        <v>1427</v>
      </c>
      <c r="D237" s="1289"/>
      <c r="E237" s="2432">
        <v>0</v>
      </c>
      <c r="F237" s="2779" t="s">
        <v>1426</v>
      </c>
      <c r="G237" s="3230"/>
      <c r="H237" s="2432">
        <v>0.46</v>
      </c>
      <c r="I237" s="2779" t="s">
        <v>33</v>
      </c>
      <c r="J237" s="1289"/>
      <c r="K237" s="1940">
        <f t="shared" si="7"/>
        <v>0.92</v>
      </c>
      <c r="L237" s="3507">
        <v>43374</v>
      </c>
      <c r="M237" s="4539">
        <v>43389</v>
      </c>
    </row>
    <row r="238" spans="1:14">
      <c r="A238" s="1940" t="s">
        <v>238</v>
      </c>
      <c r="B238" s="1289"/>
      <c r="C238" s="2716">
        <v>478</v>
      </c>
      <c r="D238" s="1289"/>
      <c r="E238" s="2432">
        <v>0</v>
      </c>
      <c r="F238" s="2779" t="s">
        <v>5083</v>
      </c>
      <c r="G238" s="3230"/>
      <c r="H238" s="2432">
        <v>0.33</v>
      </c>
      <c r="I238" s="2779" t="s">
        <v>33</v>
      </c>
      <c r="J238" s="1289"/>
      <c r="K238" s="1940">
        <f t="shared" si="7"/>
        <v>0.66</v>
      </c>
      <c r="L238" s="3507">
        <v>43374</v>
      </c>
      <c r="M238" s="4539">
        <v>43389</v>
      </c>
    </row>
    <row r="239" spans="1:14">
      <c r="A239" s="1940" t="s">
        <v>238</v>
      </c>
      <c r="B239" s="1289"/>
      <c r="C239" s="2716">
        <v>325</v>
      </c>
      <c r="D239" s="1289"/>
      <c r="E239" s="2432">
        <v>0</v>
      </c>
      <c r="F239" s="2779" t="s">
        <v>567</v>
      </c>
      <c r="G239" s="3230"/>
      <c r="H239" s="2432">
        <v>0.57999999999999996</v>
      </c>
      <c r="I239" s="2779" t="s">
        <v>516</v>
      </c>
      <c r="J239" s="1289"/>
      <c r="K239" s="1940">
        <f t="shared" si="7"/>
        <v>1.1599999999999999</v>
      </c>
      <c r="L239" s="3507">
        <v>43374</v>
      </c>
      <c r="M239" s="4539">
        <v>43392</v>
      </c>
    </row>
    <row r="240" spans="1:14">
      <c r="A240" s="1940" t="s">
        <v>238</v>
      </c>
      <c r="B240" s="1289"/>
      <c r="C240" s="2716">
        <v>326</v>
      </c>
      <c r="D240" s="1289"/>
      <c r="E240" s="2432">
        <v>0</v>
      </c>
      <c r="F240" s="2779" t="s">
        <v>516</v>
      </c>
      <c r="G240" s="3230"/>
      <c r="H240" s="2432">
        <v>0.38</v>
      </c>
      <c r="I240" s="2779" t="s">
        <v>33</v>
      </c>
      <c r="J240" s="1289"/>
      <c r="K240" s="1940">
        <f t="shared" si="7"/>
        <v>0.76</v>
      </c>
      <c r="L240" s="3507">
        <v>43374</v>
      </c>
      <c r="M240" s="4539">
        <v>43392</v>
      </c>
    </row>
    <row r="241" spans="1:14">
      <c r="A241" s="1940" t="s">
        <v>238</v>
      </c>
      <c r="B241" s="1289"/>
      <c r="C241" s="2716">
        <v>324</v>
      </c>
      <c r="D241" s="1289"/>
      <c r="E241" s="2432">
        <v>0</v>
      </c>
      <c r="F241" s="2779" t="s">
        <v>516</v>
      </c>
      <c r="G241" s="3230"/>
      <c r="H241" s="2432">
        <v>0.2</v>
      </c>
      <c r="I241" s="2779" t="s">
        <v>568</v>
      </c>
      <c r="J241" s="1289"/>
      <c r="K241" s="1940">
        <f t="shared" si="7"/>
        <v>0.4</v>
      </c>
      <c r="L241" s="3507">
        <v>43374</v>
      </c>
      <c r="M241" s="4539">
        <v>43395</v>
      </c>
    </row>
    <row r="242" spans="1:14">
      <c r="A242" s="1940" t="s">
        <v>238</v>
      </c>
      <c r="B242" s="1289"/>
      <c r="C242" s="2716" t="s">
        <v>516</v>
      </c>
      <c r="D242" s="1289"/>
      <c r="E242" s="2432">
        <v>0</v>
      </c>
      <c r="F242" s="2779" t="s">
        <v>5542</v>
      </c>
      <c r="G242" s="3230"/>
      <c r="H242" s="2432">
        <v>5.95</v>
      </c>
      <c r="I242" s="2779" t="s">
        <v>22</v>
      </c>
      <c r="J242" s="1289"/>
      <c r="K242" s="1940">
        <f t="shared" si="7"/>
        <v>11.9</v>
      </c>
      <c r="L242" s="3507">
        <v>43374</v>
      </c>
      <c r="M242" s="4539">
        <v>43396</v>
      </c>
    </row>
    <row r="243" spans="1:14">
      <c r="A243" s="1940" t="s">
        <v>238</v>
      </c>
      <c r="B243" s="1289"/>
      <c r="C243" s="2716">
        <v>380</v>
      </c>
      <c r="D243" s="1289"/>
      <c r="E243" s="2432">
        <v>0</v>
      </c>
      <c r="F243" s="2779" t="s">
        <v>516</v>
      </c>
      <c r="G243" s="3230"/>
      <c r="H243" s="2432">
        <v>1.93</v>
      </c>
      <c r="I243" s="2779" t="s">
        <v>721</v>
      </c>
      <c r="J243" s="1289"/>
      <c r="K243" s="1940">
        <f t="shared" si="7"/>
        <v>3.86</v>
      </c>
      <c r="L243" s="3507">
        <v>43374</v>
      </c>
      <c r="M243" s="4539">
        <v>43396</v>
      </c>
    </row>
    <row r="244" spans="1:14">
      <c r="A244" s="1940" t="s">
        <v>238</v>
      </c>
      <c r="B244" s="1289"/>
      <c r="C244" s="2716">
        <v>785</v>
      </c>
      <c r="D244" s="1289"/>
      <c r="E244" s="2432">
        <v>0</v>
      </c>
      <c r="F244" s="2779" t="s">
        <v>5542</v>
      </c>
      <c r="G244" s="3230"/>
      <c r="H244" s="2432">
        <v>0.38</v>
      </c>
      <c r="I244" s="2779" t="s">
        <v>435</v>
      </c>
      <c r="J244" s="1289"/>
      <c r="K244" s="1940">
        <f t="shared" si="7"/>
        <v>0.76</v>
      </c>
      <c r="L244" s="3507">
        <v>43374</v>
      </c>
      <c r="M244" s="4539">
        <v>43396</v>
      </c>
    </row>
    <row r="245" spans="1:14">
      <c r="A245" s="1940" t="s">
        <v>238</v>
      </c>
      <c r="B245" s="1289"/>
      <c r="C245" s="2716">
        <v>788</v>
      </c>
      <c r="D245" s="1289"/>
      <c r="E245" s="2432">
        <v>0</v>
      </c>
      <c r="F245" s="2779" t="s">
        <v>435</v>
      </c>
      <c r="G245" s="3230"/>
      <c r="H245" s="2432">
        <v>0.6</v>
      </c>
      <c r="I245" s="2779" t="s">
        <v>33</v>
      </c>
      <c r="J245" s="1289"/>
      <c r="K245" s="1940">
        <f t="shared" si="7"/>
        <v>1.2</v>
      </c>
      <c r="L245" s="3507">
        <v>43374</v>
      </c>
      <c r="M245" s="4539">
        <v>43396</v>
      </c>
    </row>
    <row r="246" spans="1:14">
      <c r="A246" s="1940" t="s">
        <v>238</v>
      </c>
      <c r="B246" s="1289"/>
      <c r="C246" s="2716" t="s">
        <v>721</v>
      </c>
      <c r="D246" s="1289"/>
      <c r="E246" s="2432">
        <v>0</v>
      </c>
      <c r="F246" s="2779" t="s">
        <v>56</v>
      </c>
      <c r="G246" s="3230"/>
      <c r="H246" s="2432">
        <v>2.75</v>
      </c>
      <c r="I246" s="2779" t="s">
        <v>5542</v>
      </c>
      <c r="J246" s="1289"/>
      <c r="K246" s="1940">
        <f t="shared" si="7"/>
        <v>5.5</v>
      </c>
      <c r="L246" s="3507">
        <v>43374</v>
      </c>
      <c r="M246" s="4539">
        <v>43396</v>
      </c>
    </row>
    <row r="247" spans="1:14">
      <c r="A247" s="1940" t="s">
        <v>238</v>
      </c>
      <c r="B247" s="1289"/>
      <c r="C247" s="2716">
        <v>378</v>
      </c>
      <c r="D247" s="1289"/>
      <c r="E247" s="2432">
        <v>0</v>
      </c>
      <c r="F247" s="2779" t="s">
        <v>7933</v>
      </c>
      <c r="G247" s="3230"/>
      <c r="H247" s="2432">
        <v>1.1200000000000001</v>
      </c>
      <c r="I247" s="2779" t="s">
        <v>7933</v>
      </c>
      <c r="J247" s="1289"/>
      <c r="K247" s="1940">
        <f t="shared" si="7"/>
        <v>2.2400000000000002</v>
      </c>
      <c r="L247" s="3507">
        <v>43374</v>
      </c>
      <c r="M247" s="4539">
        <v>43397</v>
      </c>
    </row>
    <row r="248" spans="1:14">
      <c r="A248" s="1940" t="s">
        <v>238</v>
      </c>
      <c r="B248" s="1289"/>
      <c r="C248" s="2716">
        <v>679</v>
      </c>
      <c r="D248" s="1289"/>
      <c r="E248" s="2432">
        <v>0</v>
      </c>
      <c r="F248" s="2779" t="s">
        <v>435</v>
      </c>
      <c r="G248" s="3230"/>
      <c r="H248" s="2432">
        <v>0.3</v>
      </c>
      <c r="I248" s="2779" t="s">
        <v>33</v>
      </c>
      <c r="J248" s="1289"/>
      <c r="K248" s="1940">
        <f t="shared" si="7"/>
        <v>0.6</v>
      </c>
      <c r="L248" s="3507">
        <v>43374</v>
      </c>
      <c r="M248" s="4539">
        <v>43397</v>
      </c>
    </row>
    <row r="249" spans="1:14">
      <c r="A249" s="1940" t="s">
        <v>238</v>
      </c>
      <c r="B249" s="1289"/>
      <c r="C249" s="2716">
        <v>426</v>
      </c>
      <c r="D249" s="1289"/>
      <c r="E249" s="2432">
        <v>0.39</v>
      </c>
      <c r="F249" s="2779" t="s">
        <v>56</v>
      </c>
      <c r="G249" s="3230"/>
      <c r="H249" s="2432">
        <v>1.72</v>
      </c>
      <c r="I249" s="2779" t="s">
        <v>5542</v>
      </c>
      <c r="J249" s="1289"/>
      <c r="K249" s="1940">
        <f t="shared" si="7"/>
        <v>2.66</v>
      </c>
      <c r="L249" s="3507">
        <v>43374</v>
      </c>
      <c r="M249" s="4539">
        <v>43403</v>
      </c>
    </row>
    <row r="250" spans="1:14">
      <c r="A250" s="1940" t="s">
        <v>238</v>
      </c>
      <c r="B250" s="1289"/>
      <c r="C250" s="2716">
        <v>685</v>
      </c>
      <c r="D250" s="1289"/>
      <c r="E250" s="2432">
        <v>0</v>
      </c>
      <c r="F250" s="2779" t="s">
        <v>5903</v>
      </c>
      <c r="G250" s="3230"/>
      <c r="H250" s="2432">
        <v>0.08</v>
      </c>
      <c r="I250" s="2779" t="s">
        <v>33</v>
      </c>
      <c r="J250" s="1289"/>
      <c r="K250" s="1940">
        <f t="shared" si="7"/>
        <v>0.16</v>
      </c>
      <c r="L250" s="3507">
        <v>43525</v>
      </c>
      <c r="M250" s="4539">
        <v>43545</v>
      </c>
    </row>
    <row r="251" spans="1:14">
      <c r="A251" s="1940" t="s">
        <v>238</v>
      </c>
      <c r="B251" s="1289"/>
      <c r="C251" s="2716" t="s">
        <v>15051</v>
      </c>
      <c r="D251" s="1289"/>
      <c r="E251" s="2432">
        <v>0</v>
      </c>
      <c r="F251" s="2779" t="s">
        <v>236</v>
      </c>
      <c r="G251" s="3230"/>
      <c r="H251" s="2432">
        <v>3.62</v>
      </c>
      <c r="I251" s="2780" t="s">
        <v>237</v>
      </c>
      <c r="J251" s="1289"/>
      <c r="K251" s="1940">
        <f t="shared" si="7"/>
        <v>7.24</v>
      </c>
      <c r="L251" s="3507">
        <v>43525</v>
      </c>
      <c r="M251" s="4539">
        <v>43545</v>
      </c>
    </row>
    <row r="252" spans="1:14">
      <c r="A252" s="2938" t="s">
        <v>238</v>
      </c>
      <c r="B252" s="362"/>
      <c r="C252" s="3492">
        <v>685</v>
      </c>
      <c r="D252" s="362"/>
      <c r="E252" s="3493">
        <v>0</v>
      </c>
      <c r="F252" s="3494" t="s">
        <v>649</v>
      </c>
      <c r="G252" s="1765"/>
      <c r="H252" s="3493">
        <v>0.72</v>
      </c>
      <c r="I252" s="3494" t="s">
        <v>33</v>
      </c>
      <c r="J252" s="362"/>
      <c r="K252" s="2938">
        <v>1.44</v>
      </c>
      <c r="L252" s="3496">
        <v>43617</v>
      </c>
      <c r="M252" s="4540">
        <v>43545</v>
      </c>
    </row>
    <row r="253" spans="1:14">
      <c r="A253" s="1940" t="s">
        <v>238</v>
      </c>
      <c r="B253" s="1289"/>
      <c r="C253" s="2716" t="s">
        <v>207</v>
      </c>
      <c r="D253" s="1289"/>
      <c r="E253" s="2432">
        <v>0</v>
      </c>
      <c r="F253" s="2779" t="s">
        <v>46</v>
      </c>
      <c r="G253" s="3230"/>
      <c r="H253" s="2432">
        <v>1.6</v>
      </c>
      <c r="I253" s="2780" t="s">
        <v>649</v>
      </c>
      <c r="J253" s="1289"/>
      <c r="K253" s="1940">
        <f>(H253-E253)*2</f>
        <v>3.2</v>
      </c>
      <c r="L253" s="3507">
        <v>43525</v>
      </c>
      <c r="M253" s="4539">
        <v>43546</v>
      </c>
    </row>
    <row r="254" spans="1:14">
      <c r="A254" s="1940" t="s">
        <v>238</v>
      </c>
      <c r="B254" s="1289"/>
      <c r="C254" s="2716" t="s">
        <v>649</v>
      </c>
      <c r="D254" s="1289"/>
      <c r="E254" s="2432">
        <v>0</v>
      </c>
      <c r="F254" s="2779" t="s">
        <v>236</v>
      </c>
      <c r="G254" s="3230"/>
      <c r="H254" s="2432">
        <v>5.85</v>
      </c>
      <c r="I254" s="2780" t="s">
        <v>56</v>
      </c>
      <c r="J254" s="1289"/>
      <c r="K254" s="1940">
        <f>(H254-E254)*2</f>
        <v>11.7</v>
      </c>
      <c r="L254" s="3507">
        <v>43525</v>
      </c>
      <c r="M254" s="4539">
        <v>43549</v>
      </c>
      <c r="N254" s="362"/>
    </row>
    <row r="255" spans="1:14">
      <c r="A255" s="1940" t="s">
        <v>238</v>
      </c>
      <c r="B255" s="1289"/>
      <c r="C255" s="2716" t="s">
        <v>57</v>
      </c>
      <c r="D255" s="1289"/>
      <c r="E255" s="2432">
        <v>0</v>
      </c>
      <c r="F255" s="2779" t="s">
        <v>649</v>
      </c>
      <c r="G255" s="3230"/>
      <c r="H255" s="2432">
        <v>3.28</v>
      </c>
      <c r="I255" s="2780" t="s">
        <v>56</v>
      </c>
      <c r="J255" s="1289"/>
      <c r="K255" s="1940">
        <f>(H255-E255)*2</f>
        <v>6.56</v>
      </c>
      <c r="L255" s="3507">
        <v>43525</v>
      </c>
      <c r="M255" s="4539">
        <v>43552</v>
      </c>
      <c r="N255" s="362"/>
    </row>
    <row r="256" spans="1:14">
      <c r="A256" s="1940" t="s">
        <v>238</v>
      </c>
      <c r="B256" s="1289"/>
      <c r="C256" s="2716">
        <v>734</v>
      </c>
      <c r="D256" s="1289"/>
      <c r="E256" s="2432">
        <v>0</v>
      </c>
      <c r="F256" s="2779" t="s">
        <v>15051</v>
      </c>
      <c r="G256" s="3230"/>
      <c r="H256" s="2432">
        <v>0.3</v>
      </c>
      <c r="I256" s="2779" t="s">
        <v>33</v>
      </c>
      <c r="J256" s="1289"/>
      <c r="K256" s="1940">
        <f>(H256-E256)*2</f>
        <v>0.6</v>
      </c>
      <c r="L256" s="3507">
        <v>43556</v>
      </c>
      <c r="M256" s="4539">
        <v>43560</v>
      </c>
      <c r="N256" s="362"/>
    </row>
    <row r="257" spans="1:14">
      <c r="A257" s="2938" t="s">
        <v>238</v>
      </c>
      <c r="B257" s="362"/>
      <c r="C257" s="3492">
        <v>309</v>
      </c>
      <c r="D257" s="362"/>
      <c r="E257" s="3493">
        <v>0</v>
      </c>
      <c r="F257" s="3494" t="s">
        <v>56</v>
      </c>
      <c r="G257" s="1765"/>
      <c r="H257" s="3493">
        <v>3.37</v>
      </c>
      <c r="I257" s="3495" t="s">
        <v>649</v>
      </c>
      <c r="J257" s="362"/>
      <c r="K257" s="2938">
        <v>6.74</v>
      </c>
      <c r="L257" s="3496">
        <v>43617</v>
      </c>
      <c r="M257" s="4540">
        <v>43560</v>
      </c>
      <c r="N257" s="362"/>
    </row>
    <row r="258" spans="1:14">
      <c r="A258" s="2938" t="s">
        <v>238</v>
      </c>
      <c r="B258" s="362"/>
      <c r="C258" s="3492">
        <v>738</v>
      </c>
      <c r="D258" s="362"/>
      <c r="E258" s="3493">
        <v>0</v>
      </c>
      <c r="F258" s="3494" t="s">
        <v>1954</v>
      </c>
      <c r="G258" s="1765"/>
      <c r="H258" s="3493">
        <v>0.38</v>
      </c>
      <c r="I258" s="3494" t="s">
        <v>1954</v>
      </c>
      <c r="J258" s="362"/>
      <c r="K258" s="2938">
        <v>0.76</v>
      </c>
      <c r="L258" s="3496">
        <v>43617</v>
      </c>
      <c r="M258" s="4540">
        <v>43571</v>
      </c>
      <c r="N258" s="362"/>
    </row>
    <row r="259" spans="1:14">
      <c r="A259" s="3500" t="s">
        <v>238</v>
      </c>
      <c r="B259" s="1622"/>
      <c r="C259" s="3500">
        <v>38</v>
      </c>
      <c r="D259" s="1622"/>
      <c r="E259" s="3500">
        <v>0</v>
      </c>
      <c r="F259" s="3500" t="s">
        <v>1428</v>
      </c>
      <c r="G259" s="1622"/>
      <c r="H259" s="3500">
        <v>5.34</v>
      </c>
      <c r="I259" s="3500" t="s">
        <v>16837</v>
      </c>
      <c r="J259" s="1622"/>
      <c r="K259" s="3500">
        <v>10.68</v>
      </c>
      <c r="L259" s="3505">
        <v>43757</v>
      </c>
      <c r="M259" s="4540">
        <v>43573</v>
      </c>
      <c r="N259" s="362"/>
    </row>
    <row r="260" spans="1:14">
      <c r="A260" s="3497" t="s">
        <v>238</v>
      </c>
      <c r="B260" s="3497"/>
      <c r="C260" s="3497">
        <v>50</v>
      </c>
      <c r="D260" s="3497"/>
      <c r="E260" s="3497">
        <v>0</v>
      </c>
      <c r="F260" s="3497" t="s">
        <v>1428</v>
      </c>
      <c r="G260" s="3497"/>
      <c r="H260" s="3497">
        <v>2.78</v>
      </c>
      <c r="I260" s="3497" t="s">
        <v>285</v>
      </c>
      <c r="J260" s="3497"/>
      <c r="K260" s="3497">
        <v>5.56</v>
      </c>
      <c r="L260" s="3499">
        <v>43788</v>
      </c>
      <c r="M260" s="4540">
        <v>43574</v>
      </c>
      <c r="N260" s="362"/>
    </row>
    <row r="261" spans="1:14">
      <c r="A261" s="3497" t="s">
        <v>238</v>
      </c>
      <c r="B261" s="3497"/>
      <c r="C261" s="3497">
        <v>103</v>
      </c>
      <c r="D261" s="3497"/>
      <c r="E261" s="3497">
        <v>0</v>
      </c>
      <c r="F261" s="3497" t="s">
        <v>285</v>
      </c>
      <c r="G261" s="3497"/>
      <c r="H261" s="3497">
        <v>4.54</v>
      </c>
      <c r="I261" s="3497" t="s">
        <v>392</v>
      </c>
      <c r="J261" s="3497"/>
      <c r="K261" s="3497">
        <v>9.08</v>
      </c>
      <c r="L261" s="3499">
        <v>43952</v>
      </c>
      <c r="M261" s="4540">
        <v>43598</v>
      </c>
      <c r="N261" s="362"/>
    </row>
    <row r="262" spans="1:14">
      <c r="A262" s="3497" t="s">
        <v>238</v>
      </c>
      <c r="B262" s="3497"/>
      <c r="C262" s="3497">
        <v>767</v>
      </c>
      <c r="D262" s="3497"/>
      <c r="E262" s="3497">
        <v>0</v>
      </c>
      <c r="F262" s="3497" t="s">
        <v>427</v>
      </c>
      <c r="G262" s="3497"/>
      <c r="H262" s="3497">
        <v>0.59</v>
      </c>
      <c r="I262" s="3497" t="s">
        <v>33</v>
      </c>
      <c r="J262" s="3497"/>
      <c r="K262" s="3497">
        <v>1.18</v>
      </c>
      <c r="L262" s="3499">
        <v>43952</v>
      </c>
      <c r="M262" s="4540">
        <v>43598</v>
      </c>
      <c r="N262" s="362"/>
    </row>
    <row r="263" spans="1:14">
      <c r="A263" s="3497" t="s">
        <v>238</v>
      </c>
      <c r="B263" s="3497"/>
      <c r="C263" s="3497">
        <v>117</v>
      </c>
      <c r="D263" s="3497"/>
      <c r="E263" s="3497">
        <v>0</v>
      </c>
      <c r="F263" s="3497" t="s">
        <v>16837</v>
      </c>
      <c r="G263" s="3497"/>
      <c r="H263" s="3497">
        <v>4.16</v>
      </c>
      <c r="I263" s="3497" t="s">
        <v>16838</v>
      </c>
      <c r="J263" s="3497"/>
      <c r="K263" s="3497">
        <v>8.32</v>
      </c>
      <c r="L263" s="3499">
        <v>43727</v>
      </c>
      <c r="M263" s="4540">
        <v>43602</v>
      </c>
      <c r="N263" s="362"/>
    </row>
    <row r="264" spans="1:14">
      <c r="A264" s="3497" t="s">
        <v>238</v>
      </c>
      <c r="B264" s="3497"/>
      <c r="C264" s="3497">
        <v>260</v>
      </c>
      <c r="D264" s="3497"/>
      <c r="E264" s="3497">
        <v>0</v>
      </c>
      <c r="F264" s="3497" t="s">
        <v>16837</v>
      </c>
      <c r="G264" s="3497"/>
      <c r="H264" s="3497">
        <v>5.0599999999999996</v>
      </c>
      <c r="I264" s="3497" t="s">
        <v>12434</v>
      </c>
      <c r="J264" s="3497"/>
      <c r="K264" s="3497">
        <v>10.119999999999999</v>
      </c>
      <c r="L264" s="3499">
        <v>43727</v>
      </c>
      <c r="M264" s="4540">
        <v>43602</v>
      </c>
      <c r="N264" s="362"/>
    </row>
    <row r="265" spans="1:14">
      <c r="A265" s="3501" t="s">
        <v>238</v>
      </c>
      <c r="B265" s="3497"/>
      <c r="C265" s="3502" t="s">
        <v>285</v>
      </c>
      <c r="D265" s="3497"/>
      <c r="E265" s="3503">
        <v>0.96</v>
      </c>
      <c r="F265" s="3504" t="s">
        <v>236</v>
      </c>
      <c r="G265" s="3501"/>
      <c r="H265" s="3503">
        <v>10.36</v>
      </c>
      <c r="I265" s="3504" t="s">
        <v>56</v>
      </c>
      <c r="J265" s="3497"/>
      <c r="K265" s="3501">
        <v>18.799999999999997</v>
      </c>
      <c r="L265" s="3506">
        <v>43586</v>
      </c>
      <c r="M265" s="4540">
        <v>43607</v>
      </c>
      <c r="N265" s="362"/>
    </row>
    <row r="266" spans="1:14">
      <c r="A266" s="3497" t="s">
        <v>238</v>
      </c>
      <c r="B266" s="3497"/>
      <c r="C266" s="3497">
        <v>45</v>
      </c>
      <c r="D266" s="3497"/>
      <c r="E266" s="3497">
        <v>0.87</v>
      </c>
      <c r="F266" s="3497" t="s">
        <v>285</v>
      </c>
      <c r="G266" s="3497"/>
      <c r="H266" s="3497">
        <v>5.45</v>
      </c>
      <c r="I266" s="3497" t="s">
        <v>46</v>
      </c>
      <c r="J266" s="3497"/>
      <c r="K266" s="3497">
        <v>9.16</v>
      </c>
      <c r="L266" s="3498">
        <v>43891</v>
      </c>
      <c r="M266" s="4540">
        <v>43626</v>
      </c>
      <c r="N266" s="362"/>
    </row>
    <row r="267" spans="1:14">
      <c r="A267" s="3497" t="s">
        <v>238</v>
      </c>
      <c r="B267" s="3497"/>
      <c r="C267" s="3497">
        <v>276</v>
      </c>
      <c r="D267" s="3497"/>
      <c r="E267" s="3497">
        <v>0</v>
      </c>
      <c r="F267" s="3497" t="s">
        <v>16829</v>
      </c>
      <c r="G267" s="3497"/>
      <c r="H267" s="3497">
        <v>4.82</v>
      </c>
      <c r="I267" s="3497" t="s">
        <v>285</v>
      </c>
      <c r="J267" s="3497"/>
      <c r="K267" s="3497">
        <v>9.64</v>
      </c>
      <c r="L267" s="3498">
        <v>43891</v>
      </c>
      <c r="M267" s="4540">
        <v>43629</v>
      </c>
      <c r="N267" s="362"/>
    </row>
    <row r="268" spans="1:14">
      <c r="A268" s="3497" t="s">
        <v>238</v>
      </c>
      <c r="B268" s="3497"/>
      <c r="C268" s="3497">
        <v>34</v>
      </c>
      <c r="D268" s="3497"/>
      <c r="E268" s="3497">
        <v>0.8</v>
      </c>
      <c r="F268" s="3497" t="s">
        <v>7054</v>
      </c>
      <c r="G268" s="3497"/>
      <c r="H268" s="3497">
        <v>8.36</v>
      </c>
      <c r="I268" s="3497" t="s">
        <v>1428</v>
      </c>
      <c r="J268" s="3497"/>
      <c r="K268" s="3497">
        <v>15.12</v>
      </c>
      <c r="L268" s="3498">
        <v>43891</v>
      </c>
      <c r="M268" s="4540">
        <v>43636</v>
      </c>
      <c r="N268" s="362"/>
    </row>
    <row r="269" spans="1:14">
      <c r="A269" s="3497" t="s">
        <v>238</v>
      </c>
      <c r="B269" s="3497"/>
      <c r="C269" s="3497" t="s">
        <v>237</v>
      </c>
      <c r="D269" s="3497"/>
      <c r="E269" s="3497">
        <v>28.82</v>
      </c>
      <c r="F269" s="3497" t="s">
        <v>245</v>
      </c>
      <c r="G269" s="3497"/>
      <c r="H269" s="3497">
        <v>34.869999999999997</v>
      </c>
      <c r="I269" s="3497" t="s">
        <v>16829</v>
      </c>
      <c r="J269" s="3497"/>
      <c r="K269" s="3497">
        <v>12.099999999999994</v>
      </c>
      <c r="L269" s="3499">
        <v>43696</v>
      </c>
      <c r="M269" s="4540">
        <v>43672</v>
      </c>
      <c r="N269" s="362"/>
    </row>
    <row r="270" spans="1:14">
      <c r="A270" s="3497" t="s">
        <v>238</v>
      </c>
      <c r="B270" s="3497"/>
      <c r="C270" s="3497" t="s">
        <v>16830</v>
      </c>
      <c r="D270" s="3497"/>
      <c r="E270" s="3497">
        <v>5.21</v>
      </c>
      <c r="F270" s="3497" t="s">
        <v>16831</v>
      </c>
      <c r="G270" s="3497"/>
      <c r="H270" s="3497">
        <v>14.2</v>
      </c>
      <c r="I270" s="3497" t="s">
        <v>16829</v>
      </c>
      <c r="J270" s="3497"/>
      <c r="K270" s="3497">
        <v>17.979999999999997</v>
      </c>
      <c r="L270" s="3499">
        <v>43696</v>
      </c>
      <c r="M270" s="4540">
        <v>43700</v>
      </c>
      <c r="N270" s="362"/>
    </row>
    <row r="271" spans="1:14">
      <c r="A271" s="3497" t="s">
        <v>238</v>
      </c>
      <c r="B271" s="3497"/>
      <c r="C271" s="3497" t="s">
        <v>16834</v>
      </c>
      <c r="D271" s="3497"/>
      <c r="E271" s="3497">
        <v>0</v>
      </c>
      <c r="F271" s="3497" t="s">
        <v>1428</v>
      </c>
      <c r="G271" s="3497"/>
      <c r="H271" s="3497">
        <v>8.98</v>
      </c>
      <c r="I271" s="3497" t="s">
        <v>16829</v>
      </c>
      <c r="J271" s="3497"/>
      <c r="K271" s="3497">
        <v>17.96</v>
      </c>
      <c r="L271" s="3499">
        <v>43727</v>
      </c>
      <c r="M271" s="4540">
        <v>43747</v>
      </c>
      <c r="N271" s="362"/>
    </row>
    <row r="272" spans="1:14">
      <c r="A272" s="3497" t="s">
        <v>238</v>
      </c>
      <c r="B272" s="3497"/>
      <c r="C272" s="3497">
        <v>971</v>
      </c>
      <c r="D272" s="3497"/>
      <c r="E272" s="3497">
        <v>0</v>
      </c>
      <c r="F272" s="3497" t="s">
        <v>12434</v>
      </c>
      <c r="G272" s="3497"/>
      <c r="H272" s="3497">
        <v>1.23</v>
      </c>
      <c r="I272" s="3497" t="s">
        <v>33</v>
      </c>
      <c r="J272" s="3497"/>
      <c r="K272" s="3497">
        <v>2.46</v>
      </c>
      <c r="L272" s="3499">
        <v>43727</v>
      </c>
      <c r="M272" s="4540">
        <v>43747</v>
      </c>
      <c r="N272" s="362"/>
    </row>
    <row r="273" spans="1:14">
      <c r="A273" s="3497" t="s">
        <v>238</v>
      </c>
      <c r="B273" s="3497"/>
      <c r="C273" s="3497">
        <v>972</v>
      </c>
      <c r="D273" s="3497"/>
      <c r="E273" s="3497">
        <v>0</v>
      </c>
      <c r="F273" s="3497" t="s">
        <v>12434</v>
      </c>
      <c r="G273" s="3497"/>
      <c r="H273" s="3497">
        <v>0.88</v>
      </c>
      <c r="I273" s="3497" t="s">
        <v>33</v>
      </c>
      <c r="J273" s="3497"/>
      <c r="K273" s="3497">
        <v>1.76</v>
      </c>
      <c r="L273" s="3499">
        <v>43727</v>
      </c>
      <c r="M273" s="4540">
        <v>43747</v>
      </c>
      <c r="N273" s="362"/>
    </row>
    <row r="274" spans="1:14">
      <c r="A274" s="3497" t="s">
        <v>238</v>
      </c>
      <c r="B274" s="3497"/>
      <c r="C274" s="3497" t="s">
        <v>16832</v>
      </c>
      <c r="D274" s="3497"/>
      <c r="E274" s="3497">
        <v>0</v>
      </c>
      <c r="F274" s="3497" t="s">
        <v>16829</v>
      </c>
      <c r="G274" s="3497"/>
      <c r="H274" s="3497">
        <v>9.6999999999999993</v>
      </c>
      <c r="I274" s="3497" t="s">
        <v>16833</v>
      </c>
      <c r="J274" s="3497"/>
      <c r="K274" s="3497">
        <v>19.399999999999999</v>
      </c>
      <c r="L274" s="3499">
        <v>43757</v>
      </c>
      <c r="M274" s="4540">
        <v>43712</v>
      </c>
      <c r="N274" s="362"/>
    </row>
    <row r="275" spans="1:14">
      <c r="A275" s="3497" t="s">
        <v>238</v>
      </c>
      <c r="B275" s="3497"/>
      <c r="C275" s="3497">
        <v>26</v>
      </c>
      <c r="D275" s="3497"/>
      <c r="E275" s="3497">
        <v>0</v>
      </c>
      <c r="F275" s="3497" t="s">
        <v>12434</v>
      </c>
      <c r="G275" s="3497"/>
      <c r="H275" s="3497">
        <v>11.05</v>
      </c>
      <c r="I275" s="3497" t="s">
        <v>1428</v>
      </c>
      <c r="J275" s="3497"/>
      <c r="K275" s="3497">
        <v>22.1</v>
      </c>
      <c r="L275" s="3499">
        <v>43757</v>
      </c>
      <c r="M275" s="4540">
        <v>43690</v>
      </c>
      <c r="N275" s="362"/>
    </row>
    <row r="276" spans="1:14">
      <c r="A276" s="3497" t="s">
        <v>238</v>
      </c>
      <c r="B276" s="3497"/>
      <c r="C276" s="3497">
        <v>46</v>
      </c>
      <c r="D276" s="3497"/>
      <c r="E276" s="3497">
        <v>0</v>
      </c>
      <c r="F276" s="3497" t="s">
        <v>1428</v>
      </c>
      <c r="G276" s="3497"/>
      <c r="H276" s="3497">
        <v>11.14</v>
      </c>
      <c r="I276" s="3497" t="s">
        <v>237</v>
      </c>
      <c r="J276" s="3497"/>
      <c r="K276" s="3497">
        <v>22.28</v>
      </c>
      <c r="L276" s="3499">
        <v>43788</v>
      </c>
      <c r="M276" s="4540">
        <v>43746</v>
      </c>
      <c r="N276" s="362"/>
    </row>
    <row r="277" spans="1:14">
      <c r="A277" s="3497" t="s">
        <v>238</v>
      </c>
      <c r="B277" s="3497"/>
      <c r="C277" s="3497">
        <v>278</v>
      </c>
      <c r="D277" s="3497"/>
      <c r="E277" s="3497">
        <v>0</v>
      </c>
      <c r="F277" s="3497" t="s">
        <v>266</v>
      </c>
      <c r="G277" s="3497"/>
      <c r="H277" s="3497">
        <v>0.56000000000000005</v>
      </c>
      <c r="I277" s="3497" t="s">
        <v>194</v>
      </c>
      <c r="J277" s="3497"/>
      <c r="K277" s="3497">
        <v>1.1200000000000001</v>
      </c>
      <c r="L277" s="3498">
        <v>43891</v>
      </c>
      <c r="M277" s="4540">
        <v>43747</v>
      </c>
      <c r="N277" s="362"/>
    </row>
    <row r="278" spans="1:14">
      <c r="A278" s="3497" t="s">
        <v>238</v>
      </c>
      <c r="B278" s="3497"/>
      <c r="C278" s="3497" t="s">
        <v>16835</v>
      </c>
      <c r="D278" s="3497"/>
      <c r="E278" s="3497">
        <v>20.32</v>
      </c>
      <c r="F278" s="3497" t="s">
        <v>1428</v>
      </c>
      <c r="G278" s="3497"/>
      <c r="H278" s="3497">
        <v>33.46</v>
      </c>
      <c r="I278" s="3497" t="s">
        <v>16829</v>
      </c>
      <c r="J278" s="3497"/>
      <c r="K278" s="3497">
        <v>26.28</v>
      </c>
      <c r="L278" s="3498">
        <v>43922</v>
      </c>
      <c r="M278" s="4540">
        <v>43762</v>
      </c>
      <c r="N278" s="362"/>
    </row>
    <row r="279" spans="1:14">
      <c r="A279" s="3497" t="s">
        <v>238</v>
      </c>
      <c r="B279" s="3497"/>
      <c r="C279" s="3497" t="s">
        <v>16835</v>
      </c>
      <c r="D279" s="3497"/>
      <c r="E279" s="3497">
        <v>10.36</v>
      </c>
      <c r="F279" s="3497" t="s">
        <v>56</v>
      </c>
      <c r="G279" s="3497"/>
      <c r="H279" s="3497">
        <v>17.170000000000002</v>
      </c>
      <c r="I279" s="3497" t="s">
        <v>1428</v>
      </c>
      <c r="J279" s="3497"/>
      <c r="K279" s="3497">
        <v>13.620000000000005</v>
      </c>
      <c r="L279" s="3499">
        <v>43922</v>
      </c>
      <c r="M279" s="4540">
        <v>43613</v>
      </c>
      <c r="N279" s="362"/>
    </row>
    <row r="280" spans="1:14">
      <c r="A280" s="3497" t="s">
        <v>238</v>
      </c>
      <c r="B280" s="3497"/>
      <c r="C280" s="3497">
        <v>772</v>
      </c>
      <c r="D280" s="3497"/>
      <c r="E280" s="3497">
        <v>0</v>
      </c>
      <c r="F280" s="3497" t="s">
        <v>285</v>
      </c>
      <c r="G280" s="3497"/>
      <c r="H280" s="3497">
        <v>0.68</v>
      </c>
      <c r="I280" s="3497" t="s">
        <v>285</v>
      </c>
      <c r="J280" s="3497"/>
      <c r="K280" s="3497">
        <v>1.36</v>
      </c>
      <c r="L280" s="3499">
        <v>43922</v>
      </c>
      <c r="M280" s="4540">
        <v>43689</v>
      </c>
      <c r="N280" s="362"/>
    </row>
    <row r="281" spans="1:14">
      <c r="A281" s="3497" t="s">
        <v>238</v>
      </c>
      <c r="B281" s="3497"/>
      <c r="C281" s="3497">
        <v>773</v>
      </c>
      <c r="D281" s="3497"/>
      <c r="E281" s="3497">
        <v>0</v>
      </c>
      <c r="F281" s="3497" t="s">
        <v>285</v>
      </c>
      <c r="G281" s="3497"/>
      <c r="H281" s="3497">
        <v>0.18</v>
      </c>
      <c r="I281" s="3497" t="s">
        <v>285</v>
      </c>
      <c r="J281" s="3497"/>
      <c r="K281" s="3497">
        <v>0.36</v>
      </c>
      <c r="L281" s="3499">
        <v>43922</v>
      </c>
      <c r="M281" s="4540">
        <v>43689</v>
      </c>
      <c r="N281" s="362"/>
    </row>
    <row r="282" spans="1:14">
      <c r="A282" s="3497" t="s">
        <v>238</v>
      </c>
      <c r="B282" s="3497"/>
      <c r="C282" s="3497">
        <v>98</v>
      </c>
      <c r="D282" s="3497"/>
      <c r="E282" s="3497">
        <v>0</v>
      </c>
      <c r="F282" s="3497" t="s">
        <v>1428</v>
      </c>
      <c r="G282" s="3497"/>
      <c r="H282" s="3497">
        <v>6.44</v>
      </c>
      <c r="I282" s="3497" t="s">
        <v>16836</v>
      </c>
      <c r="J282" s="3497"/>
      <c r="K282" s="3497">
        <v>12.88</v>
      </c>
      <c r="L282" s="3499">
        <v>43952</v>
      </c>
      <c r="M282" s="4540">
        <v>43720</v>
      </c>
      <c r="N282" s="362"/>
    </row>
    <row r="283" spans="1:14">
      <c r="A283" s="3497" t="s">
        <v>238</v>
      </c>
      <c r="B283" s="3497"/>
      <c r="C283" s="3497">
        <v>587</v>
      </c>
      <c r="D283" s="3497"/>
      <c r="E283" s="3497">
        <v>0</v>
      </c>
      <c r="F283" s="3497" t="s">
        <v>1428</v>
      </c>
      <c r="G283" s="3497"/>
      <c r="H283" s="3497">
        <v>0.32</v>
      </c>
      <c r="I283" s="3497" t="s">
        <v>33</v>
      </c>
      <c r="J283" s="3497"/>
      <c r="K283" s="3497">
        <v>0.64</v>
      </c>
      <c r="L283" s="3499">
        <v>43952</v>
      </c>
      <c r="M283" s="4540">
        <v>43720</v>
      </c>
      <c r="N283" s="362"/>
    </row>
    <row r="284" spans="1:14">
      <c r="A284" s="3497" t="s">
        <v>238</v>
      </c>
      <c r="B284" s="3497"/>
      <c r="C284" s="3497">
        <v>554</v>
      </c>
      <c r="D284" s="3497"/>
      <c r="E284" s="3497">
        <v>0</v>
      </c>
      <c r="F284" s="3497" t="s">
        <v>184</v>
      </c>
      <c r="G284" s="3497"/>
      <c r="H284" s="3497">
        <v>1.52</v>
      </c>
      <c r="I284" s="3497" t="s">
        <v>7054</v>
      </c>
      <c r="J284" s="3497"/>
      <c r="K284" s="3497">
        <v>3.04</v>
      </c>
      <c r="L284" s="3499">
        <v>43952</v>
      </c>
      <c r="M284" s="4540">
        <v>43719</v>
      </c>
      <c r="N284" s="362"/>
    </row>
    <row r="285" spans="1:14">
      <c r="A285" s="3497" t="s">
        <v>238</v>
      </c>
      <c r="B285" s="3497"/>
      <c r="C285" s="3497">
        <v>99</v>
      </c>
      <c r="D285" s="3497"/>
      <c r="E285" s="3497">
        <v>0</v>
      </c>
      <c r="F285" s="3497" t="s">
        <v>245</v>
      </c>
      <c r="G285" s="3497"/>
      <c r="H285" s="3497">
        <v>5.97</v>
      </c>
      <c r="I285" s="3497" t="s">
        <v>16829</v>
      </c>
      <c r="J285" s="3497"/>
      <c r="K285" s="3497">
        <v>11.94</v>
      </c>
      <c r="L285" s="3499">
        <v>43952</v>
      </c>
      <c r="M285" s="4540">
        <v>43725</v>
      </c>
      <c r="N285" s="362"/>
    </row>
    <row r="286" spans="1:14">
      <c r="A286" s="3497" t="s">
        <v>238</v>
      </c>
      <c r="B286" s="3497"/>
      <c r="C286" s="3497">
        <v>973</v>
      </c>
      <c r="D286" s="3497"/>
      <c r="E286" s="3497">
        <v>0</v>
      </c>
      <c r="F286" s="3497" t="s">
        <v>7054</v>
      </c>
      <c r="G286" s="3497"/>
      <c r="H286" s="3497">
        <v>0.47</v>
      </c>
      <c r="I286" s="3497" t="s">
        <v>7054</v>
      </c>
      <c r="J286" s="3497"/>
      <c r="K286" s="3497">
        <v>0.94</v>
      </c>
      <c r="L286" s="3499">
        <v>43952</v>
      </c>
      <c r="M286" s="4540">
        <v>43692</v>
      </c>
      <c r="N286" s="362"/>
    </row>
    <row r="287" spans="1:14">
      <c r="A287" s="3497" t="s">
        <v>238</v>
      </c>
      <c r="B287" s="3497"/>
      <c r="C287" s="3497">
        <v>261</v>
      </c>
      <c r="D287" s="3497"/>
      <c r="E287" s="3497">
        <v>0</v>
      </c>
      <c r="F287" s="3497" t="s">
        <v>392</v>
      </c>
      <c r="G287" s="3497"/>
      <c r="H287" s="3497">
        <v>0.38</v>
      </c>
      <c r="I287" s="3497" t="s">
        <v>33</v>
      </c>
      <c r="J287" s="3497"/>
      <c r="K287" s="3497">
        <v>0.76</v>
      </c>
      <c r="L287" s="3499">
        <v>43983</v>
      </c>
      <c r="M287" s="4540">
        <v>43689</v>
      </c>
      <c r="N287" s="362"/>
    </row>
    <row r="288" spans="1:14">
      <c r="A288" s="3497" t="s">
        <v>238</v>
      </c>
      <c r="B288" s="3497"/>
      <c r="C288" s="3497">
        <v>547</v>
      </c>
      <c r="D288" s="3497"/>
      <c r="E288" s="3497">
        <v>0.41</v>
      </c>
      <c r="F288" s="3497" t="s">
        <v>133</v>
      </c>
      <c r="G288" s="3497"/>
      <c r="H288" s="3497">
        <v>2.0299999999999998</v>
      </c>
      <c r="I288" s="3497" t="s">
        <v>3761</v>
      </c>
      <c r="J288" s="3497"/>
      <c r="K288" s="3497">
        <v>3.2399999999999998</v>
      </c>
      <c r="L288" s="3499">
        <v>43983</v>
      </c>
      <c r="M288" s="4540">
        <v>43741</v>
      </c>
      <c r="N288" s="362"/>
    </row>
    <row r="289" spans="1:14">
      <c r="A289" s="3497" t="s">
        <v>238</v>
      </c>
      <c r="B289" s="3497"/>
      <c r="C289" s="3497">
        <v>482</v>
      </c>
      <c r="D289" s="3497"/>
      <c r="E289" s="3497">
        <v>0</v>
      </c>
      <c r="F289" s="3497" t="s">
        <v>237</v>
      </c>
      <c r="G289" s="3497"/>
      <c r="H289" s="3497">
        <v>1.23</v>
      </c>
      <c r="I289" s="3497" t="s">
        <v>6732</v>
      </c>
      <c r="J289" s="3497"/>
      <c r="K289" s="3497">
        <v>2.46</v>
      </c>
      <c r="L289" s="3499">
        <v>43983</v>
      </c>
      <c r="M289" s="4540">
        <v>43690</v>
      </c>
      <c r="N289" s="362"/>
    </row>
    <row r="290" spans="1:14">
      <c r="A290" s="3497" t="s">
        <v>238</v>
      </c>
      <c r="B290" s="3497"/>
      <c r="C290" s="3497">
        <v>610</v>
      </c>
      <c r="D290" s="3497"/>
      <c r="E290" s="3497">
        <v>0</v>
      </c>
      <c r="F290" s="3497" t="s">
        <v>237</v>
      </c>
      <c r="G290" s="3497"/>
      <c r="H290" s="3497">
        <v>0.32</v>
      </c>
      <c r="I290" s="3497" t="s">
        <v>33</v>
      </c>
      <c r="J290" s="3497"/>
      <c r="K290" s="3497">
        <v>0.64</v>
      </c>
      <c r="L290" s="3499">
        <v>43983</v>
      </c>
      <c r="M290" s="4540">
        <v>43760</v>
      </c>
      <c r="N290" s="362"/>
    </row>
    <row r="291" spans="1:14">
      <c r="A291" s="3497" t="s">
        <v>238</v>
      </c>
      <c r="B291" s="3497"/>
      <c r="C291" s="3497">
        <v>385</v>
      </c>
      <c r="D291" s="3497"/>
      <c r="E291" s="3497">
        <v>0</v>
      </c>
      <c r="F291" s="3497" t="s">
        <v>1428</v>
      </c>
      <c r="G291" s="3497"/>
      <c r="H291" s="3497">
        <v>1.04</v>
      </c>
      <c r="I291" s="3497" t="s">
        <v>1428</v>
      </c>
      <c r="J291" s="3497"/>
      <c r="K291" s="3497">
        <v>2.08</v>
      </c>
      <c r="L291" s="3499">
        <v>43983</v>
      </c>
      <c r="M291" s="4540">
        <v>43689</v>
      </c>
      <c r="N291" s="362"/>
    </row>
    <row r="292" spans="1:14" ht="15.75">
      <c r="A292" s="3497" t="s">
        <v>238</v>
      </c>
      <c r="B292" s="4271" t="s">
        <v>6780</v>
      </c>
      <c r="C292" s="4272">
        <v>24</v>
      </c>
      <c r="D292" s="4187" t="s">
        <v>20223</v>
      </c>
      <c r="E292" s="4273">
        <v>0</v>
      </c>
      <c r="F292" s="4274" t="s">
        <v>236</v>
      </c>
      <c r="G292" s="4187"/>
      <c r="H292" s="4275">
        <v>2.74</v>
      </c>
      <c r="I292" s="4274" t="s">
        <v>2823</v>
      </c>
      <c r="J292" s="4187"/>
      <c r="K292" s="4184">
        <v>5.48</v>
      </c>
      <c r="L292" s="4202">
        <v>44032</v>
      </c>
      <c r="M292" s="4539">
        <v>44028</v>
      </c>
    </row>
    <row r="293" spans="1:14" ht="15.75">
      <c r="A293" s="3497" t="s">
        <v>238</v>
      </c>
      <c r="B293" s="4271" t="s">
        <v>6780</v>
      </c>
      <c r="C293" s="4272">
        <v>31</v>
      </c>
      <c r="D293" s="4277" t="s">
        <v>20222</v>
      </c>
      <c r="E293" s="4275">
        <v>0</v>
      </c>
      <c r="F293" s="4276" t="s">
        <v>20219</v>
      </c>
      <c r="G293" s="4187"/>
      <c r="H293" s="4275">
        <v>3.14</v>
      </c>
      <c r="I293" s="4276" t="s">
        <v>236</v>
      </c>
      <c r="J293" s="4187"/>
      <c r="K293" s="4184">
        <v>6.28</v>
      </c>
      <c r="L293" s="4202">
        <v>44032</v>
      </c>
      <c r="M293" s="4539">
        <v>44060</v>
      </c>
    </row>
    <row r="294" spans="1:14" ht="15.75">
      <c r="A294" s="3497" t="s">
        <v>238</v>
      </c>
      <c r="B294" s="4271" t="s">
        <v>6780</v>
      </c>
      <c r="C294" s="4272">
        <v>35</v>
      </c>
      <c r="D294" s="4187" t="s">
        <v>20786</v>
      </c>
      <c r="E294" s="4275">
        <v>0</v>
      </c>
      <c r="F294" s="4274" t="s">
        <v>46</v>
      </c>
      <c r="G294" s="4187"/>
      <c r="H294" s="4275">
        <v>1.1599999999999999</v>
      </c>
      <c r="I294" s="4274" t="s">
        <v>237</v>
      </c>
      <c r="J294" s="4187"/>
      <c r="K294" s="4184">
        <v>2.3199999999999998</v>
      </c>
      <c r="L294" s="4202"/>
      <c r="M294" s="4539"/>
    </row>
    <row r="295" spans="1:14" ht="15.75">
      <c r="A295" s="3497" t="s">
        <v>238</v>
      </c>
      <c r="B295" s="4271" t="s">
        <v>6780</v>
      </c>
      <c r="C295" s="4272">
        <v>43</v>
      </c>
      <c r="D295" s="4187" t="s">
        <v>20785</v>
      </c>
      <c r="E295" s="4275">
        <v>0</v>
      </c>
      <c r="F295" s="4274" t="s">
        <v>237</v>
      </c>
      <c r="G295" s="4187"/>
      <c r="H295" s="4275">
        <v>6.5</v>
      </c>
      <c r="I295" s="4271" t="s">
        <v>12389</v>
      </c>
      <c r="J295" s="4187"/>
      <c r="K295" s="4184">
        <v>13</v>
      </c>
      <c r="L295" s="4202"/>
      <c r="M295" s="4539"/>
    </row>
    <row r="296" spans="1:14" ht="15.75">
      <c r="A296" s="3497" t="s">
        <v>238</v>
      </c>
      <c r="B296" s="4271" t="s">
        <v>6780</v>
      </c>
      <c r="C296" s="4272">
        <v>44</v>
      </c>
      <c r="D296" s="4187" t="s">
        <v>20787</v>
      </c>
      <c r="E296" s="4275">
        <v>0</v>
      </c>
      <c r="F296" s="4274" t="s">
        <v>46</v>
      </c>
      <c r="G296" s="4187"/>
      <c r="H296" s="4275">
        <v>1.18</v>
      </c>
      <c r="I296" s="4274" t="s">
        <v>237</v>
      </c>
      <c r="J296" s="4187"/>
      <c r="K296" s="4184">
        <v>2.36</v>
      </c>
      <c r="L296" s="4202"/>
      <c r="M296" s="4539"/>
    </row>
    <row r="297" spans="1:14" ht="15.75">
      <c r="A297" s="3497" t="s">
        <v>238</v>
      </c>
      <c r="B297" s="4271" t="s">
        <v>6780</v>
      </c>
      <c r="C297" s="4272">
        <v>46</v>
      </c>
      <c r="D297" s="4187" t="s">
        <v>20788</v>
      </c>
      <c r="E297" s="4275">
        <v>11.14</v>
      </c>
      <c r="F297" s="4274" t="s">
        <v>237</v>
      </c>
      <c r="G297" s="4187"/>
      <c r="H297" s="4275">
        <v>16.48</v>
      </c>
      <c r="I297" s="4274" t="s">
        <v>16460</v>
      </c>
      <c r="J297" s="4187"/>
      <c r="K297" s="4184">
        <v>10.68</v>
      </c>
      <c r="L297" s="4202"/>
      <c r="M297" s="4539"/>
    </row>
    <row r="298" spans="1:14" ht="15.75">
      <c r="A298" s="3497" t="s">
        <v>238</v>
      </c>
      <c r="B298" s="4271" t="s">
        <v>6780</v>
      </c>
      <c r="C298" s="4272">
        <v>52</v>
      </c>
      <c r="D298" s="4187" t="s">
        <v>20789</v>
      </c>
      <c r="E298" s="4275">
        <v>0</v>
      </c>
      <c r="F298" s="4274" t="s">
        <v>19269</v>
      </c>
      <c r="G298" s="4187"/>
      <c r="H298" s="4275">
        <v>4.2300000000000004</v>
      </c>
      <c r="I298" s="4274" t="s">
        <v>236</v>
      </c>
      <c r="J298" s="4187"/>
      <c r="K298" s="4184">
        <v>8.4600000000000009</v>
      </c>
      <c r="L298" s="4202"/>
      <c r="M298" s="4539"/>
    </row>
    <row r="299" spans="1:14" ht="15.75">
      <c r="A299" s="3497" t="s">
        <v>238</v>
      </c>
      <c r="B299" s="4271" t="s">
        <v>6780</v>
      </c>
      <c r="C299" s="4272">
        <v>53</v>
      </c>
      <c r="D299" s="4187" t="s">
        <v>20790</v>
      </c>
      <c r="E299" s="4275">
        <v>0</v>
      </c>
      <c r="F299" s="4274" t="s">
        <v>237</v>
      </c>
      <c r="G299" s="4187"/>
      <c r="H299" s="4275">
        <v>8.0139999999999993</v>
      </c>
      <c r="I299" s="4274" t="s">
        <v>10090</v>
      </c>
      <c r="J299" s="4187"/>
      <c r="K299" s="4184">
        <v>16.03</v>
      </c>
      <c r="L299" s="4202"/>
      <c r="M299" s="4539"/>
    </row>
    <row r="300" spans="1:14" ht="15.75">
      <c r="A300" s="3497" t="s">
        <v>238</v>
      </c>
      <c r="B300" s="4271" t="s">
        <v>6780</v>
      </c>
      <c r="C300" s="4272">
        <v>69</v>
      </c>
      <c r="D300" s="4187" t="s">
        <v>20791</v>
      </c>
      <c r="E300" s="4275">
        <v>0</v>
      </c>
      <c r="F300" s="4274" t="s">
        <v>236</v>
      </c>
      <c r="G300" s="4187"/>
      <c r="H300" s="4275">
        <v>0.4</v>
      </c>
      <c r="I300" s="4274" t="s">
        <v>33</v>
      </c>
      <c r="J300" s="4187"/>
      <c r="K300" s="4184">
        <v>0.8</v>
      </c>
      <c r="L300" s="4202"/>
      <c r="M300" s="4539">
        <v>44145</v>
      </c>
    </row>
    <row r="301" spans="1:14" ht="15.75">
      <c r="A301" s="3497" t="s">
        <v>238</v>
      </c>
      <c r="B301" s="4271" t="s">
        <v>6780</v>
      </c>
      <c r="C301" s="4272">
        <v>116</v>
      </c>
      <c r="D301" s="4187" t="s">
        <v>20792</v>
      </c>
      <c r="E301" s="4275">
        <v>0</v>
      </c>
      <c r="F301" s="4276" t="s">
        <v>12624</v>
      </c>
      <c r="G301" s="4187"/>
      <c r="H301" s="4275">
        <v>2.65</v>
      </c>
      <c r="I301" s="4276" t="s">
        <v>2377</v>
      </c>
      <c r="J301" s="4187"/>
      <c r="K301" s="4184">
        <v>5.3</v>
      </c>
      <c r="L301" s="4202"/>
      <c r="M301" s="4539"/>
    </row>
    <row r="302" spans="1:14" ht="15.75">
      <c r="A302" s="3497" t="s">
        <v>238</v>
      </c>
      <c r="B302" s="4271" t="s">
        <v>6780</v>
      </c>
      <c r="C302" s="4272">
        <v>186</v>
      </c>
      <c r="D302" s="4187" t="s">
        <v>11452</v>
      </c>
      <c r="E302" s="4275">
        <v>0</v>
      </c>
      <c r="F302" s="4274" t="s">
        <v>11855</v>
      </c>
      <c r="G302" s="4187"/>
      <c r="H302" s="4275">
        <v>0.21</v>
      </c>
      <c r="I302" s="4274" t="s">
        <v>434</v>
      </c>
      <c r="J302" s="4187"/>
      <c r="K302" s="4184">
        <v>0.42</v>
      </c>
      <c r="L302" s="4202"/>
      <c r="M302" s="4539">
        <v>44153</v>
      </c>
    </row>
    <row r="303" spans="1:14" ht="15.75">
      <c r="A303" s="3497" t="s">
        <v>238</v>
      </c>
      <c r="B303" s="4271" t="s">
        <v>6780</v>
      </c>
      <c r="C303" s="4272">
        <v>188</v>
      </c>
      <c r="D303" s="4187" t="s">
        <v>9142</v>
      </c>
      <c r="E303" s="4275">
        <v>0</v>
      </c>
      <c r="F303" s="4274" t="s">
        <v>434</v>
      </c>
      <c r="G303" s="4187"/>
      <c r="H303" s="4275">
        <v>0.38</v>
      </c>
      <c r="I303" s="4274" t="s">
        <v>2823</v>
      </c>
      <c r="J303" s="4187"/>
      <c r="K303" s="4184">
        <v>0.76</v>
      </c>
      <c r="L303" s="4202"/>
      <c r="M303" s="4539">
        <v>44153</v>
      </c>
    </row>
    <row r="304" spans="1:14" ht="15.75">
      <c r="A304" s="3497" t="s">
        <v>238</v>
      </c>
      <c r="B304" s="4271" t="s">
        <v>6780</v>
      </c>
      <c r="C304" s="4272">
        <v>189</v>
      </c>
      <c r="D304" s="4187" t="s">
        <v>20793</v>
      </c>
      <c r="E304" s="4275">
        <v>7.0000000000000007E-2</v>
      </c>
      <c r="F304" s="4274" t="s">
        <v>547</v>
      </c>
      <c r="G304" s="4187"/>
      <c r="H304" s="4275">
        <v>0.18</v>
      </c>
      <c r="I304" s="4274" t="s">
        <v>2959</v>
      </c>
      <c r="J304" s="4187"/>
      <c r="K304" s="4184">
        <v>0.21999999999999997</v>
      </c>
      <c r="L304" s="4202">
        <v>44063</v>
      </c>
      <c r="M304" s="4539">
        <v>44074</v>
      </c>
    </row>
    <row r="305" spans="1:13" ht="15.75">
      <c r="A305" s="3497" t="s">
        <v>238</v>
      </c>
      <c r="B305" s="4271" t="s">
        <v>6780</v>
      </c>
      <c r="C305" s="4272">
        <v>265</v>
      </c>
      <c r="D305" s="4187" t="s">
        <v>20794</v>
      </c>
      <c r="E305" s="4275">
        <v>0</v>
      </c>
      <c r="F305" s="4274" t="s">
        <v>392</v>
      </c>
      <c r="G305" s="4187"/>
      <c r="H305" s="4275">
        <v>1.36</v>
      </c>
      <c r="I305" s="4274" t="s">
        <v>161</v>
      </c>
      <c r="J305" s="4187"/>
      <c r="K305" s="4184">
        <v>2.72</v>
      </c>
      <c r="L305" s="4202">
        <v>44063</v>
      </c>
      <c r="M305" s="4539">
        <v>44113</v>
      </c>
    </row>
    <row r="306" spans="1:13" ht="15.75">
      <c r="A306" s="3497" t="s">
        <v>238</v>
      </c>
      <c r="B306" s="4271" t="s">
        <v>6780</v>
      </c>
      <c r="C306" s="4272">
        <v>266</v>
      </c>
      <c r="D306" s="4187" t="s">
        <v>20795</v>
      </c>
      <c r="E306" s="4275">
        <v>0</v>
      </c>
      <c r="F306" s="4274" t="s">
        <v>20220</v>
      </c>
      <c r="G306" s="4187"/>
      <c r="H306" s="4275">
        <v>1.37</v>
      </c>
      <c r="I306" s="4274" t="s">
        <v>19269</v>
      </c>
      <c r="J306" s="4187"/>
      <c r="K306" s="4184">
        <v>2.74</v>
      </c>
      <c r="L306" s="4202">
        <v>44063</v>
      </c>
      <c r="M306" s="4539">
        <v>44112</v>
      </c>
    </row>
    <row r="307" spans="1:13" ht="15.75">
      <c r="A307" s="3497" t="s">
        <v>238</v>
      </c>
      <c r="B307" s="4271" t="s">
        <v>6780</v>
      </c>
      <c r="C307" s="4272">
        <v>268</v>
      </c>
      <c r="D307" s="4187" t="s">
        <v>20796</v>
      </c>
      <c r="E307" s="4275">
        <v>0.18</v>
      </c>
      <c r="F307" s="4274" t="s">
        <v>7054</v>
      </c>
      <c r="G307" s="4187"/>
      <c r="H307" s="4275">
        <v>1.3</v>
      </c>
      <c r="I307" s="4274" t="s">
        <v>392</v>
      </c>
      <c r="J307" s="4187"/>
      <c r="K307" s="4184">
        <v>2.2400000000000002</v>
      </c>
      <c r="L307" s="4202">
        <v>44063</v>
      </c>
      <c r="M307" s="4539">
        <v>44125</v>
      </c>
    </row>
    <row r="308" spans="1:13" ht="15.75">
      <c r="A308" s="3497" t="s">
        <v>238</v>
      </c>
      <c r="B308" s="4271" t="s">
        <v>6780</v>
      </c>
      <c r="C308" s="4272">
        <v>270</v>
      </c>
      <c r="D308" s="4187" t="s">
        <v>20797</v>
      </c>
      <c r="E308" s="4275">
        <v>0</v>
      </c>
      <c r="F308" s="4274" t="s">
        <v>244</v>
      </c>
      <c r="G308" s="4187"/>
      <c r="H308" s="4275">
        <v>1.4</v>
      </c>
      <c r="I308" s="4274" t="s">
        <v>236</v>
      </c>
      <c r="J308" s="4187"/>
      <c r="K308" s="4184">
        <v>2.8</v>
      </c>
      <c r="L308" s="4202">
        <v>44063</v>
      </c>
      <c r="M308" s="4539">
        <v>44056</v>
      </c>
    </row>
    <row r="309" spans="1:13" ht="15.75">
      <c r="A309" s="3497" t="s">
        <v>238</v>
      </c>
      <c r="B309" s="4271" t="s">
        <v>6780</v>
      </c>
      <c r="C309" s="4272">
        <v>274</v>
      </c>
      <c r="D309" s="4187" t="s">
        <v>20798</v>
      </c>
      <c r="E309" s="4275">
        <v>0</v>
      </c>
      <c r="F309" s="4274" t="s">
        <v>739</v>
      </c>
      <c r="G309" s="4187"/>
      <c r="H309" s="4275">
        <v>1.51</v>
      </c>
      <c r="I309" s="4274" t="s">
        <v>237</v>
      </c>
      <c r="J309" s="4187"/>
      <c r="K309" s="4184">
        <v>3.02</v>
      </c>
      <c r="L309" s="4202"/>
      <c r="M309" s="4539"/>
    </row>
    <row r="310" spans="1:13" ht="15.75">
      <c r="A310" s="3497" t="s">
        <v>238</v>
      </c>
      <c r="B310" s="4271" t="s">
        <v>6780</v>
      </c>
      <c r="C310" s="4272">
        <v>282</v>
      </c>
      <c r="D310" s="4187" t="s">
        <v>20799</v>
      </c>
      <c r="E310" s="4275">
        <v>2.77</v>
      </c>
      <c r="F310" s="4274" t="s">
        <v>13897</v>
      </c>
      <c r="G310" s="4187"/>
      <c r="H310" s="4275">
        <v>3.26</v>
      </c>
      <c r="I310" s="4274" t="s">
        <v>12624</v>
      </c>
      <c r="J310" s="4187"/>
      <c r="K310" s="4184">
        <v>0.97999999999999954</v>
      </c>
      <c r="L310" s="4202"/>
      <c r="M310" s="4539"/>
    </row>
    <row r="311" spans="1:13" ht="15.75">
      <c r="A311" s="3497" t="s">
        <v>238</v>
      </c>
      <c r="B311" s="4271" t="s">
        <v>6780</v>
      </c>
      <c r="C311" s="4272">
        <v>289</v>
      </c>
      <c r="D311" s="4187" t="s">
        <v>13069</v>
      </c>
      <c r="E311" s="4275">
        <v>0</v>
      </c>
      <c r="F311" s="4276" t="s">
        <v>739</v>
      </c>
      <c r="G311" s="4187"/>
      <c r="H311" s="4275">
        <v>1.1399999999999999</v>
      </c>
      <c r="I311" s="4276" t="s">
        <v>7054</v>
      </c>
      <c r="J311" s="4187"/>
      <c r="K311" s="4184">
        <v>2.2799999999999998</v>
      </c>
      <c r="L311" s="4202"/>
      <c r="M311" s="4539"/>
    </row>
    <row r="312" spans="1:13" ht="15.75">
      <c r="A312" s="3497" t="s">
        <v>238</v>
      </c>
      <c r="B312" s="4271" t="s">
        <v>6780</v>
      </c>
      <c r="C312" s="4272">
        <v>290</v>
      </c>
      <c r="D312" s="4187" t="s">
        <v>20800</v>
      </c>
      <c r="E312" s="4275">
        <v>0</v>
      </c>
      <c r="F312" s="4276" t="s">
        <v>12389</v>
      </c>
      <c r="G312" s="4187"/>
      <c r="H312" s="4275">
        <v>0.88</v>
      </c>
      <c r="I312" s="4276" t="s">
        <v>7054</v>
      </c>
      <c r="J312" s="4187"/>
      <c r="K312" s="4184">
        <v>1.76</v>
      </c>
      <c r="L312" s="4202"/>
      <c r="M312" s="4539"/>
    </row>
    <row r="313" spans="1:13" ht="15.75">
      <c r="A313" s="3497" t="s">
        <v>238</v>
      </c>
      <c r="B313" s="4271" t="s">
        <v>6780</v>
      </c>
      <c r="C313" s="4272">
        <v>294</v>
      </c>
      <c r="D313" s="4187" t="s">
        <v>20801</v>
      </c>
      <c r="E313" s="4275">
        <v>0</v>
      </c>
      <c r="F313" s="4276" t="s">
        <v>297</v>
      </c>
      <c r="G313" s="4187"/>
      <c r="H313" s="4275">
        <v>0.32</v>
      </c>
      <c r="I313" s="4276" t="s">
        <v>11693</v>
      </c>
      <c r="J313" s="4187"/>
      <c r="K313" s="4184">
        <v>0.64</v>
      </c>
      <c r="L313" s="4202"/>
      <c r="M313" s="4539"/>
    </row>
    <row r="314" spans="1:13" ht="15.75">
      <c r="A314" s="3497" t="s">
        <v>238</v>
      </c>
      <c r="B314" s="4271" t="s">
        <v>6780</v>
      </c>
      <c r="C314" s="4272">
        <v>313</v>
      </c>
      <c r="D314" s="4187" t="s">
        <v>20802</v>
      </c>
      <c r="E314" s="4275">
        <v>0</v>
      </c>
      <c r="F314" s="4276" t="s">
        <v>20219</v>
      </c>
      <c r="G314" s="4187"/>
      <c r="H314" s="4275">
        <v>2.52</v>
      </c>
      <c r="I314" s="4276" t="s">
        <v>10090</v>
      </c>
      <c r="J314" s="4187"/>
      <c r="K314" s="4184">
        <v>5.04</v>
      </c>
      <c r="L314" s="4202"/>
      <c r="M314" s="4539"/>
    </row>
    <row r="315" spans="1:13" ht="15.75">
      <c r="A315" s="3497" t="s">
        <v>238</v>
      </c>
      <c r="B315" s="4271" t="s">
        <v>6780</v>
      </c>
      <c r="C315" s="4272">
        <v>314</v>
      </c>
      <c r="D315" s="4187" t="s">
        <v>20803</v>
      </c>
      <c r="E315" s="4275">
        <v>0</v>
      </c>
      <c r="F315" s="4276" t="s">
        <v>1428</v>
      </c>
      <c r="G315" s="4187"/>
      <c r="H315" s="4275">
        <v>9.3800000000000008</v>
      </c>
      <c r="I315" s="4276" t="s">
        <v>236</v>
      </c>
      <c r="J315" s="4187"/>
      <c r="K315" s="4184">
        <v>18.760000000000002</v>
      </c>
      <c r="L315" s="4202"/>
      <c r="M315" s="4539"/>
    </row>
    <row r="316" spans="1:13" ht="15.75">
      <c r="A316" s="3497" t="s">
        <v>238</v>
      </c>
      <c r="B316" s="4271" t="s">
        <v>6780</v>
      </c>
      <c r="C316" s="4272">
        <v>355</v>
      </c>
      <c r="D316" s="4187" t="s">
        <v>20804</v>
      </c>
      <c r="E316" s="4275">
        <v>0</v>
      </c>
      <c r="F316" s="4276" t="s">
        <v>3152</v>
      </c>
      <c r="G316" s="4187"/>
      <c r="H316" s="4275">
        <v>2.34</v>
      </c>
      <c r="I316" s="4276" t="s">
        <v>392</v>
      </c>
      <c r="J316" s="4187"/>
      <c r="K316" s="4184">
        <v>4.68</v>
      </c>
      <c r="L316" s="4202"/>
      <c r="M316" s="4539"/>
    </row>
    <row r="317" spans="1:13" ht="15.75">
      <c r="A317" s="3497" t="s">
        <v>238</v>
      </c>
      <c r="B317" s="4271" t="s">
        <v>6780</v>
      </c>
      <c r="C317" s="4272">
        <v>359</v>
      </c>
      <c r="D317" s="4187" t="s">
        <v>20805</v>
      </c>
      <c r="E317" s="4275">
        <v>0.62</v>
      </c>
      <c r="F317" s="4274" t="s">
        <v>237</v>
      </c>
      <c r="G317" s="4187"/>
      <c r="H317" s="4275">
        <v>1.24</v>
      </c>
      <c r="I317" s="4274" t="s">
        <v>236</v>
      </c>
      <c r="J317" s="4187"/>
      <c r="K317" s="4184">
        <v>1.24</v>
      </c>
      <c r="L317" s="4202"/>
      <c r="M317" s="4539">
        <v>44144</v>
      </c>
    </row>
    <row r="318" spans="1:13" ht="15.75">
      <c r="A318" s="3497" t="s">
        <v>238</v>
      </c>
      <c r="B318" s="4271" t="s">
        <v>6780</v>
      </c>
      <c r="C318" s="4272">
        <v>365</v>
      </c>
      <c r="D318" s="4187" t="s">
        <v>20806</v>
      </c>
      <c r="E318" s="4275">
        <v>0</v>
      </c>
      <c r="F318" s="4276" t="s">
        <v>392</v>
      </c>
      <c r="G318" s="4187"/>
      <c r="H318" s="4275">
        <v>0.61</v>
      </c>
      <c r="I318" s="4276" t="s">
        <v>739</v>
      </c>
      <c r="J318" s="4187"/>
      <c r="K318" s="4184">
        <v>1.22</v>
      </c>
      <c r="L318" s="4202"/>
      <c r="M318" s="4539"/>
    </row>
    <row r="319" spans="1:13" ht="15.75">
      <c r="A319" s="3497" t="s">
        <v>238</v>
      </c>
      <c r="B319" s="4271" t="s">
        <v>6780</v>
      </c>
      <c r="C319" s="4272">
        <v>404</v>
      </c>
      <c r="D319" s="4187" t="s">
        <v>20807</v>
      </c>
      <c r="E319" s="4275">
        <v>0</v>
      </c>
      <c r="F319" s="4276" t="s">
        <v>236</v>
      </c>
      <c r="G319" s="4187"/>
      <c r="H319" s="4275">
        <v>2.81</v>
      </c>
      <c r="I319" s="4276" t="s">
        <v>377</v>
      </c>
      <c r="J319" s="4187"/>
      <c r="K319" s="4184">
        <v>5.62</v>
      </c>
      <c r="L319" s="4202"/>
      <c r="M319" s="4539"/>
    </row>
    <row r="320" spans="1:13" ht="15.75">
      <c r="A320" s="3497" t="s">
        <v>238</v>
      </c>
      <c r="B320" s="4271" t="s">
        <v>6780</v>
      </c>
      <c r="C320" s="4272">
        <v>473</v>
      </c>
      <c r="D320" s="4187" t="s">
        <v>20808</v>
      </c>
      <c r="E320" s="4275">
        <v>0</v>
      </c>
      <c r="F320" s="4276" t="s">
        <v>20219</v>
      </c>
      <c r="G320" s="4187"/>
      <c r="H320" s="4275">
        <v>1.4</v>
      </c>
      <c r="I320" s="4276" t="s">
        <v>10090</v>
      </c>
      <c r="J320" s="4187"/>
      <c r="K320" s="4184">
        <v>2.8</v>
      </c>
      <c r="L320" s="4202"/>
      <c r="M320" s="4539">
        <v>44145</v>
      </c>
    </row>
    <row r="321" spans="1:13" ht="15.75">
      <c r="A321" s="3497" t="s">
        <v>238</v>
      </c>
      <c r="B321" s="4271" t="s">
        <v>6780</v>
      </c>
      <c r="C321" s="4272">
        <v>474</v>
      </c>
      <c r="D321" s="4187" t="s">
        <v>20809</v>
      </c>
      <c r="E321" s="4275">
        <v>0</v>
      </c>
      <c r="F321" s="4276" t="s">
        <v>751</v>
      </c>
      <c r="G321" s="4187"/>
      <c r="H321" s="4275">
        <v>0.25</v>
      </c>
      <c r="I321" s="4276" t="s">
        <v>33</v>
      </c>
      <c r="J321" s="4187"/>
      <c r="K321" s="4184">
        <v>0.5</v>
      </c>
      <c r="L321" s="4202"/>
      <c r="M321" s="4539">
        <v>44145</v>
      </c>
    </row>
    <row r="322" spans="1:13" ht="15.75">
      <c r="A322" s="3497" t="s">
        <v>238</v>
      </c>
      <c r="B322" s="4271" t="s">
        <v>6780</v>
      </c>
      <c r="C322" s="4272">
        <v>519</v>
      </c>
      <c r="D322" s="4187" t="s">
        <v>20810</v>
      </c>
      <c r="E322" s="4275">
        <v>0</v>
      </c>
      <c r="F322" s="4276" t="s">
        <v>20221</v>
      </c>
      <c r="G322" s="4187"/>
      <c r="H322" s="4275">
        <v>0.55000000000000004</v>
      </c>
      <c r="I322" s="4276" t="s">
        <v>10090</v>
      </c>
      <c r="J322" s="4187"/>
      <c r="K322" s="4184">
        <v>1.1000000000000001</v>
      </c>
      <c r="L322" s="4202"/>
      <c r="M322" s="4539"/>
    </row>
    <row r="323" spans="1:13" ht="15.75">
      <c r="A323" s="3497" t="s">
        <v>238</v>
      </c>
      <c r="B323" s="4271" t="s">
        <v>6780</v>
      </c>
      <c r="C323" s="4272">
        <v>520</v>
      </c>
      <c r="D323" s="4187" t="s">
        <v>20811</v>
      </c>
      <c r="E323" s="4275">
        <v>0</v>
      </c>
      <c r="F323" s="4276" t="s">
        <v>1662</v>
      </c>
      <c r="G323" s="4187"/>
      <c r="H323" s="4275">
        <v>0.2</v>
      </c>
      <c r="I323" s="4276" t="s">
        <v>10090</v>
      </c>
      <c r="J323" s="4187"/>
      <c r="K323" s="4184">
        <v>0.4</v>
      </c>
      <c r="L323" s="4202"/>
      <c r="M323" s="4539"/>
    </row>
    <row r="324" spans="1:13" ht="15.75">
      <c r="A324" s="3497" t="s">
        <v>238</v>
      </c>
      <c r="B324" s="4271" t="s">
        <v>6780</v>
      </c>
      <c r="C324" s="4272">
        <v>556</v>
      </c>
      <c r="D324" s="4187" t="s">
        <v>20812</v>
      </c>
      <c r="E324" s="4275">
        <v>0</v>
      </c>
      <c r="F324" s="4276" t="s">
        <v>10090</v>
      </c>
      <c r="G324" s="4187"/>
      <c r="H324" s="4275">
        <v>0.14000000000000001</v>
      </c>
      <c r="I324" s="4276" t="s">
        <v>7054</v>
      </c>
      <c r="J324" s="4187"/>
      <c r="K324" s="4184">
        <v>0.28000000000000003</v>
      </c>
      <c r="L324" s="4202"/>
      <c r="M324" s="4539"/>
    </row>
    <row r="325" spans="1:13" ht="15.75">
      <c r="A325" s="3497" t="s">
        <v>238</v>
      </c>
      <c r="B325" s="4271" t="s">
        <v>6780</v>
      </c>
      <c r="C325" s="4272">
        <v>586</v>
      </c>
      <c r="D325" s="4187" t="s">
        <v>20813</v>
      </c>
      <c r="E325" s="4275">
        <v>0</v>
      </c>
      <c r="F325" s="4276" t="s">
        <v>237</v>
      </c>
      <c r="G325" s="4187"/>
      <c r="H325" s="4275">
        <v>0.36</v>
      </c>
      <c r="I325" s="4276" t="s">
        <v>33</v>
      </c>
      <c r="J325" s="4187"/>
      <c r="K325" s="4184">
        <v>0.72</v>
      </c>
      <c r="L325" s="4202"/>
      <c r="M325" s="4539"/>
    </row>
    <row r="326" spans="1:13" ht="15.75">
      <c r="A326" s="3497" t="s">
        <v>238</v>
      </c>
      <c r="B326" s="4271" t="s">
        <v>6780</v>
      </c>
      <c r="C326" s="4272">
        <v>598</v>
      </c>
      <c r="D326" s="4187" t="s">
        <v>8906</v>
      </c>
      <c r="E326" s="4275">
        <v>0</v>
      </c>
      <c r="F326" s="4274" t="s">
        <v>206</v>
      </c>
      <c r="G326" s="4187"/>
      <c r="H326" s="4275">
        <v>0.7</v>
      </c>
      <c r="I326" s="4274" t="s">
        <v>236</v>
      </c>
      <c r="J326" s="4187"/>
      <c r="K326" s="4184">
        <v>1.4</v>
      </c>
      <c r="L326" s="4202"/>
      <c r="M326" s="4539"/>
    </row>
    <row r="327" spans="1:13" ht="15.75">
      <c r="A327" s="3497" t="s">
        <v>238</v>
      </c>
      <c r="B327" s="4271" t="s">
        <v>6780</v>
      </c>
      <c r="C327" s="4272">
        <v>615</v>
      </c>
      <c r="D327" s="4187" t="s">
        <v>20814</v>
      </c>
      <c r="E327" s="4275">
        <v>0</v>
      </c>
      <c r="F327" s="4274" t="s">
        <v>214</v>
      </c>
      <c r="G327" s="4187"/>
      <c r="H327" s="4275">
        <v>0.28000000000000003</v>
      </c>
      <c r="I327" s="4274" t="s">
        <v>7683</v>
      </c>
      <c r="J327" s="4187"/>
      <c r="K327" s="4184">
        <v>0.56000000000000005</v>
      </c>
      <c r="L327" s="4202"/>
      <c r="M327" s="4539">
        <v>44153</v>
      </c>
    </row>
    <row r="328" spans="1:13" ht="15.75">
      <c r="A328" s="3497" t="s">
        <v>238</v>
      </c>
      <c r="B328" s="4271" t="s">
        <v>6780</v>
      </c>
      <c r="C328" s="4272">
        <v>616</v>
      </c>
      <c r="D328" s="4187" t="s">
        <v>20815</v>
      </c>
      <c r="E328" s="4275">
        <v>0</v>
      </c>
      <c r="F328" s="4274" t="s">
        <v>3398</v>
      </c>
      <c r="G328" s="4187"/>
      <c r="H328" s="4275">
        <v>0.12</v>
      </c>
      <c r="I328" s="4274" t="s">
        <v>7683</v>
      </c>
      <c r="J328" s="4187"/>
      <c r="K328" s="4184">
        <v>0.24</v>
      </c>
      <c r="L328" s="4202"/>
      <c r="M328" s="4539">
        <v>44153</v>
      </c>
    </row>
    <row r="329" spans="1:13" ht="15.75">
      <c r="A329" s="3497" t="s">
        <v>238</v>
      </c>
      <c r="B329" s="4271" t="s">
        <v>6780</v>
      </c>
      <c r="C329" s="4272">
        <v>617</v>
      </c>
      <c r="D329" s="4187" t="s">
        <v>20816</v>
      </c>
      <c r="E329" s="4275">
        <v>0</v>
      </c>
      <c r="F329" s="4274" t="s">
        <v>206</v>
      </c>
      <c r="G329" s="4187"/>
      <c r="H329" s="4275">
        <v>0.19</v>
      </c>
      <c r="I329" s="4274" t="s">
        <v>7683</v>
      </c>
      <c r="J329" s="4187"/>
      <c r="K329" s="4184">
        <v>0.38</v>
      </c>
      <c r="L329" s="4202"/>
      <c r="M329" s="4539">
        <v>44153</v>
      </c>
    </row>
    <row r="330" spans="1:13" ht="15.75">
      <c r="A330" s="3497" t="s">
        <v>238</v>
      </c>
      <c r="B330" s="4271" t="s">
        <v>6780</v>
      </c>
      <c r="C330" s="4272">
        <v>620</v>
      </c>
      <c r="D330" s="4187" t="s">
        <v>20817</v>
      </c>
      <c r="E330" s="4275">
        <v>0</v>
      </c>
      <c r="F330" s="4276" t="s">
        <v>19269</v>
      </c>
      <c r="G330" s="4187"/>
      <c r="H330" s="4275">
        <v>0.77</v>
      </c>
      <c r="I330" s="4276" t="s">
        <v>7054</v>
      </c>
      <c r="J330" s="4187"/>
      <c r="K330" s="4184">
        <v>1.54</v>
      </c>
      <c r="L330" s="4202"/>
      <c r="M330" s="4539"/>
    </row>
    <row r="331" spans="1:13" ht="15.75">
      <c r="A331" s="3497" t="s">
        <v>238</v>
      </c>
      <c r="B331" s="4271" t="s">
        <v>6780</v>
      </c>
      <c r="C331" s="4272">
        <v>621</v>
      </c>
      <c r="D331" s="4187" t="s">
        <v>20818</v>
      </c>
      <c r="E331" s="4275">
        <v>0</v>
      </c>
      <c r="F331" s="4276" t="s">
        <v>13821</v>
      </c>
      <c r="G331" s="4187"/>
      <c r="H331" s="4275">
        <v>0.34</v>
      </c>
      <c r="I331" s="4276" t="s">
        <v>13821</v>
      </c>
      <c r="J331" s="4187"/>
      <c r="K331" s="4184">
        <v>0.68</v>
      </c>
      <c r="L331" s="4202"/>
      <c r="M331" s="4539"/>
    </row>
    <row r="332" spans="1:13" ht="15.75">
      <c r="A332" s="3497" t="s">
        <v>238</v>
      </c>
      <c r="B332" s="4271" t="s">
        <v>6780</v>
      </c>
      <c r="C332" s="4272">
        <v>666</v>
      </c>
      <c r="D332" s="4187" t="s">
        <v>20819</v>
      </c>
      <c r="E332" s="4275">
        <v>0</v>
      </c>
      <c r="F332" s="4276" t="s">
        <v>392</v>
      </c>
      <c r="G332" s="4187"/>
      <c r="H332" s="4275">
        <v>0.35</v>
      </c>
      <c r="I332" s="4276" t="s">
        <v>33</v>
      </c>
      <c r="J332" s="4187"/>
      <c r="K332" s="4184">
        <v>0.7</v>
      </c>
      <c r="L332" s="4202"/>
      <c r="M332" s="4539"/>
    </row>
    <row r="333" spans="1:13" ht="15.75">
      <c r="A333" s="3497" t="s">
        <v>238</v>
      </c>
      <c r="B333" s="4271" t="s">
        <v>6780</v>
      </c>
      <c r="C333" s="4272">
        <v>674</v>
      </c>
      <c r="D333" s="4187" t="s">
        <v>20820</v>
      </c>
      <c r="E333" s="4275">
        <v>0</v>
      </c>
      <c r="F333" s="4276" t="s">
        <v>236</v>
      </c>
      <c r="G333" s="4187"/>
      <c r="H333" s="4275">
        <v>0.35</v>
      </c>
      <c r="I333" s="4276" t="s">
        <v>236</v>
      </c>
      <c r="J333" s="4187"/>
      <c r="K333" s="4184">
        <v>0.7</v>
      </c>
      <c r="L333" s="4202"/>
      <c r="M333" s="4539">
        <v>44153</v>
      </c>
    </row>
    <row r="334" spans="1:13" ht="15.75">
      <c r="A334" s="3497" t="s">
        <v>238</v>
      </c>
      <c r="B334" s="4271" t="s">
        <v>6780</v>
      </c>
      <c r="C334" s="4272">
        <v>714</v>
      </c>
      <c r="D334" s="4187" t="s">
        <v>20821</v>
      </c>
      <c r="E334" s="4275">
        <v>0</v>
      </c>
      <c r="F334" s="4274" t="s">
        <v>214</v>
      </c>
      <c r="G334" s="4187"/>
      <c r="H334" s="4275">
        <v>0.3</v>
      </c>
      <c r="I334" s="4274" t="s">
        <v>3398</v>
      </c>
      <c r="J334" s="4187"/>
      <c r="K334" s="4184">
        <v>0.6</v>
      </c>
      <c r="L334" s="4202"/>
      <c r="M334" s="4539">
        <v>44153</v>
      </c>
    </row>
    <row r="335" spans="1:13" ht="15.75">
      <c r="A335" s="3497" t="s">
        <v>238</v>
      </c>
      <c r="B335" s="4271" t="s">
        <v>6780</v>
      </c>
      <c r="C335" s="4272">
        <v>719</v>
      </c>
      <c r="D335" s="4187" t="s">
        <v>20429</v>
      </c>
      <c r="E335" s="4275">
        <v>0</v>
      </c>
      <c r="F335" s="4276" t="s">
        <v>297</v>
      </c>
      <c r="G335" s="4187"/>
      <c r="H335" s="4275">
        <v>0.83</v>
      </c>
      <c r="I335" s="4276" t="s">
        <v>297</v>
      </c>
      <c r="J335" s="4187"/>
      <c r="K335" s="4184">
        <v>1.66</v>
      </c>
      <c r="L335" s="4202"/>
      <c r="M335" s="4539"/>
    </row>
    <row r="336" spans="1:13" ht="15.75">
      <c r="A336" s="3497" t="s">
        <v>238</v>
      </c>
      <c r="B336" s="4271" t="s">
        <v>6780</v>
      </c>
      <c r="C336" s="4272">
        <v>741</v>
      </c>
      <c r="D336" s="4187" t="s">
        <v>20853</v>
      </c>
      <c r="E336" s="4275">
        <v>0</v>
      </c>
      <c r="F336" s="4276" t="s">
        <v>237</v>
      </c>
      <c r="G336" s="4187"/>
      <c r="H336" s="4275">
        <v>0.19</v>
      </c>
      <c r="I336" s="4276" t="s">
        <v>33</v>
      </c>
      <c r="J336" s="4187"/>
      <c r="K336" s="4184">
        <v>0.38</v>
      </c>
      <c r="L336" s="4202"/>
      <c r="M336" s="4539"/>
    </row>
    <row r="337" spans="1:13" ht="15.75">
      <c r="A337" s="3497" t="s">
        <v>238</v>
      </c>
      <c r="B337" s="4271" t="s">
        <v>6780</v>
      </c>
      <c r="C337" s="4272">
        <v>776</v>
      </c>
      <c r="D337" s="4187" t="s">
        <v>20854</v>
      </c>
      <c r="E337" s="4275">
        <v>0</v>
      </c>
      <c r="F337" s="4276" t="s">
        <v>161</v>
      </c>
      <c r="G337" s="4187"/>
      <c r="H337" s="4275">
        <v>0.19</v>
      </c>
      <c r="I337" s="4276" t="s">
        <v>33</v>
      </c>
      <c r="J337" s="4187"/>
      <c r="K337" s="4184">
        <v>0.38</v>
      </c>
      <c r="L337" s="4202"/>
      <c r="M337" s="4539"/>
    </row>
    <row r="338" spans="1:13" ht="15.75">
      <c r="A338" s="3497" t="s">
        <v>238</v>
      </c>
      <c r="B338" s="4271" t="s">
        <v>6780</v>
      </c>
      <c r="C338" s="4272">
        <v>797</v>
      </c>
      <c r="D338" s="4187" t="s">
        <v>20855</v>
      </c>
      <c r="E338" s="4275">
        <v>0</v>
      </c>
      <c r="F338" s="4276" t="s">
        <v>14231</v>
      </c>
      <c r="G338" s="4187"/>
      <c r="H338" s="4275">
        <v>0.62</v>
      </c>
      <c r="I338" s="4276" t="s">
        <v>20219</v>
      </c>
      <c r="J338" s="4187"/>
      <c r="K338" s="4184">
        <v>1.24</v>
      </c>
      <c r="L338" s="4202"/>
      <c r="M338" s="4539">
        <v>44153</v>
      </c>
    </row>
    <row r="339" spans="1:13" ht="15.75">
      <c r="A339" s="3497" t="s">
        <v>238</v>
      </c>
      <c r="B339" s="4271" t="s">
        <v>6780</v>
      </c>
      <c r="C339" s="4272">
        <v>825</v>
      </c>
      <c r="D339" s="4187" t="s">
        <v>20856</v>
      </c>
      <c r="E339" s="4275">
        <v>0</v>
      </c>
      <c r="F339" s="4276" t="s">
        <v>236</v>
      </c>
      <c r="G339" s="4187"/>
      <c r="H339" s="4275">
        <v>0.26</v>
      </c>
      <c r="I339" s="4276" t="s">
        <v>33</v>
      </c>
      <c r="J339" s="4187"/>
      <c r="K339" s="4184">
        <v>0.52</v>
      </c>
      <c r="L339" s="4202"/>
      <c r="M339" s="4539">
        <v>44153</v>
      </c>
    </row>
    <row r="340" spans="1:13" ht="15.75">
      <c r="A340" s="3497" t="s">
        <v>238</v>
      </c>
      <c r="B340" s="4271" t="s">
        <v>6780</v>
      </c>
      <c r="C340" s="4272">
        <v>826</v>
      </c>
      <c r="D340" s="4187" t="s">
        <v>20857</v>
      </c>
      <c r="E340" s="4275">
        <v>0</v>
      </c>
      <c r="F340" s="4276" t="s">
        <v>59</v>
      </c>
      <c r="G340" s="4187"/>
      <c r="H340" s="4275">
        <v>0.16</v>
      </c>
      <c r="I340" s="4276" t="s">
        <v>33</v>
      </c>
      <c r="J340" s="4187"/>
      <c r="K340" s="4184">
        <v>0.32</v>
      </c>
      <c r="L340" s="4202"/>
      <c r="M340" s="4539">
        <v>44153</v>
      </c>
    </row>
    <row r="341" spans="1:13" ht="15.75">
      <c r="A341" s="3497" t="s">
        <v>238</v>
      </c>
      <c r="B341" s="4271" t="s">
        <v>6780</v>
      </c>
      <c r="C341" s="4272">
        <v>881</v>
      </c>
      <c r="D341" s="4187" t="s">
        <v>20858</v>
      </c>
      <c r="E341" s="4275">
        <v>0</v>
      </c>
      <c r="F341" s="4276" t="s">
        <v>33</v>
      </c>
      <c r="G341" s="4187"/>
      <c r="H341" s="4275">
        <v>0.47</v>
      </c>
      <c r="I341" s="4276" t="s">
        <v>33</v>
      </c>
      <c r="J341" s="4187"/>
      <c r="K341" s="4184">
        <v>0.94</v>
      </c>
      <c r="L341" s="4202"/>
      <c r="M341" s="4539"/>
    </row>
    <row r="342" spans="1:13" ht="15.75">
      <c r="A342" s="3497" t="s">
        <v>238</v>
      </c>
      <c r="B342" s="4271" t="s">
        <v>6780</v>
      </c>
      <c r="C342" s="4272">
        <v>917</v>
      </c>
      <c r="D342" s="4187" t="s">
        <v>20859</v>
      </c>
      <c r="E342" s="4275">
        <v>0</v>
      </c>
      <c r="F342" s="4276" t="s">
        <v>739</v>
      </c>
      <c r="G342" s="4187"/>
      <c r="H342" s="4275">
        <v>0.15</v>
      </c>
      <c r="I342" s="4276" t="s">
        <v>33</v>
      </c>
      <c r="J342" s="4187"/>
      <c r="K342" s="4184">
        <v>0.3</v>
      </c>
      <c r="L342" s="4202"/>
      <c r="M342" s="4539"/>
    </row>
    <row r="343" spans="1:13" ht="15.75">
      <c r="A343" s="3497" t="s">
        <v>238</v>
      </c>
      <c r="B343" s="4271" t="s">
        <v>6780</v>
      </c>
      <c r="C343" s="4272">
        <v>922</v>
      </c>
      <c r="D343" s="4187" t="s">
        <v>20810</v>
      </c>
      <c r="E343" s="4275">
        <v>0</v>
      </c>
      <c r="F343" s="4276" t="s">
        <v>10090</v>
      </c>
      <c r="G343" s="4187"/>
      <c r="H343" s="4275">
        <v>0.09</v>
      </c>
      <c r="I343" s="4276" t="s">
        <v>1662</v>
      </c>
      <c r="J343" s="4187"/>
      <c r="K343" s="4184">
        <v>0.18</v>
      </c>
      <c r="L343" s="4202"/>
      <c r="M343" s="4539"/>
    </row>
    <row r="344" spans="1:13" ht="15.75">
      <c r="A344" s="3497" t="s">
        <v>238</v>
      </c>
      <c r="B344" s="4271" t="s">
        <v>6780</v>
      </c>
      <c r="C344" s="4272">
        <v>935</v>
      </c>
      <c r="D344" s="4187" t="s">
        <v>3218</v>
      </c>
      <c r="E344" s="4275">
        <v>0</v>
      </c>
      <c r="F344" s="4276" t="s">
        <v>244</v>
      </c>
      <c r="G344" s="4187"/>
      <c r="H344" s="4275">
        <v>0.16</v>
      </c>
      <c r="I344" s="4276" t="s">
        <v>33</v>
      </c>
      <c r="J344" s="4187"/>
      <c r="K344" s="4184">
        <v>0.32</v>
      </c>
      <c r="L344" s="4202"/>
      <c r="M344" s="4539"/>
    </row>
    <row r="345" spans="1:13" ht="15.75">
      <c r="A345" s="3497" t="s">
        <v>238</v>
      </c>
      <c r="B345" s="4271" t="s">
        <v>6780</v>
      </c>
      <c r="C345" s="4272">
        <v>960</v>
      </c>
      <c r="D345" s="4187" t="s">
        <v>3218</v>
      </c>
      <c r="E345" s="4275">
        <v>0</v>
      </c>
      <c r="F345" s="4276" t="s">
        <v>19269</v>
      </c>
      <c r="G345" s="4187"/>
      <c r="H345" s="4275">
        <v>0.2</v>
      </c>
      <c r="I345" s="4276" t="s">
        <v>33</v>
      </c>
      <c r="J345" s="4187"/>
      <c r="K345" s="4184">
        <v>0.4</v>
      </c>
      <c r="L345" s="4202"/>
      <c r="M345" s="4539"/>
    </row>
    <row r="346" spans="1:13" ht="15.75">
      <c r="A346" s="3497" t="s">
        <v>238</v>
      </c>
      <c r="B346" s="4271" t="s">
        <v>6780</v>
      </c>
      <c r="C346" s="4272">
        <v>961</v>
      </c>
      <c r="D346" s="4187" t="s">
        <v>20860</v>
      </c>
      <c r="E346" s="4275">
        <v>0</v>
      </c>
      <c r="F346" s="4276" t="s">
        <v>20219</v>
      </c>
      <c r="G346" s="4187"/>
      <c r="H346" s="4275">
        <v>1.25</v>
      </c>
      <c r="I346" s="4276" t="s">
        <v>33</v>
      </c>
      <c r="J346" s="4187"/>
      <c r="K346" s="4184">
        <v>2.5</v>
      </c>
      <c r="L346" s="4202"/>
      <c r="M346" s="4539"/>
    </row>
    <row r="347" spans="1:13" ht="15.75">
      <c r="A347" s="3497" t="s">
        <v>238</v>
      </c>
      <c r="B347" s="4271" t="s">
        <v>6780</v>
      </c>
      <c r="C347" s="4272">
        <v>962</v>
      </c>
      <c r="D347" s="4187" t="s">
        <v>14497</v>
      </c>
      <c r="E347" s="4275">
        <v>0</v>
      </c>
      <c r="F347" s="4276" t="s">
        <v>20219</v>
      </c>
      <c r="G347" s="4187"/>
      <c r="H347" s="4275">
        <v>1.35</v>
      </c>
      <c r="I347" s="4276" t="s">
        <v>33</v>
      </c>
      <c r="J347" s="4187"/>
      <c r="K347" s="4184">
        <v>2.7</v>
      </c>
      <c r="L347" s="4202">
        <v>44094</v>
      </c>
      <c r="M347" s="4539">
        <v>44111</v>
      </c>
    </row>
    <row r="348" spans="1:13" ht="15.75">
      <c r="A348" s="3497" t="s">
        <v>238</v>
      </c>
      <c r="B348" s="4271" t="s">
        <v>6780</v>
      </c>
      <c r="C348" s="4272">
        <v>963</v>
      </c>
      <c r="D348" s="4187" t="s">
        <v>20861</v>
      </c>
      <c r="E348" s="4275">
        <v>0</v>
      </c>
      <c r="F348" s="4276" t="s">
        <v>33</v>
      </c>
      <c r="G348" s="4187"/>
      <c r="H348" s="4275">
        <v>0.2</v>
      </c>
      <c r="I348" s="4276" t="s">
        <v>7054</v>
      </c>
      <c r="J348" s="4187"/>
      <c r="K348" s="4184">
        <v>0.4</v>
      </c>
      <c r="L348" s="4202">
        <v>44094</v>
      </c>
      <c r="M348" s="4539"/>
    </row>
    <row r="349" spans="1:13" ht="15.75">
      <c r="A349" s="3497" t="s">
        <v>238</v>
      </c>
      <c r="B349" s="4271" t="s">
        <v>6780</v>
      </c>
      <c r="C349" s="4272">
        <v>964</v>
      </c>
      <c r="D349" s="4187" t="s">
        <v>20861</v>
      </c>
      <c r="E349" s="4275">
        <v>0</v>
      </c>
      <c r="F349" s="4276" t="s">
        <v>33</v>
      </c>
      <c r="G349" s="4187"/>
      <c r="H349" s="4275">
        <v>0.1</v>
      </c>
      <c r="I349" s="4276" t="s">
        <v>7054</v>
      </c>
      <c r="J349" s="4187"/>
      <c r="K349" s="4184">
        <v>0.2</v>
      </c>
      <c r="L349" s="4202">
        <v>44094</v>
      </c>
      <c r="M349" s="4539">
        <v>44105</v>
      </c>
    </row>
    <row r="350" spans="1:13" ht="15.75">
      <c r="A350" s="3497" t="s">
        <v>238</v>
      </c>
      <c r="B350" s="4271" t="s">
        <v>6780</v>
      </c>
      <c r="C350" s="4272">
        <v>965</v>
      </c>
      <c r="D350" s="4187" t="s">
        <v>20795</v>
      </c>
      <c r="E350" s="4275">
        <v>0</v>
      </c>
      <c r="F350" s="4276" t="s">
        <v>739</v>
      </c>
      <c r="G350" s="4187"/>
      <c r="H350" s="4275">
        <v>0.64</v>
      </c>
      <c r="I350" s="4276" t="s">
        <v>15111</v>
      </c>
      <c r="J350" s="4187"/>
      <c r="K350" s="4184">
        <v>1.28</v>
      </c>
      <c r="L350" s="4202">
        <v>44094</v>
      </c>
      <c r="M350" s="4539">
        <v>44112</v>
      </c>
    </row>
    <row r="351" spans="1:13" ht="15.75">
      <c r="A351" s="3497" t="s">
        <v>238</v>
      </c>
      <c r="B351" s="4271" t="s">
        <v>6780</v>
      </c>
      <c r="C351" s="4272">
        <v>966</v>
      </c>
      <c r="D351" s="4187" t="s">
        <v>20862</v>
      </c>
      <c r="E351" s="4275">
        <v>0</v>
      </c>
      <c r="F351" s="4276" t="s">
        <v>739</v>
      </c>
      <c r="G351" s="4187"/>
      <c r="H351" s="4275">
        <v>0.8</v>
      </c>
      <c r="I351" s="4276" t="s">
        <v>33</v>
      </c>
      <c r="J351" s="4187"/>
      <c r="K351" s="4184">
        <v>1.6</v>
      </c>
      <c r="L351" s="4202">
        <v>44063</v>
      </c>
      <c r="M351" s="4539">
        <v>44061</v>
      </c>
    </row>
    <row r="352" spans="1:13" ht="15.75">
      <c r="A352" s="3497" t="s">
        <v>238</v>
      </c>
      <c r="B352" s="4271" t="s">
        <v>6780</v>
      </c>
      <c r="C352" s="4272">
        <v>967</v>
      </c>
      <c r="D352" s="4187" t="s">
        <v>3218</v>
      </c>
      <c r="E352" s="4275">
        <v>0</v>
      </c>
      <c r="F352" s="4276" t="s">
        <v>19269</v>
      </c>
      <c r="G352" s="4187"/>
      <c r="H352" s="4275">
        <v>0.18</v>
      </c>
      <c r="I352" s="4276" t="s">
        <v>33</v>
      </c>
      <c r="J352" s="4187"/>
      <c r="K352" s="4184">
        <v>0.36</v>
      </c>
      <c r="L352" s="4202">
        <v>44063</v>
      </c>
      <c r="M352" s="4539"/>
    </row>
    <row r="353" spans="1:13" ht="15.75">
      <c r="A353" s="3497" t="s">
        <v>238</v>
      </c>
      <c r="B353" s="4271" t="s">
        <v>6780</v>
      </c>
      <c r="C353" s="4272">
        <v>968</v>
      </c>
      <c r="D353" s="4187" t="s">
        <v>20863</v>
      </c>
      <c r="E353" s="4275">
        <v>0</v>
      </c>
      <c r="F353" s="4276" t="s">
        <v>33</v>
      </c>
      <c r="G353" s="4187"/>
      <c r="H353" s="4275">
        <v>1.51</v>
      </c>
      <c r="I353" s="4276" t="s">
        <v>33</v>
      </c>
      <c r="J353" s="4187"/>
      <c r="K353" s="4184">
        <v>3.02</v>
      </c>
      <c r="L353" s="4202">
        <v>44063</v>
      </c>
      <c r="M353" s="4539">
        <v>44060</v>
      </c>
    </row>
    <row r="354" spans="1:13" ht="15.75">
      <c r="A354" s="3497" t="s">
        <v>238</v>
      </c>
      <c r="B354" s="4271" t="s">
        <v>6780</v>
      </c>
      <c r="C354" s="4272">
        <v>974</v>
      </c>
      <c r="D354" s="4187" t="s">
        <v>20864</v>
      </c>
      <c r="E354" s="4275">
        <v>0</v>
      </c>
      <c r="F354" s="4276" t="s">
        <v>10090</v>
      </c>
      <c r="G354" s="4187"/>
      <c r="H354" s="4275">
        <v>0.81</v>
      </c>
      <c r="I354" s="4276" t="s">
        <v>7054</v>
      </c>
      <c r="J354" s="4187"/>
      <c r="K354" s="4184">
        <v>1.62</v>
      </c>
      <c r="L354" s="4202"/>
      <c r="M354" s="4539"/>
    </row>
    <row r="355" spans="1:13" ht="15.75">
      <c r="A355" s="3497" t="s">
        <v>238</v>
      </c>
      <c r="B355" s="4271" t="s">
        <v>6780</v>
      </c>
      <c r="C355" s="4272">
        <v>975</v>
      </c>
      <c r="D355" s="4187" t="s">
        <v>3218</v>
      </c>
      <c r="E355" s="4275">
        <v>0</v>
      </c>
      <c r="F355" s="4276" t="s">
        <v>10090</v>
      </c>
      <c r="G355" s="4187"/>
      <c r="H355" s="4275">
        <v>0.39</v>
      </c>
      <c r="I355" s="4276" t="s">
        <v>33</v>
      </c>
      <c r="J355" s="4187"/>
      <c r="K355" s="4184">
        <v>0.78</v>
      </c>
      <c r="L355" s="4202"/>
      <c r="M355" s="4539"/>
    </row>
    <row r="356" spans="1:13" ht="15.75">
      <c r="A356" s="3497" t="s">
        <v>238</v>
      </c>
      <c r="B356" s="4271" t="s">
        <v>6782</v>
      </c>
      <c r="C356" s="4272">
        <v>49</v>
      </c>
      <c r="D356" s="4187" t="s">
        <v>20865</v>
      </c>
      <c r="E356" s="4275">
        <v>0</v>
      </c>
      <c r="F356" s="4276" t="s">
        <v>236</v>
      </c>
      <c r="G356" s="4187"/>
      <c r="H356" s="4275">
        <v>8.51</v>
      </c>
      <c r="I356" s="4276" t="s">
        <v>8550</v>
      </c>
      <c r="J356" s="4187"/>
      <c r="K356" s="4184">
        <v>17.02</v>
      </c>
      <c r="L356" s="4202"/>
      <c r="M356" s="4539"/>
    </row>
    <row r="357" spans="1:13" ht="15.75">
      <c r="A357" s="3497" t="s">
        <v>238</v>
      </c>
      <c r="B357" s="4271" t="s">
        <v>6782</v>
      </c>
      <c r="C357" s="4272">
        <v>56</v>
      </c>
      <c r="D357" s="4187" t="s">
        <v>20866</v>
      </c>
      <c r="E357" s="4273">
        <v>11.1</v>
      </c>
      <c r="F357" s="4274" t="s">
        <v>237</v>
      </c>
      <c r="G357" s="4187"/>
      <c r="H357" s="4275">
        <v>21.13</v>
      </c>
      <c r="I357" s="4274" t="s">
        <v>16836</v>
      </c>
      <c r="J357" s="4187"/>
      <c r="K357" s="4184">
        <v>20.059999999999999</v>
      </c>
      <c r="L357" s="4202"/>
      <c r="M357" s="4539"/>
    </row>
    <row r="358" spans="1:13" ht="15.75">
      <c r="A358" s="3497" t="s">
        <v>238</v>
      </c>
      <c r="B358" s="4271" t="s">
        <v>6782</v>
      </c>
      <c r="C358" s="4272">
        <v>308</v>
      </c>
      <c r="D358" s="4187" t="s">
        <v>20867</v>
      </c>
      <c r="E358" s="4275">
        <v>0</v>
      </c>
      <c r="F358" s="4276" t="s">
        <v>236</v>
      </c>
      <c r="G358" s="4187"/>
      <c r="H358" s="4275">
        <v>10.99</v>
      </c>
      <c r="I358" s="4276" t="s">
        <v>16833</v>
      </c>
      <c r="J358" s="4187"/>
      <c r="K358" s="4184">
        <v>21.98</v>
      </c>
      <c r="L358" s="4202"/>
      <c r="M358" s="4539"/>
    </row>
    <row r="359" spans="1:13" ht="15.75">
      <c r="A359" s="3497" t="s">
        <v>238</v>
      </c>
      <c r="B359" s="4271" t="s">
        <v>6781</v>
      </c>
      <c r="C359" s="4272">
        <v>76</v>
      </c>
      <c r="D359" s="4187" t="s">
        <v>237</v>
      </c>
      <c r="E359" s="4275">
        <v>19.43</v>
      </c>
      <c r="F359" s="4274" t="s">
        <v>15051</v>
      </c>
      <c r="G359" s="4187"/>
      <c r="H359" s="4275">
        <v>27.55</v>
      </c>
      <c r="I359" s="4274" t="s">
        <v>1428</v>
      </c>
      <c r="J359" s="4187"/>
      <c r="K359" s="4184">
        <v>16.240000000000002</v>
      </c>
      <c r="L359" s="4202"/>
      <c r="M359" s="4539"/>
    </row>
    <row r="360" spans="1:13" ht="15.75">
      <c r="A360" s="3497" t="s">
        <v>238</v>
      </c>
      <c r="B360" s="4271" t="s">
        <v>6781</v>
      </c>
      <c r="C360" s="4272">
        <v>221</v>
      </c>
      <c r="D360" s="4187" t="s">
        <v>236</v>
      </c>
      <c r="E360" s="4275">
        <v>17.72</v>
      </c>
      <c r="F360" s="4274" t="s">
        <v>237</v>
      </c>
      <c r="G360" s="4187"/>
      <c r="H360" s="4275">
        <v>28.96</v>
      </c>
      <c r="I360" s="4274" t="s">
        <v>8550</v>
      </c>
      <c r="J360" s="4187"/>
      <c r="K360" s="4184">
        <v>22.480000000000004</v>
      </c>
      <c r="L360" s="4202"/>
      <c r="M360" s="4539"/>
    </row>
  </sheetData>
  <sortState ref="A184:M268">
    <sortCondition ref="M184:M268"/>
  </sortState>
  <customSheetViews>
    <customSheetView guid="{79AD5FB7-84BA-40F8-B93E-7F6D3F799515}" fitToPage="1" topLeftCell="A31">
      <selection activeCell="A64" sqref="A64"/>
      <pageMargins left="0.7" right="0.7" top="0.75" bottom="0.75" header="0.3" footer="0.3"/>
      <pageSetup scale="58" fitToHeight="0" orientation="landscape" r:id="rId1"/>
    </customSheetView>
    <customSheetView guid="{A3593EDC-2197-4283-B58F-E8F46865F6B0}" fitToPage="1" topLeftCell="A4">
      <selection activeCell="D53" sqref="D53"/>
      <pageMargins left="0.7" right="0.7" top="0.75" bottom="0.75" header="0.3" footer="0.3"/>
      <pageSetup scale="58" fitToHeight="0" orientation="landscape" r:id="rId2"/>
    </customSheetView>
    <customSheetView guid="{39DE2760-0BFC-4719-B1E4-380C3A7079FC}" topLeftCell="H1">
      <selection activeCell="L16" sqref="L16"/>
      <pageMargins left="0.7" right="0.7" top="0.75" bottom="0.75" header="0.3" footer="0.3"/>
    </customSheetView>
    <customSheetView guid="{6CF4F969-58DE-4028-9DCC-C6E713BA1EE8}" topLeftCell="A36">
      <selection activeCell="L16" sqref="L16"/>
      <pageMargins left="0.7" right="0.7" top="0.75" bottom="0.75" header="0.3" footer="0.3"/>
    </customSheetView>
    <customSheetView guid="{854D26F6-556C-4832-93A1-027DC2E7489A}">
      <selection activeCell="L16" sqref="L16"/>
      <pageMargins left="0.7" right="0.7" top="0.75" bottom="0.75" header="0.3" footer="0.3"/>
    </customSheetView>
    <customSheetView guid="{1187C2EC-E8C1-47BD-824F-A093AEDCF8A3}" topLeftCell="E7">
      <selection activeCell="L16" sqref="L16"/>
      <pageMargins left="0.7" right="0.7" top="0.75" bottom="0.75" header="0.3" footer="0.3"/>
    </customSheetView>
    <customSheetView guid="{56D62996-4B64-4559-A57F-952A7719E60C}" topLeftCell="E7">
      <selection activeCell="L16" sqref="L16"/>
      <pageMargins left="0.7" right="0.7" top="0.75" bottom="0.75" header="0.3" footer="0.3"/>
    </customSheetView>
    <customSheetView guid="{D38925AC-49E8-4240-B4C4-15DDEAD2A52A}">
      <selection activeCell="A9" sqref="A9"/>
      <pageMargins left="0.7" right="0.7" top="0.75" bottom="0.75" header="0.3" footer="0.3"/>
      <pageSetup orientation="portrait" r:id="rId3"/>
    </customSheetView>
    <customSheetView guid="{BBB634EE-F2D2-401C-80C5-834C06C8684E}">
      <selection activeCell="A9" sqref="A9"/>
      <pageMargins left="0.7" right="0.7" top="0.75" bottom="0.75" header="0.3" footer="0.3"/>
      <pageSetup orientation="portrait" r:id="rId4"/>
    </customSheetView>
    <customSheetView guid="{2C5FEC20-E906-4956-A88D-6EAAC0747B30}">
      <selection activeCell="A9" sqref="A9"/>
      <pageMargins left="0.7" right="0.7" top="0.75" bottom="0.75" header="0.3" footer="0.3"/>
      <pageSetup orientation="portrait" r:id="rId5"/>
    </customSheetView>
    <customSheetView guid="{F9A994EF-45B5-4EB9-AA72-BA8C2214CFE1}">
      <selection activeCell="L16" sqref="L16"/>
      <pageMargins left="0.7" right="0.7" top="0.75" bottom="0.75" header="0.3" footer="0.3"/>
    </customSheetView>
    <customSheetView guid="{600A9694-21CC-48F1-9DA2-8C0E3E8B5FA0}" topLeftCell="E7">
      <selection activeCell="L16" sqref="L16"/>
      <pageMargins left="0.7" right="0.7" top="0.75" bottom="0.75" header="0.3" footer="0.3"/>
    </customSheetView>
    <customSheetView guid="{344E436F-251D-4C51-AB7E-9264FEC9FA05}" topLeftCell="H1">
      <selection activeCell="L16" sqref="L16"/>
      <pageMargins left="0.7" right="0.7" top="0.75" bottom="0.75" header="0.3" footer="0.3"/>
    </customSheetView>
    <customSheetView guid="{0546D35D-D495-4ABF-8CD5-906F9854F6B9}" topLeftCell="E7">
      <selection activeCell="L16" sqref="L16"/>
      <pageMargins left="0.7" right="0.7" top="0.75" bottom="0.75" header="0.3" footer="0.3"/>
    </customSheetView>
    <customSheetView guid="{58D92D3D-F9DC-4070-8DAB-284558C682C9}" topLeftCell="A36">
      <selection activeCell="L16" sqref="L16"/>
      <pageMargins left="0.7" right="0.7" top="0.75" bottom="0.75" header="0.3" footer="0.3"/>
    </customSheetView>
    <customSheetView guid="{DD0AAC79-0110-4B1B-BB25-2C4FE9ED31F4}" topLeftCell="E7">
      <selection activeCell="L16" sqref="L16"/>
      <pageMargins left="0.7" right="0.7" top="0.75" bottom="0.75" header="0.3" footer="0.3"/>
    </customSheetView>
    <customSheetView guid="{423EC763-4105-4509-B307-318A5394E372}" topLeftCell="A36">
      <selection activeCell="L16" sqref="L16"/>
      <pageMargins left="0.7" right="0.7" top="0.75" bottom="0.75" header="0.3" footer="0.3"/>
    </customSheetView>
    <customSheetView guid="{7FDB354D-BBFC-467C-9214-DEA80979E90C}" topLeftCell="A36">
      <selection activeCell="L16" sqref="L16"/>
      <pageMargins left="0.7" right="0.7" top="0.75" bottom="0.75" header="0.3" footer="0.3"/>
    </customSheetView>
    <customSheetView guid="{B98680F5-9992-4B15-9195-313E46832CE7}" topLeftCell="A36">
      <selection activeCell="L16" sqref="L16"/>
      <pageMargins left="0.7" right="0.7" top="0.75" bottom="0.75" header="0.3" footer="0.3"/>
    </customSheetView>
    <customSheetView guid="{2CAD6BBA-D926-4B66-9703-7E419ED6E99E}" topLeftCell="E7">
      <selection activeCell="L16" sqref="L16"/>
      <pageMargins left="0.7" right="0.7" top="0.75" bottom="0.75" header="0.3" footer="0.3"/>
    </customSheetView>
    <customSheetView guid="{64C3C58B-5EDF-4A0D-9A08-4E76AD2C2831}" topLeftCell="E7">
      <selection activeCell="L16" sqref="L16"/>
      <pageMargins left="0.7" right="0.7" top="0.75" bottom="0.75" header="0.3" footer="0.3"/>
    </customSheetView>
    <customSheetView guid="{23935FAA-2CC8-4E3D-A833-6D530319EE28}" topLeftCell="A36">
      <selection activeCell="L16" sqref="L16"/>
      <pageMargins left="0.7" right="0.7" top="0.75" bottom="0.75" header="0.3" footer="0.3"/>
    </customSheetView>
    <customSheetView guid="{E7B49325-7A41-4A22-9EA5-2C4D363DA8F1}" topLeftCell="A36">
      <selection activeCell="L16" sqref="L16"/>
      <pageMargins left="0.7" right="0.7" top="0.75" bottom="0.75" header="0.3" footer="0.3"/>
    </customSheetView>
    <customSheetView guid="{FAC928FB-1728-4FB7-8ECE-85A8DE4D0ADF}">
      <selection activeCell="L16" sqref="L16"/>
      <pageMargins left="0.7" right="0.7" top="0.75" bottom="0.75" header="0.3" footer="0.3"/>
    </customSheetView>
    <customSheetView guid="{8C4D76D8-AA45-48E9-9804-BEEAA7B08B03}">
      <selection activeCell="L16" sqref="L16"/>
      <pageMargins left="0.7" right="0.7" top="0.75" bottom="0.75" header="0.3" footer="0.3"/>
    </customSheetView>
    <customSheetView guid="{862ECE3E-CBCF-4644-8210-D1EDA2099D3A}">
      <selection activeCell="L16" sqref="L16"/>
      <pageMargins left="0.7" right="0.7" top="0.75" bottom="0.75" header="0.3" footer="0.3"/>
    </customSheetView>
    <customSheetView guid="{EE1B2E10-D8FD-451C-B1E1-0B98F6A560DF}" topLeftCell="E7">
      <selection activeCell="L16" sqref="L16"/>
      <pageMargins left="0.7" right="0.7" top="0.75" bottom="0.75" header="0.3" footer="0.3"/>
    </customSheetView>
    <customSheetView guid="{7964114C-CB29-4D99-9806-CFB993D96184}" topLeftCell="A36">
      <selection activeCell="L16" sqref="L16"/>
      <pageMargins left="0.7" right="0.7" top="0.75" bottom="0.75" header="0.3" footer="0.3"/>
    </customSheetView>
    <customSheetView guid="{A7CCEAC1-D48B-40D0-9479-364198DE80EF}" topLeftCell="A36">
      <selection activeCell="L16" sqref="L16"/>
      <pageMargins left="0.7" right="0.7" top="0.75" bottom="0.75" header="0.3" footer="0.3"/>
    </customSheetView>
    <customSheetView guid="{68F5884F-4969-4575-BF13-5CC01FC32956}">
      <selection activeCell="L16" sqref="L16"/>
      <pageMargins left="0.7" right="0.7" top="0.75" bottom="0.75" header="0.3" footer="0.3"/>
    </customSheetView>
    <customSheetView guid="{29758B78-03D3-4D8E-AD37-F25D1BDCFD7B}" topLeftCell="A36">
      <selection activeCell="L16" sqref="L16"/>
      <pageMargins left="0.7" right="0.7" top="0.75" bottom="0.75" header="0.3" footer="0.3"/>
    </customSheetView>
    <customSheetView guid="{DE99B454-ED50-4848-ADC8-212B34E74919}" topLeftCell="A36">
      <selection activeCell="L16" sqref="L16"/>
      <pageMargins left="0.7" right="0.7" top="0.75" bottom="0.75" header="0.3" footer="0.3"/>
    </customSheetView>
    <customSheetView guid="{8CB2D929-C7E4-4180-B163-8A2824806B17}" topLeftCell="A36">
      <selection activeCell="L16" sqref="L16"/>
      <pageMargins left="0.7" right="0.7" top="0.75" bottom="0.75" header="0.3" footer="0.3"/>
    </customSheetView>
    <customSheetView guid="{34D85203-2D51-4355-8027-8019AB86EBCF}" topLeftCell="H1">
      <selection activeCell="L16" sqref="L16"/>
      <pageMargins left="0.7" right="0.7" top="0.75" bottom="0.75" header="0.3" footer="0.3"/>
    </customSheetView>
    <customSheetView guid="{89CCDF41-F1C9-4313-9F31-D107B3C76DDB}" topLeftCell="H1">
      <selection activeCell="L16" sqref="L16"/>
      <pageMargins left="0.7" right="0.7" top="0.75" bottom="0.75" header="0.3" footer="0.3"/>
    </customSheetView>
    <customSheetView guid="{726AD29E-1BFF-4E2F-9960-EE7743278367}">
      <selection activeCell="L16" sqref="L16"/>
      <pageMargins left="0.7" right="0.7" top="0.75" bottom="0.75" header="0.3" footer="0.3"/>
    </customSheetView>
    <customSheetView guid="{2F42E84F-7DBF-4A75-A7B3-62028DAEBF1A}">
      <selection activeCell="L1" sqref="L1:L1048576"/>
      <pageMargins left="0.7" right="0.7" top="0.75" bottom="0.75" header="0.3" footer="0.3"/>
    </customSheetView>
    <customSheetView guid="{2B685D48-0292-4AA7-9819-853B2AEC1DD4}" topLeftCell="A36">
      <selection activeCell="L16" sqref="L16"/>
      <pageMargins left="0.7" right="0.7" top="0.75" bottom="0.75" header="0.3" footer="0.3"/>
    </customSheetView>
    <customSheetView guid="{4B0AA991-6767-4D57-B414-24103CB6BBB4}" topLeftCell="E7">
      <selection activeCell="L16" sqref="L16"/>
      <pageMargins left="0.7" right="0.7" top="0.75" bottom="0.75" header="0.3" footer="0.3"/>
    </customSheetView>
    <customSheetView guid="{8E86F10A-A699-45F6-98BE-FE12C92DC001}" topLeftCell="E7">
      <selection activeCell="L16" sqref="L16"/>
      <pageMargins left="0.7" right="0.7" top="0.75" bottom="0.75" header="0.3" footer="0.3"/>
    </customSheetView>
    <customSheetView guid="{47F7A3CE-B782-485F-A003-C143096A6054}" topLeftCell="E7">
      <selection activeCell="L16" sqref="L16"/>
      <pageMargins left="0.7" right="0.7" top="0.75" bottom="0.75" header="0.3" footer="0.3"/>
    </customSheetView>
    <customSheetView guid="{39B6890E-9E43-4C41-84C2-BE54C196CF6B}">
      <selection activeCell="L16" sqref="L16"/>
      <pageMargins left="0.7" right="0.7" top="0.75" bottom="0.75" header="0.3" footer="0.3"/>
    </customSheetView>
    <customSheetView guid="{5C12847A-1A36-4653-8A29-4B40BE88BC31}" topLeftCell="A36">
      <selection activeCell="L16" sqref="L16"/>
      <pageMargins left="0.7" right="0.7" top="0.75" bottom="0.75" header="0.3" footer="0.3"/>
    </customSheetView>
    <customSheetView guid="{72622A5F-562A-4F46-80A6-FB340FA923E4}" topLeftCell="A36">
      <selection activeCell="L16" sqref="L16"/>
      <pageMargins left="0.7" right="0.7" top="0.75" bottom="0.75" header="0.3" footer="0.3"/>
    </customSheetView>
    <customSheetView guid="{3A3E5217-495A-42D4-92E9-DBDDFA0133B2}">
      <selection activeCell="L29" sqref="L29"/>
      <pageMargins left="0.7" right="0.7" top="0.75" bottom="0.75" header="0.3" footer="0.3"/>
      <pageSetup orientation="portrait" r:id="rId6"/>
    </customSheetView>
    <customSheetView guid="{60CB8EE4-B91C-4012-A081-CCBA186E6839}" topLeftCell="H1">
      <selection activeCell="L16" sqref="L16"/>
      <pageMargins left="0.7" right="0.7" top="0.75" bottom="0.75" header="0.3" footer="0.3"/>
    </customSheetView>
    <customSheetView guid="{B8A5C91A-AD33-4DF4-A694-672D147217B5}" topLeftCell="A36">
      <selection activeCell="L16" sqref="L16"/>
      <pageMargins left="0.7" right="0.7" top="0.75" bottom="0.75" header="0.3" footer="0.3"/>
    </customSheetView>
    <customSheetView guid="{6A065346-6EC6-4D7F-9DF7-3658D614503A}" topLeftCell="A36">
      <selection activeCell="L16" sqref="L16"/>
      <pageMargins left="0.7" right="0.7" top="0.75" bottom="0.75" header="0.3" footer="0.3"/>
    </customSheetView>
    <customSheetView guid="{6BC667A8-B269-4F56-A803-5E4093D12764}">
      <selection activeCell="L16" sqref="L16"/>
      <pageMargins left="0.7" right="0.7" top="0.75" bottom="0.75" header="0.3" footer="0.3"/>
    </customSheetView>
    <customSheetView guid="{4075A10A-29EA-4A39-8C87-92C314459964}">
      <selection activeCell="L16" sqref="L16"/>
      <pageMargins left="0.7" right="0.7" top="0.75" bottom="0.75" header="0.3" footer="0.3"/>
    </customSheetView>
    <customSheetView guid="{D07D711A-BCB9-4378-B863-4CB7EB1E0F9F}" topLeftCell="E7">
      <selection activeCell="L16" sqref="L16"/>
      <pageMargins left="0.7" right="0.7" top="0.75" bottom="0.75" header="0.3" footer="0.3"/>
    </customSheetView>
    <customSheetView guid="{CE3A1CF7-6A47-4ED0-B4C6-D84228F6384A}" topLeftCell="E7">
      <selection activeCell="L16" sqref="L16"/>
      <pageMargins left="0.7" right="0.7" top="0.75" bottom="0.75" header="0.3" footer="0.3"/>
    </customSheetView>
    <customSheetView guid="{A6CAB246-C66C-4430-B883-E3AB4CA85CD3}">
      <selection activeCell="B28" sqref="B28"/>
      <pageMargins left="0.7" right="0.7" top="0.75" bottom="0.75" header="0.3" footer="0.3"/>
      <pageSetup orientation="portrait" r:id="rId7"/>
    </customSheetView>
    <customSheetView guid="{A1494558-1040-4A63-BC7C-D39B992B3E56}" topLeftCell="A36">
      <selection activeCell="L16" sqref="L16"/>
      <pageMargins left="0.7" right="0.7" top="0.75" bottom="0.75" header="0.3" footer="0.3"/>
    </customSheetView>
    <customSheetView guid="{1D116760-CC87-4F16-87B4-C7A61320F480}" fitToPage="1">
      <selection activeCell="L56" sqref="L56"/>
      <pageMargins left="0.25" right="0.25" top="0.75" bottom="0.75" header="0.3" footer="0.3"/>
      <pageSetup scale="61" fitToHeight="0" orientation="landscape" r:id="rId8"/>
    </customSheetView>
    <customSheetView guid="{0CF2EC10-BDE2-491E-A077-01A8E5B1EBEC}" topLeftCell="E7">
      <selection activeCell="L16" sqref="L16"/>
      <pageMargins left="0.7" right="0.7" top="0.75" bottom="0.75" header="0.3" footer="0.3"/>
    </customSheetView>
    <customSheetView guid="{F88BCD3F-34B6-43CB-BC45-E51462EBF67F}" topLeftCell="E7">
      <selection activeCell="L16" sqref="L16"/>
      <pageMargins left="0.7" right="0.7" top="0.75" bottom="0.75" header="0.3" footer="0.3"/>
    </customSheetView>
    <customSheetView guid="{1749D216-7950-497C-B39A-63FBE4D03B8C}" topLeftCell="E7">
      <selection activeCell="L16" sqref="L16"/>
      <pageMargins left="0.7" right="0.7" top="0.75" bottom="0.75" header="0.3" footer="0.3"/>
    </customSheetView>
    <customSheetView guid="{7FA40027-7B17-499A-B359-A5EF5225CCED}" topLeftCell="E7">
      <selection activeCell="L16" sqref="L16"/>
      <pageMargins left="0.7" right="0.7" top="0.75" bottom="0.75" header="0.3" footer="0.3"/>
    </customSheetView>
    <customSheetView guid="{34D72504-BFF0-4EA8-8FC8-7543DC9590F6}" topLeftCell="E7">
      <selection activeCell="L16" sqref="L16"/>
      <pageMargins left="0.7" right="0.7" top="0.75" bottom="0.75" header="0.3" footer="0.3"/>
    </customSheetView>
    <customSheetView guid="{72F1F4A7-FA3D-4AAA-B9F7-0B7CBCF937A0}" topLeftCell="A36">
      <selection activeCell="L16" sqref="L16"/>
      <pageMargins left="0.7" right="0.7" top="0.75" bottom="0.75" header="0.3" footer="0.3"/>
    </customSheetView>
    <customSheetView guid="{08FE8395-D523-42C1-83CE-E79D67FD8F6E}" topLeftCell="E7">
      <selection activeCell="L16" sqref="L16"/>
      <pageMargins left="0.7" right="0.7" top="0.75" bottom="0.75" header="0.3" footer="0.3"/>
    </customSheetView>
    <customSheetView guid="{1CAAE197-33E6-4BF2-B4DE-FDE07E8BBF88}">
      <selection activeCell="A9" sqref="A9"/>
      <pageMargins left="0.7" right="0.7" top="0.75" bottom="0.75" header="0.3" footer="0.3"/>
      <pageSetup orientation="portrait" r:id="rId9"/>
    </customSheetView>
    <customSheetView guid="{0B1CD487-A10E-47AA-97E1-782E43B555C4}" topLeftCell="A36">
      <selection activeCell="L16" sqref="L16"/>
      <pageMargins left="0.7" right="0.7" top="0.75" bottom="0.75" header="0.3" footer="0.3"/>
    </customSheetView>
    <customSheetView guid="{AF97F53F-CC36-44C1-9ECD-DF5129B3E6B5}" topLeftCell="E7">
      <selection activeCell="L16" sqref="L16"/>
      <pageMargins left="0.7" right="0.7" top="0.75" bottom="0.75" header="0.3" footer="0.3"/>
    </customSheetView>
    <customSheetView guid="{FD6F7CAF-FB1E-4C3B-BC17-A805CA3477EF}" topLeftCell="A36">
      <selection activeCell="L16" sqref="L16"/>
      <pageMargins left="0.7" right="0.7" top="0.75" bottom="0.75" header="0.3" footer="0.3"/>
    </customSheetView>
    <customSheetView guid="{FEDC4AFF-A1F9-4866-BED0-75319FE928CF}" topLeftCell="E7">
      <selection activeCell="L16" sqref="L16"/>
      <pageMargins left="0.7" right="0.7" top="0.75" bottom="0.75" header="0.3" footer="0.3"/>
    </customSheetView>
    <customSheetView guid="{BB41729E-AA2B-4B78-BC0A-1EFA069D5CFD}">
      <selection activeCell="A9" sqref="A9"/>
      <pageMargins left="0.7" right="0.7" top="0.75" bottom="0.75" header="0.3" footer="0.3"/>
      <pageSetup orientation="portrait" r:id="rId10"/>
    </customSheetView>
    <customSheetView guid="{7BB95B6A-5E37-4CAE-AF7D-1CC701D075E8}">
      <selection activeCell="A9" sqref="A9"/>
      <pageMargins left="0.7" right="0.7" top="0.75" bottom="0.75" header="0.3" footer="0.3"/>
      <pageSetup orientation="portrait" r:id="rId11"/>
    </customSheetView>
    <customSheetView guid="{2EC062F0-5386-4865-B10E-AAA41383D77F}">
      <selection activeCell="A9" sqref="A9"/>
      <pageMargins left="0.7" right="0.7" top="0.75" bottom="0.75" header="0.3" footer="0.3"/>
      <pageSetup orientation="portrait" r:id="rId12"/>
    </customSheetView>
    <customSheetView guid="{FC2532A6-77E2-4AF9-9A45-F247B0588659}" topLeftCell="F1">
      <selection activeCell="M4" sqref="M4"/>
      <pageMargins left="0.7" right="0.7" top="0.75" bottom="0.75" header="0.3" footer="0.3"/>
      <pageSetup orientation="portrait" r:id="rId13"/>
    </customSheetView>
    <customSheetView guid="{A44DAB59-BE7A-4333-A5F2-74C8918F30B6}" topLeftCell="E7">
      <selection activeCell="L16" sqref="L16"/>
      <pageMargins left="0.7" right="0.7" top="0.75" bottom="0.75" header="0.3" footer="0.3"/>
    </customSheetView>
    <customSheetView guid="{03AFFCA8-9E14-4DB5-84F7-C730BD68291C}" fitToPage="1" topLeftCell="A31">
      <selection activeCell="A64" sqref="A64"/>
      <pageMargins left="0.7" right="0.7" top="0.75" bottom="0.75" header="0.3" footer="0.3"/>
      <pageSetup scale="58" fitToHeight="0" orientation="landscape" r:id="rId14"/>
    </customSheetView>
    <customSheetView guid="{EC76EB35-067C-4DE7-B07A-226A5E409E79}" topLeftCell="E7">
      <selection activeCell="L16" sqref="L16"/>
      <pageMargins left="0.7" right="0.7" top="0.75" bottom="0.75" header="0.3" footer="0.3"/>
    </customSheetView>
    <customSheetView guid="{983A23DD-8020-461E-A6F4-2AEC4ED7324C}" topLeftCell="A36">
      <selection activeCell="L16" sqref="L16"/>
      <pageMargins left="0.7" right="0.7" top="0.75" bottom="0.75" header="0.3" footer="0.3"/>
    </customSheetView>
    <customSheetView guid="{D3731BF5-0429-4443-9A8C-8B29EB0DB856}" topLeftCell="H1">
      <selection activeCell="L16" sqref="L16"/>
      <pageMargins left="0.7" right="0.7" top="0.75" bottom="0.75" header="0.3" footer="0.3"/>
    </customSheetView>
    <customSheetView guid="{A530EBA0-4EDF-47E2-8165-36150308EFE0}" topLeftCell="H1">
      <selection activeCell="L16" sqref="L16"/>
      <pageMargins left="0.7" right="0.7" top="0.75" bottom="0.75" header="0.3" footer="0.3"/>
    </customSheetView>
    <customSheetView guid="{FE9B4351-E79D-4254-BAB9-133F96438B1B}" fitToPage="1" topLeftCell="A31">
      <selection activeCell="A64" sqref="A64"/>
      <pageMargins left="0.7" right="0.7" top="0.75" bottom="0.75" header="0.3" footer="0.3"/>
      <pageSetup scale="58" fitToHeight="0" orientation="landscape" r:id="rId15"/>
    </customSheetView>
    <customSheetView guid="{CA9519B9-3429-4BE9-9E5D-F85393E6AD13}" fitToPage="1" topLeftCell="A31">
      <selection activeCell="A64" sqref="A64"/>
      <pageMargins left="0.7" right="0.7" top="0.75" bottom="0.75" header="0.3" footer="0.3"/>
      <pageSetup scale="58" fitToHeight="0" orientation="landscape" r:id="rId16"/>
    </customSheetView>
  </customSheetViews>
  <pageMargins left="0.7" right="0" top="0" bottom="0" header="0.3" footer="0.3"/>
  <pageSetup paperSize="5" scale="80" fitToHeight="0" orientation="landscape" r:id="rId17"/>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pageSetUpPr autoPageBreaks="0"/>
  </sheetPr>
  <dimension ref="A1:X209"/>
  <sheetViews>
    <sheetView topLeftCell="A139" zoomScale="50" zoomScaleNormal="50" zoomScaleSheetLayoutView="50" zoomScalePageLayoutView="50" workbookViewId="0">
      <selection activeCell="B161" sqref="B161:K198"/>
    </sheetView>
  </sheetViews>
  <sheetFormatPr defaultRowHeight="15"/>
  <cols>
    <col min="3" max="3" width="12.42578125" customWidth="1"/>
    <col min="4" max="4" width="49.5703125" customWidth="1"/>
    <col min="6" max="6" width="74.42578125" customWidth="1"/>
    <col min="7" max="7" width="69.5703125" customWidth="1"/>
    <col min="8" max="8" width="26.5703125" customWidth="1"/>
    <col min="9" max="9" width="40.5703125" customWidth="1"/>
    <col min="10" max="10" width="39.42578125" customWidth="1"/>
    <col min="11" max="11" width="18.5703125" customWidth="1"/>
    <col min="12" max="12" width="16.5703125" customWidth="1"/>
    <col min="13" max="13" width="25" customWidth="1"/>
    <col min="14" max="14" width="39" customWidth="1"/>
    <col min="15" max="15" width="13.5703125" customWidth="1"/>
  </cols>
  <sheetData>
    <row r="1" spans="1:15" s="395" customFormat="1" ht="19.5" thickBot="1">
      <c r="A1" s="5444" t="s">
        <v>12</v>
      </c>
      <c r="B1" s="5444"/>
      <c r="C1" s="5444"/>
      <c r="D1" s="5444"/>
      <c r="E1" s="5444"/>
      <c r="F1" s="5444"/>
      <c r="G1" s="5444"/>
      <c r="H1" s="5444"/>
      <c r="I1" s="5444"/>
      <c r="J1" s="5444"/>
      <c r="K1" s="5444"/>
      <c r="L1" s="5444"/>
      <c r="M1" s="5444"/>
      <c r="N1" s="5444"/>
      <c r="O1" s="5444"/>
    </row>
    <row r="2" spans="1:15" ht="15.75">
      <c r="A2" s="573"/>
      <c r="B2" s="410"/>
      <c r="C2" s="411" t="s">
        <v>0</v>
      </c>
      <c r="D2" s="410"/>
      <c r="E2" s="573" t="s">
        <v>9</v>
      </c>
      <c r="F2" s="411"/>
      <c r="G2" s="410"/>
      <c r="H2" s="573" t="s">
        <v>10</v>
      </c>
      <c r="I2" s="411"/>
      <c r="J2" s="411"/>
      <c r="K2" s="573"/>
      <c r="L2" s="411"/>
      <c r="M2" s="411"/>
      <c r="N2" s="411"/>
      <c r="O2" s="507"/>
    </row>
    <row r="3" spans="1:15" ht="30">
      <c r="A3" s="554" t="s">
        <v>7</v>
      </c>
      <c r="B3" s="553" t="s">
        <v>13</v>
      </c>
      <c r="C3" s="555" t="s">
        <v>1</v>
      </c>
      <c r="D3" s="553" t="s">
        <v>2</v>
      </c>
      <c r="E3" s="554" t="s">
        <v>3</v>
      </c>
      <c r="F3" s="552" t="s">
        <v>4</v>
      </c>
      <c r="G3" s="553" t="s">
        <v>5</v>
      </c>
      <c r="H3" s="554" t="s">
        <v>6</v>
      </c>
      <c r="I3" s="552" t="s">
        <v>4</v>
      </c>
      <c r="J3" s="553" t="s">
        <v>2</v>
      </c>
      <c r="K3" s="551" t="s">
        <v>8</v>
      </c>
      <c r="L3" s="552" t="s">
        <v>14</v>
      </c>
      <c r="M3" s="320" t="s">
        <v>1237</v>
      </c>
      <c r="N3" s="553" t="s">
        <v>11</v>
      </c>
      <c r="O3" s="508" t="s">
        <v>3087</v>
      </c>
    </row>
    <row r="4" spans="1:15" ht="23.25">
      <c r="A4" s="575"/>
      <c r="B4" s="393"/>
      <c r="C4" s="393"/>
      <c r="D4" s="575"/>
      <c r="E4" s="504"/>
      <c r="F4" s="504"/>
      <c r="G4" s="504" t="s">
        <v>3088</v>
      </c>
      <c r="H4" s="504"/>
      <c r="I4" s="504"/>
      <c r="J4" s="393"/>
      <c r="K4" s="393"/>
      <c r="L4" s="393"/>
      <c r="M4" s="393"/>
      <c r="N4" s="393"/>
      <c r="O4" s="863"/>
    </row>
    <row r="5" spans="1:15" ht="26.25">
      <c r="A5" s="4741" t="s">
        <v>3089</v>
      </c>
      <c r="B5" s="4742">
        <v>1</v>
      </c>
      <c r="C5" s="4743" t="s">
        <v>525</v>
      </c>
      <c r="D5" s="4742" t="s">
        <v>3132</v>
      </c>
      <c r="E5" s="4744">
        <v>0</v>
      </c>
      <c r="F5" s="4745" t="s">
        <v>3133</v>
      </c>
      <c r="G5" s="4742" t="s">
        <v>3098</v>
      </c>
      <c r="H5" s="4746">
        <v>0.23</v>
      </c>
      <c r="I5" s="4745" t="s">
        <v>261</v>
      </c>
      <c r="J5" s="4742" t="s">
        <v>3134</v>
      </c>
      <c r="K5" s="4747">
        <v>0.23</v>
      </c>
      <c r="L5" s="4748">
        <v>41653</v>
      </c>
      <c r="M5" s="4749" t="s">
        <v>3225</v>
      </c>
      <c r="N5" s="4749" t="s">
        <v>1743</v>
      </c>
      <c r="O5" s="4750">
        <v>0.23</v>
      </c>
    </row>
    <row r="6" spans="1:15" ht="26.25">
      <c r="A6" s="4741" t="s">
        <v>3089</v>
      </c>
      <c r="B6" s="4742">
        <v>2</v>
      </c>
      <c r="C6" s="4743" t="s">
        <v>526</v>
      </c>
      <c r="D6" s="4742" t="s">
        <v>3135</v>
      </c>
      <c r="E6" s="4744">
        <v>0</v>
      </c>
      <c r="F6" s="4745" t="s">
        <v>667</v>
      </c>
      <c r="G6" s="4742" t="s">
        <v>3098</v>
      </c>
      <c r="H6" s="4746">
        <v>0.28000000000000003</v>
      </c>
      <c r="I6" s="4745" t="s">
        <v>261</v>
      </c>
      <c r="J6" s="4742" t="s">
        <v>3134</v>
      </c>
      <c r="K6" s="4747">
        <v>0.28000000000000003</v>
      </c>
      <c r="L6" s="4748">
        <v>41653</v>
      </c>
      <c r="M6" s="4749" t="s">
        <v>3225</v>
      </c>
      <c r="N6" s="4749" t="s">
        <v>1743</v>
      </c>
      <c r="O6" s="4750">
        <v>0.28000000000000003</v>
      </c>
    </row>
    <row r="7" spans="1:15" ht="26.25">
      <c r="A7" s="4741" t="s">
        <v>3089</v>
      </c>
      <c r="B7" s="4742">
        <v>3</v>
      </c>
      <c r="C7" s="4743" t="s">
        <v>261</v>
      </c>
      <c r="D7" s="4742" t="s">
        <v>3134</v>
      </c>
      <c r="E7" s="4744">
        <v>0</v>
      </c>
      <c r="F7" s="4745" t="s">
        <v>526</v>
      </c>
      <c r="G7" s="4742" t="s">
        <v>3135</v>
      </c>
      <c r="H7" s="4746">
        <v>0.1</v>
      </c>
      <c r="I7" s="4745" t="s">
        <v>525</v>
      </c>
      <c r="J7" s="4742" t="s">
        <v>3132</v>
      </c>
      <c r="K7" s="4747">
        <v>0.1</v>
      </c>
      <c r="L7" s="4748">
        <v>41653</v>
      </c>
      <c r="M7" s="4749" t="s">
        <v>3225</v>
      </c>
      <c r="N7" s="4749" t="s">
        <v>1743</v>
      </c>
      <c r="O7" s="4750">
        <v>0.1</v>
      </c>
    </row>
    <row r="8" spans="1:15" ht="26.25">
      <c r="A8" s="4741" t="s">
        <v>3089</v>
      </c>
      <c r="B8" s="4742">
        <v>4</v>
      </c>
      <c r="C8" s="4743" t="s">
        <v>871</v>
      </c>
      <c r="D8" s="4742" t="s">
        <v>3113</v>
      </c>
      <c r="E8" s="4744">
        <v>0</v>
      </c>
      <c r="F8" s="4745" t="s">
        <v>272</v>
      </c>
      <c r="G8" s="4742" t="s">
        <v>3108</v>
      </c>
      <c r="H8" s="4751">
        <v>0.33</v>
      </c>
      <c r="I8" s="4745" t="s">
        <v>3114</v>
      </c>
      <c r="J8" s="4742" t="s">
        <v>3093</v>
      </c>
      <c r="K8" s="4752">
        <v>0.33</v>
      </c>
      <c r="L8" s="4753">
        <v>41684</v>
      </c>
      <c r="M8" s="4754" t="s">
        <v>3280</v>
      </c>
      <c r="N8" s="4749" t="s">
        <v>1743</v>
      </c>
      <c r="O8" s="4750">
        <v>0.33</v>
      </c>
    </row>
    <row r="9" spans="1:15" ht="26.25">
      <c r="A9" s="4741" t="s">
        <v>3089</v>
      </c>
      <c r="B9" s="4742">
        <v>5</v>
      </c>
      <c r="C9" s="4743" t="s">
        <v>438</v>
      </c>
      <c r="D9" s="4742" t="s">
        <v>3102</v>
      </c>
      <c r="E9" s="4755">
        <v>0</v>
      </c>
      <c r="F9" s="4745" t="s">
        <v>184</v>
      </c>
      <c r="G9" s="4742" t="s">
        <v>3099</v>
      </c>
      <c r="H9" s="4746">
        <v>2.2200000000000002</v>
      </c>
      <c r="I9" s="4745" t="s">
        <v>1653</v>
      </c>
      <c r="J9" s="4742" t="s">
        <v>3103</v>
      </c>
      <c r="K9" s="4752">
        <v>2.2200000000000002</v>
      </c>
      <c r="L9" s="4748">
        <v>41684</v>
      </c>
      <c r="M9" s="4749" t="s">
        <v>3237</v>
      </c>
      <c r="N9" s="4749" t="s">
        <v>1743</v>
      </c>
      <c r="O9" s="4750">
        <v>2.2200000000000002</v>
      </c>
    </row>
    <row r="10" spans="1:15" ht="26.25">
      <c r="A10" s="4741" t="s">
        <v>3089</v>
      </c>
      <c r="B10" s="4742">
        <v>6</v>
      </c>
      <c r="C10" s="4743" t="s">
        <v>184</v>
      </c>
      <c r="D10" s="4742" t="s">
        <v>3099</v>
      </c>
      <c r="E10" s="4746">
        <v>5.03</v>
      </c>
      <c r="F10" s="4745" t="s">
        <v>33</v>
      </c>
      <c r="G10" s="4742" t="s">
        <v>33</v>
      </c>
      <c r="H10" s="4746">
        <v>8.6</v>
      </c>
      <c r="I10" s="4745" t="s">
        <v>667</v>
      </c>
      <c r="J10" s="4742" t="s">
        <v>3098</v>
      </c>
      <c r="K10" s="4747">
        <v>8.6</v>
      </c>
      <c r="L10" s="4756">
        <v>41684</v>
      </c>
      <c r="M10" s="4749" t="s">
        <v>3237</v>
      </c>
      <c r="N10" s="4749" t="s">
        <v>1743</v>
      </c>
      <c r="O10" s="4750">
        <v>8.6</v>
      </c>
    </row>
    <row r="11" spans="1:15" ht="26.25">
      <c r="A11" s="4741" t="s">
        <v>3089</v>
      </c>
      <c r="B11" s="4742">
        <v>7</v>
      </c>
      <c r="C11" s="4743" t="s">
        <v>529</v>
      </c>
      <c r="D11" s="4742" t="s">
        <v>3122</v>
      </c>
      <c r="E11" s="4744">
        <v>0</v>
      </c>
      <c r="F11" s="4745" t="s">
        <v>1653</v>
      </c>
      <c r="G11" s="4742" t="s">
        <v>3101</v>
      </c>
      <c r="H11" s="4746">
        <v>0.93</v>
      </c>
      <c r="I11" s="4745"/>
      <c r="J11" s="4742" t="s">
        <v>3123</v>
      </c>
      <c r="K11" s="4747">
        <v>0.93</v>
      </c>
      <c r="L11" s="4748">
        <v>41684</v>
      </c>
      <c r="M11" s="4749" t="s">
        <v>3280</v>
      </c>
      <c r="N11" s="4749" t="s">
        <v>1743</v>
      </c>
      <c r="O11" s="4750">
        <v>0.93</v>
      </c>
    </row>
    <row r="12" spans="1:15" s="395" customFormat="1" ht="26.25">
      <c r="A12" s="4741" t="s">
        <v>1229</v>
      </c>
      <c r="B12" s="4742">
        <v>8</v>
      </c>
      <c r="C12" s="4743" t="s">
        <v>1653</v>
      </c>
      <c r="D12" s="4742" t="s">
        <v>3097</v>
      </c>
      <c r="E12" s="4744">
        <v>0</v>
      </c>
      <c r="F12" s="4745" t="s">
        <v>667</v>
      </c>
      <c r="G12" s="4742" t="s">
        <v>3098</v>
      </c>
      <c r="H12" s="4751">
        <v>2.46</v>
      </c>
      <c r="I12" s="4745" t="s">
        <v>3095</v>
      </c>
      <c r="J12" s="4742" t="s">
        <v>3093</v>
      </c>
      <c r="K12" s="4747">
        <v>2.46</v>
      </c>
      <c r="L12" s="4756">
        <v>41712</v>
      </c>
      <c r="M12" s="4749" t="s">
        <v>3741</v>
      </c>
      <c r="N12" s="4749" t="s">
        <v>1743</v>
      </c>
      <c r="O12" s="4750">
        <v>2.46</v>
      </c>
    </row>
    <row r="13" spans="1:15" ht="26.25">
      <c r="A13" s="4741" t="s">
        <v>3089</v>
      </c>
      <c r="B13" s="4742">
        <v>9</v>
      </c>
      <c r="C13" s="4743" t="s">
        <v>58</v>
      </c>
      <c r="D13" s="4742" t="s">
        <v>3094</v>
      </c>
      <c r="E13" s="4744">
        <v>0</v>
      </c>
      <c r="F13" s="4745" t="s">
        <v>3095</v>
      </c>
      <c r="G13" s="4742" t="s">
        <v>3093</v>
      </c>
      <c r="H13" s="4746">
        <v>1.86</v>
      </c>
      <c r="I13" s="4745" t="s">
        <v>3096</v>
      </c>
      <c r="J13" s="4742" t="s">
        <v>3093</v>
      </c>
      <c r="K13" s="4747">
        <v>1.86</v>
      </c>
      <c r="L13" s="4748">
        <v>41712</v>
      </c>
      <c r="M13" s="4749" t="s">
        <v>3740</v>
      </c>
      <c r="N13" s="4749" t="s">
        <v>1743</v>
      </c>
      <c r="O13" s="4750">
        <v>1.86</v>
      </c>
    </row>
    <row r="14" spans="1:15" ht="26.25">
      <c r="A14" s="4741" t="s">
        <v>3089</v>
      </c>
      <c r="B14" s="4742">
        <v>10</v>
      </c>
      <c r="C14" s="4743" t="s">
        <v>151</v>
      </c>
      <c r="D14" s="4742" t="s">
        <v>3100</v>
      </c>
      <c r="E14" s="4744">
        <v>0</v>
      </c>
      <c r="F14" s="4745" t="s">
        <v>58</v>
      </c>
      <c r="G14" s="4742" t="s">
        <v>3101</v>
      </c>
      <c r="H14" s="4751">
        <v>1.47</v>
      </c>
      <c r="I14" s="4745" t="s">
        <v>7</v>
      </c>
      <c r="J14" s="4742" t="s">
        <v>3093</v>
      </c>
      <c r="K14" s="4752">
        <v>1.47</v>
      </c>
      <c r="L14" s="4756">
        <v>41712</v>
      </c>
      <c r="M14" s="4749" t="s">
        <v>3530</v>
      </c>
      <c r="N14" s="4749" t="s">
        <v>1743</v>
      </c>
      <c r="O14" s="4750">
        <v>1.47</v>
      </c>
    </row>
    <row r="15" spans="1:15" ht="26.25">
      <c r="A15" s="4741" t="s">
        <v>3089</v>
      </c>
      <c r="B15" s="4742">
        <v>11</v>
      </c>
      <c r="C15" s="4743" t="s">
        <v>175</v>
      </c>
      <c r="D15" s="4742" t="s">
        <v>3130</v>
      </c>
      <c r="E15" s="4744">
        <v>0</v>
      </c>
      <c r="F15" s="4745" t="s">
        <v>299</v>
      </c>
      <c r="G15" s="4742" t="s">
        <v>3107</v>
      </c>
      <c r="H15" s="4746">
        <v>0.57999999999999996</v>
      </c>
      <c r="I15" s="4745" t="s">
        <v>3131</v>
      </c>
      <c r="J15" s="4742" t="s">
        <v>3093</v>
      </c>
      <c r="K15" s="4747">
        <v>0.57999999999999996</v>
      </c>
      <c r="L15" s="4748">
        <v>41712</v>
      </c>
      <c r="M15" s="4749" t="s">
        <v>3742</v>
      </c>
      <c r="N15" s="4749" t="s">
        <v>1743</v>
      </c>
      <c r="O15" s="4750">
        <v>0.57999999999999996</v>
      </c>
    </row>
    <row r="16" spans="1:15" s="395" customFormat="1" ht="26.25">
      <c r="A16" s="4741" t="s">
        <v>3089</v>
      </c>
      <c r="B16" s="4742">
        <v>12</v>
      </c>
      <c r="C16" s="4743" t="s">
        <v>530</v>
      </c>
      <c r="D16" s="4742" t="s">
        <v>3124</v>
      </c>
      <c r="E16" s="4744">
        <v>0</v>
      </c>
      <c r="F16" s="4745" t="s">
        <v>58</v>
      </c>
      <c r="G16" s="4742" t="s">
        <v>3125</v>
      </c>
      <c r="H16" s="4746">
        <v>0.3</v>
      </c>
      <c r="I16" s="4745" t="s">
        <v>58</v>
      </c>
      <c r="J16" s="4742" t="s">
        <v>3126</v>
      </c>
      <c r="K16" s="4747">
        <v>0.3</v>
      </c>
      <c r="L16" s="4748">
        <v>41743</v>
      </c>
      <c r="M16" s="4749" t="s">
        <v>3528</v>
      </c>
      <c r="N16" s="4749" t="s">
        <v>3529</v>
      </c>
      <c r="O16" s="4750">
        <v>0.3</v>
      </c>
    </row>
    <row r="17" spans="1:15" ht="26.25">
      <c r="A17" s="4741" t="s">
        <v>3089</v>
      </c>
      <c r="B17" s="4742">
        <v>13</v>
      </c>
      <c r="C17" s="4743" t="s">
        <v>299</v>
      </c>
      <c r="D17" s="4742" t="s">
        <v>3107</v>
      </c>
      <c r="E17" s="4746">
        <v>0</v>
      </c>
      <c r="F17" s="4745" t="s">
        <v>299</v>
      </c>
      <c r="G17" s="4742" t="s">
        <v>3108</v>
      </c>
      <c r="H17" s="4746">
        <v>2.35</v>
      </c>
      <c r="I17" s="4745" t="s">
        <v>175</v>
      </c>
      <c r="J17" s="4742" t="s">
        <v>3109</v>
      </c>
      <c r="K17" s="4747">
        <v>2.35</v>
      </c>
      <c r="L17" s="4753">
        <v>41865</v>
      </c>
      <c r="M17" s="4757" t="s">
        <v>4886</v>
      </c>
      <c r="N17" s="4749" t="s">
        <v>1743</v>
      </c>
      <c r="O17" s="4750">
        <v>2.35</v>
      </c>
    </row>
    <row r="18" spans="1:15" ht="26.25">
      <c r="A18" s="4758" t="s">
        <v>3089</v>
      </c>
      <c r="B18" s="4742">
        <v>14</v>
      </c>
      <c r="C18" s="4743" t="s">
        <v>171</v>
      </c>
      <c r="D18" s="4742" t="s">
        <v>1267</v>
      </c>
      <c r="E18" s="4744">
        <v>0</v>
      </c>
      <c r="F18" s="4745" t="s">
        <v>299</v>
      </c>
      <c r="G18" s="4742" t="s">
        <v>3107</v>
      </c>
      <c r="H18" s="4746">
        <v>0.36</v>
      </c>
      <c r="I18" s="4745"/>
      <c r="J18" s="4742" t="s">
        <v>3123</v>
      </c>
      <c r="K18" s="4747">
        <v>0.36</v>
      </c>
      <c r="L18" s="4748">
        <v>41865</v>
      </c>
      <c r="M18" s="4749" t="s">
        <v>4886</v>
      </c>
      <c r="N18" s="4749" t="s">
        <v>1743</v>
      </c>
      <c r="O18" s="4750">
        <v>0.36</v>
      </c>
    </row>
    <row r="19" spans="1:15" s="395" customFormat="1" ht="26.25">
      <c r="A19" s="4741" t="s">
        <v>3089</v>
      </c>
      <c r="B19" s="4742">
        <v>15</v>
      </c>
      <c r="C19" s="4743" t="s">
        <v>191</v>
      </c>
      <c r="D19" s="4742" t="s">
        <v>3119</v>
      </c>
      <c r="E19" s="4744">
        <v>0</v>
      </c>
      <c r="F19" s="4745" t="s">
        <v>1747</v>
      </c>
      <c r="G19" s="4742" t="s">
        <v>3120</v>
      </c>
      <c r="H19" s="4746">
        <v>0.82</v>
      </c>
      <c r="I19" s="4745" t="s">
        <v>212</v>
      </c>
      <c r="J19" s="4742" t="s">
        <v>3106</v>
      </c>
      <c r="K19" s="4747">
        <v>0.82</v>
      </c>
      <c r="L19" s="4753">
        <v>41865</v>
      </c>
      <c r="M19" s="4749" t="s">
        <v>4954</v>
      </c>
      <c r="N19" s="4749" t="s">
        <v>1743</v>
      </c>
      <c r="O19" s="4750">
        <v>0.82</v>
      </c>
    </row>
    <row r="20" spans="1:15" s="395" customFormat="1" ht="26.25">
      <c r="A20" s="4741" t="s">
        <v>3089</v>
      </c>
      <c r="B20" s="4742">
        <v>16</v>
      </c>
      <c r="C20" s="4743" t="s">
        <v>247</v>
      </c>
      <c r="D20" s="4742" t="s">
        <v>3115</v>
      </c>
      <c r="E20" s="4744">
        <v>0</v>
      </c>
      <c r="F20" s="4745" t="s">
        <v>272</v>
      </c>
      <c r="G20" s="4742" t="s">
        <v>3108</v>
      </c>
      <c r="H20" s="4751">
        <v>0.89</v>
      </c>
      <c r="I20" s="4745" t="s">
        <v>212</v>
      </c>
      <c r="J20" s="4742" t="s">
        <v>3106</v>
      </c>
      <c r="K20" s="4752">
        <v>0.89</v>
      </c>
      <c r="L20" s="4753">
        <v>41865</v>
      </c>
      <c r="M20" s="4759" t="s">
        <v>4962</v>
      </c>
      <c r="N20" s="4749" t="s">
        <v>1743</v>
      </c>
      <c r="O20" s="4750">
        <v>0.89</v>
      </c>
    </row>
    <row r="21" spans="1:15" ht="26.25">
      <c r="A21" s="4741" t="s">
        <v>1229</v>
      </c>
      <c r="B21" s="4742">
        <v>17</v>
      </c>
      <c r="C21" s="4743" t="s">
        <v>184</v>
      </c>
      <c r="D21" s="4742" t="s">
        <v>1480</v>
      </c>
      <c r="E21" s="4751">
        <v>0</v>
      </c>
      <c r="F21" s="4745" t="s">
        <v>359</v>
      </c>
      <c r="G21" s="4742" t="s">
        <v>3158</v>
      </c>
      <c r="H21" s="4746">
        <v>5.03</v>
      </c>
      <c r="I21" s="4745" t="s">
        <v>3159</v>
      </c>
      <c r="J21" s="4742" t="s">
        <v>3160</v>
      </c>
      <c r="K21" s="4747">
        <v>5.03</v>
      </c>
      <c r="L21" s="4753">
        <v>41987</v>
      </c>
      <c r="M21" s="4759"/>
      <c r="N21" s="4749" t="s">
        <v>5162</v>
      </c>
      <c r="O21" s="4750"/>
    </row>
    <row r="22" spans="1:15" ht="25.5" customHeight="1">
      <c r="A22" s="4741" t="s">
        <v>3089</v>
      </c>
      <c r="B22" s="4742">
        <v>18</v>
      </c>
      <c r="C22" s="4743" t="s">
        <v>212</v>
      </c>
      <c r="D22" s="4742" t="s">
        <v>3106</v>
      </c>
      <c r="E22" s="4744">
        <v>0</v>
      </c>
      <c r="F22" s="4745" t="s">
        <v>184</v>
      </c>
      <c r="G22" s="4742" t="s">
        <v>3099</v>
      </c>
      <c r="H22" s="4751">
        <v>2.44</v>
      </c>
      <c r="I22" s="4745" t="s">
        <v>299</v>
      </c>
      <c r="J22" s="4742" t="s">
        <v>3107</v>
      </c>
      <c r="K22" s="4752">
        <v>2.44</v>
      </c>
      <c r="L22" s="4753">
        <v>41987</v>
      </c>
      <c r="M22" s="4757"/>
      <c r="N22" s="4749" t="s">
        <v>5162</v>
      </c>
      <c r="O22" s="4750"/>
    </row>
    <row r="23" spans="1:15" ht="26.25">
      <c r="A23" s="4741" t="s">
        <v>3089</v>
      </c>
      <c r="B23" s="4742">
        <v>19</v>
      </c>
      <c r="C23" s="4743" t="s">
        <v>272</v>
      </c>
      <c r="D23" s="4742" t="s">
        <v>3110</v>
      </c>
      <c r="E23" s="4744">
        <v>0</v>
      </c>
      <c r="F23" s="4745" t="s">
        <v>3111</v>
      </c>
      <c r="G23" s="4742" t="s">
        <v>3093</v>
      </c>
      <c r="H23" s="4746">
        <v>3.13</v>
      </c>
      <c r="I23" s="4745" t="s">
        <v>1747</v>
      </c>
      <c r="J23" s="4742" t="s">
        <v>3112</v>
      </c>
      <c r="K23" s="4747">
        <v>3.13</v>
      </c>
      <c r="L23" s="4753">
        <v>41987</v>
      </c>
      <c r="M23" s="4760"/>
      <c r="N23" s="4749" t="s">
        <v>5162</v>
      </c>
      <c r="O23" s="4750"/>
    </row>
    <row r="24" spans="1:15" ht="26.25">
      <c r="A24" s="4741" t="s">
        <v>3089</v>
      </c>
      <c r="B24" s="4742">
        <v>20</v>
      </c>
      <c r="C24" s="4743" t="s">
        <v>429</v>
      </c>
      <c r="D24" s="4742" t="s">
        <v>3127</v>
      </c>
      <c r="E24" s="4744">
        <v>0</v>
      </c>
      <c r="F24" s="4745" t="s">
        <v>54</v>
      </c>
      <c r="G24" s="4742" t="s">
        <v>3128</v>
      </c>
      <c r="H24" s="4746">
        <v>0.42</v>
      </c>
      <c r="I24" s="4745" t="s">
        <v>2647</v>
      </c>
      <c r="J24" s="4742" t="s">
        <v>3129</v>
      </c>
      <c r="K24" s="4747">
        <v>0.42</v>
      </c>
      <c r="L24" s="4748">
        <v>41987</v>
      </c>
      <c r="M24" s="4749"/>
      <c r="N24" s="4749" t="s">
        <v>5162</v>
      </c>
      <c r="O24" s="4750"/>
    </row>
    <row r="25" spans="1:15" ht="26.25">
      <c r="A25" s="4741" t="s">
        <v>3089</v>
      </c>
      <c r="B25" s="4742">
        <v>21</v>
      </c>
      <c r="C25" s="4743" t="s">
        <v>1747</v>
      </c>
      <c r="D25" s="4742" t="s">
        <v>3120</v>
      </c>
      <c r="E25" s="4744">
        <v>0</v>
      </c>
      <c r="F25" s="4745" t="s">
        <v>184</v>
      </c>
      <c r="G25" s="4742" t="s">
        <v>3099</v>
      </c>
      <c r="H25" s="4746">
        <v>1.48</v>
      </c>
      <c r="I25" s="4745" t="s">
        <v>3121</v>
      </c>
      <c r="J25" s="4742" t="s">
        <v>3093</v>
      </c>
      <c r="K25" s="4747">
        <v>1.48</v>
      </c>
      <c r="L25" s="4748">
        <v>41987</v>
      </c>
      <c r="M25" s="4749"/>
      <c r="N25" s="4749" t="s">
        <v>5162</v>
      </c>
      <c r="O25" s="4750"/>
    </row>
    <row r="26" spans="1:15" ht="26.25">
      <c r="A26" s="4741" t="s">
        <v>3089</v>
      </c>
      <c r="B26" s="4742">
        <v>22</v>
      </c>
      <c r="C26" s="4743" t="s">
        <v>273</v>
      </c>
      <c r="D26" s="4742" t="s">
        <v>3104</v>
      </c>
      <c r="E26" s="4744">
        <v>0</v>
      </c>
      <c r="F26" s="4745" t="s">
        <v>184</v>
      </c>
      <c r="G26" s="4742" t="s">
        <v>3099</v>
      </c>
      <c r="H26" s="4746">
        <v>1.25</v>
      </c>
      <c r="I26" s="4745" t="s">
        <v>709</v>
      </c>
      <c r="J26" s="4742" t="s">
        <v>3105</v>
      </c>
      <c r="K26" s="4747">
        <v>1.25</v>
      </c>
      <c r="L26" s="4753">
        <v>41987</v>
      </c>
      <c r="M26" s="4759"/>
      <c r="N26" s="4749" t="s">
        <v>5162</v>
      </c>
      <c r="O26" s="4750"/>
    </row>
    <row r="27" spans="1:15" ht="26.25">
      <c r="A27" s="4761" t="s">
        <v>3089</v>
      </c>
      <c r="B27" s="4762">
        <v>23</v>
      </c>
      <c r="C27" s="4763" t="s">
        <v>1206</v>
      </c>
      <c r="D27" s="4762" t="s">
        <v>3116</v>
      </c>
      <c r="E27" s="4764">
        <v>0</v>
      </c>
      <c r="F27" s="4765" t="s">
        <v>212</v>
      </c>
      <c r="G27" s="4762" t="s">
        <v>3117</v>
      </c>
      <c r="H27" s="4766">
        <v>1.05</v>
      </c>
      <c r="I27" s="4745" t="s">
        <v>54</v>
      </c>
      <c r="J27" s="4762" t="s">
        <v>3118</v>
      </c>
      <c r="K27" s="4767">
        <v>1.05</v>
      </c>
      <c r="L27" s="4753">
        <v>41987</v>
      </c>
      <c r="M27" s="4749"/>
      <c r="N27" s="4749" t="s">
        <v>5162</v>
      </c>
      <c r="O27" s="4750"/>
    </row>
    <row r="28" spans="1:15" ht="26.25">
      <c r="A28" s="4741" t="s">
        <v>3089</v>
      </c>
      <c r="B28" s="4742">
        <v>24</v>
      </c>
      <c r="C28" s="4743" t="s">
        <v>54</v>
      </c>
      <c r="D28" s="4742" t="s">
        <v>3090</v>
      </c>
      <c r="E28" s="4744">
        <v>0</v>
      </c>
      <c r="F28" s="4745" t="s">
        <v>359</v>
      </c>
      <c r="G28" s="4742" t="s">
        <v>3091</v>
      </c>
      <c r="H28" s="4746">
        <v>7.09</v>
      </c>
      <c r="I28" s="4745" t="s">
        <v>3092</v>
      </c>
      <c r="J28" s="4742" t="s">
        <v>3093</v>
      </c>
      <c r="K28" s="4747">
        <v>7.09</v>
      </c>
      <c r="L28" s="4753">
        <v>41987</v>
      </c>
      <c r="M28" s="4749"/>
      <c r="N28" s="4749" t="s">
        <v>5162</v>
      </c>
      <c r="O28" s="4750"/>
    </row>
    <row r="29" spans="1:15" ht="26.25">
      <c r="A29" s="4741" t="s">
        <v>1229</v>
      </c>
      <c r="B29" s="4742">
        <v>25</v>
      </c>
      <c r="C29" s="4743" t="s">
        <v>184</v>
      </c>
      <c r="D29" s="4742" t="s">
        <v>1480</v>
      </c>
      <c r="E29" s="4751">
        <v>0</v>
      </c>
      <c r="F29" s="4745" t="s">
        <v>359</v>
      </c>
      <c r="G29" s="4742" t="s">
        <v>3158</v>
      </c>
      <c r="H29" s="4746">
        <v>5.03</v>
      </c>
      <c r="I29" s="4745" t="s">
        <v>3159</v>
      </c>
      <c r="J29" s="4742" t="s">
        <v>3160</v>
      </c>
      <c r="K29" s="4747">
        <v>5.03</v>
      </c>
      <c r="L29" s="4753">
        <v>41987</v>
      </c>
      <c r="M29" s="4759"/>
      <c r="N29" s="4749" t="s">
        <v>5162</v>
      </c>
      <c r="O29" s="4750"/>
    </row>
    <row r="30" spans="1:15" ht="26.25">
      <c r="A30" s="4741" t="s">
        <v>3089</v>
      </c>
      <c r="B30" s="4742">
        <v>26</v>
      </c>
      <c r="C30" s="4743" t="s">
        <v>579</v>
      </c>
      <c r="D30" s="4742" t="s">
        <v>825</v>
      </c>
      <c r="E30" s="4744">
        <v>0</v>
      </c>
      <c r="F30" s="4745" t="s">
        <v>54</v>
      </c>
      <c r="G30" s="4742" t="s">
        <v>3128</v>
      </c>
      <c r="H30" s="4746">
        <v>0.31</v>
      </c>
      <c r="I30" s="4745" t="s">
        <v>54</v>
      </c>
      <c r="J30" s="4742" t="s">
        <v>3118</v>
      </c>
      <c r="K30" s="4747">
        <v>0.31</v>
      </c>
      <c r="L30" s="4748">
        <v>41987</v>
      </c>
      <c r="M30" s="4749"/>
      <c r="N30" s="4749" t="s">
        <v>5162</v>
      </c>
      <c r="O30" s="4750"/>
    </row>
    <row r="31" spans="1:15" ht="26.25">
      <c r="A31" s="4741" t="s">
        <v>1229</v>
      </c>
      <c r="B31" s="4742">
        <v>27</v>
      </c>
      <c r="C31" s="4743" t="s">
        <v>297</v>
      </c>
      <c r="D31" s="4742" t="s">
        <v>3137</v>
      </c>
      <c r="E31" s="4751">
        <v>0</v>
      </c>
      <c r="F31" s="4745" t="s">
        <v>368</v>
      </c>
      <c r="G31" s="4742" t="s">
        <v>888</v>
      </c>
      <c r="H31" s="4751">
        <v>3.06</v>
      </c>
      <c r="I31" s="4745" t="s">
        <v>55</v>
      </c>
      <c r="J31" s="4742" t="s">
        <v>3136</v>
      </c>
      <c r="K31" s="4752">
        <v>3.06</v>
      </c>
      <c r="L31" s="4753">
        <v>41974</v>
      </c>
      <c r="M31" s="4757"/>
      <c r="N31" s="4749" t="s">
        <v>5162</v>
      </c>
      <c r="O31" s="4750"/>
    </row>
    <row r="32" spans="1:15" ht="26.25">
      <c r="A32" s="4741" t="s">
        <v>1229</v>
      </c>
      <c r="B32" s="4742">
        <v>28</v>
      </c>
      <c r="C32" s="4743" t="s">
        <v>186</v>
      </c>
      <c r="D32" s="4742" t="s">
        <v>3138</v>
      </c>
      <c r="E32" s="4746">
        <v>0</v>
      </c>
      <c r="F32" s="4745" t="s">
        <v>55</v>
      </c>
      <c r="G32" s="4742" t="s">
        <v>3136</v>
      </c>
      <c r="H32" s="4746">
        <v>6.98</v>
      </c>
      <c r="I32" s="4745" t="s">
        <v>3139</v>
      </c>
      <c r="J32" s="4742" t="s">
        <v>3140</v>
      </c>
      <c r="K32" s="4747">
        <v>6.98</v>
      </c>
      <c r="L32" s="4753">
        <v>41974</v>
      </c>
      <c r="M32" s="4757"/>
      <c r="N32" s="4749" t="s">
        <v>5162</v>
      </c>
      <c r="O32" s="4750"/>
    </row>
    <row r="33" spans="1:17" ht="26.25">
      <c r="A33" s="4741" t="s">
        <v>1229</v>
      </c>
      <c r="B33" s="4742">
        <v>29</v>
      </c>
      <c r="C33" s="4743" t="s">
        <v>719</v>
      </c>
      <c r="D33" s="4742" t="s">
        <v>3141</v>
      </c>
      <c r="E33" s="4751">
        <v>0</v>
      </c>
      <c r="F33" s="4745" t="s">
        <v>127</v>
      </c>
      <c r="G33" s="4742" t="s">
        <v>3142</v>
      </c>
      <c r="H33" s="4746">
        <v>2.86</v>
      </c>
      <c r="I33" s="4745" t="s">
        <v>55</v>
      </c>
      <c r="J33" s="4742" t="s">
        <v>3136</v>
      </c>
      <c r="K33" s="4747">
        <v>2.86</v>
      </c>
      <c r="L33" s="4753">
        <v>41974</v>
      </c>
      <c r="M33" s="4760"/>
      <c r="N33" s="4749" t="s">
        <v>5162</v>
      </c>
      <c r="O33" s="4750"/>
    </row>
    <row r="34" spans="1:17" ht="26.25">
      <c r="A34" s="4741" t="s">
        <v>1229</v>
      </c>
      <c r="B34" s="4742">
        <v>30</v>
      </c>
      <c r="C34" s="4743">
        <v>162</v>
      </c>
      <c r="D34" s="4742" t="s">
        <v>3143</v>
      </c>
      <c r="E34" s="4751">
        <v>0</v>
      </c>
      <c r="F34" s="4745" t="s">
        <v>53</v>
      </c>
      <c r="G34" s="4742" t="s">
        <v>3144</v>
      </c>
      <c r="H34" s="4751">
        <v>2.19</v>
      </c>
      <c r="I34" s="4745" t="s">
        <v>441</v>
      </c>
      <c r="J34" s="4742" t="s">
        <v>604</v>
      </c>
      <c r="K34" s="4752">
        <v>2.19</v>
      </c>
      <c r="L34" s="4753">
        <v>41974</v>
      </c>
      <c r="M34" s="4760"/>
      <c r="N34" s="4749" t="s">
        <v>5162</v>
      </c>
      <c r="O34" s="4750"/>
    </row>
    <row r="35" spans="1:17" ht="26.25">
      <c r="A35" s="4741" t="s">
        <v>1229</v>
      </c>
      <c r="B35" s="4742">
        <v>31</v>
      </c>
      <c r="C35" s="4743">
        <v>173</v>
      </c>
      <c r="D35" s="4742" t="s">
        <v>3145</v>
      </c>
      <c r="E35" s="4751">
        <v>0</v>
      </c>
      <c r="F35" s="4745" t="s">
        <v>274</v>
      </c>
      <c r="G35" s="4742" t="s">
        <v>3146</v>
      </c>
      <c r="H35" s="4751">
        <v>2.39</v>
      </c>
      <c r="I35" s="4745" t="s">
        <v>53</v>
      </c>
      <c r="J35" s="4742" t="s">
        <v>3147</v>
      </c>
      <c r="K35" s="4752">
        <v>2.39</v>
      </c>
      <c r="L35" s="4753">
        <v>41974</v>
      </c>
      <c r="M35" s="4759"/>
      <c r="N35" s="4749" t="s">
        <v>5162</v>
      </c>
      <c r="O35" s="4750"/>
    </row>
    <row r="36" spans="1:17" ht="30" customHeight="1">
      <c r="A36" s="4741" t="s">
        <v>1229</v>
      </c>
      <c r="B36" s="4742">
        <v>32</v>
      </c>
      <c r="C36" s="4743">
        <v>300</v>
      </c>
      <c r="D36" s="4742" t="s">
        <v>3150</v>
      </c>
      <c r="E36" s="4744">
        <v>0</v>
      </c>
      <c r="F36" s="4745" t="s">
        <v>667</v>
      </c>
      <c r="G36" s="4742" t="s">
        <v>604</v>
      </c>
      <c r="H36" s="4746">
        <v>2.66</v>
      </c>
      <c r="I36" s="4745" t="s">
        <v>23</v>
      </c>
      <c r="J36" s="4742" t="s">
        <v>3151</v>
      </c>
      <c r="K36" s="4747">
        <v>2.66</v>
      </c>
      <c r="L36" s="4748">
        <v>41986</v>
      </c>
      <c r="M36" s="4768"/>
      <c r="N36" s="4769" t="s">
        <v>5162</v>
      </c>
      <c r="O36" s="4750"/>
    </row>
    <row r="37" spans="1:17" ht="26.25">
      <c r="A37" s="4770"/>
      <c r="B37" s="4770"/>
      <c r="C37" s="4770"/>
      <c r="D37" s="4770"/>
      <c r="E37" s="4770"/>
      <c r="F37" s="4770"/>
      <c r="G37" s="4770"/>
      <c r="H37" s="4770"/>
      <c r="I37" s="4770"/>
      <c r="J37" s="4770"/>
      <c r="K37" s="4770"/>
      <c r="L37" s="4770"/>
      <c r="M37" s="4770"/>
      <c r="N37" s="4770"/>
      <c r="O37" s="4771"/>
    </row>
    <row r="38" spans="1:17" s="864" customFormat="1" ht="26.25">
      <c r="A38" s="4772"/>
      <c r="B38" s="4773"/>
      <c r="C38" s="4772"/>
      <c r="D38" s="4772"/>
      <c r="E38" s="4772"/>
      <c r="F38" s="4772"/>
      <c r="G38" s="4772"/>
      <c r="H38" s="4772"/>
      <c r="I38" s="4772"/>
      <c r="J38" s="4772"/>
      <c r="K38" s="4772">
        <f>SUM(K5:K37)</f>
        <v>71.150000000000006</v>
      </c>
      <c r="L38" s="4772"/>
      <c r="M38" s="4772"/>
      <c r="N38" s="4772"/>
      <c r="O38" s="4772">
        <v>23.27</v>
      </c>
    </row>
    <row r="39" spans="1:17" ht="8.1" customHeight="1" thickBot="1">
      <c r="B39" s="584"/>
    </row>
    <row r="40" spans="1:17" ht="15.75" hidden="1" thickBot="1">
      <c r="B40" s="584"/>
    </row>
    <row r="41" spans="1:17" ht="134.1" customHeight="1" thickBot="1">
      <c r="A41" s="5446" t="s">
        <v>5194</v>
      </c>
      <c r="B41" s="5447"/>
      <c r="C41" s="5447"/>
      <c r="D41" s="5447"/>
      <c r="E41" s="5447"/>
      <c r="F41" s="5447"/>
      <c r="G41" s="5447"/>
      <c r="H41" s="5447"/>
      <c r="I41" s="5447"/>
      <c r="J41" s="5447"/>
      <c r="K41" s="5447"/>
      <c r="L41" s="5447"/>
      <c r="M41" s="5447"/>
      <c r="N41" s="5447"/>
      <c r="O41" s="5448"/>
    </row>
    <row r="42" spans="1:17" ht="14.1" hidden="1" customHeight="1">
      <c r="A42" s="395"/>
      <c r="B42" s="584"/>
      <c r="C42" s="395"/>
      <c r="D42" s="395"/>
      <c r="E42" s="395"/>
      <c r="F42" s="395"/>
      <c r="G42" s="395"/>
      <c r="H42" s="395"/>
      <c r="I42" s="395"/>
      <c r="J42" s="395"/>
      <c r="K42" s="395"/>
      <c r="L42" s="395"/>
      <c r="M42" s="395"/>
      <c r="N42" s="395"/>
      <c r="O42" s="395"/>
    </row>
    <row r="43" spans="1:17" ht="23.85" hidden="1" customHeight="1" thickBot="1">
      <c r="A43" s="5445"/>
      <c r="B43" s="5445"/>
      <c r="C43" s="5445"/>
      <c r="D43" s="5445"/>
      <c r="E43" s="5445"/>
      <c r="F43" s="5445"/>
      <c r="G43" s="5445"/>
      <c r="H43" s="5445"/>
      <c r="I43" s="5445"/>
      <c r="J43" s="5445"/>
      <c r="K43" s="5445"/>
      <c r="L43" s="5445"/>
      <c r="M43" s="5445"/>
      <c r="N43" s="5445"/>
      <c r="O43" s="5445"/>
    </row>
    <row r="44" spans="1:17" s="395" customFormat="1" ht="15.75">
      <c r="A44" s="859"/>
      <c r="B44" s="846"/>
      <c r="C44" s="845" t="s">
        <v>0</v>
      </c>
      <c r="D44" s="846"/>
      <c r="E44" s="859" t="s">
        <v>9</v>
      </c>
      <c r="F44" s="845"/>
      <c r="G44" s="846"/>
      <c r="H44" s="859" t="s">
        <v>10</v>
      </c>
      <c r="I44" s="845"/>
      <c r="J44" s="845"/>
      <c r="K44" s="859"/>
      <c r="L44" s="845"/>
      <c r="M44" s="845"/>
      <c r="N44" s="845"/>
      <c r="O44" s="507"/>
    </row>
    <row r="45" spans="1:17" ht="2.85" hidden="1" customHeight="1">
      <c r="A45" s="394"/>
      <c r="B45" s="394"/>
      <c r="C45" s="394" t="s">
        <v>0</v>
      </c>
      <c r="D45" s="394"/>
      <c r="E45" s="394" t="s">
        <v>9</v>
      </c>
      <c r="F45" s="394"/>
      <c r="G45" s="394"/>
      <c r="H45" s="394" t="s">
        <v>10</v>
      </c>
      <c r="I45" s="394"/>
      <c r="J45" s="394"/>
      <c r="K45" s="394"/>
      <c r="L45" s="394"/>
      <c r="M45" s="394"/>
      <c r="N45" s="394"/>
      <c r="O45" s="857"/>
    </row>
    <row r="46" spans="1:17" ht="2.85" customHeight="1">
      <c r="A46" s="398" t="s">
        <v>7</v>
      </c>
      <c r="B46" s="398" t="s">
        <v>13</v>
      </c>
      <c r="C46" s="398" t="s">
        <v>1</v>
      </c>
      <c r="D46" s="398" t="s">
        <v>2</v>
      </c>
      <c r="E46" s="398" t="s">
        <v>3</v>
      </c>
      <c r="F46" s="398" t="s">
        <v>4</v>
      </c>
      <c r="G46" s="398" t="s">
        <v>5</v>
      </c>
      <c r="H46" s="398" t="s">
        <v>6</v>
      </c>
      <c r="I46" s="398" t="s">
        <v>4</v>
      </c>
      <c r="J46" s="398" t="s">
        <v>2</v>
      </c>
      <c r="K46" s="398" t="s">
        <v>8</v>
      </c>
      <c r="L46" s="398" t="s">
        <v>14</v>
      </c>
      <c r="M46" s="398" t="s">
        <v>1237</v>
      </c>
      <c r="N46" s="398" t="s">
        <v>11</v>
      </c>
      <c r="O46" s="228" t="s">
        <v>3087</v>
      </c>
    </row>
    <row r="47" spans="1:17" s="395" customFormat="1" ht="2.85" customHeight="1">
      <c r="A47" s="402"/>
      <c r="B47" s="201"/>
      <c r="C47" s="402"/>
      <c r="D47" s="201"/>
      <c r="E47" s="402"/>
      <c r="F47" s="398"/>
      <c r="G47" s="201"/>
      <c r="H47" s="402"/>
      <c r="I47" s="398"/>
      <c r="J47" s="201"/>
      <c r="K47" s="860"/>
      <c r="L47" s="398"/>
      <c r="M47" s="201"/>
      <c r="N47" s="201"/>
      <c r="O47" s="861"/>
    </row>
    <row r="48" spans="1:17" ht="61.35" customHeight="1">
      <c r="A48" s="397" t="s">
        <v>7</v>
      </c>
      <c r="B48" s="399" t="s">
        <v>13</v>
      </c>
      <c r="C48" s="402" t="s">
        <v>1</v>
      </c>
      <c r="D48" s="399" t="s">
        <v>2</v>
      </c>
      <c r="E48" s="397" t="s">
        <v>3</v>
      </c>
      <c r="F48" s="398" t="s">
        <v>4</v>
      </c>
      <c r="G48" s="399" t="s">
        <v>5</v>
      </c>
      <c r="H48" s="397" t="s">
        <v>6</v>
      </c>
      <c r="I48" s="398" t="s">
        <v>4</v>
      </c>
      <c r="J48" s="399" t="s">
        <v>2</v>
      </c>
      <c r="K48" s="405" t="s">
        <v>8</v>
      </c>
      <c r="L48" s="398" t="s">
        <v>14</v>
      </c>
      <c r="M48" s="201" t="s">
        <v>1237</v>
      </c>
      <c r="N48" s="399" t="s">
        <v>11</v>
      </c>
      <c r="O48" s="508" t="s">
        <v>3087</v>
      </c>
      <c r="P48" s="395"/>
      <c r="Q48" s="395"/>
    </row>
    <row r="49" spans="1:15" ht="26.25">
      <c r="A49" s="575"/>
      <c r="B49" s="393"/>
      <c r="C49" s="393"/>
      <c r="D49" s="575"/>
      <c r="E49" s="858"/>
      <c r="F49" s="858"/>
      <c r="G49" s="858" t="s">
        <v>5094</v>
      </c>
      <c r="H49" s="858"/>
      <c r="I49" s="858"/>
      <c r="J49" s="393"/>
      <c r="K49" s="393"/>
      <c r="L49" s="393"/>
      <c r="M49" s="393"/>
      <c r="N49" s="393"/>
      <c r="O49" s="856"/>
    </row>
    <row r="50" spans="1:15" ht="32.25" customHeight="1">
      <c r="A50" s="4758" t="s">
        <v>3089</v>
      </c>
      <c r="B50" s="4745" t="s">
        <v>1229</v>
      </c>
      <c r="C50" s="4745">
        <v>59</v>
      </c>
      <c r="D50" s="4774" t="s">
        <v>5095</v>
      </c>
      <c r="E50" s="4775">
        <v>0</v>
      </c>
      <c r="F50" s="4745" t="s">
        <v>5096</v>
      </c>
      <c r="G50" s="4774" t="s">
        <v>5142</v>
      </c>
      <c r="H50" s="4745">
        <v>0.4</v>
      </c>
      <c r="I50" s="4745" t="s">
        <v>5097</v>
      </c>
      <c r="J50" s="4774" t="s">
        <v>5103</v>
      </c>
      <c r="K50" s="4745">
        <v>0.4</v>
      </c>
      <c r="L50" s="4748"/>
      <c r="M50" s="4776"/>
      <c r="N50" s="1156"/>
      <c r="O50" s="856"/>
    </row>
    <row r="51" spans="1:15" ht="26.25">
      <c r="A51" s="4758" t="s">
        <v>3089</v>
      </c>
      <c r="B51" s="4745">
        <v>2</v>
      </c>
      <c r="C51" s="4745">
        <v>63</v>
      </c>
      <c r="D51" s="4774" t="s">
        <v>5100</v>
      </c>
      <c r="E51" s="4775">
        <v>0</v>
      </c>
      <c r="F51" s="4745" t="s">
        <v>201</v>
      </c>
      <c r="G51" s="4774" t="s">
        <v>5143</v>
      </c>
      <c r="H51" s="4745">
        <v>0.17</v>
      </c>
      <c r="I51" s="4745" t="s">
        <v>771</v>
      </c>
      <c r="J51" s="4774" t="s">
        <v>5102</v>
      </c>
      <c r="K51" s="4745">
        <v>0.17</v>
      </c>
      <c r="L51" s="4748"/>
      <c r="M51" s="4776"/>
      <c r="N51" s="1156"/>
      <c r="O51" s="856"/>
    </row>
    <row r="52" spans="1:15" ht="26.25">
      <c r="A52" s="4758" t="s">
        <v>3089</v>
      </c>
      <c r="B52" s="4745">
        <v>3</v>
      </c>
      <c r="C52" s="4745">
        <v>83</v>
      </c>
      <c r="D52" s="4774" t="s">
        <v>5101</v>
      </c>
      <c r="E52" s="4775">
        <v>0</v>
      </c>
      <c r="F52" s="4745" t="s">
        <v>19</v>
      </c>
      <c r="G52" s="4774" t="s">
        <v>19</v>
      </c>
      <c r="H52" s="4745">
        <v>0.61</v>
      </c>
      <c r="I52" s="4745" t="s">
        <v>3139</v>
      </c>
      <c r="J52" s="4774" t="s">
        <v>5142</v>
      </c>
      <c r="K52" s="4745">
        <v>0.61</v>
      </c>
      <c r="L52" s="4748"/>
      <c r="M52" s="1156"/>
      <c r="N52" s="1156"/>
      <c r="O52" s="856"/>
    </row>
    <row r="53" spans="1:15" s="395" customFormat="1" ht="26.25">
      <c r="A53" s="4758" t="s">
        <v>1229</v>
      </c>
      <c r="B53" s="4745">
        <v>4</v>
      </c>
      <c r="C53" s="4745">
        <v>94</v>
      </c>
      <c r="D53" s="4774" t="s">
        <v>5190</v>
      </c>
      <c r="E53" s="4777">
        <v>0.12</v>
      </c>
      <c r="F53" s="4745" t="s">
        <v>5191</v>
      </c>
      <c r="G53" s="4774" t="s">
        <v>5192</v>
      </c>
      <c r="H53" s="4745">
        <v>0.27</v>
      </c>
      <c r="I53" s="4745" t="s">
        <v>5193</v>
      </c>
      <c r="J53" s="4774" t="s">
        <v>572</v>
      </c>
      <c r="K53" s="4745">
        <v>0.15</v>
      </c>
      <c r="L53" s="4748"/>
      <c r="M53" s="1156"/>
      <c r="N53" s="1156"/>
      <c r="O53" s="856"/>
    </row>
    <row r="54" spans="1:15" s="395" customFormat="1" ht="26.25">
      <c r="A54" s="4758" t="s">
        <v>3089</v>
      </c>
      <c r="B54" s="4745">
        <v>5</v>
      </c>
      <c r="C54" s="4745">
        <v>160</v>
      </c>
      <c r="D54" s="4774" t="s">
        <v>5110</v>
      </c>
      <c r="E54" s="4775">
        <v>0</v>
      </c>
      <c r="F54" s="4745" t="s">
        <v>157</v>
      </c>
      <c r="G54" s="4774" t="s">
        <v>5101</v>
      </c>
      <c r="H54" s="4745">
        <v>0.13</v>
      </c>
      <c r="I54" s="4745" t="s">
        <v>34</v>
      </c>
      <c r="J54" s="4774" t="s">
        <v>572</v>
      </c>
      <c r="K54" s="4745">
        <v>0.13</v>
      </c>
      <c r="L54" s="4748"/>
      <c r="M54" s="1156"/>
      <c r="N54" s="1156"/>
      <c r="O54" s="856"/>
    </row>
    <row r="55" spans="1:15" s="395" customFormat="1" ht="26.25">
      <c r="A55" s="4758" t="s">
        <v>3089</v>
      </c>
      <c r="B55" s="4745">
        <v>6</v>
      </c>
      <c r="C55" s="4745">
        <v>426</v>
      </c>
      <c r="D55" s="4774" t="s">
        <v>5100</v>
      </c>
      <c r="E55" s="4775">
        <v>0</v>
      </c>
      <c r="F55" s="4745" t="s">
        <v>771</v>
      </c>
      <c r="G55" s="4774" t="s">
        <v>5102</v>
      </c>
      <c r="H55" s="4778">
        <v>0.12</v>
      </c>
      <c r="I55" s="4745" t="s">
        <v>1721</v>
      </c>
      <c r="J55" s="4774" t="s">
        <v>5118</v>
      </c>
      <c r="K55" s="4778">
        <v>0.12</v>
      </c>
      <c r="L55" s="4753"/>
      <c r="M55" s="4779"/>
      <c r="N55" s="1156"/>
      <c r="O55" s="856"/>
    </row>
    <row r="56" spans="1:15" ht="26.25">
      <c r="A56" s="4758" t="s">
        <v>3089</v>
      </c>
      <c r="B56" s="4745">
        <v>7</v>
      </c>
      <c r="C56" s="4745">
        <v>129</v>
      </c>
      <c r="D56" s="4774" t="s">
        <v>5102</v>
      </c>
      <c r="E56" s="4775">
        <v>0</v>
      </c>
      <c r="F56" s="4745" t="s">
        <v>5097</v>
      </c>
      <c r="G56" s="4774" t="s">
        <v>5103</v>
      </c>
      <c r="H56" s="4778">
        <v>0.26</v>
      </c>
      <c r="I56" s="4745" t="s">
        <v>524</v>
      </c>
      <c r="J56" s="4774" t="s">
        <v>5100</v>
      </c>
      <c r="K56" s="4778">
        <v>0.26</v>
      </c>
      <c r="L56" s="4753"/>
      <c r="M56" s="4780"/>
      <c r="N56" s="1156"/>
      <c r="O56" s="856"/>
    </row>
    <row r="57" spans="1:15" ht="26.25">
      <c r="A57" s="4758" t="s">
        <v>3089</v>
      </c>
      <c r="B57" s="4745">
        <v>8</v>
      </c>
      <c r="C57" s="4745">
        <v>156</v>
      </c>
      <c r="D57" s="4774" t="s">
        <v>5103</v>
      </c>
      <c r="E57" s="4777">
        <v>0</v>
      </c>
      <c r="F57" s="4745" t="s">
        <v>667</v>
      </c>
      <c r="G57" s="4774" t="s">
        <v>5142</v>
      </c>
      <c r="H57" s="4745">
        <v>1.34</v>
      </c>
      <c r="I57" s="4745" t="s">
        <v>34</v>
      </c>
      <c r="J57" s="4774" t="s">
        <v>572</v>
      </c>
      <c r="K57" s="4745">
        <v>1.34</v>
      </c>
      <c r="L57" s="4748"/>
      <c r="M57" s="1156"/>
      <c r="N57" s="1156"/>
      <c r="O57" s="856"/>
    </row>
    <row r="58" spans="1:15" ht="26.25">
      <c r="A58" s="4758" t="s">
        <v>3089</v>
      </c>
      <c r="B58" s="4745">
        <v>9</v>
      </c>
      <c r="C58" s="4745">
        <v>218</v>
      </c>
      <c r="D58" s="4774" t="s">
        <v>5104</v>
      </c>
      <c r="E58" s="4745">
        <v>0</v>
      </c>
      <c r="F58" s="4745" t="s">
        <v>5097</v>
      </c>
      <c r="G58" s="4774" t="s">
        <v>5103</v>
      </c>
      <c r="H58" s="4745">
        <v>0.15</v>
      </c>
      <c r="I58" s="4745" t="s">
        <v>766</v>
      </c>
      <c r="J58" s="4774" t="s">
        <v>5105</v>
      </c>
      <c r="K58" s="4745">
        <v>0.15</v>
      </c>
      <c r="L58" s="4756"/>
      <c r="M58" s="1156"/>
      <c r="N58" s="1156"/>
      <c r="O58" s="856"/>
    </row>
    <row r="59" spans="1:15" ht="26.25">
      <c r="A59" s="4758" t="s">
        <v>3089</v>
      </c>
      <c r="B59" s="4745">
        <v>10</v>
      </c>
      <c r="C59" s="4745">
        <v>219</v>
      </c>
      <c r="D59" s="4774" t="s">
        <v>5105</v>
      </c>
      <c r="E59" s="4775">
        <v>0</v>
      </c>
      <c r="F59" s="4745" t="s">
        <v>5097</v>
      </c>
      <c r="G59" s="4774" t="s">
        <v>5103</v>
      </c>
      <c r="H59" s="4745">
        <v>0.26</v>
      </c>
      <c r="I59" s="4745" t="s">
        <v>1239</v>
      </c>
      <c r="J59" s="4774" t="s">
        <v>5104</v>
      </c>
      <c r="K59" s="4745">
        <v>0.26</v>
      </c>
      <c r="L59" s="4748"/>
      <c r="M59" s="1156"/>
      <c r="N59" s="1156"/>
      <c r="O59" s="856"/>
    </row>
    <row r="60" spans="1:15" s="395" customFormat="1" ht="26.25">
      <c r="A60" s="4781" t="s">
        <v>1229</v>
      </c>
      <c r="B60" s="4765">
        <v>11</v>
      </c>
      <c r="C60" s="4765">
        <v>602</v>
      </c>
      <c r="D60" s="4782" t="s">
        <v>5525</v>
      </c>
      <c r="E60" s="4783">
        <v>0</v>
      </c>
      <c r="F60" s="4765" t="s">
        <v>2941</v>
      </c>
      <c r="G60" s="4782" t="s">
        <v>5153</v>
      </c>
      <c r="H60" s="4765">
        <v>0.06</v>
      </c>
      <c r="I60" s="4765" t="s">
        <v>1151</v>
      </c>
      <c r="J60" s="4774" t="s">
        <v>5108</v>
      </c>
      <c r="K60" s="4765">
        <v>0.06</v>
      </c>
      <c r="L60" s="4748"/>
      <c r="M60" s="4758"/>
      <c r="N60" s="1156"/>
      <c r="O60" s="575"/>
    </row>
    <row r="61" spans="1:15" ht="27.75" customHeight="1">
      <c r="A61" s="4758" t="s">
        <v>1229</v>
      </c>
      <c r="B61" s="4745">
        <v>12</v>
      </c>
      <c r="C61" s="4745">
        <v>293</v>
      </c>
      <c r="D61" s="4774" t="s">
        <v>5106</v>
      </c>
      <c r="E61" s="4775">
        <v>0</v>
      </c>
      <c r="F61" s="4745" t="s">
        <v>34</v>
      </c>
      <c r="G61" s="4774" t="s">
        <v>572</v>
      </c>
      <c r="H61" s="4778">
        <v>0.2</v>
      </c>
      <c r="I61" s="4745" t="s">
        <v>19</v>
      </c>
      <c r="J61" s="4774" t="s">
        <v>19</v>
      </c>
      <c r="K61" s="4778">
        <v>0.2</v>
      </c>
      <c r="L61" s="4756"/>
      <c r="M61" s="1156"/>
      <c r="N61" s="1156"/>
      <c r="O61" s="856"/>
    </row>
    <row r="62" spans="1:15" ht="30" customHeight="1">
      <c r="A62" s="4758" t="s">
        <v>3089</v>
      </c>
      <c r="B62" s="4745">
        <v>13</v>
      </c>
      <c r="C62" s="4745">
        <v>308</v>
      </c>
      <c r="D62" s="4774" t="s">
        <v>5107</v>
      </c>
      <c r="E62" s="4775">
        <v>0</v>
      </c>
      <c r="F62" s="4745" t="s">
        <v>5097</v>
      </c>
      <c r="G62" s="4774" t="s">
        <v>5103</v>
      </c>
      <c r="H62" s="4745">
        <v>0.37</v>
      </c>
      <c r="I62" s="4745" t="s">
        <v>1151</v>
      </c>
      <c r="J62" s="4774" t="s">
        <v>5108</v>
      </c>
      <c r="K62" s="4745">
        <v>0.37</v>
      </c>
      <c r="L62" s="4748"/>
      <c r="M62" s="1156"/>
      <c r="N62" s="1156"/>
      <c r="O62" s="856"/>
    </row>
    <row r="63" spans="1:15" ht="26.25">
      <c r="A63" s="4758" t="s">
        <v>3089</v>
      </c>
      <c r="B63" s="4745">
        <v>14</v>
      </c>
      <c r="C63" s="4745">
        <v>309</v>
      </c>
      <c r="D63" s="4774" t="s">
        <v>5108</v>
      </c>
      <c r="E63" s="4775">
        <v>0</v>
      </c>
      <c r="F63" s="4745" t="s">
        <v>5098</v>
      </c>
      <c r="G63" s="4774" t="s">
        <v>5144</v>
      </c>
      <c r="H63" s="4778">
        <v>0.13</v>
      </c>
      <c r="I63" s="4745" t="s">
        <v>2941</v>
      </c>
      <c r="J63" s="4774" t="s">
        <v>5141</v>
      </c>
      <c r="K63" s="4778">
        <v>0.13</v>
      </c>
      <c r="L63" s="4756"/>
      <c r="M63" s="1156"/>
      <c r="N63" s="1156"/>
      <c r="O63" s="856"/>
    </row>
    <row r="64" spans="1:15" ht="26.25">
      <c r="A64" s="4758" t="s">
        <v>3089</v>
      </c>
      <c r="B64" s="4745">
        <v>15</v>
      </c>
      <c r="C64" s="4745">
        <v>330</v>
      </c>
      <c r="D64" s="4774" t="s">
        <v>5109</v>
      </c>
      <c r="E64" s="4775">
        <v>0</v>
      </c>
      <c r="F64" s="4745" t="s">
        <v>5097</v>
      </c>
      <c r="G64" s="4774" t="s">
        <v>5103</v>
      </c>
      <c r="H64" s="4745">
        <v>0.15</v>
      </c>
      <c r="I64" s="4745" t="s">
        <v>766</v>
      </c>
      <c r="J64" s="4774" t="s">
        <v>5105</v>
      </c>
      <c r="K64" s="4745">
        <v>0.15</v>
      </c>
      <c r="L64" s="4748"/>
      <c r="M64" s="1156"/>
      <c r="N64" s="1156"/>
      <c r="O64" s="856"/>
    </row>
    <row r="65" spans="1:15" s="889" customFormat="1" ht="26.25">
      <c r="A65" s="4784" t="s">
        <v>3089</v>
      </c>
      <c r="B65" s="4785">
        <v>16</v>
      </c>
      <c r="C65" s="4785">
        <v>331</v>
      </c>
      <c r="D65" s="4786" t="s">
        <v>5112</v>
      </c>
      <c r="E65" s="4787">
        <v>0</v>
      </c>
      <c r="F65" s="4785" t="s">
        <v>34</v>
      </c>
      <c r="G65" s="4786" t="s">
        <v>572</v>
      </c>
      <c r="H65" s="4785">
        <v>0.48</v>
      </c>
      <c r="I65" s="4785" t="s">
        <v>213</v>
      </c>
      <c r="J65" s="4786" t="s">
        <v>5156</v>
      </c>
      <c r="K65" s="4785">
        <v>0.48</v>
      </c>
      <c r="L65" s="4788"/>
      <c r="M65" s="4789"/>
      <c r="N65" s="4789"/>
      <c r="O65" s="892"/>
    </row>
    <row r="66" spans="1:15" s="889" customFormat="1" ht="26.25">
      <c r="A66" s="4784" t="s">
        <v>3089</v>
      </c>
      <c r="B66" s="4785">
        <v>17</v>
      </c>
      <c r="C66" s="4785">
        <v>343</v>
      </c>
      <c r="D66" s="4786" t="s">
        <v>5113</v>
      </c>
      <c r="E66" s="4787">
        <v>0</v>
      </c>
      <c r="F66" s="4785" t="s">
        <v>766</v>
      </c>
      <c r="G66" s="4786" t="s">
        <v>5105</v>
      </c>
      <c r="H66" s="4785">
        <v>0.17</v>
      </c>
      <c r="I66" s="4785" t="s">
        <v>5097</v>
      </c>
      <c r="J66" s="4786" t="s">
        <v>5103</v>
      </c>
      <c r="K66" s="4785">
        <v>0.17</v>
      </c>
      <c r="L66" s="4790"/>
      <c r="M66" s="4789"/>
      <c r="N66" s="4789"/>
      <c r="O66" s="892"/>
    </row>
    <row r="67" spans="1:15" s="889" customFormat="1" ht="26.25">
      <c r="A67" s="4784" t="s">
        <v>3089</v>
      </c>
      <c r="B67" s="4785">
        <v>18</v>
      </c>
      <c r="C67" s="4785">
        <v>355</v>
      </c>
      <c r="D67" s="4786" t="s">
        <v>5114</v>
      </c>
      <c r="E67" s="4787">
        <v>0</v>
      </c>
      <c r="F67" s="4785" t="s">
        <v>367</v>
      </c>
      <c r="G67" s="4786" t="s">
        <v>5146</v>
      </c>
      <c r="H67" s="4791">
        <v>0.11</v>
      </c>
      <c r="I67" s="4785" t="s">
        <v>367</v>
      </c>
      <c r="J67" s="4786" t="s">
        <v>5146</v>
      </c>
      <c r="K67" s="4791">
        <v>0.11</v>
      </c>
      <c r="L67" s="4790"/>
      <c r="M67" s="4792"/>
      <c r="N67" s="4789"/>
      <c r="O67" s="892"/>
    </row>
    <row r="68" spans="1:15" s="889" customFormat="1" ht="26.25">
      <c r="A68" s="4784" t="s">
        <v>1229</v>
      </c>
      <c r="B68" s="4785">
        <v>19</v>
      </c>
      <c r="C68" s="4785">
        <v>427</v>
      </c>
      <c r="D68" s="4786" t="s">
        <v>5116</v>
      </c>
      <c r="E68" s="4787">
        <v>0</v>
      </c>
      <c r="F68" s="4785" t="s">
        <v>771</v>
      </c>
      <c r="G68" s="4786" t="s">
        <v>5102</v>
      </c>
      <c r="H68" s="4785">
        <v>0.11</v>
      </c>
      <c r="I68" s="4785" t="s">
        <v>1721</v>
      </c>
      <c r="J68" s="4786" t="s">
        <v>5118</v>
      </c>
      <c r="K68" s="4785">
        <v>0.11</v>
      </c>
      <c r="L68" s="4790"/>
      <c r="M68" s="4788"/>
      <c r="N68" s="4789"/>
      <c r="O68" s="892"/>
    </row>
    <row r="69" spans="1:15" s="889" customFormat="1" ht="26.25">
      <c r="A69" s="4784" t="s">
        <v>3089</v>
      </c>
      <c r="B69" s="4785">
        <v>20</v>
      </c>
      <c r="C69" s="4785">
        <v>449</v>
      </c>
      <c r="D69" s="4786" t="s">
        <v>5117</v>
      </c>
      <c r="E69" s="4787">
        <v>0</v>
      </c>
      <c r="F69" s="4785" t="s">
        <v>1721</v>
      </c>
      <c r="G69" s="4786" t="s">
        <v>5147</v>
      </c>
      <c r="H69" s="4785">
        <v>0.11</v>
      </c>
      <c r="I69" s="4785" t="s">
        <v>771</v>
      </c>
      <c r="J69" s="4786" t="s">
        <v>5102</v>
      </c>
      <c r="K69" s="4785">
        <v>0.11</v>
      </c>
      <c r="L69" s="4788"/>
      <c r="M69" s="4789"/>
      <c r="N69" s="4789"/>
      <c r="O69" s="892"/>
    </row>
    <row r="70" spans="1:15" ht="26.25">
      <c r="A70" s="4758" t="s">
        <v>3089</v>
      </c>
      <c r="B70" s="4745">
        <v>21</v>
      </c>
      <c r="C70" s="4745">
        <v>455</v>
      </c>
      <c r="D70" s="4774" t="s">
        <v>5118</v>
      </c>
      <c r="E70" s="4775">
        <v>0</v>
      </c>
      <c r="F70" s="4745" t="s">
        <v>799</v>
      </c>
      <c r="G70" s="4774" t="s">
        <v>5142</v>
      </c>
      <c r="H70" s="4745">
        <v>0.42</v>
      </c>
      <c r="I70" s="4745" t="s">
        <v>5097</v>
      </c>
      <c r="J70" s="4774" t="s">
        <v>5103</v>
      </c>
      <c r="K70" s="4745">
        <v>0.42</v>
      </c>
      <c r="L70" s="4748"/>
      <c r="M70" s="1156"/>
      <c r="N70" s="1156"/>
      <c r="O70" s="856"/>
    </row>
    <row r="71" spans="1:15" ht="26.25">
      <c r="A71" s="4758" t="s">
        <v>3089</v>
      </c>
      <c r="B71" s="4745">
        <v>22</v>
      </c>
      <c r="C71" s="4745">
        <v>405</v>
      </c>
      <c r="D71" s="4774" t="s">
        <v>5119</v>
      </c>
      <c r="E71" s="4775">
        <v>0</v>
      </c>
      <c r="F71" s="4745" t="s">
        <v>5148</v>
      </c>
      <c r="G71" s="4774" t="s">
        <v>5142</v>
      </c>
      <c r="H71" s="4745">
        <v>0.32</v>
      </c>
      <c r="I71" s="4745" t="s">
        <v>19</v>
      </c>
      <c r="J71" s="4774" t="s">
        <v>19</v>
      </c>
      <c r="K71" s="4745">
        <v>0.32</v>
      </c>
      <c r="L71" s="4753"/>
      <c r="M71" s="4753"/>
      <c r="N71" s="1156"/>
      <c r="O71" s="856"/>
    </row>
    <row r="72" spans="1:15" ht="26.25">
      <c r="A72" s="4781" t="s">
        <v>3089</v>
      </c>
      <c r="B72" s="4765">
        <v>23</v>
      </c>
      <c r="C72" s="4765">
        <v>406</v>
      </c>
      <c r="D72" s="4782" t="s">
        <v>5120</v>
      </c>
      <c r="E72" s="4793">
        <v>0</v>
      </c>
      <c r="F72" s="4765" t="s">
        <v>253</v>
      </c>
      <c r="G72" s="4782" t="s">
        <v>5119</v>
      </c>
      <c r="H72" s="4765">
        <v>0.32</v>
      </c>
      <c r="I72" s="4745" t="s">
        <v>19</v>
      </c>
      <c r="J72" s="4782" t="s">
        <v>19</v>
      </c>
      <c r="K72" s="4765">
        <v>0.32</v>
      </c>
      <c r="L72" s="4753"/>
      <c r="M72" s="1156"/>
      <c r="N72" s="1156"/>
      <c r="O72" s="856"/>
    </row>
    <row r="73" spans="1:15" ht="26.25">
      <c r="A73" s="4758" t="s">
        <v>3089</v>
      </c>
      <c r="B73" s="4745">
        <v>24</v>
      </c>
      <c r="C73" s="4745">
        <v>532</v>
      </c>
      <c r="D73" s="4774" t="s">
        <v>5121</v>
      </c>
      <c r="E73" s="4775">
        <v>0</v>
      </c>
      <c r="F73" s="4745" t="s">
        <v>183</v>
      </c>
      <c r="G73" s="4774" t="s">
        <v>5149</v>
      </c>
      <c r="H73" s="4745">
        <v>0.41</v>
      </c>
      <c r="I73" s="4745" t="s">
        <v>19</v>
      </c>
      <c r="J73" s="4774" t="s">
        <v>19</v>
      </c>
      <c r="K73" s="4745">
        <v>0.41</v>
      </c>
      <c r="L73" s="4753"/>
      <c r="M73" s="1156"/>
      <c r="N73" s="1156"/>
      <c r="O73" s="856"/>
    </row>
    <row r="74" spans="1:15" ht="26.25">
      <c r="A74" s="4758" t="s">
        <v>1229</v>
      </c>
      <c r="B74" s="4745">
        <v>25</v>
      </c>
      <c r="C74" s="4745">
        <v>62</v>
      </c>
      <c r="D74" s="4774" t="s">
        <v>5122</v>
      </c>
      <c r="E74" s="4778">
        <v>0</v>
      </c>
      <c r="F74" s="4745" t="s">
        <v>34</v>
      </c>
      <c r="G74" s="4774" t="s">
        <v>572</v>
      </c>
      <c r="H74" s="4745">
        <v>0.45</v>
      </c>
      <c r="I74" s="4745" t="s">
        <v>213</v>
      </c>
      <c r="J74" s="4774" t="s">
        <v>5156</v>
      </c>
      <c r="K74" s="4745">
        <v>0.45</v>
      </c>
      <c r="L74" s="4753"/>
      <c r="M74" s="4794"/>
      <c r="N74" s="1156"/>
      <c r="O74" s="856"/>
    </row>
    <row r="75" spans="1:15" ht="26.25">
      <c r="A75" s="4758" t="s">
        <v>1229</v>
      </c>
      <c r="B75" s="4745">
        <v>26</v>
      </c>
      <c r="C75" s="4745">
        <v>84</v>
      </c>
      <c r="D75" s="4774" t="s">
        <v>5124</v>
      </c>
      <c r="E75" s="4778">
        <v>0</v>
      </c>
      <c r="F75" s="4745" t="s">
        <v>667</v>
      </c>
      <c r="G75" s="4774" t="s">
        <v>5142</v>
      </c>
      <c r="H75" s="4778">
        <v>1.42</v>
      </c>
      <c r="I75" s="4745" t="s">
        <v>5097</v>
      </c>
      <c r="J75" s="4774" t="s">
        <v>5103</v>
      </c>
      <c r="K75" s="4778">
        <v>1.42</v>
      </c>
      <c r="L75" s="4753"/>
      <c r="M75" s="4756"/>
      <c r="N75" s="1156"/>
      <c r="O75" s="856"/>
    </row>
    <row r="76" spans="1:15" ht="26.25">
      <c r="A76" s="4758" t="s">
        <v>1229</v>
      </c>
      <c r="B76" s="4745">
        <v>27</v>
      </c>
      <c r="C76" s="4745">
        <v>537</v>
      </c>
      <c r="D76" s="4774" t="s">
        <v>5125</v>
      </c>
      <c r="E76" s="4745">
        <v>0</v>
      </c>
      <c r="F76" s="4745" t="s">
        <v>5148</v>
      </c>
      <c r="G76" s="4774" t="s">
        <v>5142</v>
      </c>
      <c r="H76" s="4745">
        <v>0.32</v>
      </c>
      <c r="I76" s="4745" t="s">
        <v>537</v>
      </c>
      <c r="J76" s="4774" t="s">
        <v>5157</v>
      </c>
      <c r="K76" s="4745">
        <v>0.32</v>
      </c>
      <c r="L76" s="4753"/>
      <c r="M76" s="4756"/>
      <c r="N76" s="1156"/>
      <c r="O76" s="856"/>
    </row>
    <row r="77" spans="1:15" s="889" customFormat="1" ht="26.25">
      <c r="A77" s="4784" t="s">
        <v>3089</v>
      </c>
      <c r="B77" s="4785">
        <v>28</v>
      </c>
      <c r="C77" s="4785">
        <v>172</v>
      </c>
      <c r="D77" s="4786" t="s">
        <v>5111</v>
      </c>
      <c r="E77" s="4785">
        <v>0</v>
      </c>
      <c r="F77" s="4785" t="s">
        <v>246</v>
      </c>
      <c r="G77" s="4786" t="s">
        <v>5145</v>
      </c>
      <c r="H77" s="4785">
        <v>0.19</v>
      </c>
      <c r="I77" s="4785" t="s">
        <v>19</v>
      </c>
      <c r="J77" s="4786" t="s">
        <v>19</v>
      </c>
      <c r="K77" s="4785">
        <v>0.19</v>
      </c>
      <c r="L77" s="4790"/>
      <c r="M77" s="4795"/>
      <c r="N77" s="4789"/>
      <c r="O77" s="892"/>
    </row>
    <row r="78" spans="1:15" s="889" customFormat="1" ht="26.25">
      <c r="A78" s="4784" t="s">
        <v>1229</v>
      </c>
      <c r="B78" s="4785">
        <v>29</v>
      </c>
      <c r="C78" s="4785">
        <v>378</v>
      </c>
      <c r="D78" s="4786" t="s">
        <v>5115</v>
      </c>
      <c r="E78" s="4791">
        <v>0</v>
      </c>
      <c r="F78" s="4785" t="s">
        <v>213</v>
      </c>
      <c r="G78" s="4786" t="s">
        <v>5126</v>
      </c>
      <c r="H78" s="4785">
        <v>0.92</v>
      </c>
      <c r="I78" s="4785" t="s">
        <v>19</v>
      </c>
      <c r="J78" s="4786" t="s">
        <v>19</v>
      </c>
      <c r="K78" s="4785">
        <v>0.92</v>
      </c>
      <c r="L78" s="4790"/>
      <c r="M78" s="4790"/>
      <c r="N78" s="4789"/>
      <c r="O78" s="892"/>
    </row>
    <row r="79" spans="1:15" s="395" customFormat="1" ht="26.25">
      <c r="A79" s="4758" t="s">
        <v>3089</v>
      </c>
      <c r="B79" s="4745">
        <v>30</v>
      </c>
      <c r="C79" s="4745">
        <v>61</v>
      </c>
      <c r="D79" s="4774" t="s">
        <v>5123</v>
      </c>
      <c r="E79" s="4775">
        <v>0</v>
      </c>
      <c r="F79" s="4745" t="s">
        <v>34</v>
      </c>
      <c r="G79" s="4774" t="s">
        <v>572</v>
      </c>
      <c r="H79" s="4745">
        <v>0.43</v>
      </c>
      <c r="I79" s="4745" t="s">
        <v>771</v>
      </c>
      <c r="J79" s="4774" t="s">
        <v>5102</v>
      </c>
      <c r="K79" s="4745">
        <v>0.43</v>
      </c>
      <c r="L79" s="4748"/>
      <c r="M79" s="1156"/>
      <c r="N79" s="1156"/>
      <c r="O79" s="856"/>
    </row>
    <row r="80" spans="1:15" ht="26.25">
      <c r="A80" s="4758" t="s">
        <v>1229</v>
      </c>
      <c r="B80" s="4745">
        <v>31</v>
      </c>
      <c r="C80" s="4745">
        <v>111</v>
      </c>
      <c r="D80" s="4774" t="s">
        <v>5126</v>
      </c>
      <c r="E80" s="4778">
        <v>0</v>
      </c>
      <c r="F80" s="4745" t="s">
        <v>34</v>
      </c>
      <c r="G80" s="4774" t="s">
        <v>572</v>
      </c>
      <c r="H80" s="4745">
        <v>1.31</v>
      </c>
      <c r="I80" s="4745" t="s">
        <v>5097</v>
      </c>
      <c r="J80" s="4774" t="s">
        <v>5103</v>
      </c>
      <c r="K80" s="4745">
        <v>1.31</v>
      </c>
      <c r="L80" s="4753"/>
      <c r="M80" s="4748"/>
      <c r="N80" s="1156"/>
      <c r="O80" s="856"/>
    </row>
    <row r="81" spans="1:15" ht="26.25">
      <c r="A81" s="4758" t="s">
        <v>1229</v>
      </c>
      <c r="B81" s="4745">
        <v>32</v>
      </c>
      <c r="C81" s="4745">
        <v>233</v>
      </c>
      <c r="D81" s="4774" t="s">
        <v>5127</v>
      </c>
      <c r="E81" s="4778">
        <v>0</v>
      </c>
      <c r="F81" s="4745" t="s">
        <v>516</v>
      </c>
      <c r="G81" s="4774" t="s">
        <v>5150</v>
      </c>
      <c r="H81" s="4778">
        <v>2.5</v>
      </c>
      <c r="I81" s="4745" t="s">
        <v>183</v>
      </c>
      <c r="J81" s="4774" t="s">
        <v>5158</v>
      </c>
      <c r="K81" s="4778">
        <v>2.5</v>
      </c>
      <c r="L81" s="4753"/>
      <c r="M81" s="4748"/>
      <c r="N81" s="1156"/>
      <c r="O81" s="856"/>
    </row>
    <row r="82" spans="1:15" ht="26.25">
      <c r="A82" s="4758" t="s">
        <v>1229</v>
      </c>
      <c r="B82" s="4745">
        <v>33</v>
      </c>
      <c r="C82" s="4745">
        <v>318</v>
      </c>
      <c r="D82" s="4774" t="s">
        <v>1964</v>
      </c>
      <c r="E82" s="4778">
        <v>0</v>
      </c>
      <c r="F82" s="4745">
        <v>319</v>
      </c>
      <c r="G82" s="4774" t="s">
        <v>5155</v>
      </c>
      <c r="H82" s="4778">
        <v>0.14000000000000001</v>
      </c>
      <c r="I82" s="4745" t="s">
        <v>19</v>
      </c>
      <c r="J82" s="4774" t="s">
        <v>19</v>
      </c>
      <c r="K82" s="4778">
        <v>0.14000000000000001</v>
      </c>
      <c r="L82" s="4753"/>
      <c r="M82" s="4753"/>
      <c r="N82" s="1156"/>
      <c r="O82" s="856"/>
    </row>
    <row r="83" spans="1:15" ht="26.25">
      <c r="A83" s="4758" t="s">
        <v>1229</v>
      </c>
      <c r="B83" s="4745">
        <v>34</v>
      </c>
      <c r="C83" s="4745">
        <v>319</v>
      </c>
      <c r="D83" s="4774" t="s">
        <v>5128</v>
      </c>
      <c r="E83" s="4775">
        <v>0</v>
      </c>
      <c r="F83" s="4745" t="s">
        <v>183</v>
      </c>
      <c r="G83" s="4774" t="s">
        <v>5149</v>
      </c>
      <c r="H83" s="4745">
        <v>0.06</v>
      </c>
      <c r="I83" s="4745" t="s">
        <v>535</v>
      </c>
      <c r="J83" s="4774" t="s">
        <v>1964</v>
      </c>
      <c r="K83" s="4745">
        <v>0.06</v>
      </c>
      <c r="L83" s="4748"/>
      <c r="M83" s="1156"/>
      <c r="N83" s="1156"/>
      <c r="O83" s="856"/>
    </row>
    <row r="84" spans="1:15" ht="18.75" customHeight="1">
      <c r="A84" s="4781" t="s">
        <v>1229</v>
      </c>
      <c r="B84" s="4765">
        <v>35</v>
      </c>
      <c r="C84" s="4765">
        <v>320</v>
      </c>
      <c r="D84" s="4782" t="s">
        <v>5129</v>
      </c>
      <c r="E84" s="4783">
        <v>0</v>
      </c>
      <c r="F84" s="4765" t="s">
        <v>183</v>
      </c>
      <c r="G84" s="4782" t="s">
        <v>5149</v>
      </c>
      <c r="H84" s="4765">
        <v>0.06</v>
      </c>
      <c r="I84" s="4765" t="s">
        <v>535</v>
      </c>
      <c r="J84" s="4774" t="s">
        <v>1964</v>
      </c>
      <c r="K84" s="4765">
        <v>0.06</v>
      </c>
      <c r="L84" s="4796"/>
      <c r="M84" s="4758"/>
      <c r="N84" s="4758"/>
      <c r="O84" s="575"/>
    </row>
    <row r="85" spans="1:15" ht="26.25">
      <c r="A85" s="4781" t="s">
        <v>1229</v>
      </c>
      <c r="B85" s="4765">
        <v>36</v>
      </c>
      <c r="C85" s="4765">
        <v>321</v>
      </c>
      <c r="D85" s="4782" t="s">
        <v>5130</v>
      </c>
      <c r="E85" s="4783">
        <v>0</v>
      </c>
      <c r="F85" s="4765" t="s">
        <v>183</v>
      </c>
      <c r="G85" s="4782" t="s">
        <v>5149</v>
      </c>
      <c r="H85" s="4765">
        <v>0.06</v>
      </c>
      <c r="I85" s="4765" t="s">
        <v>535</v>
      </c>
      <c r="J85" s="4774" t="s">
        <v>1964</v>
      </c>
      <c r="K85" s="4765">
        <v>0.06</v>
      </c>
      <c r="L85" s="4748"/>
      <c r="M85" s="4758"/>
      <c r="N85" s="4758"/>
      <c r="O85" s="575"/>
    </row>
    <row r="86" spans="1:15" ht="26.25">
      <c r="A86" s="4781" t="s">
        <v>1229</v>
      </c>
      <c r="B86" s="4765">
        <v>37</v>
      </c>
      <c r="C86" s="4765">
        <v>603</v>
      </c>
      <c r="D86" s="4782" t="s">
        <v>5131</v>
      </c>
      <c r="E86" s="4783">
        <v>0</v>
      </c>
      <c r="F86" s="4765" t="s">
        <v>183</v>
      </c>
      <c r="G86" s="4782" t="s">
        <v>5149</v>
      </c>
      <c r="H86" s="4765">
        <v>0.23</v>
      </c>
      <c r="I86" s="4765" t="s">
        <v>19</v>
      </c>
      <c r="J86" s="4774" t="s">
        <v>19</v>
      </c>
      <c r="K86" s="4765">
        <v>0.23</v>
      </c>
      <c r="L86" s="4748"/>
      <c r="M86" s="4758"/>
      <c r="N86" s="4758"/>
      <c r="O86" s="575"/>
    </row>
    <row r="87" spans="1:15" ht="26.25">
      <c r="A87" s="4781" t="s">
        <v>1229</v>
      </c>
      <c r="B87" s="4765">
        <v>38</v>
      </c>
      <c r="C87" s="4765">
        <v>223</v>
      </c>
      <c r="D87" s="4782" t="s">
        <v>5132</v>
      </c>
      <c r="E87" s="4783">
        <v>0</v>
      </c>
      <c r="F87" s="4765" t="s">
        <v>516</v>
      </c>
      <c r="G87" s="4782" t="s">
        <v>5150</v>
      </c>
      <c r="H87" s="4765">
        <v>1.83</v>
      </c>
      <c r="I87" s="4765" t="s">
        <v>5141</v>
      </c>
      <c r="J87" s="4774" t="s">
        <v>5141</v>
      </c>
      <c r="K87" s="4765">
        <v>1.83</v>
      </c>
      <c r="L87" s="4748"/>
      <c r="M87" s="4758"/>
      <c r="N87" s="4758"/>
      <c r="O87" s="575"/>
    </row>
    <row r="88" spans="1:15" ht="26.25">
      <c r="A88" s="4781" t="s">
        <v>1229</v>
      </c>
      <c r="B88" s="4765">
        <v>39</v>
      </c>
      <c r="C88" s="4765">
        <v>262</v>
      </c>
      <c r="D88" s="4782" t="s">
        <v>5133</v>
      </c>
      <c r="E88" s="4783">
        <v>0</v>
      </c>
      <c r="F88" s="4765" t="s">
        <v>516</v>
      </c>
      <c r="G88" s="4782" t="s">
        <v>5150</v>
      </c>
      <c r="H88" s="4765">
        <v>1.2</v>
      </c>
      <c r="I88" s="4765" t="s">
        <v>5140</v>
      </c>
      <c r="J88" s="4774" t="s">
        <v>2292</v>
      </c>
      <c r="K88" s="4765">
        <v>1.2</v>
      </c>
      <c r="L88" s="4748"/>
      <c r="M88" s="4758"/>
      <c r="N88" s="4758"/>
      <c r="O88" s="575"/>
    </row>
    <row r="89" spans="1:15" ht="26.25">
      <c r="A89" s="4781" t="s">
        <v>1229</v>
      </c>
      <c r="B89" s="4765">
        <v>40</v>
      </c>
      <c r="C89" s="4765">
        <v>437</v>
      </c>
      <c r="D89" s="4782" t="s">
        <v>5134</v>
      </c>
      <c r="E89" s="4783">
        <v>0</v>
      </c>
      <c r="F89" s="4765" t="s">
        <v>786</v>
      </c>
      <c r="G89" s="4782" t="s">
        <v>5151</v>
      </c>
      <c r="H89" s="4765">
        <v>0.64</v>
      </c>
      <c r="I89" s="4765" t="s">
        <v>5099</v>
      </c>
      <c r="J89" s="4774" t="s">
        <v>5099</v>
      </c>
      <c r="K89" s="4765">
        <v>0.64</v>
      </c>
      <c r="L89" s="4748"/>
      <c r="M89" s="4758"/>
      <c r="N89" s="4758"/>
      <c r="O89" s="575"/>
    </row>
    <row r="90" spans="1:15" ht="26.25">
      <c r="A90" s="4781" t="s">
        <v>1229</v>
      </c>
      <c r="B90" s="4765">
        <v>41</v>
      </c>
      <c r="C90" s="4765">
        <v>479</v>
      </c>
      <c r="D90" s="4782" t="s">
        <v>5134</v>
      </c>
      <c r="E90" s="4783">
        <v>0</v>
      </c>
      <c r="F90" s="4765" t="s">
        <v>786</v>
      </c>
      <c r="G90" s="4782" t="s">
        <v>5151</v>
      </c>
      <c r="H90" s="4765">
        <v>0.93</v>
      </c>
      <c r="I90" s="4765" t="s">
        <v>5141</v>
      </c>
      <c r="J90" s="4774" t="s">
        <v>5141</v>
      </c>
      <c r="K90" s="4765">
        <v>0.93</v>
      </c>
      <c r="L90" s="4748"/>
      <c r="M90" s="4758"/>
      <c r="N90" s="4758"/>
      <c r="O90" s="575"/>
    </row>
    <row r="91" spans="1:15" ht="26.25">
      <c r="A91" s="4781" t="s">
        <v>1229</v>
      </c>
      <c r="B91" s="4765">
        <v>42</v>
      </c>
      <c r="C91" s="4765">
        <v>516</v>
      </c>
      <c r="D91" s="4782" t="s">
        <v>5135</v>
      </c>
      <c r="E91" s="4783">
        <v>0</v>
      </c>
      <c r="F91" s="4765" t="s">
        <v>208</v>
      </c>
      <c r="G91" s="4782" t="s">
        <v>5152</v>
      </c>
      <c r="H91" s="4765">
        <v>0.52</v>
      </c>
      <c r="I91" s="4765" t="s">
        <v>208</v>
      </c>
      <c r="J91" s="4774" t="s">
        <v>5159</v>
      </c>
      <c r="K91" s="4765">
        <v>0.52</v>
      </c>
      <c r="L91" s="4748"/>
      <c r="M91" s="4758"/>
      <c r="N91" s="4758"/>
      <c r="O91" s="575"/>
    </row>
    <row r="92" spans="1:15" ht="26.25">
      <c r="A92" s="4781" t="s">
        <v>1229</v>
      </c>
      <c r="B92" s="4765">
        <v>43</v>
      </c>
      <c r="C92" s="4765">
        <v>438</v>
      </c>
      <c r="D92" s="4782" t="s">
        <v>5136</v>
      </c>
      <c r="E92" s="4783">
        <v>0</v>
      </c>
      <c r="F92" s="4765" t="s">
        <v>34</v>
      </c>
      <c r="G92" s="4782" t="s">
        <v>572</v>
      </c>
      <c r="H92" s="4765">
        <v>2.0299999999999998</v>
      </c>
      <c r="I92" s="4765" t="s">
        <v>208</v>
      </c>
      <c r="J92" s="4774" t="s">
        <v>5159</v>
      </c>
      <c r="K92" s="4765">
        <v>2.0299999999999998</v>
      </c>
      <c r="L92" s="4748"/>
      <c r="M92" s="4758"/>
      <c r="N92" s="4758"/>
      <c r="O92" s="575"/>
    </row>
    <row r="93" spans="1:15" ht="26.25">
      <c r="A93" s="4781" t="s">
        <v>1229</v>
      </c>
      <c r="B93" s="4765">
        <v>44</v>
      </c>
      <c r="C93" s="4765">
        <v>22</v>
      </c>
      <c r="D93" s="4782" t="s">
        <v>5137</v>
      </c>
      <c r="E93" s="4783">
        <v>0</v>
      </c>
      <c r="F93" s="4765" t="s">
        <v>34</v>
      </c>
      <c r="G93" s="4782" t="s">
        <v>572</v>
      </c>
      <c r="H93" s="4765">
        <v>4.79</v>
      </c>
      <c r="I93" s="4765" t="s">
        <v>1357</v>
      </c>
      <c r="J93" s="4774" t="s">
        <v>1357</v>
      </c>
      <c r="K93" s="4765">
        <v>4.79</v>
      </c>
      <c r="L93" s="4748"/>
      <c r="M93" s="4758"/>
      <c r="N93" s="4758"/>
      <c r="O93" s="575"/>
    </row>
    <row r="94" spans="1:15" ht="26.25">
      <c r="A94" s="4781" t="s">
        <v>1229</v>
      </c>
      <c r="B94" s="4765">
        <v>45</v>
      </c>
      <c r="C94" s="4765">
        <v>30</v>
      </c>
      <c r="D94" s="4782" t="s">
        <v>5138</v>
      </c>
      <c r="E94" s="4783">
        <v>0</v>
      </c>
      <c r="F94" s="4765" t="s">
        <v>5099</v>
      </c>
      <c r="G94" s="4782" t="s">
        <v>5099</v>
      </c>
      <c r="H94" s="4765">
        <v>6.92</v>
      </c>
      <c r="I94" s="4765" t="s">
        <v>34</v>
      </c>
      <c r="J94" s="4774" t="s">
        <v>572</v>
      </c>
      <c r="K94" s="4765">
        <v>6.92</v>
      </c>
      <c r="L94" s="4748"/>
      <c r="M94" s="4758"/>
      <c r="N94" s="4758"/>
      <c r="O94" s="575"/>
    </row>
    <row r="95" spans="1:15" ht="26.25">
      <c r="A95" s="4781" t="s">
        <v>1229</v>
      </c>
      <c r="B95" s="4765">
        <v>46</v>
      </c>
      <c r="C95" s="4765">
        <v>39</v>
      </c>
      <c r="D95" s="4782" t="s">
        <v>5139</v>
      </c>
      <c r="E95" s="4783">
        <v>0</v>
      </c>
      <c r="F95" s="4765" t="s">
        <v>34</v>
      </c>
      <c r="G95" s="4782" t="s">
        <v>572</v>
      </c>
      <c r="H95" s="4765">
        <v>5.21</v>
      </c>
      <c r="I95" s="4765" t="s">
        <v>1357</v>
      </c>
      <c r="J95" s="4774" t="s">
        <v>1357</v>
      </c>
      <c r="K95" s="4765">
        <v>5.21</v>
      </c>
      <c r="L95" s="4748"/>
      <c r="M95" s="4758"/>
      <c r="N95" s="4758"/>
      <c r="O95" s="575"/>
    </row>
    <row r="96" spans="1:15" ht="26.25">
      <c r="A96" s="4797"/>
      <c r="B96" s="4798"/>
      <c r="C96" s="4798"/>
      <c r="D96" s="4798"/>
      <c r="E96" s="4798"/>
      <c r="F96" s="4798"/>
      <c r="G96" s="4798"/>
      <c r="H96" s="4798"/>
      <c r="I96" s="4798"/>
      <c r="J96" s="4798"/>
      <c r="K96" s="4798"/>
      <c r="L96" s="4798"/>
      <c r="M96" s="4798"/>
      <c r="N96" s="4798"/>
      <c r="O96" s="187"/>
    </row>
    <row r="97" spans="1:15" ht="18.75">
      <c r="A97" s="888"/>
      <c r="B97" s="888"/>
      <c r="E97" s="888"/>
      <c r="F97" s="888"/>
      <c r="G97" s="888"/>
      <c r="H97" s="888"/>
      <c r="I97" s="888"/>
      <c r="J97" s="888"/>
      <c r="K97" s="888"/>
      <c r="L97" s="888"/>
      <c r="M97" s="888"/>
      <c r="N97" s="888"/>
    </row>
    <row r="98" spans="1:15" ht="11.1" customHeight="1"/>
    <row r="99" spans="1:15" hidden="1"/>
    <row r="100" spans="1:15" s="1274" customFormat="1" ht="8.85" hidden="1" customHeight="1"/>
    <row r="101" spans="1:15" s="1274" customFormat="1" ht="39.6" hidden="1" customHeight="1"/>
    <row r="102" spans="1:15" s="1274" customFormat="1" ht="1.35" hidden="1" customHeight="1"/>
    <row r="103" spans="1:15" hidden="1"/>
    <row r="104" spans="1:15" ht="9" hidden="1" customHeight="1">
      <c r="A104" s="395"/>
      <c r="G104" s="1076" t="s">
        <v>7736</v>
      </c>
      <c r="H104" s="1074"/>
      <c r="I104" s="1074"/>
      <c r="J104" s="1075"/>
    </row>
    <row r="105" spans="1:15" ht="11.1" hidden="1" customHeight="1">
      <c r="J105" s="197"/>
    </row>
    <row r="106" spans="1:15" hidden="1"/>
    <row r="107" spans="1:15" ht="7.35" hidden="1" customHeight="1"/>
    <row r="108" spans="1:15" s="395" customFormat="1" ht="15.75" hidden="1">
      <c r="A108" s="1073"/>
      <c r="B108" s="1003"/>
      <c r="C108" s="1002" t="s">
        <v>0</v>
      </c>
      <c r="D108" s="1003"/>
      <c r="E108" s="1073" t="s">
        <v>9</v>
      </c>
      <c r="F108" s="1002"/>
      <c r="G108" s="1003"/>
      <c r="H108" s="1073" t="s">
        <v>10</v>
      </c>
      <c r="I108" s="1002"/>
      <c r="J108" s="1002"/>
      <c r="K108" s="1073"/>
      <c r="L108" s="1002"/>
      <c r="M108" s="1002"/>
      <c r="N108" s="1002"/>
      <c r="O108" s="507"/>
    </row>
    <row r="109" spans="1:15" s="395" customFormat="1" ht="2.85" hidden="1" customHeight="1">
      <c r="A109" s="394"/>
      <c r="B109" s="394"/>
      <c r="C109" s="394" t="s">
        <v>0</v>
      </c>
      <c r="D109" s="394"/>
      <c r="E109" s="394" t="s">
        <v>9</v>
      </c>
      <c r="F109" s="394"/>
      <c r="G109" s="394"/>
      <c r="H109" s="394" t="s">
        <v>10</v>
      </c>
      <c r="I109" s="394"/>
      <c r="J109" s="394"/>
      <c r="K109" s="394"/>
      <c r="L109" s="394"/>
      <c r="M109" s="394"/>
      <c r="N109" s="394"/>
      <c r="O109" s="857"/>
    </row>
    <row r="110" spans="1:15" s="395" customFormat="1" ht="2.85" hidden="1" customHeight="1">
      <c r="A110" s="398" t="s">
        <v>7</v>
      </c>
      <c r="B110" s="398" t="s">
        <v>13</v>
      </c>
      <c r="C110" s="398" t="s">
        <v>1</v>
      </c>
      <c r="D110" s="398" t="s">
        <v>2</v>
      </c>
      <c r="E110" s="398" t="s">
        <v>3</v>
      </c>
      <c r="F110" s="398" t="s">
        <v>4</v>
      </c>
      <c r="G110" s="398" t="s">
        <v>5</v>
      </c>
      <c r="H110" s="398" t="s">
        <v>6</v>
      </c>
      <c r="I110" s="398" t="s">
        <v>4</v>
      </c>
      <c r="J110" s="398" t="s">
        <v>2</v>
      </c>
      <c r="K110" s="398" t="s">
        <v>8</v>
      </c>
      <c r="L110" s="398" t="s">
        <v>14</v>
      </c>
      <c r="M110" s="398" t="s">
        <v>1237</v>
      </c>
      <c r="N110" s="398" t="s">
        <v>11</v>
      </c>
      <c r="O110" s="228" t="s">
        <v>3087</v>
      </c>
    </row>
    <row r="111" spans="1:15" s="395" customFormat="1" ht="2.85" hidden="1" customHeight="1">
      <c r="A111" s="402"/>
      <c r="B111" s="201"/>
      <c r="C111" s="402"/>
      <c r="D111" s="201"/>
      <c r="E111" s="402"/>
      <c r="F111" s="398"/>
      <c r="G111" s="201"/>
      <c r="H111" s="402"/>
      <c r="I111" s="398"/>
      <c r="J111" s="201"/>
      <c r="K111" s="860"/>
      <c r="L111" s="398"/>
      <c r="M111" s="201"/>
      <c r="N111" s="201"/>
      <c r="O111" s="861"/>
    </row>
    <row r="112" spans="1:15" s="1367" customFormat="1" ht="113.1" customHeight="1">
      <c r="A112" s="1360" t="s">
        <v>7</v>
      </c>
      <c r="B112" s="1361" t="s">
        <v>13</v>
      </c>
      <c r="C112" s="1362" t="s">
        <v>1</v>
      </c>
      <c r="D112" s="1361" t="s">
        <v>2</v>
      </c>
      <c r="E112" s="1360" t="s">
        <v>3</v>
      </c>
      <c r="F112" s="1363" t="s">
        <v>4</v>
      </c>
      <c r="G112" s="1361" t="s">
        <v>5</v>
      </c>
      <c r="H112" s="1360" t="s">
        <v>6</v>
      </c>
      <c r="I112" s="1363" t="s">
        <v>4</v>
      </c>
      <c r="J112" s="1361" t="s">
        <v>2</v>
      </c>
      <c r="K112" s="1364" t="s">
        <v>8</v>
      </c>
      <c r="L112" s="1363" t="s">
        <v>14</v>
      </c>
      <c r="M112" s="1365" t="s">
        <v>1237</v>
      </c>
      <c r="N112" s="1361" t="s">
        <v>11</v>
      </c>
      <c r="O112" s="1366" t="s">
        <v>3087</v>
      </c>
    </row>
    <row r="113" spans="1:15" s="1154" customFormat="1" ht="35.1" customHeight="1">
      <c r="A113" s="1156" t="s">
        <v>1229</v>
      </c>
      <c r="B113" s="858">
        <v>1</v>
      </c>
      <c r="C113" s="858">
        <v>22</v>
      </c>
      <c r="D113" s="1156" t="s">
        <v>7762</v>
      </c>
      <c r="E113" s="858">
        <v>4.79</v>
      </c>
      <c r="F113" s="858" t="s">
        <v>1357</v>
      </c>
      <c r="G113" s="858" t="s">
        <v>1357</v>
      </c>
      <c r="H113" s="858">
        <v>7.19</v>
      </c>
      <c r="I113" s="858" t="s">
        <v>376</v>
      </c>
      <c r="J113" s="858" t="s">
        <v>376</v>
      </c>
      <c r="K113" s="858">
        <v>2.4</v>
      </c>
      <c r="L113" s="1157">
        <v>42370</v>
      </c>
      <c r="M113" s="1145"/>
      <c r="N113" s="1145"/>
      <c r="O113" s="1153"/>
    </row>
    <row r="114" spans="1:15" s="1154" customFormat="1" ht="35.1" customHeight="1">
      <c r="A114" s="1156" t="s">
        <v>1229</v>
      </c>
      <c r="B114" s="858">
        <v>2</v>
      </c>
      <c r="C114" s="858">
        <v>24</v>
      </c>
      <c r="D114" s="1156" t="s">
        <v>8587</v>
      </c>
      <c r="E114" s="858">
        <v>0</v>
      </c>
      <c r="F114" s="858" t="s">
        <v>5148</v>
      </c>
      <c r="G114" s="858" t="s">
        <v>8010</v>
      </c>
      <c r="H114" s="858">
        <v>0.57999999999999996</v>
      </c>
      <c r="I114" s="858" t="s">
        <v>237</v>
      </c>
      <c r="J114" s="858" t="s">
        <v>8026</v>
      </c>
      <c r="K114" s="858">
        <v>0.57999999999999996</v>
      </c>
      <c r="L114" s="1157">
        <v>42370</v>
      </c>
      <c r="M114" s="1145"/>
      <c r="N114" s="1145"/>
      <c r="O114" s="1153"/>
    </row>
    <row r="115" spans="1:15" s="1154" customFormat="1" ht="35.1" customHeight="1">
      <c r="A115" s="1156" t="s">
        <v>1229</v>
      </c>
      <c r="B115" s="858">
        <v>3</v>
      </c>
      <c r="C115" s="858">
        <v>39</v>
      </c>
      <c r="D115" s="1156" t="s">
        <v>1733</v>
      </c>
      <c r="E115" s="858">
        <v>5.21</v>
      </c>
      <c r="F115" s="858" t="s">
        <v>1357</v>
      </c>
      <c r="G115" s="858" t="s">
        <v>1357</v>
      </c>
      <c r="H115" s="858">
        <v>6.7</v>
      </c>
      <c r="I115" s="858" t="s">
        <v>376</v>
      </c>
      <c r="J115" s="858" t="s">
        <v>376</v>
      </c>
      <c r="K115" s="858">
        <v>1.49</v>
      </c>
      <c r="L115" s="1158">
        <v>42401</v>
      </c>
      <c r="M115" s="1145"/>
      <c r="N115" s="1145"/>
      <c r="O115" s="1153"/>
    </row>
    <row r="116" spans="1:15" s="1154" customFormat="1" ht="35.1" customHeight="1">
      <c r="A116" s="1156" t="s">
        <v>1229</v>
      </c>
      <c r="B116" s="858">
        <v>4</v>
      </c>
      <c r="C116" s="858">
        <v>43</v>
      </c>
      <c r="D116" s="1156" t="s">
        <v>7737</v>
      </c>
      <c r="E116" s="1188">
        <v>0.98</v>
      </c>
      <c r="F116" s="858" t="s">
        <v>5148</v>
      </c>
      <c r="G116" s="858" t="s">
        <v>33</v>
      </c>
      <c r="H116" s="858">
        <v>2.94</v>
      </c>
      <c r="I116" s="858" t="s">
        <v>5148</v>
      </c>
      <c r="J116" s="858" t="s">
        <v>8010</v>
      </c>
      <c r="K116" s="1188">
        <v>1.96</v>
      </c>
      <c r="L116" s="1157">
        <v>42430</v>
      </c>
      <c r="M116" s="1368" t="s">
        <v>9255</v>
      </c>
      <c r="N116" s="1145"/>
      <c r="O116" s="1153"/>
    </row>
    <row r="117" spans="1:15" s="1154" customFormat="1" ht="35.1" customHeight="1">
      <c r="A117" s="1156" t="s">
        <v>1229</v>
      </c>
      <c r="B117" s="858">
        <v>5</v>
      </c>
      <c r="C117" s="858">
        <v>44</v>
      </c>
      <c r="D117" s="1156" t="s">
        <v>7981</v>
      </c>
      <c r="E117" s="858">
        <v>0</v>
      </c>
      <c r="F117" s="858" t="s">
        <v>8000</v>
      </c>
      <c r="G117" s="858" t="s">
        <v>8011</v>
      </c>
      <c r="H117" s="858">
        <v>11.52</v>
      </c>
      <c r="I117" s="858" t="s">
        <v>5148</v>
      </c>
      <c r="J117" s="858" t="s">
        <v>7752</v>
      </c>
      <c r="K117" s="858">
        <v>11.52</v>
      </c>
      <c r="L117" s="1158">
        <v>42476</v>
      </c>
      <c r="M117" s="1145"/>
      <c r="N117" s="1145"/>
      <c r="O117" s="1153"/>
    </row>
    <row r="118" spans="1:15" s="1154" customFormat="1" ht="35.1" customHeight="1">
      <c r="A118" s="1156" t="s">
        <v>1229</v>
      </c>
      <c r="B118" s="858">
        <v>6</v>
      </c>
      <c r="C118" s="858">
        <v>47</v>
      </c>
      <c r="D118" s="1159" t="s">
        <v>767</v>
      </c>
      <c r="E118" s="1160">
        <v>0</v>
      </c>
      <c r="F118" s="858" t="s">
        <v>5148</v>
      </c>
      <c r="G118" s="858" t="s">
        <v>7752</v>
      </c>
      <c r="H118" s="858">
        <v>2.36</v>
      </c>
      <c r="I118" s="858" t="s">
        <v>7754</v>
      </c>
      <c r="J118" s="858" t="s">
        <v>7753</v>
      </c>
      <c r="K118" s="858">
        <v>2.36</v>
      </c>
      <c r="L118" s="1161">
        <v>42476</v>
      </c>
      <c r="M118" s="1155"/>
      <c r="N118" s="1152"/>
      <c r="O118" s="1153"/>
    </row>
    <row r="119" spans="1:15" s="1154" customFormat="1" ht="35.1" customHeight="1">
      <c r="A119" s="1156" t="s">
        <v>1229</v>
      </c>
      <c r="B119" s="858">
        <v>7</v>
      </c>
      <c r="C119" s="858">
        <v>53</v>
      </c>
      <c r="D119" s="1159" t="s">
        <v>7982</v>
      </c>
      <c r="E119" s="1188">
        <v>0.14000000000000001</v>
      </c>
      <c r="F119" s="858" t="s">
        <v>5574</v>
      </c>
      <c r="G119" s="858" t="s">
        <v>8012</v>
      </c>
      <c r="H119" s="858">
        <v>8.5299999999999994</v>
      </c>
      <c r="I119" s="858" t="s">
        <v>376</v>
      </c>
      <c r="J119" s="858" t="s">
        <v>376</v>
      </c>
      <c r="K119" s="1188">
        <v>8.5299999999999994</v>
      </c>
      <c r="L119" s="1162">
        <v>42476</v>
      </c>
      <c r="M119" s="1189"/>
      <c r="N119" s="1152"/>
      <c r="O119" s="1153"/>
    </row>
    <row r="120" spans="1:15" s="1154" customFormat="1" ht="35.1" customHeight="1">
      <c r="A120" s="1163" t="s">
        <v>1229</v>
      </c>
      <c r="B120" s="858">
        <v>8</v>
      </c>
      <c r="C120" s="858">
        <v>66</v>
      </c>
      <c r="D120" s="1159" t="s">
        <v>7738</v>
      </c>
      <c r="E120" s="1160">
        <v>0</v>
      </c>
      <c r="F120" s="858" t="s">
        <v>7755</v>
      </c>
      <c r="G120" s="858" t="s">
        <v>7756</v>
      </c>
      <c r="H120" s="858">
        <v>1.75</v>
      </c>
      <c r="I120" s="858" t="s">
        <v>5148</v>
      </c>
      <c r="J120" s="858" t="s">
        <v>7752</v>
      </c>
      <c r="K120" s="858">
        <v>1.75</v>
      </c>
      <c r="L120" s="1161">
        <v>42506</v>
      </c>
      <c r="M120" s="1152"/>
      <c r="N120" s="1152"/>
      <c r="O120" s="1153"/>
    </row>
    <row r="121" spans="1:15" s="1154" customFormat="1" ht="35.1" customHeight="1">
      <c r="A121" s="1156" t="s">
        <v>1229</v>
      </c>
      <c r="B121" s="858">
        <v>9</v>
      </c>
      <c r="C121" s="858">
        <v>67</v>
      </c>
      <c r="D121" s="1159" t="s">
        <v>7983</v>
      </c>
      <c r="E121" s="1160">
        <v>0</v>
      </c>
      <c r="F121" s="858" t="s">
        <v>237</v>
      </c>
      <c r="G121" s="858" t="s">
        <v>8013</v>
      </c>
      <c r="H121" s="858">
        <v>0.15</v>
      </c>
      <c r="I121" s="858" t="s">
        <v>8019</v>
      </c>
      <c r="J121" s="858" t="s">
        <v>7980</v>
      </c>
      <c r="K121" s="858">
        <v>0.15</v>
      </c>
      <c r="L121" s="1162">
        <v>42506</v>
      </c>
      <c r="M121" s="1152"/>
      <c r="N121" s="1152"/>
      <c r="O121" s="1153"/>
    </row>
    <row r="122" spans="1:15" s="1154" customFormat="1" ht="35.1" customHeight="1">
      <c r="A122" s="1156" t="s">
        <v>1229</v>
      </c>
      <c r="B122" s="858">
        <v>10</v>
      </c>
      <c r="C122" s="858">
        <v>68</v>
      </c>
      <c r="D122" s="1159" t="s">
        <v>7984</v>
      </c>
      <c r="E122" s="1160">
        <v>0</v>
      </c>
      <c r="F122" s="858" t="s">
        <v>33</v>
      </c>
      <c r="G122" s="858" t="s">
        <v>33</v>
      </c>
      <c r="H122" s="858">
        <v>0.3</v>
      </c>
      <c r="I122" s="858" t="s">
        <v>8019</v>
      </c>
      <c r="J122" s="858" t="s">
        <v>7980</v>
      </c>
      <c r="K122" s="858">
        <v>0.3</v>
      </c>
      <c r="L122" s="1162">
        <v>42506</v>
      </c>
      <c r="M122" s="1152"/>
      <c r="N122" s="1152"/>
      <c r="O122" s="1153"/>
    </row>
    <row r="123" spans="1:15" s="1154" customFormat="1" ht="35.1" customHeight="1">
      <c r="A123" s="1156" t="s">
        <v>1229</v>
      </c>
      <c r="B123" s="858">
        <v>11</v>
      </c>
      <c r="C123" s="858">
        <v>69</v>
      </c>
      <c r="D123" s="1159" t="s">
        <v>7985</v>
      </c>
      <c r="E123" s="1160">
        <v>0</v>
      </c>
      <c r="F123" s="858" t="s">
        <v>5148</v>
      </c>
      <c r="G123" s="858" t="s">
        <v>8010</v>
      </c>
      <c r="H123" s="858">
        <v>0.3</v>
      </c>
      <c r="I123" s="858" t="s">
        <v>8020</v>
      </c>
      <c r="J123" s="858" t="s">
        <v>7985</v>
      </c>
      <c r="K123" s="858">
        <v>0.3</v>
      </c>
      <c r="L123" s="1162">
        <v>42506</v>
      </c>
      <c r="M123" s="1152"/>
      <c r="N123" s="1152"/>
      <c r="O123" s="1153"/>
    </row>
    <row r="124" spans="1:15" s="1154" customFormat="1" ht="35.1" customHeight="1">
      <c r="A124" s="1156" t="s">
        <v>1229</v>
      </c>
      <c r="B124" s="858">
        <v>12</v>
      </c>
      <c r="C124" s="858">
        <v>79</v>
      </c>
      <c r="D124" s="1159" t="s">
        <v>7986</v>
      </c>
      <c r="E124" s="1160">
        <v>0</v>
      </c>
      <c r="F124" s="858" t="s">
        <v>5148</v>
      </c>
      <c r="G124" s="858" t="s">
        <v>8010</v>
      </c>
      <c r="H124" s="858">
        <v>0.05</v>
      </c>
      <c r="I124" s="858" t="s">
        <v>5148</v>
      </c>
      <c r="J124" s="858" t="s">
        <v>7752</v>
      </c>
      <c r="K124" s="858">
        <v>0.05</v>
      </c>
      <c r="L124" s="1162">
        <v>42506</v>
      </c>
      <c r="M124" s="1152"/>
      <c r="N124" s="1152"/>
      <c r="O124" s="1153"/>
    </row>
    <row r="125" spans="1:15" s="1154" customFormat="1" ht="35.1" customHeight="1">
      <c r="A125" s="1156" t="s">
        <v>1229</v>
      </c>
      <c r="B125" s="858">
        <v>13</v>
      </c>
      <c r="C125" s="858">
        <v>93</v>
      </c>
      <c r="D125" s="1159" t="s">
        <v>7985</v>
      </c>
      <c r="E125" s="1160">
        <v>0</v>
      </c>
      <c r="F125" s="858" t="s">
        <v>8001</v>
      </c>
      <c r="G125" s="858" t="s">
        <v>804</v>
      </c>
      <c r="H125" s="858">
        <v>0.34</v>
      </c>
      <c r="I125" s="858" t="s">
        <v>33</v>
      </c>
      <c r="J125" s="858" t="s">
        <v>33</v>
      </c>
      <c r="K125" s="858">
        <v>0.34</v>
      </c>
      <c r="L125" s="1162">
        <v>42506</v>
      </c>
      <c r="M125" s="1152"/>
      <c r="N125" s="1152"/>
      <c r="O125" s="1153"/>
    </row>
    <row r="126" spans="1:15" s="1154" customFormat="1" ht="35.1" customHeight="1">
      <c r="A126" s="1156" t="s">
        <v>1229</v>
      </c>
      <c r="B126" s="858">
        <v>14</v>
      </c>
      <c r="C126" s="858">
        <v>99</v>
      </c>
      <c r="D126" s="1159" t="s">
        <v>7739</v>
      </c>
      <c r="E126" s="1164">
        <v>0</v>
      </c>
      <c r="F126" s="858" t="s">
        <v>376</v>
      </c>
      <c r="G126" s="858" t="s">
        <v>376</v>
      </c>
      <c r="H126" s="858">
        <v>4.34</v>
      </c>
      <c r="I126" s="858" t="s">
        <v>5148</v>
      </c>
      <c r="J126" s="858" t="s">
        <v>7752</v>
      </c>
      <c r="K126" s="858">
        <v>4.34</v>
      </c>
      <c r="L126" s="1162">
        <v>42506</v>
      </c>
      <c r="M126" s="1152"/>
      <c r="N126" s="1152"/>
      <c r="O126" s="1153"/>
    </row>
    <row r="127" spans="1:15" s="1075" customFormat="1" ht="35.1" customHeight="1">
      <c r="A127" s="1165" t="s">
        <v>1229</v>
      </c>
      <c r="B127" s="1166">
        <v>15</v>
      </c>
      <c r="C127" s="1166">
        <v>101</v>
      </c>
      <c r="D127" s="1167" t="s">
        <v>7760</v>
      </c>
      <c r="E127" s="1168">
        <v>0</v>
      </c>
      <c r="F127" s="1166" t="s">
        <v>1379</v>
      </c>
      <c r="G127" s="1166" t="s">
        <v>8011</v>
      </c>
      <c r="H127" s="1166">
        <v>9.41</v>
      </c>
      <c r="I127" s="1166" t="s">
        <v>5148</v>
      </c>
      <c r="J127" s="1166" t="s">
        <v>7752</v>
      </c>
      <c r="K127" s="1166">
        <v>9.41</v>
      </c>
      <c r="L127" s="1169">
        <v>42537</v>
      </c>
      <c r="M127" s="1165"/>
      <c r="N127" s="1165"/>
      <c r="O127" s="1168"/>
    </row>
    <row r="128" spans="1:15" s="1075" customFormat="1" ht="35.1" customHeight="1">
      <c r="A128" s="1165" t="s">
        <v>1229</v>
      </c>
      <c r="B128" s="1166">
        <v>16</v>
      </c>
      <c r="C128" s="1166">
        <v>102</v>
      </c>
      <c r="D128" s="1167" t="s">
        <v>7740</v>
      </c>
      <c r="E128" s="1170">
        <v>0</v>
      </c>
      <c r="F128" s="1166" t="s">
        <v>7757</v>
      </c>
      <c r="G128" s="1166" t="s">
        <v>7758</v>
      </c>
      <c r="H128" s="1166">
        <v>3.36</v>
      </c>
      <c r="I128" s="1166" t="s">
        <v>7759</v>
      </c>
      <c r="J128" s="1166" t="s">
        <v>7760</v>
      </c>
      <c r="K128" s="1166">
        <v>3.36</v>
      </c>
      <c r="L128" s="1169">
        <v>42537</v>
      </c>
      <c r="M128" s="1165"/>
      <c r="N128" s="1165"/>
      <c r="O128" s="1168"/>
    </row>
    <row r="129" spans="1:15" s="1075" customFormat="1" ht="35.1" customHeight="1">
      <c r="A129" s="1165" t="s">
        <v>1229</v>
      </c>
      <c r="B129" s="1166">
        <v>17</v>
      </c>
      <c r="C129" s="1166">
        <v>121</v>
      </c>
      <c r="D129" s="1167" t="s">
        <v>7987</v>
      </c>
      <c r="E129" s="1170">
        <v>0</v>
      </c>
      <c r="F129" s="1166" t="s">
        <v>5148</v>
      </c>
      <c r="G129" s="1166" t="s">
        <v>8010</v>
      </c>
      <c r="H129" s="1166">
        <v>0.31</v>
      </c>
      <c r="I129" s="1166" t="s">
        <v>8003</v>
      </c>
      <c r="J129" s="1166" t="s">
        <v>8014</v>
      </c>
      <c r="K129" s="1166">
        <v>0.31</v>
      </c>
      <c r="L129" s="1169">
        <v>42537</v>
      </c>
      <c r="M129" s="1165"/>
      <c r="N129" s="1165"/>
      <c r="O129" s="1168"/>
    </row>
    <row r="130" spans="1:15" s="1075" customFormat="1" ht="35.1" customHeight="1">
      <c r="A130" s="1165" t="s">
        <v>1229</v>
      </c>
      <c r="B130" s="1166">
        <v>18</v>
      </c>
      <c r="C130" s="1166">
        <v>168</v>
      </c>
      <c r="D130" s="1167" t="s">
        <v>7741</v>
      </c>
      <c r="E130" s="1170">
        <v>0</v>
      </c>
      <c r="F130" s="1166" t="s">
        <v>5656</v>
      </c>
      <c r="G130" s="1166" t="s">
        <v>5661</v>
      </c>
      <c r="H130" s="1171">
        <v>1.71</v>
      </c>
      <c r="I130" s="1166" t="s">
        <v>7761</v>
      </c>
      <c r="J130" s="1166" t="s">
        <v>7761</v>
      </c>
      <c r="K130" s="1171">
        <v>1.71</v>
      </c>
      <c r="L130" s="1172">
        <v>42537</v>
      </c>
      <c r="M130" s="1173"/>
      <c r="N130" s="1165"/>
      <c r="O130" s="1168"/>
    </row>
    <row r="131" spans="1:15" s="1075" customFormat="1" ht="35.1" customHeight="1">
      <c r="A131" s="1165" t="s">
        <v>1229</v>
      </c>
      <c r="B131" s="1166">
        <v>19</v>
      </c>
      <c r="C131" s="1166">
        <v>175</v>
      </c>
      <c r="D131" s="1167" t="s">
        <v>7988</v>
      </c>
      <c r="E131" s="1170">
        <v>0</v>
      </c>
      <c r="F131" s="1166" t="s">
        <v>8002</v>
      </c>
      <c r="G131" s="1166" t="s">
        <v>7985</v>
      </c>
      <c r="H131" s="1171">
        <v>0.12</v>
      </c>
      <c r="I131" s="1166" t="s">
        <v>8001</v>
      </c>
      <c r="J131" s="1166" t="s">
        <v>8011</v>
      </c>
      <c r="K131" s="1171">
        <v>0.12</v>
      </c>
      <c r="L131" s="1172">
        <v>42537</v>
      </c>
      <c r="M131" s="1173"/>
      <c r="N131" s="1165"/>
      <c r="O131" s="1168"/>
    </row>
    <row r="132" spans="1:15" s="1075" customFormat="1" ht="35.1" customHeight="1">
      <c r="A132" s="1165" t="s">
        <v>1229</v>
      </c>
      <c r="B132" s="1166">
        <v>20</v>
      </c>
      <c r="C132" s="1166">
        <v>177</v>
      </c>
      <c r="D132" s="1167" t="s">
        <v>7742</v>
      </c>
      <c r="E132" s="1170">
        <v>0</v>
      </c>
      <c r="F132" s="1166" t="s">
        <v>7759</v>
      </c>
      <c r="G132" s="1166" t="s">
        <v>7760</v>
      </c>
      <c r="H132" s="1171">
        <v>2.11</v>
      </c>
      <c r="I132" s="1166" t="s">
        <v>7761</v>
      </c>
      <c r="J132" s="1166" t="s">
        <v>7761</v>
      </c>
      <c r="K132" s="1171">
        <v>2.11</v>
      </c>
      <c r="L132" s="1172">
        <v>42537</v>
      </c>
      <c r="M132" s="1174"/>
      <c r="N132" s="1165"/>
      <c r="O132" s="1168"/>
    </row>
    <row r="133" spans="1:15" s="1075" customFormat="1" ht="35.1" customHeight="1">
      <c r="A133" s="1165" t="s">
        <v>1229</v>
      </c>
      <c r="B133" s="1166">
        <v>21</v>
      </c>
      <c r="C133" s="1166">
        <v>214</v>
      </c>
      <c r="D133" s="1167" t="s">
        <v>7198</v>
      </c>
      <c r="E133" s="1170">
        <v>0</v>
      </c>
      <c r="F133" s="1166" t="s">
        <v>8003</v>
      </c>
      <c r="G133" s="1166" t="s">
        <v>8014</v>
      </c>
      <c r="H133" s="1171">
        <v>0.08</v>
      </c>
      <c r="I133" s="1166" t="s">
        <v>8004</v>
      </c>
      <c r="J133" s="1166" t="s">
        <v>7987</v>
      </c>
      <c r="K133" s="1171">
        <v>0.08</v>
      </c>
      <c r="L133" s="1172">
        <v>42537</v>
      </c>
      <c r="M133" s="1174"/>
      <c r="N133" s="1165"/>
      <c r="O133" s="1168"/>
    </row>
    <row r="134" spans="1:15" s="1075" customFormat="1" ht="35.1" customHeight="1">
      <c r="A134" s="1165" t="s">
        <v>1229</v>
      </c>
      <c r="B134" s="1166">
        <v>22</v>
      </c>
      <c r="C134" s="1166">
        <v>215</v>
      </c>
      <c r="D134" s="1167" t="s">
        <v>4906</v>
      </c>
      <c r="E134" s="1170">
        <v>0</v>
      </c>
      <c r="F134" s="1166" t="s">
        <v>8003</v>
      </c>
      <c r="G134" s="1166" t="s">
        <v>8014</v>
      </c>
      <c r="H134" s="1171">
        <v>0.08</v>
      </c>
      <c r="I134" s="1166" t="s">
        <v>8004</v>
      </c>
      <c r="J134" s="1166" t="s">
        <v>7987</v>
      </c>
      <c r="K134" s="1171">
        <v>0.08</v>
      </c>
      <c r="L134" s="1172">
        <v>42567</v>
      </c>
      <c r="M134" s="1174"/>
      <c r="N134" s="1165"/>
      <c r="O134" s="1168"/>
    </row>
    <row r="135" spans="1:15" s="1075" customFormat="1" ht="35.1" customHeight="1">
      <c r="A135" s="1165" t="s">
        <v>1229</v>
      </c>
      <c r="B135" s="1166">
        <v>23</v>
      </c>
      <c r="C135" s="1166">
        <v>216</v>
      </c>
      <c r="D135" s="1167" t="s">
        <v>7987</v>
      </c>
      <c r="E135" s="1170">
        <v>0</v>
      </c>
      <c r="F135" s="1166" t="s">
        <v>8004</v>
      </c>
      <c r="G135" s="1166" t="s">
        <v>8015</v>
      </c>
      <c r="H135" s="1171">
        <v>0.06</v>
      </c>
      <c r="I135" s="1166" t="s">
        <v>8021</v>
      </c>
      <c r="J135" s="1166" t="s">
        <v>7987</v>
      </c>
      <c r="K135" s="1171">
        <v>0.06</v>
      </c>
      <c r="L135" s="1172">
        <v>42567</v>
      </c>
      <c r="M135" s="1174"/>
      <c r="N135" s="1165"/>
      <c r="O135" s="1168"/>
    </row>
    <row r="136" spans="1:15" s="1075" customFormat="1" ht="35.1" customHeight="1">
      <c r="A136" s="1165" t="s">
        <v>1229</v>
      </c>
      <c r="B136" s="1166">
        <v>24</v>
      </c>
      <c r="C136" s="1166">
        <v>217</v>
      </c>
      <c r="D136" s="1167" t="s">
        <v>7987</v>
      </c>
      <c r="E136" s="1170">
        <v>0</v>
      </c>
      <c r="F136" s="1166" t="s">
        <v>8005</v>
      </c>
      <c r="G136" s="1166" t="s">
        <v>8015</v>
      </c>
      <c r="H136" s="1171">
        <v>7.0000000000000007E-2</v>
      </c>
      <c r="I136" s="1166" t="s">
        <v>8003</v>
      </c>
      <c r="J136" s="1166" t="s">
        <v>8014</v>
      </c>
      <c r="K136" s="1171">
        <v>7.0000000000000007E-2</v>
      </c>
      <c r="L136" s="1172">
        <v>42567</v>
      </c>
      <c r="M136" s="1174"/>
      <c r="N136" s="1165"/>
      <c r="O136" s="1168"/>
    </row>
    <row r="137" spans="1:15" s="1075" customFormat="1" ht="35.1" customHeight="1">
      <c r="A137" s="1165" t="s">
        <v>1229</v>
      </c>
      <c r="B137" s="1166">
        <v>25</v>
      </c>
      <c r="C137" s="1166">
        <v>225</v>
      </c>
      <c r="D137" s="1167" t="s">
        <v>7989</v>
      </c>
      <c r="E137" s="1170">
        <v>0</v>
      </c>
      <c r="F137" s="1166" t="s">
        <v>237</v>
      </c>
      <c r="G137" s="1166" t="s">
        <v>8016</v>
      </c>
      <c r="H137" s="1171">
        <v>0.11</v>
      </c>
      <c r="I137" s="1166" t="s">
        <v>5148</v>
      </c>
      <c r="J137" s="1166" t="s">
        <v>8010</v>
      </c>
      <c r="K137" s="1171">
        <v>0.11</v>
      </c>
      <c r="L137" s="1172">
        <v>42567</v>
      </c>
      <c r="M137" s="1174"/>
      <c r="N137" s="1165"/>
      <c r="O137" s="1168"/>
    </row>
    <row r="138" spans="1:15" s="1075" customFormat="1" ht="35.1" customHeight="1">
      <c r="A138" s="1165" t="s">
        <v>1229</v>
      </c>
      <c r="B138" s="1166">
        <v>26</v>
      </c>
      <c r="C138" s="1166">
        <v>226</v>
      </c>
      <c r="D138" s="1167" t="s">
        <v>7743</v>
      </c>
      <c r="E138" s="1168">
        <v>0</v>
      </c>
      <c r="F138" s="1166" t="s">
        <v>7763</v>
      </c>
      <c r="G138" s="1166" t="s">
        <v>7762</v>
      </c>
      <c r="H138" s="1166">
        <v>0.09</v>
      </c>
      <c r="I138" s="1166" t="s">
        <v>3093</v>
      </c>
      <c r="J138" s="1166" t="s">
        <v>3093</v>
      </c>
      <c r="K138" s="1166">
        <v>0.09</v>
      </c>
      <c r="L138" s="1169">
        <v>42567</v>
      </c>
      <c r="M138" s="1165"/>
      <c r="N138" s="1165"/>
      <c r="O138" s="1168"/>
    </row>
    <row r="139" spans="1:15" s="1075" customFormat="1" ht="35.1" customHeight="1">
      <c r="A139" s="1165" t="s">
        <v>1229</v>
      </c>
      <c r="B139" s="1166">
        <v>27</v>
      </c>
      <c r="C139" s="1166">
        <v>232</v>
      </c>
      <c r="D139" s="1167" t="s">
        <v>5631</v>
      </c>
      <c r="E139" s="1168">
        <v>0</v>
      </c>
      <c r="F139" s="1166" t="s">
        <v>1379</v>
      </c>
      <c r="G139" s="1166" t="s">
        <v>8011</v>
      </c>
      <c r="H139" s="1166">
        <v>1.97</v>
      </c>
      <c r="I139" s="1166" t="s">
        <v>7759</v>
      </c>
      <c r="J139" s="1166" t="s">
        <v>7760</v>
      </c>
      <c r="K139" s="1166">
        <v>1.97</v>
      </c>
      <c r="L139" s="1169">
        <v>42567</v>
      </c>
      <c r="M139" s="1165"/>
      <c r="N139" s="1165"/>
      <c r="O139" s="1168"/>
    </row>
    <row r="140" spans="1:15" s="1075" customFormat="1" ht="35.1" customHeight="1">
      <c r="A140" s="1165" t="s">
        <v>1229</v>
      </c>
      <c r="B140" s="1166">
        <v>28</v>
      </c>
      <c r="C140" s="1166">
        <v>278</v>
      </c>
      <c r="D140" s="1167" t="s">
        <v>7744</v>
      </c>
      <c r="E140" s="1166">
        <v>0</v>
      </c>
      <c r="F140" s="1166" t="s">
        <v>7757</v>
      </c>
      <c r="G140" s="1166" t="s">
        <v>7764</v>
      </c>
      <c r="H140" s="1166">
        <v>3</v>
      </c>
      <c r="I140" s="1166" t="s">
        <v>5148</v>
      </c>
      <c r="J140" s="1166" t="s">
        <v>8028</v>
      </c>
      <c r="K140" s="1166">
        <v>3</v>
      </c>
      <c r="L140" s="1175">
        <v>42567</v>
      </c>
      <c r="M140" s="1165"/>
      <c r="N140" s="1165"/>
      <c r="O140" s="1168"/>
    </row>
    <row r="141" spans="1:15" s="1075" customFormat="1" ht="35.1" customHeight="1">
      <c r="A141" s="1165" t="s">
        <v>1229</v>
      </c>
      <c r="B141" s="1166">
        <v>29</v>
      </c>
      <c r="C141" s="1166">
        <v>323</v>
      </c>
      <c r="D141" s="1167" t="s">
        <v>7745</v>
      </c>
      <c r="E141" s="1170">
        <v>0</v>
      </c>
      <c r="F141" s="1166" t="s">
        <v>8001</v>
      </c>
      <c r="G141" s="1166" t="s">
        <v>804</v>
      </c>
      <c r="H141" s="1166">
        <v>0.43</v>
      </c>
      <c r="I141" s="1166" t="s">
        <v>8022</v>
      </c>
      <c r="J141" s="1166" t="s">
        <v>7990</v>
      </c>
      <c r="K141" s="1166">
        <v>0.43</v>
      </c>
      <c r="L141" s="1169">
        <v>42567</v>
      </c>
      <c r="M141" s="1165"/>
      <c r="N141" s="1165"/>
      <c r="O141" s="1168"/>
    </row>
    <row r="142" spans="1:15" s="1075" customFormat="1" ht="35.1" customHeight="1">
      <c r="A142" s="1165" t="s">
        <v>1229</v>
      </c>
      <c r="B142" s="1166">
        <v>30</v>
      </c>
      <c r="C142" s="1166">
        <v>324</v>
      </c>
      <c r="D142" s="1167" t="s">
        <v>7990</v>
      </c>
      <c r="E142" s="1170">
        <v>0</v>
      </c>
      <c r="F142" s="1166" t="s">
        <v>8001</v>
      </c>
      <c r="G142" s="1166" t="s">
        <v>804</v>
      </c>
      <c r="H142" s="1166">
        <v>0.22</v>
      </c>
      <c r="I142" s="1166" t="s">
        <v>8023</v>
      </c>
      <c r="J142" s="1166" t="s">
        <v>8029</v>
      </c>
      <c r="K142" s="1166">
        <v>0.22</v>
      </c>
      <c r="L142" s="1169">
        <v>42567</v>
      </c>
      <c r="M142" s="1165"/>
      <c r="N142" s="1165"/>
      <c r="O142" s="1168"/>
    </row>
    <row r="143" spans="1:15" s="1075" customFormat="1" ht="35.1" customHeight="1">
      <c r="A143" s="1165" t="s">
        <v>1229</v>
      </c>
      <c r="B143" s="1166">
        <v>31</v>
      </c>
      <c r="C143" s="1166">
        <v>327</v>
      </c>
      <c r="D143" s="1167" t="s">
        <v>7991</v>
      </c>
      <c r="E143" s="1170">
        <v>0</v>
      </c>
      <c r="F143" s="1166" t="s">
        <v>1379</v>
      </c>
      <c r="G143" s="1166" t="s">
        <v>8011</v>
      </c>
      <c r="H143" s="1166">
        <v>3.02</v>
      </c>
      <c r="I143" s="1166" t="s">
        <v>8024</v>
      </c>
      <c r="J143" s="1166" t="s">
        <v>7982</v>
      </c>
      <c r="K143" s="1166">
        <v>3.02</v>
      </c>
      <c r="L143" s="1169">
        <v>42629</v>
      </c>
      <c r="M143" s="1165"/>
      <c r="N143" s="1165"/>
      <c r="O143" s="1168"/>
    </row>
    <row r="144" spans="1:15" s="1075" customFormat="1" ht="35.1" customHeight="1">
      <c r="A144" s="1176" t="s">
        <v>1229</v>
      </c>
      <c r="B144" s="1177">
        <v>32</v>
      </c>
      <c r="C144" s="1177">
        <v>340</v>
      </c>
      <c r="D144" s="1178" t="s">
        <v>7746</v>
      </c>
      <c r="E144" s="1179">
        <v>0</v>
      </c>
      <c r="F144" s="1177" t="s">
        <v>33</v>
      </c>
      <c r="G144" s="1177" t="s">
        <v>33</v>
      </c>
      <c r="H144" s="1177">
        <v>0.53</v>
      </c>
      <c r="I144" s="1177" t="s">
        <v>1379</v>
      </c>
      <c r="J144" s="1166" t="s">
        <v>8011</v>
      </c>
      <c r="K144" s="1177">
        <v>0.53</v>
      </c>
      <c r="L144" s="1169">
        <v>42629</v>
      </c>
      <c r="M144" s="1165"/>
      <c r="N144" s="1165"/>
      <c r="O144" s="1165"/>
    </row>
    <row r="145" spans="1:15" s="1075" customFormat="1" ht="35.1" customHeight="1">
      <c r="A145" s="1165" t="s">
        <v>1229</v>
      </c>
      <c r="B145" s="1177">
        <v>33</v>
      </c>
      <c r="C145" s="1177">
        <v>341</v>
      </c>
      <c r="D145" s="1178" t="s">
        <v>7992</v>
      </c>
      <c r="E145" s="1179">
        <v>0</v>
      </c>
      <c r="F145" s="1177" t="s">
        <v>8006</v>
      </c>
      <c r="G145" s="1177" t="s">
        <v>8012</v>
      </c>
      <c r="H145" s="1177">
        <v>0.13</v>
      </c>
      <c r="I145" s="1177" t="s">
        <v>8025</v>
      </c>
      <c r="J145" s="1166" t="s">
        <v>7746</v>
      </c>
      <c r="K145" s="1177">
        <v>0.13</v>
      </c>
      <c r="L145" s="1169">
        <v>42629</v>
      </c>
      <c r="M145" s="1165"/>
      <c r="N145" s="1165"/>
      <c r="O145" s="1165"/>
    </row>
    <row r="146" spans="1:15" s="1075" customFormat="1" ht="35.1" customHeight="1">
      <c r="A146" s="1165" t="s">
        <v>1229</v>
      </c>
      <c r="B146" s="1177">
        <v>34</v>
      </c>
      <c r="C146" s="1177">
        <v>361</v>
      </c>
      <c r="D146" s="1178" t="s">
        <v>7993</v>
      </c>
      <c r="E146" s="1179">
        <v>0</v>
      </c>
      <c r="F146" s="1177" t="s">
        <v>8007</v>
      </c>
      <c r="G146" s="1177" t="s">
        <v>7994</v>
      </c>
      <c r="H146" s="1177">
        <v>0.04</v>
      </c>
      <c r="I146" s="1177" t="s">
        <v>8022</v>
      </c>
      <c r="J146" s="1166" t="s">
        <v>7990</v>
      </c>
      <c r="K146" s="1177">
        <v>0.04</v>
      </c>
      <c r="L146" s="1169">
        <v>42629</v>
      </c>
      <c r="M146" s="1165"/>
      <c r="N146" s="1165"/>
      <c r="O146" s="1165"/>
    </row>
    <row r="147" spans="1:15" s="1075" customFormat="1" ht="35.1" customHeight="1">
      <c r="A147" s="1165" t="s">
        <v>1229</v>
      </c>
      <c r="B147" s="1177">
        <v>35</v>
      </c>
      <c r="C147" s="1177">
        <v>391</v>
      </c>
      <c r="D147" s="1178" t="s">
        <v>7994</v>
      </c>
      <c r="E147" s="1179">
        <v>0</v>
      </c>
      <c r="F147" s="1177" t="s">
        <v>8008</v>
      </c>
      <c r="G147" s="1177" t="s">
        <v>7993</v>
      </c>
      <c r="H147" s="1177">
        <v>0.3</v>
      </c>
      <c r="I147" s="1177" t="s">
        <v>8002</v>
      </c>
      <c r="J147" s="1166" t="s">
        <v>7985</v>
      </c>
      <c r="K147" s="1177">
        <v>0.3</v>
      </c>
      <c r="L147" s="1169">
        <v>42629</v>
      </c>
      <c r="M147" s="1165"/>
      <c r="N147" s="1165"/>
      <c r="O147" s="1165"/>
    </row>
    <row r="148" spans="1:15" s="1075" customFormat="1" ht="35.1" customHeight="1">
      <c r="A148" s="1165" t="s">
        <v>1229</v>
      </c>
      <c r="B148" s="1177">
        <v>36</v>
      </c>
      <c r="C148" s="1177">
        <v>435</v>
      </c>
      <c r="D148" s="1178" t="s">
        <v>7995</v>
      </c>
      <c r="E148" s="1179">
        <v>0</v>
      </c>
      <c r="F148" s="1177" t="s">
        <v>7757</v>
      </c>
      <c r="G148" s="1177" t="s">
        <v>8017</v>
      </c>
      <c r="H148" s="1177">
        <v>0.2</v>
      </c>
      <c r="I148" s="1177" t="s">
        <v>33</v>
      </c>
      <c r="J148" s="1166" t="s">
        <v>33</v>
      </c>
      <c r="K148" s="1177">
        <v>0.2</v>
      </c>
      <c r="L148" s="1169">
        <v>42629</v>
      </c>
      <c r="M148" s="1165"/>
      <c r="N148" s="1165"/>
      <c r="O148" s="1165"/>
    </row>
    <row r="149" spans="1:15" s="1075" customFormat="1" ht="35.1" customHeight="1">
      <c r="A149" s="1165" t="s">
        <v>1229</v>
      </c>
      <c r="B149" s="1166">
        <v>37</v>
      </c>
      <c r="C149" s="1166">
        <v>456</v>
      </c>
      <c r="D149" s="1167" t="s">
        <v>7747</v>
      </c>
      <c r="E149" s="1170">
        <v>0</v>
      </c>
      <c r="F149" s="1166" t="s">
        <v>5148</v>
      </c>
      <c r="G149" s="1166" t="s">
        <v>8010</v>
      </c>
      <c r="H149" s="1171">
        <v>0.13</v>
      </c>
      <c r="I149" s="1166" t="s">
        <v>33</v>
      </c>
      <c r="J149" s="1166" t="s">
        <v>33</v>
      </c>
      <c r="K149" s="1171">
        <v>0.13</v>
      </c>
      <c r="L149" s="1175">
        <v>42629</v>
      </c>
      <c r="M149" s="1165"/>
      <c r="N149" s="1165"/>
      <c r="O149" s="1168"/>
    </row>
    <row r="150" spans="1:15" s="1075" customFormat="1" ht="35.1" customHeight="1">
      <c r="A150" s="1165" t="s">
        <v>1229</v>
      </c>
      <c r="B150" s="1166">
        <v>38</v>
      </c>
      <c r="C150" s="1166">
        <v>494</v>
      </c>
      <c r="D150" s="1167" t="s">
        <v>8586</v>
      </c>
      <c r="E150" s="1170">
        <v>0</v>
      </c>
      <c r="F150" s="1166" t="s">
        <v>5148</v>
      </c>
      <c r="G150" s="1166" t="s">
        <v>8010</v>
      </c>
      <c r="H150" s="1171">
        <v>0.91</v>
      </c>
      <c r="I150" s="1166" t="s">
        <v>33</v>
      </c>
      <c r="J150" s="1166" t="s">
        <v>33</v>
      </c>
      <c r="K150" s="1171">
        <v>0.91</v>
      </c>
      <c r="L150" s="1175">
        <v>42659</v>
      </c>
      <c r="M150" s="1165"/>
      <c r="N150" s="1165"/>
      <c r="O150" s="1168"/>
    </row>
    <row r="151" spans="1:15" s="1075" customFormat="1" ht="35.1" customHeight="1">
      <c r="A151" s="1165" t="s">
        <v>1229</v>
      </c>
      <c r="B151" s="1166">
        <v>39</v>
      </c>
      <c r="C151" s="1166">
        <v>492</v>
      </c>
      <c r="D151" s="1167" t="s">
        <v>7748</v>
      </c>
      <c r="E151" s="1170">
        <v>0</v>
      </c>
      <c r="F151" s="1166" t="s">
        <v>7763</v>
      </c>
      <c r="G151" s="1166" t="s">
        <v>7762</v>
      </c>
      <c r="H151" s="1166">
        <v>1.06</v>
      </c>
      <c r="I151" s="1166" t="s">
        <v>33</v>
      </c>
      <c r="J151" s="1166" t="s">
        <v>33</v>
      </c>
      <c r="K151" s="1166">
        <v>1.06</v>
      </c>
      <c r="L151" s="1169">
        <v>42659</v>
      </c>
      <c r="M151" s="1165"/>
      <c r="N151" s="1165"/>
      <c r="O151" s="1168"/>
    </row>
    <row r="152" spans="1:15" s="1075" customFormat="1" ht="35.1" customHeight="1">
      <c r="A152" s="1165" t="s">
        <v>1229</v>
      </c>
      <c r="B152" s="1166">
        <v>40</v>
      </c>
      <c r="C152" s="1166">
        <v>506</v>
      </c>
      <c r="D152" s="1167" t="s">
        <v>7996</v>
      </c>
      <c r="E152" s="1170">
        <v>0</v>
      </c>
      <c r="F152" s="1166" t="s">
        <v>7759</v>
      </c>
      <c r="G152" s="1166" t="s">
        <v>7760</v>
      </c>
      <c r="H152" s="1166">
        <v>0.65</v>
      </c>
      <c r="I152" s="1166" t="s">
        <v>33</v>
      </c>
      <c r="J152" s="1166" t="s">
        <v>33</v>
      </c>
      <c r="K152" s="1166">
        <v>0.65</v>
      </c>
      <c r="L152" s="1169">
        <v>42659</v>
      </c>
      <c r="M152" s="1165"/>
      <c r="N152" s="1165"/>
      <c r="O152" s="1168"/>
    </row>
    <row r="153" spans="1:15" s="1075" customFormat="1" ht="35.1" customHeight="1">
      <c r="A153" s="1165" t="s">
        <v>1229</v>
      </c>
      <c r="B153" s="1166">
        <v>41</v>
      </c>
      <c r="C153" s="1166">
        <v>507</v>
      </c>
      <c r="D153" s="1167" t="s">
        <v>7997</v>
      </c>
      <c r="E153" s="1170">
        <v>0</v>
      </c>
      <c r="F153" s="1166" t="s">
        <v>237</v>
      </c>
      <c r="G153" s="1166" t="s">
        <v>8018</v>
      </c>
      <c r="H153" s="1166">
        <v>0.52</v>
      </c>
      <c r="I153" s="1166" t="s">
        <v>33</v>
      </c>
      <c r="J153" s="1166" t="s">
        <v>33</v>
      </c>
      <c r="K153" s="1166">
        <v>0.52</v>
      </c>
      <c r="L153" s="1169">
        <v>42659</v>
      </c>
      <c r="M153" s="1165"/>
      <c r="N153" s="1165"/>
      <c r="O153" s="1168"/>
    </row>
    <row r="154" spans="1:15" s="1075" customFormat="1" ht="35.1" customHeight="1">
      <c r="A154" s="1165" t="s">
        <v>1229</v>
      </c>
      <c r="B154" s="1166">
        <v>42</v>
      </c>
      <c r="C154" s="1166">
        <v>511</v>
      </c>
      <c r="D154" s="1167" t="s">
        <v>7749</v>
      </c>
      <c r="E154" s="1170">
        <v>0</v>
      </c>
      <c r="F154" s="1166" t="s">
        <v>1379</v>
      </c>
      <c r="G154" s="1166" t="s">
        <v>8011</v>
      </c>
      <c r="H154" s="1171">
        <v>0.26</v>
      </c>
      <c r="I154" s="1166" t="s">
        <v>5148</v>
      </c>
      <c r="J154" s="1166" t="s">
        <v>8010</v>
      </c>
      <c r="K154" s="1171">
        <v>0.26</v>
      </c>
      <c r="L154" s="1175">
        <v>42690</v>
      </c>
      <c r="M154" s="1165"/>
      <c r="N154" s="1165"/>
      <c r="O154" s="1168"/>
    </row>
    <row r="155" spans="1:15" s="1075" customFormat="1" ht="35.1" customHeight="1">
      <c r="A155" s="1165" t="s">
        <v>1229</v>
      </c>
      <c r="B155" s="1166">
        <v>43</v>
      </c>
      <c r="C155" s="1166">
        <v>534</v>
      </c>
      <c r="D155" s="1167" t="s">
        <v>7998</v>
      </c>
      <c r="E155" s="1170">
        <v>0</v>
      </c>
      <c r="F155" s="1166" t="s">
        <v>7759</v>
      </c>
      <c r="G155" s="1166" t="s">
        <v>7760</v>
      </c>
      <c r="H155" s="1171">
        <v>0.28000000000000003</v>
      </c>
      <c r="I155" s="1166" t="s">
        <v>33</v>
      </c>
      <c r="J155" s="1166" t="s">
        <v>33</v>
      </c>
      <c r="K155" s="1171">
        <v>0.28000000000000003</v>
      </c>
      <c r="L155" s="1175">
        <v>42690</v>
      </c>
      <c r="M155" s="1165"/>
      <c r="N155" s="1165"/>
      <c r="O155" s="1168"/>
    </row>
    <row r="156" spans="1:15" s="1075" customFormat="1" ht="35.1" customHeight="1">
      <c r="A156" s="1165" t="s">
        <v>1229</v>
      </c>
      <c r="B156" s="1166">
        <v>44</v>
      </c>
      <c r="C156" s="1166">
        <v>898</v>
      </c>
      <c r="D156" s="1167" t="s">
        <v>7750</v>
      </c>
      <c r="E156" s="1170">
        <v>0</v>
      </c>
      <c r="F156" s="1166" t="s">
        <v>237</v>
      </c>
      <c r="G156" s="1166" t="s">
        <v>8016</v>
      </c>
      <c r="H156" s="1166">
        <v>0.85</v>
      </c>
      <c r="I156" s="1166" t="s">
        <v>7755</v>
      </c>
      <c r="J156" s="1166" t="s">
        <v>8027</v>
      </c>
      <c r="K156" s="1166">
        <v>0.85</v>
      </c>
      <c r="L156" s="1169">
        <v>42690</v>
      </c>
      <c r="M156" s="1165"/>
      <c r="N156" s="1165"/>
      <c r="O156" s="1168"/>
    </row>
    <row r="157" spans="1:15" s="1075" customFormat="1" ht="35.1" customHeight="1">
      <c r="A157" s="1165" t="s">
        <v>1229</v>
      </c>
      <c r="B157" s="1166">
        <v>45</v>
      </c>
      <c r="C157" s="1166">
        <v>899</v>
      </c>
      <c r="D157" s="1167" t="s">
        <v>7999</v>
      </c>
      <c r="E157" s="1170">
        <v>0</v>
      </c>
      <c r="F157" s="1166" t="s">
        <v>8009</v>
      </c>
      <c r="G157" s="1166" t="s">
        <v>8011</v>
      </c>
      <c r="H157" s="1166">
        <v>0.1</v>
      </c>
      <c r="I157" s="1166" t="s">
        <v>33</v>
      </c>
      <c r="J157" s="1166" t="s">
        <v>33</v>
      </c>
      <c r="K157" s="1166">
        <v>0.1</v>
      </c>
      <c r="L157" s="1169">
        <v>42690</v>
      </c>
      <c r="M157" s="1165"/>
      <c r="N157" s="1165"/>
      <c r="O157" s="1168"/>
    </row>
    <row r="158" spans="1:15" s="1075" customFormat="1" ht="35.1" customHeight="1">
      <c r="A158" s="1165" t="s">
        <v>1229</v>
      </c>
      <c r="B158" s="1166">
        <v>46</v>
      </c>
      <c r="C158" s="1166" t="s">
        <v>7851</v>
      </c>
      <c r="D158" s="1167" t="s">
        <v>5661</v>
      </c>
      <c r="E158" s="1170">
        <v>0</v>
      </c>
      <c r="F158" s="1166" t="s">
        <v>5656</v>
      </c>
      <c r="G158" s="1166" t="s">
        <v>5661</v>
      </c>
      <c r="H158" s="1166">
        <v>3.18</v>
      </c>
      <c r="I158" s="1166" t="s">
        <v>7761</v>
      </c>
      <c r="J158" s="1166" t="s">
        <v>7761</v>
      </c>
      <c r="K158" s="1166">
        <v>3.18</v>
      </c>
      <c r="L158" s="1169">
        <v>42720</v>
      </c>
      <c r="M158" s="1165"/>
      <c r="N158" s="1165"/>
      <c r="O158" s="1168"/>
    </row>
    <row r="159" spans="1:15" s="1186" customFormat="1" ht="35.1" customHeight="1">
      <c r="A159" s="1180" t="s">
        <v>1229</v>
      </c>
      <c r="B159" s="1181">
        <v>47</v>
      </c>
      <c r="C159" s="1181" t="s">
        <v>5148</v>
      </c>
      <c r="D159" s="1182" t="s">
        <v>7751</v>
      </c>
      <c r="E159" s="1183">
        <v>0</v>
      </c>
      <c r="F159" s="1181" t="s">
        <v>1357</v>
      </c>
      <c r="G159" s="1181" t="s">
        <v>1357</v>
      </c>
      <c r="H159" s="1181">
        <v>18.809999999999999</v>
      </c>
      <c r="I159" s="1181" t="s">
        <v>5148</v>
      </c>
      <c r="J159" s="1181" t="s">
        <v>8010</v>
      </c>
      <c r="K159" s="1181">
        <v>16.329999999999998</v>
      </c>
      <c r="L159" s="1184">
        <v>42720</v>
      </c>
      <c r="M159" s="1180"/>
      <c r="N159" s="1180"/>
      <c r="O159" s="1185"/>
    </row>
    <row r="160" spans="1:15" s="1186" customFormat="1" ht="35.1" customHeight="1">
      <c r="A160" s="1180"/>
      <c r="B160" s="1181"/>
      <c r="C160" s="1181"/>
      <c r="D160" s="1182"/>
      <c r="E160" s="1183"/>
      <c r="F160" s="1181"/>
      <c r="G160" s="1182"/>
      <c r="H160" s="1181"/>
      <c r="I160" s="1181"/>
      <c r="J160" s="1182"/>
      <c r="K160" s="1181"/>
      <c r="L160" s="1187"/>
      <c r="M160" s="1180"/>
      <c r="N160" s="1180"/>
      <c r="O160" s="1185"/>
    </row>
    <row r="161" spans="1:15" s="1150" customFormat="1" ht="31.5">
      <c r="A161" s="4530"/>
      <c r="B161" s="4530"/>
      <c r="C161" s="4530"/>
      <c r="D161" s="4530"/>
      <c r="E161" s="4530"/>
      <c r="F161" s="4530"/>
      <c r="G161" s="4940" t="s">
        <v>23230</v>
      </c>
      <c r="H161" s="4941"/>
      <c r="I161" s="4941"/>
      <c r="J161" s="4941"/>
      <c r="K161" s="4941"/>
      <c r="L161" s="890"/>
      <c r="M161" s="902"/>
      <c r="N161" s="891"/>
      <c r="O161" s="892"/>
    </row>
    <row r="162" spans="1:15" s="1150" customFormat="1" ht="31.5">
      <c r="A162" s="4942"/>
      <c r="B162" s="4942" t="s">
        <v>23231</v>
      </c>
      <c r="C162" s="4942"/>
      <c r="D162" s="4942" t="s">
        <v>23232</v>
      </c>
      <c r="E162" s="4942"/>
      <c r="F162" s="4942" t="s">
        <v>3</v>
      </c>
      <c r="G162" s="4942" t="s">
        <v>6</v>
      </c>
      <c r="H162" s="4942" t="s">
        <v>23233</v>
      </c>
      <c r="I162" s="4942" t="s">
        <v>2436</v>
      </c>
      <c r="J162" s="4942" t="s">
        <v>23294</v>
      </c>
      <c r="K162" s="4942"/>
      <c r="L162" s="890"/>
      <c r="M162" s="1148"/>
      <c r="N162" s="891"/>
      <c r="O162" s="892"/>
    </row>
    <row r="163" spans="1:15" s="1150" customFormat="1" ht="31.5">
      <c r="A163" s="4943"/>
      <c r="B163" s="4943" t="s">
        <v>23234</v>
      </c>
      <c r="C163" s="4943"/>
      <c r="D163" s="4943" t="s">
        <v>23235</v>
      </c>
      <c r="E163" s="4943"/>
      <c r="F163" s="4944" t="s">
        <v>23297</v>
      </c>
      <c r="G163" s="4943" t="s">
        <v>23298</v>
      </c>
      <c r="H163" s="4943">
        <v>3.28</v>
      </c>
      <c r="I163" s="4530"/>
      <c r="J163" s="4530"/>
      <c r="K163" s="4530"/>
      <c r="L163" s="1148"/>
      <c r="M163" s="891"/>
      <c r="N163" s="891"/>
      <c r="O163" s="892"/>
    </row>
    <row r="164" spans="1:15" s="1149" customFormat="1" ht="31.5">
      <c r="A164" s="4943"/>
      <c r="B164" s="4943" t="s">
        <v>23236</v>
      </c>
      <c r="C164" s="4943"/>
      <c r="D164" s="4943" t="s">
        <v>23299</v>
      </c>
      <c r="E164" s="4943"/>
      <c r="F164" s="4944" t="s">
        <v>23300</v>
      </c>
      <c r="G164" s="4943" t="s">
        <v>23301</v>
      </c>
      <c r="H164" s="4943">
        <v>7.89</v>
      </c>
      <c r="I164" s="4530"/>
      <c r="J164" s="4530"/>
      <c r="K164" s="4530"/>
      <c r="L164" s="1146"/>
      <c r="M164" s="887"/>
      <c r="N164" s="887"/>
      <c r="O164" s="856"/>
    </row>
    <row r="165" spans="1:15" s="1149" customFormat="1" ht="31.5">
      <c r="A165" s="4943"/>
      <c r="B165" s="4943" t="s">
        <v>23237</v>
      </c>
      <c r="C165" s="4943"/>
      <c r="D165" s="4943" t="s">
        <v>23238</v>
      </c>
      <c r="E165" s="4943"/>
      <c r="F165" s="4944" t="s">
        <v>23307</v>
      </c>
      <c r="G165" s="4943" t="s">
        <v>23302</v>
      </c>
      <c r="H165" s="4943">
        <v>3.19</v>
      </c>
      <c r="I165" s="4530"/>
      <c r="J165" s="4530"/>
      <c r="K165" s="4530"/>
      <c r="L165" s="1147"/>
      <c r="M165" s="1147"/>
      <c r="N165" s="887"/>
      <c r="O165" s="856"/>
    </row>
    <row r="166" spans="1:15" s="1149" customFormat="1" ht="31.5">
      <c r="A166" s="4943"/>
      <c r="B166" s="4943" t="s">
        <v>8000</v>
      </c>
      <c r="C166" s="4943"/>
      <c r="D166" s="4943" t="s">
        <v>23239</v>
      </c>
      <c r="E166" s="4943"/>
      <c r="F166" s="4944" t="s">
        <v>23306</v>
      </c>
      <c r="G166" s="4943" t="s">
        <v>23303</v>
      </c>
      <c r="H166" s="4943">
        <v>6.74</v>
      </c>
      <c r="I166" s="4530"/>
      <c r="J166" s="4530"/>
      <c r="K166" s="4530"/>
      <c r="L166" s="1147"/>
      <c r="M166" s="887"/>
      <c r="N166" s="887"/>
      <c r="O166" s="856"/>
    </row>
    <row r="167" spans="1:15" s="1149" customFormat="1" ht="31.5">
      <c r="A167" s="4943"/>
      <c r="B167" s="4943" t="s">
        <v>7757</v>
      </c>
      <c r="C167" s="4943"/>
      <c r="D167" s="4943" t="s">
        <v>23240</v>
      </c>
      <c r="E167" s="4943"/>
      <c r="F167" s="4944" t="s">
        <v>23305</v>
      </c>
      <c r="G167" s="4943" t="s">
        <v>23304</v>
      </c>
      <c r="H167" s="4943">
        <v>7.25</v>
      </c>
      <c r="I167" s="4530"/>
      <c r="J167" s="4530"/>
      <c r="K167" s="4530"/>
      <c r="L167" s="1147"/>
      <c r="M167" s="902"/>
      <c r="N167" s="887"/>
      <c r="O167" s="856"/>
    </row>
    <row r="168" spans="1:15" s="1149" customFormat="1" ht="31.5">
      <c r="A168" s="4943"/>
      <c r="B168" s="4943" t="s">
        <v>23241</v>
      </c>
      <c r="C168" s="4943"/>
      <c r="D168" s="4943" t="s">
        <v>14490</v>
      </c>
      <c r="E168" s="4943"/>
      <c r="F168" s="4944" t="s">
        <v>23308</v>
      </c>
      <c r="G168" s="4943" t="s">
        <v>23309</v>
      </c>
      <c r="H168" s="4943">
        <v>9.9600000000000009</v>
      </c>
      <c r="I168" s="4530"/>
      <c r="J168" s="4530"/>
      <c r="K168" s="4530"/>
      <c r="L168" s="1147"/>
      <c r="M168" s="1144"/>
      <c r="N168" s="887"/>
      <c r="O168" s="856"/>
    </row>
    <row r="169" spans="1:15" s="1149" customFormat="1" ht="31.5">
      <c r="A169" s="4943" t="s">
        <v>23311</v>
      </c>
      <c r="B169" s="4943" t="s">
        <v>8024</v>
      </c>
      <c r="C169" s="4943"/>
      <c r="D169" s="4943" t="s">
        <v>23242</v>
      </c>
      <c r="E169" s="4943"/>
      <c r="F169" s="4944" t="s">
        <v>23325</v>
      </c>
      <c r="G169" s="4943">
        <v>8.67</v>
      </c>
      <c r="H169" s="4943"/>
      <c r="I169" s="4530"/>
      <c r="J169" s="4530"/>
      <c r="K169" s="4530"/>
      <c r="L169" s="1147"/>
      <c r="M169" s="1144"/>
      <c r="N169" s="887"/>
      <c r="O169" s="856"/>
    </row>
    <row r="170" spans="1:15" s="1150" customFormat="1" ht="31.5">
      <c r="A170" s="4943"/>
      <c r="B170" s="4943" t="s">
        <v>23243</v>
      </c>
      <c r="C170" s="4943"/>
      <c r="D170" s="4943" t="s">
        <v>23244</v>
      </c>
      <c r="E170" s="4943"/>
      <c r="F170" s="4944" t="s">
        <v>23310</v>
      </c>
      <c r="G170" s="4943" t="s">
        <v>23312</v>
      </c>
      <c r="H170" s="4943">
        <v>1.04</v>
      </c>
      <c r="I170" s="4530"/>
      <c r="J170" s="4530"/>
      <c r="K170" s="4530"/>
      <c r="L170" s="890"/>
      <c r="M170" s="890"/>
      <c r="N170" s="891"/>
      <c r="O170" s="892"/>
    </row>
    <row r="171" spans="1:15" s="1150" customFormat="1" ht="31.5">
      <c r="A171" s="4943" t="s">
        <v>23311</v>
      </c>
      <c r="B171" s="4943" t="s">
        <v>7759</v>
      </c>
      <c r="C171" s="4943"/>
      <c r="D171" s="4943" t="s">
        <v>23245</v>
      </c>
      <c r="E171" s="4943"/>
      <c r="F171" s="4944">
        <v>0</v>
      </c>
      <c r="G171" s="4943">
        <v>9.41</v>
      </c>
      <c r="H171" s="4943"/>
      <c r="I171" s="4530"/>
      <c r="J171" s="4530"/>
      <c r="K171" s="4530"/>
      <c r="L171" s="890"/>
      <c r="M171" s="890"/>
      <c r="N171" s="891"/>
      <c r="O171" s="892"/>
    </row>
    <row r="172" spans="1:15" s="1149" customFormat="1" ht="31.5">
      <c r="A172" s="4943"/>
      <c r="B172" s="4943" t="s">
        <v>23246</v>
      </c>
      <c r="C172" s="4943"/>
      <c r="D172" s="4943" t="s">
        <v>23247</v>
      </c>
      <c r="E172" s="4943"/>
      <c r="F172" s="4944" t="s">
        <v>23313</v>
      </c>
      <c r="G172" s="4943" t="s">
        <v>23314</v>
      </c>
      <c r="H172" s="4943">
        <v>0.46</v>
      </c>
      <c r="I172" s="4530"/>
      <c r="J172" s="4530"/>
      <c r="K172" s="4530"/>
      <c r="L172" s="1146"/>
      <c r="M172" s="887"/>
      <c r="N172" s="887"/>
      <c r="O172" s="856"/>
    </row>
    <row r="173" spans="1:15" s="1149" customFormat="1" ht="31.5">
      <c r="A173" s="4943"/>
      <c r="B173" s="4943" t="s">
        <v>23248</v>
      </c>
      <c r="C173" s="4943"/>
      <c r="D173" s="4943" t="s">
        <v>23249</v>
      </c>
      <c r="E173" s="4943"/>
      <c r="F173" s="4944" t="s">
        <v>23315</v>
      </c>
      <c r="G173" s="4943" t="s">
        <v>23316</v>
      </c>
      <c r="H173" s="4943">
        <v>2.98</v>
      </c>
      <c r="I173" s="4530"/>
      <c r="J173" s="4530"/>
      <c r="K173" s="4530"/>
      <c r="L173" s="1147"/>
      <c r="M173" s="1146"/>
      <c r="N173" s="887"/>
      <c r="O173" s="856"/>
    </row>
    <row r="174" spans="1:15" s="1149" customFormat="1" ht="31.5">
      <c r="A174" s="4943"/>
      <c r="B174" s="4943" t="s">
        <v>23250</v>
      </c>
      <c r="C174" s="4943"/>
      <c r="D174" s="4943" t="s">
        <v>23251</v>
      </c>
      <c r="E174" s="4943"/>
      <c r="F174" s="4944" t="s">
        <v>23317</v>
      </c>
      <c r="G174" s="4943" t="s">
        <v>23318</v>
      </c>
      <c r="H174" s="4943">
        <v>5.08</v>
      </c>
      <c r="I174" s="4530"/>
      <c r="J174" s="4530"/>
      <c r="K174" s="4530"/>
      <c r="L174" s="1147"/>
      <c r="M174" s="1146"/>
      <c r="N174" s="887"/>
      <c r="O174" s="856"/>
    </row>
    <row r="175" spans="1:15" s="1149" customFormat="1" ht="31.5">
      <c r="A175" s="4943"/>
      <c r="B175" s="4943" t="s">
        <v>23252</v>
      </c>
      <c r="C175" s="4943"/>
      <c r="D175" s="4943" t="s">
        <v>23253</v>
      </c>
      <c r="E175" s="4943"/>
      <c r="F175" s="4944" t="s">
        <v>23319</v>
      </c>
      <c r="G175" s="4943" t="s">
        <v>23320</v>
      </c>
      <c r="H175" s="4943">
        <v>1.89</v>
      </c>
      <c r="I175" s="4530"/>
      <c r="J175" s="4530"/>
      <c r="K175" s="4530"/>
      <c r="L175" s="1147"/>
      <c r="M175" s="1147"/>
      <c r="N175" s="887" t="s">
        <v>23296</v>
      </c>
      <c r="O175" s="856"/>
    </row>
    <row r="176" spans="1:15" s="1149" customFormat="1" ht="31.5">
      <c r="A176" s="4943"/>
      <c r="B176" s="4943" t="s">
        <v>23254</v>
      </c>
      <c r="C176" s="4943"/>
      <c r="D176" s="4943" t="s">
        <v>23255</v>
      </c>
      <c r="E176" s="4943"/>
      <c r="F176" s="4944" t="s">
        <v>23321</v>
      </c>
      <c r="G176" s="4943" t="s">
        <v>23322</v>
      </c>
      <c r="H176" s="4943">
        <v>5.58</v>
      </c>
      <c r="I176" s="4530"/>
      <c r="J176" s="4530"/>
      <c r="K176" s="4530"/>
      <c r="L176" s="1146"/>
      <c r="M176" s="887"/>
      <c r="N176" s="887"/>
      <c r="O176" s="856"/>
    </row>
    <row r="177" spans="1:24" s="1149" customFormat="1" ht="39.75" customHeight="1">
      <c r="A177" s="4943"/>
      <c r="B177" s="4943" t="s">
        <v>23256</v>
      </c>
      <c r="C177" s="4943"/>
      <c r="D177" s="4943" t="s">
        <v>23257</v>
      </c>
      <c r="E177" s="4943"/>
      <c r="F177" s="4944" t="s">
        <v>23323</v>
      </c>
      <c r="G177" s="4943" t="s">
        <v>23324</v>
      </c>
      <c r="H177" s="4943">
        <v>0.34</v>
      </c>
      <c r="I177" s="4530"/>
      <c r="J177" s="4530"/>
      <c r="K177" s="4530"/>
      <c r="L177" s="1151"/>
      <c r="M177" s="887"/>
      <c r="N177" s="887"/>
      <c r="O177" s="61"/>
    </row>
    <row r="178" spans="1:24" s="1149" customFormat="1" ht="31.5">
      <c r="A178" s="4943"/>
      <c r="B178" s="4943" t="s">
        <v>23258</v>
      </c>
      <c r="C178" s="4943"/>
      <c r="D178" s="4943" t="s">
        <v>23259</v>
      </c>
      <c r="E178" s="4943"/>
      <c r="F178" s="4944" t="s">
        <v>23326</v>
      </c>
      <c r="G178" s="4943" t="s">
        <v>23327</v>
      </c>
      <c r="H178" s="4943">
        <v>1.47</v>
      </c>
      <c r="I178" s="4530"/>
      <c r="J178" s="4530"/>
      <c r="K178" s="4530"/>
      <c r="L178" s="1146"/>
      <c r="M178" s="887"/>
      <c r="N178" s="887"/>
      <c r="O178" s="61"/>
    </row>
    <row r="179" spans="1:24" s="1149" customFormat="1" ht="31.5">
      <c r="A179" s="4943"/>
      <c r="B179" s="4943" t="s">
        <v>23260</v>
      </c>
      <c r="C179" s="4943"/>
      <c r="D179" s="4943" t="s">
        <v>7668</v>
      </c>
      <c r="E179" s="4943"/>
      <c r="F179" s="4944" t="s">
        <v>23328</v>
      </c>
      <c r="G179" s="4943" t="s">
        <v>23329</v>
      </c>
      <c r="H179" s="4943">
        <v>1.39</v>
      </c>
      <c r="I179" s="4530"/>
      <c r="J179" s="4530"/>
      <c r="K179" s="4530"/>
      <c r="L179" s="1146"/>
      <c r="M179" s="887"/>
      <c r="N179" s="887"/>
      <c r="O179" s="61"/>
    </row>
    <row r="180" spans="1:24" s="1149" customFormat="1" ht="31.5">
      <c r="A180" s="4943"/>
      <c r="B180" s="4943" t="s">
        <v>23261</v>
      </c>
      <c r="C180" s="4943"/>
      <c r="D180" s="4943" t="s">
        <v>23262</v>
      </c>
      <c r="E180" s="4943"/>
      <c r="F180" s="4944" t="s">
        <v>23330</v>
      </c>
      <c r="G180" s="4943" t="s">
        <v>23331</v>
      </c>
      <c r="H180" s="4943">
        <v>1.07</v>
      </c>
      <c r="I180" s="4530"/>
      <c r="J180" s="4530"/>
      <c r="K180" s="4530"/>
      <c r="L180" s="1146"/>
      <c r="M180" s="887"/>
      <c r="N180" s="887"/>
      <c r="O180" s="61"/>
    </row>
    <row r="181" spans="1:24" s="395" customFormat="1" ht="31.5">
      <c r="A181" s="4943"/>
      <c r="B181" s="4943" t="s">
        <v>23263</v>
      </c>
      <c r="C181" s="4943"/>
      <c r="D181" s="4943" t="s">
        <v>23264</v>
      </c>
      <c r="E181" s="4943"/>
      <c r="F181" s="4944" t="s">
        <v>23332</v>
      </c>
      <c r="G181" s="4943" t="s">
        <v>23333</v>
      </c>
      <c r="H181" s="4943">
        <v>0.76</v>
      </c>
      <c r="I181" s="4530"/>
      <c r="J181" s="4530"/>
      <c r="K181" s="4530"/>
      <c r="L181" s="886"/>
      <c r="M181" s="827"/>
      <c r="N181" s="827"/>
      <c r="O181" s="1061"/>
    </row>
    <row r="182" spans="1:24" s="395" customFormat="1" ht="31.5">
      <c r="A182" s="4943" t="s">
        <v>23311</v>
      </c>
      <c r="B182" s="4943" t="s">
        <v>23265</v>
      </c>
      <c r="C182" s="4943"/>
      <c r="D182" s="4943" t="s">
        <v>23266</v>
      </c>
      <c r="E182" s="4943"/>
      <c r="F182" s="4944">
        <v>0</v>
      </c>
      <c r="G182" s="4943">
        <v>1.97</v>
      </c>
      <c r="H182" s="4943"/>
      <c r="I182" s="4530"/>
      <c r="J182" s="4530"/>
      <c r="K182" s="4530"/>
      <c r="L182" s="886"/>
      <c r="M182" s="827"/>
      <c r="N182" s="827"/>
      <c r="O182" s="1061"/>
    </row>
    <row r="183" spans="1:24" s="395" customFormat="1" ht="31.5">
      <c r="A183" s="4943"/>
      <c r="B183" s="4943" t="s">
        <v>23267</v>
      </c>
      <c r="C183" s="4943"/>
      <c r="D183" s="4943" t="s">
        <v>23268</v>
      </c>
      <c r="E183" s="4943"/>
      <c r="F183" s="4944" t="s">
        <v>23334</v>
      </c>
      <c r="G183" s="4943" t="s">
        <v>23335</v>
      </c>
      <c r="H183" s="4943">
        <v>2.67</v>
      </c>
      <c r="I183" s="4530"/>
      <c r="J183" s="4530"/>
      <c r="K183" s="4530"/>
      <c r="L183" s="886"/>
      <c r="M183" s="827"/>
      <c r="N183" s="827"/>
      <c r="O183" s="1061"/>
    </row>
    <row r="184" spans="1:24" s="395" customFormat="1" ht="31.5">
      <c r="A184" s="4943"/>
      <c r="B184" s="4943" t="s">
        <v>23269</v>
      </c>
      <c r="C184" s="4943"/>
      <c r="D184" s="4943" t="s">
        <v>23270</v>
      </c>
      <c r="E184" s="4943"/>
      <c r="F184" s="4944" t="s">
        <v>23310</v>
      </c>
      <c r="G184" s="4943" t="s">
        <v>23336</v>
      </c>
      <c r="H184" s="4943">
        <v>0.27</v>
      </c>
      <c r="I184" s="4530"/>
      <c r="J184" s="4530"/>
      <c r="K184" s="4530"/>
      <c r="L184" s="886"/>
      <c r="M184" s="827"/>
      <c r="N184" s="827"/>
      <c r="O184" s="1061"/>
    </row>
    <row r="185" spans="1:24" s="395" customFormat="1" ht="31.5">
      <c r="A185" s="4943"/>
      <c r="B185" s="4943" t="s">
        <v>23271</v>
      </c>
      <c r="C185" s="4943"/>
      <c r="D185" s="4943" t="s">
        <v>23272</v>
      </c>
      <c r="E185" s="4943"/>
      <c r="F185" s="4944" t="s">
        <v>23337</v>
      </c>
      <c r="G185" s="4943" t="s">
        <v>23338</v>
      </c>
      <c r="H185" s="4943">
        <v>0.5</v>
      </c>
      <c r="I185" s="4530"/>
      <c r="J185" s="4530"/>
      <c r="K185" s="4530"/>
      <c r="L185" s="886"/>
      <c r="M185" s="827"/>
      <c r="N185" s="827"/>
      <c r="O185" s="1061"/>
    </row>
    <row r="186" spans="1:24" s="395" customFormat="1" ht="31.5">
      <c r="A186" s="4943" t="s">
        <v>23311</v>
      </c>
      <c r="B186" s="4943" t="s">
        <v>23273</v>
      </c>
      <c r="C186" s="4943"/>
      <c r="D186" s="4943" t="s">
        <v>23274</v>
      </c>
      <c r="E186" s="4943"/>
      <c r="F186" s="4944">
        <v>0</v>
      </c>
      <c r="G186" s="4943">
        <v>3</v>
      </c>
      <c r="H186" s="4943"/>
      <c r="I186" s="4530"/>
      <c r="J186" s="4530"/>
      <c r="K186" s="4530"/>
      <c r="L186" s="886"/>
      <c r="M186" s="827"/>
      <c r="N186" s="827"/>
      <c r="O186" s="1061"/>
    </row>
    <row r="187" spans="1:24" s="395" customFormat="1" ht="31.5">
      <c r="A187" s="4943"/>
      <c r="B187" s="4943" t="s">
        <v>23275</v>
      </c>
      <c r="C187" s="4943"/>
      <c r="D187" s="4943" t="s">
        <v>3243</v>
      </c>
      <c r="E187" s="4943"/>
      <c r="F187" s="4944" t="s">
        <v>23295</v>
      </c>
      <c r="G187" s="4943" t="s">
        <v>23339</v>
      </c>
      <c r="H187" s="4943">
        <v>0.63</v>
      </c>
      <c r="I187" s="4530"/>
      <c r="J187" s="4530"/>
      <c r="K187" s="4530"/>
      <c r="L187" s="886"/>
      <c r="M187" s="827"/>
      <c r="N187" s="827"/>
      <c r="O187" s="1061"/>
    </row>
    <row r="188" spans="1:24" s="395" customFormat="1" ht="31.5">
      <c r="A188" s="4943"/>
      <c r="B188" s="4943" t="s">
        <v>23276</v>
      </c>
      <c r="C188" s="4943"/>
      <c r="D188" s="4943" t="s">
        <v>23277</v>
      </c>
      <c r="E188" s="4943"/>
      <c r="F188" s="4944" t="s">
        <v>23334</v>
      </c>
      <c r="G188" s="4943" t="s">
        <v>23340</v>
      </c>
      <c r="H188" s="4943">
        <v>1.84</v>
      </c>
      <c r="I188" s="4530"/>
      <c r="J188" s="4530"/>
      <c r="K188" s="4530"/>
      <c r="L188" s="886"/>
      <c r="M188" s="827"/>
      <c r="N188" s="827"/>
      <c r="O188" s="1061"/>
    </row>
    <row r="189" spans="1:24" ht="31.5">
      <c r="A189" s="4943"/>
      <c r="B189" s="4943" t="s">
        <v>23278</v>
      </c>
      <c r="C189" s="4943"/>
      <c r="D189" s="4943" t="s">
        <v>23279</v>
      </c>
      <c r="E189" s="4943"/>
      <c r="F189" s="4944" t="s">
        <v>23341</v>
      </c>
      <c r="G189" s="4943" t="s">
        <v>23342</v>
      </c>
      <c r="H189" s="4943">
        <v>2.93</v>
      </c>
      <c r="I189" s="4530"/>
      <c r="J189" s="4530"/>
      <c r="K189" s="4530"/>
    </row>
    <row r="190" spans="1:24" ht="31.5">
      <c r="A190" s="4943" t="s">
        <v>23311</v>
      </c>
      <c r="B190" s="4943" t="s">
        <v>23280</v>
      </c>
      <c r="C190" s="4943"/>
      <c r="D190" s="4943" t="s">
        <v>23281</v>
      </c>
      <c r="E190" s="4943"/>
      <c r="F190" s="4944">
        <v>0</v>
      </c>
      <c r="G190" s="4943">
        <v>3.02</v>
      </c>
      <c r="H190" s="4943"/>
      <c r="I190" s="4530"/>
      <c r="J190" s="4530"/>
      <c r="K190" s="4530"/>
      <c r="X190" t="s">
        <v>866</v>
      </c>
    </row>
    <row r="191" spans="1:24" ht="31.5">
      <c r="A191" s="4943"/>
      <c r="B191" s="4943" t="s">
        <v>23282</v>
      </c>
      <c r="C191" s="4943"/>
      <c r="D191" s="4943" t="s">
        <v>23283</v>
      </c>
      <c r="E191" s="4943"/>
      <c r="F191" s="4944" t="s">
        <v>23328</v>
      </c>
      <c r="G191" s="4943" t="s">
        <v>23343</v>
      </c>
      <c r="H191" s="4943">
        <v>0.32</v>
      </c>
      <c r="I191" s="4530"/>
      <c r="J191" s="4530"/>
      <c r="K191" s="4530"/>
    </row>
    <row r="192" spans="1:24" ht="31.5">
      <c r="A192" s="4943"/>
      <c r="B192" s="4943" t="s">
        <v>23284</v>
      </c>
      <c r="C192" s="4943"/>
      <c r="D192" s="4943" t="s">
        <v>23285</v>
      </c>
      <c r="E192" s="4943"/>
      <c r="F192" s="4944" t="s">
        <v>23295</v>
      </c>
      <c r="G192" s="4943" t="s">
        <v>23344</v>
      </c>
      <c r="H192" s="4943">
        <v>0.83</v>
      </c>
      <c r="I192" s="4530"/>
      <c r="J192" s="4530"/>
      <c r="K192" s="4530"/>
    </row>
    <row r="193" spans="1:11" ht="31.5">
      <c r="A193" s="4943" t="s">
        <v>23311</v>
      </c>
      <c r="B193" s="4943" t="s">
        <v>23286</v>
      </c>
      <c r="C193" s="4943"/>
      <c r="D193" s="4943" t="s">
        <v>23287</v>
      </c>
      <c r="E193" s="4943"/>
      <c r="F193" s="4944">
        <v>0</v>
      </c>
      <c r="G193" s="4943">
        <v>0.2</v>
      </c>
      <c r="H193" s="4943"/>
      <c r="I193" s="4530"/>
      <c r="J193" s="4530"/>
      <c r="K193" s="4530"/>
    </row>
    <row r="194" spans="1:11" ht="31.5">
      <c r="A194" s="4943"/>
      <c r="B194" s="4943" t="s">
        <v>23288</v>
      </c>
      <c r="C194" s="4943"/>
      <c r="D194" s="4943" t="s">
        <v>23268</v>
      </c>
      <c r="E194" s="4943"/>
      <c r="F194" s="4944" t="s">
        <v>23345</v>
      </c>
      <c r="G194" s="4943" t="s">
        <v>23346</v>
      </c>
      <c r="H194" s="4943">
        <v>0.74</v>
      </c>
      <c r="I194" s="4530"/>
      <c r="J194" s="4530"/>
      <c r="K194" s="4530"/>
    </row>
    <row r="195" spans="1:11" ht="31.5">
      <c r="A195" s="4943"/>
      <c r="B195" s="4943" t="s">
        <v>23289</v>
      </c>
      <c r="C195" s="4943"/>
      <c r="D195" s="4943" t="s">
        <v>23290</v>
      </c>
      <c r="E195" s="4943"/>
      <c r="F195" s="4944" t="s">
        <v>23347</v>
      </c>
      <c r="G195" s="4943" t="s">
        <v>23348</v>
      </c>
      <c r="H195" s="4943">
        <v>0.59</v>
      </c>
      <c r="I195" s="4530"/>
      <c r="J195" s="4530"/>
      <c r="K195" s="4530"/>
    </row>
    <row r="196" spans="1:11" ht="31.5">
      <c r="A196" s="4939"/>
      <c r="B196" s="4943" t="s">
        <v>23291</v>
      </c>
      <c r="C196" s="4943"/>
      <c r="D196" s="4943" t="s">
        <v>23292</v>
      </c>
      <c r="E196" s="4943"/>
      <c r="F196" s="4944" t="s">
        <v>23310</v>
      </c>
      <c r="G196" s="4943" t="s">
        <v>23349</v>
      </c>
      <c r="H196" s="4943">
        <v>0.3</v>
      </c>
      <c r="I196" s="3917"/>
      <c r="J196" s="3917"/>
      <c r="K196" s="3917"/>
    </row>
    <row r="197" spans="1:11" ht="31.5">
      <c r="A197" s="4939"/>
      <c r="B197" s="4943" t="s">
        <v>23293</v>
      </c>
      <c r="C197" s="4943"/>
      <c r="D197" s="4943" t="s">
        <v>3243</v>
      </c>
      <c r="E197" s="4943"/>
      <c r="F197" s="4944" t="s">
        <v>23350</v>
      </c>
      <c r="G197" s="4943" t="s">
        <v>23351</v>
      </c>
      <c r="H197" s="4943">
        <v>0.41</v>
      </c>
      <c r="I197" s="3917"/>
      <c r="J197" s="3917"/>
      <c r="K197" s="3917"/>
    </row>
    <row r="198" spans="1:11" s="4530" customFormat="1" ht="61.5">
      <c r="A198" s="4943"/>
      <c r="B198" s="4943"/>
      <c r="C198" s="4943"/>
      <c r="D198" s="4943"/>
      <c r="E198" s="4943"/>
      <c r="F198" s="4943"/>
      <c r="G198" s="4943"/>
      <c r="H198" s="4945">
        <f>SUM(H163:H197)</f>
        <v>72.399999999999991</v>
      </c>
    </row>
    <row r="199" spans="1:11">
      <c r="A199" s="4939"/>
      <c r="B199" s="4939"/>
      <c r="C199" s="4939"/>
      <c r="D199" s="4939"/>
      <c r="E199" s="4939"/>
      <c r="F199" s="4939"/>
      <c r="G199" s="4939"/>
      <c r="H199" s="4939"/>
      <c r="I199" s="3917"/>
      <c r="J199" s="3917"/>
      <c r="K199" s="3917"/>
    </row>
    <row r="200" spans="1:11">
      <c r="A200" s="4939"/>
      <c r="B200" s="4939"/>
      <c r="C200" s="4939"/>
      <c r="D200" s="4939"/>
      <c r="E200" s="4939"/>
      <c r="F200" s="4939"/>
      <c r="G200" s="4939"/>
      <c r="H200" s="4939"/>
      <c r="I200" s="3917"/>
      <c r="J200" s="3917"/>
      <c r="K200" s="3917"/>
    </row>
    <row r="201" spans="1:11">
      <c r="A201" s="4939"/>
      <c r="B201" s="4939"/>
      <c r="C201" s="4939"/>
      <c r="D201" s="4939"/>
      <c r="E201" s="4939"/>
      <c r="F201" s="4939"/>
      <c r="G201" s="4939"/>
      <c r="H201" s="4939"/>
      <c r="I201" s="3917"/>
      <c r="J201" s="3917"/>
      <c r="K201" s="3917"/>
    </row>
    <row r="202" spans="1:11">
      <c r="A202" s="4939"/>
      <c r="B202" s="4939"/>
      <c r="C202" s="4939"/>
      <c r="D202" s="4939"/>
      <c r="E202" s="4939"/>
      <c r="F202" s="4939"/>
      <c r="G202" s="4939"/>
      <c r="H202" s="4939"/>
      <c r="I202" s="3917"/>
      <c r="J202" s="3917"/>
      <c r="K202" s="3917"/>
    </row>
    <row r="203" spans="1:11">
      <c r="A203" s="3917"/>
      <c r="B203" s="3917"/>
      <c r="C203" s="3917"/>
      <c r="D203" s="3917"/>
      <c r="E203" s="3917"/>
      <c r="F203" s="3917"/>
      <c r="G203" s="3917"/>
      <c r="H203" s="3917"/>
      <c r="I203" s="3917"/>
      <c r="J203" s="3917"/>
      <c r="K203" s="3917"/>
    </row>
    <row r="204" spans="1:11">
      <c r="A204" s="3917"/>
      <c r="B204" s="3917"/>
      <c r="C204" s="3917"/>
      <c r="D204" s="3917"/>
      <c r="E204" s="3917"/>
      <c r="F204" s="3917"/>
      <c r="G204" s="3917"/>
      <c r="H204" s="3917"/>
      <c r="I204" s="3917"/>
      <c r="J204" s="3917"/>
      <c r="K204" s="3917"/>
    </row>
    <row r="205" spans="1:11">
      <c r="A205" s="3917"/>
      <c r="B205" s="3917"/>
      <c r="C205" s="3917"/>
      <c r="D205" s="3917"/>
      <c r="E205" s="3917"/>
      <c r="F205" s="3917"/>
      <c r="G205" s="3917"/>
      <c r="H205" s="3917"/>
      <c r="I205" s="3917"/>
      <c r="J205" s="3917"/>
      <c r="K205" s="3917"/>
    </row>
    <row r="206" spans="1:11">
      <c r="A206" s="3917"/>
      <c r="B206" s="3917"/>
      <c r="C206" s="3917"/>
      <c r="D206" s="3917"/>
      <c r="E206" s="3917"/>
      <c r="F206" s="3917"/>
      <c r="G206" s="3917"/>
      <c r="H206" s="3917"/>
      <c r="I206" s="3917"/>
      <c r="J206" s="3917"/>
      <c r="K206" s="3917"/>
    </row>
    <row r="207" spans="1:11">
      <c r="A207" s="3917"/>
      <c r="B207" s="3917"/>
      <c r="C207" s="3917"/>
      <c r="D207" s="3917"/>
      <c r="E207" s="3917"/>
      <c r="F207" s="3917"/>
      <c r="G207" s="3917"/>
      <c r="H207" s="3917"/>
      <c r="I207" s="3917"/>
      <c r="J207" s="3917"/>
      <c r="K207" s="3917"/>
    </row>
    <row r="208" spans="1:11">
      <c r="A208" s="3917"/>
      <c r="B208" s="3917"/>
      <c r="C208" s="3917"/>
      <c r="D208" s="3917"/>
      <c r="E208" s="3917"/>
      <c r="F208" s="3917"/>
      <c r="G208" s="3917"/>
      <c r="H208" s="3917"/>
      <c r="I208" s="3917"/>
      <c r="J208" s="3917"/>
      <c r="K208" s="3917"/>
    </row>
    <row r="209" spans="1:11">
      <c r="A209" s="3917"/>
      <c r="B209" s="3917"/>
      <c r="C209" s="3917"/>
      <c r="D209" s="3917"/>
      <c r="E209" s="3917"/>
      <c r="F209" s="3917"/>
      <c r="G209" s="3917"/>
      <c r="H209" s="3917"/>
      <c r="I209" s="3917"/>
      <c r="J209" s="3917"/>
      <c r="K209" s="3917"/>
    </row>
  </sheetData>
  <customSheetViews>
    <customSheetView guid="{79AD5FB7-84BA-40F8-B93E-7F6D3F799515}" scale="60" printArea="1" hiddenRows="1" view="pageBreakPreview" topLeftCell="A103">
      <selection activeCell="I161" sqref="I161"/>
      <rowBreaks count="3" manualBreakCount="3">
        <brk id="40" max="14" man="1"/>
        <brk id="97" max="14" man="1"/>
        <brk id="179" max="14" man="1"/>
      </rowBreaks>
      <pageMargins left="0.7" right="0.7" top="0.75" bottom="0.75" header="0.3" footer="0.3"/>
      <printOptions gridLines="1"/>
      <pageSetup scale="43" orientation="landscape" r:id="rId1"/>
    </customSheetView>
    <customSheetView guid="{A3593EDC-2197-4283-B58F-E8F46865F6B0}" scale="50" printArea="1" hiddenRows="1" view="pageBreakPreview" topLeftCell="A103">
      <selection activeCell="N117" sqref="N117"/>
      <rowBreaks count="4" manualBreakCount="4">
        <brk id="40" max="13" man="1"/>
        <brk id="97" max="13" man="1"/>
        <brk id="158" max="13" man="1"/>
        <brk id="180" max="13" man="1"/>
      </rowBreaks>
      <pageMargins left="0.7" right="0.7" top="0.75" bottom="0.75" header="0.3" footer="0.3"/>
      <printOptions gridLines="1"/>
      <pageSetup scale="26" orientation="landscape" r:id="rId2"/>
    </customSheetView>
    <customSheetView guid="{39DE2760-0BFC-4719-B1E4-380C3A7079FC}">
      <selection activeCell="R85" sqref="R85"/>
      <pageMargins left="0.7" right="0.7" top="0.75" bottom="0.75" header="0.3" footer="0.3"/>
    </customSheetView>
    <customSheetView guid="{6CF4F969-58DE-4028-9DCC-C6E713BA1EE8}">
      <selection activeCell="M96" sqref="M96"/>
      <pageMargins left="0.7" right="0.7" top="0.75" bottom="0.75" header="0.3" footer="0.3"/>
    </customSheetView>
    <customSheetView guid="{854D26F6-556C-4832-93A1-027DC2E7489A}">
      <selection activeCell="Q65" sqref="Q65:Q66"/>
      <pageMargins left="0.7" right="0.7" top="0.75" bottom="0.75" header="0.3" footer="0.3"/>
    </customSheetView>
    <customSheetView guid="{1187C2EC-E8C1-47BD-824F-A093AEDCF8A3}">
      <selection activeCell="A135" sqref="A135:XFD135"/>
      <pageMargins left="0.7" right="0.7" top="0.75" bottom="0.75" header="0.3" footer="0.3"/>
      <pageSetup orientation="portrait" r:id="rId3"/>
    </customSheetView>
    <customSheetView guid="{56D62996-4B64-4559-A57F-952A7719E60C}">
      <selection activeCell="N9" sqref="N9"/>
      <pageMargins left="0.7" right="0.7" top="0.75" bottom="0.75" header="0.3" footer="0.3"/>
      <pageSetup orientation="portrait" r:id="rId4"/>
    </customSheetView>
    <customSheetView guid="{D38925AC-49E8-4240-B4C4-15DDEAD2A52A}" topLeftCell="C13">
      <selection activeCell="N32" sqref="N32"/>
      <pageMargins left="0.7" right="0.7" top="0.75" bottom="0.75" header="0.3" footer="0.3"/>
      <pageSetup scale="68" orientation="landscape" r:id="rId5"/>
    </customSheetView>
    <customSheetView guid="{BBB634EE-F2D2-401C-80C5-834C06C8684E}" scale="80" topLeftCell="A35">
      <selection activeCell="J44" sqref="J44"/>
      <pageMargins left="0.7" right="0.7" top="0.75" bottom="0.75" header="0.3" footer="0.3"/>
      <pageSetup scale="68" orientation="landscape" r:id="rId6"/>
    </customSheetView>
    <customSheetView guid="{2C5FEC20-E906-4956-A88D-6EAAC0747B30}" scale="80" topLeftCell="A35">
      <selection activeCell="J44" sqref="J44"/>
      <pageMargins left="0.7" right="0.7" top="0.75" bottom="0.75" header="0.3" footer="0.3"/>
      <pageSetup scale="68" orientation="landscape" r:id="rId7"/>
    </customSheetView>
    <customSheetView guid="{F9A994EF-45B5-4EB9-AA72-BA8C2214CFE1}">
      <selection activeCell="L17" sqref="L17"/>
      <pageMargins left="0.7" right="0.7" top="0.75" bottom="0.75" header="0.3" footer="0.3"/>
      <pageSetup scale="65" orientation="landscape" r:id="rId8"/>
    </customSheetView>
    <customSheetView guid="{600A9694-21CC-48F1-9DA2-8C0E3E8B5FA0}">
      <selection activeCell="N9" sqref="N9"/>
      <pageMargins left="0.7" right="0.7" top="0.75" bottom="0.75" header="0.3" footer="0.3"/>
      <pageSetup scale="46" orientation="portrait" r:id="rId9"/>
    </customSheetView>
    <customSheetView guid="{344E436F-251D-4C51-AB7E-9264FEC9FA05}">
      <selection activeCell="O15" sqref="O15"/>
      <pageMargins left="0.7" right="0.7" top="0.75" bottom="0.75" header="0.3" footer="0.3"/>
    </customSheetView>
    <customSheetView guid="{0546D35D-D495-4ABF-8CD5-906F9854F6B9}">
      <selection activeCell="O15" sqref="O15"/>
      <pageMargins left="0.7" right="0.7" top="0.75" bottom="0.75" header="0.3" footer="0.3"/>
    </customSheetView>
    <customSheetView guid="{58D92D3D-F9DC-4070-8DAB-284558C682C9}">
      <selection activeCell="Q65" sqref="Q65:Q66"/>
      <pageMargins left="0.7" right="0.7" top="0.75" bottom="0.75" header="0.3" footer="0.3"/>
      <pageSetup scale="46" orientation="portrait" horizontalDpi="300" verticalDpi="300" r:id="rId10"/>
    </customSheetView>
    <customSheetView guid="{DD0AAC79-0110-4B1B-BB25-2C4FE9ED31F4}">
      <selection activeCell="O15" sqref="O15"/>
      <pageMargins left="0.7" right="0.7" top="0.75" bottom="0.75" header="0.3" footer="0.3"/>
    </customSheetView>
    <customSheetView guid="{423EC763-4105-4509-B307-318A5394E372}">
      <selection activeCell="J44" sqref="J44"/>
      <pageMargins left="0.7" right="0.7" top="0.75" bottom="0.75" header="0.3" footer="0.3"/>
    </customSheetView>
    <customSheetView guid="{7FDB354D-BBFC-467C-9214-DEA80979E90C}">
      <selection activeCell="J44" sqref="J44"/>
      <pageMargins left="0.7" right="0.7" top="0.75" bottom="0.75" header="0.3" footer="0.3"/>
    </customSheetView>
    <customSheetView guid="{B98680F5-9992-4B15-9195-313E46832CE7}">
      <selection activeCell="J44" sqref="J44"/>
      <pageMargins left="0.7" right="0.7" top="0.75" bottom="0.75" header="0.3" footer="0.3"/>
    </customSheetView>
    <customSheetView guid="{2CAD6BBA-D926-4B66-9703-7E419ED6E99E}">
      <selection activeCell="A31" sqref="A31"/>
      <pageMargins left="0.7" right="0.7" top="0.75" bottom="0.75" header="0.3" footer="0.3"/>
    </customSheetView>
    <customSheetView guid="{64C3C58B-5EDF-4A0D-9A08-4E76AD2C2831}">
      <selection activeCell="N9" sqref="N9"/>
      <pageMargins left="0.7" right="0.7" top="0.75" bottom="0.75" header="0.3" footer="0.3"/>
      <pageSetup scale="46" orientation="portrait" r:id="rId11"/>
    </customSheetView>
    <customSheetView guid="{23935FAA-2CC8-4E3D-A833-6D530319EE28}">
      <selection activeCell="Q65" sqref="Q65:Q66"/>
      <pageMargins left="0.7" right="0.7" top="0.75" bottom="0.75" header="0.3" footer="0.3"/>
    </customSheetView>
    <customSheetView guid="{E7B49325-7A41-4A22-9EA5-2C4D363DA8F1}">
      <selection activeCell="M96" sqref="M96"/>
      <pageMargins left="0.7" right="0.7" top="0.75" bottom="0.75" header="0.3" footer="0.3"/>
    </customSheetView>
    <customSheetView guid="{FAC928FB-1728-4FB7-8ECE-85A8DE4D0ADF}">
      <selection activeCell="Q65" sqref="Q65:Q66"/>
      <pageMargins left="0.7" right="0.7" top="0.75" bottom="0.75" header="0.3" footer="0.3"/>
    </customSheetView>
    <customSheetView guid="{8C4D76D8-AA45-48E9-9804-BEEAA7B08B03}">
      <selection activeCell="Q65" sqref="Q65:Q66"/>
      <pageMargins left="0.7" right="0.7" top="0.75" bottom="0.75" header="0.3" footer="0.3"/>
    </customSheetView>
    <customSheetView guid="{862ECE3E-CBCF-4644-8210-D1EDA2099D3A}">
      <selection activeCell="Q65" sqref="Q65:Q66"/>
      <pageMargins left="0.7" right="0.7" top="0.75" bottom="0.75" header="0.3" footer="0.3"/>
    </customSheetView>
    <customSheetView guid="{EE1B2E10-D8FD-451C-B1E1-0B98F6A560DF}">
      <selection activeCell="Q20" sqref="Q20"/>
      <pageMargins left="0.7" right="0.7" top="0.75" bottom="0.75" header="0.3" footer="0.3"/>
    </customSheetView>
    <customSheetView guid="{7964114C-CB29-4D99-9806-CFB993D96184}">
      <selection activeCell="M96" sqref="M96"/>
      <pageMargins left="0.7" right="0.7" top="0.75" bottom="0.75" header="0.3" footer="0.3"/>
    </customSheetView>
    <customSheetView guid="{A7CCEAC1-D48B-40D0-9479-364198DE80EF}">
      <selection activeCell="M96" sqref="M96"/>
      <pageMargins left="0.7" right="0.7" top="0.75" bottom="0.75" header="0.3" footer="0.3"/>
    </customSheetView>
    <customSheetView guid="{68F5884F-4969-4575-BF13-5CC01FC32956}" topLeftCell="A49">
      <selection activeCell="Q65" sqref="Q65:Q66"/>
      <pageMargins left="0.7" right="0.7" top="0.75" bottom="0.75" header="0.3" footer="0.3"/>
    </customSheetView>
    <customSheetView guid="{29758B78-03D3-4D8E-AD37-F25D1BDCFD7B}">
      <selection activeCell="M96" sqref="M96"/>
      <pageMargins left="0.7" right="0.7" top="0.75" bottom="0.75" header="0.3" footer="0.3"/>
    </customSheetView>
    <customSheetView guid="{DE99B454-ED50-4848-ADC8-212B34E74919}" topLeftCell="B73">
      <selection activeCell="M96" sqref="M96"/>
      <pageMargins left="0.7" right="0.7" top="0.75" bottom="0.75" header="0.3" footer="0.3"/>
    </customSheetView>
    <customSheetView guid="{8CB2D929-C7E4-4180-B163-8A2824806B17}">
      <selection activeCell="R85" sqref="R85"/>
      <pageMargins left="0.7" right="0.7" top="0.75" bottom="0.75" header="0.3" footer="0.3"/>
    </customSheetView>
    <customSheetView guid="{34D85203-2D51-4355-8027-8019AB86EBCF}">
      <pageMargins left="0.7" right="0.7" top="0.75" bottom="0.75" header="0.3" footer="0.3"/>
    </customSheetView>
    <customSheetView guid="{89CCDF41-F1C9-4313-9F31-D107B3C76DDB}">
      <pageMargins left="0.7" right="0.7" top="0.75" bottom="0.75" header="0.3" footer="0.3"/>
    </customSheetView>
    <customSheetView guid="{726AD29E-1BFF-4E2F-9960-EE7743278367}">
      <pageMargins left="0.7" right="0.7" top="0.75" bottom="0.75" header="0.3" footer="0.3"/>
    </customSheetView>
    <customSheetView guid="{2F42E84F-7DBF-4A75-A7B3-62028DAEBF1A}">
      <pageMargins left="0.7" right="0.7" top="0.75" bottom="0.75" header="0.3" footer="0.3"/>
    </customSheetView>
    <customSheetView guid="{2B685D48-0292-4AA7-9819-853B2AEC1DD4}">
      <pageMargins left="0.7" right="0.7" top="0.75" bottom="0.75" header="0.3" footer="0.3"/>
    </customSheetView>
    <customSheetView guid="{4B0AA991-6767-4D57-B414-24103CB6BBB4}">
      <pageMargins left="0.7" right="0.7" top="0.75" bottom="0.75" header="0.3" footer="0.3"/>
    </customSheetView>
    <customSheetView guid="{8E86F10A-A699-45F6-98BE-FE12C92DC001}">
      <pageMargins left="0.7" right="0.7" top="0.75" bottom="0.75" header="0.3" footer="0.3"/>
    </customSheetView>
    <customSheetView guid="{47F7A3CE-B782-485F-A003-C143096A6054}">
      <pageMargins left="0.7" right="0.7" top="0.75" bottom="0.75" header="0.3" footer="0.3"/>
    </customSheetView>
    <customSheetView guid="{39B6890E-9E43-4C41-84C2-BE54C196CF6B}">
      <pageMargins left="0.7" right="0.7" top="0.75" bottom="0.75" header="0.3" footer="0.3"/>
    </customSheetView>
    <customSheetView guid="{5C12847A-1A36-4653-8A29-4B40BE88BC31}">
      <pageMargins left="0.7" right="0.7" top="0.75" bottom="0.75" header="0.3" footer="0.3"/>
    </customSheetView>
    <customSheetView guid="{72622A5F-562A-4F46-80A6-FB340FA923E4}">
      <pageMargins left="0.7" right="0.7" top="0.75" bottom="0.75" header="0.3" footer="0.3"/>
    </customSheetView>
    <customSheetView guid="{3A3E5217-495A-42D4-92E9-DBDDFA0133B2}">
      <pageMargins left="0.7" right="0.7" top="0.75" bottom="0.75" header="0.3" footer="0.3"/>
    </customSheetView>
    <customSheetView guid="{60CB8EE4-B91C-4012-A081-CCBA186E6839}">
      <selection activeCell="R85" sqref="R85"/>
      <pageMargins left="0.7" right="0.7" top="0.75" bottom="0.75" header="0.3" footer="0.3"/>
    </customSheetView>
    <customSheetView guid="{B8A5C91A-AD33-4DF4-A694-672D147217B5}">
      <selection activeCell="R85" sqref="R85"/>
      <pageMargins left="0.7" right="0.7" top="0.75" bottom="0.75" header="0.3" footer="0.3"/>
    </customSheetView>
    <customSheetView guid="{6A065346-6EC6-4D7F-9DF7-3658D614503A}">
      <selection activeCell="M96" sqref="M96"/>
      <pageMargins left="0.7" right="0.7" top="0.75" bottom="0.75" header="0.3" footer="0.3"/>
    </customSheetView>
    <customSheetView guid="{6BC667A8-B269-4F56-A803-5E4093D12764}" topLeftCell="A64">
      <selection activeCell="Q65" sqref="Q65:Q66"/>
      <pageMargins left="0.7" right="0.7" top="0.75" bottom="0.75" header="0.3" footer="0.3"/>
    </customSheetView>
    <customSheetView guid="{4075A10A-29EA-4A39-8C87-92C314459964}" topLeftCell="A49">
      <selection activeCell="Q65" sqref="Q65:Q66"/>
      <pageMargins left="0.7" right="0.7" top="0.75" bottom="0.75" header="0.3" footer="0.3"/>
    </customSheetView>
    <customSheetView guid="{D07D711A-BCB9-4378-B863-4CB7EB1E0F9F}">
      <selection activeCell="M96" sqref="M96"/>
      <pageMargins left="0.7" right="0.7" top="0.75" bottom="0.75" header="0.3" footer="0.3"/>
    </customSheetView>
    <customSheetView guid="{CE3A1CF7-6A47-4ED0-B4C6-D84228F6384A}">
      <selection activeCell="M96" sqref="M96"/>
      <pageMargins left="0.7" right="0.7" top="0.75" bottom="0.75" header="0.3" footer="0.3"/>
    </customSheetView>
    <customSheetView guid="{A6CAB246-C66C-4430-B883-E3AB4CA85CD3}" topLeftCell="A70">
      <selection activeCell="N32" sqref="N32"/>
      <pageMargins left="0.7" right="0.7" top="0.75" bottom="0.75" header="0.3" footer="0.3"/>
      <pageSetup scale="68" orientation="landscape" r:id="rId12"/>
    </customSheetView>
    <customSheetView guid="{A1494558-1040-4A63-BC7C-D39B992B3E56}">
      <selection activeCell="M96" sqref="M96"/>
      <pageMargins left="0.7" right="0.7" top="0.75" bottom="0.75" header="0.3" footer="0.3"/>
    </customSheetView>
    <customSheetView guid="{1D116760-CC87-4F16-87B4-C7A61320F480}" scale="80">
      <selection activeCell="O15" sqref="O15"/>
      <pageMargins left="0.7" right="0.7" top="0.75" bottom="0.75" header="0.3" footer="0.3"/>
      <pageSetup scale="68" orientation="landscape" r:id="rId13"/>
    </customSheetView>
    <customSheetView guid="{0CF2EC10-BDE2-491E-A077-01A8E5B1EBEC}">
      <selection activeCell="O15" sqref="O15"/>
      <pageMargins left="0.7" right="0.7" top="0.75" bottom="0.75" header="0.3" footer="0.3"/>
    </customSheetView>
    <customSheetView guid="{F88BCD3F-34B6-43CB-BC45-E51462EBF67F}">
      <selection activeCell="N9" sqref="N9"/>
      <pageMargins left="0.7" right="0.7" top="0.75" bottom="0.75" header="0.3" footer="0.3"/>
    </customSheetView>
    <customSheetView guid="{1749D216-7950-497C-B39A-63FBE4D03B8C}">
      <selection activeCell="M96" sqref="M96"/>
      <pageMargins left="0.7" right="0.7" top="0.75" bottom="0.75" header="0.3" footer="0.3"/>
    </customSheetView>
    <customSheetView guid="{7FA40027-7B17-499A-B359-A5EF5225CCED}">
      <selection activeCell="N9" sqref="N9"/>
      <pageMargins left="0.7" right="0.7" top="0.75" bottom="0.75" header="0.3" footer="0.3"/>
      <pageSetup scale="46" orientation="portrait" r:id="rId14"/>
    </customSheetView>
    <customSheetView guid="{34D72504-BFF0-4EA8-8FC8-7543DC9590F6}">
      <selection activeCell="N9" sqref="N9"/>
      <pageMargins left="0.7" right="0.7" top="0.75" bottom="0.75" header="0.3" footer="0.3"/>
    </customSheetView>
    <customSheetView guid="{72F1F4A7-FA3D-4AAA-B9F7-0B7CBCF937A0}">
      <selection activeCell="O15" sqref="O15"/>
      <pageMargins left="0.7" right="0.7" top="0.75" bottom="0.75" header="0.3" footer="0.3"/>
    </customSheetView>
    <customSheetView guid="{08FE8395-D523-42C1-83CE-E79D67FD8F6E}">
      <selection activeCell="N9" sqref="N9"/>
      <pageMargins left="0.7" right="0.7" top="0.75" bottom="0.75" header="0.3" footer="0.3"/>
      <pageSetup scale="46" orientation="portrait" r:id="rId15"/>
    </customSheetView>
    <customSheetView guid="{1CAAE197-33E6-4BF2-B4DE-FDE07E8BBF88}" scale="80" topLeftCell="A35">
      <selection activeCell="J44" sqref="J44"/>
      <pageMargins left="0.7" right="0.7" top="0.75" bottom="0.75" header="0.3" footer="0.3"/>
      <pageSetup scale="68" orientation="landscape" r:id="rId16"/>
    </customSheetView>
    <customSheetView guid="{0B1CD487-A10E-47AA-97E1-782E43B555C4}">
      <selection activeCell="J44" sqref="J44"/>
      <pageMargins left="0.7" right="0.7" top="0.75" bottom="0.75" header="0.3" footer="0.3"/>
    </customSheetView>
    <customSheetView guid="{AF97F53F-CC36-44C1-9ECD-DF5129B3E6B5}">
      <selection activeCell="Q20" sqref="Q20"/>
      <pageMargins left="0.7" right="0.7" top="0.75" bottom="0.75" header="0.3" footer="0.3"/>
    </customSheetView>
    <customSheetView guid="{FD6F7CAF-FB1E-4C3B-BC17-A805CA3477EF}">
      <selection activeCell="N9" sqref="N9"/>
      <pageMargins left="0.7" right="0.7" top="0.75" bottom="0.75" header="0.3" footer="0.3"/>
      <pageSetup scale="45" orientation="portrait" r:id="rId17"/>
    </customSheetView>
    <customSheetView guid="{FEDC4AFF-A1F9-4866-BED0-75319FE928CF}">
      <selection activeCell="N9" sqref="N9"/>
      <pageMargins left="0.7" right="0.7" top="0.75" bottom="0.75" header="0.3" footer="0.3"/>
    </customSheetView>
    <customSheetView guid="{BB41729E-AA2B-4B78-BC0A-1EFA069D5CFD}" scale="80" topLeftCell="A35">
      <selection activeCell="J44" sqref="J44"/>
      <pageMargins left="0.7" right="0.7" top="0.75" bottom="0.75" header="0.3" footer="0.3"/>
      <pageSetup scale="68" orientation="landscape" r:id="rId18"/>
    </customSheetView>
    <customSheetView guid="{7BB95B6A-5E37-4CAE-AF7D-1CC701D075E8}" scale="80" topLeftCell="A35">
      <selection activeCell="J44" sqref="J44"/>
      <pageMargins left="0.7" right="0.7" top="0.75" bottom="0.75" header="0.3" footer="0.3"/>
      <pageSetup scale="68" orientation="landscape" r:id="rId19"/>
    </customSheetView>
    <customSheetView guid="{2EC062F0-5386-4865-B10E-AAA41383D77F}" topLeftCell="C13">
      <selection activeCell="N32" sqref="N32"/>
      <pageMargins left="0.7" right="0.7" top="0.75" bottom="0.75" header="0.3" footer="0.3"/>
      <pageSetup scale="68" orientation="landscape" r:id="rId20"/>
    </customSheetView>
    <customSheetView guid="{FC2532A6-77E2-4AF9-9A45-F247B0588659}" scale="80" showPageBreaks="1" fitToPage="1" view="pageBreakPreview">
      <selection activeCell="N9" sqref="N9"/>
      <pageMargins left="0.25" right="0.25" top="0.75" bottom="0.75" header="0.3" footer="0.3"/>
      <pageSetup scale="67" orientation="landscape" horizontalDpi="1200" verticalDpi="1200" r:id="rId21"/>
    </customSheetView>
    <customSheetView guid="{A44DAB59-BE7A-4333-A5F2-74C8918F30B6}">
      <selection activeCell="M96" sqref="M96"/>
      <pageMargins left="0.7" right="0.7" top="0.75" bottom="0.75" header="0.3" footer="0.3"/>
    </customSheetView>
    <customSheetView guid="{03AFFCA8-9E14-4DB5-84F7-C730BD68291C}" scale="60" printArea="1" hiddenRows="1" view="pageBreakPreview" topLeftCell="A102">
      <selection activeCell="C123" sqref="C123"/>
      <rowBreaks count="3" manualBreakCount="3">
        <brk id="40" max="14" man="1"/>
        <brk id="97" max="14" man="1"/>
        <brk id="188" max="14" man="1"/>
      </rowBreaks>
      <pageMargins left="0.7" right="0.7" top="0.75" bottom="0.75" header="0.3" footer="0.3"/>
      <printOptions gridLines="1"/>
      <pageSetup scale="43" orientation="landscape" r:id="rId22"/>
    </customSheetView>
    <customSheetView guid="{EC76EB35-067C-4DE7-B07A-226A5E409E79}">
      <selection activeCell="A135" sqref="A135:XFD135"/>
      <pageMargins left="0.7" right="0.7" top="0.75" bottom="0.75" header="0.3" footer="0.3"/>
      <pageSetup orientation="portrait" r:id="rId23"/>
    </customSheetView>
    <customSheetView guid="{983A23DD-8020-461E-A6F4-2AEC4ED7324C}">
      <selection activeCell="O15" sqref="O15"/>
      <pageMargins left="0.7" right="0.7" top="0.75" bottom="0.75" header="0.3" footer="0.3"/>
    </customSheetView>
    <customSheetView guid="{D3731BF5-0429-4443-9A8C-8B29EB0DB856}">
      <selection activeCell="R85" sqref="R85"/>
      <pageMargins left="0.7" right="0.7" top="0.75" bottom="0.75" header="0.3" footer="0.3"/>
    </customSheetView>
    <customSheetView guid="{A530EBA0-4EDF-47E2-8165-36150308EFE0}">
      <selection activeCell="R85" sqref="R85"/>
      <pageMargins left="0.7" right="0.7" top="0.75" bottom="0.75" header="0.3" footer="0.3"/>
    </customSheetView>
    <customSheetView guid="{FE9B4351-E79D-4254-BAB9-133F96438B1B}" scale="60" printArea="1" hiddenRows="1" view="pageBreakPreview" topLeftCell="A103">
      <selection activeCell="I161" sqref="I161"/>
      <rowBreaks count="3" manualBreakCount="3">
        <brk id="40" max="14" man="1"/>
        <brk id="97" max="14" man="1"/>
        <brk id="179" max="14" man="1"/>
      </rowBreaks>
      <pageMargins left="0.7" right="0.7" top="0.75" bottom="0.75" header="0.3" footer="0.3"/>
      <printOptions gridLines="1"/>
      <pageSetup scale="43" orientation="landscape" r:id="rId24"/>
    </customSheetView>
    <customSheetView guid="{CA9519B9-3429-4BE9-9E5D-F85393E6AD13}" scale="60" printArea="1" hiddenRows="1" view="pageBreakPreview" topLeftCell="A103">
      <selection activeCell="I161" sqref="I161"/>
      <rowBreaks count="3" manualBreakCount="3">
        <brk id="40" max="14" man="1"/>
        <brk id="97" max="14" man="1"/>
        <brk id="179" max="14" man="1"/>
      </rowBreaks>
      <pageMargins left="0.7" right="0.7" top="0.75" bottom="0.75" header="0.3" footer="0.3"/>
      <printOptions gridLines="1"/>
      <pageSetup scale="43" orientation="landscape" r:id="rId25"/>
    </customSheetView>
  </customSheetViews>
  <mergeCells count="3">
    <mergeCell ref="A1:O1"/>
    <mergeCell ref="A43:O43"/>
    <mergeCell ref="A41:O41"/>
  </mergeCells>
  <printOptions gridLines="1"/>
  <pageMargins left="0.7" right="0.7" top="0.75" bottom="0.75" header="0.3" footer="0.3"/>
  <pageSetup scale="43" orientation="portrait" r:id="rId26"/>
  <rowBreaks count="3" manualBreakCount="3">
    <brk id="40" max="14" man="1"/>
    <brk id="97" max="14" man="1"/>
    <brk id="180" min="1" max="10" man="1"/>
  </rowBreak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3">
    <pageSetUpPr fitToPage="1"/>
  </sheetPr>
  <dimension ref="A1:R562"/>
  <sheetViews>
    <sheetView topLeftCell="F1" zoomScaleNormal="100" workbookViewId="0">
      <pane ySplit="1" topLeftCell="A428" activePane="bottomLeft" state="frozen"/>
      <selection pane="bottomLeft" activeCell="E440" sqref="E440"/>
    </sheetView>
  </sheetViews>
  <sheetFormatPr defaultColWidth="24.5703125" defaultRowHeight="15.75"/>
  <cols>
    <col min="1" max="1" width="18.5703125" style="1953" customWidth="1"/>
    <col min="2" max="2" width="3.42578125" style="3435" customWidth="1"/>
    <col min="3" max="3" width="4.42578125" style="1991" customWidth="1"/>
    <col min="4" max="4" width="7.42578125" style="3435" customWidth="1"/>
    <col min="5" max="5" width="26" style="1953" customWidth="1"/>
    <col min="6" max="6" width="9.5703125" style="1992" customWidth="1"/>
    <col min="7" max="7" width="8.5703125" style="1953" customWidth="1"/>
    <col min="8" max="8" width="19.5703125" style="1953" customWidth="1"/>
    <col min="9" max="9" width="11.42578125" style="1993" customWidth="1"/>
    <col min="10" max="10" width="16.42578125" style="1953" customWidth="1"/>
    <col min="11" max="11" width="20.42578125" style="1953" customWidth="1"/>
    <col min="12" max="12" width="9.42578125" style="2481" customWidth="1"/>
    <col min="13" max="13" width="25.42578125" style="3910" customWidth="1"/>
    <col min="14" max="14" width="10.5703125" style="3572" customWidth="1"/>
    <col min="15" max="15" width="31.5703125" style="1953" customWidth="1"/>
    <col min="16" max="16384" width="24.5703125" style="1953"/>
  </cols>
  <sheetData>
    <row r="1" spans="1:15" ht="63">
      <c r="A1" s="3430">
        <v>44140</v>
      </c>
      <c r="B1" s="3431"/>
      <c r="C1" s="1954"/>
      <c r="D1" s="3431" t="s">
        <v>1</v>
      </c>
      <c r="E1" s="1954" t="s">
        <v>2</v>
      </c>
      <c r="F1" s="1954" t="s">
        <v>4</v>
      </c>
      <c r="G1" s="1954" t="s">
        <v>3</v>
      </c>
      <c r="H1" s="1954" t="s">
        <v>5</v>
      </c>
      <c r="I1" s="1955" t="s">
        <v>6</v>
      </c>
      <c r="J1" s="1954" t="s">
        <v>4</v>
      </c>
      <c r="K1" s="1954" t="s">
        <v>2</v>
      </c>
      <c r="L1" s="1955" t="s">
        <v>8</v>
      </c>
      <c r="M1" s="3886" t="s">
        <v>2815</v>
      </c>
      <c r="N1" s="3564" t="s">
        <v>14</v>
      </c>
      <c r="O1" s="1956" t="e">
        <f>P:P Comments</f>
        <v>#NAME?</v>
      </c>
    </row>
    <row r="2" spans="1:15" ht="18.75" customHeight="1">
      <c r="A2" s="1957" t="s">
        <v>1541</v>
      </c>
      <c r="B2" s="1961">
        <v>0</v>
      </c>
      <c r="C2" s="1958"/>
      <c r="D2" s="1961" t="s">
        <v>3281</v>
      </c>
      <c r="E2" s="1958" t="s">
        <v>3282</v>
      </c>
      <c r="F2" s="1959">
        <v>0</v>
      </c>
      <c r="G2" s="1958" t="s">
        <v>3283</v>
      </c>
      <c r="H2" s="1958" t="s">
        <v>3284</v>
      </c>
      <c r="I2" s="1960">
        <v>1.62</v>
      </c>
      <c r="J2" s="1958" t="s">
        <v>397</v>
      </c>
      <c r="K2" s="1958" t="s">
        <v>3285</v>
      </c>
      <c r="L2" s="1963">
        <v>1.62</v>
      </c>
      <c r="M2" s="3887">
        <v>41701</v>
      </c>
      <c r="N2" s="3565" t="s">
        <v>11046</v>
      </c>
      <c r="O2" s="1961" t="s">
        <v>3286</v>
      </c>
    </row>
    <row r="3" spans="1:15" ht="18.75" customHeight="1">
      <c r="A3" s="1957" t="s">
        <v>1541</v>
      </c>
      <c r="B3" s="1961">
        <v>0</v>
      </c>
      <c r="C3" s="1958"/>
      <c r="D3" s="1964" t="s">
        <v>3375</v>
      </c>
      <c r="E3" s="1956" t="s">
        <v>3505</v>
      </c>
      <c r="F3" s="1962">
        <v>0</v>
      </c>
      <c r="G3" s="1956" t="s">
        <v>449</v>
      </c>
      <c r="H3" s="1956" t="s">
        <v>3284</v>
      </c>
      <c r="I3" s="1963">
        <v>1.51</v>
      </c>
      <c r="J3" s="1956" t="s">
        <v>397</v>
      </c>
      <c r="K3" s="1956" t="s">
        <v>3285</v>
      </c>
      <c r="L3" s="1963">
        <v>1.51</v>
      </c>
      <c r="M3" s="3887">
        <v>41710</v>
      </c>
      <c r="N3" s="3566">
        <v>41712</v>
      </c>
      <c r="O3" s="1964" t="s">
        <v>3564</v>
      </c>
    </row>
    <row r="4" spans="1:15" ht="18.75" customHeight="1">
      <c r="A4" s="1957" t="s">
        <v>1541</v>
      </c>
      <c r="B4" s="1961">
        <v>0</v>
      </c>
      <c r="C4" s="1958"/>
      <c r="D4" s="1964" t="s">
        <v>298</v>
      </c>
      <c r="E4" s="1956" t="s">
        <v>3684</v>
      </c>
      <c r="F4" s="1962">
        <v>3.02</v>
      </c>
      <c r="G4" s="1956" t="s">
        <v>194</v>
      </c>
      <c r="H4" s="1956" t="s">
        <v>1460</v>
      </c>
      <c r="I4" s="1963">
        <v>6.39</v>
      </c>
      <c r="J4" s="1956" t="s">
        <v>273</v>
      </c>
      <c r="K4" s="1956" t="s">
        <v>3697</v>
      </c>
      <c r="L4" s="1963">
        <v>3.37</v>
      </c>
      <c r="M4" s="3887">
        <v>41722</v>
      </c>
      <c r="N4" s="3566">
        <v>41712</v>
      </c>
      <c r="O4" s="1965" t="s">
        <v>3685</v>
      </c>
    </row>
    <row r="5" spans="1:15" ht="18.75" customHeight="1">
      <c r="A5" s="1957" t="s">
        <v>1541</v>
      </c>
      <c r="B5" s="1961">
        <v>0</v>
      </c>
      <c r="C5" s="1958"/>
      <c r="D5" s="3432" t="s">
        <v>509</v>
      </c>
      <c r="E5" s="1957" t="s">
        <v>1459</v>
      </c>
      <c r="F5" s="1966">
        <v>15.68</v>
      </c>
      <c r="G5" s="1957" t="s">
        <v>1461</v>
      </c>
      <c r="H5" s="1957" t="s">
        <v>1530</v>
      </c>
      <c r="I5" s="1967">
        <v>32.270000000000003</v>
      </c>
      <c r="J5" s="1957" t="s">
        <v>602</v>
      </c>
      <c r="K5" s="1957" t="s">
        <v>1566</v>
      </c>
      <c r="L5" s="1967">
        <f t="shared" ref="L5:L36" si="0">SUM(I5-F5)</f>
        <v>16.590000000000003</v>
      </c>
      <c r="M5" s="3887">
        <v>41733</v>
      </c>
      <c r="N5" s="3566">
        <v>41743</v>
      </c>
      <c r="O5" s="1969" t="s">
        <v>6715</v>
      </c>
    </row>
    <row r="6" spans="1:15" ht="18.75" customHeight="1">
      <c r="A6" s="1957" t="s">
        <v>1541</v>
      </c>
      <c r="B6" s="1961">
        <v>0</v>
      </c>
      <c r="C6" s="1958"/>
      <c r="D6" s="3432" t="s">
        <v>1470</v>
      </c>
      <c r="E6" s="1957" t="s">
        <v>1521</v>
      </c>
      <c r="F6" s="1966">
        <v>100</v>
      </c>
      <c r="G6" s="1957" t="s">
        <v>1470</v>
      </c>
      <c r="H6" s="1957" t="s">
        <v>1520</v>
      </c>
      <c r="I6" s="1967">
        <v>100.7</v>
      </c>
      <c r="J6" s="1957" t="s">
        <v>1470</v>
      </c>
      <c r="K6" s="1957" t="s">
        <v>1508</v>
      </c>
      <c r="L6" s="1967">
        <f t="shared" si="0"/>
        <v>0.70000000000000284</v>
      </c>
      <c r="M6" s="3887">
        <v>41765</v>
      </c>
      <c r="N6" s="3566">
        <v>41774</v>
      </c>
      <c r="O6" s="1969" t="s">
        <v>6715</v>
      </c>
    </row>
    <row r="7" spans="1:15" ht="18.75" customHeight="1">
      <c r="A7" s="1957" t="s">
        <v>1541</v>
      </c>
      <c r="B7" s="1961">
        <v>0</v>
      </c>
      <c r="C7" s="1958"/>
      <c r="D7" s="3432" t="s">
        <v>1470</v>
      </c>
      <c r="E7" s="1957" t="s">
        <v>1520</v>
      </c>
      <c r="F7" s="1966">
        <v>0</v>
      </c>
      <c r="G7" s="1957" t="s">
        <v>840</v>
      </c>
      <c r="H7" s="1957" t="s">
        <v>30</v>
      </c>
      <c r="I7" s="1967">
        <v>0.31</v>
      </c>
      <c r="J7" s="1957" t="s">
        <v>1470</v>
      </c>
      <c r="K7" s="1957" t="s">
        <v>1508</v>
      </c>
      <c r="L7" s="1967">
        <f t="shared" si="0"/>
        <v>0.31</v>
      </c>
      <c r="M7" s="3887">
        <v>41765</v>
      </c>
      <c r="N7" s="3566">
        <v>41774</v>
      </c>
      <c r="O7" s="1969" t="s">
        <v>6715</v>
      </c>
    </row>
    <row r="8" spans="1:15" ht="18.75" customHeight="1">
      <c r="A8" s="1957" t="s">
        <v>1541</v>
      </c>
      <c r="B8" s="1961">
        <v>0</v>
      </c>
      <c r="C8" s="1958"/>
      <c r="D8" s="3432" t="s">
        <v>171</v>
      </c>
      <c r="E8" s="1957" t="s">
        <v>1500</v>
      </c>
      <c r="F8" s="1966">
        <v>0</v>
      </c>
      <c r="G8" s="1957" t="s">
        <v>840</v>
      </c>
      <c r="H8" s="1957" t="s">
        <v>30</v>
      </c>
      <c r="I8" s="1967">
        <v>4.1500000000000004</v>
      </c>
      <c r="J8" s="1957" t="s">
        <v>739</v>
      </c>
      <c r="K8" s="1957" t="s">
        <v>1501</v>
      </c>
      <c r="L8" s="1967">
        <f t="shared" si="0"/>
        <v>4.1500000000000004</v>
      </c>
      <c r="M8" s="3887">
        <v>41767</v>
      </c>
      <c r="N8" s="3566">
        <v>41774</v>
      </c>
      <c r="O8" s="1969" t="s">
        <v>6715</v>
      </c>
    </row>
    <row r="9" spans="1:15" ht="18.75" customHeight="1">
      <c r="A9" s="1957" t="s">
        <v>1541</v>
      </c>
      <c r="B9" s="1961">
        <v>0</v>
      </c>
      <c r="C9" s="1958"/>
      <c r="D9" s="3432" t="s">
        <v>739</v>
      </c>
      <c r="E9" s="1957" t="s">
        <v>1478</v>
      </c>
      <c r="F9" s="1966">
        <v>0.83</v>
      </c>
      <c r="G9" s="1957" t="s">
        <v>739</v>
      </c>
      <c r="H9" s="1957" t="s">
        <v>1495</v>
      </c>
      <c r="I9" s="1967">
        <v>1.51</v>
      </c>
      <c r="J9" s="1957" t="s">
        <v>739</v>
      </c>
      <c r="K9" s="1957" t="s">
        <v>1496</v>
      </c>
      <c r="L9" s="1967">
        <f t="shared" si="0"/>
        <v>0.68</v>
      </c>
      <c r="M9" s="3887">
        <v>41774</v>
      </c>
      <c r="N9" s="3566">
        <v>41774</v>
      </c>
      <c r="O9" s="1969" t="s">
        <v>6715</v>
      </c>
    </row>
    <row r="10" spans="1:15" ht="18.75" customHeight="1">
      <c r="A10" s="1957" t="s">
        <v>3686</v>
      </c>
      <c r="B10" s="1961">
        <v>0</v>
      </c>
      <c r="C10" s="1958"/>
      <c r="D10" s="3432" t="s">
        <v>133</v>
      </c>
      <c r="E10" s="1957" t="s">
        <v>4176</v>
      </c>
      <c r="F10" s="1966">
        <v>2.12</v>
      </c>
      <c r="G10" s="1957" t="s">
        <v>294</v>
      </c>
      <c r="H10" s="1957" t="s">
        <v>4184</v>
      </c>
      <c r="I10" s="1967">
        <v>2.48</v>
      </c>
      <c r="J10" s="1957" t="s">
        <v>133</v>
      </c>
      <c r="K10" s="1957" t="s">
        <v>828</v>
      </c>
      <c r="L10" s="1967">
        <f t="shared" si="0"/>
        <v>0.35999999999999988</v>
      </c>
      <c r="M10" s="3887">
        <v>41835</v>
      </c>
      <c r="N10" s="3566">
        <v>41834</v>
      </c>
      <c r="O10" s="1969" t="s">
        <v>4196</v>
      </c>
    </row>
    <row r="11" spans="1:15" ht="18.75" customHeight="1">
      <c r="A11" s="1957" t="s">
        <v>3686</v>
      </c>
      <c r="B11" s="1961">
        <v>0</v>
      </c>
      <c r="C11" s="1958"/>
      <c r="D11" s="3432" t="s">
        <v>3059</v>
      </c>
      <c r="E11" s="1957" t="s">
        <v>4182</v>
      </c>
      <c r="F11" s="1966">
        <v>0</v>
      </c>
      <c r="G11" s="1957" t="s">
        <v>294</v>
      </c>
      <c r="H11" s="1957" t="s">
        <v>4190</v>
      </c>
      <c r="I11" s="1967">
        <v>2.5099999999999998</v>
      </c>
      <c r="J11" s="1957" t="s">
        <v>294</v>
      </c>
      <c r="K11" s="1957" t="s">
        <v>4191</v>
      </c>
      <c r="L11" s="1967">
        <f t="shared" si="0"/>
        <v>2.5099999999999998</v>
      </c>
      <c r="M11" s="3887">
        <v>41837</v>
      </c>
      <c r="N11" s="3566">
        <v>41834</v>
      </c>
      <c r="O11" s="1969" t="s">
        <v>4196</v>
      </c>
    </row>
    <row r="12" spans="1:15" ht="18.75" customHeight="1">
      <c r="A12" s="1957" t="s">
        <v>3686</v>
      </c>
      <c r="B12" s="1961">
        <v>0</v>
      </c>
      <c r="C12" s="1958"/>
      <c r="D12" s="3432" t="s">
        <v>3059</v>
      </c>
      <c r="E12" s="1957" t="s">
        <v>4182</v>
      </c>
      <c r="F12" s="1966">
        <v>2.62</v>
      </c>
      <c r="G12" s="1957" t="s">
        <v>783</v>
      </c>
      <c r="H12" s="1957" t="s">
        <v>4192</v>
      </c>
      <c r="I12" s="1967">
        <v>3.17</v>
      </c>
      <c r="J12" s="1957" t="s">
        <v>3059</v>
      </c>
      <c r="K12" s="1957" t="s">
        <v>4187</v>
      </c>
      <c r="L12" s="1967">
        <f t="shared" si="0"/>
        <v>0.54999999999999982</v>
      </c>
      <c r="M12" s="3887">
        <v>41841</v>
      </c>
      <c r="N12" s="3566">
        <v>41834</v>
      </c>
      <c r="O12" s="1969" t="s">
        <v>4196</v>
      </c>
    </row>
    <row r="13" spans="1:15" ht="18.75" customHeight="1">
      <c r="A13" s="1957" t="s">
        <v>3686</v>
      </c>
      <c r="B13" s="1961">
        <v>0</v>
      </c>
      <c r="C13" s="1958"/>
      <c r="D13" s="3432" t="s">
        <v>167</v>
      </c>
      <c r="E13" s="1957" t="s">
        <v>4177</v>
      </c>
      <c r="F13" s="1966">
        <v>0</v>
      </c>
      <c r="G13" s="1957" t="s">
        <v>4185</v>
      </c>
      <c r="H13" s="1957" t="s">
        <v>4186</v>
      </c>
      <c r="I13" s="1967">
        <v>1.17</v>
      </c>
      <c r="J13" s="1957" t="s">
        <v>167</v>
      </c>
      <c r="K13" s="1957" t="s">
        <v>4187</v>
      </c>
      <c r="L13" s="1967">
        <f t="shared" si="0"/>
        <v>1.17</v>
      </c>
      <c r="M13" s="3887">
        <v>41842</v>
      </c>
      <c r="N13" s="3566">
        <v>41834</v>
      </c>
      <c r="O13" s="1969" t="s">
        <v>4196</v>
      </c>
    </row>
    <row r="14" spans="1:15" ht="18.75" customHeight="1">
      <c r="A14" s="1957" t="s">
        <v>3686</v>
      </c>
      <c r="B14" s="1961">
        <v>0</v>
      </c>
      <c r="C14" s="1958"/>
      <c r="D14" s="3432" t="s">
        <v>783</v>
      </c>
      <c r="E14" s="1957" t="s">
        <v>4178</v>
      </c>
      <c r="F14" s="1966">
        <v>0</v>
      </c>
      <c r="G14" s="1957" t="s">
        <v>4185</v>
      </c>
      <c r="H14" s="1957" t="s">
        <v>4186</v>
      </c>
      <c r="I14" s="1967">
        <v>3.46</v>
      </c>
      <c r="J14" s="1957" t="s">
        <v>294</v>
      </c>
      <c r="K14" s="1957" t="s">
        <v>4188</v>
      </c>
      <c r="L14" s="1967">
        <f t="shared" si="0"/>
        <v>3.46</v>
      </c>
      <c r="M14" s="3887">
        <v>41842</v>
      </c>
      <c r="N14" s="3566">
        <v>41834</v>
      </c>
      <c r="O14" s="1969" t="s">
        <v>4196</v>
      </c>
    </row>
    <row r="15" spans="1:15" ht="18.75" customHeight="1">
      <c r="A15" s="1957" t="s">
        <v>3686</v>
      </c>
      <c r="B15" s="1961">
        <v>0</v>
      </c>
      <c r="C15" s="1958"/>
      <c r="D15" s="3432" t="s">
        <v>3886</v>
      </c>
      <c r="E15" s="1957" t="s">
        <v>4179</v>
      </c>
      <c r="F15" s="1966">
        <v>0</v>
      </c>
      <c r="G15" s="1957" t="s">
        <v>199</v>
      </c>
      <c r="H15" s="1957" t="s">
        <v>3885</v>
      </c>
      <c r="I15" s="1967">
        <v>1.98</v>
      </c>
      <c r="J15" s="1957" t="s">
        <v>294</v>
      </c>
      <c r="K15" s="1957" t="s">
        <v>4189</v>
      </c>
      <c r="L15" s="1967">
        <f t="shared" si="0"/>
        <v>1.98</v>
      </c>
      <c r="M15" s="3887">
        <v>41843</v>
      </c>
      <c r="N15" s="3566">
        <v>41834</v>
      </c>
      <c r="O15" s="1969" t="s">
        <v>4196</v>
      </c>
    </row>
    <row r="16" spans="1:15" ht="18.75" customHeight="1">
      <c r="A16" s="1957" t="s">
        <v>3686</v>
      </c>
      <c r="B16" s="1961">
        <v>0</v>
      </c>
      <c r="C16" s="1958"/>
      <c r="D16" s="3432" t="s">
        <v>4174</v>
      </c>
      <c r="E16" s="1957" t="s">
        <v>4176</v>
      </c>
      <c r="F16" s="1966">
        <v>0</v>
      </c>
      <c r="G16" s="1957" t="s">
        <v>134</v>
      </c>
      <c r="H16" s="1957" t="s">
        <v>4193</v>
      </c>
      <c r="I16" s="1967">
        <v>2.2599999999999998</v>
      </c>
      <c r="J16" s="1957" t="s">
        <v>4174</v>
      </c>
      <c r="K16" s="1957" t="s">
        <v>4176</v>
      </c>
      <c r="L16" s="1967">
        <f t="shared" si="0"/>
        <v>2.2599999999999998</v>
      </c>
      <c r="M16" s="3887">
        <v>41843</v>
      </c>
      <c r="N16" s="3566">
        <v>41834</v>
      </c>
      <c r="O16" s="1969" t="s">
        <v>4196</v>
      </c>
    </row>
    <row r="17" spans="1:15" ht="18.75" customHeight="1">
      <c r="A17" s="1957" t="s">
        <v>3686</v>
      </c>
      <c r="B17" s="1961">
        <v>0</v>
      </c>
      <c r="C17" s="1958"/>
      <c r="D17" s="3432" t="s">
        <v>4173</v>
      </c>
      <c r="E17" s="1957" t="s">
        <v>4180</v>
      </c>
      <c r="F17" s="1966">
        <v>5.01</v>
      </c>
      <c r="G17" s="1957" t="s">
        <v>134</v>
      </c>
      <c r="H17" s="1957" t="s">
        <v>3688</v>
      </c>
      <c r="I17" s="1967">
        <v>5.74</v>
      </c>
      <c r="J17" s="1957" t="s">
        <v>4173</v>
      </c>
      <c r="K17" s="1957" t="s">
        <v>1508</v>
      </c>
      <c r="L17" s="1967">
        <f t="shared" si="0"/>
        <v>0.73000000000000043</v>
      </c>
      <c r="M17" s="3887">
        <v>41844</v>
      </c>
      <c r="N17" s="3566">
        <v>41834</v>
      </c>
      <c r="O17" s="1969" t="s">
        <v>4196</v>
      </c>
    </row>
    <row r="18" spans="1:15" ht="18.75" customHeight="1">
      <c r="A18" s="1957" t="s">
        <v>3686</v>
      </c>
      <c r="B18" s="1961">
        <v>0</v>
      </c>
      <c r="C18" s="1958"/>
      <c r="D18" s="3432" t="s">
        <v>1086</v>
      </c>
      <c r="E18" s="1957" t="s">
        <v>3505</v>
      </c>
      <c r="F18" s="1966">
        <v>0.7</v>
      </c>
      <c r="G18" s="1957" t="s">
        <v>199</v>
      </c>
      <c r="H18" s="1957" t="s">
        <v>3885</v>
      </c>
      <c r="I18" s="1967">
        <v>2.29</v>
      </c>
      <c r="J18" s="1957" t="s">
        <v>1086</v>
      </c>
      <c r="K18" s="1957" t="s">
        <v>1508</v>
      </c>
      <c r="L18" s="1967">
        <f t="shared" si="0"/>
        <v>1.59</v>
      </c>
      <c r="M18" s="3887">
        <v>41844</v>
      </c>
      <c r="N18" s="3566">
        <v>41834</v>
      </c>
      <c r="O18" s="1969" t="s">
        <v>4196</v>
      </c>
    </row>
    <row r="19" spans="1:15" ht="18.75" customHeight="1">
      <c r="A19" s="1957" t="s">
        <v>3686</v>
      </c>
      <c r="B19" s="1961">
        <v>0</v>
      </c>
      <c r="C19" s="1958"/>
      <c r="D19" s="3432" t="s">
        <v>4175</v>
      </c>
      <c r="E19" s="1957" t="s">
        <v>4183</v>
      </c>
      <c r="F19" s="1966">
        <v>0</v>
      </c>
      <c r="G19" s="1957" t="s">
        <v>840</v>
      </c>
      <c r="H19" s="1957" t="s">
        <v>4194</v>
      </c>
      <c r="I19" s="1967">
        <v>1.98</v>
      </c>
      <c r="J19" s="1957" t="s">
        <v>134</v>
      </c>
      <c r="K19" s="1957" t="s">
        <v>3688</v>
      </c>
      <c r="L19" s="1967">
        <f t="shared" si="0"/>
        <v>1.98</v>
      </c>
      <c r="M19" s="3887">
        <v>41844</v>
      </c>
      <c r="N19" s="3566">
        <v>41834</v>
      </c>
      <c r="O19" s="1969" t="s">
        <v>4196</v>
      </c>
    </row>
    <row r="20" spans="1:15" ht="18.75" customHeight="1">
      <c r="A20" s="1957" t="s">
        <v>3686</v>
      </c>
      <c r="B20" s="1961">
        <v>0</v>
      </c>
      <c r="C20" s="1958"/>
      <c r="D20" s="3432" t="s">
        <v>1087</v>
      </c>
      <c r="E20" s="1957" t="s">
        <v>4181</v>
      </c>
      <c r="F20" s="1966">
        <v>1.43</v>
      </c>
      <c r="G20" s="1957" t="s">
        <v>4173</v>
      </c>
      <c r="H20" s="1957" t="s">
        <v>4180</v>
      </c>
      <c r="I20" s="1967">
        <v>2.66</v>
      </c>
      <c r="J20" s="1957" t="s">
        <v>1087</v>
      </c>
      <c r="K20" s="1957" t="s">
        <v>1508</v>
      </c>
      <c r="L20" s="1967">
        <f t="shared" si="0"/>
        <v>1.2300000000000002</v>
      </c>
      <c r="M20" s="3887">
        <v>41848</v>
      </c>
      <c r="N20" s="3566">
        <v>41834</v>
      </c>
      <c r="O20" s="1969" t="s">
        <v>4196</v>
      </c>
    </row>
    <row r="21" spans="1:15" ht="18.75" customHeight="1">
      <c r="A21" s="1957" t="s">
        <v>3686</v>
      </c>
      <c r="B21" s="1961">
        <v>0</v>
      </c>
      <c r="C21" s="1958"/>
      <c r="D21" s="3432" t="s">
        <v>1473</v>
      </c>
      <c r="E21" s="1957" t="s">
        <v>1528</v>
      </c>
      <c r="F21" s="1966">
        <v>0</v>
      </c>
      <c r="G21" s="1957" t="s">
        <v>1465</v>
      </c>
      <c r="H21" s="1957" t="s">
        <v>1497</v>
      </c>
      <c r="I21" s="1967">
        <v>2.8</v>
      </c>
      <c r="J21" s="1957" t="s">
        <v>1464</v>
      </c>
      <c r="K21" s="1957" t="s">
        <v>883</v>
      </c>
      <c r="L21" s="1967">
        <f t="shared" si="0"/>
        <v>2.8</v>
      </c>
      <c r="M21" s="3887">
        <v>41849</v>
      </c>
      <c r="N21" s="3566" t="s">
        <v>3880</v>
      </c>
      <c r="O21" s="1969" t="s">
        <v>6715</v>
      </c>
    </row>
    <row r="22" spans="1:15" ht="18.75" customHeight="1">
      <c r="A22" s="1957" t="s">
        <v>3686</v>
      </c>
      <c r="B22" s="1961">
        <v>0</v>
      </c>
      <c r="C22" s="1958"/>
      <c r="D22" s="3432" t="s">
        <v>1465</v>
      </c>
      <c r="E22" s="1957" t="s">
        <v>1497</v>
      </c>
      <c r="F22" s="1966">
        <v>0</v>
      </c>
      <c r="G22" s="1957" t="s">
        <v>1464</v>
      </c>
      <c r="H22" s="1957" t="s">
        <v>883</v>
      </c>
      <c r="I22" s="1967">
        <v>3.03</v>
      </c>
      <c r="J22" s="1957" t="s">
        <v>509</v>
      </c>
      <c r="K22" s="1957" t="s">
        <v>1494</v>
      </c>
      <c r="L22" s="1967">
        <f t="shared" si="0"/>
        <v>3.03</v>
      </c>
      <c r="M22" s="3887">
        <v>41851</v>
      </c>
      <c r="N22" s="3566" t="s">
        <v>4195</v>
      </c>
      <c r="O22" s="1969" t="s">
        <v>6715</v>
      </c>
    </row>
    <row r="23" spans="1:15" ht="18.75" customHeight="1">
      <c r="A23" s="1957" t="s">
        <v>3686</v>
      </c>
      <c r="B23" s="1961">
        <v>0</v>
      </c>
      <c r="C23" s="1958"/>
      <c r="D23" s="3432" t="s">
        <v>210</v>
      </c>
      <c r="E23" s="1957" t="s">
        <v>1499</v>
      </c>
      <c r="F23" s="1966">
        <v>0</v>
      </c>
      <c r="G23" s="1957" t="s">
        <v>1465</v>
      </c>
      <c r="H23" s="1957" t="s">
        <v>1497</v>
      </c>
      <c r="I23" s="1967">
        <v>2.37</v>
      </c>
      <c r="J23" s="1957" t="s">
        <v>840</v>
      </c>
      <c r="K23" s="1957" t="s">
        <v>30</v>
      </c>
      <c r="L23" s="1967">
        <f t="shared" si="0"/>
        <v>2.37</v>
      </c>
      <c r="M23" s="3887">
        <v>41856</v>
      </c>
      <c r="N23" s="3566">
        <v>41865</v>
      </c>
      <c r="O23" s="1969" t="s">
        <v>6715</v>
      </c>
    </row>
    <row r="24" spans="1:15" ht="18.75" customHeight="1">
      <c r="A24" s="1957" t="s">
        <v>3686</v>
      </c>
      <c r="B24" s="1961">
        <v>0</v>
      </c>
      <c r="C24" s="1958"/>
      <c r="D24" s="3432" t="s">
        <v>1472</v>
      </c>
      <c r="E24" s="1957" t="s">
        <v>1524</v>
      </c>
      <c r="F24" s="1966">
        <v>0</v>
      </c>
      <c r="G24" s="1957" t="s">
        <v>210</v>
      </c>
      <c r="H24" s="1957" t="s">
        <v>1499</v>
      </c>
      <c r="I24" s="1967">
        <v>2.4</v>
      </c>
      <c r="J24" s="1957" t="s">
        <v>509</v>
      </c>
      <c r="K24" s="1957" t="s">
        <v>1494</v>
      </c>
      <c r="L24" s="1967">
        <f t="shared" si="0"/>
        <v>2.4</v>
      </c>
      <c r="M24" s="3887">
        <v>41886</v>
      </c>
      <c r="N24" s="3566" t="s">
        <v>3880</v>
      </c>
      <c r="O24" s="1969" t="s">
        <v>6715</v>
      </c>
    </row>
    <row r="25" spans="1:15" ht="18.75" customHeight="1">
      <c r="A25" s="1957" t="s">
        <v>3686</v>
      </c>
      <c r="B25" s="1961">
        <v>0</v>
      </c>
      <c r="C25" s="1958"/>
      <c r="D25" s="3432" t="s">
        <v>1464</v>
      </c>
      <c r="E25" s="1957" t="s">
        <v>883</v>
      </c>
      <c r="F25" s="1966">
        <v>0</v>
      </c>
      <c r="G25" s="1957" t="s">
        <v>840</v>
      </c>
      <c r="H25" s="1957" t="s">
        <v>30</v>
      </c>
      <c r="I25" s="1967">
        <v>5.26</v>
      </c>
      <c r="J25" s="1957" t="s">
        <v>509</v>
      </c>
      <c r="K25" s="1957" t="s">
        <v>1494</v>
      </c>
      <c r="L25" s="1967">
        <f t="shared" si="0"/>
        <v>5.26</v>
      </c>
      <c r="M25" s="3887">
        <v>41886</v>
      </c>
      <c r="N25" s="3566" t="s">
        <v>3880</v>
      </c>
      <c r="O25" s="1969" t="s">
        <v>6715</v>
      </c>
    </row>
    <row r="26" spans="1:15" ht="37.5" customHeight="1">
      <c r="A26" s="1957" t="s">
        <v>3686</v>
      </c>
      <c r="B26" s="1961">
        <v>0</v>
      </c>
      <c r="C26" s="1958"/>
      <c r="D26" s="3432" t="s">
        <v>1471</v>
      </c>
      <c r="E26" s="1957" t="s">
        <v>1522</v>
      </c>
      <c r="F26" s="1966">
        <v>0</v>
      </c>
      <c r="G26" s="1957" t="s">
        <v>1523</v>
      </c>
      <c r="H26" s="1957" t="s">
        <v>1081</v>
      </c>
      <c r="I26" s="1967">
        <v>2.12</v>
      </c>
      <c r="J26" s="1957" t="s">
        <v>509</v>
      </c>
      <c r="K26" s="1957" t="s">
        <v>1494</v>
      </c>
      <c r="L26" s="1967">
        <f t="shared" si="0"/>
        <v>2.12</v>
      </c>
      <c r="M26" s="3887">
        <v>41893</v>
      </c>
      <c r="N26" s="3566" t="s">
        <v>3880</v>
      </c>
      <c r="O26" s="1969" t="s">
        <v>6715</v>
      </c>
    </row>
    <row r="27" spans="1:15" ht="37.5" customHeight="1">
      <c r="A27" s="1957" t="s">
        <v>3686</v>
      </c>
      <c r="B27" s="1961">
        <v>0</v>
      </c>
      <c r="C27" s="1958"/>
      <c r="D27" s="3432" t="s">
        <v>1475</v>
      </c>
      <c r="E27" s="1957" t="s">
        <v>1529</v>
      </c>
      <c r="F27" s="1966">
        <v>0.65</v>
      </c>
      <c r="G27" s="1957" t="s">
        <v>1475</v>
      </c>
      <c r="H27" s="1957" t="s">
        <v>1508</v>
      </c>
      <c r="I27" s="1967">
        <v>1.72</v>
      </c>
      <c r="J27" s="1957" t="s">
        <v>509</v>
      </c>
      <c r="K27" s="1957" t="s">
        <v>1494</v>
      </c>
      <c r="L27" s="1967">
        <f t="shared" si="0"/>
        <v>1.0699999999999998</v>
      </c>
      <c r="M27" s="3887">
        <v>41904</v>
      </c>
      <c r="N27" s="3566" t="s">
        <v>3880</v>
      </c>
      <c r="O27" s="1969" t="s">
        <v>6715</v>
      </c>
    </row>
    <row r="28" spans="1:15" ht="37.5" customHeight="1">
      <c r="A28" s="1957" t="s">
        <v>3686</v>
      </c>
      <c r="B28" s="1961">
        <v>0</v>
      </c>
      <c r="C28" s="1958"/>
      <c r="D28" s="3432" t="s">
        <v>193</v>
      </c>
      <c r="E28" s="1957" t="s">
        <v>1502</v>
      </c>
      <c r="F28" s="1966">
        <v>0.5</v>
      </c>
      <c r="G28" s="1957" t="s">
        <v>509</v>
      </c>
      <c r="H28" s="1957" t="s">
        <v>28</v>
      </c>
      <c r="I28" s="1967">
        <v>5.89</v>
      </c>
      <c r="J28" s="1957" t="s">
        <v>212</v>
      </c>
      <c r="K28" s="1957" t="s">
        <v>1503</v>
      </c>
      <c r="L28" s="1967">
        <f t="shared" si="0"/>
        <v>5.39</v>
      </c>
      <c r="M28" s="3887">
        <v>41940</v>
      </c>
      <c r="N28" s="3566" t="s">
        <v>4195</v>
      </c>
      <c r="O28" s="1969" t="s">
        <v>6715</v>
      </c>
    </row>
    <row r="29" spans="1:15" ht="37.5" customHeight="1">
      <c r="A29" s="1957" t="s">
        <v>1541</v>
      </c>
      <c r="B29" s="1961">
        <v>0</v>
      </c>
      <c r="C29" s="1958"/>
      <c r="D29" s="3432" t="s">
        <v>840</v>
      </c>
      <c r="E29" s="1957" t="s">
        <v>30</v>
      </c>
      <c r="F29" s="1966">
        <v>0</v>
      </c>
      <c r="G29" s="1957" t="s">
        <v>840</v>
      </c>
      <c r="H29" s="1957" t="s">
        <v>363</v>
      </c>
      <c r="I29" s="1967">
        <v>10.85</v>
      </c>
      <c r="J29" s="1957" t="s">
        <v>294</v>
      </c>
      <c r="K29" s="1957" t="s">
        <v>866</v>
      </c>
      <c r="L29" s="1967">
        <f t="shared" si="0"/>
        <v>10.85</v>
      </c>
      <c r="M29" s="3887">
        <v>41940</v>
      </c>
      <c r="N29" s="3566" t="s">
        <v>4195</v>
      </c>
      <c r="O29" s="1969" t="s">
        <v>6715</v>
      </c>
    </row>
    <row r="30" spans="1:15" ht="37.5" customHeight="1">
      <c r="A30" s="1957" t="s">
        <v>3686</v>
      </c>
      <c r="B30" s="1961">
        <v>0</v>
      </c>
      <c r="C30" s="1958"/>
      <c r="D30" s="3432" t="s">
        <v>1167</v>
      </c>
      <c r="E30" s="1957" t="s">
        <v>1504</v>
      </c>
      <c r="F30" s="1966">
        <v>2.48</v>
      </c>
      <c r="G30" s="1957"/>
      <c r="H30" s="1957"/>
      <c r="I30" s="1967">
        <v>4.12</v>
      </c>
      <c r="J30" s="1957" t="s">
        <v>1505</v>
      </c>
      <c r="K30" s="1957" t="s">
        <v>1489</v>
      </c>
      <c r="L30" s="1967">
        <f t="shared" si="0"/>
        <v>1.6400000000000001</v>
      </c>
      <c r="M30" s="3887">
        <v>41942</v>
      </c>
      <c r="N30" s="3566" t="s">
        <v>4195</v>
      </c>
      <c r="O30" s="1969" t="s">
        <v>6715</v>
      </c>
    </row>
    <row r="31" spans="1:15" ht="37.5" customHeight="1">
      <c r="A31" s="1957" t="s">
        <v>3686</v>
      </c>
      <c r="B31" s="1961">
        <v>0</v>
      </c>
      <c r="C31" s="1958"/>
      <c r="D31" s="3432" t="s">
        <v>432</v>
      </c>
      <c r="E31" s="1957" t="s">
        <v>1516</v>
      </c>
      <c r="F31" s="1966">
        <v>0</v>
      </c>
      <c r="G31" s="1957" t="s">
        <v>209</v>
      </c>
      <c r="H31" s="1957" t="s">
        <v>1085</v>
      </c>
      <c r="I31" s="1967">
        <v>0.91</v>
      </c>
      <c r="J31" s="1957" t="s">
        <v>1167</v>
      </c>
      <c r="K31" s="1957" t="s">
        <v>1504</v>
      </c>
      <c r="L31" s="1967">
        <f t="shared" si="0"/>
        <v>0.91</v>
      </c>
      <c r="M31" s="3887">
        <v>41956</v>
      </c>
      <c r="N31" s="3566" t="s">
        <v>4950</v>
      </c>
      <c r="O31" s="1969" t="s">
        <v>6715</v>
      </c>
    </row>
    <row r="32" spans="1:15">
      <c r="A32" s="1957" t="s">
        <v>3686</v>
      </c>
      <c r="B32" s="1961">
        <v>0</v>
      </c>
      <c r="C32" s="1958"/>
      <c r="D32" s="3432" t="s">
        <v>1466</v>
      </c>
      <c r="E32" s="1957" t="s">
        <v>1509</v>
      </c>
      <c r="F32" s="1966">
        <v>0</v>
      </c>
      <c r="G32" s="1957" t="s">
        <v>194</v>
      </c>
      <c r="H32" s="1957" t="s">
        <v>1460</v>
      </c>
      <c r="I32" s="1967">
        <v>3.42</v>
      </c>
      <c r="J32" s="1957" t="s">
        <v>647</v>
      </c>
      <c r="K32" s="1957" t="s">
        <v>1488</v>
      </c>
      <c r="L32" s="1967">
        <f t="shared" si="0"/>
        <v>3.42</v>
      </c>
      <c r="M32" s="3887">
        <v>41985</v>
      </c>
      <c r="N32" s="3566" t="s">
        <v>4951</v>
      </c>
      <c r="O32" s="1969" t="s">
        <v>6715</v>
      </c>
    </row>
    <row r="33" spans="1:15">
      <c r="A33" s="1957" t="s">
        <v>3686</v>
      </c>
      <c r="B33" s="1961">
        <v>0</v>
      </c>
      <c r="C33" s="1958"/>
      <c r="D33" s="3432" t="s">
        <v>1477</v>
      </c>
      <c r="E33" s="1957" t="s">
        <v>1533</v>
      </c>
      <c r="F33" s="1966">
        <v>2.15</v>
      </c>
      <c r="G33" s="1957" t="s">
        <v>1477</v>
      </c>
      <c r="H33" s="1957" t="s">
        <v>1508</v>
      </c>
      <c r="I33" s="1967">
        <v>3.31</v>
      </c>
      <c r="J33" s="1957" t="s">
        <v>1466</v>
      </c>
      <c r="K33" s="1957" t="s">
        <v>1510</v>
      </c>
      <c r="L33" s="1967">
        <f t="shared" si="0"/>
        <v>1.1600000000000001</v>
      </c>
      <c r="M33" s="3887">
        <v>41988</v>
      </c>
      <c r="N33" s="3566" t="s">
        <v>4951</v>
      </c>
      <c r="O33" s="1969" t="s">
        <v>6715</v>
      </c>
    </row>
    <row r="34" spans="1:15">
      <c r="A34" s="1957" t="s">
        <v>3686</v>
      </c>
      <c r="B34" s="1961">
        <v>0</v>
      </c>
      <c r="C34" s="1958"/>
      <c r="D34" s="3432" t="s">
        <v>653</v>
      </c>
      <c r="E34" s="1957" t="s">
        <v>1514</v>
      </c>
      <c r="F34" s="1966">
        <v>0.11</v>
      </c>
      <c r="G34" s="1957" t="s">
        <v>1466</v>
      </c>
      <c r="H34" s="1957" t="s">
        <v>1515</v>
      </c>
      <c r="I34" s="1967">
        <v>1.44</v>
      </c>
      <c r="J34" s="1957" t="s">
        <v>653</v>
      </c>
      <c r="K34" s="1957" t="s">
        <v>1508</v>
      </c>
      <c r="L34" s="1967">
        <f t="shared" si="0"/>
        <v>1.3299999999999998</v>
      </c>
      <c r="M34" s="3887">
        <v>41991</v>
      </c>
      <c r="N34" s="3566" t="s">
        <v>4951</v>
      </c>
      <c r="O34" s="1969" t="s">
        <v>6715</v>
      </c>
    </row>
    <row r="35" spans="1:15">
      <c r="A35" s="1957" t="s">
        <v>3686</v>
      </c>
      <c r="B35" s="1961">
        <v>0</v>
      </c>
      <c r="C35" s="1958"/>
      <c r="D35" s="3432" t="s">
        <v>1476</v>
      </c>
      <c r="E35" s="1957" t="s">
        <v>1531</v>
      </c>
      <c r="F35" s="1966">
        <v>0</v>
      </c>
      <c r="G35" s="1957" t="s">
        <v>209</v>
      </c>
      <c r="H35" s="1957" t="s">
        <v>1085</v>
      </c>
      <c r="I35" s="1967">
        <v>1.53</v>
      </c>
      <c r="J35" s="1957" t="s">
        <v>1476</v>
      </c>
      <c r="K35" s="1957" t="s">
        <v>1508</v>
      </c>
      <c r="L35" s="1967">
        <f t="shared" si="0"/>
        <v>1.53</v>
      </c>
      <c r="M35" s="3887">
        <v>42010</v>
      </c>
      <c r="N35" s="3566" t="s">
        <v>4952</v>
      </c>
      <c r="O35" s="1969" t="s">
        <v>6715</v>
      </c>
    </row>
    <row r="36" spans="1:15" ht="18.75" customHeight="1">
      <c r="A36" s="1957" t="s">
        <v>3686</v>
      </c>
      <c r="B36" s="1961">
        <v>0</v>
      </c>
      <c r="C36" s="1968"/>
      <c r="D36" s="3432" t="s">
        <v>647</v>
      </c>
      <c r="E36" s="1957" t="s">
        <v>1488</v>
      </c>
      <c r="F36" s="1966">
        <v>0.53</v>
      </c>
      <c r="G36" s="1957" t="s">
        <v>209</v>
      </c>
      <c r="H36" s="1957" t="s">
        <v>1085</v>
      </c>
      <c r="I36" s="1967">
        <v>4.08</v>
      </c>
      <c r="J36" s="1957" t="s">
        <v>1466</v>
      </c>
      <c r="K36" s="1957" t="s">
        <v>1509</v>
      </c>
      <c r="L36" s="1967">
        <f t="shared" si="0"/>
        <v>3.55</v>
      </c>
      <c r="M36" s="3887">
        <v>42047</v>
      </c>
      <c r="N36" s="3566" t="s">
        <v>4985</v>
      </c>
      <c r="O36" s="1970" t="s">
        <v>3703</v>
      </c>
    </row>
    <row r="37" spans="1:15" ht="18.75" customHeight="1">
      <c r="A37" s="1957" t="s">
        <v>3686</v>
      </c>
      <c r="B37" s="1961">
        <v>0</v>
      </c>
      <c r="C37" s="1958"/>
      <c r="D37" s="3432" t="s">
        <v>209</v>
      </c>
      <c r="E37" s="1957" t="s">
        <v>1085</v>
      </c>
      <c r="F37" s="1966">
        <v>4.6399999999999997</v>
      </c>
      <c r="G37" s="1957" t="s">
        <v>134</v>
      </c>
      <c r="H37" s="1957" t="s">
        <v>3688</v>
      </c>
      <c r="I37" s="1967">
        <v>7.26</v>
      </c>
      <c r="J37" s="1957" t="s">
        <v>989</v>
      </c>
      <c r="K37" s="1957" t="s">
        <v>3689</v>
      </c>
      <c r="L37" s="1967">
        <f t="shared" ref="L37:L68" si="1">SUM(I37-F37)</f>
        <v>2.62</v>
      </c>
      <c r="M37" s="3887">
        <v>42053</v>
      </c>
      <c r="N37" s="3566" t="s">
        <v>4985</v>
      </c>
      <c r="O37" s="1970" t="s">
        <v>3703</v>
      </c>
    </row>
    <row r="38" spans="1:15" ht="18.75" customHeight="1">
      <c r="A38" s="1957" t="s">
        <v>3686</v>
      </c>
      <c r="B38" s="1961">
        <v>0</v>
      </c>
      <c r="C38" s="1958"/>
      <c r="D38" s="3432" t="s">
        <v>722</v>
      </c>
      <c r="E38" s="1957" t="s">
        <v>3696</v>
      </c>
      <c r="F38" s="1966">
        <v>0</v>
      </c>
      <c r="G38" s="1957" t="s">
        <v>518</v>
      </c>
      <c r="H38" s="1957" t="s">
        <v>3697</v>
      </c>
      <c r="I38" s="1967">
        <v>1.18</v>
      </c>
      <c r="J38" s="1957" t="s">
        <v>449</v>
      </c>
      <c r="K38" s="1957" t="s">
        <v>3698</v>
      </c>
      <c r="L38" s="1967">
        <f t="shared" si="1"/>
        <v>1.18</v>
      </c>
      <c r="M38" s="3887">
        <v>42060</v>
      </c>
      <c r="N38" s="3566" t="s">
        <v>4985</v>
      </c>
      <c r="O38" s="1970" t="s">
        <v>3702</v>
      </c>
    </row>
    <row r="39" spans="1:15" ht="18.75" customHeight="1">
      <c r="A39" s="1957" t="s">
        <v>3686</v>
      </c>
      <c r="B39" s="1961">
        <v>0</v>
      </c>
      <c r="C39" s="1958"/>
      <c r="D39" s="3432" t="s">
        <v>803</v>
      </c>
      <c r="E39" s="1957" t="s">
        <v>891</v>
      </c>
      <c r="F39" s="1966">
        <v>0</v>
      </c>
      <c r="G39" s="1957" t="s">
        <v>3693</v>
      </c>
      <c r="H39" s="1957" t="s">
        <v>3694</v>
      </c>
      <c r="I39" s="1967">
        <v>3.76</v>
      </c>
      <c r="J39" s="1957" t="s">
        <v>274</v>
      </c>
      <c r="K39" s="1957" t="s">
        <v>3695</v>
      </c>
      <c r="L39" s="1967">
        <f t="shared" si="1"/>
        <v>3.76</v>
      </c>
      <c r="M39" s="3887">
        <v>42067</v>
      </c>
      <c r="N39" s="3566" t="s">
        <v>5195</v>
      </c>
      <c r="O39" s="1970" t="s">
        <v>3702</v>
      </c>
    </row>
    <row r="40" spans="1:15" ht="18.75" customHeight="1">
      <c r="A40" s="1957" t="s">
        <v>3686</v>
      </c>
      <c r="B40" s="1961">
        <v>0</v>
      </c>
      <c r="C40" s="1958"/>
      <c r="D40" s="3432" t="s">
        <v>273</v>
      </c>
      <c r="E40" s="1957" t="s">
        <v>3690</v>
      </c>
      <c r="F40" s="1966">
        <v>16.39</v>
      </c>
      <c r="G40" s="1957" t="s">
        <v>592</v>
      </c>
      <c r="H40" s="1957" t="s">
        <v>3691</v>
      </c>
      <c r="I40" s="1967">
        <v>20.18</v>
      </c>
      <c r="J40" s="1957" t="s">
        <v>449</v>
      </c>
      <c r="K40" s="1957" t="s">
        <v>3692</v>
      </c>
      <c r="L40" s="1967">
        <f t="shared" si="1"/>
        <v>3.7899999999999991</v>
      </c>
      <c r="M40" s="3887">
        <v>42072</v>
      </c>
      <c r="N40" s="3566" t="s">
        <v>5195</v>
      </c>
      <c r="O40" s="1970" t="s">
        <v>3703</v>
      </c>
    </row>
    <row r="41" spans="1:15" ht="18.75" customHeight="1">
      <c r="A41" s="1957" t="s">
        <v>3686</v>
      </c>
      <c r="B41" s="1961">
        <v>0</v>
      </c>
      <c r="C41" s="1958"/>
      <c r="D41" s="3432" t="s">
        <v>5538</v>
      </c>
      <c r="E41" s="1957" t="s">
        <v>5539</v>
      </c>
      <c r="F41" s="1966">
        <v>0</v>
      </c>
      <c r="G41" s="1957" t="s">
        <v>518</v>
      </c>
      <c r="H41" s="1957" t="s">
        <v>3697</v>
      </c>
      <c r="I41" s="1967">
        <v>2.66</v>
      </c>
      <c r="J41" s="1957" t="s">
        <v>592</v>
      </c>
      <c r="K41" s="1957" t="s">
        <v>5540</v>
      </c>
      <c r="L41" s="1967">
        <f t="shared" si="1"/>
        <v>2.66</v>
      </c>
      <c r="M41" s="3887">
        <v>42074</v>
      </c>
      <c r="N41" s="3566" t="s">
        <v>5195</v>
      </c>
      <c r="O41" s="1970" t="s">
        <v>3703</v>
      </c>
    </row>
    <row r="42" spans="1:15" ht="18.75" customHeight="1">
      <c r="A42" s="1957" t="s">
        <v>3686</v>
      </c>
      <c r="B42" s="1961">
        <v>0</v>
      </c>
      <c r="C42" s="1968"/>
      <c r="D42" s="3432" t="s">
        <v>245</v>
      </c>
      <c r="E42" s="1957" t="s">
        <v>1458</v>
      </c>
      <c r="F42" s="1966">
        <v>15.1</v>
      </c>
      <c r="G42" s="1957" t="s">
        <v>952</v>
      </c>
      <c r="H42" s="1957" t="s">
        <v>1506</v>
      </c>
      <c r="I42" s="1971">
        <v>18.48</v>
      </c>
      <c r="J42" s="1957" t="s">
        <v>5690</v>
      </c>
      <c r="K42" s="1957" t="s">
        <v>3781</v>
      </c>
      <c r="L42" s="1967">
        <f t="shared" si="1"/>
        <v>3.3800000000000008</v>
      </c>
      <c r="M42" s="3887">
        <v>42074</v>
      </c>
      <c r="N42" s="3566" t="s">
        <v>5195</v>
      </c>
      <c r="O42" s="1970" t="s">
        <v>3702</v>
      </c>
    </row>
    <row r="43" spans="1:15" ht="18.75" customHeight="1">
      <c r="A43" s="1957" t="s">
        <v>3686</v>
      </c>
      <c r="B43" s="1961">
        <v>0</v>
      </c>
      <c r="C43" s="1958"/>
      <c r="D43" s="3432" t="s">
        <v>3687</v>
      </c>
      <c r="E43" s="1957" t="s">
        <v>3699</v>
      </c>
      <c r="F43" s="1966">
        <v>5.61</v>
      </c>
      <c r="G43" s="1957" t="s">
        <v>3700</v>
      </c>
      <c r="H43" s="1957" t="s">
        <v>3701</v>
      </c>
      <c r="I43" s="1967">
        <v>8.4700000000000006</v>
      </c>
      <c r="J43" s="1957" t="s">
        <v>245</v>
      </c>
      <c r="K43" s="1957" t="s">
        <v>1458</v>
      </c>
      <c r="L43" s="1967">
        <f t="shared" si="1"/>
        <v>2.8600000000000003</v>
      </c>
      <c r="M43" s="3887">
        <v>42075</v>
      </c>
      <c r="N43" s="3566" t="s">
        <v>5195</v>
      </c>
      <c r="O43" s="1970" t="s">
        <v>3702</v>
      </c>
    </row>
    <row r="44" spans="1:15" ht="18.75" customHeight="1">
      <c r="A44" s="1957" t="s">
        <v>3686</v>
      </c>
      <c r="B44" s="1961">
        <v>0</v>
      </c>
      <c r="C44" s="1968"/>
      <c r="D44" s="3432" t="s">
        <v>1469</v>
      </c>
      <c r="E44" s="1957" t="s">
        <v>1518</v>
      </c>
      <c r="F44" s="1966">
        <v>0</v>
      </c>
      <c r="G44" s="1957" t="s">
        <v>1519</v>
      </c>
      <c r="H44" s="1957" t="s">
        <v>1078</v>
      </c>
      <c r="I44" s="1967">
        <v>0.27</v>
      </c>
      <c r="J44" s="1957" t="s">
        <v>1469</v>
      </c>
      <c r="K44" s="1957" t="s">
        <v>1508</v>
      </c>
      <c r="L44" s="1967">
        <f t="shared" si="1"/>
        <v>0.27</v>
      </c>
      <c r="M44" s="3887">
        <v>42100</v>
      </c>
      <c r="N44" s="3566">
        <v>42139</v>
      </c>
      <c r="O44" s="1969" t="s">
        <v>6715</v>
      </c>
    </row>
    <row r="45" spans="1:15" ht="18.75" customHeight="1">
      <c r="A45" s="1957" t="s">
        <v>3686</v>
      </c>
      <c r="B45" s="1961">
        <v>0</v>
      </c>
      <c r="C45" s="1968"/>
      <c r="D45" s="3432" t="s">
        <v>647</v>
      </c>
      <c r="E45" s="1957" t="s">
        <v>1488</v>
      </c>
      <c r="F45" s="1966">
        <v>4.08</v>
      </c>
      <c r="G45" s="1957" t="s">
        <v>1466</v>
      </c>
      <c r="H45" s="1957" t="s">
        <v>5689</v>
      </c>
      <c r="I45" s="1967">
        <v>7.04</v>
      </c>
      <c r="J45" s="1957" t="s">
        <v>194</v>
      </c>
      <c r="K45" s="1957" t="s">
        <v>1460</v>
      </c>
      <c r="L45" s="1967">
        <f t="shared" si="1"/>
        <v>2.96</v>
      </c>
      <c r="M45" s="3887">
        <v>42114</v>
      </c>
      <c r="N45" s="3566" t="s">
        <v>5196</v>
      </c>
      <c r="O45" s="1970" t="s">
        <v>3703</v>
      </c>
    </row>
    <row r="46" spans="1:15" ht="18.75" customHeight="1">
      <c r="A46" s="1957" t="s">
        <v>3686</v>
      </c>
      <c r="B46" s="1961">
        <v>0</v>
      </c>
      <c r="C46" s="1968"/>
      <c r="D46" s="3432" t="s">
        <v>1466</v>
      </c>
      <c r="E46" s="1957" t="s">
        <v>1510</v>
      </c>
      <c r="F46" s="1966">
        <v>3.42</v>
      </c>
      <c r="G46" s="1957" t="s">
        <v>647</v>
      </c>
      <c r="H46" s="1957" t="s">
        <v>1488</v>
      </c>
      <c r="I46" s="1967">
        <v>8.4499999999999993</v>
      </c>
      <c r="J46" s="1957" t="s">
        <v>840</v>
      </c>
      <c r="K46" s="1957" t="s">
        <v>1511</v>
      </c>
      <c r="L46" s="1967">
        <f t="shared" si="1"/>
        <v>5.0299999999999994</v>
      </c>
      <c r="M46" s="3887">
        <v>42114</v>
      </c>
      <c r="N46" s="3566" t="s">
        <v>5196</v>
      </c>
      <c r="O46" s="1969" t="s">
        <v>6715</v>
      </c>
    </row>
    <row r="47" spans="1:15" ht="18.75" customHeight="1">
      <c r="A47" s="1957" t="s">
        <v>3686</v>
      </c>
      <c r="B47" s="1961">
        <v>0</v>
      </c>
      <c r="C47" s="1968"/>
      <c r="D47" s="3432" t="s">
        <v>1467</v>
      </c>
      <c r="E47" s="1957" t="s">
        <v>1512</v>
      </c>
      <c r="F47" s="1966">
        <v>0</v>
      </c>
      <c r="G47" s="1957" t="s">
        <v>840</v>
      </c>
      <c r="H47" s="1957" t="s">
        <v>1513</v>
      </c>
      <c r="I47" s="1967">
        <v>3.61</v>
      </c>
      <c r="J47" s="1957" t="s">
        <v>952</v>
      </c>
      <c r="K47" s="1957" t="s">
        <v>1506</v>
      </c>
      <c r="L47" s="1967">
        <f t="shared" si="1"/>
        <v>3.61</v>
      </c>
      <c r="M47" s="3887">
        <v>42115</v>
      </c>
      <c r="N47" s="3566" t="s">
        <v>5196</v>
      </c>
      <c r="O47" s="1969" t="s">
        <v>6715</v>
      </c>
    </row>
    <row r="48" spans="1:15" ht="18.75" customHeight="1">
      <c r="A48" s="1957" t="s">
        <v>3686</v>
      </c>
      <c r="B48" s="1961">
        <v>0</v>
      </c>
      <c r="C48" s="1968"/>
      <c r="D48" s="3432" t="s">
        <v>952</v>
      </c>
      <c r="E48" s="1957" t="s">
        <v>1506</v>
      </c>
      <c r="F48" s="1966">
        <v>1.05</v>
      </c>
      <c r="G48" s="1957" t="s">
        <v>294</v>
      </c>
      <c r="H48" s="1957" t="s">
        <v>1493</v>
      </c>
      <c r="I48" s="1967">
        <v>5.94</v>
      </c>
      <c r="J48" s="1957" t="s">
        <v>245</v>
      </c>
      <c r="K48" s="1957" t="s">
        <v>1458</v>
      </c>
      <c r="L48" s="1967">
        <f t="shared" si="1"/>
        <v>4.8900000000000006</v>
      </c>
      <c r="M48" s="3887">
        <v>42124</v>
      </c>
      <c r="N48" s="3566">
        <v>42139</v>
      </c>
      <c r="O48" s="1969" t="s">
        <v>6715</v>
      </c>
    </row>
    <row r="49" spans="1:15">
      <c r="A49" s="1957" t="s">
        <v>3686</v>
      </c>
      <c r="B49" s="1961">
        <v>0</v>
      </c>
      <c r="C49" s="1968"/>
      <c r="D49" s="3432" t="s">
        <v>1468</v>
      </c>
      <c r="E49" s="1957" t="s">
        <v>1517</v>
      </c>
      <c r="F49" s="1966">
        <v>0</v>
      </c>
      <c r="G49" s="1957" t="s">
        <v>245</v>
      </c>
      <c r="H49" s="1957" t="s">
        <v>1458</v>
      </c>
      <c r="I49" s="1967">
        <v>1.57</v>
      </c>
      <c r="J49" s="1957" t="s">
        <v>1468</v>
      </c>
      <c r="K49" s="1957" t="s">
        <v>1508</v>
      </c>
      <c r="L49" s="1967">
        <f t="shared" si="1"/>
        <v>1.57</v>
      </c>
      <c r="M49" s="3887">
        <v>42129</v>
      </c>
      <c r="N49" s="3566">
        <v>42139</v>
      </c>
      <c r="O49" s="1969" t="s">
        <v>6715</v>
      </c>
    </row>
    <row r="50" spans="1:15">
      <c r="A50" s="1957" t="s">
        <v>3686</v>
      </c>
      <c r="B50" s="1961">
        <v>0</v>
      </c>
      <c r="C50" s="1968"/>
      <c r="D50" s="3432" t="s">
        <v>718</v>
      </c>
      <c r="E50" s="1957" t="s">
        <v>6016</v>
      </c>
      <c r="F50" s="1966">
        <v>0</v>
      </c>
      <c r="G50" s="1957" t="s">
        <v>145</v>
      </c>
      <c r="H50" s="1957" t="s">
        <v>6017</v>
      </c>
      <c r="I50" s="1971">
        <v>0.76</v>
      </c>
      <c r="J50" s="1957" t="s">
        <v>6018</v>
      </c>
      <c r="K50" s="1957" t="s">
        <v>6019</v>
      </c>
      <c r="L50" s="1967">
        <f t="shared" si="1"/>
        <v>0.76</v>
      </c>
      <c r="M50" s="3886">
        <v>42130</v>
      </c>
      <c r="N50" s="3566">
        <v>42171</v>
      </c>
      <c r="O50" s="1969" t="s">
        <v>6715</v>
      </c>
    </row>
    <row r="51" spans="1:15">
      <c r="A51" s="1957" t="s">
        <v>3686</v>
      </c>
      <c r="B51" s="1961">
        <v>0</v>
      </c>
      <c r="C51" s="1968"/>
      <c r="D51" s="3432" t="s">
        <v>1462</v>
      </c>
      <c r="E51" s="1957" t="s">
        <v>1463</v>
      </c>
      <c r="F51" s="1966">
        <v>0</v>
      </c>
      <c r="G51" s="1957" t="s">
        <v>1461</v>
      </c>
      <c r="H51" s="1957" t="s">
        <v>1530</v>
      </c>
      <c r="I51" s="1967">
        <v>2.12</v>
      </c>
      <c r="J51" s="1957" t="s">
        <v>509</v>
      </c>
      <c r="K51" s="1957" t="s">
        <v>1459</v>
      </c>
      <c r="L51" s="1967">
        <f t="shared" si="1"/>
        <v>2.12</v>
      </c>
      <c r="M51" s="3887">
        <v>42137</v>
      </c>
      <c r="N51" s="3566">
        <v>42139</v>
      </c>
      <c r="O51" s="1969" t="s">
        <v>6715</v>
      </c>
    </row>
    <row r="52" spans="1:15" ht="21.6" customHeight="1">
      <c r="A52" s="1957" t="s">
        <v>3686</v>
      </c>
      <c r="B52" s="1961">
        <v>0</v>
      </c>
      <c r="C52" s="1968"/>
      <c r="D52" s="3432" t="s">
        <v>1271</v>
      </c>
      <c r="E52" s="1957" t="s">
        <v>1525</v>
      </c>
      <c r="F52" s="1966">
        <v>0</v>
      </c>
      <c r="G52" s="1957" t="s">
        <v>1462</v>
      </c>
      <c r="H52" s="1957" t="s">
        <v>1463</v>
      </c>
      <c r="I52" s="1967">
        <v>0.36</v>
      </c>
      <c r="J52" s="1957" t="s">
        <v>1526</v>
      </c>
      <c r="K52" s="1957" t="s">
        <v>1527</v>
      </c>
      <c r="L52" s="1967">
        <f t="shared" si="1"/>
        <v>0.36</v>
      </c>
      <c r="M52" s="3887">
        <v>42138</v>
      </c>
      <c r="N52" s="3566">
        <v>42139</v>
      </c>
      <c r="O52" s="1969" t="s">
        <v>6715</v>
      </c>
    </row>
    <row r="53" spans="1:15" ht="18.600000000000001" customHeight="1">
      <c r="A53" s="1957" t="s">
        <v>3686</v>
      </c>
      <c r="B53" s="1961">
        <v>0</v>
      </c>
      <c r="C53" s="1956"/>
      <c r="D53" s="3432" t="s">
        <v>1461</v>
      </c>
      <c r="E53" s="1957"/>
      <c r="F53" s="1966">
        <v>0</v>
      </c>
      <c r="G53" s="1957" t="s">
        <v>6014</v>
      </c>
      <c r="H53" s="1957" t="s">
        <v>6389</v>
      </c>
      <c r="I53" s="1971">
        <v>2.57</v>
      </c>
      <c r="J53" s="1957" t="s">
        <v>509</v>
      </c>
      <c r="K53" s="1957" t="s">
        <v>6017</v>
      </c>
      <c r="L53" s="1967">
        <f t="shared" si="1"/>
        <v>2.57</v>
      </c>
      <c r="M53" s="3886">
        <v>42143</v>
      </c>
      <c r="N53" s="3566">
        <v>42139</v>
      </c>
      <c r="O53" s="1969" t="s">
        <v>6715</v>
      </c>
    </row>
    <row r="54" spans="1:15">
      <c r="A54" s="1957" t="s">
        <v>3686</v>
      </c>
      <c r="B54" s="1961">
        <v>0</v>
      </c>
      <c r="C54" s="1968"/>
      <c r="D54" s="3432" t="s">
        <v>734</v>
      </c>
      <c r="E54" s="1957" t="s">
        <v>6011</v>
      </c>
      <c r="F54" s="1966">
        <v>0</v>
      </c>
      <c r="G54" s="1957" t="s">
        <v>6012</v>
      </c>
      <c r="H54" s="1957" t="s">
        <v>6013</v>
      </c>
      <c r="I54" s="1971">
        <v>2.4700000000000002</v>
      </c>
      <c r="J54" s="1957" t="s">
        <v>6014</v>
      </c>
      <c r="K54" s="1957" t="s">
        <v>6015</v>
      </c>
      <c r="L54" s="1967">
        <f t="shared" si="1"/>
        <v>2.4700000000000002</v>
      </c>
      <c r="M54" s="3886">
        <v>42144</v>
      </c>
      <c r="N54" s="3566">
        <v>42139</v>
      </c>
      <c r="O54" s="1969" t="s">
        <v>6715</v>
      </c>
    </row>
    <row r="55" spans="1:15">
      <c r="A55" s="1957" t="s">
        <v>3686</v>
      </c>
      <c r="B55" s="1961">
        <v>0</v>
      </c>
      <c r="C55" s="1968"/>
      <c r="D55" s="3432" t="s">
        <v>3687</v>
      </c>
      <c r="E55" s="1957" t="s">
        <v>5692</v>
      </c>
      <c r="F55" s="1966">
        <v>0</v>
      </c>
      <c r="G55" s="1957" t="s">
        <v>509</v>
      </c>
      <c r="H55" s="1957" t="s">
        <v>5693</v>
      </c>
      <c r="I55" s="1967">
        <v>3.93</v>
      </c>
      <c r="J55" s="1957" t="s">
        <v>5694</v>
      </c>
      <c r="K55" s="1957" t="s">
        <v>5695</v>
      </c>
      <c r="L55" s="1967">
        <f t="shared" si="1"/>
        <v>3.93</v>
      </c>
      <c r="M55" s="3887">
        <v>42150</v>
      </c>
      <c r="N55" s="3566">
        <v>42139</v>
      </c>
      <c r="O55" s="1969" t="s">
        <v>6715</v>
      </c>
    </row>
    <row r="56" spans="1:15">
      <c r="A56" s="1957" t="s">
        <v>3686</v>
      </c>
      <c r="B56" s="1961">
        <v>0</v>
      </c>
      <c r="C56" s="1968"/>
      <c r="D56" s="3432" t="s">
        <v>3700</v>
      </c>
      <c r="E56" s="1957" t="s">
        <v>3699</v>
      </c>
      <c r="F56" s="1966">
        <v>0</v>
      </c>
      <c r="G56" s="1957" t="s">
        <v>3687</v>
      </c>
      <c r="H56" s="1957" t="s">
        <v>5696</v>
      </c>
      <c r="I56" s="1967">
        <v>2.04</v>
      </c>
      <c r="J56" s="1957" t="s">
        <v>3687</v>
      </c>
      <c r="K56" s="1957" t="s">
        <v>5696</v>
      </c>
      <c r="L56" s="1967">
        <f t="shared" si="1"/>
        <v>2.04</v>
      </c>
      <c r="M56" s="3887">
        <v>42151</v>
      </c>
      <c r="N56" s="3566">
        <v>42139</v>
      </c>
      <c r="O56" s="1969" t="s">
        <v>6715</v>
      </c>
    </row>
    <row r="57" spans="1:15">
      <c r="A57" s="1957" t="s">
        <v>3686</v>
      </c>
      <c r="B57" s="1961">
        <v>0</v>
      </c>
      <c r="C57" s="1968"/>
      <c r="D57" s="3432" t="s">
        <v>1474</v>
      </c>
      <c r="E57" s="1957" t="s">
        <v>1507</v>
      </c>
      <c r="F57" s="1966">
        <v>0</v>
      </c>
      <c r="G57" s="1957" t="s">
        <v>194</v>
      </c>
      <c r="H57" s="1957" t="s">
        <v>1460</v>
      </c>
      <c r="I57" s="1967">
        <v>1.0900000000000001</v>
      </c>
      <c r="J57" s="1957" t="s">
        <v>1474</v>
      </c>
      <c r="K57" s="1957" t="s">
        <v>1508</v>
      </c>
      <c r="L57" s="1967">
        <f t="shared" si="1"/>
        <v>1.0900000000000001</v>
      </c>
      <c r="M57" s="3887">
        <v>42152</v>
      </c>
      <c r="N57" s="3566">
        <v>42139</v>
      </c>
      <c r="O57" s="1969" t="s">
        <v>6715</v>
      </c>
    </row>
    <row r="58" spans="1:15">
      <c r="A58" s="1957" t="s">
        <v>3686</v>
      </c>
      <c r="B58" s="1961">
        <v>0</v>
      </c>
      <c r="C58" s="1968"/>
      <c r="D58" s="3432" t="s">
        <v>245</v>
      </c>
      <c r="E58" s="1957" t="s">
        <v>1458</v>
      </c>
      <c r="F58" s="1966">
        <v>8.77</v>
      </c>
      <c r="G58" s="1957" t="s">
        <v>5691</v>
      </c>
      <c r="H58" s="1957" t="s">
        <v>1492</v>
      </c>
      <c r="I58" s="1967">
        <v>15.1</v>
      </c>
      <c r="J58" s="1957" t="s">
        <v>952</v>
      </c>
      <c r="K58" s="1957" t="s">
        <v>1506</v>
      </c>
      <c r="L58" s="1967">
        <f t="shared" si="1"/>
        <v>6.33</v>
      </c>
      <c r="M58" s="3887">
        <v>42158</v>
      </c>
      <c r="N58" s="3566">
        <v>42170</v>
      </c>
      <c r="O58" s="1969" t="s">
        <v>6715</v>
      </c>
    </row>
    <row r="59" spans="1:15">
      <c r="A59" s="1957" t="s">
        <v>3686</v>
      </c>
      <c r="B59" s="1961">
        <v>0</v>
      </c>
      <c r="C59" s="1968"/>
      <c r="D59" s="3432" t="s">
        <v>294</v>
      </c>
      <c r="E59" s="1957" t="s">
        <v>1493</v>
      </c>
      <c r="F59" s="1966">
        <v>14.9</v>
      </c>
      <c r="G59" s="1957" t="s">
        <v>1532</v>
      </c>
      <c r="H59" s="1957" t="s">
        <v>1498</v>
      </c>
      <c r="I59" s="1967">
        <v>19.440000000000001</v>
      </c>
      <c r="J59" s="1957" t="s">
        <v>840</v>
      </c>
      <c r="K59" s="1957" t="s">
        <v>1511</v>
      </c>
      <c r="L59" s="1967">
        <f t="shared" si="1"/>
        <v>4.5400000000000009</v>
      </c>
      <c r="M59" s="3887">
        <v>42158</v>
      </c>
      <c r="N59" s="3566">
        <v>42170</v>
      </c>
      <c r="O59" s="1969" t="s">
        <v>6715</v>
      </c>
    </row>
    <row r="60" spans="1:15">
      <c r="A60" s="1968" t="s">
        <v>3686</v>
      </c>
      <c r="B60" s="1961">
        <v>0</v>
      </c>
      <c r="C60" s="1968"/>
      <c r="D60" s="3432" t="s">
        <v>162</v>
      </c>
      <c r="E60" s="1957" t="s">
        <v>6522</v>
      </c>
      <c r="F60" s="1966">
        <v>1.25</v>
      </c>
      <c r="G60" s="1957" t="s">
        <v>6532</v>
      </c>
      <c r="H60" s="1957" t="s">
        <v>6523</v>
      </c>
      <c r="I60" s="1971">
        <v>2.09</v>
      </c>
      <c r="J60" s="1957" t="s">
        <v>6524</v>
      </c>
      <c r="K60" s="1957" t="s">
        <v>6525</v>
      </c>
      <c r="L60" s="1967">
        <f t="shared" si="1"/>
        <v>0.83999999999999986</v>
      </c>
      <c r="M60" s="3888">
        <v>42170</v>
      </c>
      <c r="N60" s="3566">
        <v>42170</v>
      </c>
      <c r="O60" s="1972" t="s">
        <v>6526</v>
      </c>
    </row>
    <row r="61" spans="1:15" ht="18" customHeight="1">
      <c r="A61" s="1968" t="s">
        <v>3686</v>
      </c>
      <c r="B61" s="1961">
        <v>0</v>
      </c>
      <c r="C61" s="1968"/>
      <c r="D61" s="3432" t="s">
        <v>6527</v>
      </c>
      <c r="E61" s="1957" t="s">
        <v>6528</v>
      </c>
      <c r="F61" s="1966">
        <v>0</v>
      </c>
      <c r="G61" s="1957" t="s">
        <v>6530</v>
      </c>
      <c r="H61" s="1957" t="s">
        <v>6529</v>
      </c>
      <c r="I61" s="1971">
        <v>1.68</v>
      </c>
      <c r="J61" s="1957" t="s">
        <v>3229</v>
      </c>
      <c r="K61" s="1957" t="s">
        <v>6531</v>
      </c>
      <c r="L61" s="1967">
        <f t="shared" si="1"/>
        <v>1.68</v>
      </c>
      <c r="M61" s="3888">
        <v>42172</v>
      </c>
      <c r="N61" s="3566">
        <v>42170</v>
      </c>
      <c r="O61" s="1972" t="s">
        <v>6526</v>
      </c>
    </row>
    <row r="62" spans="1:15" ht="18" customHeight="1">
      <c r="A62" s="1957"/>
      <c r="B62" s="1961">
        <v>0</v>
      </c>
      <c r="C62" s="1968" t="s">
        <v>6780</v>
      </c>
      <c r="D62" s="3432">
        <v>1728</v>
      </c>
      <c r="E62" s="1957" t="s">
        <v>7677</v>
      </c>
      <c r="F62" s="1966">
        <v>0</v>
      </c>
      <c r="G62" s="1957" t="s">
        <v>206</v>
      </c>
      <c r="H62" s="1957" t="s">
        <v>6730</v>
      </c>
      <c r="I62" s="1971">
        <v>0.46</v>
      </c>
      <c r="J62" s="1957" t="s">
        <v>7678</v>
      </c>
      <c r="K62" s="1957" t="s">
        <v>6320</v>
      </c>
      <c r="L62" s="1967">
        <f t="shared" si="1"/>
        <v>0.46</v>
      </c>
      <c r="M62" s="3888">
        <v>42339</v>
      </c>
      <c r="N62" s="3566">
        <v>42339</v>
      </c>
      <c r="O62" s="1969" t="s">
        <v>6715</v>
      </c>
    </row>
    <row r="63" spans="1:15" ht="18" customHeight="1">
      <c r="A63" s="1957" t="s">
        <v>6533</v>
      </c>
      <c r="B63" s="1961">
        <v>0</v>
      </c>
      <c r="C63" s="1968" t="s">
        <v>6780</v>
      </c>
      <c r="D63" s="3432">
        <v>24</v>
      </c>
      <c r="E63" s="1957" t="s">
        <v>6534</v>
      </c>
      <c r="F63" s="1966">
        <v>0</v>
      </c>
      <c r="G63" s="1957" t="s">
        <v>273</v>
      </c>
      <c r="H63" s="1957" t="s">
        <v>6535</v>
      </c>
      <c r="I63" s="1971">
        <v>7.94</v>
      </c>
      <c r="J63" s="1957" t="s">
        <v>200</v>
      </c>
      <c r="K63" s="1957" t="s">
        <v>6536</v>
      </c>
      <c r="L63" s="1967">
        <f t="shared" si="1"/>
        <v>7.94</v>
      </c>
      <c r="M63" s="3888">
        <v>42341</v>
      </c>
      <c r="N63" s="3566">
        <v>42339</v>
      </c>
      <c r="O63" s="1969" t="s">
        <v>6715</v>
      </c>
    </row>
    <row r="64" spans="1:15" ht="18" customHeight="1">
      <c r="A64" s="1957" t="s">
        <v>6533</v>
      </c>
      <c r="B64" s="1961">
        <v>0</v>
      </c>
      <c r="C64" s="1968" t="s">
        <v>6780</v>
      </c>
      <c r="D64" s="3432">
        <v>158</v>
      </c>
      <c r="E64" s="1957" t="s">
        <v>6729</v>
      </c>
      <c r="F64" s="1966">
        <v>0</v>
      </c>
      <c r="G64" s="1957" t="s">
        <v>206</v>
      </c>
      <c r="H64" s="1957" t="s">
        <v>6730</v>
      </c>
      <c r="I64" s="1971">
        <v>8.15</v>
      </c>
      <c r="J64" s="1957" t="s">
        <v>449</v>
      </c>
      <c r="K64" s="1957" t="s">
        <v>3284</v>
      </c>
      <c r="L64" s="1967">
        <f t="shared" si="1"/>
        <v>8.15</v>
      </c>
      <c r="M64" s="3888">
        <v>42356</v>
      </c>
      <c r="N64" s="3566">
        <v>42339</v>
      </c>
      <c r="O64" s="1969" t="s">
        <v>6715</v>
      </c>
    </row>
    <row r="65" spans="1:15" ht="18" customHeight="1">
      <c r="A65" s="1957" t="s">
        <v>6533</v>
      </c>
      <c r="B65" s="1961">
        <v>0</v>
      </c>
      <c r="C65" s="1968" t="s">
        <v>6780</v>
      </c>
      <c r="D65" s="3432">
        <v>751</v>
      </c>
      <c r="E65" s="1957" t="s">
        <v>7735</v>
      </c>
      <c r="F65" s="1966">
        <v>0</v>
      </c>
      <c r="G65" s="1957">
        <v>713</v>
      </c>
      <c r="H65" s="1957" t="s">
        <v>6733</v>
      </c>
      <c r="I65" s="1971">
        <v>0.13</v>
      </c>
      <c r="J65" s="1957" t="s">
        <v>7734</v>
      </c>
      <c r="K65" s="1957" t="s">
        <v>7735</v>
      </c>
      <c r="L65" s="1967">
        <f t="shared" si="1"/>
        <v>0.13</v>
      </c>
      <c r="M65" s="3888">
        <v>42395</v>
      </c>
      <c r="N65" s="3566">
        <v>42339</v>
      </c>
      <c r="O65" s="1969" t="s">
        <v>6715</v>
      </c>
    </row>
    <row r="66" spans="1:15" ht="18" customHeight="1">
      <c r="A66" s="1957" t="s">
        <v>6533</v>
      </c>
      <c r="B66" s="1961">
        <v>0</v>
      </c>
      <c r="C66" s="1968" t="s">
        <v>6780</v>
      </c>
      <c r="D66" s="3432">
        <v>713</v>
      </c>
      <c r="E66" s="1957" t="s">
        <v>6733</v>
      </c>
      <c r="F66" s="1966">
        <v>0</v>
      </c>
      <c r="G66" s="1957" t="s">
        <v>548</v>
      </c>
      <c r="H66" s="1957" t="s">
        <v>6729</v>
      </c>
      <c r="I66" s="1971">
        <v>1.91</v>
      </c>
      <c r="J66" s="1957" t="s">
        <v>775</v>
      </c>
      <c r="K66" s="1957" t="s">
        <v>7684</v>
      </c>
      <c r="L66" s="1967">
        <f t="shared" si="1"/>
        <v>1.91</v>
      </c>
      <c r="M66" s="3888">
        <v>42395</v>
      </c>
      <c r="N66" s="3566">
        <v>42339</v>
      </c>
      <c r="O66" s="1969" t="s">
        <v>6715</v>
      </c>
    </row>
    <row r="67" spans="1:15" ht="18" customHeight="1">
      <c r="A67" s="1957" t="s">
        <v>6533</v>
      </c>
      <c r="B67" s="1961">
        <v>0</v>
      </c>
      <c r="C67" s="1968" t="s">
        <v>6780</v>
      </c>
      <c r="D67" s="3432">
        <v>1433</v>
      </c>
      <c r="E67" s="1957" t="s">
        <v>7681</v>
      </c>
      <c r="F67" s="1966">
        <v>0</v>
      </c>
      <c r="G67" s="1957" t="s">
        <v>230</v>
      </c>
      <c r="H67" s="1957" t="s">
        <v>6716</v>
      </c>
      <c r="I67" s="1971">
        <v>2.39</v>
      </c>
      <c r="J67" s="1957" t="s">
        <v>548</v>
      </c>
      <c r="K67" s="1957" t="s">
        <v>6729</v>
      </c>
      <c r="L67" s="1967">
        <f t="shared" si="1"/>
        <v>2.39</v>
      </c>
      <c r="M67" s="3888">
        <v>42395</v>
      </c>
      <c r="N67" s="3566" t="s">
        <v>7680</v>
      </c>
      <c r="O67" s="1969" t="s">
        <v>6715</v>
      </c>
    </row>
    <row r="68" spans="1:15" ht="18" customHeight="1">
      <c r="A68" s="1957" t="s">
        <v>6533</v>
      </c>
      <c r="B68" s="1961">
        <v>0</v>
      </c>
      <c r="C68" s="1968" t="s">
        <v>6780</v>
      </c>
      <c r="D68" s="3432">
        <v>1420</v>
      </c>
      <c r="E68" s="1957" t="s">
        <v>7682</v>
      </c>
      <c r="F68" s="1966">
        <v>0</v>
      </c>
      <c r="G68" s="1957" t="s">
        <v>7683</v>
      </c>
      <c r="H68" s="1957" t="s">
        <v>7684</v>
      </c>
      <c r="I68" s="1971">
        <v>1.83</v>
      </c>
      <c r="J68" s="1957" t="s">
        <v>230</v>
      </c>
      <c r="K68" s="1957" t="s">
        <v>6716</v>
      </c>
      <c r="L68" s="1967">
        <f t="shared" si="1"/>
        <v>1.83</v>
      </c>
      <c r="M68" s="3888">
        <v>42396</v>
      </c>
      <c r="N68" s="3566" t="s">
        <v>7680</v>
      </c>
      <c r="O68" s="1969" t="s">
        <v>6715</v>
      </c>
    </row>
    <row r="69" spans="1:15" ht="18" customHeight="1">
      <c r="A69" s="1957" t="s">
        <v>6533</v>
      </c>
      <c r="B69" s="1961">
        <v>0</v>
      </c>
      <c r="C69" s="1968" t="s">
        <v>6780</v>
      </c>
      <c r="D69" s="3432">
        <v>1412</v>
      </c>
      <c r="E69" s="1957" t="s">
        <v>8554</v>
      </c>
      <c r="F69" s="1966">
        <v>0</v>
      </c>
      <c r="G69" s="1957" t="s">
        <v>244</v>
      </c>
      <c r="H69" s="1957" t="s">
        <v>6537</v>
      </c>
      <c r="I69" s="1971">
        <v>0.81</v>
      </c>
      <c r="J69" s="1957" t="s">
        <v>8152</v>
      </c>
      <c r="K69" s="1957" t="s">
        <v>6729</v>
      </c>
      <c r="L69" s="1967">
        <f t="shared" ref="L69:L100" si="2">SUM(I69-F69)</f>
        <v>0.81</v>
      </c>
      <c r="M69" s="3888">
        <v>42396</v>
      </c>
      <c r="N69" s="3566" t="s">
        <v>7680</v>
      </c>
      <c r="O69" s="1969" t="s">
        <v>6715</v>
      </c>
    </row>
    <row r="70" spans="1:15" ht="18" customHeight="1">
      <c r="A70" s="1957" t="s">
        <v>6533</v>
      </c>
      <c r="B70" s="1961">
        <v>0</v>
      </c>
      <c r="C70" s="1968" t="s">
        <v>6780</v>
      </c>
      <c r="D70" s="3432">
        <v>714</v>
      </c>
      <c r="E70" s="1957" t="s">
        <v>7685</v>
      </c>
      <c r="F70" s="1966">
        <v>0</v>
      </c>
      <c r="G70" s="1957" t="s">
        <v>7683</v>
      </c>
      <c r="H70" s="1957" t="s">
        <v>7684</v>
      </c>
      <c r="I70" s="1971">
        <v>0.18</v>
      </c>
      <c r="J70" s="1957" t="s">
        <v>7686</v>
      </c>
      <c r="K70" s="1957" t="s">
        <v>7687</v>
      </c>
      <c r="L70" s="1967">
        <f t="shared" si="2"/>
        <v>0.18</v>
      </c>
      <c r="M70" s="3888">
        <v>42398</v>
      </c>
      <c r="N70" s="3566" t="s">
        <v>7680</v>
      </c>
      <c r="O70" s="1969" t="s">
        <v>6715</v>
      </c>
    </row>
    <row r="71" spans="1:15" ht="18" customHeight="1">
      <c r="A71" s="1957" t="s">
        <v>6533</v>
      </c>
      <c r="B71" s="1961">
        <v>0</v>
      </c>
      <c r="C71" s="1968" t="s">
        <v>6780</v>
      </c>
      <c r="D71" s="3432">
        <v>413</v>
      </c>
      <c r="E71" s="1957" t="s">
        <v>8567</v>
      </c>
      <c r="F71" s="1966">
        <v>0</v>
      </c>
      <c r="G71" s="1957" t="s">
        <v>807</v>
      </c>
      <c r="H71" s="1957" t="s">
        <v>8568</v>
      </c>
      <c r="I71" s="1971">
        <v>1.95</v>
      </c>
      <c r="J71" s="1957" t="s">
        <v>8569</v>
      </c>
      <c r="K71" s="1957" t="s">
        <v>2969</v>
      </c>
      <c r="L71" s="1967">
        <f t="shared" si="2"/>
        <v>1.95</v>
      </c>
      <c r="M71" s="3889">
        <v>42418</v>
      </c>
      <c r="N71" s="3566">
        <v>42476</v>
      </c>
      <c r="O71" s="1969" t="s">
        <v>6715</v>
      </c>
    </row>
    <row r="72" spans="1:15" ht="18" customHeight="1">
      <c r="A72" s="1957" t="s">
        <v>6533</v>
      </c>
      <c r="B72" s="1961">
        <v>0</v>
      </c>
      <c r="C72" s="1968" t="s">
        <v>6780</v>
      </c>
      <c r="D72" s="3432">
        <v>413</v>
      </c>
      <c r="E72" s="1957" t="s">
        <v>8567</v>
      </c>
      <c r="F72" s="1966">
        <v>0</v>
      </c>
      <c r="G72" s="1957">
        <v>413</v>
      </c>
      <c r="H72" s="1957" t="s">
        <v>8567</v>
      </c>
      <c r="I72" s="1971">
        <v>0.06</v>
      </c>
      <c r="J72" s="1957">
        <v>413</v>
      </c>
      <c r="K72" s="1957" t="s">
        <v>8567</v>
      </c>
      <c r="L72" s="1967">
        <f t="shared" si="2"/>
        <v>0.06</v>
      </c>
      <c r="M72" s="3889">
        <v>42418</v>
      </c>
      <c r="N72" s="3566">
        <v>42476</v>
      </c>
      <c r="O72" s="1969" t="s">
        <v>6715</v>
      </c>
    </row>
    <row r="73" spans="1:15" ht="18" customHeight="1">
      <c r="A73" s="1957" t="s">
        <v>6533</v>
      </c>
      <c r="B73" s="1961">
        <v>0</v>
      </c>
      <c r="C73" s="1968" t="s">
        <v>6781</v>
      </c>
      <c r="D73" s="3432">
        <v>378</v>
      </c>
      <c r="E73" s="1957" t="s">
        <v>2969</v>
      </c>
      <c r="F73" s="1966">
        <v>0</v>
      </c>
      <c r="G73" s="1957" t="s">
        <v>531</v>
      </c>
      <c r="H73" s="1957" t="s">
        <v>5297</v>
      </c>
      <c r="I73" s="1971">
        <v>5.1100000000000003</v>
      </c>
      <c r="J73" s="1957" t="s">
        <v>206</v>
      </c>
      <c r="K73" s="1957" t="s">
        <v>6730</v>
      </c>
      <c r="L73" s="1967">
        <f t="shared" si="2"/>
        <v>5.1100000000000003</v>
      </c>
      <c r="M73" s="3889">
        <v>42418</v>
      </c>
      <c r="N73" s="3566">
        <v>42476</v>
      </c>
      <c r="O73" s="1969" t="s">
        <v>6715</v>
      </c>
    </row>
    <row r="74" spans="1:15" ht="18" customHeight="1">
      <c r="A74" s="1957" t="s">
        <v>6533</v>
      </c>
      <c r="B74" s="1961">
        <v>0</v>
      </c>
      <c r="C74" s="1968" t="s">
        <v>6780</v>
      </c>
      <c r="D74" s="3432">
        <v>714</v>
      </c>
      <c r="E74" s="1957" t="s">
        <v>7684</v>
      </c>
      <c r="F74" s="1966">
        <v>0</v>
      </c>
      <c r="G74" s="1957" t="s">
        <v>775</v>
      </c>
      <c r="H74" s="1957" t="s">
        <v>7684</v>
      </c>
      <c r="I74" s="1971">
        <v>1.44</v>
      </c>
      <c r="J74" s="1957" t="s">
        <v>548</v>
      </c>
      <c r="K74" s="1957" t="s">
        <v>6729</v>
      </c>
      <c r="L74" s="1967">
        <f t="shared" si="2"/>
        <v>1.44</v>
      </c>
      <c r="M74" s="3888">
        <v>42418</v>
      </c>
      <c r="N74" s="3566" t="s">
        <v>8153</v>
      </c>
      <c r="O74" s="1969" t="s">
        <v>6715</v>
      </c>
    </row>
    <row r="75" spans="1:15" ht="18" customHeight="1">
      <c r="A75" s="1957" t="s">
        <v>6533</v>
      </c>
      <c r="B75" s="1961">
        <v>0</v>
      </c>
      <c r="C75" s="1968" t="s">
        <v>6780</v>
      </c>
      <c r="D75" s="3432">
        <v>409</v>
      </c>
      <c r="E75" s="1957" t="s">
        <v>8555</v>
      </c>
      <c r="F75" s="1966">
        <v>0</v>
      </c>
      <c r="G75" s="1957" t="s">
        <v>816</v>
      </c>
      <c r="H75" s="1957" t="s">
        <v>8556</v>
      </c>
      <c r="I75" s="1971">
        <v>1.62</v>
      </c>
      <c r="J75" s="1957" t="s">
        <v>392</v>
      </c>
      <c r="K75" s="1957" t="s">
        <v>233</v>
      </c>
      <c r="L75" s="1967">
        <f t="shared" si="2"/>
        <v>1.62</v>
      </c>
      <c r="M75" s="3888">
        <v>42419</v>
      </c>
      <c r="N75" s="3566" t="s">
        <v>8553</v>
      </c>
      <c r="O75" s="1969" t="s">
        <v>6715</v>
      </c>
    </row>
    <row r="76" spans="1:15" ht="18" customHeight="1">
      <c r="A76" s="1957" t="s">
        <v>6533</v>
      </c>
      <c r="B76" s="1961">
        <v>0</v>
      </c>
      <c r="C76" s="1968" t="s">
        <v>6780</v>
      </c>
      <c r="D76" s="3432">
        <v>234</v>
      </c>
      <c r="E76" s="1957" t="s">
        <v>6731</v>
      </c>
      <c r="F76" s="1966">
        <v>0</v>
      </c>
      <c r="G76" s="1957" t="s">
        <v>392</v>
      </c>
      <c r="H76" s="1957" t="s">
        <v>233</v>
      </c>
      <c r="I76" s="1971">
        <v>2.11</v>
      </c>
      <c r="J76" s="1957" t="s">
        <v>6732</v>
      </c>
      <c r="K76" s="1957" t="s">
        <v>6733</v>
      </c>
      <c r="L76" s="1967">
        <f t="shared" si="2"/>
        <v>2.11</v>
      </c>
      <c r="M76" s="3888">
        <v>42419</v>
      </c>
      <c r="N76" s="3566" t="s">
        <v>8153</v>
      </c>
      <c r="O76" s="1969" t="s">
        <v>6715</v>
      </c>
    </row>
    <row r="77" spans="1:15" ht="18" customHeight="1">
      <c r="A77" s="1957" t="s">
        <v>6533</v>
      </c>
      <c r="B77" s="1961">
        <v>0</v>
      </c>
      <c r="C77" s="1968" t="s">
        <v>6780</v>
      </c>
      <c r="D77" s="3432">
        <v>54</v>
      </c>
      <c r="E77" s="1957" t="s">
        <v>6540</v>
      </c>
      <c r="F77" s="1966">
        <v>0</v>
      </c>
      <c r="G77" s="1957" t="s">
        <v>816</v>
      </c>
      <c r="H77" s="1957" t="s">
        <v>6541</v>
      </c>
      <c r="I77" s="1971">
        <v>7.06</v>
      </c>
      <c r="J77" s="1957" t="s">
        <v>449</v>
      </c>
      <c r="K77" s="1957" t="s">
        <v>3293</v>
      </c>
      <c r="L77" s="1967">
        <f t="shared" si="2"/>
        <v>7.06</v>
      </c>
      <c r="M77" s="3890">
        <v>42438</v>
      </c>
      <c r="N77" s="3566" t="s">
        <v>8154</v>
      </c>
      <c r="O77" s="1969" t="s">
        <v>6715</v>
      </c>
    </row>
    <row r="78" spans="1:15" ht="18" customHeight="1">
      <c r="A78" s="1957" t="s">
        <v>6533</v>
      </c>
      <c r="B78" s="1961">
        <v>0</v>
      </c>
      <c r="C78" s="1968" t="s">
        <v>6780</v>
      </c>
      <c r="D78" s="3432">
        <v>1409</v>
      </c>
      <c r="E78" s="1957" t="s">
        <v>8557</v>
      </c>
      <c r="F78" s="1966">
        <v>0</v>
      </c>
      <c r="G78" s="1957" t="s">
        <v>392</v>
      </c>
      <c r="H78" s="1957" t="s">
        <v>233</v>
      </c>
      <c r="I78" s="1971">
        <v>0.61</v>
      </c>
      <c r="J78" s="1957" t="s">
        <v>8558</v>
      </c>
      <c r="K78" s="1957" t="s">
        <v>8559</v>
      </c>
      <c r="L78" s="1967">
        <f t="shared" si="2"/>
        <v>0.61</v>
      </c>
      <c r="M78" s="3890">
        <v>42438</v>
      </c>
      <c r="N78" s="3566" t="s">
        <v>8154</v>
      </c>
      <c r="O78" s="1969" t="s">
        <v>6715</v>
      </c>
    </row>
    <row r="79" spans="1:15" ht="18" customHeight="1">
      <c r="A79" s="1957" t="s">
        <v>6533</v>
      </c>
      <c r="B79" s="1961">
        <v>0</v>
      </c>
      <c r="C79" s="1968" t="s">
        <v>6780</v>
      </c>
      <c r="D79" s="3432">
        <v>46</v>
      </c>
      <c r="E79" s="1957" t="s">
        <v>233</v>
      </c>
      <c r="F79" s="1966">
        <v>0</v>
      </c>
      <c r="G79" s="1957" t="s">
        <v>531</v>
      </c>
      <c r="H79" s="1957" t="s">
        <v>2969</v>
      </c>
      <c r="I79" s="1971">
        <v>5.87</v>
      </c>
      <c r="J79" s="1957" t="s">
        <v>392</v>
      </c>
      <c r="K79" s="1957" t="s">
        <v>5297</v>
      </c>
      <c r="L79" s="1967">
        <f t="shared" si="2"/>
        <v>5.87</v>
      </c>
      <c r="M79" s="3890">
        <v>42440</v>
      </c>
      <c r="N79" s="3566" t="s">
        <v>8154</v>
      </c>
      <c r="O79" s="1969" t="s">
        <v>6715</v>
      </c>
    </row>
    <row r="80" spans="1:15" ht="18" customHeight="1">
      <c r="A80" s="1957" t="s">
        <v>6533</v>
      </c>
      <c r="B80" s="1961">
        <v>0</v>
      </c>
      <c r="C80" s="1968" t="s">
        <v>6780</v>
      </c>
      <c r="D80" s="3432">
        <v>235</v>
      </c>
      <c r="E80" s="1957" t="s">
        <v>6734</v>
      </c>
      <c r="F80" s="1966">
        <v>0</v>
      </c>
      <c r="G80" s="1957" t="s">
        <v>230</v>
      </c>
      <c r="H80" s="1957" t="s">
        <v>6716</v>
      </c>
      <c r="I80" s="1971">
        <v>0.81</v>
      </c>
      <c r="J80" s="1957" t="s">
        <v>6735</v>
      </c>
      <c r="K80" s="1957" t="s">
        <v>6736</v>
      </c>
      <c r="L80" s="1967">
        <f t="shared" si="2"/>
        <v>0.81</v>
      </c>
      <c r="M80" s="3890">
        <v>42443</v>
      </c>
      <c r="N80" s="3566" t="s">
        <v>8154</v>
      </c>
      <c r="O80" s="1969" t="s">
        <v>6715</v>
      </c>
    </row>
    <row r="81" spans="1:15" ht="18.75" customHeight="1">
      <c r="A81" s="1957" t="s">
        <v>6533</v>
      </c>
      <c r="B81" s="1961">
        <v>0</v>
      </c>
      <c r="C81" s="1968" t="s">
        <v>6780</v>
      </c>
      <c r="D81" s="3432">
        <v>1410</v>
      </c>
      <c r="E81" s="1957" t="s">
        <v>6736</v>
      </c>
      <c r="F81" s="1966">
        <v>0</v>
      </c>
      <c r="G81" s="1957" t="s">
        <v>3072</v>
      </c>
      <c r="H81" s="1957" t="s">
        <v>6736</v>
      </c>
      <c r="I81" s="1971">
        <v>1.23</v>
      </c>
      <c r="J81" s="1957" t="s">
        <v>8560</v>
      </c>
      <c r="K81" s="1957" t="s">
        <v>233</v>
      </c>
      <c r="L81" s="1967">
        <f t="shared" si="2"/>
        <v>1.23</v>
      </c>
      <c r="M81" s="3890">
        <v>42443</v>
      </c>
      <c r="N81" s="3566" t="s">
        <v>8154</v>
      </c>
      <c r="O81" s="1969" t="s">
        <v>6715</v>
      </c>
    </row>
    <row r="82" spans="1:15" ht="18.75" customHeight="1">
      <c r="A82" s="1957" t="s">
        <v>6533</v>
      </c>
      <c r="B82" s="1961">
        <v>0</v>
      </c>
      <c r="C82" s="1968" t="s">
        <v>6780</v>
      </c>
      <c r="D82" s="3432">
        <v>59</v>
      </c>
      <c r="E82" s="1957" t="s">
        <v>6716</v>
      </c>
      <c r="F82" s="1966">
        <v>0</v>
      </c>
      <c r="G82" s="1957" t="s">
        <v>6717</v>
      </c>
      <c r="H82" s="1957" t="s">
        <v>6718</v>
      </c>
      <c r="I82" s="1971">
        <v>5.18</v>
      </c>
      <c r="J82" s="1957" t="s">
        <v>392</v>
      </c>
      <c r="K82" s="1957" t="s">
        <v>233</v>
      </c>
      <c r="L82" s="1967">
        <f t="shared" si="2"/>
        <v>5.18</v>
      </c>
      <c r="M82" s="3890">
        <v>42447</v>
      </c>
      <c r="N82" s="3566" t="s">
        <v>8154</v>
      </c>
      <c r="O82" s="1969" t="s">
        <v>6715</v>
      </c>
    </row>
    <row r="83" spans="1:15" ht="18.75" customHeight="1">
      <c r="A83" s="1957" t="s">
        <v>6533</v>
      </c>
      <c r="B83" s="1961">
        <v>0</v>
      </c>
      <c r="C83" s="1968" t="s">
        <v>6780</v>
      </c>
      <c r="D83" s="3432">
        <v>1405</v>
      </c>
      <c r="E83" s="1957" t="s">
        <v>8578</v>
      </c>
      <c r="F83" s="1966">
        <v>0</v>
      </c>
      <c r="G83" s="1957" t="s">
        <v>8581</v>
      </c>
      <c r="H83" s="1957" t="s">
        <v>8579</v>
      </c>
      <c r="I83" s="1971">
        <v>0.55000000000000004</v>
      </c>
      <c r="J83" s="1957" t="s">
        <v>8582</v>
      </c>
      <c r="K83" s="1957" t="s">
        <v>8578</v>
      </c>
      <c r="L83" s="1967">
        <f t="shared" si="2"/>
        <v>0.55000000000000004</v>
      </c>
      <c r="M83" s="3890">
        <v>42450</v>
      </c>
      <c r="N83" s="3566" t="s">
        <v>8154</v>
      </c>
      <c r="O83" s="1969" t="s">
        <v>6715</v>
      </c>
    </row>
    <row r="84" spans="1:15" ht="18.75" customHeight="1">
      <c r="A84" s="1957" t="s">
        <v>6533</v>
      </c>
      <c r="B84" s="1961">
        <v>0</v>
      </c>
      <c r="C84" s="1968" t="s">
        <v>6780</v>
      </c>
      <c r="D84" s="3432">
        <v>157</v>
      </c>
      <c r="E84" s="1957" t="s">
        <v>6726</v>
      </c>
      <c r="F84" s="1966">
        <v>0</v>
      </c>
      <c r="G84" s="1957" t="s">
        <v>706</v>
      </c>
      <c r="H84" s="1957" t="s">
        <v>6727</v>
      </c>
      <c r="I84" s="1971">
        <v>4.28</v>
      </c>
      <c r="J84" s="1957" t="s">
        <v>52</v>
      </c>
      <c r="K84" s="1957" t="s">
        <v>6728</v>
      </c>
      <c r="L84" s="1967">
        <f t="shared" si="2"/>
        <v>4.28</v>
      </c>
      <c r="M84" s="3890">
        <v>42450</v>
      </c>
      <c r="N84" s="3566" t="s">
        <v>8154</v>
      </c>
      <c r="O84" s="1969" t="s">
        <v>6715</v>
      </c>
    </row>
    <row r="85" spans="1:15" ht="18.75" customHeight="1">
      <c r="A85" s="1957" t="s">
        <v>6533</v>
      </c>
      <c r="B85" s="1961">
        <v>0</v>
      </c>
      <c r="C85" s="1968" t="s">
        <v>6780</v>
      </c>
      <c r="D85" s="3432">
        <v>1411</v>
      </c>
      <c r="E85" s="1957" t="s">
        <v>8566</v>
      </c>
      <c r="F85" s="1966">
        <v>0</v>
      </c>
      <c r="G85" s="1957" t="s">
        <v>52</v>
      </c>
      <c r="H85" s="1957" t="s">
        <v>6538</v>
      </c>
      <c r="I85" s="1971">
        <v>0.99</v>
      </c>
      <c r="J85" s="1957" t="s">
        <v>8564</v>
      </c>
      <c r="K85" s="1957" t="s">
        <v>8565</v>
      </c>
      <c r="L85" s="1967">
        <f t="shared" si="2"/>
        <v>0.99</v>
      </c>
      <c r="M85" s="3890">
        <v>42451</v>
      </c>
      <c r="N85" s="3566" t="s">
        <v>8154</v>
      </c>
      <c r="O85" s="1969" t="s">
        <v>6715</v>
      </c>
    </row>
    <row r="86" spans="1:15" ht="18.75" customHeight="1">
      <c r="A86" s="1957" t="s">
        <v>6533</v>
      </c>
      <c r="B86" s="1961">
        <v>0</v>
      </c>
      <c r="C86" s="1968" t="s">
        <v>6780</v>
      </c>
      <c r="D86" s="3432">
        <v>1427</v>
      </c>
      <c r="E86" s="1957" t="s">
        <v>8576</v>
      </c>
      <c r="F86" s="1966">
        <v>0</v>
      </c>
      <c r="G86" s="1957" t="s">
        <v>6320</v>
      </c>
      <c r="H86" s="1957" t="s">
        <v>8576</v>
      </c>
      <c r="I86" s="1971">
        <v>0.48</v>
      </c>
      <c r="J86" s="1957" t="s">
        <v>8575</v>
      </c>
      <c r="K86" s="1957" t="s">
        <v>8571</v>
      </c>
      <c r="L86" s="1967">
        <f t="shared" si="2"/>
        <v>0.48</v>
      </c>
      <c r="M86" s="3888">
        <v>42451</v>
      </c>
      <c r="N86" s="3566" t="s">
        <v>8154</v>
      </c>
      <c r="O86" s="1969" t="s">
        <v>6715</v>
      </c>
    </row>
    <row r="87" spans="1:15" ht="18.75" customHeight="1">
      <c r="A87" s="1957" t="s">
        <v>6533</v>
      </c>
      <c r="B87" s="1961">
        <v>0</v>
      </c>
      <c r="C87" s="1968" t="s">
        <v>6780</v>
      </c>
      <c r="D87" s="3432">
        <v>1406</v>
      </c>
      <c r="E87" s="1957" t="s">
        <v>8579</v>
      </c>
      <c r="F87" s="1966">
        <v>0</v>
      </c>
      <c r="G87" s="1957" t="s">
        <v>706</v>
      </c>
      <c r="H87" s="1957" t="s">
        <v>6727</v>
      </c>
      <c r="I87" s="1971">
        <v>0.95</v>
      </c>
      <c r="J87" s="1957" t="s">
        <v>6320</v>
      </c>
      <c r="K87" s="1957" t="s">
        <v>8578</v>
      </c>
      <c r="L87" s="1967">
        <f t="shared" si="2"/>
        <v>0.95</v>
      </c>
      <c r="M87" s="3890">
        <v>42451</v>
      </c>
      <c r="N87" s="3566" t="s">
        <v>8154</v>
      </c>
      <c r="O87" s="1969" t="s">
        <v>6715</v>
      </c>
    </row>
    <row r="88" spans="1:15" ht="18.75" customHeight="1">
      <c r="A88" s="1957" t="s">
        <v>6533</v>
      </c>
      <c r="B88" s="1961">
        <v>0</v>
      </c>
      <c r="C88" s="1968" t="s">
        <v>6780</v>
      </c>
      <c r="D88" s="3432">
        <v>1407</v>
      </c>
      <c r="E88" s="1957" t="s">
        <v>8580</v>
      </c>
      <c r="F88" s="1966">
        <v>0</v>
      </c>
      <c r="G88" s="1957" t="s">
        <v>8581</v>
      </c>
      <c r="H88" s="1957" t="s">
        <v>8579</v>
      </c>
      <c r="I88" s="1971">
        <v>0.43</v>
      </c>
      <c r="J88" s="1957" t="s">
        <v>6320</v>
      </c>
      <c r="K88" s="1957" t="s">
        <v>8580</v>
      </c>
      <c r="L88" s="1967">
        <f t="shared" si="2"/>
        <v>0.43</v>
      </c>
      <c r="M88" s="3890">
        <v>42451</v>
      </c>
      <c r="N88" s="3566" t="s">
        <v>8154</v>
      </c>
      <c r="O88" s="1969" t="s">
        <v>6715</v>
      </c>
    </row>
    <row r="89" spans="1:15" ht="18.75" customHeight="1">
      <c r="A89" s="1957" t="s">
        <v>6533</v>
      </c>
      <c r="B89" s="1961">
        <v>0</v>
      </c>
      <c r="C89" s="1968" t="s">
        <v>6780</v>
      </c>
      <c r="D89" s="3432">
        <v>1513</v>
      </c>
      <c r="E89" s="1957" t="s">
        <v>7433</v>
      </c>
      <c r="F89" s="1966">
        <v>0</v>
      </c>
      <c r="G89" s="1957" t="s">
        <v>230</v>
      </c>
      <c r="H89" s="1957" t="s">
        <v>6716</v>
      </c>
      <c r="I89" s="1971">
        <v>0.9</v>
      </c>
      <c r="J89" s="1957" t="s">
        <v>6320</v>
      </c>
      <c r="K89" s="1957" t="s">
        <v>33</v>
      </c>
      <c r="L89" s="1967">
        <f t="shared" si="2"/>
        <v>0.9</v>
      </c>
      <c r="M89" s="3890">
        <v>42452</v>
      </c>
      <c r="N89" s="3566" t="s">
        <v>8154</v>
      </c>
      <c r="O89" s="1969" t="s">
        <v>6715</v>
      </c>
    </row>
    <row r="90" spans="1:15" ht="18.75" customHeight="1">
      <c r="A90" s="1957" t="s">
        <v>6533</v>
      </c>
      <c r="B90" s="1961">
        <v>0</v>
      </c>
      <c r="C90" s="1968" t="s">
        <v>6780</v>
      </c>
      <c r="D90" s="3432">
        <v>1131</v>
      </c>
      <c r="E90" s="1957" t="s">
        <v>8571</v>
      </c>
      <c r="F90" s="1966">
        <v>0.23</v>
      </c>
      <c r="G90" s="1957" t="s">
        <v>8574</v>
      </c>
      <c r="H90" s="1957" t="s">
        <v>8572</v>
      </c>
      <c r="I90" s="1971">
        <v>0.99</v>
      </c>
      <c r="J90" s="1957" t="s">
        <v>6320</v>
      </c>
      <c r="K90" s="1957" t="s">
        <v>8575</v>
      </c>
      <c r="L90" s="1967">
        <f t="shared" si="2"/>
        <v>0.76</v>
      </c>
      <c r="M90" s="3890">
        <v>42453</v>
      </c>
      <c r="N90" s="3566" t="s">
        <v>8154</v>
      </c>
      <c r="O90" s="1969" t="s">
        <v>6715</v>
      </c>
    </row>
    <row r="91" spans="1:15" ht="18.75" customHeight="1">
      <c r="A91" s="1957" t="s">
        <v>6533</v>
      </c>
      <c r="B91" s="1961">
        <v>0</v>
      </c>
      <c r="C91" s="1968" t="s">
        <v>6780</v>
      </c>
      <c r="D91" s="3432">
        <v>1068</v>
      </c>
      <c r="E91" s="1957" t="s">
        <v>8685</v>
      </c>
      <c r="F91" s="1966">
        <v>0</v>
      </c>
      <c r="G91" s="1957" t="s">
        <v>8574</v>
      </c>
      <c r="H91" s="1957" t="s">
        <v>8572</v>
      </c>
      <c r="I91" s="1971">
        <v>1.34</v>
      </c>
      <c r="J91" s="1957" t="s">
        <v>8694</v>
      </c>
      <c r="K91" s="1957" t="s">
        <v>3162</v>
      </c>
      <c r="L91" s="1967">
        <f t="shared" si="2"/>
        <v>1.34</v>
      </c>
      <c r="M91" s="3890">
        <v>42454</v>
      </c>
      <c r="N91" s="3566" t="s">
        <v>8154</v>
      </c>
      <c r="O91" s="1969" t="s">
        <v>6715</v>
      </c>
    </row>
    <row r="92" spans="1:15" ht="18.75" customHeight="1">
      <c r="A92" s="1957" t="s">
        <v>6533</v>
      </c>
      <c r="B92" s="1961">
        <v>0</v>
      </c>
      <c r="C92" s="1968" t="s">
        <v>6780</v>
      </c>
      <c r="D92" s="3432">
        <v>721</v>
      </c>
      <c r="E92" s="1957" t="s">
        <v>8572</v>
      </c>
      <c r="F92" s="1966">
        <v>1.31</v>
      </c>
      <c r="G92" s="1957" t="s">
        <v>5827</v>
      </c>
      <c r="H92" s="1957" t="s">
        <v>8573</v>
      </c>
      <c r="I92" s="1971">
        <v>3.03</v>
      </c>
      <c r="J92" s="1957" t="s">
        <v>6320</v>
      </c>
      <c r="K92" s="1957" t="s">
        <v>8574</v>
      </c>
      <c r="L92" s="1967">
        <f t="shared" si="2"/>
        <v>1.7199999999999998</v>
      </c>
      <c r="M92" s="3890">
        <v>42454</v>
      </c>
      <c r="N92" s="3566" t="s">
        <v>8154</v>
      </c>
      <c r="O92" s="1969" t="s">
        <v>6715</v>
      </c>
    </row>
    <row r="93" spans="1:15" ht="18.75" customHeight="1">
      <c r="A93" s="1957" t="s">
        <v>6533</v>
      </c>
      <c r="B93" s="1961">
        <v>0</v>
      </c>
      <c r="C93" s="1968" t="s">
        <v>6780</v>
      </c>
      <c r="D93" s="3432">
        <v>436</v>
      </c>
      <c r="E93" s="1957" t="s">
        <v>6727</v>
      </c>
      <c r="F93" s="1966">
        <v>0</v>
      </c>
      <c r="G93" s="1957" t="s">
        <v>6320</v>
      </c>
      <c r="H93" s="1957" t="s">
        <v>6727</v>
      </c>
      <c r="I93" s="1971">
        <v>3.73</v>
      </c>
      <c r="J93" s="1957" t="s">
        <v>5827</v>
      </c>
      <c r="K93" s="1957" t="s">
        <v>8577</v>
      </c>
      <c r="L93" s="1967">
        <f t="shared" si="2"/>
        <v>3.73</v>
      </c>
      <c r="M93" s="3890">
        <v>42458</v>
      </c>
      <c r="N93" s="3566" t="s">
        <v>8154</v>
      </c>
      <c r="O93" s="1969" t="s">
        <v>6715</v>
      </c>
    </row>
    <row r="94" spans="1:15" ht="18.75" customHeight="1">
      <c r="A94" s="1957" t="s">
        <v>6533</v>
      </c>
      <c r="B94" s="1961">
        <v>0</v>
      </c>
      <c r="C94" s="1968" t="s">
        <v>6780</v>
      </c>
      <c r="D94" s="3432">
        <v>1189</v>
      </c>
      <c r="E94" s="1957" t="s">
        <v>8583</v>
      </c>
      <c r="F94" s="1966">
        <v>0</v>
      </c>
      <c r="G94" s="1957" t="s">
        <v>531</v>
      </c>
      <c r="H94" s="1957" t="s">
        <v>2969</v>
      </c>
      <c r="I94" s="1971">
        <v>0.94</v>
      </c>
      <c r="J94" s="1957" t="s">
        <v>8584</v>
      </c>
      <c r="K94" s="1957" t="s">
        <v>8585</v>
      </c>
      <c r="L94" s="1967">
        <f t="shared" si="2"/>
        <v>0.94</v>
      </c>
      <c r="M94" s="3888">
        <v>42458</v>
      </c>
      <c r="N94" s="3566" t="s">
        <v>8154</v>
      </c>
      <c r="O94" s="1969" t="s">
        <v>6715</v>
      </c>
    </row>
    <row r="95" spans="1:15" ht="18.75" customHeight="1">
      <c r="A95" s="1957" t="s">
        <v>6533</v>
      </c>
      <c r="B95" s="1961">
        <v>0</v>
      </c>
      <c r="C95" s="1968" t="s">
        <v>6780</v>
      </c>
      <c r="D95" s="3432">
        <v>1497</v>
      </c>
      <c r="E95" s="1957" t="s">
        <v>8583</v>
      </c>
      <c r="F95" s="1966">
        <v>1.1100000000000001</v>
      </c>
      <c r="G95" s="1957" t="s">
        <v>6777</v>
      </c>
      <c r="H95" s="1957" t="s">
        <v>8583</v>
      </c>
      <c r="I95" s="1971">
        <v>1.54</v>
      </c>
      <c r="J95" s="1957" t="s">
        <v>6320</v>
      </c>
      <c r="K95" s="1957" t="s">
        <v>8583</v>
      </c>
      <c r="L95" s="1967">
        <f t="shared" si="2"/>
        <v>0.42999999999999994</v>
      </c>
      <c r="M95" s="3890">
        <v>42458</v>
      </c>
      <c r="N95" s="3566" t="s">
        <v>8154</v>
      </c>
      <c r="O95" s="1969" t="s">
        <v>6715</v>
      </c>
    </row>
    <row r="96" spans="1:15" ht="19.350000000000001" customHeight="1">
      <c r="A96" s="1957" t="s">
        <v>6533</v>
      </c>
      <c r="B96" s="1961">
        <v>0</v>
      </c>
      <c r="C96" s="1968" t="s">
        <v>6780</v>
      </c>
      <c r="D96" s="3432">
        <v>1849</v>
      </c>
      <c r="E96" s="1957" t="s">
        <v>8686</v>
      </c>
      <c r="F96" s="1966">
        <v>0</v>
      </c>
      <c r="G96" s="1957" t="s">
        <v>449</v>
      </c>
      <c r="H96" s="1957" t="s">
        <v>3284</v>
      </c>
      <c r="I96" s="1971">
        <v>0.64</v>
      </c>
      <c r="J96" s="1957" t="s">
        <v>6320</v>
      </c>
      <c r="K96" s="1957" t="s">
        <v>6018</v>
      </c>
      <c r="L96" s="1967">
        <f t="shared" si="2"/>
        <v>0.64</v>
      </c>
      <c r="M96" s="3890">
        <v>42459</v>
      </c>
      <c r="N96" s="3566" t="s">
        <v>8154</v>
      </c>
      <c r="O96" s="1969" t="s">
        <v>6715</v>
      </c>
    </row>
    <row r="97" spans="1:15" ht="19.350000000000001" customHeight="1">
      <c r="A97" s="1957" t="s">
        <v>6533</v>
      </c>
      <c r="B97" s="1961">
        <v>0</v>
      </c>
      <c r="C97" s="1968" t="s">
        <v>6780</v>
      </c>
      <c r="D97" s="3432">
        <v>1660</v>
      </c>
      <c r="E97" s="1957" t="s">
        <v>8570</v>
      </c>
      <c r="F97" s="1966">
        <v>0</v>
      </c>
      <c r="G97" s="1957" t="s">
        <v>5841</v>
      </c>
      <c r="H97" s="1957" t="s">
        <v>6719</v>
      </c>
      <c r="I97" s="1971">
        <v>0.92</v>
      </c>
      <c r="J97" s="1957" t="s">
        <v>8564</v>
      </c>
      <c r="K97" s="1957" t="s">
        <v>8561</v>
      </c>
      <c r="L97" s="1967">
        <f t="shared" si="2"/>
        <v>0.92</v>
      </c>
      <c r="M97" s="3890">
        <v>42459</v>
      </c>
      <c r="N97" s="3566" t="s">
        <v>8154</v>
      </c>
      <c r="O97" s="1969" t="s">
        <v>6715</v>
      </c>
    </row>
    <row r="98" spans="1:15" ht="19.350000000000001" customHeight="1">
      <c r="A98" s="1957" t="s">
        <v>6533</v>
      </c>
      <c r="B98" s="1961">
        <v>0</v>
      </c>
      <c r="C98" s="1968" t="s">
        <v>6780</v>
      </c>
      <c r="D98" s="3432">
        <v>277</v>
      </c>
      <c r="E98" s="1957" t="s">
        <v>6719</v>
      </c>
      <c r="F98" s="1966">
        <v>0</v>
      </c>
      <c r="G98" s="1957" t="s">
        <v>531</v>
      </c>
      <c r="H98" s="1957" t="s">
        <v>2969</v>
      </c>
      <c r="I98" s="1971">
        <v>4.38</v>
      </c>
      <c r="J98" s="1957" t="s">
        <v>52</v>
      </c>
      <c r="K98" s="1957" t="s">
        <v>6745</v>
      </c>
      <c r="L98" s="1967">
        <f t="shared" si="2"/>
        <v>4.38</v>
      </c>
      <c r="M98" s="3890">
        <v>42459</v>
      </c>
      <c r="N98" s="3566" t="s">
        <v>8154</v>
      </c>
      <c r="O98" s="1969" t="s">
        <v>6715</v>
      </c>
    </row>
    <row r="99" spans="1:15" ht="19.350000000000001" customHeight="1">
      <c r="A99" s="1957" t="s">
        <v>6533</v>
      </c>
      <c r="B99" s="1961">
        <v>0</v>
      </c>
      <c r="C99" s="1968" t="s">
        <v>6780</v>
      </c>
      <c r="D99" s="3432">
        <v>1208</v>
      </c>
      <c r="E99" s="1957" t="s">
        <v>8561</v>
      </c>
      <c r="F99" s="1966">
        <v>0</v>
      </c>
      <c r="G99" s="1957" t="s">
        <v>52</v>
      </c>
      <c r="H99" s="1957" t="s">
        <v>6538</v>
      </c>
      <c r="I99" s="1971">
        <v>2.29</v>
      </c>
      <c r="J99" s="1957" t="s">
        <v>548</v>
      </c>
      <c r="K99" s="1957" t="s">
        <v>8562</v>
      </c>
      <c r="L99" s="1967">
        <f t="shared" si="2"/>
        <v>2.29</v>
      </c>
      <c r="M99" s="3888">
        <v>42460</v>
      </c>
      <c r="N99" s="3566" t="s">
        <v>8154</v>
      </c>
      <c r="O99" s="1969" t="s">
        <v>6715</v>
      </c>
    </row>
    <row r="100" spans="1:15" ht="19.350000000000001" customHeight="1">
      <c r="A100" s="1957" t="s">
        <v>6533</v>
      </c>
      <c r="B100" s="1961">
        <v>0</v>
      </c>
      <c r="C100" s="1968" t="s">
        <v>6780</v>
      </c>
      <c r="D100" s="3432">
        <v>31</v>
      </c>
      <c r="E100" s="1957" t="s">
        <v>6537</v>
      </c>
      <c r="F100" s="1966">
        <v>0</v>
      </c>
      <c r="G100" s="1957" t="s">
        <v>52</v>
      </c>
      <c r="H100" s="1957" t="s">
        <v>6538</v>
      </c>
      <c r="I100" s="1971">
        <v>2.16</v>
      </c>
      <c r="J100" s="1957" t="s">
        <v>449</v>
      </c>
      <c r="K100" s="1957" t="s">
        <v>3293</v>
      </c>
      <c r="L100" s="1967">
        <f t="shared" si="2"/>
        <v>2.16</v>
      </c>
      <c r="M100" s="3890">
        <v>42465</v>
      </c>
      <c r="N100" s="3566">
        <v>42476</v>
      </c>
      <c r="O100" s="1969" t="s">
        <v>6715</v>
      </c>
    </row>
    <row r="101" spans="1:15" ht="19.350000000000001" customHeight="1">
      <c r="A101" s="1957" t="s">
        <v>6533</v>
      </c>
      <c r="B101" s="1961">
        <v>0</v>
      </c>
      <c r="C101" s="1968" t="s">
        <v>6780</v>
      </c>
      <c r="D101" s="3432">
        <v>31</v>
      </c>
      <c r="E101" s="1957" t="s">
        <v>6539</v>
      </c>
      <c r="F101" s="1966">
        <v>2.16</v>
      </c>
      <c r="G101" s="1957" t="s">
        <v>449</v>
      </c>
      <c r="H101" s="1957" t="s">
        <v>3284</v>
      </c>
      <c r="I101" s="1971">
        <v>6.25</v>
      </c>
      <c r="J101" s="1957" t="s">
        <v>206</v>
      </c>
      <c r="K101" s="1957" t="s">
        <v>804</v>
      </c>
      <c r="L101" s="1967">
        <f t="shared" ref="L101:L128" si="3">SUM(I101-F101)</f>
        <v>4.09</v>
      </c>
      <c r="M101" s="3890">
        <v>42466</v>
      </c>
      <c r="N101" s="3566">
        <v>42476</v>
      </c>
      <c r="O101" s="1969" t="s">
        <v>6715</v>
      </c>
    </row>
    <row r="102" spans="1:15" ht="19.350000000000001" customHeight="1">
      <c r="A102" s="1957" t="s">
        <v>6533</v>
      </c>
      <c r="B102" s="1961">
        <v>0</v>
      </c>
      <c r="C102" s="1968" t="s">
        <v>6780</v>
      </c>
      <c r="D102" s="3432">
        <v>277</v>
      </c>
      <c r="E102" s="1957" t="s">
        <v>6719</v>
      </c>
      <c r="F102" s="1966">
        <v>4.5599999999999996</v>
      </c>
      <c r="G102" s="1957" t="s">
        <v>3283</v>
      </c>
      <c r="H102" s="1957" t="s">
        <v>3284</v>
      </c>
      <c r="I102" s="1971">
        <v>4.8899999999999997</v>
      </c>
      <c r="J102" s="1957" t="s">
        <v>211</v>
      </c>
      <c r="K102" s="1957" t="s">
        <v>6719</v>
      </c>
      <c r="L102" s="1967">
        <f t="shared" si="3"/>
        <v>0.33000000000000007</v>
      </c>
      <c r="M102" s="3890">
        <v>42467</v>
      </c>
      <c r="N102" s="3566">
        <v>42477</v>
      </c>
      <c r="O102" s="1969" t="s">
        <v>6715</v>
      </c>
    </row>
    <row r="103" spans="1:15" ht="19.350000000000001" customHeight="1">
      <c r="A103" s="1957" t="s">
        <v>6533</v>
      </c>
      <c r="B103" s="1961">
        <v>0</v>
      </c>
      <c r="C103" s="1968" t="s">
        <v>6780</v>
      </c>
      <c r="D103" s="3432">
        <v>88</v>
      </c>
      <c r="E103" s="1957" t="s">
        <v>6719</v>
      </c>
      <c r="F103" s="1966">
        <v>0</v>
      </c>
      <c r="G103" s="1957" t="s">
        <v>5841</v>
      </c>
      <c r="H103" s="1957" t="s">
        <v>6719</v>
      </c>
      <c r="I103" s="1971">
        <v>1.72</v>
      </c>
      <c r="J103" s="1957" t="s">
        <v>244</v>
      </c>
      <c r="K103" s="1957" t="s">
        <v>6720</v>
      </c>
      <c r="L103" s="1967">
        <f t="shared" si="3"/>
        <v>1.72</v>
      </c>
      <c r="M103" s="3890">
        <v>42467</v>
      </c>
      <c r="N103" s="3566" t="s">
        <v>8154</v>
      </c>
      <c r="O103" s="1969" t="s">
        <v>6715</v>
      </c>
    </row>
    <row r="104" spans="1:15" ht="19.350000000000001" customHeight="1">
      <c r="A104" s="1957" t="s">
        <v>6533</v>
      </c>
      <c r="B104" s="1961">
        <v>0</v>
      </c>
      <c r="C104" s="1968" t="s">
        <v>6780</v>
      </c>
      <c r="D104" s="3432">
        <v>1178</v>
      </c>
      <c r="E104" s="1957" t="s">
        <v>8688</v>
      </c>
      <c r="F104" s="1966">
        <v>0.12</v>
      </c>
      <c r="G104" s="1957" t="s">
        <v>8698</v>
      </c>
      <c r="H104" s="1957" t="s">
        <v>6719</v>
      </c>
      <c r="I104" s="1971">
        <v>1.7</v>
      </c>
      <c r="J104" s="1957" t="s">
        <v>244</v>
      </c>
      <c r="K104" s="1957" t="s">
        <v>8699</v>
      </c>
      <c r="L104" s="1967">
        <f t="shared" si="3"/>
        <v>1.58</v>
      </c>
      <c r="M104" s="3890">
        <v>42468</v>
      </c>
      <c r="N104" s="3566">
        <v>42506</v>
      </c>
      <c r="O104" s="1969" t="s">
        <v>6715</v>
      </c>
    </row>
    <row r="105" spans="1:15" ht="18.75" customHeight="1">
      <c r="A105" s="1957" t="s">
        <v>6533</v>
      </c>
      <c r="B105" s="1961">
        <v>0</v>
      </c>
      <c r="C105" s="1968" t="s">
        <v>6780</v>
      </c>
      <c r="D105" s="3432">
        <v>1265</v>
      </c>
      <c r="E105" s="1957" t="s">
        <v>8690</v>
      </c>
      <c r="F105" s="1966">
        <v>0</v>
      </c>
      <c r="G105" s="1957" t="s">
        <v>449</v>
      </c>
      <c r="H105" s="1957" t="s">
        <v>3284</v>
      </c>
      <c r="I105" s="1971">
        <v>1.29</v>
      </c>
      <c r="J105" s="1957" t="s">
        <v>211</v>
      </c>
      <c r="K105" s="1957" t="s">
        <v>6719</v>
      </c>
      <c r="L105" s="1967">
        <f t="shared" si="3"/>
        <v>1.29</v>
      </c>
      <c r="M105" s="3890">
        <v>42468</v>
      </c>
      <c r="N105" s="3566">
        <v>42506</v>
      </c>
      <c r="O105" s="1969" t="s">
        <v>6715</v>
      </c>
    </row>
    <row r="106" spans="1:15" ht="18.75" customHeight="1">
      <c r="A106" s="1957" t="s">
        <v>6533</v>
      </c>
      <c r="B106" s="1961">
        <v>0</v>
      </c>
      <c r="C106" s="1968" t="s">
        <v>6780</v>
      </c>
      <c r="D106" s="3432">
        <v>330</v>
      </c>
      <c r="E106" s="1957" t="s">
        <v>6744</v>
      </c>
      <c r="F106" s="1966">
        <v>0</v>
      </c>
      <c r="G106" s="1957" t="s">
        <v>5577</v>
      </c>
      <c r="H106" s="1957" t="s">
        <v>6737</v>
      </c>
      <c r="I106" s="1971">
        <v>4.79</v>
      </c>
      <c r="J106" s="1957" t="s">
        <v>449</v>
      </c>
      <c r="K106" s="1957" t="s">
        <v>4875</v>
      </c>
      <c r="L106" s="1967">
        <f t="shared" si="3"/>
        <v>4.79</v>
      </c>
      <c r="M106" s="3890">
        <v>42473</v>
      </c>
      <c r="N106" s="3566">
        <v>42506</v>
      </c>
      <c r="O106" s="1969" t="s">
        <v>6715</v>
      </c>
    </row>
    <row r="107" spans="1:15" ht="18.75" customHeight="1">
      <c r="A107" s="1957" t="s">
        <v>6533</v>
      </c>
      <c r="B107" s="1961">
        <v>0</v>
      </c>
      <c r="C107" s="1968" t="s">
        <v>6780</v>
      </c>
      <c r="D107" s="3432">
        <v>261</v>
      </c>
      <c r="E107" s="1957" t="s">
        <v>6742</v>
      </c>
      <c r="F107" s="1966">
        <v>0</v>
      </c>
      <c r="G107" s="1957" t="s">
        <v>206</v>
      </c>
      <c r="H107" s="1957" t="s">
        <v>28</v>
      </c>
      <c r="I107" s="1971">
        <v>4.54</v>
      </c>
      <c r="J107" s="1957" t="s">
        <v>6739</v>
      </c>
      <c r="K107" s="1957" t="s">
        <v>6744</v>
      </c>
      <c r="L107" s="1967">
        <f t="shared" si="3"/>
        <v>4.54</v>
      </c>
      <c r="M107" s="3890">
        <v>42478</v>
      </c>
      <c r="N107" s="3566">
        <v>42506</v>
      </c>
      <c r="O107" s="1969" t="s">
        <v>6715</v>
      </c>
    </row>
    <row r="108" spans="1:15" ht="18.75" customHeight="1">
      <c r="A108" s="1957" t="s">
        <v>6533</v>
      </c>
      <c r="B108" s="1961">
        <v>0</v>
      </c>
      <c r="C108" s="1968" t="s">
        <v>6780</v>
      </c>
      <c r="D108" s="3432">
        <v>240</v>
      </c>
      <c r="E108" s="1957" t="s">
        <v>6737</v>
      </c>
      <c r="F108" s="1966">
        <v>2.34</v>
      </c>
      <c r="G108" s="1957" t="s">
        <v>1664</v>
      </c>
      <c r="H108" s="1957" t="s">
        <v>6738</v>
      </c>
      <c r="I108" s="1971">
        <v>3.34</v>
      </c>
      <c r="J108" s="1957" t="s">
        <v>6739</v>
      </c>
      <c r="K108" s="1957" t="s">
        <v>6742</v>
      </c>
      <c r="L108" s="1967">
        <f t="shared" si="3"/>
        <v>1</v>
      </c>
      <c r="M108" s="3890">
        <v>42479</v>
      </c>
      <c r="N108" s="3566">
        <v>42506</v>
      </c>
      <c r="O108" s="1969" t="s">
        <v>6715</v>
      </c>
    </row>
    <row r="109" spans="1:15" ht="18.75" customHeight="1">
      <c r="A109" s="1957" t="s">
        <v>6533</v>
      </c>
      <c r="B109" s="1961">
        <v>0</v>
      </c>
      <c r="C109" s="1968" t="s">
        <v>6780</v>
      </c>
      <c r="D109" s="3432">
        <v>1612</v>
      </c>
      <c r="E109" s="1970" t="s">
        <v>8701</v>
      </c>
      <c r="F109" s="1966">
        <v>0</v>
      </c>
      <c r="G109" s="1957" t="s">
        <v>6739</v>
      </c>
      <c r="H109" s="1957" t="s">
        <v>8702</v>
      </c>
      <c r="I109" s="1971">
        <v>2.34</v>
      </c>
      <c r="J109" s="1957" t="s">
        <v>449</v>
      </c>
      <c r="K109" s="1957" t="s">
        <v>3293</v>
      </c>
      <c r="L109" s="1967">
        <f t="shared" si="3"/>
        <v>2.34</v>
      </c>
      <c r="M109" s="3890">
        <v>42480</v>
      </c>
      <c r="N109" s="3566">
        <v>42506</v>
      </c>
      <c r="O109" s="1969" t="s">
        <v>6715</v>
      </c>
    </row>
    <row r="110" spans="1:15" ht="18.75" customHeight="1">
      <c r="A110" s="1957" t="s">
        <v>6533</v>
      </c>
      <c r="B110" s="1961">
        <v>0</v>
      </c>
      <c r="C110" s="1968" t="s">
        <v>6780</v>
      </c>
      <c r="D110" s="3432">
        <v>955</v>
      </c>
      <c r="E110" s="1957" t="s">
        <v>8687</v>
      </c>
      <c r="F110" s="1966">
        <v>0</v>
      </c>
      <c r="G110" s="1957" t="s">
        <v>548</v>
      </c>
      <c r="H110" s="1957" t="s">
        <v>6729</v>
      </c>
      <c r="I110" s="1971">
        <v>0.37</v>
      </c>
      <c r="J110" s="1957" t="s">
        <v>3283</v>
      </c>
      <c r="K110" s="1957" t="s">
        <v>3293</v>
      </c>
      <c r="L110" s="1967">
        <f t="shared" si="3"/>
        <v>0.37</v>
      </c>
      <c r="M110" s="3890">
        <v>42481</v>
      </c>
      <c r="N110" s="3566">
        <v>42506</v>
      </c>
      <c r="O110" s="1969" t="s">
        <v>6715</v>
      </c>
    </row>
    <row r="111" spans="1:15" ht="18.75" customHeight="1">
      <c r="A111" s="1957" t="s">
        <v>6533</v>
      </c>
      <c r="B111" s="1961">
        <v>0</v>
      </c>
      <c r="C111" s="1968" t="s">
        <v>6780</v>
      </c>
      <c r="D111" s="3432">
        <v>1855</v>
      </c>
      <c r="E111" s="1957" t="s">
        <v>8563</v>
      </c>
      <c r="F111" s="1966">
        <v>0</v>
      </c>
      <c r="G111" s="1957" t="s">
        <v>52</v>
      </c>
      <c r="H111" s="1957" t="s">
        <v>6538</v>
      </c>
      <c r="I111" s="1971">
        <v>0.25</v>
      </c>
      <c r="J111" s="1957" t="s">
        <v>8564</v>
      </c>
      <c r="K111" s="1957" t="s">
        <v>8565</v>
      </c>
      <c r="L111" s="1967">
        <f t="shared" si="3"/>
        <v>0.25</v>
      </c>
      <c r="M111" s="3890">
        <v>42482</v>
      </c>
      <c r="N111" s="3566">
        <v>42476</v>
      </c>
      <c r="O111" s="1969" t="s">
        <v>6715</v>
      </c>
    </row>
    <row r="112" spans="1:15" ht="18.75" customHeight="1">
      <c r="A112" s="1957" t="s">
        <v>6533</v>
      </c>
      <c r="B112" s="1961">
        <v>0</v>
      </c>
      <c r="C112" s="1968" t="s">
        <v>6780</v>
      </c>
      <c r="D112" s="3432">
        <v>118</v>
      </c>
      <c r="E112" s="1957" t="s">
        <v>6721</v>
      </c>
      <c r="F112" s="1966">
        <v>0</v>
      </c>
      <c r="G112" s="1957" t="s">
        <v>921</v>
      </c>
      <c r="H112" s="1957" t="s">
        <v>5297</v>
      </c>
      <c r="I112" s="1971">
        <v>0.38</v>
      </c>
      <c r="J112" s="1957" t="s">
        <v>6722</v>
      </c>
      <c r="K112" s="1957" t="s">
        <v>6723</v>
      </c>
      <c r="L112" s="1967">
        <f t="shared" si="3"/>
        <v>0.38</v>
      </c>
      <c r="M112" s="3890">
        <v>42482</v>
      </c>
      <c r="N112" s="3566">
        <v>42506</v>
      </c>
      <c r="O112" s="1969" t="s">
        <v>6715</v>
      </c>
    </row>
    <row r="113" spans="1:15" ht="18.75" customHeight="1">
      <c r="A113" s="1957" t="s">
        <v>6533</v>
      </c>
      <c r="B113" s="1961">
        <v>0</v>
      </c>
      <c r="C113" s="1968" t="s">
        <v>6780</v>
      </c>
      <c r="D113" s="3432">
        <v>996</v>
      </c>
      <c r="E113" s="1957" t="s">
        <v>8691</v>
      </c>
      <c r="F113" s="1966">
        <v>0</v>
      </c>
      <c r="G113" s="1957" t="s">
        <v>921</v>
      </c>
      <c r="H113" s="1957" t="s">
        <v>8706</v>
      </c>
      <c r="I113" s="1971">
        <v>0.39</v>
      </c>
      <c r="J113" s="1957" t="s">
        <v>8707</v>
      </c>
      <c r="K113" s="1957" t="s">
        <v>8705</v>
      </c>
      <c r="L113" s="1967">
        <f t="shared" si="3"/>
        <v>0.39</v>
      </c>
      <c r="M113" s="3890">
        <v>42482</v>
      </c>
      <c r="N113" s="3566">
        <v>42506</v>
      </c>
      <c r="O113" s="1969" t="s">
        <v>6715</v>
      </c>
    </row>
    <row r="114" spans="1:15" ht="18.75" customHeight="1">
      <c r="A114" s="1957" t="s">
        <v>6533</v>
      </c>
      <c r="B114" s="1961">
        <v>0</v>
      </c>
      <c r="C114" s="1968" t="s">
        <v>6780</v>
      </c>
      <c r="D114" s="3432">
        <v>1122</v>
      </c>
      <c r="E114" s="1957" t="s">
        <v>8692</v>
      </c>
      <c r="F114" s="1966">
        <v>0</v>
      </c>
      <c r="G114" s="1957" t="s">
        <v>6722</v>
      </c>
      <c r="H114" s="1957" t="s">
        <v>6723</v>
      </c>
      <c r="I114" s="1971">
        <v>0.49</v>
      </c>
      <c r="J114" s="1957" t="s">
        <v>8708</v>
      </c>
      <c r="K114" s="1957" t="s">
        <v>6320</v>
      </c>
      <c r="L114" s="1967">
        <f t="shared" si="3"/>
        <v>0.49</v>
      </c>
      <c r="M114" s="3890">
        <v>42482</v>
      </c>
      <c r="N114" s="3566">
        <v>42506</v>
      </c>
      <c r="O114" s="1969" t="s">
        <v>6715</v>
      </c>
    </row>
    <row r="115" spans="1:15" ht="18" customHeight="1">
      <c r="A115" s="1957" t="s">
        <v>6533</v>
      </c>
      <c r="B115" s="1961">
        <v>0</v>
      </c>
      <c r="C115" s="1968" t="s">
        <v>6780</v>
      </c>
      <c r="D115" s="3432">
        <v>124</v>
      </c>
      <c r="E115" s="1957" t="s">
        <v>6724</v>
      </c>
      <c r="F115" s="1966">
        <v>0.7</v>
      </c>
      <c r="G115" s="1957" t="s">
        <v>704</v>
      </c>
      <c r="H115" s="1957" t="s">
        <v>6725</v>
      </c>
      <c r="I115" s="1971">
        <v>1.89</v>
      </c>
      <c r="J115" s="1957" t="s">
        <v>3888</v>
      </c>
      <c r="K115" s="1957" t="s">
        <v>6320</v>
      </c>
      <c r="L115" s="1967">
        <f t="shared" si="3"/>
        <v>1.19</v>
      </c>
      <c r="M115" s="3890">
        <v>42485</v>
      </c>
      <c r="N115" s="3566">
        <v>42506</v>
      </c>
      <c r="O115" s="1969" t="s">
        <v>6715</v>
      </c>
    </row>
    <row r="116" spans="1:15" ht="18" customHeight="1">
      <c r="A116" s="1957" t="s">
        <v>6533</v>
      </c>
      <c r="B116" s="1961">
        <v>0</v>
      </c>
      <c r="C116" s="1968" t="s">
        <v>6780</v>
      </c>
      <c r="D116" s="3432">
        <v>1198</v>
      </c>
      <c r="E116" s="1957" t="s">
        <v>8689</v>
      </c>
      <c r="F116" s="1966">
        <v>0</v>
      </c>
      <c r="G116" s="1957" t="s">
        <v>2415</v>
      </c>
      <c r="H116" s="1957" t="s">
        <v>8700</v>
      </c>
      <c r="I116" s="1971">
        <v>0.44</v>
      </c>
      <c r="J116" s="1957" t="s">
        <v>548</v>
      </c>
      <c r="K116" s="1957" t="s">
        <v>6729</v>
      </c>
      <c r="L116" s="1967">
        <f t="shared" si="3"/>
        <v>0.44</v>
      </c>
      <c r="M116" s="3890">
        <v>42486</v>
      </c>
      <c r="N116" s="3566">
        <v>42506</v>
      </c>
      <c r="O116" s="1969" t="s">
        <v>6715</v>
      </c>
    </row>
    <row r="117" spans="1:15" ht="18" customHeight="1">
      <c r="A117" s="1957" t="s">
        <v>6533</v>
      </c>
      <c r="B117" s="1961">
        <v>0</v>
      </c>
      <c r="C117" s="1968" t="s">
        <v>6780</v>
      </c>
      <c r="D117" s="3432">
        <v>1425</v>
      </c>
      <c r="E117" s="1957" t="s">
        <v>8693</v>
      </c>
      <c r="F117" s="1966">
        <v>0</v>
      </c>
      <c r="G117" s="1957" t="s">
        <v>3888</v>
      </c>
      <c r="H117" s="1957" t="s">
        <v>8709</v>
      </c>
      <c r="I117" s="1971">
        <v>0.18</v>
      </c>
      <c r="J117" s="1957" t="s">
        <v>8710</v>
      </c>
      <c r="K117" s="1957" t="s">
        <v>6320</v>
      </c>
      <c r="L117" s="1967">
        <f t="shared" si="3"/>
        <v>0.18</v>
      </c>
      <c r="M117" s="3890">
        <v>42486</v>
      </c>
      <c r="N117" s="3566">
        <v>42506</v>
      </c>
      <c r="O117" s="1969" t="s">
        <v>6715</v>
      </c>
    </row>
    <row r="118" spans="1:15" ht="18.75" customHeight="1">
      <c r="A118" s="1957" t="s">
        <v>6533</v>
      </c>
      <c r="B118" s="1961">
        <v>0</v>
      </c>
      <c r="C118" s="1968" t="s">
        <v>6782</v>
      </c>
      <c r="D118" s="3432">
        <v>245</v>
      </c>
      <c r="E118" s="1957" t="s">
        <v>6740</v>
      </c>
      <c r="F118" s="1966">
        <v>2.98</v>
      </c>
      <c r="G118" s="1957" t="s">
        <v>449</v>
      </c>
      <c r="H118" s="1957" t="s">
        <v>6741</v>
      </c>
      <c r="I118" s="1971">
        <v>5.0599999999999996</v>
      </c>
      <c r="J118" s="1957" t="s">
        <v>6722</v>
      </c>
      <c r="K118" s="1957" t="s">
        <v>6743</v>
      </c>
      <c r="L118" s="1967">
        <f t="shared" si="3"/>
        <v>2.0799999999999996</v>
      </c>
      <c r="M118" s="3890">
        <v>42487</v>
      </c>
      <c r="N118" s="3566">
        <v>42506</v>
      </c>
      <c r="O118" s="1969" t="s">
        <v>6715</v>
      </c>
    </row>
    <row r="119" spans="1:15" ht="18.75" customHeight="1">
      <c r="A119" s="1957" t="s">
        <v>6533</v>
      </c>
      <c r="B119" s="1961">
        <v>0</v>
      </c>
      <c r="C119" s="1968" t="s">
        <v>6782</v>
      </c>
      <c r="D119" s="3432">
        <v>391</v>
      </c>
      <c r="E119" s="1957" t="s">
        <v>6743</v>
      </c>
      <c r="F119" s="1966">
        <v>7.56</v>
      </c>
      <c r="G119" s="1957" t="s">
        <v>8703</v>
      </c>
      <c r="H119" s="1957" t="s">
        <v>8704</v>
      </c>
      <c r="I119" s="1971">
        <v>10.55</v>
      </c>
      <c r="J119" s="1957" t="s">
        <v>6722</v>
      </c>
      <c r="K119" s="1957" t="s">
        <v>8705</v>
      </c>
      <c r="L119" s="1967">
        <f t="shared" si="3"/>
        <v>2.9900000000000011</v>
      </c>
      <c r="M119" s="3890">
        <v>42488</v>
      </c>
      <c r="N119" s="3566">
        <v>42506</v>
      </c>
      <c r="O119" s="1969" t="s">
        <v>6715</v>
      </c>
    </row>
    <row r="120" spans="1:15" ht="32.25" customHeight="1">
      <c r="A120" s="1957" t="s">
        <v>6533</v>
      </c>
      <c r="B120" s="1961">
        <v>0</v>
      </c>
      <c r="C120" s="1968" t="s">
        <v>6781</v>
      </c>
      <c r="D120" s="3432">
        <v>1</v>
      </c>
      <c r="E120" s="1957" t="s">
        <v>3293</v>
      </c>
      <c r="F120" s="1966">
        <v>3.93</v>
      </c>
      <c r="G120" s="1957" t="s">
        <v>8695</v>
      </c>
      <c r="H120" s="1957" t="s">
        <v>8696</v>
      </c>
      <c r="I120" s="1971">
        <v>16.95</v>
      </c>
      <c r="J120" s="1957" t="s">
        <v>270</v>
      </c>
      <c r="K120" s="1957" t="s">
        <v>8697</v>
      </c>
      <c r="L120" s="1967">
        <f t="shared" si="3"/>
        <v>13.02</v>
      </c>
      <c r="M120" s="3888">
        <v>42503</v>
      </c>
      <c r="N120" s="3566">
        <v>42506</v>
      </c>
      <c r="O120" s="1969" t="s">
        <v>6715</v>
      </c>
    </row>
    <row r="121" spans="1:15" ht="32.25" customHeight="1">
      <c r="A121" s="1957" t="s">
        <v>6533</v>
      </c>
      <c r="B121" s="1961">
        <v>0</v>
      </c>
      <c r="C121" s="1968" t="s">
        <v>6780</v>
      </c>
      <c r="D121" s="4643">
        <v>77</v>
      </c>
      <c r="E121" s="1957" t="s">
        <v>8845</v>
      </c>
      <c r="F121" s="1973">
        <v>0</v>
      </c>
      <c r="G121" s="1957" t="s">
        <v>273</v>
      </c>
      <c r="H121" s="1957" t="s">
        <v>8852</v>
      </c>
      <c r="I121" s="1974">
        <v>2.4900000000000002</v>
      </c>
      <c r="J121" s="1957" t="s">
        <v>509</v>
      </c>
      <c r="K121" s="1957" t="s">
        <v>5693</v>
      </c>
      <c r="L121" s="1975">
        <f t="shared" si="3"/>
        <v>2.4900000000000002</v>
      </c>
      <c r="M121" s="3891">
        <v>42506</v>
      </c>
      <c r="N121" s="3566">
        <v>42506</v>
      </c>
      <c r="O121" s="1957" t="s">
        <v>8842</v>
      </c>
    </row>
    <row r="122" spans="1:15" ht="18.75" customHeight="1">
      <c r="A122" s="1957" t="s">
        <v>6533</v>
      </c>
      <c r="B122" s="1961">
        <v>0</v>
      </c>
      <c r="C122" s="1968" t="s">
        <v>6780</v>
      </c>
      <c r="D122" s="4643">
        <v>85</v>
      </c>
      <c r="E122" s="1957" t="s">
        <v>8846</v>
      </c>
      <c r="F122" s="1973">
        <v>0</v>
      </c>
      <c r="G122" s="1957" t="s">
        <v>6722</v>
      </c>
      <c r="H122" s="1957" t="s">
        <v>8853</v>
      </c>
      <c r="I122" s="1974">
        <v>1.98</v>
      </c>
      <c r="J122" s="1957" t="s">
        <v>721</v>
      </c>
      <c r="K122" s="1957" t="s">
        <v>8854</v>
      </c>
      <c r="L122" s="1975">
        <f t="shared" si="3"/>
        <v>1.98</v>
      </c>
      <c r="M122" s="3891">
        <v>42507</v>
      </c>
      <c r="N122" s="3566">
        <v>42506</v>
      </c>
      <c r="O122" s="1957" t="s">
        <v>8842</v>
      </c>
    </row>
    <row r="123" spans="1:15" ht="18.75" customHeight="1">
      <c r="A123" s="1957" t="s">
        <v>6533</v>
      </c>
      <c r="B123" s="1961">
        <v>0</v>
      </c>
      <c r="C123" s="1968" t="s">
        <v>6780</v>
      </c>
      <c r="D123" s="4643">
        <v>86</v>
      </c>
      <c r="E123" s="1957" t="s">
        <v>8847</v>
      </c>
      <c r="F123" s="1973">
        <v>0</v>
      </c>
      <c r="G123" s="1957" t="s">
        <v>393</v>
      </c>
      <c r="H123" s="1957" t="s">
        <v>8846</v>
      </c>
      <c r="I123" s="1974">
        <v>1.17</v>
      </c>
      <c r="J123" s="1957" t="s">
        <v>449</v>
      </c>
      <c r="K123" s="1957" t="s">
        <v>8855</v>
      </c>
      <c r="L123" s="1975">
        <f t="shared" si="3"/>
        <v>1.17</v>
      </c>
      <c r="M123" s="3891">
        <v>42508</v>
      </c>
      <c r="N123" s="3566">
        <v>42506</v>
      </c>
      <c r="O123" s="1957" t="s">
        <v>8842</v>
      </c>
    </row>
    <row r="124" spans="1:15" ht="18.75" customHeight="1">
      <c r="A124" s="1957" t="s">
        <v>6533</v>
      </c>
      <c r="B124" s="1961">
        <v>0</v>
      </c>
      <c r="C124" s="1968" t="s">
        <v>6780</v>
      </c>
      <c r="D124" s="4643">
        <v>87</v>
      </c>
      <c r="E124" s="1957" t="s">
        <v>8848</v>
      </c>
      <c r="F124" s="1973">
        <v>0</v>
      </c>
      <c r="G124" s="1957" t="s">
        <v>721</v>
      </c>
      <c r="H124" s="1957" t="s">
        <v>8856</v>
      </c>
      <c r="I124" s="1974">
        <v>1.73</v>
      </c>
      <c r="J124" s="1957" t="s">
        <v>139</v>
      </c>
      <c r="K124" s="1957" t="s">
        <v>8857</v>
      </c>
      <c r="L124" s="1975">
        <f t="shared" si="3"/>
        <v>1.73</v>
      </c>
      <c r="M124" s="3891">
        <v>42510</v>
      </c>
      <c r="N124" s="3566">
        <v>42506</v>
      </c>
      <c r="O124" s="1957" t="s">
        <v>8842</v>
      </c>
    </row>
    <row r="125" spans="1:15" ht="18.75" customHeight="1">
      <c r="A125" s="1957" t="s">
        <v>6533</v>
      </c>
      <c r="B125" s="1961">
        <v>0</v>
      </c>
      <c r="C125" s="1968" t="s">
        <v>6780</v>
      </c>
      <c r="D125" s="4644">
        <v>625</v>
      </c>
      <c r="E125" s="1957" t="s">
        <v>1488</v>
      </c>
      <c r="F125" s="1976">
        <v>8.3000000000000007</v>
      </c>
      <c r="G125" s="1957" t="s">
        <v>245</v>
      </c>
      <c r="H125" s="1957" t="s">
        <v>8858</v>
      </c>
      <c r="I125" s="1977">
        <v>12.76</v>
      </c>
      <c r="J125" s="1957" t="s">
        <v>207</v>
      </c>
      <c r="K125" s="1957" t="s">
        <v>8849</v>
      </c>
      <c r="L125" s="1975">
        <f t="shared" si="3"/>
        <v>4.4599999999999991</v>
      </c>
      <c r="M125" s="3892">
        <v>42522</v>
      </c>
      <c r="N125" s="3566">
        <v>42537</v>
      </c>
      <c r="O125" s="1957" t="s">
        <v>8842</v>
      </c>
    </row>
    <row r="126" spans="1:15" ht="18.75" customHeight="1">
      <c r="A126" s="1957" t="s">
        <v>6533</v>
      </c>
      <c r="B126" s="1961">
        <v>0</v>
      </c>
      <c r="C126" s="1968" t="s">
        <v>6780</v>
      </c>
      <c r="D126" s="4643">
        <v>34</v>
      </c>
      <c r="E126" s="1957" t="s">
        <v>1458</v>
      </c>
      <c r="F126" s="1973">
        <v>8.77</v>
      </c>
      <c r="G126" s="1957" t="s">
        <v>1357</v>
      </c>
      <c r="H126" s="1957" t="s">
        <v>1492</v>
      </c>
      <c r="I126" s="1974">
        <v>15.1</v>
      </c>
      <c r="J126" s="1957" t="s">
        <v>8860</v>
      </c>
      <c r="K126" s="1957" t="s">
        <v>1506</v>
      </c>
      <c r="L126" s="1975">
        <f t="shared" si="3"/>
        <v>6.33</v>
      </c>
      <c r="M126" s="3891">
        <v>42534</v>
      </c>
      <c r="N126" s="3566">
        <v>42537</v>
      </c>
      <c r="O126" s="1957" t="s">
        <v>3317</v>
      </c>
    </row>
    <row r="127" spans="1:15" ht="18.75" customHeight="1">
      <c r="A127" s="1957" t="s">
        <v>6533</v>
      </c>
      <c r="B127" s="1961">
        <v>0</v>
      </c>
      <c r="C127" s="1968" t="s">
        <v>6780</v>
      </c>
      <c r="D127" s="4643">
        <v>37</v>
      </c>
      <c r="E127" s="1957" t="s">
        <v>8849</v>
      </c>
      <c r="F127" s="1973">
        <v>0</v>
      </c>
      <c r="G127" s="1957" t="s">
        <v>206</v>
      </c>
      <c r="H127" s="1957" t="s">
        <v>8859</v>
      </c>
      <c r="I127" s="1974">
        <v>4.99</v>
      </c>
      <c r="J127" s="1957" t="s">
        <v>245</v>
      </c>
      <c r="K127" s="1957" t="s">
        <v>8928</v>
      </c>
      <c r="L127" s="1975">
        <f t="shared" si="3"/>
        <v>4.99</v>
      </c>
      <c r="M127" s="3891">
        <v>42542</v>
      </c>
      <c r="N127" s="3566">
        <v>42537</v>
      </c>
      <c r="O127" s="1957" t="s">
        <v>3317</v>
      </c>
    </row>
    <row r="128" spans="1:15" ht="18.75" customHeight="1">
      <c r="A128" s="1957" t="s">
        <v>8844</v>
      </c>
      <c r="B128" s="3432">
        <v>0</v>
      </c>
      <c r="C128" s="1968" t="s">
        <v>6782</v>
      </c>
      <c r="D128" s="4643">
        <v>6</v>
      </c>
      <c r="E128" s="1957" t="s">
        <v>8850</v>
      </c>
      <c r="F128" s="1973">
        <v>17.89</v>
      </c>
      <c r="G128" s="1957" t="s">
        <v>8861</v>
      </c>
      <c r="H128" s="1957" t="s">
        <v>8850</v>
      </c>
      <c r="I128" s="1974">
        <v>18.920000000000002</v>
      </c>
      <c r="J128" s="1957" t="s">
        <v>1466</v>
      </c>
      <c r="K128" s="1957" t="s">
        <v>1510</v>
      </c>
      <c r="L128" s="1975">
        <f t="shared" si="3"/>
        <v>1.0300000000000011</v>
      </c>
      <c r="M128" s="3888">
        <v>42556</v>
      </c>
      <c r="N128" s="3566">
        <v>42567</v>
      </c>
      <c r="O128" s="1957" t="s">
        <v>3317</v>
      </c>
    </row>
    <row r="129" spans="1:15" ht="18.75" customHeight="1">
      <c r="A129" s="1957" t="s">
        <v>8844</v>
      </c>
      <c r="B129" s="3432">
        <v>0</v>
      </c>
      <c r="C129" s="1968" t="s">
        <v>6780</v>
      </c>
      <c r="D129" s="4645">
        <v>113</v>
      </c>
      <c r="E129" s="1957" t="s">
        <v>8939</v>
      </c>
      <c r="F129" s="1979">
        <v>0</v>
      </c>
      <c r="G129" s="1957" t="s">
        <v>8938</v>
      </c>
      <c r="H129" s="1957" t="s">
        <v>6320</v>
      </c>
      <c r="I129" s="1980">
        <v>5.14</v>
      </c>
      <c r="J129" s="1957" t="s">
        <v>449</v>
      </c>
      <c r="K129" s="1957" t="s">
        <v>8940</v>
      </c>
      <c r="L129" s="1981">
        <v>5.14</v>
      </c>
      <c r="M129" s="3893">
        <v>42604</v>
      </c>
      <c r="N129" s="3566">
        <v>42598</v>
      </c>
      <c r="O129" s="1969" t="s">
        <v>6715</v>
      </c>
    </row>
    <row r="130" spans="1:15">
      <c r="A130" s="1957" t="s">
        <v>8844</v>
      </c>
      <c r="B130" s="3432">
        <v>0</v>
      </c>
      <c r="C130" s="1968" t="s">
        <v>6780</v>
      </c>
      <c r="D130" s="1985">
        <v>113</v>
      </c>
      <c r="E130" s="1957" t="s">
        <v>11391</v>
      </c>
      <c r="F130" s="1966">
        <v>1.99</v>
      </c>
      <c r="G130" s="1957" t="s">
        <v>200</v>
      </c>
      <c r="H130" s="1957" t="s">
        <v>1753</v>
      </c>
      <c r="I130" s="1971">
        <v>4.1399999999999997</v>
      </c>
      <c r="J130" s="1957" t="s">
        <v>160</v>
      </c>
      <c r="K130" s="1957" t="s">
        <v>11392</v>
      </c>
      <c r="L130" s="1967">
        <f>SUM(I130-F130)</f>
        <v>2.1499999999999995</v>
      </c>
      <c r="M130" s="3888">
        <v>42604</v>
      </c>
      <c r="N130" s="3566">
        <v>42903</v>
      </c>
      <c r="O130" s="1969" t="s">
        <v>11398</v>
      </c>
    </row>
    <row r="131" spans="1:15">
      <c r="A131" s="1957" t="s">
        <v>8844</v>
      </c>
      <c r="B131" s="3432">
        <v>0</v>
      </c>
      <c r="C131" s="1968" t="s">
        <v>6780</v>
      </c>
      <c r="D131" s="4645">
        <v>79</v>
      </c>
      <c r="E131" s="1957" t="s">
        <v>8931</v>
      </c>
      <c r="F131" s="1979">
        <v>0</v>
      </c>
      <c r="G131" s="1957" t="s">
        <v>8932</v>
      </c>
      <c r="H131" s="1957" t="s">
        <v>8862</v>
      </c>
      <c r="I131" s="1980">
        <v>1.83</v>
      </c>
      <c r="J131" s="1957" t="s">
        <v>159</v>
      </c>
      <c r="K131" s="1957" t="s">
        <v>8933</v>
      </c>
      <c r="L131" s="1981">
        <v>1.83</v>
      </c>
      <c r="M131" s="3893">
        <v>42605</v>
      </c>
      <c r="N131" s="3566">
        <v>42598</v>
      </c>
      <c r="O131" s="1969" t="s">
        <v>6715</v>
      </c>
    </row>
    <row r="132" spans="1:15">
      <c r="A132" s="1957" t="s">
        <v>8844</v>
      </c>
      <c r="B132" s="3432">
        <v>0</v>
      </c>
      <c r="C132" s="1968" t="s">
        <v>6780</v>
      </c>
      <c r="D132" s="4645">
        <v>114</v>
      </c>
      <c r="E132" s="1957" t="s">
        <v>8942</v>
      </c>
      <c r="F132" s="1979">
        <v>0.14000000000000001</v>
      </c>
      <c r="G132" s="1957" t="s">
        <v>565</v>
      </c>
      <c r="H132" s="1957" t="s">
        <v>8941</v>
      </c>
      <c r="I132" s="1980">
        <v>1.3</v>
      </c>
      <c r="J132" s="1957" t="s">
        <v>155</v>
      </c>
      <c r="K132" s="1957" t="s">
        <v>8943</v>
      </c>
      <c r="L132" s="1971">
        <v>1.1599999999999999</v>
      </c>
      <c r="M132" s="3893">
        <v>42611</v>
      </c>
      <c r="N132" s="3566">
        <v>42598</v>
      </c>
      <c r="O132" s="1969" t="s">
        <v>6715</v>
      </c>
    </row>
    <row r="133" spans="1:15">
      <c r="A133" s="1957" t="s">
        <v>8844</v>
      </c>
      <c r="B133" s="3432">
        <v>0</v>
      </c>
      <c r="C133" s="1968" t="s">
        <v>6780</v>
      </c>
      <c r="D133" s="4645">
        <v>114</v>
      </c>
      <c r="E133" s="1957" t="s">
        <v>8944</v>
      </c>
      <c r="F133" s="1979">
        <v>1.51</v>
      </c>
      <c r="G133" s="1957" t="s">
        <v>170</v>
      </c>
      <c r="H133" s="1957" t="s">
        <v>8944</v>
      </c>
      <c r="I133" s="1980">
        <v>3.27</v>
      </c>
      <c r="J133" s="1957" t="s">
        <v>2750</v>
      </c>
      <c r="K133" s="1957" t="s">
        <v>8945</v>
      </c>
      <c r="L133" s="1981">
        <v>1.76</v>
      </c>
      <c r="M133" s="3893">
        <v>42611</v>
      </c>
      <c r="N133" s="3566">
        <v>42598</v>
      </c>
      <c r="O133" s="1969" t="s">
        <v>6715</v>
      </c>
    </row>
    <row r="134" spans="1:15">
      <c r="A134" s="1957" t="s">
        <v>8844</v>
      </c>
      <c r="B134" s="3432">
        <v>0</v>
      </c>
      <c r="C134" s="1968" t="s">
        <v>6780</v>
      </c>
      <c r="D134" s="4646">
        <v>24</v>
      </c>
      <c r="E134" s="1957" t="s">
        <v>8929</v>
      </c>
      <c r="F134" s="1983">
        <v>7.94</v>
      </c>
      <c r="G134" s="1957" t="s">
        <v>531</v>
      </c>
      <c r="H134" s="1957" t="s">
        <v>8851</v>
      </c>
      <c r="I134" s="1984">
        <v>8.83</v>
      </c>
      <c r="J134" s="1957" t="s">
        <v>160</v>
      </c>
      <c r="K134" s="1957" t="s">
        <v>8930</v>
      </c>
      <c r="L134" s="1981">
        <v>0.89</v>
      </c>
      <c r="M134" s="3894">
        <v>42613</v>
      </c>
      <c r="N134" s="3566">
        <v>42598</v>
      </c>
      <c r="O134" s="1969" t="s">
        <v>6715</v>
      </c>
    </row>
    <row r="135" spans="1:15">
      <c r="A135" s="1957" t="s">
        <v>8844</v>
      </c>
      <c r="B135" s="3432">
        <v>0</v>
      </c>
      <c r="C135" s="1968" t="s">
        <v>6780</v>
      </c>
      <c r="D135" s="4645">
        <v>301</v>
      </c>
      <c r="E135" s="1957" t="s">
        <v>8945</v>
      </c>
      <c r="F135" s="1979">
        <v>0</v>
      </c>
      <c r="G135" s="1957" t="s">
        <v>206</v>
      </c>
      <c r="H135" s="1957" t="s">
        <v>9275</v>
      </c>
      <c r="I135" s="1980">
        <v>2.86</v>
      </c>
      <c r="J135" s="1957" t="s">
        <v>449</v>
      </c>
      <c r="K135" s="1957" t="s">
        <v>3293</v>
      </c>
      <c r="L135" s="1981">
        <v>2.86</v>
      </c>
      <c r="M135" s="3893">
        <v>42613</v>
      </c>
      <c r="N135" s="3566" t="s">
        <v>9276</v>
      </c>
      <c r="O135" s="1969" t="s">
        <v>6715</v>
      </c>
    </row>
    <row r="136" spans="1:15">
      <c r="A136" s="1957" t="s">
        <v>8844</v>
      </c>
      <c r="B136" s="3432">
        <v>0</v>
      </c>
      <c r="C136" s="1968" t="s">
        <v>6780</v>
      </c>
      <c r="D136" s="4645">
        <v>743</v>
      </c>
      <c r="E136" s="1957" t="s">
        <v>9819</v>
      </c>
      <c r="F136" s="1979">
        <v>0</v>
      </c>
      <c r="G136" s="1957" t="s">
        <v>8932</v>
      </c>
      <c r="H136" s="1957" t="s">
        <v>9820</v>
      </c>
      <c r="I136" s="1980">
        <v>0.76</v>
      </c>
      <c r="J136" s="1957" t="s">
        <v>361</v>
      </c>
      <c r="K136" s="1957" t="s">
        <v>6320</v>
      </c>
      <c r="L136" s="1981">
        <v>0.76</v>
      </c>
      <c r="M136" s="3893">
        <v>42614</v>
      </c>
      <c r="N136" s="3566" t="s">
        <v>9276</v>
      </c>
      <c r="O136" s="1969" t="s">
        <v>6715</v>
      </c>
    </row>
    <row r="137" spans="1:15">
      <c r="A137" s="1957" t="s">
        <v>8844</v>
      </c>
      <c r="B137" s="3432">
        <v>0</v>
      </c>
      <c r="C137" s="1968" t="s">
        <v>6780</v>
      </c>
      <c r="D137" s="4645">
        <v>947</v>
      </c>
      <c r="E137" s="1957" t="s">
        <v>9822</v>
      </c>
      <c r="F137" s="1979">
        <v>0</v>
      </c>
      <c r="G137" s="1957" t="s">
        <v>9823</v>
      </c>
      <c r="H137" s="1957"/>
      <c r="I137" s="1980">
        <v>1.06</v>
      </c>
      <c r="J137" s="1957" t="s">
        <v>9824</v>
      </c>
      <c r="K137" s="1957" t="s">
        <v>6320</v>
      </c>
      <c r="L137" s="1981">
        <v>1.06</v>
      </c>
      <c r="M137" s="3893">
        <v>42619</v>
      </c>
      <c r="N137" s="3566" t="s">
        <v>9276</v>
      </c>
      <c r="O137" s="1969" t="s">
        <v>6715</v>
      </c>
    </row>
    <row r="138" spans="1:15">
      <c r="A138" s="1957" t="s">
        <v>8844</v>
      </c>
      <c r="B138" s="3432">
        <v>0</v>
      </c>
      <c r="C138" s="1968" t="s">
        <v>6780</v>
      </c>
      <c r="D138" s="4645">
        <v>947</v>
      </c>
      <c r="E138" s="1957" t="s">
        <v>10097</v>
      </c>
      <c r="F138" s="1979">
        <v>0</v>
      </c>
      <c r="G138" s="1957" t="s">
        <v>8932</v>
      </c>
      <c r="H138" s="1957" t="s">
        <v>10101</v>
      </c>
      <c r="I138" s="1980">
        <v>1.06</v>
      </c>
      <c r="J138" s="1957" t="s">
        <v>9824</v>
      </c>
      <c r="K138" s="1957" t="s">
        <v>6320</v>
      </c>
      <c r="L138" s="1975">
        <v>1.06</v>
      </c>
      <c r="M138" s="3893">
        <v>42619</v>
      </c>
      <c r="N138" s="3566" t="s">
        <v>9276</v>
      </c>
      <c r="O138" s="1969" t="s">
        <v>6715</v>
      </c>
    </row>
    <row r="139" spans="1:15">
      <c r="A139" s="1957" t="s">
        <v>8844</v>
      </c>
      <c r="B139" s="3432">
        <v>0</v>
      </c>
      <c r="C139" s="1968" t="s">
        <v>6780</v>
      </c>
      <c r="D139" s="4645">
        <v>898</v>
      </c>
      <c r="E139" s="1957" t="s">
        <v>10115</v>
      </c>
      <c r="F139" s="1979">
        <v>0</v>
      </c>
      <c r="G139" s="1957" t="s">
        <v>5898</v>
      </c>
      <c r="H139" s="1957" t="s">
        <v>10116</v>
      </c>
      <c r="I139" s="1980">
        <v>0.17</v>
      </c>
      <c r="J139" s="1957" t="s">
        <v>4979</v>
      </c>
      <c r="K139" s="1957" t="s">
        <v>6320</v>
      </c>
      <c r="L139" s="1975">
        <v>0.17</v>
      </c>
      <c r="M139" s="3893">
        <v>42619</v>
      </c>
      <c r="N139" s="3566" t="s">
        <v>9276</v>
      </c>
      <c r="O139" s="1969" t="s">
        <v>6715</v>
      </c>
    </row>
    <row r="140" spans="1:15" ht="18.600000000000001" customHeight="1">
      <c r="A140" s="1957" t="s">
        <v>8844</v>
      </c>
      <c r="B140" s="3432">
        <v>0</v>
      </c>
      <c r="C140" s="1968" t="s">
        <v>6780</v>
      </c>
      <c r="D140" s="4645">
        <v>759</v>
      </c>
      <c r="E140" s="1957" t="s">
        <v>9821</v>
      </c>
      <c r="F140" s="1979">
        <v>0</v>
      </c>
      <c r="G140" s="1957" t="s">
        <v>8932</v>
      </c>
      <c r="H140" s="1957" t="s">
        <v>9820</v>
      </c>
      <c r="I140" s="1980">
        <v>1.21</v>
      </c>
      <c r="J140" s="1957" t="s">
        <v>2329</v>
      </c>
      <c r="K140" s="1957" t="s">
        <v>6320</v>
      </c>
      <c r="L140" s="1981">
        <v>1.21</v>
      </c>
      <c r="M140" s="3893">
        <v>42620</v>
      </c>
      <c r="N140" s="3566" t="s">
        <v>9276</v>
      </c>
      <c r="O140" s="1969" t="s">
        <v>6715</v>
      </c>
    </row>
    <row r="141" spans="1:15" ht="18.75" customHeight="1">
      <c r="A141" s="1957" t="s">
        <v>8844</v>
      </c>
      <c r="B141" s="3432">
        <v>0</v>
      </c>
      <c r="C141" s="1968" t="s">
        <v>6780</v>
      </c>
      <c r="D141" s="4645">
        <v>759</v>
      </c>
      <c r="E141" s="1957" t="s">
        <v>9821</v>
      </c>
      <c r="F141" s="1979">
        <v>0</v>
      </c>
      <c r="G141" s="1957" t="s">
        <v>8932</v>
      </c>
      <c r="H141" s="1957" t="s">
        <v>9820</v>
      </c>
      <c r="I141" s="1980">
        <v>1.21</v>
      </c>
      <c r="J141" s="1957" t="s">
        <v>2329</v>
      </c>
      <c r="K141" s="1957" t="s">
        <v>6320</v>
      </c>
      <c r="L141" s="1975">
        <f>SUM(I141-F141)</f>
        <v>1.21</v>
      </c>
      <c r="M141" s="3893">
        <v>42620</v>
      </c>
      <c r="N141" s="3566" t="s">
        <v>9276</v>
      </c>
      <c r="O141" s="1969" t="s">
        <v>6715</v>
      </c>
    </row>
    <row r="142" spans="1:15" ht="18.75" customHeight="1">
      <c r="A142" s="1957" t="s">
        <v>8844</v>
      </c>
      <c r="B142" s="3432">
        <v>0</v>
      </c>
      <c r="C142" s="1968" t="s">
        <v>6780</v>
      </c>
      <c r="D142" s="4645">
        <v>761</v>
      </c>
      <c r="E142" s="1957" t="s">
        <v>9826</v>
      </c>
      <c r="F142" s="1979">
        <v>0</v>
      </c>
      <c r="G142" s="1957" t="s">
        <v>9825</v>
      </c>
      <c r="H142" s="1957" t="s">
        <v>7520</v>
      </c>
      <c r="I142" s="1980">
        <v>0.28000000000000003</v>
      </c>
      <c r="J142" s="1957">
        <v>0.28000000000000003</v>
      </c>
      <c r="K142" s="1957" t="s">
        <v>6320</v>
      </c>
      <c r="L142" s="1975">
        <f>SUM(I142-F142)</f>
        <v>0.28000000000000003</v>
      </c>
      <c r="M142" s="3893">
        <v>42625</v>
      </c>
      <c r="N142" s="3566" t="s">
        <v>9276</v>
      </c>
      <c r="O142" s="1969" t="s">
        <v>6715</v>
      </c>
    </row>
    <row r="143" spans="1:15" ht="18.75" customHeight="1">
      <c r="A143" s="1957" t="s">
        <v>8844</v>
      </c>
      <c r="B143" s="3432">
        <v>0</v>
      </c>
      <c r="C143" s="1968" t="s">
        <v>6780</v>
      </c>
      <c r="D143" s="4645">
        <v>760</v>
      </c>
      <c r="E143" s="1957" t="s">
        <v>7520</v>
      </c>
      <c r="F143" s="1979">
        <v>0.24</v>
      </c>
      <c r="G143" s="1957" t="s">
        <v>2329</v>
      </c>
      <c r="H143" s="1957" t="s">
        <v>7520</v>
      </c>
      <c r="I143" s="1980">
        <v>0.81</v>
      </c>
      <c r="J143" s="1957" t="s">
        <v>9825</v>
      </c>
      <c r="K143" s="1957" t="s">
        <v>6320</v>
      </c>
      <c r="L143" s="1981">
        <v>0.81</v>
      </c>
      <c r="M143" s="3888">
        <v>42625</v>
      </c>
      <c r="N143" s="3566" t="s">
        <v>9276</v>
      </c>
      <c r="O143" s="1969" t="s">
        <v>6715</v>
      </c>
    </row>
    <row r="144" spans="1:15" ht="18.75" customHeight="1">
      <c r="A144" s="1957" t="s">
        <v>8844</v>
      </c>
      <c r="B144" s="3432">
        <v>0</v>
      </c>
      <c r="C144" s="1968" t="s">
        <v>6780</v>
      </c>
      <c r="D144" s="4645">
        <v>761</v>
      </c>
      <c r="E144" s="1957" t="s">
        <v>9826</v>
      </c>
      <c r="F144" s="1979">
        <v>0</v>
      </c>
      <c r="G144" s="1957" t="s">
        <v>9825</v>
      </c>
      <c r="H144" s="1957" t="s">
        <v>7520</v>
      </c>
      <c r="I144" s="1980">
        <v>0.28000000000000003</v>
      </c>
      <c r="J144" s="1957" t="s">
        <v>9779</v>
      </c>
      <c r="K144" s="1957" t="s">
        <v>6320</v>
      </c>
      <c r="L144" s="1981">
        <v>0.28000000000000003</v>
      </c>
      <c r="M144" s="3893">
        <v>42625</v>
      </c>
      <c r="N144" s="3566" t="s">
        <v>9276</v>
      </c>
      <c r="O144" s="1969" t="s">
        <v>6715</v>
      </c>
    </row>
    <row r="145" spans="1:15">
      <c r="A145" s="1957" t="s">
        <v>8844</v>
      </c>
      <c r="B145" s="3432">
        <v>0</v>
      </c>
      <c r="C145" s="1968" t="s">
        <v>6780</v>
      </c>
      <c r="D145" s="4645">
        <v>760</v>
      </c>
      <c r="E145" s="1957" t="s">
        <v>7520</v>
      </c>
      <c r="F145" s="1979">
        <v>0</v>
      </c>
      <c r="G145" s="1957" t="s">
        <v>8932</v>
      </c>
      <c r="H145" s="1957" t="s">
        <v>9820</v>
      </c>
      <c r="I145" s="1980">
        <v>0.81</v>
      </c>
      <c r="J145" s="1957" t="s">
        <v>10100</v>
      </c>
      <c r="K145" s="1957" t="s">
        <v>6320</v>
      </c>
      <c r="L145" s="1981">
        <v>0.81</v>
      </c>
      <c r="M145" s="3893">
        <v>42625</v>
      </c>
      <c r="N145" s="3566" t="s">
        <v>9276</v>
      </c>
      <c r="O145" s="1969" t="s">
        <v>6715</v>
      </c>
    </row>
    <row r="146" spans="1:15">
      <c r="A146" s="1957" t="s">
        <v>8844</v>
      </c>
      <c r="B146" s="3432">
        <v>0</v>
      </c>
      <c r="C146" s="1968" t="s">
        <v>6780</v>
      </c>
      <c r="D146" s="4645">
        <v>1407</v>
      </c>
      <c r="E146" s="1957" t="s">
        <v>9996</v>
      </c>
      <c r="F146" s="1979">
        <v>0</v>
      </c>
      <c r="G146" s="1957" t="s">
        <v>8581</v>
      </c>
      <c r="H146" s="1957" t="s">
        <v>9997</v>
      </c>
      <c r="I146" s="1980">
        <v>0.91</v>
      </c>
      <c r="J146" s="1957" t="s">
        <v>9998</v>
      </c>
      <c r="K146" s="1957" t="s">
        <v>6320</v>
      </c>
      <c r="L146" s="1975">
        <v>0.43</v>
      </c>
      <c r="M146" s="3893">
        <v>42627</v>
      </c>
      <c r="N146" s="3566" t="s">
        <v>9276</v>
      </c>
      <c r="O146" s="1969" t="s">
        <v>6715</v>
      </c>
    </row>
    <row r="147" spans="1:15">
      <c r="A147" s="1957" t="s">
        <v>8844</v>
      </c>
      <c r="B147" s="3432">
        <v>0</v>
      </c>
      <c r="C147" s="1968" t="s">
        <v>6780</v>
      </c>
      <c r="D147" s="4645">
        <v>1407</v>
      </c>
      <c r="E147" s="1957" t="s">
        <v>9996</v>
      </c>
      <c r="F147" s="1979">
        <v>0</v>
      </c>
      <c r="G147" s="1957" t="s">
        <v>8581</v>
      </c>
      <c r="H147" s="1957" t="s">
        <v>9997</v>
      </c>
      <c r="I147" s="1980">
        <v>0.91</v>
      </c>
      <c r="J147" s="1957" t="s">
        <v>9998</v>
      </c>
      <c r="K147" s="1957" t="s">
        <v>6320</v>
      </c>
      <c r="L147" s="1975">
        <v>0.43</v>
      </c>
      <c r="M147" s="3893">
        <v>42627</v>
      </c>
      <c r="N147" s="3566" t="s">
        <v>9276</v>
      </c>
      <c r="O147" s="1969" t="s">
        <v>6715</v>
      </c>
    </row>
    <row r="148" spans="1:15">
      <c r="A148" s="1957" t="s">
        <v>8844</v>
      </c>
      <c r="B148" s="3432">
        <v>0</v>
      </c>
      <c r="C148" s="1968" t="s">
        <v>6780</v>
      </c>
      <c r="D148" s="4645">
        <v>1498</v>
      </c>
      <c r="E148" s="1957" t="s">
        <v>9999</v>
      </c>
      <c r="F148" s="1979">
        <v>0</v>
      </c>
      <c r="G148" s="1957" t="s">
        <v>6777</v>
      </c>
      <c r="H148" s="1957" t="s">
        <v>10000</v>
      </c>
      <c r="I148" s="1980">
        <v>0.49</v>
      </c>
      <c r="J148" s="1957" t="s">
        <v>10001</v>
      </c>
      <c r="K148" s="1957" t="s">
        <v>6320</v>
      </c>
      <c r="L148" s="1975">
        <v>0.49</v>
      </c>
      <c r="M148" s="3893">
        <v>42627</v>
      </c>
      <c r="N148" s="3566" t="s">
        <v>9276</v>
      </c>
      <c r="O148" s="1969" t="s">
        <v>6715</v>
      </c>
    </row>
    <row r="149" spans="1:15">
      <c r="A149" s="1957" t="s">
        <v>8844</v>
      </c>
      <c r="B149" s="3432">
        <v>0</v>
      </c>
      <c r="C149" s="1968" t="s">
        <v>6780</v>
      </c>
      <c r="D149" s="4645">
        <v>1406</v>
      </c>
      <c r="E149" s="1957" t="s">
        <v>9996</v>
      </c>
      <c r="F149" s="1979">
        <v>0</v>
      </c>
      <c r="G149" s="1957" t="s">
        <v>8581</v>
      </c>
      <c r="H149" s="1957" t="s">
        <v>9997</v>
      </c>
      <c r="I149" s="1980">
        <v>0.91</v>
      </c>
      <c r="J149" s="1957" t="s">
        <v>9998</v>
      </c>
      <c r="K149" s="1957" t="s">
        <v>6320</v>
      </c>
      <c r="L149" s="1975">
        <v>0.43</v>
      </c>
      <c r="M149" s="3893">
        <v>42636</v>
      </c>
      <c r="N149" s="3566" t="s">
        <v>9276</v>
      </c>
      <c r="O149" s="1969" t="s">
        <v>6715</v>
      </c>
    </row>
    <row r="150" spans="1:15">
      <c r="A150" s="1957" t="s">
        <v>8844</v>
      </c>
      <c r="B150" s="3432">
        <v>0</v>
      </c>
      <c r="C150" s="1968" t="s">
        <v>6780</v>
      </c>
      <c r="D150" s="4645">
        <v>1131</v>
      </c>
      <c r="E150" s="1957" t="s">
        <v>10098</v>
      </c>
      <c r="F150" s="1979">
        <v>0.42</v>
      </c>
      <c r="G150" s="1957" t="s">
        <v>5827</v>
      </c>
      <c r="H150" s="1957" t="s">
        <v>10099</v>
      </c>
      <c r="I150" s="1980">
        <v>0.99</v>
      </c>
      <c r="J150" s="1957" t="s">
        <v>8575</v>
      </c>
      <c r="K150" s="1957" t="s">
        <v>6320</v>
      </c>
      <c r="L150" s="1975">
        <f>SUM(I150-F150)</f>
        <v>0.57000000000000006</v>
      </c>
      <c r="M150" s="3893">
        <v>42639</v>
      </c>
      <c r="N150" s="3566" t="s">
        <v>9276</v>
      </c>
      <c r="O150" s="1969" t="s">
        <v>6715</v>
      </c>
    </row>
    <row r="151" spans="1:15">
      <c r="A151" s="1957" t="s">
        <v>8844</v>
      </c>
      <c r="B151" s="3432">
        <v>0</v>
      </c>
      <c r="C151" s="1968" t="s">
        <v>6780</v>
      </c>
      <c r="D151" s="4645">
        <v>443</v>
      </c>
      <c r="E151" s="1957" t="s">
        <v>9833</v>
      </c>
      <c r="F151" s="1979">
        <v>0</v>
      </c>
      <c r="G151" s="1957" t="s">
        <v>8932</v>
      </c>
      <c r="H151" s="1957" t="s">
        <v>9820</v>
      </c>
      <c r="I151" s="1980">
        <v>1.1399999999999999</v>
      </c>
      <c r="J151" s="1957" t="s">
        <v>5898</v>
      </c>
      <c r="K151" s="1957" t="s">
        <v>6320</v>
      </c>
      <c r="L151" s="1981">
        <v>1.1399999999999999</v>
      </c>
      <c r="M151" s="3893">
        <v>42640</v>
      </c>
      <c r="N151" s="3566" t="s">
        <v>9276</v>
      </c>
      <c r="O151" s="1969" t="s">
        <v>6715</v>
      </c>
    </row>
    <row r="152" spans="1:15">
      <c r="A152" s="1957" t="s">
        <v>8844</v>
      </c>
      <c r="B152" s="3432">
        <v>0</v>
      </c>
      <c r="C152" s="1968" t="s">
        <v>6780</v>
      </c>
      <c r="D152" s="4645">
        <v>1157</v>
      </c>
      <c r="E152" s="1957" t="s">
        <v>9993</v>
      </c>
      <c r="F152" s="1979">
        <v>0</v>
      </c>
      <c r="G152" s="1957" t="s">
        <v>9994</v>
      </c>
      <c r="H152" s="1957" t="s">
        <v>9995</v>
      </c>
      <c r="I152" s="1980">
        <v>0.47</v>
      </c>
      <c r="J152" s="1957" t="s">
        <v>1667</v>
      </c>
      <c r="K152" s="1957" t="s">
        <v>6320</v>
      </c>
      <c r="L152" s="1975">
        <v>0.47</v>
      </c>
      <c r="M152" s="3893">
        <v>42641</v>
      </c>
      <c r="N152" s="3566" t="s">
        <v>9276</v>
      </c>
      <c r="O152" s="1969" t="s">
        <v>6715</v>
      </c>
    </row>
    <row r="153" spans="1:15" ht="18.75" customHeight="1">
      <c r="A153" s="1957" t="s">
        <v>8844</v>
      </c>
      <c r="B153" s="3432">
        <v>0</v>
      </c>
      <c r="C153" s="1968" t="s">
        <v>6780</v>
      </c>
      <c r="D153" s="4645">
        <v>792</v>
      </c>
      <c r="E153" s="1957" t="s">
        <v>9827</v>
      </c>
      <c r="F153" s="1979">
        <v>0</v>
      </c>
      <c r="G153" s="1957" t="s">
        <v>8932</v>
      </c>
      <c r="H153" s="1957" t="s">
        <v>9828</v>
      </c>
      <c r="I153" s="1980">
        <v>0.6</v>
      </c>
      <c r="J153" s="1957" t="s">
        <v>430</v>
      </c>
      <c r="K153" s="1957" t="s">
        <v>6320</v>
      </c>
      <c r="L153" s="1981">
        <v>0.6</v>
      </c>
      <c r="M153" s="3893">
        <v>42641</v>
      </c>
      <c r="N153" s="3566" t="s">
        <v>9276</v>
      </c>
      <c r="O153" s="1969" t="s">
        <v>6715</v>
      </c>
    </row>
    <row r="154" spans="1:15" ht="18.75" customHeight="1">
      <c r="A154" s="1957" t="s">
        <v>8844</v>
      </c>
      <c r="B154" s="3432">
        <v>0</v>
      </c>
      <c r="C154" s="1968" t="s">
        <v>6780</v>
      </c>
      <c r="D154" s="4645">
        <v>792</v>
      </c>
      <c r="E154" s="1957" t="s">
        <v>9827</v>
      </c>
      <c r="F154" s="1979">
        <v>0</v>
      </c>
      <c r="G154" s="1957" t="s">
        <v>8932</v>
      </c>
      <c r="H154" s="1957" t="s">
        <v>9828</v>
      </c>
      <c r="I154" s="1980">
        <v>0.6</v>
      </c>
      <c r="J154" s="1957" t="s">
        <v>430</v>
      </c>
      <c r="K154" s="1957" t="s">
        <v>6320</v>
      </c>
      <c r="L154" s="1975">
        <f>SUM(I154-F154)</f>
        <v>0.6</v>
      </c>
      <c r="M154" s="3893">
        <v>42641</v>
      </c>
      <c r="N154" s="3566" t="s">
        <v>9276</v>
      </c>
      <c r="O154" s="1969" t="s">
        <v>6715</v>
      </c>
    </row>
    <row r="155" spans="1:15" ht="18.75" customHeight="1">
      <c r="A155" s="1957" t="s">
        <v>8844</v>
      </c>
      <c r="B155" s="3432">
        <v>0</v>
      </c>
      <c r="C155" s="1968" t="s">
        <v>6780</v>
      </c>
      <c r="D155" s="4645">
        <v>115</v>
      </c>
      <c r="E155" s="1957" t="s">
        <v>8946</v>
      </c>
      <c r="F155" s="1979">
        <v>0</v>
      </c>
      <c r="G155" s="1957" t="s">
        <v>449</v>
      </c>
      <c r="H155" s="1957" t="s">
        <v>3293</v>
      </c>
      <c r="I155" s="1980">
        <v>3.16</v>
      </c>
      <c r="J155" s="1957" t="s">
        <v>531</v>
      </c>
      <c r="K155" s="1957" t="s">
        <v>8851</v>
      </c>
      <c r="L155" s="1981">
        <v>3.16</v>
      </c>
      <c r="M155" s="3893">
        <v>42660</v>
      </c>
      <c r="N155" s="3566">
        <v>42598</v>
      </c>
      <c r="O155" s="1969" t="s">
        <v>6715</v>
      </c>
    </row>
    <row r="156" spans="1:15" ht="18.75" customHeight="1">
      <c r="A156" s="1957" t="s">
        <v>8844</v>
      </c>
      <c r="B156" s="3432">
        <v>0</v>
      </c>
      <c r="C156" s="1968" t="s">
        <v>6780</v>
      </c>
      <c r="D156" s="4645">
        <v>115</v>
      </c>
      <c r="E156" s="1957" t="s">
        <v>8930</v>
      </c>
      <c r="F156" s="1979">
        <v>3.3</v>
      </c>
      <c r="G156" s="1957" t="s">
        <v>531</v>
      </c>
      <c r="H156" s="1957" t="s">
        <v>8851</v>
      </c>
      <c r="I156" s="1980">
        <v>8.73</v>
      </c>
      <c r="J156" s="1957" t="s">
        <v>160</v>
      </c>
      <c r="K156" s="1957" t="s">
        <v>6320</v>
      </c>
      <c r="L156" s="1981">
        <v>5.43</v>
      </c>
      <c r="M156" s="3893">
        <v>42660</v>
      </c>
      <c r="N156" s="3566">
        <v>42659</v>
      </c>
      <c r="O156" s="1969" t="s">
        <v>6715</v>
      </c>
    </row>
    <row r="157" spans="1:15" ht="18.75" customHeight="1">
      <c r="A157" s="1957" t="s">
        <v>8844</v>
      </c>
      <c r="B157" s="3432">
        <v>0</v>
      </c>
      <c r="C157" s="1968" t="s">
        <v>6780</v>
      </c>
      <c r="D157" s="4645">
        <v>213</v>
      </c>
      <c r="E157" s="1957" t="s">
        <v>9277</v>
      </c>
      <c r="F157" s="1979">
        <v>0</v>
      </c>
      <c r="G157" s="1957" t="s">
        <v>200</v>
      </c>
      <c r="H157" s="1957" t="s">
        <v>1753</v>
      </c>
      <c r="I157" s="1980">
        <v>0.37</v>
      </c>
      <c r="J157" s="1957" t="s">
        <v>9278</v>
      </c>
      <c r="K157" s="1957" t="s">
        <v>6320</v>
      </c>
      <c r="L157" s="1981">
        <v>0.37</v>
      </c>
      <c r="M157" s="3893">
        <v>42661</v>
      </c>
      <c r="N157" s="3566">
        <v>42659</v>
      </c>
      <c r="O157" s="1969" t="s">
        <v>6715</v>
      </c>
    </row>
    <row r="158" spans="1:15" ht="18.75" customHeight="1">
      <c r="A158" s="1957" t="s">
        <v>8844</v>
      </c>
      <c r="B158" s="3432">
        <v>0</v>
      </c>
      <c r="C158" s="1968" t="s">
        <v>6780</v>
      </c>
      <c r="D158" s="4645">
        <v>236</v>
      </c>
      <c r="E158" s="1957" t="s">
        <v>8944</v>
      </c>
      <c r="F158" s="1979">
        <v>0</v>
      </c>
      <c r="G158" s="1957" t="s">
        <v>159</v>
      </c>
      <c r="H158" s="1957" t="s">
        <v>8944</v>
      </c>
      <c r="I158" s="1980">
        <v>0.33</v>
      </c>
      <c r="J158" s="1957" t="s">
        <v>4757</v>
      </c>
      <c r="K158" s="1957" t="s">
        <v>1753</v>
      </c>
      <c r="L158" s="1981">
        <v>0.33</v>
      </c>
      <c r="M158" s="3893">
        <v>42662</v>
      </c>
      <c r="N158" s="3566">
        <v>42659</v>
      </c>
      <c r="O158" s="1969" t="s">
        <v>6715</v>
      </c>
    </row>
    <row r="159" spans="1:15" ht="18.75" customHeight="1">
      <c r="A159" s="1957" t="s">
        <v>8844</v>
      </c>
      <c r="B159" s="3432">
        <v>0</v>
      </c>
      <c r="C159" s="1968" t="s">
        <v>6780</v>
      </c>
      <c r="D159" s="4645">
        <v>236</v>
      </c>
      <c r="E159" s="1957" t="s">
        <v>9279</v>
      </c>
      <c r="F159" s="1979">
        <v>0.36</v>
      </c>
      <c r="G159" s="1957" t="s">
        <v>200</v>
      </c>
      <c r="H159" s="1957" t="s">
        <v>1753</v>
      </c>
      <c r="I159" s="1980">
        <v>0.73</v>
      </c>
      <c r="J159" s="1957" t="s">
        <v>170</v>
      </c>
      <c r="K159" s="1957" t="s">
        <v>6320</v>
      </c>
      <c r="L159" s="1981">
        <v>0.73</v>
      </c>
      <c r="M159" s="3893">
        <v>42662</v>
      </c>
      <c r="N159" s="3566">
        <v>42659</v>
      </c>
      <c r="O159" s="1969" t="s">
        <v>6715</v>
      </c>
    </row>
    <row r="160" spans="1:15" ht="18.75" customHeight="1">
      <c r="A160" s="1957" t="s">
        <v>8844</v>
      </c>
      <c r="B160" s="3432">
        <v>0</v>
      </c>
      <c r="C160" s="1968" t="s">
        <v>6780</v>
      </c>
      <c r="D160" s="4645">
        <v>1190</v>
      </c>
      <c r="E160" s="1957" t="s">
        <v>10335</v>
      </c>
      <c r="F160" s="1979">
        <v>0</v>
      </c>
      <c r="G160" s="1957" t="s">
        <v>565</v>
      </c>
      <c r="H160" s="1957" t="s">
        <v>10337</v>
      </c>
      <c r="I160" s="1980">
        <v>0.63</v>
      </c>
      <c r="J160" s="1957" t="s">
        <v>6320</v>
      </c>
      <c r="K160" s="1957" t="s">
        <v>6320</v>
      </c>
      <c r="L160" s="1975">
        <v>0.63</v>
      </c>
      <c r="M160" s="3893">
        <v>42662</v>
      </c>
      <c r="N160" s="3566" t="s">
        <v>10334</v>
      </c>
      <c r="O160" s="1969" t="s">
        <v>6715</v>
      </c>
    </row>
    <row r="161" spans="1:15" ht="18.75" customHeight="1">
      <c r="A161" s="1957" t="s">
        <v>8844</v>
      </c>
      <c r="B161" s="3432">
        <v>0</v>
      </c>
      <c r="C161" s="1968" t="s">
        <v>6780</v>
      </c>
      <c r="D161" s="4647" t="s">
        <v>8843</v>
      </c>
      <c r="E161" s="1957" t="s">
        <v>10336</v>
      </c>
      <c r="F161" s="1979">
        <v>0</v>
      </c>
      <c r="G161" s="1957" t="s">
        <v>10338</v>
      </c>
      <c r="H161" s="1957" t="s">
        <v>10339</v>
      </c>
      <c r="I161" s="1980">
        <v>0.27</v>
      </c>
      <c r="J161" s="1957" t="s">
        <v>6320</v>
      </c>
      <c r="K161" s="1957" t="s">
        <v>6320</v>
      </c>
      <c r="L161" s="1975">
        <v>0.27</v>
      </c>
      <c r="M161" s="3893">
        <v>42662</v>
      </c>
      <c r="N161" s="3566" t="s">
        <v>10334</v>
      </c>
      <c r="O161" s="1969" t="s">
        <v>6715</v>
      </c>
    </row>
    <row r="162" spans="1:15">
      <c r="A162" s="1957" t="s">
        <v>8844</v>
      </c>
      <c r="B162" s="3432">
        <v>0</v>
      </c>
      <c r="C162" s="1968" t="s">
        <v>6780</v>
      </c>
      <c r="D162" s="4645">
        <v>253</v>
      </c>
      <c r="E162" s="1957" t="s">
        <v>9280</v>
      </c>
      <c r="F162" s="1979">
        <v>0</v>
      </c>
      <c r="G162" s="1957" t="s">
        <v>8938</v>
      </c>
      <c r="H162" s="1957" t="s">
        <v>9281</v>
      </c>
      <c r="I162" s="1980">
        <v>1.4</v>
      </c>
      <c r="J162" s="1957" t="s">
        <v>214</v>
      </c>
      <c r="K162" s="1957" t="s">
        <v>9281</v>
      </c>
      <c r="L162" s="1981">
        <v>1.4</v>
      </c>
      <c r="M162" s="3893">
        <v>42663</v>
      </c>
      <c r="N162" s="3566">
        <v>42659</v>
      </c>
      <c r="O162" s="1969" t="s">
        <v>6715</v>
      </c>
    </row>
    <row r="163" spans="1:15" ht="18.75" customHeight="1">
      <c r="A163" s="1957" t="s">
        <v>8844</v>
      </c>
      <c r="B163" s="3432">
        <v>0</v>
      </c>
      <c r="C163" s="1968" t="s">
        <v>6780</v>
      </c>
      <c r="D163" s="4645">
        <v>1414</v>
      </c>
      <c r="E163" s="1957" t="s">
        <v>9280</v>
      </c>
      <c r="F163" s="1979">
        <v>0</v>
      </c>
      <c r="G163" s="1957" t="s">
        <v>11013</v>
      </c>
      <c r="H163" s="1957" t="s">
        <v>11014</v>
      </c>
      <c r="I163" s="1980">
        <v>0.11</v>
      </c>
      <c r="J163" s="1957" t="s">
        <v>6320</v>
      </c>
      <c r="K163" s="1957" t="s">
        <v>6320</v>
      </c>
      <c r="L163" s="1975">
        <v>0.11</v>
      </c>
      <c r="M163" s="3888">
        <v>42663</v>
      </c>
      <c r="N163" s="3566">
        <v>42783</v>
      </c>
      <c r="O163" s="1969" t="s">
        <v>6715</v>
      </c>
    </row>
    <row r="164" spans="1:15" ht="18.75" customHeight="1">
      <c r="A164" s="1957" t="s">
        <v>8844</v>
      </c>
      <c r="B164" s="3432">
        <v>0</v>
      </c>
      <c r="C164" s="1968" t="s">
        <v>6780</v>
      </c>
      <c r="D164" s="4645">
        <v>486</v>
      </c>
      <c r="E164" s="1957" t="s">
        <v>9834</v>
      </c>
      <c r="F164" s="1979">
        <v>0</v>
      </c>
      <c r="G164" s="1957" t="s">
        <v>9830</v>
      </c>
      <c r="H164" s="1957" t="s">
        <v>9835</v>
      </c>
      <c r="I164" s="1980">
        <v>1.92</v>
      </c>
      <c r="J164" s="1957" t="s">
        <v>200</v>
      </c>
      <c r="K164" s="1957" t="s">
        <v>1753</v>
      </c>
      <c r="L164" s="1981">
        <v>1.92</v>
      </c>
      <c r="M164" s="3893">
        <v>42683</v>
      </c>
      <c r="N164" s="3566">
        <v>42690</v>
      </c>
      <c r="O164" s="1969" t="s">
        <v>6715</v>
      </c>
    </row>
    <row r="165" spans="1:15" ht="18.75" customHeight="1">
      <c r="A165" s="1957" t="s">
        <v>8844</v>
      </c>
      <c r="B165" s="3432">
        <v>0</v>
      </c>
      <c r="C165" s="1968" t="s">
        <v>6780</v>
      </c>
      <c r="D165" s="1985">
        <v>34</v>
      </c>
      <c r="E165" s="1957" t="s">
        <v>11386</v>
      </c>
      <c r="F165" s="1966">
        <v>0.87</v>
      </c>
      <c r="G165" s="1957" t="s">
        <v>3002</v>
      </c>
      <c r="H165" s="1957" t="s">
        <v>1458</v>
      </c>
      <c r="I165" s="1971">
        <v>4.82</v>
      </c>
      <c r="J165" s="1957" t="s">
        <v>273</v>
      </c>
      <c r="K165" s="1957" t="s">
        <v>3697</v>
      </c>
      <c r="L165" s="1967">
        <f>SUM(I165-F165)</f>
        <v>3.95</v>
      </c>
      <c r="M165" s="3888">
        <v>42683</v>
      </c>
      <c r="N165" s="3566">
        <v>42872</v>
      </c>
      <c r="O165" s="1969" t="s">
        <v>11398</v>
      </c>
    </row>
    <row r="166" spans="1:15" ht="18.75" customHeight="1">
      <c r="A166" s="1957" t="s">
        <v>8844</v>
      </c>
      <c r="B166" s="3432">
        <v>0</v>
      </c>
      <c r="C166" s="1968" t="s">
        <v>6780</v>
      </c>
      <c r="D166" s="1985">
        <v>486</v>
      </c>
      <c r="E166" s="1957" t="s">
        <v>9834</v>
      </c>
      <c r="F166" s="1966">
        <v>0</v>
      </c>
      <c r="G166" s="1957" t="s">
        <v>168</v>
      </c>
      <c r="H166" s="1957" t="s">
        <v>11396</v>
      </c>
      <c r="I166" s="1971">
        <v>1.92</v>
      </c>
      <c r="J166" s="1957" t="s">
        <v>200</v>
      </c>
      <c r="K166" s="1957" t="s">
        <v>1753</v>
      </c>
      <c r="L166" s="1967">
        <f>SUM(I166-F166)</f>
        <v>1.92</v>
      </c>
      <c r="M166" s="3888">
        <v>42683</v>
      </c>
      <c r="N166" s="3566">
        <v>42903</v>
      </c>
      <c r="O166" s="1969" t="s">
        <v>11398</v>
      </c>
    </row>
    <row r="167" spans="1:15" ht="18.75" customHeight="1">
      <c r="A167" s="1957" t="s">
        <v>8844</v>
      </c>
      <c r="B167" s="3432">
        <v>0</v>
      </c>
      <c r="C167" s="1968" t="s">
        <v>6780</v>
      </c>
      <c r="D167" s="4645">
        <v>487</v>
      </c>
      <c r="E167" s="1957" t="s">
        <v>9836</v>
      </c>
      <c r="F167" s="1979">
        <v>0</v>
      </c>
      <c r="G167" s="1957" t="s">
        <v>5565</v>
      </c>
      <c r="H167" s="1957" t="s">
        <v>9837</v>
      </c>
      <c r="I167" s="1980">
        <v>1.27</v>
      </c>
      <c r="J167" s="1957" t="s">
        <v>9838</v>
      </c>
      <c r="K167" s="1957" t="s">
        <v>6320</v>
      </c>
      <c r="L167" s="1981">
        <v>1.27</v>
      </c>
      <c r="M167" s="3893">
        <v>42684</v>
      </c>
      <c r="N167" s="3566">
        <v>42690</v>
      </c>
      <c r="O167" s="1969" t="s">
        <v>6715</v>
      </c>
    </row>
    <row r="168" spans="1:15">
      <c r="A168" s="1957" t="s">
        <v>8844</v>
      </c>
      <c r="B168" s="3432">
        <v>0</v>
      </c>
      <c r="C168" s="1968" t="s">
        <v>6780</v>
      </c>
      <c r="D168" s="4645">
        <v>1098</v>
      </c>
      <c r="E168" s="1957" t="s">
        <v>10103</v>
      </c>
      <c r="F168" s="1979">
        <v>0</v>
      </c>
      <c r="G168" s="1957" t="s">
        <v>8936</v>
      </c>
      <c r="H168" s="1957" t="s">
        <v>10110</v>
      </c>
      <c r="I168" s="1980">
        <v>0.6</v>
      </c>
      <c r="J168" s="1957" t="s">
        <v>8936</v>
      </c>
      <c r="K168" s="1957" t="s">
        <v>10111</v>
      </c>
      <c r="L168" s="1975">
        <v>0.6</v>
      </c>
      <c r="M168" s="3893">
        <v>42688</v>
      </c>
      <c r="N168" s="3566">
        <v>42690</v>
      </c>
      <c r="O168" s="1969" t="s">
        <v>6715</v>
      </c>
    </row>
    <row r="169" spans="1:15">
      <c r="A169" s="1957" t="s">
        <v>8844</v>
      </c>
      <c r="B169" s="3432">
        <v>0</v>
      </c>
      <c r="C169" s="1968" t="s">
        <v>6780</v>
      </c>
      <c r="D169" s="4645">
        <v>1099</v>
      </c>
      <c r="E169" s="1957" t="s">
        <v>10104</v>
      </c>
      <c r="F169" s="1979">
        <v>0</v>
      </c>
      <c r="G169" s="1957" t="s">
        <v>8936</v>
      </c>
      <c r="H169" s="1957" t="s">
        <v>10110</v>
      </c>
      <c r="I169" s="1980">
        <v>0.55000000000000004</v>
      </c>
      <c r="J169" s="1957" t="s">
        <v>8936</v>
      </c>
      <c r="K169" s="1957" t="s">
        <v>10111</v>
      </c>
      <c r="L169" s="1975">
        <v>0.55000000000000004</v>
      </c>
      <c r="M169" s="3893">
        <v>42688</v>
      </c>
      <c r="N169" s="3566">
        <v>42690</v>
      </c>
      <c r="O169" s="1969" t="s">
        <v>6715</v>
      </c>
    </row>
    <row r="170" spans="1:15">
      <c r="A170" s="1957" t="s">
        <v>8844</v>
      </c>
      <c r="B170" s="3432">
        <v>0</v>
      </c>
      <c r="C170" s="1968" t="s">
        <v>6780</v>
      </c>
      <c r="D170" s="4645">
        <v>1509</v>
      </c>
      <c r="E170" s="1957" t="s">
        <v>10361</v>
      </c>
      <c r="F170" s="1979">
        <v>0</v>
      </c>
      <c r="G170" s="1957" t="s">
        <v>10366</v>
      </c>
      <c r="H170" s="1957" t="s">
        <v>10367</v>
      </c>
      <c r="I170" s="1980">
        <v>0.15</v>
      </c>
      <c r="J170" s="1957" t="s">
        <v>6320</v>
      </c>
      <c r="K170" s="1957" t="s">
        <v>6320</v>
      </c>
      <c r="L170" s="1975">
        <v>0.15</v>
      </c>
      <c r="M170" s="3893">
        <v>42688</v>
      </c>
      <c r="N170" s="3566">
        <v>42690</v>
      </c>
      <c r="O170" s="1969" t="s">
        <v>6715</v>
      </c>
    </row>
    <row r="171" spans="1:15">
      <c r="A171" s="1957" t="s">
        <v>8844</v>
      </c>
      <c r="B171" s="3432">
        <v>0</v>
      </c>
      <c r="C171" s="1968" t="s">
        <v>6780</v>
      </c>
      <c r="D171" s="4645">
        <v>1239</v>
      </c>
      <c r="E171" s="1957" t="s">
        <v>10106</v>
      </c>
      <c r="F171" s="1979">
        <v>0</v>
      </c>
      <c r="G171" s="1957" t="s">
        <v>9830</v>
      </c>
      <c r="H171" s="1957" t="s">
        <v>10114</v>
      </c>
      <c r="I171" s="1980">
        <v>0.86</v>
      </c>
      <c r="J171" s="1957" t="s">
        <v>5000</v>
      </c>
      <c r="K171" s="1957" t="s">
        <v>6320</v>
      </c>
      <c r="L171" s="1975">
        <v>0.86</v>
      </c>
      <c r="M171" s="3893">
        <v>42689</v>
      </c>
      <c r="N171" s="3566">
        <v>42690</v>
      </c>
      <c r="O171" s="1969" t="s">
        <v>6715</v>
      </c>
    </row>
    <row r="172" spans="1:15">
      <c r="A172" s="1957" t="s">
        <v>8844</v>
      </c>
      <c r="B172" s="3432">
        <v>0</v>
      </c>
      <c r="C172" s="1968" t="s">
        <v>6780</v>
      </c>
      <c r="D172" s="4645">
        <v>171</v>
      </c>
      <c r="E172" s="1957" t="s">
        <v>9829</v>
      </c>
      <c r="F172" s="1979">
        <v>0</v>
      </c>
      <c r="G172" s="1957" t="s">
        <v>9830</v>
      </c>
      <c r="H172" s="1957" t="s">
        <v>6320</v>
      </c>
      <c r="I172" s="1980">
        <v>1.87</v>
      </c>
      <c r="J172" s="1957" t="s">
        <v>592</v>
      </c>
      <c r="K172" s="1957" t="s">
        <v>9831</v>
      </c>
      <c r="L172" s="1981">
        <v>1.87</v>
      </c>
      <c r="M172" s="3893">
        <v>42691</v>
      </c>
      <c r="N172" s="3566">
        <v>42690</v>
      </c>
      <c r="O172" s="1969" t="s">
        <v>6715</v>
      </c>
    </row>
    <row r="173" spans="1:15">
      <c r="A173" s="1957" t="s">
        <v>8844</v>
      </c>
      <c r="B173" s="3432">
        <v>0</v>
      </c>
      <c r="C173" s="1968" t="s">
        <v>6780</v>
      </c>
      <c r="D173" s="1985">
        <v>171</v>
      </c>
      <c r="E173" s="1957" t="s">
        <v>11393</v>
      </c>
      <c r="F173" s="1966">
        <v>0</v>
      </c>
      <c r="G173" s="1957" t="s">
        <v>168</v>
      </c>
      <c r="H173" s="1957" t="s">
        <v>6320</v>
      </c>
      <c r="I173" s="1971">
        <v>1.63</v>
      </c>
      <c r="J173" s="1957" t="s">
        <v>592</v>
      </c>
      <c r="K173" s="1957" t="s">
        <v>9831</v>
      </c>
      <c r="L173" s="1967">
        <f>SUM(I173-F173)</f>
        <v>1.63</v>
      </c>
      <c r="M173" s="3888">
        <v>42691</v>
      </c>
      <c r="N173" s="3566">
        <v>42903</v>
      </c>
      <c r="O173" s="1969" t="s">
        <v>11398</v>
      </c>
    </row>
    <row r="174" spans="1:15">
      <c r="A174" s="1957" t="s">
        <v>8844</v>
      </c>
      <c r="B174" s="3432">
        <v>0</v>
      </c>
      <c r="C174" s="1968" t="s">
        <v>6780</v>
      </c>
      <c r="D174" s="4645">
        <v>1446</v>
      </c>
      <c r="E174" s="1957" t="s">
        <v>10360</v>
      </c>
      <c r="F174" s="1979">
        <v>0</v>
      </c>
      <c r="G174" s="1957" t="s">
        <v>10020</v>
      </c>
      <c r="H174" s="1957" t="s">
        <v>10364</v>
      </c>
      <c r="I174" s="1980">
        <v>0.36</v>
      </c>
      <c r="J174" s="1957" t="s">
        <v>377</v>
      </c>
      <c r="K174" s="1957" t="s">
        <v>10365</v>
      </c>
      <c r="L174" s="1975">
        <v>0.36</v>
      </c>
      <c r="M174" s="3893">
        <v>42692</v>
      </c>
      <c r="N174" s="3566">
        <v>42690</v>
      </c>
      <c r="O174" s="1969" t="s">
        <v>6715</v>
      </c>
    </row>
    <row r="175" spans="1:15">
      <c r="A175" s="1957" t="s">
        <v>8844</v>
      </c>
      <c r="B175" s="3432">
        <v>0</v>
      </c>
      <c r="C175" s="1968" t="s">
        <v>6780</v>
      </c>
      <c r="D175" s="4645">
        <v>1709</v>
      </c>
      <c r="E175" s="1957" t="s">
        <v>10362</v>
      </c>
      <c r="F175" s="1979">
        <v>0</v>
      </c>
      <c r="G175" s="1957" t="s">
        <v>10112</v>
      </c>
      <c r="H175" s="1957" t="s">
        <v>10368</v>
      </c>
      <c r="I175" s="1980">
        <v>0.34</v>
      </c>
      <c r="J175" s="1957" t="s">
        <v>6320</v>
      </c>
      <c r="K175" s="1957" t="s">
        <v>6320</v>
      </c>
      <c r="L175" s="1975">
        <v>0.34</v>
      </c>
      <c r="M175" s="3893">
        <v>42692</v>
      </c>
      <c r="N175" s="3566">
        <v>42690</v>
      </c>
      <c r="O175" s="1969" t="s">
        <v>6715</v>
      </c>
    </row>
    <row r="176" spans="1:15">
      <c r="A176" s="1957" t="s">
        <v>8844</v>
      </c>
      <c r="B176" s="3432">
        <v>0</v>
      </c>
      <c r="C176" s="1968" t="s">
        <v>6780</v>
      </c>
      <c r="D176" s="4645">
        <v>1671</v>
      </c>
      <c r="E176" s="1957" t="s">
        <v>10363</v>
      </c>
      <c r="F176" s="1979">
        <v>0.56000000000000005</v>
      </c>
      <c r="G176" s="1957" t="s">
        <v>5000</v>
      </c>
      <c r="H176" s="1957" t="s">
        <v>10106</v>
      </c>
      <c r="I176" s="1980">
        <v>1.1000000000000001</v>
      </c>
      <c r="J176" s="1957" t="s">
        <v>6320</v>
      </c>
      <c r="K176" s="1957" t="s">
        <v>6320</v>
      </c>
      <c r="L176" s="1975">
        <v>0.54</v>
      </c>
      <c r="M176" s="3893">
        <v>42692</v>
      </c>
      <c r="N176" s="3566">
        <v>42690</v>
      </c>
      <c r="O176" s="1969" t="s">
        <v>6715</v>
      </c>
    </row>
    <row r="177" spans="1:15">
      <c r="A177" s="1957" t="s">
        <v>10754</v>
      </c>
      <c r="B177" s="3432">
        <v>0</v>
      </c>
      <c r="C177" s="1968" t="s">
        <v>6780</v>
      </c>
      <c r="D177" s="4645">
        <v>1720</v>
      </c>
      <c r="E177" s="1957" t="s">
        <v>11025</v>
      </c>
      <c r="F177" s="1979">
        <v>0</v>
      </c>
      <c r="G177" s="1957" t="s">
        <v>5000</v>
      </c>
      <c r="H177" s="1957" t="s">
        <v>11039</v>
      </c>
      <c r="I177" s="1980">
        <v>0.37</v>
      </c>
      <c r="J177" s="1957" t="s">
        <v>6320</v>
      </c>
      <c r="K177" s="1957" t="s">
        <v>6320</v>
      </c>
      <c r="L177" s="1975">
        <f>SUM(I177-F177)</f>
        <v>0.37</v>
      </c>
      <c r="M177" s="3893">
        <v>42692</v>
      </c>
      <c r="N177" s="3566"/>
      <c r="O177" s="1969" t="s">
        <v>6715</v>
      </c>
    </row>
    <row r="178" spans="1:15">
      <c r="A178" s="1957" t="s">
        <v>10753</v>
      </c>
      <c r="B178" s="3432">
        <v>0</v>
      </c>
      <c r="C178" s="1968" t="s">
        <v>6780</v>
      </c>
      <c r="D178" s="4645">
        <v>690</v>
      </c>
      <c r="E178" s="1957" t="s">
        <v>10745</v>
      </c>
      <c r="F178" s="1979">
        <v>0</v>
      </c>
      <c r="G178" s="1957" t="s">
        <v>377</v>
      </c>
      <c r="H178" s="1957" t="s">
        <v>10762</v>
      </c>
      <c r="I178" s="1980">
        <v>1.63</v>
      </c>
      <c r="J178" s="1957" t="s">
        <v>10020</v>
      </c>
      <c r="K178" s="1957" t="s">
        <v>10764</v>
      </c>
      <c r="L178" s="1975">
        <f>SUM(I178-F178)</f>
        <v>1.63</v>
      </c>
      <c r="M178" s="3890">
        <v>42755</v>
      </c>
      <c r="N178" s="3566" t="s">
        <v>10766</v>
      </c>
      <c r="O178" s="1969" t="s">
        <v>6715</v>
      </c>
    </row>
    <row r="179" spans="1:15">
      <c r="A179" s="1957" t="s">
        <v>8844</v>
      </c>
      <c r="B179" s="3432">
        <v>0</v>
      </c>
      <c r="C179" s="1968" t="s">
        <v>6780</v>
      </c>
      <c r="D179" s="4645">
        <v>681</v>
      </c>
      <c r="E179" s="1957" t="s">
        <v>10746</v>
      </c>
      <c r="F179" s="1979">
        <v>0</v>
      </c>
      <c r="G179" s="1957" t="s">
        <v>377</v>
      </c>
      <c r="H179" s="1957" t="s">
        <v>10762</v>
      </c>
      <c r="I179" s="1980">
        <v>0.32</v>
      </c>
      <c r="J179" s="1957" t="s">
        <v>6320</v>
      </c>
      <c r="K179" s="1957" t="s">
        <v>10763</v>
      </c>
      <c r="L179" s="1975">
        <f>SUM(I179-F179)</f>
        <v>0.32</v>
      </c>
      <c r="M179" s="3890">
        <v>42755</v>
      </c>
      <c r="N179" s="3566">
        <v>42872</v>
      </c>
      <c r="O179" s="1969" t="s">
        <v>11398</v>
      </c>
    </row>
    <row r="180" spans="1:15">
      <c r="A180" s="1957" t="s">
        <v>8844</v>
      </c>
      <c r="B180" s="3432">
        <v>0</v>
      </c>
      <c r="C180" s="1968" t="s">
        <v>6780</v>
      </c>
      <c r="D180" s="4645">
        <v>1123</v>
      </c>
      <c r="E180" s="1957" t="s">
        <v>10105</v>
      </c>
      <c r="F180" s="1979">
        <v>0</v>
      </c>
      <c r="G180" s="1957" t="s">
        <v>531</v>
      </c>
      <c r="H180" s="1957" t="s">
        <v>2969</v>
      </c>
      <c r="I180" s="1980">
        <v>0.06</v>
      </c>
      <c r="J180" s="1957" t="s">
        <v>10112</v>
      </c>
      <c r="K180" s="1957" t="s">
        <v>10105</v>
      </c>
      <c r="L180" s="1975">
        <v>0.06</v>
      </c>
      <c r="M180" s="3893">
        <v>42760</v>
      </c>
      <c r="N180" s="3566" t="s">
        <v>10333</v>
      </c>
      <c r="O180" s="1969" t="s">
        <v>6715</v>
      </c>
    </row>
    <row r="181" spans="1:15">
      <c r="A181" s="1957" t="s">
        <v>8844</v>
      </c>
      <c r="B181" s="3432">
        <v>0</v>
      </c>
      <c r="C181" s="1968" t="s">
        <v>6780</v>
      </c>
      <c r="D181" s="4645">
        <v>1123</v>
      </c>
      <c r="E181" s="1957" t="s">
        <v>10105</v>
      </c>
      <c r="F181" s="1979">
        <v>100</v>
      </c>
      <c r="G181" s="1957" t="s">
        <v>10112</v>
      </c>
      <c r="H181" s="1957" t="s">
        <v>10113</v>
      </c>
      <c r="I181" s="1980">
        <v>100.02</v>
      </c>
      <c r="J181" s="1957" t="s">
        <v>10112</v>
      </c>
      <c r="K181" s="1957" t="s">
        <v>6320</v>
      </c>
      <c r="L181" s="1975">
        <v>0.02</v>
      </c>
      <c r="M181" s="3893">
        <v>42760</v>
      </c>
      <c r="N181" s="3566" t="s">
        <v>10333</v>
      </c>
      <c r="O181" s="1969" t="s">
        <v>6715</v>
      </c>
    </row>
    <row r="182" spans="1:15">
      <c r="A182" s="1957" t="s">
        <v>8844</v>
      </c>
      <c r="B182" s="3432">
        <v>0</v>
      </c>
      <c r="C182" s="1968" t="s">
        <v>6780</v>
      </c>
      <c r="D182" s="4645">
        <v>1515</v>
      </c>
      <c r="E182" s="1957" t="s">
        <v>11001</v>
      </c>
      <c r="F182" s="1979">
        <v>0</v>
      </c>
      <c r="G182" s="1957" t="s">
        <v>11006</v>
      </c>
      <c r="H182" s="1957" t="s">
        <v>11007</v>
      </c>
      <c r="I182" s="1980">
        <v>0.1</v>
      </c>
      <c r="J182" s="1957" t="s">
        <v>6320</v>
      </c>
      <c r="K182" s="1957" t="s">
        <v>6320</v>
      </c>
      <c r="L182" s="1967">
        <v>0.1</v>
      </c>
      <c r="M182" s="3893">
        <v>42760</v>
      </c>
      <c r="N182" s="3566" t="s">
        <v>10333</v>
      </c>
      <c r="O182" s="1969" t="s">
        <v>6715</v>
      </c>
    </row>
    <row r="183" spans="1:15">
      <c r="A183" s="1957" t="s">
        <v>10754</v>
      </c>
      <c r="B183" s="3432">
        <v>0</v>
      </c>
      <c r="C183" s="1968" t="s">
        <v>6780</v>
      </c>
      <c r="D183" s="4645">
        <v>1123</v>
      </c>
      <c r="E183" s="1957" t="s">
        <v>10105</v>
      </c>
      <c r="F183" s="1979">
        <v>0</v>
      </c>
      <c r="G183" s="1957" t="s">
        <v>10349</v>
      </c>
      <c r="H183" s="1957" t="s">
        <v>2969</v>
      </c>
      <c r="I183" s="1980">
        <v>0.06</v>
      </c>
      <c r="J183" s="1957" t="s">
        <v>6320</v>
      </c>
      <c r="K183" s="1957" t="s">
        <v>6320</v>
      </c>
      <c r="L183" s="1975">
        <f>SUM(I183-F183)</f>
        <v>0.06</v>
      </c>
      <c r="M183" s="3893">
        <v>42760</v>
      </c>
      <c r="N183" s="3566">
        <v>42752</v>
      </c>
      <c r="O183" s="1969" t="s">
        <v>6715</v>
      </c>
    </row>
    <row r="184" spans="1:15">
      <c r="A184" s="1957" t="s">
        <v>10754</v>
      </c>
      <c r="B184" s="3432">
        <v>0</v>
      </c>
      <c r="C184" s="1968" t="s">
        <v>6780</v>
      </c>
      <c r="D184" s="4645">
        <v>1123</v>
      </c>
      <c r="E184" s="1957" t="s">
        <v>11018</v>
      </c>
      <c r="F184" s="1979">
        <v>100</v>
      </c>
      <c r="G184" s="1957" t="s">
        <v>531</v>
      </c>
      <c r="H184" s="1957" t="s">
        <v>2969</v>
      </c>
      <c r="I184" s="1980">
        <v>100.02</v>
      </c>
      <c r="J184" s="1957" t="s">
        <v>6320</v>
      </c>
      <c r="K184" s="1957" t="s">
        <v>6320</v>
      </c>
      <c r="L184" s="1975">
        <f>SUM(I184-F184)</f>
        <v>1.9999999999996021E-2</v>
      </c>
      <c r="M184" s="3893">
        <v>42760</v>
      </c>
      <c r="N184" s="3566">
        <v>42752</v>
      </c>
      <c r="O184" s="1969" t="s">
        <v>6715</v>
      </c>
    </row>
    <row r="185" spans="1:15">
      <c r="A185" s="1957" t="s">
        <v>8844</v>
      </c>
      <c r="B185" s="3432">
        <v>0</v>
      </c>
      <c r="C185" s="1968" t="s">
        <v>6780</v>
      </c>
      <c r="D185" s="4645">
        <v>1327</v>
      </c>
      <c r="E185" s="1957" t="s">
        <v>10342</v>
      </c>
      <c r="F185" s="1979">
        <v>0</v>
      </c>
      <c r="G185" s="1957" t="s">
        <v>10351</v>
      </c>
      <c r="H185" s="1957" t="s">
        <v>10356</v>
      </c>
      <c r="I185" s="1980">
        <v>0.22</v>
      </c>
      <c r="J185" s="1957" t="s">
        <v>6320</v>
      </c>
      <c r="K185" s="1957" t="s">
        <v>6320</v>
      </c>
      <c r="L185" s="1975">
        <v>0.22</v>
      </c>
      <c r="M185" s="3888">
        <v>42761</v>
      </c>
      <c r="N185" s="3566">
        <v>42783</v>
      </c>
      <c r="O185" s="1969" t="s">
        <v>6715</v>
      </c>
    </row>
    <row r="186" spans="1:15">
      <c r="A186" s="1957" t="s">
        <v>8844</v>
      </c>
      <c r="B186" s="3432">
        <v>0</v>
      </c>
      <c r="C186" s="1968" t="s">
        <v>6780</v>
      </c>
      <c r="D186" s="4645">
        <v>1330</v>
      </c>
      <c r="E186" s="1957" t="s">
        <v>10345</v>
      </c>
      <c r="F186" s="1979">
        <v>0</v>
      </c>
      <c r="G186" s="1957" t="s">
        <v>10351</v>
      </c>
      <c r="H186" s="1957" t="s">
        <v>10357</v>
      </c>
      <c r="I186" s="1980">
        <v>0.23</v>
      </c>
      <c r="J186" s="1957" t="s">
        <v>6320</v>
      </c>
      <c r="K186" s="1957" t="s">
        <v>6320</v>
      </c>
      <c r="L186" s="1975">
        <v>0.23</v>
      </c>
      <c r="M186" s="3893">
        <v>42761</v>
      </c>
      <c r="N186" s="3566">
        <v>42783</v>
      </c>
      <c r="O186" s="1969" t="s">
        <v>6715</v>
      </c>
    </row>
    <row r="187" spans="1:15">
      <c r="A187" s="1957" t="s">
        <v>8844</v>
      </c>
      <c r="B187" s="3432">
        <v>0</v>
      </c>
      <c r="C187" s="1968" t="s">
        <v>6780</v>
      </c>
      <c r="D187" s="4645">
        <v>1642</v>
      </c>
      <c r="E187" s="1957" t="s">
        <v>10358</v>
      </c>
      <c r="F187" s="1979">
        <v>0</v>
      </c>
      <c r="G187" s="1957" t="s">
        <v>2945</v>
      </c>
      <c r="H187" s="1957" t="s">
        <v>10368</v>
      </c>
      <c r="I187" s="1980">
        <v>0.3</v>
      </c>
      <c r="J187" s="1957" t="s">
        <v>6320</v>
      </c>
      <c r="K187" s="1957" t="s">
        <v>6320</v>
      </c>
      <c r="L187" s="1967">
        <v>0.3</v>
      </c>
      <c r="M187" s="3893">
        <v>42761</v>
      </c>
      <c r="N187" s="3566" t="s">
        <v>10333</v>
      </c>
      <c r="O187" s="1969" t="s">
        <v>6715</v>
      </c>
    </row>
    <row r="188" spans="1:15">
      <c r="A188" s="1957" t="s">
        <v>8844</v>
      </c>
      <c r="B188" s="3432">
        <v>0</v>
      </c>
      <c r="C188" s="1968" t="s">
        <v>6780</v>
      </c>
      <c r="D188" s="4645">
        <v>1328</v>
      </c>
      <c r="E188" s="1957" t="s">
        <v>10343</v>
      </c>
      <c r="F188" s="1979">
        <v>0</v>
      </c>
      <c r="G188" s="1957" t="s">
        <v>10351</v>
      </c>
      <c r="H188" s="1957" t="s">
        <v>10357</v>
      </c>
      <c r="I188" s="1980">
        <v>0.24</v>
      </c>
      <c r="J188" s="1957" t="s">
        <v>10351</v>
      </c>
      <c r="K188" s="1957" t="s">
        <v>10356</v>
      </c>
      <c r="L188" s="1975">
        <v>0.24</v>
      </c>
      <c r="M188" s="3893">
        <v>42762</v>
      </c>
      <c r="N188" s="3566">
        <v>42783</v>
      </c>
      <c r="O188" s="1969" t="s">
        <v>6715</v>
      </c>
    </row>
    <row r="189" spans="1:15">
      <c r="A189" s="1957" t="s">
        <v>8844</v>
      </c>
      <c r="B189" s="3432">
        <v>0</v>
      </c>
      <c r="C189" s="1968" t="s">
        <v>6780</v>
      </c>
      <c r="D189" s="4645">
        <v>1189</v>
      </c>
      <c r="E189" s="1957" t="s">
        <v>8583</v>
      </c>
      <c r="F189" s="1979">
        <v>0</v>
      </c>
      <c r="G189" s="1957" t="s">
        <v>10349</v>
      </c>
      <c r="H189" s="1957" t="s">
        <v>2969</v>
      </c>
      <c r="I189" s="1980">
        <v>0.94</v>
      </c>
      <c r="J189" s="1957" t="s">
        <v>10350</v>
      </c>
      <c r="K189" s="1957" t="s">
        <v>10000</v>
      </c>
      <c r="L189" s="1975">
        <v>0.94</v>
      </c>
      <c r="M189" s="3893">
        <v>42762</v>
      </c>
      <c r="N189" s="3566" t="s">
        <v>10333</v>
      </c>
      <c r="O189" s="1969" t="s">
        <v>6715</v>
      </c>
    </row>
    <row r="190" spans="1:15">
      <c r="A190" s="1957" t="s">
        <v>8844</v>
      </c>
      <c r="B190" s="3432">
        <v>0</v>
      </c>
      <c r="C190" s="1968" t="s">
        <v>6780</v>
      </c>
      <c r="D190" s="4645">
        <v>1464</v>
      </c>
      <c r="E190" s="1957" t="s">
        <v>11005</v>
      </c>
      <c r="F190" s="1979">
        <v>0</v>
      </c>
      <c r="G190" s="1957" t="s">
        <v>200</v>
      </c>
      <c r="H190" s="1957" t="s">
        <v>2969</v>
      </c>
      <c r="I190" s="1980" t="s">
        <v>11006</v>
      </c>
      <c r="J190" s="1957" t="s">
        <v>11005</v>
      </c>
      <c r="K190" s="1957"/>
      <c r="L190" s="1967">
        <v>1.74</v>
      </c>
      <c r="M190" s="3893">
        <v>42762</v>
      </c>
      <c r="N190" s="3566" t="s">
        <v>10333</v>
      </c>
      <c r="O190" s="1969" t="s">
        <v>6715</v>
      </c>
    </row>
    <row r="191" spans="1:15">
      <c r="A191" s="1957" t="s">
        <v>8844</v>
      </c>
      <c r="B191" s="3432">
        <v>0</v>
      </c>
      <c r="C191" s="1968" t="s">
        <v>6780</v>
      </c>
      <c r="D191" s="4645">
        <v>1329</v>
      </c>
      <c r="E191" s="1957" t="s">
        <v>10344</v>
      </c>
      <c r="F191" s="1979">
        <v>0</v>
      </c>
      <c r="G191" s="1957" t="s">
        <v>10351</v>
      </c>
      <c r="H191" s="1957" t="s">
        <v>10358</v>
      </c>
      <c r="I191" s="1980">
        <v>0.2</v>
      </c>
      <c r="J191" s="1957" t="s">
        <v>10351</v>
      </c>
      <c r="K191" s="1957" t="s">
        <v>10359</v>
      </c>
      <c r="L191" s="1975">
        <v>0.2</v>
      </c>
      <c r="M191" s="3893">
        <v>42762</v>
      </c>
      <c r="N191" s="3566">
        <v>42783</v>
      </c>
      <c r="O191" s="1969" t="s">
        <v>6715</v>
      </c>
    </row>
    <row r="192" spans="1:15">
      <c r="A192" s="1957" t="s">
        <v>10754</v>
      </c>
      <c r="B192" s="3432">
        <v>0</v>
      </c>
      <c r="C192" s="1968" t="s">
        <v>6780</v>
      </c>
      <c r="D192" s="4645">
        <v>1189</v>
      </c>
      <c r="E192" s="1957" t="s">
        <v>8583</v>
      </c>
      <c r="F192" s="1979">
        <v>0</v>
      </c>
      <c r="G192" s="1957" t="s">
        <v>200</v>
      </c>
      <c r="H192" s="1957" t="s">
        <v>8851</v>
      </c>
      <c r="I192" s="1980">
        <v>0.94</v>
      </c>
      <c r="J192" s="1957" t="s">
        <v>6777</v>
      </c>
      <c r="K192" s="1957" t="s">
        <v>6320</v>
      </c>
      <c r="L192" s="1975">
        <f>SUM(I192-F192)</f>
        <v>0.94</v>
      </c>
      <c r="M192" s="3893">
        <v>42762</v>
      </c>
      <c r="N192" s="3566" t="s">
        <v>11045</v>
      </c>
      <c r="O192" s="1969" t="s">
        <v>6715</v>
      </c>
    </row>
    <row r="193" spans="1:15">
      <c r="A193" s="1957" t="s">
        <v>10754</v>
      </c>
      <c r="B193" s="3432">
        <v>0</v>
      </c>
      <c r="C193" s="1968" t="s">
        <v>6780</v>
      </c>
      <c r="D193" s="4645">
        <v>1497</v>
      </c>
      <c r="E193" s="1957" t="s">
        <v>8583</v>
      </c>
      <c r="F193" s="1979">
        <v>1.1100000000000001</v>
      </c>
      <c r="G193" s="1957" t="s">
        <v>10349</v>
      </c>
      <c r="H193" s="1957" t="s">
        <v>1753</v>
      </c>
      <c r="I193" s="1980">
        <v>1.54</v>
      </c>
      <c r="J193" s="1957" t="s">
        <v>11038</v>
      </c>
      <c r="K193" s="1957" t="s">
        <v>10000</v>
      </c>
      <c r="L193" s="1975">
        <f>SUM(I193-F193)</f>
        <v>0.42999999999999994</v>
      </c>
      <c r="M193" s="3893">
        <v>42762</v>
      </c>
      <c r="N193" s="3566" t="s">
        <v>11045</v>
      </c>
      <c r="O193" s="1969" t="s">
        <v>6715</v>
      </c>
    </row>
    <row r="194" spans="1:15">
      <c r="A194" s="1957" t="s">
        <v>8844</v>
      </c>
      <c r="B194" s="3432">
        <v>0</v>
      </c>
      <c r="C194" s="1968" t="s">
        <v>6780</v>
      </c>
      <c r="D194" s="4645">
        <v>1326</v>
      </c>
      <c r="E194" s="1957" t="s">
        <v>10341</v>
      </c>
      <c r="F194" s="1979">
        <v>0</v>
      </c>
      <c r="G194" s="1957" t="s">
        <v>10354</v>
      </c>
      <c r="H194" s="1957" t="s">
        <v>10355</v>
      </c>
      <c r="I194" s="1980">
        <v>1.43</v>
      </c>
      <c r="J194" s="1957" t="s">
        <v>6320</v>
      </c>
      <c r="K194" s="1957" t="s">
        <v>6320</v>
      </c>
      <c r="L194" s="1975">
        <v>1.43</v>
      </c>
      <c r="M194" s="3893">
        <v>42765</v>
      </c>
      <c r="N194" s="3566">
        <v>42783</v>
      </c>
      <c r="O194" s="1969" t="s">
        <v>6715</v>
      </c>
    </row>
    <row r="195" spans="1:15">
      <c r="A195" s="1957" t="s">
        <v>8844</v>
      </c>
      <c r="B195" s="3432">
        <v>0</v>
      </c>
      <c r="C195" s="1968" t="s">
        <v>6780</v>
      </c>
      <c r="D195" s="4645">
        <v>1520</v>
      </c>
      <c r="E195" s="1957" t="s">
        <v>11002</v>
      </c>
      <c r="F195" s="1979">
        <v>0</v>
      </c>
      <c r="G195" s="1957" t="s">
        <v>6777</v>
      </c>
      <c r="H195" s="1957" t="s">
        <v>8583</v>
      </c>
      <c r="I195" s="1980">
        <v>0.86</v>
      </c>
      <c r="J195" s="1957" t="s">
        <v>11008</v>
      </c>
      <c r="K195" s="1957" t="s">
        <v>11009</v>
      </c>
      <c r="L195" s="1967">
        <v>0.86</v>
      </c>
      <c r="M195" s="3888">
        <v>42773</v>
      </c>
      <c r="N195" s="3566">
        <v>42783</v>
      </c>
      <c r="O195" s="1969" t="s">
        <v>6715</v>
      </c>
    </row>
    <row r="196" spans="1:15">
      <c r="A196" s="1957" t="s">
        <v>8844</v>
      </c>
      <c r="B196" s="3432">
        <v>0</v>
      </c>
      <c r="C196" s="1968" t="s">
        <v>6780</v>
      </c>
      <c r="D196" s="4645">
        <v>1520</v>
      </c>
      <c r="E196" s="1957" t="s">
        <v>11003</v>
      </c>
      <c r="F196" s="1979">
        <v>100</v>
      </c>
      <c r="G196" s="1957" t="s">
        <v>11008</v>
      </c>
      <c r="H196" s="1957" t="s">
        <v>11010</v>
      </c>
      <c r="I196" s="1980">
        <v>100.05</v>
      </c>
      <c r="J196" s="1957" t="s">
        <v>11008</v>
      </c>
      <c r="K196" s="1957" t="s">
        <v>11011</v>
      </c>
      <c r="L196" s="1967">
        <v>0.05</v>
      </c>
      <c r="M196" s="3888">
        <v>42773</v>
      </c>
      <c r="N196" s="3566">
        <v>42783</v>
      </c>
      <c r="O196" s="1969" t="s">
        <v>6715</v>
      </c>
    </row>
    <row r="197" spans="1:15">
      <c r="A197" s="1957" t="s">
        <v>8844</v>
      </c>
      <c r="B197" s="3432">
        <v>0</v>
      </c>
      <c r="C197" s="1968" t="s">
        <v>6780</v>
      </c>
      <c r="D197" s="4645">
        <v>1520</v>
      </c>
      <c r="E197" s="1957" t="s">
        <v>11004</v>
      </c>
      <c r="F197" s="1979">
        <v>200</v>
      </c>
      <c r="G197" s="1957" t="s">
        <v>11008</v>
      </c>
      <c r="H197" s="1957" t="s">
        <v>11012</v>
      </c>
      <c r="I197" s="1980">
        <v>200.03</v>
      </c>
      <c r="J197" s="1957" t="s">
        <v>11008</v>
      </c>
      <c r="K197" s="1957" t="s">
        <v>11009</v>
      </c>
      <c r="L197" s="1967">
        <v>0.02</v>
      </c>
      <c r="M197" s="3888">
        <v>42773</v>
      </c>
      <c r="N197" s="3566">
        <v>42783</v>
      </c>
      <c r="O197" s="1969" t="s">
        <v>6715</v>
      </c>
    </row>
    <row r="198" spans="1:15">
      <c r="A198" s="1957" t="s">
        <v>10754</v>
      </c>
      <c r="B198" s="3432">
        <v>0</v>
      </c>
      <c r="C198" s="1968" t="s">
        <v>6780</v>
      </c>
      <c r="D198" s="4645">
        <v>1428</v>
      </c>
      <c r="E198" s="1957" t="s">
        <v>11020</v>
      </c>
      <c r="F198" s="1979">
        <v>0</v>
      </c>
      <c r="G198" s="1957" t="s">
        <v>11027</v>
      </c>
      <c r="H198" s="1957" t="s">
        <v>11032</v>
      </c>
      <c r="I198" s="1980">
        <v>0.56999999999999995</v>
      </c>
      <c r="J198" s="1957" t="s">
        <v>6320</v>
      </c>
      <c r="K198" s="1957" t="s">
        <v>6320</v>
      </c>
      <c r="L198" s="1975">
        <f t="shared" ref="L198:L205" si="4">SUM(I198-F198)</f>
        <v>0.56999999999999995</v>
      </c>
      <c r="M198" s="3893">
        <v>42775</v>
      </c>
      <c r="N198" s="3566" t="s">
        <v>11045</v>
      </c>
      <c r="O198" s="1969" t="s">
        <v>6715</v>
      </c>
    </row>
    <row r="199" spans="1:15">
      <c r="A199" s="1957" t="s">
        <v>10754</v>
      </c>
      <c r="B199" s="3432">
        <v>0</v>
      </c>
      <c r="C199" s="1968" t="s">
        <v>6780</v>
      </c>
      <c r="D199" s="4645">
        <v>1429</v>
      </c>
      <c r="E199" s="1957" t="s">
        <v>11021</v>
      </c>
      <c r="F199" s="1979">
        <v>0</v>
      </c>
      <c r="G199" s="1957" t="s">
        <v>11028</v>
      </c>
      <c r="H199" s="1957" t="s">
        <v>11033</v>
      </c>
      <c r="I199" s="1980">
        <v>0.47</v>
      </c>
      <c r="J199" s="1957" t="s">
        <v>5583</v>
      </c>
      <c r="K199" s="1957" t="s">
        <v>11041</v>
      </c>
      <c r="L199" s="1975">
        <f t="shared" si="4"/>
        <v>0.47</v>
      </c>
      <c r="M199" s="3893">
        <v>42775</v>
      </c>
      <c r="N199" s="3566" t="s">
        <v>11045</v>
      </c>
      <c r="O199" s="1969" t="s">
        <v>6715</v>
      </c>
    </row>
    <row r="200" spans="1:15">
      <c r="A200" s="1957" t="s">
        <v>10754</v>
      </c>
      <c r="B200" s="3432">
        <v>0</v>
      </c>
      <c r="C200" s="1968" t="s">
        <v>6780</v>
      </c>
      <c r="D200" s="4645">
        <v>1429</v>
      </c>
      <c r="E200" s="1957" t="s">
        <v>11021</v>
      </c>
      <c r="F200" s="1979">
        <v>0</v>
      </c>
      <c r="G200" s="1957" t="s">
        <v>11029</v>
      </c>
      <c r="H200" s="1957" t="s">
        <v>11021</v>
      </c>
      <c r="I200" s="1980">
        <v>0.03</v>
      </c>
      <c r="J200" s="1957" t="s">
        <v>6320</v>
      </c>
      <c r="K200" s="1957" t="s">
        <v>6320</v>
      </c>
      <c r="L200" s="1975">
        <f t="shared" si="4"/>
        <v>0.03</v>
      </c>
      <c r="M200" s="3888">
        <v>42775</v>
      </c>
      <c r="N200" s="3566">
        <v>42872</v>
      </c>
      <c r="O200" s="1969" t="s">
        <v>6715</v>
      </c>
    </row>
    <row r="201" spans="1:15">
      <c r="A201" s="1957" t="s">
        <v>10754</v>
      </c>
      <c r="B201" s="3432">
        <v>0</v>
      </c>
      <c r="C201" s="1968" t="s">
        <v>6780</v>
      </c>
      <c r="D201" s="4645">
        <v>721</v>
      </c>
      <c r="E201" s="1957" t="s">
        <v>10747</v>
      </c>
      <c r="F201" s="1979">
        <v>1.31</v>
      </c>
      <c r="G201" s="1957" t="s">
        <v>5827</v>
      </c>
      <c r="H201" s="1957" t="s">
        <v>10765</v>
      </c>
      <c r="I201" s="1980">
        <v>3.3</v>
      </c>
      <c r="J201" s="1957" t="s">
        <v>6320</v>
      </c>
      <c r="K201" s="1957" t="s">
        <v>6320</v>
      </c>
      <c r="L201" s="1975">
        <f t="shared" si="4"/>
        <v>1.9899999999999998</v>
      </c>
      <c r="M201" s="3893">
        <v>42779</v>
      </c>
      <c r="N201" s="3566">
        <v>42783</v>
      </c>
      <c r="O201" s="1969" t="s">
        <v>6715</v>
      </c>
    </row>
    <row r="202" spans="1:15" ht="15.75" customHeight="1">
      <c r="A202" s="1957" t="s">
        <v>10754</v>
      </c>
      <c r="B202" s="3432">
        <v>0</v>
      </c>
      <c r="C202" s="1968" t="s">
        <v>6780</v>
      </c>
      <c r="D202" s="4645">
        <v>1068</v>
      </c>
      <c r="E202" s="1957" t="s">
        <v>11017</v>
      </c>
      <c r="F202" s="1979">
        <v>0</v>
      </c>
      <c r="G202" s="1957" t="s">
        <v>8574</v>
      </c>
      <c r="H202" s="1957" t="s">
        <v>11030</v>
      </c>
      <c r="I202" s="1980">
        <v>1.34</v>
      </c>
      <c r="J202" s="1957" t="s">
        <v>11035</v>
      </c>
      <c r="K202" s="1957" t="s">
        <v>11036</v>
      </c>
      <c r="L202" s="1975">
        <f t="shared" si="4"/>
        <v>1.34</v>
      </c>
      <c r="M202" s="3893">
        <v>42780</v>
      </c>
      <c r="N202" s="3566">
        <v>42783</v>
      </c>
      <c r="O202" s="1969" t="s">
        <v>6715</v>
      </c>
    </row>
    <row r="203" spans="1:15">
      <c r="A203" s="1957" t="s">
        <v>10752</v>
      </c>
      <c r="B203" s="3432">
        <v>0</v>
      </c>
      <c r="C203" s="1968" t="s">
        <v>6780</v>
      </c>
      <c r="D203" s="4645">
        <v>436</v>
      </c>
      <c r="E203" s="1957" t="s">
        <v>6727</v>
      </c>
      <c r="F203" s="1979">
        <v>0</v>
      </c>
      <c r="G203" s="1957" t="s">
        <v>6320</v>
      </c>
      <c r="H203" s="1957" t="s">
        <v>6727</v>
      </c>
      <c r="I203" s="1980">
        <v>3.73</v>
      </c>
      <c r="J203" s="1957" t="s">
        <v>5827</v>
      </c>
      <c r="K203" s="1957" t="s">
        <v>10761</v>
      </c>
      <c r="L203" s="1975">
        <f t="shared" si="4"/>
        <v>3.73</v>
      </c>
      <c r="M203" s="3888">
        <v>42790</v>
      </c>
      <c r="N203" s="3566">
        <v>42783</v>
      </c>
      <c r="O203" s="1969" t="s">
        <v>6715</v>
      </c>
    </row>
    <row r="204" spans="1:15">
      <c r="A204" s="1957" t="s">
        <v>10754</v>
      </c>
      <c r="B204" s="3432">
        <v>0</v>
      </c>
      <c r="C204" s="1968" t="s">
        <v>6780</v>
      </c>
      <c r="D204" s="4645">
        <v>1427</v>
      </c>
      <c r="E204" s="1957" t="s">
        <v>8576</v>
      </c>
      <c r="F204" s="1979">
        <v>0</v>
      </c>
      <c r="G204" s="1957" t="s">
        <v>6320</v>
      </c>
      <c r="H204" s="1957" t="s">
        <v>6320</v>
      </c>
      <c r="I204" s="1980">
        <v>0.48</v>
      </c>
      <c r="J204" s="1957" t="s">
        <v>8575</v>
      </c>
      <c r="K204" s="1957" t="s">
        <v>8571</v>
      </c>
      <c r="L204" s="1975">
        <f t="shared" si="4"/>
        <v>0.48</v>
      </c>
      <c r="M204" s="3893">
        <v>42794</v>
      </c>
      <c r="N204" s="3566" t="s">
        <v>11045</v>
      </c>
      <c r="O204" s="1969" t="s">
        <v>6715</v>
      </c>
    </row>
    <row r="205" spans="1:15">
      <c r="A205" s="1957" t="s">
        <v>10749</v>
      </c>
      <c r="B205" s="3432">
        <v>0</v>
      </c>
      <c r="C205" s="1968" t="s">
        <v>6780</v>
      </c>
      <c r="D205" s="4645">
        <v>157</v>
      </c>
      <c r="E205" s="1957" t="s">
        <v>6726</v>
      </c>
      <c r="F205" s="1979">
        <v>0</v>
      </c>
      <c r="G205" s="1957" t="s">
        <v>10757</v>
      </c>
      <c r="H205" s="1957" t="s">
        <v>6727</v>
      </c>
      <c r="I205" s="1980">
        <v>4.28</v>
      </c>
      <c r="J205" s="1957" t="s">
        <v>52</v>
      </c>
      <c r="K205" s="1957" t="s">
        <v>6538</v>
      </c>
      <c r="L205" s="1975">
        <f t="shared" si="4"/>
        <v>4.28</v>
      </c>
      <c r="M205" s="3888">
        <v>42795</v>
      </c>
      <c r="N205" s="3566" t="s">
        <v>11045</v>
      </c>
      <c r="O205" s="1969" t="s">
        <v>6715</v>
      </c>
    </row>
    <row r="206" spans="1:15">
      <c r="A206" s="1957" t="s">
        <v>8844</v>
      </c>
      <c r="B206" s="3432">
        <v>0</v>
      </c>
      <c r="C206" s="1968" t="s">
        <v>6780</v>
      </c>
      <c r="D206" s="4645">
        <v>1325</v>
      </c>
      <c r="E206" s="1957" t="s">
        <v>10340</v>
      </c>
      <c r="F206" s="1979">
        <v>0</v>
      </c>
      <c r="G206" s="1957" t="s">
        <v>5841</v>
      </c>
      <c r="H206" s="1957" t="s">
        <v>6719</v>
      </c>
      <c r="I206" s="1980">
        <v>0.28999999999999998</v>
      </c>
      <c r="J206" s="1957" t="s">
        <v>10351</v>
      </c>
      <c r="K206" s="1957" t="s">
        <v>10352</v>
      </c>
      <c r="L206" s="1975">
        <v>0.28999999999999998</v>
      </c>
      <c r="M206" s="3888">
        <v>42796</v>
      </c>
      <c r="N206" s="3566">
        <v>42783</v>
      </c>
      <c r="O206" s="1969" t="s">
        <v>6715</v>
      </c>
    </row>
    <row r="207" spans="1:15">
      <c r="A207" s="1957" t="s">
        <v>10748</v>
      </c>
      <c r="B207" s="3432">
        <v>0</v>
      </c>
      <c r="C207" s="1968" t="s">
        <v>6780</v>
      </c>
      <c r="D207" s="4645">
        <v>112</v>
      </c>
      <c r="E207" s="1957" t="s">
        <v>10743</v>
      </c>
      <c r="F207" s="1979">
        <v>0</v>
      </c>
      <c r="G207" s="1957" t="s">
        <v>377</v>
      </c>
      <c r="H207" s="1957" t="s">
        <v>10756</v>
      </c>
      <c r="I207" s="1980">
        <v>1.49</v>
      </c>
      <c r="J207" s="1957" t="s">
        <v>270</v>
      </c>
      <c r="K207" s="1957" t="s">
        <v>10755</v>
      </c>
      <c r="L207" s="1975">
        <f>SUM(I207-F207)</f>
        <v>1.49</v>
      </c>
      <c r="M207" s="3888">
        <v>42807</v>
      </c>
      <c r="N207" s="3566" t="s">
        <v>11045</v>
      </c>
      <c r="O207" s="1969" t="s">
        <v>6715</v>
      </c>
    </row>
    <row r="208" spans="1:15" ht="15.75" customHeight="1">
      <c r="A208" s="1957" t="s">
        <v>8844</v>
      </c>
      <c r="B208" s="3432">
        <v>0</v>
      </c>
      <c r="C208" s="1968" t="s">
        <v>6780</v>
      </c>
      <c r="D208" s="4645">
        <v>880</v>
      </c>
      <c r="E208" s="1957" t="s">
        <v>10346</v>
      </c>
      <c r="F208" s="1979">
        <v>0.33</v>
      </c>
      <c r="G208" s="1957" t="s">
        <v>10347</v>
      </c>
      <c r="H208" s="1957" t="s">
        <v>10348</v>
      </c>
      <c r="I208" s="1980">
        <v>5.37</v>
      </c>
      <c r="J208" s="1957" t="s">
        <v>206</v>
      </c>
      <c r="K208" s="1957" t="s">
        <v>10353</v>
      </c>
      <c r="L208" s="1975">
        <v>5.05</v>
      </c>
      <c r="M208" s="3893">
        <v>42810</v>
      </c>
      <c r="N208" s="3566" t="s">
        <v>11045</v>
      </c>
      <c r="O208" s="1969" t="s">
        <v>6715</v>
      </c>
    </row>
    <row r="209" spans="1:15">
      <c r="A209" s="1957" t="s">
        <v>8844</v>
      </c>
      <c r="B209" s="3432">
        <v>0</v>
      </c>
      <c r="C209" s="1968" t="s">
        <v>6780</v>
      </c>
      <c r="D209" s="4645">
        <v>112</v>
      </c>
      <c r="E209" s="1957" t="s">
        <v>8934</v>
      </c>
      <c r="F209" s="1979">
        <v>1.49</v>
      </c>
      <c r="G209" s="1957" t="s">
        <v>270</v>
      </c>
      <c r="H209" s="1957" t="s">
        <v>8935</v>
      </c>
      <c r="I209" s="1980">
        <v>3.61</v>
      </c>
      <c r="J209" s="1957" t="s">
        <v>8936</v>
      </c>
      <c r="K209" s="1957" t="s">
        <v>8937</v>
      </c>
      <c r="L209" s="1981">
        <f t="shared" ref="L209:L216" si="5">SUM(I209-F209)</f>
        <v>2.12</v>
      </c>
      <c r="M209" s="3888">
        <v>42811</v>
      </c>
      <c r="N209" s="3566" t="s">
        <v>11045</v>
      </c>
      <c r="O209" s="1969" t="s">
        <v>6715</v>
      </c>
    </row>
    <row r="210" spans="1:15">
      <c r="A210" s="1957" t="s">
        <v>10754</v>
      </c>
      <c r="B210" s="3432">
        <v>0</v>
      </c>
      <c r="C210" s="1968" t="s">
        <v>6780</v>
      </c>
      <c r="D210" s="4645">
        <v>1265</v>
      </c>
      <c r="E210" s="1957" t="s">
        <v>8690</v>
      </c>
      <c r="F210" s="1979">
        <v>0</v>
      </c>
      <c r="G210" s="1957" t="s">
        <v>449</v>
      </c>
      <c r="H210" s="1957" t="s">
        <v>11031</v>
      </c>
      <c r="I210" s="1980">
        <v>1.29</v>
      </c>
      <c r="J210" s="1957" t="s">
        <v>211</v>
      </c>
      <c r="K210" s="1957" t="s">
        <v>6719</v>
      </c>
      <c r="L210" s="1975">
        <f t="shared" si="5"/>
        <v>1.29</v>
      </c>
      <c r="M210" s="3893">
        <v>42811</v>
      </c>
      <c r="N210" s="3566">
        <v>42842</v>
      </c>
      <c r="O210" s="1969" t="s">
        <v>6715</v>
      </c>
    </row>
    <row r="211" spans="1:15" ht="37.5" customHeight="1">
      <c r="A211" s="1957" t="s">
        <v>10754</v>
      </c>
      <c r="B211" s="3432">
        <v>0</v>
      </c>
      <c r="C211" s="1968" t="s">
        <v>6780</v>
      </c>
      <c r="D211" s="4645">
        <v>1178</v>
      </c>
      <c r="E211" s="1957" t="s">
        <v>8688</v>
      </c>
      <c r="F211" s="1979">
        <v>0.12</v>
      </c>
      <c r="G211" s="1957" t="s">
        <v>11026</v>
      </c>
      <c r="H211" s="1957" t="s">
        <v>6719</v>
      </c>
      <c r="I211" s="1980">
        <v>1.7</v>
      </c>
      <c r="J211" s="1957" t="s">
        <v>244</v>
      </c>
      <c r="K211" s="1957" t="s">
        <v>11040</v>
      </c>
      <c r="L211" s="1975">
        <f t="shared" si="5"/>
        <v>1.58</v>
      </c>
      <c r="M211" s="3893">
        <v>42814</v>
      </c>
      <c r="N211" s="3566">
        <v>42842</v>
      </c>
      <c r="O211" s="1969" t="s">
        <v>6715</v>
      </c>
    </row>
    <row r="212" spans="1:15" ht="15.75" customHeight="1">
      <c r="A212" s="1957" t="s">
        <v>10754</v>
      </c>
      <c r="B212" s="3432">
        <v>0</v>
      </c>
      <c r="C212" s="1968" t="s">
        <v>6780</v>
      </c>
      <c r="D212" s="4645">
        <v>1453</v>
      </c>
      <c r="E212" s="1957" t="s">
        <v>11023</v>
      </c>
      <c r="F212" s="1979">
        <v>0</v>
      </c>
      <c r="G212" s="1957" t="s">
        <v>529</v>
      </c>
      <c r="H212" s="1957" t="s">
        <v>11034</v>
      </c>
      <c r="I212" s="1980">
        <v>0.61</v>
      </c>
      <c r="J212" s="1957" t="s">
        <v>11037</v>
      </c>
      <c r="K212" s="1957" t="s">
        <v>11043</v>
      </c>
      <c r="L212" s="1975">
        <f t="shared" si="5"/>
        <v>0.61</v>
      </c>
      <c r="M212" s="3893">
        <v>42835</v>
      </c>
      <c r="N212" s="3566">
        <v>42842</v>
      </c>
      <c r="O212" s="1969" t="s">
        <v>6715</v>
      </c>
    </row>
    <row r="213" spans="1:15">
      <c r="A213" s="1957" t="s">
        <v>10754</v>
      </c>
      <c r="B213" s="3432">
        <v>0</v>
      </c>
      <c r="C213" s="1968" t="s">
        <v>6780</v>
      </c>
      <c r="D213" s="4645">
        <v>1459</v>
      </c>
      <c r="E213" s="1957" t="s">
        <v>11024</v>
      </c>
      <c r="F213" s="1979">
        <v>0</v>
      </c>
      <c r="G213" s="1957" t="s">
        <v>1532</v>
      </c>
      <c r="H213" s="1957" t="s">
        <v>1498</v>
      </c>
      <c r="I213" s="1980">
        <v>2.44</v>
      </c>
      <c r="J213" s="1957" t="s">
        <v>1467</v>
      </c>
      <c r="K213" s="1957" t="s">
        <v>11044</v>
      </c>
      <c r="L213" s="1975">
        <f t="shared" si="5"/>
        <v>2.44</v>
      </c>
      <c r="M213" s="3895">
        <v>42835</v>
      </c>
      <c r="N213" s="3566">
        <v>42842</v>
      </c>
      <c r="O213" s="1969" t="s">
        <v>6715</v>
      </c>
    </row>
    <row r="214" spans="1:15">
      <c r="A214" s="1957" t="s">
        <v>10754</v>
      </c>
      <c r="B214" s="3432">
        <v>0</v>
      </c>
      <c r="C214" s="1968" t="s">
        <v>6780</v>
      </c>
      <c r="D214" s="4645">
        <v>1432</v>
      </c>
      <c r="E214" s="1957" t="s">
        <v>11022</v>
      </c>
      <c r="F214" s="1979">
        <v>0</v>
      </c>
      <c r="G214" s="1957" t="s">
        <v>6530</v>
      </c>
      <c r="H214" s="1957" t="s">
        <v>11021</v>
      </c>
      <c r="I214" s="1980">
        <v>1.17</v>
      </c>
      <c r="J214" s="1957" t="s">
        <v>3229</v>
      </c>
      <c r="K214" s="1957" t="s">
        <v>11042</v>
      </c>
      <c r="L214" s="1975">
        <f t="shared" si="5"/>
        <v>1.17</v>
      </c>
      <c r="M214" s="3895">
        <v>42836</v>
      </c>
      <c r="N214" s="3566">
        <v>42842</v>
      </c>
      <c r="O214" s="1969" t="s">
        <v>6715</v>
      </c>
    </row>
    <row r="215" spans="1:15">
      <c r="A215" s="1957" t="s">
        <v>8844</v>
      </c>
      <c r="B215" s="3432">
        <v>0</v>
      </c>
      <c r="C215" s="1968" t="s">
        <v>6780</v>
      </c>
      <c r="D215" s="4645">
        <v>1088</v>
      </c>
      <c r="E215" s="1957" t="s">
        <v>10361</v>
      </c>
      <c r="F215" s="1979">
        <v>0</v>
      </c>
      <c r="G215" s="1957" t="s">
        <v>279</v>
      </c>
      <c r="H215" s="1957" t="s">
        <v>11399</v>
      </c>
      <c r="I215" s="1980">
        <v>0.61</v>
      </c>
      <c r="J215" s="1957" t="s">
        <v>6320</v>
      </c>
      <c r="K215" s="1957" t="s">
        <v>6320</v>
      </c>
      <c r="L215" s="1975">
        <f t="shared" si="5"/>
        <v>0.61</v>
      </c>
      <c r="M215" s="3895">
        <v>42837</v>
      </c>
      <c r="N215" s="3566">
        <v>42842</v>
      </c>
      <c r="O215" s="1969" t="s">
        <v>6715</v>
      </c>
    </row>
    <row r="216" spans="1:15">
      <c r="A216" s="1957" t="s">
        <v>10754</v>
      </c>
      <c r="B216" s="3432">
        <v>0</v>
      </c>
      <c r="C216" s="1968" t="s">
        <v>6780</v>
      </c>
      <c r="D216" s="4645">
        <v>1240</v>
      </c>
      <c r="E216" s="1957" t="s">
        <v>11019</v>
      </c>
      <c r="F216" s="1979">
        <v>0</v>
      </c>
      <c r="G216" s="1957" t="s">
        <v>531</v>
      </c>
      <c r="H216" s="1957" t="s">
        <v>1753</v>
      </c>
      <c r="I216" s="1980">
        <v>0.68</v>
      </c>
      <c r="J216" s="1957" t="s">
        <v>6320</v>
      </c>
      <c r="K216" s="1957" t="s">
        <v>6320</v>
      </c>
      <c r="L216" s="1975">
        <f t="shared" si="5"/>
        <v>0.68</v>
      </c>
      <c r="M216" s="3895">
        <v>42839</v>
      </c>
      <c r="N216" s="3566">
        <v>42872</v>
      </c>
      <c r="O216" s="1969" t="s">
        <v>6715</v>
      </c>
    </row>
    <row r="217" spans="1:15">
      <c r="A217" s="1957" t="s">
        <v>8844</v>
      </c>
      <c r="B217" s="3432">
        <v>0</v>
      </c>
      <c r="C217" s="1968" t="s">
        <v>6780</v>
      </c>
      <c r="D217" s="4645">
        <v>1037</v>
      </c>
      <c r="E217" s="1957" t="s">
        <v>10102</v>
      </c>
      <c r="F217" s="1979">
        <v>0</v>
      </c>
      <c r="G217" s="1957" t="s">
        <v>10107</v>
      </c>
      <c r="H217" s="1957" t="s">
        <v>10108</v>
      </c>
      <c r="I217" s="1980">
        <v>0.3</v>
      </c>
      <c r="J217" s="1957" t="s">
        <v>10109</v>
      </c>
      <c r="K217" s="1957" t="s">
        <v>6320</v>
      </c>
      <c r="L217" s="1981">
        <v>0.3</v>
      </c>
      <c r="M217" s="3895">
        <v>42845</v>
      </c>
      <c r="N217" s="3566">
        <v>42872</v>
      </c>
      <c r="O217" s="1969" t="s">
        <v>6715</v>
      </c>
    </row>
    <row r="218" spans="1:15">
      <c r="A218" s="1957" t="s">
        <v>10754</v>
      </c>
      <c r="B218" s="3432">
        <v>0</v>
      </c>
      <c r="C218" s="1968" t="s">
        <v>6780</v>
      </c>
      <c r="D218" s="4645">
        <v>1037</v>
      </c>
      <c r="E218" s="1957" t="s">
        <v>11015</v>
      </c>
      <c r="F218" s="1979">
        <v>0</v>
      </c>
      <c r="G218" s="1957" t="s">
        <v>10109</v>
      </c>
      <c r="H218" s="1957" t="s">
        <v>11016</v>
      </c>
      <c r="I218" s="1980">
        <v>0.3</v>
      </c>
      <c r="J218" s="1957" t="s">
        <v>6320</v>
      </c>
      <c r="K218" s="1957" t="s">
        <v>6320</v>
      </c>
      <c r="L218" s="1975">
        <f>SUM(I218-F218)</f>
        <v>0.3</v>
      </c>
      <c r="M218" s="3895">
        <v>42845</v>
      </c>
      <c r="N218" s="3566">
        <v>42872</v>
      </c>
      <c r="O218" s="1969" t="s">
        <v>6715</v>
      </c>
    </row>
    <row r="219" spans="1:15">
      <c r="A219" s="1957" t="s">
        <v>10750</v>
      </c>
      <c r="B219" s="3432">
        <v>0</v>
      </c>
      <c r="C219" s="1968" t="s">
        <v>6780</v>
      </c>
      <c r="D219" s="4645">
        <v>204</v>
      </c>
      <c r="E219" s="1957" t="s">
        <v>9831</v>
      </c>
      <c r="F219" s="1979">
        <v>0</v>
      </c>
      <c r="G219" s="1957" t="s">
        <v>270</v>
      </c>
      <c r="H219" s="1957" t="s">
        <v>10108</v>
      </c>
      <c r="I219" s="1980">
        <v>2.75</v>
      </c>
      <c r="J219" s="1957" t="s">
        <v>449</v>
      </c>
      <c r="K219" s="1957" t="s">
        <v>10758</v>
      </c>
      <c r="L219" s="1975">
        <f>SUM(I219-F219)</f>
        <v>2.75</v>
      </c>
      <c r="M219" s="3895">
        <v>42849</v>
      </c>
      <c r="N219" s="3566">
        <v>42842</v>
      </c>
      <c r="O219" s="1969" t="s">
        <v>6715</v>
      </c>
    </row>
    <row r="220" spans="1:15">
      <c r="A220" s="1957" t="s">
        <v>10751</v>
      </c>
      <c r="B220" s="3432">
        <v>0</v>
      </c>
      <c r="C220" s="1968" t="s">
        <v>6780</v>
      </c>
      <c r="D220" s="4645">
        <v>408</v>
      </c>
      <c r="E220" s="1957" t="s">
        <v>10744</v>
      </c>
      <c r="F220" s="1979">
        <v>0</v>
      </c>
      <c r="G220" s="1957" t="s">
        <v>592</v>
      </c>
      <c r="H220" s="1957" t="s">
        <v>10759</v>
      </c>
      <c r="I220" s="1980">
        <v>5.13</v>
      </c>
      <c r="J220" s="1957" t="s">
        <v>294</v>
      </c>
      <c r="K220" s="1957" t="s">
        <v>10760</v>
      </c>
      <c r="L220" s="1975">
        <f>SUM(I220-F220)</f>
        <v>5.13</v>
      </c>
      <c r="M220" s="3895">
        <v>42851</v>
      </c>
      <c r="N220" s="3566">
        <v>42842</v>
      </c>
      <c r="O220" s="1969" t="s">
        <v>6715</v>
      </c>
    </row>
    <row r="221" spans="1:15">
      <c r="A221" s="1957" t="s">
        <v>8844</v>
      </c>
      <c r="B221" s="3432">
        <v>0</v>
      </c>
      <c r="C221" s="1968" t="s">
        <v>6780</v>
      </c>
      <c r="D221" s="1985">
        <v>106</v>
      </c>
      <c r="E221" s="1957" t="s">
        <v>11387</v>
      </c>
      <c r="F221" s="1966">
        <v>3.6</v>
      </c>
      <c r="G221" s="1957" t="s">
        <v>11388</v>
      </c>
      <c r="H221" s="1957" t="s">
        <v>11389</v>
      </c>
      <c r="I221" s="1971">
        <v>4.2300000000000004</v>
      </c>
      <c r="J221" s="1957" t="s">
        <v>5903</v>
      </c>
      <c r="K221" s="1957" t="s">
        <v>11390</v>
      </c>
      <c r="L221" s="1967">
        <f>SUM(I221-F221)</f>
        <v>0.63000000000000034</v>
      </c>
      <c r="M221" s="3888">
        <v>42853</v>
      </c>
      <c r="N221" s="3566">
        <v>42903</v>
      </c>
      <c r="O221" s="1969" t="s">
        <v>11398</v>
      </c>
    </row>
    <row r="222" spans="1:15" ht="31.5" customHeight="1">
      <c r="A222" s="1957" t="s">
        <v>8844</v>
      </c>
      <c r="B222" s="3432">
        <v>0</v>
      </c>
      <c r="C222" s="1968" t="s">
        <v>6780</v>
      </c>
      <c r="D222" s="1985">
        <v>1173</v>
      </c>
      <c r="E222" s="1957" t="s">
        <v>3505</v>
      </c>
      <c r="F222" s="1966">
        <v>0.8</v>
      </c>
      <c r="G222" s="1957" t="s">
        <v>449</v>
      </c>
      <c r="H222" s="1957" t="s">
        <v>11153</v>
      </c>
      <c r="I222" s="1971">
        <v>1.51</v>
      </c>
      <c r="J222" s="1957" t="s">
        <v>397</v>
      </c>
      <c r="K222" s="1957" t="s">
        <v>3285</v>
      </c>
      <c r="L222" s="1967">
        <f>SUM(I222-F222)</f>
        <v>0.71</v>
      </c>
      <c r="M222" s="3888">
        <v>42856</v>
      </c>
      <c r="N222" s="3566">
        <v>42903</v>
      </c>
      <c r="O222" s="1969" t="s">
        <v>11398</v>
      </c>
    </row>
    <row r="223" spans="1:15">
      <c r="A223" s="1957" t="s">
        <v>8844</v>
      </c>
      <c r="B223" s="3432">
        <v>0</v>
      </c>
      <c r="C223" s="1968" t="s">
        <v>6780</v>
      </c>
      <c r="D223" s="4645">
        <v>172</v>
      </c>
      <c r="E223" s="1957" t="s">
        <v>9832</v>
      </c>
      <c r="F223" s="1979">
        <v>0.65</v>
      </c>
      <c r="G223" s="1957" t="s">
        <v>270</v>
      </c>
      <c r="H223" s="1957" t="s">
        <v>6320</v>
      </c>
      <c r="I223" s="1980">
        <v>3.53</v>
      </c>
      <c r="J223" s="1957" t="s">
        <v>200</v>
      </c>
      <c r="K223" s="1957" t="s">
        <v>1753</v>
      </c>
      <c r="L223" s="1981">
        <v>2.88</v>
      </c>
      <c r="M223" s="3895">
        <v>42858</v>
      </c>
      <c r="N223" s="3566">
        <v>42872</v>
      </c>
      <c r="O223" s="1969" t="s">
        <v>6715</v>
      </c>
    </row>
    <row r="224" spans="1:15">
      <c r="A224" s="1957" t="s">
        <v>8844</v>
      </c>
      <c r="B224" s="3432">
        <v>0</v>
      </c>
      <c r="C224" s="1968" t="s">
        <v>6780</v>
      </c>
      <c r="D224" s="1985">
        <v>172</v>
      </c>
      <c r="E224" s="1957" t="s">
        <v>11394</v>
      </c>
      <c r="F224" s="1966">
        <v>4.34</v>
      </c>
      <c r="G224" s="1957" t="s">
        <v>449</v>
      </c>
      <c r="H224" s="1957" t="s">
        <v>11153</v>
      </c>
      <c r="I224" s="1971">
        <v>5.54</v>
      </c>
      <c r="J224" s="1957" t="s">
        <v>592</v>
      </c>
      <c r="K224" s="1957" t="s">
        <v>11395</v>
      </c>
      <c r="L224" s="1967">
        <f>SUM(I224-F224)</f>
        <v>1.2000000000000002</v>
      </c>
      <c r="M224" s="3888">
        <v>42858</v>
      </c>
      <c r="N224" s="3566">
        <v>42903</v>
      </c>
      <c r="O224" s="1969" t="s">
        <v>11398</v>
      </c>
    </row>
    <row r="225" spans="1:15">
      <c r="A225" s="1957" t="s">
        <v>8844</v>
      </c>
      <c r="B225" s="3432">
        <v>0</v>
      </c>
      <c r="C225" s="1968" t="s">
        <v>6780</v>
      </c>
      <c r="D225" s="1985">
        <v>34</v>
      </c>
      <c r="E225" s="1985" t="s">
        <v>8928</v>
      </c>
      <c r="F225" s="1982" t="s">
        <v>3002</v>
      </c>
      <c r="G225" s="1986">
        <v>0.87</v>
      </c>
      <c r="H225" s="1985" t="s">
        <v>8928</v>
      </c>
      <c r="I225" s="1986">
        <v>4.82</v>
      </c>
      <c r="J225" s="1985" t="s">
        <v>11592</v>
      </c>
      <c r="K225" s="1985" t="s">
        <v>3697</v>
      </c>
      <c r="L225" s="1987">
        <v>3.95</v>
      </c>
      <c r="M225" s="3890">
        <v>42864</v>
      </c>
      <c r="N225" s="3566">
        <v>42903</v>
      </c>
      <c r="O225" s="1969" t="s">
        <v>11398</v>
      </c>
    </row>
    <row r="226" spans="1:15">
      <c r="A226" s="1957" t="s">
        <v>8844</v>
      </c>
      <c r="B226" s="3432">
        <v>0</v>
      </c>
      <c r="C226" s="1968" t="s">
        <v>6780</v>
      </c>
      <c r="D226" s="1985">
        <v>616</v>
      </c>
      <c r="E226" s="1985" t="s">
        <v>11594</v>
      </c>
      <c r="F226" s="1982" t="s">
        <v>273</v>
      </c>
      <c r="G226" s="1986">
        <v>0</v>
      </c>
      <c r="H226" s="1985" t="s">
        <v>3697</v>
      </c>
      <c r="I226" s="1986">
        <v>4.4800000000000004</v>
      </c>
      <c r="J226" s="1986" t="s">
        <v>245</v>
      </c>
      <c r="K226" s="1985" t="s">
        <v>1458</v>
      </c>
      <c r="L226" s="2475">
        <v>4.4800000000000004</v>
      </c>
      <c r="M226" s="3895">
        <v>42871</v>
      </c>
      <c r="N226" s="3566">
        <v>42903</v>
      </c>
      <c r="O226" s="1957" t="s">
        <v>11593</v>
      </c>
    </row>
    <row r="227" spans="1:15">
      <c r="A227" s="1957" t="s">
        <v>8844</v>
      </c>
      <c r="B227" s="3432">
        <v>0</v>
      </c>
      <c r="C227" s="1968" t="s">
        <v>6780</v>
      </c>
      <c r="D227" s="1985">
        <v>602</v>
      </c>
      <c r="E227" s="1985" t="s">
        <v>11595</v>
      </c>
      <c r="F227" s="1982" t="s">
        <v>280</v>
      </c>
      <c r="G227" s="1986">
        <v>0</v>
      </c>
      <c r="H227" s="1985" t="s">
        <v>11596</v>
      </c>
      <c r="I227" s="1986">
        <v>1.3</v>
      </c>
      <c r="J227" s="1986" t="s">
        <v>245</v>
      </c>
      <c r="K227" s="1985" t="s">
        <v>1458</v>
      </c>
      <c r="L227" s="2475">
        <v>1.3</v>
      </c>
      <c r="M227" s="3895">
        <v>42871</v>
      </c>
      <c r="N227" s="3566">
        <v>42903</v>
      </c>
      <c r="O227" s="1957" t="s">
        <v>11593</v>
      </c>
    </row>
    <row r="228" spans="1:15" ht="18" customHeight="1">
      <c r="A228" s="1957" t="s">
        <v>11648</v>
      </c>
      <c r="B228" s="3432">
        <v>0</v>
      </c>
      <c r="C228" s="1968" t="s">
        <v>6780</v>
      </c>
      <c r="D228" s="4645">
        <v>9</v>
      </c>
      <c r="E228" s="1957" t="s">
        <v>11633</v>
      </c>
      <c r="F228" s="1966" t="s">
        <v>509</v>
      </c>
      <c r="G228" s="1978">
        <v>0</v>
      </c>
      <c r="H228" s="1957" t="s">
        <v>6017</v>
      </c>
      <c r="I228" s="1980">
        <v>5.99</v>
      </c>
      <c r="J228" s="1957" t="s">
        <v>1079</v>
      </c>
      <c r="K228" s="1957" t="s">
        <v>11650</v>
      </c>
      <c r="L228" s="2476">
        <v>4.18</v>
      </c>
      <c r="M228" s="3895">
        <v>42935</v>
      </c>
      <c r="N228" s="3566">
        <v>42933</v>
      </c>
      <c r="O228" s="1969" t="s">
        <v>6715</v>
      </c>
    </row>
    <row r="229" spans="1:15" ht="18" customHeight="1">
      <c r="A229" s="1957" t="s">
        <v>11648</v>
      </c>
      <c r="B229" s="3432">
        <v>0</v>
      </c>
      <c r="C229" s="1968" t="s">
        <v>6780</v>
      </c>
      <c r="D229" s="4645">
        <v>102</v>
      </c>
      <c r="E229" s="1957" t="s">
        <v>11638</v>
      </c>
      <c r="F229" s="1966" t="s">
        <v>10138</v>
      </c>
      <c r="G229" s="1978">
        <v>0</v>
      </c>
      <c r="H229" s="1957" t="s">
        <v>11658</v>
      </c>
      <c r="I229" s="1980">
        <v>1.08</v>
      </c>
      <c r="J229" s="1957" t="s">
        <v>1079</v>
      </c>
      <c r="K229" s="1957" t="s">
        <v>11659</v>
      </c>
      <c r="L229" s="2476">
        <v>1.08</v>
      </c>
      <c r="M229" s="3895">
        <v>42936</v>
      </c>
      <c r="N229" s="3566">
        <v>42964</v>
      </c>
      <c r="O229" s="1969" t="s">
        <v>6715</v>
      </c>
    </row>
    <row r="230" spans="1:15" ht="18" customHeight="1">
      <c r="A230" s="1957" t="s">
        <v>11648</v>
      </c>
      <c r="B230" s="3432">
        <v>0</v>
      </c>
      <c r="C230" s="1968" t="s">
        <v>6780</v>
      </c>
      <c r="D230" s="4645">
        <v>1143</v>
      </c>
      <c r="E230" s="1957" t="s">
        <v>11652</v>
      </c>
      <c r="F230" s="1966" t="s">
        <v>11709</v>
      </c>
      <c r="G230" s="1978">
        <v>0</v>
      </c>
      <c r="H230" s="1957" t="s">
        <v>11719</v>
      </c>
      <c r="I230" s="1980">
        <v>0.17</v>
      </c>
      <c r="J230" s="1957" t="s">
        <v>11732</v>
      </c>
      <c r="K230" s="1957" t="s">
        <v>11748</v>
      </c>
      <c r="L230" s="2476">
        <v>0.17</v>
      </c>
      <c r="M230" s="3895">
        <v>42937</v>
      </c>
      <c r="N230" s="3566">
        <v>42964</v>
      </c>
      <c r="O230" s="1969" t="s">
        <v>6715</v>
      </c>
    </row>
    <row r="231" spans="1:15" ht="18" customHeight="1">
      <c r="A231" s="1957" t="s">
        <v>11648</v>
      </c>
      <c r="B231" s="3432">
        <v>0</v>
      </c>
      <c r="C231" s="1968" t="s">
        <v>6780</v>
      </c>
      <c r="D231" s="4645">
        <v>665</v>
      </c>
      <c r="E231" s="1957" t="s">
        <v>11652</v>
      </c>
      <c r="F231" s="1966" t="s">
        <v>212</v>
      </c>
      <c r="G231" s="1978">
        <v>0</v>
      </c>
      <c r="H231" s="1957" t="s">
        <v>11718</v>
      </c>
      <c r="I231" s="1980">
        <v>1.93</v>
      </c>
      <c r="J231" s="1957" t="s">
        <v>1080</v>
      </c>
      <c r="K231" s="1957" t="s">
        <v>1081</v>
      </c>
      <c r="L231" s="2476">
        <v>1.93</v>
      </c>
      <c r="M231" s="3895">
        <v>42937</v>
      </c>
      <c r="N231" s="3566">
        <v>42964</v>
      </c>
      <c r="O231" s="1969" t="s">
        <v>6715</v>
      </c>
    </row>
    <row r="232" spans="1:15" ht="18" customHeight="1">
      <c r="A232" s="1957" t="s">
        <v>11648</v>
      </c>
      <c r="B232" s="3432">
        <v>0</v>
      </c>
      <c r="C232" s="1968" t="s">
        <v>6780</v>
      </c>
      <c r="D232" s="4645">
        <v>1084</v>
      </c>
      <c r="E232" s="1957" t="s">
        <v>11671</v>
      </c>
      <c r="F232" s="1966" t="s">
        <v>10485</v>
      </c>
      <c r="G232" s="1978">
        <v>0.18</v>
      </c>
      <c r="H232" s="1957" t="s">
        <v>11652</v>
      </c>
      <c r="I232" s="1980">
        <v>2.16</v>
      </c>
      <c r="J232" s="1957" t="s">
        <v>1080</v>
      </c>
      <c r="K232" s="1957" t="s">
        <v>1081</v>
      </c>
      <c r="L232" s="2476">
        <v>1.98</v>
      </c>
      <c r="M232" s="3895">
        <v>42942</v>
      </c>
      <c r="N232" s="3566">
        <v>42964</v>
      </c>
      <c r="O232" s="1969" t="s">
        <v>6715</v>
      </c>
    </row>
    <row r="233" spans="1:15" ht="18" customHeight="1">
      <c r="A233" s="1957" t="s">
        <v>11648</v>
      </c>
      <c r="B233" s="3432">
        <v>0</v>
      </c>
      <c r="C233" s="1968" t="s">
        <v>6780</v>
      </c>
      <c r="D233" s="4645">
        <v>9</v>
      </c>
      <c r="E233" s="1957" t="s">
        <v>11632</v>
      </c>
      <c r="F233" s="1966" t="s">
        <v>1079</v>
      </c>
      <c r="G233" s="1978">
        <v>5.99</v>
      </c>
      <c r="H233" s="1957" t="s">
        <v>11650</v>
      </c>
      <c r="I233" s="1980">
        <v>6.55</v>
      </c>
      <c r="J233" s="1957" t="s">
        <v>294</v>
      </c>
      <c r="K233" s="1957" t="s">
        <v>11651</v>
      </c>
      <c r="L233" s="2480">
        <f>SUM(I233-G233)</f>
        <v>0.55999999999999961</v>
      </c>
      <c r="M233" s="3896">
        <v>42951</v>
      </c>
      <c r="N233" s="3566">
        <v>42933</v>
      </c>
      <c r="O233" s="1969" t="s">
        <v>6715</v>
      </c>
    </row>
    <row r="234" spans="1:15" ht="18" customHeight="1">
      <c r="A234" s="1957" t="s">
        <v>11648</v>
      </c>
      <c r="B234" s="3432">
        <v>0</v>
      </c>
      <c r="C234" s="1968" t="s">
        <v>6780</v>
      </c>
      <c r="D234" s="4645">
        <v>100</v>
      </c>
      <c r="E234" s="1957" t="s">
        <v>11636</v>
      </c>
      <c r="F234" s="1966" t="s">
        <v>294</v>
      </c>
      <c r="G234" s="1978">
        <v>8.74</v>
      </c>
      <c r="H234" s="1957" t="s">
        <v>11654</v>
      </c>
      <c r="I234" s="1980">
        <v>12.06</v>
      </c>
      <c r="J234" s="1957" t="s">
        <v>11655</v>
      </c>
      <c r="K234" s="1957" t="s">
        <v>6018</v>
      </c>
      <c r="L234" s="2477">
        <v>3.32</v>
      </c>
      <c r="M234" s="3893">
        <v>42975</v>
      </c>
      <c r="N234" s="3566">
        <v>42964</v>
      </c>
      <c r="O234" s="1969" t="s">
        <v>6715</v>
      </c>
    </row>
    <row r="235" spans="1:15" ht="18" customHeight="1">
      <c r="A235" s="1957" t="s">
        <v>11648</v>
      </c>
      <c r="B235" s="3432">
        <v>0</v>
      </c>
      <c r="C235" s="1968" t="s">
        <v>6780</v>
      </c>
      <c r="D235" s="4645">
        <v>100</v>
      </c>
      <c r="E235" s="1957" t="s">
        <v>11635</v>
      </c>
      <c r="F235" s="1966" t="s">
        <v>746</v>
      </c>
      <c r="G235" s="1978">
        <v>4.13</v>
      </c>
      <c r="H235" s="1957" t="s">
        <v>11652</v>
      </c>
      <c r="I235" s="1980">
        <v>8.74</v>
      </c>
      <c r="J235" s="1957" t="s">
        <v>294</v>
      </c>
      <c r="K235" s="1957" t="s">
        <v>1078</v>
      </c>
      <c r="L235" s="2476">
        <v>4.6100000000000003</v>
      </c>
      <c r="M235" s="3895">
        <v>42976</v>
      </c>
      <c r="N235" s="3566">
        <v>42964</v>
      </c>
      <c r="O235" s="1969" t="s">
        <v>6715</v>
      </c>
    </row>
    <row r="236" spans="1:15" ht="18" customHeight="1">
      <c r="A236" s="1957" t="s">
        <v>11648</v>
      </c>
      <c r="B236" s="3432">
        <v>0</v>
      </c>
      <c r="C236" s="1968" t="s">
        <v>6780</v>
      </c>
      <c r="D236" s="4645">
        <v>101</v>
      </c>
      <c r="E236" s="1957" t="s">
        <v>11637</v>
      </c>
      <c r="F236" s="1966" t="s">
        <v>294</v>
      </c>
      <c r="G236" s="1978">
        <v>0</v>
      </c>
      <c r="H236" s="1978" t="s">
        <v>11656</v>
      </c>
      <c r="I236" s="1980">
        <v>2.4</v>
      </c>
      <c r="J236" s="1957" t="s">
        <v>212</v>
      </c>
      <c r="K236" s="1957" t="s">
        <v>11657</v>
      </c>
      <c r="L236" s="2476">
        <v>2.4</v>
      </c>
      <c r="M236" s="3895">
        <v>42977</v>
      </c>
      <c r="N236" s="3566">
        <v>42964</v>
      </c>
      <c r="O236" s="1969" t="s">
        <v>6715</v>
      </c>
    </row>
    <row r="237" spans="1:15" ht="18" customHeight="1">
      <c r="A237" s="1957" t="s">
        <v>11648</v>
      </c>
      <c r="B237" s="3432">
        <v>0</v>
      </c>
      <c r="C237" s="1968" t="s">
        <v>6780</v>
      </c>
      <c r="D237" s="4645">
        <v>364</v>
      </c>
      <c r="E237" s="1957" t="s">
        <v>11643</v>
      </c>
      <c r="F237" s="1966" t="s">
        <v>6320</v>
      </c>
      <c r="G237" s="1978">
        <v>0.56000000000000005</v>
      </c>
      <c r="H237" s="1957" t="s">
        <v>6320</v>
      </c>
      <c r="I237" s="1980">
        <v>0.76</v>
      </c>
      <c r="J237" s="1957" t="s">
        <v>212</v>
      </c>
      <c r="K237" s="1957" t="s">
        <v>11741</v>
      </c>
      <c r="L237" s="2476">
        <v>0.2</v>
      </c>
      <c r="M237" s="3895">
        <v>42978</v>
      </c>
      <c r="N237" s="3566">
        <v>42964</v>
      </c>
      <c r="O237" s="1969" t="s">
        <v>6715</v>
      </c>
    </row>
    <row r="238" spans="1:15" ht="18" customHeight="1">
      <c r="A238" s="1957" t="s">
        <v>11648</v>
      </c>
      <c r="B238" s="3432">
        <v>0</v>
      </c>
      <c r="C238" s="1968" t="s">
        <v>6780</v>
      </c>
      <c r="D238" s="4645">
        <v>342</v>
      </c>
      <c r="E238" s="1957" t="s">
        <v>11642</v>
      </c>
      <c r="F238" s="1966" t="s">
        <v>10138</v>
      </c>
      <c r="G238" s="1978">
        <v>0</v>
      </c>
      <c r="H238" s="1957" t="s">
        <v>11633</v>
      </c>
      <c r="I238" s="1980">
        <v>4.7</v>
      </c>
      <c r="J238" s="1957" t="s">
        <v>294</v>
      </c>
      <c r="K238" s="1957" t="s">
        <v>1078</v>
      </c>
      <c r="L238" s="2476">
        <v>4.7</v>
      </c>
      <c r="M238" s="3895">
        <v>42984</v>
      </c>
      <c r="N238" s="3566">
        <v>42995</v>
      </c>
      <c r="O238" s="1969" t="s">
        <v>6715</v>
      </c>
    </row>
    <row r="239" spans="1:15" ht="18" customHeight="1">
      <c r="A239" s="1957" t="s">
        <v>11648</v>
      </c>
      <c r="B239" s="3432">
        <v>0</v>
      </c>
      <c r="C239" s="1968" t="s">
        <v>6780</v>
      </c>
      <c r="D239" s="4645">
        <v>1757</v>
      </c>
      <c r="E239" s="1957" t="s">
        <v>11677</v>
      </c>
      <c r="F239" s="1966" t="s">
        <v>294</v>
      </c>
      <c r="G239" s="1978">
        <v>0.25</v>
      </c>
      <c r="H239" s="1957" t="s">
        <v>1078</v>
      </c>
      <c r="I239" s="1980">
        <v>0.91</v>
      </c>
      <c r="J239" s="1957" t="s">
        <v>11735</v>
      </c>
      <c r="K239" s="1957" t="s">
        <v>11750</v>
      </c>
      <c r="L239" s="2476">
        <v>0.66</v>
      </c>
      <c r="M239" s="3895">
        <v>42985</v>
      </c>
      <c r="N239" s="3566">
        <v>42995</v>
      </c>
      <c r="O239" s="1969" t="s">
        <v>6715</v>
      </c>
    </row>
    <row r="240" spans="1:15" ht="18" customHeight="1">
      <c r="A240" s="1957" t="s">
        <v>11648</v>
      </c>
      <c r="B240" s="3432">
        <v>0</v>
      </c>
      <c r="C240" s="1968" t="s">
        <v>6780</v>
      </c>
      <c r="D240" s="4645">
        <v>1717</v>
      </c>
      <c r="E240" s="1957" t="s">
        <v>11677</v>
      </c>
      <c r="F240" s="1966" t="s">
        <v>11711</v>
      </c>
      <c r="G240" s="1978">
        <v>0</v>
      </c>
      <c r="H240" s="1957" t="s">
        <v>11722</v>
      </c>
      <c r="I240" s="1980">
        <v>1.44</v>
      </c>
      <c r="J240" s="1957" t="s">
        <v>2411</v>
      </c>
      <c r="K240" s="1957" t="s">
        <v>11642</v>
      </c>
      <c r="L240" s="2476">
        <v>1.44</v>
      </c>
      <c r="M240" s="3895">
        <v>42985</v>
      </c>
      <c r="N240" s="3566">
        <v>42995</v>
      </c>
      <c r="O240" s="1969" t="s">
        <v>6715</v>
      </c>
    </row>
    <row r="241" spans="1:15" ht="18" customHeight="1">
      <c r="A241" s="1957" t="s">
        <v>11648</v>
      </c>
      <c r="B241" s="3432">
        <v>0</v>
      </c>
      <c r="C241" s="1968" t="s">
        <v>6780</v>
      </c>
      <c r="D241" s="4645">
        <v>102</v>
      </c>
      <c r="E241" s="1957" t="s">
        <v>11639</v>
      </c>
      <c r="F241" s="1966" t="s">
        <v>199</v>
      </c>
      <c r="G241" s="1978">
        <v>3.35</v>
      </c>
      <c r="H241" s="1957" t="s">
        <v>11660</v>
      </c>
      <c r="I241" s="1980">
        <v>4.3</v>
      </c>
      <c r="J241" s="1957" t="s">
        <v>11661</v>
      </c>
      <c r="K241" s="1957" t="s">
        <v>11662</v>
      </c>
      <c r="L241" s="2476">
        <v>0.95</v>
      </c>
      <c r="M241" s="3895">
        <v>42996</v>
      </c>
      <c r="N241" s="3566">
        <v>42995</v>
      </c>
      <c r="O241" s="1969" t="s">
        <v>6715</v>
      </c>
    </row>
    <row r="242" spans="1:15" ht="18" customHeight="1">
      <c r="A242" s="1957" t="s">
        <v>11648</v>
      </c>
      <c r="B242" s="3432">
        <v>0</v>
      </c>
      <c r="C242" s="1968" t="s">
        <v>6780</v>
      </c>
      <c r="D242" s="4645">
        <v>1474</v>
      </c>
      <c r="E242" s="1957" t="s">
        <v>11662</v>
      </c>
      <c r="F242" s="1966" t="s">
        <v>1079</v>
      </c>
      <c r="G242" s="1978">
        <v>0</v>
      </c>
      <c r="H242" s="1957" t="s">
        <v>11639</v>
      </c>
      <c r="I242" s="1980">
        <v>0.36</v>
      </c>
      <c r="J242" s="1957" t="s">
        <v>11733</v>
      </c>
      <c r="K242" s="1957" t="s">
        <v>11748</v>
      </c>
      <c r="L242" s="2476">
        <v>0.36</v>
      </c>
      <c r="M242" s="3895">
        <v>42996</v>
      </c>
      <c r="N242" s="3566">
        <v>42995</v>
      </c>
      <c r="O242" s="1969" t="s">
        <v>6715</v>
      </c>
    </row>
    <row r="243" spans="1:15" ht="18" customHeight="1">
      <c r="A243" s="1957" t="s">
        <v>11648</v>
      </c>
      <c r="B243" s="3432">
        <v>0</v>
      </c>
      <c r="C243" s="1968" t="s">
        <v>6780</v>
      </c>
      <c r="D243" s="4645">
        <v>248</v>
      </c>
      <c r="E243" s="1957" t="s">
        <v>11641</v>
      </c>
      <c r="F243" s="1966" t="s">
        <v>199</v>
      </c>
      <c r="G243" s="1978">
        <v>0</v>
      </c>
      <c r="H243" s="1957" t="s">
        <v>3885</v>
      </c>
      <c r="I243" s="1980">
        <v>1.98</v>
      </c>
      <c r="J243" s="1957" t="s">
        <v>294</v>
      </c>
      <c r="K243" s="1957" t="s">
        <v>11663</v>
      </c>
      <c r="L243" s="2476">
        <v>1.98</v>
      </c>
      <c r="M243" s="3895">
        <v>42997</v>
      </c>
      <c r="N243" s="3566">
        <v>43025</v>
      </c>
      <c r="O243" s="1969" t="s">
        <v>6715</v>
      </c>
    </row>
    <row r="244" spans="1:15" ht="18" customHeight="1">
      <c r="A244" s="1957" t="s">
        <v>11648</v>
      </c>
      <c r="B244" s="3432">
        <v>0</v>
      </c>
      <c r="C244" s="1968" t="s">
        <v>6780</v>
      </c>
      <c r="D244" s="4645">
        <v>1137</v>
      </c>
      <c r="E244" s="1957" t="s">
        <v>11672</v>
      </c>
      <c r="F244" s="1966" t="s">
        <v>294</v>
      </c>
      <c r="G244" s="1978">
        <v>0</v>
      </c>
      <c r="H244" s="1957" t="s">
        <v>1078</v>
      </c>
      <c r="I244" s="1980">
        <v>3.34</v>
      </c>
      <c r="J244" s="1957" t="s">
        <v>212</v>
      </c>
      <c r="K244" s="1957" t="s">
        <v>11747</v>
      </c>
      <c r="L244" s="2476">
        <v>3.34</v>
      </c>
      <c r="M244" s="3895">
        <v>42998</v>
      </c>
      <c r="N244" s="3566" t="s">
        <v>12322</v>
      </c>
      <c r="O244" s="1969" t="s">
        <v>6715</v>
      </c>
    </row>
    <row r="245" spans="1:15" ht="18" customHeight="1">
      <c r="A245" s="1957" t="s">
        <v>11648</v>
      </c>
      <c r="B245" s="3432">
        <v>0</v>
      </c>
      <c r="C245" s="1968" t="s">
        <v>6780</v>
      </c>
      <c r="D245" s="4645">
        <v>1290</v>
      </c>
      <c r="E245" s="1957" t="s">
        <v>11686</v>
      </c>
      <c r="F245" s="1966" t="s">
        <v>2571</v>
      </c>
      <c r="G245" s="1978">
        <v>0</v>
      </c>
      <c r="H245" s="1957" t="s">
        <v>2455</v>
      </c>
      <c r="I245" s="1980">
        <v>0.55000000000000004</v>
      </c>
      <c r="J245" s="1957" t="s">
        <v>6320</v>
      </c>
      <c r="K245" s="1957" t="s">
        <v>6320</v>
      </c>
      <c r="L245" s="2476">
        <v>0.55000000000000004</v>
      </c>
      <c r="M245" s="3895">
        <v>43004</v>
      </c>
      <c r="N245" s="3566">
        <v>42995</v>
      </c>
      <c r="O245" s="1969" t="s">
        <v>6715</v>
      </c>
    </row>
    <row r="246" spans="1:15" ht="18" customHeight="1">
      <c r="A246" s="1957" t="s">
        <v>11648</v>
      </c>
      <c r="B246" s="3432">
        <v>0</v>
      </c>
      <c r="C246" s="1968" t="s">
        <v>6780</v>
      </c>
      <c r="D246" s="4645">
        <v>162</v>
      </c>
      <c r="E246" s="1957" t="s">
        <v>8526</v>
      </c>
      <c r="F246" s="1966" t="s">
        <v>294</v>
      </c>
      <c r="G246" s="1978">
        <v>2.12</v>
      </c>
      <c r="H246" s="1957" t="s">
        <v>11695</v>
      </c>
      <c r="I246" s="1980">
        <v>2.48</v>
      </c>
      <c r="J246" s="1957" t="s">
        <v>11696</v>
      </c>
      <c r="K246" s="1957" t="s">
        <v>11697</v>
      </c>
      <c r="L246" s="2476">
        <v>0.36</v>
      </c>
      <c r="M246" s="3895">
        <v>43010</v>
      </c>
      <c r="N246" s="3566">
        <v>43025</v>
      </c>
      <c r="O246" s="1969" t="s">
        <v>6715</v>
      </c>
    </row>
    <row r="247" spans="1:15" ht="18" customHeight="1">
      <c r="A247" s="1957" t="s">
        <v>11648</v>
      </c>
      <c r="B247" s="3432">
        <v>0</v>
      </c>
      <c r="C247" s="1968" t="s">
        <v>6780</v>
      </c>
      <c r="D247" s="4645">
        <v>382</v>
      </c>
      <c r="E247" s="1957" t="s">
        <v>11644</v>
      </c>
      <c r="F247" s="1966" t="s">
        <v>294</v>
      </c>
      <c r="G247" s="1978">
        <v>0</v>
      </c>
      <c r="H247" s="1957" t="s">
        <v>11695</v>
      </c>
      <c r="I247" s="1980">
        <v>0.18</v>
      </c>
      <c r="J247" s="1957" t="s">
        <v>6320</v>
      </c>
      <c r="K247" s="1957" t="s">
        <v>11714</v>
      </c>
      <c r="L247" s="2476">
        <v>0.18</v>
      </c>
      <c r="M247" s="3895">
        <v>43010</v>
      </c>
      <c r="N247" s="3566">
        <v>43025</v>
      </c>
      <c r="O247" s="1969" t="s">
        <v>6715</v>
      </c>
    </row>
    <row r="248" spans="1:15" ht="18" customHeight="1">
      <c r="A248" s="1957" t="s">
        <v>11648</v>
      </c>
      <c r="B248" s="3432">
        <v>0</v>
      </c>
      <c r="C248" s="1968" t="s">
        <v>6780</v>
      </c>
      <c r="D248" s="4645">
        <v>1258</v>
      </c>
      <c r="E248" s="1957" t="s">
        <v>11397</v>
      </c>
      <c r="F248" s="1966" t="s">
        <v>199</v>
      </c>
      <c r="G248" s="1978">
        <v>0</v>
      </c>
      <c r="H248" s="1957" t="s">
        <v>11716</v>
      </c>
      <c r="I248" s="1980">
        <v>1.88</v>
      </c>
      <c r="J248" s="1957" t="s">
        <v>11738</v>
      </c>
      <c r="K248" s="1957" t="s">
        <v>11738</v>
      </c>
      <c r="L248" s="2476">
        <v>1.88</v>
      </c>
      <c r="M248" s="3895">
        <v>43010</v>
      </c>
      <c r="N248" s="3566">
        <v>43025</v>
      </c>
      <c r="O248" s="1969" t="s">
        <v>6715</v>
      </c>
    </row>
    <row r="249" spans="1:15" ht="18" customHeight="1">
      <c r="A249" s="1957" t="s">
        <v>11648</v>
      </c>
      <c r="B249" s="3432">
        <v>0</v>
      </c>
      <c r="C249" s="1968" t="s">
        <v>6780</v>
      </c>
      <c r="D249" s="4645">
        <v>1741</v>
      </c>
      <c r="E249" s="1957" t="s">
        <v>11679</v>
      </c>
      <c r="F249" s="1966" t="s">
        <v>3059</v>
      </c>
      <c r="G249" s="1978">
        <v>0.25</v>
      </c>
      <c r="H249" s="1957" t="s">
        <v>4182</v>
      </c>
      <c r="I249" s="1980">
        <v>0.96</v>
      </c>
      <c r="J249" s="1957" t="s">
        <v>294</v>
      </c>
      <c r="K249" s="1957" t="s">
        <v>11742</v>
      </c>
      <c r="L249" s="2476">
        <v>0.71</v>
      </c>
      <c r="M249" s="3895">
        <v>43012</v>
      </c>
      <c r="N249" s="3566">
        <v>43025</v>
      </c>
      <c r="O249" s="1969" t="s">
        <v>6715</v>
      </c>
    </row>
    <row r="250" spans="1:15" ht="18" customHeight="1">
      <c r="A250" s="1957" t="s">
        <v>11648</v>
      </c>
      <c r="B250" s="3432">
        <v>0</v>
      </c>
      <c r="C250" s="1968" t="s">
        <v>6780</v>
      </c>
      <c r="D250" s="4645">
        <v>164</v>
      </c>
      <c r="E250" s="1957" t="s">
        <v>4192</v>
      </c>
      <c r="F250" s="1966" t="s">
        <v>11707</v>
      </c>
      <c r="G250" s="1978">
        <v>0</v>
      </c>
      <c r="H250" s="1957" t="s">
        <v>4186</v>
      </c>
      <c r="I250" s="1980">
        <v>7.83</v>
      </c>
      <c r="J250" s="1957" t="s">
        <v>2571</v>
      </c>
      <c r="K250" s="1957" t="s">
        <v>11740</v>
      </c>
      <c r="L250" s="2476">
        <v>7.83</v>
      </c>
      <c r="M250" s="3895">
        <v>43038</v>
      </c>
      <c r="N250" s="3566">
        <v>43025</v>
      </c>
      <c r="O250" s="1969" t="s">
        <v>6715</v>
      </c>
    </row>
    <row r="251" spans="1:15" ht="18" customHeight="1">
      <c r="A251" s="1957" t="s">
        <v>11648</v>
      </c>
      <c r="B251" s="3432">
        <v>0</v>
      </c>
      <c r="C251" s="1968" t="s">
        <v>6780</v>
      </c>
      <c r="D251" s="4645">
        <v>163</v>
      </c>
      <c r="E251" s="1957" t="s">
        <v>11640</v>
      </c>
      <c r="F251" s="1966" t="s">
        <v>822</v>
      </c>
      <c r="G251" s="1978">
        <v>0</v>
      </c>
      <c r="H251" s="1957" t="s">
        <v>11653</v>
      </c>
      <c r="I251" s="1980">
        <v>1.17</v>
      </c>
      <c r="J251" s="1957" t="s">
        <v>167</v>
      </c>
      <c r="K251" s="1957" t="s">
        <v>11730</v>
      </c>
      <c r="L251" s="2476">
        <v>1.17</v>
      </c>
      <c r="M251" s="3895">
        <v>43038</v>
      </c>
      <c r="N251" s="3566">
        <v>43025</v>
      </c>
      <c r="O251" s="1969" t="s">
        <v>6715</v>
      </c>
    </row>
    <row r="252" spans="1:15" ht="18" customHeight="1">
      <c r="A252" s="1957" t="s">
        <v>11648</v>
      </c>
      <c r="B252" s="3432">
        <v>0</v>
      </c>
      <c r="C252" s="1968" t="s">
        <v>6780</v>
      </c>
      <c r="D252" s="4645">
        <v>717</v>
      </c>
      <c r="E252" s="1957" t="s">
        <v>4182</v>
      </c>
      <c r="F252" s="1966" t="s">
        <v>294</v>
      </c>
      <c r="G252" s="1978">
        <v>0</v>
      </c>
      <c r="H252" s="1957" t="s">
        <v>11695</v>
      </c>
      <c r="I252" s="1980">
        <v>2.5099999999999998</v>
      </c>
      <c r="J252" s="1957" t="s">
        <v>783</v>
      </c>
      <c r="K252" s="1957" t="s">
        <v>2547</v>
      </c>
      <c r="L252" s="2476">
        <v>2.5099999999999998</v>
      </c>
      <c r="M252" s="3895">
        <v>43039</v>
      </c>
      <c r="N252" s="3566">
        <v>43025</v>
      </c>
      <c r="O252" s="1969" t="s">
        <v>6715</v>
      </c>
    </row>
    <row r="253" spans="1:15" ht="18" customHeight="1">
      <c r="A253" s="1957" t="s">
        <v>11648</v>
      </c>
      <c r="B253" s="3432">
        <v>0</v>
      </c>
      <c r="C253" s="1968" t="s">
        <v>6780</v>
      </c>
      <c r="D253" s="4645">
        <v>717</v>
      </c>
      <c r="E253" s="1957" t="s">
        <v>4182</v>
      </c>
      <c r="F253" s="1966" t="s">
        <v>783</v>
      </c>
      <c r="G253" s="1978">
        <v>2.62</v>
      </c>
      <c r="H253" s="1957" t="s">
        <v>2547</v>
      </c>
      <c r="I253" s="1980">
        <v>3.17</v>
      </c>
      <c r="J253" s="1957" t="s">
        <v>11730</v>
      </c>
      <c r="K253" s="1957" t="s">
        <v>11730</v>
      </c>
      <c r="L253" s="2476">
        <v>0.55000000000000004</v>
      </c>
      <c r="M253" s="3895">
        <v>43039</v>
      </c>
      <c r="N253" s="3566">
        <v>43025</v>
      </c>
      <c r="O253" s="1969" t="s">
        <v>6715</v>
      </c>
    </row>
    <row r="254" spans="1:15" ht="18" customHeight="1">
      <c r="A254" s="1957" t="s">
        <v>11648</v>
      </c>
      <c r="B254" s="3432">
        <v>0</v>
      </c>
      <c r="C254" s="1968" t="s">
        <v>6780</v>
      </c>
      <c r="D254" s="4645">
        <v>1534</v>
      </c>
      <c r="E254" s="1957" t="s">
        <v>11675</v>
      </c>
      <c r="F254" s="1966" t="s">
        <v>294</v>
      </c>
      <c r="G254" s="1978">
        <v>0</v>
      </c>
      <c r="H254" s="1957" t="s">
        <v>11695</v>
      </c>
      <c r="I254" s="1980">
        <v>1.17</v>
      </c>
      <c r="J254" s="1957" t="s">
        <v>6320</v>
      </c>
      <c r="K254" s="1957" t="s">
        <v>6320</v>
      </c>
      <c r="L254" s="2476">
        <v>1.17</v>
      </c>
      <c r="M254" s="3895">
        <v>43040</v>
      </c>
      <c r="N254" s="3566">
        <v>43025</v>
      </c>
      <c r="O254" s="1969" t="s">
        <v>6715</v>
      </c>
    </row>
    <row r="255" spans="1:15" ht="18" customHeight="1">
      <c r="A255" s="1957" t="s">
        <v>11648</v>
      </c>
      <c r="B255" s="3432">
        <v>0</v>
      </c>
      <c r="C255" s="1968" t="s">
        <v>6780</v>
      </c>
      <c r="D255" s="4645">
        <v>598</v>
      </c>
      <c r="E255" s="1957" t="s">
        <v>11645</v>
      </c>
      <c r="F255" s="1990" t="s">
        <v>11708</v>
      </c>
      <c r="G255" s="1978">
        <v>0</v>
      </c>
      <c r="H255" s="1957" t="s">
        <v>11715</v>
      </c>
      <c r="I255" s="1980">
        <v>0.96</v>
      </c>
      <c r="J255" s="1957" t="s">
        <v>294</v>
      </c>
      <c r="K255" s="1957" t="s">
        <v>11742</v>
      </c>
      <c r="L255" s="2476">
        <v>0.96</v>
      </c>
      <c r="M255" s="3895">
        <v>43040</v>
      </c>
      <c r="N255" s="3566">
        <v>43025</v>
      </c>
      <c r="O255" s="1969" t="s">
        <v>6715</v>
      </c>
    </row>
    <row r="256" spans="1:15" ht="18" customHeight="1">
      <c r="A256" s="1957" t="s">
        <v>11648</v>
      </c>
      <c r="B256" s="3432">
        <v>0</v>
      </c>
      <c r="C256" s="1968" t="s">
        <v>6780</v>
      </c>
      <c r="D256" s="4645">
        <v>1073</v>
      </c>
      <c r="E256" s="1957" t="s">
        <v>11670</v>
      </c>
      <c r="F256" s="1966" t="s">
        <v>199</v>
      </c>
      <c r="G256" s="1978">
        <v>0</v>
      </c>
      <c r="H256" s="1957" t="s">
        <v>3885</v>
      </c>
      <c r="I256" s="1980">
        <v>2.58</v>
      </c>
      <c r="J256" s="1957" t="s">
        <v>6760</v>
      </c>
      <c r="K256" s="1957" t="s">
        <v>11746</v>
      </c>
      <c r="L256" s="2476">
        <v>2.58</v>
      </c>
      <c r="M256" s="3895">
        <v>43041</v>
      </c>
      <c r="N256" s="3566">
        <v>43025</v>
      </c>
      <c r="O256" s="1969" t="s">
        <v>6715</v>
      </c>
    </row>
    <row r="257" spans="1:17" ht="18" customHeight="1">
      <c r="A257" s="1957" t="s">
        <v>11648</v>
      </c>
      <c r="B257" s="3432">
        <v>0</v>
      </c>
      <c r="C257" s="1968" t="s">
        <v>6780</v>
      </c>
      <c r="D257" s="4645">
        <v>1920</v>
      </c>
      <c r="E257" s="1957" t="s">
        <v>11637</v>
      </c>
      <c r="F257" s="1966" t="s">
        <v>134</v>
      </c>
      <c r="G257" s="1978">
        <v>0</v>
      </c>
      <c r="H257" s="1957" t="s">
        <v>11724</v>
      </c>
      <c r="I257" s="1980">
        <v>1.45</v>
      </c>
      <c r="J257" s="1957" t="s">
        <v>212</v>
      </c>
      <c r="K257" s="1957" t="s">
        <v>11747</v>
      </c>
      <c r="L257" s="2476">
        <v>1.45</v>
      </c>
      <c r="M257" s="3895">
        <v>43047</v>
      </c>
      <c r="N257" s="3566">
        <v>43056</v>
      </c>
      <c r="O257" s="1969" t="s">
        <v>6715</v>
      </c>
    </row>
    <row r="258" spans="1:17" ht="18" customHeight="1">
      <c r="A258" s="1957" t="s">
        <v>11648</v>
      </c>
      <c r="B258" s="3432">
        <v>0</v>
      </c>
      <c r="C258" s="1968" t="s">
        <v>6780</v>
      </c>
      <c r="D258" s="4645">
        <v>1697</v>
      </c>
      <c r="E258" s="1957" t="s">
        <v>11676</v>
      </c>
      <c r="F258" s="1966" t="s">
        <v>199</v>
      </c>
      <c r="G258" s="1978">
        <v>0</v>
      </c>
      <c r="H258" s="1957" t="s">
        <v>11721</v>
      </c>
      <c r="I258" s="1980">
        <v>0.96</v>
      </c>
      <c r="J258" s="1957" t="s">
        <v>6320</v>
      </c>
      <c r="K258" s="1957" t="s">
        <v>6320</v>
      </c>
      <c r="L258" s="2476">
        <v>0.96</v>
      </c>
      <c r="M258" s="3895">
        <v>43048</v>
      </c>
      <c r="N258" s="3566">
        <v>42995</v>
      </c>
      <c r="O258" s="1969" t="s">
        <v>6715</v>
      </c>
    </row>
    <row r="259" spans="1:17" ht="18" customHeight="1">
      <c r="A259" s="1957" t="s">
        <v>11648</v>
      </c>
      <c r="B259" s="3432">
        <v>0</v>
      </c>
      <c r="C259" s="1968" t="s">
        <v>6780</v>
      </c>
      <c r="D259" s="4648">
        <v>65</v>
      </c>
      <c r="E259" s="1957" t="s">
        <v>4176</v>
      </c>
      <c r="F259" s="1966" t="s">
        <v>11689</v>
      </c>
      <c r="G259" s="1988">
        <v>10.84</v>
      </c>
      <c r="H259" s="1957" t="s">
        <v>11690</v>
      </c>
      <c r="I259" s="1989">
        <v>16.41</v>
      </c>
      <c r="J259" s="1957" t="s">
        <v>294</v>
      </c>
      <c r="K259" s="1957" t="s">
        <v>11691</v>
      </c>
      <c r="L259" s="2476">
        <v>4.75</v>
      </c>
      <c r="M259" s="3895">
        <v>43060</v>
      </c>
      <c r="N259" s="3566">
        <v>43056</v>
      </c>
      <c r="O259" s="1969" t="s">
        <v>6715</v>
      </c>
    </row>
    <row r="260" spans="1:17" ht="18" customHeight="1">
      <c r="A260" s="1957" t="s">
        <v>11648</v>
      </c>
      <c r="B260" s="3432">
        <v>0</v>
      </c>
      <c r="C260" s="1968" t="s">
        <v>6780</v>
      </c>
      <c r="D260" s="3432">
        <v>176</v>
      </c>
      <c r="E260" s="1957" t="s">
        <v>13479</v>
      </c>
      <c r="F260" s="1966">
        <v>0</v>
      </c>
      <c r="G260" s="1957" t="s">
        <v>449</v>
      </c>
      <c r="H260" s="1957" t="s">
        <v>3284</v>
      </c>
      <c r="I260" s="1971">
        <v>0.56000000000000005</v>
      </c>
      <c r="J260" s="1957" t="s">
        <v>567</v>
      </c>
      <c r="K260" s="1957" t="s">
        <v>13480</v>
      </c>
      <c r="L260" s="2480">
        <v>0.56000000000000005</v>
      </c>
      <c r="M260" s="3897">
        <v>43123</v>
      </c>
      <c r="N260" s="3566">
        <v>43125</v>
      </c>
      <c r="O260" s="1957" t="s">
        <v>3317</v>
      </c>
    </row>
    <row r="261" spans="1:17" ht="18" customHeight="1">
      <c r="A261" s="1957" t="s">
        <v>11648</v>
      </c>
      <c r="B261" s="3432">
        <v>0</v>
      </c>
      <c r="C261" s="1968" t="s">
        <v>6780</v>
      </c>
      <c r="D261" s="3432">
        <v>145</v>
      </c>
      <c r="E261" s="1957" t="s">
        <v>13481</v>
      </c>
      <c r="F261" s="1966">
        <v>0</v>
      </c>
      <c r="G261" s="1957" t="s">
        <v>13482</v>
      </c>
      <c r="H261" s="1957" t="s">
        <v>10365</v>
      </c>
      <c r="I261" s="1971">
        <v>0.79</v>
      </c>
      <c r="J261" s="1957" t="s">
        <v>5073</v>
      </c>
      <c r="K261" s="1957" t="s">
        <v>13483</v>
      </c>
      <c r="L261" s="1967">
        <v>0.79</v>
      </c>
      <c r="M261" s="3897">
        <v>43123</v>
      </c>
      <c r="N261" s="3566">
        <v>43125</v>
      </c>
      <c r="O261" s="1957" t="s">
        <v>3317</v>
      </c>
    </row>
    <row r="262" spans="1:17" ht="18" customHeight="1">
      <c r="A262" s="1957" t="s">
        <v>11648</v>
      </c>
      <c r="B262" s="3432">
        <v>0</v>
      </c>
      <c r="C262" s="1968" t="s">
        <v>6780</v>
      </c>
      <c r="D262" s="3432">
        <v>759</v>
      </c>
      <c r="E262" s="1957" t="s">
        <v>13490</v>
      </c>
      <c r="F262" s="1966">
        <v>0</v>
      </c>
      <c r="G262" s="1957" t="s">
        <v>9825</v>
      </c>
      <c r="H262" s="1957" t="s">
        <v>7520</v>
      </c>
      <c r="I262" s="1971">
        <v>1.2210000000000001</v>
      </c>
      <c r="J262" s="1957"/>
      <c r="K262" s="1957"/>
      <c r="L262" s="1967">
        <v>1.21</v>
      </c>
      <c r="M262" s="3896">
        <v>43124</v>
      </c>
      <c r="N262" s="3566">
        <v>43118</v>
      </c>
      <c r="O262" s="1957" t="s">
        <v>3317</v>
      </c>
    </row>
    <row r="263" spans="1:17" ht="18" customHeight="1">
      <c r="A263" s="1957" t="s">
        <v>11648</v>
      </c>
      <c r="B263" s="3432">
        <v>0</v>
      </c>
      <c r="C263" s="1968" t="s">
        <v>6780</v>
      </c>
      <c r="D263" s="3432">
        <v>171</v>
      </c>
      <c r="E263" s="1957" t="s">
        <v>13476</v>
      </c>
      <c r="F263" s="1966">
        <v>0</v>
      </c>
      <c r="G263" s="1957" t="s">
        <v>168</v>
      </c>
      <c r="H263" s="1957" t="s">
        <v>13477</v>
      </c>
      <c r="I263" s="1971">
        <v>1.63</v>
      </c>
      <c r="J263" s="1957" t="s">
        <v>592</v>
      </c>
      <c r="K263" s="1957" t="s">
        <v>13478</v>
      </c>
      <c r="L263" s="1967">
        <v>1.63</v>
      </c>
      <c r="M263" s="3897">
        <v>43125</v>
      </c>
      <c r="N263" s="3566">
        <v>43118</v>
      </c>
      <c r="O263" s="1957" t="s">
        <v>3317</v>
      </c>
    </row>
    <row r="264" spans="1:17" ht="18" customHeight="1">
      <c r="A264" s="1957" t="s">
        <v>11648</v>
      </c>
      <c r="B264" s="3432">
        <v>0</v>
      </c>
      <c r="C264" s="1968" t="s">
        <v>6780</v>
      </c>
      <c r="D264" s="3432">
        <v>938</v>
      </c>
      <c r="E264" s="1957" t="s">
        <v>13487</v>
      </c>
      <c r="F264" s="1966">
        <v>0</v>
      </c>
      <c r="G264" s="1957" t="s">
        <v>3366</v>
      </c>
      <c r="H264" s="1957" t="s">
        <v>13488</v>
      </c>
      <c r="I264" s="1971">
        <v>0.63</v>
      </c>
      <c r="J264" s="1957" t="s">
        <v>6320</v>
      </c>
      <c r="K264" s="1957" t="s">
        <v>13489</v>
      </c>
      <c r="L264" s="1967">
        <v>0.63</v>
      </c>
      <c r="M264" s="3890">
        <v>43126</v>
      </c>
      <c r="N264" s="3566">
        <v>43118</v>
      </c>
      <c r="O264" s="1957" t="s">
        <v>3317</v>
      </c>
    </row>
    <row r="265" spans="1:17" ht="18" customHeight="1">
      <c r="A265" s="1957" t="s">
        <v>11648</v>
      </c>
      <c r="B265" s="3432">
        <v>0</v>
      </c>
      <c r="C265" s="1968" t="s">
        <v>6780</v>
      </c>
      <c r="D265" s="3432">
        <v>239</v>
      </c>
      <c r="E265" s="1957" t="s">
        <v>13484</v>
      </c>
      <c r="F265" s="1966">
        <v>0</v>
      </c>
      <c r="G265" s="1957" t="s">
        <v>13485</v>
      </c>
      <c r="H265" s="1957" t="s">
        <v>13486</v>
      </c>
      <c r="I265" s="1971">
        <v>1.72</v>
      </c>
      <c r="J265" s="1957" t="s">
        <v>890</v>
      </c>
      <c r="K265" s="1957" t="s">
        <v>10760</v>
      </c>
      <c r="L265" s="1967">
        <v>1.72</v>
      </c>
      <c r="M265" s="3896">
        <v>43136</v>
      </c>
      <c r="N265" s="3566">
        <v>43149</v>
      </c>
      <c r="O265" s="1957" t="s">
        <v>3317</v>
      </c>
    </row>
    <row r="266" spans="1:17">
      <c r="A266" s="1957" t="s">
        <v>11648</v>
      </c>
      <c r="B266" s="3432">
        <v>0</v>
      </c>
      <c r="C266" s="1968" t="s">
        <v>6780</v>
      </c>
      <c r="D266" s="4645">
        <v>875</v>
      </c>
      <c r="E266" s="1957" t="s">
        <v>11397</v>
      </c>
      <c r="F266" s="1966" t="s">
        <v>209</v>
      </c>
      <c r="G266" s="1978">
        <v>0</v>
      </c>
      <c r="H266" s="1957" t="s">
        <v>1085</v>
      </c>
      <c r="I266" s="1980">
        <v>2.88</v>
      </c>
      <c r="J266" s="1957" t="s">
        <v>199</v>
      </c>
      <c r="K266" s="1957" t="s">
        <v>11716</v>
      </c>
      <c r="L266" s="2477">
        <v>2.88</v>
      </c>
      <c r="M266" s="3895">
        <v>43140</v>
      </c>
      <c r="N266" s="3566">
        <v>43132</v>
      </c>
      <c r="O266" s="1969" t="s">
        <v>6715</v>
      </c>
    </row>
    <row r="267" spans="1:17">
      <c r="A267" s="1957" t="s">
        <v>11648</v>
      </c>
      <c r="B267" s="3432">
        <v>0</v>
      </c>
      <c r="C267" s="1968" t="s">
        <v>6780</v>
      </c>
      <c r="D267" s="4645">
        <v>1475</v>
      </c>
      <c r="E267" s="1957" t="s">
        <v>4176</v>
      </c>
      <c r="F267" s="1966" t="s">
        <v>134</v>
      </c>
      <c r="G267" s="1978">
        <v>0</v>
      </c>
      <c r="H267" s="1957" t="s">
        <v>11720</v>
      </c>
      <c r="I267" s="1980">
        <v>2.34</v>
      </c>
      <c r="J267" s="1957" t="s">
        <v>11734</v>
      </c>
      <c r="K267" s="1957" t="s">
        <v>11749</v>
      </c>
      <c r="L267" s="2476">
        <v>5.31</v>
      </c>
      <c r="M267" s="3895">
        <v>43146</v>
      </c>
      <c r="N267" s="3566">
        <v>43149</v>
      </c>
      <c r="O267" s="1969" t="s">
        <v>6715</v>
      </c>
    </row>
    <row r="268" spans="1:17">
      <c r="A268" s="1957" t="s">
        <v>11648</v>
      </c>
      <c r="B268" s="3432">
        <v>0</v>
      </c>
      <c r="C268" s="1968" t="s">
        <v>6780</v>
      </c>
      <c r="D268" s="4645">
        <v>932</v>
      </c>
      <c r="E268" s="1957" t="s">
        <v>11684</v>
      </c>
      <c r="F268" s="1966" t="s">
        <v>134</v>
      </c>
      <c r="G268" s="1978">
        <v>0</v>
      </c>
      <c r="H268" s="1957" t="s">
        <v>4193</v>
      </c>
      <c r="I268" s="1980">
        <v>0.35</v>
      </c>
      <c r="J268" s="1957" t="s">
        <v>6320</v>
      </c>
      <c r="K268" s="1957" t="s">
        <v>6320</v>
      </c>
      <c r="L268" s="2476">
        <v>0.35</v>
      </c>
      <c r="M268" s="3895">
        <v>43153</v>
      </c>
      <c r="N268" s="3566">
        <v>43149</v>
      </c>
      <c r="O268" s="1969" t="s">
        <v>6715</v>
      </c>
    </row>
    <row r="269" spans="1:17">
      <c r="A269" s="1957" t="s">
        <v>11648</v>
      </c>
      <c r="B269" s="3432">
        <v>0</v>
      </c>
      <c r="C269" s="1968" t="s">
        <v>6780</v>
      </c>
      <c r="D269" s="4645">
        <v>933</v>
      </c>
      <c r="E269" s="1957" t="s">
        <v>11682</v>
      </c>
      <c r="F269" s="1966" t="s">
        <v>134</v>
      </c>
      <c r="G269" s="1978">
        <v>0</v>
      </c>
      <c r="H269" s="1957" t="s">
        <v>11728</v>
      </c>
      <c r="I269" s="1980">
        <v>0.38</v>
      </c>
      <c r="J269" s="1957" t="s">
        <v>11737</v>
      </c>
      <c r="K269" s="1957" t="s">
        <v>11752</v>
      </c>
      <c r="L269" s="2476">
        <v>0.38</v>
      </c>
      <c r="M269" s="3895">
        <v>43153</v>
      </c>
      <c r="N269" s="3566">
        <v>43149</v>
      </c>
      <c r="O269" s="1969" t="s">
        <v>6715</v>
      </c>
      <c r="Q269" s="1953" t="s">
        <v>866</v>
      </c>
    </row>
    <row r="270" spans="1:17">
      <c r="A270" s="1957" t="s">
        <v>11648</v>
      </c>
      <c r="B270" s="3432">
        <v>0</v>
      </c>
      <c r="C270" s="1968" t="s">
        <v>6780</v>
      </c>
      <c r="D270" s="4645">
        <v>932</v>
      </c>
      <c r="E270" s="1957" t="s">
        <v>11683</v>
      </c>
      <c r="F270" s="1966" t="s">
        <v>199</v>
      </c>
      <c r="G270" s="1978">
        <v>0.45</v>
      </c>
      <c r="H270" s="1957" t="s">
        <v>11727</v>
      </c>
      <c r="I270" s="1980">
        <v>1.24</v>
      </c>
      <c r="J270" s="1957" t="s">
        <v>134</v>
      </c>
      <c r="K270" s="1957" t="s">
        <v>11724</v>
      </c>
      <c r="L270" s="2476">
        <v>0.79</v>
      </c>
      <c r="M270" s="3895">
        <v>43154</v>
      </c>
      <c r="N270" s="3566">
        <v>43149</v>
      </c>
      <c r="O270" s="1969" t="s">
        <v>6715</v>
      </c>
    </row>
    <row r="271" spans="1:17">
      <c r="A271" s="1957" t="s">
        <v>11648</v>
      </c>
      <c r="B271" s="3432">
        <v>0</v>
      </c>
      <c r="C271" s="1968" t="s">
        <v>6780</v>
      </c>
      <c r="D271" s="4645">
        <v>65</v>
      </c>
      <c r="E271" s="1957" t="s">
        <v>11634</v>
      </c>
      <c r="F271" s="1966" t="s">
        <v>294</v>
      </c>
      <c r="G271" s="1978">
        <v>1.49</v>
      </c>
      <c r="H271" s="1957" t="s">
        <v>11656</v>
      </c>
      <c r="I271" s="1980">
        <v>10.84</v>
      </c>
      <c r="J271" s="1957" t="s">
        <v>4174</v>
      </c>
      <c r="K271" s="1957" t="s">
        <v>4176</v>
      </c>
      <c r="L271" s="2476">
        <v>9.35</v>
      </c>
      <c r="M271" s="3895">
        <v>43157</v>
      </c>
      <c r="N271" s="3566">
        <v>43149</v>
      </c>
      <c r="O271" s="1969" t="s">
        <v>6715</v>
      </c>
    </row>
    <row r="272" spans="1:17">
      <c r="A272" s="1957" t="s">
        <v>11648</v>
      </c>
      <c r="B272" s="3432">
        <v>0</v>
      </c>
      <c r="C272" s="1968" t="s">
        <v>6780</v>
      </c>
      <c r="D272" s="4645">
        <v>1581</v>
      </c>
      <c r="E272" s="1957" t="s">
        <v>3437</v>
      </c>
      <c r="F272" s="1966" t="s">
        <v>294</v>
      </c>
      <c r="G272" s="1978">
        <v>0</v>
      </c>
      <c r="H272" s="1957" t="s">
        <v>1078</v>
      </c>
      <c r="I272" s="1980">
        <v>1.98</v>
      </c>
      <c r="J272" s="1957" t="s">
        <v>134</v>
      </c>
      <c r="K272" s="1957" t="s">
        <v>11724</v>
      </c>
      <c r="L272" s="2476">
        <v>1.98</v>
      </c>
      <c r="M272" s="3895">
        <v>43166</v>
      </c>
      <c r="N272" s="3566">
        <v>43177</v>
      </c>
      <c r="O272" s="1969" t="s">
        <v>6715</v>
      </c>
    </row>
    <row r="273" spans="1:15">
      <c r="A273" s="1957" t="s">
        <v>11648</v>
      </c>
      <c r="B273" s="3432">
        <v>0</v>
      </c>
      <c r="C273" s="1968" t="s">
        <v>6780</v>
      </c>
      <c r="D273" s="4645">
        <v>663</v>
      </c>
      <c r="E273" s="1957" t="s">
        <v>11647</v>
      </c>
      <c r="F273" s="1966" t="s">
        <v>134</v>
      </c>
      <c r="G273" s="1978">
        <v>5.01</v>
      </c>
      <c r="H273" s="1957" t="s">
        <v>3688</v>
      </c>
      <c r="I273" s="1980">
        <v>5.74</v>
      </c>
      <c r="J273" s="1957" t="s">
        <v>6320</v>
      </c>
      <c r="K273" s="1957" t="s">
        <v>11714</v>
      </c>
      <c r="L273" s="2476">
        <v>0.73</v>
      </c>
      <c r="M273" s="3895">
        <v>43167</v>
      </c>
      <c r="N273" s="3566">
        <v>43177</v>
      </c>
      <c r="O273" s="1969" t="s">
        <v>6715</v>
      </c>
    </row>
    <row r="274" spans="1:15">
      <c r="A274" s="1957" t="s">
        <v>11648</v>
      </c>
      <c r="B274" s="3432">
        <v>0</v>
      </c>
      <c r="C274" s="1968" t="s">
        <v>6780</v>
      </c>
      <c r="D274" s="4645">
        <v>1471</v>
      </c>
      <c r="E274" s="1957" t="s">
        <v>11674</v>
      </c>
      <c r="F274" s="1966" t="s">
        <v>4173</v>
      </c>
      <c r="G274" s="1978">
        <v>0</v>
      </c>
      <c r="H274" s="1957" t="s">
        <v>4180</v>
      </c>
      <c r="I274" s="1980">
        <v>1.01</v>
      </c>
      <c r="J274" s="1957" t="s">
        <v>209</v>
      </c>
      <c r="K274" s="1957" t="s">
        <v>1085</v>
      </c>
      <c r="L274" s="2476">
        <v>1.01</v>
      </c>
      <c r="M274" s="3895">
        <v>43172</v>
      </c>
      <c r="N274" s="3566">
        <v>43177</v>
      </c>
      <c r="O274" s="1969" t="s">
        <v>6715</v>
      </c>
    </row>
    <row r="275" spans="1:15">
      <c r="A275" s="1957" t="s">
        <v>11648</v>
      </c>
      <c r="B275" s="3432">
        <v>0</v>
      </c>
      <c r="C275" s="1968" t="s">
        <v>6780</v>
      </c>
      <c r="D275" s="4645">
        <v>663</v>
      </c>
      <c r="E275" s="1957" t="s">
        <v>11646</v>
      </c>
      <c r="F275" s="1966" t="s">
        <v>199</v>
      </c>
      <c r="G275" s="1978">
        <v>0</v>
      </c>
      <c r="H275" s="1957" t="s">
        <v>11716</v>
      </c>
      <c r="I275" s="1980">
        <v>5.01</v>
      </c>
      <c r="J275" s="1957" t="s">
        <v>134</v>
      </c>
      <c r="K275" s="1957" t="s">
        <v>11743</v>
      </c>
      <c r="L275" s="2476">
        <v>5.01</v>
      </c>
      <c r="M275" s="3895">
        <v>43192</v>
      </c>
      <c r="N275" s="3566">
        <v>43177</v>
      </c>
      <c r="O275" s="1969" t="s">
        <v>6715</v>
      </c>
    </row>
    <row r="276" spans="1:15">
      <c r="A276" s="1957" t="s">
        <v>11648</v>
      </c>
      <c r="B276" s="3432">
        <v>0</v>
      </c>
      <c r="C276" s="1968" t="s">
        <v>6780</v>
      </c>
      <c r="D276" s="4645">
        <v>664</v>
      </c>
      <c r="E276" s="1957" t="s">
        <v>11668</v>
      </c>
      <c r="F276" s="1966" t="s">
        <v>212</v>
      </c>
      <c r="G276" s="1978">
        <v>0</v>
      </c>
      <c r="H276" s="1957" t="s">
        <v>11717</v>
      </c>
      <c r="I276" s="1980">
        <v>1.43</v>
      </c>
      <c r="J276" s="1957" t="s">
        <v>4173</v>
      </c>
      <c r="K276" s="1957" t="s">
        <v>11744</v>
      </c>
      <c r="L276" s="2476">
        <v>1.43</v>
      </c>
      <c r="M276" s="3895">
        <v>43193</v>
      </c>
      <c r="N276" s="3566">
        <v>43208</v>
      </c>
      <c r="O276" s="1969" t="s">
        <v>6715</v>
      </c>
    </row>
    <row r="277" spans="1:15">
      <c r="A277" s="1957" t="s">
        <v>11648</v>
      </c>
      <c r="B277" s="3432">
        <v>0</v>
      </c>
      <c r="C277" s="1968" t="s">
        <v>6780</v>
      </c>
      <c r="D277" s="4645">
        <v>635</v>
      </c>
      <c r="E277" s="1957" t="s">
        <v>11681</v>
      </c>
      <c r="F277" s="1966" t="s">
        <v>6320</v>
      </c>
      <c r="G277" s="1978">
        <v>0</v>
      </c>
      <c r="H277" s="1957" t="s">
        <v>6320</v>
      </c>
      <c r="I277" s="1980">
        <v>0.24</v>
      </c>
      <c r="J277" s="1957" t="s">
        <v>294</v>
      </c>
      <c r="K277" s="1957" t="s">
        <v>1078</v>
      </c>
      <c r="L277" s="2476">
        <v>0.24</v>
      </c>
      <c r="M277" s="3895">
        <v>43193</v>
      </c>
      <c r="N277" s="3566">
        <v>43208</v>
      </c>
      <c r="O277" s="1969" t="s">
        <v>6715</v>
      </c>
    </row>
    <row r="278" spans="1:15">
      <c r="A278" s="1957" t="s">
        <v>11648</v>
      </c>
      <c r="B278" s="3432">
        <v>0</v>
      </c>
      <c r="C278" s="1968" t="s">
        <v>6780</v>
      </c>
      <c r="D278" s="4645">
        <v>664</v>
      </c>
      <c r="E278" s="1957" t="s">
        <v>11668</v>
      </c>
      <c r="F278" s="1966" t="s">
        <v>4173</v>
      </c>
      <c r="G278" s="1978">
        <v>1.43</v>
      </c>
      <c r="H278" s="1957" t="s">
        <v>4180</v>
      </c>
      <c r="I278" s="1980">
        <v>2.66</v>
      </c>
      <c r="J278" s="1957" t="s">
        <v>6320</v>
      </c>
      <c r="K278" s="1957" t="s">
        <v>6320</v>
      </c>
      <c r="L278" s="2476">
        <v>1.23</v>
      </c>
      <c r="M278" s="3895">
        <v>43194</v>
      </c>
      <c r="N278" s="3566">
        <v>43208</v>
      </c>
      <c r="O278" s="1969" t="s">
        <v>6715</v>
      </c>
    </row>
    <row r="279" spans="1:15">
      <c r="A279" s="1957" t="s">
        <v>11648</v>
      </c>
      <c r="B279" s="3432">
        <v>0</v>
      </c>
      <c r="C279" s="1968" t="s">
        <v>6780</v>
      </c>
      <c r="D279" s="4645">
        <v>868</v>
      </c>
      <c r="E279" s="1957" t="s">
        <v>11669</v>
      </c>
      <c r="F279" s="1966" t="s">
        <v>4173</v>
      </c>
      <c r="G279" s="1978">
        <v>0</v>
      </c>
      <c r="H279" s="1957" t="s">
        <v>4180</v>
      </c>
      <c r="I279" s="1980">
        <v>0.99</v>
      </c>
      <c r="J279" s="1957" t="s">
        <v>11731</v>
      </c>
      <c r="K279" s="1957" t="s">
        <v>11745</v>
      </c>
      <c r="L279" s="2476">
        <v>0.99</v>
      </c>
      <c r="M279" s="3895">
        <v>43194</v>
      </c>
      <c r="N279" s="3566">
        <v>43208</v>
      </c>
      <c r="O279" s="1969" t="s">
        <v>6715</v>
      </c>
    </row>
    <row r="280" spans="1:15">
      <c r="A280" s="1957" t="s">
        <v>11648</v>
      </c>
      <c r="B280" s="3432">
        <v>0</v>
      </c>
      <c r="C280" s="1968" t="s">
        <v>6780</v>
      </c>
      <c r="D280" s="4645">
        <v>1291</v>
      </c>
      <c r="E280" s="1957" t="s">
        <v>11687</v>
      </c>
      <c r="F280" s="1966" t="s">
        <v>199</v>
      </c>
      <c r="G280" s="1978">
        <v>0</v>
      </c>
      <c r="H280" s="1957" t="s">
        <v>11716</v>
      </c>
      <c r="I280" s="1980">
        <v>0.92</v>
      </c>
      <c r="J280" s="1957" t="s">
        <v>11739</v>
      </c>
      <c r="K280" s="1957" t="s">
        <v>11754</v>
      </c>
      <c r="L280" s="2476">
        <v>0.92</v>
      </c>
      <c r="M280" s="3895">
        <v>43195</v>
      </c>
      <c r="N280" s="3566">
        <v>43208</v>
      </c>
      <c r="O280" s="1969" t="s">
        <v>6715</v>
      </c>
    </row>
    <row r="281" spans="1:15">
      <c r="A281" s="1957" t="s">
        <v>11648</v>
      </c>
      <c r="B281" s="3432">
        <v>0</v>
      </c>
      <c r="C281" s="1968" t="s">
        <v>6780</v>
      </c>
      <c r="D281" s="4645">
        <v>719</v>
      </c>
      <c r="E281" s="1957" t="s">
        <v>11694</v>
      </c>
      <c r="F281" s="1966" t="s">
        <v>199</v>
      </c>
      <c r="G281" s="1978">
        <v>0</v>
      </c>
      <c r="H281" s="1957" t="s">
        <v>11716</v>
      </c>
      <c r="I281" s="1980">
        <v>2.84</v>
      </c>
      <c r="J281" s="1957" t="s">
        <v>11731</v>
      </c>
      <c r="K281" s="1957" t="s">
        <v>11745</v>
      </c>
      <c r="L281" s="2477">
        <v>2.84</v>
      </c>
      <c r="M281" s="3893">
        <v>43202</v>
      </c>
      <c r="N281" s="3566">
        <v>43208</v>
      </c>
      <c r="O281" s="1969" t="s">
        <v>6715</v>
      </c>
    </row>
    <row r="282" spans="1:15">
      <c r="A282" s="1957" t="s">
        <v>11648</v>
      </c>
      <c r="B282" s="3432">
        <v>0</v>
      </c>
      <c r="C282" s="1968" t="s">
        <v>6780</v>
      </c>
      <c r="D282" s="4645">
        <v>1136</v>
      </c>
      <c r="E282" s="1957" t="s">
        <v>3505</v>
      </c>
      <c r="F282" s="1966" t="s">
        <v>199</v>
      </c>
      <c r="G282" s="1978">
        <v>0.7</v>
      </c>
      <c r="H282" s="1957" t="s">
        <v>11716</v>
      </c>
      <c r="I282" s="1980">
        <v>2.29</v>
      </c>
      <c r="J282" s="1957" t="s">
        <v>6320</v>
      </c>
      <c r="K282" s="1957" t="s">
        <v>6320</v>
      </c>
      <c r="L282" s="2477">
        <v>1.59</v>
      </c>
      <c r="M282" s="3893">
        <v>43203</v>
      </c>
      <c r="N282" s="3566">
        <v>43149</v>
      </c>
      <c r="O282" s="1969" t="s">
        <v>6715</v>
      </c>
    </row>
    <row r="283" spans="1:15">
      <c r="A283" s="1957" t="s">
        <v>11648</v>
      </c>
      <c r="B283" s="3432">
        <v>0</v>
      </c>
      <c r="C283" s="1968" t="s">
        <v>6780</v>
      </c>
      <c r="D283" s="4645">
        <v>1468</v>
      </c>
      <c r="E283" s="1957" t="s">
        <v>11673</v>
      </c>
      <c r="F283" s="1966" t="s">
        <v>11710</v>
      </c>
      <c r="G283" s="1978">
        <v>0</v>
      </c>
      <c r="H283" s="1957" t="s">
        <v>11716</v>
      </c>
      <c r="I283" s="1980">
        <v>0.33</v>
      </c>
      <c r="J283" s="1957" t="s">
        <v>6320</v>
      </c>
      <c r="K283" s="1957" t="s">
        <v>6320</v>
      </c>
      <c r="L283" s="2477">
        <v>0.33</v>
      </c>
      <c r="M283" s="3893">
        <v>43203</v>
      </c>
      <c r="N283" s="3566">
        <v>43208</v>
      </c>
      <c r="O283" s="1969" t="s">
        <v>6715</v>
      </c>
    </row>
    <row r="284" spans="1:15">
      <c r="A284" s="1957" t="s">
        <v>11648</v>
      </c>
      <c r="B284" s="3432">
        <v>0</v>
      </c>
      <c r="C284" s="1968" t="s">
        <v>6780</v>
      </c>
      <c r="D284" s="4645">
        <v>1738</v>
      </c>
      <c r="E284" s="1957" t="s">
        <v>11678</v>
      </c>
      <c r="F284" s="1966" t="s">
        <v>11712</v>
      </c>
      <c r="G284" s="1978">
        <v>1.1100000000000001</v>
      </c>
      <c r="H284" s="1957" t="s">
        <v>11723</v>
      </c>
      <c r="I284" s="1980">
        <v>1.57</v>
      </c>
      <c r="J284" s="1957" t="s">
        <v>6320</v>
      </c>
      <c r="K284" s="1957" t="s">
        <v>6320</v>
      </c>
      <c r="L284" s="2477">
        <v>0.46</v>
      </c>
      <c r="M284" s="3893">
        <v>43203</v>
      </c>
      <c r="N284" s="3566">
        <v>43208</v>
      </c>
      <c r="O284" s="1969" t="s">
        <v>6715</v>
      </c>
    </row>
    <row r="285" spans="1:15">
      <c r="A285" s="1957" t="s">
        <v>11648</v>
      </c>
      <c r="B285" s="3432">
        <v>0</v>
      </c>
      <c r="C285" s="1968" t="s">
        <v>6780</v>
      </c>
      <c r="D285" s="4645">
        <v>73</v>
      </c>
      <c r="E285" s="1957" t="s">
        <v>1085</v>
      </c>
      <c r="F285" s="1966" t="s">
        <v>840</v>
      </c>
      <c r="G285" s="1978">
        <v>0</v>
      </c>
      <c r="H285" s="1957" t="s">
        <v>11692</v>
      </c>
      <c r="I285" s="1980">
        <v>9.94</v>
      </c>
      <c r="J285" s="1957" t="s">
        <v>11693</v>
      </c>
      <c r="K285" s="1957" t="s">
        <v>11694</v>
      </c>
      <c r="L285" s="2476">
        <v>9.94</v>
      </c>
      <c r="M285" s="3895">
        <v>43209</v>
      </c>
      <c r="N285" s="3566">
        <v>43208</v>
      </c>
      <c r="O285" s="1969" t="s">
        <v>6715</v>
      </c>
    </row>
    <row r="286" spans="1:15">
      <c r="A286" s="1957" t="s">
        <v>11648</v>
      </c>
      <c r="B286" s="3432">
        <v>0</v>
      </c>
      <c r="C286" s="1968" t="s">
        <v>6780</v>
      </c>
      <c r="D286" s="4645">
        <v>1287</v>
      </c>
      <c r="E286" s="1957" t="s">
        <v>11685</v>
      </c>
      <c r="F286" s="1966" t="s">
        <v>148</v>
      </c>
      <c r="G286" s="1978">
        <v>0</v>
      </c>
      <c r="H286" s="1957" t="s">
        <v>27</v>
      </c>
      <c r="I286" s="1980">
        <v>1.9</v>
      </c>
      <c r="J286" s="1957" t="s">
        <v>840</v>
      </c>
      <c r="K286" s="1957" t="s">
        <v>11753</v>
      </c>
      <c r="L286" s="2476">
        <v>1.9</v>
      </c>
      <c r="M286" s="3895">
        <v>43209</v>
      </c>
      <c r="N286" s="3566">
        <v>43208</v>
      </c>
      <c r="O286" s="1969" t="s">
        <v>6715</v>
      </c>
    </row>
    <row r="287" spans="1:15">
      <c r="A287" s="1957" t="s">
        <v>11648</v>
      </c>
      <c r="B287" s="3432">
        <v>0</v>
      </c>
      <c r="C287" s="1968" t="s">
        <v>6780</v>
      </c>
      <c r="D287" s="4645">
        <v>1737</v>
      </c>
      <c r="E287" s="1957" t="s">
        <v>11688</v>
      </c>
      <c r="F287" s="1966" t="s">
        <v>11713</v>
      </c>
      <c r="G287" s="1978">
        <v>0</v>
      </c>
      <c r="H287" s="1957" t="s">
        <v>11729</v>
      </c>
      <c r="I287" s="1980">
        <v>0.55000000000000004</v>
      </c>
      <c r="J287" s="1957" t="s">
        <v>6320</v>
      </c>
      <c r="K287" s="1957" t="s">
        <v>6320</v>
      </c>
      <c r="L287" s="2477">
        <v>0.55000000000000004</v>
      </c>
      <c r="M287" s="3893">
        <v>43209</v>
      </c>
      <c r="N287" s="3566">
        <v>43208</v>
      </c>
      <c r="O287" s="1969" t="s">
        <v>6715</v>
      </c>
    </row>
    <row r="288" spans="1:15">
      <c r="A288" s="1957" t="s">
        <v>11648</v>
      </c>
      <c r="B288" s="3432">
        <v>0</v>
      </c>
      <c r="C288" s="2153" t="s">
        <v>6782</v>
      </c>
      <c r="D288" s="4649">
        <v>6</v>
      </c>
      <c r="E288" s="2152" t="s">
        <v>11656</v>
      </c>
      <c r="F288" s="2154" t="s">
        <v>840</v>
      </c>
      <c r="G288" s="2155">
        <v>19.440000000000001</v>
      </c>
      <c r="H288" s="2152" t="s">
        <v>11725</v>
      </c>
      <c r="I288" s="2156">
        <v>35.659999999999997</v>
      </c>
      <c r="J288" s="2152" t="s">
        <v>11736</v>
      </c>
      <c r="K288" s="2152" t="s">
        <v>11730</v>
      </c>
      <c r="L288" s="2618">
        <v>16.22</v>
      </c>
      <c r="M288" s="3895">
        <v>43220</v>
      </c>
      <c r="N288" s="3566">
        <v>43238</v>
      </c>
      <c r="O288" s="1969" t="s">
        <v>6715</v>
      </c>
    </row>
    <row r="289" spans="1:15">
      <c r="A289" s="1957" t="s">
        <v>11648</v>
      </c>
      <c r="B289" s="3432">
        <v>0</v>
      </c>
      <c r="C289" s="2153" t="s">
        <v>6782</v>
      </c>
      <c r="D289" s="4649">
        <v>692</v>
      </c>
      <c r="E289" s="2152" t="s">
        <v>11653</v>
      </c>
      <c r="F289" s="2154" t="s">
        <v>199</v>
      </c>
      <c r="G289" s="2155">
        <v>0</v>
      </c>
      <c r="H289" s="2152" t="s">
        <v>11665</v>
      </c>
      <c r="I289" s="2156">
        <v>3.66</v>
      </c>
      <c r="J289" s="2152" t="s">
        <v>11664</v>
      </c>
      <c r="K289" s="2152" t="s">
        <v>11653</v>
      </c>
      <c r="L289" s="2618">
        <v>3.66</v>
      </c>
      <c r="M289" s="3895">
        <v>43222</v>
      </c>
      <c r="N289" s="3567">
        <v>43238</v>
      </c>
      <c r="O289" s="1969" t="s">
        <v>6715</v>
      </c>
    </row>
    <row r="290" spans="1:15">
      <c r="A290" s="1957" t="s">
        <v>11648</v>
      </c>
      <c r="B290" s="3432">
        <v>0</v>
      </c>
      <c r="C290" s="2153" t="s">
        <v>6781</v>
      </c>
      <c r="D290" s="4649">
        <v>321</v>
      </c>
      <c r="E290" s="2152" t="s">
        <v>3936</v>
      </c>
      <c r="F290" s="2154" t="s">
        <v>11664</v>
      </c>
      <c r="G290" s="2155">
        <v>0</v>
      </c>
      <c r="H290" s="2152" t="s">
        <v>11666</v>
      </c>
      <c r="I290" s="2156">
        <v>3.53</v>
      </c>
      <c r="J290" s="2152" t="s">
        <v>66</v>
      </c>
      <c r="K290" s="2152" t="s">
        <v>11667</v>
      </c>
      <c r="L290" s="2618">
        <v>3.53</v>
      </c>
      <c r="M290" s="3895">
        <v>43223</v>
      </c>
      <c r="N290" s="3567">
        <v>43238</v>
      </c>
      <c r="O290" s="1969" t="s">
        <v>6715</v>
      </c>
    </row>
    <row r="291" spans="1:15">
      <c r="A291" s="1957" t="s">
        <v>11648</v>
      </c>
      <c r="B291" s="3432">
        <v>0</v>
      </c>
      <c r="C291" s="2153" t="s">
        <v>6782</v>
      </c>
      <c r="D291" s="4649">
        <v>3</v>
      </c>
      <c r="E291" s="2152" t="s">
        <v>11649</v>
      </c>
      <c r="F291" s="2154" t="s">
        <v>11664</v>
      </c>
      <c r="G291" s="2155">
        <v>0</v>
      </c>
      <c r="H291" s="2152" t="s">
        <v>1081</v>
      </c>
      <c r="I291" s="2156">
        <v>7.05</v>
      </c>
      <c r="J291" s="2152" t="s">
        <v>199</v>
      </c>
      <c r="K291" s="2152" t="s">
        <v>11665</v>
      </c>
      <c r="L291" s="2480">
        <f t="shared" ref="L291:L322" si="6">SUM(I291-G291)</f>
        <v>7.05</v>
      </c>
      <c r="M291" s="3895">
        <v>43228</v>
      </c>
      <c r="N291" s="3566">
        <v>43238</v>
      </c>
      <c r="O291" s="1969" t="s">
        <v>6715</v>
      </c>
    </row>
    <row r="292" spans="1:15" ht="15" customHeight="1">
      <c r="A292" s="1957" t="s">
        <v>11648</v>
      </c>
      <c r="B292" s="3432">
        <v>0</v>
      </c>
      <c r="C292" s="2153" t="s">
        <v>6781</v>
      </c>
      <c r="D292" s="4649">
        <v>321</v>
      </c>
      <c r="E292" s="2152" t="s">
        <v>11680</v>
      </c>
      <c r="F292" s="2154" t="s">
        <v>199</v>
      </c>
      <c r="G292" s="2155">
        <v>4.29</v>
      </c>
      <c r="H292" s="2152" t="s">
        <v>11726</v>
      </c>
      <c r="I292" s="2156">
        <v>8.56</v>
      </c>
      <c r="J292" s="2152" t="s">
        <v>199</v>
      </c>
      <c r="K292" s="2152" t="s">
        <v>11751</v>
      </c>
      <c r="L292" s="2480">
        <f t="shared" si="6"/>
        <v>4.2700000000000005</v>
      </c>
      <c r="M292" s="3895">
        <v>43234</v>
      </c>
      <c r="N292" s="3566">
        <v>43239</v>
      </c>
      <c r="O292" s="1969" t="s">
        <v>14247</v>
      </c>
    </row>
    <row r="293" spans="1:15">
      <c r="A293" s="2486" t="s">
        <v>11648</v>
      </c>
      <c r="B293" s="3423">
        <v>0</v>
      </c>
      <c r="C293" s="2786" t="s">
        <v>6780</v>
      </c>
      <c r="D293" s="3423">
        <v>1262</v>
      </c>
      <c r="E293" s="2486" t="s">
        <v>14514</v>
      </c>
      <c r="F293" s="2787" t="s">
        <v>194</v>
      </c>
      <c r="G293" s="2486">
        <v>0</v>
      </c>
      <c r="H293" s="2486" t="s">
        <v>14518</v>
      </c>
      <c r="I293" s="2788">
        <v>1.92</v>
      </c>
      <c r="J293" s="2486" t="s">
        <v>14519</v>
      </c>
      <c r="K293" s="2486" t="s">
        <v>14520</v>
      </c>
      <c r="L293" s="2639">
        <f t="shared" si="6"/>
        <v>1.92</v>
      </c>
      <c r="M293" s="3898">
        <v>43236</v>
      </c>
      <c r="N293" s="3567">
        <v>43238</v>
      </c>
      <c r="O293" s="2640" t="s">
        <v>2717</v>
      </c>
    </row>
    <row r="294" spans="1:15">
      <c r="A294" s="2486" t="s">
        <v>11648</v>
      </c>
      <c r="B294" s="3423">
        <v>0</v>
      </c>
      <c r="C294" s="2786" t="s">
        <v>6780</v>
      </c>
      <c r="D294" s="3423">
        <v>1821</v>
      </c>
      <c r="E294" s="2486" t="s">
        <v>14521</v>
      </c>
      <c r="F294" s="2787" t="s">
        <v>14522</v>
      </c>
      <c r="G294" s="2486">
        <v>0</v>
      </c>
      <c r="H294" s="2486" t="s">
        <v>14523</v>
      </c>
      <c r="I294" s="2788">
        <v>1.01</v>
      </c>
      <c r="J294" s="2486" t="s">
        <v>194</v>
      </c>
      <c r="K294" s="2486" t="s">
        <v>14524</v>
      </c>
      <c r="L294" s="2639">
        <f t="shared" si="6"/>
        <v>1.01</v>
      </c>
      <c r="M294" s="3898">
        <v>43236</v>
      </c>
      <c r="N294" s="3567">
        <v>43238</v>
      </c>
      <c r="O294" s="2640" t="s">
        <v>2717</v>
      </c>
    </row>
    <row r="295" spans="1:15">
      <c r="A295" s="2486" t="s">
        <v>11648</v>
      </c>
      <c r="B295" s="3423">
        <v>0</v>
      </c>
      <c r="C295" s="2786" t="s">
        <v>6780</v>
      </c>
      <c r="D295" s="3423">
        <v>625</v>
      </c>
      <c r="E295" s="2486" t="s">
        <v>14515</v>
      </c>
      <c r="F295" s="2787" t="s">
        <v>245</v>
      </c>
      <c r="G295" s="2486">
        <v>8.3000000000000007</v>
      </c>
      <c r="H295" s="2486" t="s">
        <v>14516</v>
      </c>
      <c r="I295" s="2788">
        <v>12</v>
      </c>
      <c r="J295" s="2486" t="s">
        <v>207</v>
      </c>
      <c r="K295" s="2486" t="s">
        <v>14517</v>
      </c>
      <c r="L295" s="2639">
        <f t="shared" si="6"/>
        <v>3.6999999999999993</v>
      </c>
      <c r="M295" s="3898">
        <v>43269</v>
      </c>
      <c r="N295" s="3568">
        <v>43269</v>
      </c>
      <c r="O295" s="2640" t="s">
        <v>2717</v>
      </c>
    </row>
    <row r="296" spans="1:15">
      <c r="A296" s="2478" t="s">
        <v>14097</v>
      </c>
      <c r="B296" s="3433">
        <v>0</v>
      </c>
      <c r="C296" s="2474" t="s">
        <v>6780</v>
      </c>
      <c r="D296" s="4650">
        <v>19</v>
      </c>
      <c r="E296" s="2484" t="s">
        <v>14094</v>
      </c>
      <c r="F296" s="2479" t="s">
        <v>509</v>
      </c>
      <c r="G296" s="2482">
        <v>0</v>
      </c>
      <c r="H296" s="2484" t="s">
        <v>14090</v>
      </c>
      <c r="I296" s="2482">
        <v>1.56</v>
      </c>
      <c r="J296" s="2478" t="s">
        <v>14095</v>
      </c>
      <c r="K296" s="2484" t="s">
        <v>14094</v>
      </c>
      <c r="L296" s="2480">
        <f t="shared" si="6"/>
        <v>1.56</v>
      </c>
      <c r="M296" s="3899">
        <v>43286</v>
      </c>
      <c r="N296" s="3567">
        <v>43299</v>
      </c>
      <c r="O296" s="1969" t="s">
        <v>6715</v>
      </c>
    </row>
    <row r="297" spans="1:15">
      <c r="A297" s="2478" t="s">
        <v>14097</v>
      </c>
      <c r="B297" s="3433">
        <v>0</v>
      </c>
      <c r="C297" s="2474" t="s">
        <v>6780</v>
      </c>
      <c r="D297" s="4650">
        <v>19</v>
      </c>
      <c r="E297" s="2484" t="s">
        <v>14094</v>
      </c>
      <c r="F297" s="2479" t="s">
        <v>14096</v>
      </c>
      <c r="G297" s="2482">
        <v>1.56</v>
      </c>
      <c r="H297" s="2484" t="s">
        <v>14094</v>
      </c>
      <c r="I297" s="2482">
        <v>1.94</v>
      </c>
      <c r="J297" s="2478" t="s">
        <v>14100</v>
      </c>
      <c r="K297" s="2484" t="s">
        <v>14094</v>
      </c>
      <c r="L297" s="2480">
        <f t="shared" si="6"/>
        <v>0.37999999999999989</v>
      </c>
      <c r="M297" s="3899">
        <v>43286</v>
      </c>
      <c r="N297" s="3567">
        <v>43299</v>
      </c>
      <c r="O297" s="1969" t="s">
        <v>6715</v>
      </c>
    </row>
    <row r="298" spans="1:15" ht="15.75" customHeight="1">
      <c r="A298" s="2478" t="s">
        <v>14097</v>
      </c>
      <c r="B298" s="3433">
        <v>0</v>
      </c>
      <c r="C298" s="2474" t="s">
        <v>6781</v>
      </c>
      <c r="D298" s="4650">
        <v>178</v>
      </c>
      <c r="E298" s="2483" t="s">
        <v>14092</v>
      </c>
      <c r="F298" s="2479" t="s">
        <v>7154</v>
      </c>
      <c r="G298" s="2482">
        <v>9.24</v>
      </c>
      <c r="H298" s="2484" t="s">
        <v>14091</v>
      </c>
      <c r="I298" s="2482">
        <v>15.68</v>
      </c>
      <c r="J298" s="2478" t="s">
        <v>1461</v>
      </c>
      <c r="K298" s="2484" t="s">
        <v>14093</v>
      </c>
      <c r="L298" s="2480">
        <f t="shared" si="6"/>
        <v>6.4399999999999995</v>
      </c>
      <c r="M298" s="3901">
        <v>43290</v>
      </c>
      <c r="N298" s="3567">
        <v>43299</v>
      </c>
      <c r="O298" s="1969" t="s">
        <v>16531</v>
      </c>
    </row>
    <row r="299" spans="1:15" ht="16.5" customHeight="1">
      <c r="A299" s="2478" t="s">
        <v>14097</v>
      </c>
      <c r="B299" s="3433">
        <v>0</v>
      </c>
      <c r="C299" s="2474" t="s">
        <v>6780</v>
      </c>
      <c r="D299" s="4650">
        <v>77</v>
      </c>
      <c r="E299" s="2484" t="s">
        <v>14101</v>
      </c>
      <c r="F299" s="2479" t="s">
        <v>273</v>
      </c>
      <c r="G299" s="2482">
        <v>0</v>
      </c>
      <c r="H299" s="2485" t="s">
        <v>14100</v>
      </c>
      <c r="I299" s="2482">
        <v>2.4900000000000002</v>
      </c>
      <c r="J299" s="2478" t="s">
        <v>509</v>
      </c>
      <c r="K299" s="2484" t="s">
        <v>14090</v>
      </c>
      <c r="L299" s="2480">
        <f t="shared" si="6"/>
        <v>2.4900000000000002</v>
      </c>
      <c r="M299" s="3899">
        <v>43318</v>
      </c>
      <c r="N299" s="3567">
        <v>43361</v>
      </c>
      <c r="O299" s="1969" t="s">
        <v>6715</v>
      </c>
    </row>
    <row r="300" spans="1:15" ht="16.5" customHeight="1">
      <c r="A300" s="2478" t="s">
        <v>14097</v>
      </c>
      <c r="B300" s="3433">
        <v>0</v>
      </c>
      <c r="C300" s="2474" t="s">
        <v>6780</v>
      </c>
      <c r="D300" s="4650">
        <v>442</v>
      </c>
      <c r="E300" s="2484" t="s">
        <v>14089</v>
      </c>
      <c r="F300" s="2479" t="s">
        <v>509</v>
      </c>
      <c r="G300" s="2482">
        <v>0</v>
      </c>
      <c r="H300" s="2484" t="s">
        <v>14090</v>
      </c>
      <c r="I300" s="2482">
        <v>1.28</v>
      </c>
      <c r="J300" s="2478" t="s">
        <v>6320</v>
      </c>
      <c r="K300" s="2484" t="s">
        <v>14089</v>
      </c>
      <c r="L300" s="2480">
        <f t="shared" si="6"/>
        <v>1.28</v>
      </c>
      <c r="M300" s="3899">
        <v>43340</v>
      </c>
      <c r="N300" s="3567">
        <v>43330</v>
      </c>
      <c r="O300" s="1969" t="s">
        <v>6715</v>
      </c>
    </row>
    <row r="301" spans="1:15" ht="15.75" customHeight="1">
      <c r="A301" s="2478" t="s">
        <v>14097</v>
      </c>
      <c r="B301" s="3433">
        <v>0</v>
      </c>
      <c r="C301" s="2474" t="s">
        <v>6780</v>
      </c>
      <c r="D301" s="4650">
        <v>445</v>
      </c>
      <c r="E301" s="2484" t="s">
        <v>14099</v>
      </c>
      <c r="F301" s="2479" t="s">
        <v>6320</v>
      </c>
      <c r="G301" s="2482">
        <v>2.2000000000000002</v>
      </c>
      <c r="H301" s="2484" t="s">
        <v>14099</v>
      </c>
      <c r="I301" s="2482">
        <v>2.52</v>
      </c>
      <c r="J301" s="2478" t="s">
        <v>509</v>
      </c>
      <c r="K301" s="2484" t="s">
        <v>14090</v>
      </c>
      <c r="L301" s="2480">
        <f t="shared" si="6"/>
        <v>0.31999999999999984</v>
      </c>
      <c r="M301" s="3899">
        <v>43343</v>
      </c>
      <c r="N301" s="3567">
        <v>43361</v>
      </c>
      <c r="O301" s="1969" t="s">
        <v>6715</v>
      </c>
    </row>
    <row r="302" spans="1:15" ht="15.75" customHeight="1">
      <c r="A302" s="2478" t="s">
        <v>14097</v>
      </c>
      <c r="B302" s="3433">
        <v>0</v>
      </c>
      <c r="C302" s="2474" t="s">
        <v>6780</v>
      </c>
      <c r="D302" s="4650">
        <v>292</v>
      </c>
      <c r="E302" s="2484" t="s">
        <v>14109</v>
      </c>
      <c r="F302" s="2479" t="s">
        <v>6722</v>
      </c>
      <c r="G302" s="2482">
        <v>0</v>
      </c>
      <c r="H302" s="2484" t="s">
        <v>14102</v>
      </c>
      <c r="I302" s="2482">
        <v>2.73</v>
      </c>
      <c r="J302" s="2478" t="s">
        <v>438</v>
      </c>
      <c r="K302" s="2484" t="s">
        <v>14109</v>
      </c>
      <c r="L302" s="2480">
        <f t="shared" si="6"/>
        <v>2.73</v>
      </c>
      <c r="M302" s="3899">
        <v>43343</v>
      </c>
      <c r="N302" s="3567">
        <v>43361</v>
      </c>
      <c r="O302" s="1969" t="s">
        <v>6715</v>
      </c>
    </row>
    <row r="303" spans="1:15" ht="15.75" customHeight="1">
      <c r="A303" s="2478" t="s">
        <v>14097</v>
      </c>
      <c r="B303" s="3433">
        <v>0</v>
      </c>
      <c r="C303" s="2474" t="s">
        <v>6780</v>
      </c>
      <c r="D303" s="4650">
        <v>444</v>
      </c>
      <c r="E303" s="2484" t="s">
        <v>14098</v>
      </c>
      <c r="F303" s="2479" t="s">
        <v>6320</v>
      </c>
      <c r="G303" s="2482">
        <v>1.81</v>
      </c>
      <c r="H303" s="2484" t="s">
        <v>14098</v>
      </c>
      <c r="I303" s="2482">
        <v>2.0699999999999998</v>
      </c>
      <c r="J303" s="2478" t="s">
        <v>509</v>
      </c>
      <c r="K303" s="2484" t="s">
        <v>14090</v>
      </c>
      <c r="L303" s="2480">
        <f t="shared" si="6"/>
        <v>0.25999999999999979</v>
      </c>
      <c r="M303" s="3899">
        <v>43347</v>
      </c>
      <c r="N303" s="3567">
        <v>43361</v>
      </c>
      <c r="O303" s="1969" t="s">
        <v>6715</v>
      </c>
    </row>
    <row r="304" spans="1:15" ht="16.5" customHeight="1">
      <c r="A304" s="2478" t="s">
        <v>14097</v>
      </c>
      <c r="B304" s="3433">
        <v>0</v>
      </c>
      <c r="C304" s="2474" t="s">
        <v>6780</v>
      </c>
      <c r="D304" s="4650">
        <v>1426</v>
      </c>
      <c r="E304" s="2484" t="s">
        <v>14172</v>
      </c>
      <c r="F304" s="2479" t="s">
        <v>509</v>
      </c>
      <c r="G304" s="2482">
        <v>0</v>
      </c>
      <c r="H304" s="2484" t="s">
        <v>14090</v>
      </c>
      <c r="I304" s="2482">
        <v>1.67</v>
      </c>
      <c r="J304" s="2478" t="s">
        <v>5274</v>
      </c>
      <c r="K304" s="2484" t="s">
        <v>14150</v>
      </c>
      <c r="L304" s="2480">
        <f t="shared" si="6"/>
        <v>1.67</v>
      </c>
      <c r="M304" s="3899">
        <v>43347</v>
      </c>
      <c r="N304" s="3567">
        <v>43361</v>
      </c>
      <c r="O304" s="1969" t="s">
        <v>6715</v>
      </c>
    </row>
    <row r="305" spans="1:17" ht="15.75" customHeight="1">
      <c r="A305" s="2478" t="s">
        <v>14097</v>
      </c>
      <c r="B305" s="3433">
        <v>0</v>
      </c>
      <c r="C305" s="2474" t="s">
        <v>6780</v>
      </c>
      <c r="D305" s="4650">
        <v>720</v>
      </c>
      <c r="E305" s="2484" t="s">
        <v>14150</v>
      </c>
      <c r="F305" s="2479" t="s">
        <v>509</v>
      </c>
      <c r="G305" s="2482">
        <v>0.64</v>
      </c>
      <c r="H305" s="2484" t="s">
        <v>14090</v>
      </c>
      <c r="I305" s="2482">
        <v>1.85</v>
      </c>
      <c r="J305" s="2478" t="s">
        <v>6722</v>
      </c>
      <c r="K305" s="2483" t="s">
        <v>14102</v>
      </c>
      <c r="L305" s="2480">
        <f t="shared" si="6"/>
        <v>1.21</v>
      </c>
      <c r="M305" s="3899">
        <v>43348</v>
      </c>
      <c r="N305" s="3567">
        <v>43361</v>
      </c>
      <c r="O305" s="1969" t="s">
        <v>6715</v>
      </c>
    </row>
    <row r="306" spans="1:17" ht="16.5" customHeight="1">
      <c r="A306" s="2478" t="s">
        <v>14097</v>
      </c>
      <c r="B306" s="3433">
        <v>0</v>
      </c>
      <c r="C306" s="2474" t="s">
        <v>6780</v>
      </c>
      <c r="D306" s="4650">
        <v>1179</v>
      </c>
      <c r="E306" s="2484" t="s">
        <v>14157</v>
      </c>
      <c r="F306" s="2479" t="s">
        <v>6722</v>
      </c>
      <c r="G306" s="2482">
        <v>0</v>
      </c>
      <c r="H306" s="2483" t="s">
        <v>14102</v>
      </c>
      <c r="I306" s="2482">
        <v>0.39</v>
      </c>
      <c r="J306" s="2478" t="s">
        <v>14117</v>
      </c>
      <c r="K306" s="2485" t="s">
        <v>14100</v>
      </c>
      <c r="L306" s="2480">
        <f t="shared" si="6"/>
        <v>0.39</v>
      </c>
      <c r="M306" s="3899">
        <v>43349</v>
      </c>
      <c r="N306" s="3567">
        <v>43361</v>
      </c>
      <c r="O306" s="1969" t="s">
        <v>6715</v>
      </c>
    </row>
    <row r="307" spans="1:17" ht="15.75" customHeight="1">
      <c r="A307" s="2478" t="s">
        <v>14097</v>
      </c>
      <c r="B307" s="3433">
        <v>0</v>
      </c>
      <c r="C307" s="2474" t="s">
        <v>6780</v>
      </c>
      <c r="D307" s="4650">
        <v>85</v>
      </c>
      <c r="E307" s="2484" t="s">
        <v>14103</v>
      </c>
      <c r="F307" s="2479" t="s">
        <v>6722</v>
      </c>
      <c r="G307" s="2482">
        <v>0</v>
      </c>
      <c r="H307" s="2484" t="s">
        <v>14102</v>
      </c>
      <c r="I307" s="2482">
        <v>1.33</v>
      </c>
      <c r="J307" s="2478" t="s">
        <v>721</v>
      </c>
      <c r="K307" s="2484" t="s">
        <v>14104</v>
      </c>
      <c r="L307" s="2480">
        <f t="shared" si="6"/>
        <v>1.33</v>
      </c>
      <c r="M307" s="3900">
        <v>43350</v>
      </c>
      <c r="N307" s="3567">
        <v>43361</v>
      </c>
      <c r="O307" s="1969" t="s">
        <v>6715</v>
      </c>
    </row>
    <row r="308" spans="1:17">
      <c r="A308" s="2478" t="s">
        <v>14097</v>
      </c>
      <c r="B308" s="3433">
        <v>0</v>
      </c>
      <c r="C308" s="2474" t="s">
        <v>6780</v>
      </c>
      <c r="D308" s="4650">
        <v>86</v>
      </c>
      <c r="E308" s="2484" t="s">
        <v>14104</v>
      </c>
      <c r="F308" s="2479" t="s">
        <v>393</v>
      </c>
      <c r="G308" s="2482">
        <v>0</v>
      </c>
      <c r="H308" s="2484" t="s">
        <v>14103</v>
      </c>
      <c r="I308" s="2482">
        <v>1.17</v>
      </c>
      <c r="J308" s="2478" t="s">
        <v>449</v>
      </c>
      <c r="K308" s="2484" t="s">
        <v>14106</v>
      </c>
      <c r="L308" s="2480">
        <f t="shared" si="6"/>
        <v>1.17</v>
      </c>
      <c r="M308" s="3900">
        <v>43360</v>
      </c>
      <c r="N308" s="3567">
        <v>43361</v>
      </c>
      <c r="O308" s="1969" t="s">
        <v>6715</v>
      </c>
    </row>
    <row r="309" spans="1:17" ht="15.75" customHeight="1">
      <c r="A309" s="2478" t="s">
        <v>14097</v>
      </c>
      <c r="B309" s="3433">
        <v>0</v>
      </c>
      <c r="C309" s="2474" t="s">
        <v>6780</v>
      </c>
      <c r="D309" s="4650">
        <v>86</v>
      </c>
      <c r="E309" s="2484" t="s">
        <v>14107</v>
      </c>
      <c r="F309" s="2479" t="s">
        <v>3283</v>
      </c>
      <c r="G309" s="2482">
        <v>1.17</v>
      </c>
      <c r="H309" s="2484" t="s">
        <v>14106</v>
      </c>
      <c r="I309" s="2482">
        <v>2.0699999999999998</v>
      </c>
      <c r="J309" s="2478" t="s">
        <v>223</v>
      </c>
      <c r="K309" s="2484" t="s">
        <v>14105</v>
      </c>
      <c r="L309" s="2480">
        <f t="shared" si="6"/>
        <v>0.89999999999999991</v>
      </c>
      <c r="M309" s="3900">
        <v>43360</v>
      </c>
      <c r="N309" s="3567">
        <v>43361</v>
      </c>
      <c r="O309" s="1969" t="s">
        <v>6715</v>
      </c>
    </row>
    <row r="310" spans="1:17" ht="15.75" customHeight="1">
      <c r="A310" s="2478" t="s">
        <v>14097</v>
      </c>
      <c r="B310" s="3433">
        <v>0</v>
      </c>
      <c r="C310" s="2474" t="s">
        <v>6780</v>
      </c>
      <c r="D310" s="4650">
        <v>87</v>
      </c>
      <c r="E310" s="2484" t="s">
        <v>14108</v>
      </c>
      <c r="F310" s="2479" t="s">
        <v>721</v>
      </c>
      <c r="G310" s="2482">
        <v>0.33</v>
      </c>
      <c r="H310" s="2484" t="s">
        <v>14104</v>
      </c>
      <c r="I310" s="2482">
        <v>1.73</v>
      </c>
      <c r="J310" s="2478" t="s">
        <v>139</v>
      </c>
      <c r="K310" s="2485" t="s">
        <v>14100</v>
      </c>
      <c r="L310" s="2480">
        <f t="shared" si="6"/>
        <v>1.4</v>
      </c>
      <c r="M310" s="3900">
        <v>43361</v>
      </c>
      <c r="N310" s="3567">
        <v>43361</v>
      </c>
      <c r="O310" s="1969" t="s">
        <v>6715</v>
      </c>
    </row>
    <row r="311" spans="1:17" ht="15.75" customHeight="1">
      <c r="A311" s="2478" t="s">
        <v>14097</v>
      </c>
      <c r="B311" s="3433">
        <v>0</v>
      </c>
      <c r="C311" s="2474" t="s">
        <v>6780</v>
      </c>
      <c r="D311" s="4650">
        <v>291</v>
      </c>
      <c r="E311" s="2484" t="s">
        <v>14141</v>
      </c>
      <c r="F311" s="2479" t="s">
        <v>6722</v>
      </c>
      <c r="G311" s="2482">
        <v>0</v>
      </c>
      <c r="H311" s="2484" t="s">
        <v>14102</v>
      </c>
      <c r="I311" s="2482">
        <v>0.65</v>
      </c>
      <c r="J311" s="2478" t="s">
        <v>509</v>
      </c>
      <c r="K311" s="2484" t="s">
        <v>14090</v>
      </c>
      <c r="L311" s="2480">
        <f t="shared" si="6"/>
        <v>0.65</v>
      </c>
      <c r="M311" s="3899">
        <v>43362</v>
      </c>
      <c r="N311" s="3567">
        <v>43361</v>
      </c>
      <c r="O311" s="1969" t="s">
        <v>6715</v>
      </c>
    </row>
    <row r="312" spans="1:17">
      <c r="A312" s="2478" t="s">
        <v>14097</v>
      </c>
      <c r="B312" s="3433">
        <v>0</v>
      </c>
      <c r="C312" s="2474" t="s">
        <v>6780</v>
      </c>
      <c r="D312" s="4650">
        <v>291</v>
      </c>
      <c r="E312" s="2484" t="s">
        <v>14142</v>
      </c>
      <c r="F312" s="2479" t="s">
        <v>509</v>
      </c>
      <c r="G312" s="2482">
        <v>0.65</v>
      </c>
      <c r="H312" s="2484" t="s">
        <v>14090</v>
      </c>
      <c r="I312" s="2482">
        <v>1.94</v>
      </c>
      <c r="J312" s="2478" t="s">
        <v>280</v>
      </c>
      <c r="K312" s="2484" t="s">
        <v>14122</v>
      </c>
      <c r="L312" s="2480">
        <f t="shared" si="6"/>
        <v>1.29</v>
      </c>
      <c r="M312" s="3899">
        <v>43362</v>
      </c>
      <c r="N312" s="3567">
        <v>43361</v>
      </c>
      <c r="O312" s="1969" t="s">
        <v>6715</v>
      </c>
    </row>
    <row r="313" spans="1:17" ht="15.75" customHeight="1">
      <c r="A313" s="2478" t="s">
        <v>14097</v>
      </c>
      <c r="B313" s="3433">
        <v>0</v>
      </c>
      <c r="C313" s="2474" t="s">
        <v>6780</v>
      </c>
      <c r="D313" s="4650">
        <v>47</v>
      </c>
      <c r="E313" s="2484" t="s">
        <v>14122</v>
      </c>
      <c r="F313" s="2479" t="s">
        <v>6717</v>
      </c>
      <c r="G313" s="2482">
        <v>3.59</v>
      </c>
      <c r="H313" s="2484" t="s">
        <v>14126</v>
      </c>
      <c r="I313" s="2482">
        <v>4.92</v>
      </c>
      <c r="J313" s="2478" t="s">
        <v>449</v>
      </c>
      <c r="K313" s="2484" t="s">
        <v>14106</v>
      </c>
      <c r="L313" s="2480">
        <f t="shared" si="6"/>
        <v>1.33</v>
      </c>
      <c r="M313" s="3899">
        <v>43363</v>
      </c>
      <c r="N313" s="3567">
        <v>43361</v>
      </c>
      <c r="O313" s="1969" t="s">
        <v>6715</v>
      </c>
    </row>
    <row r="314" spans="1:17">
      <c r="A314" s="2478" t="s">
        <v>14097</v>
      </c>
      <c r="B314" s="3433">
        <v>0</v>
      </c>
      <c r="C314" s="2474" t="s">
        <v>6780</v>
      </c>
      <c r="D314" s="4650">
        <v>47</v>
      </c>
      <c r="E314" s="2483" t="s">
        <v>14171</v>
      </c>
      <c r="F314" s="2479" t="s">
        <v>273</v>
      </c>
      <c r="G314" s="2482">
        <v>0</v>
      </c>
      <c r="H314" s="2484" t="s">
        <v>14125</v>
      </c>
      <c r="I314" s="2482">
        <v>3.59</v>
      </c>
      <c r="J314" s="2478" t="s">
        <v>6717</v>
      </c>
      <c r="K314" s="2484" t="s">
        <v>14126</v>
      </c>
      <c r="L314" s="2480">
        <f t="shared" si="6"/>
        <v>3.59</v>
      </c>
      <c r="M314" s="3901">
        <v>43402</v>
      </c>
      <c r="N314" s="3567">
        <v>43391</v>
      </c>
      <c r="O314" s="1969" t="s">
        <v>6715</v>
      </c>
      <c r="Q314" s="1953" t="s">
        <v>866</v>
      </c>
    </row>
    <row r="315" spans="1:17" ht="15.75" customHeight="1">
      <c r="A315" s="2478" t="s">
        <v>14097</v>
      </c>
      <c r="B315" s="3433">
        <v>0</v>
      </c>
      <c r="C315" s="2474" t="s">
        <v>6780</v>
      </c>
      <c r="D315" s="4650">
        <v>484</v>
      </c>
      <c r="E315" s="2484" t="s">
        <v>14123</v>
      </c>
      <c r="F315" s="2479" t="s">
        <v>6717</v>
      </c>
      <c r="G315" s="2482">
        <v>0.5</v>
      </c>
      <c r="H315" s="2484" t="s">
        <v>14126</v>
      </c>
      <c r="I315" s="2482">
        <v>1.29</v>
      </c>
      <c r="J315" s="2478" t="s">
        <v>280</v>
      </c>
      <c r="K315" s="2484" t="s">
        <v>14171</v>
      </c>
      <c r="L315" s="2480">
        <f t="shared" si="6"/>
        <v>0.79</v>
      </c>
      <c r="M315" s="3901">
        <v>43402</v>
      </c>
      <c r="N315" s="3567">
        <v>43391</v>
      </c>
      <c r="O315" s="1969" t="s">
        <v>6715</v>
      </c>
    </row>
    <row r="316" spans="1:17">
      <c r="A316" s="2478" t="s">
        <v>14097</v>
      </c>
      <c r="B316" s="3433">
        <v>0</v>
      </c>
      <c r="C316" s="2474" t="s">
        <v>6780</v>
      </c>
      <c r="D316" s="4650">
        <v>602</v>
      </c>
      <c r="E316" s="2484" t="s">
        <v>14146</v>
      </c>
      <c r="F316" s="2479" t="s">
        <v>280</v>
      </c>
      <c r="G316" s="2482">
        <v>0</v>
      </c>
      <c r="H316" s="2484" t="s">
        <v>14171</v>
      </c>
      <c r="I316" s="2482">
        <v>1.3</v>
      </c>
      <c r="J316" s="2478" t="s">
        <v>245</v>
      </c>
      <c r="K316" s="2484" t="s">
        <v>14114</v>
      </c>
      <c r="L316" s="2480">
        <f t="shared" si="6"/>
        <v>1.3</v>
      </c>
      <c r="M316" s="3901">
        <v>43405</v>
      </c>
      <c r="N316" s="3567">
        <v>43422</v>
      </c>
      <c r="O316" s="1969" t="s">
        <v>6715</v>
      </c>
    </row>
    <row r="317" spans="1:17" ht="15.75" customHeight="1">
      <c r="A317" s="2478" t="s">
        <v>14097</v>
      </c>
      <c r="B317" s="3433">
        <v>0</v>
      </c>
      <c r="C317" s="2474" t="s">
        <v>6780</v>
      </c>
      <c r="D317" s="4650">
        <v>616</v>
      </c>
      <c r="E317" s="2484" t="s">
        <v>14138</v>
      </c>
      <c r="F317" s="2479" t="s">
        <v>273</v>
      </c>
      <c r="G317" s="2482">
        <v>0</v>
      </c>
      <c r="H317" s="2484" t="s">
        <v>14125</v>
      </c>
      <c r="I317" s="2482">
        <v>4.4800000000000004</v>
      </c>
      <c r="J317" s="2478" t="s">
        <v>245</v>
      </c>
      <c r="K317" s="2484" t="s">
        <v>14114</v>
      </c>
      <c r="L317" s="2480">
        <f t="shared" si="6"/>
        <v>4.4800000000000004</v>
      </c>
      <c r="M317" s="3901">
        <v>43412</v>
      </c>
      <c r="N317" s="3567">
        <v>43422</v>
      </c>
      <c r="O317" s="1969" t="s">
        <v>6715</v>
      </c>
    </row>
    <row r="318" spans="1:17" ht="15.75" customHeight="1">
      <c r="A318" s="2478" t="s">
        <v>14097</v>
      </c>
      <c r="B318" s="3433">
        <v>0</v>
      </c>
      <c r="C318" s="2474" t="s">
        <v>6780</v>
      </c>
      <c r="D318" s="4650">
        <v>240</v>
      </c>
      <c r="E318" s="2484" t="s">
        <v>14136</v>
      </c>
      <c r="F318" s="2479" t="s">
        <v>1664</v>
      </c>
      <c r="G318" s="2482">
        <v>2.34</v>
      </c>
      <c r="H318" s="2484" t="s">
        <v>14138</v>
      </c>
      <c r="I318" s="2482">
        <v>3.34</v>
      </c>
      <c r="J318" s="2478" t="s">
        <v>8912</v>
      </c>
      <c r="K318" s="2484" t="s">
        <v>14137</v>
      </c>
      <c r="L318" s="2480">
        <f t="shared" si="6"/>
        <v>1</v>
      </c>
      <c r="M318" s="3901">
        <v>43420</v>
      </c>
      <c r="N318" s="3567">
        <v>43422</v>
      </c>
      <c r="O318" s="1969" t="s">
        <v>6715</v>
      </c>
    </row>
    <row r="319" spans="1:17" ht="15.75" customHeight="1">
      <c r="A319" s="2478" t="s">
        <v>14097</v>
      </c>
      <c r="B319" s="3433">
        <v>0</v>
      </c>
      <c r="C319" s="2474" t="s">
        <v>6780</v>
      </c>
      <c r="D319" s="4650">
        <v>1138</v>
      </c>
      <c r="E319" s="2484" t="s">
        <v>14155</v>
      </c>
      <c r="F319" s="2479" t="s">
        <v>273</v>
      </c>
      <c r="G319" s="2482">
        <v>0</v>
      </c>
      <c r="H319" s="2484" t="s">
        <v>14125</v>
      </c>
      <c r="I319" s="2482">
        <v>1.9</v>
      </c>
      <c r="J319" s="2478" t="s">
        <v>1664</v>
      </c>
      <c r="K319" s="2484" t="s">
        <v>14138</v>
      </c>
      <c r="L319" s="2480">
        <f t="shared" si="6"/>
        <v>1.9</v>
      </c>
      <c r="M319" s="3901">
        <v>43423</v>
      </c>
      <c r="N319" s="3567">
        <v>43422</v>
      </c>
      <c r="O319" s="1969" t="s">
        <v>6715</v>
      </c>
    </row>
    <row r="320" spans="1:17" ht="15.75" customHeight="1">
      <c r="A320" s="2478" t="s">
        <v>14097</v>
      </c>
      <c r="B320" s="3433">
        <v>0</v>
      </c>
      <c r="C320" s="2474" t="s">
        <v>6780</v>
      </c>
      <c r="D320" s="4650">
        <v>417</v>
      </c>
      <c r="E320" s="2484" t="s">
        <v>14145</v>
      </c>
      <c r="F320" s="2479" t="s">
        <v>6320</v>
      </c>
      <c r="G320" s="2482">
        <v>0.87</v>
      </c>
      <c r="H320" s="2484" t="s">
        <v>14145</v>
      </c>
      <c r="I320" s="2482">
        <v>0.97</v>
      </c>
      <c r="J320" s="2478" t="s">
        <v>245</v>
      </c>
      <c r="K320" s="2484" t="s">
        <v>14114</v>
      </c>
      <c r="L320" s="2480">
        <f t="shared" si="6"/>
        <v>9.9999999999999978E-2</v>
      </c>
      <c r="M320" s="3901">
        <v>43424</v>
      </c>
      <c r="N320" s="3567">
        <v>43422</v>
      </c>
      <c r="O320" s="1969" t="s">
        <v>6715</v>
      </c>
      <c r="Q320" s="1953" t="s">
        <v>866</v>
      </c>
    </row>
    <row r="321" spans="1:17" ht="15.75" customHeight="1">
      <c r="A321" s="2478" t="s">
        <v>14097</v>
      </c>
      <c r="B321" s="3433">
        <v>0</v>
      </c>
      <c r="C321" s="2474" t="s">
        <v>6780</v>
      </c>
      <c r="D321" s="4650">
        <v>1195</v>
      </c>
      <c r="E321" s="2484" t="s">
        <v>14158</v>
      </c>
      <c r="F321" s="2479" t="s">
        <v>245</v>
      </c>
      <c r="G321" s="2482">
        <v>0</v>
      </c>
      <c r="H321" s="2484" t="s">
        <v>14114</v>
      </c>
      <c r="I321" s="2482">
        <v>1.01</v>
      </c>
      <c r="J321" s="2478" t="s">
        <v>14118</v>
      </c>
      <c r="K321" s="2485" t="s">
        <v>6320</v>
      </c>
      <c r="L321" s="2480">
        <f t="shared" si="6"/>
        <v>1.01</v>
      </c>
      <c r="M321" s="3901">
        <v>43424</v>
      </c>
      <c r="N321" s="3567">
        <v>43422</v>
      </c>
      <c r="O321" s="1969" t="s">
        <v>6715</v>
      </c>
    </row>
    <row r="322" spans="1:17" ht="15.75" customHeight="1">
      <c r="A322" s="2478" t="s">
        <v>14097</v>
      </c>
      <c r="B322" s="3433">
        <v>0</v>
      </c>
      <c r="C322" s="2474" t="s">
        <v>6780</v>
      </c>
      <c r="D322" s="4650">
        <v>1817</v>
      </c>
      <c r="E322" s="2484" t="s">
        <v>14164</v>
      </c>
      <c r="F322" s="2479" t="s">
        <v>6320</v>
      </c>
      <c r="G322" s="2482">
        <v>0</v>
      </c>
      <c r="H322" s="2484" t="s">
        <v>14164</v>
      </c>
      <c r="I322" s="2482">
        <v>0.52</v>
      </c>
      <c r="J322" s="2478" t="s">
        <v>538</v>
      </c>
      <c r="K322" s="2484" t="s">
        <v>14130</v>
      </c>
      <c r="L322" s="2480">
        <f t="shared" si="6"/>
        <v>0.52</v>
      </c>
      <c r="M322" s="3901">
        <v>43424</v>
      </c>
      <c r="N322" s="3567">
        <v>43422</v>
      </c>
      <c r="O322" s="1969" t="s">
        <v>6715</v>
      </c>
    </row>
    <row r="323" spans="1:17" ht="15.75" customHeight="1">
      <c r="A323" s="2478" t="s">
        <v>14097</v>
      </c>
      <c r="B323" s="3433">
        <v>0</v>
      </c>
      <c r="C323" s="2474" t="s">
        <v>6780</v>
      </c>
      <c r="D323" s="4650">
        <v>1735</v>
      </c>
      <c r="E323" s="2484" t="s">
        <v>14094</v>
      </c>
      <c r="F323" s="2479" t="s">
        <v>538</v>
      </c>
      <c r="G323" s="2482">
        <v>0</v>
      </c>
      <c r="H323" s="2484" t="s">
        <v>14130</v>
      </c>
      <c r="I323" s="2482">
        <v>1.49</v>
      </c>
      <c r="J323" s="2478" t="s">
        <v>509</v>
      </c>
      <c r="K323" s="2484" t="s">
        <v>14090</v>
      </c>
      <c r="L323" s="2480">
        <f t="shared" ref="L323:L354" si="7">SUM(I323-G323)</f>
        <v>1.49</v>
      </c>
      <c r="M323" s="3901">
        <v>43431</v>
      </c>
      <c r="N323" s="3567">
        <v>43422</v>
      </c>
      <c r="O323" s="1969" t="s">
        <v>6715</v>
      </c>
    </row>
    <row r="324" spans="1:17" ht="15.75" customHeight="1">
      <c r="A324" s="2478" t="s">
        <v>14097</v>
      </c>
      <c r="B324" s="3433">
        <v>0</v>
      </c>
      <c r="C324" s="2474" t="s">
        <v>6780</v>
      </c>
      <c r="D324" s="4650">
        <v>160</v>
      </c>
      <c r="E324" s="2484" t="s">
        <v>14130</v>
      </c>
      <c r="F324" s="2479" t="s">
        <v>273</v>
      </c>
      <c r="G324" s="2482">
        <v>0</v>
      </c>
      <c r="H324" s="2484" t="s">
        <v>14125</v>
      </c>
      <c r="I324" s="2482">
        <v>3.7</v>
      </c>
      <c r="J324" s="2478" t="s">
        <v>14115</v>
      </c>
      <c r="K324" s="2484" t="s">
        <v>14094</v>
      </c>
      <c r="L324" s="2480">
        <f t="shared" si="7"/>
        <v>3.7</v>
      </c>
      <c r="M324" s="3896">
        <v>43434</v>
      </c>
      <c r="N324" s="3567">
        <v>43422</v>
      </c>
      <c r="O324" s="1969" t="s">
        <v>6715</v>
      </c>
    </row>
    <row r="325" spans="1:17" ht="15.75" customHeight="1">
      <c r="A325" s="2478" t="s">
        <v>14097</v>
      </c>
      <c r="B325" s="3433">
        <v>0</v>
      </c>
      <c r="C325" s="2474" t="s">
        <v>6780</v>
      </c>
      <c r="D325" s="4650">
        <v>77</v>
      </c>
      <c r="E325" s="2484" t="s">
        <v>14125</v>
      </c>
      <c r="F325" s="2479" t="s">
        <v>509</v>
      </c>
      <c r="G325" s="2482">
        <v>2.4900000000000002</v>
      </c>
      <c r="H325" s="2484" t="s">
        <v>14090</v>
      </c>
      <c r="I325" s="2482">
        <v>10.9</v>
      </c>
      <c r="J325" s="2478" t="s">
        <v>207</v>
      </c>
      <c r="K325" s="2484" t="s">
        <v>14112</v>
      </c>
      <c r="L325" s="2480">
        <f t="shared" si="7"/>
        <v>8.41</v>
      </c>
      <c r="M325" s="3901">
        <v>43446</v>
      </c>
      <c r="N325" s="3567">
        <v>43435</v>
      </c>
      <c r="O325" s="1969" t="s">
        <v>6715</v>
      </c>
      <c r="P325" s="1953" t="s">
        <v>866</v>
      </c>
    </row>
    <row r="326" spans="1:17">
      <c r="A326" s="2478" t="s">
        <v>14097</v>
      </c>
      <c r="B326" s="3433">
        <v>0</v>
      </c>
      <c r="C326" s="2474" t="s">
        <v>6780</v>
      </c>
      <c r="D326" s="4650">
        <v>37</v>
      </c>
      <c r="E326" s="2484" t="s">
        <v>14112</v>
      </c>
      <c r="F326" s="2479" t="s">
        <v>206</v>
      </c>
      <c r="G326" s="2482">
        <v>0</v>
      </c>
      <c r="H326" s="2484" t="s">
        <v>14113</v>
      </c>
      <c r="I326" s="2482">
        <v>2.54</v>
      </c>
      <c r="J326" s="2478" t="s">
        <v>245</v>
      </c>
      <c r="K326" s="2484" t="s">
        <v>14114</v>
      </c>
      <c r="L326" s="2480">
        <f t="shared" si="7"/>
        <v>2.54</v>
      </c>
      <c r="M326" s="3901">
        <v>43452</v>
      </c>
      <c r="N326" s="3567">
        <v>43435</v>
      </c>
      <c r="O326" s="1969" t="s">
        <v>6715</v>
      </c>
    </row>
    <row r="327" spans="1:17">
      <c r="A327" s="2478" t="s">
        <v>14097</v>
      </c>
      <c r="B327" s="3433">
        <v>0</v>
      </c>
      <c r="C327" s="2474" t="s">
        <v>6780</v>
      </c>
      <c r="D327" s="4650">
        <v>625</v>
      </c>
      <c r="E327" s="2484" t="s">
        <v>14149</v>
      </c>
      <c r="F327" s="2479" t="s">
        <v>245</v>
      </c>
      <c r="G327" s="2482">
        <v>8.3000000000000007</v>
      </c>
      <c r="H327" s="2484" t="s">
        <v>14114</v>
      </c>
      <c r="I327" s="2482">
        <v>12.76</v>
      </c>
      <c r="J327" s="2478" t="s">
        <v>207</v>
      </c>
      <c r="K327" s="2484" t="s">
        <v>14112</v>
      </c>
      <c r="L327" s="2480">
        <f t="shared" si="7"/>
        <v>4.4599999999999991</v>
      </c>
      <c r="M327" s="3896">
        <v>43472</v>
      </c>
      <c r="N327" s="3567">
        <v>43515</v>
      </c>
      <c r="O327" s="1969" t="s">
        <v>6715</v>
      </c>
      <c r="Q327" s="1953" t="s">
        <v>866</v>
      </c>
    </row>
    <row r="328" spans="1:17" ht="15.75" customHeight="1">
      <c r="A328" s="2478" t="s">
        <v>14097</v>
      </c>
      <c r="B328" s="3433">
        <v>0</v>
      </c>
      <c r="C328" s="2474" t="s">
        <v>6780</v>
      </c>
      <c r="D328" s="4650">
        <v>37</v>
      </c>
      <c r="E328" s="2484" t="s">
        <v>14112</v>
      </c>
      <c r="F328" s="2479" t="s">
        <v>206</v>
      </c>
      <c r="G328" s="2482">
        <v>0</v>
      </c>
      <c r="H328" s="2484" t="s">
        <v>14113</v>
      </c>
      <c r="I328" s="2482">
        <v>5</v>
      </c>
      <c r="J328" s="2478" t="s">
        <v>245</v>
      </c>
      <c r="K328" s="2484" t="s">
        <v>14114</v>
      </c>
      <c r="L328" s="2480">
        <f t="shared" si="7"/>
        <v>5</v>
      </c>
      <c r="M328" s="3901">
        <v>43474</v>
      </c>
      <c r="N328" s="3567">
        <v>43484</v>
      </c>
      <c r="O328" s="1969" t="s">
        <v>6715</v>
      </c>
    </row>
    <row r="329" spans="1:17" ht="15.75" customHeight="1">
      <c r="A329" s="2478" t="s">
        <v>14097</v>
      </c>
      <c r="B329" s="3433">
        <v>0</v>
      </c>
      <c r="C329" s="2474" t="s">
        <v>6780</v>
      </c>
      <c r="D329" s="4650">
        <v>774</v>
      </c>
      <c r="E329" s="2484" t="s">
        <v>14151</v>
      </c>
      <c r="F329" s="2479" t="s">
        <v>245</v>
      </c>
      <c r="G329" s="2482">
        <v>8.4700000000000006</v>
      </c>
      <c r="H329" s="2484" t="s">
        <v>14114</v>
      </c>
      <c r="I329" s="2482">
        <v>10.87</v>
      </c>
      <c r="J329" s="2478" t="s">
        <v>647</v>
      </c>
      <c r="K329" s="2484" t="s">
        <v>14149</v>
      </c>
      <c r="L329" s="2480">
        <f t="shared" si="7"/>
        <v>2.3999999999999986</v>
      </c>
      <c r="M329" s="3901">
        <v>43482</v>
      </c>
      <c r="N329" s="3567">
        <v>43484</v>
      </c>
      <c r="O329" s="1969" t="s">
        <v>16531</v>
      </c>
    </row>
    <row r="330" spans="1:17" ht="16.5" customHeight="1">
      <c r="A330" s="2478" t="s">
        <v>14097</v>
      </c>
      <c r="B330" s="3433">
        <v>0</v>
      </c>
      <c r="C330" s="2474" t="s">
        <v>6780</v>
      </c>
      <c r="D330" s="4650">
        <v>1205</v>
      </c>
      <c r="E330" s="2484" t="s">
        <v>14159</v>
      </c>
      <c r="F330" s="2479" t="s">
        <v>245</v>
      </c>
      <c r="G330" s="2482">
        <v>0</v>
      </c>
      <c r="H330" s="2484" t="s">
        <v>14114</v>
      </c>
      <c r="I330" s="2482">
        <v>2.0699999999999998</v>
      </c>
      <c r="J330" s="2478" t="s">
        <v>1025</v>
      </c>
      <c r="K330" s="2485" t="s">
        <v>6320</v>
      </c>
      <c r="L330" s="2480">
        <f t="shared" si="7"/>
        <v>2.0699999999999998</v>
      </c>
      <c r="M330" s="3901">
        <v>43487</v>
      </c>
      <c r="N330" s="3567">
        <v>43484</v>
      </c>
      <c r="O330" s="1969" t="s">
        <v>6715</v>
      </c>
    </row>
    <row r="331" spans="1:17" ht="15.75" customHeight="1">
      <c r="A331" s="2478" t="s">
        <v>14097</v>
      </c>
      <c r="B331" s="3433">
        <v>0</v>
      </c>
      <c r="C331" s="2474" t="s">
        <v>6780</v>
      </c>
      <c r="D331" s="4650">
        <v>1818</v>
      </c>
      <c r="E331" s="2484" t="s">
        <v>14165</v>
      </c>
      <c r="F331" s="2479" t="s">
        <v>6320</v>
      </c>
      <c r="G331" s="2482">
        <v>0</v>
      </c>
      <c r="H331" s="2484" t="s">
        <v>14165</v>
      </c>
      <c r="I331" s="2482">
        <v>1.1200000000000001</v>
      </c>
      <c r="J331" s="2478" t="s">
        <v>1025</v>
      </c>
      <c r="K331" s="2484" t="s">
        <v>14159</v>
      </c>
      <c r="L331" s="2480">
        <f t="shared" si="7"/>
        <v>1.1200000000000001</v>
      </c>
      <c r="M331" s="3901">
        <v>43487</v>
      </c>
      <c r="N331" s="3567">
        <v>43484</v>
      </c>
      <c r="O331" s="1969" t="s">
        <v>6715</v>
      </c>
      <c r="Q331" s="1953" t="s">
        <v>866</v>
      </c>
    </row>
    <row r="332" spans="1:17" ht="15.75" customHeight="1">
      <c r="A332" s="2478" t="s">
        <v>14097</v>
      </c>
      <c r="B332" s="3433">
        <v>0</v>
      </c>
      <c r="C332" s="2474" t="s">
        <v>6780</v>
      </c>
      <c r="D332" s="4650">
        <v>388</v>
      </c>
      <c r="E332" s="2486" t="s">
        <v>14184</v>
      </c>
      <c r="F332" s="2479" t="s">
        <v>245</v>
      </c>
      <c r="G332" s="2482">
        <v>0</v>
      </c>
      <c r="H332" s="2484" t="s">
        <v>14114</v>
      </c>
      <c r="I332" s="2482">
        <v>0.51</v>
      </c>
      <c r="J332" s="2478" t="s">
        <v>6320</v>
      </c>
      <c r="K332" s="2486" t="s">
        <v>14184</v>
      </c>
      <c r="L332" s="2480">
        <f t="shared" si="7"/>
        <v>0.51</v>
      </c>
      <c r="M332" s="3901">
        <v>43488</v>
      </c>
      <c r="N332" s="3567">
        <v>43484</v>
      </c>
      <c r="O332" s="1969" t="s">
        <v>6715</v>
      </c>
    </row>
    <row r="333" spans="1:17" ht="15.75" customHeight="1">
      <c r="A333" s="2478" t="s">
        <v>14097</v>
      </c>
      <c r="B333" s="3433">
        <v>0</v>
      </c>
      <c r="C333" s="2474" t="s">
        <v>6780</v>
      </c>
      <c r="D333" s="4650">
        <v>1888</v>
      </c>
      <c r="E333" s="2484" t="s">
        <v>14167</v>
      </c>
      <c r="F333" s="2479" t="s">
        <v>245</v>
      </c>
      <c r="G333" s="2482">
        <v>0.67</v>
      </c>
      <c r="H333" s="2484" t="s">
        <v>14114</v>
      </c>
      <c r="I333" s="2482">
        <v>1.24</v>
      </c>
      <c r="J333" s="2478" t="s">
        <v>6320</v>
      </c>
      <c r="K333" s="2484" t="s">
        <v>14167</v>
      </c>
      <c r="L333" s="2480">
        <f t="shared" si="7"/>
        <v>0.56999999999999995</v>
      </c>
      <c r="M333" s="3901">
        <v>43488</v>
      </c>
      <c r="N333" s="3567">
        <v>43484</v>
      </c>
      <c r="O333" s="1969" t="s">
        <v>6715</v>
      </c>
      <c r="P333" s="1953" t="s">
        <v>866</v>
      </c>
    </row>
    <row r="334" spans="1:17" ht="15.75" customHeight="1">
      <c r="A334" s="2478" t="s">
        <v>14127</v>
      </c>
      <c r="B334" s="3433">
        <v>0</v>
      </c>
      <c r="C334" s="2474" t="s">
        <v>6780</v>
      </c>
      <c r="D334" s="4650">
        <v>1939</v>
      </c>
      <c r="E334" s="2486" t="s">
        <v>14184</v>
      </c>
      <c r="F334" s="2479" t="s">
        <v>6320</v>
      </c>
      <c r="G334" s="2482">
        <v>0</v>
      </c>
      <c r="H334" s="2486" t="s">
        <v>14184</v>
      </c>
      <c r="I334" s="2482">
        <v>0.38</v>
      </c>
      <c r="J334" s="2478" t="s">
        <v>245</v>
      </c>
      <c r="K334" s="2484" t="s">
        <v>14114</v>
      </c>
      <c r="L334" s="2480">
        <f t="shared" si="7"/>
        <v>0.38</v>
      </c>
      <c r="M334" s="3901">
        <v>43488</v>
      </c>
      <c r="N334" s="3567">
        <v>43484</v>
      </c>
      <c r="O334" s="1969" t="s">
        <v>6715</v>
      </c>
    </row>
    <row r="335" spans="1:17" ht="15.75" customHeight="1">
      <c r="A335" s="2478" t="s">
        <v>14097</v>
      </c>
      <c r="B335" s="3433">
        <v>0</v>
      </c>
      <c r="C335" s="2474" t="s">
        <v>6780</v>
      </c>
      <c r="D335" s="4650">
        <v>77</v>
      </c>
      <c r="E335" s="2484" t="s">
        <v>14125</v>
      </c>
      <c r="F335" s="2479" t="s">
        <v>207</v>
      </c>
      <c r="G335" s="2482">
        <v>10.9</v>
      </c>
      <c r="H335" s="2484" t="s">
        <v>14112</v>
      </c>
      <c r="I335" s="2482">
        <v>15.2</v>
      </c>
      <c r="J335" s="2478" t="s">
        <v>518</v>
      </c>
      <c r="K335" s="2484" t="s">
        <v>14125</v>
      </c>
      <c r="L335" s="2480">
        <f t="shared" si="7"/>
        <v>4.2999999999999989</v>
      </c>
      <c r="M335" s="3896">
        <v>43494</v>
      </c>
      <c r="N335" s="3567">
        <v>43515</v>
      </c>
      <c r="O335" s="1969" t="s">
        <v>6715</v>
      </c>
    </row>
    <row r="336" spans="1:17">
      <c r="A336" s="2478" t="s">
        <v>14127</v>
      </c>
      <c r="B336" s="3433">
        <v>0</v>
      </c>
      <c r="C336" s="2474" t="s">
        <v>6780</v>
      </c>
      <c r="D336" s="4650">
        <v>77</v>
      </c>
      <c r="E336" s="2484" t="s">
        <v>14128</v>
      </c>
      <c r="F336" s="2479" t="s">
        <v>518</v>
      </c>
      <c r="G336" s="2482">
        <v>15.2</v>
      </c>
      <c r="H336" s="2484" t="s">
        <v>14125</v>
      </c>
      <c r="I336" s="2482">
        <v>20.18</v>
      </c>
      <c r="J336" s="2478" t="s">
        <v>449</v>
      </c>
      <c r="K336" s="2484" t="s">
        <v>14129</v>
      </c>
      <c r="L336" s="2480">
        <f t="shared" si="7"/>
        <v>4.9800000000000004</v>
      </c>
      <c r="M336" s="3904">
        <v>43494</v>
      </c>
      <c r="N336" s="3569">
        <v>43484</v>
      </c>
      <c r="O336" s="1969" t="s">
        <v>6715</v>
      </c>
    </row>
    <row r="337" spans="1:18">
      <c r="A337" s="2478" t="s">
        <v>14097</v>
      </c>
      <c r="B337" s="3433">
        <v>0</v>
      </c>
      <c r="C337" s="2474" t="s">
        <v>6780</v>
      </c>
      <c r="D337" s="4650">
        <v>60</v>
      </c>
      <c r="E337" s="2484" t="s">
        <v>14124</v>
      </c>
      <c r="F337" s="2479" t="s">
        <v>207</v>
      </c>
      <c r="G337" s="2482">
        <v>0</v>
      </c>
      <c r="H337" s="2484" t="s">
        <v>14112</v>
      </c>
      <c r="I337" s="2482">
        <v>2.88</v>
      </c>
      <c r="J337" s="2478" t="s">
        <v>273</v>
      </c>
      <c r="K337" s="2484" t="s">
        <v>14125</v>
      </c>
      <c r="L337" s="2480">
        <f t="shared" si="7"/>
        <v>2.88</v>
      </c>
      <c r="M337" s="3901">
        <v>43496</v>
      </c>
      <c r="N337" s="3567">
        <v>43484</v>
      </c>
      <c r="O337" s="1969" t="s">
        <v>6715</v>
      </c>
    </row>
    <row r="338" spans="1:18">
      <c r="A338" s="2478" t="s">
        <v>14097</v>
      </c>
      <c r="B338" s="3433">
        <v>0</v>
      </c>
      <c r="C338" s="2474" t="s">
        <v>6780</v>
      </c>
      <c r="D338" s="4650">
        <v>261</v>
      </c>
      <c r="E338" s="2484" t="s">
        <v>14137</v>
      </c>
      <c r="F338" s="2479" t="s">
        <v>206</v>
      </c>
      <c r="G338" s="2482">
        <v>0</v>
      </c>
      <c r="H338" s="2484" t="s">
        <v>14113</v>
      </c>
      <c r="I338" s="2482">
        <v>4.54</v>
      </c>
      <c r="J338" s="2478" t="s">
        <v>6739</v>
      </c>
      <c r="K338" s="2484" t="s">
        <v>14139</v>
      </c>
      <c r="L338" s="2480">
        <f t="shared" si="7"/>
        <v>4.54</v>
      </c>
      <c r="M338" s="3901">
        <v>43502</v>
      </c>
      <c r="N338" s="3567">
        <v>43515</v>
      </c>
      <c r="O338" s="1969" t="s">
        <v>6715</v>
      </c>
    </row>
    <row r="339" spans="1:18">
      <c r="A339" s="2478" t="s">
        <v>14097</v>
      </c>
      <c r="B339" s="3433">
        <v>0</v>
      </c>
      <c r="C339" s="2474" t="s">
        <v>6780</v>
      </c>
      <c r="D339" s="4650">
        <v>330</v>
      </c>
      <c r="E339" s="2484" t="s">
        <v>14139</v>
      </c>
      <c r="F339" s="2479" t="s">
        <v>14143</v>
      </c>
      <c r="G339" s="2482">
        <v>0.41</v>
      </c>
      <c r="H339" s="2484" t="s">
        <v>14144</v>
      </c>
      <c r="I339" s="2482">
        <v>2.84</v>
      </c>
      <c r="J339" s="2478" t="s">
        <v>8912</v>
      </c>
      <c r="K339" s="2484" t="s">
        <v>14137</v>
      </c>
      <c r="L339" s="2480">
        <f t="shared" si="7"/>
        <v>2.4299999999999997</v>
      </c>
      <c r="M339" s="3901">
        <v>43510</v>
      </c>
      <c r="N339" s="3567">
        <v>43515</v>
      </c>
      <c r="O339" s="1969" t="s">
        <v>6715</v>
      </c>
    </row>
    <row r="340" spans="1:18">
      <c r="A340" s="2478" t="s">
        <v>14097</v>
      </c>
      <c r="B340" s="3433">
        <v>0</v>
      </c>
      <c r="C340" s="2474" t="s">
        <v>6780</v>
      </c>
      <c r="D340" s="4650">
        <v>330</v>
      </c>
      <c r="E340" s="2484" t="s">
        <v>14137</v>
      </c>
      <c r="F340" s="2479" t="s">
        <v>8912</v>
      </c>
      <c r="G340" s="2482">
        <v>2.84</v>
      </c>
      <c r="H340" s="2484" t="s">
        <v>14137</v>
      </c>
      <c r="I340" s="2482">
        <v>4.79</v>
      </c>
      <c r="J340" s="2478" t="s">
        <v>449</v>
      </c>
      <c r="K340" s="2484" t="s">
        <v>14133</v>
      </c>
      <c r="L340" s="2480">
        <f t="shared" si="7"/>
        <v>1.9500000000000002</v>
      </c>
      <c r="M340" s="3901">
        <v>43510</v>
      </c>
      <c r="N340" s="3567">
        <v>43515</v>
      </c>
      <c r="O340" s="1969" t="s">
        <v>6715</v>
      </c>
    </row>
    <row r="341" spans="1:18" ht="16.5" customHeight="1">
      <c r="A341" s="2478" t="s">
        <v>14097</v>
      </c>
      <c r="B341" s="3433">
        <v>0</v>
      </c>
      <c r="C341" s="2474" t="s">
        <v>6780</v>
      </c>
      <c r="D341" s="4650">
        <v>1264</v>
      </c>
      <c r="E341" s="2484" t="s">
        <v>14160</v>
      </c>
      <c r="F341" s="2479" t="s">
        <v>194</v>
      </c>
      <c r="G341" s="2482">
        <v>0</v>
      </c>
      <c r="H341" s="2484" t="s">
        <v>14140</v>
      </c>
      <c r="I341" s="2482">
        <v>1.29</v>
      </c>
      <c r="J341" s="2478" t="s">
        <v>994</v>
      </c>
      <c r="K341" s="2484" t="s">
        <v>14153</v>
      </c>
      <c r="L341" s="2480">
        <f t="shared" si="7"/>
        <v>1.29</v>
      </c>
      <c r="M341" s="3901">
        <v>43515</v>
      </c>
      <c r="N341" s="3567">
        <v>43515</v>
      </c>
      <c r="O341" s="1969" t="s">
        <v>6715</v>
      </c>
    </row>
    <row r="342" spans="1:18" ht="16.5" customHeight="1">
      <c r="A342" s="2478" t="s">
        <v>14097</v>
      </c>
      <c r="B342" s="3433">
        <v>0</v>
      </c>
      <c r="C342" s="2474" t="s">
        <v>6780</v>
      </c>
      <c r="D342" s="4650">
        <v>604</v>
      </c>
      <c r="E342" s="2484" t="s">
        <v>14147</v>
      </c>
      <c r="F342" s="2479" t="s">
        <v>994</v>
      </c>
      <c r="G342" s="2482">
        <v>0</v>
      </c>
      <c r="H342" s="2484" t="s">
        <v>14153</v>
      </c>
      <c r="I342" s="2482">
        <v>1.06</v>
      </c>
      <c r="J342" s="2478" t="s">
        <v>194</v>
      </c>
      <c r="K342" s="2484" t="s">
        <v>14140</v>
      </c>
      <c r="L342" s="2480">
        <f t="shared" si="7"/>
        <v>1.06</v>
      </c>
      <c r="M342" s="3901">
        <v>43517</v>
      </c>
      <c r="N342" s="3567">
        <v>43515</v>
      </c>
      <c r="O342" s="1969" t="s">
        <v>6715</v>
      </c>
      <c r="R342" s="1953" t="s">
        <v>866</v>
      </c>
    </row>
    <row r="343" spans="1:18" ht="16.5" customHeight="1">
      <c r="A343" s="2478" t="s">
        <v>14097</v>
      </c>
      <c r="B343" s="3433">
        <v>0</v>
      </c>
      <c r="C343" s="2474" t="s">
        <v>6780</v>
      </c>
      <c r="D343" s="4650">
        <v>944</v>
      </c>
      <c r="E343" s="2484" t="s">
        <v>14153</v>
      </c>
      <c r="F343" s="2479" t="s">
        <v>14116</v>
      </c>
      <c r="G343" s="2482">
        <v>0</v>
      </c>
      <c r="H343" s="2483" t="s">
        <v>14174</v>
      </c>
      <c r="I343" s="2482">
        <v>2.6</v>
      </c>
      <c r="J343" s="2478" t="s">
        <v>12499</v>
      </c>
      <c r="K343" s="2484" t="s">
        <v>14124</v>
      </c>
      <c r="L343" s="2480">
        <f t="shared" si="7"/>
        <v>2.6</v>
      </c>
      <c r="M343" s="3901">
        <v>43517</v>
      </c>
      <c r="N343" s="3567">
        <v>43515</v>
      </c>
      <c r="O343" s="1969" t="s">
        <v>6715</v>
      </c>
    </row>
    <row r="344" spans="1:18" ht="15.75" customHeight="1">
      <c r="A344" s="2634" t="s">
        <v>14097</v>
      </c>
      <c r="B344" s="3434">
        <v>0</v>
      </c>
      <c r="C344" s="2635" t="s">
        <v>6781</v>
      </c>
      <c r="D344" s="4651">
        <v>1</v>
      </c>
      <c r="E344" s="2484" t="s">
        <v>14133</v>
      </c>
      <c r="F344" s="2636" t="s">
        <v>8695</v>
      </c>
      <c r="G344" s="2637">
        <v>3.93</v>
      </c>
      <c r="H344" s="2484" t="s">
        <v>14177</v>
      </c>
      <c r="I344" s="2637">
        <v>16.93</v>
      </c>
      <c r="J344" s="2634" t="s">
        <v>270</v>
      </c>
      <c r="K344" s="2484" t="s">
        <v>14134</v>
      </c>
      <c r="L344" s="2638">
        <f t="shared" si="7"/>
        <v>13</v>
      </c>
      <c r="M344" s="3903">
        <v>43521</v>
      </c>
      <c r="N344" s="3569">
        <v>43604</v>
      </c>
      <c r="O344" s="1969" t="s">
        <v>16531</v>
      </c>
    </row>
    <row r="345" spans="1:18" ht="15.75" customHeight="1">
      <c r="A345" s="2478" t="s">
        <v>14097</v>
      </c>
      <c r="B345" s="3433">
        <v>0</v>
      </c>
      <c r="C345" s="2474" t="s">
        <v>6780</v>
      </c>
      <c r="D345" s="4650">
        <v>169</v>
      </c>
      <c r="E345" s="2484" t="s">
        <v>14131</v>
      </c>
      <c r="F345" s="2479" t="s">
        <v>273</v>
      </c>
      <c r="G345" s="2482">
        <v>6.53</v>
      </c>
      <c r="H345" s="2484" t="s">
        <v>14125</v>
      </c>
      <c r="I345" s="2482">
        <v>7.85</v>
      </c>
      <c r="J345" s="2478" t="s">
        <v>6320</v>
      </c>
      <c r="K345" s="2484" t="s">
        <v>14131</v>
      </c>
      <c r="L345" s="2480">
        <f t="shared" si="7"/>
        <v>1.3199999999999994</v>
      </c>
      <c r="M345" s="3901">
        <v>43522</v>
      </c>
      <c r="N345" s="3567">
        <v>43515</v>
      </c>
      <c r="O345" s="1969" t="s">
        <v>6715</v>
      </c>
    </row>
    <row r="346" spans="1:18" ht="15.75" customHeight="1">
      <c r="A346" s="2478" t="s">
        <v>14097</v>
      </c>
      <c r="B346" s="3433">
        <v>0</v>
      </c>
      <c r="C346" s="2474" t="s">
        <v>6780</v>
      </c>
      <c r="D346" s="4650">
        <v>169</v>
      </c>
      <c r="E346" s="2484" t="s">
        <v>14132</v>
      </c>
      <c r="F346" s="2479" t="s">
        <v>449</v>
      </c>
      <c r="G346" s="2482">
        <v>2.94</v>
      </c>
      <c r="H346" s="2484" t="s">
        <v>14133</v>
      </c>
      <c r="I346" s="2482">
        <v>6.53</v>
      </c>
      <c r="J346" s="2478" t="s">
        <v>273</v>
      </c>
      <c r="K346" s="2484" t="s">
        <v>14125</v>
      </c>
      <c r="L346" s="2480">
        <f t="shared" si="7"/>
        <v>3.5900000000000003</v>
      </c>
      <c r="M346" s="3901">
        <v>43523</v>
      </c>
      <c r="N346" s="3567">
        <v>43515</v>
      </c>
      <c r="O346" s="1969" t="s">
        <v>6715</v>
      </c>
      <c r="P346" s="1953" t="s">
        <v>866</v>
      </c>
    </row>
    <row r="347" spans="1:18" ht="15.75" customHeight="1">
      <c r="A347" s="2478" t="s">
        <v>14097</v>
      </c>
      <c r="B347" s="3433">
        <v>0</v>
      </c>
      <c r="C347" s="2474" t="s">
        <v>6780</v>
      </c>
      <c r="D347" s="4650">
        <v>604</v>
      </c>
      <c r="E347" s="2484" t="s">
        <v>14148</v>
      </c>
      <c r="F347" s="2479" t="s">
        <v>298</v>
      </c>
      <c r="G347" s="2482">
        <v>1.78</v>
      </c>
      <c r="H347" s="2484" t="s">
        <v>14132</v>
      </c>
      <c r="I347" s="2482">
        <v>4.67</v>
      </c>
      <c r="J347" s="2478" t="s">
        <v>273</v>
      </c>
      <c r="K347" s="2484" t="s">
        <v>14125</v>
      </c>
      <c r="L347" s="2480">
        <f t="shared" si="7"/>
        <v>2.8899999999999997</v>
      </c>
      <c r="M347" s="3901">
        <v>43530</v>
      </c>
      <c r="N347" s="3567">
        <v>43543</v>
      </c>
      <c r="O347" s="1969" t="s">
        <v>16531</v>
      </c>
    </row>
    <row r="348" spans="1:18">
      <c r="A348" s="2478" t="s">
        <v>14097</v>
      </c>
      <c r="B348" s="3433">
        <v>0</v>
      </c>
      <c r="C348" s="2474" t="s">
        <v>6780</v>
      </c>
      <c r="D348" s="4650">
        <v>879</v>
      </c>
      <c r="E348" s="2484" t="s">
        <v>14152</v>
      </c>
      <c r="F348" s="2479" t="s">
        <v>449</v>
      </c>
      <c r="G348" s="2482">
        <v>0</v>
      </c>
      <c r="H348" s="2484" t="s">
        <v>14133</v>
      </c>
      <c r="I348" s="2482">
        <v>1.62</v>
      </c>
      <c r="J348" s="2478" t="s">
        <v>397</v>
      </c>
      <c r="K348" s="2484" t="s">
        <v>14148</v>
      </c>
      <c r="L348" s="2480">
        <f t="shared" si="7"/>
        <v>1.62</v>
      </c>
      <c r="M348" s="3901">
        <v>43530</v>
      </c>
      <c r="N348" s="3567">
        <v>43543</v>
      </c>
      <c r="O348" s="1969" t="s">
        <v>6715</v>
      </c>
    </row>
    <row r="349" spans="1:18" ht="15.75" customHeight="1">
      <c r="A349" s="2478" t="s">
        <v>14097</v>
      </c>
      <c r="B349" s="3433">
        <v>0</v>
      </c>
      <c r="C349" s="2474" t="s">
        <v>6780</v>
      </c>
      <c r="D349" s="4650">
        <v>278</v>
      </c>
      <c r="E349" s="2484" t="s">
        <v>14140</v>
      </c>
      <c r="F349" s="2479" t="s">
        <v>298</v>
      </c>
      <c r="G349" s="2482">
        <v>0</v>
      </c>
      <c r="H349" s="2484" t="s">
        <v>14132</v>
      </c>
      <c r="I349" s="2482">
        <v>8.0500000000000007</v>
      </c>
      <c r="J349" s="2478" t="s">
        <v>245</v>
      </c>
      <c r="K349" s="2484" t="s">
        <v>14114</v>
      </c>
      <c r="L349" s="2480">
        <f t="shared" si="7"/>
        <v>8.0500000000000007</v>
      </c>
      <c r="M349" s="3901">
        <v>43535</v>
      </c>
      <c r="N349" s="3567">
        <v>43543</v>
      </c>
      <c r="O349" s="1969" t="s">
        <v>6715</v>
      </c>
    </row>
    <row r="350" spans="1:18" ht="16.5" customHeight="1">
      <c r="A350" s="2478" t="s">
        <v>14097</v>
      </c>
      <c r="B350" s="3433">
        <v>0</v>
      </c>
      <c r="C350" s="2474" t="s">
        <v>6780</v>
      </c>
      <c r="D350" s="4650">
        <v>1455</v>
      </c>
      <c r="E350" s="2484" t="s">
        <v>14161</v>
      </c>
      <c r="F350" s="2479" t="s">
        <v>298</v>
      </c>
      <c r="G350" s="2482">
        <v>0</v>
      </c>
      <c r="H350" s="2484" t="s">
        <v>14132</v>
      </c>
      <c r="I350" s="2482">
        <v>0.77</v>
      </c>
      <c r="J350" s="2478" t="s">
        <v>273</v>
      </c>
      <c r="K350" s="2484" t="s">
        <v>14128</v>
      </c>
      <c r="L350" s="2480">
        <f t="shared" si="7"/>
        <v>0.77</v>
      </c>
      <c r="M350" s="3901">
        <v>43542</v>
      </c>
      <c r="N350" s="3567">
        <v>43543</v>
      </c>
      <c r="O350" s="1969" t="s">
        <v>6715</v>
      </c>
      <c r="P350" s="1953" t="s">
        <v>866</v>
      </c>
    </row>
    <row r="351" spans="1:18" ht="15.75" customHeight="1">
      <c r="A351" s="2478" t="s">
        <v>14097</v>
      </c>
      <c r="B351" s="3433">
        <v>0</v>
      </c>
      <c r="C351" s="2474" t="s">
        <v>6780</v>
      </c>
      <c r="D351" s="4650">
        <v>1080</v>
      </c>
      <c r="E351" s="2484" t="s">
        <v>14154</v>
      </c>
      <c r="F351" s="2479" t="s">
        <v>273</v>
      </c>
      <c r="G351" s="2482">
        <v>0</v>
      </c>
      <c r="H351" s="2484" t="s">
        <v>14128</v>
      </c>
      <c r="I351" s="2482">
        <v>0.55000000000000004</v>
      </c>
      <c r="J351" s="2478" t="s">
        <v>6320</v>
      </c>
      <c r="K351" s="2484" t="s">
        <v>14154</v>
      </c>
      <c r="L351" s="2480">
        <f t="shared" si="7"/>
        <v>0.55000000000000004</v>
      </c>
      <c r="M351" s="3901">
        <v>43543</v>
      </c>
      <c r="N351" s="3567">
        <v>43543</v>
      </c>
      <c r="O351" s="1969" t="s">
        <v>6715</v>
      </c>
    </row>
    <row r="352" spans="1:18">
      <c r="A352" s="2478" t="s">
        <v>14097</v>
      </c>
      <c r="B352" s="3433">
        <v>0</v>
      </c>
      <c r="C352" s="2474" t="s">
        <v>6780</v>
      </c>
      <c r="D352" s="4650">
        <v>1661</v>
      </c>
      <c r="E352" s="2484" t="s">
        <v>14162</v>
      </c>
      <c r="F352" s="2479" t="s">
        <v>810</v>
      </c>
      <c r="G352" s="2482">
        <v>0</v>
      </c>
      <c r="H352" s="2483" t="s">
        <v>14175</v>
      </c>
      <c r="I352" s="2482">
        <v>0.62</v>
      </c>
      <c r="J352" s="2478" t="s">
        <v>14119</v>
      </c>
      <c r="K352" s="2483" t="s">
        <v>14178</v>
      </c>
      <c r="L352" s="2480">
        <f t="shared" si="7"/>
        <v>0.62</v>
      </c>
      <c r="M352" s="3901">
        <v>43543</v>
      </c>
      <c r="N352" s="3567">
        <v>43543</v>
      </c>
      <c r="O352" s="1969" t="s">
        <v>6715</v>
      </c>
    </row>
    <row r="353" spans="1:15">
      <c r="A353" s="2478" t="s">
        <v>16767</v>
      </c>
      <c r="B353" s="3433">
        <v>0</v>
      </c>
      <c r="C353" s="2474" t="s">
        <v>6780</v>
      </c>
      <c r="D353" s="4650">
        <v>1448</v>
      </c>
      <c r="E353" s="2483" t="s">
        <v>14178</v>
      </c>
      <c r="F353" s="2479" t="s">
        <v>14179</v>
      </c>
      <c r="G353" s="2482">
        <v>0</v>
      </c>
      <c r="H353" s="2483" t="s">
        <v>14181</v>
      </c>
      <c r="I353" s="2482">
        <v>1.07</v>
      </c>
      <c r="J353" s="2478" t="s">
        <v>14180</v>
      </c>
      <c r="K353" s="2484" t="s">
        <v>14182</v>
      </c>
      <c r="L353" s="2480">
        <f t="shared" si="7"/>
        <v>1.07</v>
      </c>
      <c r="M353" s="4663">
        <v>43543</v>
      </c>
      <c r="N353" s="3567">
        <v>43543</v>
      </c>
      <c r="O353" s="1969" t="s">
        <v>6715</v>
      </c>
    </row>
    <row r="354" spans="1:15" ht="15.75" customHeight="1">
      <c r="A354" s="2478" t="s">
        <v>14097</v>
      </c>
      <c r="B354" s="3433">
        <v>0</v>
      </c>
      <c r="C354" s="2474" t="s">
        <v>6780</v>
      </c>
      <c r="D354" s="4650">
        <v>172</v>
      </c>
      <c r="E354" s="2484" t="s">
        <v>14134</v>
      </c>
      <c r="F354" s="2479" t="s">
        <v>449</v>
      </c>
      <c r="G354" s="2482">
        <v>4.34</v>
      </c>
      <c r="H354" s="2484" t="s">
        <v>14133</v>
      </c>
      <c r="I354" s="2482">
        <v>5.54</v>
      </c>
      <c r="J354" s="2478" t="s">
        <v>592</v>
      </c>
      <c r="K354" s="2484" t="s">
        <v>14135</v>
      </c>
      <c r="L354" s="2480">
        <f t="shared" si="7"/>
        <v>1.2000000000000002</v>
      </c>
      <c r="M354" s="4658">
        <v>43552</v>
      </c>
      <c r="N354" s="3567">
        <v>43574</v>
      </c>
      <c r="O354" s="1969" t="s">
        <v>6715</v>
      </c>
    </row>
    <row r="355" spans="1:15" ht="15.75" customHeight="1">
      <c r="A355" s="2478" t="s">
        <v>14097</v>
      </c>
      <c r="B355" s="3433">
        <v>0</v>
      </c>
      <c r="C355" s="2474" t="s">
        <v>6780</v>
      </c>
      <c r="D355" s="4650">
        <v>204</v>
      </c>
      <c r="E355" s="2484" t="s">
        <v>14135</v>
      </c>
      <c r="F355" s="2479" t="s">
        <v>449</v>
      </c>
      <c r="G355" s="2482">
        <v>2.75</v>
      </c>
      <c r="H355" s="2484" t="s">
        <v>14133</v>
      </c>
      <c r="I355" s="2482">
        <v>5.69</v>
      </c>
      <c r="J355" s="2478" t="s">
        <v>273</v>
      </c>
      <c r="K355" s="2484" t="s">
        <v>14128</v>
      </c>
      <c r="L355" s="2480">
        <f t="shared" ref="L355:L386" si="8">SUM(I355-G355)</f>
        <v>2.9400000000000004</v>
      </c>
      <c r="M355" s="4658">
        <v>43553</v>
      </c>
      <c r="N355" s="3567">
        <v>43543</v>
      </c>
      <c r="O355" s="1969" t="s">
        <v>6715</v>
      </c>
    </row>
    <row r="356" spans="1:15" ht="15.75" customHeight="1">
      <c r="A356" s="2478" t="s">
        <v>14097</v>
      </c>
      <c r="B356" s="3433">
        <v>0</v>
      </c>
      <c r="C356" s="2474" t="s">
        <v>6780</v>
      </c>
      <c r="D356" s="4650">
        <v>1173</v>
      </c>
      <c r="E356" s="2484" t="s">
        <v>14156</v>
      </c>
      <c r="F356" s="2479" t="s">
        <v>449</v>
      </c>
      <c r="G356" s="2482">
        <v>0</v>
      </c>
      <c r="H356" s="2484" t="s">
        <v>14133</v>
      </c>
      <c r="I356" s="2482">
        <v>1.51</v>
      </c>
      <c r="J356" s="2478" t="s">
        <v>397</v>
      </c>
      <c r="K356" s="2484" t="s">
        <v>14148</v>
      </c>
      <c r="L356" s="2480">
        <f t="shared" si="8"/>
        <v>1.51</v>
      </c>
      <c r="M356" s="4658">
        <v>43553</v>
      </c>
      <c r="N356" s="3567">
        <v>43543</v>
      </c>
      <c r="O356" s="1969" t="s">
        <v>6715</v>
      </c>
    </row>
    <row r="357" spans="1:15">
      <c r="A357" s="2478" t="s">
        <v>14097</v>
      </c>
      <c r="B357" s="3433">
        <v>0</v>
      </c>
      <c r="C357" s="2474" t="s">
        <v>6782</v>
      </c>
      <c r="D357" s="4650">
        <v>245</v>
      </c>
      <c r="E357" s="2484" t="s">
        <v>14126</v>
      </c>
      <c r="F357" s="2479" t="s">
        <v>509</v>
      </c>
      <c r="G357" s="2482">
        <v>0</v>
      </c>
      <c r="H357" s="2484" t="s">
        <v>14090</v>
      </c>
      <c r="I357" s="2482">
        <v>2.98</v>
      </c>
      <c r="J357" s="2478" t="s">
        <v>449</v>
      </c>
      <c r="K357" s="2484" t="s">
        <v>14173</v>
      </c>
      <c r="L357" s="2480">
        <f t="shared" si="8"/>
        <v>2.98</v>
      </c>
      <c r="M357" s="3902">
        <v>43559</v>
      </c>
      <c r="N357" s="3569">
        <v>43574</v>
      </c>
      <c r="O357" s="1969" t="s">
        <v>6715</v>
      </c>
    </row>
    <row r="358" spans="1:15" ht="15.75" customHeight="1">
      <c r="A358" s="2478" t="s">
        <v>14097</v>
      </c>
      <c r="B358" s="3433">
        <v>0</v>
      </c>
      <c r="C358" s="2474" t="s">
        <v>6782</v>
      </c>
      <c r="D358" s="4650">
        <v>23</v>
      </c>
      <c r="E358" s="2484" t="s">
        <v>14169</v>
      </c>
      <c r="F358" s="2479" t="s">
        <v>14120</v>
      </c>
      <c r="G358" s="2482">
        <v>0</v>
      </c>
      <c r="H358" s="2485" t="s">
        <v>14121</v>
      </c>
      <c r="I358" s="2482">
        <v>0.48</v>
      </c>
      <c r="J358" s="2478" t="s">
        <v>265</v>
      </c>
      <c r="K358" s="2483" t="s">
        <v>14183</v>
      </c>
      <c r="L358" s="2480">
        <f t="shared" si="8"/>
        <v>0.48</v>
      </c>
      <c r="M358" s="3902">
        <v>43563</v>
      </c>
      <c r="N358" s="3569">
        <v>43574</v>
      </c>
      <c r="O358" s="1969" t="s">
        <v>6715</v>
      </c>
    </row>
    <row r="359" spans="1:15" ht="16.5" customHeight="1">
      <c r="A359" s="2478" t="s">
        <v>14097</v>
      </c>
      <c r="B359" s="3433">
        <v>0</v>
      </c>
      <c r="C359" s="2474" t="s">
        <v>6782</v>
      </c>
      <c r="D359" s="4650">
        <v>23</v>
      </c>
      <c r="E359" s="2484" t="s">
        <v>14170</v>
      </c>
      <c r="F359" s="2479" t="s">
        <v>8914</v>
      </c>
      <c r="G359" s="2482">
        <v>1.1599999999999999</v>
      </c>
      <c r="H359" s="2483" t="s">
        <v>14176</v>
      </c>
      <c r="I359" s="2482">
        <v>4.12</v>
      </c>
      <c r="J359" s="2478" t="s">
        <v>449</v>
      </c>
      <c r="K359" s="2484" t="s">
        <v>14133</v>
      </c>
      <c r="L359" s="2480">
        <f t="shared" si="8"/>
        <v>2.96</v>
      </c>
      <c r="M359" s="3902">
        <v>43570</v>
      </c>
      <c r="N359" s="3569">
        <v>43574</v>
      </c>
      <c r="O359" s="1969" t="s">
        <v>6715</v>
      </c>
    </row>
    <row r="360" spans="1:15" ht="15.75" customHeight="1">
      <c r="A360" s="2478" t="s">
        <v>14097</v>
      </c>
      <c r="B360" s="3433">
        <v>0</v>
      </c>
      <c r="C360" s="2474" t="s">
        <v>6780</v>
      </c>
      <c r="D360" s="4650">
        <v>34</v>
      </c>
      <c r="E360" s="2484" t="s">
        <v>14110</v>
      </c>
      <c r="F360" s="2479" t="s">
        <v>449</v>
      </c>
      <c r="G360" s="2482">
        <v>0.09</v>
      </c>
      <c r="H360" s="2484" t="s">
        <v>14106</v>
      </c>
      <c r="I360" s="2482">
        <v>8.77</v>
      </c>
      <c r="J360" s="2478" t="s">
        <v>1357</v>
      </c>
      <c r="K360" s="2485" t="s">
        <v>14111</v>
      </c>
      <c r="L360" s="2480">
        <f t="shared" si="8"/>
        <v>8.68</v>
      </c>
      <c r="M360" s="3904">
        <v>43577</v>
      </c>
      <c r="N360" s="3569">
        <v>43574</v>
      </c>
      <c r="O360" s="1969" t="s">
        <v>6715</v>
      </c>
    </row>
    <row r="361" spans="1:15" ht="16.5" customHeight="1">
      <c r="A361" s="2478" t="s">
        <v>14097</v>
      </c>
      <c r="B361" s="3433">
        <v>0</v>
      </c>
      <c r="C361" s="2474" t="s">
        <v>6780</v>
      </c>
      <c r="D361" s="4650">
        <v>1821</v>
      </c>
      <c r="E361" s="2484" t="s">
        <v>14166</v>
      </c>
      <c r="F361" s="2479" t="s">
        <v>6320</v>
      </c>
      <c r="G361" s="2482">
        <v>0</v>
      </c>
      <c r="H361" s="2484" t="s">
        <v>14166</v>
      </c>
      <c r="I361" s="2482">
        <v>1.01</v>
      </c>
      <c r="J361" s="2478" t="s">
        <v>194</v>
      </c>
      <c r="K361" s="2484" t="s">
        <v>14140</v>
      </c>
      <c r="L361" s="2480">
        <f t="shared" si="8"/>
        <v>1.01</v>
      </c>
      <c r="M361" s="3902">
        <v>43579</v>
      </c>
      <c r="N361" s="3569">
        <v>43574</v>
      </c>
      <c r="O361" s="1969" t="s">
        <v>6715</v>
      </c>
    </row>
    <row r="362" spans="1:15" ht="15.75" customHeight="1">
      <c r="A362" s="2478" t="s">
        <v>14097</v>
      </c>
      <c r="B362" s="3433">
        <v>0</v>
      </c>
      <c r="C362" s="2474" t="s">
        <v>6782</v>
      </c>
      <c r="D362" s="4650">
        <v>391</v>
      </c>
      <c r="E362" s="2484" t="s">
        <v>14102</v>
      </c>
      <c r="F362" s="2479" t="s">
        <v>6722</v>
      </c>
      <c r="G362" s="2482">
        <v>0</v>
      </c>
      <c r="H362" s="2485" t="s">
        <v>14100</v>
      </c>
      <c r="I362" s="2482">
        <v>5.55</v>
      </c>
      <c r="J362" s="2478" t="s">
        <v>509</v>
      </c>
      <c r="K362" s="2484" t="s">
        <v>14090</v>
      </c>
      <c r="L362" s="2480">
        <f t="shared" si="8"/>
        <v>5.55</v>
      </c>
      <c r="M362" s="3902">
        <v>43584</v>
      </c>
      <c r="N362" s="3569">
        <v>43574</v>
      </c>
      <c r="O362" s="1969" t="s">
        <v>6715</v>
      </c>
    </row>
    <row r="363" spans="1:15" ht="16.5" customHeight="1">
      <c r="A363" s="2478" t="s">
        <v>14097</v>
      </c>
      <c r="B363" s="3433">
        <v>0</v>
      </c>
      <c r="C363" s="2474" t="s">
        <v>6780</v>
      </c>
      <c r="D363" s="4650">
        <v>1815</v>
      </c>
      <c r="E363" s="2484" t="s">
        <v>14163</v>
      </c>
      <c r="F363" s="2479" t="s">
        <v>509</v>
      </c>
      <c r="G363" s="2482">
        <v>0</v>
      </c>
      <c r="H363" s="2484" t="s">
        <v>14090</v>
      </c>
      <c r="I363" s="2482">
        <v>0.3</v>
      </c>
      <c r="J363" s="2478" t="s">
        <v>6320</v>
      </c>
      <c r="K363" s="2484" t="s">
        <v>14167</v>
      </c>
      <c r="L363" s="2480">
        <f t="shared" si="8"/>
        <v>0.3</v>
      </c>
      <c r="M363" s="3904">
        <v>43584</v>
      </c>
      <c r="N363" s="3567">
        <v>43574</v>
      </c>
      <c r="O363" s="1969" t="s">
        <v>6715</v>
      </c>
    </row>
    <row r="364" spans="1:15" ht="15.75" customHeight="1">
      <c r="A364" s="2478" t="s">
        <v>14097</v>
      </c>
      <c r="B364" s="3433">
        <v>0</v>
      </c>
      <c r="C364" s="2474" t="s">
        <v>6780</v>
      </c>
      <c r="D364" s="4650">
        <v>737</v>
      </c>
      <c r="E364" s="2484" t="s">
        <v>14168</v>
      </c>
      <c r="F364" s="2479" t="s">
        <v>206</v>
      </c>
      <c r="G364" s="2482">
        <v>0</v>
      </c>
      <c r="H364" s="2483" t="s">
        <v>14113</v>
      </c>
      <c r="I364" s="2482">
        <v>0.28000000000000003</v>
      </c>
      <c r="J364" s="2478" t="s">
        <v>207</v>
      </c>
      <c r="K364" s="2484" t="s">
        <v>14112</v>
      </c>
      <c r="L364" s="2480">
        <f t="shared" si="8"/>
        <v>0.28000000000000003</v>
      </c>
      <c r="M364" s="3902">
        <v>43587</v>
      </c>
      <c r="N364" s="3569">
        <v>43604</v>
      </c>
      <c r="O364" s="1969" t="s">
        <v>6715</v>
      </c>
    </row>
    <row r="365" spans="1:15" ht="15.75" customHeight="1">
      <c r="A365" s="2478" t="s">
        <v>14097</v>
      </c>
      <c r="B365" s="3433">
        <v>0</v>
      </c>
      <c r="C365" s="2474" t="s">
        <v>6781</v>
      </c>
      <c r="D365" s="4650">
        <v>1</v>
      </c>
      <c r="E365" s="2484" t="s">
        <v>14106</v>
      </c>
      <c r="F365" s="2479" t="s">
        <v>449</v>
      </c>
      <c r="G365" s="2482">
        <v>0</v>
      </c>
      <c r="H365" s="2485" t="s">
        <v>14121</v>
      </c>
      <c r="I365" s="2482">
        <v>0.69</v>
      </c>
      <c r="J365" s="2478" t="s">
        <v>223</v>
      </c>
      <c r="K365" s="2483" t="s">
        <v>14105</v>
      </c>
      <c r="L365" s="2480">
        <f t="shared" si="8"/>
        <v>0.69</v>
      </c>
      <c r="M365" s="3902">
        <v>43602</v>
      </c>
      <c r="N365" s="3569">
        <v>43574</v>
      </c>
      <c r="O365" s="1969" t="s">
        <v>6715</v>
      </c>
    </row>
    <row r="366" spans="1:15" ht="15.75" customHeight="1">
      <c r="A366" s="3425" t="s">
        <v>16767</v>
      </c>
      <c r="B366" s="3426">
        <v>0</v>
      </c>
      <c r="C366" s="3427" t="s">
        <v>8636</v>
      </c>
      <c r="D366" s="3427">
        <v>70</v>
      </c>
      <c r="E366" s="3425" t="s">
        <v>3697</v>
      </c>
      <c r="F366" s="3425" t="s">
        <v>16772</v>
      </c>
      <c r="G366" s="3427">
        <v>0.09</v>
      </c>
      <c r="H366" s="3425" t="s">
        <v>16773</v>
      </c>
      <c r="I366" s="3427">
        <v>4.1100000000000003</v>
      </c>
      <c r="J366" s="3425" t="s">
        <v>294</v>
      </c>
      <c r="K366" s="3425" t="s">
        <v>1493</v>
      </c>
      <c r="L366" s="3428">
        <f t="shared" si="8"/>
        <v>4.0200000000000005</v>
      </c>
      <c r="M366" s="3905">
        <v>43648</v>
      </c>
      <c r="N366" s="3570">
        <v>43665</v>
      </c>
      <c r="O366" s="1969" t="s">
        <v>6715</v>
      </c>
    </row>
    <row r="367" spans="1:15">
      <c r="A367" s="3425" t="s">
        <v>16767</v>
      </c>
      <c r="B367" s="3425">
        <v>0</v>
      </c>
      <c r="C367" s="3427" t="s">
        <v>8636</v>
      </c>
      <c r="D367" s="3427">
        <v>921</v>
      </c>
      <c r="E367" s="3425" t="s">
        <v>16804</v>
      </c>
      <c r="F367" s="3425" t="s">
        <v>16772</v>
      </c>
      <c r="G367" s="3427">
        <v>0</v>
      </c>
      <c r="H367" s="3425" t="s">
        <v>16773</v>
      </c>
      <c r="I367" s="3427">
        <v>2.31</v>
      </c>
      <c r="J367" s="3425" t="s">
        <v>719</v>
      </c>
      <c r="K367" s="3425" t="s">
        <v>16780</v>
      </c>
      <c r="L367" s="3428">
        <f t="shared" si="8"/>
        <v>2.31</v>
      </c>
      <c r="M367" s="3905">
        <v>43654</v>
      </c>
      <c r="N367" s="3570">
        <v>43665</v>
      </c>
      <c r="O367" s="1969" t="s">
        <v>6715</v>
      </c>
    </row>
    <row r="368" spans="1:15">
      <c r="A368" s="3425" t="s">
        <v>16767</v>
      </c>
      <c r="B368" s="3425">
        <v>0</v>
      </c>
      <c r="C368" s="3427" t="s">
        <v>8636</v>
      </c>
      <c r="D368" s="3427">
        <v>1065</v>
      </c>
      <c r="E368" s="3425" t="s">
        <v>16806</v>
      </c>
      <c r="F368" s="3425" t="s">
        <v>719</v>
      </c>
      <c r="G368" s="3427">
        <v>0</v>
      </c>
      <c r="H368" s="3425" t="s">
        <v>16780</v>
      </c>
      <c r="I368" s="3427">
        <v>1.81</v>
      </c>
      <c r="J368" s="3425" t="s">
        <v>16807</v>
      </c>
      <c r="K368" s="3425" t="s">
        <v>33</v>
      </c>
      <c r="L368" s="3428">
        <f t="shared" si="8"/>
        <v>1.81</v>
      </c>
      <c r="M368" s="3905">
        <v>43654</v>
      </c>
      <c r="N368" s="3570">
        <v>43665</v>
      </c>
      <c r="O368" s="1969" t="s">
        <v>6715</v>
      </c>
    </row>
    <row r="369" spans="1:17">
      <c r="A369" s="3425" t="s">
        <v>16767</v>
      </c>
      <c r="B369" s="3425">
        <v>0</v>
      </c>
      <c r="C369" s="3427" t="s">
        <v>8636</v>
      </c>
      <c r="D369" s="3427">
        <v>387</v>
      </c>
      <c r="E369" s="3425" t="s">
        <v>16791</v>
      </c>
      <c r="F369" s="3425" t="s">
        <v>531</v>
      </c>
      <c r="G369" s="3427">
        <v>0</v>
      </c>
      <c r="H369" s="3425" t="s">
        <v>16769</v>
      </c>
      <c r="I369" s="3427">
        <v>2.6</v>
      </c>
      <c r="J369" s="3425" t="s">
        <v>719</v>
      </c>
      <c r="K369" s="3425" t="s">
        <v>16780</v>
      </c>
      <c r="L369" s="3428">
        <f t="shared" si="8"/>
        <v>2.6</v>
      </c>
      <c r="M369" s="3905">
        <v>43655</v>
      </c>
      <c r="N369" s="3570">
        <v>43665</v>
      </c>
      <c r="O369" s="1969" t="s">
        <v>6715</v>
      </c>
    </row>
    <row r="370" spans="1:17">
      <c r="A370" s="3425" t="s">
        <v>16767</v>
      </c>
      <c r="B370" s="3425">
        <v>0</v>
      </c>
      <c r="C370" s="3427" t="s">
        <v>8636</v>
      </c>
      <c r="D370" s="3427">
        <v>387</v>
      </c>
      <c r="E370" s="3425" t="s">
        <v>16791</v>
      </c>
      <c r="F370" s="3425" t="s">
        <v>7815</v>
      </c>
      <c r="G370" s="3427">
        <v>0</v>
      </c>
      <c r="H370" s="3425" t="s">
        <v>16792</v>
      </c>
      <c r="I370" s="3427">
        <v>0.12</v>
      </c>
      <c r="J370" s="3425" t="s">
        <v>7815</v>
      </c>
      <c r="K370" s="3425" t="s">
        <v>33</v>
      </c>
      <c r="L370" s="3428">
        <f t="shared" si="8"/>
        <v>0.12</v>
      </c>
      <c r="M370" s="3905">
        <v>43656</v>
      </c>
      <c r="N370" s="3570">
        <v>43665</v>
      </c>
      <c r="O370" s="1969" t="s">
        <v>6715</v>
      </c>
    </row>
    <row r="371" spans="1:17">
      <c r="A371" s="3425" t="s">
        <v>16767</v>
      </c>
      <c r="B371" s="3425">
        <v>0</v>
      </c>
      <c r="C371" s="3427" t="s">
        <v>8636</v>
      </c>
      <c r="D371" s="3427">
        <v>386</v>
      </c>
      <c r="E371" s="3425" t="s">
        <v>16788</v>
      </c>
      <c r="F371" s="3425" t="s">
        <v>16789</v>
      </c>
      <c r="G371" s="3427">
        <v>0.12</v>
      </c>
      <c r="H371" s="3425" t="s">
        <v>16790</v>
      </c>
      <c r="I371" s="3427">
        <v>3.93</v>
      </c>
      <c r="J371" s="3425" t="s">
        <v>7815</v>
      </c>
      <c r="K371" s="3425" t="s">
        <v>16791</v>
      </c>
      <c r="L371" s="3428">
        <f t="shared" si="8"/>
        <v>3.81</v>
      </c>
      <c r="M371" s="3905">
        <v>43657</v>
      </c>
      <c r="N371" s="3570">
        <v>43665</v>
      </c>
      <c r="O371" s="1969" t="s">
        <v>6715</v>
      </c>
    </row>
    <row r="372" spans="1:17">
      <c r="A372" s="3425" t="s">
        <v>16767</v>
      </c>
      <c r="B372" s="3425">
        <v>0</v>
      </c>
      <c r="C372" s="3427" t="s">
        <v>8636</v>
      </c>
      <c r="D372" s="3427">
        <v>230</v>
      </c>
      <c r="E372" s="3425" t="s">
        <v>16782</v>
      </c>
      <c r="F372" s="3425" t="s">
        <v>16772</v>
      </c>
      <c r="G372" s="3427">
        <v>0</v>
      </c>
      <c r="H372" s="3425" t="s">
        <v>16773</v>
      </c>
      <c r="I372" s="3427">
        <v>1.08</v>
      </c>
      <c r="J372" s="3425" t="s">
        <v>11388</v>
      </c>
      <c r="K372" s="3425" t="s">
        <v>16783</v>
      </c>
      <c r="L372" s="3428">
        <f t="shared" si="8"/>
        <v>1.08</v>
      </c>
      <c r="M372" s="3905">
        <v>43658</v>
      </c>
      <c r="N372" s="3570">
        <v>43665</v>
      </c>
      <c r="O372" s="1969" t="s">
        <v>6715</v>
      </c>
    </row>
    <row r="373" spans="1:17">
      <c r="A373" s="3425" t="s">
        <v>16767</v>
      </c>
      <c r="B373" s="3426">
        <v>0</v>
      </c>
      <c r="C373" s="3427" t="s">
        <v>8636</v>
      </c>
      <c r="D373" s="3427">
        <v>106</v>
      </c>
      <c r="E373" s="3425" t="s">
        <v>16780</v>
      </c>
      <c r="F373" s="3425" t="s">
        <v>531</v>
      </c>
      <c r="G373" s="3427">
        <v>0</v>
      </c>
      <c r="H373" s="3425" t="s">
        <v>16769</v>
      </c>
      <c r="I373" s="3427">
        <v>5.65</v>
      </c>
      <c r="J373" s="3425" t="s">
        <v>516</v>
      </c>
      <c r="K373" s="3425" t="s">
        <v>16768</v>
      </c>
      <c r="L373" s="3428">
        <f t="shared" si="8"/>
        <v>5.65</v>
      </c>
      <c r="M373" s="3905">
        <v>43663</v>
      </c>
      <c r="N373" s="3570">
        <v>43665</v>
      </c>
      <c r="O373" s="1969" t="s">
        <v>6715</v>
      </c>
    </row>
    <row r="374" spans="1:17">
      <c r="A374" s="3425" t="s">
        <v>16767</v>
      </c>
      <c r="B374" s="3425">
        <v>0</v>
      </c>
      <c r="C374" s="3427" t="s">
        <v>8636</v>
      </c>
      <c r="D374" s="3427">
        <v>357</v>
      </c>
      <c r="E374" s="3425" t="s">
        <v>16787</v>
      </c>
      <c r="F374" s="3425"/>
      <c r="G374" s="3427">
        <v>0</v>
      </c>
      <c r="H374" s="3425"/>
      <c r="I374" s="3427">
        <v>1.02</v>
      </c>
      <c r="J374" s="3425"/>
      <c r="K374" s="3425"/>
      <c r="L374" s="3428">
        <f t="shared" si="8"/>
        <v>1.02</v>
      </c>
      <c r="M374" s="3905">
        <v>43664</v>
      </c>
      <c r="N374" s="3570">
        <v>43665</v>
      </c>
      <c r="O374" s="1969" t="s">
        <v>6715</v>
      </c>
    </row>
    <row r="375" spans="1:17">
      <c r="A375" s="3425" t="s">
        <v>16767</v>
      </c>
      <c r="B375" s="3425">
        <v>0</v>
      </c>
      <c r="C375" s="3621" t="s">
        <v>8636</v>
      </c>
      <c r="D375" s="3621">
        <v>167</v>
      </c>
      <c r="E375" s="3425" t="s">
        <v>16781</v>
      </c>
      <c r="F375" s="3425" t="s">
        <v>518</v>
      </c>
      <c r="G375" s="3621">
        <v>0</v>
      </c>
      <c r="H375" s="3425" t="s">
        <v>3697</v>
      </c>
      <c r="I375" s="3621">
        <v>1.18</v>
      </c>
      <c r="J375" s="3425" t="s">
        <v>449</v>
      </c>
      <c r="K375" s="3425" t="s">
        <v>11031</v>
      </c>
      <c r="L375" s="3428">
        <f t="shared" si="8"/>
        <v>1.18</v>
      </c>
      <c r="M375" s="3906">
        <v>43668</v>
      </c>
      <c r="N375" s="3570">
        <v>43696</v>
      </c>
      <c r="O375" s="1969" t="s">
        <v>6715</v>
      </c>
    </row>
    <row r="376" spans="1:17">
      <c r="A376" s="3425" t="s">
        <v>16767</v>
      </c>
      <c r="B376" s="3425">
        <v>0</v>
      </c>
      <c r="C376" s="3621" t="s">
        <v>8636</v>
      </c>
      <c r="D376" s="3621">
        <v>686</v>
      </c>
      <c r="E376" s="3425" t="s">
        <v>16798</v>
      </c>
      <c r="F376" s="3425" t="s">
        <v>6530</v>
      </c>
      <c r="G376" s="3621">
        <v>1.68</v>
      </c>
      <c r="H376" s="3425" t="s">
        <v>16799</v>
      </c>
      <c r="I376" s="3621">
        <v>3.88</v>
      </c>
      <c r="J376" s="3425" t="s">
        <v>518</v>
      </c>
      <c r="K376" s="3425" t="s">
        <v>3697</v>
      </c>
      <c r="L376" s="3428">
        <f t="shared" si="8"/>
        <v>2.2000000000000002</v>
      </c>
      <c r="M376" s="3905">
        <v>43670</v>
      </c>
      <c r="N376" s="3570">
        <v>43696</v>
      </c>
      <c r="O376" s="1969" t="s">
        <v>6715</v>
      </c>
      <c r="Q376" s="1953" t="s">
        <v>866</v>
      </c>
    </row>
    <row r="377" spans="1:17">
      <c r="A377" s="3425" t="s">
        <v>16767</v>
      </c>
      <c r="B377" s="3425">
        <v>0</v>
      </c>
      <c r="C377" s="3427" t="s">
        <v>8636</v>
      </c>
      <c r="D377" s="3427">
        <v>686</v>
      </c>
      <c r="E377" s="3425" t="s">
        <v>18146</v>
      </c>
      <c r="F377" s="3425" t="s">
        <v>3229</v>
      </c>
      <c r="G377" s="3427">
        <v>1.68</v>
      </c>
      <c r="H377" s="3425" t="s">
        <v>16777</v>
      </c>
      <c r="I377" s="3427">
        <v>3.88</v>
      </c>
      <c r="J377" s="3425" t="s">
        <v>518</v>
      </c>
      <c r="K377" s="3425" t="s">
        <v>6535</v>
      </c>
      <c r="L377" s="3428">
        <f t="shared" si="8"/>
        <v>2.2000000000000002</v>
      </c>
      <c r="M377" s="3905">
        <v>43670</v>
      </c>
      <c r="N377" s="3570">
        <v>43696</v>
      </c>
      <c r="O377" s="1969" t="s">
        <v>6715</v>
      </c>
    </row>
    <row r="378" spans="1:17">
      <c r="A378" s="3425" t="s">
        <v>16767</v>
      </c>
      <c r="B378" s="3425">
        <v>0</v>
      </c>
      <c r="C378" s="3427" t="s">
        <v>8636</v>
      </c>
      <c r="D378" s="3427">
        <v>686</v>
      </c>
      <c r="E378" s="3425" t="s">
        <v>16800</v>
      </c>
      <c r="F378" s="3425" t="s">
        <v>6530</v>
      </c>
      <c r="G378" s="3427">
        <v>0</v>
      </c>
      <c r="H378" s="3425" t="s">
        <v>16799</v>
      </c>
      <c r="I378" s="3427">
        <v>1.68</v>
      </c>
      <c r="J378" s="3425" t="s">
        <v>3229</v>
      </c>
      <c r="K378" s="3425" t="s">
        <v>6531</v>
      </c>
      <c r="L378" s="3428">
        <f t="shared" si="8"/>
        <v>1.68</v>
      </c>
      <c r="M378" s="3905">
        <v>43705</v>
      </c>
      <c r="N378" s="3570">
        <v>43696</v>
      </c>
      <c r="O378" s="1969" t="s">
        <v>6715</v>
      </c>
    </row>
    <row r="379" spans="1:17">
      <c r="A379" s="3425" t="s">
        <v>16767</v>
      </c>
      <c r="B379" s="3425">
        <v>0</v>
      </c>
      <c r="C379" s="3621" t="s">
        <v>8636</v>
      </c>
      <c r="D379" s="3621">
        <v>104</v>
      </c>
      <c r="E379" s="3425" t="s">
        <v>16777</v>
      </c>
      <c r="F379" s="3425" t="s">
        <v>16778</v>
      </c>
      <c r="G379" s="3621">
        <v>0.05</v>
      </c>
      <c r="H379" s="3425" t="s">
        <v>16774</v>
      </c>
      <c r="I379" s="3621">
        <v>6.57</v>
      </c>
      <c r="J379" s="3425" t="s">
        <v>529</v>
      </c>
      <c r="K379" s="3425" t="s">
        <v>16779</v>
      </c>
      <c r="L379" s="3428">
        <f t="shared" si="8"/>
        <v>6.5200000000000005</v>
      </c>
      <c r="M379" s="3908">
        <v>43721</v>
      </c>
      <c r="N379" s="3570">
        <v>43727</v>
      </c>
      <c r="O379" s="1969" t="s">
        <v>6715</v>
      </c>
    </row>
    <row r="380" spans="1:17">
      <c r="A380" s="3425" t="s">
        <v>16767</v>
      </c>
      <c r="B380" s="3425">
        <v>0</v>
      </c>
      <c r="C380" s="3621" t="s">
        <v>8636</v>
      </c>
      <c r="D380" s="3621">
        <v>897</v>
      </c>
      <c r="E380" s="3425" t="s">
        <v>16801</v>
      </c>
      <c r="F380" s="3425" t="s">
        <v>16802</v>
      </c>
      <c r="G380" s="3621">
        <v>0</v>
      </c>
      <c r="H380" s="3425" t="s">
        <v>6535</v>
      </c>
      <c r="I380" s="3621">
        <v>0.91</v>
      </c>
      <c r="J380" s="3425" t="s">
        <v>33</v>
      </c>
      <c r="K380" s="3425" t="s">
        <v>16803</v>
      </c>
      <c r="L380" s="3428">
        <f t="shared" si="8"/>
        <v>0.91</v>
      </c>
      <c r="M380" s="3907">
        <v>43724</v>
      </c>
      <c r="N380" s="3570">
        <v>43727</v>
      </c>
      <c r="O380" s="1969" t="s">
        <v>6715</v>
      </c>
    </row>
    <row r="381" spans="1:17">
      <c r="A381" s="3425" t="s">
        <v>16767</v>
      </c>
      <c r="B381" s="3425">
        <v>0</v>
      </c>
      <c r="C381" s="3621" t="s">
        <v>8636</v>
      </c>
      <c r="D381" s="3621">
        <v>311</v>
      </c>
      <c r="E381" s="3425" t="s">
        <v>16785</v>
      </c>
      <c r="F381" s="3425" t="s">
        <v>518</v>
      </c>
      <c r="G381" s="3621">
        <v>0</v>
      </c>
      <c r="H381" s="3425" t="s">
        <v>3697</v>
      </c>
      <c r="I381" s="3621">
        <v>1.93</v>
      </c>
      <c r="J381" s="3425" t="s">
        <v>5912</v>
      </c>
      <c r="K381" s="3425" t="s">
        <v>16786</v>
      </c>
      <c r="L381" s="3428">
        <f t="shared" si="8"/>
        <v>1.93</v>
      </c>
      <c r="M381" s="3907">
        <v>43724</v>
      </c>
      <c r="N381" s="3570">
        <v>43757</v>
      </c>
      <c r="O381" s="1969" t="s">
        <v>6715</v>
      </c>
    </row>
    <row r="382" spans="1:17">
      <c r="A382" s="3425" t="s">
        <v>16767</v>
      </c>
      <c r="B382" s="3425">
        <v>0</v>
      </c>
      <c r="C382" s="3429"/>
      <c r="D382" s="3427">
        <v>143</v>
      </c>
      <c r="E382" s="3425" t="s">
        <v>16777</v>
      </c>
      <c r="F382" s="3425" t="s">
        <v>294</v>
      </c>
      <c r="G382" s="3427">
        <v>0</v>
      </c>
      <c r="H382" s="3425" t="s">
        <v>1493</v>
      </c>
      <c r="I382" s="3427">
        <v>1.01</v>
      </c>
      <c r="J382" s="3425" t="s">
        <v>529</v>
      </c>
      <c r="K382" s="3425" t="s">
        <v>16779</v>
      </c>
      <c r="L382" s="3428">
        <f t="shared" si="8"/>
        <v>1.01</v>
      </c>
      <c r="M382" s="3907">
        <v>43725</v>
      </c>
      <c r="N382" s="3570">
        <v>43727</v>
      </c>
      <c r="O382" s="1969" t="s">
        <v>6715</v>
      </c>
      <c r="Q382" s="1953" t="s">
        <v>866</v>
      </c>
    </row>
    <row r="383" spans="1:17">
      <c r="A383" s="3425" t="s">
        <v>16767</v>
      </c>
      <c r="B383" s="3425">
        <v>0</v>
      </c>
      <c r="C383" s="3621" t="s">
        <v>8636</v>
      </c>
      <c r="D383" s="3621">
        <v>244</v>
      </c>
      <c r="E383" s="3425" t="s">
        <v>16784</v>
      </c>
      <c r="F383" s="3425" t="s">
        <v>294</v>
      </c>
      <c r="G383" s="3621">
        <v>0</v>
      </c>
      <c r="H383" s="3425" t="s">
        <v>1493</v>
      </c>
      <c r="I383" s="3621">
        <v>4.0599999999999996</v>
      </c>
      <c r="J383" s="3425" t="s">
        <v>518</v>
      </c>
      <c r="K383" s="3425" t="s">
        <v>6535</v>
      </c>
      <c r="L383" s="3428">
        <f t="shared" si="8"/>
        <v>4.0599999999999996</v>
      </c>
      <c r="M383" s="3908">
        <v>43727</v>
      </c>
      <c r="N383" s="3570">
        <v>43727</v>
      </c>
      <c r="O383" s="1969" t="s">
        <v>6715</v>
      </c>
    </row>
    <row r="384" spans="1:17">
      <c r="A384" s="3425" t="s">
        <v>16767</v>
      </c>
      <c r="B384" s="3425">
        <v>0</v>
      </c>
      <c r="C384" s="3427" t="s">
        <v>8636</v>
      </c>
      <c r="D384" s="3427">
        <v>647</v>
      </c>
      <c r="E384" s="3425" t="s">
        <v>16797</v>
      </c>
      <c r="F384" s="3425" t="s">
        <v>148</v>
      </c>
      <c r="G384" s="3427">
        <v>0</v>
      </c>
      <c r="H384" s="3425" t="s">
        <v>27</v>
      </c>
      <c r="I384" s="3427">
        <v>2.8</v>
      </c>
      <c r="J384" s="3425" t="s">
        <v>840</v>
      </c>
      <c r="K384" s="3425" t="s">
        <v>4194</v>
      </c>
      <c r="L384" s="3428">
        <f t="shared" si="8"/>
        <v>2.8</v>
      </c>
      <c r="M384" s="3907">
        <v>43728</v>
      </c>
      <c r="N384" s="3570">
        <v>43727</v>
      </c>
      <c r="O384" s="1969" t="s">
        <v>6715</v>
      </c>
    </row>
    <row r="385" spans="1:17">
      <c r="A385" s="3425" t="s">
        <v>16767</v>
      </c>
      <c r="B385" s="3425">
        <v>0</v>
      </c>
      <c r="C385" s="3427" t="s">
        <v>8636</v>
      </c>
      <c r="D385" s="3427">
        <v>415</v>
      </c>
      <c r="E385" s="3425" t="s">
        <v>16793</v>
      </c>
      <c r="F385" s="3425" t="s">
        <v>16794</v>
      </c>
      <c r="G385" s="3427">
        <v>0</v>
      </c>
      <c r="H385" s="3425" t="s">
        <v>11745</v>
      </c>
      <c r="I385" s="3427">
        <v>3.07</v>
      </c>
      <c r="J385" s="3425" t="s">
        <v>427</v>
      </c>
      <c r="K385" s="3425" t="s">
        <v>16795</v>
      </c>
      <c r="L385" s="3428">
        <f t="shared" si="8"/>
        <v>3.07</v>
      </c>
      <c r="M385" s="3905">
        <v>43732</v>
      </c>
      <c r="N385" s="3570">
        <v>43727</v>
      </c>
      <c r="O385" s="1969" t="s">
        <v>6715</v>
      </c>
    </row>
    <row r="386" spans="1:17">
      <c r="A386" s="3425" t="s">
        <v>16767</v>
      </c>
      <c r="B386" s="3425">
        <v>0</v>
      </c>
      <c r="C386" s="3621" t="s">
        <v>8636</v>
      </c>
      <c r="D386" s="3621">
        <v>73</v>
      </c>
      <c r="E386" s="3425" t="s">
        <v>1085</v>
      </c>
      <c r="F386" s="4229" t="s">
        <v>11693</v>
      </c>
      <c r="G386" s="4230">
        <v>9.94</v>
      </c>
      <c r="H386" s="4229" t="s">
        <v>16775</v>
      </c>
      <c r="I386" s="4230">
        <v>13.01</v>
      </c>
      <c r="J386" s="4229" t="s">
        <v>2571</v>
      </c>
      <c r="K386" s="4229" t="s">
        <v>10553</v>
      </c>
      <c r="L386" s="3428">
        <f t="shared" si="8"/>
        <v>3.0700000000000003</v>
      </c>
      <c r="M386" s="4231">
        <v>43735</v>
      </c>
      <c r="N386" s="4232">
        <v>43757</v>
      </c>
      <c r="O386" s="4233" t="s">
        <v>6715</v>
      </c>
    </row>
    <row r="387" spans="1:17">
      <c r="A387" s="3425" t="s">
        <v>16767</v>
      </c>
      <c r="B387" s="3425">
        <v>0</v>
      </c>
      <c r="C387" s="3427" t="s">
        <v>8636</v>
      </c>
      <c r="D387" s="3427">
        <v>957</v>
      </c>
      <c r="E387" s="3425" t="s">
        <v>16805</v>
      </c>
      <c r="F387" s="3425" t="s">
        <v>1532</v>
      </c>
      <c r="G387" s="3427">
        <v>0</v>
      </c>
      <c r="H387" s="3425" t="s">
        <v>1498</v>
      </c>
      <c r="I387" s="3427">
        <v>1.8</v>
      </c>
      <c r="J387" s="3425" t="s">
        <v>3229</v>
      </c>
      <c r="K387" s="3425" t="s">
        <v>16777</v>
      </c>
      <c r="L387" s="3428">
        <f t="shared" ref="L387:L393" si="9">SUM(I387-G387)</f>
        <v>1.8</v>
      </c>
      <c r="M387" s="4234">
        <v>43794</v>
      </c>
      <c r="N387" s="3570">
        <v>43788</v>
      </c>
      <c r="O387" s="1969" t="s">
        <v>6715</v>
      </c>
    </row>
    <row r="388" spans="1:17">
      <c r="A388" s="3425" t="s">
        <v>16767</v>
      </c>
      <c r="B388" s="3425">
        <v>0</v>
      </c>
      <c r="C388" s="3427" t="s">
        <v>8636</v>
      </c>
      <c r="D388" s="3427">
        <v>441</v>
      </c>
      <c r="E388" s="3425" t="s">
        <v>16796</v>
      </c>
      <c r="F388" s="3425" t="s">
        <v>2571</v>
      </c>
      <c r="G388" s="3427">
        <v>0</v>
      </c>
      <c r="H388" s="3425" t="s">
        <v>10553</v>
      </c>
      <c r="I388" s="3427">
        <v>2.0699999999999998</v>
      </c>
      <c r="J388" s="3425" t="s">
        <v>199</v>
      </c>
      <c r="K388" s="3425" t="s">
        <v>11716</v>
      </c>
      <c r="L388" s="3428">
        <f t="shared" si="9"/>
        <v>2.0699999999999998</v>
      </c>
      <c r="M388" s="4664">
        <v>43902</v>
      </c>
      <c r="N388" s="3570">
        <v>43910</v>
      </c>
      <c r="O388" s="1969" t="s">
        <v>6715</v>
      </c>
    </row>
    <row r="389" spans="1:17">
      <c r="A389" s="3425" t="s">
        <v>16767</v>
      </c>
      <c r="B389" s="3426">
        <v>0</v>
      </c>
      <c r="C389" s="3621" t="s">
        <v>8636</v>
      </c>
      <c r="D389" s="3621">
        <v>103</v>
      </c>
      <c r="E389" s="3425" t="s">
        <v>16776</v>
      </c>
      <c r="F389" s="3425" t="s">
        <v>2571</v>
      </c>
      <c r="G389" s="3621">
        <v>4.17</v>
      </c>
      <c r="H389" s="3425" t="s">
        <v>10553</v>
      </c>
      <c r="I389" s="3621">
        <v>6.61</v>
      </c>
      <c r="J389" s="3425" t="s">
        <v>1532</v>
      </c>
      <c r="K389" s="3425" t="s">
        <v>1498</v>
      </c>
      <c r="L389" s="3428">
        <f t="shared" si="9"/>
        <v>2.4400000000000004</v>
      </c>
      <c r="M389" s="3909">
        <v>43906</v>
      </c>
      <c r="N389" s="3570">
        <v>43910</v>
      </c>
      <c r="O389" s="1969" t="s">
        <v>6715</v>
      </c>
    </row>
    <row r="390" spans="1:17">
      <c r="A390" s="3425" t="s">
        <v>16767</v>
      </c>
      <c r="B390" s="3425">
        <v>0</v>
      </c>
      <c r="C390" s="3427" t="s">
        <v>8636</v>
      </c>
      <c r="D390" s="3427">
        <v>1257</v>
      </c>
      <c r="E390" s="3425" t="s">
        <v>16808</v>
      </c>
      <c r="F390" s="3425" t="s">
        <v>209</v>
      </c>
      <c r="G390" s="3427">
        <v>0</v>
      </c>
      <c r="H390" s="3425" t="s">
        <v>1085</v>
      </c>
      <c r="I390" s="3427">
        <v>2.0699999999999998</v>
      </c>
      <c r="J390" s="3425" t="s">
        <v>9077</v>
      </c>
      <c r="K390" s="3425" t="s">
        <v>11397</v>
      </c>
      <c r="L390" s="3428">
        <f t="shared" si="9"/>
        <v>2.0699999999999998</v>
      </c>
      <c r="M390" s="4664">
        <v>43908</v>
      </c>
      <c r="N390" s="3570">
        <v>43910</v>
      </c>
      <c r="O390" s="1969" t="s">
        <v>6715</v>
      </c>
    </row>
    <row r="391" spans="1:17">
      <c r="A391" s="3425" t="s">
        <v>16767</v>
      </c>
      <c r="B391" s="3426">
        <v>0</v>
      </c>
      <c r="C391" s="3621" t="s">
        <v>8636</v>
      </c>
      <c r="D391" s="3621">
        <v>103</v>
      </c>
      <c r="E391" s="3425" t="s">
        <v>16776</v>
      </c>
      <c r="F391" s="3425" t="s">
        <v>2571</v>
      </c>
      <c r="G391" s="3621">
        <v>0</v>
      </c>
      <c r="H391" s="3425" t="s">
        <v>10553</v>
      </c>
      <c r="I391" s="3621">
        <v>2.35</v>
      </c>
      <c r="J391" s="3425" t="s">
        <v>1532</v>
      </c>
      <c r="K391" s="3425" t="s">
        <v>1498</v>
      </c>
      <c r="L391" s="3428">
        <f t="shared" si="9"/>
        <v>2.35</v>
      </c>
      <c r="M391" s="3909">
        <v>43909</v>
      </c>
      <c r="N391" s="3570">
        <v>43910</v>
      </c>
      <c r="O391" s="1969" t="s">
        <v>6715</v>
      </c>
      <c r="Q391" s="1953" t="s">
        <v>866</v>
      </c>
    </row>
    <row r="392" spans="1:17">
      <c r="A392" s="3425" t="s">
        <v>16767</v>
      </c>
      <c r="B392" s="3426">
        <v>0</v>
      </c>
      <c r="C392" s="3427" t="s">
        <v>8636</v>
      </c>
      <c r="D392" s="3427">
        <v>66</v>
      </c>
      <c r="E392" s="3425" t="s">
        <v>16770</v>
      </c>
      <c r="F392" s="3425" t="s">
        <v>401</v>
      </c>
      <c r="G392" s="3427">
        <v>0</v>
      </c>
      <c r="H392" s="3425" t="s">
        <v>16771</v>
      </c>
      <c r="I392" s="3427">
        <v>1.2</v>
      </c>
      <c r="J392" s="3425" t="s">
        <v>401</v>
      </c>
      <c r="K392" s="3425" t="s">
        <v>1546</v>
      </c>
      <c r="L392" s="3428">
        <f t="shared" si="9"/>
        <v>1.2</v>
      </c>
      <c r="M392" s="3909">
        <v>43910</v>
      </c>
      <c r="N392" s="3570">
        <v>43910</v>
      </c>
      <c r="O392" s="1969" t="s">
        <v>6715</v>
      </c>
    </row>
    <row r="393" spans="1:17">
      <c r="A393" s="3559" t="s">
        <v>20784</v>
      </c>
      <c r="B393" s="3425">
        <v>0</v>
      </c>
      <c r="C393" s="3427" t="s">
        <v>8636</v>
      </c>
      <c r="D393" s="3560">
        <v>74</v>
      </c>
      <c r="E393" s="3559" t="s">
        <v>1499</v>
      </c>
      <c r="F393" s="3562" t="s">
        <v>210</v>
      </c>
      <c r="G393" s="3559">
        <v>0</v>
      </c>
      <c r="H393" s="3559" t="s">
        <v>23120</v>
      </c>
      <c r="I393" s="3563">
        <v>2.37</v>
      </c>
      <c r="J393" s="3559" t="s">
        <v>840</v>
      </c>
      <c r="K393" s="3559"/>
      <c r="L393" s="3563">
        <f t="shared" si="9"/>
        <v>2.37</v>
      </c>
      <c r="M393" s="4656">
        <v>44116</v>
      </c>
      <c r="N393" s="3571">
        <v>44105</v>
      </c>
      <c r="O393" s="1969" t="s">
        <v>6715</v>
      </c>
      <c r="Q393" s="1953" t="s">
        <v>866</v>
      </c>
    </row>
    <row r="394" spans="1:17">
      <c r="A394" s="3559" t="s">
        <v>20784</v>
      </c>
      <c r="B394" s="3425">
        <v>0</v>
      </c>
      <c r="C394" s="3427" t="s">
        <v>8636</v>
      </c>
      <c r="D394" s="3560">
        <v>55</v>
      </c>
      <c r="E394" s="3559" t="s">
        <v>1497</v>
      </c>
      <c r="F394" s="3562" t="s">
        <v>1465</v>
      </c>
      <c r="G394" s="3559">
        <v>0</v>
      </c>
      <c r="H394" s="3559" t="s">
        <v>883</v>
      </c>
      <c r="I394" s="3563">
        <v>3.03</v>
      </c>
      <c r="J394" s="3559" t="s">
        <v>509</v>
      </c>
      <c r="K394" s="3559"/>
      <c r="L394" s="3563">
        <v>3.03</v>
      </c>
      <c r="M394" s="4656">
        <v>44119</v>
      </c>
      <c r="N394" s="3571">
        <v>44105</v>
      </c>
      <c r="O394" s="1969" t="s">
        <v>6715</v>
      </c>
    </row>
    <row r="395" spans="1:17">
      <c r="A395" s="3559" t="s">
        <v>20784</v>
      </c>
      <c r="B395" s="3425">
        <v>0</v>
      </c>
      <c r="C395" s="3427" t="s">
        <v>8636</v>
      </c>
      <c r="D395" s="3560">
        <v>1617</v>
      </c>
      <c r="E395" s="3559" t="s">
        <v>1528</v>
      </c>
      <c r="F395" s="3562" t="s">
        <v>1473</v>
      </c>
      <c r="G395" s="3559">
        <v>0</v>
      </c>
      <c r="H395" s="3559" t="s">
        <v>23120</v>
      </c>
      <c r="I395" s="3563">
        <v>2.8</v>
      </c>
      <c r="J395" s="3559" t="s">
        <v>1464</v>
      </c>
      <c r="K395" s="3559" t="s">
        <v>883</v>
      </c>
      <c r="L395" s="3563">
        <v>2.8</v>
      </c>
      <c r="M395" s="4656">
        <v>44120</v>
      </c>
      <c r="N395" s="3571">
        <v>44105</v>
      </c>
      <c r="O395" s="1969" t="s">
        <v>6715</v>
      </c>
    </row>
    <row r="396" spans="1:17">
      <c r="A396" s="3559" t="s">
        <v>20784</v>
      </c>
      <c r="B396" s="3425">
        <v>0</v>
      </c>
      <c r="C396" s="3427" t="s">
        <v>8636</v>
      </c>
      <c r="D396" s="3560">
        <v>45</v>
      </c>
      <c r="E396" s="3559" t="s">
        <v>883</v>
      </c>
      <c r="F396" s="3562" t="s">
        <v>1464</v>
      </c>
      <c r="G396" s="3559">
        <v>0</v>
      </c>
      <c r="H396" s="3559" t="s">
        <v>840</v>
      </c>
      <c r="I396" s="3563">
        <v>5.26</v>
      </c>
      <c r="J396" s="3559" t="s">
        <v>509</v>
      </c>
      <c r="K396" s="3559"/>
      <c r="L396" s="3563">
        <v>5.26</v>
      </c>
      <c r="M396" s="4656">
        <v>44130</v>
      </c>
      <c r="N396" s="3571">
        <v>44105</v>
      </c>
      <c r="O396" s="1969" t="s">
        <v>6715</v>
      </c>
    </row>
    <row r="397" spans="1:17">
      <c r="A397" s="3559" t="s">
        <v>20784</v>
      </c>
      <c r="B397" s="3425">
        <v>0</v>
      </c>
      <c r="C397" s="3427" t="s">
        <v>8636</v>
      </c>
      <c r="D397" s="3560">
        <v>1469</v>
      </c>
      <c r="E397" s="3559" t="s">
        <v>1524</v>
      </c>
      <c r="F397" s="3562" t="s">
        <v>1475</v>
      </c>
      <c r="G397" s="3559">
        <v>0.65</v>
      </c>
      <c r="H397" s="3559" t="s">
        <v>23122</v>
      </c>
      <c r="I397" s="3563">
        <v>1.72</v>
      </c>
      <c r="J397" s="3559" t="s">
        <v>509</v>
      </c>
      <c r="K397" s="3559"/>
      <c r="L397" s="3563">
        <v>1.07</v>
      </c>
      <c r="M397" s="4656">
        <v>44134</v>
      </c>
      <c r="N397" s="3571">
        <v>44105</v>
      </c>
      <c r="O397" s="1969" t="s">
        <v>6715</v>
      </c>
    </row>
    <row r="398" spans="1:17">
      <c r="A398" s="3559" t="s">
        <v>20784</v>
      </c>
      <c r="B398" s="3425">
        <v>0</v>
      </c>
      <c r="C398" s="3427" t="s">
        <v>8636</v>
      </c>
      <c r="D398" s="3560">
        <v>1715</v>
      </c>
      <c r="E398" s="3559" t="s">
        <v>1529</v>
      </c>
      <c r="F398" s="3562" t="s">
        <v>1472</v>
      </c>
      <c r="G398" s="3559">
        <v>0</v>
      </c>
      <c r="H398" s="3559" t="s">
        <v>1499</v>
      </c>
      <c r="I398" s="3563">
        <v>2.4</v>
      </c>
      <c r="J398" s="3559" t="s">
        <v>509</v>
      </c>
      <c r="K398" s="3559"/>
      <c r="L398" s="3563">
        <v>2.4</v>
      </c>
      <c r="M398" s="4656">
        <v>44134</v>
      </c>
      <c r="N398" s="3571">
        <v>44105</v>
      </c>
      <c r="O398" s="1969" t="s">
        <v>6715</v>
      </c>
    </row>
    <row r="399" spans="1:17">
      <c r="A399" s="3559" t="s">
        <v>20784</v>
      </c>
      <c r="B399" s="4660">
        <v>0</v>
      </c>
      <c r="C399" s="3427" t="s">
        <v>8636</v>
      </c>
      <c r="D399" s="3560">
        <v>246</v>
      </c>
      <c r="E399" s="3559" t="s">
        <v>1502</v>
      </c>
      <c r="F399" s="3562" t="s">
        <v>432</v>
      </c>
      <c r="G399" s="3559">
        <v>0</v>
      </c>
      <c r="H399" s="3559" t="s">
        <v>11745</v>
      </c>
      <c r="I399" s="3563">
        <v>0.91</v>
      </c>
      <c r="J399" s="3559" t="s">
        <v>1167</v>
      </c>
      <c r="K399" s="3559" t="s">
        <v>1504</v>
      </c>
      <c r="L399" s="3563">
        <v>0.91</v>
      </c>
      <c r="M399" s="4656">
        <v>44141</v>
      </c>
      <c r="N399" s="3571">
        <v>44136</v>
      </c>
      <c r="O399" s="1969" t="s">
        <v>6715</v>
      </c>
    </row>
    <row r="400" spans="1:17">
      <c r="A400" s="5240" t="s">
        <v>20784</v>
      </c>
      <c r="B400" s="5241">
        <v>0</v>
      </c>
      <c r="C400" s="5249" t="s">
        <v>6780</v>
      </c>
      <c r="D400" s="5243">
        <v>162</v>
      </c>
      <c r="E400" s="5240" t="s">
        <v>4176</v>
      </c>
      <c r="F400" s="5244" t="s">
        <v>1471</v>
      </c>
      <c r="G400" s="5240">
        <v>0</v>
      </c>
      <c r="H400" s="5240" t="s">
        <v>23121</v>
      </c>
      <c r="I400" s="5245">
        <v>2.12</v>
      </c>
      <c r="J400" s="5240" t="s">
        <v>509</v>
      </c>
      <c r="K400" s="5240"/>
      <c r="L400" s="5245">
        <v>2.12</v>
      </c>
      <c r="M400" s="5246">
        <v>44172</v>
      </c>
      <c r="N400" s="5247">
        <v>44166</v>
      </c>
      <c r="O400" s="5248" t="s">
        <v>6715</v>
      </c>
    </row>
    <row r="401" spans="1:15">
      <c r="A401" s="5240" t="s">
        <v>20784</v>
      </c>
      <c r="B401" s="4660">
        <v>0</v>
      </c>
      <c r="C401" s="3427" t="s">
        <v>6780</v>
      </c>
      <c r="D401" s="3560">
        <v>247</v>
      </c>
      <c r="E401" s="3559" t="s">
        <v>1504</v>
      </c>
      <c r="F401" s="3562" t="s">
        <v>23547</v>
      </c>
      <c r="G401" s="3559">
        <v>2.48</v>
      </c>
      <c r="H401" s="3559" t="s">
        <v>23546</v>
      </c>
      <c r="I401" s="3563">
        <v>4.12</v>
      </c>
      <c r="J401" s="3559" t="s">
        <v>1505</v>
      </c>
      <c r="K401" s="3559" t="s">
        <v>1504</v>
      </c>
      <c r="L401" s="3563">
        <v>1.64</v>
      </c>
      <c r="M401" s="4656">
        <v>44174</v>
      </c>
      <c r="N401" s="3571">
        <v>44185</v>
      </c>
      <c r="O401" s="1969" t="s">
        <v>23523</v>
      </c>
    </row>
    <row r="402" spans="1:15">
      <c r="A402" s="5240" t="s">
        <v>20784</v>
      </c>
      <c r="B402" s="5241">
        <v>0</v>
      </c>
      <c r="C402" s="5249" t="s">
        <v>6780</v>
      </c>
      <c r="D402" s="5243">
        <v>900</v>
      </c>
      <c r="E402" s="5240" t="s">
        <v>1514</v>
      </c>
      <c r="F402" s="5244" t="s">
        <v>1466</v>
      </c>
      <c r="G402" s="5240">
        <v>0</v>
      </c>
      <c r="H402" s="5240" t="s">
        <v>1515</v>
      </c>
      <c r="I402" s="5245">
        <v>1.1100000000000001</v>
      </c>
      <c r="J402" s="5240" t="s">
        <v>23524</v>
      </c>
      <c r="K402" s="5240" t="s">
        <v>23525</v>
      </c>
      <c r="L402" s="5245">
        <v>1.1100000000000001</v>
      </c>
      <c r="M402" s="5246">
        <v>44203</v>
      </c>
      <c r="N402" s="5247">
        <v>44217</v>
      </c>
      <c r="O402" s="5248" t="s">
        <v>6715</v>
      </c>
    </row>
    <row r="403" spans="1:15">
      <c r="A403" s="5240" t="s">
        <v>20784</v>
      </c>
      <c r="B403" s="5241">
        <v>0</v>
      </c>
      <c r="C403" s="5249" t="s">
        <v>6780</v>
      </c>
      <c r="D403" s="5243">
        <v>1872</v>
      </c>
      <c r="E403" s="5240" t="s">
        <v>1533</v>
      </c>
      <c r="F403" s="5244" t="s">
        <v>23541</v>
      </c>
      <c r="G403" s="5240">
        <v>2.8</v>
      </c>
      <c r="H403" s="5240" t="s">
        <v>23540</v>
      </c>
      <c r="I403" s="5245">
        <v>3.31</v>
      </c>
      <c r="J403" s="5240" t="s">
        <v>1466</v>
      </c>
      <c r="K403" s="5240" t="s">
        <v>23526</v>
      </c>
      <c r="L403" s="5245">
        <v>1.1599999999999999</v>
      </c>
      <c r="M403" s="5246">
        <v>44206</v>
      </c>
      <c r="N403" s="5247">
        <v>44217</v>
      </c>
      <c r="O403" s="5248" t="s">
        <v>6715</v>
      </c>
    </row>
    <row r="404" spans="1:15">
      <c r="A404" s="5240" t="s">
        <v>20784</v>
      </c>
      <c r="B404" s="5241">
        <v>0</v>
      </c>
      <c r="C404" s="5249" t="s">
        <v>6780</v>
      </c>
      <c r="D404" s="5243">
        <v>1912</v>
      </c>
      <c r="E404" s="5240" t="s">
        <v>1531</v>
      </c>
      <c r="F404" s="5244" t="s">
        <v>209</v>
      </c>
      <c r="G404" s="5240">
        <v>0</v>
      </c>
      <c r="H404" s="5240" t="s">
        <v>11745</v>
      </c>
      <c r="I404" s="5245">
        <v>1.53</v>
      </c>
      <c r="J404" s="5240" t="s">
        <v>23527</v>
      </c>
      <c r="K404" s="5240" t="s">
        <v>23528</v>
      </c>
      <c r="L404" s="5245">
        <v>1.53</v>
      </c>
      <c r="M404" s="5246">
        <v>44207</v>
      </c>
      <c r="N404" s="5247">
        <v>44217</v>
      </c>
      <c r="O404" s="5248" t="s">
        <v>6715</v>
      </c>
    </row>
    <row r="405" spans="1:15">
      <c r="A405" s="5240" t="s">
        <v>20784</v>
      </c>
      <c r="B405" s="4660">
        <v>0</v>
      </c>
      <c r="C405" s="3427" t="s">
        <v>6780</v>
      </c>
      <c r="D405" s="3560">
        <v>75</v>
      </c>
      <c r="E405" s="3559" t="s">
        <v>23539</v>
      </c>
      <c r="F405" s="3562" t="s">
        <v>1461</v>
      </c>
      <c r="G405" s="3559">
        <v>0</v>
      </c>
      <c r="H405" s="3559" t="s">
        <v>6389</v>
      </c>
      <c r="I405" s="3563">
        <v>2.4700000000000002</v>
      </c>
      <c r="J405" s="3559" t="s">
        <v>23123</v>
      </c>
      <c r="K405" s="3559"/>
      <c r="L405" s="3563">
        <v>2.4700000000000002</v>
      </c>
      <c r="M405" s="4656">
        <v>44217</v>
      </c>
      <c r="N405" s="3571">
        <v>44197</v>
      </c>
      <c r="O405" s="1969" t="s">
        <v>6715</v>
      </c>
    </row>
    <row r="406" spans="1:15">
      <c r="A406" s="5240" t="s">
        <v>20784</v>
      </c>
      <c r="B406" s="4660">
        <v>0</v>
      </c>
      <c r="C406" s="3561" t="s">
        <v>6780</v>
      </c>
      <c r="D406" s="3560">
        <v>717</v>
      </c>
      <c r="E406" s="3559" t="s">
        <v>4182</v>
      </c>
      <c r="F406" s="3562" t="s">
        <v>294</v>
      </c>
      <c r="G406" s="3559">
        <v>0</v>
      </c>
      <c r="H406" s="3559"/>
      <c r="I406" s="4662">
        <v>2.5099999999999998</v>
      </c>
      <c r="J406" s="3559" t="s">
        <v>783</v>
      </c>
      <c r="K406" s="3559" t="s">
        <v>4192</v>
      </c>
      <c r="L406" s="3563">
        <v>2.5099999999999998</v>
      </c>
      <c r="M406" s="4665">
        <v>44217</v>
      </c>
      <c r="N406" s="3571">
        <v>44197</v>
      </c>
      <c r="O406" s="1969" t="s">
        <v>6715</v>
      </c>
    </row>
    <row r="407" spans="1:15">
      <c r="A407" s="5240" t="s">
        <v>20784</v>
      </c>
      <c r="B407" s="4660">
        <v>0</v>
      </c>
      <c r="C407" s="3561" t="s">
        <v>6780</v>
      </c>
      <c r="D407" s="3560">
        <v>717</v>
      </c>
      <c r="E407" s="3559" t="s">
        <v>4182</v>
      </c>
      <c r="F407" s="3562" t="s">
        <v>783</v>
      </c>
      <c r="G407" s="3559">
        <v>2.62</v>
      </c>
      <c r="H407" s="3559" t="s">
        <v>4192</v>
      </c>
      <c r="I407" s="3563">
        <v>3.17</v>
      </c>
      <c r="J407" s="3559" t="s">
        <v>4187</v>
      </c>
      <c r="K407" s="3559"/>
      <c r="L407" s="3563">
        <v>0.55000000000000004</v>
      </c>
      <c r="M407" s="4656">
        <v>44217</v>
      </c>
      <c r="N407" s="3571">
        <v>44217</v>
      </c>
      <c r="O407" s="1969" t="s">
        <v>6715</v>
      </c>
    </row>
    <row r="408" spans="1:15">
      <c r="A408" s="5240" t="s">
        <v>20784</v>
      </c>
      <c r="B408" s="4660">
        <v>0</v>
      </c>
      <c r="C408" s="3561" t="s">
        <v>6780</v>
      </c>
      <c r="D408" s="3560">
        <v>774</v>
      </c>
      <c r="E408" s="3559" t="s">
        <v>3699</v>
      </c>
      <c r="F408" s="3562" t="s">
        <v>509</v>
      </c>
      <c r="G408" s="3559">
        <v>0</v>
      </c>
      <c r="H408" s="3559"/>
      <c r="I408" s="3563">
        <v>3.93</v>
      </c>
      <c r="J408" s="3559" t="s">
        <v>5694</v>
      </c>
      <c r="K408" s="3559" t="s">
        <v>3699</v>
      </c>
      <c r="L408" s="3563">
        <v>3.93</v>
      </c>
      <c r="M408" s="4656">
        <v>44217</v>
      </c>
      <c r="N408" s="3571">
        <v>44217</v>
      </c>
      <c r="O408" s="1969" t="s">
        <v>6715</v>
      </c>
    </row>
    <row r="409" spans="1:15">
      <c r="A409" s="5240" t="s">
        <v>20784</v>
      </c>
      <c r="B409" s="4799">
        <v>0</v>
      </c>
      <c r="C409" s="4661" t="s">
        <v>6780</v>
      </c>
      <c r="D409" s="3560">
        <v>774</v>
      </c>
      <c r="E409" s="3559" t="s">
        <v>3699</v>
      </c>
      <c r="F409" s="3562" t="s">
        <v>3700</v>
      </c>
      <c r="G409" s="3559">
        <v>5.61</v>
      </c>
      <c r="H409" s="3559" t="s">
        <v>3699</v>
      </c>
      <c r="I409" s="4662">
        <v>8.4700000000000006</v>
      </c>
      <c r="J409" s="3559" t="s">
        <v>245</v>
      </c>
      <c r="K409" s="3559" t="s">
        <v>1458</v>
      </c>
      <c r="L409" s="3563">
        <v>2.86</v>
      </c>
      <c r="M409" s="4665">
        <v>44217</v>
      </c>
      <c r="N409" s="3571">
        <v>44197</v>
      </c>
      <c r="O409" s="1969" t="s">
        <v>6715</v>
      </c>
    </row>
    <row r="410" spans="1:15">
      <c r="A410" s="5240" t="s">
        <v>20784</v>
      </c>
      <c r="B410" s="3559">
        <v>0</v>
      </c>
      <c r="C410" s="3561" t="s">
        <v>6780</v>
      </c>
      <c r="D410" s="3560">
        <v>883</v>
      </c>
      <c r="E410" s="3559" t="s">
        <v>3699</v>
      </c>
      <c r="F410" s="3562" t="s">
        <v>23543</v>
      </c>
      <c r="G410" s="3559">
        <v>0</v>
      </c>
      <c r="H410" s="3559" t="s">
        <v>23542</v>
      </c>
      <c r="I410" s="4662">
        <v>2.04</v>
      </c>
      <c r="J410" s="3559" t="s">
        <v>3687</v>
      </c>
      <c r="K410" s="3559" t="s">
        <v>3699</v>
      </c>
      <c r="L410" s="3563">
        <v>2.04</v>
      </c>
      <c r="M410" s="4665">
        <v>44217</v>
      </c>
      <c r="N410" s="3571">
        <v>44197</v>
      </c>
      <c r="O410" s="1969" t="s">
        <v>6715</v>
      </c>
    </row>
    <row r="411" spans="1:15">
      <c r="A411" s="5240" t="s">
        <v>20784</v>
      </c>
      <c r="B411" s="3425">
        <v>0</v>
      </c>
      <c r="C411" s="3621" t="s">
        <v>6780</v>
      </c>
      <c r="D411" s="3621">
        <v>73</v>
      </c>
      <c r="E411" s="3425" t="s">
        <v>1085</v>
      </c>
      <c r="F411" s="3425" t="s">
        <v>134</v>
      </c>
      <c r="G411" s="3621">
        <v>4.6399999999999997</v>
      </c>
      <c r="H411" s="3425" t="s">
        <v>3688</v>
      </c>
      <c r="I411" s="3621">
        <v>7.26</v>
      </c>
      <c r="J411" s="3425" t="s">
        <v>989</v>
      </c>
      <c r="K411" s="3425" t="s">
        <v>23124</v>
      </c>
      <c r="L411" s="3428">
        <v>2.62</v>
      </c>
      <c r="M411" s="3905">
        <v>44218</v>
      </c>
      <c r="N411" s="3570">
        <v>44197</v>
      </c>
      <c r="O411" s="1969" t="s">
        <v>6715</v>
      </c>
    </row>
    <row r="412" spans="1:15">
      <c r="A412" s="5240" t="s">
        <v>20784</v>
      </c>
      <c r="B412" s="3425">
        <v>0</v>
      </c>
      <c r="C412" s="3620" t="s">
        <v>6780</v>
      </c>
      <c r="D412" s="3621">
        <v>242</v>
      </c>
      <c r="E412" s="3425" t="s">
        <v>23537</v>
      </c>
      <c r="F412" s="3425" t="s">
        <v>509</v>
      </c>
      <c r="G412" s="3621">
        <v>0</v>
      </c>
      <c r="H412" s="3425"/>
      <c r="I412" s="3621">
        <v>3.06</v>
      </c>
      <c r="J412" s="3425" t="s">
        <v>8857</v>
      </c>
      <c r="K412" s="3425"/>
      <c r="L412" s="3428">
        <v>3.06</v>
      </c>
      <c r="M412" s="4821">
        <v>44218</v>
      </c>
      <c r="N412" s="3570">
        <v>44197</v>
      </c>
      <c r="O412" s="1969" t="s">
        <v>6715</v>
      </c>
    </row>
    <row r="413" spans="1:15">
      <c r="A413" s="5240" t="s">
        <v>20784</v>
      </c>
      <c r="B413" s="3425">
        <v>0</v>
      </c>
      <c r="C413" s="3621" t="s">
        <v>6780</v>
      </c>
      <c r="D413" s="3621">
        <v>1872</v>
      </c>
      <c r="E413" s="3425" t="s">
        <v>1533</v>
      </c>
      <c r="F413" s="3425" t="s">
        <v>23541</v>
      </c>
      <c r="G413" s="3621">
        <v>2.8</v>
      </c>
      <c r="H413" s="3425" t="s">
        <v>23540</v>
      </c>
      <c r="I413" s="3621">
        <v>3.31</v>
      </c>
      <c r="J413" s="3425" t="s">
        <v>1466</v>
      </c>
      <c r="K413" s="3425" t="s">
        <v>1510</v>
      </c>
      <c r="L413" s="3428">
        <v>0.51</v>
      </c>
      <c r="M413" s="5258">
        <v>44218</v>
      </c>
      <c r="N413" s="3570">
        <v>44197</v>
      </c>
      <c r="O413" s="1969" t="s">
        <v>6715</v>
      </c>
    </row>
    <row r="414" spans="1:15">
      <c r="A414" s="5240" t="s">
        <v>20784</v>
      </c>
      <c r="B414" s="3425">
        <v>0</v>
      </c>
      <c r="C414" s="3621" t="s">
        <v>6780</v>
      </c>
      <c r="D414" s="3621">
        <v>302</v>
      </c>
      <c r="E414" s="3622"/>
      <c r="F414" s="3622"/>
      <c r="G414" s="4667">
        <v>0</v>
      </c>
      <c r="H414" s="3622" t="s">
        <v>8852</v>
      </c>
      <c r="I414" s="4667">
        <v>10.85</v>
      </c>
      <c r="J414" s="3622" t="s">
        <v>294</v>
      </c>
      <c r="K414" s="3622"/>
      <c r="L414" s="3623">
        <v>10.85</v>
      </c>
      <c r="M414" s="4657">
        <v>44218</v>
      </c>
      <c r="N414" s="3624">
        <v>44197</v>
      </c>
      <c r="O414" s="1969" t="s">
        <v>6715</v>
      </c>
    </row>
    <row r="415" spans="1:15">
      <c r="A415" s="5240" t="s">
        <v>20784</v>
      </c>
      <c r="B415" s="5236">
        <v>0</v>
      </c>
      <c r="C415" s="5256" t="s">
        <v>6780</v>
      </c>
      <c r="D415" s="5256">
        <v>248</v>
      </c>
      <c r="E415" s="5236" t="s">
        <v>4179</v>
      </c>
      <c r="F415" s="5236" t="s">
        <v>199</v>
      </c>
      <c r="G415" s="5256">
        <v>0</v>
      </c>
      <c r="H415" s="5236"/>
      <c r="I415" s="5256">
        <v>1.98</v>
      </c>
      <c r="J415" s="5236" t="s">
        <v>294</v>
      </c>
      <c r="K415" s="5236"/>
      <c r="L415" s="5237">
        <v>1.98</v>
      </c>
      <c r="M415" s="5238">
        <v>44237</v>
      </c>
      <c r="N415" s="5239">
        <v>44248</v>
      </c>
      <c r="O415" s="5235" t="s">
        <v>6715</v>
      </c>
    </row>
    <row r="416" spans="1:15">
      <c r="A416" s="5240" t="s">
        <v>20784</v>
      </c>
      <c r="B416" s="3425">
        <v>0</v>
      </c>
      <c r="C416" s="3427" t="s">
        <v>6780</v>
      </c>
      <c r="D416" s="3427">
        <v>1581</v>
      </c>
      <c r="E416" s="3426" t="s">
        <v>3437</v>
      </c>
      <c r="F416" s="3426" t="s">
        <v>294</v>
      </c>
      <c r="G416" s="3427">
        <v>0</v>
      </c>
      <c r="H416" s="3426"/>
      <c r="I416" s="3427">
        <v>1.98</v>
      </c>
      <c r="J416" s="3426" t="s">
        <v>134</v>
      </c>
      <c r="K416" s="3426" t="s">
        <v>3688</v>
      </c>
      <c r="L416" s="3428">
        <v>1.98</v>
      </c>
      <c r="M416" s="3909">
        <v>44243</v>
      </c>
      <c r="N416" s="3570">
        <v>44228</v>
      </c>
      <c r="O416" s="1969" t="s">
        <v>6715</v>
      </c>
    </row>
    <row r="417" spans="1:15">
      <c r="A417" s="5255" t="s">
        <v>20784</v>
      </c>
      <c r="B417" s="5241">
        <v>0</v>
      </c>
      <c r="C417" s="5242" t="s">
        <v>6780</v>
      </c>
      <c r="D417" s="5242">
        <v>1852</v>
      </c>
      <c r="E417" s="5257" t="s">
        <v>1463</v>
      </c>
      <c r="F417" s="5257" t="s">
        <v>1461</v>
      </c>
      <c r="G417" s="5242">
        <v>0</v>
      </c>
      <c r="H417" s="5257"/>
      <c r="I417" s="5242">
        <v>2.12</v>
      </c>
      <c r="J417" s="5257" t="s">
        <v>509</v>
      </c>
      <c r="K417" s="5257"/>
      <c r="L417" s="5251">
        <v>2.12</v>
      </c>
      <c r="M417" s="5252">
        <v>44264</v>
      </c>
      <c r="N417" s="5253">
        <v>44276</v>
      </c>
      <c r="O417" s="5248" t="s">
        <v>6715</v>
      </c>
    </row>
    <row r="418" spans="1:15">
      <c r="A418" s="5255" t="s">
        <v>20784</v>
      </c>
      <c r="B418" s="5254">
        <v>0</v>
      </c>
      <c r="C418" s="3427" t="s">
        <v>6780</v>
      </c>
      <c r="D418" s="3427">
        <v>1550</v>
      </c>
      <c r="E418" s="3425" t="s">
        <v>1525</v>
      </c>
      <c r="F418" s="3425"/>
      <c r="G418" s="3427">
        <v>0</v>
      </c>
      <c r="H418" s="3425" t="s">
        <v>1525</v>
      </c>
      <c r="I418" s="3427">
        <v>0.36</v>
      </c>
      <c r="J418" s="3425" t="s">
        <v>1526</v>
      </c>
      <c r="K418" s="3425" t="s">
        <v>1527</v>
      </c>
      <c r="L418" s="3428">
        <v>0.36</v>
      </c>
      <c r="M418" s="4821">
        <v>44264</v>
      </c>
      <c r="N418" s="3570">
        <v>44276</v>
      </c>
      <c r="O418" s="1969" t="s">
        <v>6715</v>
      </c>
    </row>
    <row r="419" spans="1:15">
      <c r="A419" s="1953" t="s">
        <v>20784</v>
      </c>
      <c r="B419" s="3425">
        <v>0</v>
      </c>
      <c r="C419" s="3427" t="s">
        <v>6780</v>
      </c>
      <c r="D419" s="3427">
        <v>162</v>
      </c>
      <c r="E419" s="3425" t="s">
        <v>4176</v>
      </c>
      <c r="F419" s="3425" t="s">
        <v>294</v>
      </c>
      <c r="G419" s="3427">
        <v>2.12</v>
      </c>
      <c r="H419" s="3425"/>
      <c r="I419" s="3427">
        <v>2.48</v>
      </c>
      <c r="J419" s="3425" t="s">
        <v>23181</v>
      </c>
      <c r="K419" s="3425" t="s">
        <v>12118</v>
      </c>
      <c r="L419" s="3428">
        <v>2.48</v>
      </c>
      <c r="M419" s="4821">
        <v>44265</v>
      </c>
      <c r="N419" s="3570">
        <v>44276</v>
      </c>
      <c r="O419" s="1969" t="s">
        <v>6715</v>
      </c>
    </row>
    <row r="420" spans="1:15">
      <c r="A420" s="5240"/>
      <c r="B420" s="3425">
        <v>0</v>
      </c>
      <c r="C420" s="3427" t="s">
        <v>6780</v>
      </c>
      <c r="D420" s="3427">
        <v>167</v>
      </c>
      <c r="E420" s="3424" t="s">
        <v>3696</v>
      </c>
      <c r="F420" s="3424" t="s">
        <v>518</v>
      </c>
      <c r="G420" s="3427">
        <v>0</v>
      </c>
      <c r="H420" s="3424" t="s">
        <v>3697</v>
      </c>
      <c r="I420" s="3427">
        <v>1.18</v>
      </c>
      <c r="J420" s="3424" t="s">
        <v>449</v>
      </c>
      <c r="K420" s="3424"/>
      <c r="L420" s="3428">
        <v>1.18</v>
      </c>
      <c r="M420" s="3909">
        <v>44265</v>
      </c>
      <c r="N420" s="3570">
        <v>44276</v>
      </c>
      <c r="O420" s="1969" t="s">
        <v>6715</v>
      </c>
    </row>
    <row r="421" spans="1:15">
      <c r="A421" s="5240" t="s">
        <v>20784</v>
      </c>
      <c r="B421" s="3425">
        <v>0</v>
      </c>
      <c r="C421" s="3427" t="s">
        <v>6780</v>
      </c>
      <c r="D421" s="3427">
        <v>686</v>
      </c>
      <c r="E421" s="3424" t="s">
        <v>23536</v>
      </c>
      <c r="F421" s="3424" t="s">
        <v>6530</v>
      </c>
      <c r="G421" s="3427">
        <v>0</v>
      </c>
      <c r="H421" s="3424" t="s">
        <v>16799</v>
      </c>
      <c r="I421" s="3427">
        <v>1.68</v>
      </c>
      <c r="J421" s="3424" t="s">
        <v>3229</v>
      </c>
      <c r="K421" s="3424" t="s">
        <v>23180</v>
      </c>
      <c r="L421" s="3428">
        <v>1.68</v>
      </c>
      <c r="M421" s="3909">
        <v>44265</v>
      </c>
      <c r="N421" s="3570">
        <v>44276</v>
      </c>
      <c r="O421" s="1969" t="s">
        <v>6715</v>
      </c>
    </row>
    <row r="422" spans="1:15">
      <c r="A422" s="5240" t="s">
        <v>20784</v>
      </c>
      <c r="B422" s="3425">
        <v>0</v>
      </c>
      <c r="C422" s="3427" t="s">
        <v>6780</v>
      </c>
      <c r="D422" s="3427">
        <v>1460</v>
      </c>
      <c r="E422" s="3424" t="s">
        <v>1518</v>
      </c>
      <c r="F422" s="3425" t="s">
        <v>294</v>
      </c>
      <c r="G422" s="3427">
        <v>0</v>
      </c>
      <c r="H422" s="3425"/>
      <c r="I422" s="3427">
        <v>0.27</v>
      </c>
      <c r="J422" s="3425" t="s">
        <v>23178</v>
      </c>
      <c r="K422" s="3425" t="s">
        <v>23179</v>
      </c>
      <c r="L422" s="3428">
        <v>0.27</v>
      </c>
      <c r="M422" s="3909">
        <v>44265</v>
      </c>
      <c r="N422" s="3570">
        <v>44276</v>
      </c>
      <c r="O422" s="1969" t="s">
        <v>6715</v>
      </c>
    </row>
    <row r="423" spans="1:15">
      <c r="A423" s="5240" t="s">
        <v>20784</v>
      </c>
      <c r="B423" s="3425">
        <v>0</v>
      </c>
      <c r="C423" s="3427" t="s">
        <v>6780</v>
      </c>
      <c r="D423" s="3427">
        <v>34</v>
      </c>
      <c r="E423" s="3425" t="s">
        <v>1458</v>
      </c>
      <c r="F423" s="3425" t="s">
        <v>1357</v>
      </c>
      <c r="G423" s="3427">
        <v>8.77</v>
      </c>
      <c r="H423" s="3425"/>
      <c r="I423" s="3427">
        <v>20.010000000000002</v>
      </c>
      <c r="J423" s="3425" t="s">
        <v>294</v>
      </c>
      <c r="K423" s="3425"/>
      <c r="L423" s="3428">
        <v>11.24</v>
      </c>
      <c r="M423" s="3909">
        <v>44280</v>
      </c>
      <c r="N423" s="3570">
        <v>44276</v>
      </c>
      <c r="O423" s="1969" t="s">
        <v>6715</v>
      </c>
    </row>
    <row r="424" spans="1:15">
      <c r="A424" s="5240" t="s">
        <v>20784</v>
      </c>
      <c r="B424" s="5250">
        <v>0</v>
      </c>
      <c r="C424" s="5242" t="s">
        <v>6780</v>
      </c>
      <c r="D424" s="5242">
        <v>1263</v>
      </c>
      <c r="E424" s="5250" t="s">
        <v>1517</v>
      </c>
      <c r="F424" s="5250" t="s">
        <v>245</v>
      </c>
      <c r="G424" s="5242">
        <v>0</v>
      </c>
      <c r="H424" s="5250" t="s">
        <v>14516</v>
      </c>
      <c r="I424" s="5242">
        <v>1.57</v>
      </c>
      <c r="J424" s="5250" t="s">
        <v>23531</v>
      </c>
      <c r="K424" s="5250" t="s">
        <v>23532</v>
      </c>
      <c r="L424" s="5251">
        <v>1.57</v>
      </c>
      <c r="M424" s="5252">
        <v>44292</v>
      </c>
      <c r="N424" s="5253">
        <v>44307</v>
      </c>
      <c r="O424" s="5248" t="s">
        <v>6715</v>
      </c>
    </row>
    <row r="425" spans="1:15">
      <c r="A425" s="5240" t="s">
        <v>20784</v>
      </c>
      <c r="B425" s="5250">
        <v>0</v>
      </c>
      <c r="C425" s="5242" t="s">
        <v>6780</v>
      </c>
      <c r="D425" s="5242">
        <v>1696</v>
      </c>
      <c r="E425" s="5250" t="s">
        <v>1507</v>
      </c>
      <c r="F425" s="5250" t="s">
        <v>194</v>
      </c>
      <c r="G425" s="5242">
        <v>0</v>
      </c>
      <c r="H425" s="5250" t="s">
        <v>23199</v>
      </c>
      <c r="I425" s="5242">
        <v>1.23</v>
      </c>
      <c r="J425" s="5250" t="s">
        <v>23517</v>
      </c>
      <c r="K425" s="5250" t="s">
        <v>23518</v>
      </c>
      <c r="L425" s="5251">
        <v>1.23</v>
      </c>
      <c r="M425" s="5252">
        <v>44293</v>
      </c>
      <c r="N425" s="5253">
        <v>44287</v>
      </c>
      <c r="O425" s="5248" t="s">
        <v>6715</v>
      </c>
    </row>
    <row r="426" spans="1:15">
      <c r="A426" s="5240" t="s">
        <v>20784</v>
      </c>
      <c r="B426" s="5250">
        <v>0</v>
      </c>
      <c r="C426" s="5242" t="s">
        <v>6780</v>
      </c>
      <c r="D426" s="5242">
        <v>624</v>
      </c>
      <c r="E426" s="5250" t="s">
        <v>1509</v>
      </c>
      <c r="F426" s="5250" t="s">
        <v>647</v>
      </c>
      <c r="G426" s="5242">
        <v>3.42</v>
      </c>
      <c r="H426" s="5250" t="s">
        <v>1488</v>
      </c>
      <c r="I426" s="5242">
        <v>8.4499999999999993</v>
      </c>
      <c r="J426" s="5250" t="s">
        <v>294</v>
      </c>
      <c r="K426" s="5250"/>
      <c r="L426" s="5251">
        <v>5.03</v>
      </c>
      <c r="M426" s="5252">
        <v>44294</v>
      </c>
      <c r="N426" s="5253">
        <v>44307</v>
      </c>
      <c r="O426" s="5248" t="s">
        <v>6715</v>
      </c>
    </row>
    <row r="427" spans="1:15">
      <c r="A427" s="5240" t="s">
        <v>20784</v>
      </c>
      <c r="B427" s="5250">
        <v>0</v>
      </c>
      <c r="C427" s="5242" t="s">
        <v>6780</v>
      </c>
      <c r="D427" s="5242">
        <v>624</v>
      </c>
      <c r="E427" s="5250" t="s">
        <v>1510</v>
      </c>
      <c r="F427" s="5250" t="s">
        <v>194</v>
      </c>
      <c r="G427" s="5242">
        <v>0</v>
      </c>
      <c r="H427" s="5250" t="s">
        <v>23199</v>
      </c>
      <c r="I427" s="5242">
        <v>3.42</v>
      </c>
      <c r="J427" s="5250" t="s">
        <v>647</v>
      </c>
      <c r="K427" s="5250" t="s">
        <v>1488</v>
      </c>
      <c r="L427" s="5251">
        <v>3.42</v>
      </c>
      <c r="M427" s="5252">
        <v>44294</v>
      </c>
      <c r="N427" s="5253">
        <v>44307</v>
      </c>
      <c r="O427" s="5248" t="s">
        <v>6715</v>
      </c>
    </row>
    <row r="428" spans="1:15">
      <c r="A428" s="5240" t="s">
        <v>20784</v>
      </c>
      <c r="B428" s="4997">
        <v>0</v>
      </c>
      <c r="C428" s="4998" t="s">
        <v>6780</v>
      </c>
      <c r="D428" s="4998">
        <v>279</v>
      </c>
      <c r="E428" s="4997" t="s">
        <v>1506</v>
      </c>
      <c r="F428" s="4997" t="s">
        <v>23545</v>
      </c>
      <c r="G428" s="4998">
        <v>1.05</v>
      </c>
      <c r="H428" s="4997" t="s">
        <v>23544</v>
      </c>
      <c r="I428" s="4998">
        <v>5.67</v>
      </c>
      <c r="J428" s="4997" t="s">
        <v>245</v>
      </c>
      <c r="K428" s="4997" t="s">
        <v>23533</v>
      </c>
      <c r="L428" s="4999">
        <v>4.87</v>
      </c>
      <c r="M428" s="5000">
        <v>44298</v>
      </c>
      <c r="N428" s="5001">
        <v>44307</v>
      </c>
      <c r="O428" s="5002" t="s">
        <v>6715</v>
      </c>
    </row>
    <row r="429" spans="1:15">
      <c r="A429" s="5240" t="s">
        <v>20784</v>
      </c>
      <c r="B429" s="3425">
        <v>0</v>
      </c>
      <c r="C429" s="3427" t="s">
        <v>6780</v>
      </c>
      <c r="D429" s="3427">
        <v>627</v>
      </c>
      <c r="E429" s="3425" t="s">
        <v>23535</v>
      </c>
      <c r="F429" s="3425" t="s">
        <v>840</v>
      </c>
      <c r="G429" s="3427">
        <v>0</v>
      </c>
      <c r="H429" s="3425"/>
      <c r="I429" s="3427">
        <v>2.27</v>
      </c>
      <c r="J429" s="3425" t="s">
        <v>294</v>
      </c>
      <c r="K429" s="3425"/>
      <c r="L429" s="3428">
        <v>2.27</v>
      </c>
      <c r="M429" s="4666">
        <v>44299</v>
      </c>
      <c r="N429" s="3570">
        <v>44307</v>
      </c>
      <c r="O429" s="1969" t="s">
        <v>6715</v>
      </c>
    </row>
    <row r="430" spans="1:15">
      <c r="A430" s="5240" t="s">
        <v>20784</v>
      </c>
      <c r="B430" s="3425">
        <v>0</v>
      </c>
      <c r="C430" s="3427" t="s">
        <v>6780</v>
      </c>
      <c r="D430" s="3427">
        <v>1260</v>
      </c>
      <c r="E430" s="3425" t="s">
        <v>5539</v>
      </c>
      <c r="F430" s="3425" t="s">
        <v>518</v>
      </c>
      <c r="G430" s="3427">
        <v>0</v>
      </c>
      <c r="H430" s="3425" t="s">
        <v>3697</v>
      </c>
      <c r="I430" s="3427">
        <v>2.65</v>
      </c>
      <c r="J430" s="3425" t="s">
        <v>592</v>
      </c>
      <c r="K430" s="3425" t="s">
        <v>5540</v>
      </c>
      <c r="L430" s="3428">
        <v>2.65</v>
      </c>
      <c r="M430" s="3909">
        <v>44301</v>
      </c>
      <c r="N430" s="3570">
        <v>44307</v>
      </c>
      <c r="O430" s="1969" t="s">
        <v>6715</v>
      </c>
    </row>
    <row r="431" spans="1:15">
      <c r="A431" s="5240" t="s">
        <v>20784</v>
      </c>
      <c r="B431" s="3425">
        <v>0</v>
      </c>
      <c r="C431" s="3427" t="s">
        <v>6782</v>
      </c>
      <c r="D431" s="3427">
        <v>113</v>
      </c>
      <c r="E431" s="3425"/>
      <c r="F431" s="3425"/>
      <c r="G431" s="3427">
        <v>0</v>
      </c>
      <c r="H431" s="3425" t="s">
        <v>14100</v>
      </c>
      <c r="I431" s="3427">
        <v>2.57</v>
      </c>
      <c r="J431" s="3425" t="s">
        <v>509</v>
      </c>
      <c r="K431" s="3425"/>
      <c r="L431" s="3428">
        <v>2.57</v>
      </c>
      <c r="M431" s="3909">
        <v>44302</v>
      </c>
      <c r="N431" s="3570">
        <v>44287</v>
      </c>
      <c r="O431" s="1969" t="s">
        <v>6715</v>
      </c>
    </row>
    <row r="432" spans="1:15">
      <c r="A432" s="5240" t="s">
        <v>20784</v>
      </c>
      <c r="B432" s="3425">
        <v>0</v>
      </c>
      <c r="C432" s="3427" t="s">
        <v>6782</v>
      </c>
      <c r="D432" s="3427">
        <v>6</v>
      </c>
      <c r="E432" s="3425"/>
      <c r="F432" s="3425" t="s">
        <v>1532</v>
      </c>
      <c r="G432" s="3427">
        <v>14.23</v>
      </c>
      <c r="H432" s="3425" t="s">
        <v>1498</v>
      </c>
      <c r="I432" s="3427">
        <v>19.440000000000001</v>
      </c>
      <c r="J432" s="3425" t="s">
        <v>840</v>
      </c>
      <c r="K432" s="3425"/>
      <c r="L432" s="3428">
        <v>5.21</v>
      </c>
      <c r="M432" s="3909">
        <v>44302</v>
      </c>
      <c r="N432" s="3570">
        <v>44287</v>
      </c>
      <c r="O432" s="1969" t="s">
        <v>6715</v>
      </c>
    </row>
    <row r="433" spans="1:15">
      <c r="A433" s="5240" t="s">
        <v>20784</v>
      </c>
      <c r="B433" s="3425">
        <v>0</v>
      </c>
      <c r="C433" s="3427" t="s">
        <v>6780</v>
      </c>
      <c r="D433" s="3427">
        <v>107</v>
      </c>
      <c r="E433" s="3425" t="s">
        <v>891</v>
      </c>
      <c r="F433" s="3425" t="s">
        <v>3693</v>
      </c>
      <c r="G433" s="3427">
        <v>0</v>
      </c>
      <c r="H433" s="3425"/>
      <c r="I433" s="3427">
        <v>3.76</v>
      </c>
      <c r="J433" s="3425" t="s">
        <v>274</v>
      </c>
      <c r="K433" s="3425" t="s">
        <v>3695</v>
      </c>
      <c r="L433" s="3428">
        <v>3.76</v>
      </c>
      <c r="M433" s="3909">
        <v>44337</v>
      </c>
      <c r="N433" s="3570">
        <v>44337</v>
      </c>
      <c r="O433" s="1969" t="s">
        <v>6715</v>
      </c>
    </row>
    <row r="434" spans="1:15">
      <c r="A434" s="5240" t="s">
        <v>20784</v>
      </c>
      <c r="B434" s="3425">
        <v>0</v>
      </c>
      <c r="C434" s="3427" t="s">
        <v>6780</v>
      </c>
      <c r="D434" s="3427">
        <v>246</v>
      </c>
      <c r="E434" s="3425" t="s">
        <v>1502</v>
      </c>
      <c r="F434" s="3425" t="s">
        <v>509</v>
      </c>
      <c r="G434" s="3427">
        <v>0</v>
      </c>
      <c r="H434" s="3425"/>
      <c r="I434" s="3427">
        <v>5.39</v>
      </c>
      <c r="J434" s="3425" t="s">
        <v>212</v>
      </c>
      <c r="K434" s="3425" t="s">
        <v>1503</v>
      </c>
      <c r="L434" s="3428">
        <v>5.39</v>
      </c>
      <c r="M434" s="3909">
        <v>44337</v>
      </c>
      <c r="N434" s="3570">
        <v>44337</v>
      </c>
      <c r="O434" s="1969" t="s">
        <v>6715</v>
      </c>
    </row>
    <row r="435" spans="1:15">
      <c r="A435" s="5240" t="s">
        <v>20784</v>
      </c>
      <c r="B435" s="3425">
        <v>0</v>
      </c>
      <c r="C435" s="3427" t="s">
        <v>6780</v>
      </c>
      <c r="D435" s="3427">
        <v>625</v>
      </c>
      <c r="E435" s="3425" t="s">
        <v>14515</v>
      </c>
      <c r="F435" s="3425" t="s">
        <v>840</v>
      </c>
      <c r="G435" s="3427">
        <v>0</v>
      </c>
      <c r="H435" s="3425"/>
      <c r="I435" s="3427">
        <v>6.31</v>
      </c>
      <c r="J435" s="3425" t="s">
        <v>194</v>
      </c>
      <c r="K435" s="3425" t="s">
        <v>23199</v>
      </c>
      <c r="L435" s="3428">
        <v>6.31</v>
      </c>
      <c r="M435" s="3909">
        <v>44337</v>
      </c>
      <c r="N435" s="3570">
        <v>44317</v>
      </c>
      <c r="O435" s="1969" t="s">
        <v>6715</v>
      </c>
    </row>
    <row r="436" spans="1:15">
      <c r="A436" s="5240" t="s">
        <v>20784</v>
      </c>
      <c r="B436" s="3425">
        <v>0</v>
      </c>
      <c r="C436" s="3427" t="s">
        <v>6780</v>
      </c>
      <c r="D436" s="3427">
        <v>77</v>
      </c>
      <c r="E436" s="3425" t="s">
        <v>3690</v>
      </c>
      <c r="F436" s="3425" t="s">
        <v>518</v>
      </c>
      <c r="G436" s="3427">
        <v>15.2</v>
      </c>
      <c r="H436" s="3425" t="s">
        <v>3697</v>
      </c>
      <c r="I436" s="3427">
        <v>20.23</v>
      </c>
      <c r="J436" s="3425" t="s">
        <v>449</v>
      </c>
      <c r="K436" s="3425"/>
      <c r="L436" s="3428">
        <v>3.79</v>
      </c>
      <c r="M436" s="4821">
        <v>44348</v>
      </c>
      <c r="N436" s="3570">
        <v>44368</v>
      </c>
      <c r="O436" s="1969" t="s">
        <v>6715</v>
      </c>
    </row>
    <row r="437" spans="1:15">
      <c r="A437" s="5240" t="s">
        <v>20784</v>
      </c>
      <c r="B437" s="3425">
        <v>0</v>
      </c>
      <c r="C437" s="3427" t="s">
        <v>6781</v>
      </c>
      <c r="D437" s="3427">
        <v>178</v>
      </c>
      <c r="E437" s="3425"/>
      <c r="F437" s="3425" t="s">
        <v>194</v>
      </c>
      <c r="G437" s="3427">
        <v>15.33</v>
      </c>
      <c r="H437" s="3425" t="s">
        <v>23199</v>
      </c>
      <c r="I437" s="3427">
        <v>32.270000000000003</v>
      </c>
      <c r="J437" s="3425" t="s">
        <v>23534</v>
      </c>
      <c r="K437" s="3425"/>
      <c r="L437" s="3428">
        <v>16.940000000000001</v>
      </c>
      <c r="M437" s="4821">
        <v>44354</v>
      </c>
      <c r="N437" s="3570">
        <v>44368</v>
      </c>
      <c r="O437" s="1969" t="s">
        <v>23530</v>
      </c>
    </row>
    <row r="438" spans="1:15">
      <c r="A438" s="3559" t="s">
        <v>20784</v>
      </c>
      <c r="B438" s="3425">
        <v>0</v>
      </c>
      <c r="C438" s="3427" t="s">
        <v>6780</v>
      </c>
      <c r="D438" s="3427">
        <v>1889</v>
      </c>
      <c r="E438" s="3425" t="s">
        <v>23538</v>
      </c>
      <c r="F438" s="3425" t="s">
        <v>245</v>
      </c>
      <c r="G438" s="3427">
        <v>0</v>
      </c>
      <c r="H438" s="3425" t="s">
        <v>14516</v>
      </c>
      <c r="I438" s="3427">
        <v>1.53</v>
      </c>
      <c r="J438" s="3425" t="s">
        <v>192</v>
      </c>
      <c r="K438" s="3425" t="s">
        <v>23529</v>
      </c>
      <c r="L438" s="3428">
        <v>1.53</v>
      </c>
      <c r="M438" s="4821">
        <v>44354</v>
      </c>
      <c r="N438" s="3570">
        <v>44368</v>
      </c>
      <c r="O438" s="1969" t="s">
        <v>23530</v>
      </c>
    </row>
    <row r="439" spans="1:15">
      <c r="A439" s="4652" t="s">
        <v>20784</v>
      </c>
      <c r="B439" s="3425">
        <v>0</v>
      </c>
      <c r="C439" s="3427" t="s">
        <v>6780</v>
      </c>
      <c r="D439" s="4653">
        <v>663</v>
      </c>
      <c r="E439" s="4652" t="s">
        <v>23562</v>
      </c>
      <c r="F439" s="4652" t="s">
        <v>23557</v>
      </c>
      <c r="G439" s="4653">
        <v>5</v>
      </c>
      <c r="H439" s="4652" t="s">
        <v>23558</v>
      </c>
      <c r="I439" s="4653">
        <v>5.74</v>
      </c>
      <c r="J439" s="4652" t="s">
        <v>23559</v>
      </c>
      <c r="K439" s="4652" t="s">
        <v>23560</v>
      </c>
      <c r="L439" s="4654">
        <v>0.74</v>
      </c>
      <c r="M439" s="5279">
        <v>44354</v>
      </c>
      <c r="N439" s="4659">
        <v>44368</v>
      </c>
      <c r="O439" s="1969" t="s">
        <v>6715</v>
      </c>
    </row>
    <row r="440" spans="1:15">
      <c r="A440" s="4652" t="s">
        <v>20784</v>
      </c>
      <c r="B440" s="3425">
        <v>0</v>
      </c>
      <c r="C440" s="3427" t="s">
        <v>6780</v>
      </c>
      <c r="D440" s="4653">
        <v>664</v>
      </c>
      <c r="E440" s="4652" t="s">
        <v>23563</v>
      </c>
      <c r="F440" s="4652" t="s">
        <v>4173</v>
      </c>
      <c r="G440" s="4653">
        <v>1.43</v>
      </c>
      <c r="H440" s="4652" t="s">
        <v>23561</v>
      </c>
      <c r="I440" s="4653">
        <v>2.66</v>
      </c>
      <c r="J440" s="4652" t="s">
        <v>33</v>
      </c>
      <c r="K440" s="4652"/>
      <c r="L440" s="4654">
        <v>1.23</v>
      </c>
      <c r="M440" s="5279">
        <v>44354</v>
      </c>
      <c r="N440" s="4659">
        <v>44368</v>
      </c>
      <c r="O440" s="1969" t="s">
        <v>6715</v>
      </c>
    </row>
    <row r="441" spans="1:15">
      <c r="A441" s="4652"/>
      <c r="B441" s="3425"/>
      <c r="C441" s="3427"/>
      <c r="D441" s="4653"/>
      <c r="E441" s="4652"/>
      <c r="F441" s="4652"/>
      <c r="G441" s="4653"/>
      <c r="H441" s="4652"/>
      <c r="I441" s="4653"/>
      <c r="J441" s="4652"/>
      <c r="K441" s="4652"/>
      <c r="L441" s="4654"/>
      <c r="M441" s="4655"/>
      <c r="N441" s="4659"/>
      <c r="O441" s="1969"/>
    </row>
    <row r="442" spans="1:15">
      <c r="A442" s="4652"/>
      <c r="B442" s="3425"/>
      <c r="C442" s="3427"/>
      <c r="D442" s="4653"/>
      <c r="E442" s="4652"/>
      <c r="F442" s="4652"/>
      <c r="G442" s="4653"/>
      <c r="H442" s="4652"/>
      <c r="I442" s="4653"/>
      <c r="J442" s="4652"/>
      <c r="K442" s="4652"/>
      <c r="L442" s="4654"/>
      <c r="M442" s="4655"/>
      <c r="N442" s="4659"/>
      <c r="O442" s="1969"/>
    </row>
    <row r="443" spans="1:15">
      <c r="A443" s="4652"/>
      <c r="B443" s="3425"/>
      <c r="C443" s="3427"/>
      <c r="D443" s="4653"/>
      <c r="E443" s="4652"/>
      <c r="F443" s="4652"/>
      <c r="G443" s="4653"/>
      <c r="H443" s="4652"/>
      <c r="I443" s="4653"/>
      <c r="J443" s="4652"/>
      <c r="K443" s="4652"/>
      <c r="L443" s="4654"/>
      <c r="M443" s="4655"/>
      <c r="N443" s="4659"/>
      <c r="O443" s="1969"/>
    </row>
    <row r="444" spans="1:15">
      <c r="A444" s="4652"/>
      <c r="B444" s="3425"/>
      <c r="C444" s="3427"/>
      <c r="D444" s="4653"/>
      <c r="E444" s="4652"/>
      <c r="F444" s="4652"/>
      <c r="G444" s="4653"/>
      <c r="H444" s="4652"/>
      <c r="I444" s="4653"/>
      <c r="J444" s="4652"/>
      <c r="K444" s="4652"/>
      <c r="L444" s="4654"/>
      <c r="M444" s="4655"/>
      <c r="N444" s="4659"/>
      <c r="O444" s="1969"/>
    </row>
    <row r="445" spans="1:15">
      <c r="A445" s="4652"/>
      <c r="B445" s="3425"/>
      <c r="C445" s="3427"/>
      <c r="D445" s="4653"/>
      <c r="E445" s="4652"/>
      <c r="F445" s="4652"/>
      <c r="G445" s="4653"/>
      <c r="H445" s="4652"/>
      <c r="I445" s="4653"/>
      <c r="J445" s="4652"/>
      <c r="K445" s="4652"/>
      <c r="L445" s="4654"/>
      <c r="M445" s="4655"/>
      <c r="N445" s="4659"/>
      <c r="O445" s="1969"/>
    </row>
    <row r="446" spans="1:15">
      <c r="A446" s="4652"/>
      <c r="B446" s="4652"/>
      <c r="C446" s="3427"/>
      <c r="D446" s="4653"/>
      <c r="E446" s="4652"/>
      <c r="F446" s="4652"/>
      <c r="G446" s="4653"/>
      <c r="H446" s="4652"/>
      <c r="I446" s="4653"/>
      <c r="J446" s="4652"/>
      <c r="K446" s="4652"/>
      <c r="L446" s="4654"/>
      <c r="M446" s="4655"/>
      <c r="N446" s="4659"/>
      <c r="O446" s="1969"/>
    </row>
    <row r="447" spans="1:15">
      <c r="A447" s="4652"/>
      <c r="B447" s="4652"/>
      <c r="C447" s="4653"/>
      <c r="D447" s="4653"/>
      <c r="E447" s="4652"/>
      <c r="F447" s="4652"/>
      <c r="G447" s="4653"/>
      <c r="H447" s="4652"/>
      <c r="I447" s="4653"/>
      <c r="J447" s="4652"/>
      <c r="K447" s="4652"/>
      <c r="L447" s="4654"/>
      <c r="M447" s="4655"/>
      <c r="N447" s="4659"/>
      <c r="O447" s="1969"/>
    </row>
    <row r="448" spans="1:15">
      <c r="A448" s="4652"/>
      <c r="B448" s="4652"/>
      <c r="C448" s="4653"/>
      <c r="D448" s="4653"/>
      <c r="E448" s="4652"/>
      <c r="F448" s="4652"/>
      <c r="G448" s="4653"/>
      <c r="H448" s="4652"/>
      <c r="I448" s="4653"/>
      <c r="J448" s="4652"/>
      <c r="K448" s="4652"/>
      <c r="L448" s="4654"/>
      <c r="M448" s="4655"/>
      <c r="N448" s="4659"/>
      <c r="O448" s="1969"/>
    </row>
    <row r="449" spans="1:15">
      <c r="A449" s="4652"/>
      <c r="B449" s="4652"/>
      <c r="C449" s="4653"/>
      <c r="D449" s="4653"/>
      <c r="E449" s="4652"/>
      <c r="F449" s="4652"/>
      <c r="G449" s="4653"/>
      <c r="H449" s="4652"/>
      <c r="I449" s="4653"/>
      <c r="J449" s="4652"/>
      <c r="K449" s="4652"/>
      <c r="L449" s="4654"/>
      <c r="M449" s="4655"/>
      <c r="N449" s="4659"/>
      <c r="O449" s="1969"/>
    </row>
    <row r="450" spans="1:15">
      <c r="A450" s="4652"/>
      <c r="B450" s="4652"/>
      <c r="C450" s="4653"/>
      <c r="D450" s="4653"/>
      <c r="E450" s="4652"/>
      <c r="F450" s="4652"/>
      <c r="G450" s="4653"/>
      <c r="H450" s="4652"/>
      <c r="I450" s="4653"/>
      <c r="J450" s="4652"/>
      <c r="K450" s="4652"/>
      <c r="L450" s="4654"/>
      <c r="M450" s="4655"/>
      <c r="N450" s="4659"/>
      <c r="O450" s="1969"/>
    </row>
    <row r="451" spans="1:15">
      <c r="A451" s="4652"/>
      <c r="B451" s="4652"/>
      <c r="C451" s="4653"/>
      <c r="D451" s="4653"/>
      <c r="E451" s="4652"/>
      <c r="F451" s="4652"/>
      <c r="G451" s="4653"/>
      <c r="H451" s="4652"/>
      <c r="I451" s="4653"/>
      <c r="J451" s="4652"/>
      <c r="K451" s="4652"/>
      <c r="L451" s="4654"/>
      <c r="M451" s="4655"/>
      <c r="N451" s="4659"/>
      <c r="O451" s="1969"/>
    </row>
    <row r="452" spans="1:15">
      <c r="A452" s="4652"/>
      <c r="B452" s="4652"/>
      <c r="C452" s="4653"/>
      <c r="D452" s="4653"/>
      <c r="E452" s="4652"/>
      <c r="F452" s="4652"/>
      <c r="G452" s="4653"/>
      <c r="H452" s="4652"/>
      <c r="I452" s="4653"/>
      <c r="J452" s="4652"/>
      <c r="K452" s="4652"/>
      <c r="L452" s="4654"/>
      <c r="M452" s="4655"/>
      <c r="N452" s="4659"/>
      <c r="O452" s="1969"/>
    </row>
    <row r="453" spans="1:15">
      <c r="A453" s="1957"/>
      <c r="B453" s="1961"/>
      <c r="C453" s="1958"/>
      <c r="D453" s="3432"/>
      <c r="E453" s="1957"/>
      <c r="F453" s="1966"/>
      <c r="G453" s="1957"/>
      <c r="H453" s="1957"/>
      <c r="I453" s="1967"/>
      <c r="J453" s="1957"/>
      <c r="K453" s="1957"/>
      <c r="L453" s="1967"/>
      <c r="M453" s="3887"/>
      <c r="N453" s="3566"/>
      <c r="O453" s="1969"/>
    </row>
    <row r="454" spans="1:15">
      <c r="A454" s="1957"/>
      <c r="B454" s="1961"/>
      <c r="C454" s="1958"/>
      <c r="D454" s="3432"/>
      <c r="E454" s="1957"/>
      <c r="F454" s="1966"/>
      <c r="G454" s="1957"/>
      <c r="H454" s="1957"/>
      <c r="I454" s="1967"/>
      <c r="J454" s="1957"/>
      <c r="K454" s="1957"/>
      <c r="L454" s="1967"/>
      <c r="M454" s="3887"/>
      <c r="N454" s="3566"/>
      <c r="O454" s="1969"/>
    </row>
    <row r="455" spans="1:15">
      <c r="A455" s="1957"/>
      <c r="B455" s="1961"/>
      <c r="C455" s="1958"/>
      <c r="D455" s="3432"/>
      <c r="E455" s="1957"/>
      <c r="F455" s="1966"/>
      <c r="G455" s="1957"/>
      <c r="H455" s="1957"/>
      <c r="I455" s="1967"/>
      <c r="J455" s="1957"/>
      <c r="K455" s="1957"/>
      <c r="L455" s="1967"/>
      <c r="M455" s="3887"/>
      <c r="N455" s="3566"/>
      <c r="O455" s="1969"/>
    </row>
    <row r="456" spans="1:15">
      <c r="A456" s="1957"/>
      <c r="B456" s="1961"/>
      <c r="C456" s="1958"/>
      <c r="D456" s="3432"/>
      <c r="E456" s="1957"/>
      <c r="F456" s="1966"/>
      <c r="G456" s="1957"/>
      <c r="H456" s="1957"/>
      <c r="I456" s="1967"/>
      <c r="J456" s="1957"/>
      <c r="K456" s="1957"/>
      <c r="L456" s="1967"/>
      <c r="M456" s="3887"/>
      <c r="N456" s="3566"/>
      <c r="O456" s="1969"/>
    </row>
    <row r="457" spans="1:15">
      <c r="A457" s="1957"/>
      <c r="B457" s="1961"/>
      <c r="C457" s="1958"/>
      <c r="D457" s="3432"/>
      <c r="E457" s="1957"/>
      <c r="F457" s="1966"/>
      <c r="G457" s="1957"/>
      <c r="H457" s="1957"/>
      <c r="I457" s="1967"/>
      <c r="J457" s="1957"/>
      <c r="K457" s="1957"/>
      <c r="L457" s="1967"/>
      <c r="M457" s="3887"/>
      <c r="N457" s="3566"/>
      <c r="O457" s="1969"/>
    </row>
    <row r="458" spans="1:15">
      <c r="A458" s="1957"/>
      <c r="B458" s="1961"/>
      <c r="C458" s="1958"/>
      <c r="D458" s="3432"/>
      <c r="E458" s="1957"/>
      <c r="F458" s="1966"/>
      <c r="G458" s="1957"/>
      <c r="H458" s="1957"/>
      <c r="I458" s="1967"/>
      <c r="J458" s="1957"/>
      <c r="K458" s="1957"/>
      <c r="L458" s="1967"/>
      <c r="M458" s="3887"/>
      <c r="N458" s="3566"/>
      <c r="O458" s="1969"/>
    </row>
    <row r="459" spans="1:15">
      <c r="A459" s="1957"/>
      <c r="B459" s="1961"/>
      <c r="C459" s="1958"/>
      <c r="D459" s="3432"/>
      <c r="E459" s="1957"/>
      <c r="F459" s="1966"/>
      <c r="G459" s="1957"/>
      <c r="H459" s="1957"/>
      <c r="I459" s="1967"/>
      <c r="J459" s="1957"/>
      <c r="K459" s="1957"/>
      <c r="L459" s="1967"/>
      <c r="M459" s="3887"/>
      <c r="N459" s="3566"/>
      <c r="O459" s="1969"/>
    </row>
    <row r="460" spans="1:15">
      <c r="A460" s="1957"/>
      <c r="B460" s="1961"/>
      <c r="C460" s="1968"/>
      <c r="D460" s="3432"/>
      <c r="E460" s="1957"/>
      <c r="F460" s="1966"/>
      <c r="G460" s="1957"/>
      <c r="H460" s="1957"/>
      <c r="I460" s="1967"/>
      <c r="J460" s="1957"/>
      <c r="K460" s="1957"/>
      <c r="L460" s="1967"/>
      <c r="M460" s="3887"/>
      <c r="N460" s="3566"/>
      <c r="O460" s="1969"/>
    </row>
    <row r="461" spans="1:15">
      <c r="A461" s="1957"/>
      <c r="B461" s="1961"/>
      <c r="C461" s="1958"/>
      <c r="D461" s="3432"/>
      <c r="E461" s="1957"/>
      <c r="F461" s="1966"/>
      <c r="G461" s="1957"/>
      <c r="H461" s="1957"/>
      <c r="I461" s="1967"/>
      <c r="J461" s="1957"/>
      <c r="K461" s="1957"/>
      <c r="L461" s="1967"/>
      <c r="M461" s="3887"/>
      <c r="N461" s="3566"/>
      <c r="O461" s="1969"/>
    </row>
    <row r="462" spans="1:15">
      <c r="A462" s="1957"/>
      <c r="B462" s="1961"/>
      <c r="C462" s="1958"/>
      <c r="D462" s="3432"/>
      <c r="E462" s="1957"/>
      <c r="F462" s="1966"/>
      <c r="G462" s="1957"/>
      <c r="H462" s="1957"/>
      <c r="I462" s="1967"/>
      <c r="J462" s="1957"/>
      <c r="K462" s="1957"/>
      <c r="L462" s="1967"/>
      <c r="M462" s="3887"/>
      <c r="N462" s="3566"/>
      <c r="O462" s="1969"/>
    </row>
    <row r="463" spans="1:15">
      <c r="A463" s="1957"/>
      <c r="B463" s="1961"/>
      <c r="C463" s="1958"/>
      <c r="D463" s="3432"/>
      <c r="E463" s="1957"/>
      <c r="F463" s="1966"/>
      <c r="G463" s="1957"/>
      <c r="H463" s="1957"/>
      <c r="I463" s="1967"/>
      <c r="J463" s="1957"/>
      <c r="K463" s="1957"/>
      <c r="L463" s="1967"/>
      <c r="M463" s="3887"/>
      <c r="N463" s="3566"/>
      <c r="O463" s="1969"/>
    </row>
    <row r="464" spans="1:15">
      <c r="A464" s="1957"/>
      <c r="B464" s="1961"/>
      <c r="C464" s="1958"/>
      <c r="D464" s="3432"/>
      <c r="E464" s="1957"/>
      <c r="F464" s="1966"/>
      <c r="G464" s="1957"/>
      <c r="H464" s="1957"/>
      <c r="I464" s="1967"/>
      <c r="J464" s="1957"/>
      <c r="K464" s="1957"/>
      <c r="L464" s="1967"/>
      <c r="M464" s="3887"/>
      <c r="N464" s="3566"/>
      <c r="O464" s="1969"/>
    </row>
    <row r="465" spans="1:15">
      <c r="A465" s="1957"/>
      <c r="B465" s="1961"/>
      <c r="C465" s="1958"/>
      <c r="D465" s="3432"/>
      <c r="E465" s="1957"/>
      <c r="F465" s="1966"/>
      <c r="G465" s="1957"/>
      <c r="H465" s="1957"/>
      <c r="I465" s="1967"/>
      <c r="J465" s="1957"/>
      <c r="K465" s="1957"/>
      <c r="L465" s="1967"/>
      <c r="M465" s="3887"/>
      <c r="N465" s="3566"/>
      <c r="O465" s="1969"/>
    </row>
    <row r="466" spans="1:15">
      <c r="A466" s="1957"/>
      <c r="B466" s="1961"/>
      <c r="C466" s="1968"/>
      <c r="D466" s="3432"/>
      <c r="E466" s="1957"/>
      <c r="F466" s="1966"/>
      <c r="G466" s="1957"/>
      <c r="H466" s="1957"/>
      <c r="I466" s="1971"/>
      <c r="J466" s="1957"/>
      <c r="K466" s="1957"/>
      <c r="L466" s="1967"/>
      <c r="M466" s="3887"/>
      <c r="N466" s="3566"/>
      <c r="O466" s="1969"/>
    </row>
    <row r="467" spans="1:15">
      <c r="A467" s="1957"/>
      <c r="B467" s="1961"/>
      <c r="C467" s="1958"/>
      <c r="D467" s="3432"/>
      <c r="E467" s="1957"/>
      <c r="F467" s="1966"/>
      <c r="G467" s="1957"/>
      <c r="H467" s="1957"/>
      <c r="I467" s="1967"/>
      <c r="J467" s="1957"/>
      <c r="K467" s="1957"/>
      <c r="L467" s="1967"/>
      <c r="M467" s="3887"/>
      <c r="N467" s="3566"/>
      <c r="O467" s="1969"/>
    </row>
    <row r="468" spans="1:15">
      <c r="A468" s="1957"/>
      <c r="B468" s="1961"/>
      <c r="C468" s="1968"/>
      <c r="D468" s="3432"/>
      <c r="E468" s="1957"/>
      <c r="F468" s="1966"/>
      <c r="G468" s="1957"/>
      <c r="H468" s="1957"/>
      <c r="I468" s="1967"/>
      <c r="J468" s="1957"/>
      <c r="K468" s="1957"/>
      <c r="L468" s="1967"/>
      <c r="M468" s="3887"/>
      <c r="N468" s="3566"/>
      <c r="O468" s="1969"/>
    </row>
    <row r="469" spans="1:15">
      <c r="A469" s="1957"/>
      <c r="B469" s="1961"/>
      <c r="C469" s="1968"/>
      <c r="D469" s="3432"/>
      <c r="E469" s="1957"/>
      <c r="F469" s="1966"/>
      <c r="G469" s="1957"/>
      <c r="H469" s="1957"/>
      <c r="I469" s="1967"/>
      <c r="J469" s="1957"/>
      <c r="K469" s="1957"/>
      <c r="L469" s="1967"/>
      <c r="M469" s="3887"/>
      <c r="N469" s="3566"/>
      <c r="O469" s="1969"/>
    </row>
    <row r="470" spans="1:15">
      <c r="A470" s="1957"/>
      <c r="B470" s="1961"/>
      <c r="C470" s="1968"/>
      <c r="D470" s="3432"/>
      <c r="E470" s="1957"/>
      <c r="F470" s="1966"/>
      <c r="G470" s="1957"/>
      <c r="H470" s="1957"/>
      <c r="I470" s="1967"/>
      <c r="J470" s="1957"/>
      <c r="K470" s="1957"/>
      <c r="L470" s="1967"/>
      <c r="M470" s="3887"/>
      <c r="N470" s="3566"/>
      <c r="O470" s="1969"/>
    </row>
    <row r="471" spans="1:15">
      <c r="A471" s="1957"/>
      <c r="B471" s="1961"/>
      <c r="C471" s="1968"/>
      <c r="D471" s="3432"/>
      <c r="E471" s="1957"/>
      <c r="F471" s="1966"/>
      <c r="G471" s="1957"/>
      <c r="H471" s="1957"/>
      <c r="I471" s="1967"/>
      <c r="J471" s="1957"/>
      <c r="K471" s="1957"/>
      <c r="L471" s="1967"/>
      <c r="M471" s="3887"/>
      <c r="N471" s="3566"/>
      <c r="O471" s="1969"/>
    </row>
    <row r="472" spans="1:15">
      <c r="A472" s="1957"/>
      <c r="B472" s="1961"/>
      <c r="C472" s="1968"/>
      <c r="D472" s="3432"/>
      <c r="E472" s="1957"/>
      <c r="F472" s="1966"/>
      <c r="G472" s="1957"/>
      <c r="H472" s="1957"/>
      <c r="I472" s="1967"/>
      <c r="J472" s="1957"/>
      <c r="K472" s="1957"/>
      <c r="L472" s="1967"/>
      <c r="M472" s="3887"/>
      <c r="N472" s="3566"/>
      <c r="O472" s="1969"/>
    </row>
    <row r="473" spans="1:15">
      <c r="A473" s="1957"/>
      <c r="B473" s="1961"/>
      <c r="C473" s="1968"/>
      <c r="D473" s="3432"/>
      <c r="E473" s="1957"/>
      <c r="F473" s="1966"/>
      <c r="G473" s="1957"/>
      <c r="H473" s="1957"/>
      <c r="I473" s="1967"/>
      <c r="J473" s="1957"/>
      <c r="K473" s="1957"/>
      <c r="L473" s="1967"/>
      <c r="M473" s="3887"/>
      <c r="N473" s="3566"/>
      <c r="O473" s="1969"/>
    </row>
    <row r="474" spans="1:15">
      <c r="A474" s="1957"/>
      <c r="B474" s="1961"/>
      <c r="C474" s="1968"/>
      <c r="D474" s="3432"/>
      <c r="E474" s="1957"/>
      <c r="F474" s="1966"/>
      <c r="G474" s="1957"/>
      <c r="H474" s="1957"/>
      <c r="I474" s="1967"/>
      <c r="J474" s="1957"/>
      <c r="K474" s="1957"/>
      <c r="L474" s="1967"/>
      <c r="M474" s="3887"/>
      <c r="N474" s="3566"/>
      <c r="O474" s="1969"/>
    </row>
    <row r="475" spans="1:15">
      <c r="A475" s="1957"/>
      <c r="B475" s="1961"/>
      <c r="C475" s="1968"/>
      <c r="D475" s="3432"/>
      <c r="E475" s="1957"/>
      <c r="F475" s="1966"/>
      <c r="G475" s="1957"/>
      <c r="H475" s="1957"/>
      <c r="I475" s="1967"/>
      <c r="J475" s="1957"/>
      <c r="K475" s="1957"/>
      <c r="L475" s="1967"/>
      <c r="M475" s="3887"/>
      <c r="N475" s="3566"/>
      <c r="O475" s="1969"/>
    </row>
    <row r="476" spans="1:15">
      <c r="A476" s="1957"/>
      <c r="B476" s="1961"/>
      <c r="C476" s="1968"/>
      <c r="D476" s="3432"/>
      <c r="E476" s="1957"/>
      <c r="F476" s="1966"/>
      <c r="G476" s="1957"/>
      <c r="H476" s="1957"/>
      <c r="I476" s="1967"/>
      <c r="J476" s="1957"/>
      <c r="K476" s="1957"/>
      <c r="L476" s="1967"/>
      <c r="M476" s="3887"/>
      <c r="N476" s="3566"/>
      <c r="O476" s="1969"/>
    </row>
    <row r="477" spans="1:15">
      <c r="A477" s="1957"/>
      <c r="B477" s="1961"/>
      <c r="C477" s="1968"/>
      <c r="D477" s="3432"/>
      <c r="E477" s="1957"/>
      <c r="F477" s="1966"/>
      <c r="G477" s="1957"/>
      <c r="H477" s="1957"/>
      <c r="I477" s="1967"/>
      <c r="J477" s="1957"/>
      <c r="K477" s="1957"/>
      <c r="L477" s="1967"/>
      <c r="M477" s="3887"/>
      <c r="N477" s="3566"/>
      <c r="O477" s="1969"/>
    </row>
    <row r="478" spans="1:15">
      <c r="A478" s="1957"/>
      <c r="B478" s="1961"/>
      <c r="C478" s="1968"/>
      <c r="D478" s="3432"/>
      <c r="E478" s="1957"/>
      <c r="F478" s="1966"/>
      <c r="G478" s="1957"/>
      <c r="H478" s="1957"/>
      <c r="I478" s="1967"/>
      <c r="J478" s="1957"/>
      <c r="K478" s="1957"/>
      <c r="L478" s="1967"/>
      <c r="M478" s="3887"/>
      <c r="N478" s="3566"/>
      <c r="O478" s="1969"/>
    </row>
    <row r="479" spans="1:15">
      <c r="A479" s="1957"/>
      <c r="B479" s="1961"/>
      <c r="C479" s="1968"/>
      <c r="D479" s="3432"/>
      <c r="E479" s="1957"/>
      <c r="F479" s="1966"/>
      <c r="G479" s="1957"/>
      <c r="H479" s="1957"/>
      <c r="I479" s="1971"/>
      <c r="J479" s="1957"/>
      <c r="K479" s="1957"/>
      <c r="L479" s="1967"/>
      <c r="M479" s="3888"/>
      <c r="N479" s="3566"/>
      <c r="O479" s="1969"/>
    </row>
    <row r="480" spans="1:15">
      <c r="A480" s="1957"/>
      <c r="B480" s="1961"/>
      <c r="C480" s="1968"/>
      <c r="D480" s="3432"/>
      <c r="E480" s="1957"/>
      <c r="F480" s="1966"/>
      <c r="G480" s="1957"/>
      <c r="H480" s="1957"/>
      <c r="I480" s="1971"/>
      <c r="J480" s="1957"/>
      <c r="K480" s="1957"/>
      <c r="L480" s="1967"/>
      <c r="M480" s="3888"/>
      <c r="N480" s="3566"/>
      <c r="O480" s="1969"/>
    </row>
    <row r="481" spans="1:15">
      <c r="A481" s="1957"/>
      <c r="B481" s="1961"/>
      <c r="C481" s="1958"/>
      <c r="D481" s="3432"/>
      <c r="E481" s="1957"/>
      <c r="F481" s="1966"/>
      <c r="G481" s="1957"/>
      <c r="H481" s="1957"/>
      <c r="I481" s="1967"/>
      <c r="J481" s="1957"/>
      <c r="K481" s="1957"/>
      <c r="L481" s="1967"/>
      <c r="M481" s="3887"/>
      <c r="N481" s="3566"/>
      <c r="O481" s="1969"/>
    </row>
    <row r="482" spans="1:15">
      <c r="A482" s="1957"/>
      <c r="B482" s="1961"/>
      <c r="C482" s="1958"/>
      <c r="D482" s="3432"/>
      <c r="E482" s="1957"/>
      <c r="F482" s="1966"/>
      <c r="G482" s="1957"/>
      <c r="H482" s="1957"/>
      <c r="I482" s="1967"/>
      <c r="J482" s="1957"/>
      <c r="K482" s="1957"/>
      <c r="L482" s="1967"/>
      <c r="M482" s="3887"/>
      <c r="N482" s="3566"/>
      <c r="O482" s="1969"/>
    </row>
    <row r="483" spans="1:15">
      <c r="A483" s="1957"/>
      <c r="B483" s="1961"/>
      <c r="C483" s="1958"/>
      <c r="D483" s="3432"/>
      <c r="E483" s="1957"/>
      <c r="F483" s="1966"/>
      <c r="G483" s="1957"/>
      <c r="H483" s="1957"/>
      <c r="I483" s="1967"/>
      <c r="J483" s="1957"/>
      <c r="K483" s="1957"/>
      <c r="L483" s="1967"/>
      <c r="M483" s="3887"/>
      <c r="N483" s="3566"/>
      <c r="O483" s="1969"/>
    </row>
    <row r="484" spans="1:15">
      <c r="A484" s="1957"/>
      <c r="B484" s="1961"/>
      <c r="C484" s="1958"/>
      <c r="D484" s="3432"/>
      <c r="E484" s="1957"/>
      <c r="F484" s="1966"/>
      <c r="G484" s="1957"/>
      <c r="H484" s="1957"/>
      <c r="I484" s="1967"/>
      <c r="J484" s="1957"/>
      <c r="K484" s="1957"/>
      <c r="L484" s="1967"/>
      <c r="M484" s="3887"/>
      <c r="N484" s="3566"/>
      <c r="O484" s="1969"/>
    </row>
    <row r="485" spans="1:15">
      <c r="A485" s="1957"/>
      <c r="B485" s="1961"/>
      <c r="C485" s="1958"/>
      <c r="D485" s="3432"/>
      <c r="E485" s="1957"/>
      <c r="F485" s="1966"/>
      <c r="G485" s="1957"/>
      <c r="H485" s="1957"/>
      <c r="I485" s="1967"/>
      <c r="J485" s="1957"/>
      <c r="K485" s="1957"/>
      <c r="L485" s="1967"/>
      <c r="M485" s="3887"/>
      <c r="N485" s="3566"/>
      <c r="O485" s="1969"/>
    </row>
    <row r="486" spans="1:15">
      <c r="A486" s="1957"/>
      <c r="B486" s="1961"/>
      <c r="C486" s="1958"/>
      <c r="D486" s="3432"/>
      <c r="E486" s="1957"/>
      <c r="F486" s="1966"/>
      <c r="G486" s="1957"/>
      <c r="H486" s="1957"/>
      <c r="I486" s="1967"/>
      <c r="J486" s="1957"/>
      <c r="K486" s="1957"/>
      <c r="L486" s="1967"/>
      <c r="M486" s="3887"/>
      <c r="N486" s="3566"/>
      <c r="O486" s="1969"/>
    </row>
    <row r="487" spans="1:15">
      <c r="A487" s="1957"/>
      <c r="B487" s="1961"/>
      <c r="C487" s="1958"/>
      <c r="D487" s="3432"/>
      <c r="E487" s="1957"/>
      <c r="F487" s="1966"/>
      <c r="G487" s="1957"/>
      <c r="H487" s="1957"/>
      <c r="I487" s="1967"/>
      <c r="J487" s="1957"/>
      <c r="K487" s="1957"/>
      <c r="L487" s="1967"/>
      <c r="M487" s="3887"/>
      <c r="N487" s="3566"/>
      <c r="O487" s="1969"/>
    </row>
    <row r="488" spans="1:15">
      <c r="A488" s="1957"/>
      <c r="B488" s="1961"/>
      <c r="C488" s="1958"/>
      <c r="D488" s="3432"/>
      <c r="E488" s="1957"/>
      <c r="F488" s="1966"/>
      <c r="G488" s="1957"/>
      <c r="H488" s="1957"/>
      <c r="I488" s="1967"/>
      <c r="J488" s="1957"/>
      <c r="K488" s="1957"/>
      <c r="L488" s="1967"/>
      <c r="M488" s="3887"/>
      <c r="N488" s="3566"/>
      <c r="O488" s="1969"/>
    </row>
    <row r="489" spans="1:15">
      <c r="A489" s="1957"/>
      <c r="B489" s="1961"/>
      <c r="C489" s="1958"/>
      <c r="D489" s="3432"/>
      <c r="E489" s="1957"/>
      <c r="F489" s="1966"/>
      <c r="G489" s="1957"/>
      <c r="H489" s="1957"/>
      <c r="I489" s="1967"/>
      <c r="J489" s="1957"/>
      <c r="K489" s="1957"/>
      <c r="L489" s="1967"/>
      <c r="M489" s="3887"/>
      <c r="N489" s="3566"/>
      <c r="O489" s="1969"/>
    </row>
    <row r="490" spans="1:15">
      <c r="A490" s="4803"/>
      <c r="B490" s="4804"/>
      <c r="C490" s="4805"/>
      <c r="D490" s="4806"/>
      <c r="E490" s="4803"/>
      <c r="F490" s="4807"/>
      <c r="G490" s="4803"/>
      <c r="H490" s="4803"/>
      <c r="I490" s="4808"/>
      <c r="J490" s="4803"/>
      <c r="K490" s="4803"/>
      <c r="L490" s="4808"/>
      <c r="M490" s="4809"/>
      <c r="N490" s="4810"/>
      <c r="O490" s="4811"/>
    </row>
    <row r="491" spans="1:15" s="4812" customFormat="1">
      <c r="B491" s="4813"/>
      <c r="C491" s="4814"/>
      <c r="D491" s="4815"/>
      <c r="F491" s="4816"/>
      <c r="I491" s="4817"/>
      <c r="L491" s="4817"/>
      <c r="M491" s="4818"/>
      <c r="N491" s="4819"/>
      <c r="O491" s="4820"/>
    </row>
    <row r="492" spans="1:15" s="4812" customFormat="1">
      <c r="B492" s="4813"/>
      <c r="C492" s="4814"/>
      <c r="D492" s="4815"/>
      <c r="F492" s="4816"/>
      <c r="I492" s="4817"/>
      <c r="L492" s="4817"/>
      <c r="M492" s="4818"/>
      <c r="N492" s="4819"/>
      <c r="O492" s="4820"/>
    </row>
    <row r="493" spans="1:15" s="4812" customFormat="1">
      <c r="B493" s="4813"/>
      <c r="C493" s="4814"/>
      <c r="D493" s="4815"/>
      <c r="F493" s="4816"/>
      <c r="I493" s="4817"/>
      <c r="L493" s="4817"/>
      <c r="M493" s="4818"/>
      <c r="N493" s="4819"/>
      <c r="O493" s="4820"/>
    </row>
    <row r="494" spans="1:15" s="4812" customFormat="1">
      <c r="B494" s="4813"/>
      <c r="C494" s="4814"/>
      <c r="D494" s="4815"/>
      <c r="F494" s="4816"/>
      <c r="I494" s="4817"/>
      <c r="L494" s="4817"/>
      <c r="M494" s="4818"/>
      <c r="N494" s="4819"/>
      <c r="O494" s="4820"/>
    </row>
    <row r="495" spans="1:15" s="4812" customFormat="1">
      <c r="B495" s="4813"/>
      <c r="C495" s="4814"/>
      <c r="D495" s="4815"/>
      <c r="F495" s="4816"/>
      <c r="I495" s="4817"/>
      <c r="L495" s="4817"/>
      <c r="M495" s="4818"/>
      <c r="N495" s="4819"/>
      <c r="O495" s="4820"/>
    </row>
    <row r="496" spans="1:15" s="4812" customFormat="1">
      <c r="B496" s="4813"/>
      <c r="C496" s="4814"/>
      <c r="D496" s="4815"/>
      <c r="F496" s="4816"/>
      <c r="I496" s="4817"/>
      <c r="L496" s="4817"/>
      <c r="M496" s="4818"/>
      <c r="N496" s="4819"/>
      <c r="O496" s="4820"/>
    </row>
    <row r="497" spans="2:15" s="4812" customFormat="1">
      <c r="B497" s="4813"/>
      <c r="C497" s="4814"/>
      <c r="D497" s="4815"/>
      <c r="F497" s="4816"/>
      <c r="I497" s="4817"/>
      <c r="L497" s="4817"/>
      <c r="M497" s="4818"/>
      <c r="N497" s="4819"/>
      <c r="O497" s="4820"/>
    </row>
    <row r="498" spans="2:15" s="4812" customFormat="1">
      <c r="B498" s="4813"/>
      <c r="C498" s="4814"/>
      <c r="D498" s="4815"/>
      <c r="F498" s="4816"/>
      <c r="I498" s="4817"/>
      <c r="L498" s="4817"/>
      <c r="M498" s="4818"/>
      <c r="N498" s="4819"/>
      <c r="O498" s="4820"/>
    </row>
    <row r="499" spans="2:15" s="4812" customFormat="1">
      <c r="B499" s="4813"/>
      <c r="C499" s="4814"/>
      <c r="D499" s="4815"/>
      <c r="F499" s="4816"/>
      <c r="I499" s="4817"/>
      <c r="L499" s="4817"/>
      <c r="M499" s="4818"/>
      <c r="N499" s="4819"/>
      <c r="O499" s="4820"/>
    </row>
    <row r="500" spans="2:15" s="4812" customFormat="1">
      <c r="B500" s="4813"/>
      <c r="C500" s="4814"/>
      <c r="D500" s="4815"/>
      <c r="F500" s="4816"/>
      <c r="I500" s="4817"/>
      <c r="L500" s="4817"/>
      <c r="M500" s="4818"/>
      <c r="N500" s="4819"/>
      <c r="O500" s="4820"/>
    </row>
    <row r="501" spans="2:15" s="4812" customFormat="1">
      <c r="B501" s="4813"/>
      <c r="C501" s="4814"/>
      <c r="D501" s="4815"/>
      <c r="F501" s="4816"/>
      <c r="I501" s="4817"/>
      <c r="L501" s="4817"/>
      <c r="M501" s="4818"/>
      <c r="N501" s="4819"/>
      <c r="O501" s="4820"/>
    </row>
    <row r="502" spans="2:15" s="4812" customFormat="1">
      <c r="B502" s="4813"/>
      <c r="C502" s="4814"/>
      <c r="D502" s="4815"/>
      <c r="F502" s="4816"/>
      <c r="I502" s="4817"/>
      <c r="L502" s="4817"/>
      <c r="M502" s="4818"/>
      <c r="N502" s="4819"/>
      <c r="O502" s="4820"/>
    </row>
    <row r="503" spans="2:15" s="4812" customFormat="1">
      <c r="B503" s="4813"/>
      <c r="C503" s="4814"/>
      <c r="D503" s="4815"/>
      <c r="F503" s="4816"/>
      <c r="I503" s="4817"/>
      <c r="L503" s="4817"/>
      <c r="M503" s="4818"/>
      <c r="N503" s="4819"/>
      <c r="O503" s="4820"/>
    </row>
    <row r="504" spans="2:15" s="4812" customFormat="1">
      <c r="B504" s="4813"/>
      <c r="C504" s="4814"/>
      <c r="D504" s="4815"/>
      <c r="F504" s="4816"/>
      <c r="I504" s="4817"/>
      <c r="L504" s="4817"/>
      <c r="M504" s="4818"/>
      <c r="N504" s="4819"/>
      <c r="O504" s="4820"/>
    </row>
    <row r="505" spans="2:15" s="4812" customFormat="1">
      <c r="B505" s="4813"/>
      <c r="C505" s="4814"/>
      <c r="D505" s="4815"/>
      <c r="F505" s="4816"/>
      <c r="I505" s="4817"/>
      <c r="L505" s="4817"/>
      <c r="M505" s="4818"/>
      <c r="N505" s="4819"/>
      <c r="O505" s="4820"/>
    </row>
    <row r="506" spans="2:15" s="4812" customFormat="1">
      <c r="B506" s="4813"/>
      <c r="C506" s="4814"/>
      <c r="D506" s="4815"/>
      <c r="F506" s="4816"/>
      <c r="I506" s="4817"/>
      <c r="L506" s="4817"/>
      <c r="M506" s="4818"/>
      <c r="N506" s="4819"/>
      <c r="O506" s="4820"/>
    </row>
    <row r="507" spans="2:15" s="4812" customFormat="1">
      <c r="B507" s="4813"/>
      <c r="C507" s="4814"/>
      <c r="D507" s="4815"/>
      <c r="F507" s="4816"/>
      <c r="I507" s="4817"/>
      <c r="L507" s="4817"/>
      <c r="M507" s="4818"/>
      <c r="N507" s="4819"/>
      <c r="O507" s="4820"/>
    </row>
    <row r="508" spans="2:15" s="4812" customFormat="1">
      <c r="B508" s="4813"/>
      <c r="C508" s="4814"/>
      <c r="D508" s="4815"/>
      <c r="F508" s="4816"/>
      <c r="I508" s="4817"/>
      <c r="L508" s="4817"/>
      <c r="M508" s="4818"/>
      <c r="N508" s="4819"/>
      <c r="O508" s="4820"/>
    </row>
    <row r="509" spans="2:15" s="4812" customFormat="1">
      <c r="B509" s="4813"/>
      <c r="C509" s="4814"/>
      <c r="D509" s="4815"/>
      <c r="F509" s="4816"/>
      <c r="I509" s="4817"/>
      <c r="L509" s="4817"/>
      <c r="M509" s="4818"/>
      <c r="N509" s="4819"/>
      <c r="O509" s="4820"/>
    </row>
    <row r="510" spans="2:15" s="4812" customFormat="1">
      <c r="B510" s="4813"/>
      <c r="C510" s="4814"/>
      <c r="D510" s="4815"/>
      <c r="F510" s="4816"/>
      <c r="I510" s="4817"/>
      <c r="L510" s="4817"/>
      <c r="M510" s="4818"/>
      <c r="N510" s="4819"/>
      <c r="O510" s="4820"/>
    </row>
    <row r="511" spans="2:15" s="4812" customFormat="1">
      <c r="B511" s="4813"/>
      <c r="C511" s="4814"/>
      <c r="D511" s="4815"/>
      <c r="F511" s="4816"/>
      <c r="I511" s="4817"/>
      <c r="L511" s="4817"/>
      <c r="M511" s="4818"/>
      <c r="N511" s="4819"/>
      <c r="O511" s="4820"/>
    </row>
    <row r="512" spans="2:15" s="4812" customFormat="1">
      <c r="B512" s="4813"/>
      <c r="C512" s="4814"/>
      <c r="D512" s="4815"/>
      <c r="F512" s="4816"/>
      <c r="I512" s="4817"/>
      <c r="L512" s="4817"/>
      <c r="M512" s="4818"/>
      <c r="N512" s="4819"/>
      <c r="O512" s="4820"/>
    </row>
    <row r="513" spans="2:15" s="4812" customFormat="1">
      <c r="B513" s="4813"/>
      <c r="C513" s="4814"/>
      <c r="D513" s="4815"/>
      <c r="F513" s="4816"/>
      <c r="I513" s="4817"/>
      <c r="L513" s="4817"/>
      <c r="M513" s="4818"/>
      <c r="N513" s="4819"/>
      <c r="O513" s="4820"/>
    </row>
    <row r="514" spans="2:15" s="4812" customFormat="1">
      <c r="B514" s="4813"/>
      <c r="C514" s="4814"/>
      <c r="D514" s="4815"/>
      <c r="F514" s="4816"/>
      <c r="I514" s="4817"/>
      <c r="L514" s="4817"/>
      <c r="M514" s="4818"/>
      <c r="N514" s="4819"/>
      <c r="O514" s="4820"/>
    </row>
    <row r="515" spans="2:15" s="4812" customFormat="1">
      <c r="B515" s="4813"/>
      <c r="C515" s="4814"/>
      <c r="D515" s="4815"/>
      <c r="F515" s="4816"/>
      <c r="I515" s="4817"/>
      <c r="L515" s="4817"/>
      <c r="M515" s="4818"/>
      <c r="N515" s="4819"/>
      <c r="O515" s="4820"/>
    </row>
    <row r="516" spans="2:15" s="4812" customFormat="1">
      <c r="B516" s="4813"/>
      <c r="C516" s="4814"/>
      <c r="D516" s="4815"/>
      <c r="F516" s="4816"/>
      <c r="I516" s="4817"/>
      <c r="L516" s="4817"/>
      <c r="M516" s="4818"/>
      <c r="N516" s="4819"/>
      <c r="O516" s="4820"/>
    </row>
    <row r="517" spans="2:15" s="4812" customFormat="1">
      <c r="B517" s="4813"/>
      <c r="C517" s="4814"/>
      <c r="D517" s="4815"/>
      <c r="F517" s="4816"/>
      <c r="I517" s="4817"/>
      <c r="L517" s="4817"/>
      <c r="M517" s="4818"/>
      <c r="N517" s="4819"/>
      <c r="O517" s="4820"/>
    </row>
    <row r="518" spans="2:15" s="4812" customFormat="1">
      <c r="B518" s="4813"/>
      <c r="C518" s="4814"/>
      <c r="D518" s="4815"/>
      <c r="F518" s="4816"/>
      <c r="I518" s="4817"/>
      <c r="L518" s="4817"/>
      <c r="M518" s="4818"/>
      <c r="N518" s="4819"/>
      <c r="O518" s="4820"/>
    </row>
    <row r="519" spans="2:15" s="4812" customFormat="1">
      <c r="B519" s="4813"/>
      <c r="C519" s="4814"/>
      <c r="D519" s="4815"/>
      <c r="F519" s="4816"/>
      <c r="I519" s="4817"/>
      <c r="L519" s="4817"/>
      <c r="M519" s="4818"/>
      <c r="N519" s="4819"/>
      <c r="O519" s="4820"/>
    </row>
    <row r="520" spans="2:15" s="4812" customFormat="1">
      <c r="B520" s="4813"/>
      <c r="C520" s="4814"/>
      <c r="D520" s="4815"/>
      <c r="F520" s="4816"/>
      <c r="I520" s="4817"/>
      <c r="L520" s="4817"/>
      <c r="M520" s="4818"/>
      <c r="N520" s="4819"/>
      <c r="O520" s="4820"/>
    </row>
    <row r="521" spans="2:15" s="4812" customFormat="1">
      <c r="B521" s="4813"/>
      <c r="C521" s="4814"/>
      <c r="D521" s="4815"/>
      <c r="F521" s="4816"/>
      <c r="I521" s="4817"/>
      <c r="L521" s="4817"/>
      <c r="M521" s="4818"/>
      <c r="N521" s="4819"/>
      <c r="O521" s="4820"/>
    </row>
    <row r="522" spans="2:15" s="4812" customFormat="1">
      <c r="B522" s="4813"/>
      <c r="C522" s="4814"/>
      <c r="D522" s="4815"/>
      <c r="F522" s="4816"/>
      <c r="I522" s="4817"/>
      <c r="L522" s="4817"/>
      <c r="M522" s="4818"/>
      <c r="N522" s="4819"/>
      <c r="O522" s="4820"/>
    </row>
    <row r="523" spans="2:15" s="4812" customFormat="1">
      <c r="B523" s="4813"/>
      <c r="C523" s="4814"/>
      <c r="D523" s="4815"/>
      <c r="F523" s="4816"/>
      <c r="I523" s="4817"/>
      <c r="L523" s="4817"/>
      <c r="M523" s="4818"/>
      <c r="N523" s="4819"/>
      <c r="O523" s="4820"/>
    </row>
    <row r="524" spans="2:15" s="4812" customFormat="1">
      <c r="B524" s="4813"/>
      <c r="C524" s="4814"/>
      <c r="D524" s="4815"/>
      <c r="F524" s="4816"/>
      <c r="I524" s="4817"/>
      <c r="L524" s="4817"/>
      <c r="M524" s="4818"/>
      <c r="N524" s="4819"/>
      <c r="O524" s="4820"/>
    </row>
    <row r="525" spans="2:15" s="4812" customFormat="1">
      <c r="B525" s="4813"/>
      <c r="C525" s="4814"/>
      <c r="D525" s="4815"/>
      <c r="F525" s="4816"/>
      <c r="I525" s="4817"/>
      <c r="L525" s="4817"/>
      <c r="M525" s="4818"/>
      <c r="N525" s="4819"/>
      <c r="O525" s="4820"/>
    </row>
    <row r="526" spans="2:15" s="4812" customFormat="1">
      <c r="B526" s="4813"/>
      <c r="C526" s="4814"/>
      <c r="D526" s="4815"/>
      <c r="F526" s="4816"/>
      <c r="I526" s="4817"/>
      <c r="L526" s="4817"/>
      <c r="M526" s="4818"/>
      <c r="N526" s="4819"/>
      <c r="O526" s="4820"/>
    </row>
    <row r="527" spans="2:15" s="4812" customFormat="1">
      <c r="B527" s="4813"/>
      <c r="C527" s="4814"/>
      <c r="D527" s="4815"/>
      <c r="F527" s="4816"/>
      <c r="I527" s="4817"/>
      <c r="L527" s="4817"/>
      <c r="M527" s="4818"/>
      <c r="N527" s="4819"/>
      <c r="O527" s="4820"/>
    </row>
    <row r="528" spans="2:15" s="4812" customFormat="1">
      <c r="B528" s="4813"/>
      <c r="C528" s="4814"/>
      <c r="D528" s="4815"/>
      <c r="F528" s="4816"/>
      <c r="I528" s="4817"/>
      <c r="L528" s="4817"/>
      <c r="M528" s="4818"/>
      <c r="N528" s="4819"/>
      <c r="O528" s="4820"/>
    </row>
    <row r="529" spans="2:15" s="4812" customFormat="1">
      <c r="B529" s="4813"/>
      <c r="C529" s="4814"/>
      <c r="D529" s="4815"/>
      <c r="F529" s="4816"/>
      <c r="I529" s="4817"/>
      <c r="L529" s="4817"/>
      <c r="M529" s="4818"/>
      <c r="N529" s="4819"/>
      <c r="O529" s="4820"/>
    </row>
    <row r="530" spans="2:15" s="4812" customFormat="1">
      <c r="B530" s="4813"/>
      <c r="C530" s="4814"/>
      <c r="D530" s="4815"/>
      <c r="F530" s="4816"/>
      <c r="I530" s="4817"/>
      <c r="L530" s="4817"/>
      <c r="M530" s="4818"/>
      <c r="N530" s="4819"/>
      <c r="O530" s="4820"/>
    </row>
    <row r="531" spans="2:15" s="4812" customFormat="1">
      <c r="B531" s="4813"/>
      <c r="C531" s="4814"/>
      <c r="D531" s="4815"/>
      <c r="F531" s="4816"/>
      <c r="I531" s="4817"/>
      <c r="L531" s="4817"/>
      <c r="M531" s="4818"/>
      <c r="N531" s="4819"/>
      <c r="O531" s="4820"/>
    </row>
    <row r="532" spans="2:15" s="4812" customFormat="1">
      <c r="B532" s="4813"/>
      <c r="C532" s="4814"/>
      <c r="D532" s="4815"/>
      <c r="F532" s="4816"/>
      <c r="I532" s="4817"/>
      <c r="L532" s="4817"/>
      <c r="M532" s="4818"/>
      <c r="N532" s="4819"/>
      <c r="O532" s="4820"/>
    </row>
    <row r="533" spans="2:15" s="4812" customFormat="1">
      <c r="B533" s="4813"/>
      <c r="C533" s="4814"/>
      <c r="D533" s="4815"/>
      <c r="F533" s="4816"/>
      <c r="I533" s="4817"/>
      <c r="L533" s="4817"/>
      <c r="M533" s="4818"/>
      <c r="N533" s="4819"/>
      <c r="O533" s="4820"/>
    </row>
    <row r="534" spans="2:15" s="4812" customFormat="1">
      <c r="B534" s="4813"/>
      <c r="C534" s="4814"/>
      <c r="D534" s="4815"/>
      <c r="F534" s="4816"/>
      <c r="I534" s="4817"/>
      <c r="L534" s="4817"/>
      <c r="M534" s="4818"/>
      <c r="N534" s="4819"/>
      <c r="O534" s="4820"/>
    </row>
    <row r="535" spans="2:15" s="4812" customFormat="1">
      <c r="B535" s="4813"/>
      <c r="C535" s="4814"/>
      <c r="D535" s="4815"/>
      <c r="F535" s="4816"/>
      <c r="I535" s="4817"/>
      <c r="L535" s="4817"/>
      <c r="M535" s="4818"/>
      <c r="N535" s="4819"/>
      <c r="O535" s="4820"/>
    </row>
    <row r="536" spans="2:15" s="4812" customFormat="1">
      <c r="B536" s="4813"/>
      <c r="C536" s="4814"/>
      <c r="D536" s="4815"/>
      <c r="F536" s="4816"/>
      <c r="I536" s="4817"/>
      <c r="L536" s="4817"/>
      <c r="M536" s="4818"/>
      <c r="N536" s="4819"/>
      <c r="O536" s="4820"/>
    </row>
    <row r="537" spans="2:15" s="4812" customFormat="1">
      <c r="B537" s="4813"/>
      <c r="C537" s="4814"/>
      <c r="D537" s="4815"/>
      <c r="F537" s="4816"/>
      <c r="I537" s="4817"/>
      <c r="L537" s="4817"/>
      <c r="M537" s="4818"/>
      <c r="N537" s="4819"/>
      <c r="O537" s="4820"/>
    </row>
    <row r="538" spans="2:15" s="4812" customFormat="1">
      <c r="B538" s="4813"/>
      <c r="C538" s="4814"/>
      <c r="D538" s="4815"/>
      <c r="F538" s="4816"/>
      <c r="I538" s="4817"/>
      <c r="L538" s="4817"/>
      <c r="M538" s="4818"/>
      <c r="N538" s="4819"/>
      <c r="O538" s="4820"/>
    </row>
    <row r="539" spans="2:15" s="4812" customFormat="1">
      <c r="B539" s="4813"/>
      <c r="C539" s="4814"/>
      <c r="D539" s="4815"/>
      <c r="F539" s="4816"/>
      <c r="I539" s="4817"/>
      <c r="L539" s="4817"/>
      <c r="M539" s="4818"/>
      <c r="N539" s="4819"/>
      <c r="O539" s="4820"/>
    </row>
    <row r="540" spans="2:15" s="4812" customFormat="1">
      <c r="B540" s="4813"/>
      <c r="C540" s="4814"/>
      <c r="D540" s="4815"/>
      <c r="F540" s="4816"/>
      <c r="I540" s="4817"/>
      <c r="L540" s="4817"/>
      <c r="M540" s="4818"/>
      <c r="N540" s="4819"/>
      <c r="O540" s="4820"/>
    </row>
    <row r="541" spans="2:15" s="4812" customFormat="1">
      <c r="B541" s="4813"/>
      <c r="C541" s="4814"/>
      <c r="D541" s="4815"/>
      <c r="F541" s="4816"/>
      <c r="I541" s="4817"/>
      <c r="L541" s="4817"/>
      <c r="M541" s="4818"/>
      <c r="N541" s="4819"/>
      <c r="O541" s="4820"/>
    </row>
    <row r="542" spans="2:15" s="4812" customFormat="1">
      <c r="B542" s="4813"/>
      <c r="C542" s="4814"/>
      <c r="D542" s="4815"/>
      <c r="F542" s="4816"/>
      <c r="I542" s="4817"/>
      <c r="L542" s="4817"/>
      <c r="M542" s="4818"/>
      <c r="N542" s="4819"/>
      <c r="O542" s="4820"/>
    </row>
    <row r="543" spans="2:15" s="4812" customFormat="1">
      <c r="B543" s="4813"/>
      <c r="C543" s="4814"/>
      <c r="D543" s="4815"/>
      <c r="F543" s="4816"/>
      <c r="I543" s="4817"/>
      <c r="L543" s="4817"/>
      <c r="M543" s="4818"/>
      <c r="N543" s="4819"/>
      <c r="O543" s="4820"/>
    </row>
    <row r="544" spans="2:15" s="4812" customFormat="1">
      <c r="B544" s="4813"/>
      <c r="C544" s="4814"/>
      <c r="D544" s="4815"/>
      <c r="F544" s="4816"/>
      <c r="I544" s="4817"/>
      <c r="L544" s="4817"/>
      <c r="M544" s="4818"/>
      <c r="N544" s="4819"/>
      <c r="O544" s="4820"/>
    </row>
    <row r="545" spans="2:15" s="4812" customFormat="1">
      <c r="B545" s="4813"/>
      <c r="C545" s="4814"/>
      <c r="D545" s="4815"/>
      <c r="F545" s="4816"/>
      <c r="I545" s="4817"/>
      <c r="L545" s="4817"/>
      <c r="M545" s="4818"/>
      <c r="N545" s="4819"/>
      <c r="O545" s="4820"/>
    </row>
    <row r="546" spans="2:15" s="4812" customFormat="1">
      <c r="B546" s="4813"/>
      <c r="C546" s="4814"/>
      <c r="D546" s="4815"/>
      <c r="F546" s="4816"/>
      <c r="I546" s="4817"/>
      <c r="L546" s="4817"/>
      <c r="M546" s="4818"/>
      <c r="N546" s="4819"/>
      <c r="O546" s="4820"/>
    </row>
    <row r="547" spans="2:15" s="4812" customFormat="1">
      <c r="B547" s="4813"/>
      <c r="C547" s="4814"/>
      <c r="D547" s="4815"/>
      <c r="F547" s="4816"/>
      <c r="I547" s="4817"/>
      <c r="L547" s="4817"/>
      <c r="M547" s="4818"/>
      <c r="N547" s="4819"/>
      <c r="O547" s="4820"/>
    </row>
    <row r="548" spans="2:15" s="4812" customFormat="1">
      <c r="B548" s="4813"/>
      <c r="C548" s="4814"/>
      <c r="D548" s="4815"/>
      <c r="F548" s="4816"/>
      <c r="I548" s="4817"/>
      <c r="L548" s="4817"/>
      <c r="M548" s="4818"/>
      <c r="N548" s="4819"/>
      <c r="O548" s="4820"/>
    </row>
    <row r="549" spans="2:15" s="4812" customFormat="1">
      <c r="B549" s="4813"/>
      <c r="C549" s="4814"/>
      <c r="D549" s="4815"/>
      <c r="F549" s="4816"/>
      <c r="I549" s="4817"/>
      <c r="L549" s="4817"/>
      <c r="M549" s="4818"/>
      <c r="N549" s="4819"/>
      <c r="O549" s="4820"/>
    </row>
    <row r="550" spans="2:15" s="4812" customFormat="1">
      <c r="B550" s="4813"/>
      <c r="C550" s="4814"/>
      <c r="D550" s="4815"/>
      <c r="F550" s="4816"/>
      <c r="I550" s="4817"/>
      <c r="L550" s="4817"/>
      <c r="M550" s="4818"/>
      <c r="N550" s="4819"/>
      <c r="O550" s="4820"/>
    </row>
    <row r="551" spans="2:15" s="4812" customFormat="1">
      <c r="B551" s="4813"/>
      <c r="C551" s="4814"/>
      <c r="D551" s="4815"/>
      <c r="F551" s="4816"/>
      <c r="I551" s="4817"/>
      <c r="L551" s="4817"/>
      <c r="M551" s="4818"/>
      <c r="N551" s="4819"/>
      <c r="O551" s="4820"/>
    </row>
    <row r="552" spans="2:15" s="4812" customFormat="1">
      <c r="B552" s="4813"/>
      <c r="C552" s="4814"/>
      <c r="D552" s="4815"/>
      <c r="F552" s="4816"/>
      <c r="I552" s="4817"/>
      <c r="L552" s="4817"/>
      <c r="M552" s="4818"/>
      <c r="N552" s="4819"/>
      <c r="O552" s="4820"/>
    </row>
    <row r="553" spans="2:15" s="4812" customFormat="1">
      <c r="B553" s="4813"/>
      <c r="C553" s="4814"/>
      <c r="D553" s="4815"/>
      <c r="F553" s="4816"/>
      <c r="I553" s="4817"/>
      <c r="L553" s="4817"/>
      <c r="M553" s="4818"/>
      <c r="N553" s="4819"/>
      <c r="O553" s="4820"/>
    </row>
    <row r="554" spans="2:15" s="4812" customFormat="1">
      <c r="B554" s="4813"/>
      <c r="C554" s="4814"/>
      <c r="D554" s="4815"/>
      <c r="F554" s="4816"/>
      <c r="I554" s="4817"/>
      <c r="L554" s="4817"/>
      <c r="M554" s="4818"/>
      <c r="N554" s="4819"/>
      <c r="O554" s="4820"/>
    </row>
    <row r="555" spans="2:15" s="4812" customFormat="1">
      <c r="B555" s="4813"/>
      <c r="C555" s="4814"/>
      <c r="D555" s="4815"/>
      <c r="F555" s="4816"/>
      <c r="I555" s="4817"/>
      <c r="L555" s="4817"/>
      <c r="M555" s="4818"/>
      <c r="N555" s="4819"/>
      <c r="O555" s="4820"/>
    </row>
    <row r="556" spans="2:15" s="4812" customFormat="1">
      <c r="B556" s="4813"/>
      <c r="C556" s="4814"/>
      <c r="D556" s="4815"/>
      <c r="F556" s="4816"/>
      <c r="I556" s="4817"/>
      <c r="L556" s="4817"/>
      <c r="M556" s="4818"/>
      <c r="N556" s="4819"/>
      <c r="O556" s="4820"/>
    </row>
    <row r="557" spans="2:15" s="4812" customFormat="1">
      <c r="B557" s="4813"/>
      <c r="C557" s="4814"/>
      <c r="D557" s="4815"/>
      <c r="F557" s="4816"/>
      <c r="I557" s="4817"/>
      <c r="L557" s="4817"/>
      <c r="M557" s="4818"/>
      <c r="N557" s="4819"/>
      <c r="O557" s="4820"/>
    </row>
    <row r="558" spans="2:15" s="4812" customFormat="1">
      <c r="B558" s="4813"/>
      <c r="C558" s="4814"/>
      <c r="D558" s="4815"/>
      <c r="F558" s="4816"/>
      <c r="I558" s="4817"/>
      <c r="L558" s="4817"/>
      <c r="M558" s="4818"/>
      <c r="N558" s="4819"/>
      <c r="O558" s="4820"/>
    </row>
    <row r="559" spans="2:15" s="4812" customFormat="1">
      <c r="B559" s="4813"/>
      <c r="C559" s="4814"/>
      <c r="D559" s="4815"/>
      <c r="F559" s="4816"/>
      <c r="I559" s="4817"/>
      <c r="L559" s="4817"/>
      <c r="M559" s="4818"/>
      <c r="N559" s="4819"/>
      <c r="O559" s="4820"/>
    </row>
    <row r="560" spans="2:15" s="4812" customFormat="1">
      <c r="B560" s="4813"/>
      <c r="C560" s="4814"/>
      <c r="D560" s="4815"/>
      <c r="F560" s="4816"/>
      <c r="I560" s="4817"/>
      <c r="L560" s="4817"/>
      <c r="M560" s="4818"/>
      <c r="N560" s="4819"/>
      <c r="O560" s="4820"/>
    </row>
    <row r="561" spans="2:15" s="4812" customFormat="1">
      <c r="B561" s="4813"/>
      <c r="C561" s="4814"/>
      <c r="D561" s="4815"/>
      <c r="F561" s="4816"/>
      <c r="I561" s="4817"/>
      <c r="L561" s="4817"/>
      <c r="M561" s="4818"/>
      <c r="N561" s="4819"/>
      <c r="O561" s="4820"/>
    </row>
    <row r="562" spans="2:15">
      <c r="B562" s="4799"/>
      <c r="C562" s="4800"/>
      <c r="I562" s="2481"/>
      <c r="M562" s="4801"/>
      <c r="O562" s="4802"/>
    </row>
  </sheetData>
  <autoFilter ref="A1:O490">
    <sortState ref="A2:O490">
      <sortCondition ref="M1:M490"/>
    </sortState>
  </autoFilter>
  <customSheetViews>
    <customSheetView guid="{79AD5FB7-84BA-40F8-B93E-7F6D3F799515}" scale="84" filter="1" showAutoFilter="1" topLeftCell="C1">
      <selection activeCell="O80" sqref="O80"/>
      <pageMargins left="0.7" right="0.7" top="0.75" bottom="0.75" header="0.3" footer="0.3"/>
      <pageSetup paperSize="17" orientation="landscape" r:id="rId1"/>
      <autoFilter ref="A2:W123">
        <filterColumn colId="2">
          <customFilters>
            <customFilter operator="notEqual" val=" "/>
          </customFilters>
        </filterColumn>
        <sortState ref="A3:W124">
          <sortCondition ref="C2:C124"/>
        </sortState>
      </autoFilter>
    </customSheetView>
    <customSheetView guid="{A3593EDC-2197-4283-B58F-E8F46865F6B0}" scale="84" showAutoFilter="1" hiddenRows="1">
      <selection activeCell="J9" sqref="J9"/>
      <pageMargins left="0.7" right="0.7" top="0.75" bottom="0.75" header="0.3" footer="0.3"/>
      <pageSetup paperSize="17" orientation="landscape" r:id="rId2"/>
      <autoFilter ref="A2:W123">
        <sortState ref="A3:W124">
          <sortCondition ref="C2:C124"/>
        </sortState>
      </autoFilter>
    </customSheetView>
    <customSheetView guid="{39DE2760-0BFC-4719-B1E4-380C3A7079FC}" topLeftCell="F1">
      <selection activeCell="O78" sqref="O78"/>
      <pageMargins left="0.7" right="0.7" top="0.75" bottom="0.75" header="0.3" footer="0.3"/>
      <pageSetup paperSize="3" orientation="landscape" r:id="rId3"/>
    </customSheetView>
    <customSheetView guid="{6CF4F969-58DE-4028-9DCC-C6E713BA1EE8}" topLeftCell="F94">
      <selection activeCell="M115" sqref="M115"/>
      <pageMargins left="0.7" right="0.7" top="0.75" bottom="0.75" header="0.3" footer="0.3"/>
      <pageSetup orientation="portrait" r:id="rId4"/>
    </customSheetView>
    <customSheetView guid="{854D26F6-556C-4832-93A1-027DC2E7489A}">
      <selection activeCell="T80" sqref="T80"/>
      <pageMargins left="0.7" right="0.7" top="0.75" bottom="0.75" header="0.3" footer="0.3"/>
    </customSheetView>
    <customSheetView guid="{1187C2EC-E8C1-47BD-824F-A093AEDCF8A3}">
      <selection activeCell="M4" sqref="M4"/>
      <pageMargins left="0.7" right="0.7" top="0.75" bottom="0.75" header="0.3" footer="0.3"/>
    </customSheetView>
    <customSheetView guid="{56D62996-4B64-4559-A57F-952A7719E60C}">
      <selection activeCell="M4" sqref="M4"/>
      <pageMargins left="0.7" right="0.7" top="0.75" bottom="0.75" header="0.3" footer="0.3"/>
    </customSheetView>
    <customSheetView guid="{D38925AC-49E8-4240-B4C4-15DDEAD2A52A}" showAutoFilter="1" topLeftCell="F10">
      <selection activeCell="M9" sqref="M9"/>
      <rowBreaks count="1" manualBreakCount="1">
        <brk id="51" max="16383" man="1"/>
      </rowBreaks>
      <pageMargins left="0.7" right="0.7" top="0.75" bottom="0.75" header="0.3" footer="0.3"/>
      <pageSetup scale="46" orientation="landscape" r:id="rId5"/>
      <autoFilter ref="A3:P63">
        <sortState ref="A5:P63">
          <sortCondition ref="B3:B63"/>
        </sortState>
      </autoFilter>
    </customSheetView>
    <customSheetView guid="{BBB634EE-F2D2-401C-80C5-834C06C8684E}" showAutoFilter="1" topLeftCell="C1">
      <selection activeCell="M9" sqref="M9"/>
      <rowBreaks count="1" manualBreakCount="1">
        <brk id="51" max="16383" man="1"/>
      </rowBreaks>
      <pageMargins left="0.7" right="0.7" top="0.75" bottom="0.75" header="0.3" footer="0.3"/>
      <pageSetup scale="46" orientation="landscape" r:id="rId6"/>
      <autoFilter ref="A3:P63">
        <sortState ref="A5:P63">
          <sortCondition ref="B3:B63"/>
        </sortState>
      </autoFilter>
    </customSheetView>
    <customSheetView guid="{2C5FEC20-E906-4956-A88D-6EAAC0747B30}" showAutoFilter="1" topLeftCell="C1">
      <selection activeCell="M9" sqref="M9"/>
      <rowBreaks count="1" manualBreakCount="1">
        <brk id="51" max="16383" man="1"/>
      </rowBreaks>
      <pageMargins left="0.7" right="0.7" top="0.75" bottom="0.75" header="0.3" footer="0.3"/>
      <pageSetup scale="46" orientation="landscape" r:id="rId7"/>
      <autoFilter ref="A3:P63">
        <sortState ref="A5:P63">
          <sortCondition ref="B3:B63"/>
        </sortState>
      </autoFilter>
    </customSheetView>
    <customSheetView guid="{F9A994EF-45B5-4EB9-AA72-BA8C2214CFE1}">
      <selection activeCell="T80" sqref="T80"/>
      <pageMargins left="0.7" right="0.7" top="0.75" bottom="0.75" header="0.3" footer="0.3"/>
    </customSheetView>
    <customSheetView guid="{600A9694-21CC-48F1-9DA2-8C0E3E8B5FA0}">
      <selection activeCell="M4" sqref="M4"/>
      <pageMargins left="0.7" right="0.7" top="0.75" bottom="0.75" header="0.3" footer="0.3"/>
    </customSheetView>
    <customSheetView guid="{344E436F-251D-4C51-AB7E-9264FEC9FA05}" topLeftCell="F1">
      <selection activeCell="O78" sqref="O78"/>
      <pageMargins left="0.7" right="0.7" top="0.75" bottom="0.75" header="0.3" footer="0.3"/>
      <pageSetup paperSize="3" orientation="landscape" r:id="rId8"/>
    </customSheetView>
    <customSheetView guid="{0546D35D-D495-4ABF-8CD5-906F9854F6B9}">
      <selection activeCell="A6" sqref="A6:XFD6"/>
      <pageMargins left="0.7" right="0.7" top="0.75" bottom="0.75" header="0.3" footer="0.3"/>
    </customSheetView>
    <customSheetView guid="{58D92D3D-F9DC-4070-8DAB-284558C682C9}">
      <selection activeCell="T80" sqref="T80"/>
      <pageMargins left="0.7" right="0.7" top="0.75" bottom="0.75" header="0.3" footer="0.3"/>
    </customSheetView>
    <customSheetView guid="{DD0AAC79-0110-4B1B-BB25-2C4FE9ED31F4}">
      <selection activeCell="A6" sqref="A6:XFD6"/>
      <pageMargins left="0.7" right="0.7" top="0.75" bottom="0.75" header="0.3" footer="0.3"/>
    </customSheetView>
    <customSheetView guid="{423EC763-4105-4509-B307-318A5394E372}">
      <selection activeCell="O78" sqref="O78"/>
      <pageMargins left="0.7" right="0.7" top="0.75" bottom="0.75" header="0.3" footer="0.3"/>
    </customSheetView>
    <customSheetView guid="{7FDB354D-BBFC-467C-9214-DEA80979E90C}">
      <selection activeCell="O78" sqref="O78"/>
      <pageMargins left="0.7" right="0.7" top="0.75" bottom="0.75" header="0.3" footer="0.3"/>
    </customSheetView>
    <customSheetView guid="{B98680F5-9992-4B15-9195-313E46832CE7}">
      <selection activeCell="O78" sqref="O78"/>
      <pageMargins left="0.7" right="0.7" top="0.75" bottom="0.75" header="0.3" footer="0.3"/>
    </customSheetView>
    <customSheetView guid="{2CAD6BBA-D926-4B66-9703-7E419ED6E99E}">
      <selection activeCell="M9" sqref="M9"/>
      <pageMargins left="0.7" right="0.7" top="0.75" bottom="0.75" header="0.3" footer="0.3"/>
    </customSheetView>
    <customSheetView guid="{64C3C58B-5EDF-4A0D-9A08-4E76AD2C2831}">
      <selection activeCell="M4" sqref="M4"/>
      <pageMargins left="0.7" right="0.7" top="0.75" bottom="0.75" header="0.3" footer="0.3"/>
    </customSheetView>
    <customSheetView guid="{23935FAA-2CC8-4E3D-A833-6D530319EE28}">
      <selection activeCell="T80" sqref="T80"/>
      <pageMargins left="0.7" right="0.7" top="0.75" bottom="0.75" header="0.3" footer="0.3"/>
    </customSheetView>
    <customSheetView guid="{E7B49325-7A41-4A22-9EA5-2C4D363DA8F1}">
      <selection activeCell="B76" sqref="B76"/>
      <pageMargins left="0.7" right="0.7" top="0.75" bottom="0.75" header="0.3" footer="0.3"/>
    </customSheetView>
    <customSheetView guid="{FAC928FB-1728-4FB7-8ECE-85A8DE4D0ADF}">
      <selection activeCell="T80" sqref="T80"/>
      <pageMargins left="0.7" right="0.7" top="0.75" bottom="0.75" header="0.3" footer="0.3"/>
    </customSheetView>
    <customSheetView guid="{8C4D76D8-AA45-48E9-9804-BEEAA7B08B03}">
      <selection activeCell="T80" sqref="T80"/>
      <pageMargins left="0.7" right="0.7" top="0.75" bottom="0.75" header="0.3" footer="0.3"/>
    </customSheetView>
    <customSheetView guid="{862ECE3E-CBCF-4644-8210-D1EDA2099D3A}">
      <selection activeCell="T80" sqref="T80"/>
      <pageMargins left="0.7" right="0.7" top="0.75" bottom="0.75" header="0.3" footer="0.3"/>
    </customSheetView>
    <customSheetView guid="{EE1B2E10-D8FD-451C-B1E1-0B98F6A560DF}">
      <selection activeCell="Q76" sqref="Q76"/>
      <pageMargins left="0.7" right="0.7" top="0.75" bottom="0.75" header="0.3" footer="0.3"/>
    </customSheetView>
    <customSheetView guid="{7964114C-CB29-4D99-9806-CFB993D96184}">
      <selection activeCell="B76" sqref="B76"/>
      <pageMargins left="0.7" right="0.7" top="0.75" bottom="0.75" header="0.3" footer="0.3"/>
    </customSheetView>
    <customSheetView guid="{A7CCEAC1-D48B-40D0-9479-364198DE80EF}">
      <selection activeCell="B76" sqref="B76"/>
      <pageMargins left="0.7" right="0.7" top="0.75" bottom="0.75" header="0.3" footer="0.3"/>
    </customSheetView>
    <customSheetView guid="{68F5884F-4969-4575-BF13-5CC01FC32956}" topLeftCell="A85">
      <selection activeCell="T80" sqref="T80"/>
      <pageMargins left="0.7" right="0.7" top="0.75" bottom="0.75" header="0.3" footer="0.3"/>
      <pageSetup orientation="portrait" r:id="rId9"/>
    </customSheetView>
    <customSheetView guid="{29758B78-03D3-4D8E-AD37-F25D1BDCFD7B}">
      <selection activeCell="B76" sqref="B76"/>
      <pageMargins left="0.7" right="0.7" top="0.75" bottom="0.75" header="0.3" footer="0.3"/>
    </customSheetView>
    <customSheetView guid="{DE99B454-ED50-4848-ADC8-212B34E74919}">
      <selection activeCell="O78" sqref="O78"/>
      <pageMargins left="0.7" right="0.7" top="0.75" bottom="0.75" header="0.3" footer="0.3"/>
    </customSheetView>
    <customSheetView guid="{8CB2D929-C7E4-4180-B163-8A2824806B17}" showPageBreaks="1" showAutoFilter="1" topLeftCell="D76">
      <selection activeCell="L88" sqref="L88"/>
      <pageMargins left="0.7" right="0.7" top="0.75" bottom="0.75" header="0.3" footer="0.3"/>
      <pageSetup paperSize="3" orientation="landscape" r:id="rId10"/>
      <autoFilter ref="A73:V73">
        <sortState ref="A74:V120">
          <sortCondition ref="B73"/>
        </sortState>
      </autoFilter>
    </customSheetView>
    <customSheetView guid="{34D85203-2D51-4355-8027-8019AB86EBCF}" topLeftCell="F1">
      <selection activeCell="O78" sqref="O78"/>
      <pageMargins left="0.7" right="0.7" top="0.75" bottom="0.75" header="0.3" footer="0.3"/>
      <pageSetup paperSize="3" orientation="landscape" r:id="rId11"/>
    </customSheetView>
    <customSheetView guid="{89CCDF41-F1C9-4313-9F31-D107B3C76DDB}" topLeftCell="F1">
      <selection activeCell="O78" sqref="O78"/>
      <pageMargins left="0.7" right="0.7" top="0.75" bottom="0.75" header="0.3" footer="0.3"/>
      <pageSetup paperSize="3" orientation="landscape" r:id="rId12"/>
    </customSheetView>
    <customSheetView guid="{726AD29E-1BFF-4E2F-9960-EE7743278367}">
      <selection activeCell="O108" sqref="O108"/>
      <pageMargins left="0.7" right="0.7" top="0.75" bottom="0.75" header="0.3" footer="0.3"/>
    </customSheetView>
    <customSheetView guid="{2F42E84F-7DBF-4A75-A7B3-62028DAEBF1A}" topLeftCell="F4">
      <selection activeCell="O108" sqref="O108"/>
      <pageMargins left="0.7" right="0.7" top="0.75" bottom="0.75" header="0.3" footer="0.3"/>
      <pageSetup orientation="portrait" r:id="rId13"/>
    </customSheetView>
    <customSheetView guid="{2B685D48-0292-4AA7-9819-853B2AEC1DD4}" topLeftCell="A46">
      <selection activeCell="O10" sqref="O10"/>
      <pageMargins left="0.7" right="0.7" top="0.75" bottom="0.75" header="0.3" footer="0.3"/>
      <pageSetup orientation="portrait" r:id="rId14"/>
    </customSheetView>
    <customSheetView guid="{4B0AA991-6767-4D57-B414-24103CB6BBB4}">
      <pageMargins left="0.7" right="0.7" top="0.75" bottom="0.75" header="0.3" footer="0.3"/>
    </customSheetView>
    <customSheetView guid="{8E86F10A-A699-45F6-98BE-FE12C92DC001}">
      <pageMargins left="0.7" right="0.7" top="0.75" bottom="0.75" header="0.3" footer="0.3"/>
    </customSheetView>
    <customSheetView guid="{47F7A3CE-B782-485F-A003-C143096A6054}">
      <pageMargins left="0.7" right="0.7" top="0.75" bottom="0.75" header="0.3" footer="0.3"/>
    </customSheetView>
    <customSheetView guid="{39B6890E-9E43-4C41-84C2-BE54C196CF6B}">
      <pageMargins left="0.7" right="0.7" top="0.75" bottom="0.75" header="0.3" footer="0.3"/>
    </customSheetView>
    <customSheetView guid="{5C12847A-1A36-4653-8A29-4B40BE88BC31}" topLeftCell="A46">
      <selection activeCell="O10" sqref="O10"/>
      <pageMargins left="0.7" right="0.7" top="0.75" bottom="0.75" header="0.3" footer="0.3"/>
      <pageSetup orientation="portrait" r:id="rId15"/>
    </customSheetView>
    <customSheetView guid="{72622A5F-562A-4F46-80A6-FB340FA923E4}" topLeftCell="F94">
      <selection activeCell="M115" sqref="M115"/>
      <pageMargins left="0.7" right="0.7" top="0.75" bottom="0.75" header="0.3" footer="0.3"/>
      <pageSetup orientation="portrait" r:id="rId16"/>
    </customSheetView>
    <customSheetView guid="{3A3E5217-495A-42D4-92E9-DBDDFA0133B2}">
      <selection activeCell="M115" sqref="M115"/>
      <pageMargins left="0.7" right="0.7" top="0.75" bottom="0.75" header="0.3" footer="0.3"/>
    </customSheetView>
    <customSheetView guid="{60CB8EE4-B91C-4012-A081-CCBA186E6839}" topLeftCell="F1">
      <selection activeCell="O78" sqref="O78"/>
      <pageMargins left="0.7" right="0.7" top="0.75" bottom="0.75" header="0.3" footer="0.3"/>
      <pageSetup paperSize="3" orientation="landscape" r:id="rId17"/>
    </customSheetView>
    <customSheetView guid="{B8A5C91A-AD33-4DF4-A694-672D147217B5}">
      <selection activeCell="O78" sqref="O78"/>
      <pageMargins left="0.7" right="0.7" top="0.75" bottom="0.75" header="0.3" footer="0.3"/>
    </customSheetView>
    <customSheetView guid="{6A065346-6EC6-4D7F-9DF7-3658D614503A}">
      <selection activeCell="B76" sqref="B76"/>
      <pageMargins left="0.7" right="0.7" top="0.75" bottom="0.75" header="0.3" footer="0.3"/>
    </customSheetView>
    <customSheetView guid="{6BC667A8-B269-4F56-A803-5E4093D12764}" topLeftCell="A85">
      <selection activeCell="T80" sqref="T80"/>
      <pageMargins left="0.7" right="0.7" top="0.75" bottom="0.75" header="0.3" footer="0.3"/>
      <pageSetup orientation="portrait" r:id="rId18"/>
    </customSheetView>
    <customSheetView guid="{4075A10A-29EA-4A39-8C87-92C314459964}" topLeftCell="A85">
      <selection activeCell="T80" sqref="T80"/>
      <pageMargins left="0.7" right="0.7" top="0.75" bottom="0.75" header="0.3" footer="0.3"/>
      <pageSetup orientation="portrait" r:id="rId19"/>
    </customSheetView>
    <customSheetView guid="{D07D711A-BCB9-4378-B863-4CB7EB1E0F9F}" topLeftCell="A66">
      <selection activeCell="O78" sqref="O78"/>
      <pageMargins left="0.7" right="0.7" top="0.75" bottom="0.75" header="0.3" footer="0.3"/>
    </customSheetView>
    <customSheetView guid="{CE3A1CF7-6A47-4ED0-B4C6-D84228F6384A}" topLeftCell="A66">
      <selection activeCell="O78" sqref="O78"/>
      <pageMargins left="0.7" right="0.7" top="0.75" bottom="0.75" header="0.3" footer="0.3"/>
    </customSheetView>
    <customSheetView guid="{A6CAB246-C66C-4430-B883-E3AB4CA85CD3}" showAutoFilter="1" topLeftCell="A31">
      <selection activeCell="M9" sqref="M9"/>
      <rowBreaks count="1" manualBreakCount="1">
        <brk id="51" max="16383" man="1"/>
      </rowBreaks>
      <pageMargins left="0.7" right="0.7" top="0.75" bottom="0.75" header="0.3" footer="0.3"/>
      <pageSetup scale="46" orientation="landscape" r:id="rId20"/>
      <autoFilter ref="A7:P48">
        <sortState ref="A8:P54">
          <sortCondition ref="B7"/>
        </sortState>
      </autoFilter>
    </customSheetView>
    <customSheetView guid="{A1494558-1040-4A63-BC7C-D39B992B3E56}">
      <selection activeCell="B76" sqref="B76"/>
      <pageMargins left="0.7" right="0.7" top="0.75" bottom="0.75" header="0.3" footer="0.3"/>
    </customSheetView>
    <customSheetView guid="{1D116760-CC87-4F16-87B4-C7A61320F480}" showAutoFilter="1" topLeftCell="C1">
      <selection activeCell="O5" sqref="O5"/>
      <rowBreaks count="1" manualBreakCount="1">
        <brk id="53" max="16383" man="1"/>
      </rowBreaks>
      <pageMargins left="0.7" right="0.7" top="0.75" bottom="0.75" header="0.3" footer="0.3"/>
      <pageSetup paperSize="17" scale="95" orientation="landscape" r:id="rId21"/>
      <autoFilter ref="A2:P45">
        <sortState ref="A4:P43">
          <sortCondition ref="B7"/>
        </sortState>
      </autoFilter>
    </customSheetView>
    <customSheetView guid="{0CF2EC10-BDE2-491E-A077-01A8E5B1EBEC}">
      <selection activeCell="O5" sqref="O5"/>
      <pageMargins left="0.7" right="0.7" top="0.75" bottom="0.75" header="0.3" footer="0.3"/>
    </customSheetView>
    <customSheetView guid="{F88BCD3F-34B6-43CB-BC45-E51462EBF67F}">
      <selection activeCell="M4" sqref="M4"/>
      <pageMargins left="0.7" right="0.7" top="0.75" bottom="0.75" header="0.3" footer="0.3"/>
    </customSheetView>
    <customSheetView guid="{1749D216-7950-497C-B39A-63FBE4D03B8C}">
      <selection activeCell="O78" sqref="O78"/>
      <pageMargins left="0.7" right="0.7" top="0.75" bottom="0.75" header="0.3" footer="0.3"/>
    </customSheetView>
    <customSheetView guid="{7FA40027-7B17-499A-B359-A5EF5225CCED}">
      <selection activeCell="M4" sqref="M4"/>
      <pageMargins left="0.7" right="0.7" top="0.75" bottom="0.75" header="0.3" footer="0.3"/>
    </customSheetView>
    <customSheetView guid="{34D72504-BFF0-4EA8-8FC8-7543DC9590F6}">
      <selection activeCell="M4" sqref="M4"/>
      <pageMargins left="0.7" right="0.7" top="0.75" bottom="0.75" header="0.3" footer="0.3"/>
    </customSheetView>
    <customSheetView guid="{72F1F4A7-FA3D-4AAA-B9F7-0B7CBCF937A0}" topLeftCell="F4">
      <selection activeCell="O108" sqref="O108"/>
      <pageMargins left="0.7" right="0.7" top="0.75" bottom="0.75" header="0.3" footer="0.3"/>
      <pageSetup orientation="portrait" r:id="rId22"/>
    </customSheetView>
    <customSheetView guid="{08FE8395-D523-42C1-83CE-E79D67FD8F6E}">
      <selection activeCell="M4" sqref="M4"/>
      <pageMargins left="0.7" right="0.7" top="0.75" bottom="0.75" header="0.3" footer="0.3"/>
    </customSheetView>
    <customSheetView guid="{1CAAE197-33E6-4BF2-B4DE-FDE07E8BBF88}" showAutoFilter="1" topLeftCell="C1">
      <selection activeCell="M9" sqref="M9"/>
      <rowBreaks count="1" manualBreakCount="1">
        <brk id="51" max="16383" man="1"/>
      </rowBreaks>
      <pageMargins left="0.7" right="0.7" top="0.75" bottom="0.75" header="0.3" footer="0.3"/>
      <pageSetup scale="46" orientation="landscape" r:id="rId23"/>
      <autoFilter ref="A3:P49">
        <sortState ref="A5:P49">
          <sortCondition ref="B7"/>
        </sortState>
      </autoFilter>
    </customSheetView>
    <customSheetView guid="{0B1CD487-A10E-47AA-97E1-782E43B555C4}">
      <selection activeCell="O78" sqref="O78"/>
      <pageMargins left="0.7" right="0.7" top="0.75" bottom="0.75" header="0.3" footer="0.3"/>
    </customSheetView>
    <customSheetView guid="{AF97F53F-CC36-44C1-9ECD-DF5129B3E6B5}">
      <selection activeCell="Q76" sqref="Q76"/>
      <pageMargins left="0.7" right="0.7" top="0.75" bottom="0.75" header="0.3" footer="0.3"/>
    </customSheetView>
    <customSheetView guid="{FD6F7CAF-FB1E-4C3B-BC17-A805CA3477EF}">
      <selection activeCell="O78" sqref="O78"/>
      <pageMargins left="0.7" right="0.7" top="0.75" bottom="0.75" header="0.3" footer="0.3"/>
    </customSheetView>
    <customSheetView guid="{FEDC4AFF-A1F9-4866-BED0-75319FE928CF}">
      <selection activeCell="O78" sqref="O78"/>
      <pageMargins left="0.7" right="0.7" top="0.75" bottom="0.75" header="0.3" footer="0.3"/>
    </customSheetView>
    <customSheetView guid="{BB41729E-AA2B-4B78-BC0A-1EFA069D5CFD}" showAutoFilter="1" topLeftCell="C1">
      <selection activeCell="M9" sqref="M9"/>
      <rowBreaks count="1" manualBreakCount="1">
        <brk id="51" max="16383" man="1"/>
      </rowBreaks>
      <pageMargins left="0.7" right="0.7" top="0.75" bottom="0.75" header="0.3" footer="0.3"/>
      <pageSetup scale="46" orientation="landscape" r:id="rId24"/>
      <autoFilter ref="A3:P63">
        <sortState ref="A5:P63">
          <sortCondition ref="B3:B63"/>
        </sortState>
      </autoFilter>
    </customSheetView>
    <customSheetView guid="{7BB95B6A-5E37-4CAE-AF7D-1CC701D075E8}" showAutoFilter="1" topLeftCell="C1">
      <selection activeCell="M9" sqref="M9"/>
      <rowBreaks count="1" manualBreakCount="1">
        <brk id="51" max="16383" man="1"/>
      </rowBreaks>
      <pageMargins left="0.7" right="0.7" top="0.75" bottom="0.75" header="0.3" footer="0.3"/>
      <pageSetup scale="46" orientation="landscape" r:id="rId25"/>
      <autoFilter ref="A3:P63">
        <sortState ref="A5:P63">
          <sortCondition ref="B3:B63"/>
        </sortState>
      </autoFilter>
    </customSheetView>
    <customSheetView guid="{2EC062F0-5386-4865-B10E-AAA41383D77F}" showAutoFilter="1" topLeftCell="F10">
      <selection activeCell="M9" sqref="M9"/>
      <rowBreaks count="1" manualBreakCount="1">
        <brk id="51" max="16383" man="1"/>
      </rowBreaks>
      <pageMargins left="0.7" right="0.7" top="0.75" bottom="0.75" header="0.3" footer="0.3"/>
      <pageSetup scale="46" orientation="landscape" r:id="rId26"/>
      <autoFilter ref="A3:P63">
        <sortState ref="A5:P63">
          <sortCondition ref="B3:B63"/>
        </sortState>
      </autoFilter>
    </customSheetView>
    <customSheetView guid="{FC2532A6-77E2-4AF9-9A45-F247B0588659}" topLeftCell="B1">
      <selection activeCell="N39" sqref="N39"/>
      <pageMargins left="0.7" right="0.7" top="0.75" bottom="0.75" header="0.3" footer="0.3"/>
      <pageSetup orientation="portrait" r:id="rId27"/>
    </customSheetView>
    <customSheetView guid="{A44DAB59-BE7A-4333-A5F2-74C8918F30B6}">
      <selection activeCell="B76" sqref="B76"/>
      <pageMargins left="0.7" right="0.7" top="0.75" bottom="0.75" header="0.3" footer="0.3"/>
    </customSheetView>
    <customSheetView guid="{03AFFCA8-9E14-4DB5-84F7-C730BD68291C}" scale="84" filter="1" showAutoFilter="1" topLeftCell="C1">
      <selection activeCell="O80" sqref="O80"/>
      <pageMargins left="0.7" right="0.7" top="0.75" bottom="0.75" header="0.3" footer="0.3"/>
      <pageSetup paperSize="17" orientation="landscape" r:id="rId28"/>
      <autoFilter ref="A2:W123">
        <filterColumn colId="2">
          <customFilters>
            <customFilter operator="notEqual" val=" "/>
          </customFilters>
        </filterColumn>
        <sortState ref="A65:W123">
          <sortCondition ref="C2:C123"/>
        </sortState>
      </autoFilter>
    </customSheetView>
    <customSheetView guid="{EC76EB35-067C-4DE7-B07A-226A5E409E79}">
      <selection activeCell="M4" sqref="M4"/>
      <pageMargins left="0.7" right="0.7" top="0.75" bottom="0.75" header="0.3" footer="0.3"/>
    </customSheetView>
    <customSheetView guid="{983A23DD-8020-461E-A6F4-2AEC4ED7324C}" topLeftCell="F4">
      <selection activeCell="O108" sqref="O108"/>
      <pageMargins left="0.7" right="0.7" top="0.75" bottom="0.75" header="0.3" footer="0.3"/>
    </customSheetView>
    <customSheetView guid="{D3731BF5-0429-4443-9A8C-8B29EB0DB856}" topLeftCell="F1">
      <selection activeCell="O78" sqref="O78"/>
      <pageMargins left="0.7" right="0.7" top="0.75" bottom="0.75" header="0.3" footer="0.3"/>
      <pageSetup paperSize="3" orientation="landscape" r:id="rId29"/>
    </customSheetView>
    <customSheetView guid="{A530EBA0-4EDF-47E2-8165-36150308EFE0}" topLeftCell="F1">
      <selection activeCell="O78" sqref="O78"/>
      <pageMargins left="0.7" right="0.7" top="0.75" bottom="0.75" header="0.3" footer="0.3"/>
      <pageSetup paperSize="3" orientation="landscape" r:id="rId30"/>
    </customSheetView>
    <customSheetView guid="{FE9B4351-E79D-4254-BAB9-133F96438B1B}" scale="84" filter="1" showAutoFilter="1" topLeftCell="C1">
      <selection activeCell="O80" sqref="O80"/>
      <pageMargins left="0.7" right="0.7" top="0.75" bottom="0.75" header="0.3" footer="0.3"/>
      <pageSetup paperSize="17" orientation="landscape" r:id="rId31"/>
      <autoFilter ref="A2:W123">
        <filterColumn colId="2">
          <customFilters>
            <customFilter operator="notEqual" val=" "/>
          </customFilters>
        </filterColumn>
        <sortState ref="A4:W123">
          <sortCondition ref="C2:C123"/>
        </sortState>
      </autoFilter>
    </customSheetView>
    <customSheetView guid="{CA9519B9-3429-4BE9-9E5D-F85393E6AD13}" scale="84" filter="1" showAutoFilter="1" topLeftCell="C1">
      <selection activeCell="O80" sqref="O80"/>
      <pageMargins left="0.7" right="0.7" top="0.75" bottom="0.75" header="0.3" footer="0.3"/>
      <pageSetup paperSize="17" orientation="landscape" r:id="rId32"/>
      <autoFilter ref="A2:W123">
        <filterColumn colId="2">
          <customFilters>
            <customFilter operator="notEqual" val=" "/>
          </customFilters>
        </filterColumn>
        <sortState ref="A3:W124">
          <sortCondition ref="C2:C124"/>
        </sortState>
      </autoFilter>
    </customSheetView>
  </customSheetViews>
  <pageMargins left="0.7" right="0.7" top="0.75" bottom="0.75" header="0.3" footer="0.3"/>
  <pageSetup paperSize="239" scale="41" fitToHeight="0" orientation="landscape" r:id="rId33"/>
  <legacyDrawing r:id="rId34"/>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4"/>
  <dimension ref="A1:O459"/>
  <sheetViews>
    <sheetView topLeftCell="A370" zoomScaleNormal="60" workbookViewId="0">
      <selection activeCell="M417" sqref="M417"/>
    </sheetView>
  </sheetViews>
  <sheetFormatPr defaultColWidth="9.42578125" defaultRowHeight="15"/>
  <cols>
    <col min="1" max="1" width="15.5703125" style="181" customWidth="1"/>
    <col min="2" max="2" width="10.5703125" style="196" customWidth="1"/>
    <col min="3" max="3" width="19.42578125" style="181" bestFit="1" customWidth="1"/>
    <col min="4" max="4" width="25.5703125" style="181" bestFit="1" customWidth="1"/>
    <col min="5" max="5" width="7.42578125" style="196" customWidth="1"/>
    <col min="6" max="6" width="13.5703125" style="181" bestFit="1" customWidth="1"/>
    <col min="7" max="7" width="26.5703125" style="181" bestFit="1" customWidth="1"/>
    <col min="8" max="8" width="7.42578125" style="181" customWidth="1"/>
    <col min="9" max="10" width="24.42578125" style="181" bestFit="1" customWidth="1"/>
    <col min="11" max="11" width="10.5703125" style="181" bestFit="1" customWidth="1"/>
    <col min="12" max="12" width="14.5703125" style="181" bestFit="1" customWidth="1"/>
    <col min="13" max="13" width="16.42578125" style="181" customWidth="1"/>
    <col min="14" max="14" width="20.42578125" style="181" customWidth="1"/>
    <col min="15" max="16384" width="9.42578125" style="181"/>
  </cols>
  <sheetData>
    <row r="1" spans="1:15" ht="18.75">
      <c r="A1" s="5458" t="s">
        <v>12</v>
      </c>
      <c r="B1" s="5458"/>
      <c r="C1" s="5458"/>
      <c r="D1" s="5458"/>
      <c r="E1" s="5458"/>
      <c r="F1" s="5458"/>
      <c r="G1" s="5458"/>
      <c r="H1" s="5458"/>
      <c r="I1" s="5458"/>
      <c r="J1" s="5458"/>
      <c r="K1" s="5458"/>
      <c r="L1" s="5458"/>
      <c r="M1" s="5458"/>
      <c r="N1" s="5458"/>
    </row>
    <row r="2" spans="1:15" s="1066" customFormat="1" ht="14.85" customHeight="1">
      <c r="A2" s="5474" t="s">
        <v>15055</v>
      </c>
      <c r="B2" s="5475"/>
      <c r="C2" s="5475"/>
      <c r="D2" s="5475"/>
      <c r="E2" s="5475"/>
      <c r="F2" s="5475"/>
      <c r="G2" s="5475"/>
      <c r="H2" s="5475"/>
      <c r="I2" s="5475"/>
      <c r="J2" s="5475"/>
      <c r="K2" s="5475"/>
      <c r="L2" s="5475"/>
      <c r="M2" s="5475"/>
      <c r="N2" s="5475"/>
      <c r="O2" s="5476"/>
    </row>
    <row r="3" spans="1:15" s="505" customFormat="1" ht="23.25">
      <c r="A3" s="504"/>
      <c r="B3" s="5452" t="s">
        <v>0</v>
      </c>
      <c r="C3" s="5453"/>
      <c r="D3" s="5454"/>
      <c r="E3" s="5452" t="s">
        <v>9</v>
      </c>
      <c r="F3" s="5453"/>
      <c r="G3" s="5454"/>
      <c r="H3" s="5452" t="s">
        <v>10</v>
      </c>
      <c r="I3" s="5453"/>
      <c r="J3" s="5454"/>
      <c r="K3" s="504"/>
      <c r="L3" s="504"/>
      <c r="M3" s="504"/>
      <c r="N3" s="504"/>
    </row>
    <row r="4" spans="1:15" s="61" customFormat="1" ht="30">
      <c r="A4" s="56" t="s">
        <v>7</v>
      </c>
      <c r="B4" s="56" t="s">
        <v>13</v>
      </c>
      <c r="C4" s="56" t="s">
        <v>1</v>
      </c>
      <c r="D4" s="56" t="s">
        <v>2</v>
      </c>
      <c r="E4" s="56" t="s">
        <v>3</v>
      </c>
      <c r="F4" s="56" t="s">
        <v>4</v>
      </c>
      <c r="G4" s="56" t="s">
        <v>5</v>
      </c>
      <c r="H4" s="56" t="s">
        <v>6</v>
      </c>
      <c r="I4" s="56" t="s">
        <v>4</v>
      </c>
      <c r="J4" s="56" t="s">
        <v>2</v>
      </c>
      <c r="K4" s="56" t="s">
        <v>8</v>
      </c>
      <c r="L4" s="56" t="s">
        <v>14</v>
      </c>
      <c r="M4" s="56" t="s">
        <v>3156</v>
      </c>
      <c r="N4" s="56" t="s">
        <v>11</v>
      </c>
    </row>
    <row r="5" spans="1:15">
      <c r="A5" s="181" t="s">
        <v>519</v>
      </c>
      <c r="B5" s="80">
        <v>1</v>
      </c>
      <c r="C5" s="184" t="s">
        <v>436</v>
      </c>
      <c r="D5" s="184" t="s">
        <v>436</v>
      </c>
      <c r="E5" s="80">
        <v>6.32</v>
      </c>
      <c r="F5" s="184" t="s">
        <v>2415</v>
      </c>
      <c r="G5" s="184" t="s">
        <v>2415</v>
      </c>
      <c r="H5" s="80">
        <v>9.8699999999999992</v>
      </c>
      <c r="I5" s="184" t="s">
        <v>724</v>
      </c>
      <c r="J5" s="184" t="s">
        <v>2416</v>
      </c>
      <c r="K5" s="184">
        <v>3.55</v>
      </c>
      <c r="L5" s="198">
        <v>41499</v>
      </c>
      <c r="M5" s="198">
        <v>41864</v>
      </c>
      <c r="N5" s="506"/>
    </row>
    <row r="6" spans="1:15">
      <c r="A6" s="181" t="s">
        <v>519</v>
      </c>
      <c r="B6" s="80">
        <v>2</v>
      </c>
      <c r="C6" s="184" t="s">
        <v>2417</v>
      </c>
      <c r="D6" s="184" t="s">
        <v>2418</v>
      </c>
      <c r="E6" s="80">
        <v>0</v>
      </c>
      <c r="F6" s="184" t="s">
        <v>55</v>
      </c>
      <c r="G6" s="184" t="s">
        <v>2419</v>
      </c>
      <c r="H6" s="80">
        <v>2.88</v>
      </c>
      <c r="I6" s="184" t="s">
        <v>296</v>
      </c>
      <c r="J6" s="184" t="s">
        <v>296</v>
      </c>
      <c r="K6" s="184">
        <v>2.88</v>
      </c>
      <c r="L6" s="198">
        <v>41499</v>
      </c>
      <c r="M6" s="198">
        <v>41864</v>
      </c>
      <c r="N6" s="506"/>
    </row>
    <row r="7" spans="1:15">
      <c r="A7" s="181" t="s">
        <v>519</v>
      </c>
      <c r="B7" s="80">
        <v>3</v>
      </c>
      <c r="C7" s="184" t="s">
        <v>869</v>
      </c>
      <c r="D7" s="184" t="s">
        <v>2420</v>
      </c>
      <c r="E7" s="80">
        <v>0</v>
      </c>
      <c r="F7" s="184" t="s">
        <v>2417</v>
      </c>
      <c r="G7" s="184" t="s">
        <v>2418</v>
      </c>
      <c r="H7" s="80">
        <v>1.1200000000000001</v>
      </c>
      <c r="I7" s="184" t="s">
        <v>724</v>
      </c>
      <c r="J7" s="184" t="s">
        <v>2416</v>
      </c>
      <c r="K7" s="184">
        <v>1.1200000000000001</v>
      </c>
      <c r="L7" s="198">
        <v>41530</v>
      </c>
      <c r="M7" s="198">
        <v>41895</v>
      </c>
      <c r="N7" s="506"/>
    </row>
    <row r="8" spans="1:15">
      <c r="A8" s="181" t="s">
        <v>519</v>
      </c>
      <c r="B8" s="80">
        <v>4</v>
      </c>
      <c r="C8" s="184" t="s">
        <v>1233</v>
      </c>
      <c r="D8" s="184" t="s">
        <v>2421</v>
      </c>
      <c r="E8" s="80">
        <v>0</v>
      </c>
      <c r="F8" s="184" t="s">
        <v>436</v>
      </c>
      <c r="G8" s="184" t="s">
        <v>436</v>
      </c>
      <c r="H8" s="80">
        <v>0.34</v>
      </c>
      <c r="I8" s="184" t="s">
        <v>555</v>
      </c>
      <c r="J8" s="184" t="s">
        <v>19</v>
      </c>
      <c r="K8" s="184">
        <v>0.34</v>
      </c>
      <c r="L8" s="198">
        <v>41530</v>
      </c>
      <c r="M8" s="198">
        <v>41895</v>
      </c>
      <c r="N8" s="506"/>
    </row>
    <row r="9" spans="1:15">
      <c r="A9" s="181" t="s">
        <v>519</v>
      </c>
      <c r="B9" s="80">
        <v>5</v>
      </c>
      <c r="C9" s="184" t="s">
        <v>1234</v>
      </c>
      <c r="D9" s="184" t="s">
        <v>2422</v>
      </c>
      <c r="E9" s="80">
        <v>0</v>
      </c>
      <c r="F9" s="184" t="s">
        <v>436</v>
      </c>
      <c r="G9" s="184" t="s">
        <v>436</v>
      </c>
      <c r="H9" s="80">
        <v>0.37</v>
      </c>
      <c r="I9" s="184" t="s">
        <v>554</v>
      </c>
      <c r="J9" s="184" t="s">
        <v>19</v>
      </c>
      <c r="K9" s="184">
        <v>0.37</v>
      </c>
      <c r="L9" s="198">
        <v>41530</v>
      </c>
      <c r="M9" s="198">
        <v>41895</v>
      </c>
      <c r="N9" s="506"/>
    </row>
    <row r="10" spans="1:15">
      <c r="A10" s="181" t="s">
        <v>519</v>
      </c>
      <c r="B10" s="80">
        <v>6</v>
      </c>
      <c r="C10" s="184" t="s">
        <v>184</v>
      </c>
      <c r="D10" s="184" t="s">
        <v>2423</v>
      </c>
      <c r="E10" s="80">
        <v>0</v>
      </c>
      <c r="F10" s="184" t="s">
        <v>436</v>
      </c>
      <c r="G10" s="184" t="s">
        <v>436</v>
      </c>
      <c r="H10" s="80">
        <v>0.12</v>
      </c>
      <c r="I10" s="184" t="s">
        <v>554</v>
      </c>
      <c r="J10" s="184" t="s">
        <v>19</v>
      </c>
      <c r="K10" s="184">
        <v>0.12</v>
      </c>
      <c r="L10" s="198">
        <v>41530</v>
      </c>
      <c r="M10" s="198">
        <v>41895</v>
      </c>
      <c r="N10" s="506"/>
    </row>
    <row r="11" spans="1:15">
      <c r="A11" s="181" t="s">
        <v>519</v>
      </c>
      <c r="B11" s="80">
        <v>7</v>
      </c>
      <c r="C11" s="184" t="s">
        <v>190</v>
      </c>
      <c r="D11" s="184" t="s">
        <v>2424</v>
      </c>
      <c r="E11" s="80">
        <v>0</v>
      </c>
      <c r="F11" s="184" t="s">
        <v>436</v>
      </c>
      <c r="G11" s="184" t="s">
        <v>436</v>
      </c>
      <c r="H11" s="80">
        <v>0.3</v>
      </c>
      <c r="I11" s="184" t="s">
        <v>436</v>
      </c>
      <c r="J11" s="184" t="s">
        <v>436</v>
      </c>
      <c r="K11" s="184">
        <v>0.3</v>
      </c>
      <c r="L11" s="198">
        <v>41530</v>
      </c>
      <c r="M11" s="198">
        <v>41895</v>
      </c>
      <c r="N11" s="506"/>
    </row>
    <row r="12" spans="1:15">
      <c r="A12" s="181" t="s">
        <v>519</v>
      </c>
      <c r="B12" s="80">
        <v>8</v>
      </c>
      <c r="C12" s="184" t="s">
        <v>1232</v>
      </c>
      <c r="D12" s="184" t="s">
        <v>559</v>
      </c>
      <c r="E12" s="80">
        <v>0</v>
      </c>
      <c r="F12" s="184" t="s">
        <v>436</v>
      </c>
      <c r="G12" s="184" t="s">
        <v>436</v>
      </c>
      <c r="H12" s="80">
        <v>0.04</v>
      </c>
      <c r="I12" s="184" t="s">
        <v>555</v>
      </c>
      <c r="J12" s="184" t="s">
        <v>19</v>
      </c>
      <c r="K12" s="184">
        <v>0.04</v>
      </c>
      <c r="L12" s="198">
        <v>41530</v>
      </c>
      <c r="M12" s="198">
        <v>41895</v>
      </c>
      <c r="N12" s="506"/>
    </row>
    <row r="13" spans="1:15">
      <c r="A13" s="181" t="s">
        <v>519</v>
      </c>
      <c r="B13" s="80">
        <v>9</v>
      </c>
      <c r="C13" s="184" t="s">
        <v>799</v>
      </c>
      <c r="D13" s="184" t="s">
        <v>2425</v>
      </c>
      <c r="E13" s="80">
        <v>0</v>
      </c>
      <c r="F13" s="184" t="s">
        <v>871</v>
      </c>
      <c r="G13" s="184" t="s">
        <v>2426</v>
      </c>
      <c r="H13" s="80">
        <v>0.19</v>
      </c>
      <c r="I13" s="184" t="s">
        <v>555</v>
      </c>
      <c r="J13" s="184" t="s">
        <v>19</v>
      </c>
      <c r="K13" s="184">
        <v>0.19</v>
      </c>
      <c r="L13" s="198">
        <v>41530</v>
      </c>
      <c r="M13" s="198">
        <v>41895</v>
      </c>
      <c r="N13" s="506"/>
    </row>
    <row r="14" spans="1:15">
      <c r="A14" s="181" t="s">
        <v>519</v>
      </c>
      <c r="B14" s="80">
        <v>11</v>
      </c>
      <c r="C14" s="184" t="s">
        <v>1171</v>
      </c>
      <c r="D14" s="184" t="s">
        <v>2427</v>
      </c>
      <c r="E14" s="80">
        <v>0</v>
      </c>
      <c r="F14" s="181" t="s">
        <v>871</v>
      </c>
      <c r="G14" s="184" t="s">
        <v>2426</v>
      </c>
      <c r="H14" s="80">
        <v>0.21</v>
      </c>
      <c r="I14" s="184" t="s">
        <v>2428</v>
      </c>
      <c r="J14" s="184" t="s">
        <v>2429</v>
      </c>
      <c r="K14" s="184">
        <v>0.21</v>
      </c>
      <c r="L14" s="198">
        <v>41530</v>
      </c>
      <c r="M14" s="198">
        <v>41895</v>
      </c>
      <c r="N14" s="506"/>
    </row>
    <row r="15" spans="1:15">
      <c r="A15" s="181" t="s">
        <v>519</v>
      </c>
      <c r="B15" s="80">
        <v>12</v>
      </c>
      <c r="C15" s="184" t="s">
        <v>2415</v>
      </c>
      <c r="D15" s="184" t="s">
        <v>2415</v>
      </c>
      <c r="E15" s="80">
        <v>0</v>
      </c>
      <c r="F15" s="184" t="s">
        <v>436</v>
      </c>
      <c r="G15" s="184" t="s">
        <v>436</v>
      </c>
      <c r="H15" s="80">
        <v>1.45</v>
      </c>
      <c r="I15" s="184" t="s">
        <v>2430</v>
      </c>
      <c r="J15" s="184" t="s">
        <v>2430</v>
      </c>
      <c r="K15" s="184">
        <v>1.45</v>
      </c>
      <c r="L15" s="198">
        <v>41530</v>
      </c>
      <c r="M15" s="198">
        <v>41895</v>
      </c>
    </row>
    <row r="16" spans="1:15">
      <c r="A16" s="181" t="s">
        <v>519</v>
      </c>
      <c r="B16" s="80">
        <v>13</v>
      </c>
      <c r="C16" s="184" t="s">
        <v>279</v>
      </c>
      <c r="D16" s="184" t="s">
        <v>2729</v>
      </c>
      <c r="E16" s="80">
        <v>0</v>
      </c>
      <c r="F16" s="184" t="s">
        <v>436</v>
      </c>
      <c r="G16" s="184" t="s">
        <v>436</v>
      </c>
      <c r="H16" s="80">
        <v>2.1</v>
      </c>
      <c r="I16" s="184" t="s">
        <v>554</v>
      </c>
      <c r="J16" s="184" t="s">
        <v>19</v>
      </c>
      <c r="K16" s="184">
        <v>2.1</v>
      </c>
      <c r="L16" s="206">
        <v>41560</v>
      </c>
      <c r="M16" s="206">
        <v>41560</v>
      </c>
    </row>
    <row r="17" spans="1:13">
      <c r="A17" s="181" t="s">
        <v>519</v>
      </c>
      <c r="B17" s="80">
        <v>14</v>
      </c>
      <c r="C17" s="184" t="s">
        <v>204</v>
      </c>
      <c r="D17" s="184" t="s">
        <v>2730</v>
      </c>
      <c r="E17" s="80">
        <v>0</v>
      </c>
      <c r="F17" s="184" t="s">
        <v>279</v>
      </c>
      <c r="G17" s="184" t="s">
        <v>2731</v>
      </c>
      <c r="H17" s="80">
        <v>0.43</v>
      </c>
      <c r="I17" s="184" t="s">
        <v>554</v>
      </c>
      <c r="J17" s="184" t="s">
        <v>19</v>
      </c>
      <c r="K17" s="184">
        <v>0.43</v>
      </c>
      <c r="L17" s="198">
        <v>41560</v>
      </c>
      <c r="M17" s="206">
        <v>41560</v>
      </c>
    </row>
    <row r="18" spans="1:13">
      <c r="A18" s="181" t="s">
        <v>519</v>
      </c>
      <c r="B18" s="80">
        <v>15</v>
      </c>
      <c r="C18" s="184" t="s">
        <v>265</v>
      </c>
      <c r="D18" s="184" t="s">
        <v>2738</v>
      </c>
      <c r="E18" s="80">
        <v>0</v>
      </c>
      <c r="F18" s="184" t="s">
        <v>204</v>
      </c>
      <c r="G18" s="184" t="s">
        <v>2733</v>
      </c>
      <c r="H18" s="80">
        <v>7.0000000000000007E-2</v>
      </c>
      <c r="I18" s="184" t="s">
        <v>554</v>
      </c>
      <c r="J18" s="184" t="s">
        <v>19</v>
      </c>
      <c r="K18" s="184">
        <v>7.0000000000000007E-2</v>
      </c>
      <c r="L18" s="198">
        <v>41560</v>
      </c>
      <c r="M18" s="206">
        <v>41560</v>
      </c>
    </row>
    <row r="19" spans="1:13">
      <c r="A19" s="181" t="s">
        <v>519</v>
      </c>
      <c r="B19" s="80">
        <v>16</v>
      </c>
      <c r="C19" s="184" t="s">
        <v>2734</v>
      </c>
      <c r="D19" s="184" t="s">
        <v>2735</v>
      </c>
      <c r="E19" s="80">
        <v>0</v>
      </c>
      <c r="F19" s="184" t="s">
        <v>204</v>
      </c>
      <c r="G19" s="184" t="s">
        <v>2733</v>
      </c>
      <c r="H19" s="80">
        <v>0.22</v>
      </c>
      <c r="I19" s="184" t="s">
        <v>554</v>
      </c>
      <c r="J19" s="184" t="s">
        <v>19</v>
      </c>
      <c r="K19" s="184">
        <v>0.22</v>
      </c>
      <c r="L19" s="198">
        <v>41560</v>
      </c>
      <c r="M19" s="206">
        <v>41560</v>
      </c>
    </row>
    <row r="20" spans="1:13">
      <c r="A20" s="184" t="s">
        <v>519</v>
      </c>
      <c r="B20" s="80">
        <v>17</v>
      </c>
      <c r="C20" s="184" t="s">
        <v>2396</v>
      </c>
      <c r="D20" s="184" t="s">
        <v>2736</v>
      </c>
      <c r="E20" s="80">
        <v>0</v>
      </c>
      <c r="F20" s="184" t="s">
        <v>248</v>
      </c>
      <c r="G20" s="184" t="s">
        <v>2737</v>
      </c>
      <c r="H20" s="80">
        <v>0.1</v>
      </c>
      <c r="I20" s="184" t="s">
        <v>141</v>
      </c>
      <c r="J20" s="184" t="s">
        <v>19</v>
      </c>
      <c r="K20" s="184">
        <v>0.1</v>
      </c>
      <c r="L20" s="198">
        <v>41560</v>
      </c>
      <c r="M20" s="206">
        <v>41560</v>
      </c>
    </row>
    <row r="21" spans="1:13">
      <c r="A21" s="184" t="s">
        <v>519</v>
      </c>
      <c r="B21" s="80">
        <v>18</v>
      </c>
      <c r="C21" s="184" t="s">
        <v>248</v>
      </c>
      <c r="D21" s="184" t="s">
        <v>2737</v>
      </c>
      <c r="E21" s="80">
        <v>0</v>
      </c>
      <c r="F21" s="184" t="s">
        <v>279</v>
      </c>
      <c r="G21" s="184" t="s">
        <v>2731</v>
      </c>
      <c r="H21" s="80">
        <v>0.32</v>
      </c>
      <c r="I21" s="184" t="s">
        <v>141</v>
      </c>
      <c r="J21" s="184" t="s">
        <v>19</v>
      </c>
      <c r="K21" s="184">
        <v>0.32</v>
      </c>
      <c r="L21" s="198">
        <v>41560</v>
      </c>
      <c r="M21" s="206">
        <v>41560</v>
      </c>
    </row>
    <row r="22" spans="1:13">
      <c r="A22" s="184" t="s">
        <v>519</v>
      </c>
      <c r="B22" s="80">
        <v>19</v>
      </c>
      <c r="C22" s="184" t="s">
        <v>271</v>
      </c>
      <c r="D22" s="184" t="s">
        <v>2732</v>
      </c>
      <c r="E22" s="80">
        <v>0</v>
      </c>
      <c r="F22" s="184" t="s">
        <v>248</v>
      </c>
      <c r="G22" s="184" t="s">
        <v>2737</v>
      </c>
      <c r="H22" s="80">
        <v>0.14000000000000001</v>
      </c>
      <c r="I22" s="184" t="s">
        <v>141</v>
      </c>
      <c r="J22" s="184" t="s">
        <v>19</v>
      </c>
      <c r="K22" s="184">
        <v>0.14000000000000001</v>
      </c>
      <c r="L22" s="198">
        <v>41560</v>
      </c>
      <c r="M22" s="206">
        <v>41560</v>
      </c>
    </row>
    <row r="23" spans="1:13">
      <c r="A23" s="184" t="s">
        <v>519</v>
      </c>
      <c r="B23" s="80">
        <v>20</v>
      </c>
      <c r="C23" s="184" t="s">
        <v>955</v>
      </c>
      <c r="D23" s="184" t="s">
        <v>2739</v>
      </c>
      <c r="E23" s="80">
        <v>0</v>
      </c>
      <c r="F23" s="184" t="s">
        <v>279</v>
      </c>
      <c r="G23" s="184" t="s">
        <v>2731</v>
      </c>
      <c r="H23" s="80">
        <v>0.15</v>
      </c>
      <c r="I23" s="184" t="s">
        <v>141</v>
      </c>
      <c r="J23" s="184" t="s">
        <v>19</v>
      </c>
      <c r="K23" s="184">
        <v>0.15</v>
      </c>
      <c r="L23" s="198">
        <v>41560</v>
      </c>
      <c r="M23" s="206">
        <v>41560</v>
      </c>
    </row>
    <row r="24" spans="1:13">
      <c r="A24" s="184" t="s">
        <v>519</v>
      </c>
      <c r="B24" s="80">
        <v>21</v>
      </c>
      <c r="C24" s="184" t="s">
        <v>223</v>
      </c>
      <c r="D24" s="184" t="s">
        <v>2740</v>
      </c>
      <c r="E24" s="80">
        <v>0</v>
      </c>
      <c r="F24" s="184" t="s">
        <v>1173</v>
      </c>
      <c r="G24" s="184" t="s">
        <v>2741</v>
      </c>
      <c r="H24" s="80">
        <v>0.21</v>
      </c>
      <c r="I24" s="184" t="s">
        <v>141</v>
      </c>
      <c r="J24" s="184" t="s">
        <v>19</v>
      </c>
      <c r="K24" s="184">
        <v>0.21</v>
      </c>
      <c r="L24" s="198">
        <v>41560</v>
      </c>
      <c r="M24" s="206">
        <v>41560</v>
      </c>
    </row>
    <row r="25" spans="1:13">
      <c r="A25" s="184" t="s">
        <v>519</v>
      </c>
      <c r="B25" s="80">
        <v>22</v>
      </c>
      <c r="C25" s="184" t="s">
        <v>1173</v>
      </c>
      <c r="D25" s="184" t="s">
        <v>2741</v>
      </c>
      <c r="E25" s="80">
        <v>0</v>
      </c>
      <c r="F25" s="184" t="s">
        <v>279</v>
      </c>
      <c r="G25" s="184" t="s">
        <v>2731</v>
      </c>
      <c r="H25" s="80">
        <v>0.18</v>
      </c>
      <c r="I25" s="184" t="s">
        <v>141</v>
      </c>
      <c r="J25" s="184" t="s">
        <v>19</v>
      </c>
      <c r="K25" s="184">
        <v>0.18</v>
      </c>
      <c r="L25" s="198">
        <v>41560</v>
      </c>
      <c r="M25" s="206">
        <v>41560</v>
      </c>
    </row>
    <row r="26" spans="1:13">
      <c r="A26" s="184" t="s">
        <v>519</v>
      </c>
      <c r="B26" s="80">
        <v>23</v>
      </c>
      <c r="C26" s="184" t="s">
        <v>2742</v>
      </c>
      <c r="D26" s="184" t="s">
        <v>2743</v>
      </c>
      <c r="E26" s="80">
        <v>0</v>
      </c>
      <c r="F26" s="184" t="s">
        <v>279</v>
      </c>
      <c r="G26" s="184" t="s">
        <v>2731</v>
      </c>
      <c r="H26" s="80">
        <v>0.23</v>
      </c>
      <c r="I26" s="184" t="s">
        <v>141</v>
      </c>
      <c r="J26" s="184" t="s">
        <v>19</v>
      </c>
      <c r="K26" s="184">
        <v>0.23</v>
      </c>
      <c r="L26" s="198">
        <v>41560</v>
      </c>
      <c r="M26" s="206">
        <v>41560</v>
      </c>
    </row>
    <row r="27" spans="1:13">
      <c r="A27" s="184" t="s">
        <v>519</v>
      </c>
      <c r="B27" s="80">
        <v>24</v>
      </c>
      <c r="C27" s="184" t="s">
        <v>764</v>
      </c>
      <c r="D27" s="184" t="s">
        <v>2744</v>
      </c>
      <c r="E27" s="80">
        <v>0</v>
      </c>
      <c r="F27" s="184" t="s">
        <v>279</v>
      </c>
      <c r="G27" s="184" t="s">
        <v>2731</v>
      </c>
      <c r="H27" s="80">
        <v>0.98</v>
      </c>
      <c r="I27" s="184" t="s">
        <v>1147</v>
      </c>
      <c r="J27" s="184" t="s">
        <v>2745</v>
      </c>
      <c r="K27" s="184">
        <v>0.98</v>
      </c>
      <c r="L27" s="198">
        <v>41560</v>
      </c>
      <c r="M27" s="206">
        <v>41560</v>
      </c>
    </row>
    <row r="28" spans="1:13">
      <c r="A28" s="184" t="s">
        <v>519</v>
      </c>
      <c r="B28" s="80">
        <v>25</v>
      </c>
      <c r="C28" s="184" t="s">
        <v>1147</v>
      </c>
      <c r="D28" s="184" t="s">
        <v>2745</v>
      </c>
      <c r="E28" s="80">
        <v>0</v>
      </c>
      <c r="F28" s="184" t="s">
        <v>764</v>
      </c>
      <c r="G28" s="184" t="s">
        <v>2744</v>
      </c>
      <c r="H28" s="80">
        <v>0.28000000000000003</v>
      </c>
      <c r="I28" s="184" t="s">
        <v>141</v>
      </c>
      <c r="J28" s="184" t="s">
        <v>19</v>
      </c>
      <c r="K28" s="184">
        <v>0.28000000000000003</v>
      </c>
      <c r="L28" s="198">
        <v>41560</v>
      </c>
      <c r="M28" s="206">
        <v>41560</v>
      </c>
    </row>
    <row r="29" spans="1:13">
      <c r="A29" s="184" t="s">
        <v>519</v>
      </c>
      <c r="B29" s="80">
        <v>26</v>
      </c>
      <c r="C29" s="184" t="s">
        <v>2352</v>
      </c>
      <c r="D29" s="184" t="s">
        <v>234</v>
      </c>
      <c r="E29" s="80">
        <v>0</v>
      </c>
      <c r="F29" s="184" t="s">
        <v>1147</v>
      </c>
      <c r="G29" s="184" t="s">
        <v>2745</v>
      </c>
      <c r="H29" s="80">
        <v>0.15</v>
      </c>
      <c r="I29" s="184" t="s">
        <v>141</v>
      </c>
      <c r="J29" s="184" t="s">
        <v>19</v>
      </c>
      <c r="K29" s="184">
        <v>0.15</v>
      </c>
      <c r="L29" s="198">
        <v>41560</v>
      </c>
      <c r="M29" s="206">
        <v>41560</v>
      </c>
    </row>
    <row r="30" spans="1:13">
      <c r="A30" s="184" t="s">
        <v>519</v>
      </c>
      <c r="B30" s="80">
        <v>27</v>
      </c>
      <c r="C30" s="184" t="s">
        <v>2746</v>
      </c>
      <c r="D30" s="184" t="s">
        <v>2747</v>
      </c>
      <c r="E30" s="80">
        <v>0</v>
      </c>
      <c r="F30" s="184" t="s">
        <v>1147</v>
      </c>
      <c r="G30" s="184" t="s">
        <v>2745</v>
      </c>
      <c r="H30" s="80">
        <v>0.11</v>
      </c>
      <c r="I30" s="184" t="s">
        <v>141</v>
      </c>
      <c r="J30" s="184" t="s">
        <v>19</v>
      </c>
      <c r="K30" s="184">
        <v>0.11</v>
      </c>
      <c r="L30" s="198">
        <v>41560</v>
      </c>
      <c r="M30" s="206">
        <v>41560</v>
      </c>
    </row>
    <row r="31" spans="1:13">
      <c r="A31" s="184" t="s">
        <v>519</v>
      </c>
      <c r="B31" s="80">
        <v>28</v>
      </c>
      <c r="C31" s="184" t="s">
        <v>419</v>
      </c>
      <c r="D31" s="184" t="s">
        <v>1229</v>
      </c>
      <c r="E31" s="80">
        <v>0</v>
      </c>
      <c r="F31" s="184" t="s">
        <v>279</v>
      </c>
      <c r="G31" s="184" t="s">
        <v>2731</v>
      </c>
      <c r="H31" s="80">
        <v>0.53</v>
      </c>
      <c r="I31" s="184" t="s">
        <v>141</v>
      </c>
      <c r="J31" s="184" t="s">
        <v>19</v>
      </c>
      <c r="K31" s="184">
        <v>0.53</v>
      </c>
      <c r="L31" s="198">
        <v>41560</v>
      </c>
      <c r="M31" s="206">
        <v>41560</v>
      </c>
    </row>
    <row r="32" spans="1:13">
      <c r="A32" s="184" t="s">
        <v>519</v>
      </c>
      <c r="B32" s="80">
        <v>29</v>
      </c>
      <c r="C32" s="184" t="s">
        <v>2748</v>
      </c>
      <c r="D32" s="184" t="s">
        <v>2749</v>
      </c>
      <c r="E32" s="80">
        <v>0</v>
      </c>
      <c r="F32" s="184" t="s">
        <v>419</v>
      </c>
      <c r="G32" s="184" t="s">
        <v>1229</v>
      </c>
      <c r="H32" s="80">
        <v>0.14000000000000001</v>
      </c>
      <c r="I32" s="184" t="s">
        <v>141</v>
      </c>
      <c r="J32" s="184" t="s">
        <v>19</v>
      </c>
      <c r="K32" s="184">
        <v>0.14000000000000001</v>
      </c>
      <c r="L32" s="198">
        <v>41560</v>
      </c>
      <c r="M32" s="206">
        <v>41560</v>
      </c>
    </row>
    <row r="33" spans="1:13">
      <c r="A33" s="184" t="s">
        <v>519</v>
      </c>
      <c r="B33" s="80">
        <v>30</v>
      </c>
      <c r="C33" s="184" t="s">
        <v>2750</v>
      </c>
      <c r="D33" s="184" t="s">
        <v>2751</v>
      </c>
      <c r="E33" s="80">
        <v>0</v>
      </c>
      <c r="F33" s="184" t="s">
        <v>279</v>
      </c>
      <c r="G33" s="184" t="s">
        <v>2731</v>
      </c>
      <c r="H33" s="80">
        <v>0.28999999999999998</v>
      </c>
      <c r="I33" s="184" t="s">
        <v>141</v>
      </c>
      <c r="J33" s="184" t="s">
        <v>19</v>
      </c>
      <c r="K33" s="184">
        <v>0.28999999999999998</v>
      </c>
      <c r="L33" s="198">
        <v>41560</v>
      </c>
      <c r="M33" s="206">
        <v>41560</v>
      </c>
    </row>
    <row r="34" spans="1:13">
      <c r="A34" s="184" t="s">
        <v>519</v>
      </c>
      <c r="B34" s="80">
        <v>31</v>
      </c>
      <c r="C34" s="184" t="s">
        <v>1231</v>
      </c>
      <c r="D34" s="184" t="s">
        <v>2752</v>
      </c>
      <c r="E34" s="80">
        <v>0</v>
      </c>
      <c r="F34" s="184" t="s">
        <v>2750</v>
      </c>
      <c r="G34" s="184" t="s">
        <v>2751</v>
      </c>
      <c r="H34" s="80">
        <v>0.18</v>
      </c>
      <c r="I34" s="184" t="s">
        <v>141</v>
      </c>
      <c r="J34" s="184" t="s">
        <v>19</v>
      </c>
      <c r="K34" s="184">
        <v>0.18</v>
      </c>
      <c r="L34" s="198">
        <v>41560</v>
      </c>
      <c r="M34" s="206">
        <v>41560</v>
      </c>
    </row>
    <row r="35" spans="1:13">
      <c r="A35" s="184" t="s">
        <v>519</v>
      </c>
      <c r="B35" s="80">
        <v>32</v>
      </c>
      <c r="C35" s="184" t="s">
        <v>395</v>
      </c>
      <c r="D35" s="184" t="s">
        <v>2753</v>
      </c>
      <c r="E35" s="80">
        <v>0</v>
      </c>
      <c r="F35" s="184" t="s">
        <v>279</v>
      </c>
      <c r="G35" s="184" t="s">
        <v>2731</v>
      </c>
      <c r="H35" s="80">
        <v>0.04</v>
      </c>
      <c r="I35" s="184" t="s">
        <v>141</v>
      </c>
      <c r="J35" s="184" t="s">
        <v>19</v>
      </c>
      <c r="K35" s="184">
        <v>0.04</v>
      </c>
      <c r="L35" s="198">
        <v>41560</v>
      </c>
      <c r="M35" s="206">
        <v>41560</v>
      </c>
    </row>
    <row r="36" spans="1:13">
      <c r="A36" s="184" t="s">
        <v>519</v>
      </c>
      <c r="B36" s="196">
        <v>33</v>
      </c>
      <c r="C36" s="181" t="s">
        <v>3070</v>
      </c>
      <c r="D36" s="181" t="s">
        <v>3075</v>
      </c>
      <c r="E36" s="196">
        <v>0</v>
      </c>
      <c r="F36" s="181" t="s">
        <v>553</v>
      </c>
      <c r="G36" s="181" t="s">
        <v>553</v>
      </c>
      <c r="H36" s="181">
        <v>0.32</v>
      </c>
      <c r="I36" s="181" t="s">
        <v>553</v>
      </c>
      <c r="J36" s="181" t="s">
        <v>553</v>
      </c>
      <c r="K36" s="181">
        <v>0.32</v>
      </c>
      <c r="L36" s="198">
        <v>41621</v>
      </c>
      <c r="M36" s="198">
        <v>41653</v>
      </c>
    </row>
    <row r="37" spans="1:13">
      <c r="A37" s="184" t="s">
        <v>519</v>
      </c>
      <c r="B37" s="196">
        <v>34</v>
      </c>
      <c r="C37" s="181" t="s">
        <v>3071</v>
      </c>
      <c r="D37" s="181" t="s">
        <v>3076</v>
      </c>
      <c r="E37" s="196">
        <v>0</v>
      </c>
      <c r="F37" s="181" t="s">
        <v>553</v>
      </c>
      <c r="G37" s="181" t="s">
        <v>553</v>
      </c>
      <c r="H37" s="181">
        <v>1.76</v>
      </c>
      <c r="I37" s="181" t="s">
        <v>554</v>
      </c>
      <c r="J37" s="181" t="s">
        <v>19</v>
      </c>
      <c r="K37" s="181">
        <v>1.76</v>
      </c>
      <c r="L37" s="198">
        <v>41621</v>
      </c>
      <c r="M37" s="198">
        <v>41653</v>
      </c>
    </row>
    <row r="38" spans="1:13">
      <c r="A38" s="184" t="s">
        <v>519</v>
      </c>
      <c r="B38" s="196">
        <v>35</v>
      </c>
      <c r="C38" s="181" t="s">
        <v>2411</v>
      </c>
      <c r="D38" s="181" t="s">
        <v>3077</v>
      </c>
      <c r="E38" s="196">
        <v>0</v>
      </c>
      <c r="F38" s="181" t="s">
        <v>214</v>
      </c>
      <c r="G38" s="181" t="s">
        <v>3078</v>
      </c>
      <c r="H38" s="181">
        <v>0.68</v>
      </c>
      <c r="I38" s="181" t="s">
        <v>553</v>
      </c>
      <c r="J38" s="181" t="s">
        <v>553</v>
      </c>
      <c r="K38" s="181">
        <v>0.68</v>
      </c>
      <c r="L38" s="198">
        <v>41621</v>
      </c>
      <c r="M38" s="198">
        <v>41653</v>
      </c>
    </row>
    <row r="39" spans="1:13">
      <c r="A39" s="184" t="s">
        <v>519</v>
      </c>
      <c r="B39" s="196">
        <v>36</v>
      </c>
      <c r="C39" s="181" t="s">
        <v>3072</v>
      </c>
      <c r="D39" s="181" t="s">
        <v>3079</v>
      </c>
      <c r="E39" s="196">
        <v>0</v>
      </c>
      <c r="F39" s="181" t="s">
        <v>553</v>
      </c>
      <c r="G39" s="181" t="s">
        <v>553</v>
      </c>
      <c r="H39" s="181">
        <v>0.88</v>
      </c>
      <c r="I39" s="181" t="s">
        <v>3080</v>
      </c>
      <c r="J39" s="181" t="s">
        <v>3080</v>
      </c>
      <c r="K39" s="181">
        <v>0.88</v>
      </c>
      <c r="L39" s="198">
        <v>41621</v>
      </c>
      <c r="M39" s="198">
        <v>41986</v>
      </c>
    </row>
    <row r="40" spans="1:13">
      <c r="A40" s="184" t="s">
        <v>519</v>
      </c>
      <c r="B40" s="196">
        <v>37</v>
      </c>
      <c r="C40" s="181" t="s">
        <v>214</v>
      </c>
      <c r="D40" s="181" t="s">
        <v>3078</v>
      </c>
      <c r="E40" s="196">
        <v>0</v>
      </c>
      <c r="F40" s="181" t="s">
        <v>553</v>
      </c>
      <c r="G40" s="181" t="s">
        <v>553</v>
      </c>
      <c r="H40" s="181">
        <v>0.68</v>
      </c>
      <c r="I40" s="181" t="s">
        <v>2411</v>
      </c>
      <c r="J40" s="181" t="s">
        <v>3081</v>
      </c>
      <c r="K40" s="181">
        <v>0.68</v>
      </c>
      <c r="L40" s="198">
        <v>41621</v>
      </c>
      <c r="M40" s="198">
        <v>41653</v>
      </c>
    </row>
    <row r="41" spans="1:13">
      <c r="A41" s="184" t="s">
        <v>519</v>
      </c>
      <c r="B41" s="196">
        <v>38</v>
      </c>
      <c r="C41" s="181" t="s">
        <v>2754</v>
      </c>
      <c r="D41" s="181" t="s">
        <v>3082</v>
      </c>
      <c r="E41" s="196">
        <v>0</v>
      </c>
      <c r="F41" s="181" t="s">
        <v>2300</v>
      </c>
      <c r="G41" s="181" t="s">
        <v>3083</v>
      </c>
      <c r="H41" s="181">
        <v>0.39</v>
      </c>
      <c r="I41" s="181" t="s">
        <v>555</v>
      </c>
      <c r="J41" s="181" t="s">
        <v>19</v>
      </c>
      <c r="K41" s="181">
        <v>0.39</v>
      </c>
      <c r="L41" s="198">
        <v>41621</v>
      </c>
      <c r="M41" s="198">
        <v>41653</v>
      </c>
    </row>
    <row r="42" spans="1:13">
      <c r="A42" s="184" t="s">
        <v>519</v>
      </c>
      <c r="B42" s="196">
        <v>39</v>
      </c>
      <c r="C42" s="181" t="s">
        <v>2300</v>
      </c>
      <c r="D42" s="181" t="s">
        <v>3083</v>
      </c>
      <c r="E42" s="196">
        <v>0</v>
      </c>
      <c r="F42" s="181" t="s">
        <v>214</v>
      </c>
      <c r="G42" s="181" t="s">
        <v>3078</v>
      </c>
      <c r="H42" s="181">
        <v>0.68</v>
      </c>
      <c r="I42" s="181" t="s">
        <v>553</v>
      </c>
      <c r="J42" s="181" t="s">
        <v>553</v>
      </c>
      <c r="K42" s="181">
        <v>0.68</v>
      </c>
      <c r="L42" s="198">
        <v>41621</v>
      </c>
      <c r="M42" s="198">
        <v>41653</v>
      </c>
    </row>
    <row r="43" spans="1:13">
      <c r="A43" s="184" t="s">
        <v>519</v>
      </c>
      <c r="B43" s="196">
        <v>40</v>
      </c>
      <c r="C43" s="181" t="s">
        <v>211</v>
      </c>
      <c r="D43" s="181" t="s">
        <v>3084</v>
      </c>
      <c r="E43" s="196">
        <v>0</v>
      </c>
      <c r="F43" s="181" t="s">
        <v>553</v>
      </c>
      <c r="G43" s="181" t="s">
        <v>553</v>
      </c>
      <c r="H43" s="181">
        <v>2.36</v>
      </c>
      <c r="I43" s="181" t="s">
        <v>2430</v>
      </c>
      <c r="J43" s="181" t="s">
        <v>2430</v>
      </c>
      <c r="K43" s="181">
        <v>2.36</v>
      </c>
      <c r="L43" s="198">
        <v>41621</v>
      </c>
      <c r="M43" s="198">
        <v>41653</v>
      </c>
    </row>
    <row r="44" spans="1:13">
      <c r="A44" s="184" t="s">
        <v>519</v>
      </c>
      <c r="B44" s="196">
        <v>41</v>
      </c>
      <c r="C44" s="181" t="s">
        <v>3073</v>
      </c>
      <c r="D44" s="181" t="s">
        <v>1668</v>
      </c>
      <c r="E44" s="196">
        <v>0</v>
      </c>
      <c r="F44" s="181" t="s">
        <v>211</v>
      </c>
      <c r="G44" s="181" t="s">
        <v>3084</v>
      </c>
      <c r="H44" s="181">
        <v>0.62</v>
      </c>
      <c r="I44" s="181" t="s">
        <v>554</v>
      </c>
      <c r="J44" s="181" t="s">
        <v>19</v>
      </c>
      <c r="K44" s="181">
        <v>0.62</v>
      </c>
      <c r="L44" s="198">
        <v>41621</v>
      </c>
      <c r="M44" s="198">
        <v>41986</v>
      </c>
    </row>
    <row r="45" spans="1:13">
      <c r="A45" s="184" t="s">
        <v>519</v>
      </c>
      <c r="B45" s="196">
        <v>42</v>
      </c>
      <c r="C45" s="181" t="s">
        <v>3074</v>
      </c>
      <c r="D45" s="181" t="s">
        <v>3085</v>
      </c>
      <c r="E45" s="196">
        <v>0</v>
      </c>
      <c r="F45" s="181" t="s">
        <v>436</v>
      </c>
      <c r="G45" s="181" t="s">
        <v>436</v>
      </c>
      <c r="H45" s="181">
        <v>1.85</v>
      </c>
      <c r="I45" s="181" t="s">
        <v>436</v>
      </c>
      <c r="J45" s="181" t="s">
        <v>436</v>
      </c>
      <c r="K45" s="181">
        <v>1.85</v>
      </c>
      <c r="L45" s="198">
        <v>41621</v>
      </c>
      <c r="M45" s="198">
        <v>41986</v>
      </c>
    </row>
    <row r="46" spans="1:13">
      <c r="A46" s="184" t="s">
        <v>519</v>
      </c>
      <c r="B46" s="196">
        <v>43</v>
      </c>
      <c r="C46" s="181" t="s">
        <v>553</v>
      </c>
      <c r="D46" s="181" t="s">
        <v>553</v>
      </c>
      <c r="E46" s="196">
        <v>0</v>
      </c>
      <c r="F46" s="181" t="s">
        <v>553</v>
      </c>
      <c r="G46" s="181" t="s">
        <v>18</v>
      </c>
      <c r="H46" s="181">
        <v>6.96</v>
      </c>
      <c r="I46" s="181" t="s">
        <v>3086</v>
      </c>
      <c r="J46" s="181" t="s">
        <v>3086</v>
      </c>
      <c r="K46" s="181">
        <v>6.96</v>
      </c>
      <c r="L46" s="198">
        <v>41621</v>
      </c>
      <c r="M46" s="198">
        <v>41986</v>
      </c>
    </row>
    <row r="47" spans="1:13">
      <c r="A47" s="184" t="s">
        <v>519</v>
      </c>
      <c r="B47" s="196">
        <v>44</v>
      </c>
      <c r="C47" s="181" t="s">
        <v>523</v>
      </c>
      <c r="D47" s="181" t="s">
        <v>558</v>
      </c>
      <c r="E47" s="196">
        <v>0</v>
      </c>
      <c r="F47" s="181" t="s">
        <v>531</v>
      </c>
      <c r="G47" s="181" t="s">
        <v>556</v>
      </c>
      <c r="H47" s="181">
        <v>2.29</v>
      </c>
      <c r="I47" s="181" t="s">
        <v>554</v>
      </c>
      <c r="J47" s="181" t="s">
        <v>19</v>
      </c>
      <c r="K47" s="181">
        <v>2.29</v>
      </c>
      <c r="L47" s="198">
        <v>41621</v>
      </c>
      <c r="M47" s="198">
        <v>41986</v>
      </c>
    </row>
    <row r="48" spans="1:13">
      <c r="A48" s="184" t="s">
        <v>519</v>
      </c>
    </row>
    <row r="49" spans="1:13">
      <c r="A49" s="184" t="s">
        <v>519</v>
      </c>
      <c r="B49" s="406" t="s">
        <v>3168</v>
      </c>
    </row>
    <row r="50" spans="1:13">
      <c r="A50" s="184" t="s">
        <v>519</v>
      </c>
    </row>
    <row r="51" spans="1:13">
      <c r="A51" s="184" t="s">
        <v>519</v>
      </c>
      <c r="B51" s="5459" t="s">
        <v>3370</v>
      </c>
      <c r="C51" s="5460"/>
      <c r="D51" s="5460"/>
      <c r="E51" s="5460"/>
      <c r="F51" s="5460"/>
      <c r="G51" s="5460"/>
      <c r="H51" s="5460"/>
      <c r="I51" s="5460"/>
      <c r="J51" s="5460"/>
      <c r="K51" s="5460"/>
      <c r="L51" s="5460"/>
      <c r="M51" s="5461"/>
    </row>
    <row r="52" spans="1:13">
      <c r="A52" s="184" t="s">
        <v>519</v>
      </c>
    </row>
    <row r="53" spans="1:13">
      <c r="A53" s="184" t="s">
        <v>519</v>
      </c>
      <c r="B53" s="196">
        <v>1</v>
      </c>
      <c r="C53" s="181" t="s">
        <v>3347</v>
      </c>
      <c r="D53" s="181" t="s">
        <v>3348</v>
      </c>
      <c r="E53" s="196">
        <v>0</v>
      </c>
      <c r="F53" s="181" t="s">
        <v>3368</v>
      </c>
      <c r="G53" s="181" t="s">
        <v>3369</v>
      </c>
      <c r="H53" s="181">
        <v>0.4</v>
      </c>
      <c r="I53" s="181" t="s">
        <v>1241</v>
      </c>
      <c r="J53" s="181" t="s">
        <v>3369</v>
      </c>
      <c r="K53" s="181">
        <v>0.4</v>
      </c>
      <c r="L53" s="198">
        <v>41712</v>
      </c>
      <c r="M53" s="198">
        <v>41773</v>
      </c>
    </row>
    <row r="54" spans="1:13">
      <c r="A54" s="184" t="s">
        <v>519</v>
      </c>
      <c r="B54" s="196">
        <v>2</v>
      </c>
      <c r="C54" s="181" t="s">
        <v>520</v>
      </c>
      <c r="D54" s="181" t="s">
        <v>3349</v>
      </c>
      <c r="E54" s="196">
        <v>0</v>
      </c>
      <c r="F54" s="181" t="s">
        <v>143</v>
      </c>
      <c r="G54" s="181" t="s">
        <v>3350</v>
      </c>
      <c r="H54" s="181">
        <v>2.09</v>
      </c>
      <c r="I54" s="181" t="s">
        <v>3365</v>
      </c>
      <c r="J54" s="181" t="s">
        <v>3365</v>
      </c>
      <c r="K54" s="181">
        <v>2.09</v>
      </c>
      <c r="L54" s="198">
        <v>41712</v>
      </c>
      <c r="M54" s="198">
        <v>41773</v>
      </c>
    </row>
    <row r="55" spans="1:13">
      <c r="A55" s="184" t="s">
        <v>519</v>
      </c>
      <c r="B55" s="196">
        <v>3</v>
      </c>
      <c r="C55" s="181" t="s">
        <v>143</v>
      </c>
      <c r="D55" s="181" t="s">
        <v>3350</v>
      </c>
      <c r="E55" s="196">
        <v>0</v>
      </c>
      <c r="F55" s="181" t="s">
        <v>3365</v>
      </c>
      <c r="G55" s="181" t="s">
        <v>3365</v>
      </c>
      <c r="H55" s="181">
        <v>1.1200000000000001</v>
      </c>
      <c r="I55" s="181" t="s">
        <v>3366</v>
      </c>
      <c r="J55" s="181" t="s">
        <v>3367</v>
      </c>
      <c r="K55" s="181">
        <v>1.1200000000000001</v>
      </c>
      <c r="L55" s="198">
        <v>41712</v>
      </c>
      <c r="M55" s="198">
        <v>41773</v>
      </c>
    </row>
    <row r="56" spans="1:13">
      <c r="A56" s="184" t="s">
        <v>519</v>
      </c>
      <c r="B56" s="196">
        <v>4</v>
      </c>
      <c r="C56" s="181" t="s">
        <v>370</v>
      </c>
      <c r="D56" s="181" t="s">
        <v>3351</v>
      </c>
      <c r="E56" s="196">
        <v>0</v>
      </c>
      <c r="F56" s="181" t="s">
        <v>520</v>
      </c>
      <c r="G56" s="181" t="s">
        <v>3358</v>
      </c>
      <c r="H56" s="181">
        <v>0.23</v>
      </c>
      <c r="I56" s="181" t="s">
        <v>521</v>
      </c>
      <c r="J56" s="181" t="s">
        <v>3359</v>
      </c>
      <c r="K56" s="181">
        <v>0.23</v>
      </c>
      <c r="L56" s="198">
        <v>41712</v>
      </c>
      <c r="M56" s="198">
        <v>41773</v>
      </c>
    </row>
    <row r="57" spans="1:13">
      <c r="A57" s="184" t="s">
        <v>519</v>
      </c>
      <c r="B57" s="196">
        <v>5</v>
      </c>
      <c r="C57" s="181" t="s">
        <v>521</v>
      </c>
      <c r="D57" s="181" t="s">
        <v>3352</v>
      </c>
      <c r="E57" s="196">
        <v>0</v>
      </c>
      <c r="F57" s="181" t="s">
        <v>520</v>
      </c>
      <c r="G57" s="181" t="s">
        <v>3358</v>
      </c>
      <c r="H57" s="181">
        <v>0.36</v>
      </c>
      <c r="I57" s="181" t="s">
        <v>19</v>
      </c>
      <c r="J57" s="181" t="s">
        <v>19</v>
      </c>
      <c r="K57" s="181">
        <v>0.36</v>
      </c>
      <c r="L57" s="198">
        <v>41712</v>
      </c>
      <c r="M57" s="198">
        <v>41773</v>
      </c>
    </row>
    <row r="58" spans="1:13">
      <c r="A58" s="184" t="s">
        <v>519</v>
      </c>
      <c r="B58" s="196">
        <v>6</v>
      </c>
      <c r="C58" s="181" t="s">
        <v>139</v>
      </c>
      <c r="D58" s="181" t="s">
        <v>3353</v>
      </c>
      <c r="E58" s="196">
        <v>3.17</v>
      </c>
      <c r="F58" s="181" t="s">
        <v>139</v>
      </c>
      <c r="G58" s="181" t="s">
        <v>3357</v>
      </c>
      <c r="H58" s="181">
        <v>5.21</v>
      </c>
      <c r="I58" s="181" t="s">
        <v>436</v>
      </c>
      <c r="J58" s="181" t="s">
        <v>436</v>
      </c>
      <c r="K58" s="181">
        <v>2.04</v>
      </c>
      <c r="L58" s="198">
        <v>41712</v>
      </c>
      <c r="M58" s="198">
        <v>41773</v>
      </c>
    </row>
    <row r="59" spans="1:13">
      <c r="A59" s="184" t="s">
        <v>519</v>
      </c>
      <c r="B59" s="196">
        <v>7</v>
      </c>
      <c r="C59" s="181" t="s">
        <v>206</v>
      </c>
      <c r="D59" s="181" t="s">
        <v>3354</v>
      </c>
      <c r="E59" s="196">
        <v>0</v>
      </c>
      <c r="F59" s="181" t="s">
        <v>168</v>
      </c>
      <c r="G59" s="181" t="s">
        <v>3355</v>
      </c>
      <c r="H59" s="181">
        <v>4.2699999999999996</v>
      </c>
      <c r="I59" s="181" t="s">
        <v>3356</v>
      </c>
      <c r="J59" s="181" t="s">
        <v>3356</v>
      </c>
      <c r="K59" s="181">
        <v>4.2699999999999996</v>
      </c>
      <c r="L59" s="198">
        <v>41712</v>
      </c>
      <c r="M59" s="198">
        <v>41773</v>
      </c>
    </row>
    <row r="60" spans="1:13">
      <c r="A60" s="184"/>
    </row>
    <row r="61" spans="1:13">
      <c r="A61" s="5462" t="s">
        <v>4605</v>
      </c>
      <c r="B61" s="5463"/>
      <c r="C61" s="5463"/>
      <c r="D61" s="5463"/>
      <c r="E61" s="5463"/>
      <c r="F61" s="5464"/>
    </row>
    <row r="62" spans="1:13">
      <c r="A62" s="5465"/>
      <c r="B62" s="5466"/>
      <c r="C62" s="5466"/>
      <c r="D62" s="5466"/>
      <c r="E62" s="5466"/>
      <c r="F62" s="5467"/>
    </row>
    <row r="63" spans="1:13">
      <c r="A63" s="184" t="s">
        <v>519</v>
      </c>
      <c r="B63" s="196">
        <v>1</v>
      </c>
      <c r="C63" s="181" t="s">
        <v>531</v>
      </c>
      <c r="D63" s="181" t="s">
        <v>4606</v>
      </c>
      <c r="E63" s="196">
        <v>7.61</v>
      </c>
      <c r="F63" s="181" t="s">
        <v>436</v>
      </c>
      <c r="G63" s="181" t="s">
        <v>436</v>
      </c>
      <c r="H63" s="181">
        <v>15.53</v>
      </c>
      <c r="I63" s="181" t="s">
        <v>3166</v>
      </c>
      <c r="J63" s="575" t="s">
        <v>3166</v>
      </c>
      <c r="K63" s="181">
        <f>H63-E63</f>
        <v>7.919999999999999</v>
      </c>
      <c r="L63" s="198">
        <v>41834</v>
      </c>
      <c r="M63" s="198">
        <v>41865</v>
      </c>
    </row>
    <row r="64" spans="1:13">
      <c r="A64" s="184" t="s">
        <v>519</v>
      </c>
      <c r="B64" s="196">
        <v>2</v>
      </c>
      <c r="C64" s="181" t="s">
        <v>183</v>
      </c>
      <c r="D64" s="181" t="s">
        <v>4607</v>
      </c>
      <c r="E64" s="196">
        <v>0</v>
      </c>
      <c r="F64" s="181" t="s">
        <v>728</v>
      </c>
      <c r="G64" s="181" t="s">
        <v>4608</v>
      </c>
      <c r="H64" s="181">
        <v>5.7</v>
      </c>
      <c r="I64" s="181" t="s">
        <v>55</v>
      </c>
      <c r="J64" s="181" t="s">
        <v>2419</v>
      </c>
      <c r="K64" s="575">
        <f t="shared" ref="K64:K95" si="0">H64-E64</f>
        <v>5.7</v>
      </c>
      <c r="L64" s="198">
        <v>41834</v>
      </c>
      <c r="M64" s="198">
        <v>41865</v>
      </c>
    </row>
    <row r="65" spans="1:13">
      <c r="A65" s="184" t="s">
        <v>519</v>
      </c>
      <c r="B65" s="196">
        <v>3</v>
      </c>
      <c r="C65" s="181" t="s">
        <v>739</v>
      </c>
      <c r="D65" s="181" t="s">
        <v>758</v>
      </c>
      <c r="E65" s="196">
        <v>0</v>
      </c>
      <c r="F65" s="181" t="s">
        <v>531</v>
      </c>
      <c r="G65" s="181" t="s">
        <v>531</v>
      </c>
      <c r="H65" s="181">
        <v>1.5</v>
      </c>
      <c r="I65" s="181" t="s">
        <v>728</v>
      </c>
      <c r="J65" s="181" t="s">
        <v>4608</v>
      </c>
      <c r="K65" s="575">
        <f t="shared" si="0"/>
        <v>1.5</v>
      </c>
      <c r="L65" s="198">
        <v>41834</v>
      </c>
      <c r="M65" s="198">
        <v>41865</v>
      </c>
    </row>
    <row r="66" spans="1:13">
      <c r="A66" s="184" t="s">
        <v>519</v>
      </c>
      <c r="B66" s="196">
        <v>4</v>
      </c>
      <c r="C66" s="181" t="s">
        <v>773</v>
      </c>
      <c r="D66" s="181" t="s">
        <v>4609</v>
      </c>
      <c r="E66" s="196">
        <v>0</v>
      </c>
      <c r="F66" s="181" t="s">
        <v>739</v>
      </c>
      <c r="G66" s="181" t="s">
        <v>758</v>
      </c>
      <c r="H66" s="181">
        <v>1.37</v>
      </c>
      <c r="I66" s="181" t="s">
        <v>728</v>
      </c>
      <c r="J66" s="181" t="s">
        <v>4608</v>
      </c>
      <c r="K66" s="575">
        <f t="shared" si="0"/>
        <v>1.37</v>
      </c>
      <c r="L66" s="198">
        <v>41834</v>
      </c>
      <c r="M66" s="198">
        <v>41865</v>
      </c>
    </row>
    <row r="67" spans="1:13">
      <c r="A67" s="184" t="s">
        <v>519</v>
      </c>
      <c r="B67" s="196">
        <v>5</v>
      </c>
      <c r="C67" s="181" t="s">
        <v>721</v>
      </c>
      <c r="D67" s="181" t="s">
        <v>4610</v>
      </c>
      <c r="E67" s="196">
        <v>0</v>
      </c>
      <c r="F67" s="181" t="s">
        <v>531</v>
      </c>
      <c r="G67" s="181" t="s">
        <v>531</v>
      </c>
      <c r="H67" s="181">
        <v>2.33</v>
      </c>
      <c r="I67" s="181" t="s">
        <v>183</v>
      </c>
      <c r="J67" s="181" t="s">
        <v>4611</v>
      </c>
      <c r="K67" s="575">
        <f t="shared" si="0"/>
        <v>2.33</v>
      </c>
      <c r="L67" s="198">
        <v>41865</v>
      </c>
      <c r="M67" s="198">
        <v>41865</v>
      </c>
    </row>
    <row r="68" spans="1:13">
      <c r="A68" s="184" t="s">
        <v>519</v>
      </c>
      <c r="B68" s="196">
        <v>6</v>
      </c>
      <c r="C68" s="181" t="s">
        <v>807</v>
      </c>
      <c r="D68" s="181" t="s">
        <v>4612</v>
      </c>
      <c r="E68" s="196">
        <v>0</v>
      </c>
      <c r="F68" s="181" t="s">
        <v>721</v>
      </c>
      <c r="G68" s="181" t="s">
        <v>4610</v>
      </c>
      <c r="H68" s="181">
        <v>0.4</v>
      </c>
      <c r="I68" s="181" t="s">
        <v>19</v>
      </c>
      <c r="J68" s="181" t="s">
        <v>19</v>
      </c>
      <c r="K68" s="575">
        <f t="shared" si="0"/>
        <v>0.4</v>
      </c>
      <c r="L68" s="198">
        <v>41834</v>
      </c>
      <c r="M68" s="198">
        <v>41865</v>
      </c>
    </row>
    <row r="69" spans="1:13">
      <c r="A69" s="184" t="s">
        <v>519</v>
      </c>
      <c r="B69" s="196">
        <v>7</v>
      </c>
      <c r="C69" s="181" t="s">
        <v>139</v>
      </c>
      <c r="D69" s="181" t="s">
        <v>3353</v>
      </c>
      <c r="E69" s="196">
        <v>3.17</v>
      </c>
      <c r="F69" s="181" t="s">
        <v>4613</v>
      </c>
      <c r="G69" s="181" t="s">
        <v>89</v>
      </c>
      <c r="H69" s="181">
        <v>5.21</v>
      </c>
      <c r="I69" s="181" t="s">
        <v>436</v>
      </c>
      <c r="J69" s="181" t="s">
        <v>436</v>
      </c>
      <c r="K69" s="575">
        <f t="shared" si="0"/>
        <v>2.04</v>
      </c>
      <c r="L69" s="198">
        <v>41865</v>
      </c>
      <c r="M69" s="198">
        <v>41865</v>
      </c>
    </row>
    <row r="70" spans="1:13">
      <c r="A70" s="184" t="s">
        <v>519</v>
      </c>
      <c r="B70" s="196">
        <v>8</v>
      </c>
      <c r="C70" s="181" t="s">
        <v>153</v>
      </c>
      <c r="D70" s="181" t="s">
        <v>4617</v>
      </c>
      <c r="E70" s="196">
        <v>0</v>
      </c>
      <c r="F70" s="181" t="s">
        <v>794</v>
      </c>
      <c r="G70" s="181" t="s">
        <v>4614</v>
      </c>
      <c r="H70" s="181">
        <v>1.58</v>
      </c>
      <c r="I70" s="181" t="s">
        <v>139</v>
      </c>
      <c r="J70" s="181" t="s">
        <v>4615</v>
      </c>
      <c r="K70" s="575">
        <f t="shared" si="0"/>
        <v>1.58</v>
      </c>
      <c r="L70" s="198">
        <v>41834</v>
      </c>
      <c r="M70" s="198">
        <v>41865</v>
      </c>
    </row>
    <row r="71" spans="1:13">
      <c r="A71" s="184" t="s">
        <v>519</v>
      </c>
      <c r="B71" s="196">
        <v>9</v>
      </c>
      <c r="C71" s="181" t="s">
        <v>1079</v>
      </c>
      <c r="D71" s="181" t="s">
        <v>4616</v>
      </c>
      <c r="E71" s="196">
        <v>0</v>
      </c>
      <c r="F71" s="181" t="s">
        <v>183</v>
      </c>
      <c r="G71" s="181" t="s">
        <v>4611</v>
      </c>
      <c r="H71" s="181">
        <v>0.69</v>
      </c>
      <c r="I71" s="181" t="s">
        <v>153</v>
      </c>
      <c r="J71" s="181" t="s">
        <v>4617</v>
      </c>
      <c r="K71" s="575">
        <f t="shared" si="0"/>
        <v>0.69</v>
      </c>
      <c r="L71" s="198">
        <v>41834</v>
      </c>
      <c r="M71" s="198">
        <v>41865</v>
      </c>
    </row>
    <row r="72" spans="1:13">
      <c r="A72" s="184" t="s">
        <v>519</v>
      </c>
      <c r="B72" s="196">
        <v>10</v>
      </c>
      <c r="C72" s="181" t="s">
        <v>246</v>
      </c>
      <c r="D72" s="181" t="s">
        <v>4618</v>
      </c>
      <c r="E72" s="196">
        <v>0</v>
      </c>
      <c r="F72" s="181" t="s">
        <v>153</v>
      </c>
      <c r="G72" s="181" t="s">
        <v>4619</v>
      </c>
      <c r="H72" s="181">
        <v>1.34</v>
      </c>
      <c r="I72" s="181" t="s">
        <v>58</v>
      </c>
      <c r="J72" s="181" t="s">
        <v>4620</v>
      </c>
      <c r="K72" s="575">
        <f t="shared" si="0"/>
        <v>1.34</v>
      </c>
      <c r="L72" s="198">
        <v>41834</v>
      </c>
      <c r="M72" s="198">
        <v>41865</v>
      </c>
    </row>
    <row r="73" spans="1:13">
      <c r="A73" s="184" t="s">
        <v>519</v>
      </c>
      <c r="B73" s="196">
        <v>11</v>
      </c>
      <c r="C73" s="181" t="s">
        <v>794</v>
      </c>
      <c r="D73" s="181" t="s">
        <v>4621</v>
      </c>
      <c r="E73" s="196">
        <v>0</v>
      </c>
      <c r="F73" s="181" t="s">
        <v>4622</v>
      </c>
      <c r="G73" s="181" t="s">
        <v>4622</v>
      </c>
      <c r="H73" s="181">
        <v>0.57999999999999996</v>
      </c>
      <c r="I73" s="181" t="s">
        <v>41</v>
      </c>
      <c r="J73" s="181" t="s">
        <v>4623</v>
      </c>
      <c r="K73" s="575">
        <f t="shared" si="0"/>
        <v>0.57999999999999996</v>
      </c>
      <c r="L73" s="198">
        <v>41834</v>
      </c>
      <c r="M73" s="198">
        <v>41865</v>
      </c>
    </row>
    <row r="74" spans="1:13">
      <c r="A74" s="184" t="s">
        <v>519</v>
      </c>
      <c r="B74" s="196">
        <v>12</v>
      </c>
      <c r="C74" s="181" t="s">
        <v>3747</v>
      </c>
      <c r="D74" s="181" t="s">
        <v>4624</v>
      </c>
      <c r="E74" s="196">
        <v>0</v>
      </c>
      <c r="F74" s="181" t="s">
        <v>3149</v>
      </c>
      <c r="G74" s="181" t="s">
        <v>4625</v>
      </c>
      <c r="H74" s="181">
        <v>0.24</v>
      </c>
      <c r="I74" s="181" t="s">
        <v>3149</v>
      </c>
      <c r="J74" s="181" t="s">
        <v>4625</v>
      </c>
      <c r="K74" s="575">
        <f t="shared" si="0"/>
        <v>0.24</v>
      </c>
      <c r="L74" s="198">
        <v>41685</v>
      </c>
      <c r="M74" s="179">
        <v>42005</v>
      </c>
    </row>
    <row r="75" spans="1:13">
      <c r="A75" s="184" t="s">
        <v>519</v>
      </c>
      <c r="B75" s="196">
        <v>13</v>
      </c>
      <c r="C75" s="181" t="s">
        <v>224</v>
      </c>
      <c r="D75" s="181" t="s">
        <v>4627</v>
      </c>
      <c r="E75" s="196">
        <v>0</v>
      </c>
      <c r="F75" s="181" t="s">
        <v>531</v>
      </c>
      <c r="G75" s="181" t="s">
        <v>4606</v>
      </c>
      <c r="H75" s="181">
        <v>0.34</v>
      </c>
      <c r="I75" s="181" t="s">
        <v>4626</v>
      </c>
      <c r="J75" s="181" t="s">
        <v>4628</v>
      </c>
      <c r="K75" s="575">
        <f t="shared" si="0"/>
        <v>0.34</v>
      </c>
      <c r="L75" s="198">
        <v>41684</v>
      </c>
      <c r="M75" s="198">
        <v>41834</v>
      </c>
    </row>
    <row r="76" spans="1:13">
      <c r="A76" s="184" t="s">
        <v>519</v>
      </c>
      <c r="B76" s="196">
        <v>14</v>
      </c>
      <c r="C76" s="181" t="s">
        <v>4626</v>
      </c>
      <c r="D76" s="181" t="s">
        <v>4629</v>
      </c>
      <c r="E76" s="196">
        <v>0</v>
      </c>
      <c r="F76" s="181" t="s">
        <v>531</v>
      </c>
      <c r="G76" s="181" t="s">
        <v>4606</v>
      </c>
      <c r="H76" s="181">
        <v>0.33</v>
      </c>
      <c r="I76" s="181" t="s">
        <v>224</v>
      </c>
      <c r="J76" s="181" t="s">
        <v>4627</v>
      </c>
      <c r="K76" s="575">
        <f t="shared" si="0"/>
        <v>0.33</v>
      </c>
      <c r="L76" s="198">
        <v>41685</v>
      </c>
      <c r="M76" s="179">
        <v>42005</v>
      </c>
    </row>
    <row r="77" spans="1:13">
      <c r="A77" s="184" t="s">
        <v>519</v>
      </c>
      <c r="B77" s="196">
        <v>15</v>
      </c>
      <c r="C77" s="181" t="s">
        <v>4630</v>
      </c>
      <c r="D77" s="181" t="s">
        <v>4631</v>
      </c>
      <c r="E77" s="196">
        <v>0</v>
      </c>
      <c r="F77" s="181" t="s">
        <v>531</v>
      </c>
      <c r="G77" s="181" t="s">
        <v>4606</v>
      </c>
      <c r="H77" s="181">
        <v>0.15</v>
      </c>
      <c r="I77" s="181" t="s">
        <v>19</v>
      </c>
      <c r="J77" s="181" t="s">
        <v>19</v>
      </c>
      <c r="K77" s="575">
        <f t="shared" si="0"/>
        <v>0.15</v>
      </c>
      <c r="L77" s="198">
        <v>41685</v>
      </c>
      <c r="M77" s="179">
        <v>42005</v>
      </c>
    </row>
    <row r="78" spans="1:13">
      <c r="A78" s="576" t="s">
        <v>519</v>
      </c>
      <c r="B78" s="196">
        <v>16</v>
      </c>
      <c r="C78" s="181" t="s">
        <v>148</v>
      </c>
      <c r="D78" s="181" t="s">
        <v>3052</v>
      </c>
      <c r="E78" s="196">
        <v>0</v>
      </c>
      <c r="F78" s="181" t="s">
        <v>649</v>
      </c>
      <c r="G78" s="181" t="s">
        <v>4632</v>
      </c>
      <c r="H78" s="181">
        <v>0.1</v>
      </c>
      <c r="I78" s="181" t="s">
        <v>19</v>
      </c>
      <c r="J78" s="181" t="s">
        <v>19</v>
      </c>
      <c r="K78" s="575">
        <f t="shared" si="0"/>
        <v>0.1</v>
      </c>
      <c r="L78" s="198">
        <v>41685</v>
      </c>
      <c r="M78" s="179">
        <v>42005</v>
      </c>
    </row>
    <row r="79" spans="1:13">
      <c r="A79" s="576" t="s">
        <v>519</v>
      </c>
      <c r="B79" s="196">
        <v>17</v>
      </c>
      <c r="C79" s="181" t="s">
        <v>649</v>
      </c>
      <c r="D79" s="181" t="s">
        <v>4633</v>
      </c>
      <c r="E79" s="196">
        <v>0</v>
      </c>
      <c r="F79" s="181" t="s">
        <v>531</v>
      </c>
      <c r="G79" s="181" t="s">
        <v>4606</v>
      </c>
      <c r="H79" s="181">
        <v>1.1100000000000001</v>
      </c>
      <c r="I79" s="181" t="s">
        <v>167</v>
      </c>
      <c r="J79" s="181" t="s">
        <v>4633</v>
      </c>
      <c r="K79" s="575">
        <f t="shared" si="0"/>
        <v>1.1100000000000001</v>
      </c>
      <c r="L79" s="198">
        <v>41684</v>
      </c>
      <c r="M79" s="198">
        <v>41956</v>
      </c>
    </row>
    <row r="80" spans="1:13">
      <c r="A80" s="576" t="s">
        <v>519</v>
      </c>
      <c r="B80" s="196">
        <v>18</v>
      </c>
      <c r="C80" s="181" t="s">
        <v>167</v>
      </c>
      <c r="D80" s="181" t="s">
        <v>4633</v>
      </c>
      <c r="E80" s="196">
        <v>0</v>
      </c>
      <c r="F80" s="181" t="s">
        <v>531</v>
      </c>
      <c r="G80" s="181" t="s">
        <v>4606</v>
      </c>
      <c r="H80" s="181">
        <v>0.88</v>
      </c>
      <c r="I80" s="181" t="s">
        <v>649</v>
      </c>
      <c r="J80" s="181" t="s">
        <v>4633</v>
      </c>
      <c r="K80" s="575">
        <f t="shared" si="0"/>
        <v>0.88</v>
      </c>
      <c r="L80" s="198">
        <v>41684</v>
      </c>
      <c r="M80" s="198">
        <v>41925</v>
      </c>
    </row>
    <row r="81" spans="1:13">
      <c r="A81" s="576" t="s">
        <v>519</v>
      </c>
      <c r="B81" s="196">
        <v>19</v>
      </c>
      <c r="C81" s="181" t="s">
        <v>55</v>
      </c>
      <c r="D81" s="181" t="s">
        <v>4634</v>
      </c>
      <c r="E81" s="196">
        <v>0</v>
      </c>
      <c r="F81" s="181" t="s">
        <v>4635</v>
      </c>
      <c r="G81" s="181" t="s">
        <v>4635</v>
      </c>
      <c r="H81" s="181">
        <v>13.87</v>
      </c>
      <c r="I81" s="181" t="s">
        <v>436</v>
      </c>
      <c r="J81" s="181" t="s">
        <v>436</v>
      </c>
      <c r="K81" s="575">
        <f t="shared" si="0"/>
        <v>13.87</v>
      </c>
      <c r="L81" s="198">
        <v>41957</v>
      </c>
      <c r="M81" s="198">
        <v>41957</v>
      </c>
    </row>
    <row r="82" spans="1:13">
      <c r="A82" s="576" t="s">
        <v>519</v>
      </c>
      <c r="B82" s="196">
        <v>20</v>
      </c>
      <c r="C82" s="181" t="s">
        <v>159</v>
      </c>
      <c r="D82" s="181" t="s">
        <v>4636</v>
      </c>
      <c r="E82" s="196">
        <v>0</v>
      </c>
      <c r="F82" s="181" t="s">
        <v>55</v>
      </c>
      <c r="G82" s="181" t="s">
        <v>4611</v>
      </c>
      <c r="H82" s="181">
        <v>3.53</v>
      </c>
      <c r="I82" s="181" t="s">
        <v>3166</v>
      </c>
      <c r="J82" s="181" t="s">
        <v>3166</v>
      </c>
      <c r="K82" s="575">
        <f t="shared" si="0"/>
        <v>3.53</v>
      </c>
      <c r="L82" s="198">
        <v>41957</v>
      </c>
      <c r="M82" s="198">
        <v>41957</v>
      </c>
    </row>
    <row r="83" spans="1:13">
      <c r="A83" s="576" t="s">
        <v>519</v>
      </c>
      <c r="B83" s="196">
        <v>21</v>
      </c>
      <c r="C83" s="181" t="s">
        <v>706</v>
      </c>
      <c r="D83" s="181" t="s">
        <v>4637</v>
      </c>
      <c r="E83" s="196">
        <v>0</v>
      </c>
      <c r="F83" s="181" t="s">
        <v>159</v>
      </c>
      <c r="G83" s="181" t="s">
        <v>4636</v>
      </c>
      <c r="H83" s="181">
        <v>0.36</v>
      </c>
      <c r="I83" s="181" t="s">
        <v>19</v>
      </c>
      <c r="J83" s="181" t="s">
        <v>19</v>
      </c>
      <c r="K83" s="575">
        <f t="shared" si="0"/>
        <v>0.36</v>
      </c>
      <c r="L83" s="198">
        <v>41957</v>
      </c>
      <c r="M83" s="198">
        <v>41957</v>
      </c>
    </row>
    <row r="84" spans="1:13">
      <c r="A84" s="576" t="s">
        <v>519</v>
      </c>
      <c r="B84" s="196">
        <v>22</v>
      </c>
      <c r="C84" s="181" t="s">
        <v>724</v>
      </c>
      <c r="D84" s="181" t="s">
        <v>4638</v>
      </c>
      <c r="E84" s="196">
        <v>4.05</v>
      </c>
      <c r="F84" s="181" t="s">
        <v>531</v>
      </c>
      <c r="G84" s="181" t="s">
        <v>4606</v>
      </c>
      <c r="H84" s="181">
        <v>16.97</v>
      </c>
      <c r="I84" s="181" t="s">
        <v>436</v>
      </c>
      <c r="J84" s="181" t="s">
        <v>436</v>
      </c>
      <c r="K84" s="575">
        <f t="shared" si="0"/>
        <v>12.919999999999998</v>
      </c>
      <c r="L84" s="198">
        <v>41957</v>
      </c>
      <c r="M84" s="198">
        <v>41957</v>
      </c>
    </row>
    <row r="85" spans="1:13">
      <c r="A85" s="576" t="s">
        <v>519</v>
      </c>
      <c r="B85" s="196">
        <v>23</v>
      </c>
      <c r="C85" s="181" t="s">
        <v>1239</v>
      </c>
      <c r="D85" s="181" t="s">
        <v>4639</v>
      </c>
      <c r="E85" s="196">
        <v>0</v>
      </c>
      <c r="F85" s="181" t="s">
        <v>724</v>
      </c>
      <c r="G85" s="181" t="s">
        <v>4638</v>
      </c>
      <c r="H85" s="181">
        <v>0.18</v>
      </c>
      <c r="I85" s="181" t="s">
        <v>159</v>
      </c>
      <c r="J85" s="181" t="s">
        <v>4636</v>
      </c>
      <c r="K85" s="575">
        <f t="shared" si="0"/>
        <v>0.18</v>
      </c>
      <c r="L85" s="198">
        <v>41957</v>
      </c>
      <c r="M85" s="198">
        <v>41957</v>
      </c>
    </row>
    <row r="86" spans="1:13">
      <c r="A86" s="576" t="s">
        <v>519</v>
      </c>
      <c r="B86" s="196">
        <v>24</v>
      </c>
      <c r="C86" s="181" t="s">
        <v>4622</v>
      </c>
      <c r="D86" s="181" t="s">
        <v>4622</v>
      </c>
      <c r="E86" s="196">
        <v>0</v>
      </c>
      <c r="F86" s="181" t="s">
        <v>436</v>
      </c>
      <c r="G86" s="181" t="s">
        <v>436</v>
      </c>
      <c r="H86" s="181">
        <v>9.19</v>
      </c>
      <c r="I86" s="181" t="s">
        <v>3166</v>
      </c>
      <c r="J86" s="181" t="s">
        <v>3166</v>
      </c>
      <c r="K86" s="575">
        <f t="shared" si="0"/>
        <v>9.19</v>
      </c>
      <c r="L86" s="198">
        <v>41957</v>
      </c>
      <c r="M86" s="198">
        <v>41957</v>
      </c>
    </row>
    <row r="87" spans="1:13">
      <c r="A87" s="576" t="s">
        <v>519</v>
      </c>
      <c r="B87" s="196">
        <v>25</v>
      </c>
      <c r="C87" s="181" t="s">
        <v>4640</v>
      </c>
      <c r="D87" s="181" t="s">
        <v>4641</v>
      </c>
      <c r="E87" s="196">
        <v>0</v>
      </c>
      <c r="F87" s="181" t="s">
        <v>724</v>
      </c>
      <c r="G87" s="181" t="s">
        <v>4642</v>
      </c>
      <c r="H87" s="181">
        <v>2.1800000000000002</v>
      </c>
      <c r="I87" s="181" t="s">
        <v>3166</v>
      </c>
      <c r="J87" s="181" t="s">
        <v>3166</v>
      </c>
      <c r="K87" s="575">
        <f t="shared" si="0"/>
        <v>2.1800000000000002</v>
      </c>
      <c r="L87" s="198">
        <v>41654</v>
      </c>
      <c r="M87" s="179">
        <v>42005</v>
      </c>
    </row>
    <row r="88" spans="1:13">
      <c r="A88" s="576" t="s">
        <v>519</v>
      </c>
      <c r="B88" s="196">
        <v>26</v>
      </c>
      <c r="C88" s="181" t="s">
        <v>921</v>
      </c>
      <c r="D88" s="181" t="s">
        <v>4644</v>
      </c>
      <c r="E88" s="196">
        <v>0</v>
      </c>
      <c r="F88" s="181" t="s">
        <v>55</v>
      </c>
      <c r="G88" s="181" t="s">
        <v>4643</v>
      </c>
      <c r="H88" s="181">
        <v>3.12</v>
      </c>
      <c r="I88" s="181" t="s">
        <v>724</v>
      </c>
      <c r="J88" s="181" t="s">
        <v>4642</v>
      </c>
      <c r="K88" s="575">
        <f t="shared" si="0"/>
        <v>3.12</v>
      </c>
      <c r="L88" s="198">
        <v>41654</v>
      </c>
      <c r="M88" s="179">
        <v>42005</v>
      </c>
    </row>
    <row r="89" spans="1:13">
      <c r="A89" s="576" t="s">
        <v>519</v>
      </c>
      <c r="B89" s="196">
        <v>27</v>
      </c>
      <c r="C89" s="181" t="s">
        <v>3056</v>
      </c>
      <c r="E89" s="196">
        <v>0</v>
      </c>
      <c r="F89" s="181" t="s">
        <v>55</v>
      </c>
      <c r="G89" s="181" t="s">
        <v>4643</v>
      </c>
      <c r="H89" s="181">
        <v>0.35</v>
      </c>
      <c r="I89" s="181" t="s">
        <v>19</v>
      </c>
      <c r="J89" s="181" t="s">
        <v>19</v>
      </c>
      <c r="K89" s="575">
        <f t="shared" si="0"/>
        <v>0.35</v>
      </c>
      <c r="L89" s="198">
        <v>41654</v>
      </c>
      <c r="M89" s="179">
        <v>42005</v>
      </c>
    </row>
    <row r="90" spans="1:13">
      <c r="A90" s="576" t="s">
        <v>519</v>
      </c>
      <c r="B90" s="196">
        <v>28</v>
      </c>
      <c r="C90" s="181" t="s">
        <v>2417</v>
      </c>
      <c r="D90" s="181" t="s">
        <v>2418</v>
      </c>
      <c r="E90" s="196">
        <v>0</v>
      </c>
      <c r="F90" s="181" t="s">
        <v>724</v>
      </c>
      <c r="G90" s="181" t="s">
        <v>4642</v>
      </c>
      <c r="H90" s="181">
        <v>2.88</v>
      </c>
      <c r="I90" s="181" t="s">
        <v>4645</v>
      </c>
      <c r="J90" s="181" t="s">
        <v>70</v>
      </c>
      <c r="K90" s="575">
        <f t="shared" si="0"/>
        <v>2.88</v>
      </c>
      <c r="L90" s="198">
        <v>41653</v>
      </c>
      <c r="M90" s="198">
        <v>41925</v>
      </c>
    </row>
    <row r="91" spans="1:13">
      <c r="A91" s="576" t="s">
        <v>519</v>
      </c>
      <c r="B91" s="196">
        <v>29</v>
      </c>
      <c r="C91" s="181" t="s">
        <v>795</v>
      </c>
      <c r="D91" s="181" t="s">
        <v>4646</v>
      </c>
      <c r="E91" s="196">
        <v>0</v>
      </c>
      <c r="F91" s="181" t="s">
        <v>4622</v>
      </c>
      <c r="G91" s="181" t="s">
        <v>4622</v>
      </c>
      <c r="H91" s="181">
        <v>0.93</v>
      </c>
      <c r="I91" s="181" t="s">
        <v>724</v>
      </c>
      <c r="J91" s="181" t="s">
        <v>4642</v>
      </c>
      <c r="K91" s="575">
        <f t="shared" si="0"/>
        <v>0.93</v>
      </c>
      <c r="L91" s="198">
        <v>41653</v>
      </c>
      <c r="M91" s="198">
        <v>41896</v>
      </c>
    </row>
    <row r="92" spans="1:13">
      <c r="A92" s="576" t="s">
        <v>519</v>
      </c>
      <c r="B92" s="196">
        <v>30</v>
      </c>
      <c r="C92" s="181" t="s">
        <v>4647</v>
      </c>
      <c r="D92" s="181" t="s">
        <v>4648</v>
      </c>
      <c r="E92" s="196">
        <v>0</v>
      </c>
      <c r="F92" s="181" t="s">
        <v>167</v>
      </c>
      <c r="G92" s="181" t="s">
        <v>4632</v>
      </c>
      <c r="H92" s="181">
        <v>0.11</v>
      </c>
      <c r="I92" s="181" t="s">
        <v>19</v>
      </c>
      <c r="J92" s="181" t="s">
        <v>19</v>
      </c>
      <c r="K92" s="575">
        <f t="shared" si="0"/>
        <v>0.11</v>
      </c>
      <c r="L92" s="198">
        <v>41654</v>
      </c>
      <c r="M92" s="179">
        <v>42005</v>
      </c>
    </row>
    <row r="93" spans="1:13">
      <c r="A93" s="576" t="s">
        <v>519</v>
      </c>
      <c r="B93" s="196">
        <v>31</v>
      </c>
      <c r="C93" s="181" t="s">
        <v>1723</v>
      </c>
      <c r="D93" s="181" t="s">
        <v>4649</v>
      </c>
      <c r="E93" s="196">
        <v>0</v>
      </c>
      <c r="F93" s="181" t="s">
        <v>531</v>
      </c>
      <c r="G93" s="181" t="s">
        <v>4606</v>
      </c>
      <c r="H93" s="181">
        <v>0.09</v>
      </c>
      <c r="I93" s="181" t="s">
        <v>55</v>
      </c>
      <c r="J93" s="181" t="s">
        <v>2419</v>
      </c>
      <c r="K93" s="575">
        <f t="shared" si="0"/>
        <v>0.09</v>
      </c>
      <c r="L93" s="198">
        <v>41653</v>
      </c>
      <c r="M93" s="198">
        <v>41896</v>
      </c>
    </row>
    <row r="94" spans="1:13">
      <c r="A94" s="576" t="s">
        <v>519</v>
      </c>
      <c r="B94" s="196">
        <v>32</v>
      </c>
      <c r="C94" s="181" t="s">
        <v>3149</v>
      </c>
      <c r="D94" s="181" t="s">
        <v>2418</v>
      </c>
      <c r="E94" s="196">
        <v>0</v>
      </c>
      <c r="F94" s="181" t="s">
        <v>58</v>
      </c>
      <c r="G94" s="181" t="s">
        <v>4620</v>
      </c>
      <c r="H94" s="181">
        <v>1.84</v>
      </c>
      <c r="I94" s="181" t="s">
        <v>41</v>
      </c>
      <c r="J94" s="181" t="s">
        <v>4623</v>
      </c>
      <c r="K94" s="575">
        <f t="shared" si="0"/>
        <v>1.84</v>
      </c>
      <c r="L94" s="198">
        <v>41653</v>
      </c>
      <c r="M94" s="198">
        <v>41865</v>
      </c>
    </row>
    <row r="95" spans="1:13">
      <c r="A95" s="576" t="s">
        <v>519</v>
      </c>
      <c r="B95" s="196">
        <v>33</v>
      </c>
      <c r="C95" s="181" t="s">
        <v>41</v>
      </c>
      <c r="D95" s="181" t="s">
        <v>4623</v>
      </c>
      <c r="E95" s="196">
        <v>0</v>
      </c>
      <c r="F95" s="181" t="s">
        <v>794</v>
      </c>
      <c r="G95" s="181" t="s">
        <v>4614</v>
      </c>
      <c r="H95" s="181">
        <v>5.57</v>
      </c>
      <c r="I95" s="181" t="s">
        <v>19</v>
      </c>
      <c r="J95" s="181" t="s">
        <v>19</v>
      </c>
      <c r="K95" s="575">
        <f t="shared" si="0"/>
        <v>5.57</v>
      </c>
      <c r="L95" s="198">
        <v>41653</v>
      </c>
      <c r="M95" s="198">
        <v>41865</v>
      </c>
    </row>
    <row r="96" spans="1:13" ht="14.85" customHeight="1">
      <c r="A96" s="5468" t="s">
        <v>6698</v>
      </c>
      <c r="B96" s="5469"/>
      <c r="C96" s="5469"/>
      <c r="D96" s="5469"/>
      <c r="E96" s="5469"/>
      <c r="F96" s="5470"/>
      <c r="K96" s="575">
        <f>H96-E98</f>
        <v>0</v>
      </c>
    </row>
    <row r="97" spans="1:14" ht="14.85" customHeight="1">
      <c r="A97" s="5471"/>
      <c r="B97" s="5472"/>
      <c r="C97" s="5472"/>
      <c r="D97" s="5472"/>
      <c r="E97" s="5472"/>
      <c r="F97" s="5473"/>
      <c r="K97" s="575">
        <f>H97-E99</f>
        <v>-20.49</v>
      </c>
    </row>
    <row r="98" spans="1:14">
      <c r="A98" s="576" t="s">
        <v>519</v>
      </c>
      <c r="B98" s="196">
        <v>1</v>
      </c>
      <c r="C98" s="181" t="s">
        <v>708</v>
      </c>
      <c r="D98" s="181" t="s">
        <v>6700</v>
      </c>
      <c r="E98" s="196">
        <v>0</v>
      </c>
      <c r="F98" s="181" t="s">
        <v>531</v>
      </c>
      <c r="G98" s="181" t="s">
        <v>531</v>
      </c>
      <c r="H98" s="181">
        <v>1.04</v>
      </c>
      <c r="I98" s="181" t="s">
        <v>436</v>
      </c>
      <c r="J98" s="181" t="s">
        <v>436</v>
      </c>
      <c r="K98" s="575">
        <f>H98-E98</f>
        <v>1.04</v>
      </c>
      <c r="L98" s="577">
        <v>42191</v>
      </c>
      <c r="M98" s="198">
        <v>42292</v>
      </c>
    </row>
    <row r="99" spans="1:14">
      <c r="A99" s="576" t="s">
        <v>519</v>
      </c>
      <c r="B99" s="196">
        <v>2</v>
      </c>
      <c r="C99" s="181" t="s">
        <v>436</v>
      </c>
      <c r="D99" s="181" t="s">
        <v>6701</v>
      </c>
      <c r="E99" s="196">
        <v>20.49</v>
      </c>
      <c r="F99" s="181" t="s">
        <v>6702</v>
      </c>
      <c r="G99" s="181" t="s">
        <v>6703</v>
      </c>
      <c r="H99" s="181">
        <v>28.43</v>
      </c>
      <c r="I99" s="987" t="s">
        <v>436</v>
      </c>
      <c r="J99" s="987" t="s">
        <v>3356</v>
      </c>
      <c r="K99" s="987">
        <f t="shared" ref="K99:K165" si="1">H99-E99</f>
        <v>7.9400000000000013</v>
      </c>
      <c r="L99" s="181" t="s">
        <v>6704</v>
      </c>
      <c r="M99" s="198">
        <v>42292</v>
      </c>
    </row>
    <row r="100" spans="1:14" s="987" customFormat="1">
      <c r="A100" s="990" t="s">
        <v>519</v>
      </c>
      <c r="B100" s="196">
        <v>3</v>
      </c>
      <c r="C100" s="987" t="s">
        <v>436</v>
      </c>
      <c r="D100" s="987" t="s">
        <v>436</v>
      </c>
      <c r="E100" s="196">
        <v>0</v>
      </c>
      <c r="F100" s="987" t="s">
        <v>436</v>
      </c>
      <c r="G100" s="987" t="s">
        <v>6705</v>
      </c>
      <c r="H100" s="987">
        <v>1.1499999999999999</v>
      </c>
      <c r="I100" s="987" t="s">
        <v>6706</v>
      </c>
      <c r="J100" s="987" t="s">
        <v>6706</v>
      </c>
      <c r="K100" s="987">
        <f t="shared" si="1"/>
        <v>1.1499999999999999</v>
      </c>
      <c r="L100" s="577">
        <v>42213</v>
      </c>
      <c r="M100" s="198">
        <v>42292</v>
      </c>
    </row>
    <row r="101" spans="1:14">
      <c r="A101" s="576" t="s">
        <v>519</v>
      </c>
      <c r="B101" s="196">
        <v>4</v>
      </c>
      <c r="C101" s="181" t="s">
        <v>1723</v>
      </c>
      <c r="D101" s="181" t="s">
        <v>4649</v>
      </c>
      <c r="E101" s="196">
        <v>0</v>
      </c>
      <c r="F101" s="181" t="s">
        <v>531</v>
      </c>
      <c r="G101" s="181" t="s">
        <v>531</v>
      </c>
      <c r="H101" s="181">
        <v>0.09</v>
      </c>
      <c r="I101" s="181" t="s">
        <v>55</v>
      </c>
      <c r="J101" s="181" t="s">
        <v>2419</v>
      </c>
      <c r="K101" s="987">
        <f t="shared" si="1"/>
        <v>0.09</v>
      </c>
      <c r="L101" s="577">
        <v>42324</v>
      </c>
      <c r="M101" s="198">
        <v>42719</v>
      </c>
    </row>
    <row r="102" spans="1:14">
      <c r="A102" s="576" t="s">
        <v>519</v>
      </c>
      <c r="B102" s="196">
        <v>5</v>
      </c>
      <c r="C102" s="181" t="s">
        <v>6699</v>
      </c>
      <c r="D102" s="181" t="s">
        <v>6707</v>
      </c>
      <c r="E102" s="196">
        <v>0</v>
      </c>
      <c r="F102" s="181" t="s">
        <v>436</v>
      </c>
      <c r="G102" s="181" t="s">
        <v>436</v>
      </c>
      <c r="H102" s="181">
        <v>4.8600000000000003</v>
      </c>
      <c r="I102" s="181" t="s">
        <v>724</v>
      </c>
      <c r="J102" s="181" t="s">
        <v>4638</v>
      </c>
      <c r="K102" s="987">
        <f t="shared" si="1"/>
        <v>4.8600000000000003</v>
      </c>
      <c r="L102" s="577">
        <v>42219</v>
      </c>
      <c r="M102" s="198">
        <v>42292</v>
      </c>
    </row>
    <row r="103" spans="1:14">
      <c r="A103" s="576" t="s">
        <v>519</v>
      </c>
      <c r="B103" s="196">
        <v>6</v>
      </c>
      <c r="C103" s="181" t="s">
        <v>1202</v>
      </c>
      <c r="D103" s="181" t="s">
        <v>6708</v>
      </c>
      <c r="E103" s="196">
        <v>0</v>
      </c>
      <c r="F103" s="181" t="s">
        <v>705</v>
      </c>
      <c r="G103" s="181" t="s">
        <v>6707</v>
      </c>
      <c r="H103" s="181">
        <v>1.18</v>
      </c>
      <c r="I103" s="181" t="s">
        <v>393</v>
      </c>
      <c r="J103" s="181" t="s">
        <v>6709</v>
      </c>
      <c r="K103" s="987">
        <f t="shared" si="1"/>
        <v>1.18</v>
      </c>
      <c r="L103" s="577">
        <v>42221</v>
      </c>
      <c r="M103" s="198">
        <v>42292</v>
      </c>
    </row>
    <row r="104" spans="1:14">
      <c r="A104" s="576" t="s">
        <v>519</v>
      </c>
      <c r="B104" s="196">
        <v>7</v>
      </c>
      <c r="C104" s="181" t="s">
        <v>393</v>
      </c>
      <c r="D104" s="181" t="s">
        <v>6709</v>
      </c>
      <c r="E104" s="196">
        <v>0</v>
      </c>
      <c r="F104" s="181" t="s">
        <v>436</v>
      </c>
      <c r="G104" s="181" t="s">
        <v>436</v>
      </c>
      <c r="H104" s="181">
        <v>3.3</v>
      </c>
      <c r="I104" s="181" t="s">
        <v>724</v>
      </c>
      <c r="J104" s="181" t="s">
        <v>4638</v>
      </c>
      <c r="K104" s="987">
        <f t="shared" si="1"/>
        <v>3.3</v>
      </c>
      <c r="L104" s="577">
        <v>42223</v>
      </c>
      <c r="M104" s="198">
        <v>42292</v>
      </c>
    </row>
    <row r="105" spans="1:14">
      <c r="A105" s="576" t="s">
        <v>519</v>
      </c>
      <c r="B105" s="196">
        <v>8</v>
      </c>
      <c r="C105" s="181" t="s">
        <v>724</v>
      </c>
      <c r="D105" s="181" t="s">
        <v>4638</v>
      </c>
      <c r="E105" s="196">
        <v>0</v>
      </c>
      <c r="F105" s="181" t="s">
        <v>168</v>
      </c>
      <c r="G105" s="181" t="s">
        <v>6710</v>
      </c>
      <c r="H105" s="181">
        <v>4.05</v>
      </c>
      <c r="I105" s="181" t="s">
        <v>531</v>
      </c>
      <c r="J105" s="181" t="s">
        <v>531</v>
      </c>
      <c r="K105" s="987">
        <f t="shared" si="1"/>
        <v>4.05</v>
      </c>
      <c r="L105" s="577">
        <v>42227</v>
      </c>
      <c r="M105" s="198">
        <v>42292</v>
      </c>
    </row>
    <row r="106" spans="1:14">
      <c r="A106" s="576" t="s">
        <v>519</v>
      </c>
      <c r="B106" s="196">
        <v>9</v>
      </c>
      <c r="C106" s="181" t="s">
        <v>168</v>
      </c>
      <c r="D106" s="181" t="s">
        <v>6710</v>
      </c>
      <c r="E106" s="196">
        <v>4.26</v>
      </c>
      <c r="F106" s="181" t="s">
        <v>168</v>
      </c>
      <c r="G106" s="181" t="s">
        <v>3356</v>
      </c>
      <c r="H106" s="181">
        <v>7.64</v>
      </c>
      <c r="I106" s="181" t="s">
        <v>724</v>
      </c>
      <c r="J106" s="181" t="s">
        <v>4638</v>
      </c>
      <c r="K106" s="987">
        <f t="shared" si="1"/>
        <v>3.38</v>
      </c>
      <c r="L106" s="577">
        <v>42229</v>
      </c>
      <c r="M106" s="198">
        <v>42292</v>
      </c>
    </row>
    <row r="107" spans="1:14">
      <c r="A107" s="576" t="s">
        <v>519</v>
      </c>
      <c r="B107" s="196">
        <v>10</v>
      </c>
      <c r="C107" s="181" t="s">
        <v>3055</v>
      </c>
      <c r="D107" s="181" t="s">
        <v>6711</v>
      </c>
      <c r="E107" s="196">
        <v>0</v>
      </c>
      <c r="F107" s="181" t="s">
        <v>4635</v>
      </c>
      <c r="G107" s="181" t="s">
        <v>4635</v>
      </c>
      <c r="H107" s="181">
        <v>3.38</v>
      </c>
      <c r="I107" s="181" t="s">
        <v>3055</v>
      </c>
      <c r="J107" s="181" t="s">
        <v>3356</v>
      </c>
      <c r="K107" s="987">
        <f t="shared" si="1"/>
        <v>3.38</v>
      </c>
      <c r="L107" s="577">
        <v>42233</v>
      </c>
      <c r="M107" s="198">
        <v>42292</v>
      </c>
    </row>
    <row r="108" spans="1:14">
      <c r="A108" s="576" t="s">
        <v>519</v>
      </c>
      <c r="B108" s="196">
        <v>11</v>
      </c>
      <c r="C108" s="181" t="s">
        <v>4635</v>
      </c>
      <c r="D108" s="181" t="s">
        <v>4635</v>
      </c>
      <c r="E108" s="196">
        <v>0</v>
      </c>
      <c r="F108" s="181" t="s">
        <v>4635</v>
      </c>
      <c r="G108" s="181" t="s">
        <v>2430</v>
      </c>
      <c r="H108" s="181">
        <v>3.28</v>
      </c>
      <c r="I108" s="181" t="s">
        <v>4635</v>
      </c>
      <c r="J108" s="181" t="s">
        <v>3356</v>
      </c>
      <c r="K108" s="987">
        <f t="shared" si="1"/>
        <v>3.28</v>
      </c>
      <c r="L108" s="577">
        <v>42324</v>
      </c>
      <c r="M108" s="198">
        <v>42719</v>
      </c>
    </row>
    <row r="109" spans="1:14">
      <c r="A109" s="576" t="s">
        <v>519</v>
      </c>
      <c r="B109" s="196">
        <v>12</v>
      </c>
      <c r="C109" s="181" t="s">
        <v>55</v>
      </c>
      <c r="D109" s="181" t="s">
        <v>4634</v>
      </c>
      <c r="E109" s="196">
        <v>0</v>
      </c>
      <c r="F109" s="181" t="s">
        <v>4635</v>
      </c>
      <c r="G109" s="181" t="s">
        <v>4635</v>
      </c>
      <c r="H109" s="181">
        <v>2.35</v>
      </c>
      <c r="I109" s="181" t="s">
        <v>531</v>
      </c>
      <c r="J109" s="181" t="s">
        <v>531</v>
      </c>
      <c r="K109" s="987">
        <f t="shared" si="1"/>
        <v>2.35</v>
      </c>
      <c r="L109" s="577">
        <v>42324</v>
      </c>
      <c r="M109" s="198">
        <v>42719</v>
      </c>
    </row>
    <row r="110" spans="1:14">
      <c r="A110" s="576" t="s">
        <v>519</v>
      </c>
      <c r="B110" s="196">
        <v>13</v>
      </c>
      <c r="C110" s="181" t="s">
        <v>377</v>
      </c>
      <c r="D110" s="181" t="s">
        <v>3851</v>
      </c>
      <c r="E110" s="196">
        <v>0</v>
      </c>
      <c r="F110" s="181" t="s">
        <v>705</v>
      </c>
      <c r="G110" s="181" t="s">
        <v>6707</v>
      </c>
      <c r="H110" s="181">
        <v>1.83</v>
      </c>
      <c r="I110" s="181" t="s">
        <v>236</v>
      </c>
      <c r="J110" s="181" t="s">
        <v>236</v>
      </c>
      <c r="K110" s="987">
        <f t="shared" si="1"/>
        <v>1.83</v>
      </c>
      <c r="L110" s="198">
        <v>42353</v>
      </c>
      <c r="M110" s="198">
        <v>42416</v>
      </c>
    </row>
    <row r="111" spans="1:14">
      <c r="A111" s="576" t="s">
        <v>519</v>
      </c>
      <c r="B111" s="196">
        <v>14</v>
      </c>
      <c r="C111" s="181" t="s">
        <v>377</v>
      </c>
      <c r="D111" s="181" t="s">
        <v>7664</v>
      </c>
      <c r="E111" s="196">
        <v>1.83</v>
      </c>
      <c r="F111" s="181" t="s">
        <v>236</v>
      </c>
      <c r="G111" s="181" t="s">
        <v>236</v>
      </c>
      <c r="H111" s="181">
        <v>4.92</v>
      </c>
      <c r="I111" s="181" t="s">
        <v>152</v>
      </c>
      <c r="J111" s="181" t="s">
        <v>7665</v>
      </c>
      <c r="K111" s="987">
        <f t="shared" si="1"/>
        <v>3.09</v>
      </c>
      <c r="L111" s="198">
        <v>42353</v>
      </c>
      <c r="M111" s="198">
        <v>42416</v>
      </c>
      <c r="N111" s="1061"/>
    </row>
    <row r="112" spans="1:14">
      <c r="A112" s="576" t="s">
        <v>519</v>
      </c>
      <c r="B112" s="196">
        <v>15</v>
      </c>
      <c r="C112" s="181" t="s">
        <v>245</v>
      </c>
      <c r="D112" s="181" t="s">
        <v>7666</v>
      </c>
      <c r="E112" s="196">
        <v>0</v>
      </c>
      <c r="F112" s="181" t="s">
        <v>240</v>
      </c>
      <c r="G112" s="181" t="s">
        <v>7667</v>
      </c>
      <c r="H112" s="181">
        <v>2.4</v>
      </c>
      <c r="I112" s="181" t="s">
        <v>377</v>
      </c>
      <c r="J112" s="181" t="s">
        <v>7664</v>
      </c>
      <c r="K112" s="987">
        <f t="shared" si="1"/>
        <v>2.4</v>
      </c>
      <c r="L112" s="198">
        <v>42353</v>
      </c>
      <c r="M112" s="198">
        <v>42416</v>
      </c>
      <c r="N112" s="1061"/>
    </row>
    <row r="113" spans="1:14">
      <c r="A113" s="576" t="s">
        <v>519</v>
      </c>
      <c r="B113" s="196">
        <v>16</v>
      </c>
      <c r="C113" s="181" t="s">
        <v>134</v>
      </c>
      <c r="D113" s="181" t="s">
        <v>7668</v>
      </c>
      <c r="E113" s="196">
        <v>0</v>
      </c>
      <c r="F113" s="181" t="s">
        <v>245</v>
      </c>
      <c r="G113" s="181" t="s">
        <v>7666</v>
      </c>
      <c r="H113" s="181">
        <v>2.5</v>
      </c>
      <c r="I113" s="181" t="s">
        <v>33</v>
      </c>
      <c r="J113" s="181" t="s">
        <v>33</v>
      </c>
      <c r="K113" s="987">
        <f t="shared" si="1"/>
        <v>2.5</v>
      </c>
      <c r="L113" s="198">
        <v>42353</v>
      </c>
      <c r="M113" s="198">
        <v>42445</v>
      </c>
      <c r="N113" s="1061"/>
    </row>
    <row r="114" spans="1:14">
      <c r="A114" s="576" t="s">
        <v>519</v>
      </c>
      <c r="B114" s="196">
        <v>17</v>
      </c>
      <c r="C114" s="181" t="s">
        <v>240</v>
      </c>
      <c r="D114" s="181" t="s">
        <v>7667</v>
      </c>
      <c r="E114" s="196">
        <v>0</v>
      </c>
      <c r="F114" s="181" t="s">
        <v>882</v>
      </c>
      <c r="G114" s="181" t="s">
        <v>3161</v>
      </c>
      <c r="H114" s="181">
        <v>5.09</v>
      </c>
      <c r="I114" s="181" t="s">
        <v>787</v>
      </c>
      <c r="J114" s="181" t="s">
        <v>7669</v>
      </c>
      <c r="K114" s="987">
        <f t="shared" si="1"/>
        <v>5.09</v>
      </c>
      <c r="L114" s="198">
        <v>42353</v>
      </c>
      <c r="M114" s="198">
        <v>42445</v>
      </c>
      <c r="N114" s="1061"/>
    </row>
    <row r="115" spans="1:14">
      <c r="A115" s="576" t="s">
        <v>519</v>
      </c>
      <c r="B115" s="196">
        <v>18</v>
      </c>
      <c r="C115" s="181" t="s">
        <v>439</v>
      </c>
      <c r="D115" s="181" t="s">
        <v>7670</v>
      </c>
      <c r="E115" s="196">
        <v>0</v>
      </c>
      <c r="F115" s="181" t="s">
        <v>160</v>
      </c>
      <c r="G115" s="181" t="s">
        <v>1293</v>
      </c>
      <c r="H115" s="181">
        <v>0.55000000000000004</v>
      </c>
      <c r="I115" s="181" t="s">
        <v>240</v>
      </c>
      <c r="J115" s="181" t="s">
        <v>7667</v>
      </c>
      <c r="K115" s="987">
        <f t="shared" si="1"/>
        <v>0.55000000000000004</v>
      </c>
      <c r="L115" s="198">
        <v>42353</v>
      </c>
      <c r="M115" s="198">
        <v>42416</v>
      </c>
      <c r="N115" s="1061"/>
    </row>
    <row r="116" spans="1:14">
      <c r="A116" s="181" t="s">
        <v>519</v>
      </c>
      <c r="B116" s="196">
        <v>19</v>
      </c>
      <c r="C116" s="181" t="s">
        <v>152</v>
      </c>
      <c r="D116" s="181" t="s">
        <v>7665</v>
      </c>
      <c r="E116" s="196">
        <v>0.64</v>
      </c>
      <c r="F116" s="181" t="s">
        <v>156</v>
      </c>
      <c r="G116" s="181" t="s">
        <v>7671</v>
      </c>
      <c r="H116" s="181">
        <v>3.31</v>
      </c>
      <c r="I116" s="181" t="s">
        <v>297</v>
      </c>
      <c r="J116" s="181" t="s">
        <v>7672</v>
      </c>
      <c r="K116" s="987">
        <f t="shared" si="1"/>
        <v>2.67</v>
      </c>
      <c r="L116" s="198">
        <v>42353</v>
      </c>
      <c r="M116" s="198">
        <v>42445</v>
      </c>
      <c r="N116" s="1061"/>
    </row>
    <row r="117" spans="1:14">
      <c r="A117" s="181" t="s">
        <v>519</v>
      </c>
      <c r="B117" s="196">
        <v>20</v>
      </c>
      <c r="C117" s="181" t="s">
        <v>297</v>
      </c>
      <c r="D117" s="181" t="s">
        <v>7672</v>
      </c>
      <c r="E117" s="196">
        <v>0.59</v>
      </c>
      <c r="F117" s="181" t="s">
        <v>240</v>
      </c>
      <c r="G117" s="181" t="s">
        <v>7667</v>
      </c>
      <c r="H117" s="181">
        <v>2.7</v>
      </c>
      <c r="I117" s="181" t="s">
        <v>7673</v>
      </c>
      <c r="J117" s="181" t="s">
        <v>7673</v>
      </c>
      <c r="K117" s="987">
        <f t="shared" si="1"/>
        <v>2.1100000000000003</v>
      </c>
      <c r="L117" s="198">
        <v>42353</v>
      </c>
      <c r="M117" s="198">
        <v>42445</v>
      </c>
      <c r="N117" s="1061"/>
    </row>
    <row r="118" spans="1:14">
      <c r="A118" s="181" t="s">
        <v>519</v>
      </c>
      <c r="B118" s="196">
        <v>21</v>
      </c>
      <c r="C118" s="181" t="s">
        <v>160</v>
      </c>
      <c r="D118" s="181" t="s">
        <v>1293</v>
      </c>
      <c r="E118" s="196">
        <v>0</v>
      </c>
      <c r="F118" s="181" t="s">
        <v>236</v>
      </c>
      <c r="G118" s="181" t="s">
        <v>236</v>
      </c>
      <c r="H118" s="181">
        <v>0.78</v>
      </c>
      <c r="I118" s="181" t="s">
        <v>240</v>
      </c>
      <c r="J118" s="181" t="s">
        <v>7667</v>
      </c>
      <c r="K118" s="987">
        <f t="shared" si="1"/>
        <v>0.78</v>
      </c>
      <c r="L118" s="198">
        <v>42353</v>
      </c>
      <c r="M118" s="198">
        <v>42416</v>
      </c>
      <c r="N118" s="1061"/>
    </row>
    <row r="119" spans="1:14">
      <c r="A119" s="181" t="s">
        <v>824</v>
      </c>
      <c r="B119" s="196">
        <v>22</v>
      </c>
      <c r="C119" s="181" t="s">
        <v>716</v>
      </c>
      <c r="D119" s="181" t="s">
        <v>7853</v>
      </c>
      <c r="E119" s="196">
        <v>0</v>
      </c>
      <c r="F119" s="181" t="s">
        <v>206</v>
      </c>
      <c r="G119" s="181" t="s">
        <v>4608</v>
      </c>
      <c r="H119" s="181">
        <v>0.23</v>
      </c>
      <c r="I119" s="181" t="s">
        <v>207</v>
      </c>
      <c r="J119" s="181" t="s">
        <v>7854</v>
      </c>
      <c r="K119" s="987">
        <f t="shared" si="1"/>
        <v>0.23</v>
      </c>
      <c r="L119" s="198">
        <v>42719</v>
      </c>
      <c r="M119" s="198">
        <v>42416</v>
      </c>
      <c r="N119" s="1061"/>
    </row>
    <row r="120" spans="1:14">
      <c r="A120" s="181" t="s">
        <v>824</v>
      </c>
      <c r="B120" s="196">
        <v>23</v>
      </c>
      <c r="C120" s="181" t="s">
        <v>206</v>
      </c>
      <c r="D120" s="181" t="s">
        <v>7852</v>
      </c>
      <c r="E120" s="196">
        <v>0</v>
      </c>
      <c r="F120" s="181" t="s">
        <v>206</v>
      </c>
      <c r="G120" s="181" t="s">
        <v>6705</v>
      </c>
      <c r="H120" s="181">
        <v>1.7</v>
      </c>
      <c r="I120" s="181" t="s">
        <v>206</v>
      </c>
      <c r="J120" s="181" t="s">
        <v>3165</v>
      </c>
      <c r="K120" s="987">
        <f t="shared" si="1"/>
        <v>1.7</v>
      </c>
      <c r="L120" s="198">
        <v>42719</v>
      </c>
      <c r="M120" s="198">
        <v>42416</v>
      </c>
      <c r="N120" s="1061"/>
    </row>
    <row r="121" spans="1:14">
      <c r="A121" s="181" t="s">
        <v>519</v>
      </c>
      <c r="B121" s="196">
        <v>24</v>
      </c>
      <c r="C121" s="181" t="s">
        <v>206</v>
      </c>
      <c r="D121" s="181" t="s">
        <v>7852</v>
      </c>
      <c r="E121" s="196">
        <v>0</v>
      </c>
      <c r="F121" s="181" t="s">
        <v>168</v>
      </c>
      <c r="G121" s="181" t="s">
        <v>6710</v>
      </c>
      <c r="H121" s="181">
        <v>4.2699999999999996</v>
      </c>
      <c r="I121" s="181" t="s">
        <v>206</v>
      </c>
      <c r="J121" s="181" t="s">
        <v>3356</v>
      </c>
      <c r="K121" s="987">
        <f t="shared" si="1"/>
        <v>4.2699999999999996</v>
      </c>
      <c r="L121" s="198">
        <v>42719</v>
      </c>
      <c r="M121" s="198">
        <v>42385</v>
      </c>
      <c r="N121" s="1061"/>
    </row>
    <row r="122" spans="1:14">
      <c r="A122" s="181" t="s">
        <v>824</v>
      </c>
      <c r="B122" s="196">
        <v>25</v>
      </c>
      <c r="C122" s="181" t="s">
        <v>207</v>
      </c>
      <c r="D122" s="181" t="s">
        <v>7855</v>
      </c>
      <c r="E122" s="196">
        <v>0</v>
      </c>
      <c r="F122" s="181" t="s">
        <v>207</v>
      </c>
      <c r="G122" s="181" t="s">
        <v>6705</v>
      </c>
      <c r="H122" s="181">
        <v>0.71</v>
      </c>
      <c r="I122" s="181" t="s">
        <v>6706</v>
      </c>
      <c r="J122" s="181" t="s">
        <v>7856</v>
      </c>
      <c r="K122" s="987">
        <f t="shared" si="1"/>
        <v>0.71</v>
      </c>
      <c r="L122" s="198">
        <v>42384</v>
      </c>
      <c r="M122" s="198">
        <v>42416</v>
      </c>
    </row>
    <row r="123" spans="1:14">
      <c r="A123" s="181" t="s">
        <v>824</v>
      </c>
      <c r="B123" s="196">
        <v>26</v>
      </c>
      <c r="C123" s="181" t="s">
        <v>2742</v>
      </c>
      <c r="D123" s="181" t="s">
        <v>7857</v>
      </c>
      <c r="E123" s="196">
        <v>0</v>
      </c>
      <c r="F123" s="181" t="s">
        <v>207</v>
      </c>
      <c r="G123" s="181" t="s">
        <v>7855</v>
      </c>
      <c r="H123" s="181">
        <v>0.08</v>
      </c>
      <c r="I123" s="181" t="s">
        <v>206</v>
      </c>
      <c r="J123" s="181" t="s">
        <v>4608</v>
      </c>
      <c r="K123" s="987">
        <f t="shared" si="1"/>
        <v>0.08</v>
      </c>
      <c r="L123" s="198">
        <v>42430</v>
      </c>
      <c r="M123" s="198">
        <v>42445</v>
      </c>
    </row>
    <row r="124" spans="1:14">
      <c r="A124" s="181" t="s">
        <v>824</v>
      </c>
      <c r="B124" s="196">
        <v>27</v>
      </c>
      <c r="C124" s="181" t="s">
        <v>5543</v>
      </c>
      <c r="D124" s="181" t="s">
        <v>5543</v>
      </c>
      <c r="E124" s="196">
        <v>0</v>
      </c>
      <c r="F124" s="181" t="s">
        <v>207</v>
      </c>
      <c r="G124" s="181" t="s">
        <v>7855</v>
      </c>
      <c r="H124" s="181">
        <v>0.06</v>
      </c>
      <c r="I124" s="181" t="s">
        <v>206</v>
      </c>
      <c r="J124" s="181" t="s">
        <v>4608</v>
      </c>
      <c r="K124" s="987">
        <f t="shared" si="1"/>
        <v>0.06</v>
      </c>
      <c r="L124" s="198">
        <v>42430</v>
      </c>
      <c r="M124" s="198">
        <v>42445</v>
      </c>
    </row>
    <row r="125" spans="1:14">
      <c r="A125" s="181" t="s">
        <v>824</v>
      </c>
      <c r="B125" s="196">
        <v>28</v>
      </c>
      <c r="C125" s="181" t="s">
        <v>2665</v>
      </c>
      <c r="D125" s="181" t="s">
        <v>814</v>
      </c>
      <c r="E125" s="196">
        <v>100</v>
      </c>
      <c r="F125" s="181" t="s">
        <v>6706</v>
      </c>
      <c r="G125" s="181" t="s">
        <v>7856</v>
      </c>
      <c r="H125" s="181">
        <v>100.2</v>
      </c>
      <c r="I125" s="181" t="s">
        <v>2665</v>
      </c>
      <c r="J125" s="181" t="s">
        <v>19</v>
      </c>
      <c r="K125" s="987">
        <f t="shared" si="1"/>
        <v>0.20000000000000284</v>
      </c>
      <c r="L125" s="198">
        <v>42430</v>
      </c>
      <c r="M125" s="198">
        <v>42445</v>
      </c>
    </row>
    <row r="126" spans="1:14">
      <c r="A126" s="181" t="s">
        <v>824</v>
      </c>
      <c r="B126" s="196">
        <v>29</v>
      </c>
      <c r="C126" s="181" t="s">
        <v>2665</v>
      </c>
      <c r="D126" s="181" t="s">
        <v>814</v>
      </c>
      <c r="E126" s="196">
        <v>200</v>
      </c>
      <c r="F126" s="181" t="s">
        <v>2665</v>
      </c>
      <c r="G126" s="181" t="s">
        <v>814</v>
      </c>
      <c r="H126" s="181">
        <v>200.14</v>
      </c>
      <c r="I126" s="181" t="s">
        <v>206</v>
      </c>
      <c r="J126" s="181" t="s">
        <v>4608</v>
      </c>
      <c r="K126" s="987">
        <f t="shared" si="1"/>
        <v>0.13999999999998636</v>
      </c>
      <c r="L126" s="198">
        <v>42430</v>
      </c>
      <c r="M126" s="198">
        <v>42445</v>
      </c>
    </row>
    <row r="127" spans="1:14">
      <c r="A127" s="181" t="s">
        <v>824</v>
      </c>
      <c r="B127" s="196">
        <v>30</v>
      </c>
      <c r="C127" s="181" t="s">
        <v>7858</v>
      </c>
      <c r="D127" s="181" t="s">
        <v>7859</v>
      </c>
      <c r="E127" s="196">
        <v>0</v>
      </c>
      <c r="F127" s="181" t="s">
        <v>6706</v>
      </c>
      <c r="G127" s="181" t="s">
        <v>7856</v>
      </c>
      <c r="H127" s="181">
        <v>0.05</v>
      </c>
      <c r="I127" s="181" t="s">
        <v>7858</v>
      </c>
      <c r="J127" s="181" t="s">
        <v>19</v>
      </c>
      <c r="K127" s="987">
        <f t="shared" si="1"/>
        <v>0.05</v>
      </c>
      <c r="L127" s="198">
        <v>42491</v>
      </c>
      <c r="M127" s="198">
        <v>42506</v>
      </c>
    </row>
    <row r="128" spans="1:14">
      <c r="A128" s="181" t="s">
        <v>824</v>
      </c>
      <c r="B128" s="196">
        <v>31</v>
      </c>
      <c r="C128" s="181" t="s">
        <v>281</v>
      </c>
      <c r="D128" s="181" t="s">
        <v>7860</v>
      </c>
      <c r="E128" s="196">
        <v>0</v>
      </c>
      <c r="F128" s="181" t="s">
        <v>642</v>
      </c>
      <c r="G128" s="181" t="s">
        <v>7861</v>
      </c>
      <c r="H128" s="181">
        <v>0.23</v>
      </c>
      <c r="I128" s="181" t="s">
        <v>281</v>
      </c>
      <c r="J128" s="181" t="s">
        <v>19</v>
      </c>
      <c r="K128" s="987">
        <f t="shared" si="1"/>
        <v>0.23</v>
      </c>
      <c r="L128" s="198">
        <v>42491</v>
      </c>
      <c r="M128" s="198">
        <v>42506</v>
      </c>
    </row>
    <row r="129" spans="1:15">
      <c r="A129" s="181" t="s">
        <v>824</v>
      </c>
      <c r="B129" s="196">
        <v>32</v>
      </c>
      <c r="C129" s="181" t="s">
        <v>642</v>
      </c>
      <c r="D129" s="181" t="s">
        <v>7862</v>
      </c>
      <c r="E129" s="196">
        <v>0</v>
      </c>
      <c r="F129" s="181" t="s">
        <v>541</v>
      </c>
      <c r="G129" s="181" t="s">
        <v>7863</v>
      </c>
      <c r="H129" s="181">
        <v>0.37</v>
      </c>
      <c r="I129" s="181" t="s">
        <v>642</v>
      </c>
      <c r="J129" s="181" t="s">
        <v>3165</v>
      </c>
      <c r="K129" s="987">
        <f t="shared" si="1"/>
        <v>0.37</v>
      </c>
      <c r="L129" s="198">
        <v>42491</v>
      </c>
      <c r="M129" s="198">
        <v>42506</v>
      </c>
    </row>
    <row r="130" spans="1:15">
      <c r="A130" s="181" t="s">
        <v>824</v>
      </c>
      <c r="B130" s="196">
        <v>33</v>
      </c>
      <c r="C130" s="181" t="s">
        <v>541</v>
      </c>
      <c r="D130" s="181" t="s">
        <v>7863</v>
      </c>
      <c r="E130" s="196">
        <v>6.96</v>
      </c>
      <c r="F130" s="181" t="s">
        <v>7864</v>
      </c>
      <c r="G130" s="181" t="s">
        <v>7863</v>
      </c>
      <c r="H130" s="181">
        <v>9.9700000000000006</v>
      </c>
      <c r="I130" s="181" t="s">
        <v>206</v>
      </c>
      <c r="J130" s="181" t="s">
        <v>4608</v>
      </c>
      <c r="K130" s="987">
        <f t="shared" si="1"/>
        <v>3.0100000000000007</v>
      </c>
      <c r="L130" s="198">
        <v>42491</v>
      </c>
      <c r="M130" s="198">
        <v>42506</v>
      </c>
    </row>
    <row r="131" spans="1:15">
      <c r="A131" s="181" t="s">
        <v>824</v>
      </c>
      <c r="B131" s="196">
        <v>34</v>
      </c>
      <c r="C131" s="181" t="s">
        <v>1977</v>
      </c>
      <c r="D131" s="181" t="s">
        <v>7865</v>
      </c>
      <c r="E131" s="196">
        <v>0</v>
      </c>
      <c r="F131" s="181" t="s">
        <v>541</v>
      </c>
      <c r="G131" s="181" t="s">
        <v>7863</v>
      </c>
      <c r="H131" s="181">
        <v>0.24</v>
      </c>
      <c r="I131" s="181" t="s">
        <v>134</v>
      </c>
      <c r="J131" s="181" t="s">
        <v>1887</v>
      </c>
      <c r="K131" s="987">
        <f t="shared" si="1"/>
        <v>0.24</v>
      </c>
      <c r="L131" s="198">
        <v>42491</v>
      </c>
      <c r="M131" s="198">
        <v>42506</v>
      </c>
    </row>
    <row r="132" spans="1:15">
      <c r="A132" s="181" t="s">
        <v>824</v>
      </c>
      <c r="B132" s="196">
        <v>35</v>
      </c>
      <c r="C132" s="181" t="s">
        <v>134</v>
      </c>
      <c r="D132" s="181" t="s">
        <v>1887</v>
      </c>
      <c r="E132" s="196">
        <v>0</v>
      </c>
      <c r="F132" s="181" t="s">
        <v>134</v>
      </c>
      <c r="G132" s="181" t="s">
        <v>6705</v>
      </c>
      <c r="H132" s="181">
        <v>0.97</v>
      </c>
      <c r="I132" s="181" t="s">
        <v>206</v>
      </c>
      <c r="J132" s="181" t="s">
        <v>7866</v>
      </c>
      <c r="K132" s="987">
        <v>1.1299999999999999</v>
      </c>
      <c r="L132" s="198">
        <v>42491</v>
      </c>
      <c r="M132" s="198">
        <v>42506</v>
      </c>
    </row>
    <row r="133" spans="1:15">
      <c r="A133" s="181" t="s">
        <v>824</v>
      </c>
      <c r="B133" s="196">
        <v>36</v>
      </c>
      <c r="C133" s="181" t="s">
        <v>354</v>
      </c>
      <c r="D133" s="181" t="s">
        <v>7867</v>
      </c>
      <c r="E133" s="196">
        <v>0</v>
      </c>
      <c r="F133" s="181" t="s">
        <v>206</v>
      </c>
      <c r="G133" s="181" t="s">
        <v>4608</v>
      </c>
      <c r="H133" s="181">
        <v>0.26</v>
      </c>
      <c r="I133" s="181" t="s">
        <v>206</v>
      </c>
      <c r="J133" s="181" t="s">
        <v>4608</v>
      </c>
      <c r="K133" s="987">
        <f t="shared" si="1"/>
        <v>0.26</v>
      </c>
      <c r="L133" s="198">
        <v>42491</v>
      </c>
      <c r="M133" s="198">
        <v>42506</v>
      </c>
    </row>
    <row r="134" spans="1:15">
      <c r="A134" s="181" t="s">
        <v>824</v>
      </c>
      <c r="B134" s="196">
        <v>37</v>
      </c>
      <c r="C134" s="181" t="s">
        <v>2779</v>
      </c>
      <c r="D134" s="181" t="s">
        <v>7866</v>
      </c>
      <c r="E134" s="196">
        <v>0</v>
      </c>
      <c r="F134" s="181" t="s">
        <v>354</v>
      </c>
      <c r="G134" s="181" t="s">
        <v>7867</v>
      </c>
      <c r="H134" s="181">
        <v>0.09</v>
      </c>
      <c r="I134" s="181" t="s">
        <v>2779</v>
      </c>
      <c r="J134" s="181" t="s">
        <v>19</v>
      </c>
      <c r="K134" s="987">
        <f t="shared" si="1"/>
        <v>0.09</v>
      </c>
      <c r="L134" s="198">
        <v>42491</v>
      </c>
      <c r="M134" s="198">
        <v>42506</v>
      </c>
    </row>
    <row r="135" spans="1:15">
      <c r="A135" s="181" t="s">
        <v>824</v>
      </c>
      <c r="B135" s="196">
        <v>38</v>
      </c>
      <c r="C135" s="181" t="s">
        <v>401</v>
      </c>
      <c r="D135" s="181" t="s">
        <v>7868</v>
      </c>
      <c r="E135" s="196">
        <v>1.78</v>
      </c>
      <c r="F135" s="181" t="s">
        <v>3055</v>
      </c>
      <c r="G135" s="181" t="s">
        <v>7869</v>
      </c>
      <c r="H135" s="181">
        <v>2.41</v>
      </c>
      <c r="I135" s="181" t="s">
        <v>206</v>
      </c>
      <c r="J135" s="181" t="s">
        <v>4608</v>
      </c>
      <c r="K135" s="987">
        <f t="shared" si="1"/>
        <v>0.63000000000000012</v>
      </c>
      <c r="L135" s="198">
        <v>42461</v>
      </c>
      <c r="M135" s="198">
        <v>42476</v>
      </c>
    </row>
    <row r="136" spans="1:15">
      <c r="A136" s="181" t="s">
        <v>824</v>
      </c>
      <c r="B136" s="196">
        <v>39</v>
      </c>
      <c r="C136" s="181" t="s">
        <v>3055</v>
      </c>
      <c r="D136" s="181" t="s">
        <v>7869</v>
      </c>
      <c r="E136" s="196">
        <v>0</v>
      </c>
      <c r="F136" s="181" t="s">
        <v>541</v>
      </c>
      <c r="G136" s="181" t="s">
        <v>7863</v>
      </c>
      <c r="H136" s="181">
        <v>0.89</v>
      </c>
      <c r="I136" s="181" t="s">
        <v>401</v>
      </c>
      <c r="J136" s="181" t="s">
        <v>7868</v>
      </c>
      <c r="K136" s="987">
        <f t="shared" si="1"/>
        <v>0.89</v>
      </c>
      <c r="L136" s="198">
        <v>42461</v>
      </c>
      <c r="M136" s="198">
        <v>42476</v>
      </c>
    </row>
    <row r="137" spans="1:15">
      <c r="A137" s="181" t="s">
        <v>519</v>
      </c>
      <c r="B137" s="196">
        <v>40</v>
      </c>
      <c r="C137" s="181" t="s">
        <v>2982</v>
      </c>
      <c r="D137" s="181" t="s">
        <v>7870</v>
      </c>
      <c r="E137" s="196">
        <v>0</v>
      </c>
      <c r="F137" s="181" t="s">
        <v>436</v>
      </c>
      <c r="G137" s="181" t="s">
        <v>436</v>
      </c>
      <c r="H137" s="181">
        <v>0.31</v>
      </c>
      <c r="I137" s="181" t="s">
        <v>2982</v>
      </c>
      <c r="J137" s="181" t="s">
        <v>19</v>
      </c>
      <c r="K137" s="987">
        <f t="shared" si="1"/>
        <v>0.31</v>
      </c>
      <c r="L137" s="198">
        <v>42689</v>
      </c>
      <c r="M137" s="198">
        <v>42689</v>
      </c>
    </row>
    <row r="138" spans="1:15" ht="14.85" customHeight="1">
      <c r="A138" s="2784"/>
      <c r="B138" s="2782"/>
      <c r="C138" s="2782"/>
      <c r="D138" s="2782"/>
      <c r="E138" s="2782"/>
      <c r="F138" s="2783"/>
      <c r="G138" s="1061"/>
      <c r="H138" s="1061"/>
      <c r="I138" s="1061"/>
      <c r="J138" s="1061"/>
      <c r="K138" s="1061">
        <f t="shared" si="1"/>
        <v>0</v>
      </c>
      <c r="L138" s="1061"/>
      <c r="M138" s="1061"/>
      <c r="N138" s="1061"/>
      <c r="O138" s="1061"/>
    </row>
    <row r="139" spans="1:15" ht="14.85" customHeight="1">
      <c r="A139" s="5455" t="s">
        <v>8875</v>
      </c>
      <c r="B139" s="5456"/>
      <c r="C139" s="5456"/>
      <c r="D139" s="5456"/>
      <c r="E139" s="5456"/>
      <c r="F139" s="5456"/>
      <c r="G139" s="5456"/>
      <c r="H139" s="5456"/>
      <c r="I139" s="5456"/>
      <c r="J139" s="5456"/>
      <c r="K139" s="5456"/>
      <c r="L139" s="5456"/>
      <c r="M139" s="5456"/>
      <c r="N139" s="5456"/>
      <c r="O139" s="5457"/>
    </row>
    <row r="140" spans="1:15" s="1061" customFormat="1" ht="23.25">
      <c r="A140" s="5452" t="s">
        <v>0</v>
      </c>
      <c r="B140" s="5453"/>
      <c r="C140" s="5453"/>
      <c r="D140" s="5454"/>
      <c r="E140" s="5452" t="s">
        <v>9</v>
      </c>
      <c r="F140" s="5453"/>
      <c r="G140" s="5454"/>
      <c r="H140" s="5452" t="s">
        <v>10</v>
      </c>
      <c r="I140" s="5453"/>
      <c r="J140" s="5454"/>
      <c r="K140" s="504"/>
      <c r="L140" s="504"/>
      <c r="M140" s="504"/>
      <c r="N140" s="504"/>
      <c r="O140" s="505"/>
    </row>
    <row r="141" spans="1:15" s="61" customFormat="1" ht="30">
      <c r="A141" s="56" t="s">
        <v>7</v>
      </c>
      <c r="B141" s="56" t="s">
        <v>13</v>
      </c>
      <c r="C141" s="56" t="s">
        <v>1</v>
      </c>
      <c r="D141" s="56" t="s">
        <v>2</v>
      </c>
      <c r="E141" s="56" t="s">
        <v>3</v>
      </c>
      <c r="F141" s="56" t="s">
        <v>4</v>
      </c>
      <c r="G141" s="56" t="s">
        <v>5</v>
      </c>
      <c r="H141" s="56" t="s">
        <v>6</v>
      </c>
      <c r="I141" s="56" t="s">
        <v>4</v>
      </c>
      <c r="J141" s="56" t="s">
        <v>2</v>
      </c>
      <c r="K141" s="56" t="s">
        <v>8</v>
      </c>
      <c r="L141" s="56" t="s">
        <v>14</v>
      </c>
      <c r="M141" s="56" t="s">
        <v>3156</v>
      </c>
      <c r="N141" s="56" t="s">
        <v>11</v>
      </c>
    </row>
    <row r="142" spans="1:15">
      <c r="A142" s="181" t="s">
        <v>519</v>
      </c>
      <c r="B142" s="196">
        <v>1</v>
      </c>
      <c r="C142" s="181" t="s">
        <v>372</v>
      </c>
      <c r="D142" s="181" t="s">
        <v>8876</v>
      </c>
      <c r="E142" s="196">
        <v>32.56</v>
      </c>
      <c r="F142" s="181" t="s">
        <v>8682</v>
      </c>
      <c r="G142" s="181" t="s">
        <v>8877</v>
      </c>
      <c r="H142" s="181">
        <v>40.01</v>
      </c>
      <c r="I142" s="181" t="s">
        <v>8878</v>
      </c>
      <c r="J142" s="181" t="s">
        <v>8878</v>
      </c>
      <c r="K142" s="987">
        <f t="shared" si="1"/>
        <v>7.4499999999999957</v>
      </c>
      <c r="L142" s="577">
        <v>42556</v>
      </c>
      <c r="M142" s="198">
        <v>42598</v>
      </c>
    </row>
    <row r="143" spans="1:15">
      <c r="A143" s="181" t="s">
        <v>519</v>
      </c>
      <c r="B143" s="196">
        <v>2</v>
      </c>
      <c r="C143" s="181" t="s">
        <v>8682</v>
      </c>
      <c r="D143" s="181" t="s">
        <v>8877</v>
      </c>
      <c r="E143" s="196">
        <v>0</v>
      </c>
      <c r="F143" s="181" t="s">
        <v>372</v>
      </c>
      <c r="G143" s="181" t="s">
        <v>8876</v>
      </c>
      <c r="H143" s="181">
        <v>13.61</v>
      </c>
      <c r="I143" s="181" t="s">
        <v>8878</v>
      </c>
      <c r="J143" s="181" t="s">
        <v>8878</v>
      </c>
      <c r="K143" s="987">
        <f t="shared" si="1"/>
        <v>13.61</v>
      </c>
      <c r="L143" s="577">
        <v>42769</v>
      </c>
      <c r="M143" s="577">
        <v>42769</v>
      </c>
    </row>
    <row r="144" spans="1:15">
      <c r="A144" s="181" t="s">
        <v>519</v>
      </c>
      <c r="B144" s="196">
        <v>3</v>
      </c>
      <c r="C144" s="181" t="s">
        <v>8879</v>
      </c>
      <c r="D144" s="181" t="s">
        <v>8880</v>
      </c>
      <c r="E144" s="196">
        <v>0</v>
      </c>
      <c r="F144" s="181" t="s">
        <v>8682</v>
      </c>
      <c r="G144" s="181" t="s">
        <v>8877</v>
      </c>
      <c r="H144" s="181">
        <v>5.52</v>
      </c>
      <c r="I144" s="181" t="s">
        <v>8878</v>
      </c>
      <c r="J144" s="181" t="s">
        <v>8878</v>
      </c>
      <c r="K144" s="987">
        <f t="shared" si="1"/>
        <v>5.52</v>
      </c>
      <c r="L144" s="577">
        <v>42646</v>
      </c>
      <c r="M144" s="577">
        <v>42681</v>
      </c>
    </row>
    <row r="145" spans="1:13">
      <c r="A145" s="181" t="s">
        <v>519</v>
      </c>
      <c r="B145" s="196">
        <v>3</v>
      </c>
      <c r="C145" s="181" t="s">
        <v>242</v>
      </c>
      <c r="D145" s="181" t="s">
        <v>8881</v>
      </c>
      <c r="E145" s="196">
        <v>0</v>
      </c>
      <c r="F145" s="181" t="s">
        <v>372</v>
      </c>
      <c r="G145" s="181" t="s">
        <v>8876</v>
      </c>
      <c r="H145" s="181">
        <v>1.76</v>
      </c>
      <c r="I145" s="181" t="s">
        <v>8877</v>
      </c>
      <c r="J145" s="181" t="s">
        <v>8877</v>
      </c>
      <c r="K145" s="987">
        <f t="shared" si="1"/>
        <v>1.76</v>
      </c>
      <c r="L145" s="577">
        <v>42616</v>
      </c>
      <c r="M145" s="198">
        <v>42659</v>
      </c>
    </row>
    <row r="146" spans="1:13">
      <c r="A146" s="181" t="s">
        <v>519</v>
      </c>
      <c r="B146" s="196">
        <v>4</v>
      </c>
      <c r="C146" s="181" t="s">
        <v>274</v>
      </c>
      <c r="D146" s="181" t="s">
        <v>8882</v>
      </c>
      <c r="E146" s="196">
        <v>0</v>
      </c>
      <c r="F146" s="181" t="s">
        <v>8883</v>
      </c>
      <c r="G146" s="181" t="s">
        <v>8878</v>
      </c>
      <c r="H146" s="181">
        <v>6.29</v>
      </c>
      <c r="I146" s="181" t="s">
        <v>3161</v>
      </c>
      <c r="J146" s="181" t="s">
        <v>3161</v>
      </c>
      <c r="K146" s="987">
        <f t="shared" si="1"/>
        <v>6.29</v>
      </c>
      <c r="L146" s="577">
        <v>42598</v>
      </c>
      <c r="M146" s="198">
        <v>42598</v>
      </c>
    </row>
    <row r="147" spans="1:13">
      <c r="A147" s="181" t="s">
        <v>519</v>
      </c>
      <c r="B147" s="196">
        <v>5</v>
      </c>
      <c r="C147" s="181" t="s">
        <v>207</v>
      </c>
      <c r="D147" s="181" t="s">
        <v>2711</v>
      </c>
      <c r="E147" s="196">
        <v>0</v>
      </c>
      <c r="F147" s="181" t="s">
        <v>1241</v>
      </c>
      <c r="G147" s="181" t="s">
        <v>8884</v>
      </c>
      <c r="H147" s="181">
        <v>2.82</v>
      </c>
      <c r="I147" s="181" t="s">
        <v>8876</v>
      </c>
      <c r="J147" s="181" t="s">
        <v>8876</v>
      </c>
      <c r="K147" s="987">
        <f t="shared" si="1"/>
        <v>2.82</v>
      </c>
      <c r="L147" s="577">
        <v>42616</v>
      </c>
      <c r="M147" s="198">
        <v>42659</v>
      </c>
    </row>
    <row r="148" spans="1:13">
      <c r="A148" s="181" t="s">
        <v>519</v>
      </c>
      <c r="B148" s="196">
        <v>6</v>
      </c>
      <c r="C148" s="181" t="s">
        <v>22</v>
      </c>
      <c r="D148" s="181" t="s">
        <v>4314</v>
      </c>
      <c r="E148" s="196">
        <v>0</v>
      </c>
      <c r="F148" s="181" t="s">
        <v>274</v>
      </c>
      <c r="G148" s="181" t="s">
        <v>8882</v>
      </c>
      <c r="H148" s="181">
        <v>3.48</v>
      </c>
      <c r="I148" s="181" t="s">
        <v>300</v>
      </c>
      <c r="J148" s="181" t="s">
        <v>8885</v>
      </c>
      <c r="K148" s="987">
        <f t="shared" si="1"/>
        <v>3.48</v>
      </c>
      <c r="L148" s="577">
        <v>42584</v>
      </c>
      <c r="M148" s="198">
        <v>42598</v>
      </c>
    </row>
    <row r="149" spans="1:13">
      <c r="A149" s="181" t="s">
        <v>519</v>
      </c>
      <c r="B149" s="196">
        <v>7</v>
      </c>
      <c r="C149" s="181" t="s">
        <v>208</v>
      </c>
      <c r="D149" s="181" t="s">
        <v>8886</v>
      </c>
      <c r="E149" s="196">
        <v>0</v>
      </c>
      <c r="F149" s="181" t="s">
        <v>207</v>
      </c>
      <c r="G149" s="181" t="s">
        <v>2711</v>
      </c>
      <c r="H149" s="181">
        <v>4.2300000000000004</v>
      </c>
      <c r="I149" s="181" t="s">
        <v>8682</v>
      </c>
      <c r="J149" s="181" t="s">
        <v>8877</v>
      </c>
      <c r="K149" s="987">
        <f t="shared" si="1"/>
        <v>4.2300000000000004</v>
      </c>
      <c r="L149" s="577">
        <v>42616</v>
      </c>
      <c r="M149" s="198">
        <v>42659</v>
      </c>
    </row>
    <row r="150" spans="1:13">
      <c r="A150" s="181" t="s">
        <v>519</v>
      </c>
      <c r="B150" s="196">
        <v>8</v>
      </c>
      <c r="C150" s="181" t="s">
        <v>414</v>
      </c>
      <c r="D150" s="181" t="s">
        <v>8887</v>
      </c>
      <c r="E150" s="196">
        <v>0</v>
      </c>
      <c r="F150" s="181" t="s">
        <v>155</v>
      </c>
      <c r="G150" s="181" t="s">
        <v>8888</v>
      </c>
      <c r="H150" s="181">
        <v>3.25</v>
      </c>
      <c r="I150" s="181" t="s">
        <v>8879</v>
      </c>
      <c r="J150" s="181" t="s">
        <v>8880</v>
      </c>
      <c r="K150" s="987">
        <f t="shared" si="1"/>
        <v>3.25</v>
      </c>
      <c r="L150" s="577">
        <v>42677</v>
      </c>
      <c r="M150" s="577">
        <v>42690</v>
      </c>
    </row>
    <row r="151" spans="1:13">
      <c r="A151" s="181" t="s">
        <v>519</v>
      </c>
      <c r="B151" s="196">
        <v>9</v>
      </c>
      <c r="C151" s="181" t="s">
        <v>414</v>
      </c>
      <c r="D151" s="181" t="s">
        <v>8887</v>
      </c>
      <c r="E151" s="196">
        <v>3.52</v>
      </c>
      <c r="F151" s="181" t="s">
        <v>8879</v>
      </c>
      <c r="G151" s="181" t="s">
        <v>8880</v>
      </c>
      <c r="H151" s="181">
        <v>5.14</v>
      </c>
      <c r="I151" s="181" t="s">
        <v>1241</v>
      </c>
      <c r="J151" s="181" t="s">
        <v>8884</v>
      </c>
      <c r="K151" s="987">
        <f t="shared" si="1"/>
        <v>1.6199999999999997</v>
      </c>
      <c r="L151" s="577">
        <v>42646</v>
      </c>
      <c r="M151" s="577">
        <v>42681</v>
      </c>
    </row>
    <row r="152" spans="1:13">
      <c r="A152" s="181" t="s">
        <v>519</v>
      </c>
      <c r="B152" s="196">
        <v>10</v>
      </c>
      <c r="C152" s="181" t="s">
        <v>56</v>
      </c>
      <c r="D152" s="181" t="s">
        <v>8889</v>
      </c>
      <c r="E152" s="196">
        <v>0</v>
      </c>
      <c r="F152" s="181" t="s">
        <v>8682</v>
      </c>
      <c r="G152" s="181" t="s">
        <v>8877</v>
      </c>
      <c r="H152" s="181">
        <v>0.73</v>
      </c>
      <c r="I152" s="181" t="s">
        <v>155</v>
      </c>
      <c r="J152" s="181" t="s">
        <v>8890</v>
      </c>
      <c r="K152" s="987">
        <f t="shared" si="1"/>
        <v>0.73</v>
      </c>
      <c r="L152" s="577">
        <v>42646</v>
      </c>
      <c r="M152" s="577">
        <v>42739</v>
      </c>
    </row>
    <row r="153" spans="1:13">
      <c r="A153" s="181" t="s">
        <v>519</v>
      </c>
      <c r="B153" s="196">
        <v>11</v>
      </c>
      <c r="C153" s="181" t="s">
        <v>186</v>
      </c>
      <c r="D153" s="181" t="s">
        <v>8891</v>
      </c>
      <c r="E153" s="196">
        <v>0</v>
      </c>
      <c r="F153" s="181" t="s">
        <v>372</v>
      </c>
      <c r="G153" s="181" t="s">
        <v>8876</v>
      </c>
      <c r="H153" s="181">
        <v>2.09</v>
      </c>
      <c r="I153" s="181" t="s">
        <v>207</v>
      </c>
      <c r="J153" s="181" t="s">
        <v>2711</v>
      </c>
      <c r="K153" s="987">
        <f t="shared" si="1"/>
        <v>2.09</v>
      </c>
      <c r="L153" s="577">
        <v>42584</v>
      </c>
      <c r="M153" s="198">
        <v>42598</v>
      </c>
    </row>
    <row r="154" spans="1:13">
      <c r="A154" s="181" t="s">
        <v>519</v>
      </c>
      <c r="B154" s="196">
        <v>12</v>
      </c>
      <c r="C154" s="181" t="s">
        <v>143</v>
      </c>
      <c r="D154" s="181" t="s">
        <v>8892</v>
      </c>
      <c r="E154" s="196">
        <v>0</v>
      </c>
      <c r="F154" s="181" t="s">
        <v>8682</v>
      </c>
      <c r="G154" s="181" t="s">
        <v>8877</v>
      </c>
      <c r="H154" s="181">
        <v>1.1200000000000001</v>
      </c>
      <c r="I154" s="181" t="s">
        <v>8893</v>
      </c>
      <c r="J154" s="181" t="s">
        <v>8893</v>
      </c>
      <c r="K154" s="987">
        <f t="shared" si="1"/>
        <v>1.1200000000000001</v>
      </c>
      <c r="L154" s="577">
        <v>42769</v>
      </c>
      <c r="M154" s="577">
        <v>42788</v>
      </c>
    </row>
    <row r="155" spans="1:13">
      <c r="A155" s="181" t="s">
        <v>519</v>
      </c>
      <c r="B155" s="196">
        <v>13</v>
      </c>
      <c r="C155" s="181" t="s">
        <v>155</v>
      </c>
      <c r="D155" s="181" t="s">
        <v>8890</v>
      </c>
      <c r="E155" s="196">
        <v>0</v>
      </c>
      <c r="F155" s="181" t="s">
        <v>8883</v>
      </c>
      <c r="G155" s="181" t="s">
        <v>8878</v>
      </c>
      <c r="H155" s="181">
        <v>3.31</v>
      </c>
      <c r="I155" s="181" t="s">
        <v>56</v>
      </c>
      <c r="J155" s="181" t="s">
        <v>8889</v>
      </c>
      <c r="K155" s="987">
        <f t="shared" si="1"/>
        <v>3.31</v>
      </c>
      <c r="L155" s="577">
        <v>42738</v>
      </c>
      <c r="M155" s="577">
        <v>42739</v>
      </c>
    </row>
    <row r="156" spans="1:13">
      <c r="A156" s="181" t="s">
        <v>519</v>
      </c>
      <c r="B156" s="196">
        <v>14</v>
      </c>
      <c r="C156" s="181" t="s">
        <v>300</v>
      </c>
      <c r="D156" s="181" t="s">
        <v>8885</v>
      </c>
      <c r="E156" s="196">
        <v>0</v>
      </c>
      <c r="F156" s="181" t="s">
        <v>372</v>
      </c>
      <c r="G156" s="181" t="s">
        <v>8876</v>
      </c>
      <c r="H156" s="181">
        <v>1.52</v>
      </c>
      <c r="I156" s="181" t="s">
        <v>22</v>
      </c>
      <c r="J156" s="181" t="s">
        <v>4314</v>
      </c>
      <c r="K156" s="987">
        <f t="shared" si="1"/>
        <v>1.52</v>
      </c>
      <c r="L156" s="577">
        <v>42584</v>
      </c>
      <c r="M156" s="198">
        <v>42598</v>
      </c>
    </row>
    <row r="157" spans="1:13">
      <c r="A157" s="181" t="s">
        <v>519</v>
      </c>
      <c r="B157" s="196">
        <v>15</v>
      </c>
      <c r="C157" s="181" t="s">
        <v>810</v>
      </c>
      <c r="D157" s="181" t="s">
        <v>8894</v>
      </c>
      <c r="E157" s="196">
        <v>0</v>
      </c>
      <c r="F157" s="181" t="s">
        <v>8682</v>
      </c>
      <c r="G157" s="181" t="s">
        <v>8877</v>
      </c>
      <c r="H157" s="181">
        <v>4.47</v>
      </c>
      <c r="I157" s="181" t="s">
        <v>8895</v>
      </c>
      <c r="J157" s="181" t="s">
        <v>1101</v>
      </c>
      <c r="K157" s="987">
        <f t="shared" si="1"/>
        <v>4.47</v>
      </c>
      <c r="L157" s="577">
        <v>42769</v>
      </c>
      <c r="M157" s="577">
        <v>42769</v>
      </c>
    </row>
    <row r="158" spans="1:13">
      <c r="A158" s="181" t="s">
        <v>519</v>
      </c>
      <c r="B158" s="196">
        <v>16</v>
      </c>
      <c r="C158" s="181" t="s">
        <v>427</v>
      </c>
      <c r="D158" s="181" t="s">
        <v>8896</v>
      </c>
      <c r="E158" s="196">
        <v>0</v>
      </c>
      <c r="F158" s="181" t="s">
        <v>274</v>
      </c>
      <c r="G158" s="181" t="s">
        <v>8882</v>
      </c>
      <c r="H158" s="181">
        <v>1.84</v>
      </c>
      <c r="I158" s="181" t="s">
        <v>33</v>
      </c>
      <c r="J158" s="181" t="s">
        <v>33</v>
      </c>
      <c r="K158" s="987">
        <f t="shared" si="1"/>
        <v>1.84</v>
      </c>
      <c r="L158" s="577">
        <v>42583</v>
      </c>
      <c r="M158" s="198">
        <v>42598</v>
      </c>
    </row>
    <row r="159" spans="1:13">
      <c r="A159" s="181" t="s">
        <v>519</v>
      </c>
      <c r="B159" s="196">
        <v>17</v>
      </c>
      <c r="C159" s="181" t="s">
        <v>1429</v>
      </c>
      <c r="D159" s="181" t="s">
        <v>8897</v>
      </c>
      <c r="E159" s="196">
        <v>0</v>
      </c>
      <c r="F159" s="181" t="s">
        <v>8898</v>
      </c>
      <c r="G159" s="181" t="s">
        <v>3161</v>
      </c>
      <c r="H159" s="181">
        <v>0.76</v>
      </c>
      <c r="I159" s="181" t="s">
        <v>8893</v>
      </c>
      <c r="J159" s="181" t="s">
        <v>8893</v>
      </c>
      <c r="K159" s="987">
        <f t="shared" si="1"/>
        <v>0.76</v>
      </c>
      <c r="L159" s="577" t="s">
        <v>1237</v>
      </c>
      <c r="M159" s="577">
        <v>42482</v>
      </c>
    </row>
    <row r="160" spans="1:13">
      <c r="A160" s="181" t="s">
        <v>519</v>
      </c>
      <c r="B160" s="196">
        <v>18</v>
      </c>
      <c r="C160" s="181" t="s">
        <v>163</v>
      </c>
      <c r="D160" s="181" t="s">
        <v>8899</v>
      </c>
      <c r="E160" s="196">
        <v>0</v>
      </c>
      <c r="F160" s="181" t="s">
        <v>8879</v>
      </c>
      <c r="G160" s="181" t="s">
        <v>8880</v>
      </c>
      <c r="H160" s="181">
        <v>3.5</v>
      </c>
      <c r="I160" s="181" t="s">
        <v>8878</v>
      </c>
      <c r="J160" s="181" t="s">
        <v>8878</v>
      </c>
      <c r="K160" s="987">
        <f t="shared" si="1"/>
        <v>3.5</v>
      </c>
      <c r="L160" s="577">
        <v>42646</v>
      </c>
      <c r="M160" s="577">
        <v>42690</v>
      </c>
    </row>
    <row r="161" spans="1:14">
      <c r="A161" s="181" t="s">
        <v>519</v>
      </c>
      <c r="B161" s="196">
        <v>19</v>
      </c>
      <c r="C161" s="181" t="s">
        <v>164</v>
      </c>
      <c r="D161" s="181" t="s">
        <v>8900</v>
      </c>
      <c r="E161" s="196">
        <v>0</v>
      </c>
      <c r="F161" s="181" t="s">
        <v>143</v>
      </c>
      <c r="G161" s="181" t="s">
        <v>8892</v>
      </c>
      <c r="H161" s="181">
        <v>1.66</v>
      </c>
      <c r="I161" s="181" t="s">
        <v>2943</v>
      </c>
      <c r="J161" s="181" t="s">
        <v>8901</v>
      </c>
      <c r="K161" s="987">
        <f t="shared" si="1"/>
        <v>1.66</v>
      </c>
      <c r="L161" s="577">
        <v>42769</v>
      </c>
      <c r="M161" s="577">
        <v>42788</v>
      </c>
    </row>
    <row r="162" spans="1:14">
      <c r="A162" s="181" t="s">
        <v>519</v>
      </c>
      <c r="B162" s="196">
        <v>20</v>
      </c>
      <c r="C162" s="181" t="s">
        <v>278</v>
      </c>
      <c r="D162" s="181" t="s">
        <v>8902</v>
      </c>
      <c r="E162" s="196">
        <v>0</v>
      </c>
      <c r="F162" s="181" t="s">
        <v>8903</v>
      </c>
      <c r="G162" s="181" t="s">
        <v>8877</v>
      </c>
      <c r="H162" s="181">
        <v>0.8</v>
      </c>
      <c r="I162" s="181" t="s">
        <v>33</v>
      </c>
      <c r="J162" s="181" t="s">
        <v>33</v>
      </c>
      <c r="K162" s="987">
        <f t="shared" si="1"/>
        <v>0.8</v>
      </c>
      <c r="L162" s="577">
        <v>42738</v>
      </c>
      <c r="M162" s="577">
        <v>42769</v>
      </c>
    </row>
    <row r="163" spans="1:14">
      <c r="A163" s="181" t="s">
        <v>519</v>
      </c>
      <c r="B163" s="196">
        <v>21</v>
      </c>
      <c r="C163" s="181" t="s">
        <v>564</v>
      </c>
      <c r="D163" s="181" t="s">
        <v>8904</v>
      </c>
      <c r="E163" s="196">
        <v>0</v>
      </c>
      <c r="F163" s="181" t="s">
        <v>615</v>
      </c>
      <c r="G163" s="181" t="s">
        <v>8905</v>
      </c>
      <c r="H163" s="181">
        <v>1.9</v>
      </c>
      <c r="I163" s="181" t="s">
        <v>33</v>
      </c>
      <c r="J163" s="181" t="s">
        <v>33</v>
      </c>
      <c r="K163" s="987">
        <f t="shared" si="1"/>
        <v>1.9</v>
      </c>
      <c r="L163" s="577">
        <v>42738</v>
      </c>
      <c r="M163" s="577">
        <v>42769</v>
      </c>
    </row>
    <row r="164" spans="1:14">
      <c r="A164" s="181" t="s">
        <v>519</v>
      </c>
      <c r="B164" s="196">
        <v>22</v>
      </c>
      <c r="C164" s="181" t="s">
        <v>247</v>
      </c>
      <c r="D164" s="181" t="s">
        <v>8906</v>
      </c>
      <c r="E164" s="196">
        <v>0</v>
      </c>
      <c r="F164" s="181" t="s">
        <v>8682</v>
      </c>
      <c r="G164" s="181" t="s">
        <v>8877</v>
      </c>
      <c r="H164" s="181">
        <v>0.89</v>
      </c>
      <c r="I164" s="181" t="s">
        <v>810</v>
      </c>
      <c r="J164" s="181" t="s">
        <v>8894</v>
      </c>
      <c r="K164" s="987">
        <f t="shared" si="1"/>
        <v>0.89</v>
      </c>
      <c r="L164" s="577">
        <v>42738</v>
      </c>
      <c r="M164" s="577">
        <v>42769</v>
      </c>
    </row>
    <row r="165" spans="1:14">
      <c r="A165" s="181" t="s">
        <v>519</v>
      </c>
      <c r="B165" s="196">
        <v>23</v>
      </c>
      <c r="C165" s="181" t="s">
        <v>520</v>
      </c>
      <c r="D165" s="181" t="s">
        <v>4121</v>
      </c>
      <c r="E165" s="196">
        <v>0</v>
      </c>
      <c r="F165" s="181" t="s">
        <v>143</v>
      </c>
      <c r="G165" s="181" t="s">
        <v>8892</v>
      </c>
      <c r="H165" s="181">
        <v>2.09</v>
      </c>
      <c r="I165" s="181" t="s">
        <v>8682</v>
      </c>
      <c r="J165" s="181" t="s">
        <v>8877</v>
      </c>
      <c r="K165" s="987">
        <f t="shared" si="1"/>
        <v>2.09</v>
      </c>
      <c r="L165" s="577">
        <v>42795</v>
      </c>
      <c r="M165" s="577">
        <v>42801</v>
      </c>
    </row>
    <row r="166" spans="1:14">
      <c r="A166" s="181" t="s">
        <v>519</v>
      </c>
      <c r="B166" s="196">
        <v>24</v>
      </c>
      <c r="C166" s="181" t="s">
        <v>725</v>
      </c>
      <c r="D166" s="181" t="s">
        <v>8907</v>
      </c>
      <c r="E166" s="196">
        <v>0.73</v>
      </c>
      <c r="F166" s="181" t="s">
        <v>33</v>
      </c>
      <c r="G166" s="181" t="s">
        <v>33</v>
      </c>
      <c r="H166" s="181">
        <v>1.93</v>
      </c>
      <c r="I166" s="181" t="s">
        <v>372</v>
      </c>
      <c r="J166" s="181" t="s">
        <v>8876</v>
      </c>
      <c r="K166" s="987">
        <f t="shared" ref="K166:K265" si="2">H166-E166</f>
        <v>1.2</v>
      </c>
      <c r="L166" s="577">
        <v>42616</v>
      </c>
      <c r="M166" s="198">
        <v>42659</v>
      </c>
    </row>
    <row r="167" spans="1:14">
      <c r="A167" s="181" t="s">
        <v>519</v>
      </c>
      <c r="B167" s="196">
        <v>25</v>
      </c>
      <c r="C167" s="181" t="s">
        <v>8908</v>
      </c>
      <c r="D167" s="181" t="s">
        <v>8909</v>
      </c>
      <c r="E167" s="196">
        <v>0</v>
      </c>
      <c r="F167" s="181" t="s">
        <v>725</v>
      </c>
      <c r="G167" s="181" t="s">
        <v>8907</v>
      </c>
      <c r="H167" s="181">
        <v>0.12</v>
      </c>
      <c r="I167" s="181" t="s">
        <v>372</v>
      </c>
      <c r="J167" s="181" t="s">
        <v>8876</v>
      </c>
      <c r="K167" s="987">
        <f t="shared" si="2"/>
        <v>0.12</v>
      </c>
      <c r="L167" s="577">
        <v>42616</v>
      </c>
      <c r="M167" s="198">
        <v>42659</v>
      </c>
    </row>
    <row r="168" spans="1:14">
      <c r="A168" s="181" t="s">
        <v>519</v>
      </c>
      <c r="B168" s="196">
        <v>26</v>
      </c>
      <c r="C168" s="181" t="s">
        <v>521</v>
      </c>
      <c r="D168" s="181" t="s">
        <v>8910</v>
      </c>
      <c r="E168" s="196">
        <v>0</v>
      </c>
      <c r="F168" s="181" t="s">
        <v>520</v>
      </c>
      <c r="G168" s="181" t="s">
        <v>4121</v>
      </c>
      <c r="H168" s="181">
        <v>0.36</v>
      </c>
      <c r="I168" s="181" t="s">
        <v>33</v>
      </c>
      <c r="J168" s="181" t="s">
        <v>33</v>
      </c>
      <c r="K168" s="987">
        <f t="shared" si="2"/>
        <v>0.36</v>
      </c>
      <c r="L168" s="577">
        <v>42795</v>
      </c>
      <c r="M168" s="577">
        <v>42802</v>
      </c>
    </row>
    <row r="169" spans="1:14">
      <c r="A169" s="181" t="s">
        <v>519</v>
      </c>
      <c r="B169" s="196">
        <v>27</v>
      </c>
      <c r="C169" s="181" t="s">
        <v>1230</v>
      </c>
      <c r="D169" s="181" t="s">
        <v>8911</v>
      </c>
      <c r="E169" s="196">
        <v>0.74</v>
      </c>
      <c r="F169" s="181" t="s">
        <v>155</v>
      </c>
      <c r="G169" s="181" t="s">
        <v>8888</v>
      </c>
      <c r="H169" s="181">
        <v>2.06</v>
      </c>
      <c r="I169" s="181" t="s">
        <v>8912</v>
      </c>
      <c r="J169" s="181" t="s">
        <v>8913</v>
      </c>
      <c r="K169" s="987">
        <f t="shared" si="2"/>
        <v>1.32</v>
      </c>
      <c r="L169" s="577">
        <v>42738</v>
      </c>
      <c r="M169" s="577">
        <v>42745</v>
      </c>
    </row>
    <row r="170" spans="1:14">
      <c r="A170" s="181" t="s">
        <v>519</v>
      </c>
      <c r="B170" s="196">
        <v>28</v>
      </c>
      <c r="C170" s="181" t="s">
        <v>8912</v>
      </c>
      <c r="D170" s="181" t="s">
        <v>8913</v>
      </c>
      <c r="E170" s="196">
        <v>0</v>
      </c>
      <c r="F170" s="181" t="s">
        <v>8903</v>
      </c>
      <c r="G170" s="181" t="s">
        <v>8877</v>
      </c>
      <c r="H170" s="181">
        <v>0.21</v>
      </c>
      <c r="I170" s="181" t="s">
        <v>1230</v>
      </c>
      <c r="J170" s="181" t="s">
        <v>8911</v>
      </c>
      <c r="K170" s="987">
        <f t="shared" si="2"/>
        <v>0.21</v>
      </c>
      <c r="L170" s="577">
        <v>42738</v>
      </c>
      <c r="M170" s="577">
        <v>42745</v>
      </c>
    </row>
    <row r="171" spans="1:14">
      <c r="A171" s="181" t="s">
        <v>519</v>
      </c>
      <c r="B171" s="196">
        <v>29</v>
      </c>
      <c r="C171" s="181" t="s">
        <v>8914</v>
      </c>
      <c r="D171" s="181" t="s">
        <v>8915</v>
      </c>
      <c r="E171" s="196">
        <v>0</v>
      </c>
      <c r="F171" s="181" t="s">
        <v>242</v>
      </c>
      <c r="G171" s="181" t="s">
        <v>8881</v>
      </c>
      <c r="H171" s="181">
        <v>0.22</v>
      </c>
      <c r="I171" s="181" t="s">
        <v>33</v>
      </c>
      <c r="J171" s="181" t="s">
        <v>33</v>
      </c>
      <c r="K171" s="987">
        <f t="shared" si="2"/>
        <v>0.22</v>
      </c>
      <c r="L171" s="577" t="s">
        <v>1237</v>
      </c>
      <c r="M171" s="577">
        <v>42616</v>
      </c>
      <c r="N171" s="198"/>
    </row>
    <row r="172" spans="1:14">
      <c r="A172" s="181" t="s">
        <v>519</v>
      </c>
      <c r="B172" s="196">
        <v>30</v>
      </c>
      <c r="C172" s="181" t="s">
        <v>3304</v>
      </c>
      <c r="D172" s="181" t="s">
        <v>8916</v>
      </c>
      <c r="E172" s="196">
        <v>0</v>
      </c>
      <c r="F172" s="181" t="s">
        <v>274</v>
      </c>
      <c r="G172" s="181" t="s">
        <v>8882</v>
      </c>
      <c r="H172" s="181">
        <v>0.55000000000000004</v>
      </c>
      <c r="I172" s="181" t="s">
        <v>3161</v>
      </c>
      <c r="J172" s="181" t="s">
        <v>3161</v>
      </c>
      <c r="K172" s="987">
        <f t="shared" si="2"/>
        <v>0.55000000000000004</v>
      </c>
      <c r="L172" s="577">
        <v>42583</v>
      </c>
      <c r="M172" s="198">
        <v>42598</v>
      </c>
    </row>
    <row r="173" spans="1:14">
      <c r="A173" s="181" t="s">
        <v>519</v>
      </c>
      <c r="B173" s="196">
        <v>31</v>
      </c>
      <c r="C173" s="181" t="s">
        <v>560</v>
      </c>
      <c r="D173" s="181" t="s">
        <v>8917</v>
      </c>
      <c r="E173" s="196">
        <v>0</v>
      </c>
      <c r="F173" s="181" t="s">
        <v>810</v>
      </c>
      <c r="G173" s="181" t="s">
        <v>8894</v>
      </c>
      <c r="H173" s="181">
        <v>1</v>
      </c>
      <c r="I173" s="181" t="s">
        <v>33</v>
      </c>
      <c r="J173" s="181" t="s">
        <v>33</v>
      </c>
      <c r="K173" s="987">
        <f t="shared" si="2"/>
        <v>1</v>
      </c>
      <c r="L173" s="577">
        <v>42769</v>
      </c>
      <c r="M173" s="577">
        <v>42769</v>
      </c>
    </row>
    <row r="174" spans="1:14">
      <c r="A174" s="181" t="s">
        <v>519</v>
      </c>
      <c r="B174" s="196">
        <v>32</v>
      </c>
      <c r="C174" s="181" t="s">
        <v>287</v>
      </c>
      <c r="D174" s="181" t="s">
        <v>8918</v>
      </c>
      <c r="E174" s="196">
        <v>0</v>
      </c>
      <c r="F174" s="181" t="s">
        <v>8682</v>
      </c>
      <c r="G174" s="181" t="s">
        <v>8877</v>
      </c>
      <c r="H174" s="181">
        <v>0.18</v>
      </c>
      <c r="I174" s="181" t="s">
        <v>33</v>
      </c>
      <c r="J174" s="181" t="s">
        <v>33</v>
      </c>
      <c r="K174" s="987">
        <f t="shared" si="2"/>
        <v>0.18</v>
      </c>
      <c r="L174" s="577">
        <v>42795</v>
      </c>
      <c r="M174" s="577">
        <v>42802</v>
      </c>
    </row>
    <row r="175" spans="1:14">
      <c r="A175" s="181" t="s">
        <v>519</v>
      </c>
      <c r="B175" s="196">
        <v>33</v>
      </c>
      <c r="C175" s="181" t="s">
        <v>370</v>
      </c>
      <c r="D175" s="181" t="s">
        <v>8919</v>
      </c>
      <c r="E175" s="196">
        <v>0</v>
      </c>
      <c r="F175" s="181" t="s">
        <v>520</v>
      </c>
      <c r="G175" s="181" t="s">
        <v>4121</v>
      </c>
      <c r="H175" s="181">
        <v>0.23</v>
      </c>
      <c r="I175" s="181" t="s">
        <v>521</v>
      </c>
      <c r="J175" s="181" t="s">
        <v>8910</v>
      </c>
      <c r="K175" s="987">
        <f t="shared" si="2"/>
        <v>0.23</v>
      </c>
      <c r="L175" s="577">
        <v>42795</v>
      </c>
      <c r="M175" s="577">
        <v>42802</v>
      </c>
    </row>
    <row r="176" spans="1:14">
      <c r="A176" s="181" t="s">
        <v>519</v>
      </c>
      <c r="B176" s="196">
        <v>34</v>
      </c>
      <c r="C176" s="181" t="s">
        <v>142</v>
      </c>
      <c r="D176" s="181" t="s">
        <v>8920</v>
      </c>
      <c r="E176" s="196">
        <v>0</v>
      </c>
      <c r="F176" s="181" t="s">
        <v>810</v>
      </c>
      <c r="G176" s="181" t="s">
        <v>8894</v>
      </c>
      <c r="H176" s="181">
        <v>0.35</v>
      </c>
      <c r="I176" s="181" t="s">
        <v>810</v>
      </c>
      <c r="J176" s="181" t="s">
        <v>8894</v>
      </c>
      <c r="K176" s="987">
        <f t="shared" si="2"/>
        <v>0.35</v>
      </c>
      <c r="L176" s="577">
        <v>42769</v>
      </c>
      <c r="M176" s="577">
        <v>42788</v>
      </c>
    </row>
    <row r="177" spans="1:15">
      <c r="A177" s="181" t="s">
        <v>519</v>
      </c>
      <c r="B177" s="196">
        <v>35</v>
      </c>
      <c r="C177" s="181" t="s">
        <v>2943</v>
      </c>
      <c r="D177" s="181" t="s">
        <v>8901</v>
      </c>
      <c r="E177" s="196">
        <v>0</v>
      </c>
      <c r="F177" s="181" t="s">
        <v>164</v>
      </c>
      <c r="G177" s="181" t="s">
        <v>8900</v>
      </c>
      <c r="H177" s="181">
        <v>0.21</v>
      </c>
      <c r="I177" s="181" t="s">
        <v>828</v>
      </c>
      <c r="J177" s="181" t="s">
        <v>828</v>
      </c>
      <c r="K177" s="987">
        <f t="shared" si="2"/>
        <v>0.21</v>
      </c>
      <c r="L177" s="577">
        <v>42769</v>
      </c>
      <c r="M177" s="577">
        <v>42788</v>
      </c>
    </row>
    <row r="178" spans="1:15">
      <c r="A178" s="181" t="s">
        <v>519</v>
      </c>
      <c r="B178" s="196">
        <v>36</v>
      </c>
      <c r="C178" s="181" t="s">
        <v>5606</v>
      </c>
      <c r="D178" s="181" t="s">
        <v>5517</v>
      </c>
      <c r="E178" s="196">
        <v>0</v>
      </c>
      <c r="F178" s="181" t="s">
        <v>164</v>
      </c>
      <c r="G178" s="181" t="s">
        <v>8900</v>
      </c>
      <c r="H178" s="181">
        <v>0.37</v>
      </c>
      <c r="I178" s="181" t="s">
        <v>33</v>
      </c>
      <c r="J178" s="181" t="s">
        <v>33</v>
      </c>
      <c r="K178" s="987">
        <f t="shared" si="2"/>
        <v>0.37</v>
      </c>
      <c r="L178" s="577">
        <v>42795</v>
      </c>
      <c r="M178" s="577">
        <v>42801</v>
      </c>
    </row>
    <row r="179" spans="1:15">
      <c r="A179" s="181" t="s">
        <v>519</v>
      </c>
      <c r="B179" s="196">
        <v>37</v>
      </c>
      <c r="C179" s="181" t="s">
        <v>435</v>
      </c>
      <c r="D179" s="181" t="s">
        <v>8921</v>
      </c>
      <c r="E179" s="196">
        <v>0</v>
      </c>
      <c r="F179" s="181" t="s">
        <v>1429</v>
      </c>
      <c r="G179" s="181" t="s">
        <v>8897</v>
      </c>
      <c r="H179" s="181">
        <v>0.31</v>
      </c>
      <c r="I179" s="181" t="s">
        <v>33</v>
      </c>
      <c r="J179" s="181" t="s">
        <v>33</v>
      </c>
      <c r="K179" s="987">
        <f t="shared" si="2"/>
        <v>0.31</v>
      </c>
      <c r="L179" s="577" t="s">
        <v>1237</v>
      </c>
      <c r="M179" s="577">
        <v>42488</v>
      </c>
    </row>
    <row r="180" spans="1:15">
      <c r="A180" s="181" t="s">
        <v>519</v>
      </c>
      <c r="B180" s="196">
        <v>38</v>
      </c>
      <c r="C180" s="181" t="s">
        <v>3347</v>
      </c>
      <c r="D180" s="181" t="s">
        <v>8922</v>
      </c>
      <c r="E180" s="196">
        <v>0</v>
      </c>
      <c r="F180" s="181" t="s">
        <v>1241</v>
      </c>
      <c r="G180" s="181" t="s">
        <v>8884</v>
      </c>
      <c r="H180" s="181">
        <v>0.4</v>
      </c>
      <c r="I180" s="181" t="s">
        <v>1241</v>
      </c>
      <c r="J180" s="181" t="s">
        <v>8884</v>
      </c>
      <c r="K180" s="987">
        <f t="shared" si="2"/>
        <v>0.4</v>
      </c>
      <c r="L180" s="577">
        <v>42677</v>
      </c>
      <c r="M180" s="577">
        <v>42681</v>
      </c>
    </row>
    <row r="181" spans="1:15">
      <c r="A181" s="181" t="s">
        <v>519</v>
      </c>
      <c r="B181" s="196">
        <v>39</v>
      </c>
      <c r="C181" s="181" t="s">
        <v>5073</v>
      </c>
      <c r="D181" s="181" t="s">
        <v>8923</v>
      </c>
      <c r="E181" s="196">
        <v>0</v>
      </c>
      <c r="F181" s="181" t="s">
        <v>208</v>
      </c>
      <c r="G181" s="181" t="s">
        <v>8924</v>
      </c>
      <c r="H181" s="181">
        <v>0.32</v>
      </c>
      <c r="I181" s="181" t="s">
        <v>33</v>
      </c>
      <c r="J181" s="181" t="s">
        <v>33</v>
      </c>
      <c r="K181" s="987">
        <f t="shared" si="2"/>
        <v>0.32</v>
      </c>
      <c r="L181" s="577">
        <v>42981</v>
      </c>
      <c r="M181" s="198">
        <v>42659</v>
      </c>
    </row>
    <row r="182" spans="1:15">
      <c r="A182" s="181" t="s">
        <v>519</v>
      </c>
      <c r="B182" s="196">
        <v>40</v>
      </c>
      <c r="C182" s="181" t="s">
        <v>8925</v>
      </c>
      <c r="D182" s="181" t="s">
        <v>8925</v>
      </c>
      <c r="E182" s="196">
        <v>0</v>
      </c>
      <c r="F182" s="181" t="s">
        <v>5073</v>
      </c>
      <c r="G182" s="181" t="s">
        <v>8923</v>
      </c>
      <c r="H182" s="181">
        <v>0.14000000000000001</v>
      </c>
      <c r="I182" s="181" t="s">
        <v>33</v>
      </c>
      <c r="J182" s="181" t="s">
        <v>33</v>
      </c>
      <c r="K182" s="987">
        <f t="shared" si="2"/>
        <v>0.14000000000000001</v>
      </c>
      <c r="L182" s="577">
        <v>42981</v>
      </c>
      <c r="M182" s="198">
        <v>42659</v>
      </c>
    </row>
    <row r="183" spans="1:15">
      <c r="A183" s="181" t="s">
        <v>519</v>
      </c>
      <c r="B183" s="196">
        <v>41</v>
      </c>
      <c r="C183" s="181" t="s">
        <v>1241</v>
      </c>
      <c r="D183" s="181" t="s">
        <v>8884</v>
      </c>
      <c r="E183" s="196">
        <v>0</v>
      </c>
      <c r="F183" s="181" t="s">
        <v>8682</v>
      </c>
      <c r="G183" s="181" t="s">
        <v>8877</v>
      </c>
      <c r="H183" s="181">
        <v>6.35</v>
      </c>
      <c r="I183" s="181" t="s">
        <v>372</v>
      </c>
      <c r="J183" s="181" t="s">
        <v>8876</v>
      </c>
      <c r="K183" s="987">
        <f t="shared" si="2"/>
        <v>6.35</v>
      </c>
      <c r="L183" s="577">
        <v>42646</v>
      </c>
      <c r="M183" s="577">
        <v>42681</v>
      </c>
    </row>
    <row r="184" spans="1:15">
      <c r="K184" s="987">
        <f t="shared" si="2"/>
        <v>0</v>
      </c>
    </row>
    <row r="185" spans="1:15" ht="27.6" customHeight="1">
      <c r="A185" s="5449" t="s">
        <v>11914</v>
      </c>
      <c r="B185" s="5450"/>
      <c r="C185" s="5450"/>
      <c r="D185" s="5450"/>
      <c r="E185" s="5450"/>
      <c r="F185" s="5450"/>
      <c r="G185" s="5450"/>
      <c r="H185" s="5450"/>
      <c r="I185" s="5450"/>
      <c r="J185" s="5450"/>
      <c r="K185" s="5450"/>
      <c r="L185" s="5450"/>
      <c r="M185" s="5450"/>
      <c r="N185" s="5450"/>
      <c r="O185" s="5451"/>
    </row>
    <row r="186" spans="1:15" ht="23.25">
      <c r="A186" s="5452" t="s">
        <v>0</v>
      </c>
      <c r="B186" s="5453"/>
      <c r="C186" s="5453"/>
      <c r="D186" s="5454"/>
      <c r="E186" s="5452" t="s">
        <v>9</v>
      </c>
      <c r="F186" s="5453"/>
      <c r="G186" s="5454"/>
      <c r="H186" s="5452" t="s">
        <v>10</v>
      </c>
      <c r="I186" s="5453"/>
      <c r="J186" s="5454"/>
      <c r="K186" s="504"/>
      <c r="L186" s="504"/>
      <c r="M186" s="504"/>
      <c r="N186" s="504"/>
      <c r="O186" s="505"/>
    </row>
    <row r="187" spans="1:15" s="61" customFormat="1" ht="30">
      <c r="A187" s="56" t="s">
        <v>7</v>
      </c>
      <c r="B187" s="56" t="s">
        <v>13</v>
      </c>
      <c r="C187" s="56" t="s">
        <v>1</v>
      </c>
      <c r="D187" s="56" t="s">
        <v>2</v>
      </c>
      <c r="E187" s="56" t="s">
        <v>3</v>
      </c>
      <c r="F187" s="56" t="s">
        <v>4</v>
      </c>
      <c r="G187" s="56" t="s">
        <v>5</v>
      </c>
      <c r="H187" s="56" t="s">
        <v>6</v>
      </c>
      <c r="I187" s="56" t="s">
        <v>4</v>
      </c>
      <c r="J187" s="56" t="s">
        <v>2</v>
      </c>
      <c r="K187" s="56" t="s">
        <v>8</v>
      </c>
      <c r="L187" s="56" t="s">
        <v>14</v>
      </c>
      <c r="M187" s="56" t="s">
        <v>3156</v>
      </c>
      <c r="N187" s="56" t="s">
        <v>11</v>
      </c>
    </row>
    <row r="188" spans="1:15">
      <c r="A188" s="181" t="s">
        <v>519</v>
      </c>
      <c r="B188" s="196">
        <v>1</v>
      </c>
      <c r="C188" s="181" t="s">
        <v>12137</v>
      </c>
      <c r="D188" s="181" t="s">
        <v>7671</v>
      </c>
      <c r="E188" s="196">
        <v>0</v>
      </c>
      <c r="F188" s="181" t="s">
        <v>12138</v>
      </c>
      <c r="G188" s="181" t="s">
        <v>7665</v>
      </c>
      <c r="H188" s="181">
        <v>1.04</v>
      </c>
      <c r="I188" s="181" t="s">
        <v>11915</v>
      </c>
      <c r="J188" s="181" t="s">
        <v>11916</v>
      </c>
      <c r="K188" s="987">
        <v>1.04</v>
      </c>
      <c r="L188" s="577">
        <v>42948</v>
      </c>
      <c r="M188" s="577">
        <v>42964</v>
      </c>
    </row>
    <row r="189" spans="1:15">
      <c r="A189" s="181" t="s">
        <v>519</v>
      </c>
      <c r="B189" s="196">
        <v>2</v>
      </c>
      <c r="C189" s="181" t="s">
        <v>12137</v>
      </c>
      <c r="D189" s="181" t="s">
        <v>7671</v>
      </c>
      <c r="E189" s="196">
        <v>1.48</v>
      </c>
      <c r="F189" s="181" t="s">
        <v>11915</v>
      </c>
      <c r="G189" s="181" t="s">
        <v>11916</v>
      </c>
      <c r="H189" s="181">
        <v>2.4900000000000002</v>
      </c>
      <c r="I189" s="181" t="s">
        <v>372</v>
      </c>
      <c r="J189" s="181" t="s">
        <v>8876</v>
      </c>
      <c r="K189" s="987">
        <f t="shared" si="2"/>
        <v>1.0100000000000002</v>
      </c>
      <c r="L189" s="577">
        <v>42948</v>
      </c>
      <c r="M189" s="577">
        <v>42964</v>
      </c>
    </row>
    <row r="190" spans="1:15">
      <c r="A190" s="181" t="s">
        <v>519</v>
      </c>
      <c r="B190" s="196">
        <v>3</v>
      </c>
      <c r="C190" s="181" t="s">
        <v>11915</v>
      </c>
      <c r="D190" s="181" t="s">
        <v>11916</v>
      </c>
      <c r="E190" s="196">
        <v>2.7</v>
      </c>
      <c r="F190" s="181" t="s">
        <v>7673</v>
      </c>
      <c r="G190" s="181" t="s">
        <v>11917</v>
      </c>
      <c r="H190" s="181">
        <v>5.24</v>
      </c>
      <c r="I190" s="181" t="s">
        <v>11918</v>
      </c>
      <c r="J190" s="181" t="s">
        <v>3648</v>
      </c>
      <c r="K190" s="987">
        <v>2.54</v>
      </c>
      <c r="L190" s="577">
        <v>42948</v>
      </c>
      <c r="M190" s="577">
        <v>42964</v>
      </c>
    </row>
    <row r="191" spans="1:15">
      <c r="A191" s="181" t="s">
        <v>519</v>
      </c>
      <c r="B191" s="196">
        <v>4</v>
      </c>
      <c r="C191" s="181" t="s">
        <v>11918</v>
      </c>
      <c r="D191" s="181" t="s">
        <v>3648</v>
      </c>
      <c r="E191" s="196">
        <v>0</v>
      </c>
      <c r="F191" s="181" t="s">
        <v>7673</v>
      </c>
      <c r="G191" s="181" t="s">
        <v>11917</v>
      </c>
      <c r="H191" s="181">
        <v>4.1399999999999997</v>
      </c>
      <c r="I191" s="181" t="s">
        <v>372</v>
      </c>
      <c r="J191" s="181" t="s">
        <v>8876</v>
      </c>
      <c r="K191" s="987">
        <f t="shared" si="2"/>
        <v>4.1399999999999997</v>
      </c>
      <c r="L191" s="577">
        <v>42948</v>
      </c>
      <c r="M191" s="577">
        <v>42948</v>
      </c>
    </row>
    <row r="192" spans="1:15">
      <c r="A192" s="181" t="s">
        <v>519</v>
      </c>
      <c r="B192" s="196">
        <v>5</v>
      </c>
      <c r="C192" s="181" t="s">
        <v>12201</v>
      </c>
      <c r="D192" s="181" t="s">
        <v>12200</v>
      </c>
      <c r="E192" s="196">
        <v>0</v>
      </c>
      <c r="F192" s="181" t="s">
        <v>12138</v>
      </c>
      <c r="G192" s="181" t="s">
        <v>7665</v>
      </c>
      <c r="H192" s="181">
        <v>0.28000000000000003</v>
      </c>
      <c r="I192" s="181" t="s">
        <v>33</v>
      </c>
      <c r="J192" s="181" t="s">
        <v>33</v>
      </c>
      <c r="K192" s="987">
        <f t="shared" si="2"/>
        <v>0.28000000000000003</v>
      </c>
      <c r="L192" s="577">
        <v>42948</v>
      </c>
      <c r="M192" s="577">
        <v>42964</v>
      </c>
    </row>
    <row r="193" spans="1:14">
      <c r="A193" s="181" t="s">
        <v>519</v>
      </c>
      <c r="B193" s="196">
        <v>6</v>
      </c>
      <c r="C193" s="181" t="s">
        <v>12138</v>
      </c>
      <c r="D193" s="181" t="s">
        <v>7665</v>
      </c>
      <c r="E193" s="196">
        <v>0.64</v>
      </c>
      <c r="F193" s="181" t="s">
        <v>12137</v>
      </c>
      <c r="G193" s="181" t="s">
        <v>7671</v>
      </c>
      <c r="H193" s="181">
        <v>1.04</v>
      </c>
      <c r="I193" s="181" t="s">
        <v>7673</v>
      </c>
      <c r="J193" s="181" t="s">
        <v>11917</v>
      </c>
      <c r="K193" s="987">
        <f t="shared" si="2"/>
        <v>0.4</v>
      </c>
      <c r="L193" s="577">
        <v>42948</v>
      </c>
      <c r="M193" s="577">
        <v>42964</v>
      </c>
    </row>
    <row r="194" spans="1:14">
      <c r="A194" s="181" t="s">
        <v>519</v>
      </c>
      <c r="B194" s="196">
        <v>7</v>
      </c>
      <c r="C194" s="181" t="s">
        <v>12202</v>
      </c>
      <c r="D194" s="181" t="s">
        <v>12203</v>
      </c>
      <c r="E194" s="196">
        <v>0</v>
      </c>
      <c r="F194" s="181" t="s">
        <v>12137</v>
      </c>
      <c r="G194" s="181" t="s">
        <v>7671</v>
      </c>
      <c r="H194" s="181">
        <v>0.17</v>
      </c>
      <c r="I194" s="181" t="s">
        <v>12137</v>
      </c>
      <c r="J194" s="181" t="s">
        <v>7671</v>
      </c>
      <c r="K194" s="987">
        <f t="shared" si="2"/>
        <v>0.17</v>
      </c>
      <c r="L194" s="577">
        <v>42948</v>
      </c>
      <c r="M194" s="577">
        <v>42964</v>
      </c>
    </row>
    <row r="195" spans="1:14">
      <c r="A195" s="181" t="s">
        <v>519</v>
      </c>
      <c r="B195" s="196">
        <v>8</v>
      </c>
      <c r="C195" s="181" t="s">
        <v>12204</v>
      </c>
      <c r="D195" s="181" t="s">
        <v>12205</v>
      </c>
      <c r="E195" s="196">
        <v>0</v>
      </c>
      <c r="F195" s="181" t="s">
        <v>372</v>
      </c>
      <c r="G195" s="181" t="s">
        <v>8876</v>
      </c>
      <c r="H195" s="181">
        <v>1.58</v>
      </c>
      <c r="I195" s="181" t="s">
        <v>372</v>
      </c>
      <c r="J195" s="181" t="s">
        <v>8876</v>
      </c>
      <c r="K195" s="987">
        <f t="shared" si="2"/>
        <v>1.58</v>
      </c>
      <c r="L195" s="577">
        <v>42948</v>
      </c>
      <c r="M195" s="577">
        <v>42964</v>
      </c>
    </row>
    <row r="196" spans="1:14">
      <c r="A196" s="181" t="s">
        <v>519</v>
      </c>
      <c r="B196" s="196">
        <v>9</v>
      </c>
      <c r="C196" s="181" t="s">
        <v>372</v>
      </c>
      <c r="D196" s="181" t="s">
        <v>8876</v>
      </c>
      <c r="E196" s="196">
        <v>27.25</v>
      </c>
      <c r="F196" s="181" t="s">
        <v>7673</v>
      </c>
      <c r="G196" s="181" t="s">
        <v>11917</v>
      </c>
      <c r="H196" s="181">
        <v>32.56</v>
      </c>
      <c r="I196" s="181" t="s">
        <v>8682</v>
      </c>
      <c r="J196" s="181" t="s">
        <v>8877</v>
      </c>
      <c r="K196" s="987">
        <f t="shared" si="2"/>
        <v>5.3100000000000023</v>
      </c>
      <c r="L196" s="577" t="s">
        <v>1237</v>
      </c>
      <c r="M196" s="181">
        <v>2016</v>
      </c>
    </row>
    <row r="197" spans="1:14">
      <c r="A197" s="181" t="s">
        <v>519</v>
      </c>
      <c r="B197" s="196">
        <v>10</v>
      </c>
      <c r="C197" s="181" t="s">
        <v>12206</v>
      </c>
      <c r="D197" s="181" t="s">
        <v>12207</v>
      </c>
      <c r="E197" s="196">
        <v>0</v>
      </c>
      <c r="F197" s="181" t="s">
        <v>11915</v>
      </c>
      <c r="G197" s="181" t="s">
        <v>11916</v>
      </c>
      <c r="H197" s="181">
        <v>3.72</v>
      </c>
      <c r="I197" s="181" t="s">
        <v>12208</v>
      </c>
      <c r="J197" s="181" t="s">
        <v>12209</v>
      </c>
      <c r="K197" s="987">
        <f t="shared" si="2"/>
        <v>3.72</v>
      </c>
      <c r="L197" s="577">
        <v>42948</v>
      </c>
      <c r="M197" s="577">
        <v>42972</v>
      </c>
    </row>
    <row r="198" spans="1:14">
      <c r="A198" s="181" t="s">
        <v>519</v>
      </c>
      <c r="B198" s="196">
        <v>11</v>
      </c>
      <c r="C198" s="181" t="s">
        <v>12210</v>
      </c>
      <c r="D198" s="181" t="s">
        <v>12207</v>
      </c>
      <c r="E198" s="196">
        <v>0</v>
      </c>
      <c r="F198" s="181" t="s">
        <v>12208</v>
      </c>
      <c r="G198" s="181" t="s">
        <v>12209</v>
      </c>
      <c r="H198" s="181">
        <v>1.24</v>
      </c>
      <c r="I198" s="181" t="s">
        <v>33</v>
      </c>
      <c r="J198" s="181" t="s">
        <v>33</v>
      </c>
      <c r="K198" s="987">
        <f t="shared" si="2"/>
        <v>1.24</v>
      </c>
      <c r="L198" s="577">
        <v>42948</v>
      </c>
      <c r="M198" s="577">
        <v>42972</v>
      </c>
    </row>
    <row r="199" spans="1:14">
      <c r="A199" s="181" t="s">
        <v>519</v>
      </c>
      <c r="B199" s="196">
        <v>12</v>
      </c>
      <c r="C199" s="181" t="s">
        <v>12211</v>
      </c>
      <c r="D199" s="181" t="s">
        <v>12212</v>
      </c>
      <c r="E199" s="196">
        <v>0</v>
      </c>
      <c r="F199" s="181" t="s">
        <v>33</v>
      </c>
      <c r="G199" s="181" t="s">
        <v>33</v>
      </c>
      <c r="H199" s="181">
        <v>0.33</v>
      </c>
      <c r="I199" s="181" t="s">
        <v>33</v>
      </c>
      <c r="J199" s="181" t="s">
        <v>33</v>
      </c>
      <c r="K199" s="987">
        <f t="shared" si="2"/>
        <v>0.33</v>
      </c>
      <c r="L199" s="577">
        <v>42948</v>
      </c>
      <c r="M199" s="577">
        <v>42972</v>
      </c>
    </row>
    <row r="200" spans="1:14">
      <c r="A200" s="181" t="s">
        <v>519</v>
      </c>
      <c r="B200" s="196">
        <v>13</v>
      </c>
      <c r="C200" s="181" t="s">
        <v>12213</v>
      </c>
      <c r="D200" s="181" t="s">
        <v>12214</v>
      </c>
      <c r="E200" s="196">
        <v>0</v>
      </c>
      <c r="F200" s="181" t="s">
        <v>12210</v>
      </c>
      <c r="G200" s="181" t="s">
        <v>12207</v>
      </c>
      <c r="H200" s="181">
        <v>0.26</v>
      </c>
      <c r="I200" s="181" t="s">
        <v>33</v>
      </c>
      <c r="J200" s="181" t="s">
        <v>33</v>
      </c>
      <c r="K200" s="987">
        <f t="shared" si="2"/>
        <v>0.26</v>
      </c>
      <c r="L200" s="577">
        <v>42948</v>
      </c>
      <c r="M200" s="577">
        <v>42972</v>
      </c>
    </row>
    <row r="201" spans="1:14">
      <c r="A201" s="181" t="s">
        <v>519</v>
      </c>
      <c r="B201" s="196">
        <v>14</v>
      </c>
      <c r="C201" s="181" t="s">
        <v>12215</v>
      </c>
      <c r="D201" s="181" t="s">
        <v>12216</v>
      </c>
      <c r="E201" s="196">
        <v>0</v>
      </c>
      <c r="F201" s="181" t="s">
        <v>12206</v>
      </c>
      <c r="G201" s="181" t="s">
        <v>12207</v>
      </c>
      <c r="H201" s="181">
        <v>0.43</v>
      </c>
      <c r="I201" s="181" t="s">
        <v>33</v>
      </c>
      <c r="J201" s="181" t="s">
        <v>33</v>
      </c>
      <c r="K201" s="987">
        <f t="shared" si="2"/>
        <v>0.43</v>
      </c>
      <c r="L201" s="577">
        <v>42948</v>
      </c>
      <c r="M201" s="577">
        <v>42972</v>
      </c>
    </row>
    <row r="202" spans="1:14">
      <c r="A202" s="181" t="s">
        <v>519</v>
      </c>
      <c r="B202" s="196">
        <v>15</v>
      </c>
      <c r="C202" s="181" t="s">
        <v>12208</v>
      </c>
      <c r="D202" s="181" t="s">
        <v>12209</v>
      </c>
      <c r="E202" s="196">
        <v>0</v>
      </c>
      <c r="F202" s="181" t="s">
        <v>12206</v>
      </c>
      <c r="G202" s="181" t="s">
        <v>12207</v>
      </c>
      <c r="H202" s="181">
        <v>3.66</v>
      </c>
      <c r="I202" s="181" t="s">
        <v>12217</v>
      </c>
      <c r="J202" s="181" t="s">
        <v>12218</v>
      </c>
      <c r="K202" s="987">
        <f t="shared" si="2"/>
        <v>3.66</v>
      </c>
      <c r="L202" s="577">
        <v>42979</v>
      </c>
      <c r="M202" s="577">
        <v>43007</v>
      </c>
    </row>
    <row r="203" spans="1:14">
      <c r="A203" s="181" t="s">
        <v>519</v>
      </c>
      <c r="B203" s="196">
        <v>16</v>
      </c>
      <c r="C203" s="181" t="s">
        <v>12219</v>
      </c>
      <c r="D203" s="181" t="s">
        <v>12220</v>
      </c>
      <c r="E203" s="196">
        <v>0</v>
      </c>
      <c r="F203" s="181" t="s">
        <v>12208</v>
      </c>
      <c r="G203" s="181" t="s">
        <v>12209</v>
      </c>
      <c r="H203" s="181">
        <v>0.37</v>
      </c>
      <c r="I203" s="181" t="s">
        <v>33</v>
      </c>
      <c r="J203" s="181" t="s">
        <v>33</v>
      </c>
      <c r="K203" s="987">
        <f t="shared" si="2"/>
        <v>0.37</v>
      </c>
      <c r="L203" s="577">
        <v>42979</v>
      </c>
      <c r="M203" s="577">
        <v>43007</v>
      </c>
    </row>
    <row r="204" spans="1:14">
      <c r="A204" s="181" t="s">
        <v>519</v>
      </c>
      <c r="B204" s="196">
        <v>17</v>
      </c>
      <c r="C204" s="181" t="s">
        <v>12406</v>
      </c>
      <c r="D204" s="181" t="s">
        <v>12407</v>
      </c>
      <c r="E204" s="196">
        <v>0</v>
      </c>
      <c r="F204" s="181" t="s">
        <v>12408</v>
      </c>
      <c r="G204" s="181" t="s">
        <v>12209</v>
      </c>
      <c r="H204" s="181">
        <v>0.8</v>
      </c>
      <c r="I204" s="181" t="s">
        <v>33</v>
      </c>
      <c r="J204" s="181" t="s">
        <v>33</v>
      </c>
      <c r="K204" s="987">
        <f t="shared" si="2"/>
        <v>0.8</v>
      </c>
      <c r="L204" s="577">
        <v>42979</v>
      </c>
      <c r="M204" s="577">
        <v>43007</v>
      </c>
    </row>
    <row r="205" spans="1:14">
      <c r="A205" s="181" t="s">
        <v>519</v>
      </c>
      <c r="B205" s="196">
        <v>18</v>
      </c>
      <c r="C205" s="181" t="s">
        <v>12409</v>
      </c>
      <c r="D205" s="181" t="s">
        <v>12410</v>
      </c>
      <c r="E205" s="196">
        <v>0</v>
      </c>
      <c r="F205" s="181" t="s">
        <v>372</v>
      </c>
      <c r="G205" s="181" t="s">
        <v>8876</v>
      </c>
      <c r="H205" s="181">
        <v>0.68</v>
      </c>
      <c r="I205" s="181" t="s">
        <v>12406</v>
      </c>
      <c r="J205" s="181" t="s">
        <v>12407</v>
      </c>
      <c r="K205" s="987">
        <f t="shared" si="2"/>
        <v>0.68</v>
      </c>
      <c r="L205" s="577">
        <v>42979</v>
      </c>
      <c r="M205" s="577">
        <v>43007</v>
      </c>
    </row>
    <row r="206" spans="1:14">
      <c r="A206" s="181" t="s">
        <v>519</v>
      </c>
      <c r="B206" s="196">
        <v>19</v>
      </c>
      <c r="C206" s="181" t="s">
        <v>12411</v>
      </c>
      <c r="D206" s="181" t="s">
        <v>12412</v>
      </c>
      <c r="E206" s="196">
        <v>0</v>
      </c>
      <c r="F206" s="181" t="s">
        <v>12208</v>
      </c>
      <c r="G206" s="181" t="s">
        <v>12209</v>
      </c>
      <c r="H206" s="181">
        <v>0.06</v>
      </c>
      <c r="I206" s="181" t="s">
        <v>33</v>
      </c>
      <c r="J206" s="181" t="s">
        <v>33</v>
      </c>
      <c r="K206" s="987">
        <f t="shared" si="2"/>
        <v>0.06</v>
      </c>
      <c r="L206" s="577">
        <v>43011</v>
      </c>
      <c r="M206" s="577">
        <v>43046</v>
      </c>
      <c r="N206" s="181" t="s">
        <v>12492</v>
      </c>
    </row>
    <row r="207" spans="1:14">
      <c r="A207" s="181" t="s">
        <v>519</v>
      </c>
      <c r="B207" s="196">
        <v>20</v>
      </c>
      <c r="C207" s="181" t="s">
        <v>12413</v>
      </c>
      <c r="D207" s="181" t="s">
        <v>12414</v>
      </c>
      <c r="E207" s="196">
        <v>0</v>
      </c>
      <c r="F207" s="181" t="s">
        <v>12208</v>
      </c>
      <c r="G207" s="181" t="s">
        <v>12209</v>
      </c>
      <c r="H207" s="181">
        <v>0.05</v>
      </c>
      <c r="I207" s="181" t="s">
        <v>33</v>
      </c>
      <c r="J207" s="181" t="s">
        <v>33</v>
      </c>
      <c r="K207" s="987">
        <f t="shared" si="2"/>
        <v>0.05</v>
      </c>
      <c r="L207" s="577">
        <v>43011</v>
      </c>
      <c r="M207" s="577">
        <v>43046</v>
      </c>
      <c r="N207" s="181" t="s">
        <v>12492</v>
      </c>
    </row>
    <row r="208" spans="1:14">
      <c r="A208" s="181" t="s">
        <v>519</v>
      </c>
      <c r="B208" s="196">
        <v>21</v>
      </c>
      <c r="C208" s="181" t="s">
        <v>12217</v>
      </c>
      <c r="D208" s="181" t="s">
        <v>12218</v>
      </c>
      <c r="E208" s="196">
        <v>0</v>
      </c>
      <c r="F208" s="181" t="s">
        <v>12415</v>
      </c>
      <c r="G208" s="181" t="s">
        <v>12416</v>
      </c>
      <c r="H208" s="181">
        <v>0.34</v>
      </c>
      <c r="I208" s="181" t="s">
        <v>12417</v>
      </c>
      <c r="J208" s="181" t="s">
        <v>12418</v>
      </c>
      <c r="K208" s="987">
        <f t="shared" si="2"/>
        <v>0.34</v>
      </c>
      <c r="L208" s="577">
        <v>43011</v>
      </c>
      <c r="M208" s="577">
        <v>43013</v>
      </c>
    </row>
    <row r="209" spans="1:14">
      <c r="A209" s="181" t="s">
        <v>519</v>
      </c>
      <c r="B209" s="196">
        <v>22</v>
      </c>
      <c r="C209" s="181" t="s">
        <v>12417</v>
      </c>
      <c r="D209" s="181" t="s">
        <v>12418</v>
      </c>
      <c r="E209" s="196">
        <v>0</v>
      </c>
      <c r="F209" s="181" t="s">
        <v>12419</v>
      </c>
      <c r="G209" s="181" t="s">
        <v>12420</v>
      </c>
      <c r="H209" s="181">
        <v>0.6</v>
      </c>
      <c r="I209" s="181" t="s">
        <v>372</v>
      </c>
      <c r="J209" s="181" t="s">
        <v>8876</v>
      </c>
      <c r="K209" s="987">
        <f t="shared" si="2"/>
        <v>0.6</v>
      </c>
      <c r="L209" s="577">
        <v>43011</v>
      </c>
      <c r="M209" s="577">
        <v>43046</v>
      </c>
      <c r="N209" s="181" t="s">
        <v>12492</v>
      </c>
    </row>
    <row r="210" spans="1:14">
      <c r="A210" s="181" t="s">
        <v>519</v>
      </c>
      <c r="B210" s="196">
        <v>23</v>
      </c>
      <c r="C210" s="181" t="s">
        <v>12421</v>
      </c>
      <c r="D210" s="181" t="s">
        <v>12422</v>
      </c>
      <c r="E210" s="196">
        <v>0</v>
      </c>
      <c r="F210" s="181" t="s">
        <v>12419</v>
      </c>
      <c r="G210" s="181" t="s">
        <v>12420</v>
      </c>
      <c r="H210" s="181">
        <v>0.99</v>
      </c>
      <c r="I210" s="181" t="s">
        <v>12424</v>
      </c>
      <c r="J210" s="181" t="s">
        <v>12423</v>
      </c>
      <c r="K210" s="987">
        <f t="shared" si="2"/>
        <v>0.99</v>
      </c>
      <c r="L210" s="577">
        <v>43011</v>
      </c>
      <c r="M210" s="577">
        <v>43013</v>
      </c>
    </row>
    <row r="211" spans="1:14">
      <c r="A211" s="181" t="s">
        <v>519</v>
      </c>
      <c r="B211" s="196">
        <v>24</v>
      </c>
      <c r="C211" s="181" t="s">
        <v>12425</v>
      </c>
      <c r="D211" s="181" t="s">
        <v>12426</v>
      </c>
      <c r="E211" s="196">
        <v>0</v>
      </c>
      <c r="F211" s="181" t="s">
        <v>12417</v>
      </c>
      <c r="G211" s="181" t="s">
        <v>12418</v>
      </c>
      <c r="H211" s="181">
        <v>0.19</v>
      </c>
      <c r="I211" s="181" t="s">
        <v>33</v>
      </c>
      <c r="J211" s="181" t="s">
        <v>33</v>
      </c>
      <c r="K211" s="987">
        <f t="shared" si="2"/>
        <v>0.19</v>
      </c>
      <c r="L211" s="577">
        <v>43011</v>
      </c>
      <c r="M211" s="577">
        <v>43013</v>
      </c>
      <c r="N211" s="181" t="s">
        <v>12492</v>
      </c>
    </row>
    <row r="212" spans="1:14">
      <c r="A212" s="181" t="s">
        <v>519</v>
      </c>
      <c r="B212" s="196">
        <v>25</v>
      </c>
      <c r="C212" s="181" t="s">
        <v>12419</v>
      </c>
      <c r="D212" s="181" t="s">
        <v>12420</v>
      </c>
      <c r="E212" s="196">
        <v>0</v>
      </c>
      <c r="F212" s="181" t="s">
        <v>12208</v>
      </c>
      <c r="G212" s="181" t="s">
        <v>12209</v>
      </c>
      <c r="H212" s="181">
        <v>2.2000000000000002</v>
      </c>
      <c r="I212" s="181" t="s">
        <v>200</v>
      </c>
      <c r="J212" s="181" t="s">
        <v>8096</v>
      </c>
      <c r="K212" s="987">
        <f t="shared" si="2"/>
        <v>2.2000000000000002</v>
      </c>
      <c r="L212" s="577">
        <v>42979</v>
      </c>
      <c r="M212" s="577">
        <v>43007</v>
      </c>
    </row>
    <row r="213" spans="1:14">
      <c r="A213" s="181" t="s">
        <v>519</v>
      </c>
      <c r="B213" s="196">
        <v>26</v>
      </c>
      <c r="C213" s="181" t="s">
        <v>12427</v>
      </c>
      <c r="D213" s="181" t="s">
        <v>12428</v>
      </c>
      <c r="E213" s="196">
        <v>0</v>
      </c>
      <c r="F213" s="181" t="s">
        <v>12419</v>
      </c>
      <c r="G213" s="181" t="s">
        <v>12420</v>
      </c>
      <c r="H213" s="181">
        <v>0.15</v>
      </c>
      <c r="I213" s="181" t="s">
        <v>33</v>
      </c>
      <c r="J213" s="181" t="s">
        <v>33</v>
      </c>
      <c r="K213" s="987">
        <f t="shared" si="2"/>
        <v>0.15</v>
      </c>
      <c r="L213" s="577">
        <v>43011</v>
      </c>
      <c r="M213" s="577">
        <v>43013</v>
      </c>
      <c r="N213" s="181" t="s">
        <v>12492</v>
      </c>
    </row>
    <row r="214" spans="1:14">
      <c r="A214" s="181" t="s">
        <v>519</v>
      </c>
      <c r="B214" s="196">
        <v>27</v>
      </c>
      <c r="C214" s="181" t="s">
        <v>12429</v>
      </c>
      <c r="D214" s="181" t="s">
        <v>12430</v>
      </c>
      <c r="E214" s="196">
        <v>0</v>
      </c>
      <c r="F214" s="181" t="s">
        <v>12427</v>
      </c>
      <c r="G214" s="181" t="s">
        <v>12428</v>
      </c>
      <c r="H214" s="181">
        <v>0.18</v>
      </c>
      <c r="I214" s="181" t="s">
        <v>12419</v>
      </c>
      <c r="J214" s="181" t="s">
        <v>12420</v>
      </c>
      <c r="K214" s="987">
        <f t="shared" si="2"/>
        <v>0.18</v>
      </c>
      <c r="L214" s="577">
        <v>43011</v>
      </c>
      <c r="M214" s="577">
        <v>43013</v>
      </c>
      <c r="N214" s="181" t="s">
        <v>12492</v>
      </c>
    </row>
    <row r="215" spans="1:14">
      <c r="A215" s="181" t="s">
        <v>519</v>
      </c>
      <c r="B215" s="196">
        <v>28</v>
      </c>
      <c r="C215" s="181" t="s">
        <v>200</v>
      </c>
      <c r="D215" s="181" t="s">
        <v>8851</v>
      </c>
      <c r="E215" s="196">
        <v>0</v>
      </c>
      <c r="F215" s="181" t="s">
        <v>1213</v>
      </c>
      <c r="G215" s="181" t="s">
        <v>12464</v>
      </c>
      <c r="H215" s="181">
        <v>7.04</v>
      </c>
      <c r="I215" s="181" t="s">
        <v>236</v>
      </c>
      <c r="J215" s="181" t="s">
        <v>12465</v>
      </c>
      <c r="K215" s="987">
        <f t="shared" si="2"/>
        <v>7.04</v>
      </c>
      <c r="L215" s="577">
        <v>43011</v>
      </c>
      <c r="M215" s="577">
        <v>43039</v>
      </c>
    </row>
    <row r="216" spans="1:14">
      <c r="A216" s="181" t="s">
        <v>519</v>
      </c>
      <c r="B216" s="196">
        <v>29</v>
      </c>
      <c r="C216" s="181" t="s">
        <v>12466</v>
      </c>
      <c r="D216" s="181" t="s">
        <v>12467</v>
      </c>
      <c r="E216" s="196">
        <v>0</v>
      </c>
      <c r="F216" s="181" t="s">
        <v>200</v>
      </c>
      <c r="G216" s="181" t="s">
        <v>8851</v>
      </c>
      <c r="H216" s="181">
        <v>0.25</v>
      </c>
      <c r="I216" s="181" t="s">
        <v>12468</v>
      </c>
      <c r="J216" s="181" t="s">
        <v>12468</v>
      </c>
      <c r="K216" s="181">
        <f t="shared" si="2"/>
        <v>0.25</v>
      </c>
      <c r="L216" s="577">
        <v>43011</v>
      </c>
      <c r="M216" s="577">
        <v>43014</v>
      </c>
    </row>
    <row r="217" spans="1:14">
      <c r="A217" s="181" t="s">
        <v>519</v>
      </c>
      <c r="B217" s="196">
        <v>30</v>
      </c>
      <c r="C217" s="181" t="s">
        <v>12469</v>
      </c>
      <c r="D217" s="181" t="s">
        <v>12470</v>
      </c>
      <c r="E217" s="196">
        <v>0</v>
      </c>
      <c r="F217" s="181" t="s">
        <v>200</v>
      </c>
      <c r="G217" s="181" t="s">
        <v>8851</v>
      </c>
      <c r="H217" s="181">
        <v>0.14000000000000001</v>
      </c>
      <c r="I217" s="181" t="s">
        <v>33</v>
      </c>
      <c r="J217" s="181" t="s">
        <v>33</v>
      </c>
      <c r="K217" s="181">
        <f t="shared" si="2"/>
        <v>0.14000000000000001</v>
      </c>
      <c r="L217" s="577">
        <v>43011</v>
      </c>
      <c r="M217" s="577">
        <v>43014</v>
      </c>
    </row>
    <row r="218" spans="1:14">
      <c r="A218" s="181" t="s">
        <v>519</v>
      </c>
      <c r="B218" s="196">
        <v>31</v>
      </c>
      <c r="C218" s="181" t="s">
        <v>12471</v>
      </c>
      <c r="D218" s="181" t="s">
        <v>3506</v>
      </c>
      <c r="E218" s="196">
        <v>0</v>
      </c>
      <c r="F218" s="181" t="s">
        <v>200</v>
      </c>
      <c r="G218" s="181" t="s">
        <v>8851</v>
      </c>
      <c r="H218" s="181">
        <v>0.45</v>
      </c>
      <c r="I218" s="181" t="s">
        <v>33</v>
      </c>
      <c r="J218" s="181" t="s">
        <v>33</v>
      </c>
      <c r="K218" s="181">
        <f t="shared" si="2"/>
        <v>0.45</v>
      </c>
      <c r="L218" s="577">
        <v>43011</v>
      </c>
      <c r="M218" s="577">
        <v>43014</v>
      </c>
    </row>
    <row r="219" spans="1:14">
      <c r="A219" s="181" t="s">
        <v>519</v>
      </c>
      <c r="B219" s="196">
        <v>32</v>
      </c>
      <c r="C219" s="181" t="s">
        <v>12473</v>
      </c>
      <c r="D219" s="181" t="s">
        <v>12474</v>
      </c>
      <c r="E219" s="196">
        <v>0</v>
      </c>
      <c r="F219" s="181" t="s">
        <v>200</v>
      </c>
      <c r="G219" s="181" t="s">
        <v>8851</v>
      </c>
      <c r="H219" s="181">
        <v>0.6</v>
      </c>
      <c r="I219" s="181" t="s">
        <v>12475</v>
      </c>
      <c r="J219" s="181" t="s">
        <v>12476</v>
      </c>
      <c r="K219" s="181">
        <f t="shared" si="2"/>
        <v>0.6</v>
      </c>
      <c r="L219" s="577">
        <v>43011</v>
      </c>
      <c r="M219" s="577">
        <v>43026</v>
      </c>
    </row>
    <row r="220" spans="1:14">
      <c r="A220" s="181" t="s">
        <v>519</v>
      </c>
      <c r="B220" s="196">
        <v>33</v>
      </c>
      <c r="C220" s="181" t="s">
        <v>12475</v>
      </c>
      <c r="D220" s="181" t="s">
        <v>12477</v>
      </c>
      <c r="E220" s="196">
        <v>0</v>
      </c>
      <c r="F220" s="181" t="s">
        <v>200</v>
      </c>
      <c r="G220" s="181" t="s">
        <v>8851</v>
      </c>
      <c r="H220" s="181">
        <v>2.0699999999999998</v>
      </c>
      <c r="I220" s="181" t="s">
        <v>828</v>
      </c>
      <c r="J220" s="181" t="s">
        <v>828</v>
      </c>
      <c r="K220" s="181">
        <f t="shared" si="2"/>
        <v>2.0699999999999998</v>
      </c>
      <c r="L220" s="577">
        <v>43011</v>
      </c>
      <c r="M220" s="577">
        <v>43026</v>
      </c>
    </row>
    <row r="221" spans="1:14">
      <c r="A221" s="181" t="s">
        <v>519</v>
      </c>
      <c r="B221" s="196">
        <v>34</v>
      </c>
      <c r="C221" s="181" t="s">
        <v>12478</v>
      </c>
      <c r="D221" s="181" t="s">
        <v>12479</v>
      </c>
      <c r="E221" s="196">
        <v>0</v>
      </c>
      <c r="F221" s="181" t="s">
        <v>200</v>
      </c>
      <c r="G221" s="181" t="s">
        <v>8851</v>
      </c>
      <c r="H221" s="181">
        <v>2.29</v>
      </c>
      <c r="I221" s="181" t="s">
        <v>33</v>
      </c>
      <c r="J221" s="181" t="s">
        <v>33</v>
      </c>
      <c r="K221" s="181">
        <f t="shared" si="2"/>
        <v>2.29</v>
      </c>
      <c r="L221" s="577">
        <v>43011</v>
      </c>
      <c r="M221" s="577">
        <v>43033</v>
      </c>
    </row>
    <row r="222" spans="1:14">
      <c r="A222" s="181" t="s">
        <v>519</v>
      </c>
      <c r="B222" s="196">
        <v>35</v>
      </c>
      <c r="C222" s="181" t="s">
        <v>12480</v>
      </c>
      <c r="D222" s="181" t="s">
        <v>12481</v>
      </c>
      <c r="E222" s="196">
        <v>0</v>
      </c>
      <c r="F222" s="181" t="s">
        <v>200</v>
      </c>
      <c r="G222" s="181" t="s">
        <v>8851</v>
      </c>
      <c r="H222" s="181">
        <v>0.43</v>
      </c>
      <c r="I222" s="181" t="s">
        <v>33</v>
      </c>
      <c r="J222" s="181" t="s">
        <v>33</v>
      </c>
      <c r="K222" s="181">
        <f t="shared" si="2"/>
        <v>0.43</v>
      </c>
      <c r="L222" s="577">
        <v>43011</v>
      </c>
      <c r="M222" s="577">
        <v>43026</v>
      </c>
    </row>
    <row r="223" spans="1:14">
      <c r="A223" s="181" t="s">
        <v>519</v>
      </c>
      <c r="B223" s="196">
        <v>36</v>
      </c>
      <c r="C223" s="181" t="s">
        <v>12482</v>
      </c>
      <c r="D223" s="181" t="s">
        <v>12483</v>
      </c>
      <c r="E223" s="196">
        <v>0</v>
      </c>
      <c r="F223" s="181" t="s">
        <v>200</v>
      </c>
      <c r="G223" s="181" t="s">
        <v>8851</v>
      </c>
      <c r="H223" s="181">
        <v>1.7</v>
      </c>
      <c r="I223" s="181" t="s">
        <v>12208</v>
      </c>
      <c r="J223" s="181" t="s">
        <v>12207</v>
      </c>
      <c r="K223" s="181">
        <f t="shared" si="2"/>
        <v>1.7</v>
      </c>
      <c r="L223" s="577">
        <v>43011</v>
      </c>
      <c r="M223" s="181" t="s">
        <v>12568</v>
      </c>
    </row>
    <row r="224" spans="1:14">
      <c r="A224" s="181" t="s">
        <v>519</v>
      </c>
      <c r="B224" s="196">
        <v>37</v>
      </c>
      <c r="C224" s="181" t="s">
        <v>12484</v>
      </c>
      <c r="D224" s="181" t="s">
        <v>12485</v>
      </c>
      <c r="E224" s="196">
        <v>0</v>
      </c>
      <c r="F224" s="181" t="s">
        <v>200</v>
      </c>
      <c r="G224" s="181" t="s">
        <v>8851</v>
      </c>
      <c r="H224" s="181">
        <v>0.43</v>
      </c>
      <c r="I224" s="181" t="s">
        <v>33</v>
      </c>
      <c r="J224" s="181" t="s">
        <v>33</v>
      </c>
      <c r="K224" s="181">
        <f t="shared" si="2"/>
        <v>0.43</v>
      </c>
      <c r="L224" s="577">
        <v>43011</v>
      </c>
      <c r="M224" s="577">
        <v>43026</v>
      </c>
    </row>
    <row r="225" spans="1:13">
      <c r="A225" s="181" t="s">
        <v>519</v>
      </c>
      <c r="B225" s="196">
        <v>38</v>
      </c>
      <c r="C225" s="181" t="s">
        <v>12486</v>
      </c>
      <c r="D225" s="181" t="s">
        <v>12487</v>
      </c>
      <c r="E225" s="196">
        <v>0</v>
      </c>
      <c r="F225" s="181" t="s">
        <v>200</v>
      </c>
      <c r="G225" s="181" t="s">
        <v>8851</v>
      </c>
      <c r="H225" s="181">
        <v>0.3</v>
      </c>
      <c r="I225" s="181" t="s">
        <v>33</v>
      </c>
      <c r="J225" s="181" t="s">
        <v>33</v>
      </c>
      <c r="K225" s="181">
        <f t="shared" si="2"/>
        <v>0.3</v>
      </c>
      <c r="L225" s="577">
        <v>43011</v>
      </c>
      <c r="M225" s="577">
        <v>43039</v>
      </c>
    </row>
    <row r="226" spans="1:13">
      <c r="A226" s="181" t="s">
        <v>519</v>
      </c>
      <c r="B226" s="196">
        <v>39</v>
      </c>
      <c r="C226" s="181" t="s">
        <v>12488</v>
      </c>
      <c r="D226" s="181" t="s">
        <v>12489</v>
      </c>
      <c r="E226" s="196">
        <v>0</v>
      </c>
      <c r="F226" s="181" t="s">
        <v>12475</v>
      </c>
      <c r="G226" s="181" t="s">
        <v>12476</v>
      </c>
      <c r="H226" s="181">
        <v>0.22</v>
      </c>
      <c r="I226" s="181" t="s">
        <v>200</v>
      </c>
      <c r="J226" s="181" t="s">
        <v>8851</v>
      </c>
      <c r="K226" s="181">
        <f t="shared" si="2"/>
        <v>0.22</v>
      </c>
      <c r="L226" s="577">
        <v>43011</v>
      </c>
      <c r="M226" s="577">
        <v>43026</v>
      </c>
    </row>
    <row r="227" spans="1:13">
      <c r="A227" s="181" t="s">
        <v>519</v>
      </c>
      <c r="B227" s="196">
        <v>40</v>
      </c>
      <c r="C227" s="181" t="s">
        <v>12490</v>
      </c>
      <c r="D227" s="181" t="s">
        <v>12491</v>
      </c>
      <c r="E227" s="196">
        <v>0</v>
      </c>
      <c r="F227" s="181" t="s">
        <v>12480</v>
      </c>
      <c r="G227" s="181" t="s">
        <v>12481</v>
      </c>
      <c r="H227" s="181">
        <v>0.36</v>
      </c>
      <c r="I227" s="181" t="s">
        <v>12475</v>
      </c>
      <c r="J227" s="181" t="s">
        <v>12476</v>
      </c>
      <c r="K227" s="181">
        <f t="shared" si="2"/>
        <v>0.36</v>
      </c>
      <c r="L227" s="577">
        <v>43011</v>
      </c>
      <c r="M227" s="577">
        <v>43026</v>
      </c>
    </row>
    <row r="228" spans="1:13">
      <c r="A228" s="181" t="s">
        <v>519</v>
      </c>
      <c r="B228" s="196">
        <v>41</v>
      </c>
      <c r="C228" s="181" t="s">
        <v>12554</v>
      </c>
      <c r="D228" s="181" t="s">
        <v>12555</v>
      </c>
      <c r="E228" s="196">
        <v>0</v>
      </c>
      <c r="F228" s="181" t="s">
        <v>12478</v>
      </c>
      <c r="G228" s="181" t="s">
        <v>12479</v>
      </c>
      <c r="H228" s="181">
        <v>0.66</v>
      </c>
      <c r="I228" s="181" t="s">
        <v>12556</v>
      </c>
      <c r="J228" s="181" t="s">
        <v>12557</v>
      </c>
      <c r="K228" s="181">
        <f t="shared" si="2"/>
        <v>0.66</v>
      </c>
      <c r="L228" s="577">
        <v>43011</v>
      </c>
      <c r="M228" s="577">
        <v>43039</v>
      </c>
    </row>
    <row r="229" spans="1:13">
      <c r="A229" s="181" t="s">
        <v>519</v>
      </c>
      <c r="B229" s="196">
        <v>42</v>
      </c>
      <c r="C229" s="181" t="s">
        <v>12556</v>
      </c>
      <c r="D229" s="181" t="s">
        <v>12557</v>
      </c>
      <c r="E229" s="196">
        <v>0</v>
      </c>
      <c r="F229" s="181" t="s">
        <v>12554</v>
      </c>
      <c r="G229" s="181" t="s">
        <v>12555</v>
      </c>
      <c r="H229" s="181">
        <v>1.1200000000000001</v>
      </c>
      <c r="I229" s="181" t="s">
        <v>12554</v>
      </c>
      <c r="J229" s="181" t="s">
        <v>12555</v>
      </c>
      <c r="K229" s="181">
        <f t="shared" si="2"/>
        <v>1.1200000000000001</v>
      </c>
      <c r="L229" s="577">
        <v>43011</v>
      </c>
      <c r="M229" s="577">
        <v>43039</v>
      </c>
    </row>
    <row r="230" spans="1:13">
      <c r="A230" s="181" t="s">
        <v>519</v>
      </c>
      <c r="B230" s="196">
        <v>43</v>
      </c>
      <c r="C230" s="181" t="s">
        <v>12558</v>
      </c>
      <c r="D230" s="181" t="s">
        <v>12559</v>
      </c>
      <c r="E230" s="196">
        <v>0</v>
      </c>
      <c r="F230" s="181" t="s">
        <v>12556</v>
      </c>
      <c r="G230" s="181" t="s">
        <v>12557</v>
      </c>
      <c r="H230" s="181">
        <v>0.13</v>
      </c>
      <c r="I230" s="181" t="s">
        <v>33</v>
      </c>
      <c r="J230" s="181" t="s">
        <v>33</v>
      </c>
      <c r="K230" s="181">
        <f t="shared" si="2"/>
        <v>0.13</v>
      </c>
      <c r="L230" s="577">
        <v>43011</v>
      </c>
      <c r="M230" s="577">
        <v>43034</v>
      </c>
    </row>
    <row r="231" spans="1:13">
      <c r="A231" s="181" t="s">
        <v>519</v>
      </c>
      <c r="B231" s="196">
        <v>44</v>
      </c>
      <c r="C231" s="181" t="s">
        <v>12560</v>
      </c>
      <c r="D231" s="181" t="s">
        <v>12561</v>
      </c>
      <c r="E231" s="196">
        <v>0</v>
      </c>
      <c r="F231" s="181" t="s">
        <v>12556</v>
      </c>
      <c r="G231" s="181" t="s">
        <v>12557</v>
      </c>
      <c r="H231" s="181">
        <v>0.16</v>
      </c>
      <c r="I231" s="181" t="s">
        <v>33</v>
      </c>
      <c r="J231" s="181" t="s">
        <v>33</v>
      </c>
      <c r="K231" s="181">
        <f t="shared" si="2"/>
        <v>0.16</v>
      </c>
      <c r="L231" s="577">
        <v>43011</v>
      </c>
      <c r="M231" s="577">
        <v>43039</v>
      </c>
    </row>
    <row r="232" spans="1:13">
      <c r="A232" s="181" t="s">
        <v>519</v>
      </c>
      <c r="B232" s="196">
        <v>45</v>
      </c>
      <c r="C232" s="181" t="s">
        <v>12563</v>
      </c>
      <c r="D232" s="181" t="s">
        <v>12564</v>
      </c>
      <c r="E232" s="196">
        <v>0</v>
      </c>
      <c r="F232" s="181" t="s">
        <v>12556</v>
      </c>
      <c r="G232" s="181" t="s">
        <v>12557</v>
      </c>
      <c r="H232" s="181">
        <v>7.0000000000000007E-2</v>
      </c>
      <c r="I232" s="181" t="s">
        <v>33</v>
      </c>
      <c r="J232" s="181" t="s">
        <v>33</v>
      </c>
      <c r="K232" s="181">
        <f t="shared" si="2"/>
        <v>7.0000000000000007E-2</v>
      </c>
      <c r="L232" s="577">
        <v>43011</v>
      </c>
      <c r="M232" s="577">
        <v>43039</v>
      </c>
    </row>
    <row r="233" spans="1:13">
      <c r="A233" s="181" t="s">
        <v>519</v>
      </c>
      <c r="B233" s="196">
        <v>46</v>
      </c>
      <c r="C233" s="181" t="s">
        <v>12562</v>
      </c>
      <c r="D233" s="181" t="s">
        <v>12565</v>
      </c>
      <c r="E233" s="196">
        <v>0</v>
      </c>
      <c r="F233" s="181" t="s">
        <v>12556</v>
      </c>
      <c r="G233" s="181" t="s">
        <v>12557</v>
      </c>
      <c r="H233" s="181">
        <v>0.05</v>
      </c>
      <c r="I233" s="181" t="s">
        <v>33</v>
      </c>
      <c r="J233" s="181" t="s">
        <v>33</v>
      </c>
      <c r="K233" s="181">
        <f t="shared" si="2"/>
        <v>0.05</v>
      </c>
      <c r="L233" s="577">
        <v>43011</v>
      </c>
      <c r="M233" s="577">
        <v>43039</v>
      </c>
    </row>
    <row r="234" spans="1:13">
      <c r="A234" s="181" t="s">
        <v>519</v>
      </c>
      <c r="B234" s="196">
        <v>47</v>
      </c>
      <c r="C234" s="181" t="s">
        <v>12566</v>
      </c>
      <c r="D234" s="181" t="s">
        <v>12567</v>
      </c>
      <c r="E234" s="196">
        <v>0</v>
      </c>
      <c r="F234" s="181" t="s">
        <v>12556</v>
      </c>
      <c r="G234" s="181" t="s">
        <v>12557</v>
      </c>
      <c r="H234" s="181">
        <v>0.17</v>
      </c>
      <c r="I234" s="181" t="s">
        <v>33</v>
      </c>
      <c r="J234" s="181" t="s">
        <v>33</v>
      </c>
      <c r="K234" s="181">
        <f t="shared" si="2"/>
        <v>0.17</v>
      </c>
      <c r="L234" s="577">
        <v>43011</v>
      </c>
      <c r="M234" s="577">
        <v>43039</v>
      </c>
    </row>
    <row r="235" spans="1:13">
      <c r="A235" s="181" t="s">
        <v>519</v>
      </c>
      <c r="B235" s="196">
        <v>48</v>
      </c>
      <c r="C235" s="181" t="s">
        <v>12569</v>
      </c>
      <c r="D235" s="181" t="s">
        <v>12570</v>
      </c>
      <c r="E235" s="196">
        <v>3.67</v>
      </c>
      <c r="F235" s="181" t="s">
        <v>12571</v>
      </c>
      <c r="G235" s="181" t="s">
        <v>8900</v>
      </c>
      <c r="H235" s="181">
        <v>6.66</v>
      </c>
      <c r="I235" s="181" t="s">
        <v>200</v>
      </c>
      <c r="J235" s="181" t="s">
        <v>8096</v>
      </c>
      <c r="K235" s="181">
        <f t="shared" si="2"/>
        <v>2.99</v>
      </c>
      <c r="L235" s="577">
        <v>43102</v>
      </c>
      <c r="M235" s="577">
        <v>43133</v>
      </c>
    </row>
    <row r="236" spans="1:13">
      <c r="A236" s="181" t="s">
        <v>519</v>
      </c>
      <c r="B236" s="196">
        <v>49</v>
      </c>
      <c r="C236" s="181" t="s">
        <v>12572</v>
      </c>
      <c r="D236" s="181" t="s">
        <v>12573</v>
      </c>
      <c r="E236" s="196">
        <v>0</v>
      </c>
      <c r="F236" s="181" t="s">
        <v>12569</v>
      </c>
      <c r="G236" s="181" t="s">
        <v>12570</v>
      </c>
      <c r="H236" s="181">
        <v>0.79</v>
      </c>
      <c r="I236" s="181" t="s">
        <v>12571</v>
      </c>
      <c r="J236" s="181" t="s">
        <v>8900</v>
      </c>
      <c r="K236" s="181">
        <f t="shared" si="2"/>
        <v>0.79</v>
      </c>
      <c r="L236" s="577">
        <v>43042</v>
      </c>
      <c r="M236" s="577">
        <v>43069</v>
      </c>
    </row>
    <row r="237" spans="1:13">
      <c r="A237" s="181" t="s">
        <v>519</v>
      </c>
      <c r="B237" s="196">
        <v>50</v>
      </c>
      <c r="C237" s="181" t="s">
        <v>12571</v>
      </c>
      <c r="D237" s="181" t="s">
        <v>8900</v>
      </c>
      <c r="E237" s="196">
        <v>5.78</v>
      </c>
      <c r="F237" s="181" t="s">
        <v>12572</v>
      </c>
      <c r="G237" s="181" t="s">
        <v>12573</v>
      </c>
      <c r="H237" s="181">
        <v>7.33</v>
      </c>
      <c r="I237" s="181" t="s">
        <v>12569</v>
      </c>
      <c r="J237" s="181" t="s">
        <v>12570</v>
      </c>
      <c r="K237" s="181">
        <f t="shared" si="2"/>
        <v>1.5499999999999998</v>
      </c>
      <c r="L237" s="577">
        <v>43042</v>
      </c>
      <c r="M237" s="577">
        <v>43069</v>
      </c>
    </row>
    <row r="238" spans="1:13">
      <c r="A238" s="181" t="s">
        <v>519</v>
      </c>
      <c r="B238" s="196">
        <v>51</v>
      </c>
      <c r="C238" s="181" t="s">
        <v>12574</v>
      </c>
      <c r="D238" s="181" t="s">
        <v>12575</v>
      </c>
      <c r="E238" s="196">
        <v>0</v>
      </c>
      <c r="F238" s="181" t="s">
        <v>12571</v>
      </c>
      <c r="G238" s="181" t="s">
        <v>8900</v>
      </c>
      <c r="H238" s="181">
        <v>1.31</v>
      </c>
      <c r="I238" s="181" t="s">
        <v>12576</v>
      </c>
      <c r="J238" s="181" t="s">
        <v>12577</v>
      </c>
      <c r="K238" s="181">
        <f t="shared" si="2"/>
        <v>1.31</v>
      </c>
      <c r="L238" s="577">
        <v>43070</v>
      </c>
      <c r="M238" s="577">
        <v>43098</v>
      </c>
    </row>
    <row r="239" spans="1:13">
      <c r="A239" s="181" t="s">
        <v>519</v>
      </c>
      <c r="B239" s="196">
        <v>52</v>
      </c>
      <c r="C239" s="181" t="s">
        <v>12576</v>
      </c>
      <c r="D239" s="181" t="s">
        <v>12577</v>
      </c>
      <c r="E239" s="196">
        <v>0</v>
      </c>
      <c r="F239" s="181" t="s">
        <v>12574</v>
      </c>
      <c r="G239" s="181" t="s">
        <v>12575</v>
      </c>
      <c r="H239" s="181">
        <v>0.61</v>
      </c>
      <c r="I239" s="181" t="s">
        <v>12574</v>
      </c>
      <c r="J239" s="181" t="s">
        <v>12575</v>
      </c>
      <c r="K239" s="181">
        <f t="shared" si="2"/>
        <v>0.61</v>
      </c>
      <c r="L239" s="577">
        <v>43070</v>
      </c>
      <c r="M239" s="577">
        <v>43098</v>
      </c>
    </row>
    <row r="240" spans="1:13">
      <c r="A240" s="181" t="s">
        <v>519</v>
      </c>
      <c r="B240" s="196">
        <v>53</v>
      </c>
      <c r="C240" s="181" t="s">
        <v>12578</v>
      </c>
      <c r="D240" s="181" t="s">
        <v>12579</v>
      </c>
      <c r="E240" s="196">
        <v>0</v>
      </c>
      <c r="F240" s="181" t="s">
        <v>12576</v>
      </c>
      <c r="G240" s="181" t="s">
        <v>12577</v>
      </c>
      <c r="H240" s="181">
        <v>0.21</v>
      </c>
      <c r="I240" s="181" t="s">
        <v>33</v>
      </c>
      <c r="J240" s="181" t="s">
        <v>33</v>
      </c>
      <c r="K240" s="181">
        <f t="shared" si="2"/>
        <v>0.21</v>
      </c>
      <c r="L240" s="577">
        <v>43070</v>
      </c>
      <c r="M240" s="577">
        <v>43098</v>
      </c>
    </row>
    <row r="241" spans="1:13">
      <c r="A241" s="181" t="s">
        <v>519</v>
      </c>
      <c r="B241" s="196">
        <v>54</v>
      </c>
      <c r="C241" s="181" t="s">
        <v>12580</v>
      </c>
      <c r="D241" s="181" t="s">
        <v>12581</v>
      </c>
      <c r="E241" s="196">
        <v>0</v>
      </c>
      <c r="F241" s="181" t="s">
        <v>12571</v>
      </c>
      <c r="G241" s="181" t="s">
        <v>8900</v>
      </c>
      <c r="H241" s="181">
        <v>0.82</v>
      </c>
      <c r="I241" s="181" t="s">
        <v>12569</v>
      </c>
      <c r="J241" s="181" t="s">
        <v>12570</v>
      </c>
      <c r="K241" s="181">
        <f t="shared" si="2"/>
        <v>0.82</v>
      </c>
      <c r="L241" s="577">
        <v>43042</v>
      </c>
      <c r="M241" s="577">
        <v>43069</v>
      </c>
    </row>
    <row r="242" spans="1:13">
      <c r="A242" s="181" t="s">
        <v>519</v>
      </c>
      <c r="B242" s="196">
        <v>55</v>
      </c>
      <c r="C242" s="181" t="s">
        <v>12582</v>
      </c>
      <c r="D242" s="181" t="s">
        <v>12583</v>
      </c>
      <c r="E242" s="196">
        <v>0</v>
      </c>
      <c r="F242" s="181" t="s">
        <v>12569</v>
      </c>
      <c r="G242" s="181" t="s">
        <v>12570</v>
      </c>
      <c r="H242" s="181">
        <v>2</v>
      </c>
      <c r="I242" s="181" t="s">
        <v>828</v>
      </c>
      <c r="J242" s="181" t="s">
        <v>828</v>
      </c>
      <c r="K242" s="181">
        <f t="shared" si="2"/>
        <v>2</v>
      </c>
      <c r="L242" s="577">
        <v>43102</v>
      </c>
      <c r="M242" s="577">
        <v>43133</v>
      </c>
    </row>
    <row r="243" spans="1:13">
      <c r="A243" s="181" t="s">
        <v>519</v>
      </c>
      <c r="B243" s="196">
        <v>56</v>
      </c>
      <c r="C243" s="181" t="s">
        <v>12584</v>
      </c>
      <c r="D243" s="181" t="s">
        <v>12585</v>
      </c>
      <c r="E243" s="196">
        <v>0</v>
      </c>
      <c r="F243" s="181" t="s">
        <v>12478</v>
      </c>
      <c r="G243" s="181" t="s">
        <v>12479</v>
      </c>
      <c r="H243" s="181">
        <v>0.64</v>
      </c>
      <c r="I243" s="181" t="s">
        <v>33</v>
      </c>
      <c r="J243" s="181" t="s">
        <v>33</v>
      </c>
      <c r="K243" s="181">
        <f t="shared" si="2"/>
        <v>0.64</v>
      </c>
      <c r="L243" s="577">
        <v>43042</v>
      </c>
      <c r="M243" s="577">
        <v>43069</v>
      </c>
    </row>
    <row r="244" spans="1:13">
      <c r="A244" s="181" t="s">
        <v>519</v>
      </c>
      <c r="B244" s="196">
        <v>57</v>
      </c>
      <c r="C244" s="181" t="s">
        <v>12586</v>
      </c>
      <c r="D244" s="181" t="s">
        <v>12587</v>
      </c>
      <c r="E244" s="196">
        <v>0</v>
      </c>
      <c r="F244" s="181" t="s">
        <v>12478</v>
      </c>
      <c r="G244" s="181" t="s">
        <v>12479</v>
      </c>
      <c r="H244" s="181">
        <v>0.68</v>
      </c>
      <c r="I244" s="181" t="s">
        <v>33</v>
      </c>
      <c r="J244" s="181" t="s">
        <v>33</v>
      </c>
      <c r="K244" s="181">
        <f t="shared" si="2"/>
        <v>0.68</v>
      </c>
      <c r="L244" s="577">
        <v>43042</v>
      </c>
      <c r="M244" s="577">
        <v>43069</v>
      </c>
    </row>
    <row r="245" spans="1:13">
      <c r="A245" s="181" t="s">
        <v>519</v>
      </c>
      <c r="B245" s="196">
        <v>58</v>
      </c>
      <c r="C245" s="181" t="s">
        <v>12588</v>
      </c>
      <c r="D245" s="181" t="s">
        <v>12589</v>
      </c>
      <c r="E245" s="196">
        <v>0</v>
      </c>
      <c r="F245" s="181" t="s">
        <v>12586</v>
      </c>
      <c r="G245" s="181" t="s">
        <v>12587</v>
      </c>
      <c r="H245" s="181">
        <v>0.2</v>
      </c>
      <c r="I245" s="181" t="s">
        <v>12586</v>
      </c>
      <c r="J245" s="181" t="s">
        <v>12587</v>
      </c>
      <c r="K245" s="181">
        <f t="shared" si="2"/>
        <v>0.2</v>
      </c>
      <c r="L245" s="577">
        <v>43042</v>
      </c>
      <c r="M245" s="577">
        <v>43069</v>
      </c>
    </row>
    <row r="246" spans="1:13">
      <c r="A246" s="181" t="s">
        <v>519</v>
      </c>
      <c r="B246" s="196">
        <v>59</v>
      </c>
      <c r="C246" s="181" t="s">
        <v>12590</v>
      </c>
      <c r="D246" s="181" t="s">
        <v>12591</v>
      </c>
      <c r="E246" s="196">
        <v>0</v>
      </c>
      <c r="F246" s="181" t="s">
        <v>12478</v>
      </c>
      <c r="G246" s="181" t="s">
        <v>12479</v>
      </c>
      <c r="H246" s="181">
        <v>0.06</v>
      </c>
      <c r="I246" s="181" t="s">
        <v>33</v>
      </c>
      <c r="J246" s="181" t="s">
        <v>33</v>
      </c>
      <c r="K246" s="181">
        <f t="shared" si="2"/>
        <v>0.06</v>
      </c>
      <c r="L246" s="577" t="s">
        <v>12961</v>
      </c>
      <c r="M246" s="577"/>
    </row>
    <row r="247" spans="1:13">
      <c r="A247" s="181" t="s">
        <v>519</v>
      </c>
      <c r="B247" s="196">
        <v>60</v>
      </c>
      <c r="C247" s="181" t="s">
        <v>12592</v>
      </c>
      <c r="D247" s="181" t="s">
        <v>12593</v>
      </c>
      <c r="E247" s="196">
        <v>0</v>
      </c>
      <c r="F247" s="181" t="s">
        <v>12478</v>
      </c>
      <c r="G247" s="181" t="s">
        <v>12479</v>
      </c>
      <c r="H247" s="181">
        <v>7.0000000000000007E-2</v>
      </c>
      <c r="I247" s="181" t="s">
        <v>33</v>
      </c>
      <c r="J247" s="181" t="s">
        <v>33</v>
      </c>
      <c r="K247" s="181">
        <f t="shared" si="2"/>
        <v>7.0000000000000007E-2</v>
      </c>
      <c r="L247" s="577">
        <v>43042</v>
      </c>
      <c r="M247" s="577">
        <v>43069</v>
      </c>
    </row>
    <row r="248" spans="1:13">
      <c r="A248" s="181" t="s">
        <v>519</v>
      </c>
      <c r="B248" s="196">
        <v>61</v>
      </c>
      <c r="C248" s="181" t="s">
        <v>12594</v>
      </c>
      <c r="D248" s="181" t="s">
        <v>12595</v>
      </c>
      <c r="E248" s="196">
        <v>0</v>
      </c>
      <c r="F248" s="181" t="s">
        <v>12478</v>
      </c>
      <c r="G248" s="181" t="s">
        <v>12479</v>
      </c>
      <c r="H248" s="181">
        <v>0.34</v>
      </c>
      <c r="I248" s="181" t="s">
        <v>33</v>
      </c>
      <c r="J248" s="181" t="s">
        <v>33</v>
      </c>
      <c r="K248" s="181">
        <f t="shared" si="2"/>
        <v>0.34</v>
      </c>
      <c r="L248" s="577">
        <v>43042</v>
      </c>
      <c r="M248" s="577">
        <v>43048</v>
      </c>
    </row>
    <row r="249" spans="1:13">
      <c r="A249" s="181" t="s">
        <v>519</v>
      </c>
      <c r="B249" s="196">
        <v>62</v>
      </c>
      <c r="C249" s="181" t="s">
        <v>12596</v>
      </c>
      <c r="D249" s="181" t="s">
        <v>12597</v>
      </c>
      <c r="E249" s="196">
        <v>0</v>
      </c>
      <c r="F249" s="181" t="s">
        <v>12594</v>
      </c>
      <c r="G249" s="181" t="s">
        <v>12595</v>
      </c>
      <c r="H249" s="181">
        <v>0.06</v>
      </c>
      <c r="I249" s="181" t="s">
        <v>33</v>
      </c>
      <c r="J249" s="181" t="s">
        <v>33</v>
      </c>
      <c r="K249" s="181">
        <f t="shared" si="2"/>
        <v>0.06</v>
      </c>
      <c r="L249" s="577">
        <v>43042</v>
      </c>
      <c r="M249" s="577">
        <v>43069</v>
      </c>
    </row>
    <row r="250" spans="1:13">
      <c r="A250" s="181" t="s">
        <v>519</v>
      </c>
      <c r="B250" s="196">
        <v>63</v>
      </c>
      <c r="C250" s="181" t="s">
        <v>12598</v>
      </c>
      <c r="D250" s="181" t="s">
        <v>12599</v>
      </c>
      <c r="E250" s="196">
        <v>0</v>
      </c>
      <c r="F250" s="181" t="s">
        <v>12478</v>
      </c>
      <c r="G250" s="181" t="s">
        <v>12479</v>
      </c>
      <c r="H250" s="181">
        <v>0.27</v>
      </c>
      <c r="I250" s="181" t="s">
        <v>33</v>
      </c>
      <c r="J250" s="181" t="s">
        <v>33</v>
      </c>
      <c r="K250" s="181">
        <f t="shared" si="2"/>
        <v>0.27</v>
      </c>
      <c r="L250" s="577">
        <v>43042</v>
      </c>
      <c r="M250" s="577">
        <v>43069</v>
      </c>
    </row>
    <row r="251" spans="1:13">
      <c r="A251" s="181" t="s">
        <v>519</v>
      </c>
      <c r="B251" s="196">
        <v>64</v>
      </c>
      <c r="C251" s="181" t="s">
        <v>12600</v>
      </c>
      <c r="D251" s="181" t="s">
        <v>12601</v>
      </c>
      <c r="E251" s="196">
        <v>0</v>
      </c>
      <c r="F251" s="181" t="s">
        <v>12584</v>
      </c>
      <c r="G251" s="181" t="s">
        <v>12585</v>
      </c>
      <c r="H251" s="181">
        <v>0.39</v>
      </c>
      <c r="I251" s="181" t="s">
        <v>33</v>
      </c>
      <c r="J251" s="181" t="s">
        <v>33</v>
      </c>
      <c r="K251" s="181">
        <f t="shared" si="2"/>
        <v>0.39</v>
      </c>
      <c r="L251" s="577">
        <v>43042</v>
      </c>
      <c r="M251" s="577">
        <v>43069</v>
      </c>
    </row>
    <row r="252" spans="1:13">
      <c r="A252" s="181" t="s">
        <v>519</v>
      </c>
      <c r="B252" s="196">
        <v>65</v>
      </c>
      <c r="C252" s="181" t="s">
        <v>12602</v>
      </c>
      <c r="D252" s="181" t="s">
        <v>12603</v>
      </c>
      <c r="E252" s="196">
        <v>0</v>
      </c>
      <c r="F252" s="181" t="s">
        <v>12600</v>
      </c>
      <c r="G252" s="181" t="s">
        <v>12601</v>
      </c>
      <c r="H252" s="181">
        <v>0.06</v>
      </c>
      <c r="I252" s="181" t="s">
        <v>33</v>
      </c>
      <c r="J252" s="181" t="s">
        <v>33</v>
      </c>
      <c r="K252" s="181">
        <f t="shared" si="2"/>
        <v>0.06</v>
      </c>
      <c r="L252" s="577">
        <v>43042</v>
      </c>
      <c r="M252" s="577">
        <v>43069</v>
      </c>
    </row>
    <row r="253" spans="1:13">
      <c r="A253" s="181" t="s">
        <v>519</v>
      </c>
      <c r="B253" s="196">
        <v>66</v>
      </c>
      <c r="C253" s="181" t="s">
        <v>12604</v>
      </c>
      <c r="D253" s="181" t="s">
        <v>12605</v>
      </c>
      <c r="E253" s="196">
        <v>0</v>
      </c>
      <c r="F253" s="181" t="s">
        <v>12584</v>
      </c>
      <c r="G253" s="181" t="s">
        <v>12585</v>
      </c>
      <c r="H253" s="181">
        <v>0.11</v>
      </c>
      <c r="I253" s="181" t="s">
        <v>33</v>
      </c>
      <c r="J253" s="181" t="s">
        <v>33</v>
      </c>
      <c r="K253" s="181">
        <f t="shared" si="2"/>
        <v>0.11</v>
      </c>
      <c r="L253" s="577" t="s">
        <v>12961</v>
      </c>
    </row>
    <row r="254" spans="1:13">
      <c r="A254" s="181" t="s">
        <v>519</v>
      </c>
      <c r="B254" s="196">
        <v>67</v>
      </c>
      <c r="C254" s="181" t="s">
        <v>12606</v>
      </c>
      <c r="D254" s="181" t="s">
        <v>12607</v>
      </c>
      <c r="E254" s="196">
        <v>0</v>
      </c>
      <c r="F254" s="181" t="s">
        <v>12478</v>
      </c>
      <c r="G254" s="181" t="s">
        <v>12479</v>
      </c>
      <c r="H254" s="181">
        <v>0.04</v>
      </c>
      <c r="I254" s="181" t="s">
        <v>33</v>
      </c>
      <c r="J254" s="181" t="s">
        <v>33</v>
      </c>
      <c r="K254" s="181">
        <f t="shared" si="2"/>
        <v>0.04</v>
      </c>
      <c r="L254" s="577"/>
      <c r="M254" s="181" t="s">
        <v>13402</v>
      </c>
    </row>
    <row r="255" spans="1:13">
      <c r="A255" s="181" t="s">
        <v>519</v>
      </c>
      <c r="B255" s="196">
        <v>68</v>
      </c>
      <c r="C255" s="181" t="s">
        <v>12608</v>
      </c>
      <c r="D255" s="181" t="s">
        <v>12609</v>
      </c>
      <c r="E255" s="196">
        <v>0</v>
      </c>
      <c r="F255" s="181" t="s">
        <v>12610</v>
      </c>
      <c r="G255" s="181" t="s">
        <v>12611</v>
      </c>
      <c r="H255" s="181">
        <v>3.54</v>
      </c>
      <c r="I255" s="181" t="s">
        <v>200</v>
      </c>
      <c r="J255" s="181" t="s">
        <v>8851</v>
      </c>
      <c r="K255" s="181">
        <f t="shared" si="2"/>
        <v>3.54</v>
      </c>
      <c r="L255" s="577">
        <v>43102</v>
      </c>
      <c r="M255" s="577">
        <v>43133</v>
      </c>
    </row>
    <row r="256" spans="1:13">
      <c r="A256" s="181" t="s">
        <v>519</v>
      </c>
      <c r="B256" s="196">
        <v>69</v>
      </c>
      <c r="C256" s="181" t="s">
        <v>12612</v>
      </c>
      <c r="D256" s="181" t="s">
        <v>12613</v>
      </c>
      <c r="E256" s="196">
        <v>0</v>
      </c>
      <c r="F256" s="181" t="s">
        <v>12608</v>
      </c>
      <c r="G256" s="181" t="s">
        <v>12609</v>
      </c>
      <c r="H256" s="181">
        <v>0.69</v>
      </c>
      <c r="I256" s="181" t="s">
        <v>33</v>
      </c>
      <c r="J256" s="181" t="s">
        <v>33</v>
      </c>
      <c r="K256" s="181">
        <f t="shared" si="2"/>
        <v>0.69</v>
      </c>
      <c r="L256" s="577">
        <v>43102</v>
      </c>
      <c r="M256" s="577">
        <v>43133</v>
      </c>
    </row>
    <row r="257" spans="1:13">
      <c r="A257" s="181" t="s">
        <v>519</v>
      </c>
      <c r="B257" s="196">
        <v>70</v>
      </c>
      <c r="C257" s="181" t="s">
        <v>12610</v>
      </c>
      <c r="D257" s="181" t="s">
        <v>12611</v>
      </c>
      <c r="E257" s="196">
        <v>0</v>
      </c>
      <c r="F257" s="181" t="s">
        <v>236</v>
      </c>
      <c r="G257" s="181" t="s">
        <v>12465</v>
      </c>
      <c r="H257" s="181">
        <v>3.27</v>
      </c>
      <c r="I257" s="181" t="s">
        <v>236</v>
      </c>
      <c r="J257" s="181" t="s">
        <v>12465</v>
      </c>
      <c r="K257" s="181">
        <f t="shared" si="2"/>
        <v>3.27</v>
      </c>
      <c r="L257" s="577">
        <v>43102</v>
      </c>
      <c r="M257" s="577">
        <v>43136</v>
      </c>
    </row>
    <row r="258" spans="1:13">
      <c r="A258" s="181" t="s">
        <v>519</v>
      </c>
      <c r="B258" s="196">
        <v>71</v>
      </c>
      <c r="C258" s="181" t="s">
        <v>12614</v>
      </c>
      <c r="D258" s="181" t="s">
        <v>12615</v>
      </c>
      <c r="E258" s="196">
        <v>0</v>
      </c>
      <c r="F258" s="181" t="s">
        <v>12616</v>
      </c>
      <c r="G258" s="181" t="s">
        <v>12617</v>
      </c>
      <c r="H258" s="181">
        <v>1.1200000000000001</v>
      </c>
      <c r="I258" s="181" t="s">
        <v>236</v>
      </c>
      <c r="J258" s="181" t="s">
        <v>12465</v>
      </c>
      <c r="K258" s="181">
        <f t="shared" si="2"/>
        <v>1.1200000000000001</v>
      </c>
      <c r="L258" s="577">
        <v>43136</v>
      </c>
      <c r="M258" s="577">
        <v>43139</v>
      </c>
    </row>
    <row r="259" spans="1:13">
      <c r="A259" s="181" t="s">
        <v>519</v>
      </c>
      <c r="B259" s="196">
        <v>72</v>
      </c>
      <c r="C259" s="181" t="s">
        <v>12616</v>
      </c>
      <c r="D259" s="181" t="s">
        <v>12617</v>
      </c>
      <c r="E259" s="196">
        <v>0.56000000000000005</v>
      </c>
      <c r="F259" s="181" t="s">
        <v>12614</v>
      </c>
      <c r="G259" s="181" t="s">
        <v>12615</v>
      </c>
      <c r="H259" s="181">
        <v>0.78</v>
      </c>
      <c r="I259" s="181" t="s">
        <v>236</v>
      </c>
      <c r="J259" s="181" t="s">
        <v>12465</v>
      </c>
      <c r="K259" s="181">
        <f t="shared" si="2"/>
        <v>0.21999999999999997</v>
      </c>
      <c r="L259" s="577">
        <v>43136</v>
      </c>
      <c r="M259" s="577">
        <v>43145</v>
      </c>
    </row>
    <row r="260" spans="1:13">
      <c r="A260" s="181" t="s">
        <v>519</v>
      </c>
      <c r="B260" s="196">
        <v>73</v>
      </c>
      <c r="C260" s="181" t="s">
        <v>12618</v>
      </c>
      <c r="D260" s="181" t="s">
        <v>3656</v>
      </c>
      <c r="E260" s="196">
        <v>1.01</v>
      </c>
      <c r="F260" s="181" t="s">
        <v>12619</v>
      </c>
      <c r="G260" s="181" t="s">
        <v>12620</v>
      </c>
      <c r="H260" s="181">
        <v>2.44</v>
      </c>
      <c r="I260" s="181" t="s">
        <v>236</v>
      </c>
      <c r="J260" s="181" t="s">
        <v>12465</v>
      </c>
      <c r="K260" s="181">
        <f t="shared" si="2"/>
        <v>1.43</v>
      </c>
      <c r="L260" s="577">
        <v>43164</v>
      </c>
      <c r="M260" s="577">
        <v>43189</v>
      </c>
    </row>
    <row r="261" spans="1:13">
      <c r="A261" s="181" t="s">
        <v>519</v>
      </c>
      <c r="B261" s="196">
        <v>74</v>
      </c>
      <c r="C261" s="181" t="s">
        <v>236</v>
      </c>
      <c r="D261" s="181" t="s">
        <v>12465</v>
      </c>
      <c r="E261" s="196">
        <v>13.95</v>
      </c>
      <c r="F261" s="181" t="s">
        <v>12621</v>
      </c>
      <c r="G261" s="181" t="s">
        <v>12622</v>
      </c>
      <c r="H261" s="181">
        <v>20.49</v>
      </c>
      <c r="I261" s="181" t="s">
        <v>12623</v>
      </c>
      <c r="J261" s="181" t="s">
        <v>12623</v>
      </c>
      <c r="K261" s="181">
        <f t="shared" si="2"/>
        <v>6.5399999999999991</v>
      </c>
      <c r="L261" s="577">
        <v>43164</v>
      </c>
      <c r="M261" s="577">
        <v>43189</v>
      </c>
    </row>
    <row r="262" spans="1:13">
      <c r="A262" s="181" t="s">
        <v>519</v>
      </c>
      <c r="B262" s="196">
        <v>75</v>
      </c>
      <c r="C262" s="181" t="s">
        <v>12964</v>
      </c>
      <c r="D262" s="181" t="s">
        <v>12963</v>
      </c>
      <c r="E262" s="196">
        <v>0</v>
      </c>
      <c r="F262" s="181" t="s">
        <v>12962</v>
      </c>
      <c r="G262" s="181" t="s">
        <v>12965</v>
      </c>
      <c r="H262" s="181">
        <v>0.08</v>
      </c>
      <c r="I262" s="181" t="s">
        <v>33</v>
      </c>
      <c r="J262" s="181" t="s">
        <v>33</v>
      </c>
      <c r="K262" s="181">
        <f t="shared" si="2"/>
        <v>0.08</v>
      </c>
      <c r="L262" s="577">
        <v>43042</v>
      </c>
      <c r="M262" s="577">
        <v>43069</v>
      </c>
    </row>
    <row r="263" spans="1:13">
      <c r="A263" s="181" t="s">
        <v>519</v>
      </c>
      <c r="B263" s="196">
        <v>76</v>
      </c>
      <c r="C263" s="181" t="s">
        <v>12962</v>
      </c>
      <c r="D263" s="181" t="s">
        <v>12965</v>
      </c>
      <c r="E263" s="196">
        <v>0</v>
      </c>
      <c r="F263" s="181" t="s">
        <v>12554</v>
      </c>
      <c r="G263" s="181" t="s">
        <v>12555</v>
      </c>
      <c r="H263" s="181">
        <v>0.72</v>
      </c>
      <c r="I263" s="181" t="s">
        <v>33</v>
      </c>
      <c r="J263" s="181" t="s">
        <v>33</v>
      </c>
      <c r="K263" s="181">
        <f t="shared" si="2"/>
        <v>0.72</v>
      </c>
      <c r="L263" s="577">
        <v>43042</v>
      </c>
      <c r="M263" s="577">
        <v>43069</v>
      </c>
    </row>
    <row r="264" spans="1:13">
      <c r="A264" s="181" t="s">
        <v>519</v>
      </c>
      <c r="B264" s="196">
        <v>77</v>
      </c>
      <c r="C264" s="181" t="s">
        <v>12966</v>
      </c>
      <c r="D264" s="181" t="s">
        <v>12967</v>
      </c>
      <c r="E264" s="196">
        <v>0</v>
      </c>
      <c r="F264" s="181" t="s">
        <v>236</v>
      </c>
      <c r="G264" s="181" t="s">
        <v>12465</v>
      </c>
      <c r="H264" s="181">
        <v>2.65</v>
      </c>
      <c r="I264" s="181" t="s">
        <v>236</v>
      </c>
      <c r="J264" s="181" t="s">
        <v>12968</v>
      </c>
      <c r="K264" s="181">
        <f t="shared" si="2"/>
        <v>2.65</v>
      </c>
      <c r="L264" s="577">
        <v>43042</v>
      </c>
      <c r="M264" s="577">
        <v>43066</v>
      </c>
    </row>
    <row r="265" spans="1:13">
      <c r="A265" s="181" t="s">
        <v>519</v>
      </c>
      <c r="B265" s="196">
        <v>78</v>
      </c>
      <c r="C265" s="181" t="s">
        <v>12969</v>
      </c>
      <c r="D265" s="181" t="s">
        <v>12970</v>
      </c>
      <c r="E265" s="196">
        <v>0</v>
      </c>
      <c r="F265" s="181" t="s">
        <v>12971</v>
      </c>
      <c r="G265" s="181" t="s">
        <v>12972</v>
      </c>
      <c r="H265" s="181">
        <v>0.09</v>
      </c>
      <c r="I265" s="181" t="s">
        <v>12966</v>
      </c>
      <c r="J265" s="181" t="s">
        <v>12967</v>
      </c>
      <c r="K265" s="181">
        <f t="shared" si="2"/>
        <v>0.09</v>
      </c>
      <c r="L265" s="577">
        <v>43164</v>
      </c>
      <c r="M265" s="577">
        <v>43167</v>
      </c>
    </row>
    <row r="266" spans="1:13">
      <c r="A266" s="181" t="s">
        <v>519</v>
      </c>
      <c r="B266" s="196">
        <v>79</v>
      </c>
      <c r="C266" s="181" t="s">
        <v>12973</v>
      </c>
      <c r="D266" s="181" t="s">
        <v>12974</v>
      </c>
      <c r="E266" s="196">
        <v>0</v>
      </c>
      <c r="F266" s="181" t="s">
        <v>236</v>
      </c>
      <c r="G266" s="181" t="s">
        <v>12465</v>
      </c>
      <c r="H266" s="181">
        <v>0</v>
      </c>
      <c r="I266" s="181" t="s">
        <v>12975</v>
      </c>
      <c r="J266" s="181" t="s">
        <v>12976</v>
      </c>
      <c r="K266" s="181">
        <v>3.21</v>
      </c>
      <c r="L266" s="577">
        <v>43164</v>
      </c>
      <c r="M266" s="577">
        <v>43167</v>
      </c>
    </row>
    <row r="267" spans="1:13">
      <c r="A267" s="181" t="s">
        <v>519</v>
      </c>
      <c r="B267" s="196">
        <v>80</v>
      </c>
      <c r="C267" s="181" t="s">
        <v>12977</v>
      </c>
      <c r="D267" s="181" t="s">
        <v>12978</v>
      </c>
      <c r="E267" s="196">
        <v>0</v>
      </c>
      <c r="F267" s="181" t="s">
        <v>236</v>
      </c>
      <c r="G267" s="181" t="s">
        <v>12465</v>
      </c>
      <c r="H267" s="181">
        <v>3.54</v>
      </c>
      <c r="I267" s="181" t="s">
        <v>828</v>
      </c>
      <c r="J267" s="181" t="s">
        <v>828</v>
      </c>
      <c r="K267" s="181">
        <v>3.54</v>
      </c>
      <c r="L267" s="577">
        <v>43164</v>
      </c>
      <c r="M267" s="577">
        <v>43167</v>
      </c>
    </row>
    <row r="268" spans="1:13">
      <c r="A268" s="181" t="s">
        <v>519</v>
      </c>
      <c r="B268" s="196">
        <v>81</v>
      </c>
      <c r="C268" s="181" t="s">
        <v>12582</v>
      </c>
      <c r="D268" s="181" t="s">
        <v>12583</v>
      </c>
      <c r="E268" s="196">
        <v>0</v>
      </c>
      <c r="F268" s="181" t="s">
        <v>12569</v>
      </c>
      <c r="G268" s="181" t="s">
        <v>12570</v>
      </c>
      <c r="H268" s="181">
        <v>2</v>
      </c>
      <c r="I268" s="181" t="s">
        <v>828</v>
      </c>
      <c r="J268" s="181" t="s">
        <v>828</v>
      </c>
      <c r="K268" s="181">
        <v>2</v>
      </c>
      <c r="L268" s="577">
        <v>43103</v>
      </c>
      <c r="M268" s="577">
        <v>43130</v>
      </c>
    </row>
    <row r="269" spans="1:13">
      <c r="A269" s="181" t="s">
        <v>519</v>
      </c>
      <c r="B269" s="196">
        <v>82</v>
      </c>
      <c r="C269" s="181" t="s">
        <v>12975</v>
      </c>
      <c r="D269" s="181" t="s">
        <v>3163</v>
      </c>
      <c r="E269" s="196">
        <v>0</v>
      </c>
      <c r="F269" s="181" t="s">
        <v>236</v>
      </c>
      <c r="G269" s="181" t="s">
        <v>12465</v>
      </c>
      <c r="H269" s="181">
        <v>1.45</v>
      </c>
      <c r="I269" s="181" t="s">
        <v>33</v>
      </c>
      <c r="J269" s="181" t="s">
        <v>33</v>
      </c>
      <c r="K269" s="181">
        <v>1.45</v>
      </c>
      <c r="L269" s="577">
        <v>43164</v>
      </c>
      <c r="M269" s="577">
        <v>43167</v>
      </c>
    </row>
    <row r="270" spans="1:13">
      <c r="A270" s="181" t="s">
        <v>519</v>
      </c>
      <c r="B270" s="196">
        <v>83</v>
      </c>
      <c r="C270" s="181" t="s">
        <v>12979</v>
      </c>
      <c r="D270" s="181" t="s">
        <v>12980</v>
      </c>
      <c r="E270" s="196">
        <v>0</v>
      </c>
      <c r="F270" s="181" t="s">
        <v>12975</v>
      </c>
      <c r="G270" s="181" t="s">
        <v>12976</v>
      </c>
      <c r="H270" s="181">
        <v>0.41</v>
      </c>
      <c r="I270" s="181" t="s">
        <v>12975</v>
      </c>
      <c r="J270" s="181" t="s">
        <v>12976</v>
      </c>
      <c r="K270" s="181">
        <v>0.41</v>
      </c>
      <c r="L270" s="577">
        <v>43164</v>
      </c>
      <c r="M270" s="577">
        <v>43167</v>
      </c>
    </row>
    <row r="271" spans="1:13">
      <c r="A271" s="181" t="s">
        <v>519</v>
      </c>
      <c r="B271" s="196">
        <v>84</v>
      </c>
      <c r="C271" s="181" t="s">
        <v>12981</v>
      </c>
      <c r="D271" s="181" t="s">
        <v>12982</v>
      </c>
      <c r="E271" s="196">
        <v>0</v>
      </c>
      <c r="F271" s="181" t="s">
        <v>12979</v>
      </c>
      <c r="G271" s="181" t="s">
        <v>12980</v>
      </c>
      <c r="H271" s="181">
        <v>0.1</v>
      </c>
      <c r="I271" s="181" t="s">
        <v>33</v>
      </c>
      <c r="J271" s="181" t="s">
        <v>33</v>
      </c>
      <c r="K271" s="181">
        <v>0.1</v>
      </c>
      <c r="L271" s="577">
        <v>43164</v>
      </c>
      <c r="M271" s="577">
        <v>43167</v>
      </c>
    </row>
    <row r="272" spans="1:13">
      <c r="A272" s="181" t="s">
        <v>519</v>
      </c>
      <c r="B272" s="196">
        <v>85</v>
      </c>
      <c r="C272" s="181" t="s">
        <v>12983</v>
      </c>
      <c r="D272" s="181" t="s">
        <v>12984</v>
      </c>
      <c r="E272" s="196">
        <v>0</v>
      </c>
      <c r="F272" s="181" t="s">
        <v>12977</v>
      </c>
      <c r="G272" s="181" t="s">
        <v>12978</v>
      </c>
      <c r="H272" s="181">
        <v>0.67</v>
      </c>
      <c r="I272" s="181" t="s">
        <v>33</v>
      </c>
      <c r="J272" s="181" t="s">
        <v>33</v>
      </c>
      <c r="K272" s="181">
        <v>0.67</v>
      </c>
      <c r="L272" s="577">
        <v>43164</v>
      </c>
      <c r="M272" s="577">
        <v>43167</v>
      </c>
    </row>
    <row r="274" spans="1:15" s="1061" customFormat="1" ht="27.6" customHeight="1">
      <c r="A274" s="5449" t="s">
        <v>14764</v>
      </c>
      <c r="B274" s="5450"/>
      <c r="C274" s="5450"/>
      <c r="D274" s="5450"/>
      <c r="E274" s="5450"/>
      <c r="F274" s="5450"/>
      <c r="G274" s="5450"/>
      <c r="H274" s="5450"/>
      <c r="I274" s="5450"/>
      <c r="J274" s="5450"/>
      <c r="K274" s="5450"/>
      <c r="L274" s="5450"/>
      <c r="M274" s="5450"/>
      <c r="N274" s="5450"/>
      <c r="O274" s="5451"/>
    </row>
    <row r="275" spans="1:15" s="1061" customFormat="1" ht="23.25">
      <c r="A275" s="5452" t="s">
        <v>0</v>
      </c>
      <c r="B275" s="5453"/>
      <c r="C275" s="5453"/>
      <c r="D275" s="5454"/>
      <c r="E275" s="5452" t="s">
        <v>9</v>
      </c>
      <c r="F275" s="5453"/>
      <c r="G275" s="5454"/>
      <c r="H275" s="5452" t="s">
        <v>10</v>
      </c>
      <c r="I275" s="5453"/>
      <c r="J275" s="5454"/>
      <c r="K275" s="504"/>
      <c r="L275" s="504"/>
      <c r="M275" s="504"/>
      <c r="N275" s="504"/>
      <c r="O275" s="505"/>
    </row>
    <row r="276" spans="1:15" s="61" customFormat="1" ht="30">
      <c r="A276" s="56" t="s">
        <v>7</v>
      </c>
      <c r="B276" s="56" t="s">
        <v>13</v>
      </c>
      <c r="C276" s="56" t="s">
        <v>1</v>
      </c>
      <c r="D276" s="56" t="s">
        <v>2</v>
      </c>
      <c r="E276" s="56" t="s">
        <v>3</v>
      </c>
      <c r="F276" s="56" t="s">
        <v>4</v>
      </c>
      <c r="G276" s="56" t="s">
        <v>5</v>
      </c>
      <c r="H276" s="56" t="s">
        <v>6</v>
      </c>
      <c r="I276" s="56" t="s">
        <v>4</v>
      </c>
      <c r="J276" s="56" t="s">
        <v>2</v>
      </c>
      <c r="K276" s="56" t="s">
        <v>8</v>
      </c>
      <c r="L276" s="56" t="s">
        <v>14</v>
      </c>
      <c r="M276" s="56" t="s">
        <v>3156</v>
      </c>
      <c r="N276" s="56" t="s">
        <v>11</v>
      </c>
    </row>
    <row r="277" spans="1:15">
      <c r="A277" s="1061" t="s">
        <v>519</v>
      </c>
      <c r="C277" s="181" t="s">
        <v>436</v>
      </c>
      <c r="D277" s="181" t="s">
        <v>436</v>
      </c>
      <c r="E277" s="196">
        <v>11.75</v>
      </c>
      <c r="F277" s="181" t="s">
        <v>15035</v>
      </c>
      <c r="G277" s="181" t="s">
        <v>15036</v>
      </c>
      <c r="H277" s="181">
        <v>13.95</v>
      </c>
      <c r="I277" s="181" t="s">
        <v>15037</v>
      </c>
      <c r="J277" s="181" t="s">
        <v>12622</v>
      </c>
      <c r="K277" s="181">
        <v>2.2000000000000002</v>
      </c>
      <c r="L277" s="2747">
        <v>43299</v>
      </c>
      <c r="M277" s="577">
        <v>43283</v>
      </c>
    </row>
    <row r="278" spans="1:15">
      <c r="A278" s="1061" t="s">
        <v>519</v>
      </c>
      <c r="C278" s="181" t="s">
        <v>14765</v>
      </c>
      <c r="D278" s="181" t="s">
        <v>436</v>
      </c>
      <c r="E278" s="196">
        <v>0</v>
      </c>
      <c r="F278" s="181" t="s">
        <v>436</v>
      </c>
      <c r="G278" s="1061" t="s">
        <v>12465</v>
      </c>
      <c r="H278" s="181">
        <v>0.62</v>
      </c>
      <c r="I278" s="181" t="s">
        <v>33</v>
      </c>
      <c r="J278" s="181" t="s">
        <v>15036</v>
      </c>
      <c r="K278" s="181">
        <v>0.62</v>
      </c>
      <c r="L278" s="2747">
        <v>43299</v>
      </c>
      <c r="M278" s="577">
        <v>43287</v>
      </c>
    </row>
    <row r="279" spans="1:15">
      <c r="A279" s="1061" t="s">
        <v>519</v>
      </c>
      <c r="C279" s="181" t="s">
        <v>436</v>
      </c>
      <c r="D279" s="181" t="s">
        <v>436</v>
      </c>
      <c r="E279" s="196">
        <v>10.85</v>
      </c>
      <c r="F279" s="1061" t="s">
        <v>15047</v>
      </c>
      <c r="G279" s="1061" t="s">
        <v>15048</v>
      </c>
      <c r="H279" s="181">
        <v>12.85</v>
      </c>
      <c r="I279" s="181" t="s">
        <v>15035</v>
      </c>
      <c r="J279" s="1061" t="s">
        <v>15036</v>
      </c>
      <c r="K279" s="181">
        <v>2</v>
      </c>
      <c r="L279" s="2747">
        <v>43299</v>
      </c>
      <c r="M279" s="577">
        <v>43287</v>
      </c>
    </row>
    <row r="280" spans="1:15">
      <c r="A280" s="1061" t="s">
        <v>519</v>
      </c>
      <c r="C280" s="181" t="s">
        <v>15124</v>
      </c>
      <c r="D280" s="1061" t="s">
        <v>436</v>
      </c>
      <c r="E280" s="196">
        <v>0</v>
      </c>
      <c r="F280" s="181" t="s">
        <v>15035</v>
      </c>
      <c r="G280" s="181" t="s">
        <v>3508</v>
      </c>
      <c r="H280" s="181">
        <v>0.06</v>
      </c>
      <c r="I280" s="181" t="s">
        <v>33</v>
      </c>
      <c r="J280" s="181" t="s">
        <v>33</v>
      </c>
      <c r="K280" s="181">
        <v>0.06</v>
      </c>
      <c r="L280" s="2747">
        <v>43330</v>
      </c>
      <c r="M280" s="577">
        <v>43287</v>
      </c>
    </row>
    <row r="281" spans="1:15">
      <c r="A281" s="1061" t="s">
        <v>519</v>
      </c>
      <c r="C281" s="181" t="s">
        <v>436</v>
      </c>
      <c r="D281" s="181" t="s">
        <v>436</v>
      </c>
      <c r="E281" s="196">
        <v>9.51</v>
      </c>
      <c r="F281" s="181" t="s">
        <v>15038</v>
      </c>
      <c r="G281" s="181" t="s">
        <v>14497</v>
      </c>
      <c r="H281" s="181">
        <v>11.75</v>
      </c>
      <c r="I281" s="1061" t="s">
        <v>15035</v>
      </c>
      <c r="J281" s="181" t="s">
        <v>15036</v>
      </c>
      <c r="K281" s="181">
        <v>2.2400000000000002</v>
      </c>
      <c r="L281" s="2747">
        <v>43299</v>
      </c>
      <c r="M281" s="577">
        <v>43287</v>
      </c>
    </row>
    <row r="282" spans="1:15">
      <c r="A282" s="1061" t="s">
        <v>519</v>
      </c>
      <c r="C282" s="181" t="s">
        <v>14766</v>
      </c>
      <c r="D282" s="181" t="s">
        <v>14772</v>
      </c>
      <c r="E282" s="196">
        <v>0.31</v>
      </c>
      <c r="F282" s="1061" t="s">
        <v>14771</v>
      </c>
      <c r="G282" s="181" t="s">
        <v>15044</v>
      </c>
      <c r="H282" s="181">
        <v>2.88</v>
      </c>
      <c r="I282" s="1061" t="s">
        <v>35</v>
      </c>
      <c r="J282" s="1061" t="s">
        <v>35</v>
      </c>
      <c r="K282" s="181">
        <v>2.57</v>
      </c>
      <c r="L282" s="2747">
        <v>43330</v>
      </c>
      <c r="M282" s="577">
        <v>43361</v>
      </c>
    </row>
    <row r="283" spans="1:15">
      <c r="A283" s="1061" t="s">
        <v>519</v>
      </c>
      <c r="C283" s="181" t="s">
        <v>820</v>
      </c>
      <c r="D283" s="181" t="s">
        <v>14770</v>
      </c>
      <c r="E283" s="196">
        <v>0.01</v>
      </c>
      <c r="F283" s="181" t="s">
        <v>15039</v>
      </c>
      <c r="G283" s="181" t="s">
        <v>3656</v>
      </c>
      <c r="H283" s="181">
        <v>0.03</v>
      </c>
      <c r="I283" s="181" t="s">
        <v>15042</v>
      </c>
      <c r="J283" s="181" t="s">
        <v>15043</v>
      </c>
      <c r="K283" s="181">
        <v>0.03</v>
      </c>
      <c r="L283" s="2747">
        <v>43299</v>
      </c>
      <c r="M283" s="577">
        <v>43307</v>
      </c>
    </row>
    <row r="284" spans="1:15">
      <c r="A284" s="1061" t="s">
        <v>519</v>
      </c>
      <c r="C284" s="181" t="s">
        <v>14767</v>
      </c>
      <c r="D284" s="181" t="s">
        <v>15034</v>
      </c>
      <c r="E284" s="196">
        <v>0</v>
      </c>
      <c r="F284" s="181" t="s">
        <v>14768</v>
      </c>
      <c r="G284" s="181" t="s">
        <v>15040</v>
      </c>
      <c r="H284" s="181">
        <v>1.1200000000000001</v>
      </c>
      <c r="I284" s="181" t="s">
        <v>14769</v>
      </c>
      <c r="J284" s="181" t="s">
        <v>15041</v>
      </c>
      <c r="K284" s="181">
        <v>1.1200000000000001</v>
      </c>
      <c r="L284" s="2747">
        <v>43330</v>
      </c>
      <c r="M284" s="577">
        <v>43308</v>
      </c>
    </row>
    <row r="285" spans="1:15">
      <c r="A285" s="1061" t="s">
        <v>519</v>
      </c>
      <c r="C285" s="181" t="s">
        <v>362</v>
      </c>
      <c r="D285" s="1060" t="s">
        <v>2415</v>
      </c>
      <c r="E285" s="578">
        <v>0</v>
      </c>
      <c r="F285" s="1060" t="s">
        <v>436</v>
      </c>
      <c r="G285" s="1060" t="s">
        <v>436</v>
      </c>
      <c r="H285" s="2785">
        <v>1.36</v>
      </c>
      <c r="I285" s="1060" t="s">
        <v>3166</v>
      </c>
      <c r="J285" s="1060" t="s">
        <v>3166</v>
      </c>
      <c r="K285" s="181">
        <v>1.36</v>
      </c>
      <c r="L285" s="2747">
        <v>43361</v>
      </c>
      <c r="M285" s="577">
        <v>43367</v>
      </c>
    </row>
    <row r="286" spans="1:15">
      <c r="A286" s="1061" t="s">
        <v>519</v>
      </c>
      <c r="C286" s="181" t="s">
        <v>372</v>
      </c>
      <c r="D286" s="1061" t="s">
        <v>553</v>
      </c>
      <c r="E286" s="196">
        <v>0.18</v>
      </c>
      <c r="F286" s="1061" t="s">
        <v>553</v>
      </c>
      <c r="G286" s="1061" t="s">
        <v>346</v>
      </c>
      <c r="H286" s="1061">
        <v>6.96</v>
      </c>
      <c r="I286" s="1061" t="s">
        <v>3086</v>
      </c>
      <c r="J286" s="1061" t="s">
        <v>3086</v>
      </c>
      <c r="K286" s="181">
        <v>6.96</v>
      </c>
      <c r="L286" s="2747">
        <v>43422</v>
      </c>
      <c r="M286" s="577">
        <v>43425</v>
      </c>
    </row>
    <row r="287" spans="1:15">
      <c r="A287" s="1061" t="s">
        <v>519</v>
      </c>
      <c r="C287" s="181" t="s">
        <v>15056</v>
      </c>
      <c r="D287" s="1060" t="s">
        <v>15044</v>
      </c>
      <c r="E287" s="578">
        <v>0</v>
      </c>
      <c r="F287" s="1060" t="s">
        <v>436</v>
      </c>
      <c r="G287" s="1060" t="s">
        <v>436</v>
      </c>
      <c r="H287" s="2785">
        <v>0.12</v>
      </c>
      <c r="I287" s="1060" t="s">
        <v>33</v>
      </c>
      <c r="J287" s="1060" t="s">
        <v>33</v>
      </c>
      <c r="K287" s="181">
        <v>0.12</v>
      </c>
      <c r="L287" s="2747">
        <v>43361</v>
      </c>
      <c r="M287" s="577">
        <v>43368</v>
      </c>
    </row>
    <row r="288" spans="1:15">
      <c r="A288" s="1061" t="s">
        <v>519</v>
      </c>
      <c r="C288" s="181" t="s">
        <v>618</v>
      </c>
      <c r="D288" s="181" t="s">
        <v>10083</v>
      </c>
      <c r="E288" s="196">
        <v>0</v>
      </c>
      <c r="F288" s="181" t="s">
        <v>553</v>
      </c>
      <c r="G288" s="181" t="s">
        <v>553</v>
      </c>
      <c r="H288" s="181">
        <v>2.36</v>
      </c>
      <c r="I288" s="181" t="s">
        <v>3166</v>
      </c>
      <c r="J288" s="181" t="s">
        <v>3166</v>
      </c>
      <c r="K288" s="181">
        <v>2.36</v>
      </c>
      <c r="L288" s="2747">
        <v>43422</v>
      </c>
      <c r="M288" s="577">
        <v>43412</v>
      </c>
    </row>
    <row r="289" spans="1:13">
      <c r="A289" s="1060" t="s">
        <v>519</v>
      </c>
      <c r="C289" s="181" t="s">
        <v>15057</v>
      </c>
      <c r="D289" s="181" t="s">
        <v>15292</v>
      </c>
      <c r="E289" s="196">
        <v>0</v>
      </c>
      <c r="F289" s="181" t="s">
        <v>553</v>
      </c>
      <c r="G289" s="181" t="s">
        <v>553</v>
      </c>
      <c r="H289" s="181">
        <v>1.24</v>
      </c>
      <c r="I289" s="181" t="s">
        <v>3166</v>
      </c>
      <c r="J289" s="181" t="s">
        <v>3166</v>
      </c>
      <c r="K289" s="181">
        <v>1.24</v>
      </c>
      <c r="L289" s="2747">
        <v>43452</v>
      </c>
      <c r="M289" s="577">
        <v>43436</v>
      </c>
    </row>
    <row r="290" spans="1:13">
      <c r="A290" s="1060" t="s">
        <v>519</v>
      </c>
      <c r="C290" s="181" t="s">
        <v>15058</v>
      </c>
      <c r="D290" s="181" t="s">
        <v>15125</v>
      </c>
      <c r="E290" s="196">
        <v>0</v>
      </c>
      <c r="F290" s="181" t="s">
        <v>553</v>
      </c>
      <c r="G290" s="181" t="s">
        <v>553</v>
      </c>
      <c r="H290" s="181">
        <v>0.68</v>
      </c>
      <c r="I290" s="181" t="s">
        <v>2411</v>
      </c>
      <c r="J290" s="181" t="s">
        <v>15126</v>
      </c>
      <c r="K290" s="181">
        <v>0.68</v>
      </c>
      <c r="L290" s="2747">
        <v>43422</v>
      </c>
      <c r="M290" s="577">
        <v>43423</v>
      </c>
    </row>
    <row r="291" spans="1:13">
      <c r="A291" s="1060" t="s">
        <v>519</v>
      </c>
      <c r="C291" s="181" t="s">
        <v>15059</v>
      </c>
      <c r="D291" s="181" t="s">
        <v>15135</v>
      </c>
      <c r="E291" s="196">
        <v>0</v>
      </c>
      <c r="F291" s="181" t="s">
        <v>553</v>
      </c>
      <c r="G291" s="181" t="s">
        <v>553</v>
      </c>
      <c r="H291" s="181">
        <v>0.4</v>
      </c>
      <c r="I291" s="181" t="s">
        <v>1171</v>
      </c>
      <c r="J291" s="181" t="s">
        <v>15139</v>
      </c>
      <c r="K291" s="181">
        <v>0.4</v>
      </c>
      <c r="L291" s="2747">
        <v>43361</v>
      </c>
      <c r="M291" s="577">
        <v>43341</v>
      </c>
    </row>
    <row r="292" spans="1:13">
      <c r="A292" s="1060" t="s">
        <v>519</v>
      </c>
      <c r="C292" s="181" t="s">
        <v>15060</v>
      </c>
      <c r="D292" s="181" t="s">
        <v>15127</v>
      </c>
      <c r="E292" s="196">
        <v>0</v>
      </c>
      <c r="F292" s="181" t="s">
        <v>436</v>
      </c>
      <c r="G292" s="181" t="s">
        <v>436</v>
      </c>
      <c r="H292" s="181">
        <v>0.3</v>
      </c>
      <c r="I292" s="181" t="s">
        <v>436</v>
      </c>
      <c r="J292" s="181" t="s">
        <v>436</v>
      </c>
      <c r="K292" s="181">
        <v>0.3</v>
      </c>
      <c r="L292" s="2747">
        <v>43330</v>
      </c>
      <c r="M292" s="577">
        <v>43327</v>
      </c>
    </row>
    <row r="293" spans="1:13">
      <c r="A293" s="1060" t="s">
        <v>519</v>
      </c>
      <c r="C293" s="181" t="s">
        <v>15061</v>
      </c>
      <c r="D293" s="181" t="s">
        <v>15293</v>
      </c>
      <c r="E293" s="196">
        <v>0</v>
      </c>
      <c r="F293" s="181" t="s">
        <v>553</v>
      </c>
      <c r="G293" s="181" t="s">
        <v>553</v>
      </c>
      <c r="H293" s="181">
        <v>1.84</v>
      </c>
      <c r="I293" s="181" t="s">
        <v>3166</v>
      </c>
      <c r="J293" s="181" t="s">
        <v>3166</v>
      </c>
      <c r="K293" s="181">
        <v>1.84</v>
      </c>
      <c r="L293" s="2747">
        <v>43452</v>
      </c>
      <c r="M293" s="577">
        <v>43442</v>
      </c>
    </row>
    <row r="294" spans="1:13">
      <c r="A294" s="1060" t="s">
        <v>519</v>
      </c>
      <c r="C294" s="181" t="s">
        <v>15062</v>
      </c>
      <c r="D294" s="181" t="s">
        <v>15128</v>
      </c>
      <c r="E294" s="196">
        <v>0</v>
      </c>
      <c r="F294" s="181" t="s">
        <v>553</v>
      </c>
      <c r="G294" s="181" t="s">
        <v>553</v>
      </c>
      <c r="H294" s="181">
        <v>0.88</v>
      </c>
      <c r="I294" s="181" t="s">
        <v>35</v>
      </c>
      <c r="J294" s="181" t="s">
        <v>35</v>
      </c>
      <c r="K294" s="181">
        <v>0.88</v>
      </c>
      <c r="L294" s="2747">
        <v>43361</v>
      </c>
      <c r="M294" s="577">
        <v>43391</v>
      </c>
    </row>
    <row r="295" spans="1:13">
      <c r="A295" s="1060" t="s">
        <v>519</v>
      </c>
      <c r="C295" s="181" t="s">
        <v>15063</v>
      </c>
      <c r="D295" s="181" t="s">
        <v>15129</v>
      </c>
      <c r="E295" s="196">
        <v>0</v>
      </c>
      <c r="F295" s="181" t="s">
        <v>279</v>
      </c>
      <c r="G295" s="181" t="s">
        <v>2731</v>
      </c>
      <c r="H295" s="181">
        <v>0.15</v>
      </c>
      <c r="I295" s="181" t="s">
        <v>35</v>
      </c>
      <c r="J295" s="181" t="s">
        <v>33</v>
      </c>
      <c r="K295" s="181">
        <v>0.15</v>
      </c>
      <c r="L295" s="2747">
        <v>43361</v>
      </c>
      <c r="M295" s="577">
        <v>43349</v>
      </c>
    </row>
    <row r="296" spans="1:13">
      <c r="A296" s="1060" t="s">
        <v>519</v>
      </c>
      <c r="C296" s="181" t="s">
        <v>15064</v>
      </c>
      <c r="D296" s="181" t="s">
        <v>2740</v>
      </c>
      <c r="E296" s="196">
        <v>0</v>
      </c>
      <c r="F296" s="181" t="s">
        <v>1173</v>
      </c>
      <c r="G296" s="181" t="s">
        <v>2741</v>
      </c>
      <c r="H296" s="181">
        <v>0.21</v>
      </c>
      <c r="I296" s="181" t="s">
        <v>35</v>
      </c>
      <c r="J296" s="181" t="s">
        <v>33</v>
      </c>
      <c r="K296" s="181">
        <v>0.21</v>
      </c>
      <c r="L296" s="2747">
        <v>43361</v>
      </c>
      <c r="M296" s="577">
        <v>43349</v>
      </c>
    </row>
    <row r="297" spans="1:13">
      <c r="A297" s="1060" t="s">
        <v>519</v>
      </c>
      <c r="C297" s="181" t="s">
        <v>15065</v>
      </c>
      <c r="D297" s="181" t="s">
        <v>2741</v>
      </c>
      <c r="E297" s="196">
        <v>0</v>
      </c>
      <c r="F297" s="181" t="s">
        <v>279</v>
      </c>
      <c r="G297" s="181" t="s">
        <v>2731</v>
      </c>
      <c r="H297" s="181">
        <v>0.18</v>
      </c>
      <c r="I297" s="181" t="s">
        <v>35</v>
      </c>
      <c r="J297" s="181" t="s">
        <v>33</v>
      </c>
      <c r="K297" s="181">
        <v>0.18</v>
      </c>
      <c r="L297" s="2747">
        <v>43361</v>
      </c>
      <c r="M297" s="577">
        <v>43349</v>
      </c>
    </row>
    <row r="298" spans="1:13">
      <c r="A298" s="1060" t="s">
        <v>519</v>
      </c>
      <c r="C298" s="181" t="s">
        <v>15066</v>
      </c>
      <c r="D298" s="181" t="s">
        <v>1229</v>
      </c>
      <c r="E298" s="196">
        <v>0</v>
      </c>
      <c r="F298" s="181" t="s">
        <v>279</v>
      </c>
      <c r="G298" s="181" t="s">
        <v>2731</v>
      </c>
      <c r="H298" s="181">
        <v>0.53</v>
      </c>
      <c r="I298" s="181" t="s">
        <v>35</v>
      </c>
      <c r="J298" s="181" t="s">
        <v>33</v>
      </c>
      <c r="K298" s="181">
        <v>0.53</v>
      </c>
      <c r="L298" s="2747">
        <v>43361</v>
      </c>
      <c r="M298" s="577">
        <v>43347</v>
      </c>
    </row>
    <row r="299" spans="1:13">
      <c r="A299" s="1060" t="s">
        <v>519</v>
      </c>
      <c r="C299" s="181" t="s">
        <v>15067</v>
      </c>
      <c r="D299" s="181" t="s">
        <v>2749</v>
      </c>
      <c r="E299" s="196">
        <v>0</v>
      </c>
      <c r="F299" s="181" t="s">
        <v>419</v>
      </c>
      <c r="G299" s="181" t="s">
        <v>1229</v>
      </c>
      <c r="H299" s="181">
        <v>0.14000000000000001</v>
      </c>
      <c r="I299" s="181" t="s">
        <v>35</v>
      </c>
      <c r="J299" s="181" t="s">
        <v>33</v>
      </c>
      <c r="K299" s="181">
        <v>0.14000000000000001</v>
      </c>
      <c r="L299" s="2747">
        <v>43361</v>
      </c>
      <c r="M299" s="577">
        <v>43347</v>
      </c>
    </row>
    <row r="300" spans="1:13">
      <c r="A300" s="1060" t="s">
        <v>519</v>
      </c>
      <c r="C300" s="181" t="s">
        <v>15068</v>
      </c>
      <c r="D300" s="181" t="s">
        <v>15131</v>
      </c>
      <c r="E300" s="196">
        <v>0</v>
      </c>
      <c r="F300" s="181" t="s">
        <v>279</v>
      </c>
      <c r="G300" s="181" t="s">
        <v>15130</v>
      </c>
      <c r="H300" s="181">
        <v>0.32</v>
      </c>
      <c r="I300" s="181" t="s">
        <v>35</v>
      </c>
      <c r="J300" s="181" t="s">
        <v>33</v>
      </c>
      <c r="K300" s="181">
        <v>0.32</v>
      </c>
      <c r="L300" s="2747">
        <v>43361</v>
      </c>
      <c r="M300" s="577">
        <v>43382</v>
      </c>
    </row>
    <row r="301" spans="1:13">
      <c r="A301" s="1060" t="s">
        <v>519</v>
      </c>
      <c r="C301" s="181" t="s">
        <v>15069</v>
      </c>
      <c r="D301" s="181" t="s">
        <v>2736</v>
      </c>
      <c r="E301" s="196">
        <v>0</v>
      </c>
      <c r="F301" s="181" t="s">
        <v>248</v>
      </c>
      <c r="G301" s="181" t="s">
        <v>15131</v>
      </c>
      <c r="H301" s="181">
        <v>0.1</v>
      </c>
      <c r="I301" s="181" t="s">
        <v>35</v>
      </c>
      <c r="J301" s="181" t="s">
        <v>33</v>
      </c>
      <c r="K301" s="181">
        <v>0.1</v>
      </c>
      <c r="L301" s="2747">
        <v>43361</v>
      </c>
      <c r="M301" s="577">
        <v>43382</v>
      </c>
    </row>
    <row r="302" spans="1:13">
      <c r="A302" s="1060" t="s">
        <v>519</v>
      </c>
      <c r="C302" s="1061" t="s">
        <v>15070</v>
      </c>
      <c r="D302" s="181" t="s">
        <v>15132</v>
      </c>
      <c r="E302" s="196">
        <v>0</v>
      </c>
      <c r="F302" s="181" t="s">
        <v>248</v>
      </c>
      <c r="G302" s="181" t="s">
        <v>15131</v>
      </c>
      <c r="H302" s="181">
        <v>0.14000000000000001</v>
      </c>
      <c r="I302" s="181" t="s">
        <v>35</v>
      </c>
      <c r="J302" s="181" t="s">
        <v>33</v>
      </c>
      <c r="K302" s="181">
        <v>0.14000000000000001</v>
      </c>
      <c r="L302" s="2747">
        <v>43452</v>
      </c>
      <c r="M302" s="577">
        <v>43382</v>
      </c>
    </row>
    <row r="303" spans="1:13">
      <c r="A303" s="1060" t="s">
        <v>519</v>
      </c>
      <c r="C303" s="1061" t="s">
        <v>15071</v>
      </c>
      <c r="D303" s="181" t="s">
        <v>2751</v>
      </c>
      <c r="E303" s="196">
        <v>0</v>
      </c>
      <c r="F303" s="181" t="s">
        <v>279</v>
      </c>
      <c r="G303" s="181" t="s">
        <v>2731</v>
      </c>
      <c r="H303" s="181">
        <v>0.28999999999999998</v>
      </c>
      <c r="I303" s="181" t="s">
        <v>35</v>
      </c>
      <c r="J303" s="181" t="s">
        <v>33</v>
      </c>
      <c r="K303" s="181">
        <v>0.28999999999999998</v>
      </c>
      <c r="L303" s="2747">
        <v>43452</v>
      </c>
      <c r="M303" s="577">
        <v>43375</v>
      </c>
    </row>
    <row r="304" spans="1:13">
      <c r="A304" s="1060" t="s">
        <v>519</v>
      </c>
      <c r="C304" s="1061" t="s">
        <v>15072</v>
      </c>
      <c r="D304" s="181" t="s">
        <v>2752</v>
      </c>
      <c r="E304" s="196">
        <v>0</v>
      </c>
      <c r="F304" s="181" t="s">
        <v>2750</v>
      </c>
      <c r="G304" s="181" t="s">
        <v>2751</v>
      </c>
      <c r="H304" s="181">
        <v>0.18</v>
      </c>
      <c r="I304" s="181" t="s">
        <v>35</v>
      </c>
      <c r="J304" s="181" t="s">
        <v>33</v>
      </c>
      <c r="K304" s="181">
        <v>0.18</v>
      </c>
      <c r="L304" s="2747">
        <v>43452</v>
      </c>
      <c r="M304" s="577">
        <v>43383</v>
      </c>
    </row>
    <row r="305" spans="1:13">
      <c r="A305" s="1060" t="s">
        <v>519</v>
      </c>
      <c r="C305" s="181" t="s">
        <v>15073</v>
      </c>
      <c r="D305" s="181" t="s">
        <v>15140</v>
      </c>
      <c r="E305" s="196">
        <v>0</v>
      </c>
      <c r="F305" s="181" t="s">
        <v>436</v>
      </c>
      <c r="G305" s="181" t="s">
        <v>436</v>
      </c>
      <c r="H305" s="181">
        <v>0.33</v>
      </c>
      <c r="I305" s="181" t="s">
        <v>1171</v>
      </c>
      <c r="J305" s="181" t="s">
        <v>15139</v>
      </c>
      <c r="K305" s="181">
        <v>0.33</v>
      </c>
      <c r="L305" s="2747">
        <v>43361</v>
      </c>
      <c r="M305" s="577">
        <v>43341</v>
      </c>
    </row>
    <row r="306" spans="1:13">
      <c r="A306" s="1060" t="s">
        <v>519</v>
      </c>
      <c r="C306" s="181" t="s">
        <v>15074</v>
      </c>
      <c r="D306" s="181" t="s">
        <v>2744</v>
      </c>
      <c r="E306" s="196">
        <v>0</v>
      </c>
      <c r="F306" s="181" t="s">
        <v>279</v>
      </c>
      <c r="G306" s="181" t="s">
        <v>2731</v>
      </c>
      <c r="H306" s="181">
        <v>0.98</v>
      </c>
      <c r="I306" s="181" t="s">
        <v>1147</v>
      </c>
      <c r="J306" s="181" t="s">
        <v>15133</v>
      </c>
      <c r="K306" s="181">
        <v>0.98</v>
      </c>
      <c r="L306" s="2747">
        <v>43361</v>
      </c>
      <c r="M306" s="577">
        <v>43374</v>
      </c>
    </row>
    <row r="307" spans="1:13">
      <c r="A307" s="1060" t="s">
        <v>519</v>
      </c>
      <c r="C307" s="1061" t="s">
        <v>15075</v>
      </c>
      <c r="D307" s="181" t="s">
        <v>2745</v>
      </c>
      <c r="E307" s="196">
        <v>0</v>
      </c>
      <c r="F307" s="181" t="s">
        <v>764</v>
      </c>
      <c r="G307" s="181" t="s">
        <v>2744</v>
      </c>
      <c r="H307" s="181">
        <v>0.28000000000000003</v>
      </c>
      <c r="I307" s="181" t="s">
        <v>35</v>
      </c>
      <c r="J307" s="181" t="s">
        <v>33</v>
      </c>
      <c r="K307" s="181">
        <v>0.28000000000000003</v>
      </c>
      <c r="L307" s="2747">
        <v>43361</v>
      </c>
      <c r="M307" s="577">
        <v>43396</v>
      </c>
    </row>
    <row r="308" spans="1:13">
      <c r="A308" s="1060" t="s">
        <v>519</v>
      </c>
      <c r="C308" s="1061" t="s">
        <v>15076</v>
      </c>
      <c r="D308" s="181" t="s">
        <v>2730</v>
      </c>
      <c r="E308" s="196">
        <v>0</v>
      </c>
      <c r="F308" s="181" t="s">
        <v>279</v>
      </c>
      <c r="G308" s="181" t="s">
        <v>2731</v>
      </c>
      <c r="H308" s="181">
        <v>0.43</v>
      </c>
      <c r="I308" s="181" t="s">
        <v>35</v>
      </c>
      <c r="J308" s="181" t="s">
        <v>33</v>
      </c>
      <c r="K308" s="181">
        <v>0.43</v>
      </c>
      <c r="L308" s="2747">
        <v>43361</v>
      </c>
      <c r="M308" s="577">
        <v>43342</v>
      </c>
    </row>
    <row r="309" spans="1:13">
      <c r="A309" s="1060" t="s">
        <v>519</v>
      </c>
      <c r="C309" s="181" t="s">
        <v>15077</v>
      </c>
      <c r="D309" s="181" t="s">
        <v>15134</v>
      </c>
      <c r="E309" s="196">
        <v>0</v>
      </c>
      <c r="F309" s="181" t="s">
        <v>871</v>
      </c>
      <c r="G309" s="181" t="s">
        <v>15135</v>
      </c>
      <c r="H309" s="181">
        <v>0.19</v>
      </c>
      <c r="I309" s="181" t="s">
        <v>35</v>
      </c>
      <c r="J309" s="181" t="s">
        <v>33</v>
      </c>
      <c r="K309" s="181">
        <v>0.19</v>
      </c>
      <c r="L309" s="2747">
        <v>43361</v>
      </c>
      <c r="M309" s="577">
        <v>43396</v>
      </c>
    </row>
    <row r="310" spans="1:13">
      <c r="A310" s="1060" t="s">
        <v>519</v>
      </c>
      <c r="C310" s="1061" t="s">
        <v>15078</v>
      </c>
      <c r="D310" s="181" t="s">
        <v>15126</v>
      </c>
      <c r="E310" s="196">
        <v>0</v>
      </c>
      <c r="F310" s="181" t="s">
        <v>214</v>
      </c>
      <c r="G310" s="181" t="s">
        <v>15125</v>
      </c>
      <c r="H310" s="181">
        <v>0.68</v>
      </c>
      <c r="I310" s="181" t="s">
        <v>3086</v>
      </c>
      <c r="J310" s="181" t="s">
        <v>3086</v>
      </c>
      <c r="K310" s="181">
        <v>0.68</v>
      </c>
      <c r="L310" s="2747">
        <v>43209</v>
      </c>
      <c r="M310" s="577">
        <v>43412</v>
      </c>
    </row>
    <row r="311" spans="1:13">
      <c r="A311" s="1060" t="s">
        <v>519</v>
      </c>
      <c r="C311" s="1061" t="s">
        <v>15079</v>
      </c>
      <c r="D311" s="181" t="s">
        <v>234</v>
      </c>
      <c r="E311" s="196">
        <v>0</v>
      </c>
      <c r="F311" s="181" t="s">
        <v>1147</v>
      </c>
      <c r="G311" s="181" t="s">
        <v>2745</v>
      </c>
      <c r="H311" s="181">
        <v>0.15</v>
      </c>
      <c r="I311" s="181" t="s">
        <v>35</v>
      </c>
      <c r="J311" s="181" t="s">
        <v>33</v>
      </c>
      <c r="K311" s="181">
        <v>0.15</v>
      </c>
      <c r="L311" s="2747">
        <v>43361</v>
      </c>
      <c r="M311" s="577">
        <v>43384</v>
      </c>
    </row>
    <row r="312" spans="1:13">
      <c r="A312" s="1060" t="s">
        <v>519</v>
      </c>
      <c r="C312" s="1061" t="s">
        <v>15080</v>
      </c>
      <c r="D312" s="181" t="s">
        <v>2738</v>
      </c>
      <c r="E312" s="196">
        <v>0</v>
      </c>
      <c r="F312" s="181" t="s">
        <v>204</v>
      </c>
      <c r="G312" s="181" t="s">
        <v>2730</v>
      </c>
      <c r="H312" s="181">
        <v>7.0000000000000007E-2</v>
      </c>
      <c r="I312" s="181" t="s">
        <v>35</v>
      </c>
      <c r="J312" s="181" t="s">
        <v>33</v>
      </c>
      <c r="K312" s="181">
        <v>7.0000000000000007E-2</v>
      </c>
      <c r="L312" s="2747">
        <v>43361</v>
      </c>
      <c r="M312" s="577">
        <v>43342</v>
      </c>
    </row>
    <row r="313" spans="1:13">
      <c r="A313" s="1060" t="s">
        <v>519</v>
      </c>
      <c r="C313" s="1061" t="s">
        <v>15081</v>
      </c>
      <c r="D313" s="181" t="s">
        <v>15136</v>
      </c>
      <c r="E313" s="196">
        <v>0</v>
      </c>
      <c r="F313" s="181" t="s">
        <v>553</v>
      </c>
      <c r="G313" s="181" t="s">
        <v>15137</v>
      </c>
      <c r="H313" s="181">
        <v>0.33</v>
      </c>
      <c r="I313" s="181" t="s">
        <v>15138</v>
      </c>
      <c r="J313" s="181" t="s">
        <v>10083</v>
      </c>
      <c r="K313" s="181">
        <v>0.33</v>
      </c>
      <c r="L313" s="198">
        <v>43484</v>
      </c>
      <c r="M313" s="577">
        <v>43396</v>
      </c>
    </row>
    <row r="314" spans="1:13">
      <c r="A314" s="1060" t="s">
        <v>519</v>
      </c>
      <c r="C314" s="1061" t="s">
        <v>15082</v>
      </c>
      <c r="D314" s="181" t="s">
        <v>15139</v>
      </c>
      <c r="E314" s="196">
        <v>0</v>
      </c>
      <c r="F314" s="181" t="s">
        <v>871</v>
      </c>
      <c r="G314" s="181" t="s">
        <v>15135</v>
      </c>
      <c r="H314" s="181">
        <v>0.21</v>
      </c>
      <c r="I314" s="181" t="s">
        <v>2428</v>
      </c>
      <c r="J314" s="181" t="s">
        <v>15140</v>
      </c>
      <c r="K314" s="181">
        <v>0.21</v>
      </c>
      <c r="L314" s="2747">
        <v>43361</v>
      </c>
      <c r="M314" s="577">
        <v>43341</v>
      </c>
    </row>
    <row r="315" spans="1:13">
      <c r="A315" s="1060" t="s">
        <v>519</v>
      </c>
      <c r="C315" s="181" t="s">
        <v>15083</v>
      </c>
      <c r="D315" s="181" t="s">
        <v>15141</v>
      </c>
      <c r="E315" s="196">
        <v>0</v>
      </c>
      <c r="F315" s="181" t="s">
        <v>2300</v>
      </c>
      <c r="G315" s="181" t="s">
        <v>15136</v>
      </c>
      <c r="H315" s="181">
        <v>0.39</v>
      </c>
      <c r="I315" s="181" t="s">
        <v>35</v>
      </c>
      <c r="J315" s="181" t="s">
        <v>33</v>
      </c>
      <c r="K315" s="181">
        <v>0.39</v>
      </c>
      <c r="L315" s="198">
        <v>43484</v>
      </c>
      <c r="M315" s="577">
        <v>43396</v>
      </c>
    </row>
    <row r="316" spans="1:13">
      <c r="A316" s="1060" t="s">
        <v>519</v>
      </c>
      <c r="C316" s="181" t="s">
        <v>15084</v>
      </c>
      <c r="D316" s="181" t="s">
        <v>15294</v>
      </c>
      <c r="E316" s="196">
        <v>0</v>
      </c>
      <c r="F316" s="181" t="s">
        <v>214</v>
      </c>
      <c r="G316" s="181" t="s">
        <v>15295</v>
      </c>
      <c r="H316" s="181">
        <v>0.21</v>
      </c>
      <c r="J316" s="181" t="s">
        <v>33</v>
      </c>
      <c r="K316" s="181">
        <v>0.21</v>
      </c>
      <c r="L316" s="198">
        <v>43484</v>
      </c>
      <c r="M316" s="577">
        <v>43412</v>
      </c>
    </row>
    <row r="317" spans="1:13">
      <c r="A317" s="1060" t="s">
        <v>519</v>
      </c>
      <c r="C317" s="181" t="s">
        <v>15085</v>
      </c>
      <c r="D317" s="181" t="s">
        <v>15142</v>
      </c>
      <c r="E317" s="196">
        <v>0</v>
      </c>
      <c r="F317" s="181" t="s">
        <v>553</v>
      </c>
      <c r="G317" s="181" t="s">
        <v>553</v>
      </c>
      <c r="H317" s="181">
        <v>0.32</v>
      </c>
      <c r="I317" s="181" t="s">
        <v>553</v>
      </c>
      <c r="J317" s="181" t="s">
        <v>6702</v>
      </c>
      <c r="K317" s="181">
        <v>0.32</v>
      </c>
      <c r="L317" s="198">
        <v>43484</v>
      </c>
      <c r="M317" s="577">
        <v>43410</v>
      </c>
    </row>
    <row r="318" spans="1:13">
      <c r="A318" s="1060" t="s">
        <v>519</v>
      </c>
      <c r="C318" s="181" t="s">
        <v>15086</v>
      </c>
      <c r="D318" s="181" t="s">
        <v>15143</v>
      </c>
      <c r="E318" s="196">
        <v>0</v>
      </c>
      <c r="F318" s="181" t="s">
        <v>436</v>
      </c>
      <c r="G318" s="181" t="s">
        <v>436</v>
      </c>
      <c r="H318" s="181">
        <v>0.34</v>
      </c>
      <c r="I318" s="181" t="s">
        <v>35</v>
      </c>
      <c r="J318" s="181" t="s">
        <v>33</v>
      </c>
      <c r="K318" s="181">
        <v>0.34</v>
      </c>
      <c r="L318" s="2747">
        <v>43330</v>
      </c>
      <c r="M318" s="577">
        <v>43327</v>
      </c>
    </row>
    <row r="319" spans="1:13">
      <c r="A319" s="1060" t="s">
        <v>519</v>
      </c>
      <c r="C319" s="181" t="s">
        <v>15087</v>
      </c>
      <c r="D319" s="181" t="s">
        <v>15144</v>
      </c>
      <c r="E319" s="196">
        <v>0</v>
      </c>
      <c r="F319" s="181" t="s">
        <v>436</v>
      </c>
      <c r="G319" s="181" t="s">
        <v>436</v>
      </c>
      <c r="H319" s="181">
        <v>0.37</v>
      </c>
      <c r="I319" s="181" t="s">
        <v>35</v>
      </c>
      <c r="J319" s="181" t="s">
        <v>33</v>
      </c>
      <c r="K319" s="181">
        <v>0.37</v>
      </c>
      <c r="L319" s="198">
        <v>43270</v>
      </c>
      <c r="M319" s="577">
        <v>43293</v>
      </c>
    </row>
    <row r="320" spans="1:13">
      <c r="A320" s="1060" t="s">
        <v>519</v>
      </c>
      <c r="C320" s="181" t="s">
        <v>15088</v>
      </c>
      <c r="D320" s="181" t="s">
        <v>15145</v>
      </c>
      <c r="E320" s="196">
        <v>0</v>
      </c>
      <c r="F320" s="181" t="s">
        <v>211</v>
      </c>
      <c r="G320" s="181" t="s">
        <v>10083</v>
      </c>
      <c r="H320" s="181">
        <v>0.62</v>
      </c>
      <c r="I320" s="181" t="s">
        <v>35</v>
      </c>
      <c r="J320" s="181" t="s">
        <v>33</v>
      </c>
      <c r="K320" s="181">
        <v>0.62</v>
      </c>
      <c r="L320" s="198">
        <v>43484</v>
      </c>
      <c r="M320" s="577">
        <v>43412</v>
      </c>
    </row>
    <row r="321" spans="1:15">
      <c r="A321" s="1060" t="s">
        <v>519</v>
      </c>
      <c r="C321" s="181" t="s">
        <v>15089</v>
      </c>
      <c r="D321" s="181" t="s">
        <v>15146</v>
      </c>
      <c r="E321" s="196">
        <v>0</v>
      </c>
      <c r="F321" s="181" t="s">
        <v>553</v>
      </c>
      <c r="G321" s="181" t="s">
        <v>553</v>
      </c>
      <c r="H321" s="181">
        <v>1.76</v>
      </c>
      <c r="I321" s="181" t="s">
        <v>35</v>
      </c>
      <c r="J321" s="181" t="s">
        <v>33</v>
      </c>
      <c r="K321" s="181">
        <v>1.76</v>
      </c>
      <c r="L321" s="198">
        <v>43484</v>
      </c>
      <c r="M321" s="577">
        <v>43431</v>
      </c>
    </row>
    <row r="322" spans="1:15">
      <c r="A322" s="1060" t="s">
        <v>519</v>
      </c>
      <c r="C322" s="181" t="s">
        <v>15090</v>
      </c>
      <c r="D322" s="181" t="s">
        <v>2731</v>
      </c>
      <c r="E322" s="196">
        <v>0</v>
      </c>
      <c r="F322" s="181" t="s">
        <v>279</v>
      </c>
      <c r="G322" s="181" t="s">
        <v>2731</v>
      </c>
      <c r="H322" s="181">
        <v>0.04</v>
      </c>
      <c r="I322" s="181" t="s">
        <v>35</v>
      </c>
      <c r="J322" s="181" t="s">
        <v>33</v>
      </c>
      <c r="K322" s="181">
        <v>0.04</v>
      </c>
      <c r="L322" s="198">
        <v>43361</v>
      </c>
      <c r="M322" s="577">
        <v>43385</v>
      </c>
    </row>
    <row r="323" spans="1:15">
      <c r="A323" s="1060" t="s">
        <v>519</v>
      </c>
      <c r="C323" s="181" t="s">
        <v>15091</v>
      </c>
      <c r="D323" s="181" t="s">
        <v>15147</v>
      </c>
      <c r="E323" s="196">
        <v>0</v>
      </c>
      <c r="F323" s="181" t="s">
        <v>436</v>
      </c>
      <c r="G323" s="181" t="s">
        <v>436</v>
      </c>
      <c r="H323" s="181">
        <v>1.85</v>
      </c>
      <c r="I323" s="181" t="s">
        <v>436</v>
      </c>
      <c r="J323" s="181" t="s">
        <v>436</v>
      </c>
      <c r="K323" s="181">
        <v>1.85</v>
      </c>
      <c r="L323" s="198">
        <v>43484</v>
      </c>
      <c r="M323" s="577">
        <v>43376</v>
      </c>
    </row>
    <row r="324" spans="1:15">
      <c r="A324" s="1060" t="s">
        <v>519</v>
      </c>
      <c r="C324" s="181" t="s">
        <v>15092</v>
      </c>
      <c r="D324" s="181" t="s">
        <v>2747</v>
      </c>
      <c r="E324" s="196">
        <v>0</v>
      </c>
      <c r="F324" s="181" t="s">
        <v>1147</v>
      </c>
      <c r="G324" s="181" t="s">
        <v>2745</v>
      </c>
      <c r="H324" s="181">
        <v>0.11</v>
      </c>
      <c r="I324" s="181" t="s">
        <v>35</v>
      </c>
      <c r="J324" s="181" t="s">
        <v>33</v>
      </c>
      <c r="K324" s="181">
        <v>0.11</v>
      </c>
      <c r="L324" s="198">
        <v>43361</v>
      </c>
      <c r="M324" s="577">
        <v>43396</v>
      </c>
    </row>
    <row r="325" spans="1:15">
      <c r="A325" s="1060" t="s">
        <v>519</v>
      </c>
      <c r="C325" s="181" t="s">
        <v>15093</v>
      </c>
      <c r="D325" s="181" t="s">
        <v>15148</v>
      </c>
      <c r="E325" s="196">
        <v>0</v>
      </c>
      <c r="F325" s="181" t="s">
        <v>204</v>
      </c>
      <c r="G325" s="181" t="s">
        <v>2730</v>
      </c>
      <c r="H325" s="181">
        <v>0.22</v>
      </c>
      <c r="I325" s="181" t="s">
        <v>35</v>
      </c>
      <c r="J325" s="181" t="s">
        <v>33</v>
      </c>
      <c r="K325" s="181">
        <v>0.22</v>
      </c>
      <c r="L325" s="198">
        <v>43361</v>
      </c>
      <c r="M325" s="577">
        <v>43342</v>
      </c>
    </row>
    <row r="326" spans="1:15">
      <c r="A326" s="1060"/>
    </row>
    <row r="327" spans="1:15">
      <c r="A327" s="1060"/>
      <c r="K327" s="181">
        <f>SUM(K277:K326)</f>
        <v>39.099999999999994</v>
      </c>
    </row>
    <row r="328" spans="1:15" s="1061" customFormat="1" ht="27.6" customHeight="1">
      <c r="A328" s="5449" t="s">
        <v>22345</v>
      </c>
      <c r="B328" s="5450"/>
      <c r="C328" s="5450"/>
      <c r="D328" s="5450"/>
      <c r="E328" s="5450"/>
      <c r="F328" s="5450"/>
      <c r="G328" s="5450"/>
      <c r="H328" s="5450"/>
      <c r="I328" s="5450"/>
      <c r="J328" s="5450"/>
      <c r="K328" s="5450"/>
      <c r="L328" s="5450"/>
      <c r="M328" s="5450"/>
      <c r="N328" s="5450"/>
      <c r="O328" s="5451"/>
    </row>
    <row r="329" spans="1:15" s="1061" customFormat="1" ht="23.25">
      <c r="A329" s="5452" t="s">
        <v>0</v>
      </c>
      <c r="B329" s="5453"/>
      <c r="C329" s="5453"/>
      <c r="D329" s="5454"/>
      <c r="E329" s="5452" t="s">
        <v>9</v>
      </c>
      <c r="F329" s="5453"/>
      <c r="G329" s="5454"/>
      <c r="H329" s="5452" t="s">
        <v>10</v>
      </c>
      <c r="I329" s="5453"/>
      <c r="J329" s="5454"/>
      <c r="K329" s="504"/>
      <c r="L329" s="504"/>
      <c r="M329" s="504"/>
      <c r="N329" s="504"/>
      <c r="O329" s="505"/>
    </row>
    <row r="330" spans="1:15" s="61" customFormat="1" ht="30">
      <c r="A330" s="56" t="s">
        <v>7</v>
      </c>
      <c r="B330" s="56" t="s">
        <v>13</v>
      </c>
      <c r="C330" s="56" t="s">
        <v>1</v>
      </c>
      <c r="D330" s="56" t="s">
        <v>2</v>
      </c>
      <c r="E330" s="56" t="s">
        <v>3</v>
      </c>
      <c r="F330" s="56" t="s">
        <v>4</v>
      </c>
      <c r="G330" s="56" t="s">
        <v>5</v>
      </c>
      <c r="H330" s="56" t="s">
        <v>6</v>
      </c>
      <c r="I330" s="56" t="s">
        <v>4</v>
      </c>
      <c r="J330" s="56" t="s">
        <v>2</v>
      </c>
      <c r="K330" s="56" t="s">
        <v>8</v>
      </c>
      <c r="L330" s="56" t="s">
        <v>14</v>
      </c>
      <c r="M330" s="56" t="s">
        <v>3156</v>
      </c>
      <c r="N330" s="56" t="s">
        <v>11</v>
      </c>
    </row>
    <row r="331" spans="1:15" s="1061" customFormat="1">
      <c r="A331" s="1061" t="s">
        <v>519</v>
      </c>
      <c r="B331" s="196">
        <v>1</v>
      </c>
      <c r="C331" s="848" t="s">
        <v>531</v>
      </c>
      <c r="D331" s="1061" t="s">
        <v>4606</v>
      </c>
      <c r="E331" s="196">
        <v>7.61</v>
      </c>
      <c r="F331" s="1061" t="s">
        <v>436</v>
      </c>
      <c r="G331" s="1061" t="s">
        <v>436</v>
      </c>
      <c r="H331" s="1061">
        <v>15.53</v>
      </c>
      <c r="I331" s="1061" t="s">
        <v>3166</v>
      </c>
      <c r="J331" s="1061" t="s">
        <v>3166</v>
      </c>
      <c r="K331" s="1061">
        <f>H331-E331</f>
        <v>7.919999999999999</v>
      </c>
      <c r="L331" s="198">
        <v>43665</v>
      </c>
      <c r="M331" s="577">
        <v>43672</v>
      </c>
    </row>
    <row r="332" spans="1:15" s="1061" customFormat="1">
      <c r="A332" s="1061" t="s">
        <v>519</v>
      </c>
      <c r="B332" s="196">
        <v>2</v>
      </c>
      <c r="C332" s="848" t="s">
        <v>183</v>
      </c>
      <c r="D332" s="1061" t="s">
        <v>4607</v>
      </c>
      <c r="E332" s="196">
        <v>0</v>
      </c>
      <c r="F332" s="1061" t="s">
        <v>728</v>
      </c>
      <c r="G332" s="1061" t="s">
        <v>4608</v>
      </c>
      <c r="H332" s="1061">
        <v>5.7</v>
      </c>
      <c r="I332" s="1061" t="s">
        <v>55</v>
      </c>
      <c r="J332" s="1061" t="s">
        <v>2419</v>
      </c>
      <c r="K332" s="1061">
        <f t="shared" ref="K332:K362" si="3">H332-E332</f>
        <v>5.7</v>
      </c>
      <c r="L332" s="198">
        <v>43665</v>
      </c>
      <c r="M332" s="577">
        <v>43705</v>
      </c>
    </row>
    <row r="333" spans="1:15" s="1061" customFormat="1">
      <c r="A333" s="1061" t="s">
        <v>519</v>
      </c>
      <c r="B333" s="196">
        <v>3</v>
      </c>
      <c r="C333" s="848" t="s">
        <v>739</v>
      </c>
      <c r="D333" s="1061" t="s">
        <v>758</v>
      </c>
      <c r="E333" s="196">
        <v>0</v>
      </c>
      <c r="F333" s="1061" t="s">
        <v>531</v>
      </c>
      <c r="G333" s="1061" t="s">
        <v>531</v>
      </c>
      <c r="H333" s="1061">
        <v>1.5</v>
      </c>
      <c r="I333" s="1061" t="s">
        <v>728</v>
      </c>
      <c r="J333" s="1061" t="s">
        <v>4608</v>
      </c>
      <c r="K333" s="1061">
        <f t="shared" si="3"/>
        <v>1.5</v>
      </c>
      <c r="L333" s="198">
        <v>43665</v>
      </c>
      <c r="M333" s="577">
        <v>43684</v>
      </c>
    </row>
    <row r="334" spans="1:15" s="1061" customFormat="1">
      <c r="A334" s="1061" t="s">
        <v>519</v>
      </c>
      <c r="B334" s="196">
        <v>4</v>
      </c>
      <c r="C334" s="848" t="s">
        <v>773</v>
      </c>
      <c r="D334" s="1061" t="s">
        <v>4609</v>
      </c>
      <c r="E334" s="196">
        <v>0</v>
      </c>
      <c r="F334" s="1061" t="s">
        <v>739</v>
      </c>
      <c r="G334" s="1061" t="s">
        <v>758</v>
      </c>
      <c r="H334" s="1061">
        <v>1.37</v>
      </c>
      <c r="I334" s="1061" t="s">
        <v>728</v>
      </c>
      <c r="J334" s="1061" t="s">
        <v>4608</v>
      </c>
      <c r="K334" s="1061">
        <f t="shared" si="3"/>
        <v>1.37</v>
      </c>
      <c r="L334" s="198">
        <v>43665</v>
      </c>
      <c r="M334" s="577">
        <v>43686</v>
      </c>
    </row>
    <row r="335" spans="1:15" s="1061" customFormat="1">
      <c r="A335" s="1061" t="s">
        <v>519</v>
      </c>
      <c r="B335" s="196">
        <v>5</v>
      </c>
      <c r="C335" s="848" t="s">
        <v>721</v>
      </c>
      <c r="D335" s="1061" t="s">
        <v>4610</v>
      </c>
      <c r="E335" s="196">
        <v>0</v>
      </c>
      <c r="F335" s="1061" t="s">
        <v>531</v>
      </c>
      <c r="G335" s="1061" t="s">
        <v>531</v>
      </c>
      <c r="H335" s="1061">
        <v>2.33</v>
      </c>
      <c r="I335" s="1061" t="s">
        <v>183</v>
      </c>
      <c r="J335" s="1061" t="s">
        <v>4611</v>
      </c>
      <c r="K335" s="1061">
        <f t="shared" si="3"/>
        <v>2.33</v>
      </c>
      <c r="L335" s="198">
        <v>43696</v>
      </c>
      <c r="M335" s="577">
        <v>43692</v>
      </c>
    </row>
    <row r="336" spans="1:15" s="1061" customFormat="1">
      <c r="A336" s="1061" t="s">
        <v>519</v>
      </c>
      <c r="B336" s="196">
        <v>6</v>
      </c>
      <c r="C336" s="848" t="s">
        <v>807</v>
      </c>
      <c r="D336" s="1061" t="s">
        <v>4612</v>
      </c>
      <c r="E336" s="196">
        <v>0</v>
      </c>
      <c r="F336" s="1061" t="s">
        <v>721</v>
      </c>
      <c r="G336" s="1061" t="s">
        <v>4610</v>
      </c>
      <c r="H336" s="1061">
        <v>0.4</v>
      </c>
      <c r="I336" s="1061" t="s">
        <v>19</v>
      </c>
      <c r="J336" s="1061" t="s">
        <v>19</v>
      </c>
      <c r="K336" s="1061">
        <f t="shared" si="3"/>
        <v>0.4</v>
      </c>
      <c r="L336" s="198">
        <v>43696</v>
      </c>
      <c r="M336" s="577">
        <v>43693</v>
      </c>
    </row>
    <row r="337" spans="1:13" s="1061" customFormat="1">
      <c r="A337" s="1061" t="s">
        <v>519</v>
      </c>
      <c r="B337" s="196">
        <v>7</v>
      </c>
      <c r="C337" s="848" t="s">
        <v>139</v>
      </c>
      <c r="D337" s="1061" t="s">
        <v>3353</v>
      </c>
      <c r="E337" s="196">
        <v>3.17</v>
      </c>
      <c r="F337" s="1061" t="s">
        <v>4613</v>
      </c>
      <c r="G337" s="1061" t="s">
        <v>89</v>
      </c>
      <c r="H337" s="1061">
        <v>5.21</v>
      </c>
      <c r="I337" s="1061" t="s">
        <v>436</v>
      </c>
      <c r="J337" s="1061" t="s">
        <v>436</v>
      </c>
      <c r="K337" s="1061">
        <f t="shared" si="3"/>
        <v>2.04</v>
      </c>
      <c r="L337" s="198">
        <v>43727</v>
      </c>
      <c r="M337" s="577">
        <v>43718</v>
      </c>
    </row>
    <row r="338" spans="1:13" s="1061" customFormat="1">
      <c r="A338" s="1061" t="s">
        <v>519</v>
      </c>
      <c r="B338" s="196">
        <v>8</v>
      </c>
      <c r="C338" s="848" t="s">
        <v>153</v>
      </c>
      <c r="D338" s="1061" t="s">
        <v>4617</v>
      </c>
      <c r="E338" s="196">
        <v>0</v>
      </c>
      <c r="F338" s="1061" t="s">
        <v>794</v>
      </c>
      <c r="G338" s="1061" t="s">
        <v>4614</v>
      </c>
      <c r="H338" s="1061">
        <v>1.58</v>
      </c>
      <c r="I338" s="1061" t="s">
        <v>139</v>
      </c>
      <c r="J338" s="1061" t="s">
        <v>4615</v>
      </c>
      <c r="K338" s="1061">
        <f t="shared" si="3"/>
        <v>1.58</v>
      </c>
      <c r="L338" s="198">
        <v>43727</v>
      </c>
      <c r="M338" s="577">
        <v>43720</v>
      </c>
    </row>
    <row r="339" spans="1:13" s="1061" customFormat="1">
      <c r="A339" s="1061" t="s">
        <v>519</v>
      </c>
      <c r="B339" s="196">
        <v>9</v>
      </c>
      <c r="C339" s="848" t="s">
        <v>1079</v>
      </c>
      <c r="D339" s="1061" t="s">
        <v>4616</v>
      </c>
      <c r="E339" s="196">
        <v>0</v>
      </c>
      <c r="F339" s="1061" t="s">
        <v>183</v>
      </c>
      <c r="G339" s="1061" t="s">
        <v>4611</v>
      </c>
      <c r="H339" s="1061">
        <v>0.69</v>
      </c>
      <c r="I339" s="1061" t="s">
        <v>153</v>
      </c>
      <c r="J339" s="1061" t="s">
        <v>4617</v>
      </c>
      <c r="K339" s="1061">
        <f t="shared" si="3"/>
        <v>0.69</v>
      </c>
      <c r="L339" s="198">
        <v>43727</v>
      </c>
      <c r="M339" s="577">
        <v>43732</v>
      </c>
    </row>
    <row r="340" spans="1:13" s="1061" customFormat="1">
      <c r="A340" s="1061" t="s">
        <v>519</v>
      </c>
      <c r="B340" s="196">
        <v>10</v>
      </c>
      <c r="C340" s="848" t="s">
        <v>246</v>
      </c>
      <c r="D340" s="1061" t="s">
        <v>4618</v>
      </c>
      <c r="E340" s="196">
        <v>0</v>
      </c>
      <c r="F340" s="1061" t="s">
        <v>153</v>
      </c>
      <c r="G340" s="1061" t="s">
        <v>4619</v>
      </c>
      <c r="H340" s="1061">
        <v>1.34</v>
      </c>
      <c r="I340" s="1061" t="s">
        <v>58</v>
      </c>
      <c r="J340" s="1061" t="s">
        <v>4620</v>
      </c>
      <c r="K340" s="1061">
        <f t="shared" si="3"/>
        <v>1.34</v>
      </c>
      <c r="L340" s="198">
        <v>43757</v>
      </c>
      <c r="M340" s="577">
        <v>43735</v>
      </c>
    </row>
    <row r="341" spans="1:13" s="1061" customFormat="1">
      <c r="A341" s="1061" t="s">
        <v>519</v>
      </c>
      <c r="B341" s="196">
        <v>11</v>
      </c>
      <c r="C341" s="848" t="s">
        <v>794</v>
      </c>
      <c r="D341" s="1061" t="s">
        <v>4621</v>
      </c>
      <c r="E341" s="196">
        <v>0</v>
      </c>
      <c r="F341" s="1061" t="s">
        <v>4622</v>
      </c>
      <c r="G341" s="1061" t="s">
        <v>4622</v>
      </c>
      <c r="H341" s="1061">
        <v>0.57999999999999996</v>
      </c>
      <c r="I341" s="1061" t="s">
        <v>41</v>
      </c>
      <c r="J341" s="1061" t="s">
        <v>4623</v>
      </c>
      <c r="K341" s="1061">
        <f t="shared" si="3"/>
        <v>0.57999999999999996</v>
      </c>
      <c r="L341" s="198">
        <v>43757</v>
      </c>
      <c r="M341" s="577">
        <v>43753</v>
      </c>
    </row>
    <row r="342" spans="1:13" s="1061" customFormat="1">
      <c r="A342" s="1061" t="s">
        <v>519</v>
      </c>
      <c r="B342" s="196">
        <v>12</v>
      </c>
      <c r="C342" s="848" t="s">
        <v>5810</v>
      </c>
      <c r="D342" s="1061" t="s">
        <v>16828</v>
      </c>
      <c r="E342" s="196">
        <v>0</v>
      </c>
      <c r="F342" s="1061" t="s">
        <v>531</v>
      </c>
      <c r="G342" s="1061" t="s">
        <v>4606</v>
      </c>
      <c r="H342" s="1061">
        <v>0.5</v>
      </c>
      <c r="I342" s="1061" t="s">
        <v>19</v>
      </c>
      <c r="J342" s="1061" t="s">
        <v>19</v>
      </c>
      <c r="K342" s="1061">
        <f t="shared" si="3"/>
        <v>0.5</v>
      </c>
      <c r="L342" s="198">
        <v>43971</v>
      </c>
      <c r="M342" s="577">
        <v>43966</v>
      </c>
    </row>
    <row r="343" spans="1:13" s="1061" customFormat="1">
      <c r="A343" s="1060" t="s">
        <v>519</v>
      </c>
      <c r="B343" s="196">
        <v>13</v>
      </c>
      <c r="C343" s="848" t="s">
        <v>224</v>
      </c>
      <c r="D343" s="1061" t="s">
        <v>4627</v>
      </c>
      <c r="E343" s="196">
        <v>0</v>
      </c>
      <c r="F343" s="1061" t="s">
        <v>531</v>
      </c>
      <c r="G343" s="1061" t="s">
        <v>4606</v>
      </c>
      <c r="H343" s="1061">
        <v>0.34</v>
      </c>
      <c r="I343" s="1061" t="s">
        <v>4626</v>
      </c>
      <c r="J343" s="1061" t="s">
        <v>4628</v>
      </c>
      <c r="K343" s="1061">
        <f t="shared" si="3"/>
        <v>0.34</v>
      </c>
      <c r="L343" s="198">
        <v>43971</v>
      </c>
      <c r="M343" s="577">
        <v>43965</v>
      </c>
    </row>
    <row r="344" spans="1:13" s="1061" customFormat="1">
      <c r="A344" s="1060" t="s">
        <v>519</v>
      </c>
      <c r="B344" s="196">
        <v>14</v>
      </c>
      <c r="C344" s="848" t="s">
        <v>4626</v>
      </c>
      <c r="D344" s="1061" t="s">
        <v>4629</v>
      </c>
      <c r="E344" s="196">
        <v>0</v>
      </c>
      <c r="F344" s="1061" t="s">
        <v>531</v>
      </c>
      <c r="G344" s="1061" t="s">
        <v>4606</v>
      </c>
      <c r="H344" s="1061">
        <v>0.33</v>
      </c>
      <c r="I344" s="1061" t="s">
        <v>224</v>
      </c>
      <c r="J344" s="1061" t="s">
        <v>4627</v>
      </c>
      <c r="K344" s="1061">
        <f t="shared" si="3"/>
        <v>0.33</v>
      </c>
      <c r="L344" s="198">
        <v>43971</v>
      </c>
      <c r="M344" s="577">
        <v>43965</v>
      </c>
    </row>
    <row r="345" spans="1:13" s="1061" customFormat="1">
      <c r="A345" s="1060" t="s">
        <v>519</v>
      </c>
      <c r="B345" s="196">
        <v>15</v>
      </c>
      <c r="C345" s="848" t="s">
        <v>4630</v>
      </c>
      <c r="D345" s="1061" t="s">
        <v>4631</v>
      </c>
      <c r="E345" s="196">
        <v>0</v>
      </c>
      <c r="F345" s="1061" t="s">
        <v>531</v>
      </c>
      <c r="G345" s="1061" t="s">
        <v>4606</v>
      </c>
      <c r="H345" s="1061">
        <v>0.15</v>
      </c>
      <c r="I345" s="1061" t="s">
        <v>19</v>
      </c>
      <c r="J345" s="1061" t="s">
        <v>19</v>
      </c>
      <c r="K345" s="1061">
        <f t="shared" si="3"/>
        <v>0.15</v>
      </c>
      <c r="L345" s="198">
        <v>43941</v>
      </c>
      <c r="M345" s="577">
        <v>43927</v>
      </c>
    </row>
    <row r="346" spans="1:13" s="1061" customFormat="1">
      <c r="A346" s="1060" t="s">
        <v>519</v>
      </c>
      <c r="B346" s="196">
        <v>16</v>
      </c>
      <c r="C346" s="848" t="s">
        <v>148</v>
      </c>
      <c r="D346" s="1061" t="s">
        <v>3052</v>
      </c>
      <c r="E346" s="196">
        <v>0</v>
      </c>
      <c r="F346" s="1061" t="s">
        <v>649</v>
      </c>
      <c r="G346" s="1061" t="s">
        <v>4632</v>
      </c>
      <c r="H346" s="1061">
        <v>0.1</v>
      </c>
      <c r="I346" s="1061" t="s">
        <v>19</v>
      </c>
      <c r="J346" s="1061" t="s">
        <v>19</v>
      </c>
      <c r="K346" s="1061">
        <f t="shared" si="3"/>
        <v>0.1</v>
      </c>
      <c r="L346" s="198">
        <v>43910</v>
      </c>
      <c r="M346" s="577">
        <v>43965</v>
      </c>
    </row>
    <row r="347" spans="1:13" s="1061" customFormat="1">
      <c r="A347" s="1060" t="s">
        <v>519</v>
      </c>
      <c r="B347" s="196">
        <v>17</v>
      </c>
      <c r="C347" s="848" t="s">
        <v>649</v>
      </c>
      <c r="D347" s="1061" t="s">
        <v>4633</v>
      </c>
      <c r="E347" s="196">
        <v>0</v>
      </c>
      <c r="F347" s="1061" t="s">
        <v>531</v>
      </c>
      <c r="G347" s="1061" t="s">
        <v>4606</v>
      </c>
      <c r="H347" s="1061">
        <v>1.1100000000000001</v>
      </c>
      <c r="I347" s="1061" t="s">
        <v>167</v>
      </c>
      <c r="J347" s="1061" t="s">
        <v>4633</v>
      </c>
      <c r="K347" s="1061">
        <f t="shared" si="3"/>
        <v>1.1100000000000001</v>
      </c>
      <c r="L347" s="198">
        <v>43941</v>
      </c>
      <c r="M347" s="577">
        <v>43929</v>
      </c>
    </row>
    <row r="348" spans="1:13" s="1061" customFormat="1">
      <c r="A348" s="1060" t="s">
        <v>519</v>
      </c>
      <c r="B348" s="196">
        <v>18</v>
      </c>
      <c r="C348" s="848" t="s">
        <v>167</v>
      </c>
      <c r="D348" s="1061" t="s">
        <v>4633</v>
      </c>
      <c r="E348" s="196">
        <v>0</v>
      </c>
      <c r="F348" s="1061" t="s">
        <v>531</v>
      </c>
      <c r="G348" s="1061" t="s">
        <v>4606</v>
      </c>
      <c r="H348" s="1061">
        <v>0.88</v>
      </c>
      <c r="I348" s="1061" t="s">
        <v>649</v>
      </c>
      <c r="J348" s="1061" t="s">
        <v>4633</v>
      </c>
      <c r="K348" s="1061">
        <f t="shared" si="3"/>
        <v>0.88</v>
      </c>
      <c r="L348" s="198">
        <v>43971</v>
      </c>
      <c r="M348" s="577">
        <v>43965</v>
      </c>
    </row>
    <row r="349" spans="1:13" s="1061" customFormat="1">
      <c r="A349" s="1060" t="s">
        <v>519</v>
      </c>
      <c r="B349" s="196">
        <v>19</v>
      </c>
      <c r="C349" s="848" t="s">
        <v>55</v>
      </c>
      <c r="D349" s="1061" t="s">
        <v>4634</v>
      </c>
      <c r="E349" s="196">
        <v>0</v>
      </c>
      <c r="F349" s="1061" t="s">
        <v>4635</v>
      </c>
      <c r="G349" s="1061" t="s">
        <v>4635</v>
      </c>
      <c r="H349" s="1061">
        <v>13.87</v>
      </c>
      <c r="I349" s="1061" t="s">
        <v>436</v>
      </c>
      <c r="J349" s="1061" t="s">
        <v>436</v>
      </c>
      <c r="K349" s="1061">
        <f t="shared" si="3"/>
        <v>13.87</v>
      </c>
      <c r="L349" s="198">
        <v>43941</v>
      </c>
      <c r="M349" s="577">
        <v>43927</v>
      </c>
    </row>
    <row r="350" spans="1:13" s="1061" customFormat="1">
      <c r="A350" s="1060" t="s">
        <v>519</v>
      </c>
      <c r="B350" s="196">
        <v>20</v>
      </c>
      <c r="C350" s="848" t="s">
        <v>159</v>
      </c>
      <c r="D350" s="1061" t="s">
        <v>4636</v>
      </c>
      <c r="E350" s="196">
        <v>0</v>
      </c>
      <c r="F350" s="1061" t="s">
        <v>55</v>
      </c>
      <c r="G350" s="1061" t="s">
        <v>4611</v>
      </c>
      <c r="H350" s="1061">
        <v>3.53</v>
      </c>
      <c r="I350" s="1061" t="s">
        <v>3166</v>
      </c>
      <c r="J350" s="1061" t="s">
        <v>3166</v>
      </c>
      <c r="K350" s="1061">
        <f t="shared" si="3"/>
        <v>3.53</v>
      </c>
      <c r="L350" s="198">
        <v>43881</v>
      </c>
      <c r="M350" s="577">
        <v>43872</v>
      </c>
    </row>
    <row r="351" spans="1:13" s="1061" customFormat="1">
      <c r="A351" s="1060" t="s">
        <v>519</v>
      </c>
      <c r="B351" s="196">
        <v>21</v>
      </c>
      <c r="C351" s="848" t="s">
        <v>706</v>
      </c>
      <c r="D351" s="1061" t="s">
        <v>4637</v>
      </c>
      <c r="E351" s="196">
        <v>0</v>
      </c>
      <c r="F351" s="1061" t="s">
        <v>159</v>
      </c>
      <c r="G351" s="1061" t="s">
        <v>4636</v>
      </c>
      <c r="H351" s="1061">
        <v>0.36</v>
      </c>
      <c r="I351" s="1061" t="s">
        <v>19</v>
      </c>
      <c r="J351" s="1061" t="s">
        <v>19</v>
      </c>
      <c r="K351" s="1061">
        <f t="shared" si="3"/>
        <v>0.36</v>
      </c>
      <c r="L351" s="198">
        <v>43941</v>
      </c>
      <c r="M351" s="577">
        <v>43927</v>
      </c>
    </row>
    <row r="352" spans="1:13" s="1061" customFormat="1">
      <c r="A352" s="1060" t="s">
        <v>519</v>
      </c>
      <c r="B352" s="196">
        <v>22</v>
      </c>
      <c r="C352" s="848" t="s">
        <v>724</v>
      </c>
      <c r="D352" s="1061" t="s">
        <v>4638</v>
      </c>
      <c r="E352" s="196">
        <v>4.05</v>
      </c>
      <c r="F352" s="1061" t="s">
        <v>531</v>
      </c>
      <c r="G352" s="1061" t="s">
        <v>4606</v>
      </c>
      <c r="H352" s="1061">
        <v>16.97</v>
      </c>
      <c r="I352" s="1061" t="s">
        <v>436</v>
      </c>
      <c r="J352" s="1061" t="s">
        <v>436</v>
      </c>
      <c r="K352" s="1061">
        <f t="shared" si="3"/>
        <v>12.919999999999998</v>
      </c>
      <c r="L352" s="198">
        <v>43850</v>
      </c>
      <c r="M352" s="577">
        <v>43838</v>
      </c>
    </row>
    <row r="353" spans="1:15" s="1061" customFormat="1">
      <c r="A353" s="1060" t="s">
        <v>519</v>
      </c>
      <c r="B353" s="196">
        <v>23</v>
      </c>
      <c r="C353" s="848" t="s">
        <v>1239</v>
      </c>
      <c r="D353" s="1061" t="s">
        <v>4639</v>
      </c>
      <c r="E353" s="196">
        <v>0</v>
      </c>
      <c r="F353" s="1061" t="s">
        <v>724</v>
      </c>
      <c r="G353" s="1061" t="s">
        <v>4638</v>
      </c>
      <c r="H353" s="1061">
        <v>0.18</v>
      </c>
      <c r="I353" s="1061" t="s">
        <v>159</v>
      </c>
      <c r="J353" s="1061" t="s">
        <v>4636</v>
      </c>
      <c r="K353" s="1061">
        <f t="shared" si="3"/>
        <v>0.18</v>
      </c>
      <c r="L353" s="198">
        <v>43850</v>
      </c>
      <c r="M353" s="577">
        <v>43832</v>
      </c>
    </row>
    <row r="354" spans="1:15" s="1061" customFormat="1">
      <c r="A354" s="1060" t="s">
        <v>519</v>
      </c>
      <c r="B354" s="196">
        <v>24</v>
      </c>
      <c r="C354" s="848" t="s">
        <v>4622</v>
      </c>
      <c r="D354" s="1061" t="s">
        <v>4622</v>
      </c>
      <c r="E354" s="196">
        <v>0</v>
      </c>
      <c r="F354" s="1061" t="s">
        <v>436</v>
      </c>
      <c r="G354" s="1061" t="s">
        <v>436</v>
      </c>
      <c r="H354" s="1061">
        <v>9.19</v>
      </c>
      <c r="I354" s="1061" t="s">
        <v>3166</v>
      </c>
      <c r="J354" s="1061" t="s">
        <v>3166</v>
      </c>
      <c r="K354" s="1061">
        <f t="shared" si="3"/>
        <v>9.19</v>
      </c>
      <c r="L354" s="198">
        <v>43818</v>
      </c>
      <c r="M354" s="577">
        <v>43748</v>
      </c>
    </row>
    <row r="355" spans="1:15" s="1061" customFormat="1">
      <c r="A355" s="1060" t="s">
        <v>519</v>
      </c>
      <c r="B355" s="196">
        <v>25</v>
      </c>
      <c r="C355" s="848" t="s">
        <v>4640</v>
      </c>
      <c r="D355" s="1061" t="s">
        <v>4641</v>
      </c>
      <c r="E355" s="196">
        <v>0</v>
      </c>
      <c r="F355" s="1061" t="s">
        <v>724</v>
      </c>
      <c r="G355" s="1061" t="s">
        <v>4642</v>
      </c>
      <c r="H355" s="1061">
        <v>2.1800000000000002</v>
      </c>
      <c r="I355" s="1061" t="s">
        <v>3166</v>
      </c>
      <c r="J355" s="1061" t="s">
        <v>3166</v>
      </c>
      <c r="K355" s="1061">
        <f t="shared" si="3"/>
        <v>2.1800000000000002</v>
      </c>
      <c r="L355" s="198">
        <v>43850</v>
      </c>
      <c r="M355" s="577">
        <v>43832</v>
      </c>
    </row>
    <row r="356" spans="1:15" s="1061" customFormat="1">
      <c r="A356" s="1060" t="s">
        <v>519</v>
      </c>
      <c r="B356" s="196">
        <v>26</v>
      </c>
      <c r="C356" s="848" t="s">
        <v>921</v>
      </c>
      <c r="D356" s="1061" t="s">
        <v>4644</v>
      </c>
      <c r="E356" s="196">
        <v>0</v>
      </c>
      <c r="F356" s="1061" t="s">
        <v>55</v>
      </c>
      <c r="G356" s="1061" t="s">
        <v>4643</v>
      </c>
      <c r="H356" s="1061">
        <v>3.12</v>
      </c>
      <c r="I356" s="1061" t="s">
        <v>724</v>
      </c>
      <c r="J356" s="1061" t="s">
        <v>4642</v>
      </c>
      <c r="K356" s="1061">
        <f t="shared" si="3"/>
        <v>3.12</v>
      </c>
      <c r="L356" s="198">
        <v>43850</v>
      </c>
      <c r="M356" s="577">
        <v>43790</v>
      </c>
    </row>
    <row r="357" spans="1:15" s="1061" customFormat="1">
      <c r="A357" s="1060" t="s">
        <v>519</v>
      </c>
      <c r="B357" s="196">
        <v>27</v>
      </c>
      <c r="C357" s="848" t="s">
        <v>5440</v>
      </c>
      <c r="D357" s="1061" t="s">
        <v>16827</v>
      </c>
      <c r="E357" s="196">
        <v>0</v>
      </c>
      <c r="F357" s="1061" t="s">
        <v>724</v>
      </c>
      <c r="G357" s="1061" t="s">
        <v>4641</v>
      </c>
      <c r="H357" s="1061">
        <v>0.28999999999999998</v>
      </c>
      <c r="I357" s="1061" t="s">
        <v>19</v>
      </c>
      <c r="J357" s="1061" t="s">
        <v>19</v>
      </c>
      <c r="K357" s="1061">
        <f t="shared" ref="K357" si="4">H357-E357</f>
        <v>0.28999999999999998</v>
      </c>
      <c r="L357" s="198">
        <v>43850</v>
      </c>
      <c r="M357" s="577">
        <v>43838</v>
      </c>
    </row>
    <row r="358" spans="1:15" s="1061" customFormat="1">
      <c r="A358" s="1060" t="s">
        <v>519</v>
      </c>
      <c r="B358" s="196">
        <v>29</v>
      </c>
      <c r="C358" s="848" t="s">
        <v>795</v>
      </c>
      <c r="D358" s="1061" t="s">
        <v>4646</v>
      </c>
      <c r="E358" s="196">
        <v>0</v>
      </c>
      <c r="F358" s="1061" t="s">
        <v>4622</v>
      </c>
      <c r="G358" s="1061" t="s">
        <v>4622</v>
      </c>
      <c r="H358" s="1061">
        <v>0.93</v>
      </c>
      <c r="I358" s="1061" t="s">
        <v>724</v>
      </c>
      <c r="J358" s="1061" t="s">
        <v>4642</v>
      </c>
      <c r="K358" s="1061">
        <f t="shared" si="3"/>
        <v>0.93</v>
      </c>
      <c r="L358" s="198">
        <v>43850</v>
      </c>
      <c r="M358" s="577">
        <v>43838</v>
      </c>
    </row>
    <row r="359" spans="1:15" s="1061" customFormat="1">
      <c r="A359" s="1060" t="s">
        <v>519</v>
      </c>
      <c r="B359" s="196">
        <v>30</v>
      </c>
      <c r="C359" s="848" t="s">
        <v>4647</v>
      </c>
      <c r="D359" s="1061" t="s">
        <v>4648</v>
      </c>
      <c r="E359" s="196">
        <v>0</v>
      </c>
      <c r="F359" s="1061" t="s">
        <v>167</v>
      </c>
      <c r="G359" s="1061" t="s">
        <v>4632</v>
      </c>
      <c r="H359" s="1061">
        <v>0.11</v>
      </c>
      <c r="I359" s="1061" t="s">
        <v>19</v>
      </c>
      <c r="J359" s="1061" t="s">
        <v>19</v>
      </c>
      <c r="K359" s="1061">
        <f t="shared" si="3"/>
        <v>0.11</v>
      </c>
      <c r="L359" s="198">
        <v>43971</v>
      </c>
      <c r="M359" s="577">
        <v>43965</v>
      </c>
    </row>
    <row r="360" spans="1:15" s="1061" customFormat="1">
      <c r="A360" s="1060" t="s">
        <v>519</v>
      </c>
      <c r="B360" s="196">
        <v>31</v>
      </c>
      <c r="C360" s="848" t="s">
        <v>1723</v>
      </c>
      <c r="D360" s="1061" t="s">
        <v>4649</v>
      </c>
      <c r="E360" s="196">
        <v>0</v>
      </c>
      <c r="F360" s="1061" t="s">
        <v>531</v>
      </c>
      <c r="G360" s="1061" t="s">
        <v>4606</v>
      </c>
      <c r="H360" s="1061">
        <v>0.09</v>
      </c>
      <c r="I360" s="1061" t="s">
        <v>55</v>
      </c>
      <c r="J360" s="1061" t="s">
        <v>2419</v>
      </c>
      <c r="K360" s="1061">
        <f t="shared" si="3"/>
        <v>0.09</v>
      </c>
      <c r="L360" s="198">
        <v>44002</v>
      </c>
      <c r="M360" s="577">
        <v>43990</v>
      </c>
    </row>
    <row r="361" spans="1:15" s="1061" customFormat="1">
      <c r="A361" s="1060" t="s">
        <v>519</v>
      </c>
      <c r="B361" s="196">
        <v>33</v>
      </c>
      <c r="C361" s="848" t="s">
        <v>41</v>
      </c>
      <c r="D361" s="1061" t="s">
        <v>4623</v>
      </c>
      <c r="E361" s="196">
        <v>0</v>
      </c>
      <c r="F361" s="1061" t="s">
        <v>794</v>
      </c>
      <c r="G361" s="1061" t="s">
        <v>4614</v>
      </c>
      <c r="H361" s="1061">
        <v>5.57</v>
      </c>
      <c r="I361" s="1061" t="s">
        <v>19</v>
      </c>
      <c r="J361" s="1061" t="s">
        <v>19</v>
      </c>
      <c r="K361" s="1061">
        <f t="shared" si="3"/>
        <v>5.57</v>
      </c>
      <c r="L361" s="198">
        <v>43941</v>
      </c>
      <c r="M361" s="577">
        <v>43746</v>
      </c>
    </row>
    <row r="362" spans="1:15" s="1061" customFormat="1">
      <c r="A362" s="1060" t="s">
        <v>519</v>
      </c>
      <c r="B362" s="196">
        <v>34</v>
      </c>
      <c r="C362" s="1061" t="s">
        <v>3149</v>
      </c>
      <c r="D362" s="1061" t="s">
        <v>2418</v>
      </c>
      <c r="E362" s="196">
        <v>0</v>
      </c>
      <c r="F362" s="1061" t="s">
        <v>58</v>
      </c>
      <c r="G362" s="1061" t="s">
        <v>4620</v>
      </c>
      <c r="H362" s="1061">
        <v>1.84</v>
      </c>
      <c r="I362" s="1061" t="s">
        <v>41</v>
      </c>
      <c r="J362" s="1061" t="s">
        <v>4623</v>
      </c>
      <c r="K362" s="1061">
        <f t="shared" si="3"/>
        <v>1.84</v>
      </c>
      <c r="L362" s="198">
        <v>43881</v>
      </c>
      <c r="M362" s="577">
        <v>43866</v>
      </c>
    </row>
    <row r="363" spans="1:15" s="1061" customFormat="1">
      <c r="A363" s="1060"/>
      <c r="B363" s="196"/>
      <c r="E363" s="196"/>
      <c r="L363" s="198"/>
      <c r="M363" s="577"/>
    </row>
    <row r="364" spans="1:15" ht="27.6" customHeight="1">
      <c r="A364" s="5449" t="s">
        <v>22344</v>
      </c>
      <c r="B364" s="5450"/>
      <c r="C364" s="5450"/>
      <c r="D364" s="5450"/>
      <c r="E364" s="5450"/>
      <c r="F364" s="5450"/>
      <c r="G364" s="5450"/>
      <c r="H364" s="5450"/>
      <c r="I364" s="5450"/>
      <c r="J364" s="5450"/>
      <c r="K364" s="5450"/>
      <c r="L364" s="5450"/>
      <c r="M364" s="5450"/>
      <c r="N364" s="5450"/>
      <c r="O364" s="5451"/>
    </row>
    <row r="365" spans="1:15" ht="23.25">
      <c r="A365" s="5452" t="s">
        <v>0</v>
      </c>
      <c r="B365" s="5453"/>
      <c r="C365" s="5453"/>
      <c r="D365" s="5454"/>
      <c r="E365" s="5452" t="s">
        <v>9</v>
      </c>
      <c r="F365" s="5453"/>
      <c r="G365" s="5454"/>
      <c r="H365" s="5452" t="s">
        <v>10</v>
      </c>
      <c r="I365" s="5453"/>
      <c r="J365" s="5454"/>
      <c r="K365" s="504"/>
      <c r="L365" s="504"/>
      <c r="M365" s="504"/>
      <c r="N365" s="504"/>
      <c r="O365" s="505"/>
    </row>
    <row r="366" spans="1:15" ht="30">
      <c r="A366" s="56" t="s">
        <v>7</v>
      </c>
      <c r="B366" s="56" t="s">
        <v>13</v>
      </c>
      <c r="C366" s="56" t="s">
        <v>1</v>
      </c>
      <c r="D366" s="56" t="s">
        <v>2</v>
      </c>
      <c r="E366" s="56" t="s">
        <v>3</v>
      </c>
      <c r="F366" s="56" t="s">
        <v>4</v>
      </c>
      <c r="G366" s="56" t="s">
        <v>5</v>
      </c>
      <c r="H366" s="56" t="s">
        <v>6</v>
      </c>
      <c r="I366" s="56" t="s">
        <v>4</v>
      </c>
      <c r="J366" s="56" t="s">
        <v>2</v>
      </c>
      <c r="K366" s="56" t="s">
        <v>8</v>
      </c>
      <c r="L366" s="56" t="s">
        <v>14</v>
      </c>
      <c r="M366" s="56" t="s">
        <v>3156</v>
      </c>
      <c r="N366" s="56" t="s">
        <v>11</v>
      </c>
      <c r="O366" s="61"/>
    </row>
    <row r="367" spans="1:15">
      <c r="A367" s="1060" t="s">
        <v>519</v>
      </c>
      <c r="B367" s="196">
        <v>1</v>
      </c>
      <c r="C367" s="1061" t="s">
        <v>708</v>
      </c>
      <c r="D367" s="1061" t="s">
        <v>6700</v>
      </c>
      <c r="E367" s="196">
        <v>0</v>
      </c>
      <c r="F367" s="1061" t="s">
        <v>531</v>
      </c>
      <c r="G367" s="1061" t="s">
        <v>531</v>
      </c>
      <c r="H367" s="1061">
        <v>1.04</v>
      </c>
      <c r="I367" s="1061" t="s">
        <v>436</v>
      </c>
      <c r="J367" s="1061" t="s">
        <v>436</v>
      </c>
      <c r="K367" s="1061">
        <f>H367-E367</f>
        <v>1.04</v>
      </c>
      <c r="L367" s="179">
        <v>44064</v>
      </c>
      <c r="M367" s="577">
        <v>44053</v>
      </c>
    </row>
    <row r="368" spans="1:15">
      <c r="A368" s="1060" t="s">
        <v>519</v>
      </c>
      <c r="B368" s="196">
        <v>2</v>
      </c>
      <c r="C368" s="1061" t="s">
        <v>436</v>
      </c>
      <c r="D368" s="1061" t="s">
        <v>6701</v>
      </c>
      <c r="E368" s="196">
        <v>20.49</v>
      </c>
      <c r="F368" s="1061" t="s">
        <v>6702</v>
      </c>
      <c r="G368" s="1061" t="s">
        <v>6703</v>
      </c>
      <c r="H368" s="1061">
        <v>28.43</v>
      </c>
      <c r="I368" s="1061" t="s">
        <v>436</v>
      </c>
      <c r="J368" s="1061" t="s">
        <v>3356</v>
      </c>
      <c r="K368" s="1061">
        <f t="shared" ref="K368:K399" si="5">H368-E368</f>
        <v>7.9400000000000013</v>
      </c>
      <c r="L368" s="209">
        <v>44248</v>
      </c>
      <c r="M368" s="577">
        <v>44264</v>
      </c>
    </row>
    <row r="369" spans="1:13">
      <c r="A369" s="1060" t="s">
        <v>519</v>
      </c>
      <c r="B369" s="196">
        <v>3</v>
      </c>
      <c r="C369" s="1061" t="s">
        <v>436</v>
      </c>
      <c r="D369" s="1061" t="s">
        <v>436</v>
      </c>
      <c r="E369" s="196">
        <v>0</v>
      </c>
      <c r="F369" s="1061" t="s">
        <v>436</v>
      </c>
      <c r="G369" s="1061" t="s">
        <v>6705</v>
      </c>
      <c r="H369" s="1061">
        <v>1.1499999999999999</v>
      </c>
      <c r="I369" s="1061" t="s">
        <v>6706</v>
      </c>
      <c r="J369" s="1061" t="s">
        <v>6706</v>
      </c>
      <c r="K369" s="1061">
        <f t="shared" si="5"/>
        <v>1.1499999999999999</v>
      </c>
      <c r="L369" s="209">
        <v>44248</v>
      </c>
      <c r="M369" s="577">
        <v>44264</v>
      </c>
    </row>
    <row r="370" spans="1:13">
      <c r="A370" s="1060" t="s">
        <v>519</v>
      </c>
      <c r="B370" s="196">
        <v>5</v>
      </c>
      <c r="C370" s="1061" t="s">
        <v>6699</v>
      </c>
      <c r="D370" s="1061" t="s">
        <v>6707</v>
      </c>
      <c r="E370" s="196">
        <v>0</v>
      </c>
      <c r="F370" s="1061" t="s">
        <v>436</v>
      </c>
      <c r="G370" s="1061" t="s">
        <v>436</v>
      </c>
      <c r="H370" s="1061">
        <v>4.8600000000000003</v>
      </c>
      <c r="I370" s="1061" t="s">
        <v>724</v>
      </c>
      <c r="J370" s="1061" t="s">
        <v>4638</v>
      </c>
      <c r="K370" s="1061">
        <f t="shared" si="5"/>
        <v>4.8600000000000003</v>
      </c>
      <c r="L370" s="209">
        <v>44185</v>
      </c>
      <c r="M370" s="577">
        <v>44167</v>
      </c>
    </row>
    <row r="371" spans="1:13">
      <c r="A371" s="1060" t="s">
        <v>519</v>
      </c>
      <c r="B371" s="196">
        <v>6</v>
      </c>
      <c r="C371" s="1061" t="s">
        <v>1202</v>
      </c>
      <c r="D371" s="1061" t="s">
        <v>6708</v>
      </c>
      <c r="E371" s="196">
        <v>0</v>
      </c>
      <c r="F371" s="1061" t="s">
        <v>705</v>
      </c>
      <c r="G371" s="1061" t="s">
        <v>6707</v>
      </c>
      <c r="H371" s="1061">
        <v>1.18</v>
      </c>
      <c r="I371" s="1061" t="s">
        <v>393</v>
      </c>
      <c r="J371" s="1061" t="s">
        <v>6709</v>
      </c>
      <c r="K371" s="1061">
        <f t="shared" si="5"/>
        <v>1.18</v>
      </c>
      <c r="L371" s="209">
        <v>44185</v>
      </c>
      <c r="M371" s="577">
        <v>44175</v>
      </c>
    </row>
    <row r="372" spans="1:13">
      <c r="A372" s="1060" t="s">
        <v>519</v>
      </c>
      <c r="B372" s="196">
        <v>7</v>
      </c>
      <c r="C372" s="1061" t="s">
        <v>393</v>
      </c>
      <c r="D372" s="1061" t="s">
        <v>6709</v>
      </c>
      <c r="E372" s="196">
        <v>0</v>
      </c>
      <c r="F372" s="1061" t="s">
        <v>436</v>
      </c>
      <c r="G372" s="1061" t="s">
        <v>436</v>
      </c>
      <c r="H372" s="1061">
        <v>3.3</v>
      </c>
      <c r="I372" s="1061" t="s">
        <v>724</v>
      </c>
      <c r="J372" s="1061" t="s">
        <v>4638</v>
      </c>
      <c r="K372" s="1061">
        <f t="shared" si="5"/>
        <v>3.3</v>
      </c>
      <c r="L372" s="209">
        <v>44155</v>
      </c>
      <c r="M372" s="577">
        <v>44153</v>
      </c>
    </row>
    <row r="373" spans="1:13">
      <c r="A373" s="1060" t="s">
        <v>519</v>
      </c>
      <c r="B373" s="196">
        <v>8</v>
      </c>
      <c r="C373" s="1061" t="s">
        <v>724</v>
      </c>
      <c r="D373" s="1061" t="s">
        <v>4638</v>
      </c>
      <c r="E373" s="196">
        <v>0</v>
      </c>
      <c r="F373" s="1061" t="s">
        <v>168</v>
      </c>
      <c r="G373" s="1061" t="s">
        <v>6710</v>
      </c>
      <c r="H373" s="1061">
        <v>4.05</v>
      </c>
      <c r="I373" s="1061" t="s">
        <v>531</v>
      </c>
      <c r="J373" s="1061" t="s">
        <v>531</v>
      </c>
      <c r="K373" s="1061">
        <f t="shared" si="5"/>
        <v>4.05</v>
      </c>
      <c r="L373" s="209">
        <v>44155</v>
      </c>
      <c r="M373" s="577">
        <v>44153</v>
      </c>
    </row>
    <row r="374" spans="1:13">
      <c r="A374" s="1060" t="s">
        <v>519</v>
      </c>
      <c r="B374" s="196">
        <v>9</v>
      </c>
      <c r="C374" s="1061" t="s">
        <v>168</v>
      </c>
      <c r="D374" s="1061" t="s">
        <v>6710</v>
      </c>
      <c r="E374" s="196">
        <v>4.26</v>
      </c>
      <c r="F374" s="1061" t="s">
        <v>168</v>
      </c>
      <c r="G374" s="1061" t="s">
        <v>3356</v>
      </c>
      <c r="H374" s="1061">
        <v>7.64</v>
      </c>
      <c r="I374" s="1061" t="s">
        <v>724</v>
      </c>
      <c r="J374" s="1061" t="s">
        <v>4638</v>
      </c>
      <c r="K374" s="1061">
        <f t="shared" si="5"/>
        <v>3.38</v>
      </c>
      <c r="L374" s="209">
        <v>44185</v>
      </c>
      <c r="M374" s="577">
        <v>44176</v>
      </c>
    </row>
    <row r="375" spans="1:13">
      <c r="A375" s="1060" t="s">
        <v>519</v>
      </c>
      <c r="B375" s="196">
        <v>10</v>
      </c>
      <c r="C375" s="1061" t="s">
        <v>3055</v>
      </c>
      <c r="D375" s="1061" t="s">
        <v>6711</v>
      </c>
      <c r="E375" s="196">
        <v>0</v>
      </c>
      <c r="F375" s="1061" t="s">
        <v>4635</v>
      </c>
      <c r="G375" s="1061" t="s">
        <v>4635</v>
      </c>
      <c r="H375" s="1061">
        <v>3.38</v>
      </c>
      <c r="I375" s="1061" t="s">
        <v>3055</v>
      </c>
      <c r="J375" s="1061" t="s">
        <v>3356</v>
      </c>
      <c r="K375" s="1061">
        <f t="shared" si="5"/>
        <v>3.38</v>
      </c>
      <c r="L375" s="209">
        <v>44094</v>
      </c>
      <c r="M375" s="577">
        <v>44104</v>
      </c>
    </row>
    <row r="376" spans="1:13">
      <c r="A376" s="1060" t="s">
        <v>519</v>
      </c>
      <c r="B376" s="196">
        <v>11</v>
      </c>
      <c r="C376" s="1061" t="s">
        <v>4635</v>
      </c>
      <c r="D376" s="1061" t="s">
        <v>4635</v>
      </c>
      <c r="E376" s="196">
        <v>0</v>
      </c>
      <c r="F376" s="1061" t="s">
        <v>4635</v>
      </c>
      <c r="G376" s="1061" t="s">
        <v>2430</v>
      </c>
      <c r="H376" s="1061">
        <v>3.28</v>
      </c>
      <c r="I376" s="1061" t="s">
        <v>4635</v>
      </c>
      <c r="J376" s="1061" t="s">
        <v>3356</v>
      </c>
      <c r="K376" s="1061">
        <f t="shared" si="5"/>
        <v>3.28</v>
      </c>
      <c r="L376" s="209">
        <v>44094</v>
      </c>
      <c r="M376" s="577">
        <v>44104</v>
      </c>
    </row>
    <row r="377" spans="1:13">
      <c r="A377" s="1060" t="s">
        <v>519</v>
      </c>
      <c r="B377" s="196">
        <v>12</v>
      </c>
      <c r="C377" s="1061" t="s">
        <v>55</v>
      </c>
      <c r="D377" s="1061" t="s">
        <v>4634</v>
      </c>
      <c r="E377" s="196">
        <v>0</v>
      </c>
      <c r="F377" s="1061" t="s">
        <v>4635</v>
      </c>
      <c r="G377" s="1061" t="s">
        <v>4635</v>
      </c>
      <c r="H377" s="1061">
        <v>2.35</v>
      </c>
      <c r="I377" s="1061" t="s">
        <v>531</v>
      </c>
      <c r="J377" s="1061" t="s">
        <v>531</v>
      </c>
      <c r="K377" s="1061">
        <f t="shared" si="5"/>
        <v>2.35</v>
      </c>
      <c r="L377" s="209">
        <v>44155</v>
      </c>
      <c r="M377" s="577">
        <v>44111</v>
      </c>
    </row>
    <row r="378" spans="1:13">
      <c r="A378" s="1060" t="s">
        <v>519</v>
      </c>
      <c r="B378" s="196">
        <v>13</v>
      </c>
      <c r="C378" s="1061" t="s">
        <v>377</v>
      </c>
      <c r="D378" s="1061" t="s">
        <v>3851</v>
      </c>
      <c r="E378" s="196">
        <v>0</v>
      </c>
      <c r="F378" s="1061" t="s">
        <v>705</v>
      </c>
      <c r="G378" s="1061" t="s">
        <v>6707</v>
      </c>
      <c r="H378" s="1061">
        <v>1.83</v>
      </c>
      <c r="I378" s="1061" t="s">
        <v>236</v>
      </c>
      <c r="J378" s="1061" t="s">
        <v>236</v>
      </c>
      <c r="K378" s="1061">
        <f t="shared" si="5"/>
        <v>1.83</v>
      </c>
      <c r="L378" s="209">
        <v>44094</v>
      </c>
      <c r="M378" s="577">
        <v>44097</v>
      </c>
    </row>
    <row r="379" spans="1:13">
      <c r="A379" s="1060" t="s">
        <v>519</v>
      </c>
      <c r="B379" s="196">
        <v>14</v>
      </c>
      <c r="C379" s="1061" t="s">
        <v>377</v>
      </c>
      <c r="D379" s="1061" t="s">
        <v>7664</v>
      </c>
      <c r="E379" s="196">
        <v>1.83</v>
      </c>
      <c r="F379" s="1061" t="s">
        <v>236</v>
      </c>
      <c r="G379" s="1061" t="s">
        <v>236</v>
      </c>
      <c r="H379" s="1061">
        <v>4.92</v>
      </c>
      <c r="I379" s="1061" t="s">
        <v>152</v>
      </c>
      <c r="J379" s="1061" t="s">
        <v>7665</v>
      </c>
      <c r="K379" s="1061">
        <f t="shared" si="5"/>
        <v>3.09</v>
      </c>
      <c r="L379" s="209">
        <v>44276</v>
      </c>
      <c r="M379" s="577">
        <v>44096</v>
      </c>
    </row>
    <row r="380" spans="1:13">
      <c r="A380" s="1060" t="s">
        <v>519</v>
      </c>
      <c r="B380" s="196">
        <v>15</v>
      </c>
      <c r="C380" s="1061" t="s">
        <v>245</v>
      </c>
      <c r="D380" s="1061" t="s">
        <v>7666</v>
      </c>
      <c r="E380" s="196">
        <v>0</v>
      </c>
      <c r="F380" s="1061" t="s">
        <v>240</v>
      </c>
      <c r="G380" s="1061" t="s">
        <v>7667</v>
      </c>
      <c r="H380" s="1061">
        <v>2.4</v>
      </c>
      <c r="I380" s="1061" t="s">
        <v>377</v>
      </c>
      <c r="J380" s="1061" t="s">
        <v>7664</v>
      </c>
      <c r="K380" s="1061">
        <f t="shared" si="5"/>
        <v>2.4</v>
      </c>
      <c r="L380" s="209">
        <v>44094</v>
      </c>
      <c r="M380" s="577">
        <v>44084</v>
      </c>
    </row>
    <row r="381" spans="1:13">
      <c r="A381" s="1060" t="s">
        <v>519</v>
      </c>
      <c r="B381" s="196">
        <v>16</v>
      </c>
      <c r="C381" s="1061" t="s">
        <v>134</v>
      </c>
      <c r="D381" s="1061" t="s">
        <v>7668</v>
      </c>
      <c r="E381" s="196">
        <v>0</v>
      </c>
      <c r="F381" s="1061" t="s">
        <v>245</v>
      </c>
      <c r="G381" s="1061" t="s">
        <v>7666</v>
      </c>
      <c r="H381" s="1061">
        <v>2.5</v>
      </c>
      <c r="I381" s="1061" t="s">
        <v>33</v>
      </c>
      <c r="J381" s="1061" t="s">
        <v>33</v>
      </c>
      <c r="K381" s="1061">
        <f t="shared" si="5"/>
        <v>2.5</v>
      </c>
      <c r="L381" s="209">
        <v>44307</v>
      </c>
      <c r="M381" s="577">
        <v>44305</v>
      </c>
    </row>
    <row r="382" spans="1:13">
      <c r="A382" s="1060" t="s">
        <v>519</v>
      </c>
      <c r="B382" s="196">
        <v>17</v>
      </c>
      <c r="C382" s="1061" t="s">
        <v>240</v>
      </c>
      <c r="D382" s="1061" t="s">
        <v>7667</v>
      </c>
      <c r="E382" s="196">
        <v>0</v>
      </c>
      <c r="F382" s="1061" t="s">
        <v>882</v>
      </c>
      <c r="G382" s="1061" t="s">
        <v>3161</v>
      </c>
      <c r="H382" s="1061">
        <v>5.09</v>
      </c>
      <c r="I382" s="1061" t="s">
        <v>787</v>
      </c>
      <c r="J382" s="1061" t="s">
        <v>7669</v>
      </c>
      <c r="K382" s="1061">
        <f t="shared" si="5"/>
        <v>5.09</v>
      </c>
      <c r="L382" s="209">
        <v>44124</v>
      </c>
      <c r="M382" s="577">
        <v>44084</v>
      </c>
    </row>
    <row r="383" spans="1:13">
      <c r="A383" s="1060" t="s">
        <v>519</v>
      </c>
      <c r="B383" s="196">
        <v>18</v>
      </c>
      <c r="C383" s="1061" t="s">
        <v>439</v>
      </c>
      <c r="D383" s="1061" t="s">
        <v>7670</v>
      </c>
      <c r="E383" s="196">
        <v>0</v>
      </c>
      <c r="F383" s="1061" t="s">
        <v>160</v>
      </c>
      <c r="G383" s="1061" t="s">
        <v>1293</v>
      </c>
      <c r="H383" s="1061">
        <v>0.55000000000000004</v>
      </c>
      <c r="I383" s="1061" t="s">
        <v>240</v>
      </c>
      <c r="J383" s="1061" t="s">
        <v>7667</v>
      </c>
      <c r="K383" s="1061">
        <f t="shared" si="5"/>
        <v>0.55000000000000004</v>
      </c>
      <c r="L383" s="209">
        <v>44063</v>
      </c>
      <c r="M383" s="577">
        <v>44054</v>
      </c>
    </row>
    <row r="384" spans="1:13">
      <c r="A384" s="1061" t="s">
        <v>519</v>
      </c>
      <c r="B384" s="196">
        <v>19</v>
      </c>
      <c r="C384" s="1061" t="s">
        <v>152</v>
      </c>
      <c r="D384" s="1061" t="s">
        <v>7665</v>
      </c>
      <c r="E384" s="196">
        <v>0.64</v>
      </c>
      <c r="F384" s="1061" t="s">
        <v>156</v>
      </c>
      <c r="G384" s="1061" t="s">
        <v>7671</v>
      </c>
      <c r="H384" s="1061">
        <v>3.31</v>
      </c>
      <c r="I384" s="1061" t="s">
        <v>297</v>
      </c>
      <c r="J384" s="1061" t="s">
        <v>7672</v>
      </c>
      <c r="K384" s="1061">
        <f t="shared" si="5"/>
        <v>2.67</v>
      </c>
      <c r="L384" s="209">
        <v>43911</v>
      </c>
      <c r="M384" s="577">
        <v>44215</v>
      </c>
    </row>
    <row r="385" spans="1:13">
      <c r="A385" s="1061" t="s">
        <v>519</v>
      </c>
      <c r="B385" s="196">
        <v>20</v>
      </c>
      <c r="C385" s="1061" t="s">
        <v>297</v>
      </c>
      <c r="D385" s="1061" t="s">
        <v>7672</v>
      </c>
      <c r="E385" s="196">
        <v>0.59</v>
      </c>
      <c r="F385" s="1061" t="s">
        <v>240</v>
      </c>
      <c r="G385" s="1061" t="s">
        <v>7667</v>
      </c>
      <c r="H385" s="1061">
        <v>2.7</v>
      </c>
      <c r="I385" s="1061" t="s">
        <v>7673</v>
      </c>
      <c r="J385" s="1061" t="s">
        <v>7673</v>
      </c>
      <c r="K385" s="1061">
        <f t="shared" si="5"/>
        <v>2.1100000000000003</v>
      </c>
      <c r="L385" s="209">
        <v>44275</v>
      </c>
      <c r="M385" s="577">
        <v>44236</v>
      </c>
    </row>
    <row r="386" spans="1:13">
      <c r="A386" s="1061" t="s">
        <v>519</v>
      </c>
      <c r="B386" s="196">
        <v>21</v>
      </c>
      <c r="C386" s="1061" t="s">
        <v>160</v>
      </c>
      <c r="D386" s="1061" t="s">
        <v>1293</v>
      </c>
      <c r="E386" s="196">
        <v>0</v>
      </c>
      <c r="F386" s="1061" t="s">
        <v>236</v>
      </c>
      <c r="G386" s="1061" t="s">
        <v>236</v>
      </c>
      <c r="H386" s="1061">
        <v>0.78</v>
      </c>
      <c r="I386" s="1061" t="s">
        <v>240</v>
      </c>
      <c r="J386" s="1061" t="s">
        <v>7667</v>
      </c>
      <c r="K386" s="1061">
        <f t="shared" si="5"/>
        <v>0.78</v>
      </c>
      <c r="L386" s="209">
        <v>44063</v>
      </c>
      <c r="M386" s="577">
        <v>44053</v>
      </c>
    </row>
    <row r="387" spans="1:13">
      <c r="A387" s="1061" t="s">
        <v>824</v>
      </c>
      <c r="B387" s="196">
        <v>22</v>
      </c>
      <c r="C387" s="1061" t="s">
        <v>716</v>
      </c>
      <c r="D387" s="1061" t="s">
        <v>7853</v>
      </c>
      <c r="E387" s="196">
        <v>0</v>
      </c>
      <c r="F387" s="1061" t="s">
        <v>206</v>
      </c>
      <c r="G387" s="1061" t="s">
        <v>4608</v>
      </c>
      <c r="H387" s="1061">
        <v>0.23</v>
      </c>
      <c r="I387" s="1061" t="s">
        <v>207</v>
      </c>
      <c r="J387" s="1061" t="s">
        <v>7854</v>
      </c>
      <c r="K387" s="1061">
        <f t="shared" si="5"/>
        <v>0.23</v>
      </c>
      <c r="L387" s="209">
        <v>44307</v>
      </c>
      <c r="M387" s="577">
        <v>44314</v>
      </c>
    </row>
    <row r="388" spans="1:13">
      <c r="A388" s="1061" t="s">
        <v>824</v>
      </c>
      <c r="B388" s="196">
        <v>23</v>
      </c>
      <c r="C388" s="1061" t="s">
        <v>206</v>
      </c>
      <c r="D388" s="1061" t="s">
        <v>7852</v>
      </c>
      <c r="E388" s="196">
        <v>0</v>
      </c>
      <c r="F388" s="1061" t="s">
        <v>206</v>
      </c>
      <c r="G388" s="1061" t="s">
        <v>6705</v>
      </c>
      <c r="H388" s="1061">
        <v>1.7</v>
      </c>
      <c r="I388" s="1061" t="s">
        <v>206</v>
      </c>
      <c r="J388" s="1061" t="s">
        <v>3165</v>
      </c>
      <c r="K388" s="1061">
        <f t="shared" si="5"/>
        <v>1.7</v>
      </c>
      <c r="L388" s="209">
        <v>44217</v>
      </c>
      <c r="M388" s="577">
        <v>44153</v>
      </c>
    </row>
    <row r="389" spans="1:13">
      <c r="A389" s="1061" t="s">
        <v>519</v>
      </c>
      <c r="B389" s="196">
        <v>24</v>
      </c>
      <c r="C389" s="1061" t="s">
        <v>206</v>
      </c>
      <c r="D389" s="1061" t="s">
        <v>7852</v>
      </c>
      <c r="E389" s="196">
        <v>0</v>
      </c>
      <c r="F389" s="1061" t="s">
        <v>168</v>
      </c>
      <c r="G389" s="1061" t="s">
        <v>6710</v>
      </c>
      <c r="H389" s="1061">
        <v>4.2699999999999996</v>
      </c>
      <c r="I389" s="1061" t="s">
        <v>206</v>
      </c>
      <c r="J389" s="1061" t="s">
        <v>3356</v>
      </c>
      <c r="K389" s="1061">
        <f t="shared" si="5"/>
        <v>4.2699999999999996</v>
      </c>
      <c r="L389" s="209">
        <v>44155</v>
      </c>
      <c r="M389" s="577">
        <v>44153</v>
      </c>
    </row>
    <row r="390" spans="1:13">
      <c r="A390" s="1061" t="s">
        <v>824</v>
      </c>
      <c r="B390" s="196">
        <v>25</v>
      </c>
      <c r="C390" s="1061" t="s">
        <v>207</v>
      </c>
      <c r="D390" s="1061" t="s">
        <v>7855</v>
      </c>
      <c r="E390" s="196">
        <v>0</v>
      </c>
      <c r="F390" s="1061" t="s">
        <v>207</v>
      </c>
      <c r="G390" s="1061" t="s">
        <v>6705</v>
      </c>
      <c r="H390" s="1061">
        <v>0.71</v>
      </c>
      <c r="I390" s="1061" t="s">
        <v>6706</v>
      </c>
      <c r="J390" s="1061" t="s">
        <v>7856</v>
      </c>
      <c r="K390" s="1061">
        <f t="shared" si="5"/>
        <v>0.71</v>
      </c>
      <c r="L390" s="209">
        <v>44307</v>
      </c>
      <c r="M390" s="577">
        <v>44314</v>
      </c>
    </row>
    <row r="391" spans="1:13">
      <c r="A391" s="1061" t="s">
        <v>824</v>
      </c>
      <c r="B391" s="196">
        <v>26</v>
      </c>
      <c r="C391" s="1061" t="s">
        <v>2742</v>
      </c>
      <c r="D391" s="1061" t="s">
        <v>7857</v>
      </c>
      <c r="E391" s="196">
        <v>0</v>
      </c>
      <c r="F391" s="1061" t="s">
        <v>207</v>
      </c>
      <c r="G391" s="1061" t="s">
        <v>7855</v>
      </c>
      <c r="H391" s="1061">
        <v>0.08</v>
      </c>
      <c r="I391" s="1061" t="s">
        <v>206</v>
      </c>
      <c r="J391" s="1061" t="s">
        <v>4608</v>
      </c>
      <c r="K391" s="1061">
        <f t="shared" si="5"/>
        <v>0.08</v>
      </c>
      <c r="L391" s="209">
        <v>44307</v>
      </c>
      <c r="M391" s="577">
        <v>44314</v>
      </c>
    </row>
    <row r="392" spans="1:13">
      <c r="A392" s="1061" t="s">
        <v>824</v>
      </c>
      <c r="B392" s="196">
        <v>27</v>
      </c>
      <c r="C392" s="1061" t="s">
        <v>5543</v>
      </c>
      <c r="D392" s="1061" t="s">
        <v>5543</v>
      </c>
      <c r="E392" s="196">
        <v>0</v>
      </c>
      <c r="F392" s="1061" t="s">
        <v>207</v>
      </c>
      <c r="G392" s="1061" t="s">
        <v>7855</v>
      </c>
      <c r="H392" s="1061">
        <v>0.06</v>
      </c>
      <c r="I392" s="1061" t="s">
        <v>206</v>
      </c>
      <c r="J392" s="1061" t="s">
        <v>4608</v>
      </c>
      <c r="K392" s="1061">
        <f t="shared" si="5"/>
        <v>0.06</v>
      </c>
      <c r="L392" s="209">
        <v>44307</v>
      </c>
      <c r="M392" s="577">
        <v>44315</v>
      </c>
    </row>
    <row r="393" spans="1:13">
      <c r="A393" s="1061" t="s">
        <v>824</v>
      </c>
      <c r="B393" s="196">
        <v>28</v>
      </c>
      <c r="C393" s="1061" t="s">
        <v>2665</v>
      </c>
      <c r="D393" s="1061" t="s">
        <v>814</v>
      </c>
      <c r="E393" s="196">
        <v>100</v>
      </c>
      <c r="F393" s="1061" t="s">
        <v>6706</v>
      </c>
      <c r="G393" s="1061" t="s">
        <v>7856</v>
      </c>
      <c r="H393" s="1061">
        <v>100.2</v>
      </c>
      <c r="I393" s="1061" t="s">
        <v>2665</v>
      </c>
      <c r="J393" s="1061" t="s">
        <v>19</v>
      </c>
      <c r="K393" s="1061">
        <f t="shared" si="5"/>
        <v>0.20000000000000284</v>
      </c>
      <c r="L393" s="209">
        <v>44307</v>
      </c>
      <c r="M393" s="577">
        <v>44314</v>
      </c>
    </row>
    <row r="394" spans="1:13">
      <c r="A394" s="1061" t="s">
        <v>824</v>
      </c>
      <c r="B394" s="196">
        <v>29</v>
      </c>
      <c r="C394" s="1061" t="s">
        <v>2665</v>
      </c>
      <c r="D394" s="1061" t="s">
        <v>814</v>
      </c>
      <c r="E394" s="196">
        <v>200</v>
      </c>
      <c r="F394" s="1061" t="s">
        <v>2665</v>
      </c>
      <c r="G394" s="1061" t="s">
        <v>814</v>
      </c>
      <c r="H394" s="1061">
        <v>200.14</v>
      </c>
      <c r="I394" s="1061" t="s">
        <v>206</v>
      </c>
      <c r="J394" s="1061" t="s">
        <v>4608</v>
      </c>
      <c r="K394" s="1061">
        <f t="shared" si="5"/>
        <v>0.13999999999998636</v>
      </c>
      <c r="L394" s="209">
        <v>44307</v>
      </c>
      <c r="M394" s="577">
        <v>44314</v>
      </c>
    </row>
    <row r="395" spans="1:13">
      <c r="A395" s="1061" t="s">
        <v>824</v>
      </c>
      <c r="B395" s="196">
        <v>30</v>
      </c>
      <c r="C395" s="1061" t="s">
        <v>7858</v>
      </c>
      <c r="D395" s="1061" t="s">
        <v>7859</v>
      </c>
      <c r="E395" s="196">
        <v>0</v>
      </c>
      <c r="F395" s="1061" t="s">
        <v>6706</v>
      </c>
      <c r="G395" s="1061" t="s">
        <v>7856</v>
      </c>
      <c r="H395" s="1061">
        <v>0.05</v>
      </c>
      <c r="I395" s="1061" t="s">
        <v>7858</v>
      </c>
      <c r="J395" s="1061" t="s">
        <v>19</v>
      </c>
      <c r="K395" s="1061">
        <f t="shared" si="5"/>
        <v>0.05</v>
      </c>
      <c r="L395" s="209">
        <v>44307</v>
      </c>
      <c r="M395" s="577">
        <v>44315</v>
      </c>
    </row>
    <row r="396" spans="1:13">
      <c r="A396" s="1061" t="s">
        <v>824</v>
      </c>
      <c r="B396" s="196">
        <v>31</v>
      </c>
      <c r="C396" s="1061" t="s">
        <v>281</v>
      </c>
      <c r="D396" s="1061" t="s">
        <v>7860</v>
      </c>
      <c r="E396" s="196">
        <v>0</v>
      </c>
      <c r="F396" s="1061" t="s">
        <v>642</v>
      </c>
      <c r="G396" s="1061" t="s">
        <v>7861</v>
      </c>
      <c r="H396" s="1061">
        <v>0.23</v>
      </c>
      <c r="I396" s="1061" t="s">
        <v>281</v>
      </c>
      <c r="J396" s="1061" t="s">
        <v>19</v>
      </c>
      <c r="K396" s="1061">
        <f t="shared" si="5"/>
        <v>0.23</v>
      </c>
      <c r="L396" s="209">
        <v>44307</v>
      </c>
      <c r="M396" s="577">
        <v>44305</v>
      </c>
    </row>
    <row r="397" spans="1:13">
      <c r="A397" s="1061" t="s">
        <v>824</v>
      </c>
      <c r="B397" s="196">
        <v>32</v>
      </c>
      <c r="C397" s="1061" t="s">
        <v>642</v>
      </c>
      <c r="D397" s="1061" t="s">
        <v>7862</v>
      </c>
      <c r="E397" s="196">
        <v>0</v>
      </c>
      <c r="F397" s="1061" t="s">
        <v>541</v>
      </c>
      <c r="G397" s="1061" t="s">
        <v>7863</v>
      </c>
      <c r="H397" s="1061">
        <v>0.37</v>
      </c>
      <c r="I397" s="1061" t="s">
        <v>642</v>
      </c>
      <c r="J397" s="1061" t="s">
        <v>3165</v>
      </c>
      <c r="K397" s="1061">
        <f t="shared" si="5"/>
        <v>0.37</v>
      </c>
      <c r="L397" s="209">
        <v>44337</v>
      </c>
      <c r="M397" s="577">
        <v>44305</v>
      </c>
    </row>
    <row r="398" spans="1:13">
      <c r="A398" s="1061" t="s">
        <v>824</v>
      </c>
      <c r="B398" s="196">
        <v>33</v>
      </c>
      <c r="C398" s="1061" t="s">
        <v>541</v>
      </c>
      <c r="D398" s="1061" t="s">
        <v>7863</v>
      </c>
      <c r="E398" s="196">
        <v>6.96</v>
      </c>
      <c r="F398" s="1061" t="s">
        <v>7864</v>
      </c>
      <c r="G398" s="1061" t="s">
        <v>7863</v>
      </c>
      <c r="H398" s="1061">
        <v>9.9700000000000006</v>
      </c>
      <c r="I398" s="1061" t="s">
        <v>206</v>
      </c>
      <c r="J398" s="1061" t="s">
        <v>4608</v>
      </c>
      <c r="K398" s="1061">
        <f t="shared" si="5"/>
        <v>3.0100000000000007</v>
      </c>
      <c r="L398" s="209">
        <v>44337</v>
      </c>
      <c r="M398" s="577">
        <v>44305</v>
      </c>
    </row>
    <row r="399" spans="1:13">
      <c r="A399" s="1061" t="s">
        <v>824</v>
      </c>
      <c r="B399" s="196">
        <v>34</v>
      </c>
      <c r="C399" s="1061" t="s">
        <v>1977</v>
      </c>
      <c r="D399" s="1061" t="s">
        <v>7865</v>
      </c>
      <c r="E399" s="196">
        <v>0</v>
      </c>
      <c r="F399" s="1061" t="s">
        <v>541</v>
      </c>
      <c r="G399" s="1061" t="s">
        <v>7863</v>
      </c>
      <c r="H399" s="1061">
        <v>0.24</v>
      </c>
      <c r="I399" s="1061" t="s">
        <v>134</v>
      </c>
      <c r="J399" s="1061" t="s">
        <v>1887</v>
      </c>
      <c r="K399" s="1061">
        <f t="shared" si="5"/>
        <v>0.24</v>
      </c>
      <c r="L399" s="209">
        <v>44337</v>
      </c>
      <c r="M399" s="577">
        <v>44301</v>
      </c>
    </row>
    <row r="400" spans="1:13">
      <c r="A400" s="1061" t="s">
        <v>824</v>
      </c>
      <c r="B400" s="196">
        <v>35</v>
      </c>
      <c r="C400" s="1061" t="s">
        <v>134</v>
      </c>
      <c r="D400" s="1061" t="s">
        <v>1887</v>
      </c>
      <c r="E400" s="196">
        <v>0</v>
      </c>
      <c r="F400" s="1061" t="s">
        <v>134</v>
      </c>
      <c r="G400" s="1061" t="s">
        <v>6705</v>
      </c>
      <c r="H400" s="1061">
        <v>0.97</v>
      </c>
      <c r="I400" s="1061" t="s">
        <v>206</v>
      </c>
      <c r="J400" s="1061" t="s">
        <v>7866</v>
      </c>
      <c r="K400" s="1061">
        <v>1.1299999999999999</v>
      </c>
      <c r="L400" s="209">
        <v>44094</v>
      </c>
      <c r="M400" s="577">
        <v>44097</v>
      </c>
    </row>
    <row r="401" spans="1:15">
      <c r="A401" s="1061" t="s">
        <v>824</v>
      </c>
      <c r="B401" s="196">
        <v>36</v>
      </c>
      <c r="C401" s="1061" t="s">
        <v>354</v>
      </c>
      <c r="D401" s="1061" t="s">
        <v>7867</v>
      </c>
      <c r="E401" s="196">
        <v>0</v>
      </c>
      <c r="F401" s="1061" t="s">
        <v>206</v>
      </c>
      <c r="G401" s="1061" t="s">
        <v>4608</v>
      </c>
      <c r="H401" s="1061">
        <v>0.26</v>
      </c>
      <c r="I401" s="1061" t="s">
        <v>206</v>
      </c>
      <c r="J401" s="1061" t="s">
        <v>4608</v>
      </c>
      <c r="K401" s="1061">
        <f t="shared" ref="K401:K410" si="6">H401-E401</f>
        <v>0.26</v>
      </c>
      <c r="L401" s="209">
        <v>44337</v>
      </c>
      <c r="M401" s="577">
        <v>44314</v>
      </c>
    </row>
    <row r="402" spans="1:15">
      <c r="A402" s="1061" t="s">
        <v>824</v>
      </c>
      <c r="B402" s="196">
        <v>37</v>
      </c>
      <c r="C402" s="1061" t="s">
        <v>2779</v>
      </c>
      <c r="D402" s="1061" t="s">
        <v>7866</v>
      </c>
      <c r="E402" s="196">
        <v>0</v>
      </c>
      <c r="F402" s="1061" t="s">
        <v>354</v>
      </c>
      <c r="G402" s="1061" t="s">
        <v>7867</v>
      </c>
      <c r="H402" s="1061">
        <v>0.09</v>
      </c>
      <c r="I402" s="1061" t="s">
        <v>2779</v>
      </c>
      <c r="J402" s="1061" t="s">
        <v>19</v>
      </c>
      <c r="K402" s="1061">
        <f t="shared" si="6"/>
        <v>0.09</v>
      </c>
      <c r="L402" s="209">
        <v>44337</v>
      </c>
      <c r="M402" s="577">
        <v>44315</v>
      </c>
    </row>
    <row r="403" spans="1:15">
      <c r="A403" s="1061" t="s">
        <v>824</v>
      </c>
      <c r="B403" s="196">
        <v>38</v>
      </c>
      <c r="C403" s="1061" t="s">
        <v>401</v>
      </c>
      <c r="D403" s="1061" t="s">
        <v>7868</v>
      </c>
      <c r="E403" s="196">
        <v>1.78</v>
      </c>
      <c r="F403" s="1061" t="s">
        <v>3055</v>
      </c>
      <c r="G403" s="1061" t="s">
        <v>7869</v>
      </c>
      <c r="H403" s="1061">
        <v>2.41</v>
      </c>
      <c r="I403" s="1061" t="s">
        <v>206</v>
      </c>
      <c r="J403" s="1061" t="s">
        <v>4608</v>
      </c>
      <c r="K403" s="1061">
        <f t="shared" si="6"/>
        <v>0.63000000000000012</v>
      </c>
      <c r="L403" s="209">
        <v>44307</v>
      </c>
      <c r="M403" s="577">
        <v>44301</v>
      </c>
    </row>
    <row r="404" spans="1:15">
      <c r="A404" s="1061" t="s">
        <v>824</v>
      </c>
      <c r="B404" s="196">
        <v>39</v>
      </c>
      <c r="C404" s="1061" t="s">
        <v>3055</v>
      </c>
      <c r="D404" s="1061" t="s">
        <v>7869</v>
      </c>
      <c r="E404" s="196">
        <v>0</v>
      </c>
      <c r="F404" s="1061" t="s">
        <v>541</v>
      </c>
      <c r="G404" s="1061" t="s">
        <v>7863</v>
      </c>
      <c r="H404" s="1061">
        <v>0.89</v>
      </c>
      <c r="I404" s="1061" t="s">
        <v>401</v>
      </c>
      <c r="J404" s="1061" t="s">
        <v>7868</v>
      </c>
      <c r="K404" s="1061">
        <f t="shared" si="6"/>
        <v>0.89</v>
      </c>
      <c r="L404" s="209">
        <v>44307</v>
      </c>
      <c r="M404" s="577">
        <v>44301</v>
      </c>
    </row>
    <row r="405" spans="1:15" s="4579" customFormat="1">
      <c r="A405" s="1061" t="s">
        <v>824</v>
      </c>
      <c r="B405" s="4589">
        <v>40</v>
      </c>
      <c r="C405" s="4579" t="s">
        <v>6706</v>
      </c>
      <c r="D405" s="4579" t="s">
        <v>6706</v>
      </c>
      <c r="E405" s="4589">
        <v>0</v>
      </c>
      <c r="F405" s="4579" t="s">
        <v>436</v>
      </c>
      <c r="G405" s="4579" t="s">
        <v>6705</v>
      </c>
      <c r="H405" s="4579">
        <v>4.7</v>
      </c>
      <c r="I405" s="4579" t="s">
        <v>436</v>
      </c>
      <c r="J405" s="4579" t="s">
        <v>3356</v>
      </c>
      <c r="K405" s="4579">
        <f t="shared" si="6"/>
        <v>4.7</v>
      </c>
      <c r="L405" s="209">
        <v>44276</v>
      </c>
      <c r="M405" s="4730">
        <v>44284</v>
      </c>
    </row>
    <row r="406" spans="1:15">
      <c r="A406" s="1061" t="s">
        <v>519</v>
      </c>
      <c r="B406" s="196">
        <v>41</v>
      </c>
      <c r="C406" s="1061" t="s">
        <v>2982</v>
      </c>
      <c r="D406" s="1061" t="s">
        <v>7870</v>
      </c>
      <c r="E406" s="196">
        <v>0</v>
      </c>
      <c r="F406" s="1061" t="s">
        <v>436</v>
      </c>
      <c r="G406" s="1061" t="s">
        <v>436</v>
      </c>
      <c r="H406" s="1061">
        <v>0.31</v>
      </c>
      <c r="I406" s="1061" t="s">
        <v>2982</v>
      </c>
      <c r="J406" s="1061" t="s">
        <v>19</v>
      </c>
      <c r="K406" s="1061">
        <f t="shared" si="6"/>
        <v>0.31</v>
      </c>
      <c r="L406" s="209">
        <v>44185</v>
      </c>
      <c r="M406" s="577">
        <v>44176</v>
      </c>
    </row>
    <row r="407" spans="1:15">
      <c r="A407" s="1061" t="s">
        <v>519</v>
      </c>
      <c r="B407" s="196">
        <v>42</v>
      </c>
      <c r="C407" s="848" t="s">
        <v>5810</v>
      </c>
      <c r="D407" s="1061" t="s">
        <v>16828</v>
      </c>
      <c r="E407" s="196">
        <v>0</v>
      </c>
      <c r="F407" s="1061" t="s">
        <v>531</v>
      </c>
      <c r="G407" s="1061" t="s">
        <v>4606</v>
      </c>
      <c r="H407" s="1061">
        <v>0.5</v>
      </c>
      <c r="I407" s="1061" t="s">
        <v>19</v>
      </c>
      <c r="J407" s="1061" t="s">
        <v>19</v>
      </c>
      <c r="K407" s="1061">
        <f t="shared" si="6"/>
        <v>0.5</v>
      </c>
      <c r="L407" s="179">
        <v>44337</v>
      </c>
      <c r="M407" s="577">
        <v>44215</v>
      </c>
    </row>
    <row r="408" spans="1:15">
      <c r="A408" s="1061" t="s">
        <v>519</v>
      </c>
      <c r="B408" s="196">
        <v>43</v>
      </c>
      <c r="C408" s="181" t="s">
        <v>252</v>
      </c>
      <c r="D408" s="181" t="s">
        <v>252</v>
      </c>
      <c r="E408" s="196">
        <v>0</v>
      </c>
      <c r="F408" s="181" t="s">
        <v>134</v>
      </c>
      <c r="G408" s="181" t="s">
        <v>22343</v>
      </c>
      <c r="H408" s="181">
        <v>0.38</v>
      </c>
      <c r="I408" s="181" t="s">
        <v>134</v>
      </c>
      <c r="J408" s="181" t="s">
        <v>22342</v>
      </c>
      <c r="K408" s="181">
        <f t="shared" si="6"/>
        <v>0.38</v>
      </c>
      <c r="L408" s="179">
        <v>44337</v>
      </c>
      <c r="M408" s="577">
        <v>44215</v>
      </c>
    </row>
    <row r="409" spans="1:15">
      <c r="A409" s="1061" t="s">
        <v>519</v>
      </c>
      <c r="B409" s="196">
        <v>44</v>
      </c>
      <c r="C409" s="181" t="s">
        <v>553</v>
      </c>
      <c r="D409" s="181" t="s">
        <v>553</v>
      </c>
      <c r="E409" s="196">
        <v>26.05</v>
      </c>
      <c r="F409" s="181" t="s">
        <v>22348</v>
      </c>
      <c r="G409" s="181" t="s">
        <v>22349</v>
      </c>
      <c r="H409" s="181">
        <v>27.25</v>
      </c>
      <c r="I409" s="181" t="s">
        <v>6706</v>
      </c>
      <c r="J409" s="181" t="s">
        <v>3356</v>
      </c>
      <c r="K409" s="181">
        <f t="shared" si="6"/>
        <v>1.1999999999999993</v>
      </c>
      <c r="L409" s="209">
        <v>44275</v>
      </c>
      <c r="M409" s="577">
        <v>44236</v>
      </c>
    </row>
    <row r="410" spans="1:15" s="4579" customFormat="1">
      <c r="A410" s="1061" t="s">
        <v>519</v>
      </c>
      <c r="B410" s="196">
        <v>45</v>
      </c>
      <c r="C410" s="4579" t="s">
        <v>6706</v>
      </c>
      <c r="D410" s="4579" t="s">
        <v>6706</v>
      </c>
      <c r="E410" s="4589">
        <v>0</v>
      </c>
      <c r="F410" s="4579" t="s">
        <v>6702</v>
      </c>
      <c r="G410" s="4579" t="s">
        <v>553</v>
      </c>
      <c r="H410" s="4579">
        <v>3.53</v>
      </c>
      <c r="I410" s="4579" t="s">
        <v>553</v>
      </c>
      <c r="J410" s="1061" t="s">
        <v>3356</v>
      </c>
      <c r="K410" s="4579">
        <f t="shared" si="6"/>
        <v>3.53</v>
      </c>
      <c r="L410" s="209">
        <v>44275</v>
      </c>
      <c r="M410" s="577">
        <v>44236</v>
      </c>
    </row>
    <row r="411" spans="1:15" s="4579" customFormat="1">
      <c r="B411" s="4589"/>
      <c r="E411" s="4589"/>
      <c r="L411" s="4731"/>
      <c r="M411" s="4730"/>
    </row>
    <row r="413" spans="1:15" ht="18.75">
      <c r="A413" s="5455" t="s">
        <v>22346</v>
      </c>
      <c r="B413" s="5456"/>
      <c r="C413" s="5456"/>
      <c r="D413" s="5456"/>
      <c r="E413" s="5456"/>
      <c r="F413" s="5456"/>
      <c r="G413" s="5456"/>
      <c r="H413" s="5456"/>
      <c r="I413" s="5456"/>
      <c r="J413" s="5456"/>
      <c r="K413" s="5456"/>
      <c r="L413" s="5456"/>
      <c r="M413" s="5456"/>
      <c r="N413" s="5456"/>
      <c r="O413" s="5457"/>
    </row>
    <row r="414" spans="1:15" ht="23.25">
      <c r="A414" s="5452" t="s">
        <v>0</v>
      </c>
      <c r="B414" s="5453"/>
      <c r="C414" s="5453"/>
      <c r="D414" s="5454"/>
      <c r="E414" s="5452" t="s">
        <v>9</v>
      </c>
      <c r="F414" s="5453"/>
      <c r="G414" s="5454"/>
      <c r="H414" s="5452" t="s">
        <v>10</v>
      </c>
      <c r="I414" s="5453"/>
      <c r="J414" s="5454"/>
      <c r="K414" s="504"/>
      <c r="L414" s="504"/>
      <c r="M414" s="504"/>
      <c r="N414" s="504"/>
      <c r="O414" s="505"/>
    </row>
    <row r="415" spans="1:15" ht="30">
      <c r="A415" s="56" t="s">
        <v>7</v>
      </c>
      <c r="B415" s="56" t="s">
        <v>13</v>
      </c>
      <c r="C415" s="56" t="s">
        <v>1</v>
      </c>
      <c r="D415" s="56" t="s">
        <v>2</v>
      </c>
      <c r="E415" s="56" t="s">
        <v>3</v>
      </c>
      <c r="F415" s="56" t="s">
        <v>4</v>
      </c>
      <c r="G415" s="56" t="s">
        <v>5</v>
      </c>
      <c r="H415" s="56" t="s">
        <v>6</v>
      </c>
      <c r="I415" s="56" t="s">
        <v>4</v>
      </c>
      <c r="J415" s="56" t="s">
        <v>2</v>
      </c>
      <c r="K415" s="56" t="s">
        <v>8</v>
      </c>
      <c r="L415" s="56" t="s">
        <v>14</v>
      </c>
      <c r="M415" s="56" t="s">
        <v>3156</v>
      </c>
      <c r="N415" s="56" t="s">
        <v>11</v>
      </c>
      <c r="O415" s="61"/>
    </row>
    <row r="416" spans="1:15">
      <c r="A416" s="1061" t="s">
        <v>519</v>
      </c>
      <c r="B416" s="196">
        <v>1</v>
      </c>
      <c r="C416" s="1061" t="s">
        <v>372</v>
      </c>
      <c r="D416" s="1061" t="s">
        <v>8876</v>
      </c>
      <c r="E416" s="196">
        <v>32.56</v>
      </c>
      <c r="F416" s="1061" t="s">
        <v>8682</v>
      </c>
      <c r="G416" s="1061" t="s">
        <v>8877</v>
      </c>
      <c r="H416" s="1061">
        <v>40.01</v>
      </c>
      <c r="I416" s="1061" t="s">
        <v>8878</v>
      </c>
      <c r="J416" s="1061" t="s">
        <v>8878</v>
      </c>
      <c r="K416" s="1061">
        <f t="shared" ref="K416:K459" si="7">H416-E416</f>
        <v>7.4499999999999957</v>
      </c>
      <c r="L416" s="209">
        <v>44382</v>
      </c>
      <c r="M416" s="577">
        <v>44392</v>
      </c>
      <c r="N416" s="1061"/>
      <c r="O416" s="1061"/>
    </row>
    <row r="417" spans="1:15">
      <c r="A417" s="1061" t="s">
        <v>519</v>
      </c>
      <c r="B417" s="196">
        <v>2</v>
      </c>
      <c r="C417" s="1061" t="s">
        <v>8682</v>
      </c>
      <c r="D417" s="1061" t="s">
        <v>8877</v>
      </c>
      <c r="E417" s="196">
        <v>0</v>
      </c>
      <c r="F417" s="1061" t="s">
        <v>372</v>
      </c>
      <c r="G417" s="1061" t="s">
        <v>8876</v>
      </c>
      <c r="H417" s="1061">
        <v>13.61</v>
      </c>
      <c r="I417" s="1061" t="s">
        <v>8878</v>
      </c>
      <c r="J417" s="1061" t="s">
        <v>8878</v>
      </c>
      <c r="K417" s="1061">
        <f t="shared" si="7"/>
        <v>13.61</v>
      </c>
      <c r="L417" s="209">
        <v>44595</v>
      </c>
      <c r="M417" s="577"/>
      <c r="N417" s="1061"/>
      <c r="O417" s="1061"/>
    </row>
    <row r="418" spans="1:15">
      <c r="A418" s="1061" t="s">
        <v>519</v>
      </c>
      <c r="B418" s="196">
        <v>3</v>
      </c>
      <c r="C418" s="1061" t="s">
        <v>8879</v>
      </c>
      <c r="D418" s="1061" t="s">
        <v>8880</v>
      </c>
      <c r="E418" s="196">
        <v>0</v>
      </c>
      <c r="F418" s="1061" t="s">
        <v>8682</v>
      </c>
      <c r="G418" s="1061" t="s">
        <v>8877</v>
      </c>
      <c r="H418" s="1061">
        <v>5.52</v>
      </c>
      <c r="I418" s="1061" t="s">
        <v>8878</v>
      </c>
      <c r="J418" s="1061" t="s">
        <v>8878</v>
      </c>
      <c r="K418" s="1061">
        <f t="shared" si="7"/>
        <v>5.52</v>
      </c>
      <c r="L418" s="209">
        <v>44472</v>
      </c>
      <c r="M418" s="577"/>
      <c r="N418" s="1061"/>
      <c r="O418" s="1061"/>
    </row>
    <row r="419" spans="1:15">
      <c r="A419" s="1061" t="s">
        <v>519</v>
      </c>
      <c r="B419" s="196">
        <v>3</v>
      </c>
      <c r="C419" s="1061" t="s">
        <v>242</v>
      </c>
      <c r="D419" s="1061" t="s">
        <v>8881</v>
      </c>
      <c r="E419" s="196">
        <v>0</v>
      </c>
      <c r="F419" s="1061" t="s">
        <v>372</v>
      </c>
      <c r="G419" s="1061" t="s">
        <v>8876</v>
      </c>
      <c r="H419" s="1061">
        <v>1.76</v>
      </c>
      <c r="I419" s="1061" t="s">
        <v>8877</v>
      </c>
      <c r="J419" s="1061" t="s">
        <v>8877</v>
      </c>
      <c r="K419" s="1061">
        <f t="shared" si="7"/>
        <v>1.76</v>
      </c>
      <c r="L419" s="209">
        <v>44442</v>
      </c>
      <c r="M419" s="198"/>
      <c r="N419" s="1061"/>
      <c r="O419" s="1061"/>
    </row>
    <row r="420" spans="1:15">
      <c r="A420" s="1061" t="s">
        <v>519</v>
      </c>
      <c r="B420" s="196">
        <v>4</v>
      </c>
      <c r="C420" s="1061" t="s">
        <v>274</v>
      </c>
      <c r="D420" s="1061" t="s">
        <v>8882</v>
      </c>
      <c r="E420" s="196">
        <v>0</v>
      </c>
      <c r="F420" s="1061" t="s">
        <v>8883</v>
      </c>
      <c r="G420" s="1061" t="s">
        <v>8878</v>
      </c>
      <c r="H420" s="1061">
        <v>6.29</v>
      </c>
      <c r="I420" s="1061" t="s">
        <v>3161</v>
      </c>
      <c r="J420" s="1061" t="s">
        <v>3161</v>
      </c>
      <c r="K420" s="1061">
        <f t="shared" si="7"/>
        <v>6.29</v>
      </c>
      <c r="L420" s="209">
        <v>44424</v>
      </c>
      <c r="M420" s="198"/>
      <c r="N420" s="1061"/>
      <c r="O420" s="1061"/>
    </row>
    <row r="421" spans="1:15">
      <c r="A421" s="1061" t="s">
        <v>519</v>
      </c>
      <c r="B421" s="196">
        <v>5</v>
      </c>
      <c r="C421" s="1061" t="s">
        <v>207</v>
      </c>
      <c r="D421" s="1061" t="s">
        <v>2711</v>
      </c>
      <c r="E421" s="196">
        <v>0</v>
      </c>
      <c r="F421" s="1061" t="s">
        <v>1241</v>
      </c>
      <c r="G421" s="1061" t="s">
        <v>8884</v>
      </c>
      <c r="H421" s="1061">
        <v>2.82</v>
      </c>
      <c r="I421" s="1061" t="s">
        <v>8876</v>
      </c>
      <c r="J421" s="1061" t="s">
        <v>8876</v>
      </c>
      <c r="K421" s="1061">
        <f t="shared" si="7"/>
        <v>2.82</v>
      </c>
      <c r="L421" s="209">
        <v>44442</v>
      </c>
      <c r="M421" s="198"/>
      <c r="N421" s="1061"/>
      <c r="O421" s="1061"/>
    </row>
    <row r="422" spans="1:15">
      <c r="A422" s="1061" t="s">
        <v>519</v>
      </c>
      <c r="B422" s="196">
        <v>6</v>
      </c>
      <c r="C422" s="1061" t="s">
        <v>22</v>
      </c>
      <c r="D422" s="1061" t="s">
        <v>4314</v>
      </c>
      <c r="E422" s="196">
        <v>0</v>
      </c>
      <c r="F422" s="1061" t="s">
        <v>274</v>
      </c>
      <c r="G422" s="1061" t="s">
        <v>8882</v>
      </c>
      <c r="H422" s="1061">
        <v>3.48</v>
      </c>
      <c r="I422" s="1061" t="s">
        <v>300</v>
      </c>
      <c r="J422" s="1061" t="s">
        <v>8885</v>
      </c>
      <c r="K422" s="1061">
        <f t="shared" si="7"/>
        <v>3.48</v>
      </c>
      <c r="L422" s="209">
        <v>44410</v>
      </c>
      <c r="M422" s="198"/>
      <c r="N422" s="1061"/>
      <c r="O422" s="1061"/>
    </row>
    <row r="423" spans="1:15">
      <c r="A423" s="1061" t="s">
        <v>519</v>
      </c>
      <c r="B423" s="196">
        <v>7</v>
      </c>
      <c r="C423" s="1061" t="s">
        <v>208</v>
      </c>
      <c r="D423" s="1061" t="s">
        <v>8886</v>
      </c>
      <c r="E423" s="196">
        <v>0</v>
      </c>
      <c r="F423" s="1061" t="s">
        <v>207</v>
      </c>
      <c r="G423" s="1061" t="s">
        <v>2711</v>
      </c>
      <c r="H423" s="1061">
        <v>4.2300000000000004</v>
      </c>
      <c r="I423" s="1061" t="s">
        <v>8682</v>
      </c>
      <c r="J423" s="1061" t="s">
        <v>8877</v>
      </c>
      <c r="K423" s="1061">
        <f t="shared" si="7"/>
        <v>4.2300000000000004</v>
      </c>
      <c r="L423" s="209">
        <v>44442</v>
      </c>
      <c r="M423" s="198"/>
      <c r="N423" s="1061"/>
      <c r="O423" s="1061"/>
    </row>
    <row r="424" spans="1:15">
      <c r="A424" s="1061" t="s">
        <v>519</v>
      </c>
      <c r="B424" s="196">
        <v>8</v>
      </c>
      <c r="C424" s="1061" t="s">
        <v>414</v>
      </c>
      <c r="D424" s="1061" t="s">
        <v>8887</v>
      </c>
      <c r="E424" s="196">
        <v>0</v>
      </c>
      <c r="F424" s="1061" t="s">
        <v>155</v>
      </c>
      <c r="G424" s="1061" t="s">
        <v>8888</v>
      </c>
      <c r="H424" s="1061">
        <v>3.25</v>
      </c>
      <c r="I424" s="1061" t="s">
        <v>8879</v>
      </c>
      <c r="J424" s="1061" t="s">
        <v>8880</v>
      </c>
      <c r="K424" s="1061">
        <f t="shared" si="7"/>
        <v>3.25</v>
      </c>
      <c r="L424" s="209">
        <v>44503</v>
      </c>
      <c r="M424" s="577"/>
      <c r="N424" s="1061"/>
      <c r="O424" s="1061"/>
    </row>
    <row r="425" spans="1:15">
      <c r="A425" s="1061" t="s">
        <v>519</v>
      </c>
      <c r="B425" s="196">
        <v>9</v>
      </c>
      <c r="C425" s="1061" t="s">
        <v>414</v>
      </c>
      <c r="D425" s="1061" t="s">
        <v>8887</v>
      </c>
      <c r="E425" s="196">
        <v>3.52</v>
      </c>
      <c r="F425" s="1061" t="s">
        <v>8879</v>
      </c>
      <c r="G425" s="1061" t="s">
        <v>8880</v>
      </c>
      <c r="H425" s="1061">
        <v>5.14</v>
      </c>
      <c r="I425" s="1061" t="s">
        <v>1241</v>
      </c>
      <c r="J425" s="1061" t="s">
        <v>8884</v>
      </c>
      <c r="K425" s="1061">
        <f t="shared" si="7"/>
        <v>1.6199999999999997</v>
      </c>
      <c r="L425" s="209">
        <v>44472</v>
      </c>
      <c r="M425" s="577"/>
      <c r="N425" s="1061"/>
      <c r="O425" s="1061"/>
    </row>
    <row r="426" spans="1:15">
      <c r="A426" s="1061" t="s">
        <v>519</v>
      </c>
      <c r="B426" s="196">
        <v>10</v>
      </c>
      <c r="C426" s="1061" t="s">
        <v>56</v>
      </c>
      <c r="D426" s="1061" t="s">
        <v>8889</v>
      </c>
      <c r="E426" s="196">
        <v>0</v>
      </c>
      <c r="F426" s="1061" t="s">
        <v>8682</v>
      </c>
      <c r="G426" s="1061" t="s">
        <v>8877</v>
      </c>
      <c r="H426" s="1061">
        <v>0.73</v>
      </c>
      <c r="I426" s="1061" t="s">
        <v>155</v>
      </c>
      <c r="J426" s="1061" t="s">
        <v>8890</v>
      </c>
      <c r="K426" s="1061">
        <f t="shared" si="7"/>
        <v>0.73</v>
      </c>
      <c r="L426" s="209">
        <v>44472</v>
      </c>
      <c r="M426" s="577"/>
      <c r="N426" s="1061"/>
      <c r="O426" s="1061"/>
    </row>
    <row r="427" spans="1:15">
      <c r="A427" s="1061" t="s">
        <v>519</v>
      </c>
      <c r="B427" s="196">
        <v>11</v>
      </c>
      <c r="C427" s="1061" t="s">
        <v>186</v>
      </c>
      <c r="D427" s="1061" t="s">
        <v>8891</v>
      </c>
      <c r="E427" s="196">
        <v>0</v>
      </c>
      <c r="F427" s="1061" t="s">
        <v>372</v>
      </c>
      <c r="G427" s="1061" t="s">
        <v>8876</v>
      </c>
      <c r="H427" s="1061">
        <v>2.09</v>
      </c>
      <c r="I427" s="1061" t="s">
        <v>207</v>
      </c>
      <c r="J427" s="1061" t="s">
        <v>2711</v>
      </c>
      <c r="K427" s="1061">
        <f t="shared" si="7"/>
        <v>2.09</v>
      </c>
      <c r="L427" s="209">
        <v>44410</v>
      </c>
      <c r="M427" s="198"/>
      <c r="N427" s="1061"/>
      <c r="O427" s="1061"/>
    </row>
    <row r="428" spans="1:15">
      <c r="A428" s="1061" t="s">
        <v>519</v>
      </c>
      <c r="B428" s="196">
        <v>12</v>
      </c>
      <c r="C428" s="1061" t="s">
        <v>143</v>
      </c>
      <c r="D428" s="1061" t="s">
        <v>8892</v>
      </c>
      <c r="E428" s="196">
        <v>0</v>
      </c>
      <c r="F428" s="1061" t="s">
        <v>8682</v>
      </c>
      <c r="G428" s="1061" t="s">
        <v>8877</v>
      </c>
      <c r="H428" s="1061">
        <v>1.1200000000000001</v>
      </c>
      <c r="I428" s="1061" t="s">
        <v>8893</v>
      </c>
      <c r="J428" s="1061" t="s">
        <v>8893</v>
      </c>
      <c r="K428" s="1061">
        <f t="shared" si="7"/>
        <v>1.1200000000000001</v>
      </c>
      <c r="L428" s="209">
        <v>44595</v>
      </c>
      <c r="M428" s="577"/>
      <c r="N428" s="1061"/>
      <c r="O428" s="1061"/>
    </row>
    <row r="429" spans="1:15">
      <c r="A429" s="1061" t="s">
        <v>519</v>
      </c>
      <c r="B429" s="196">
        <v>13</v>
      </c>
      <c r="C429" s="1061" t="s">
        <v>155</v>
      </c>
      <c r="D429" s="1061" t="s">
        <v>8890</v>
      </c>
      <c r="E429" s="196">
        <v>0</v>
      </c>
      <c r="F429" s="1061" t="s">
        <v>8883</v>
      </c>
      <c r="G429" s="1061" t="s">
        <v>8878</v>
      </c>
      <c r="H429" s="1061">
        <v>3.31</v>
      </c>
      <c r="I429" s="1061" t="s">
        <v>56</v>
      </c>
      <c r="J429" s="1061" t="s">
        <v>8889</v>
      </c>
      <c r="K429" s="1061">
        <f t="shared" si="7"/>
        <v>3.31</v>
      </c>
      <c r="L429" s="209">
        <v>44564</v>
      </c>
      <c r="M429" s="577"/>
      <c r="N429" s="1061"/>
      <c r="O429" s="1061"/>
    </row>
    <row r="430" spans="1:15">
      <c r="A430" s="1061" t="s">
        <v>519</v>
      </c>
      <c r="B430" s="196">
        <v>14</v>
      </c>
      <c r="C430" s="1061" t="s">
        <v>300</v>
      </c>
      <c r="D430" s="1061" t="s">
        <v>8885</v>
      </c>
      <c r="E430" s="196">
        <v>0</v>
      </c>
      <c r="F430" s="1061" t="s">
        <v>372</v>
      </c>
      <c r="G430" s="1061" t="s">
        <v>8876</v>
      </c>
      <c r="H430" s="1061">
        <v>1.52</v>
      </c>
      <c r="I430" s="1061" t="s">
        <v>22</v>
      </c>
      <c r="J430" s="1061" t="s">
        <v>4314</v>
      </c>
      <c r="K430" s="1061">
        <f t="shared" si="7"/>
        <v>1.52</v>
      </c>
      <c r="L430" s="209">
        <v>44410</v>
      </c>
      <c r="M430" s="198"/>
      <c r="N430" s="1061"/>
      <c r="O430" s="1061"/>
    </row>
    <row r="431" spans="1:15">
      <c r="A431" s="1061" t="s">
        <v>519</v>
      </c>
      <c r="B431" s="196">
        <v>15</v>
      </c>
      <c r="C431" s="1061" t="s">
        <v>810</v>
      </c>
      <c r="D431" s="1061" t="s">
        <v>8894</v>
      </c>
      <c r="E431" s="196">
        <v>0</v>
      </c>
      <c r="F431" s="1061" t="s">
        <v>8682</v>
      </c>
      <c r="G431" s="1061" t="s">
        <v>8877</v>
      </c>
      <c r="H431" s="1061">
        <v>4.47</v>
      </c>
      <c r="I431" s="1061" t="s">
        <v>8895</v>
      </c>
      <c r="J431" s="1061" t="s">
        <v>1101</v>
      </c>
      <c r="K431" s="1061">
        <f t="shared" si="7"/>
        <v>4.47</v>
      </c>
      <c r="L431" s="209">
        <v>44595</v>
      </c>
      <c r="M431" s="577"/>
      <c r="N431" s="1061"/>
      <c r="O431" s="1061"/>
    </row>
    <row r="432" spans="1:15">
      <c r="A432" s="1061" t="s">
        <v>519</v>
      </c>
      <c r="B432" s="196">
        <v>16</v>
      </c>
      <c r="C432" s="1061" t="s">
        <v>427</v>
      </c>
      <c r="D432" s="1061" t="s">
        <v>8896</v>
      </c>
      <c r="E432" s="196">
        <v>0</v>
      </c>
      <c r="F432" s="1061" t="s">
        <v>274</v>
      </c>
      <c r="G432" s="1061" t="s">
        <v>8882</v>
      </c>
      <c r="H432" s="1061">
        <v>1.84</v>
      </c>
      <c r="I432" s="1061" t="s">
        <v>33</v>
      </c>
      <c r="J432" s="1061" t="s">
        <v>33</v>
      </c>
      <c r="K432" s="1061">
        <f t="shared" si="7"/>
        <v>1.84</v>
      </c>
      <c r="L432" s="209">
        <v>44409</v>
      </c>
      <c r="M432" s="198"/>
      <c r="N432" s="1061"/>
      <c r="O432" s="1061"/>
    </row>
    <row r="433" spans="1:15">
      <c r="A433" s="1061" t="s">
        <v>519</v>
      </c>
      <c r="B433" s="196">
        <v>17</v>
      </c>
      <c r="C433" s="1061" t="s">
        <v>1429</v>
      </c>
      <c r="D433" s="1061" t="s">
        <v>8897</v>
      </c>
      <c r="E433" s="196">
        <v>0</v>
      </c>
      <c r="F433" s="1061" t="s">
        <v>8898</v>
      </c>
      <c r="G433" s="1061" t="s">
        <v>3161</v>
      </c>
      <c r="H433" s="1061">
        <v>0.76</v>
      </c>
      <c r="I433" s="1061" t="s">
        <v>8893</v>
      </c>
      <c r="J433" s="1061" t="s">
        <v>8893</v>
      </c>
      <c r="K433" s="1061">
        <f t="shared" si="7"/>
        <v>0.76</v>
      </c>
      <c r="L433" s="209">
        <v>44410</v>
      </c>
      <c r="M433" s="577"/>
      <c r="N433" s="1061"/>
      <c r="O433" s="1061"/>
    </row>
    <row r="434" spans="1:15">
      <c r="A434" s="1061" t="s">
        <v>519</v>
      </c>
      <c r="B434" s="196">
        <v>18</v>
      </c>
      <c r="C434" s="1061" t="s">
        <v>163</v>
      </c>
      <c r="D434" s="1061" t="s">
        <v>8899</v>
      </c>
      <c r="E434" s="196">
        <v>0</v>
      </c>
      <c r="F434" s="1061" t="s">
        <v>8879</v>
      </c>
      <c r="G434" s="1061" t="s">
        <v>8880</v>
      </c>
      <c r="H434" s="1061">
        <v>3.5</v>
      </c>
      <c r="I434" s="1061" t="s">
        <v>8878</v>
      </c>
      <c r="J434" s="1061" t="s">
        <v>8878</v>
      </c>
      <c r="K434" s="1061">
        <f t="shared" si="7"/>
        <v>3.5</v>
      </c>
      <c r="L434" s="209">
        <v>44472</v>
      </c>
      <c r="M434" s="577"/>
      <c r="N434" s="1061"/>
      <c r="O434" s="1061"/>
    </row>
    <row r="435" spans="1:15">
      <c r="A435" s="1061" t="s">
        <v>519</v>
      </c>
      <c r="B435" s="196">
        <v>19</v>
      </c>
      <c r="C435" s="1061" t="s">
        <v>164</v>
      </c>
      <c r="D435" s="1061" t="s">
        <v>8900</v>
      </c>
      <c r="E435" s="196">
        <v>0</v>
      </c>
      <c r="F435" s="1061" t="s">
        <v>143</v>
      </c>
      <c r="G435" s="1061" t="s">
        <v>8892</v>
      </c>
      <c r="H435" s="1061">
        <v>1.66</v>
      </c>
      <c r="I435" s="1061" t="s">
        <v>2943</v>
      </c>
      <c r="J435" s="1061" t="s">
        <v>8901</v>
      </c>
      <c r="K435" s="1061">
        <f t="shared" si="7"/>
        <v>1.66</v>
      </c>
      <c r="L435" s="209">
        <v>44595</v>
      </c>
      <c r="M435" s="577"/>
      <c r="N435" s="1061"/>
      <c r="O435" s="1061"/>
    </row>
    <row r="436" spans="1:15">
      <c r="A436" s="1061" t="s">
        <v>519</v>
      </c>
      <c r="B436" s="196">
        <v>20</v>
      </c>
      <c r="C436" s="1061" t="s">
        <v>278</v>
      </c>
      <c r="D436" s="1061" t="s">
        <v>8902</v>
      </c>
      <c r="E436" s="196">
        <v>0</v>
      </c>
      <c r="F436" s="1061" t="s">
        <v>8903</v>
      </c>
      <c r="G436" s="1061" t="s">
        <v>8877</v>
      </c>
      <c r="H436" s="1061">
        <v>0.8</v>
      </c>
      <c r="I436" s="1061" t="s">
        <v>33</v>
      </c>
      <c r="J436" s="1061" t="s">
        <v>33</v>
      </c>
      <c r="K436" s="1061">
        <f t="shared" si="7"/>
        <v>0.8</v>
      </c>
      <c r="L436" s="209">
        <v>44564</v>
      </c>
      <c r="M436" s="577"/>
      <c r="N436" s="1061"/>
      <c r="O436" s="1061"/>
    </row>
    <row r="437" spans="1:15">
      <c r="A437" s="1061" t="s">
        <v>519</v>
      </c>
      <c r="B437" s="196">
        <v>21</v>
      </c>
      <c r="C437" s="1061" t="s">
        <v>564</v>
      </c>
      <c r="D437" s="1061" t="s">
        <v>8904</v>
      </c>
      <c r="E437" s="196">
        <v>0</v>
      </c>
      <c r="F437" s="1061" t="s">
        <v>615</v>
      </c>
      <c r="G437" s="1061" t="s">
        <v>8905</v>
      </c>
      <c r="H437" s="1061">
        <v>1.9</v>
      </c>
      <c r="I437" s="1061" t="s">
        <v>33</v>
      </c>
      <c r="J437" s="1061" t="s">
        <v>33</v>
      </c>
      <c r="K437" s="1061">
        <f t="shared" si="7"/>
        <v>1.9</v>
      </c>
      <c r="L437" s="209">
        <v>44564</v>
      </c>
      <c r="M437" s="577"/>
      <c r="N437" s="1061"/>
      <c r="O437" s="1061"/>
    </row>
    <row r="438" spans="1:15">
      <c r="A438" s="1061" t="s">
        <v>519</v>
      </c>
      <c r="B438" s="196">
        <v>22</v>
      </c>
      <c r="C438" s="1061" t="s">
        <v>247</v>
      </c>
      <c r="D438" s="1061" t="s">
        <v>8906</v>
      </c>
      <c r="E438" s="196">
        <v>0</v>
      </c>
      <c r="F438" s="1061" t="s">
        <v>8682</v>
      </c>
      <c r="G438" s="1061" t="s">
        <v>8877</v>
      </c>
      <c r="H438" s="1061">
        <v>0.89</v>
      </c>
      <c r="I438" s="1061" t="s">
        <v>810</v>
      </c>
      <c r="J438" s="1061" t="s">
        <v>8894</v>
      </c>
      <c r="K438" s="1061">
        <f t="shared" si="7"/>
        <v>0.89</v>
      </c>
      <c r="L438" s="209">
        <v>44564</v>
      </c>
      <c r="M438" s="577"/>
      <c r="N438" s="1061"/>
      <c r="O438" s="1061"/>
    </row>
    <row r="439" spans="1:15">
      <c r="A439" s="1061" t="s">
        <v>519</v>
      </c>
      <c r="B439" s="196">
        <v>23</v>
      </c>
      <c r="C439" s="1061" t="s">
        <v>520</v>
      </c>
      <c r="D439" s="1061" t="s">
        <v>4121</v>
      </c>
      <c r="E439" s="196">
        <v>0</v>
      </c>
      <c r="F439" s="1061" t="s">
        <v>143</v>
      </c>
      <c r="G439" s="1061" t="s">
        <v>8892</v>
      </c>
      <c r="H439" s="1061">
        <v>2.09</v>
      </c>
      <c r="I439" s="1061" t="s">
        <v>8682</v>
      </c>
      <c r="J439" s="1061" t="s">
        <v>8877</v>
      </c>
      <c r="K439" s="1061">
        <f t="shared" si="7"/>
        <v>2.09</v>
      </c>
      <c r="L439" s="209">
        <v>44621</v>
      </c>
      <c r="M439" s="577"/>
      <c r="N439" s="1061"/>
      <c r="O439" s="1061"/>
    </row>
    <row r="440" spans="1:15">
      <c r="A440" s="1061" t="s">
        <v>519</v>
      </c>
      <c r="B440" s="196">
        <v>24</v>
      </c>
      <c r="C440" s="1061" t="s">
        <v>725</v>
      </c>
      <c r="D440" s="1061" t="s">
        <v>8907</v>
      </c>
      <c r="E440" s="196">
        <v>0.73</v>
      </c>
      <c r="F440" s="1061" t="s">
        <v>33</v>
      </c>
      <c r="G440" s="1061" t="s">
        <v>33</v>
      </c>
      <c r="H440" s="1061">
        <v>1.93</v>
      </c>
      <c r="I440" s="1061" t="s">
        <v>372</v>
      </c>
      <c r="J440" s="1061" t="s">
        <v>8876</v>
      </c>
      <c r="K440" s="1061">
        <f t="shared" si="7"/>
        <v>1.2</v>
      </c>
      <c r="L440" s="209">
        <v>44442</v>
      </c>
      <c r="M440" s="198"/>
      <c r="N440" s="1061"/>
      <c r="O440" s="1061"/>
    </row>
    <row r="441" spans="1:15">
      <c r="A441" s="1061" t="s">
        <v>519</v>
      </c>
      <c r="B441" s="196">
        <v>25</v>
      </c>
      <c r="C441" s="1061" t="s">
        <v>8908</v>
      </c>
      <c r="D441" s="1061" t="s">
        <v>8909</v>
      </c>
      <c r="E441" s="196">
        <v>0</v>
      </c>
      <c r="F441" s="1061" t="s">
        <v>725</v>
      </c>
      <c r="G441" s="1061" t="s">
        <v>8907</v>
      </c>
      <c r="H441" s="1061">
        <v>0.12</v>
      </c>
      <c r="I441" s="1061" t="s">
        <v>372</v>
      </c>
      <c r="J441" s="1061" t="s">
        <v>8876</v>
      </c>
      <c r="K441" s="1061">
        <f t="shared" si="7"/>
        <v>0.12</v>
      </c>
      <c r="L441" s="209">
        <v>44442</v>
      </c>
      <c r="M441" s="198"/>
      <c r="N441" s="1061"/>
      <c r="O441" s="1061"/>
    </row>
    <row r="442" spans="1:15">
      <c r="A442" s="1061" t="s">
        <v>519</v>
      </c>
      <c r="B442" s="196">
        <v>26</v>
      </c>
      <c r="C442" s="1061" t="s">
        <v>521</v>
      </c>
      <c r="D442" s="1061" t="s">
        <v>8910</v>
      </c>
      <c r="E442" s="196">
        <v>0</v>
      </c>
      <c r="F442" s="1061" t="s">
        <v>520</v>
      </c>
      <c r="G442" s="1061" t="s">
        <v>4121</v>
      </c>
      <c r="H442" s="1061">
        <v>0.36</v>
      </c>
      <c r="I442" s="1061" t="s">
        <v>33</v>
      </c>
      <c r="J442" s="1061" t="s">
        <v>33</v>
      </c>
      <c r="K442" s="1061">
        <f t="shared" si="7"/>
        <v>0.36</v>
      </c>
      <c r="L442" s="209">
        <v>44621</v>
      </c>
      <c r="M442" s="577"/>
      <c r="N442" s="1061"/>
      <c r="O442" s="1061"/>
    </row>
    <row r="443" spans="1:15">
      <c r="A443" s="1061" t="s">
        <v>519</v>
      </c>
      <c r="B443" s="196">
        <v>27</v>
      </c>
      <c r="C443" s="1061" t="s">
        <v>1230</v>
      </c>
      <c r="D443" s="1061" t="s">
        <v>8911</v>
      </c>
      <c r="E443" s="196">
        <v>0.74</v>
      </c>
      <c r="F443" s="1061" t="s">
        <v>155</v>
      </c>
      <c r="G443" s="1061" t="s">
        <v>8888</v>
      </c>
      <c r="H443" s="1061">
        <v>2.06</v>
      </c>
      <c r="I443" s="1061" t="s">
        <v>8912</v>
      </c>
      <c r="J443" s="1061" t="s">
        <v>8913</v>
      </c>
      <c r="K443" s="1061">
        <f t="shared" si="7"/>
        <v>1.32</v>
      </c>
      <c r="L443" s="209">
        <v>44564</v>
      </c>
      <c r="M443" s="577"/>
      <c r="N443" s="1061"/>
      <c r="O443" s="1061"/>
    </row>
    <row r="444" spans="1:15">
      <c r="A444" s="1061" t="s">
        <v>519</v>
      </c>
      <c r="B444" s="196">
        <v>28</v>
      </c>
      <c r="C444" s="1061" t="s">
        <v>8912</v>
      </c>
      <c r="D444" s="1061" t="s">
        <v>8913</v>
      </c>
      <c r="E444" s="196">
        <v>0</v>
      </c>
      <c r="F444" s="1061" t="s">
        <v>8903</v>
      </c>
      <c r="G444" s="1061" t="s">
        <v>8877</v>
      </c>
      <c r="H444" s="1061">
        <v>0.21</v>
      </c>
      <c r="I444" s="1061" t="s">
        <v>1230</v>
      </c>
      <c r="J444" s="1061" t="s">
        <v>8911</v>
      </c>
      <c r="K444" s="1061">
        <f t="shared" si="7"/>
        <v>0.21</v>
      </c>
      <c r="L444" s="209">
        <v>44564</v>
      </c>
      <c r="M444" s="577"/>
      <c r="N444" s="1061"/>
      <c r="O444" s="1061"/>
    </row>
    <row r="445" spans="1:15">
      <c r="A445" s="1061" t="s">
        <v>519</v>
      </c>
      <c r="B445" s="196">
        <v>29</v>
      </c>
      <c r="C445" s="1061" t="s">
        <v>8914</v>
      </c>
      <c r="D445" s="1061" t="s">
        <v>8915</v>
      </c>
      <c r="E445" s="196">
        <v>0</v>
      </c>
      <c r="F445" s="1061" t="s">
        <v>242</v>
      </c>
      <c r="G445" s="1061" t="s">
        <v>8881</v>
      </c>
      <c r="H445" s="1061">
        <v>0.22</v>
      </c>
      <c r="I445" s="1061" t="s">
        <v>33</v>
      </c>
      <c r="J445" s="1061" t="s">
        <v>33</v>
      </c>
      <c r="K445" s="1061">
        <f t="shared" si="7"/>
        <v>0.22</v>
      </c>
      <c r="L445" s="209">
        <v>44565</v>
      </c>
      <c r="M445" s="577"/>
      <c r="N445" s="198"/>
      <c r="O445" s="1061"/>
    </row>
    <row r="446" spans="1:15">
      <c r="A446" s="1061" t="s">
        <v>519</v>
      </c>
      <c r="B446" s="196">
        <v>30</v>
      </c>
      <c r="C446" s="1061" t="s">
        <v>3304</v>
      </c>
      <c r="D446" s="1061" t="s">
        <v>8916</v>
      </c>
      <c r="E446" s="196">
        <v>0</v>
      </c>
      <c r="F446" s="1061" t="s">
        <v>274</v>
      </c>
      <c r="G446" s="1061" t="s">
        <v>8882</v>
      </c>
      <c r="H446" s="1061">
        <v>0.55000000000000004</v>
      </c>
      <c r="I446" s="1061" t="s">
        <v>3161</v>
      </c>
      <c r="J446" s="1061" t="s">
        <v>3161</v>
      </c>
      <c r="K446" s="1061">
        <f t="shared" si="7"/>
        <v>0.55000000000000004</v>
      </c>
      <c r="L446" s="209">
        <v>44409</v>
      </c>
      <c r="M446" s="198"/>
      <c r="N446" s="1061"/>
      <c r="O446" s="1061"/>
    </row>
    <row r="447" spans="1:15">
      <c r="A447" s="1061" t="s">
        <v>519</v>
      </c>
      <c r="B447" s="196">
        <v>31</v>
      </c>
      <c r="C447" s="1061" t="s">
        <v>560</v>
      </c>
      <c r="D447" s="1061" t="s">
        <v>8917</v>
      </c>
      <c r="E447" s="196">
        <v>0</v>
      </c>
      <c r="F447" s="1061" t="s">
        <v>810</v>
      </c>
      <c r="G447" s="1061" t="s">
        <v>8894</v>
      </c>
      <c r="H447" s="1061">
        <v>1</v>
      </c>
      <c r="I447" s="1061" t="s">
        <v>33</v>
      </c>
      <c r="J447" s="1061" t="s">
        <v>33</v>
      </c>
      <c r="K447" s="1061">
        <f t="shared" si="7"/>
        <v>1</v>
      </c>
      <c r="L447" s="209">
        <v>44595</v>
      </c>
      <c r="M447" s="577"/>
      <c r="N447" s="1061"/>
      <c r="O447" s="1061"/>
    </row>
    <row r="448" spans="1:15">
      <c r="A448" s="1061" t="s">
        <v>519</v>
      </c>
      <c r="B448" s="196">
        <v>32</v>
      </c>
      <c r="C448" s="1061" t="s">
        <v>287</v>
      </c>
      <c r="D448" s="1061" t="s">
        <v>8918</v>
      </c>
      <c r="E448" s="196">
        <v>0</v>
      </c>
      <c r="F448" s="1061" t="s">
        <v>8682</v>
      </c>
      <c r="G448" s="1061" t="s">
        <v>8877</v>
      </c>
      <c r="H448" s="1061">
        <v>0.18</v>
      </c>
      <c r="I448" s="1061" t="s">
        <v>33</v>
      </c>
      <c r="J448" s="1061" t="s">
        <v>33</v>
      </c>
      <c r="K448" s="1061">
        <f t="shared" si="7"/>
        <v>0.18</v>
      </c>
      <c r="L448" s="209">
        <v>44621</v>
      </c>
      <c r="M448" s="577"/>
      <c r="N448" s="1061"/>
      <c r="O448" s="1061"/>
    </row>
    <row r="449" spans="1:15">
      <c r="A449" s="1061" t="s">
        <v>519</v>
      </c>
      <c r="B449" s="196">
        <v>33</v>
      </c>
      <c r="C449" s="1061" t="s">
        <v>370</v>
      </c>
      <c r="D449" s="1061" t="s">
        <v>8919</v>
      </c>
      <c r="E449" s="196">
        <v>0</v>
      </c>
      <c r="F449" s="1061" t="s">
        <v>520</v>
      </c>
      <c r="G449" s="1061" t="s">
        <v>4121</v>
      </c>
      <c r="H449" s="1061">
        <v>0.23</v>
      </c>
      <c r="I449" s="1061" t="s">
        <v>521</v>
      </c>
      <c r="J449" s="1061" t="s">
        <v>8910</v>
      </c>
      <c r="K449" s="1061">
        <f t="shared" si="7"/>
        <v>0.23</v>
      </c>
      <c r="L449" s="209">
        <v>44621</v>
      </c>
      <c r="M449" s="577"/>
      <c r="N449" s="1061"/>
      <c r="O449" s="1061"/>
    </row>
    <row r="450" spans="1:15">
      <c r="A450" s="1061" t="s">
        <v>519</v>
      </c>
      <c r="B450" s="196">
        <v>34</v>
      </c>
      <c r="C450" s="1061" t="s">
        <v>142</v>
      </c>
      <c r="D450" s="1061" t="s">
        <v>8920</v>
      </c>
      <c r="E450" s="196">
        <v>0</v>
      </c>
      <c r="F450" s="1061" t="s">
        <v>810</v>
      </c>
      <c r="G450" s="1061" t="s">
        <v>8894</v>
      </c>
      <c r="H450" s="1061">
        <v>0.35</v>
      </c>
      <c r="I450" s="1061" t="s">
        <v>810</v>
      </c>
      <c r="J450" s="1061" t="s">
        <v>8894</v>
      </c>
      <c r="K450" s="1061">
        <f t="shared" si="7"/>
        <v>0.35</v>
      </c>
      <c r="L450" s="209">
        <v>44595</v>
      </c>
      <c r="M450" s="577"/>
      <c r="N450" s="1061"/>
      <c r="O450" s="1061"/>
    </row>
    <row r="451" spans="1:15">
      <c r="A451" s="1061" t="s">
        <v>519</v>
      </c>
      <c r="B451" s="196">
        <v>35</v>
      </c>
      <c r="C451" s="1061" t="s">
        <v>2943</v>
      </c>
      <c r="D451" s="1061" t="s">
        <v>8901</v>
      </c>
      <c r="E451" s="196">
        <v>0</v>
      </c>
      <c r="F451" s="1061" t="s">
        <v>164</v>
      </c>
      <c r="G451" s="1061" t="s">
        <v>8900</v>
      </c>
      <c r="H451" s="1061">
        <v>0.21</v>
      </c>
      <c r="I451" s="1061" t="s">
        <v>828</v>
      </c>
      <c r="J451" s="1061" t="s">
        <v>828</v>
      </c>
      <c r="K451" s="1061">
        <f t="shared" si="7"/>
        <v>0.21</v>
      </c>
      <c r="L451" s="209">
        <v>44595</v>
      </c>
      <c r="M451" s="577"/>
      <c r="N451" s="1061"/>
      <c r="O451" s="1061"/>
    </row>
    <row r="452" spans="1:15">
      <c r="A452" s="1061" t="s">
        <v>519</v>
      </c>
      <c r="B452" s="196">
        <v>36</v>
      </c>
      <c r="C452" s="1061" t="s">
        <v>5606</v>
      </c>
      <c r="D452" s="1061" t="s">
        <v>5517</v>
      </c>
      <c r="E452" s="196">
        <v>0</v>
      </c>
      <c r="F452" s="1061" t="s">
        <v>164</v>
      </c>
      <c r="G452" s="1061" t="s">
        <v>8900</v>
      </c>
      <c r="H452" s="1061">
        <v>0.37</v>
      </c>
      <c r="I452" s="1061" t="s">
        <v>33</v>
      </c>
      <c r="J452" s="1061" t="s">
        <v>33</v>
      </c>
      <c r="K452" s="1061">
        <f t="shared" si="7"/>
        <v>0.37</v>
      </c>
      <c r="L452" s="209">
        <v>44621</v>
      </c>
      <c r="M452" s="577"/>
      <c r="N452" s="1061"/>
      <c r="O452" s="1061"/>
    </row>
    <row r="453" spans="1:15">
      <c r="A453" s="1061" t="s">
        <v>519</v>
      </c>
      <c r="B453" s="196">
        <v>37</v>
      </c>
      <c r="C453" s="1061" t="s">
        <v>435</v>
      </c>
      <c r="D453" s="1061" t="s">
        <v>8921</v>
      </c>
      <c r="E453" s="196">
        <v>0</v>
      </c>
      <c r="F453" s="1061" t="s">
        <v>1429</v>
      </c>
      <c r="G453" s="1061" t="s">
        <v>8897</v>
      </c>
      <c r="H453" s="1061">
        <v>0.31</v>
      </c>
      <c r="I453" s="1061" t="s">
        <v>33</v>
      </c>
      <c r="J453" s="1061" t="s">
        <v>33</v>
      </c>
      <c r="K453" s="1061">
        <f t="shared" si="7"/>
        <v>0.31</v>
      </c>
      <c r="L453" s="209">
        <v>44622</v>
      </c>
      <c r="M453" s="577"/>
      <c r="N453" s="1061"/>
      <c r="O453" s="1061"/>
    </row>
    <row r="454" spans="1:15">
      <c r="A454" s="1061" t="s">
        <v>519</v>
      </c>
      <c r="B454" s="196">
        <v>38</v>
      </c>
      <c r="C454" s="1061" t="s">
        <v>3347</v>
      </c>
      <c r="D454" s="1061" t="s">
        <v>8922</v>
      </c>
      <c r="E454" s="196">
        <v>0</v>
      </c>
      <c r="F454" s="1061" t="s">
        <v>1241</v>
      </c>
      <c r="G454" s="1061" t="s">
        <v>8884</v>
      </c>
      <c r="H454" s="1061">
        <v>0.4</v>
      </c>
      <c r="I454" s="1061" t="s">
        <v>1241</v>
      </c>
      <c r="J454" s="1061" t="s">
        <v>8884</v>
      </c>
      <c r="K454" s="1061">
        <f t="shared" si="7"/>
        <v>0.4</v>
      </c>
      <c r="L454" s="209">
        <v>44503</v>
      </c>
      <c r="M454" s="577"/>
      <c r="N454" s="1061"/>
      <c r="O454" s="1061"/>
    </row>
    <row r="455" spans="1:15">
      <c r="A455" s="1061" t="s">
        <v>519</v>
      </c>
      <c r="B455" s="196">
        <v>39</v>
      </c>
      <c r="C455" s="1061" t="s">
        <v>5073</v>
      </c>
      <c r="D455" s="1061" t="s">
        <v>8923</v>
      </c>
      <c r="E455" s="196">
        <v>0</v>
      </c>
      <c r="F455" s="1061" t="s">
        <v>208</v>
      </c>
      <c r="G455" s="1061" t="s">
        <v>8924</v>
      </c>
      <c r="H455" s="1061">
        <v>0.32</v>
      </c>
      <c r="I455" s="1061" t="s">
        <v>33</v>
      </c>
      <c r="J455" s="1061" t="s">
        <v>33</v>
      </c>
      <c r="K455" s="1061">
        <f t="shared" si="7"/>
        <v>0.32</v>
      </c>
      <c r="L455" s="209">
        <v>44442</v>
      </c>
      <c r="M455" s="198"/>
      <c r="N455" s="1061"/>
      <c r="O455" s="1061"/>
    </row>
    <row r="456" spans="1:15">
      <c r="A456" s="1061" t="s">
        <v>519</v>
      </c>
      <c r="B456" s="196">
        <v>40</v>
      </c>
      <c r="C456" s="1061" t="s">
        <v>8925</v>
      </c>
      <c r="D456" s="1061" t="s">
        <v>8925</v>
      </c>
      <c r="E456" s="196">
        <v>0</v>
      </c>
      <c r="F456" s="1061" t="s">
        <v>5073</v>
      </c>
      <c r="G456" s="1061" t="s">
        <v>8923</v>
      </c>
      <c r="H456" s="1061">
        <v>0.14000000000000001</v>
      </c>
      <c r="I456" s="1061" t="s">
        <v>33</v>
      </c>
      <c r="J456" s="1061" t="s">
        <v>33</v>
      </c>
      <c r="K456" s="1061">
        <f t="shared" si="7"/>
        <v>0.14000000000000001</v>
      </c>
      <c r="L456" s="209">
        <v>44442</v>
      </c>
      <c r="M456" s="198"/>
      <c r="N456" s="1061"/>
      <c r="O456" s="1061"/>
    </row>
    <row r="457" spans="1:15">
      <c r="A457" s="1061" t="s">
        <v>519</v>
      </c>
      <c r="B457" s="196">
        <v>41</v>
      </c>
      <c r="C457" s="1061" t="s">
        <v>1241</v>
      </c>
      <c r="D457" s="1061" t="s">
        <v>8884</v>
      </c>
      <c r="E457" s="196">
        <v>0</v>
      </c>
      <c r="F457" s="1061" t="s">
        <v>8682</v>
      </c>
      <c r="G457" s="1061" t="s">
        <v>8877</v>
      </c>
      <c r="H457" s="1061">
        <v>6.35</v>
      </c>
      <c r="I457" s="1061" t="s">
        <v>372</v>
      </c>
      <c r="J457" s="1061" t="s">
        <v>8876</v>
      </c>
      <c r="K457" s="1061">
        <f t="shared" si="7"/>
        <v>6.35</v>
      </c>
      <c r="L457" s="209">
        <v>44472</v>
      </c>
      <c r="M457" s="577"/>
      <c r="N457" s="1061"/>
      <c r="O457" s="1061"/>
    </row>
    <row r="458" spans="1:15">
      <c r="A458" s="1061" t="s">
        <v>519</v>
      </c>
      <c r="B458" s="196">
        <v>42</v>
      </c>
      <c r="C458" s="181" t="s">
        <v>170</v>
      </c>
      <c r="D458" s="181" t="s">
        <v>12645</v>
      </c>
      <c r="E458" s="196">
        <v>0</v>
      </c>
      <c r="F458" s="181" t="s">
        <v>56</v>
      </c>
      <c r="G458" s="1061" t="s">
        <v>12645</v>
      </c>
      <c r="H458" s="181">
        <v>0.38</v>
      </c>
      <c r="I458" s="181" t="s">
        <v>155</v>
      </c>
      <c r="J458" s="181" t="s">
        <v>8890</v>
      </c>
      <c r="K458" s="181">
        <f t="shared" si="7"/>
        <v>0.38</v>
      </c>
      <c r="L458" s="209">
        <v>44473</v>
      </c>
    </row>
    <row r="459" spans="1:15">
      <c r="A459" s="1061" t="s">
        <v>519</v>
      </c>
      <c r="B459" s="196">
        <v>43</v>
      </c>
      <c r="C459" s="181" t="s">
        <v>14229</v>
      </c>
      <c r="D459" s="181" t="s">
        <v>22350</v>
      </c>
      <c r="E459" s="196">
        <v>0</v>
      </c>
      <c r="F459" s="181" t="s">
        <v>810</v>
      </c>
      <c r="G459" s="181" t="s">
        <v>8894</v>
      </c>
      <c r="H459" s="181">
        <v>0.16</v>
      </c>
      <c r="I459" s="181" t="s">
        <v>562</v>
      </c>
      <c r="J459" s="181" t="s">
        <v>14600</v>
      </c>
      <c r="K459" s="181">
        <f t="shared" si="7"/>
        <v>0.16</v>
      </c>
      <c r="L459" s="209">
        <v>44474</v>
      </c>
    </row>
  </sheetData>
  <autoFilter ref="D1:D329"/>
  <customSheetViews>
    <customSheetView guid="{79AD5FB7-84BA-40F8-B93E-7F6D3F799515}" topLeftCell="A103">
      <selection activeCell="D119" sqref="D119"/>
      <pageMargins left="0.7" right="0.7" top="0.75" bottom="0.75" header="0.3" footer="0.3"/>
      <pageSetup paperSize="17" scale="55" orientation="landscape" r:id="rId1"/>
    </customSheetView>
    <customSheetView guid="{A3593EDC-2197-4283-B58F-E8F46865F6B0}" topLeftCell="I124">
      <selection activeCell="L133" sqref="L133"/>
      <pageMargins left="0.7" right="0.7" top="0.75" bottom="0.75" header="0.3" footer="0.3"/>
      <pageSetup paperSize="17" scale="55" orientation="landscape" r:id="rId2"/>
    </customSheetView>
    <customSheetView guid="{39DE2760-0BFC-4719-B1E4-380C3A7079FC}" scale="60">
      <selection activeCell="Q108" sqref="Q108"/>
      <pageMargins left="0.7" right="0.7" top="0.75" bottom="0.75" header="0.3" footer="0.3"/>
    </customSheetView>
    <customSheetView guid="{6CF4F969-58DE-4028-9DCC-C6E713BA1EE8}" topLeftCell="A79">
      <selection activeCell="L33" sqref="L33"/>
      <pageMargins left="0.7" right="0.7" top="0.75" bottom="0.75" header="0.3" footer="0.3"/>
    </customSheetView>
    <customSheetView guid="{854D26F6-556C-4832-93A1-027DC2E7489A}">
      <selection activeCell="L33" sqref="L33"/>
      <pageMargins left="0.7" right="0.7" top="0.75" bottom="0.75" header="0.3" footer="0.3"/>
    </customSheetView>
    <customSheetView guid="{1187C2EC-E8C1-47BD-824F-A093AEDCF8A3}" topLeftCell="A119">
      <selection activeCell="A137" sqref="A137"/>
      <pageMargins left="0.7" right="0.7" top="0.75" bottom="0.75" header="0.3" footer="0.3"/>
    </customSheetView>
    <customSheetView guid="{56D62996-4B64-4559-A57F-952A7719E60C}">
      <selection activeCell="M4" sqref="M4"/>
      <pageMargins left="0.7" right="0.7" top="0.75" bottom="0.75" header="0.3" footer="0.3"/>
    </customSheetView>
    <customSheetView guid="{D38925AC-49E8-4240-B4C4-15DDEAD2A52A}" topLeftCell="A96">
      <selection activeCell="A96" sqref="A96"/>
      <pageMargins left="0.7" right="0.7" top="0.75" bottom="0.75" header="0.3" footer="0.3"/>
      <pageSetup orientation="portrait" r:id="rId3"/>
    </customSheetView>
    <customSheetView guid="{BBB634EE-F2D2-401C-80C5-834C06C8684E}" topLeftCell="A96">
      <selection activeCell="A96" sqref="A96"/>
      <pageMargins left="0.7" right="0.7" top="0.75" bottom="0.75" header="0.3" footer="0.3"/>
      <pageSetup orientation="portrait" r:id="rId4"/>
    </customSheetView>
    <customSheetView guid="{2C5FEC20-E906-4956-A88D-6EAAC0747B30}" topLeftCell="A96">
      <selection activeCell="A96" sqref="A96"/>
      <pageMargins left="0.7" right="0.7" top="0.75" bottom="0.75" header="0.3" footer="0.3"/>
      <pageSetup orientation="portrait" r:id="rId5"/>
    </customSheetView>
    <customSheetView guid="{F9A994EF-45B5-4EB9-AA72-BA8C2214CFE1}">
      <selection activeCell="L33" sqref="L33"/>
      <pageMargins left="0.7" right="0.7" top="0.75" bottom="0.75" header="0.3" footer="0.3"/>
    </customSheetView>
    <customSheetView guid="{600A9694-21CC-48F1-9DA2-8C0E3E8B5FA0}" topLeftCell="A79">
      <selection activeCell="M4" sqref="M4"/>
      <pageMargins left="0.7" right="0.7" top="0.75" bottom="0.75" header="0.3" footer="0.3"/>
    </customSheetView>
    <customSheetView guid="{344E436F-251D-4C51-AB7E-9264FEC9FA05}" topLeftCell="A88">
      <selection activeCell="L33" sqref="L33"/>
      <pageMargins left="0.7" right="0.7" top="0.75" bottom="0.75" header="0.3" footer="0.3"/>
    </customSheetView>
    <customSheetView guid="{0546D35D-D495-4ABF-8CD5-906F9854F6B9}">
      <selection activeCell="B51" sqref="B51"/>
      <pageMargins left="0.7" right="0.7" top="0.75" bottom="0.75" header="0.3" footer="0.3"/>
    </customSheetView>
    <customSheetView guid="{58D92D3D-F9DC-4070-8DAB-284558C682C9}" topLeftCell="A79">
      <selection activeCell="L33" sqref="L33"/>
      <pageMargins left="0.7" right="0.7" top="0.75" bottom="0.75" header="0.3" footer="0.3"/>
    </customSheetView>
    <customSheetView guid="{DD0AAC79-0110-4B1B-BB25-2C4FE9ED31F4}">
      <selection activeCell="B51" sqref="B51"/>
      <pageMargins left="0.7" right="0.7" top="0.75" bottom="0.75" header="0.3" footer="0.3"/>
    </customSheetView>
    <customSheetView guid="{423EC763-4105-4509-B307-318A5394E372}" topLeftCell="A79">
      <selection activeCell="L33" sqref="L33"/>
      <pageMargins left="0.7" right="0.7" top="0.75" bottom="0.75" header="0.3" footer="0.3"/>
    </customSheetView>
    <customSheetView guid="{7FDB354D-BBFC-467C-9214-DEA80979E90C}" topLeftCell="A79">
      <selection activeCell="L33" sqref="L33"/>
      <pageMargins left="0.7" right="0.7" top="0.75" bottom="0.75" header="0.3" footer="0.3"/>
    </customSheetView>
    <customSheetView guid="{B98680F5-9992-4B15-9195-313E46832CE7}" topLeftCell="A79">
      <selection activeCell="L33" sqref="L33"/>
      <pageMargins left="0.7" right="0.7" top="0.75" bottom="0.75" header="0.3" footer="0.3"/>
    </customSheetView>
    <customSheetView guid="{2CAD6BBA-D926-4B66-9703-7E419ED6E99E}">
      <selection activeCell="A96" sqref="A96"/>
      <pageMargins left="0.7" right="0.7" top="0.75" bottom="0.75" header="0.3" footer="0.3"/>
    </customSheetView>
    <customSheetView guid="{64C3C58B-5EDF-4A0D-9A08-4E76AD2C2831}" topLeftCell="A79">
      <selection activeCell="M4" sqref="M4"/>
      <pageMargins left="0.7" right="0.7" top="0.75" bottom="0.75" header="0.3" footer="0.3"/>
    </customSheetView>
    <customSheetView guid="{23935FAA-2CC8-4E3D-A833-6D530319EE28}" topLeftCell="A79">
      <selection activeCell="L33" sqref="L33"/>
      <pageMargins left="0.7" right="0.7" top="0.75" bottom="0.75" header="0.3" footer="0.3"/>
    </customSheetView>
    <customSheetView guid="{E7B49325-7A41-4A22-9EA5-2C4D363DA8F1}" topLeftCell="A79">
      <selection activeCell="L33" sqref="L33"/>
      <pageMargins left="0.7" right="0.7" top="0.75" bottom="0.75" header="0.3" footer="0.3"/>
    </customSheetView>
    <customSheetView guid="{FAC928FB-1728-4FB7-8ECE-85A8DE4D0ADF}">
      <selection activeCell="L33" sqref="L33"/>
      <pageMargins left="0.7" right="0.7" top="0.75" bottom="0.75" header="0.3" footer="0.3"/>
    </customSheetView>
    <customSheetView guid="{8C4D76D8-AA45-48E9-9804-BEEAA7B08B03}">
      <selection activeCell="L33" sqref="L33"/>
      <pageMargins left="0.7" right="0.7" top="0.75" bottom="0.75" header="0.3" footer="0.3"/>
    </customSheetView>
    <customSheetView guid="{862ECE3E-CBCF-4644-8210-D1EDA2099D3A}">
      <selection activeCell="L33" sqref="L33"/>
      <pageMargins left="0.7" right="0.7" top="0.75" bottom="0.75" header="0.3" footer="0.3"/>
    </customSheetView>
    <customSheetView guid="{EE1B2E10-D8FD-451C-B1E1-0B98F6A560DF}">
      <selection activeCell="L33" sqref="L33"/>
      <pageMargins left="0.7" right="0.7" top="0.75" bottom="0.75" header="0.3" footer="0.3"/>
    </customSheetView>
    <customSheetView guid="{7964114C-CB29-4D99-9806-CFB993D96184}" topLeftCell="A79">
      <selection activeCell="L33" sqref="L33"/>
      <pageMargins left="0.7" right="0.7" top="0.75" bottom="0.75" header="0.3" footer="0.3"/>
    </customSheetView>
    <customSheetView guid="{A7CCEAC1-D48B-40D0-9479-364198DE80EF}" topLeftCell="A79">
      <selection activeCell="L33" sqref="L33"/>
      <pageMargins left="0.7" right="0.7" top="0.75" bottom="0.75" header="0.3" footer="0.3"/>
    </customSheetView>
    <customSheetView guid="{68F5884F-4969-4575-BF13-5CC01FC32956}" topLeftCell="A79">
      <selection activeCell="L33" sqref="L33"/>
      <pageMargins left="0.7" right="0.7" top="0.75" bottom="0.75" header="0.3" footer="0.3"/>
    </customSheetView>
    <customSheetView guid="{29758B78-03D3-4D8E-AD37-F25D1BDCFD7B}" topLeftCell="A79">
      <selection activeCell="L33" sqref="L33"/>
      <pageMargins left="0.7" right="0.7" top="0.75" bottom="0.75" header="0.3" footer="0.3"/>
    </customSheetView>
    <customSheetView guid="{DE99B454-ED50-4848-ADC8-212B34E74919}" topLeftCell="A79">
      <selection activeCell="L33" sqref="L33"/>
      <pageMargins left="0.7" right="0.7" top="0.75" bottom="0.75" header="0.3" footer="0.3"/>
    </customSheetView>
    <customSheetView guid="{8CB2D929-C7E4-4180-B163-8A2824806B17}" topLeftCell="A79">
      <selection activeCell="L33" sqref="L33"/>
      <pageMargins left="0.7" right="0.7" top="0.75" bottom="0.75" header="0.3" footer="0.3"/>
    </customSheetView>
    <customSheetView guid="{34D85203-2D51-4355-8027-8019AB86EBCF}" topLeftCell="A88">
      <selection activeCell="L33" sqref="L33"/>
      <pageMargins left="0.7" right="0.7" top="0.75" bottom="0.75" header="0.3" footer="0.3"/>
    </customSheetView>
    <customSheetView guid="{89CCDF41-F1C9-4313-9F31-D107B3C76DDB}" topLeftCell="A88">
      <selection activeCell="L33" sqref="L33"/>
      <pageMargins left="0.7" right="0.7" top="0.75" bottom="0.75" header="0.3" footer="0.3"/>
    </customSheetView>
    <customSheetView guid="{726AD29E-1BFF-4E2F-9960-EE7743278367}">
      <pageMargins left="0.7" right="0.7" top="0.75" bottom="0.75" header="0.3" footer="0.3"/>
    </customSheetView>
    <customSheetView guid="{2F42E84F-7DBF-4A75-A7B3-62028DAEBF1A}" topLeftCell="A28">
      <selection activeCell="L33" sqref="L33"/>
      <pageMargins left="0.7" right="0.7" top="0.75" bottom="0.75" header="0.3" footer="0.3"/>
    </customSheetView>
    <customSheetView guid="{2B685D48-0292-4AA7-9819-853B2AEC1DD4}" topLeftCell="A79">
      <pageMargins left="0.7" right="0.7" top="0.75" bottom="0.75" header="0.3" footer="0.3"/>
    </customSheetView>
    <customSheetView guid="{4B0AA991-6767-4D57-B414-24103CB6BBB4}">
      <pageMargins left="0.7" right="0.7" top="0.75" bottom="0.75" header="0.3" footer="0.3"/>
    </customSheetView>
    <customSheetView guid="{8E86F10A-A699-45F6-98BE-FE12C92DC001}" topLeftCell="A79">
      <pageMargins left="0.7" right="0.7" top="0.75" bottom="0.75" header="0.3" footer="0.3"/>
    </customSheetView>
    <customSheetView guid="{47F7A3CE-B782-485F-A003-C143096A6054}" topLeftCell="A79">
      <pageMargins left="0.7" right="0.7" top="0.75" bottom="0.75" header="0.3" footer="0.3"/>
    </customSheetView>
    <customSheetView guid="{39B6890E-9E43-4C41-84C2-BE54C196CF6B}">
      <pageMargins left="0.7" right="0.7" top="0.75" bottom="0.75" header="0.3" footer="0.3"/>
    </customSheetView>
    <customSheetView guid="{5C12847A-1A36-4653-8A29-4B40BE88BC31}" topLeftCell="A79">
      <pageMargins left="0.7" right="0.7" top="0.75" bottom="0.75" header="0.3" footer="0.3"/>
    </customSheetView>
    <customSheetView guid="{72622A5F-562A-4F46-80A6-FB340FA923E4}" topLeftCell="A79">
      <pageMargins left="0.7" right="0.7" top="0.75" bottom="0.75" header="0.3" footer="0.3"/>
    </customSheetView>
    <customSheetView guid="{3A3E5217-495A-42D4-92E9-DBDDFA0133B2}" topLeftCell="A79">
      <pageMargins left="0.7" right="0.7" top="0.75" bottom="0.75" header="0.3" footer="0.3"/>
    </customSheetView>
    <customSheetView guid="{60CB8EE4-B91C-4012-A081-CCBA186E6839}" topLeftCell="A88">
      <selection activeCell="L33" sqref="L33"/>
      <pageMargins left="0.7" right="0.7" top="0.75" bottom="0.75" header="0.3" footer="0.3"/>
    </customSheetView>
    <customSheetView guid="{B8A5C91A-AD33-4DF4-A694-672D147217B5}" topLeftCell="A79">
      <selection activeCell="L33" sqref="L33"/>
      <pageMargins left="0.7" right="0.7" top="0.75" bottom="0.75" header="0.3" footer="0.3"/>
    </customSheetView>
    <customSheetView guid="{6A065346-6EC6-4D7F-9DF7-3658D614503A}" topLeftCell="A79">
      <selection activeCell="L33" sqref="L33"/>
      <pageMargins left="0.7" right="0.7" top="0.75" bottom="0.75" header="0.3" footer="0.3"/>
    </customSheetView>
    <customSheetView guid="{6BC667A8-B269-4F56-A803-5E4093D12764}" topLeftCell="A79">
      <selection activeCell="L33" sqref="L33"/>
      <pageMargins left="0.7" right="0.7" top="0.75" bottom="0.75" header="0.3" footer="0.3"/>
    </customSheetView>
    <customSheetView guid="{4075A10A-29EA-4A39-8C87-92C314459964}" topLeftCell="A79">
      <selection activeCell="L33" sqref="L33"/>
      <pageMargins left="0.7" right="0.7" top="0.75" bottom="0.75" header="0.3" footer="0.3"/>
    </customSheetView>
    <customSheetView guid="{D07D711A-BCB9-4378-B863-4CB7EB1E0F9F}" topLeftCell="G96">
      <selection activeCell="K110" sqref="K110"/>
      <pageMargins left="0.7" right="0.7" top="0.75" bottom="0.75" header="0.3" footer="0.3"/>
    </customSheetView>
    <customSheetView guid="{CE3A1CF7-6A47-4ED0-B4C6-D84228F6384A}" topLeftCell="A106">
      <selection activeCell="A109" sqref="A109"/>
      <pageMargins left="0.7" right="0.7" top="0.75" bottom="0.75" header="0.3" footer="0.3"/>
    </customSheetView>
    <customSheetView guid="{A6CAB246-C66C-4430-B883-E3AB4CA85CD3}" topLeftCell="A96">
      <selection activeCell="A96" sqref="A96"/>
      <pageMargins left="0.7" right="0.7" top="0.75" bottom="0.75" header="0.3" footer="0.3"/>
      <pageSetup orientation="portrait" r:id="rId6"/>
    </customSheetView>
    <customSheetView guid="{A1494558-1040-4A63-BC7C-D39B992B3E56}" topLeftCell="A79">
      <selection activeCell="L33" sqref="L33"/>
      <pageMargins left="0.7" right="0.7" top="0.75" bottom="0.75" header="0.3" footer="0.3"/>
    </customSheetView>
    <customSheetView guid="{1D116760-CC87-4F16-87B4-C7A61320F480}" topLeftCell="B31">
      <selection activeCell="B51" sqref="B51"/>
      <pageMargins left="0.7" right="0.7" top="0.75" bottom="0.75" header="0.3" footer="0.3"/>
      <pageSetup orientation="portrait" r:id="rId7"/>
    </customSheetView>
    <customSheetView guid="{0CF2EC10-BDE2-491E-A077-01A8E5B1EBEC}">
      <selection activeCell="B51" sqref="B51"/>
      <pageMargins left="0.7" right="0.7" top="0.75" bottom="0.75" header="0.3" footer="0.3"/>
    </customSheetView>
    <customSheetView guid="{F88BCD3F-34B6-43CB-BC45-E51462EBF67F}">
      <selection activeCell="M4" sqref="M4"/>
      <pageMargins left="0.7" right="0.7" top="0.75" bottom="0.75" header="0.3" footer="0.3"/>
    </customSheetView>
    <customSheetView guid="{1749D216-7950-497C-B39A-63FBE4D03B8C}">
      <selection activeCell="L33" sqref="L33"/>
      <pageMargins left="0.7" right="0.7" top="0.75" bottom="0.75" header="0.3" footer="0.3"/>
    </customSheetView>
    <customSheetView guid="{7FA40027-7B17-499A-B359-A5EF5225CCED}" topLeftCell="A79">
      <selection activeCell="M4" sqref="M4"/>
      <pageMargins left="0.7" right="0.7" top="0.75" bottom="0.75" header="0.3" footer="0.3"/>
    </customSheetView>
    <customSheetView guid="{34D72504-BFF0-4EA8-8FC8-7543DC9590F6}" topLeftCell="A79">
      <selection activeCell="M4" sqref="M4"/>
      <pageMargins left="0.7" right="0.7" top="0.75" bottom="0.75" header="0.3" footer="0.3"/>
    </customSheetView>
    <customSheetView guid="{72F1F4A7-FA3D-4AAA-B9F7-0B7CBCF937A0}" topLeftCell="A79">
      <selection activeCell="B51" sqref="B51"/>
      <pageMargins left="0.7" right="0.7" top="0.75" bottom="0.75" header="0.3" footer="0.3"/>
    </customSheetView>
    <customSheetView guid="{08FE8395-D523-42C1-83CE-E79D67FD8F6E}" topLeftCell="A79">
      <selection activeCell="M4" sqref="M4"/>
      <pageMargins left="0.7" right="0.7" top="0.75" bottom="0.75" header="0.3" footer="0.3"/>
    </customSheetView>
    <customSheetView guid="{1CAAE197-33E6-4BF2-B4DE-FDE07E8BBF88}" topLeftCell="A96">
      <selection activeCell="A96" sqref="A96"/>
      <pageMargins left="0.7" right="0.7" top="0.75" bottom="0.75" header="0.3" footer="0.3"/>
      <pageSetup orientation="portrait" r:id="rId8"/>
    </customSheetView>
    <customSheetView guid="{0B1CD487-A10E-47AA-97E1-782E43B555C4}" topLeftCell="A79">
      <selection activeCell="L33" sqref="L33"/>
      <pageMargins left="0.7" right="0.7" top="0.75" bottom="0.75" header="0.3" footer="0.3"/>
    </customSheetView>
    <customSheetView guid="{AF97F53F-CC36-44C1-9ECD-DF5129B3E6B5}">
      <selection activeCell="L33" sqref="L33"/>
      <pageMargins left="0.7" right="0.7" top="0.75" bottom="0.75" header="0.3" footer="0.3"/>
    </customSheetView>
    <customSheetView guid="{FD6F7CAF-FB1E-4C3B-BC17-A805CA3477EF}" topLeftCell="A79">
      <selection activeCell="L33" sqref="L33"/>
      <pageMargins left="0.7" right="0.7" top="0.75" bottom="0.75" header="0.3" footer="0.3"/>
    </customSheetView>
    <customSheetView guid="{FEDC4AFF-A1F9-4866-BED0-75319FE928CF}">
      <selection activeCell="L33" sqref="L33"/>
      <pageMargins left="0.7" right="0.7" top="0.75" bottom="0.75" header="0.3" footer="0.3"/>
    </customSheetView>
    <customSheetView guid="{BB41729E-AA2B-4B78-BC0A-1EFA069D5CFD}" topLeftCell="A96">
      <selection activeCell="A96" sqref="A96"/>
      <pageMargins left="0.7" right="0.7" top="0.75" bottom="0.75" header="0.3" footer="0.3"/>
      <pageSetup orientation="portrait" r:id="rId9"/>
    </customSheetView>
    <customSheetView guid="{7BB95B6A-5E37-4CAE-AF7D-1CC701D075E8}" topLeftCell="A96">
      <selection activeCell="A96" sqref="A96"/>
      <pageMargins left="0.7" right="0.7" top="0.75" bottom="0.75" header="0.3" footer="0.3"/>
      <pageSetup orientation="portrait" r:id="rId10"/>
    </customSheetView>
    <customSheetView guid="{2EC062F0-5386-4865-B10E-AAA41383D77F}" topLeftCell="A96">
      <selection activeCell="A96" sqref="A96"/>
      <pageMargins left="0.7" right="0.7" top="0.75" bottom="0.75" header="0.3" footer="0.3"/>
      <pageSetup orientation="portrait" r:id="rId11"/>
    </customSheetView>
    <customSheetView guid="{FC2532A6-77E2-4AF9-9A45-F247B0588659}" scale="70" topLeftCell="B1">
      <pane xSplit="2" ySplit="2" topLeftCell="D117" activePane="bottomRight" state="frozen"/>
      <selection pane="bottomRight" activeCell="M4" sqref="M4"/>
      <pageMargins left="0.7" right="0.7" top="0.75" bottom="0.75" header="0.3" footer="0.3"/>
      <pageSetup orientation="portrait" r:id="rId12"/>
    </customSheetView>
    <customSheetView guid="{A44DAB59-BE7A-4333-A5F2-74C8918F30B6}">
      <selection activeCell="L33" sqref="L33"/>
      <pageMargins left="0.7" right="0.7" top="0.75" bottom="0.75" header="0.3" footer="0.3"/>
    </customSheetView>
    <customSheetView guid="{03AFFCA8-9E14-4DB5-84F7-C730BD68291C}" topLeftCell="A103">
      <selection activeCell="D119" sqref="D119"/>
      <pageMargins left="0.7" right="0.7" top="0.75" bottom="0.75" header="0.3" footer="0.3"/>
      <pageSetup paperSize="17" scale="55" orientation="landscape" r:id="rId13"/>
    </customSheetView>
    <customSheetView guid="{EC76EB35-067C-4DE7-B07A-226A5E409E79}" topLeftCell="A119">
      <selection activeCell="A137" sqref="A137"/>
      <pageMargins left="0.7" right="0.7" top="0.75" bottom="0.75" header="0.3" footer="0.3"/>
    </customSheetView>
    <customSheetView guid="{983A23DD-8020-461E-A6F4-2AEC4ED7324C}" topLeftCell="A79">
      <selection activeCell="B51" sqref="B51"/>
      <pageMargins left="0.7" right="0.7" top="0.75" bottom="0.75" header="0.3" footer="0.3"/>
    </customSheetView>
    <customSheetView guid="{D3731BF5-0429-4443-9A8C-8B29EB0DB856}" topLeftCell="A88">
      <selection activeCell="L33" sqref="L33"/>
      <pageMargins left="0.7" right="0.7" top="0.75" bottom="0.75" header="0.3" footer="0.3"/>
    </customSheetView>
    <customSheetView guid="{A530EBA0-4EDF-47E2-8165-36150308EFE0}" scale="60">
      <selection activeCell="Q108" sqref="Q108"/>
      <pageMargins left="0.7" right="0.7" top="0.75" bottom="0.75" header="0.3" footer="0.3"/>
    </customSheetView>
    <customSheetView guid="{FE9B4351-E79D-4254-BAB9-133F96438B1B}" topLeftCell="A103">
      <selection activeCell="D119" sqref="D119"/>
      <pageMargins left="0.7" right="0.7" top="0.75" bottom="0.75" header="0.3" footer="0.3"/>
      <pageSetup paperSize="17" scale="55" orientation="landscape" r:id="rId14"/>
    </customSheetView>
    <customSheetView guid="{CA9519B9-3429-4BE9-9E5D-F85393E6AD13}" topLeftCell="A103">
      <selection activeCell="D119" sqref="D119"/>
      <pageMargins left="0.7" right="0.7" top="0.75" bottom="0.75" header="0.3" footer="0.3"/>
      <pageSetup paperSize="17" scale="55" orientation="landscape" r:id="rId15"/>
    </customSheetView>
  </customSheetViews>
  <mergeCells count="32">
    <mergeCell ref="A413:O413"/>
    <mergeCell ref="A414:D414"/>
    <mergeCell ref="E414:G414"/>
    <mergeCell ref="H414:J414"/>
    <mergeCell ref="A1:N1"/>
    <mergeCell ref="B51:M51"/>
    <mergeCell ref="A61:F62"/>
    <mergeCell ref="A96:F97"/>
    <mergeCell ref="A186:D186"/>
    <mergeCell ref="E186:G186"/>
    <mergeCell ref="H186:J186"/>
    <mergeCell ref="A185:O185"/>
    <mergeCell ref="A140:D140"/>
    <mergeCell ref="E140:G140"/>
    <mergeCell ref="A2:O2"/>
    <mergeCell ref="H140:J140"/>
    <mergeCell ref="A139:O139"/>
    <mergeCell ref="B3:D3"/>
    <mergeCell ref="E3:G3"/>
    <mergeCell ref="H3:J3"/>
    <mergeCell ref="A328:O328"/>
    <mergeCell ref="A275:D275"/>
    <mergeCell ref="E275:G275"/>
    <mergeCell ref="H275:J275"/>
    <mergeCell ref="A274:O274"/>
    <mergeCell ref="A364:O364"/>
    <mergeCell ref="A365:D365"/>
    <mergeCell ref="E365:G365"/>
    <mergeCell ref="H365:J365"/>
    <mergeCell ref="A329:D329"/>
    <mergeCell ref="E329:G329"/>
    <mergeCell ref="H329:J329"/>
  </mergeCells>
  <pageMargins left="0.7" right="0.7" top="0.75" bottom="0.75" header="0.3" footer="0.3"/>
  <pageSetup paperSize="17" scale="55" orientation="landscape" r:id="rId16"/>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pageSetUpPr fitToPage="1"/>
  </sheetPr>
  <dimension ref="A1:V63"/>
  <sheetViews>
    <sheetView workbookViewId="0">
      <selection activeCell="M31" sqref="M31"/>
    </sheetView>
  </sheetViews>
  <sheetFormatPr defaultRowHeight="15"/>
  <cols>
    <col min="1" max="1" width="15.42578125" customWidth="1"/>
    <col min="2" max="2" width="9.42578125" bestFit="1" customWidth="1"/>
    <col min="4" max="4" width="22.5703125" bestFit="1" customWidth="1"/>
    <col min="5" max="5" width="9.42578125" bestFit="1" customWidth="1"/>
    <col min="7" max="7" width="20.42578125" customWidth="1"/>
    <col min="8" max="8" width="9.42578125" bestFit="1" customWidth="1"/>
    <col min="10" max="10" width="19.42578125" bestFit="1" customWidth="1"/>
    <col min="11" max="11" width="10.42578125" customWidth="1"/>
    <col min="12" max="12" width="11.42578125" bestFit="1" customWidth="1"/>
    <col min="13" max="13" width="12.42578125" style="362" customWidth="1"/>
    <col min="14" max="14" width="25" style="362" bestFit="1" customWidth="1"/>
  </cols>
  <sheetData>
    <row r="1" spans="1:16" ht="19.5" thickBot="1">
      <c r="A1" s="247" t="s">
        <v>12</v>
      </c>
      <c r="B1" s="247"/>
      <c r="C1" s="247"/>
      <c r="D1" s="247"/>
      <c r="E1" s="247"/>
      <c r="F1" s="247"/>
      <c r="G1" s="247"/>
      <c r="H1" s="247"/>
      <c r="I1" s="247"/>
      <c r="J1" s="247"/>
      <c r="K1" s="247"/>
      <c r="L1" s="247"/>
      <c r="M1" s="687"/>
      <c r="N1" s="258"/>
    </row>
    <row r="2" spans="1:16" ht="15.75">
      <c r="A2" s="248"/>
      <c r="B2" s="249"/>
      <c r="C2" s="250" t="s">
        <v>0</v>
      </c>
      <c r="D2" s="249"/>
      <c r="E2" s="248" t="s">
        <v>9</v>
      </c>
      <c r="F2" s="250"/>
      <c r="G2" s="249"/>
      <c r="H2" s="248" t="s">
        <v>10</v>
      </c>
      <c r="I2" s="250"/>
      <c r="J2" s="250"/>
      <c r="K2" s="248"/>
      <c r="L2" s="250"/>
      <c r="N2" s="260"/>
    </row>
    <row r="3" spans="1:16" ht="45">
      <c r="A3" s="5" t="s">
        <v>7</v>
      </c>
      <c r="B3" s="7" t="s">
        <v>13</v>
      </c>
      <c r="C3" s="18" t="s">
        <v>1</v>
      </c>
      <c r="D3" s="7" t="s">
        <v>2</v>
      </c>
      <c r="E3" s="5" t="s">
        <v>3</v>
      </c>
      <c r="F3" s="6" t="s">
        <v>4</v>
      </c>
      <c r="G3" s="7" t="s">
        <v>5</v>
      </c>
      <c r="H3" s="5" t="s">
        <v>6</v>
      </c>
      <c r="I3" s="6" t="s">
        <v>4</v>
      </c>
      <c r="J3" s="7" t="s">
        <v>2</v>
      </c>
      <c r="K3" s="34" t="s">
        <v>8</v>
      </c>
      <c r="L3" s="6" t="s">
        <v>14</v>
      </c>
      <c r="M3" s="123" t="s">
        <v>3156</v>
      </c>
      <c r="N3" s="117" t="s">
        <v>11</v>
      </c>
    </row>
    <row r="4" spans="1:16" ht="15.75">
      <c r="A4" s="2723" t="s">
        <v>1145</v>
      </c>
      <c r="B4" s="2723">
        <v>2</v>
      </c>
      <c r="C4" s="2724" t="s">
        <v>806</v>
      </c>
      <c r="D4" s="2724" t="s">
        <v>14528</v>
      </c>
      <c r="E4" s="2725">
        <v>0</v>
      </c>
      <c r="F4" s="2726" t="s">
        <v>10138</v>
      </c>
      <c r="G4" s="2724"/>
      <c r="H4" s="2724">
        <v>5.27</v>
      </c>
      <c r="I4" s="2726" t="s">
        <v>1159</v>
      </c>
      <c r="J4" s="2724"/>
      <c r="K4" s="2727">
        <f>H4-E4</f>
        <v>5.27</v>
      </c>
      <c r="L4" s="2728">
        <v>43290</v>
      </c>
      <c r="M4" s="2729">
        <v>43348</v>
      </c>
      <c r="N4" s="2730" t="s">
        <v>1243</v>
      </c>
      <c r="P4" s="17"/>
    </row>
    <row r="5" spans="1:16" ht="15.75">
      <c r="A5" s="2726" t="s">
        <v>1145</v>
      </c>
      <c r="B5" s="2723">
        <v>2</v>
      </c>
      <c r="C5" s="2724" t="s">
        <v>721</v>
      </c>
      <c r="D5" s="2724" t="s">
        <v>13716</v>
      </c>
      <c r="E5" s="2725">
        <v>0</v>
      </c>
      <c r="F5" s="2726" t="s">
        <v>13715</v>
      </c>
      <c r="G5" s="2724"/>
      <c r="H5" s="2724">
        <v>7.68</v>
      </c>
      <c r="I5" s="2726" t="s">
        <v>200</v>
      </c>
      <c r="J5" s="2724"/>
      <c r="K5" s="2727">
        <f t="shared" ref="K5:K14" si="0">H5-E5</f>
        <v>7.68</v>
      </c>
      <c r="L5" s="2728">
        <v>43297</v>
      </c>
      <c r="M5" s="2729">
        <v>43305</v>
      </c>
      <c r="N5" s="2730" t="s">
        <v>1243</v>
      </c>
    </row>
    <row r="6" spans="1:16" ht="15.75">
      <c r="A6" s="2723" t="s">
        <v>1145</v>
      </c>
      <c r="B6" s="2723">
        <v>2</v>
      </c>
      <c r="C6" s="2724" t="s">
        <v>7154</v>
      </c>
      <c r="D6" s="2724" t="s">
        <v>14530</v>
      </c>
      <c r="E6" s="2725">
        <v>0</v>
      </c>
      <c r="F6" s="2723" t="s">
        <v>721</v>
      </c>
      <c r="G6" s="2724"/>
      <c r="H6" s="2724">
        <v>1.56</v>
      </c>
      <c r="I6" s="2723" t="s">
        <v>13715</v>
      </c>
      <c r="J6" s="2731"/>
      <c r="K6" s="2727">
        <f t="shared" si="0"/>
        <v>1.56</v>
      </c>
      <c r="L6" s="2728">
        <v>43304</v>
      </c>
      <c r="M6" s="2729">
        <v>43306</v>
      </c>
      <c r="N6" s="2730" t="s">
        <v>1243</v>
      </c>
    </row>
    <row r="7" spans="1:16" ht="15.75">
      <c r="A7" s="2723" t="s">
        <v>1145</v>
      </c>
      <c r="B7" s="2723">
        <v>2</v>
      </c>
      <c r="C7" s="2724" t="s">
        <v>179</v>
      </c>
      <c r="D7" s="2731" t="s">
        <v>14531</v>
      </c>
      <c r="E7" s="2725">
        <v>0</v>
      </c>
      <c r="F7" s="2723" t="s">
        <v>13715</v>
      </c>
      <c r="G7" s="2731"/>
      <c r="H7" s="2724">
        <v>1.47</v>
      </c>
      <c r="I7" s="2723" t="s">
        <v>191</v>
      </c>
      <c r="J7" s="2724" t="s">
        <v>14537</v>
      </c>
      <c r="K7" s="2727">
        <f t="shared" si="0"/>
        <v>1.47</v>
      </c>
      <c r="L7" s="2728">
        <v>43311</v>
      </c>
      <c r="M7" s="2729">
        <v>43297</v>
      </c>
      <c r="N7" s="2730" t="s">
        <v>1243</v>
      </c>
    </row>
    <row r="8" spans="1:16" ht="15.75">
      <c r="A8" s="2723" t="s">
        <v>1145</v>
      </c>
      <c r="B8" s="2723">
        <v>2</v>
      </c>
      <c r="C8" s="2724" t="s">
        <v>5092</v>
      </c>
      <c r="D8" s="2731" t="s">
        <v>14532</v>
      </c>
      <c r="E8" s="2725">
        <v>0</v>
      </c>
      <c r="F8" s="2723" t="s">
        <v>13715</v>
      </c>
      <c r="G8" s="2724"/>
      <c r="H8" s="2724">
        <v>1.43</v>
      </c>
      <c r="I8" s="2723" t="s">
        <v>721</v>
      </c>
      <c r="J8" s="2731" t="s">
        <v>13716</v>
      </c>
      <c r="K8" s="2727">
        <f t="shared" si="0"/>
        <v>1.43</v>
      </c>
      <c r="L8" s="2728">
        <v>43318</v>
      </c>
      <c r="M8" s="2729">
        <v>43306</v>
      </c>
      <c r="N8" s="2730" t="s">
        <v>1243</v>
      </c>
      <c r="P8" s="17"/>
    </row>
    <row r="9" spans="1:16" ht="15.75">
      <c r="A9" s="2726" t="s">
        <v>1145</v>
      </c>
      <c r="B9" s="2723">
        <v>2</v>
      </c>
      <c r="C9" s="2724" t="s">
        <v>14529</v>
      </c>
      <c r="D9" s="2731" t="s">
        <v>14533</v>
      </c>
      <c r="E9" s="2725">
        <v>0</v>
      </c>
      <c r="F9" s="2723" t="s">
        <v>14538</v>
      </c>
      <c r="G9" s="2724"/>
      <c r="H9" s="2724">
        <v>2.31</v>
      </c>
      <c r="I9" s="2723" t="s">
        <v>14539</v>
      </c>
      <c r="J9" s="2731"/>
      <c r="K9" s="2727">
        <f t="shared" si="0"/>
        <v>2.31</v>
      </c>
      <c r="L9" s="2728">
        <v>43325</v>
      </c>
      <c r="M9" s="2729">
        <v>43521</v>
      </c>
      <c r="N9" s="2730" t="s">
        <v>1243</v>
      </c>
    </row>
    <row r="10" spans="1:16" ht="15.75">
      <c r="A10" s="2723" t="s">
        <v>1145</v>
      </c>
      <c r="B10" s="2723">
        <v>2</v>
      </c>
      <c r="C10" s="2724" t="s">
        <v>6371</v>
      </c>
      <c r="D10" s="2731" t="s">
        <v>14534</v>
      </c>
      <c r="E10" s="2725">
        <v>0</v>
      </c>
      <c r="F10" s="2723" t="s">
        <v>14540</v>
      </c>
      <c r="G10" s="2731" t="s">
        <v>14534</v>
      </c>
      <c r="H10" s="2724">
        <v>1.75</v>
      </c>
      <c r="I10" s="2723" t="s">
        <v>13715</v>
      </c>
      <c r="J10" s="2724"/>
      <c r="K10" s="2727">
        <f t="shared" si="0"/>
        <v>1.75</v>
      </c>
      <c r="L10" s="2728">
        <v>43332</v>
      </c>
      <c r="M10" s="2729">
        <v>43529</v>
      </c>
      <c r="N10" s="2730" t="s">
        <v>1243</v>
      </c>
    </row>
    <row r="11" spans="1:16" ht="15.75">
      <c r="A11" s="2723" t="s">
        <v>1145</v>
      </c>
      <c r="B11" s="2723">
        <v>2</v>
      </c>
      <c r="C11" s="2724" t="s">
        <v>13714</v>
      </c>
      <c r="D11" s="2731"/>
      <c r="E11" s="2725">
        <v>0</v>
      </c>
      <c r="F11" s="2723" t="s">
        <v>6652</v>
      </c>
      <c r="G11" s="2724"/>
      <c r="H11" s="2724">
        <v>6.17</v>
      </c>
      <c r="I11" s="2723" t="s">
        <v>14529</v>
      </c>
      <c r="J11" s="2731" t="s">
        <v>14533</v>
      </c>
      <c r="K11" s="2727">
        <f t="shared" si="0"/>
        <v>6.17</v>
      </c>
      <c r="L11" s="2728">
        <v>43339</v>
      </c>
      <c r="M11" s="2729">
        <v>43552</v>
      </c>
      <c r="N11" s="2730" t="s">
        <v>1243</v>
      </c>
    </row>
    <row r="12" spans="1:16" ht="15.75">
      <c r="A12" s="2723" t="s">
        <v>1145</v>
      </c>
      <c r="B12" s="2723">
        <v>2</v>
      </c>
      <c r="C12" s="2724" t="s">
        <v>13715</v>
      </c>
      <c r="D12" s="2731"/>
      <c r="E12" s="2725">
        <v>0</v>
      </c>
      <c r="F12" s="2723" t="s">
        <v>200</v>
      </c>
      <c r="G12" s="2731"/>
      <c r="H12" s="2724">
        <v>7.61</v>
      </c>
      <c r="I12" s="2723" t="s">
        <v>14541</v>
      </c>
      <c r="J12" s="2731"/>
      <c r="K12" s="2727">
        <f t="shared" si="0"/>
        <v>7.61</v>
      </c>
      <c r="L12" s="2728">
        <v>43347</v>
      </c>
      <c r="M12" s="2729">
        <v>43293</v>
      </c>
      <c r="N12" s="2730" t="s">
        <v>1243</v>
      </c>
      <c r="P12" s="17"/>
    </row>
    <row r="13" spans="1:16" ht="15.75">
      <c r="A13" s="2726" t="s">
        <v>1145</v>
      </c>
      <c r="B13" s="2723">
        <v>2</v>
      </c>
      <c r="C13" s="2724" t="s">
        <v>10138</v>
      </c>
      <c r="D13" s="2731" t="s">
        <v>14752</v>
      </c>
      <c r="E13" s="2725">
        <v>1.57</v>
      </c>
      <c r="F13" s="2723" t="s">
        <v>14542</v>
      </c>
      <c r="G13" s="2731" t="s">
        <v>14533</v>
      </c>
      <c r="H13" s="2724" t="s">
        <v>14536</v>
      </c>
      <c r="I13" s="2723"/>
      <c r="J13" s="2731"/>
      <c r="K13" s="2727">
        <v>15.56</v>
      </c>
      <c r="L13" s="2728">
        <v>43354</v>
      </c>
      <c r="M13" s="2729">
        <v>43542</v>
      </c>
      <c r="N13" s="2730" t="s">
        <v>1243</v>
      </c>
    </row>
    <row r="14" spans="1:16" ht="15.75">
      <c r="A14" s="2723" t="s">
        <v>1145</v>
      </c>
      <c r="B14" s="2723">
        <v>2</v>
      </c>
      <c r="C14" s="2724" t="s">
        <v>594</v>
      </c>
      <c r="D14" s="2731" t="s">
        <v>14535</v>
      </c>
      <c r="E14" s="2725">
        <v>0</v>
      </c>
      <c r="F14" s="2723" t="s">
        <v>533</v>
      </c>
      <c r="G14" s="2731"/>
      <c r="H14" s="2724">
        <v>1.46</v>
      </c>
      <c r="I14" s="2723"/>
      <c r="J14" s="2731" t="s">
        <v>14543</v>
      </c>
      <c r="K14" s="2727">
        <f t="shared" si="0"/>
        <v>1.46</v>
      </c>
      <c r="L14" s="2728">
        <v>43367</v>
      </c>
      <c r="M14" s="2729">
        <v>43542</v>
      </c>
      <c r="N14" s="2730" t="s">
        <v>1243</v>
      </c>
    </row>
    <row r="15" spans="1:16" ht="15.75">
      <c r="A15" s="2723" t="s">
        <v>1145</v>
      </c>
      <c r="B15" s="2723">
        <v>2</v>
      </c>
      <c r="C15" s="2724" t="s">
        <v>738</v>
      </c>
      <c r="D15" s="2731" t="s">
        <v>14754</v>
      </c>
      <c r="E15" s="2725"/>
      <c r="F15" s="2723" t="s">
        <v>191</v>
      </c>
      <c r="G15" s="2723"/>
      <c r="H15" s="2724"/>
      <c r="I15" s="2726" t="s">
        <v>1159</v>
      </c>
      <c r="J15" s="2723"/>
      <c r="K15" s="2727"/>
      <c r="L15" s="2728">
        <v>43297</v>
      </c>
      <c r="M15" s="2729">
        <v>43311</v>
      </c>
      <c r="N15" s="2730" t="s">
        <v>1243</v>
      </c>
    </row>
    <row r="16" spans="1:16" ht="15.75">
      <c r="A16" s="2723" t="s">
        <v>1145</v>
      </c>
      <c r="B16" s="2723">
        <v>2</v>
      </c>
      <c r="C16" s="2724" t="s">
        <v>191</v>
      </c>
      <c r="D16" s="2731" t="s">
        <v>14753</v>
      </c>
      <c r="E16" s="2725"/>
      <c r="F16" s="2723" t="s">
        <v>200</v>
      </c>
      <c r="G16" s="2723"/>
      <c r="H16" s="2724"/>
      <c r="I16" s="2723" t="s">
        <v>13715</v>
      </c>
      <c r="J16" s="2723"/>
      <c r="K16" s="2727"/>
      <c r="L16" s="2728">
        <v>43297</v>
      </c>
      <c r="M16" s="2729">
        <v>43311</v>
      </c>
      <c r="N16" s="2730" t="s">
        <v>1243</v>
      </c>
      <c r="P16" s="17"/>
    </row>
    <row r="17" spans="1:22" ht="15.75">
      <c r="A17" s="2723"/>
      <c r="B17" s="2731"/>
      <c r="C17" s="2723"/>
      <c r="D17" s="2723"/>
      <c r="E17" s="2733"/>
      <c r="F17" s="2723"/>
      <c r="G17" s="2723"/>
      <c r="H17" s="2731"/>
      <c r="I17" s="2723"/>
      <c r="J17" s="2723"/>
      <c r="K17" s="2727"/>
      <c r="L17" s="2734"/>
      <c r="M17" s="2729"/>
      <c r="N17" s="2732"/>
    </row>
    <row r="18" spans="1:22" ht="15.75">
      <c r="A18" s="2723"/>
      <c r="B18" s="2731"/>
      <c r="C18" s="2723"/>
      <c r="D18" s="2723"/>
      <c r="E18" s="2733"/>
      <c r="F18" s="2723"/>
      <c r="G18" s="2723"/>
      <c r="H18" s="2733"/>
      <c r="I18" s="2723"/>
      <c r="J18" s="2723"/>
      <c r="K18" s="2727"/>
      <c r="L18" s="2728"/>
      <c r="M18" s="2729"/>
      <c r="N18" s="2732"/>
    </row>
    <row r="19" spans="1:22" ht="15" customHeight="1">
      <c r="A19" s="2735" t="s">
        <v>14544</v>
      </c>
      <c r="B19" s="2736">
        <v>2</v>
      </c>
      <c r="C19" s="2737" t="s">
        <v>1241</v>
      </c>
      <c r="D19" s="2736" t="s">
        <v>14548</v>
      </c>
      <c r="E19" s="2738">
        <v>15.04</v>
      </c>
      <c r="F19" s="2738" t="s">
        <v>14549</v>
      </c>
      <c r="G19" s="2739"/>
      <c r="H19" s="2738">
        <v>20.12</v>
      </c>
      <c r="I19" s="2736" t="s">
        <v>1161</v>
      </c>
      <c r="J19" s="2739"/>
      <c r="K19" s="2733">
        <v>5.08</v>
      </c>
      <c r="L19" s="2740">
        <v>43344</v>
      </c>
      <c r="M19" s="2740">
        <v>43404</v>
      </c>
      <c r="N19" s="2730" t="s">
        <v>1243</v>
      </c>
    </row>
    <row r="20" spans="1:22" ht="15" customHeight="1">
      <c r="A20" s="2735" t="s">
        <v>14544</v>
      </c>
      <c r="B20" s="2731">
        <v>2</v>
      </c>
      <c r="C20" s="2742" t="s">
        <v>1725</v>
      </c>
      <c r="D20" s="2731" t="s">
        <v>14547</v>
      </c>
      <c r="E20" s="2738">
        <v>0</v>
      </c>
      <c r="F20" s="2738" t="s">
        <v>14550</v>
      </c>
      <c r="G20" s="2731"/>
      <c r="H20" s="2738">
        <v>2.2000000000000002</v>
      </c>
      <c r="I20" s="2731"/>
      <c r="J20" s="2731" t="s">
        <v>4977</v>
      </c>
      <c r="K20" s="2738">
        <v>2.2000000000000002</v>
      </c>
      <c r="L20" s="2741">
        <v>43374</v>
      </c>
      <c r="M20" s="2741">
        <v>43404</v>
      </c>
      <c r="N20" s="2730" t="s">
        <v>1243</v>
      </c>
      <c r="P20" s="17"/>
    </row>
    <row r="21" spans="1:22" ht="15" customHeight="1">
      <c r="A21" s="2735" t="s">
        <v>14544</v>
      </c>
      <c r="B21" s="2731">
        <v>2</v>
      </c>
      <c r="C21" s="2743" t="s">
        <v>14545</v>
      </c>
      <c r="D21" s="2731" t="s">
        <v>14546</v>
      </c>
      <c r="E21" s="2733">
        <v>0</v>
      </c>
      <c r="F21" s="2731" t="s">
        <v>430</v>
      </c>
      <c r="G21" s="2731" t="s">
        <v>14551</v>
      </c>
      <c r="H21" s="2731">
        <v>1.0900000000000001</v>
      </c>
      <c r="I21" s="2731" t="s">
        <v>1146</v>
      </c>
      <c r="J21" s="2731"/>
      <c r="K21" s="2738">
        <v>1.0900000000000001</v>
      </c>
      <c r="L21" s="2744">
        <v>43388</v>
      </c>
      <c r="M21" s="2744">
        <v>43404</v>
      </c>
      <c r="N21" s="2730" t="s">
        <v>1243</v>
      </c>
    </row>
    <row r="22" spans="1:22" ht="15" customHeight="1">
      <c r="A22" s="2735" t="s">
        <v>14544</v>
      </c>
      <c r="B22" s="2731">
        <v>2</v>
      </c>
      <c r="C22" s="2743" t="s">
        <v>1722</v>
      </c>
      <c r="D22" s="2731" t="s">
        <v>14554</v>
      </c>
      <c r="E22" s="2733">
        <v>0</v>
      </c>
      <c r="F22" s="2731" t="s">
        <v>771</v>
      </c>
      <c r="G22" s="2731" t="s">
        <v>14559</v>
      </c>
      <c r="H22" s="2731">
        <v>0.34</v>
      </c>
      <c r="I22" s="2731" t="s">
        <v>14552</v>
      </c>
      <c r="J22" s="2731"/>
      <c r="K22" s="2738">
        <f t="shared" ref="K22:K28" si="1">H22-E22</f>
        <v>0.34</v>
      </c>
      <c r="L22" s="2741">
        <v>43290</v>
      </c>
      <c r="M22" s="2741">
        <v>43552</v>
      </c>
      <c r="N22" s="2730" t="s">
        <v>1243</v>
      </c>
    </row>
    <row r="23" spans="1:22" ht="15" customHeight="1">
      <c r="A23" s="2735" t="s">
        <v>14544</v>
      </c>
      <c r="B23" s="2731">
        <v>2</v>
      </c>
      <c r="C23" s="2743" t="s">
        <v>2734</v>
      </c>
      <c r="D23" s="2731" t="s">
        <v>14555</v>
      </c>
      <c r="E23" s="2731">
        <v>0</v>
      </c>
      <c r="F23" s="2731" t="s">
        <v>212</v>
      </c>
      <c r="G23" s="2731" t="s">
        <v>14561</v>
      </c>
      <c r="H23" s="2731">
        <v>0.75</v>
      </c>
      <c r="I23" s="2731" t="s">
        <v>770</v>
      </c>
      <c r="J23" s="2731" t="s">
        <v>14558</v>
      </c>
      <c r="K23" s="2738">
        <f t="shared" si="1"/>
        <v>0.75</v>
      </c>
      <c r="L23" s="2740">
        <v>43304</v>
      </c>
      <c r="M23" s="2740">
        <v>43523</v>
      </c>
      <c r="N23" s="2730" t="s">
        <v>1243</v>
      </c>
    </row>
    <row r="24" spans="1:22" ht="15" customHeight="1">
      <c r="A24" s="2735" t="s">
        <v>14544</v>
      </c>
      <c r="B24" s="2731">
        <v>2</v>
      </c>
      <c r="C24" s="2743" t="s">
        <v>169</v>
      </c>
      <c r="D24" s="2733" t="s">
        <v>14556</v>
      </c>
      <c r="E24" s="2733">
        <v>0.32</v>
      </c>
      <c r="F24" s="2731" t="s">
        <v>14552</v>
      </c>
      <c r="G24" s="2733"/>
      <c r="H24" s="2733">
        <v>1.04</v>
      </c>
      <c r="I24" s="2731" t="s">
        <v>6775</v>
      </c>
      <c r="J24" s="2733" t="s">
        <v>14563</v>
      </c>
      <c r="K24" s="2738">
        <f t="shared" si="1"/>
        <v>0.72</v>
      </c>
      <c r="L24" s="2741">
        <v>43318</v>
      </c>
      <c r="M24" s="2741">
        <v>43312</v>
      </c>
      <c r="N24" s="2730" t="s">
        <v>1243</v>
      </c>
    </row>
    <row r="25" spans="1:22" ht="15" customHeight="1">
      <c r="A25" s="2735" t="s">
        <v>14544</v>
      </c>
      <c r="B25" s="2731">
        <v>2</v>
      </c>
      <c r="C25" s="2743" t="s">
        <v>127</v>
      </c>
      <c r="D25" s="2733" t="s">
        <v>14557</v>
      </c>
      <c r="E25" s="2733">
        <v>2.38</v>
      </c>
      <c r="F25" s="2731" t="s">
        <v>771</v>
      </c>
      <c r="G25" s="2733" t="s">
        <v>14559</v>
      </c>
      <c r="H25" s="2733">
        <v>3.99</v>
      </c>
      <c r="I25" s="2731" t="s">
        <v>1163</v>
      </c>
      <c r="J25" s="2733"/>
      <c r="K25" s="2738">
        <f t="shared" si="1"/>
        <v>1.6100000000000003</v>
      </c>
      <c r="L25" s="2741">
        <v>43332</v>
      </c>
      <c r="M25" s="2741">
        <v>43521</v>
      </c>
      <c r="N25" s="2730" t="s">
        <v>1243</v>
      </c>
      <c r="P25" s="17"/>
    </row>
    <row r="26" spans="1:22" ht="15" customHeight="1">
      <c r="A26" s="2735" t="s">
        <v>14544</v>
      </c>
      <c r="B26" s="2731">
        <v>2</v>
      </c>
      <c r="C26" s="2743" t="s">
        <v>770</v>
      </c>
      <c r="D26" s="2731" t="s">
        <v>14558</v>
      </c>
      <c r="E26" s="2733">
        <v>0</v>
      </c>
      <c r="F26" s="2731" t="s">
        <v>737</v>
      </c>
      <c r="G26" s="2731" t="s">
        <v>14562</v>
      </c>
      <c r="H26" s="2731">
        <v>3.04</v>
      </c>
      <c r="I26" s="2731" t="s">
        <v>3149</v>
      </c>
      <c r="J26" s="2731" t="s">
        <v>14564</v>
      </c>
      <c r="K26" s="2738">
        <f t="shared" si="1"/>
        <v>3.04</v>
      </c>
      <c r="L26" s="2744">
        <v>43347</v>
      </c>
      <c r="M26" s="2744">
        <v>43552</v>
      </c>
      <c r="N26" s="2730" t="s">
        <v>1243</v>
      </c>
    </row>
    <row r="27" spans="1:22" ht="15" customHeight="1">
      <c r="A27" s="2735" t="s">
        <v>14544</v>
      </c>
      <c r="B27" s="2731">
        <v>2</v>
      </c>
      <c r="C27" s="2743" t="s">
        <v>771</v>
      </c>
      <c r="D27" s="2733" t="s">
        <v>14559</v>
      </c>
      <c r="E27" s="2733">
        <v>0</v>
      </c>
      <c r="F27" s="2731" t="s">
        <v>1163</v>
      </c>
      <c r="G27" s="2733"/>
      <c r="H27" s="2733">
        <v>5.68</v>
      </c>
      <c r="I27" s="2731" t="s">
        <v>14552</v>
      </c>
      <c r="J27" s="2733"/>
      <c r="K27" s="2738">
        <f t="shared" si="1"/>
        <v>5.68</v>
      </c>
      <c r="L27" s="2741">
        <v>43361</v>
      </c>
      <c r="M27" s="2741">
        <v>43628</v>
      </c>
      <c r="N27" s="2730" t="s">
        <v>1243</v>
      </c>
    </row>
    <row r="28" spans="1:22" ht="15" customHeight="1">
      <c r="A28" s="2735" t="s">
        <v>14544</v>
      </c>
      <c r="B28" s="2731">
        <v>2</v>
      </c>
      <c r="C28" s="2743" t="s">
        <v>206</v>
      </c>
      <c r="D28" s="2731" t="s">
        <v>14560</v>
      </c>
      <c r="E28" s="2733">
        <v>21.42</v>
      </c>
      <c r="F28" s="2731" t="s">
        <v>14553</v>
      </c>
      <c r="G28" s="2731" t="s">
        <v>7767</v>
      </c>
      <c r="H28" s="2731">
        <v>24.56</v>
      </c>
      <c r="I28" s="2731" t="s">
        <v>1163</v>
      </c>
      <c r="J28" s="2731"/>
      <c r="K28" s="2738">
        <f t="shared" si="1"/>
        <v>3.139999999999997</v>
      </c>
      <c r="L28" s="2744">
        <v>43381</v>
      </c>
      <c r="M28" s="2744">
        <v>43549</v>
      </c>
      <c r="N28" s="2730" t="s">
        <v>1243</v>
      </c>
      <c r="P28" s="17"/>
    </row>
    <row r="29" spans="1:22">
      <c r="A29" s="2423"/>
      <c r="B29" s="2632"/>
      <c r="C29" s="2423"/>
      <c r="D29" s="2423"/>
      <c r="E29" s="2632"/>
      <c r="F29" s="2423"/>
      <c r="G29" s="2423"/>
      <c r="H29" s="2632"/>
      <c r="I29" s="2423"/>
      <c r="J29" s="2423"/>
      <c r="K29" s="2423"/>
      <c r="L29" s="2719"/>
      <c r="M29" s="2714"/>
      <c r="N29" s="2715"/>
    </row>
    <row r="30" spans="1:22">
      <c r="A30" s="2423"/>
      <c r="B30" s="2632"/>
      <c r="C30" s="2423"/>
      <c r="D30" s="2423"/>
      <c r="E30" s="2718"/>
      <c r="F30" s="2423"/>
      <c r="G30" s="2423"/>
      <c r="H30" s="2718"/>
      <c r="I30" s="2423"/>
      <c r="J30" s="2423"/>
      <c r="K30" s="2720"/>
      <c r="L30" s="2700"/>
      <c r="M30" s="2714"/>
      <c r="N30" s="2715"/>
    </row>
    <row r="31" spans="1:22">
      <c r="A31" s="2717"/>
      <c r="B31" s="2716"/>
      <c r="C31" s="2717"/>
      <c r="D31" s="2717"/>
      <c r="E31" s="2432"/>
      <c r="F31" s="2717"/>
      <c r="G31" s="2717"/>
      <c r="H31" s="2716"/>
      <c r="I31" s="2717"/>
      <c r="J31" s="2717"/>
      <c r="K31" s="2717"/>
      <c r="L31" s="2701"/>
      <c r="M31" s="2721"/>
      <c r="N31" s="2722"/>
      <c r="P31" s="40"/>
      <c r="Q31" s="40"/>
      <c r="R31" s="40"/>
      <c r="S31" s="40"/>
      <c r="T31" s="40"/>
      <c r="U31" s="40"/>
      <c r="V31" s="40"/>
    </row>
    <row r="32" spans="1:22">
      <c r="A32" s="2193"/>
      <c r="B32" s="2195"/>
      <c r="C32" s="2193"/>
      <c r="D32" s="2193"/>
      <c r="E32" s="2194"/>
      <c r="F32" s="2193"/>
      <c r="G32" s="2193"/>
      <c r="H32" s="2195"/>
      <c r="I32" s="2193"/>
      <c r="J32" s="2193"/>
      <c r="K32" s="2193"/>
      <c r="L32" s="2701"/>
      <c r="M32" s="2702"/>
      <c r="N32" s="2628"/>
      <c r="P32" s="40"/>
      <c r="Q32" s="40"/>
      <c r="R32" s="40"/>
      <c r="S32" s="40"/>
      <c r="T32" s="40"/>
      <c r="U32" s="40"/>
      <c r="V32" s="40"/>
    </row>
    <row r="33" spans="1:22">
      <c r="A33" s="2193"/>
      <c r="B33" s="2195"/>
      <c r="C33" s="2193"/>
      <c r="D33" s="2193"/>
      <c r="E33" s="2194"/>
      <c r="F33" s="2193"/>
      <c r="G33" s="2193"/>
      <c r="H33" s="2195"/>
      <c r="I33" s="2193"/>
      <c r="J33" s="2193"/>
      <c r="K33" s="2193"/>
      <c r="L33" s="2701"/>
      <c r="M33" s="2702"/>
      <c r="N33" s="2628"/>
      <c r="P33" s="40"/>
      <c r="Q33" s="40"/>
      <c r="R33" s="40"/>
      <c r="S33" s="40"/>
      <c r="T33" s="40"/>
      <c r="U33" s="40"/>
      <c r="V33" s="40"/>
    </row>
    <row r="34" spans="1:22">
      <c r="A34" s="2193"/>
      <c r="B34" s="2195"/>
      <c r="C34" s="2193"/>
      <c r="D34" s="2193"/>
      <c r="E34" s="2194"/>
      <c r="F34" s="2193"/>
      <c r="G34" s="2193"/>
      <c r="H34" s="2195"/>
      <c r="I34" s="2193"/>
      <c r="J34" s="2193"/>
      <c r="K34" s="2193"/>
      <c r="L34" s="2701"/>
      <c r="M34" s="2702"/>
      <c r="N34" s="2628"/>
      <c r="P34" s="40"/>
      <c r="Q34" s="40"/>
      <c r="R34" s="40"/>
      <c r="S34" s="40"/>
      <c r="T34" s="40"/>
      <c r="U34" s="40"/>
      <c r="V34" s="40"/>
    </row>
    <row r="35" spans="1:22">
      <c r="A35" s="2193"/>
      <c r="B35" s="2195"/>
      <c r="C35" s="2193"/>
      <c r="D35" s="2193"/>
      <c r="E35" s="2194"/>
      <c r="F35" s="2193"/>
      <c r="G35" s="2193"/>
      <c r="H35" s="2195"/>
      <c r="I35" s="2193"/>
      <c r="J35" s="2193"/>
      <c r="K35" s="2193"/>
      <c r="L35" s="2701"/>
      <c r="M35" s="2702"/>
      <c r="N35" s="2628"/>
      <c r="P35" s="40"/>
      <c r="Q35" s="40"/>
      <c r="R35" s="40"/>
      <c r="S35" s="40"/>
      <c r="T35" s="40"/>
      <c r="U35" s="40"/>
      <c r="V35" s="40"/>
    </row>
    <row r="36" spans="1:22">
      <c r="A36" s="2450"/>
      <c r="B36" s="2211"/>
      <c r="C36" s="2450"/>
      <c r="D36" s="2450"/>
      <c r="E36" s="2465"/>
      <c r="F36" s="2450"/>
      <c r="G36" s="2450"/>
      <c r="H36" s="2211"/>
      <c r="I36" s="2450"/>
      <c r="J36" s="2450"/>
      <c r="K36" s="2699"/>
      <c r="L36" s="2703"/>
      <c r="M36" s="2704"/>
      <c r="N36" s="2705"/>
      <c r="P36" s="17"/>
    </row>
    <row r="37" spans="1:22">
      <c r="A37" s="2450"/>
      <c r="B37" s="2211"/>
      <c r="C37" s="2450"/>
      <c r="D37" s="2450"/>
      <c r="E37" s="2211"/>
      <c r="F37" s="2450"/>
      <c r="G37" s="2450"/>
      <c r="H37" s="2211"/>
      <c r="I37" s="2450"/>
      <c r="J37" s="2450"/>
      <c r="K37" s="2450"/>
      <c r="L37" s="2706"/>
      <c r="M37" s="2197"/>
      <c r="N37" s="2199"/>
    </row>
    <row r="38" spans="1:22">
      <c r="A38" s="2450"/>
      <c r="B38" s="2211"/>
      <c r="C38" s="2450"/>
      <c r="D38" s="2450"/>
      <c r="E38" s="2465"/>
      <c r="F38" s="2450"/>
      <c r="G38" s="2450"/>
      <c r="H38" s="2465"/>
      <c r="I38" s="2450"/>
      <c r="J38" s="2450"/>
      <c r="K38" s="2699"/>
      <c r="L38" s="2700"/>
      <c r="M38" s="2197"/>
      <c r="N38" s="2199"/>
    </row>
    <row r="39" spans="1:22">
      <c r="A39" s="2450"/>
      <c r="B39" s="2211"/>
      <c r="C39" s="2450"/>
      <c r="D39" s="2450"/>
      <c r="E39" s="2465"/>
      <c r="F39" s="2450"/>
      <c r="G39" s="2450"/>
      <c r="H39" s="2211"/>
      <c r="I39" s="2450"/>
      <c r="J39" s="2450"/>
      <c r="K39" s="2450"/>
      <c r="L39" s="2707"/>
      <c r="M39" s="2704"/>
      <c r="N39" s="2705"/>
      <c r="P39" s="17"/>
    </row>
    <row r="40" spans="1:22">
      <c r="A40" s="2450"/>
      <c r="B40" s="2211"/>
      <c r="C40" s="2450"/>
      <c r="D40" s="2450"/>
      <c r="E40" s="2465"/>
      <c r="F40" s="2450"/>
      <c r="G40" s="2450"/>
      <c r="H40" s="2211"/>
      <c r="I40" s="2450"/>
      <c r="J40" s="2450"/>
      <c r="K40" s="2450"/>
      <c r="L40" s="2196"/>
      <c r="M40" s="2197"/>
      <c r="N40" s="2199"/>
    </row>
    <row r="41" spans="1:22">
      <c r="A41" s="2450"/>
      <c r="B41" s="2211"/>
      <c r="C41" s="2450"/>
      <c r="D41" s="2450"/>
      <c r="E41" s="2211"/>
      <c r="F41" s="2450"/>
      <c r="G41" s="2450"/>
      <c r="H41" s="2211"/>
      <c r="I41" s="2450"/>
      <c r="J41" s="2450"/>
      <c r="K41" s="2450"/>
      <c r="L41" s="2698"/>
      <c r="M41" s="2197"/>
      <c r="N41" s="2199"/>
    </row>
    <row r="42" spans="1:22">
      <c r="A42" s="2193"/>
      <c r="B42" s="2211"/>
      <c r="C42" s="2450"/>
      <c r="D42" s="2699"/>
      <c r="E42" s="2465"/>
      <c r="F42" s="2450"/>
      <c r="G42" s="2699"/>
      <c r="H42" s="2465"/>
      <c r="I42" s="2450"/>
      <c r="J42" s="2699"/>
      <c r="K42" s="2699"/>
      <c r="L42" s="2196"/>
      <c r="M42" s="2197"/>
      <c r="N42" s="2199"/>
    </row>
    <row r="43" spans="1:22">
      <c r="A43" s="2193"/>
      <c r="B43" s="2211"/>
      <c r="C43" s="2450"/>
      <c r="D43" s="2699"/>
      <c r="E43" s="2465"/>
      <c r="F43" s="2450"/>
      <c r="G43" s="2699"/>
      <c r="H43" s="2465"/>
      <c r="I43" s="2450"/>
      <c r="J43" s="2699"/>
      <c r="K43" s="2699"/>
      <c r="L43" s="2196"/>
      <c r="M43" s="2197"/>
      <c r="N43" s="2199"/>
    </row>
    <row r="44" spans="1:22">
      <c r="A44" s="2450"/>
      <c r="B44" s="2211"/>
      <c r="C44" s="2450"/>
      <c r="D44" s="2450"/>
      <c r="E44" s="2465"/>
      <c r="F44" s="2450"/>
      <c r="G44" s="2450"/>
      <c r="H44" s="2211"/>
      <c r="I44" s="2450"/>
      <c r="J44" s="2450"/>
      <c r="K44" s="2450"/>
      <c r="L44" s="2707"/>
      <c r="M44" s="2704"/>
      <c r="N44" s="2705"/>
      <c r="P44" s="17"/>
    </row>
    <row r="45" spans="1:22">
      <c r="A45" s="2193"/>
      <c r="B45" s="2211"/>
      <c r="C45" s="2450"/>
      <c r="D45" s="2699"/>
      <c r="E45" s="2465"/>
      <c r="F45" s="2450"/>
      <c r="G45" s="2699"/>
      <c r="H45" s="2465"/>
      <c r="I45" s="2450"/>
      <c r="J45" s="2699"/>
      <c r="K45" s="2699"/>
      <c r="L45" s="2196"/>
      <c r="M45" s="2197"/>
      <c r="N45" s="2199"/>
    </row>
    <row r="46" spans="1:22">
      <c r="A46" s="2450"/>
      <c r="B46" s="2211"/>
      <c r="C46" s="2450"/>
      <c r="D46" s="2450"/>
      <c r="E46" s="2465"/>
      <c r="F46" s="2450"/>
      <c r="G46" s="2450"/>
      <c r="H46" s="2211"/>
      <c r="I46" s="2450"/>
      <c r="J46" s="2450"/>
      <c r="K46" s="2450"/>
      <c r="L46" s="2707"/>
      <c r="M46" s="2704"/>
      <c r="N46" s="2705"/>
      <c r="P46" s="17"/>
    </row>
    <row r="47" spans="1:22">
      <c r="A47" s="2193"/>
      <c r="B47" s="2195"/>
      <c r="C47" s="2193"/>
      <c r="D47" s="2193"/>
      <c r="E47" s="2194"/>
      <c r="F47" s="2193"/>
      <c r="G47" s="2193"/>
      <c r="H47" s="2195"/>
      <c r="I47" s="2450"/>
      <c r="J47" s="2193"/>
      <c r="K47" s="2193"/>
      <c r="L47" s="2196"/>
      <c r="M47" s="2197"/>
      <c r="N47" s="2199"/>
    </row>
    <row r="48" spans="1:22">
      <c r="A48" s="2450"/>
      <c r="B48" s="2211"/>
      <c r="C48" s="2450"/>
      <c r="D48" s="2450"/>
      <c r="E48" s="2211"/>
      <c r="F48" s="2450"/>
      <c r="G48" s="2450"/>
      <c r="H48" s="2211"/>
      <c r="I48" s="2450"/>
      <c r="J48" s="2450"/>
      <c r="K48" s="2450"/>
      <c r="L48" s="2196"/>
      <c r="M48" s="2197"/>
      <c r="N48" s="2199"/>
    </row>
    <row r="49" spans="1:16">
      <c r="A49" s="2450"/>
      <c r="B49" s="2211"/>
      <c r="C49" s="2450"/>
      <c r="D49" s="2450"/>
      <c r="E49" s="2465"/>
      <c r="F49" s="2450"/>
      <c r="G49" s="2450"/>
      <c r="H49" s="2465"/>
      <c r="I49" s="2450"/>
      <c r="J49" s="2450"/>
      <c r="K49" s="2450"/>
      <c r="L49" s="2707"/>
      <c r="M49" s="2704"/>
      <c r="N49" s="2199"/>
      <c r="P49" s="17"/>
    </row>
    <row r="50" spans="1:16">
      <c r="A50" s="2450"/>
      <c r="B50" s="2450"/>
      <c r="C50" s="2450"/>
      <c r="D50" s="2450"/>
      <c r="E50" s="2450"/>
      <c r="F50" s="2450"/>
      <c r="G50" s="2450"/>
      <c r="H50" s="2450"/>
      <c r="I50" s="2450"/>
      <c r="J50" s="2450"/>
      <c r="K50" s="2450"/>
      <c r="L50" s="2450"/>
      <c r="M50" s="2199"/>
      <c r="N50" s="2199"/>
    </row>
    <row r="63" spans="1:16">
      <c r="A63" s="2192"/>
    </row>
  </sheetData>
  <customSheetViews>
    <customSheetView guid="{79AD5FB7-84BA-40F8-B93E-7F6D3F799515}" topLeftCell="A37">
      <selection activeCell="M49" sqref="M49"/>
      <pageMargins left="0.7" right="0.7" top="0.75" bottom="0.75" header="0.3" footer="0.3"/>
    </customSheetView>
    <customSheetView guid="{A3593EDC-2197-4283-B58F-E8F46865F6B0}">
      <selection activeCell="M49" sqref="M49"/>
      <pageMargins left="0.7" right="0.7" top="0.75" bottom="0.75" header="0.3" footer="0.3"/>
    </customSheetView>
    <customSheetView guid="{39DE2760-0BFC-4719-B1E4-380C3A7079FC}">
      <selection activeCell="M49" sqref="M49"/>
      <pageMargins left="0.7" right="0.7" top="0.75" bottom="0.75" header="0.3" footer="0.3"/>
    </customSheetView>
    <customSheetView guid="{6CF4F969-58DE-4028-9DCC-C6E713BA1EE8}">
      <selection activeCell="A50" sqref="A50:XFD50"/>
      <pageMargins left="0.7" right="0.7" top="0.75" bottom="0.75" header="0.3" footer="0.3"/>
    </customSheetView>
    <customSheetView guid="{854D26F6-556C-4832-93A1-027DC2E7489A}">
      <selection activeCell="A50" sqref="A50:XFD50"/>
      <pageMargins left="0.7" right="0.7" top="0.75" bottom="0.75" header="0.3" footer="0.3"/>
    </customSheetView>
    <customSheetView guid="{1187C2EC-E8C1-47BD-824F-A093AEDCF8A3}">
      <selection activeCell="M49" sqref="M49"/>
      <pageMargins left="0.7" right="0.7" top="0.75" bottom="0.75" header="0.3" footer="0.3"/>
    </customSheetView>
    <customSheetView guid="{56D62996-4B64-4559-A57F-952A7719E60C}">
      <selection activeCell="M49" sqref="M49"/>
      <pageMargins left="0.7" right="0.7" top="0.75" bottom="0.75" header="0.3" footer="0.3"/>
    </customSheetView>
    <customSheetView guid="{D38925AC-49E8-4240-B4C4-15DDEAD2A52A}" topLeftCell="E1">
      <selection activeCell="A50" sqref="A50:XFD50"/>
      <pageMargins left="0.7" right="0.7" top="0.75" bottom="0.75" header="0.3" footer="0.3"/>
    </customSheetView>
    <customSheetView guid="{BBB634EE-F2D2-401C-80C5-834C06C8684E}" topLeftCell="E1">
      <selection activeCell="A50" sqref="A50:XFD50"/>
      <pageMargins left="0.7" right="0.7" top="0.75" bottom="0.75" header="0.3" footer="0.3"/>
    </customSheetView>
    <customSheetView guid="{2C5FEC20-E906-4956-A88D-6EAAC0747B30}" topLeftCell="E1">
      <selection activeCell="A50" sqref="A50:XFD50"/>
      <pageMargins left="0.7" right="0.7" top="0.75" bottom="0.75" header="0.3" footer="0.3"/>
    </customSheetView>
    <customSheetView guid="{F9A994EF-45B5-4EB9-AA72-BA8C2214CFE1}">
      <selection activeCell="M49" sqref="M49"/>
      <pageMargins left="0.7" right="0.7" top="0.75" bottom="0.75" header="0.3" footer="0.3"/>
    </customSheetView>
    <customSheetView guid="{600A9694-21CC-48F1-9DA2-8C0E3E8B5FA0}">
      <selection activeCell="M49" sqref="M49"/>
      <pageMargins left="0.7" right="0.7" top="0.75" bottom="0.75" header="0.3" footer="0.3"/>
    </customSheetView>
    <customSheetView guid="{344E436F-251D-4C51-AB7E-9264FEC9FA05}">
      <selection activeCell="N48" sqref="N48"/>
      <pageMargins left="0.7" right="0.7" top="0.75" bottom="0.75" header="0.3" footer="0.3"/>
    </customSheetView>
    <customSheetView guid="{0546D35D-D495-4ABF-8CD5-906F9854F6B9}">
      <selection activeCell="N48" sqref="N48"/>
      <pageMargins left="0.7" right="0.7" top="0.75" bottom="0.75" header="0.3" footer="0.3"/>
    </customSheetView>
    <customSheetView guid="{58D92D3D-F9DC-4070-8DAB-284558C682C9}">
      <selection activeCell="M49" sqref="M49"/>
      <pageMargins left="0.7" right="0.7" top="0.75" bottom="0.75" header="0.3" footer="0.3"/>
    </customSheetView>
    <customSheetView guid="{DD0AAC79-0110-4B1B-BB25-2C4FE9ED31F4}">
      <selection activeCell="N48" sqref="N48"/>
      <pageMargins left="0.7" right="0.7" top="0.75" bottom="0.75" header="0.3" footer="0.3"/>
    </customSheetView>
    <customSheetView guid="{423EC763-4105-4509-B307-318A5394E372}">
      <selection activeCell="A50" sqref="A50:XFD50"/>
      <pageMargins left="0.7" right="0.7" top="0.75" bottom="0.75" header="0.3" footer="0.3"/>
    </customSheetView>
    <customSheetView guid="{7FDB354D-BBFC-467C-9214-DEA80979E90C}">
      <selection activeCell="A50" sqref="A50:XFD50"/>
      <pageMargins left="0.7" right="0.7" top="0.75" bottom="0.75" header="0.3" footer="0.3"/>
    </customSheetView>
    <customSheetView guid="{B98680F5-9992-4B15-9195-313E46832CE7}">
      <selection activeCell="A50" sqref="A50:XFD50"/>
      <pageMargins left="0.7" right="0.7" top="0.75" bottom="0.75" header="0.3" footer="0.3"/>
    </customSheetView>
    <customSheetView guid="{2CAD6BBA-D926-4B66-9703-7E419ED6E99E}">
      <selection activeCell="A50" sqref="A50:XFD50"/>
      <pageMargins left="0.7" right="0.7" top="0.75" bottom="0.75" header="0.3" footer="0.3"/>
    </customSheetView>
    <customSheetView guid="{64C3C58B-5EDF-4A0D-9A08-4E76AD2C2831}">
      <selection activeCell="M49" sqref="M49"/>
      <pageMargins left="0.7" right="0.7" top="0.75" bottom="0.75" header="0.3" footer="0.3"/>
    </customSheetView>
    <customSheetView guid="{23935FAA-2CC8-4E3D-A833-6D530319EE28}">
      <pageMargins left="0.7" right="0.7" top="0.75" bottom="0.75" header="0.3" footer="0.3"/>
    </customSheetView>
    <customSheetView guid="{E7B49325-7A41-4A22-9EA5-2C4D363DA8F1}">
      <pageMargins left="0.7" right="0.7" top="0.75" bottom="0.75" header="0.3" footer="0.3"/>
    </customSheetView>
    <customSheetView guid="{FAC928FB-1728-4FB7-8ECE-85A8DE4D0ADF}">
      <pageMargins left="0.7" right="0.7" top="0.75" bottom="0.75" header="0.3" footer="0.3"/>
    </customSheetView>
    <customSheetView guid="{8C4D76D8-AA45-48E9-9804-BEEAA7B08B03}">
      <pageMargins left="0.7" right="0.7" top="0.75" bottom="0.75" header="0.3" footer="0.3"/>
    </customSheetView>
    <customSheetView guid="{862ECE3E-CBCF-4644-8210-D1EDA2099D3A}">
      <pageMargins left="0.7" right="0.7" top="0.75" bottom="0.75" header="0.3" footer="0.3"/>
    </customSheetView>
    <customSheetView guid="{EE1B2E10-D8FD-451C-B1E1-0B98F6A560DF}">
      <pageMargins left="0.7" right="0.7" top="0.75" bottom="0.75" header="0.3" footer="0.3"/>
    </customSheetView>
    <customSheetView guid="{7964114C-CB29-4D99-9806-CFB993D96184}">
      <pageMargins left="0.7" right="0.7" top="0.75" bottom="0.75" header="0.3" footer="0.3"/>
    </customSheetView>
    <customSheetView guid="{A7CCEAC1-D48B-40D0-9479-364198DE80EF}">
      <pageMargins left="0.7" right="0.7" top="0.75" bottom="0.75" header="0.3" footer="0.3"/>
    </customSheetView>
    <customSheetView guid="{68F5884F-4969-4575-BF13-5CC01FC32956}">
      <pageMargins left="0.7" right="0.7" top="0.75" bottom="0.75" header="0.3" footer="0.3"/>
    </customSheetView>
    <customSheetView guid="{29758B78-03D3-4D8E-AD37-F25D1BDCFD7B}">
      <pageMargins left="0.7" right="0.7" top="0.75" bottom="0.75" header="0.3" footer="0.3"/>
    </customSheetView>
    <customSheetView guid="{DE99B454-ED50-4848-ADC8-212B34E74919}">
      <pageMargins left="0.7" right="0.7" top="0.75" bottom="0.75" header="0.3" footer="0.3"/>
    </customSheetView>
    <customSheetView guid="{8CB2D929-C7E4-4180-B163-8A2824806B17}">
      <pageMargins left="0.7" right="0.7" top="0.75" bottom="0.75" header="0.3" footer="0.3"/>
    </customSheetView>
    <customSheetView guid="{34D85203-2D51-4355-8027-8019AB86EBCF}">
      <pageMargins left="0.7" right="0.7" top="0.75" bottom="0.75" header="0.3" footer="0.3"/>
    </customSheetView>
    <customSheetView guid="{89CCDF41-F1C9-4313-9F31-D107B3C76DDB}">
      <pageMargins left="0.7" right="0.7" top="0.75" bottom="0.75" header="0.3" footer="0.3"/>
    </customSheetView>
    <customSheetView guid="{726AD29E-1BFF-4E2F-9960-EE7743278367}">
      <pageMargins left="0.7" right="0.7" top="0.75" bottom="0.75" header="0.3" footer="0.3"/>
    </customSheetView>
    <customSheetView guid="{2F42E84F-7DBF-4A75-A7B3-62028DAEBF1A}">
      <pageMargins left="0.7" right="0.7" top="0.75" bottom="0.75" header="0.3" footer="0.3"/>
    </customSheetView>
    <customSheetView guid="{2B685D48-0292-4AA7-9819-853B2AEC1DD4}">
      <pageMargins left="0.7" right="0.7" top="0.75" bottom="0.75" header="0.3" footer="0.3"/>
    </customSheetView>
    <customSheetView guid="{4B0AA991-6767-4D57-B414-24103CB6BBB4}">
      <pageMargins left="0.7" right="0.7" top="0.75" bottom="0.75" header="0.3" footer="0.3"/>
    </customSheetView>
    <customSheetView guid="{8E86F10A-A699-45F6-98BE-FE12C92DC001}">
      <pageMargins left="0.7" right="0.7" top="0.75" bottom="0.75" header="0.3" footer="0.3"/>
    </customSheetView>
    <customSheetView guid="{47F7A3CE-B782-485F-A003-C143096A6054}">
      <pageMargins left="0.7" right="0.7" top="0.75" bottom="0.75" header="0.3" footer="0.3"/>
    </customSheetView>
    <customSheetView guid="{39B6890E-9E43-4C41-84C2-BE54C196CF6B}">
      <pageMargins left="0.7" right="0.7" top="0.75" bottom="0.75" header="0.3" footer="0.3"/>
    </customSheetView>
    <customSheetView guid="{5C12847A-1A36-4653-8A29-4B40BE88BC31}">
      <pageMargins left="0.7" right="0.7" top="0.75" bottom="0.75" header="0.3" footer="0.3"/>
    </customSheetView>
    <customSheetView guid="{72622A5F-562A-4F46-80A6-FB340FA923E4}">
      <pageMargins left="0.7" right="0.7" top="0.75" bottom="0.75" header="0.3" footer="0.3"/>
    </customSheetView>
    <customSheetView guid="{3A3E5217-495A-42D4-92E9-DBDDFA0133B2}">
      <pageMargins left="0.7" right="0.7" top="0.75" bottom="0.75" header="0.3" footer="0.3"/>
    </customSheetView>
    <customSheetView guid="{60CB8EE4-B91C-4012-A081-CCBA186E6839}">
      <pageMargins left="0.7" right="0.7" top="0.75" bottom="0.75" header="0.3" footer="0.3"/>
    </customSheetView>
    <customSheetView guid="{B8A5C91A-AD33-4DF4-A694-672D147217B5}">
      <pageMargins left="0.7" right="0.7" top="0.75" bottom="0.75" header="0.3" footer="0.3"/>
    </customSheetView>
    <customSheetView guid="{6A065346-6EC6-4D7F-9DF7-3658D614503A}">
      <pageMargins left="0.7" right="0.7" top="0.75" bottom="0.75" header="0.3" footer="0.3"/>
    </customSheetView>
    <customSheetView guid="{6BC667A8-B269-4F56-A803-5E4093D12764}">
      <pageMargins left="0.7" right="0.7" top="0.75" bottom="0.75" header="0.3" footer="0.3"/>
    </customSheetView>
    <customSheetView guid="{4075A10A-29EA-4A39-8C87-92C314459964}">
      <pageMargins left="0.7" right="0.7" top="0.75" bottom="0.75" header="0.3" footer="0.3"/>
    </customSheetView>
    <customSheetView guid="{D07D711A-BCB9-4378-B863-4CB7EB1E0F9F}">
      <pageMargins left="0.7" right="0.7" top="0.75" bottom="0.75" header="0.3" footer="0.3"/>
    </customSheetView>
    <customSheetView guid="{CE3A1CF7-6A47-4ED0-B4C6-D84228F6384A}">
      <pageMargins left="0.7" right="0.7" top="0.75" bottom="0.75" header="0.3" footer="0.3"/>
    </customSheetView>
    <customSheetView guid="{A6CAB246-C66C-4430-B883-E3AB4CA85CD3}" topLeftCell="E1">
      <selection activeCell="A50" sqref="A50:XFD50"/>
      <pageMargins left="0.7" right="0.7" top="0.75" bottom="0.75" header="0.3" footer="0.3"/>
    </customSheetView>
    <customSheetView guid="{A1494558-1040-4A63-BC7C-D39B992B3E56}">
      <selection activeCell="A50" sqref="A50:XFD50"/>
      <pageMargins left="0.7" right="0.7" top="0.75" bottom="0.75" header="0.3" footer="0.3"/>
    </customSheetView>
    <customSheetView guid="{1D116760-CC87-4F16-87B4-C7A61320F480}" topLeftCell="H28">
      <selection activeCell="N48" sqref="N48"/>
      <pageMargins left="0.7" right="0.7" top="0.75" bottom="0.75" header="0.3" footer="0.3"/>
    </customSheetView>
    <customSheetView guid="{0CF2EC10-BDE2-491E-A077-01A8E5B1EBEC}">
      <selection activeCell="N48" sqref="N48"/>
      <pageMargins left="0.7" right="0.7" top="0.75" bottom="0.75" header="0.3" footer="0.3"/>
    </customSheetView>
    <customSheetView guid="{F88BCD3F-34B6-43CB-BC45-E51462EBF67F}">
      <selection activeCell="M49" sqref="M49"/>
      <pageMargins left="0.7" right="0.7" top="0.75" bottom="0.75" header="0.3" footer="0.3"/>
    </customSheetView>
    <customSheetView guid="{1749D216-7950-497C-B39A-63FBE4D03B8C}">
      <selection activeCell="M49" sqref="M49"/>
      <pageMargins left="0.7" right="0.7" top="0.75" bottom="0.75" header="0.3" footer="0.3"/>
    </customSheetView>
    <customSheetView guid="{7FA40027-7B17-499A-B359-A5EF5225CCED}">
      <selection activeCell="M49" sqref="M49"/>
      <pageMargins left="0.7" right="0.7" top="0.75" bottom="0.75" header="0.3" footer="0.3"/>
    </customSheetView>
    <customSheetView guid="{34D72504-BFF0-4EA8-8FC8-7543DC9590F6}">
      <selection activeCell="M49" sqref="M49"/>
      <pageMargins left="0.7" right="0.7" top="0.75" bottom="0.75" header="0.3" footer="0.3"/>
    </customSheetView>
    <customSheetView guid="{72F1F4A7-FA3D-4AAA-B9F7-0B7CBCF937A0}">
      <selection activeCell="N48" sqref="N48"/>
      <pageMargins left="0.7" right="0.7" top="0.75" bottom="0.75" header="0.3" footer="0.3"/>
    </customSheetView>
    <customSheetView guid="{08FE8395-D523-42C1-83CE-E79D67FD8F6E}">
      <selection activeCell="M49" sqref="M49"/>
      <pageMargins left="0.7" right="0.7" top="0.75" bottom="0.75" header="0.3" footer="0.3"/>
    </customSheetView>
    <customSheetView guid="{1CAAE197-33E6-4BF2-B4DE-FDE07E8BBF88}" topLeftCell="E1">
      <selection activeCell="A50" sqref="A50:XFD50"/>
      <pageMargins left="0.7" right="0.7" top="0.75" bottom="0.75" header="0.3" footer="0.3"/>
    </customSheetView>
    <customSheetView guid="{0B1CD487-A10E-47AA-97E1-782E43B555C4}">
      <selection activeCell="A50" sqref="A50:XFD50"/>
      <pageMargins left="0.7" right="0.7" top="0.75" bottom="0.75" header="0.3" footer="0.3"/>
    </customSheetView>
    <customSheetView guid="{AF97F53F-CC36-44C1-9ECD-DF5129B3E6B5}">
      <selection activeCell="A50" sqref="A50:XFD50"/>
      <pageMargins left="0.7" right="0.7" top="0.75" bottom="0.75" header="0.3" footer="0.3"/>
    </customSheetView>
    <customSheetView guid="{FD6F7CAF-FB1E-4C3B-BC17-A805CA3477EF}">
      <selection activeCell="M49" sqref="M49"/>
      <pageMargins left="0.7" right="0.7" top="0.75" bottom="0.75" header="0.3" footer="0.3"/>
    </customSheetView>
    <customSheetView guid="{FEDC4AFF-A1F9-4866-BED0-75319FE928CF}">
      <selection activeCell="M49" sqref="M49"/>
      <pageMargins left="0.7" right="0.7" top="0.75" bottom="0.75" header="0.3" footer="0.3"/>
    </customSheetView>
    <customSheetView guid="{BB41729E-AA2B-4B78-BC0A-1EFA069D5CFD}" topLeftCell="E1">
      <selection activeCell="A50" sqref="A50:XFD50"/>
      <pageMargins left="0.7" right="0.7" top="0.75" bottom="0.75" header="0.3" footer="0.3"/>
    </customSheetView>
    <customSheetView guid="{7BB95B6A-5E37-4CAE-AF7D-1CC701D075E8}" topLeftCell="E1">
      <selection activeCell="A50" sqref="A50:XFD50"/>
      <pageMargins left="0.7" right="0.7" top="0.75" bottom="0.75" header="0.3" footer="0.3"/>
    </customSheetView>
    <customSheetView guid="{2EC062F0-5386-4865-B10E-AAA41383D77F}" topLeftCell="E1">
      <selection activeCell="A50" sqref="A50:XFD50"/>
      <pageMargins left="0.7" right="0.7" top="0.75" bottom="0.75" header="0.3" footer="0.3"/>
    </customSheetView>
    <customSheetView guid="{FC2532A6-77E2-4AF9-9A45-F247B0588659}">
      <selection activeCell="M49" sqref="M49"/>
      <pageMargins left="0.7" right="0.7" top="0.75" bottom="0.75" header="0.3" footer="0.3"/>
      <pageSetup paperSize="0" orientation="portrait" r:id="rId1"/>
    </customSheetView>
    <customSheetView guid="{A44DAB59-BE7A-4333-A5F2-74C8918F30B6}">
      <selection activeCell="M49" sqref="M49"/>
      <pageMargins left="0.7" right="0.7" top="0.75" bottom="0.75" header="0.3" footer="0.3"/>
    </customSheetView>
    <customSheetView guid="{03AFFCA8-9E14-4DB5-84F7-C730BD68291C}" topLeftCell="A37">
      <selection activeCell="M49" sqref="M49"/>
      <pageMargins left="0.7" right="0.7" top="0.75" bottom="0.75" header="0.3" footer="0.3"/>
    </customSheetView>
    <customSheetView guid="{EC76EB35-067C-4DE7-B07A-226A5E409E79}">
      <selection activeCell="M49" sqref="M49"/>
      <pageMargins left="0.7" right="0.7" top="0.75" bottom="0.75" header="0.3" footer="0.3"/>
    </customSheetView>
    <customSheetView guid="{983A23DD-8020-461E-A6F4-2AEC4ED7324C}">
      <selection activeCell="N48" sqref="N48"/>
      <pageMargins left="0.7" right="0.7" top="0.75" bottom="0.75" header="0.3" footer="0.3"/>
    </customSheetView>
    <customSheetView guid="{D3731BF5-0429-4443-9A8C-8B29EB0DB856}">
      <selection activeCell="M49" sqref="M49"/>
      <pageMargins left="0.7" right="0.7" top="0.75" bottom="0.75" header="0.3" footer="0.3"/>
    </customSheetView>
    <customSheetView guid="{A530EBA0-4EDF-47E2-8165-36150308EFE0}">
      <selection activeCell="M49" sqref="M49"/>
      <pageMargins left="0.7" right="0.7" top="0.75" bottom="0.75" header="0.3" footer="0.3"/>
    </customSheetView>
    <customSheetView guid="{FE9B4351-E79D-4254-BAB9-133F96438B1B}" topLeftCell="A37">
      <selection activeCell="M49" sqref="M49"/>
      <pageMargins left="0.7" right="0.7" top="0.75" bottom="0.75" header="0.3" footer="0.3"/>
    </customSheetView>
    <customSheetView guid="{CA9519B9-3429-4BE9-9E5D-F85393E6AD13}" topLeftCell="A37">
      <selection activeCell="M49" sqref="M49"/>
      <pageMargins left="0.7" right="0.7" top="0.75" bottom="0.75" header="0.3" footer="0.3"/>
    </customSheetView>
  </customSheetViews>
  <pageMargins left="0.7" right="0.7" top="0.75" bottom="0.75" header="0.3" footer="0.3"/>
  <pageSetup scale="63" fitToHeight="0" orientation="landscape"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pageSetUpPr fitToPage="1"/>
  </sheetPr>
  <dimension ref="A1:P97"/>
  <sheetViews>
    <sheetView zoomScale="90" zoomScaleNormal="90" workbookViewId="0">
      <selection sqref="A1:N97"/>
    </sheetView>
  </sheetViews>
  <sheetFormatPr defaultRowHeight="15"/>
  <cols>
    <col min="4" max="4" width="21" customWidth="1"/>
    <col min="6" max="6" width="13.5703125" customWidth="1"/>
    <col min="7" max="7" width="18.5703125" customWidth="1"/>
    <col min="10" max="10" width="16.5703125" customWidth="1"/>
    <col min="12" max="12" width="10.5703125" bestFit="1" customWidth="1"/>
    <col min="13" max="13" width="11.5703125" style="395" bestFit="1" customWidth="1"/>
    <col min="14" max="14" width="19.5703125" customWidth="1"/>
  </cols>
  <sheetData>
    <row r="1" spans="1:16" ht="18.75">
      <c r="A1" s="247" t="s">
        <v>12</v>
      </c>
      <c r="B1" s="247"/>
      <c r="C1" s="247"/>
      <c r="D1" s="247"/>
      <c r="E1" s="247"/>
      <c r="F1" s="247"/>
      <c r="G1" s="247"/>
      <c r="H1" s="247"/>
      <c r="I1" s="247"/>
      <c r="J1" s="247"/>
      <c r="K1" s="247"/>
      <c r="L1" s="247"/>
      <c r="M1" s="409"/>
      <c r="N1" s="247"/>
    </row>
    <row r="2" spans="1:16" ht="15.75">
      <c r="A2" s="248"/>
      <c r="B2" s="249"/>
      <c r="C2" s="250" t="s">
        <v>0</v>
      </c>
      <c r="D2" s="249"/>
      <c r="E2" s="248" t="s">
        <v>9</v>
      </c>
      <c r="F2" s="250"/>
      <c r="G2" s="249"/>
      <c r="H2" s="248" t="s">
        <v>10</v>
      </c>
      <c r="I2" s="250"/>
      <c r="J2" s="250"/>
      <c r="K2" s="248"/>
      <c r="L2" s="250"/>
      <c r="M2" s="411"/>
      <c r="N2" s="249"/>
    </row>
    <row r="3" spans="1:16" ht="60">
      <c r="A3" s="5" t="s">
        <v>7</v>
      </c>
      <c r="B3" s="7" t="s">
        <v>13</v>
      </c>
      <c r="C3" s="18" t="s">
        <v>1</v>
      </c>
      <c r="D3" s="7" t="s">
        <v>2</v>
      </c>
      <c r="E3" s="5" t="s">
        <v>3</v>
      </c>
      <c r="F3" s="6" t="s">
        <v>4</v>
      </c>
      <c r="G3" s="7" t="s">
        <v>5</v>
      </c>
      <c r="H3" s="5" t="s">
        <v>6</v>
      </c>
      <c r="I3" s="6" t="s">
        <v>4</v>
      </c>
      <c r="J3" s="7" t="s">
        <v>2</v>
      </c>
      <c r="K3" s="34" t="s">
        <v>8</v>
      </c>
      <c r="L3" s="6" t="s">
        <v>14</v>
      </c>
      <c r="M3" s="201" t="s">
        <v>3156</v>
      </c>
      <c r="N3" s="7" t="s">
        <v>11</v>
      </c>
    </row>
    <row r="4" spans="1:16">
      <c r="A4" s="189" t="s">
        <v>870</v>
      </c>
      <c r="B4" s="29">
        <v>1</v>
      </c>
      <c r="C4" s="78" t="s">
        <v>1168</v>
      </c>
      <c r="D4" s="29" t="s">
        <v>6550</v>
      </c>
      <c r="E4" s="190">
        <v>0</v>
      </c>
      <c r="F4" s="75" t="s">
        <v>1220</v>
      </c>
      <c r="G4" s="29" t="s">
        <v>1730</v>
      </c>
      <c r="H4" s="190">
        <v>0.8</v>
      </c>
      <c r="I4" s="75" t="s">
        <v>297</v>
      </c>
      <c r="J4" s="29" t="s">
        <v>6551</v>
      </c>
      <c r="K4" s="143">
        <f t="shared" ref="K4:K19" si="0">IF(L4,(H4-E4),"")</f>
        <v>0.8</v>
      </c>
      <c r="L4" s="158">
        <v>42186</v>
      </c>
      <c r="M4" s="490">
        <v>42489</v>
      </c>
      <c r="N4" s="29" t="s">
        <v>1243</v>
      </c>
    </row>
    <row r="5" spans="1:16">
      <c r="A5" s="189" t="s">
        <v>870</v>
      </c>
      <c r="B5" s="29">
        <v>2</v>
      </c>
      <c r="C5" s="78" t="s">
        <v>551</v>
      </c>
      <c r="D5" s="146" t="s">
        <v>6550</v>
      </c>
      <c r="E5" s="190">
        <v>0</v>
      </c>
      <c r="F5" s="75" t="s">
        <v>1220</v>
      </c>
      <c r="G5" s="146" t="s">
        <v>1730</v>
      </c>
      <c r="H5" s="190">
        <v>2.85</v>
      </c>
      <c r="I5" s="75" t="s">
        <v>552</v>
      </c>
      <c r="J5" s="146" t="s">
        <v>1720</v>
      </c>
      <c r="K5" s="143">
        <f t="shared" si="0"/>
        <v>2.85</v>
      </c>
      <c r="L5" s="153">
        <v>42186</v>
      </c>
      <c r="M5" s="425">
        <v>42489</v>
      </c>
      <c r="N5" s="29" t="s">
        <v>1243</v>
      </c>
    </row>
    <row r="6" spans="1:16">
      <c r="A6" s="189" t="s">
        <v>870</v>
      </c>
      <c r="B6" s="29">
        <v>3</v>
      </c>
      <c r="C6" s="78" t="s">
        <v>6552</v>
      </c>
      <c r="D6" s="146" t="s">
        <v>6553</v>
      </c>
      <c r="E6" s="190">
        <v>0</v>
      </c>
      <c r="F6" s="75" t="s">
        <v>1727</v>
      </c>
      <c r="G6" s="146" t="s">
        <v>1727</v>
      </c>
      <c r="H6" s="190">
        <v>3.75</v>
      </c>
      <c r="I6" s="75" t="s">
        <v>2396</v>
      </c>
      <c r="J6" s="146" t="s">
        <v>1730</v>
      </c>
      <c r="K6" s="143">
        <f t="shared" si="0"/>
        <v>3.75</v>
      </c>
      <c r="L6" s="153">
        <v>42492</v>
      </c>
      <c r="M6" s="425">
        <v>42551</v>
      </c>
      <c r="N6" s="29" t="s">
        <v>1243</v>
      </c>
    </row>
    <row r="7" spans="1:16">
      <c r="A7" s="189" t="s">
        <v>870</v>
      </c>
      <c r="B7" s="29">
        <v>4</v>
      </c>
      <c r="C7" s="78" t="s">
        <v>2396</v>
      </c>
      <c r="D7" s="29" t="s">
        <v>1730</v>
      </c>
      <c r="E7" s="190">
        <v>0</v>
      </c>
      <c r="F7" s="75" t="s">
        <v>1220</v>
      </c>
      <c r="G7" s="29" t="s">
        <v>1730</v>
      </c>
      <c r="H7" s="190">
        <v>7.34</v>
      </c>
      <c r="I7" s="75" t="s">
        <v>6554</v>
      </c>
      <c r="J7" s="29" t="s">
        <v>6554</v>
      </c>
      <c r="K7" s="143">
        <f t="shared" si="0"/>
        <v>7.34</v>
      </c>
      <c r="L7" s="148">
        <v>42186</v>
      </c>
      <c r="M7" s="215">
        <v>42521</v>
      </c>
      <c r="N7" s="149" t="s">
        <v>1243</v>
      </c>
      <c r="O7" s="150"/>
      <c r="P7" s="151"/>
    </row>
    <row r="8" spans="1:16">
      <c r="A8" s="189" t="s">
        <v>870</v>
      </c>
      <c r="B8" s="29">
        <v>5</v>
      </c>
      <c r="C8" s="78" t="s">
        <v>175</v>
      </c>
      <c r="D8" s="146" t="s">
        <v>6555</v>
      </c>
      <c r="E8" s="190">
        <v>0</v>
      </c>
      <c r="F8" s="75" t="s">
        <v>579</v>
      </c>
      <c r="G8" s="146" t="s">
        <v>6555</v>
      </c>
      <c r="H8" s="190">
        <v>1.03</v>
      </c>
      <c r="I8" s="75" t="s">
        <v>2396</v>
      </c>
      <c r="J8" s="146" t="s">
        <v>1730</v>
      </c>
      <c r="K8" s="143">
        <f t="shared" si="0"/>
        <v>1.03</v>
      </c>
      <c r="L8" s="83">
        <v>42186</v>
      </c>
      <c r="M8" s="207">
        <v>42489</v>
      </c>
      <c r="N8" s="29" t="s">
        <v>1243</v>
      </c>
    </row>
    <row r="9" spans="1:16">
      <c r="A9" s="189" t="s">
        <v>870</v>
      </c>
      <c r="B9" s="29">
        <v>6</v>
      </c>
      <c r="C9" s="78" t="s">
        <v>579</v>
      </c>
      <c r="D9" s="29" t="s">
        <v>6555</v>
      </c>
      <c r="E9" s="190">
        <v>0</v>
      </c>
      <c r="F9" s="75" t="s">
        <v>1220</v>
      </c>
      <c r="G9" s="29" t="s">
        <v>1730</v>
      </c>
      <c r="H9" s="190">
        <v>4.49</v>
      </c>
      <c r="I9" s="75" t="s">
        <v>33</v>
      </c>
      <c r="J9" s="29" t="s">
        <v>33</v>
      </c>
      <c r="K9" s="143">
        <f t="shared" si="0"/>
        <v>4.49</v>
      </c>
      <c r="L9" s="148">
        <v>42186</v>
      </c>
      <c r="M9" s="215">
        <v>42489</v>
      </c>
      <c r="N9" s="149" t="s">
        <v>1243</v>
      </c>
      <c r="O9" s="150"/>
      <c r="P9" s="151"/>
    </row>
    <row r="10" spans="1:16">
      <c r="A10" s="189" t="s">
        <v>870</v>
      </c>
      <c r="B10" s="192">
        <v>7</v>
      </c>
      <c r="C10" s="78" t="s">
        <v>6556</v>
      </c>
      <c r="D10" s="192" t="s">
        <v>6555</v>
      </c>
      <c r="E10" s="190">
        <v>0</v>
      </c>
      <c r="F10" s="196" t="s">
        <v>579</v>
      </c>
      <c r="G10" s="192" t="s">
        <v>6555</v>
      </c>
      <c r="H10" s="190">
        <v>0.13</v>
      </c>
      <c r="I10" s="196" t="s">
        <v>33</v>
      </c>
      <c r="J10" s="192" t="s">
        <v>33</v>
      </c>
      <c r="K10" s="143">
        <f t="shared" si="0"/>
        <v>0.13</v>
      </c>
      <c r="L10" s="148">
        <v>42248</v>
      </c>
      <c r="M10" s="215">
        <v>42489</v>
      </c>
      <c r="N10" s="149" t="s">
        <v>1243</v>
      </c>
      <c r="O10" s="150"/>
      <c r="P10" s="151"/>
    </row>
    <row r="11" spans="1:16">
      <c r="A11" s="189" t="s">
        <v>870</v>
      </c>
      <c r="B11" s="192">
        <v>8</v>
      </c>
      <c r="C11" s="78" t="s">
        <v>149</v>
      </c>
      <c r="D11" s="192" t="s">
        <v>1136</v>
      </c>
      <c r="E11" s="190">
        <v>0</v>
      </c>
      <c r="F11" s="196" t="s">
        <v>1220</v>
      </c>
      <c r="G11" s="192" t="s">
        <v>6549</v>
      </c>
      <c r="H11" s="190">
        <v>2.42</v>
      </c>
      <c r="I11" s="196" t="s">
        <v>244</v>
      </c>
      <c r="J11" s="192" t="s">
        <v>6557</v>
      </c>
      <c r="K11" s="143">
        <f t="shared" si="0"/>
        <v>2.42</v>
      </c>
      <c r="L11" s="148">
        <v>42186</v>
      </c>
      <c r="M11" s="215">
        <v>42277</v>
      </c>
      <c r="N11" s="149" t="s">
        <v>1243</v>
      </c>
      <c r="O11" s="150"/>
      <c r="P11" s="151"/>
    </row>
    <row r="12" spans="1:16">
      <c r="A12" s="189" t="s">
        <v>870</v>
      </c>
      <c r="B12" s="192">
        <v>9</v>
      </c>
      <c r="C12" s="78" t="s">
        <v>244</v>
      </c>
      <c r="D12" s="192" t="s">
        <v>6557</v>
      </c>
      <c r="E12" s="190">
        <v>0</v>
      </c>
      <c r="F12" s="196" t="s">
        <v>1719</v>
      </c>
      <c r="G12" s="192" t="s">
        <v>1719</v>
      </c>
      <c r="H12" s="190">
        <v>3.15</v>
      </c>
      <c r="I12" s="196" t="s">
        <v>570</v>
      </c>
      <c r="J12" s="192" t="s">
        <v>570</v>
      </c>
      <c r="K12" s="143">
        <f t="shared" si="0"/>
        <v>3.15</v>
      </c>
      <c r="L12" s="148">
        <v>42186</v>
      </c>
      <c r="M12" s="215">
        <v>42277</v>
      </c>
      <c r="N12" s="149" t="s">
        <v>1243</v>
      </c>
      <c r="O12" s="150"/>
      <c r="P12" s="151"/>
    </row>
    <row r="13" spans="1:16">
      <c r="A13" s="189" t="s">
        <v>870</v>
      </c>
      <c r="B13" s="192">
        <v>10</v>
      </c>
      <c r="C13" s="78" t="s">
        <v>1466</v>
      </c>
      <c r="D13" s="192" t="s">
        <v>5522</v>
      </c>
      <c r="E13" s="190">
        <v>0</v>
      </c>
      <c r="F13" s="196" t="s">
        <v>1719</v>
      </c>
      <c r="G13" s="192" t="s">
        <v>1719</v>
      </c>
      <c r="H13" s="190">
        <v>1.66</v>
      </c>
      <c r="I13" s="196" t="s">
        <v>570</v>
      </c>
      <c r="J13" s="192" t="s">
        <v>570</v>
      </c>
      <c r="K13" s="143">
        <f t="shared" si="0"/>
        <v>1.66</v>
      </c>
      <c r="L13" s="148">
        <v>42186</v>
      </c>
      <c r="M13" s="215">
        <v>42489</v>
      </c>
      <c r="N13" s="149" t="s">
        <v>1243</v>
      </c>
      <c r="O13" s="150"/>
      <c r="P13" s="151"/>
    </row>
    <row r="14" spans="1:16">
      <c r="A14" s="28" t="s">
        <v>870</v>
      </c>
      <c r="B14" s="30">
        <v>11</v>
      </c>
      <c r="C14" s="79" t="s">
        <v>647</v>
      </c>
      <c r="D14" s="30" t="s">
        <v>6558</v>
      </c>
      <c r="E14" s="27">
        <v>0</v>
      </c>
      <c r="F14" s="80" t="s">
        <v>33</v>
      </c>
      <c r="G14" s="30" t="s">
        <v>33</v>
      </c>
      <c r="H14" s="28">
        <v>1.46</v>
      </c>
      <c r="I14" s="75" t="s">
        <v>6554</v>
      </c>
      <c r="J14" s="30" t="s">
        <v>6554</v>
      </c>
      <c r="K14" s="143">
        <f t="shared" si="0"/>
        <v>1.46</v>
      </c>
      <c r="L14" s="83">
        <v>42186</v>
      </c>
      <c r="M14" s="207">
        <v>42489</v>
      </c>
      <c r="N14" s="29" t="s">
        <v>1243</v>
      </c>
    </row>
    <row r="15" spans="1:16" s="395" customFormat="1">
      <c r="A15" s="174" t="s">
        <v>870</v>
      </c>
      <c r="B15" s="404">
        <v>12</v>
      </c>
      <c r="C15" s="79" t="s">
        <v>570</v>
      </c>
      <c r="D15" s="404" t="s">
        <v>570</v>
      </c>
      <c r="E15" s="191">
        <v>0</v>
      </c>
      <c r="F15" s="578" t="s">
        <v>6559</v>
      </c>
      <c r="G15" s="404" t="s">
        <v>6560</v>
      </c>
      <c r="H15" s="174">
        <v>8.14</v>
      </c>
      <c r="I15" s="196" t="s">
        <v>6554</v>
      </c>
      <c r="J15" s="404" t="s">
        <v>6554</v>
      </c>
      <c r="K15" s="143">
        <f t="shared" si="0"/>
        <v>8.14</v>
      </c>
      <c r="L15" s="83">
        <v>42186</v>
      </c>
      <c r="M15" s="207">
        <v>42307</v>
      </c>
      <c r="N15" s="403" t="s">
        <v>1243</v>
      </c>
    </row>
    <row r="16" spans="1:16" s="395" customFormat="1">
      <c r="A16" s="174" t="s">
        <v>870</v>
      </c>
      <c r="B16" s="404">
        <v>13</v>
      </c>
      <c r="C16" s="79" t="s">
        <v>737</v>
      </c>
      <c r="D16" s="404" t="s">
        <v>6561</v>
      </c>
      <c r="E16" s="191">
        <v>0</v>
      </c>
      <c r="F16" s="578" t="s">
        <v>127</v>
      </c>
      <c r="G16" s="404" t="s">
        <v>6565</v>
      </c>
      <c r="H16" s="174">
        <v>4.09</v>
      </c>
      <c r="I16" s="196" t="s">
        <v>6554</v>
      </c>
      <c r="J16" s="404" t="s">
        <v>6554</v>
      </c>
      <c r="K16" s="143">
        <f t="shared" si="0"/>
        <v>4.09</v>
      </c>
      <c r="L16" s="83">
        <v>42248</v>
      </c>
      <c r="M16" s="207">
        <v>42489</v>
      </c>
      <c r="N16" s="403" t="s">
        <v>1243</v>
      </c>
    </row>
    <row r="17" spans="1:14" s="395" customFormat="1">
      <c r="A17" s="174" t="s">
        <v>870</v>
      </c>
      <c r="B17" s="404">
        <v>14</v>
      </c>
      <c r="C17" s="79" t="s">
        <v>6562</v>
      </c>
      <c r="D17" s="404" t="s">
        <v>6563</v>
      </c>
      <c r="E17" s="191">
        <v>0</v>
      </c>
      <c r="F17" s="578" t="s">
        <v>1719</v>
      </c>
      <c r="G17" s="404" t="s">
        <v>1719</v>
      </c>
      <c r="H17" s="174">
        <v>4.68</v>
      </c>
      <c r="I17" s="196" t="s">
        <v>2396</v>
      </c>
      <c r="J17" s="404" t="s">
        <v>6564</v>
      </c>
      <c r="K17" s="143">
        <f t="shared" si="0"/>
        <v>4.68</v>
      </c>
      <c r="L17" s="83">
        <v>42186</v>
      </c>
      <c r="M17" s="207">
        <v>42489</v>
      </c>
      <c r="N17" s="403" t="s">
        <v>1243</v>
      </c>
    </row>
    <row r="18" spans="1:14" s="395" customFormat="1">
      <c r="A18" s="174" t="s">
        <v>870</v>
      </c>
      <c r="B18" s="404">
        <v>15</v>
      </c>
      <c r="C18" s="79" t="s">
        <v>127</v>
      </c>
      <c r="D18" s="404" t="s">
        <v>6565</v>
      </c>
      <c r="E18" s="191">
        <v>0</v>
      </c>
      <c r="F18" s="578" t="s">
        <v>1146</v>
      </c>
      <c r="G18" s="404" t="s">
        <v>1146</v>
      </c>
      <c r="H18" s="174">
        <v>10.72</v>
      </c>
      <c r="I18" s="196" t="s">
        <v>579</v>
      </c>
      <c r="J18" s="404" t="s">
        <v>6566</v>
      </c>
      <c r="K18" s="143">
        <f t="shared" si="0"/>
        <v>10.72</v>
      </c>
      <c r="L18" s="83">
        <v>42492</v>
      </c>
      <c r="M18" s="207">
        <v>42641</v>
      </c>
      <c r="N18" s="403" t="s">
        <v>1243</v>
      </c>
    </row>
    <row r="19" spans="1:14" s="395" customFormat="1">
      <c r="A19" s="174" t="s">
        <v>870</v>
      </c>
      <c r="B19" s="404">
        <v>16</v>
      </c>
      <c r="C19" s="79" t="s">
        <v>56</v>
      </c>
      <c r="D19" s="404" t="s">
        <v>5520</v>
      </c>
      <c r="E19" s="191">
        <v>0</v>
      </c>
      <c r="F19" s="578" t="s">
        <v>1727</v>
      </c>
      <c r="G19" s="404" t="s">
        <v>1727</v>
      </c>
      <c r="H19" s="174">
        <v>6.79</v>
      </c>
      <c r="I19" s="196" t="s">
        <v>6554</v>
      </c>
      <c r="J19" s="404" t="s">
        <v>6554</v>
      </c>
      <c r="K19" s="143">
        <f t="shared" si="0"/>
        <v>6.79</v>
      </c>
      <c r="L19" s="83">
        <v>42857</v>
      </c>
      <c r="M19" s="207">
        <v>42877</v>
      </c>
      <c r="N19" s="403" t="s">
        <v>2293</v>
      </c>
    </row>
    <row r="20" spans="1:14" s="395" customFormat="1">
      <c r="A20" s="174" t="s">
        <v>870</v>
      </c>
      <c r="B20" s="404">
        <v>17</v>
      </c>
      <c r="C20" s="79" t="s">
        <v>705</v>
      </c>
      <c r="D20" s="404" t="s">
        <v>1728</v>
      </c>
      <c r="E20" s="191">
        <v>0</v>
      </c>
      <c r="F20" s="578" t="s">
        <v>6554</v>
      </c>
      <c r="G20" s="404" t="s">
        <v>6554</v>
      </c>
      <c r="H20" s="174">
        <v>5.58</v>
      </c>
      <c r="I20" s="196" t="s">
        <v>1727</v>
      </c>
      <c r="J20" s="404" t="s">
        <v>1727</v>
      </c>
      <c r="K20" s="143">
        <v>5.58</v>
      </c>
      <c r="L20" s="83"/>
      <c r="M20" s="207">
        <v>42643</v>
      </c>
      <c r="N20" s="403" t="s">
        <v>1243</v>
      </c>
    </row>
    <row r="21" spans="1:14" s="395" customFormat="1">
      <c r="A21" s="174" t="s">
        <v>870</v>
      </c>
      <c r="B21" s="404">
        <v>18</v>
      </c>
      <c r="C21" s="79" t="s">
        <v>53</v>
      </c>
      <c r="D21" s="404" t="s">
        <v>1731</v>
      </c>
      <c r="E21" s="191">
        <v>0</v>
      </c>
      <c r="F21" s="578" t="s">
        <v>705</v>
      </c>
      <c r="G21" s="404" t="s">
        <v>1728</v>
      </c>
      <c r="H21" s="174">
        <v>1.53</v>
      </c>
      <c r="I21" s="196" t="s">
        <v>1727</v>
      </c>
      <c r="J21" s="404" t="s">
        <v>1727</v>
      </c>
      <c r="K21" s="143">
        <f>IF(L21,(H21-E21),"")</f>
        <v>1.53</v>
      </c>
      <c r="L21" s="83">
        <v>42522</v>
      </c>
      <c r="M21" s="207">
        <v>42551</v>
      </c>
      <c r="N21" s="403" t="s">
        <v>1243</v>
      </c>
    </row>
    <row r="22" spans="1:14" s="395" customFormat="1">
      <c r="A22" s="174" t="s">
        <v>870</v>
      </c>
      <c r="B22" s="404">
        <v>19</v>
      </c>
      <c r="C22" s="79" t="s">
        <v>230</v>
      </c>
      <c r="D22" s="404" t="s">
        <v>6567</v>
      </c>
      <c r="E22" s="191">
        <v>0.56000000000000005</v>
      </c>
      <c r="F22" s="578" t="s">
        <v>127</v>
      </c>
      <c r="G22" s="404" t="s">
        <v>6565</v>
      </c>
      <c r="H22" s="174">
        <v>3.18</v>
      </c>
      <c r="I22" s="196" t="s">
        <v>1146</v>
      </c>
      <c r="J22" s="404" t="s">
        <v>1146</v>
      </c>
      <c r="K22" s="1749">
        <v>2.62</v>
      </c>
      <c r="L22" s="83"/>
      <c r="M22" s="207">
        <v>42845</v>
      </c>
      <c r="N22" s="403" t="s">
        <v>1243</v>
      </c>
    </row>
    <row r="23" spans="1:14" s="395" customFormat="1">
      <c r="A23" s="174" t="s">
        <v>870</v>
      </c>
      <c r="B23" s="404">
        <v>20</v>
      </c>
      <c r="C23" s="79" t="s">
        <v>794</v>
      </c>
      <c r="D23" s="404" t="s">
        <v>6568</v>
      </c>
      <c r="E23" s="191">
        <v>0</v>
      </c>
      <c r="F23" s="578" t="s">
        <v>53</v>
      </c>
      <c r="G23" s="404" t="s">
        <v>1731</v>
      </c>
      <c r="H23" s="174">
        <v>1.46</v>
      </c>
      <c r="I23" s="196" t="s">
        <v>705</v>
      </c>
      <c r="J23" s="404" t="s">
        <v>1728</v>
      </c>
      <c r="K23" s="1749">
        <v>1.46</v>
      </c>
      <c r="L23" s="83"/>
      <c r="M23" s="207">
        <v>43075</v>
      </c>
      <c r="N23" s="403" t="s">
        <v>2293</v>
      </c>
    </row>
    <row r="24" spans="1:14" s="395" customFormat="1">
      <c r="A24" s="174" t="s">
        <v>870</v>
      </c>
      <c r="B24" s="404">
        <v>21</v>
      </c>
      <c r="C24" s="79" t="s">
        <v>783</v>
      </c>
      <c r="D24" s="404" t="s">
        <v>6569</v>
      </c>
      <c r="E24" s="191">
        <v>0</v>
      </c>
      <c r="F24" s="578" t="s">
        <v>127</v>
      </c>
      <c r="G24" s="404" t="s">
        <v>6565</v>
      </c>
      <c r="H24" s="174">
        <v>0.55000000000000004</v>
      </c>
      <c r="I24" s="196" t="s">
        <v>705</v>
      </c>
      <c r="J24" s="404" t="s">
        <v>1728</v>
      </c>
      <c r="K24" s="1749">
        <f>IF(L24,(H24-E24),"")</f>
        <v>0.55000000000000004</v>
      </c>
      <c r="L24" s="83">
        <v>42277</v>
      </c>
      <c r="M24" s="207">
        <v>42277</v>
      </c>
      <c r="N24" s="403" t="s">
        <v>2293</v>
      </c>
    </row>
    <row r="25" spans="1:14" s="395" customFormat="1">
      <c r="A25" s="189" t="s">
        <v>870</v>
      </c>
      <c r="B25" s="403">
        <v>22</v>
      </c>
      <c r="C25" s="975" t="s">
        <v>705</v>
      </c>
      <c r="D25" s="403" t="s">
        <v>1728</v>
      </c>
      <c r="E25" s="190">
        <v>5.58</v>
      </c>
      <c r="F25" s="196" t="s">
        <v>1727</v>
      </c>
      <c r="G25" s="403" t="s">
        <v>1732</v>
      </c>
      <c r="H25" s="190">
        <v>8.9700000000000006</v>
      </c>
      <c r="I25" s="196" t="s">
        <v>1146</v>
      </c>
      <c r="J25" s="403" t="s">
        <v>1729</v>
      </c>
      <c r="K25" s="1749">
        <v>3.39</v>
      </c>
      <c r="L25" s="83"/>
      <c r="M25" s="207">
        <v>42646</v>
      </c>
      <c r="N25" s="403" t="s">
        <v>1243</v>
      </c>
    </row>
    <row r="26" spans="1:14" s="395" customFormat="1">
      <c r="A26" s="189" t="s">
        <v>870</v>
      </c>
      <c r="B26" s="403">
        <v>23</v>
      </c>
      <c r="C26" s="975" t="s">
        <v>522</v>
      </c>
      <c r="D26" s="403" t="s">
        <v>1734</v>
      </c>
      <c r="E26" s="190">
        <v>1.29</v>
      </c>
      <c r="F26" s="196" t="s">
        <v>1146</v>
      </c>
      <c r="G26" s="403" t="s">
        <v>1729</v>
      </c>
      <c r="H26" s="190">
        <v>2.0299999999999998</v>
      </c>
      <c r="I26" s="196" t="s">
        <v>705</v>
      </c>
      <c r="J26" s="403" t="s">
        <v>1728</v>
      </c>
      <c r="K26" s="1749">
        <v>0.74</v>
      </c>
      <c r="L26" s="83"/>
      <c r="M26" s="207">
        <v>42978</v>
      </c>
      <c r="N26" s="403" t="s">
        <v>1243</v>
      </c>
    </row>
    <row r="27" spans="1:14" s="395" customFormat="1">
      <c r="A27" s="174" t="s">
        <v>870</v>
      </c>
      <c r="B27" s="404">
        <v>24</v>
      </c>
      <c r="C27" s="79" t="s">
        <v>815</v>
      </c>
      <c r="D27" s="404" t="s">
        <v>6570</v>
      </c>
      <c r="E27" s="191">
        <v>0</v>
      </c>
      <c r="F27" s="578" t="s">
        <v>1146</v>
      </c>
      <c r="G27" s="404" t="s">
        <v>1146</v>
      </c>
      <c r="H27" s="174">
        <v>0.53</v>
      </c>
      <c r="I27" s="196" t="s">
        <v>33</v>
      </c>
      <c r="J27" s="404" t="s">
        <v>33</v>
      </c>
      <c r="K27" s="1749">
        <v>0.53</v>
      </c>
      <c r="L27" s="83"/>
      <c r="M27" s="207">
        <v>42913</v>
      </c>
      <c r="N27" s="403" t="s">
        <v>1243</v>
      </c>
    </row>
    <row r="28" spans="1:14" s="395" customFormat="1">
      <c r="A28" s="174" t="s">
        <v>870</v>
      </c>
      <c r="B28" s="404">
        <v>25</v>
      </c>
      <c r="C28" s="79" t="s">
        <v>5544</v>
      </c>
      <c r="D28" s="404" t="s">
        <v>6571</v>
      </c>
      <c r="E28" s="191">
        <v>0</v>
      </c>
      <c r="F28" s="578" t="s">
        <v>570</v>
      </c>
      <c r="G28" s="404" t="s">
        <v>570</v>
      </c>
      <c r="H28" s="174">
        <v>0.81</v>
      </c>
      <c r="I28" s="196" t="s">
        <v>1719</v>
      </c>
      <c r="J28" s="404" t="s">
        <v>1719</v>
      </c>
      <c r="K28" s="143">
        <f>IF(L28,(H28-E28),"")</f>
        <v>0.81</v>
      </c>
      <c r="L28" s="83">
        <v>42461</v>
      </c>
      <c r="M28" s="207">
        <v>42489</v>
      </c>
      <c r="N28" s="403" t="s">
        <v>1243</v>
      </c>
    </row>
    <row r="29" spans="1:14" s="395" customFormat="1">
      <c r="A29" s="174" t="s">
        <v>870</v>
      </c>
      <c r="B29" s="404">
        <v>26</v>
      </c>
      <c r="C29" s="79" t="s">
        <v>1977</v>
      </c>
      <c r="D29" s="404" t="s">
        <v>6572</v>
      </c>
      <c r="E29" s="191">
        <v>0</v>
      </c>
      <c r="F29" s="578" t="s">
        <v>33</v>
      </c>
      <c r="G29" s="404" t="s">
        <v>33</v>
      </c>
      <c r="H29" s="174">
        <v>0.12</v>
      </c>
      <c r="I29" s="196" t="s">
        <v>6552</v>
      </c>
      <c r="J29" s="404" t="s">
        <v>6573</v>
      </c>
      <c r="K29" s="143">
        <f>IF(L29,(H29-E29),"")</f>
        <v>0.12</v>
      </c>
      <c r="L29" s="83">
        <v>42461</v>
      </c>
      <c r="M29" s="207">
        <v>42489</v>
      </c>
      <c r="N29" s="403" t="s">
        <v>1243</v>
      </c>
    </row>
    <row r="30" spans="1:14" s="395" customFormat="1">
      <c r="A30" s="174" t="s">
        <v>870</v>
      </c>
      <c r="B30" s="404">
        <v>27</v>
      </c>
      <c r="C30" s="79" t="s">
        <v>1727</v>
      </c>
      <c r="D30" s="404" t="s">
        <v>1727</v>
      </c>
      <c r="E30" s="191">
        <v>0</v>
      </c>
      <c r="F30" s="578" t="s">
        <v>1719</v>
      </c>
      <c r="G30" s="404" t="s">
        <v>1719</v>
      </c>
      <c r="H30" s="174">
        <v>8.39</v>
      </c>
      <c r="I30" s="196" t="s">
        <v>1146</v>
      </c>
      <c r="J30" s="404" t="s">
        <v>1146</v>
      </c>
      <c r="K30" s="143">
        <f>IF(L30,(H30-E30),"")</f>
        <v>8.39</v>
      </c>
      <c r="L30" s="83">
        <v>42552</v>
      </c>
      <c r="M30" s="207">
        <v>42626</v>
      </c>
      <c r="N30" s="403" t="s">
        <v>2293</v>
      </c>
    </row>
    <row r="31" spans="1:14" s="395" customFormat="1">
      <c r="A31" s="174" t="s">
        <v>870</v>
      </c>
      <c r="B31" s="404">
        <v>28</v>
      </c>
      <c r="C31" s="79" t="s">
        <v>1719</v>
      </c>
      <c r="D31" s="404" t="s">
        <v>1719</v>
      </c>
      <c r="E31" s="191">
        <v>0</v>
      </c>
      <c r="F31" s="578" t="s">
        <v>6554</v>
      </c>
      <c r="G31" s="404" t="s">
        <v>6554</v>
      </c>
      <c r="H31" s="174">
        <v>9.99</v>
      </c>
      <c r="I31" s="196" t="s">
        <v>1727</v>
      </c>
      <c r="J31" s="404" t="s">
        <v>1727</v>
      </c>
      <c r="K31" s="143">
        <f>IF(L31,(H31-E31),"")</f>
        <v>9.99</v>
      </c>
      <c r="L31" s="83">
        <v>42522</v>
      </c>
      <c r="M31" s="207">
        <v>42551</v>
      </c>
      <c r="N31" s="403" t="s">
        <v>1243</v>
      </c>
    </row>
    <row r="32" spans="1:14" s="395" customFormat="1">
      <c r="A32" s="174" t="s">
        <v>870</v>
      </c>
      <c r="B32" s="404">
        <v>29</v>
      </c>
      <c r="C32" s="79" t="s">
        <v>7675</v>
      </c>
      <c r="D32" s="404" t="s">
        <v>7675</v>
      </c>
      <c r="E32" s="191">
        <v>0</v>
      </c>
      <c r="F32" s="578" t="s">
        <v>1727</v>
      </c>
      <c r="G32" s="404" t="s">
        <v>1727</v>
      </c>
      <c r="H32" s="174">
        <v>4.82</v>
      </c>
      <c r="I32" s="196" t="s">
        <v>7676</v>
      </c>
      <c r="J32" s="404" t="s">
        <v>7676</v>
      </c>
      <c r="K32" s="143">
        <v>4.82</v>
      </c>
      <c r="L32" s="83">
        <v>42310</v>
      </c>
      <c r="M32" s="207">
        <v>42369</v>
      </c>
      <c r="N32" s="403" t="s">
        <v>1243</v>
      </c>
    </row>
    <row r="33" spans="1:14" s="1274" customFormat="1">
      <c r="A33" s="174" t="s">
        <v>870</v>
      </c>
      <c r="B33" s="1284">
        <v>30</v>
      </c>
      <c r="C33" s="1354" t="s">
        <v>287</v>
      </c>
      <c r="D33" s="1284" t="s">
        <v>9776</v>
      </c>
      <c r="E33" s="191">
        <v>0</v>
      </c>
      <c r="F33" s="1287" t="s">
        <v>34</v>
      </c>
      <c r="G33" s="1284" t="s">
        <v>34</v>
      </c>
      <c r="H33" s="174">
        <v>1.78</v>
      </c>
      <c r="I33" s="1286" t="s">
        <v>415</v>
      </c>
      <c r="J33" s="1284" t="s">
        <v>9777</v>
      </c>
      <c r="K33" s="143">
        <v>1.78</v>
      </c>
      <c r="L33" s="1255"/>
      <c r="M33" s="1389">
        <v>43038</v>
      </c>
      <c r="N33" s="1283" t="s">
        <v>1243</v>
      </c>
    </row>
    <row r="34" spans="1:14" s="1274" customFormat="1">
      <c r="A34" s="174" t="s">
        <v>870</v>
      </c>
      <c r="B34" s="1284">
        <v>31</v>
      </c>
      <c r="C34" s="1354" t="s">
        <v>415</v>
      </c>
      <c r="D34" s="1284" t="s">
        <v>9777</v>
      </c>
      <c r="E34" s="191">
        <v>0</v>
      </c>
      <c r="F34" s="1287" t="s">
        <v>1146</v>
      </c>
      <c r="G34" s="1284" t="s">
        <v>1146</v>
      </c>
      <c r="H34" s="174">
        <v>1.61</v>
      </c>
      <c r="I34" s="1286" t="s">
        <v>566</v>
      </c>
      <c r="J34" s="1284" t="s">
        <v>9778</v>
      </c>
      <c r="K34" s="143">
        <v>1.61</v>
      </c>
      <c r="L34" s="1255"/>
      <c r="M34" s="1389">
        <v>43038</v>
      </c>
      <c r="N34" s="1283" t="s">
        <v>1243</v>
      </c>
    </row>
    <row r="35" spans="1:14" s="1274" customFormat="1">
      <c r="A35" s="174" t="s">
        <v>870</v>
      </c>
      <c r="B35" s="1284">
        <v>32</v>
      </c>
      <c r="C35" s="1354" t="s">
        <v>566</v>
      </c>
      <c r="D35" s="1284" t="s">
        <v>9778</v>
      </c>
      <c r="E35" s="191">
        <v>0</v>
      </c>
      <c r="F35" s="1287" t="s">
        <v>1146</v>
      </c>
      <c r="G35" s="1284" t="s">
        <v>1146</v>
      </c>
      <c r="H35" s="174">
        <v>2.54</v>
      </c>
      <c r="I35" s="1286" t="s">
        <v>34</v>
      </c>
      <c r="J35" s="1284" t="s">
        <v>34</v>
      </c>
      <c r="K35" s="143">
        <v>2.54</v>
      </c>
      <c r="L35" s="1255"/>
      <c r="M35" s="1389">
        <v>42957</v>
      </c>
      <c r="N35" s="1283" t="s">
        <v>1243</v>
      </c>
    </row>
    <row r="36" spans="1:14" s="1274" customFormat="1">
      <c r="A36" s="174" t="s">
        <v>870</v>
      </c>
      <c r="B36" s="1284">
        <v>33</v>
      </c>
      <c r="C36" s="1354" t="s">
        <v>9779</v>
      </c>
      <c r="D36" s="1284" t="s">
        <v>9780</v>
      </c>
      <c r="E36" s="191">
        <v>0</v>
      </c>
      <c r="F36" s="1287" t="s">
        <v>1146</v>
      </c>
      <c r="G36" s="1284" t="s">
        <v>1146</v>
      </c>
      <c r="H36" s="174">
        <v>0.39</v>
      </c>
      <c r="I36" s="1286" t="s">
        <v>8171</v>
      </c>
      <c r="J36" s="1284" t="s">
        <v>9780</v>
      </c>
      <c r="K36" s="143">
        <v>0.39</v>
      </c>
      <c r="L36" s="1255"/>
      <c r="M36" s="1389">
        <v>43069</v>
      </c>
      <c r="N36" s="1283" t="s">
        <v>1243</v>
      </c>
    </row>
    <row r="37" spans="1:14" s="1274" customFormat="1">
      <c r="A37" s="174" t="s">
        <v>870</v>
      </c>
      <c r="B37" s="1284">
        <v>34</v>
      </c>
      <c r="C37" s="1354" t="s">
        <v>8171</v>
      </c>
      <c r="D37" s="1284" t="s">
        <v>9780</v>
      </c>
      <c r="E37" s="191">
        <v>0</v>
      </c>
      <c r="F37" s="1287" t="s">
        <v>9779</v>
      </c>
      <c r="G37" s="1284" t="s">
        <v>9781</v>
      </c>
      <c r="H37" s="174">
        <v>0.42</v>
      </c>
      <c r="I37" s="1286" t="s">
        <v>33</v>
      </c>
      <c r="J37" s="1284" t="s">
        <v>33</v>
      </c>
      <c r="K37" s="143">
        <v>0.42</v>
      </c>
      <c r="L37" s="1255"/>
      <c r="M37" s="1389">
        <v>43069</v>
      </c>
      <c r="N37" s="1283" t="s">
        <v>1243</v>
      </c>
    </row>
    <row r="38" spans="1:14" s="1274" customFormat="1">
      <c r="A38" s="174" t="s">
        <v>870</v>
      </c>
      <c r="B38" s="1284">
        <v>35</v>
      </c>
      <c r="C38" s="1354" t="s">
        <v>3366</v>
      </c>
      <c r="D38" s="1284" t="s">
        <v>9782</v>
      </c>
      <c r="E38" s="191">
        <v>0</v>
      </c>
      <c r="F38" s="1287" t="s">
        <v>566</v>
      </c>
      <c r="G38" s="1284" t="s">
        <v>9778</v>
      </c>
      <c r="H38" s="174">
        <v>0.71</v>
      </c>
      <c r="I38" s="1286" t="s">
        <v>7836</v>
      </c>
      <c r="J38" s="1284" t="s">
        <v>9783</v>
      </c>
      <c r="K38" s="143">
        <v>0.71</v>
      </c>
      <c r="L38" s="1255"/>
      <c r="M38" s="1389">
        <v>42955</v>
      </c>
      <c r="N38" s="1283" t="s">
        <v>1243</v>
      </c>
    </row>
    <row r="39" spans="1:14" s="1274" customFormat="1">
      <c r="A39" s="174" t="s">
        <v>870</v>
      </c>
      <c r="B39" s="1284">
        <v>36</v>
      </c>
      <c r="C39" s="1354" t="s">
        <v>522</v>
      </c>
      <c r="D39" s="1284" t="s">
        <v>1734</v>
      </c>
      <c r="E39" s="191">
        <v>0</v>
      </c>
      <c r="F39" s="1287" t="s">
        <v>3366</v>
      </c>
      <c r="G39" s="1284" t="s">
        <v>9782</v>
      </c>
      <c r="H39" s="174">
        <v>1.29</v>
      </c>
      <c r="I39" s="1286" t="s">
        <v>1146</v>
      </c>
      <c r="J39" s="1284" t="s">
        <v>1146</v>
      </c>
      <c r="K39" s="143">
        <v>1.29</v>
      </c>
      <c r="L39" s="1255"/>
      <c r="M39" s="1389">
        <v>42955</v>
      </c>
      <c r="N39" s="1283" t="s">
        <v>1243</v>
      </c>
    </row>
    <row r="40" spans="1:14" s="1274" customFormat="1">
      <c r="A40" s="174" t="s">
        <v>870</v>
      </c>
      <c r="B40" s="1284">
        <v>37</v>
      </c>
      <c r="C40" s="1354" t="s">
        <v>7836</v>
      </c>
      <c r="D40" s="1284" t="s">
        <v>9783</v>
      </c>
      <c r="E40" s="191">
        <v>0</v>
      </c>
      <c r="F40" s="1287" t="s">
        <v>522</v>
      </c>
      <c r="G40" s="1284" t="s">
        <v>9784</v>
      </c>
      <c r="H40" s="174">
        <v>1.81</v>
      </c>
      <c r="I40" s="1286" t="s">
        <v>183</v>
      </c>
      <c r="J40" s="1284" t="s">
        <v>9785</v>
      </c>
      <c r="K40" s="143">
        <v>1.81</v>
      </c>
      <c r="L40" s="1255"/>
      <c r="M40" s="1389">
        <v>42954</v>
      </c>
      <c r="N40" s="1283" t="s">
        <v>1243</v>
      </c>
    </row>
    <row r="41" spans="1:14" s="1274" customFormat="1">
      <c r="A41" s="174" t="s">
        <v>870</v>
      </c>
      <c r="B41" s="1284">
        <v>38</v>
      </c>
      <c r="C41" s="1354" t="s">
        <v>5623</v>
      </c>
      <c r="D41" s="1284" t="s">
        <v>9786</v>
      </c>
      <c r="E41" s="191">
        <v>0</v>
      </c>
      <c r="F41" s="1287" t="s">
        <v>183</v>
      </c>
      <c r="G41" s="1284" t="s">
        <v>9785</v>
      </c>
      <c r="H41" s="174">
        <v>1.19</v>
      </c>
      <c r="I41" s="1286" t="s">
        <v>1146</v>
      </c>
      <c r="J41" s="1284" t="s">
        <v>1146</v>
      </c>
      <c r="K41" s="143">
        <v>1.19</v>
      </c>
      <c r="L41" s="1255"/>
      <c r="M41" s="1389">
        <v>42950</v>
      </c>
      <c r="N41" s="1283" t="s">
        <v>1243</v>
      </c>
    </row>
    <row r="42" spans="1:14" s="1274" customFormat="1">
      <c r="A42" s="174" t="s">
        <v>870</v>
      </c>
      <c r="B42" s="1284">
        <v>39</v>
      </c>
      <c r="C42" s="1354" t="s">
        <v>138</v>
      </c>
      <c r="D42" s="1284" t="s">
        <v>9787</v>
      </c>
      <c r="E42" s="191">
        <v>0</v>
      </c>
      <c r="F42" s="1287" t="s">
        <v>7836</v>
      </c>
      <c r="G42" s="1284" t="s">
        <v>9783</v>
      </c>
      <c r="H42" s="174">
        <v>0.49</v>
      </c>
      <c r="I42" s="1286" t="s">
        <v>5623</v>
      </c>
      <c r="J42" s="1284" t="s">
        <v>9786</v>
      </c>
      <c r="K42" s="143">
        <v>0.49</v>
      </c>
      <c r="L42" s="1255"/>
      <c r="M42" s="1389">
        <v>42950</v>
      </c>
      <c r="N42" s="1283" t="s">
        <v>1243</v>
      </c>
    </row>
    <row r="43" spans="1:14" s="1274" customFormat="1">
      <c r="A43" s="174" t="s">
        <v>870</v>
      </c>
      <c r="B43" s="1284">
        <v>40</v>
      </c>
      <c r="C43" s="1354" t="s">
        <v>1165</v>
      </c>
      <c r="D43" s="1284" t="s">
        <v>9785</v>
      </c>
      <c r="E43" s="191">
        <v>3.49</v>
      </c>
      <c r="F43" s="1287" t="s">
        <v>34</v>
      </c>
      <c r="G43" s="1284" t="s">
        <v>34</v>
      </c>
      <c r="H43" s="174">
        <v>8.23</v>
      </c>
      <c r="I43" s="1286" t="s">
        <v>1146</v>
      </c>
      <c r="J43" s="1284" t="s">
        <v>1146</v>
      </c>
      <c r="K43" s="143">
        <v>4.74</v>
      </c>
      <c r="L43" s="1255"/>
      <c r="M43" s="1389">
        <v>43046</v>
      </c>
      <c r="N43" s="1283" t="s">
        <v>1243</v>
      </c>
    </row>
    <row r="44" spans="1:14" s="395" customFormat="1">
      <c r="A44" s="174" t="s">
        <v>870</v>
      </c>
      <c r="B44" s="1284">
        <v>41</v>
      </c>
      <c r="C44" s="79" t="s">
        <v>9788</v>
      </c>
      <c r="D44" s="404" t="s">
        <v>9789</v>
      </c>
      <c r="E44" s="191">
        <v>0</v>
      </c>
      <c r="F44" s="578" t="s">
        <v>34</v>
      </c>
      <c r="G44" s="404" t="s">
        <v>34</v>
      </c>
      <c r="H44" s="174">
        <v>8.94</v>
      </c>
      <c r="I44" s="196" t="s">
        <v>6554</v>
      </c>
      <c r="J44" s="404" t="s">
        <v>6554</v>
      </c>
      <c r="K44" s="143">
        <v>8.94</v>
      </c>
      <c r="L44" s="83"/>
      <c r="M44" s="207">
        <v>42941</v>
      </c>
      <c r="N44" s="403" t="s">
        <v>1243</v>
      </c>
    </row>
    <row r="45" spans="1:14" s="395" customFormat="1">
      <c r="A45" s="174" t="s">
        <v>870</v>
      </c>
      <c r="B45" s="1284">
        <v>42</v>
      </c>
      <c r="C45" s="79" t="s">
        <v>47</v>
      </c>
      <c r="D45" s="404" t="s">
        <v>9790</v>
      </c>
      <c r="E45" s="191">
        <v>0</v>
      </c>
      <c r="F45" s="578" t="s">
        <v>183</v>
      </c>
      <c r="G45" s="404" t="s">
        <v>9785</v>
      </c>
      <c r="H45" s="174">
        <v>2.75</v>
      </c>
      <c r="I45" s="196" t="s">
        <v>34</v>
      </c>
      <c r="J45" s="404" t="s">
        <v>34</v>
      </c>
      <c r="K45" s="143">
        <v>2.75</v>
      </c>
      <c r="L45" s="83"/>
      <c r="M45" s="207">
        <v>43045</v>
      </c>
      <c r="N45" s="403" t="s">
        <v>1243</v>
      </c>
    </row>
    <row r="46" spans="1:14" s="395" customFormat="1">
      <c r="A46" s="174" t="s">
        <v>870</v>
      </c>
      <c r="B46" s="1284">
        <v>43</v>
      </c>
      <c r="C46" s="79" t="s">
        <v>560</v>
      </c>
      <c r="D46" s="404" t="s">
        <v>9791</v>
      </c>
      <c r="E46" s="191">
        <v>0</v>
      </c>
      <c r="F46" s="578" t="s">
        <v>47</v>
      </c>
      <c r="G46" s="404" t="s">
        <v>9790</v>
      </c>
      <c r="H46" s="174">
        <v>1.93</v>
      </c>
      <c r="I46" s="196" t="s">
        <v>414</v>
      </c>
      <c r="J46" s="404" t="s">
        <v>9789</v>
      </c>
      <c r="K46" s="143">
        <v>1.93</v>
      </c>
      <c r="L46" s="83"/>
      <c r="M46" s="207">
        <v>43039</v>
      </c>
      <c r="N46" s="403" t="s">
        <v>1243</v>
      </c>
    </row>
    <row r="47" spans="1:14" s="395" customFormat="1">
      <c r="A47" s="174" t="s">
        <v>870</v>
      </c>
      <c r="B47" s="2157">
        <v>44</v>
      </c>
      <c r="C47" s="79" t="s">
        <v>869</v>
      </c>
      <c r="D47" s="404" t="s">
        <v>9792</v>
      </c>
      <c r="E47" s="191">
        <v>0</v>
      </c>
      <c r="F47" s="578" t="s">
        <v>414</v>
      </c>
      <c r="G47" s="404" t="s">
        <v>9789</v>
      </c>
      <c r="H47" s="174">
        <v>2.2999999999999998</v>
      </c>
      <c r="I47" s="196" t="s">
        <v>742</v>
      </c>
      <c r="J47" s="404" t="s">
        <v>9793</v>
      </c>
      <c r="K47" s="143">
        <v>2.2999999999999998</v>
      </c>
      <c r="L47" s="83"/>
      <c r="M47" s="207">
        <v>42894</v>
      </c>
      <c r="N47" s="403" t="s">
        <v>1243</v>
      </c>
    </row>
    <row r="48" spans="1:14" s="395" customFormat="1">
      <c r="A48" s="174" t="s">
        <v>870</v>
      </c>
      <c r="B48" s="1284">
        <v>45</v>
      </c>
      <c r="C48" s="79" t="s">
        <v>143</v>
      </c>
      <c r="D48" s="404" t="s">
        <v>9794</v>
      </c>
      <c r="E48" s="191">
        <v>0</v>
      </c>
      <c r="F48" s="578" t="s">
        <v>869</v>
      </c>
      <c r="G48" s="404" t="s">
        <v>9792</v>
      </c>
      <c r="H48" s="174">
        <v>0.62</v>
      </c>
      <c r="I48" s="196" t="s">
        <v>1146</v>
      </c>
      <c r="J48" s="404" t="s">
        <v>1146</v>
      </c>
      <c r="K48" s="143">
        <v>0.62</v>
      </c>
      <c r="L48" s="83"/>
      <c r="M48" s="207">
        <v>42893</v>
      </c>
      <c r="N48" s="403" t="s">
        <v>1243</v>
      </c>
    </row>
    <row r="49" spans="1:14" s="395" customFormat="1">
      <c r="A49" s="174" t="s">
        <v>870</v>
      </c>
      <c r="B49" s="1284">
        <v>46</v>
      </c>
      <c r="C49" s="79" t="s">
        <v>1934</v>
      </c>
      <c r="D49" s="404" t="s">
        <v>9795</v>
      </c>
      <c r="E49" s="191">
        <v>0</v>
      </c>
      <c r="F49" s="578" t="s">
        <v>1241</v>
      </c>
      <c r="G49" s="404" t="s">
        <v>9796</v>
      </c>
      <c r="H49" s="174">
        <v>1.56</v>
      </c>
      <c r="I49" s="196" t="s">
        <v>1146</v>
      </c>
      <c r="J49" s="404" t="s">
        <v>1146</v>
      </c>
      <c r="K49" s="143">
        <v>1.56</v>
      </c>
      <c r="L49" s="83"/>
      <c r="M49" s="207">
        <v>42892</v>
      </c>
      <c r="N49" s="403" t="s">
        <v>1243</v>
      </c>
    </row>
    <row r="50" spans="1:14" s="395" customFormat="1">
      <c r="A50" s="174" t="s">
        <v>870</v>
      </c>
      <c r="B50" s="1284">
        <v>47</v>
      </c>
      <c r="C50" s="79" t="s">
        <v>2411</v>
      </c>
      <c r="D50" s="404" t="s">
        <v>9797</v>
      </c>
      <c r="E50" s="191">
        <v>0.9</v>
      </c>
      <c r="F50" s="578" t="s">
        <v>230</v>
      </c>
      <c r="G50" s="404" t="s">
        <v>9798</v>
      </c>
      <c r="H50" s="174">
        <v>1.56</v>
      </c>
      <c r="I50" s="196" t="s">
        <v>1934</v>
      </c>
      <c r="J50" s="404" t="s">
        <v>9797</v>
      </c>
      <c r="K50" s="143">
        <v>0.66</v>
      </c>
      <c r="L50" s="83"/>
      <c r="M50" s="207">
        <v>42892</v>
      </c>
      <c r="N50" s="403" t="s">
        <v>1243</v>
      </c>
    </row>
    <row r="51" spans="1:14" s="395" customFormat="1">
      <c r="A51" s="174" t="s">
        <v>870</v>
      </c>
      <c r="B51" s="1284">
        <v>48</v>
      </c>
      <c r="C51" s="79" t="s">
        <v>230</v>
      </c>
      <c r="D51" s="404" t="s">
        <v>9798</v>
      </c>
      <c r="E51" s="191">
        <v>3.18</v>
      </c>
      <c r="F51" s="578" t="s">
        <v>1146</v>
      </c>
      <c r="G51" s="404" t="s">
        <v>1146</v>
      </c>
      <c r="H51" s="174">
        <v>5.29</v>
      </c>
      <c r="I51" s="196" t="s">
        <v>6554</v>
      </c>
      <c r="J51" s="404" t="s">
        <v>6554</v>
      </c>
      <c r="K51" s="143">
        <v>2.11</v>
      </c>
      <c r="L51" s="83"/>
      <c r="M51" s="207">
        <v>42845</v>
      </c>
      <c r="N51" s="403" t="s">
        <v>1243</v>
      </c>
    </row>
    <row r="52" spans="1:14" s="1274" customFormat="1">
      <c r="A52" s="174" t="s">
        <v>870</v>
      </c>
      <c r="B52" s="1284">
        <v>49</v>
      </c>
      <c r="C52" s="1354" t="s">
        <v>8195</v>
      </c>
      <c r="D52" s="1284" t="s">
        <v>9799</v>
      </c>
      <c r="E52" s="191">
        <v>0</v>
      </c>
      <c r="F52" s="1287" t="s">
        <v>1146</v>
      </c>
      <c r="G52" s="1284" t="s">
        <v>1146</v>
      </c>
      <c r="H52" s="174">
        <v>1.53</v>
      </c>
      <c r="I52" s="1286" t="s">
        <v>6554</v>
      </c>
      <c r="J52" s="1284" t="s">
        <v>6554</v>
      </c>
      <c r="K52" s="143">
        <v>1.53</v>
      </c>
      <c r="L52" s="1255"/>
      <c r="M52" s="1389">
        <v>42900</v>
      </c>
      <c r="N52" s="1283" t="s">
        <v>1243</v>
      </c>
    </row>
    <row r="53" spans="1:14" s="1274" customFormat="1">
      <c r="A53" s="174" t="s">
        <v>870</v>
      </c>
      <c r="B53" s="1284">
        <v>50</v>
      </c>
      <c r="C53" s="1354" t="s">
        <v>3368</v>
      </c>
      <c r="D53" s="1284" t="s">
        <v>9796</v>
      </c>
      <c r="E53" s="191">
        <v>0</v>
      </c>
      <c r="F53" s="1287" t="s">
        <v>1727</v>
      </c>
      <c r="G53" s="1284" t="s">
        <v>1727</v>
      </c>
      <c r="H53" s="174">
        <v>3.51</v>
      </c>
      <c r="I53" s="1286" t="s">
        <v>6554</v>
      </c>
      <c r="J53" s="1284" t="s">
        <v>6554</v>
      </c>
      <c r="K53" s="143">
        <v>3.51</v>
      </c>
      <c r="L53" s="1255"/>
      <c r="M53" s="1389">
        <v>42613</v>
      </c>
      <c r="N53" s="1283" t="s">
        <v>1243</v>
      </c>
    </row>
    <row r="54" spans="1:14" s="1274" customFormat="1">
      <c r="A54" s="174" t="s">
        <v>870</v>
      </c>
      <c r="B54" s="1284">
        <v>51</v>
      </c>
      <c r="C54" s="1354" t="s">
        <v>1727</v>
      </c>
      <c r="D54" s="1284" t="s">
        <v>1727</v>
      </c>
      <c r="E54" s="191">
        <v>8.39</v>
      </c>
      <c r="F54" s="1287" t="s">
        <v>1146</v>
      </c>
      <c r="G54" s="1284" t="s">
        <v>1146</v>
      </c>
      <c r="H54" s="174">
        <v>15.63</v>
      </c>
      <c r="I54" s="1286" t="s">
        <v>34</v>
      </c>
      <c r="J54" s="1284" t="s">
        <v>34</v>
      </c>
      <c r="K54" s="143">
        <v>7.24</v>
      </c>
      <c r="L54" s="1255">
        <v>43175</v>
      </c>
      <c r="M54" s="1389"/>
      <c r="N54" s="1283"/>
    </row>
    <row r="55" spans="1:14" s="1274" customFormat="1">
      <c r="A55" s="174" t="s">
        <v>870</v>
      </c>
      <c r="B55" s="1284">
        <v>52</v>
      </c>
      <c r="C55" s="1354" t="s">
        <v>7675</v>
      </c>
      <c r="D55" s="1284" t="s">
        <v>7675</v>
      </c>
      <c r="E55" s="191">
        <v>0</v>
      </c>
      <c r="F55" s="1287" t="s">
        <v>1727</v>
      </c>
      <c r="G55" s="1284" t="s">
        <v>1727</v>
      </c>
      <c r="H55" s="174">
        <v>4.82</v>
      </c>
      <c r="I55" s="1286" t="s">
        <v>7676</v>
      </c>
      <c r="J55" s="1284" t="s">
        <v>7676</v>
      </c>
      <c r="K55" s="143">
        <v>4.82</v>
      </c>
      <c r="L55" s="1255"/>
      <c r="M55" s="1389">
        <v>42409</v>
      </c>
      <c r="N55" s="1283" t="s">
        <v>1243</v>
      </c>
    </row>
    <row r="56" spans="1:14" s="1274" customFormat="1">
      <c r="A56" s="174" t="s">
        <v>870</v>
      </c>
      <c r="B56" s="1284">
        <v>53</v>
      </c>
      <c r="C56" s="1354" t="s">
        <v>818</v>
      </c>
      <c r="D56" s="1284" t="s">
        <v>9800</v>
      </c>
      <c r="E56" s="191">
        <v>0</v>
      </c>
      <c r="F56" s="1287" t="s">
        <v>414</v>
      </c>
      <c r="G56" s="1284" t="s">
        <v>9789</v>
      </c>
      <c r="H56" s="174">
        <v>2.84</v>
      </c>
      <c r="I56" s="1286" t="s">
        <v>6554</v>
      </c>
      <c r="J56" s="1284" t="s">
        <v>6554</v>
      </c>
      <c r="K56" s="143">
        <v>2.84</v>
      </c>
      <c r="L56" s="1255"/>
      <c r="M56" s="1389">
        <v>42453</v>
      </c>
      <c r="N56" s="1283" t="s">
        <v>1243</v>
      </c>
    </row>
    <row r="57" spans="1:14" s="1274" customFormat="1">
      <c r="A57" s="174" t="s">
        <v>870</v>
      </c>
      <c r="B57" s="1284">
        <v>54</v>
      </c>
      <c r="C57" s="1354" t="s">
        <v>435</v>
      </c>
      <c r="D57" s="1284" t="s">
        <v>9801</v>
      </c>
      <c r="E57" s="191">
        <v>0</v>
      </c>
      <c r="F57" s="1287" t="s">
        <v>818</v>
      </c>
      <c r="G57" s="1284" t="s">
        <v>9802</v>
      </c>
      <c r="H57" s="174">
        <v>0.94</v>
      </c>
      <c r="I57" s="1286" t="s">
        <v>414</v>
      </c>
      <c r="J57" s="1284" t="s">
        <v>9789</v>
      </c>
      <c r="K57" s="143">
        <v>0.94</v>
      </c>
      <c r="L57" s="1255"/>
      <c r="M57" s="1389">
        <v>42949</v>
      </c>
      <c r="N57" s="1283" t="s">
        <v>1243</v>
      </c>
    </row>
    <row r="58" spans="1:14" s="1274" customFormat="1">
      <c r="A58" s="174" t="s">
        <v>870</v>
      </c>
      <c r="B58" s="1284">
        <v>55</v>
      </c>
      <c r="C58" s="1354" t="s">
        <v>411</v>
      </c>
      <c r="D58" s="1284" t="s">
        <v>9803</v>
      </c>
      <c r="E58" s="191">
        <v>0</v>
      </c>
      <c r="F58" s="1287" t="s">
        <v>790</v>
      </c>
      <c r="G58" s="1284" t="s">
        <v>9803</v>
      </c>
      <c r="H58" s="174">
        <v>1.35</v>
      </c>
      <c r="I58" s="1286" t="s">
        <v>34</v>
      </c>
      <c r="J58" s="1284" t="s">
        <v>34</v>
      </c>
      <c r="K58" s="143">
        <v>1.35</v>
      </c>
      <c r="L58" s="1255"/>
      <c r="M58" s="1389">
        <v>43075</v>
      </c>
      <c r="N58" s="1283" t="s">
        <v>1243</v>
      </c>
    </row>
    <row r="59" spans="1:14" s="1274" customFormat="1">
      <c r="A59" s="174" t="s">
        <v>870</v>
      </c>
      <c r="B59" s="1284">
        <v>56</v>
      </c>
      <c r="C59" s="1354" t="s">
        <v>790</v>
      </c>
      <c r="D59" s="1284" t="s">
        <v>9803</v>
      </c>
      <c r="E59" s="191">
        <v>0</v>
      </c>
      <c r="F59" s="1287" t="s">
        <v>1727</v>
      </c>
      <c r="G59" s="1284" t="s">
        <v>1727</v>
      </c>
      <c r="H59" s="174">
        <v>0.61</v>
      </c>
      <c r="I59" s="1286" t="s">
        <v>411</v>
      </c>
      <c r="J59" s="1284" t="s">
        <v>9803</v>
      </c>
      <c r="K59" s="143">
        <v>0.61</v>
      </c>
      <c r="L59" s="1255"/>
      <c r="M59" s="1389">
        <v>43075</v>
      </c>
      <c r="N59" s="1283" t="s">
        <v>1243</v>
      </c>
    </row>
    <row r="60" spans="1:14" s="1274" customFormat="1">
      <c r="A60" s="174" t="s">
        <v>870</v>
      </c>
      <c r="B60" s="1284">
        <v>57</v>
      </c>
      <c r="C60" s="1354" t="s">
        <v>1978</v>
      </c>
      <c r="D60" s="1284" t="s">
        <v>9804</v>
      </c>
      <c r="E60" s="191">
        <v>0</v>
      </c>
      <c r="F60" s="1287" t="s">
        <v>414</v>
      </c>
      <c r="G60" s="1284" t="s">
        <v>9789</v>
      </c>
      <c r="H60" s="174">
        <v>3.87</v>
      </c>
      <c r="I60" s="1286" t="s">
        <v>1727</v>
      </c>
      <c r="J60" s="1284" t="s">
        <v>1727</v>
      </c>
      <c r="K60" s="143">
        <v>3.87</v>
      </c>
      <c r="L60" s="1255"/>
      <c r="M60" s="1389">
        <v>42898</v>
      </c>
      <c r="N60" s="1283" t="s">
        <v>1243</v>
      </c>
    </row>
    <row r="61" spans="1:14" s="1274" customFormat="1">
      <c r="A61" s="174" t="s">
        <v>870</v>
      </c>
      <c r="B61" s="1284">
        <v>58</v>
      </c>
      <c r="C61" s="1354" t="s">
        <v>781</v>
      </c>
      <c r="D61" s="1284" t="s">
        <v>9805</v>
      </c>
      <c r="E61" s="191">
        <v>0</v>
      </c>
      <c r="F61" s="1287" t="s">
        <v>7675</v>
      </c>
      <c r="G61" s="1284" t="s">
        <v>7675</v>
      </c>
      <c r="H61" s="174">
        <v>0.24</v>
      </c>
      <c r="I61" s="1286" t="s">
        <v>283</v>
      </c>
      <c r="J61" s="1284" t="s">
        <v>9806</v>
      </c>
      <c r="K61" s="143">
        <v>0.24</v>
      </c>
      <c r="L61" s="1255"/>
      <c r="M61" s="1389"/>
      <c r="N61" s="1283" t="s">
        <v>1243</v>
      </c>
    </row>
    <row r="62" spans="1:14" s="1274" customFormat="1">
      <c r="A62" s="174" t="s">
        <v>870</v>
      </c>
      <c r="B62" s="1284">
        <v>59</v>
      </c>
      <c r="C62" s="1354" t="s">
        <v>283</v>
      </c>
      <c r="D62" s="1284" t="s">
        <v>9806</v>
      </c>
      <c r="E62" s="191">
        <v>0</v>
      </c>
      <c r="F62" s="1287" t="s">
        <v>781</v>
      </c>
      <c r="G62" s="1284" t="s">
        <v>9807</v>
      </c>
      <c r="H62" s="174">
        <v>0.36</v>
      </c>
      <c r="I62" s="1286" t="s">
        <v>33</v>
      </c>
      <c r="J62" s="1284" t="s">
        <v>33</v>
      </c>
      <c r="K62" s="143">
        <v>0.36</v>
      </c>
      <c r="L62" s="1255"/>
      <c r="M62" s="1389">
        <v>43035</v>
      </c>
      <c r="N62" s="1283" t="s">
        <v>1243</v>
      </c>
    </row>
    <row r="63" spans="1:14" s="1274" customFormat="1">
      <c r="A63" s="174" t="s">
        <v>870</v>
      </c>
      <c r="B63" s="1284">
        <v>60</v>
      </c>
      <c r="C63" s="1354" t="s">
        <v>130</v>
      </c>
      <c r="D63" s="1284" t="s">
        <v>9808</v>
      </c>
      <c r="E63" s="191">
        <v>0</v>
      </c>
      <c r="F63" s="1287" t="s">
        <v>7675</v>
      </c>
      <c r="G63" s="1284" t="s">
        <v>7675</v>
      </c>
      <c r="H63" s="174">
        <v>0.63</v>
      </c>
      <c r="I63" s="1286" t="s">
        <v>781</v>
      </c>
      <c r="J63" s="1284" t="s">
        <v>9809</v>
      </c>
      <c r="K63" s="143">
        <v>0.63</v>
      </c>
      <c r="L63" s="1255"/>
      <c r="M63" s="1389">
        <v>43040</v>
      </c>
      <c r="N63" s="1283" t="s">
        <v>1243</v>
      </c>
    </row>
    <row r="64" spans="1:14" s="1274" customFormat="1">
      <c r="A64" s="174" t="s">
        <v>870</v>
      </c>
      <c r="B64" s="1284">
        <v>61</v>
      </c>
      <c r="C64" s="1354" t="s">
        <v>781</v>
      </c>
      <c r="D64" s="1284" t="s">
        <v>9809</v>
      </c>
      <c r="E64" s="191">
        <v>0.74</v>
      </c>
      <c r="F64" s="1287" t="s">
        <v>7046</v>
      </c>
      <c r="G64" s="1284" t="s">
        <v>9810</v>
      </c>
      <c r="H64" s="174">
        <v>2.58</v>
      </c>
      <c r="I64" s="1286" t="s">
        <v>7675</v>
      </c>
      <c r="J64" s="1284" t="s">
        <v>7675</v>
      </c>
      <c r="K64" s="143">
        <v>1.84</v>
      </c>
      <c r="L64" s="1255"/>
      <c r="M64" s="1389">
        <v>43082</v>
      </c>
      <c r="N64" s="1283" t="s">
        <v>1243</v>
      </c>
    </row>
    <row r="65" spans="1:14" s="1274" customFormat="1">
      <c r="A65" s="174" t="s">
        <v>870</v>
      </c>
      <c r="B65" s="1284">
        <v>62</v>
      </c>
      <c r="C65" s="1354" t="s">
        <v>547</v>
      </c>
      <c r="D65" s="1284" t="s">
        <v>9811</v>
      </c>
      <c r="E65" s="191">
        <v>0</v>
      </c>
      <c r="F65" s="1287" t="s">
        <v>781</v>
      </c>
      <c r="G65" s="1284" t="s">
        <v>9809</v>
      </c>
      <c r="H65" s="174">
        <v>1.99</v>
      </c>
      <c r="I65" s="1286" t="s">
        <v>7676</v>
      </c>
      <c r="J65" s="1284" t="s">
        <v>7676</v>
      </c>
      <c r="K65" s="143">
        <v>1.99</v>
      </c>
      <c r="L65" s="1255"/>
      <c r="M65" s="1389">
        <v>43131</v>
      </c>
      <c r="N65" s="1283" t="s">
        <v>1243</v>
      </c>
    </row>
    <row r="66" spans="1:14" s="1274" customFormat="1">
      <c r="A66" s="174" t="s">
        <v>870</v>
      </c>
      <c r="B66" s="1284">
        <v>63</v>
      </c>
      <c r="C66" s="1354" t="s">
        <v>243</v>
      </c>
      <c r="D66" s="1284" t="s">
        <v>9812</v>
      </c>
      <c r="E66" s="191">
        <v>0</v>
      </c>
      <c r="F66" s="1287" t="s">
        <v>1727</v>
      </c>
      <c r="G66" s="1284" t="s">
        <v>1727</v>
      </c>
      <c r="H66" s="174">
        <v>4.6100000000000003</v>
      </c>
      <c r="I66" s="1286" t="s">
        <v>7675</v>
      </c>
      <c r="J66" s="1284" t="s">
        <v>7675</v>
      </c>
      <c r="K66" s="143">
        <v>4.6100000000000003</v>
      </c>
      <c r="L66" s="1255">
        <v>43131</v>
      </c>
      <c r="M66" s="1389"/>
      <c r="N66" s="1283" t="s">
        <v>13498</v>
      </c>
    </row>
    <row r="67" spans="1:14" s="1274" customFormat="1">
      <c r="A67" s="174" t="s">
        <v>870</v>
      </c>
      <c r="B67" s="1284">
        <v>64</v>
      </c>
      <c r="C67" s="1354" t="s">
        <v>7046</v>
      </c>
      <c r="D67" s="1284" t="s">
        <v>9810</v>
      </c>
      <c r="E67" s="191">
        <v>0</v>
      </c>
      <c r="F67" s="1287" t="s">
        <v>781</v>
      </c>
      <c r="G67" s="1284" t="s">
        <v>9809</v>
      </c>
      <c r="H67" s="174">
        <v>1.86</v>
      </c>
      <c r="I67" s="1286" t="s">
        <v>2322</v>
      </c>
      <c r="J67" s="1284" t="s">
        <v>9812</v>
      </c>
      <c r="K67" s="143">
        <v>1.86</v>
      </c>
      <c r="L67" s="1255">
        <v>54133</v>
      </c>
      <c r="M67" s="1389"/>
      <c r="N67" s="1283"/>
    </row>
    <row r="68" spans="1:14" s="1274" customFormat="1">
      <c r="A68" s="174" t="s">
        <v>870</v>
      </c>
      <c r="B68" s="1284">
        <v>65</v>
      </c>
      <c r="C68" s="1354" t="s">
        <v>2296</v>
      </c>
      <c r="D68" s="1284" t="s">
        <v>9813</v>
      </c>
      <c r="E68" s="191">
        <v>0</v>
      </c>
      <c r="F68" s="1287" t="s">
        <v>243</v>
      </c>
      <c r="G68" s="1284" t="s">
        <v>9812</v>
      </c>
      <c r="H68" s="174">
        <v>1.64</v>
      </c>
      <c r="I68" s="1286" t="s">
        <v>33</v>
      </c>
      <c r="J68" s="1284" t="s">
        <v>33</v>
      </c>
      <c r="K68" s="143">
        <v>1.64</v>
      </c>
      <c r="L68" s="1255">
        <v>43175</v>
      </c>
      <c r="M68" s="1389"/>
      <c r="N68" s="1283"/>
    </row>
    <row r="69" spans="1:14" s="1274" customFormat="1">
      <c r="A69" s="174" t="s">
        <v>870</v>
      </c>
      <c r="B69" s="1284">
        <v>66</v>
      </c>
      <c r="C69" s="1354" t="s">
        <v>282</v>
      </c>
      <c r="D69" s="1284" t="s">
        <v>9814</v>
      </c>
      <c r="E69" s="191">
        <v>0</v>
      </c>
      <c r="F69" s="1287" t="s">
        <v>4597</v>
      </c>
      <c r="G69" s="1284" t="s">
        <v>9815</v>
      </c>
      <c r="H69" s="174">
        <v>0.47</v>
      </c>
      <c r="I69" s="1286" t="s">
        <v>243</v>
      </c>
      <c r="J69" s="1284" t="s">
        <v>9812</v>
      </c>
      <c r="K69" s="143">
        <v>0.47</v>
      </c>
      <c r="L69" s="1255">
        <v>43175</v>
      </c>
      <c r="M69" s="1389"/>
      <c r="N69" s="1283"/>
    </row>
    <row r="70" spans="1:14" s="1274" customFormat="1">
      <c r="A70" s="174" t="s">
        <v>870</v>
      </c>
      <c r="B70" s="1284">
        <v>67</v>
      </c>
      <c r="C70" s="1354" t="s">
        <v>245</v>
      </c>
      <c r="D70" s="1284" t="s">
        <v>9815</v>
      </c>
      <c r="E70" s="191">
        <v>0</v>
      </c>
      <c r="F70" s="1287" t="s">
        <v>1727</v>
      </c>
      <c r="G70" s="1284" t="s">
        <v>1727</v>
      </c>
      <c r="H70" s="174">
        <v>2.15</v>
      </c>
      <c r="I70" s="1286" t="s">
        <v>7676</v>
      </c>
      <c r="J70" s="1284" t="s">
        <v>7676</v>
      </c>
      <c r="K70" s="143">
        <v>2.15</v>
      </c>
      <c r="L70" s="1255">
        <v>43175</v>
      </c>
      <c r="M70" s="1389"/>
      <c r="N70" s="1283"/>
    </row>
    <row r="71" spans="1:14" s="1274" customFormat="1">
      <c r="A71" s="174" t="s">
        <v>870</v>
      </c>
      <c r="B71" s="1284">
        <v>68</v>
      </c>
      <c r="C71" s="1354" t="s">
        <v>711</v>
      </c>
      <c r="D71" s="1284" t="s">
        <v>9816</v>
      </c>
      <c r="E71" s="191">
        <v>0</v>
      </c>
      <c r="F71" s="1287" t="s">
        <v>34</v>
      </c>
      <c r="G71" s="1284" t="s">
        <v>34</v>
      </c>
      <c r="H71" s="174">
        <v>1.74</v>
      </c>
      <c r="I71" s="1286" t="s">
        <v>4597</v>
      </c>
      <c r="J71" s="1284" t="s">
        <v>9815</v>
      </c>
      <c r="K71" s="143">
        <v>1.74</v>
      </c>
      <c r="L71" s="1255">
        <v>43175</v>
      </c>
      <c r="M71" s="1389"/>
      <c r="N71" s="1283"/>
    </row>
    <row r="72" spans="1:14" s="1274" customFormat="1">
      <c r="A72" s="174" t="s">
        <v>870</v>
      </c>
      <c r="B72" s="1284">
        <v>69</v>
      </c>
      <c r="C72" s="1354" t="s">
        <v>34</v>
      </c>
      <c r="D72" s="1284" t="s">
        <v>34</v>
      </c>
      <c r="E72" s="191">
        <v>12.09</v>
      </c>
      <c r="F72" s="1287" t="s">
        <v>1146</v>
      </c>
      <c r="G72" s="1284" t="s">
        <v>1146</v>
      </c>
      <c r="H72" s="174">
        <v>21.75</v>
      </c>
      <c r="I72" s="1286" t="s">
        <v>7676</v>
      </c>
      <c r="J72" s="1284" t="s">
        <v>7676</v>
      </c>
      <c r="K72" s="143">
        <v>9.66</v>
      </c>
      <c r="L72" s="1255">
        <v>43175</v>
      </c>
      <c r="M72" s="1389"/>
      <c r="N72" s="1283"/>
    </row>
    <row r="73" spans="1:14" s="1274" customFormat="1">
      <c r="A73" s="174" t="s">
        <v>870</v>
      </c>
      <c r="B73" s="1284">
        <v>70</v>
      </c>
      <c r="C73" s="79" t="s">
        <v>1146</v>
      </c>
      <c r="D73" s="404" t="s">
        <v>1146</v>
      </c>
      <c r="E73" s="191">
        <v>16.57</v>
      </c>
      <c r="F73" s="578" t="s">
        <v>34</v>
      </c>
      <c r="G73" s="404" t="s">
        <v>34</v>
      </c>
      <c r="H73" s="174">
        <v>28.78</v>
      </c>
      <c r="I73" s="196" t="s">
        <v>6554</v>
      </c>
      <c r="J73" s="404" t="s">
        <v>6554</v>
      </c>
      <c r="K73" s="143">
        <v>12.21</v>
      </c>
      <c r="L73" s="1255">
        <v>43175</v>
      </c>
      <c r="M73" s="207"/>
      <c r="N73" s="403"/>
    </row>
    <row r="74" spans="1:14" s="1274" customFormat="1">
      <c r="A74" s="174"/>
      <c r="B74" s="1284"/>
      <c r="C74" s="1354"/>
      <c r="D74" s="1284"/>
      <c r="E74" s="191"/>
      <c r="F74" s="1287"/>
      <c r="G74" s="1284"/>
      <c r="H74" s="174"/>
      <c r="I74" s="1286"/>
      <c r="J74" s="1284"/>
      <c r="K74" s="143"/>
      <c r="L74" s="1255"/>
      <c r="M74" s="1389"/>
      <c r="N74" s="1283"/>
    </row>
    <row r="75" spans="1:14" s="1274" customFormat="1">
      <c r="A75" s="174"/>
      <c r="B75" s="1284"/>
      <c r="C75" s="1354"/>
      <c r="D75" s="1284"/>
      <c r="E75" s="191"/>
      <c r="F75" s="1287"/>
      <c r="G75" s="1284"/>
      <c r="H75" s="174"/>
      <c r="I75" s="1286"/>
      <c r="J75" s="1284"/>
      <c r="K75" s="143"/>
      <c r="L75" s="1255"/>
      <c r="M75" s="1389"/>
      <c r="N75" s="1283"/>
    </row>
    <row r="76" spans="1:14" s="1274" customFormat="1">
      <c r="A76" s="174"/>
      <c r="B76" s="1284"/>
      <c r="C76" s="1354"/>
      <c r="D76" s="1284"/>
      <c r="E76" s="191"/>
      <c r="F76" s="1287"/>
      <c r="G76" s="1284"/>
      <c r="H76" s="174"/>
      <c r="I76" s="1286"/>
      <c r="J76" s="1284"/>
      <c r="K76" s="143"/>
      <c r="L76" s="1255"/>
      <c r="M76" s="1389"/>
      <c r="N76" s="1283"/>
    </row>
    <row r="77" spans="1:14" s="1274" customFormat="1">
      <c r="A77" s="174"/>
      <c r="B77" s="1284"/>
      <c r="C77" s="1354"/>
      <c r="D77" s="1284"/>
      <c r="E77" s="191"/>
      <c r="F77" s="1287"/>
      <c r="G77" s="1284"/>
      <c r="H77" s="174"/>
      <c r="I77" s="1286"/>
      <c r="J77" s="1284"/>
      <c r="K77" s="143"/>
      <c r="L77" s="1255"/>
      <c r="M77" s="1389"/>
      <c r="N77" s="1283"/>
    </row>
    <row r="78" spans="1:14" s="1274" customFormat="1">
      <c r="A78" s="174"/>
      <c r="B78" s="1284"/>
      <c r="C78" s="1354"/>
      <c r="D78" s="1284"/>
      <c r="E78" s="191"/>
      <c r="F78" s="1287"/>
      <c r="G78" s="1284"/>
      <c r="H78" s="174"/>
      <c r="I78" s="1286"/>
      <c r="J78" s="1284"/>
      <c r="K78" s="143"/>
      <c r="L78" s="1255"/>
      <c r="M78" s="1389"/>
      <c r="N78" s="1283"/>
    </row>
    <row r="79" spans="1:14" s="1274" customFormat="1">
      <c r="A79" s="174"/>
      <c r="B79" s="1284"/>
      <c r="C79" s="1354"/>
      <c r="D79" s="1284"/>
      <c r="E79" s="191"/>
      <c r="F79" s="1287"/>
      <c r="G79" s="1284"/>
      <c r="H79" s="174"/>
      <c r="I79" s="1286"/>
      <c r="J79" s="1284"/>
      <c r="K79" s="143"/>
      <c r="L79" s="1255"/>
      <c r="M79" s="1389"/>
      <c r="N79" s="1283"/>
    </row>
    <row r="80" spans="1:14" s="1274" customFormat="1">
      <c r="A80" s="174"/>
      <c r="B80" s="1284"/>
      <c r="C80" s="1354"/>
      <c r="D80" s="1284"/>
      <c r="E80" s="191"/>
      <c r="F80" s="1287"/>
      <c r="G80" s="1284"/>
      <c r="H80" s="174"/>
      <c r="I80" s="1286"/>
      <c r="J80" s="1284"/>
      <c r="K80" s="143"/>
      <c r="L80" s="1255"/>
      <c r="M80" s="1389"/>
      <c r="N80" s="1283"/>
    </row>
    <row r="81" spans="1:14" s="1274" customFormat="1">
      <c r="A81" s="174"/>
      <c r="B81" s="1284"/>
      <c r="C81" s="1354"/>
      <c r="D81" s="1284"/>
      <c r="E81" s="191"/>
      <c r="F81" s="1287"/>
      <c r="G81" s="1284"/>
      <c r="H81" s="174"/>
      <c r="I81" s="1286"/>
      <c r="J81" s="1284"/>
      <c r="K81" s="143"/>
      <c r="L81" s="1255"/>
      <c r="M81" s="1389"/>
      <c r="N81" s="1283"/>
    </row>
    <row r="82" spans="1:14" s="1274" customFormat="1">
      <c r="A82" s="174"/>
      <c r="B82" s="1284"/>
      <c r="C82" s="1354"/>
      <c r="D82" s="1284"/>
      <c r="E82" s="191"/>
      <c r="F82" s="1287"/>
      <c r="G82" s="1284"/>
      <c r="H82" s="174"/>
      <c r="I82" s="1286"/>
      <c r="J82" s="1284"/>
      <c r="K82" s="143"/>
      <c r="L82" s="1255"/>
      <c r="M82" s="1389"/>
      <c r="N82" s="1283"/>
    </row>
    <row r="83" spans="1:14" s="1274" customFormat="1">
      <c r="A83" s="174"/>
      <c r="B83" s="1284"/>
      <c r="C83" s="1354"/>
      <c r="D83" s="1284"/>
      <c r="E83" s="191"/>
      <c r="F83" s="1287"/>
      <c r="G83" s="1284"/>
      <c r="H83" s="174"/>
      <c r="I83" s="1286"/>
      <c r="J83" s="1284"/>
      <c r="K83" s="143"/>
      <c r="L83" s="1255"/>
      <c r="M83" s="1389"/>
      <c r="N83" s="1283"/>
    </row>
    <row r="84" spans="1:14" s="1274" customFormat="1">
      <c r="A84" s="174"/>
      <c r="B84" s="1284"/>
      <c r="C84" s="1354"/>
      <c r="D84" s="1284"/>
      <c r="E84" s="191"/>
      <c r="F84" s="1287"/>
      <c r="G84" s="1284"/>
      <c r="H84" s="174"/>
      <c r="I84" s="1286"/>
      <c r="J84" s="1284"/>
      <c r="K84" s="143"/>
      <c r="L84" s="1255"/>
      <c r="M84" s="1389"/>
      <c r="N84" s="1283"/>
    </row>
    <row r="85" spans="1:14" s="1274" customFormat="1">
      <c r="A85" s="174"/>
      <c r="B85" s="1284"/>
      <c r="C85" s="1354"/>
      <c r="D85" s="1284"/>
      <c r="E85" s="191"/>
      <c r="F85" s="1287"/>
      <c r="G85" s="1284"/>
      <c r="H85" s="174"/>
      <c r="I85" s="1286"/>
      <c r="J85" s="1284"/>
      <c r="K85" s="143"/>
      <c r="L85" s="1255"/>
      <c r="M85" s="1389"/>
      <c r="N85" s="1283"/>
    </row>
    <row r="86" spans="1:14" s="1274" customFormat="1">
      <c r="A86" s="174"/>
      <c r="B86" s="1284"/>
      <c r="C86" s="1354"/>
      <c r="D86" s="1284"/>
      <c r="E86" s="191"/>
      <c r="F86" s="1287"/>
      <c r="G86" s="1284"/>
      <c r="H86" s="174"/>
      <c r="I86" s="1286"/>
      <c r="J86" s="1284"/>
      <c r="K86" s="143"/>
      <c r="L86" s="1255"/>
      <c r="M86" s="1389"/>
      <c r="N86" s="1283"/>
    </row>
    <row r="87" spans="1:14" s="1274" customFormat="1">
      <c r="A87" s="174"/>
      <c r="B87" s="1284"/>
      <c r="C87" s="1354"/>
      <c r="D87" s="1284"/>
      <c r="E87" s="191"/>
      <c r="F87" s="1287"/>
      <c r="G87" s="1284"/>
      <c r="H87" s="174"/>
      <c r="I87" s="1286"/>
      <c r="J87" s="1284"/>
      <c r="K87" s="143"/>
      <c r="L87" s="1255"/>
      <c r="M87" s="1389"/>
      <c r="N87" s="1283"/>
    </row>
    <row r="88" spans="1:14" s="1274" customFormat="1">
      <c r="A88" s="174"/>
      <c r="B88" s="1284"/>
      <c r="C88" s="1354"/>
      <c r="D88" s="1284"/>
      <c r="E88" s="191"/>
      <c r="F88" s="1287"/>
      <c r="G88" s="1284"/>
      <c r="H88" s="174"/>
      <c r="I88" s="1286"/>
      <c r="J88" s="1284"/>
      <c r="K88" s="143"/>
      <c r="L88" s="1255"/>
      <c r="M88" s="1389"/>
      <c r="N88" s="1283"/>
    </row>
    <row r="89" spans="1:14" s="1274" customFormat="1">
      <c r="A89" s="174"/>
      <c r="B89" s="1284"/>
      <c r="C89" s="1354"/>
      <c r="D89" s="1284"/>
      <c r="E89" s="191"/>
      <c r="F89" s="1287"/>
      <c r="G89" s="1284"/>
      <c r="H89" s="174"/>
      <c r="I89" s="1286"/>
      <c r="J89" s="1284"/>
      <c r="K89" s="143"/>
      <c r="L89" s="1255"/>
      <c r="M89" s="1389"/>
      <c r="N89" s="1283"/>
    </row>
    <row r="90" spans="1:14" s="1274" customFormat="1">
      <c r="A90" s="174"/>
      <c r="B90" s="1284"/>
      <c r="C90" s="1354"/>
      <c r="D90" s="1284"/>
      <c r="E90" s="191"/>
      <c r="F90" s="1287"/>
      <c r="G90" s="1284"/>
      <c r="H90" s="174"/>
      <c r="I90" s="1286"/>
      <c r="J90" s="1284"/>
      <c r="K90" s="143"/>
      <c r="L90" s="1255"/>
      <c r="M90" s="1389"/>
      <c r="N90" s="1283"/>
    </row>
    <row r="91" spans="1:14" s="1274" customFormat="1">
      <c r="A91" s="174"/>
      <c r="B91" s="1284"/>
      <c r="C91" s="1354"/>
      <c r="D91" s="1284"/>
      <c r="E91" s="191"/>
      <c r="F91" s="1287"/>
      <c r="G91" s="1284"/>
      <c r="H91" s="174"/>
      <c r="I91" s="1286"/>
      <c r="J91" s="1284"/>
      <c r="K91" s="143"/>
      <c r="L91" s="1255"/>
      <c r="M91" s="1389"/>
      <c r="N91" s="1283"/>
    </row>
    <row r="92" spans="1:14" s="395" customFormat="1">
      <c r="A92" s="174"/>
      <c r="B92" s="404"/>
      <c r="C92" s="79"/>
      <c r="D92" s="404"/>
      <c r="E92" s="191"/>
      <c r="F92" s="578"/>
      <c r="G92" s="404"/>
      <c r="H92" s="174"/>
      <c r="I92" s="196"/>
      <c r="J92" s="404"/>
      <c r="K92" s="143"/>
      <c r="L92" s="83"/>
      <c r="M92" s="207"/>
      <c r="N92" s="403"/>
    </row>
    <row r="93" spans="1:14" s="395" customFormat="1">
      <c r="A93" s="174"/>
      <c r="B93" s="404"/>
      <c r="C93" s="79"/>
      <c r="D93" s="404"/>
      <c r="E93" s="191"/>
      <c r="F93" s="578"/>
      <c r="G93" s="404"/>
      <c r="H93" s="174"/>
      <c r="I93" s="196"/>
      <c r="J93" s="404"/>
      <c r="K93" s="143"/>
      <c r="L93" s="83"/>
      <c r="M93" s="207"/>
      <c r="N93" s="403"/>
    </row>
    <row r="94" spans="1:14" s="395" customFormat="1">
      <c r="A94" s="174"/>
      <c r="B94" s="404"/>
      <c r="C94" s="79"/>
      <c r="D94" s="404"/>
      <c r="E94" s="191"/>
      <c r="F94" s="578"/>
      <c r="G94" s="404"/>
      <c r="H94" s="174"/>
      <c r="I94" s="196"/>
      <c r="J94" s="404"/>
      <c r="K94" s="143"/>
      <c r="L94" s="83"/>
      <c r="M94" s="207"/>
      <c r="N94" s="403"/>
    </row>
    <row r="95" spans="1:14" s="395" customFormat="1">
      <c r="A95" s="174"/>
      <c r="B95" s="404"/>
      <c r="C95" s="79"/>
      <c r="D95" s="404"/>
      <c r="E95" s="191"/>
      <c r="F95" s="578"/>
      <c r="G95" s="404"/>
      <c r="H95" s="174"/>
      <c r="I95" s="196"/>
      <c r="J95" s="404"/>
      <c r="K95" s="143"/>
      <c r="L95" s="83"/>
      <c r="M95" s="207"/>
      <c r="N95" s="403"/>
    </row>
    <row r="96" spans="1:14">
      <c r="A96" s="23"/>
      <c r="B96" s="29"/>
      <c r="C96" s="78"/>
      <c r="D96" s="29"/>
      <c r="E96" s="23"/>
      <c r="F96" s="75"/>
      <c r="G96" s="29"/>
      <c r="H96" s="23"/>
      <c r="I96" s="75"/>
      <c r="J96" s="29"/>
      <c r="K96" s="143" t="str">
        <f>IF(L96,(H96-E96),"")</f>
        <v/>
      </c>
      <c r="L96" s="83"/>
      <c r="M96" s="207"/>
      <c r="N96" s="29"/>
    </row>
    <row r="97" spans="1:16">
      <c r="A97" s="100"/>
      <c r="B97" s="46"/>
      <c r="C97" s="159"/>
      <c r="D97" s="46"/>
      <c r="E97" s="26"/>
      <c r="F97" s="84"/>
      <c r="G97" s="46"/>
      <c r="H97" s="26"/>
      <c r="I97" s="84"/>
      <c r="J97" s="46" t="s">
        <v>874</v>
      </c>
      <c r="K97" s="280">
        <f>SUM(K4:K96)</f>
        <v>207.9800000000001</v>
      </c>
      <c r="L97" s="160"/>
      <c r="M97" s="557"/>
      <c r="N97" s="161"/>
      <c r="O97" s="150"/>
      <c r="P97" s="151"/>
    </row>
  </sheetData>
  <customSheetViews>
    <customSheetView guid="{79AD5FB7-84BA-40F8-B93E-7F6D3F799515}" topLeftCell="A37">
      <selection activeCell="L38" sqref="L38"/>
      <pageMargins left="0.7" right="0.7" top="0.75" bottom="0.75" header="0.3" footer="0.3"/>
      <pageSetup orientation="portrait" horizontalDpi="300" verticalDpi="300" r:id="rId1"/>
    </customSheetView>
    <customSheetView guid="{A3593EDC-2197-4283-B58F-E8F46865F6B0}" topLeftCell="A27">
      <selection activeCell="N40" sqref="N40"/>
      <pageMargins left="0.7" right="0.7" top="0.75" bottom="0.75" header="0.3" footer="0.3"/>
      <pageSetup orientation="portrait" horizontalDpi="300" verticalDpi="300" r:id="rId2"/>
    </customSheetView>
    <customSheetView guid="{39DE2760-0BFC-4719-B1E4-380C3A7079FC}">
      <selection activeCell="L49" sqref="L49"/>
      <pageMargins left="0.7" right="0.7" top="0.75" bottom="0.75" header="0.3" footer="0.3"/>
    </customSheetView>
    <customSheetView guid="{6CF4F969-58DE-4028-9DCC-C6E713BA1EE8}">
      <selection activeCell="L49" sqref="L49"/>
      <pageMargins left="0.7" right="0.7" top="0.75" bottom="0.75" header="0.3" footer="0.3"/>
    </customSheetView>
    <customSheetView guid="{854D26F6-556C-4832-93A1-027DC2E7489A}">
      <selection activeCell="L49" sqref="L49"/>
      <pageMargins left="0.7" right="0.7" top="0.75" bottom="0.75" header="0.3" footer="0.3"/>
    </customSheetView>
    <customSheetView guid="{1187C2EC-E8C1-47BD-824F-A093AEDCF8A3}">
      <selection activeCell="L49" sqref="L49"/>
      <pageMargins left="0.7" right="0.7" top="0.75" bottom="0.75" header="0.3" footer="0.3"/>
      <pageSetup orientation="portrait" horizontalDpi="300" verticalDpi="300" r:id="rId3"/>
    </customSheetView>
    <customSheetView guid="{56D62996-4B64-4559-A57F-952A7719E60C}">
      <selection activeCell="L49" sqref="L49"/>
      <pageMargins left="0.7" right="0.7" top="0.75" bottom="0.75" header="0.3" footer="0.3"/>
      <pageSetup orientation="portrait" horizontalDpi="300" verticalDpi="300" r:id="rId4"/>
    </customSheetView>
    <customSheetView guid="{D38925AC-49E8-4240-B4C4-15DDEAD2A52A}">
      <selection activeCell="L31" sqref="L31"/>
      <pageMargins left="0.7" right="0.7" top="0.75" bottom="0.75" header="0.3" footer="0.3"/>
    </customSheetView>
    <customSheetView guid="{BBB634EE-F2D2-401C-80C5-834C06C8684E}">
      <selection activeCell="L31" sqref="L31"/>
      <pageMargins left="0.7" right="0.7" top="0.75" bottom="0.75" header="0.3" footer="0.3"/>
    </customSheetView>
    <customSheetView guid="{2C5FEC20-E906-4956-A88D-6EAAC0747B30}">
      <selection activeCell="L31" sqref="L31"/>
      <pageMargins left="0.7" right="0.7" top="0.75" bottom="0.75" header="0.3" footer="0.3"/>
    </customSheetView>
    <customSheetView guid="{F9A994EF-45B5-4EB9-AA72-BA8C2214CFE1}">
      <selection activeCell="L49" sqref="L49"/>
      <pageMargins left="0.7" right="0.7" top="0.75" bottom="0.75" header="0.3" footer="0.3"/>
    </customSheetView>
    <customSheetView guid="{600A9694-21CC-48F1-9DA2-8C0E3E8B5FA0}">
      <selection activeCell="M7" sqref="M7"/>
      <pageMargins left="0.7" right="0.7" top="0.75" bottom="0.75" header="0.3" footer="0.3"/>
    </customSheetView>
    <customSheetView guid="{344E436F-251D-4C51-AB7E-9264FEC9FA05}">
      <selection activeCell="L49" sqref="L49"/>
      <pageMargins left="0.7" right="0.7" top="0.75" bottom="0.75" header="0.3" footer="0.3"/>
    </customSheetView>
    <customSheetView guid="{0546D35D-D495-4ABF-8CD5-906F9854F6B9}">
      <selection activeCell="L49" sqref="L49"/>
      <pageMargins left="0.7" right="0.7" top="0.75" bottom="0.75" header="0.3" footer="0.3"/>
      <pageSetup orientation="portrait" horizontalDpi="300" verticalDpi="300" r:id="rId5"/>
    </customSheetView>
    <customSheetView guid="{58D92D3D-F9DC-4070-8DAB-284558C682C9}">
      <selection activeCell="L49" sqref="L49"/>
      <pageMargins left="0.7" right="0.7" top="0.75" bottom="0.75" header="0.3" footer="0.3"/>
    </customSheetView>
    <customSheetView guid="{DD0AAC79-0110-4B1B-BB25-2C4FE9ED31F4}">
      <selection activeCell="L49" sqref="L49"/>
      <pageMargins left="0.7" right="0.7" top="0.75" bottom="0.75" header="0.3" footer="0.3"/>
      <pageSetup orientation="portrait" horizontalDpi="300" verticalDpi="300" r:id="rId6"/>
    </customSheetView>
    <customSheetView guid="{423EC763-4105-4509-B307-318A5394E372}">
      <selection activeCell="L49" sqref="L49"/>
      <pageMargins left="0.7" right="0.7" top="0.75" bottom="0.75" header="0.3" footer="0.3"/>
    </customSheetView>
    <customSheetView guid="{7FDB354D-BBFC-467C-9214-DEA80979E90C}">
      <selection activeCell="L49" sqref="L49"/>
      <pageMargins left="0.7" right="0.7" top="0.75" bottom="0.75" header="0.3" footer="0.3"/>
    </customSheetView>
    <customSheetView guid="{B98680F5-9992-4B15-9195-313E46832CE7}">
      <selection activeCell="L49" sqref="L49"/>
      <pageMargins left="0.7" right="0.7" top="0.75" bottom="0.75" header="0.3" footer="0.3"/>
    </customSheetView>
    <customSheetView guid="{2CAD6BBA-D926-4B66-9703-7E419ED6E99E}">
      <selection activeCell="L49" sqref="L49"/>
      <pageMargins left="0.7" right="0.7" top="0.75" bottom="0.75" header="0.3" footer="0.3"/>
      <pageSetup orientation="portrait" horizontalDpi="300" verticalDpi="300" r:id="rId7"/>
    </customSheetView>
    <customSheetView guid="{64C3C58B-5EDF-4A0D-9A08-4E76AD2C2831}">
      <selection activeCell="M7" sqref="M7"/>
      <pageMargins left="0.7" right="0.7" top="0.75" bottom="0.75" header="0.3" footer="0.3"/>
    </customSheetView>
    <customSheetView guid="{23935FAA-2CC8-4E3D-A833-6D530319EE28}">
      <selection activeCell="L49" sqref="L49"/>
      <pageMargins left="0.7" right="0.7" top="0.75" bottom="0.75" header="0.3" footer="0.3"/>
    </customSheetView>
    <customSheetView guid="{E7B49325-7A41-4A22-9EA5-2C4D363DA8F1}">
      <selection activeCell="L49" sqref="L49"/>
      <pageMargins left="0.7" right="0.7" top="0.75" bottom="0.75" header="0.3" footer="0.3"/>
    </customSheetView>
    <customSheetView guid="{FAC928FB-1728-4FB7-8ECE-85A8DE4D0ADF}">
      <selection activeCell="L49" sqref="L49"/>
      <pageMargins left="0.7" right="0.7" top="0.75" bottom="0.75" header="0.3" footer="0.3"/>
    </customSheetView>
    <customSheetView guid="{8C4D76D8-AA45-48E9-9804-BEEAA7B08B03}">
      <selection activeCell="L49" sqref="L49"/>
      <pageMargins left="0.7" right="0.7" top="0.75" bottom="0.75" header="0.3" footer="0.3"/>
    </customSheetView>
    <customSheetView guid="{862ECE3E-CBCF-4644-8210-D1EDA2099D3A}">
      <selection activeCell="L49" sqref="L49"/>
      <pageMargins left="0.7" right="0.7" top="0.75" bottom="0.75" header="0.3" footer="0.3"/>
    </customSheetView>
    <customSheetView guid="{EE1B2E10-D8FD-451C-B1E1-0B98F6A560DF}">
      <selection activeCell="L49" sqref="L49"/>
      <pageMargins left="0.7" right="0.7" top="0.75" bottom="0.75" header="0.3" footer="0.3"/>
      <pageSetup orientation="portrait" horizontalDpi="300" verticalDpi="300" r:id="rId8"/>
    </customSheetView>
    <customSheetView guid="{7964114C-CB29-4D99-9806-CFB993D96184}">
      <selection activeCell="L49" sqref="L49"/>
      <pageMargins left="0.7" right="0.7" top="0.75" bottom="0.75" header="0.3" footer="0.3"/>
    </customSheetView>
    <customSheetView guid="{A7CCEAC1-D48B-40D0-9479-364198DE80EF}">
      <selection activeCell="L49" sqref="L49"/>
      <pageMargins left="0.7" right="0.7" top="0.75" bottom="0.75" header="0.3" footer="0.3"/>
    </customSheetView>
    <customSheetView guid="{68F5884F-4969-4575-BF13-5CC01FC32956}">
      <selection activeCell="L49" sqref="L49"/>
      <pageMargins left="0.7" right="0.7" top="0.75" bottom="0.75" header="0.3" footer="0.3"/>
    </customSheetView>
    <customSheetView guid="{29758B78-03D3-4D8E-AD37-F25D1BDCFD7B}">
      <selection activeCell="L49" sqref="L49"/>
      <pageMargins left="0.7" right="0.7" top="0.75" bottom="0.75" header="0.3" footer="0.3"/>
    </customSheetView>
    <customSheetView guid="{DE99B454-ED50-4848-ADC8-212B34E74919}">
      <selection activeCell="L49" sqref="L49"/>
      <pageMargins left="0.7" right="0.7" top="0.75" bottom="0.75" header="0.3" footer="0.3"/>
    </customSheetView>
    <customSheetView guid="{8CB2D929-C7E4-4180-B163-8A2824806B17}">
      <selection activeCell="L49" sqref="L49"/>
      <pageMargins left="0.7" right="0.7" top="0.75" bottom="0.75" header="0.3" footer="0.3"/>
    </customSheetView>
    <customSheetView guid="{34D85203-2D51-4355-8027-8019AB86EBCF}">
      <selection activeCell="L49" sqref="L49"/>
      <pageMargins left="0.7" right="0.7" top="0.75" bottom="0.75" header="0.3" footer="0.3"/>
    </customSheetView>
    <customSheetView guid="{89CCDF41-F1C9-4313-9F31-D107B3C76DDB}">
      <selection activeCell="L49" sqref="L49"/>
      <pageMargins left="0.7" right="0.7" top="0.75" bottom="0.75" header="0.3" footer="0.3"/>
    </customSheetView>
    <customSheetView guid="{726AD29E-1BFF-4E2F-9960-EE7743278367}">
      <selection activeCell="L49" sqref="L49"/>
      <pageMargins left="0.7" right="0.7" top="0.75" bottom="0.75" header="0.3" footer="0.3"/>
    </customSheetView>
    <customSheetView guid="{2F42E84F-7DBF-4A75-A7B3-62028DAEBF1A}">
      <selection activeCell="L49" sqref="L49"/>
      <pageMargins left="0.7" right="0.7" top="0.75" bottom="0.75" header="0.3" footer="0.3"/>
    </customSheetView>
    <customSheetView guid="{2B685D48-0292-4AA7-9819-853B2AEC1DD4}">
      <selection activeCell="L49" sqref="L49"/>
      <pageMargins left="0.7" right="0.7" top="0.75" bottom="0.75" header="0.3" footer="0.3"/>
    </customSheetView>
    <customSheetView guid="{4B0AA991-6767-4D57-B414-24103CB6BBB4}">
      <selection activeCell="L49" sqref="L49"/>
      <pageMargins left="0.7" right="0.7" top="0.75" bottom="0.75" header="0.3" footer="0.3"/>
      <pageSetup orientation="portrait" horizontalDpi="300" verticalDpi="300" r:id="rId9"/>
    </customSheetView>
    <customSheetView guid="{8E86F10A-A699-45F6-98BE-FE12C92DC001}">
      <selection activeCell="L49" sqref="L49"/>
      <pageMargins left="0.7" right="0.7" top="0.75" bottom="0.75" header="0.3" footer="0.3"/>
      <pageSetup orientation="portrait" horizontalDpi="300" verticalDpi="300" r:id="rId10"/>
    </customSheetView>
    <customSheetView guid="{47F7A3CE-B782-485F-A003-C143096A6054}">
      <selection activeCell="L49" sqref="L49"/>
      <pageMargins left="0.7" right="0.7" top="0.75" bottom="0.75" header="0.3" footer="0.3"/>
      <pageSetup orientation="portrait" horizontalDpi="300" verticalDpi="300" r:id="rId11"/>
    </customSheetView>
    <customSheetView guid="{39B6890E-9E43-4C41-84C2-BE54C196CF6B}">
      <selection activeCell="L49" sqref="L49"/>
      <pageMargins left="0.7" right="0.7" top="0.75" bottom="0.75" header="0.3" footer="0.3"/>
    </customSheetView>
    <customSheetView guid="{5C12847A-1A36-4653-8A29-4B40BE88BC31}">
      <selection activeCell="L49" sqref="L49"/>
      <pageMargins left="0.7" right="0.7" top="0.75" bottom="0.75" header="0.3" footer="0.3"/>
    </customSheetView>
    <customSheetView guid="{72622A5F-562A-4F46-80A6-FB340FA923E4}">
      <selection activeCell="L49" sqref="L49"/>
      <pageMargins left="0.7" right="0.7" top="0.75" bottom="0.75" header="0.3" footer="0.3"/>
    </customSheetView>
    <customSheetView guid="{3A3E5217-495A-42D4-92E9-DBDDFA0133B2}">
      <selection activeCell="L49" sqref="L49"/>
      <pageMargins left="0.7" right="0.7" top="0.75" bottom="0.75" header="0.3" footer="0.3"/>
    </customSheetView>
    <customSheetView guid="{60CB8EE4-B91C-4012-A081-CCBA186E6839}">
      <selection activeCell="L49" sqref="L49"/>
      <pageMargins left="0.7" right="0.7" top="0.75" bottom="0.75" header="0.3" footer="0.3"/>
    </customSheetView>
    <customSheetView guid="{B8A5C91A-AD33-4DF4-A694-672D147217B5}">
      <selection activeCell="L49" sqref="L49"/>
      <pageMargins left="0.7" right="0.7" top="0.75" bottom="0.75" header="0.3" footer="0.3"/>
    </customSheetView>
    <customSheetView guid="{6A065346-6EC6-4D7F-9DF7-3658D614503A}">
      <selection activeCell="L49" sqref="L49"/>
      <pageMargins left="0.7" right="0.7" top="0.75" bottom="0.75" header="0.3" footer="0.3"/>
    </customSheetView>
    <customSheetView guid="{6BC667A8-B269-4F56-A803-5E4093D12764}">
      <selection activeCell="L49" sqref="L49"/>
      <pageMargins left="0.7" right="0.7" top="0.75" bottom="0.75" header="0.3" footer="0.3"/>
    </customSheetView>
    <customSheetView guid="{4075A10A-29EA-4A39-8C87-92C314459964}">
      <selection activeCell="L49" sqref="L49"/>
      <pageMargins left="0.7" right="0.7" top="0.75" bottom="0.75" header="0.3" footer="0.3"/>
    </customSheetView>
    <customSheetView guid="{D07D711A-BCB9-4378-B863-4CB7EB1E0F9F}">
      <selection activeCell="L49" sqref="L49"/>
      <pageMargins left="0.7" right="0.7" top="0.75" bottom="0.75" header="0.3" footer="0.3"/>
      <pageSetup orientation="portrait" horizontalDpi="300" verticalDpi="300" r:id="rId12"/>
    </customSheetView>
    <customSheetView guid="{CE3A1CF7-6A47-4ED0-B4C6-D84228F6384A}">
      <selection activeCell="L49" sqref="L49"/>
      <pageMargins left="0.7" right="0.7" top="0.75" bottom="0.75" header="0.3" footer="0.3"/>
      <pageSetup orientation="portrait" horizontalDpi="300" verticalDpi="300" r:id="rId13"/>
    </customSheetView>
    <customSheetView guid="{A6CAB246-C66C-4430-B883-E3AB4CA85CD3}">
      <selection activeCell="L31" sqref="L31"/>
      <pageMargins left="0.7" right="0.7" top="0.75" bottom="0.75" header="0.3" footer="0.3"/>
    </customSheetView>
    <customSheetView guid="{A1494558-1040-4A63-BC7C-D39B992B3E56}">
      <selection activeCell="L49" sqref="L49"/>
      <pageMargins left="0.7" right="0.7" top="0.75" bottom="0.75" header="0.3" footer="0.3"/>
    </customSheetView>
    <customSheetView guid="{1D116760-CC87-4F16-87B4-C7A61320F480}">
      <selection activeCell="L34" sqref="L34"/>
      <pageMargins left="0.7" right="0.7" top="0.75" bottom="0.75" header="0.3" footer="0.3"/>
    </customSheetView>
    <customSheetView guid="{0CF2EC10-BDE2-491E-A077-01A8E5B1EBEC}">
      <selection activeCell="L49" sqref="L49"/>
      <pageMargins left="0.7" right="0.7" top="0.75" bottom="0.75" header="0.3" footer="0.3"/>
      <pageSetup orientation="portrait" horizontalDpi="300" verticalDpi="300" r:id="rId14"/>
    </customSheetView>
    <customSheetView guid="{F88BCD3F-34B6-43CB-BC45-E51462EBF67F}">
      <selection activeCell="L49" sqref="L49"/>
      <pageMargins left="0.7" right="0.7" top="0.75" bottom="0.75" header="0.3" footer="0.3"/>
      <pageSetup orientation="portrait" horizontalDpi="300" verticalDpi="300" r:id="rId15"/>
    </customSheetView>
    <customSheetView guid="{1749D216-7950-497C-B39A-63FBE4D03B8C}">
      <selection activeCell="L49" sqref="L49"/>
      <pageMargins left="0.7" right="0.7" top="0.75" bottom="0.75" header="0.3" footer="0.3"/>
      <pageSetup orientation="portrait" horizontalDpi="300" verticalDpi="300" r:id="rId16"/>
    </customSheetView>
    <customSheetView guid="{7FA40027-7B17-499A-B359-A5EF5225CCED}">
      <selection activeCell="M7" sqref="M7"/>
      <pageMargins left="0.7" right="0.7" top="0.75" bottom="0.75" header="0.3" footer="0.3"/>
    </customSheetView>
    <customSheetView guid="{34D72504-BFF0-4EA8-8FC8-7543DC9590F6}">
      <selection activeCell="N8" sqref="N8"/>
      <pageMargins left="0.7" right="0.7" top="0.75" bottom="0.75" header="0.3" footer="0.3"/>
      <pageSetup orientation="portrait" horizontalDpi="300" verticalDpi="300" r:id="rId17"/>
    </customSheetView>
    <customSheetView guid="{72F1F4A7-FA3D-4AAA-B9F7-0B7CBCF937A0}">
      <selection activeCell="L49" sqref="L49"/>
      <pageMargins left="0.7" right="0.7" top="0.75" bottom="0.75" header="0.3" footer="0.3"/>
    </customSheetView>
    <customSheetView guid="{08FE8395-D523-42C1-83CE-E79D67FD8F6E}">
      <selection activeCell="M7" sqref="M7"/>
      <pageMargins left="0.7" right="0.7" top="0.75" bottom="0.75" header="0.3" footer="0.3"/>
    </customSheetView>
    <customSheetView guid="{1CAAE197-33E6-4BF2-B4DE-FDE07E8BBF88}">
      <selection activeCell="L31" sqref="L31"/>
      <pageMargins left="0.7" right="0.7" top="0.75" bottom="0.75" header="0.3" footer="0.3"/>
    </customSheetView>
    <customSheetView guid="{0B1CD487-A10E-47AA-97E1-782E43B555C4}">
      <selection activeCell="L49" sqref="L49"/>
      <pageMargins left="0.7" right="0.7" top="0.75" bottom="0.75" header="0.3" footer="0.3"/>
    </customSheetView>
    <customSheetView guid="{AF97F53F-CC36-44C1-9ECD-DF5129B3E6B5}">
      <selection activeCell="L49" sqref="L49"/>
      <pageMargins left="0.7" right="0.7" top="0.75" bottom="0.75" header="0.3" footer="0.3"/>
      <pageSetup orientation="portrait" horizontalDpi="300" verticalDpi="300" r:id="rId18"/>
    </customSheetView>
    <customSheetView guid="{FD6F7CAF-FB1E-4C3B-BC17-A805CA3477EF}">
      <selection activeCell="L49" sqref="L49"/>
      <pageMargins left="0.7" right="0.7" top="0.75" bottom="0.75" header="0.3" footer="0.3"/>
    </customSheetView>
    <customSheetView guid="{FEDC4AFF-A1F9-4866-BED0-75319FE928CF}">
      <selection activeCell="L49" sqref="L49"/>
      <pageMargins left="0.7" right="0.7" top="0.75" bottom="0.75" header="0.3" footer="0.3"/>
      <pageSetup orientation="portrait" horizontalDpi="300" verticalDpi="300" r:id="rId19"/>
    </customSheetView>
    <customSheetView guid="{BB41729E-AA2B-4B78-BC0A-1EFA069D5CFD}">
      <selection activeCell="L31" sqref="L31"/>
      <pageMargins left="0.7" right="0.7" top="0.75" bottom="0.75" header="0.3" footer="0.3"/>
    </customSheetView>
    <customSheetView guid="{7BB95B6A-5E37-4CAE-AF7D-1CC701D075E8}">
      <selection activeCell="L31" sqref="L31"/>
      <pageMargins left="0.7" right="0.7" top="0.75" bottom="0.75" header="0.3" footer="0.3"/>
    </customSheetView>
    <customSheetView guid="{2EC062F0-5386-4865-B10E-AAA41383D77F}">
      <selection activeCell="L31" sqref="L31"/>
      <pageMargins left="0.7" right="0.7" top="0.75" bottom="0.75" header="0.3" footer="0.3"/>
    </customSheetView>
    <customSheetView guid="{FC2532A6-77E2-4AF9-9A45-F247B0588659}">
      <selection activeCell="M7" sqref="M7"/>
      <pageMargins left="0.7" right="0.7" top="0.75" bottom="0.75" header="0.3" footer="0.3"/>
      <pageSetup paperSize="0" orientation="portrait" r:id="rId20"/>
    </customSheetView>
    <customSheetView guid="{A44DAB59-BE7A-4333-A5F2-74C8918F30B6}">
      <selection activeCell="L49" sqref="L49"/>
      <pageMargins left="0.7" right="0.7" top="0.75" bottom="0.75" header="0.3" footer="0.3"/>
      <pageSetup orientation="portrait" horizontalDpi="300" verticalDpi="300" r:id="rId21"/>
    </customSheetView>
    <customSheetView guid="{03AFFCA8-9E14-4DB5-84F7-C730BD68291C}" topLeftCell="A37">
      <selection activeCell="L38" sqref="L38"/>
      <pageMargins left="0.7" right="0.7" top="0.75" bottom="0.75" header="0.3" footer="0.3"/>
      <pageSetup orientation="portrait" horizontalDpi="300" verticalDpi="300" r:id="rId22"/>
    </customSheetView>
    <customSheetView guid="{EC76EB35-067C-4DE7-B07A-226A5E409E79}">
      <selection activeCell="L49" sqref="L49"/>
      <pageMargins left="0.7" right="0.7" top="0.75" bottom="0.75" header="0.3" footer="0.3"/>
      <pageSetup orientation="portrait" horizontalDpi="300" verticalDpi="300" r:id="rId23"/>
    </customSheetView>
    <customSheetView guid="{983A23DD-8020-461E-A6F4-2AEC4ED7324C}">
      <selection activeCell="L49" sqref="L49"/>
      <pageMargins left="0.7" right="0.7" top="0.75" bottom="0.75" header="0.3" footer="0.3"/>
    </customSheetView>
    <customSheetView guid="{D3731BF5-0429-4443-9A8C-8B29EB0DB856}">
      <selection activeCell="L49" sqref="L49"/>
      <pageMargins left="0.7" right="0.7" top="0.75" bottom="0.75" header="0.3" footer="0.3"/>
    </customSheetView>
    <customSheetView guid="{A530EBA0-4EDF-47E2-8165-36150308EFE0}">
      <selection activeCell="L49" sqref="L49"/>
      <pageMargins left="0.7" right="0.7" top="0.75" bottom="0.75" header="0.3" footer="0.3"/>
    </customSheetView>
    <customSheetView guid="{FE9B4351-E79D-4254-BAB9-133F96438B1B}" topLeftCell="A37">
      <selection activeCell="L38" sqref="L38"/>
      <pageMargins left="0.7" right="0.7" top="0.75" bottom="0.75" header="0.3" footer="0.3"/>
      <pageSetup orientation="portrait" horizontalDpi="300" verticalDpi="300" r:id="rId24"/>
    </customSheetView>
    <customSheetView guid="{CA9519B9-3429-4BE9-9E5D-F85393E6AD13}" topLeftCell="A37">
      <selection activeCell="L38" sqref="L38"/>
      <pageMargins left="0.7" right="0.7" top="0.75" bottom="0.75" header="0.3" footer="0.3"/>
      <pageSetup orientation="portrait" horizontalDpi="300" verticalDpi="300" r:id="rId25"/>
    </customSheetView>
  </customSheetViews>
  <pageMargins left="0.7" right="0.7" top="0.75" bottom="0.75" header="0.3" footer="0.3"/>
  <pageSetup scale="70" fitToHeight="0" orientation="landscape" horizontalDpi="300" verticalDpi="300" r:id="rId26"/>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7">
    <pageSetUpPr fitToPage="1"/>
  </sheetPr>
  <dimension ref="A1:V512"/>
  <sheetViews>
    <sheetView zoomScale="80" zoomScaleNormal="80" workbookViewId="0">
      <pane xSplit="3" ySplit="3" topLeftCell="D377" activePane="bottomRight" state="frozen"/>
      <selection pane="topRight" activeCell="D1" sqref="D1"/>
      <selection pane="bottomLeft" activeCell="A4" sqref="A4"/>
      <selection pane="bottomRight" activeCell="E442" sqref="E442"/>
    </sheetView>
  </sheetViews>
  <sheetFormatPr defaultRowHeight="15"/>
  <cols>
    <col min="3" max="3" width="9.42578125" style="1149"/>
    <col min="4" max="4" width="29.5703125" bestFit="1" customWidth="1"/>
    <col min="6" max="6" width="13.5703125" bestFit="1" customWidth="1"/>
    <col min="7" max="7" width="24.5703125" customWidth="1"/>
    <col min="9" max="9" width="14.5703125" customWidth="1"/>
    <col min="10" max="10" width="27.5703125" customWidth="1"/>
    <col min="12" max="12" width="12.42578125" bestFit="1" customWidth="1"/>
    <col min="13" max="13" width="11.5703125" style="395" customWidth="1"/>
    <col min="14" max="14" width="53.42578125" style="2665" customWidth="1"/>
  </cols>
  <sheetData>
    <row r="1" spans="1:16" ht="18.75">
      <c r="A1" s="293" t="s">
        <v>12</v>
      </c>
      <c r="B1" s="247"/>
      <c r="C1" s="3274"/>
      <c r="D1" s="247"/>
      <c r="E1" s="247"/>
      <c r="F1" s="247"/>
      <c r="G1" s="247"/>
      <c r="H1" s="247"/>
      <c r="I1" s="247"/>
      <c r="J1" s="247"/>
      <c r="K1" s="247"/>
      <c r="L1" s="247"/>
      <c r="M1" s="409"/>
      <c r="N1" s="2656"/>
    </row>
    <row r="2" spans="1:16" ht="15.75">
      <c r="A2" s="248"/>
      <c r="B2" s="249"/>
      <c r="C2" s="3275" t="s">
        <v>0</v>
      </c>
      <c r="D2" s="249"/>
      <c r="E2" s="248" t="s">
        <v>9</v>
      </c>
      <c r="F2" s="250"/>
      <c r="G2" s="249"/>
      <c r="H2" s="248" t="s">
        <v>10</v>
      </c>
      <c r="I2" s="250"/>
      <c r="J2" s="250"/>
      <c r="K2" s="248"/>
      <c r="L2" s="250"/>
      <c r="M2" s="411"/>
      <c r="N2" s="2657"/>
    </row>
    <row r="3" spans="1:16" ht="45">
      <c r="A3" s="5" t="s">
        <v>7</v>
      </c>
      <c r="B3" s="7" t="s">
        <v>13</v>
      </c>
      <c r="C3" s="55" t="s">
        <v>1</v>
      </c>
      <c r="D3" s="7" t="s">
        <v>2</v>
      </c>
      <c r="E3" s="5" t="s">
        <v>3</v>
      </c>
      <c r="F3" s="6" t="s">
        <v>4</v>
      </c>
      <c r="G3" s="7" t="s">
        <v>5</v>
      </c>
      <c r="H3" s="5" t="s">
        <v>6</v>
      </c>
      <c r="I3" s="6" t="s">
        <v>4</v>
      </c>
      <c r="J3" s="7" t="s">
        <v>2</v>
      </c>
      <c r="K3" s="34" t="s">
        <v>8</v>
      </c>
      <c r="L3" s="6" t="s">
        <v>14</v>
      </c>
      <c r="M3" s="201" t="s">
        <v>3156</v>
      </c>
      <c r="N3" s="1712" t="s">
        <v>11</v>
      </c>
    </row>
    <row r="4" spans="1:16">
      <c r="A4" s="73">
        <v>36</v>
      </c>
      <c r="B4" s="118"/>
      <c r="C4" s="3276" t="s">
        <v>722</v>
      </c>
      <c r="D4" s="118" t="s">
        <v>3187</v>
      </c>
      <c r="E4" s="121">
        <v>0</v>
      </c>
      <c r="F4" s="580">
        <v>39</v>
      </c>
      <c r="G4" s="162" t="s">
        <v>3188</v>
      </c>
      <c r="H4" s="121">
        <v>3.08</v>
      </c>
      <c r="I4" s="69">
        <v>29</v>
      </c>
      <c r="J4" s="118" t="s">
        <v>3187</v>
      </c>
      <c r="K4" s="163">
        <v>3.08</v>
      </c>
      <c r="L4" s="294" t="s">
        <v>3326</v>
      </c>
      <c r="M4" s="558" t="s">
        <v>3327</v>
      </c>
      <c r="N4" s="2658" t="s">
        <v>3211</v>
      </c>
      <c r="O4" s="16"/>
      <c r="P4" s="17"/>
    </row>
    <row r="5" spans="1:16">
      <c r="A5" s="73">
        <v>36</v>
      </c>
      <c r="B5" s="118"/>
      <c r="C5" s="3276" t="s">
        <v>53</v>
      </c>
      <c r="D5" s="118" t="s">
        <v>3187</v>
      </c>
      <c r="E5" s="121">
        <v>0.45</v>
      </c>
      <c r="F5" s="69">
        <v>167</v>
      </c>
      <c r="G5" s="162" t="s">
        <v>3187</v>
      </c>
      <c r="H5" s="121">
        <v>0</v>
      </c>
      <c r="I5" s="69" t="s">
        <v>357</v>
      </c>
      <c r="J5" s="118" t="s">
        <v>3189</v>
      </c>
      <c r="K5" s="163">
        <v>0.45</v>
      </c>
      <c r="L5" s="294" t="s">
        <v>3327</v>
      </c>
      <c r="M5" s="558" t="s">
        <v>3532</v>
      </c>
      <c r="N5" s="2659" t="s">
        <v>3190</v>
      </c>
    </row>
    <row r="6" spans="1:16">
      <c r="A6" s="73">
        <v>36</v>
      </c>
      <c r="B6" s="118"/>
      <c r="C6" s="3276" t="s">
        <v>208</v>
      </c>
      <c r="D6" s="118" t="s">
        <v>3188</v>
      </c>
      <c r="E6" s="121">
        <v>0.67</v>
      </c>
      <c r="F6" s="69">
        <v>176</v>
      </c>
      <c r="G6" s="162" t="s">
        <v>3191</v>
      </c>
      <c r="H6" s="121">
        <v>4.46</v>
      </c>
      <c r="I6" s="69">
        <v>270</v>
      </c>
      <c r="J6" s="118" t="s">
        <v>3185</v>
      </c>
      <c r="K6" s="163">
        <v>3.79</v>
      </c>
      <c r="L6" s="294" t="s">
        <v>3179</v>
      </c>
      <c r="M6" s="558" t="s">
        <v>3533</v>
      </c>
      <c r="N6" s="2659" t="s">
        <v>3211</v>
      </c>
    </row>
    <row r="7" spans="1:16">
      <c r="A7" s="73">
        <v>36</v>
      </c>
      <c r="B7" s="118"/>
      <c r="C7" s="3276" t="s">
        <v>2367</v>
      </c>
      <c r="D7" s="118" t="s">
        <v>3192</v>
      </c>
      <c r="E7" s="121">
        <v>0</v>
      </c>
      <c r="F7" s="69">
        <v>24</v>
      </c>
      <c r="G7" s="118" t="s">
        <v>3193</v>
      </c>
      <c r="H7" s="121">
        <v>0.55000000000000004</v>
      </c>
      <c r="I7" s="580" t="s">
        <v>3177</v>
      </c>
      <c r="J7" s="118" t="s">
        <v>33</v>
      </c>
      <c r="K7" s="163">
        <v>0.55000000000000004</v>
      </c>
      <c r="L7" s="294" t="s">
        <v>3181</v>
      </c>
      <c r="M7" s="558" t="s">
        <v>3534</v>
      </c>
      <c r="N7" s="2659" t="s">
        <v>3211</v>
      </c>
    </row>
    <row r="8" spans="1:16">
      <c r="A8" s="73">
        <v>36</v>
      </c>
      <c r="B8" s="118"/>
      <c r="C8" s="3276" t="s">
        <v>153</v>
      </c>
      <c r="D8" s="118" t="s">
        <v>3194</v>
      </c>
      <c r="E8" s="121">
        <v>2.64</v>
      </c>
      <c r="F8" s="69">
        <v>76</v>
      </c>
      <c r="G8" s="162" t="s">
        <v>3176</v>
      </c>
      <c r="H8" s="121">
        <v>3.44</v>
      </c>
      <c r="I8" s="580">
        <v>38</v>
      </c>
      <c r="J8" s="118" t="s">
        <v>1717</v>
      </c>
      <c r="K8" s="163">
        <v>0.8</v>
      </c>
      <c r="L8" s="294" t="s">
        <v>3195</v>
      </c>
      <c r="M8" s="558" t="s">
        <v>3535</v>
      </c>
      <c r="N8" s="2659" t="s">
        <v>3211</v>
      </c>
      <c r="O8" s="16"/>
      <c r="P8" s="17"/>
    </row>
    <row r="9" spans="1:16">
      <c r="A9" s="73">
        <v>36</v>
      </c>
      <c r="B9" s="118"/>
      <c r="C9" s="3276" t="s">
        <v>1738</v>
      </c>
      <c r="D9" s="118" t="s">
        <v>3176</v>
      </c>
      <c r="E9" s="121">
        <v>0</v>
      </c>
      <c r="F9" s="580" t="s">
        <v>3177</v>
      </c>
      <c r="G9" s="162" t="s">
        <v>235</v>
      </c>
      <c r="H9" s="121">
        <v>6.25</v>
      </c>
      <c r="I9" s="69">
        <v>342</v>
      </c>
      <c r="J9" s="118" t="s">
        <v>3178</v>
      </c>
      <c r="K9" s="163">
        <v>6.25</v>
      </c>
      <c r="L9" s="294" t="s">
        <v>3329</v>
      </c>
      <c r="M9" s="558" t="s">
        <v>4885</v>
      </c>
      <c r="N9" s="2659"/>
    </row>
    <row r="10" spans="1:16">
      <c r="A10" s="73">
        <v>36</v>
      </c>
      <c r="B10" s="118"/>
      <c r="C10" s="3276" t="s">
        <v>1738</v>
      </c>
      <c r="D10" s="118" t="s">
        <v>3176</v>
      </c>
      <c r="E10" s="121">
        <v>6.25</v>
      </c>
      <c r="F10" s="69">
        <v>342</v>
      </c>
      <c r="G10" s="162" t="s">
        <v>3178</v>
      </c>
      <c r="H10" s="121">
        <v>10.220000000000001</v>
      </c>
      <c r="I10" s="69">
        <v>235</v>
      </c>
      <c r="J10" s="118" t="s">
        <v>3180</v>
      </c>
      <c r="K10" s="163">
        <v>3.97</v>
      </c>
      <c r="L10" s="294" t="s">
        <v>3875</v>
      </c>
      <c r="M10" s="558" t="s">
        <v>4884</v>
      </c>
      <c r="N10" s="2659"/>
    </row>
    <row r="11" spans="1:16">
      <c r="A11" s="73">
        <v>36</v>
      </c>
      <c r="B11" s="118"/>
      <c r="C11" s="3276" t="s">
        <v>1738</v>
      </c>
      <c r="D11" s="118" t="s">
        <v>3176</v>
      </c>
      <c r="E11" s="121">
        <v>20.14</v>
      </c>
      <c r="F11" s="69">
        <v>608</v>
      </c>
      <c r="G11" s="162" t="s">
        <v>3182</v>
      </c>
      <c r="H11" s="121">
        <v>24.38</v>
      </c>
      <c r="I11" s="69">
        <v>41</v>
      </c>
      <c r="J11" s="118" t="s">
        <v>3183</v>
      </c>
      <c r="K11" s="163">
        <v>4.24</v>
      </c>
      <c r="L11" s="294" t="s">
        <v>3876</v>
      </c>
      <c r="M11" s="558" t="s">
        <v>4921</v>
      </c>
      <c r="N11" s="2659"/>
    </row>
    <row r="12" spans="1:16">
      <c r="A12" s="73">
        <v>36</v>
      </c>
      <c r="B12" s="118"/>
      <c r="C12" s="3276" t="s">
        <v>1738</v>
      </c>
      <c r="D12" s="118" t="s">
        <v>3176</v>
      </c>
      <c r="E12" s="121">
        <v>24.38</v>
      </c>
      <c r="F12" s="69">
        <v>41</v>
      </c>
      <c r="G12" s="118" t="s">
        <v>3183</v>
      </c>
      <c r="H12" s="121">
        <v>26.41</v>
      </c>
      <c r="I12" s="69">
        <v>20</v>
      </c>
      <c r="J12" s="118" t="s">
        <v>3184</v>
      </c>
      <c r="K12" s="163">
        <v>2.0299999999999998</v>
      </c>
      <c r="L12" s="294" t="s">
        <v>3877</v>
      </c>
      <c r="M12" s="558" t="s">
        <v>4920</v>
      </c>
      <c r="N12" s="2659"/>
      <c r="O12" s="16"/>
      <c r="P12" s="17"/>
    </row>
    <row r="13" spans="1:16">
      <c r="A13" s="73">
        <v>36</v>
      </c>
      <c r="B13" s="118"/>
      <c r="C13" s="3276" t="s">
        <v>1738</v>
      </c>
      <c r="D13" s="118" t="s">
        <v>3176</v>
      </c>
      <c r="E13" s="121">
        <v>27.04</v>
      </c>
      <c r="F13" s="69">
        <v>73</v>
      </c>
      <c r="G13" s="162" t="s">
        <v>3185</v>
      </c>
      <c r="H13" s="121">
        <v>29.83</v>
      </c>
      <c r="I13" s="580" t="s">
        <v>3177</v>
      </c>
      <c r="J13" s="118" t="s">
        <v>3186</v>
      </c>
      <c r="K13" s="163">
        <v>2.79</v>
      </c>
      <c r="L13" s="294" t="s">
        <v>3878</v>
      </c>
      <c r="M13" s="558" t="s">
        <v>4919</v>
      </c>
      <c r="N13" s="2659"/>
    </row>
    <row r="14" spans="1:16">
      <c r="A14" s="73">
        <v>36</v>
      </c>
      <c r="B14" s="118"/>
      <c r="C14" s="3276" t="s">
        <v>219</v>
      </c>
      <c r="D14" s="118" t="s">
        <v>3197</v>
      </c>
      <c r="E14" s="121">
        <v>0.2</v>
      </c>
      <c r="F14" s="69">
        <v>76</v>
      </c>
      <c r="G14" s="162" t="s">
        <v>3176</v>
      </c>
      <c r="H14" s="121">
        <v>3.26</v>
      </c>
      <c r="I14" s="69">
        <v>72</v>
      </c>
      <c r="J14" s="118" t="s">
        <v>3198</v>
      </c>
      <c r="K14" s="163">
        <v>3.06</v>
      </c>
      <c r="L14" s="294" t="s">
        <v>3205</v>
      </c>
      <c r="M14" s="558" t="s">
        <v>3181</v>
      </c>
      <c r="N14" s="2659" t="s">
        <v>3210</v>
      </c>
    </row>
    <row r="15" spans="1:16">
      <c r="A15" s="73">
        <v>36</v>
      </c>
      <c r="B15" s="118"/>
      <c r="C15" s="3276" t="s">
        <v>706</v>
      </c>
      <c r="D15" s="118" t="s">
        <v>3199</v>
      </c>
      <c r="E15" s="121">
        <v>0</v>
      </c>
      <c r="F15" s="580">
        <v>76</v>
      </c>
      <c r="G15" s="162" t="s">
        <v>3176</v>
      </c>
      <c r="H15" s="121">
        <v>2.65</v>
      </c>
      <c r="I15" s="69">
        <v>82</v>
      </c>
      <c r="J15" s="118" t="s">
        <v>3200</v>
      </c>
      <c r="K15" s="163">
        <v>2.65</v>
      </c>
      <c r="L15" s="294" t="s">
        <v>3208</v>
      </c>
      <c r="M15" s="558" t="s">
        <v>3536</v>
      </c>
      <c r="N15" s="2659" t="s">
        <v>3210</v>
      </c>
    </row>
    <row r="16" spans="1:16">
      <c r="A16" s="73">
        <v>36</v>
      </c>
      <c r="B16" s="118"/>
      <c r="C16" s="3276" t="s">
        <v>3203</v>
      </c>
      <c r="D16" s="118" t="s">
        <v>1716</v>
      </c>
      <c r="E16" s="121">
        <v>1.85</v>
      </c>
      <c r="F16" s="69">
        <v>82</v>
      </c>
      <c r="G16" s="162" t="s">
        <v>1714</v>
      </c>
      <c r="H16" s="121">
        <v>0</v>
      </c>
      <c r="I16" s="69">
        <v>219</v>
      </c>
      <c r="J16" s="118" t="s">
        <v>3204</v>
      </c>
      <c r="K16" s="163">
        <v>1.85</v>
      </c>
      <c r="L16" s="294" t="s">
        <v>3328</v>
      </c>
      <c r="M16" s="558" t="s">
        <v>3537</v>
      </c>
      <c r="N16" s="2659" t="s">
        <v>3210</v>
      </c>
      <c r="O16" s="16"/>
      <c r="P16" s="17"/>
    </row>
    <row r="17" spans="1:22">
      <c r="A17" s="73">
        <v>36</v>
      </c>
      <c r="B17" s="118"/>
      <c r="C17" s="3276" t="s">
        <v>2440</v>
      </c>
      <c r="D17" s="118" t="s">
        <v>3201</v>
      </c>
      <c r="E17" s="121">
        <v>0</v>
      </c>
      <c r="F17" s="69">
        <v>176</v>
      </c>
      <c r="G17" s="162" t="s">
        <v>3191</v>
      </c>
      <c r="H17" s="121">
        <v>2.17</v>
      </c>
      <c r="I17" s="69">
        <v>33</v>
      </c>
      <c r="J17" s="118" t="s">
        <v>3202</v>
      </c>
      <c r="K17" s="163">
        <v>2.17</v>
      </c>
      <c r="L17" s="294" t="s">
        <v>3329</v>
      </c>
      <c r="M17" s="558" t="s">
        <v>3531</v>
      </c>
      <c r="N17" s="2659" t="s">
        <v>3210</v>
      </c>
    </row>
    <row r="18" spans="1:22">
      <c r="A18" s="73">
        <v>36</v>
      </c>
      <c r="B18" s="118"/>
      <c r="C18" s="3276" t="s">
        <v>3206</v>
      </c>
      <c r="D18" s="118" t="s">
        <v>3207</v>
      </c>
      <c r="E18" s="121">
        <v>5.49</v>
      </c>
      <c r="F18" s="69">
        <v>176</v>
      </c>
      <c r="G18" s="118" t="s">
        <v>3191</v>
      </c>
      <c r="H18" s="121">
        <v>0</v>
      </c>
      <c r="I18" s="69">
        <v>76</v>
      </c>
      <c r="J18" s="118" t="s">
        <v>3176</v>
      </c>
      <c r="K18" s="163">
        <v>5.49</v>
      </c>
      <c r="L18" s="294" t="s">
        <v>3196</v>
      </c>
      <c r="M18" s="558" t="s">
        <v>3538</v>
      </c>
      <c r="N18" s="2659"/>
    </row>
    <row r="19" spans="1:22">
      <c r="A19" s="73">
        <v>36</v>
      </c>
      <c r="B19" s="118"/>
      <c r="C19" s="3276" t="s">
        <v>441</v>
      </c>
      <c r="D19" s="118" t="s">
        <v>441</v>
      </c>
      <c r="E19" s="121">
        <v>0</v>
      </c>
      <c r="F19" s="69"/>
      <c r="G19" s="162" t="s">
        <v>4650</v>
      </c>
      <c r="H19" s="121">
        <v>11.97</v>
      </c>
      <c r="I19" s="69"/>
      <c r="J19" s="118" t="s">
        <v>4651</v>
      </c>
      <c r="K19" s="163">
        <v>11.97</v>
      </c>
      <c r="L19" s="294" t="s">
        <v>4884</v>
      </c>
      <c r="M19" s="558" t="s">
        <v>4922</v>
      </c>
      <c r="N19" s="2659"/>
    </row>
    <row r="20" spans="1:22">
      <c r="A20" s="73"/>
      <c r="B20" s="118"/>
      <c r="C20" s="3276"/>
      <c r="D20" s="118"/>
      <c r="E20" s="121"/>
      <c r="F20" s="69"/>
      <c r="G20" s="162"/>
      <c r="H20" s="121"/>
      <c r="I20" s="69"/>
      <c r="J20" s="119"/>
      <c r="K20" s="163"/>
      <c r="L20" s="294"/>
      <c r="M20" s="558"/>
      <c r="N20" s="2659"/>
      <c r="O20" s="16"/>
      <c r="P20" s="17"/>
    </row>
    <row r="21" spans="1:22">
      <c r="A21" s="1032"/>
      <c r="B21" s="1033"/>
      <c r="C21" s="3277"/>
      <c r="D21" s="1031" t="s">
        <v>3209</v>
      </c>
      <c r="E21" s="1034"/>
      <c r="F21" s="1035"/>
      <c r="G21" s="1036"/>
      <c r="H21" s="1034"/>
      <c r="I21" s="1035"/>
      <c r="J21" s="1033"/>
      <c r="K21" s="1037"/>
      <c r="L21" s="1038"/>
      <c r="M21" s="1039"/>
      <c r="N21" s="2660"/>
    </row>
    <row r="22" spans="1:22">
      <c r="A22" s="1032"/>
      <c r="B22" s="1033"/>
      <c r="C22" s="3277"/>
      <c r="D22" s="950" t="s">
        <v>5702</v>
      </c>
      <c r="E22" s="1034"/>
      <c r="F22" s="1035"/>
      <c r="G22" s="1036"/>
      <c r="H22" s="1034"/>
      <c r="I22" s="1035"/>
      <c r="J22" s="1033"/>
      <c r="K22" s="1037"/>
      <c r="L22" s="1038"/>
      <c r="M22" s="1039"/>
      <c r="N22" s="2660"/>
    </row>
    <row r="23" spans="1:22">
      <c r="A23" s="73">
        <v>36</v>
      </c>
      <c r="B23" s="118"/>
      <c r="C23" s="3276">
        <v>32</v>
      </c>
      <c r="D23" s="119" t="s">
        <v>5700</v>
      </c>
      <c r="E23" s="121">
        <v>0</v>
      </c>
      <c r="F23" s="69">
        <v>76</v>
      </c>
      <c r="G23" s="162" t="s">
        <v>3176</v>
      </c>
      <c r="H23" s="121">
        <v>2.72</v>
      </c>
      <c r="I23" s="69">
        <v>26</v>
      </c>
      <c r="J23" s="118" t="s">
        <v>3217</v>
      </c>
      <c r="K23" s="163">
        <v>2.72</v>
      </c>
      <c r="L23" s="294" t="s">
        <v>5701</v>
      </c>
      <c r="M23" s="558" t="s">
        <v>5703</v>
      </c>
      <c r="N23" s="2659" t="s">
        <v>4923</v>
      </c>
    </row>
    <row r="24" spans="1:22">
      <c r="A24" s="73">
        <v>36</v>
      </c>
      <c r="B24" s="118"/>
      <c r="C24" s="3276">
        <v>63</v>
      </c>
      <c r="D24" s="119" t="s">
        <v>5704</v>
      </c>
      <c r="E24" s="121">
        <v>0</v>
      </c>
      <c r="F24" s="69">
        <v>32</v>
      </c>
      <c r="G24" s="162" t="s">
        <v>5700</v>
      </c>
      <c r="H24" s="121">
        <v>5.35</v>
      </c>
      <c r="I24" s="69" t="s">
        <v>238</v>
      </c>
      <c r="J24" s="118"/>
      <c r="K24" s="163">
        <v>5.35</v>
      </c>
      <c r="L24" s="294" t="s">
        <v>5705</v>
      </c>
      <c r="M24" s="558" t="s">
        <v>5706</v>
      </c>
      <c r="N24" s="2659" t="s">
        <v>4923</v>
      </c>
    </row>
    <row r="25" spans="1:22">
      <c r="A25" s="73">
        <v>36</v>
      </c>
      <c r="B25" s="118"/>
      <c r="C25" s="3276">
        <v>439</v>
      </c>
      <c r="D25" s="119" t="s">
        <v>5707</v>
      </c>
      <c r="E25" s="121">
        <v>0</v>
      </c>
      <c r="F25" s="69">
        <v>76</v>
      </c>
      <c r="G25" s="162" t="s">
        <v>3176</v>
      </c>
      <c r="H25" s="121">
        <v>3.02</v>
      </c>
      <c r="I25" s="69">
        <v>63</v>
      </c>
      <c r="J25" s="118" t="s">
        <v>5704</v>
      </c>
      <c r="K25" s="163">
        <v>3.02</v>
      </c>
      <c r="L25" s="294" t="s">
        <v>5706</v>
      </c>
      <c r="M25" s="558" t="s">
        <v>5708</v>
      </c>
      <c r="N25" s="2659" t="s">
        <v>4923</v>
      </c>
      <c r="O25" s="16"/>
      <c r="P25" s="17"/>
    </row>
    <row r="26" spans="1:22">
      <c r="A26" s="73">
        <v>36</v>
      </c>
      <c r="B26" s="118"/>
      <c r="C26" s="3276">
        <v>64</v>
      </c>
      <c r="D26" s="119" t="s">
        <v>5709</v>
      </c>
      <c r="E26" s="121">
        <v>0</v>
      </c>
      <c r="F26" s="69">
        <v>76</v>
      </c>
      <c r="G26" s="162" t="s">
        <v>3176</v>
      </c>
      <c r="H26" s="121">
        <v>6.06</v>
      </c>
      <c r="I26" s="69">
        <v>58</v>
      </c>
      <c r="J26" s="118" t="s">
        <v>5710</v>
      </c>
      <c r="K26" s="163">
        <v>6.06</v>
      </c>
      <c r="L26" s="294" t="s">
        <v>5708</v>
      </c>
      <c r="M26" s="558" t="s">
        <v>5711</v>
      </c>
      <c r="N26" s="2659" t="s">
        <v>4923</v>
      </c>
    </row>
    <row r="27" spans="1:22">
      <c r="A27" s="73">
        <v>36</v>
      </c>
      <c r="B27" s="118"/>
      <c r="C27" s="3276">
        <v>368</v>
      </c>
      <c r="D27" s="119" t="s">
        <v>5712</v>
      </c>
      <c r="E27" s="121">
        <v>0</v>
      </c>
      <c r="F27" s="69">
        <v>64</v>
      </c>
      <c r="G27" s="162" t="s">
        <v>3879</v>
      </c>
      <c r="H27" s="121">
        <v>1.72</v>
      </c>
      <c r="I27" s="69">
        <v>56</v>
      </c>
      <c r="J27" s="118" t="s">
        <v>891</v>
      </c>
      <c r="K27" s="163">
        <v>1.72</v>
      </c>
      <c r="L27" s="294" t="s">
        <v>5708</v>
      </c>
      <c r="M27" s="558" t="s">
        <v>5713</v>
      </c>
      <c r="N27" s="2659" t="s">
        <v>4923</v>
      </c>
    </row>
    <row r="28" spans="1:22">
      <c r="A28" s="73">
        <v>36</v>
      </c>
      <c r="B28" s="118"/>
      <c r="C28" s="3276">
        <v>96</v>
      </c>
      <c r="D28" s="119" t="s">
        <v>5714</v>
      </c>
      <c r="E28" s="121">
        <v>0</v>
      </c>
      <c r="F28" s="69">
        <v>56</v>
      </c>
      <c r="G28" s="162" t="s">
        <v>891</v>
      </c>
      <c r="H28" s="121">
        <v>5.92</v>
      </c>
      <c r="I28" s="69" t="s">
        <v>238</v>
      </c>
      <c r="J28" s="118"/>
      <c r="K28" s="163">
        <v>5.92</v>
      </c>
      <c r="L28" s="294" t="s">
        <v>5715</v>
      </c>
      <c r="M28" s="558" t="s">
        <v>5716</v>
      </c>
      <c r="N28" s="2659" t="s">
        <v>4923</v>
      </c>
      <c r="O28" s="16"/>
      <c r="P28" s="17"/>
    </row>
    <row r="29" spans="1:22">
      <c r="A29" s="73">
        <v>36</v>
      </c>
      <c r="B29" s="118"/>
      <c r="C29" s="3276">
        <v>510</v>
      </c>
      <c r="D29" s="119" t="s">
        <v>5717</v>
      </c>
      <c r="E29" s="121">
        <v>0</v>
      </c>
      <c r="F29" s="69">
        <v>58</v>
      </c>
      <c r="G29" s="162" t="s">
        <v>5710</v>
      </c>
      <c r="H29" s="121">
        <v>2.52</v>
      </c>
      <c r="I29" s="69">
        <v>64</v>
      </c>
      <c r="J29" s="118" t="s">
        <v>5718</v>
      </c>
      <c r="K29" s="163">
        <v>2.52</v>
      </c>
      <c r="L29" s="294" t="s">
        <v>5719</v>
      </c>
      <c r="M29" s="558" t="s">
        <v>5720</v>
      </c>
      <c r="N29" s="2659" t="s">
        <v>4923</v>
      </c>
    </row>
    <row r="30" spans="1:22">
      <c r="A30" s="73">
        <v>36</v>
      </c>
      <c r="B30" s="118"/>
      <c r="C30" s="3276">
        <v>276</v>
      </c>
      <c r="D30" s="119" t="s">
        <v>5721</v>
      </c>
      <c r="E30" s="121">
        <v>0</v>
      </c>
      <c r="F30" s="69">
        <v>64</v>
      </c>
      <c r="G30" s="162" t="s">
        <v>5718</v>
      </c>
      <c r="H30" s="121">
        <v>2.7</v>
      </c>
      <c r="I30" s="69">
        <v>58</v>
      </c>
      <c r="J30" s="118" t="s">
        <v>5710</v>
      </c>
      <c r="K30" s="163">
        <v>2.7</v>
      </c>
      <c r="L30" s="294" t="s">
        <v>5719</v>
      </c>
      <c r="M30" s="558" t="s">
        <v>5722</v>
      </c>
      <c r="N30" s="2659" t="s">
        <v>4923</v>
      </c>
    </row>
    <row r="31" spans="1:22">
      <c r="A31" s="73">
        <v>36</v>
      </c>
      <c r="B31" s="118"/>
      <c r="C31" s="3276">
        <v>306</v>
      </c>
      <c r="D31" s="119" t="s">
        <v>5723</v>
      </c>
      <c r="E31" s="121">
        <v>0</v>
      </c>
      <c r="F31" s="69">
        <v>328</v>
      </c>
      <c r="G31" s="162" t="s">
        <v>5724</v>
      </c>
      <c r="H31" s="121">
        <v>0.64</v>
      </c>
      <c r="I31" s="69">
        <v>276</v>
      </c>
      <c r="J31" s="118" t="s">
        <v>5721</v>
      </c>
      <c r="K31" s="163">
        <v>0.64</v>
      </c>
      <c r="L31" s="294" t="s">
        <v>5725</v>
      </c>
      <c r="M31" s="558" t="s">
        <v>5726</v>
      </c>
      <c r="N31" s="2659" t="s">
        <v>4923</v>
      </c>
      <c r="O31" s="40"/>
      <c r="P31" s="40"/>
      <c r="Q31" s="40"/>
      <c r="R31" s="40"/>
      <c r="S31" s="40"/>
      <c r="T31" s="40"/>
      <c r="U31" s="40"/>
      <c r="V31" s="40"/>
    </row>
    <row r="32" spans="1:22">
      <c r="A32" s="73">
        <v>36</v>
      </c>
      <c r="B32" s="118"/>
      <c r="C32" s="3276">
        <v>328</v>
      </c>
      <c r="D32" s="119" t="s">
        <v>5724</v>
      </c>
      <c r="E32" s="121">
        <v>0</v>
      </c>
      <c r="F32" s="69">
        <v>58</v>
      </c>
      <c r="G32" s="162" t="s">
        <v>5710</v>
      </c>
      <c r="H32" s="121">
        <v>4.05</v>
      </c>
      <c r="I32" s="69">
        <v>56</v>
      </c>
      <c r="J32" s="118" t="s">
        <v>891</v>
      </c>
      <c r="K32" s="163">
        <v>4.05</v>
      </c>
      <c r="L32" s="294" t="s">
        <v>5727</v>
      </c>
      <c r="M32" s="558" t="s">
        <v>5728</v>
      </c>
      <c r="N32" s="2659" t="s">
        <v>4923</v>
      </c>
      <c r="O32" s="40"/>
      <c r="P32" s="40"/>
      <c r="Q32" s="40"/>
      <c r="R32" s="40"/>
      <c r="S32" s="40"/>
      <c r="T32" s="40"/>
      <c r="U32" s="40"/>
      <c r="V32" s="40"/>
    </row>
    <row r="33" spans="1:22">
      <c r="A33" s="73">
        <v>36</v>
      </c>
      <c r="B33" s="118"/>
      <c r="C33" s="3276">
        <v>56</v>
      </c>
      <c r="D33" s="119" t="s">
        <v>891</v>
      </c>
      <c r="E33" s="121">
        <v>0</v>
      </c>
      <c r="F33" s="69">
        <v>560</v>
      </c>
      <c r="G33" s="162" t="s">
        <v>5729</v>
      </c>
      <c r="H33" s="121">
        <v>2.39</v>
      </c>
      <c r="I33" s="69">
        <v>96</v>
      </c>
      <c r="J33" s="118" t="s">
        <v>5714</v>
      </c>
      <c r="K33" s="163">
        <v>2.39</v>
      </c>
      <c r="L33" s="294" t="s">
        <v>5728</v>
      </c>
      <c r="M33" s="558" t="s">
        <v>5730</v>
      </c>
      <c r="N33" s="2659" t="s">
        <v>4923</v>
      </c>
      <c r="O33" s="40"/>
      <c r="P33" s="40"/>
      <c r="Q33" s="40"/>
      <c r="R33" s="40"/>
      <c r="S33" s="40"/>
      <c r="T33" s="40"/>
      <c r="U33" s="40"/>
      <c r="V33" s="40"/>
    </row>
    <row r="34" spans="1:22">
      <c r="A34" s="73">
        <v>36</v>
      </c>
      <c r="B34" s="118"/>
      <c r="C34" s="3276">
        <v>342</v>
      </c>
      <c r="D34" s="118" t="s">
        <v>3178</v>
      </c>
      <c r="E34" s="121">
        <v>0</v>
      </c>
      <c r="F34" s="69">
        <v>328</v>
      </c>
      <c r="G34" s="162" t="s">
        <v>5724</v>
      </c>
      <c r="H34" s="121">
        <v>4.6100000000000003</v>
      </c>
      <c r="I34" s="69">
        <v>76</v>
      </c>
      <c r="J34" s="118" t="s">
        <v>3176</v>
      </c>
      <c r="K34" s="163">
        <v>4.6100000000000003</v>
      </c>
      <c r="L34" s="294" t="s">
        <v>5731</v>
      </c>
      <c r="M34" s="558" t="s">
        <v>5732</v>
      </c>
      <c r="N34" s="2659" t="s">
        <v>4923</v>
      </c>
      <c r="O34" s="40"/>
      <c r="P34" s="40"/>
      <c r="Q34" s="40"/>
      <c r="R34" s="40"/>
      <c r="S34" s="40"/>
      <c r="T34" s="40"/>
      <c r="U34" s="40"/>
      <c r="V34" s="40"/>
    </row>
    <row r="35" spans="1:22">
      <c r="A35" s="73">
        <v>36</v>
      </c>
      <c r="B35" s="118"/>
      <c r="C35" s="3276">
        <v>56</v>
      </c>
      <c r="D35" s="119" t="s">
        <v>891</v>
      </c>
      <c r="E35" s="121">
        <v>2.39</v>
      </c>
      <c r="F35" s="69">
        <v>96</v>
      </c>
      <c r="G35" s="162" t="s">
        <v>5714</v>
      </c>
      <c r="H35" s="121">
        <v>7.24</v>
      </c>
      <c r="I35" s="69">
        <v>342</v>
      </c>
      <c r="J35" s="118" t="s">
        <v>3178</v>
      </c>
      <c r="K35" s="163">
        <v>4.8499999999999996</v>
      </c>
      <c r="L35" s="294" t="s">
        <v>5733</v>
      </c>
      <c r="M35" s="558" t="s">
        <v>5734</v>
      </c>
      <c r="N35" s="2659" t="s">
        <v>4923</v>
      </c>
      <c r="O35" s="40"/>
      <c r="P35" s="40"/>
      <c r="Q35" s="40"/>
      <c r="R35" s="40"/>
      <c r="S35" s="40"/>
      <c r="T35" s="40"/>
      <c r="U35" s="40"/>
      <c r="V35" s="40"/>
    </row>
    <row r="36" spans="1:22">
      <c r="A36" s="73">
        <v>36</v>
      </c>
      <c r="B36" s="118"/>
      <c r="C36" s="3276">
        <v>277</v>
      </c>
      <c r="D36" s="119" t="s">
        <v>5735</v>
      </c>
      <c r="E36" s="121">
        <v>0</v>
      </c>
      <c r="F36" s="69">
        <v>56</v>
      </c>
      <c r="G36" s="162" t="s">
        <v>891</v>
      </c>
      <c r="H36" s="121">
        <v>2.76</v>
      </c>
      <c r="I36" s="69">
        <v>76</v>
      </c>
      <c r="J36" s="118" t="s">
        <v>3176</v>
      </c>
      <c r="K36" s="163">
        <v>2.76</v>
      </c>
      <c r="L36" s="294" t="s">
        <v>5736</v>
      </c>
      <c r="M36" s="558" t="s">
        <v>5737</v>
      </c>
      <c r="N36" s="2659" t="s">
        <v>4923</v>
      </c>
      <c r="O36" s="16"/>
      <c r="P36" s="17"/>
    </row>
    <row r="37" spans="1:22">
      <c r="A37" s="73">
        <v>36</v>
      </c>
      <c r="B37" s="118"/>
      <c r="C37" s="3276">
        <v>683</v>
      </c>
      <c r="D37" s="119" t="s">
        <v>5738</v>
      </c>
      <c r="E37" s="121">
        <v>0</v>
      </c>
      <c r="F37" s="69">
        <v>56</v>
      </c>
      <c r="G37" s="162" t="s">
        <v>891</v>
      </c>
      <c r="H37" s="121">
        <v>0.49</v>
      </c>
      <c r="I37" s="69" t="s">
        <v>33</v>
      </c>
      <c r="J37" s="118"/>
      <c r="K37" s="163">
        <v>0.49</v>
      </c>
      <c r="L37" s="294" t="s">
        <v>5736</v>
      </c>
      <c r="M37" s="558" t="s">
        <v>5737</v>
      </c>
      <c r="N37" s="2659" t="s">
        <v>4923</v>
      </c>
    </row>
    <row r="38" spans="1:22">
      <c r="A38" s="73">
        <v>36</v>
      </c>
      <c r="B38" s="118"/>
      <c r="C38" s="3276">
        <v>344</v>
      </c>
      <c r="D38" s="119" t="s">
        <v>5739</v>
      </c>
      <c r="E38" s="121">
        <v>0</v>
      </c>
      <c r="F38" s="69">
        <v>56</v>
      </c>
      <c r="G38" s="162" t="s">
        <v>891</v>
      </c>
      <c r="H38" s="121">
        <v>2.11</v>
      </c>
      <c r="I38" s="69">
        <v>76</v>
      </c>
      <c r="J38" s="118" t="s">
        <v>3176</v>
      </c>
      <c r="K38" s="163">
        <v>2.11</v>
      </c>
      <c r="L38" s="294" t="s">
        <v>5736</v>
      </c>
      <c r="M38" s="558" t="s">
        <v>5740</v>
      </c>
      <c r="N38" s="2659" t="s">
        <v>4923</v>
      </c>
    </row>
    <row r="39" spans="1:22">
      <c r="A39" s="73">
        <v>36</v>
      </c>
      <c r="B39" s="118"/>
      <c r="C39" s="3276">
        <v>771</v>
      </c>
      <c r="D39" s="119" t="s">
        <v>1188</v>
      </c>
      <c r="E39" s="121">
        <v>0</v>
      </c>
      <c r="F39" s="69">
        <v>344</v>
      </c>
      <c r="G39" s="162" t="s">
        <v>5739</v>
      </c>
      <c r="H39" s="121">
        <v>1.19</v>
      </c>
      <c r="I39" s="69" t="s">
        <v>33</v>
      </c>
      <c r="J39" s="118"/>
      <c r="K39" s="163">
        <v>1.19</v>
      </c>
      <c r="L39" s="294" t="s">
        <v>5736</v>
      </c>
      <c r="M39" s="558" t="s">
        <v>5740</v>
      </c>
      <c r="N39" s="2659" t="s">
        <v>4923</v>
      </c>
      <c r="O39" s="16"/>
      <c r="P39" s="17"/>
    </row>
    <row r="40" spans="1:22">
      <c r="A40" s="73">
        <v>36</v>
      </c>
      <c r="B40" s="118"/>
      <c r="C40" s="3276">
        <v>772</v>
      </c>
      <c r="D40" s="119" t="s">
        <v>5741</v>
      </c>
      <c r="E40" s="121">
        <v>0</v>
      </c>
      <c r="F40" s="69">
        <v>771</v>
      </c>
      <c r="G40" s="162" t="s">
        <v>1188</v>
      </c>
      <c r="H40" s="121">
        <v>0.26</v>
      </c>
      <c r="I40" s="69" t="s">
        <v>33</v>
      </c>
      <c r="J40" s="118"/>
      <c r="K40" s="163">
        <v>0.26</v>
      </c>
      <c r="L40" s="294" t="s">
        <v>5740</v>
      </c>
      <c r="M40" s="558" t="s">
        <v>5740</v>
      </c>
      <c r="N40" s="2659" t="s">
        <v>4923</v>
      </c>
    </row>
    <row r="41" spans="1:22">
      <c r="A41" s="73">
        <v>36</v>
      </c>
      <c r="B41" s="118"/>
      <c r="C41" s="3276">
        <v>271</v>
      </c>
      <c r="D41" s="119" t="s">
        <v>5742</v>
      </c>
      <c r="E41" s="121">
        <v>0</v>
      </c>
      <c r="F41" s="69">
        <v>72</v>
      </c>
      <c r="G41" s="162" t="s">
        <v>3198</v>
      </c>
      <c r="H41" s="121">
        <v>2.5499999999999998</v>
      </c>
      <c r="I41" s="69">
        <v>374</v>
      </c>
      <c r="J41" s="118" t="s">
        <v>5743</v>
      </c>
      <c r="K41" s="163">
        <v>2.5499999999999998</v>
      </c>
      <c r="L41" s="294" t="s">
        <v>5744</v>
      </c>
      <c r="M41" s="558" t="s">
        <v>5745</v>
      </c>
      <c r="N41" s="2659" t="s">
        <v>5746</v>
      </c>
    </row>
    <row r="42" spans="1:22">
      <c r="A42" s="73">
        <v>36</v>
      </c>
      <c r="B42" s="118"/>
      <c r="C42" s="3276">
        <v>374</v>
      </c>
      <c r="D42" s="119" t="s">
        <v>5743</v>
      </c>
      <c r="E42" s="121">
        <v>0</v>
      </c>
      <c r="F42" s="69">
        <v>271</v>
      </c>
      <c r="G42" s="162" t="s">
        <v>5742</v>
      </c>
      <c r="H42" s="121">
        <v>0.16</v>
      </c>
      <c r="I42" s="69">
        <v>20</v>
      </c>
      <c r="J42" s="118" t="s">
        <v>3184</v>
      </c>
      <c r="K42" s="163">
        <v>0.16</v>
      </c>
      <c r="L42" s="294" t="s">
        <v>5744</v>
      </c>
      <c r="M42" s="558" t="s">
        <v>5747</v>
      </c>
      <c r="N42" s="2659" t="s">
        <v>4945</v>
      </c>
    </row>
    <row r="43" spans="1:22">
      <c r="A43" s="73">
        <v>36</v>
      </c>
      <c r="B43" s="118"/>
      <c r="C43" s="3276">
        <v>56</v>
      </c>
      <c r="D43" s="119" t="s">
        <v>891</v>
      </c>
      <c r="E43" s="121">
        <v>7.24</v>
      </c>
      <c r="F43" s="69">
        <v>342</v>
      </c>
      <c r="G43" s="162" t="s">
        <v>3178</v>
      </c>
      <c r="H43" s="121">
        <v>9.93</v>
      </c>
      <c r="I43" s="69" t="s">
        <v>5748</v>
      </c>
      <c r="J43" s="118" t="s">
        <v>5749</v>
      </c>
      <c r="K43" s="163">
        <v>2.69</v>
      </c>
      <c r="L43" s="294" t="s">
        <v>5744</v>
      </c>
      <c r="M43" s="558" t="s">
        <v>5750</v>
      </c>
      <c r="N43" s="2659" t="s">
        <v>5751</v>
      </c>
    </row>
    <row r="44" spans="1:22">
      <c r="A44" s="73">
        <v>36</v>
      </c>
      <c r="B44" s="118"/>
      <c r="C44" s="3276">
        <v>400</v>
      </c>
      <c r="D44" s="119" t="s">
        <v>5752</v>
      </c>
      <c r="E44" s="121">
        <v>0</v>
      </c>
      <c r="F44" s="69">
        <v>395</v>
      </c>
      <c r="G44" s="162" t="s">
        <v>5753</v>
      </c>
      <c r="H44" s="121">
        <v>0.94</v>
      </c>
      <c r="I44" s="69">
        <v>66</v>
      </c>
      <c r="J44" s="118" t="s">
        <v>5754</v>
      </c>
      <c r="K44" s="163">
        <v>0.94</v>
      </c>
      <c r="L44" s="294" t="s">
        <v>5744</v>
      </c>
      <c r="M44" s="558" t="s">
        <v>5755</v>
      </c>
      <c r="N44" s="2659" t="s">
        <v>5756</v>
      </c>
      <c r="O44" s="16"/>
      <c r="P44" s="17"/>
    </row>
    <row r="45" spans="1:22">
      <c r="A45" s="73">
        <v>36</v>
      </c>
      <c r="B45" s="118"/>
      <c r="C45" s="3276">
        <v>211</v>
      </c>
      <c r="D45" s="119" t="s">
        <v>3197</v>
      </c>
      <c r="E45" s="121">
        <v>0.2</v>
      </c>
      <c r="F45" s="69">
        <v>76</v>
      </c>
      <c r="G45" s="162" t="s">
        <v>3176</v>
      </c>
      <c r="H45" s="121">
        <v>3.26</v>
      </c>
      <c r="I45" s="69">
        <v>72</v>
      </c>
      <c r="J45" s="118" t="s">
        <v>3198</v>
      </c>
      <c r="K45" s="163">
        <v>3.06</v>
      </c>
      <c r="L45" s="294" t="s">
        <v>5757</v>
      </c>
      <c r="M45" s="558" t="s">
        <v>6491</v>
      </c>
      <c r="N45" s="2659" t="s">
        <v>5746</v>
      </c>
    </row>
    <row r="46" spans="1:22">
      <c r="A46" s="73">
        <v>36</v>
      </c>
      <c r="B46" s="118"/>
      <c r="C46" s="3276">
        <v>170</v>
      </c>
      <c r="D46" s="119" t="s">
        <v>3201</v>
      </c>
      <c r="E46" s="121">
        <v>0</v>
      </c>
      <c r="F46" s="69">
        <v>176</v>
      </c>
      <c r="G46" s="162" t="s">
        <v>3191</v>
      </c>
      <c r="H46" s="121">
        <v>2.17</v>
      </c>
      <c r="I46" s="69">
        <v>33</v>
      </c>
      <c r="J46" s="118" t="s">
        <v>3202</v>
      </c>
      <c r="K46" s="163">
        <v>2.17</v>
      </c>
      <c r="L46" s="294" t="s">
        <v>5758</v>
      </c>
      <c r="M46" s="558" t="s">
        <v>6491</v>
      </c>
      <c r="N46" s="2659" t="s">
        <v>5746</v>
      </c>
      <c r="O46" s="16"/>
      <c r="P46" s="17"/>
    </row>
    <row r="47" spans="1:22">
      <c r="A47" s="73">
        <v>36</v>
      </c>
      <c r="B47" s="118"/>
      <c r="C47" s="3276">
        <v>164</v>
      </c>
      <c r="D47" s="119" t="s">
        <v>5759</v>
      </c>
      <c r="E47" s="121">
        <v>0</v>
      </c>
      <c r="F47" s="69">
        <v>25</v>
      </c>
      <c r="G47" s="162" t="s">
        <v>5760</v>
      </c>
      <c r="H47" s="121">
        <v>3.78</v>
      </c>
      <c r="I47" s="69">
        <v>773</v>
      </c>
      <c r="J47" s="118" t="s">
        <v>1718</v>
      </c>
      <c r="K47" s="163">
        <v>3.78</v>
      </c>
      <c r="L47" s="294" t="s">
        <v>5761</v>
      </c>
      <c r="M47" s="558" t="s">
        <v>6491</v>
      </c>
      <c r="N47" s="2659" t="s">
        <v>5762</v>
      </c>
    </row>
    <row r="48" spans="1:22">
      <c r="A48" s="73">
        <v>36</v>
      </c>
      <c r="B48" s="118"/>
      <c r="C48" s="3276">
        <v>571</v>
      </c>
      <c r="D48" s="119" t="s">
        <v>5763</v>
      </c>
      <c r="E48" s="121">
        <v>0</v>
      </c>
      <c r="F48" s="69">
        <v>571</v>
      </c>
      <c r="G48" s="162" t="s">
        <v>5764</v>
      </c>
      <c r="H48" s="121">
        <v>0.3</v>
      </c>
      <c r="I48" s="69">
        <v>26</v>
      </c>
      <c r="J48" s="118" t="s">
        <v>5765</v>
      </c>
      <c r="K48" s="163">
        <v>0.3</v>
      </c>
      <c r="L48" s="294" t="s">
        <v>5766</v>
      </c>
      <c r="M48" s="558" t="s">
        <v>6491</v>
      </c>
      <c r="N48" s="2659" t="s">
        <v>5756</v>
      </c>
    </row>
    <row r="49" spans="1:16">
      <c r="A49" s="73">
        <v>36</v>
      </c>
      <c r="B49" s="118"/>
      <c r="C49" s="3276">
        <v>734</v>
      </c>
      <c r="D49" s="119" t="s">
        <v>5767</v>
      </c>
      <c r="E49" s="121">
        <v>0</v>
      </c>
      <c r="F49" s="69">
        <v>187</v>
      </c>
      <c r="G49" s="162" t="s">
        <v>4946</v>
      </c>
      <c r="H49" s="121">
        <v>1.17</v>
      </c>
      <c r="I49" s="69" t="s">
        <v>33</v>
      </c>
      <c r="J49" s="118"/>
      <c r="K49" s="163">
        <v>1.17</v>
      </c>
      <c r="L49" s="294" t="s">
        <v>5766</v>
      </c>
      <c r="M49" s="558" t="s">
        <v>6492</v>
      </c>
      <c r="N49" s="2659" t="s">
        <v>5756</v>
      </c>
      <c r="O49" s="16"/>
      <c r="P49" s="17"/>
    </row>
    <row r="50" spans="1:16">
      <c r="A50" s="73">
        <v>36</v>
      </c>
      <c r="B50" s="118"/>
      <c r="C50" s="3276">
        <v>652</v>
      </c>
      <c r="D50" s="119" t="s">
        <v>5768</v>
      </c>
      <c r="E50" s="121">
        <v>0</v>
      </c>
      <c r="F50" s="69">
        <v>15</v>
      </c>
      <c r="G50" s="162" t="s">
        <v>4874</v>
      </c>
      <c r="H50" s="121">
        <v>0.25</v>
      </c>
      <c r="I50" s="69" t="s">
        <v>33</v>
      </c>
      <c r="J50" s="118"/>
      <c r="K50" s="163">
        <v>0.25</v>
      </c>
      <c r="L50" s="294" t="s">
        <v>5766</v>
      </c>
      <c r="M50" s="558" t="s">
        <v>6491</v>
      </c>
      <c r="N50" s="2659" t="s">
        <v>5756</v>
      </c>
    </row>
    <row r="51" spans="1:16">
      <c r="A51" s="73">
        <v>36</v>
      </c>
      <c r="B51" s="118"/>
      <c r="C51" s="3276">
        <v>341</v>
      </c>
      <c r="D51" s="119" t="s">
        <v>5769</v>
      </c>
      <c r="E51" s="121">
        <v>0</v>
      </c>
      <c r="F51" s="69">
        <v>340</v>
      </c>
      <c r="G51" s="162" t="s">
        <v>5770</v>
      </c>
      <c r="H51" s="121">
        <v>0.98</v>
      </c>
      <c r="I51" s="69">
        <v>341</v>
      </c>
      <c r="J51" s="118" t="s">
        <v>5771</v>
      </c>
      <c r="K51" s="163">
        <v>0.98</v>
      </c>
      <c r="L51" s="294" t="s">
        <v>5766</v>
      </c>
      <c r="M51" s="558" t="s">
        <v>6491</v>
      </c>
      <c r="N51" s="2659" t="s">
        <v>5756</v>
      </c>
    </row>
    <row r="52" spans="1:16">
      <c r="A52" s="73">
        <v>36</v>
      </c>
      <c r="B52" s="118"/>
      <c r="C52" s="3276">
        <v>756</v>
      </c>
      <c r="D52" s="119" t="s">
        <v>5772</v>
      </c>
      <c r="E52" s="121">
        <v>0</v>
      </c>
      <c r="F52" s="69">
        <v>391</v>
      </c>
      <c r="G52" s="162" t="s">
        <v>1755</v>
      </c>
      <c r="H52" s="121">
        <v>0.89</v>
      </c>
      <c r="I52" s="69" t="s">
        <v>5773</v>
      </c>
      <c r="J52" s="118" t="s">
        <v>5077</v>
      </c>
      <c r="K52" s="163">
        <v>0.89</v>
      </c>
      <c r="L52" s="294" t="s">
        <v>5774</v>
      </c>
      <c r="M52" s="558" t="s">
        <v>6491</v>
      </c>
      <c r="N52" s="2659" t="s">
        <v>5756</v>
      </c>
    </row>
    <row r="53" spans="1:16">
      <c r="A53" s="73">
        <v>36</v>
      </c>
      <c r="B53" s="118"/>
      <c r="C53" s="3276">
        <v>433</v>
      </c>
      <c r="D53" s="119" t="s">
        <v>5775</v>
      </c>
      <c r="E53" s="121">
        <v>0</v>
      </c>
      <c r="F53" s="69">
        <v>360</v>
      </c>
      <c r="G53" s="162" t="s">
        <v>5776</v>
      </c>
      <c r="H53" s="121">
        <v>0.43</v>
      </c>
      <c r="I53" s="69">
        <v>17</v>
      </c>
      <c r="J53" s="118" t="s">
        <v>5777</v>
      </c>
      <c r="K53" s="163">
        <v>0.43</v>
      </c>
      <c r="L53" s="294" t="s">
        <v>5774</v>
      </c>
      <c r="M53" s="558" t="s">
        <v>6491</v>
      </c>
      <c r="N53" s="2659"/>
    </row>
    <row r="54" spans="1:16">
      <c r="A54" s="73">
        <v>36</v>
      </c>
      <c r="B54" s="118"/>
      <c r="C54" s="3276">
        <v>643</v>
      </c>
      <c r="D54" s="119" t="s">
        <v>5778</v>
      </c>
      <c r="E54" s="121">
        <v>0</v>
      </c>
      <c r="F54" s="69">
        <v>219</v>
      </c>
      <c r="G54" s="162" t="s">
        <v>1715</v>
      </c>
      <c r="H54" s="121">
        <v>0.8</v>
      </c>
      <c r="I54" s="69" t="s">
        <v>33</v>
      </c>
      <c r="J54" s="118"/>
      <c r="K54" s="163">
        <v>0.8</v>
      </c>
      <c r="L54" s="294" t="s">
        <v>5779</v>
      </c>
      <c r="M54" s="558" t="s">
        <v>6491</v>
      </c>
      <c r="N54" s="2659" t="s">
        <v>5756</v>
      </c>
    </row>
    <row r="55" spans="1:16">
      <c r="A55" s="73">
        <v>36</v>
      </c>
      <c r="B55" s="118"/>
      <c r="C55" s="3276">
        <v>776</v>
      </c>
      <c r="D55" s="119" t="s">
        <v>5780</v>
      </c>
      <c r="E55" s="121">
        <v>0</v>
      </c>
      <c r="F55" s="69">
        <v>643</v>
      </c>
      <c r="G55" s="162" t="s">
        <v>5778</v>
      </c>
      <c r="H55" s="121">
        <v>0.8</v>
      </c>
      <c r="I55" s="69" t="s">
        <v>33</v>
      </c>
      <c r="J55" s="118"/>
      <c r="K55" s="163">
        <v>0.8</v>
      </c>
      <c r="L55" s="294" t="s">
        <v>5779</v>
      </c>
      <c r="M55" s="558" t="s">
        <v>6491</v>
      </c>
      <c r="N55" s="2659" t="s">
        <v>5756</v>
      </c>
    </row>
    <row r="56" spans="1:16">
      <c r="A56" s="73">
        <v>36</v>
      </c>
      <c r="B56" s="118"/>
      <c r="C56" s="3276">
        <v>101</v>
      </c>
      <c r="D56" s="119" t="s">
        <v>5781</v>
      </c>
      <c r="E56" s="121">
        <v>0</v>
      </c>
      <c r="F56" s="69">
        <v>34</v>
      </c>
      <c r="G56" s="162" t="s">
        <v>4917</v>
      </c>
      <c r="H56" s="121">
        <v>3.16</v>
      </c>
      <c r="I56" s="69">
        <v>48</v>
      </c>
      <c r="J56" s="118" t="s">
        <v>4679</v>
      </c>
      <c r="K56" s="163">
        <v>3.16</v>
      </c>
      <c r="L56" s="294" t="s">
        <v>5782</v>
      </c>
      <c r="M56" s="558" t="s">
        <v>6493</v>
      </c>
      <c r="N56" s="2659" t="s">
        <v>5746</v>
      </c>
    </row>
    <row r="57" spans="1:16">
      <c r="A57" s="967"/>
      <c r="B57" s="968"/>
      <c r="C57" s="3278"/>
      <c r="D57" s="968"/>
      <c r="E57" s="969"/>
      <c r="F57" s="970"/>
      <c r="G57" s="971"/>
      <c r="H57" s="969"/>
      <c r="I57" s="970"/>
      <c r="J57" s="968"/>
      <c r="K57" s="972"/>
      <c r="L57" s="973"/>
      <c r="M57" s="966"/>
      <c r="N57" s="117"/>
    </row>
    <row r="58" spans="1:16">
      <c r="A58" s="73">
        <v>36</v>
      </c>
      <c r="B58" s="118"/>
      <c r="C58" s="3276">
        <v>48</v>
      </c>
      <c r="D58" s="119" t="s">
        <v>4679</v>
      </c>
      <c r="E58" s="121">
        <v>0</v>
      </c>
      <c r="F58" s="69">
        <v>58</v>
      </c>
      <c r="G58" s="162" t="s">
        <v>5710</v>
      </c>
      <c r="H58" s="121">
        <v>5.2</v>
      </c>
      <c r="I58" s="69">
        <v>65</v>
      </c>
      <c r="J58" s="118" t="s">
        <v>6435</v>
      </c>
      <c r="K58" s="965">
        <f>H58-E58</f>
        <v>5.2</v>
      </c>
      <c r="L58" s="294" t="s">
        <v>6436</v>
      </c>
      <c r="M58" s="558" t="s">
        <v>7406</v>
      </c>
      <c r="N58" s="127" t="s">
        <v>6437</v>
      </c>
    </row>
    <row r="59" spans="1:16">
      <c r="A59" s="73">
        <v>36</v>
      </c>
      <c r="B59" s="118"/>
      <c r="C59" s="3276">
        <v>321</v>
      </c>
      <c r="D59" s="119" t="s">
        <v>6438</v>
      </c>
      <c r="E59" s="121">
        <v>0</v>
      </c>
      <c r="F59" s="69">
        <v>48</v>
      </c>
      <c r="G59" s="119" t="s">
        <v>4679</v>
      </c>
      <c r="H59" s="121">
        <v>1.52</v>
      </c>
      <c r="I59" s="69">
        <v>58</v>
      </c>
      <c r="J59" s="162" t="s">
        <v>5710</v>
      </c>
      <c r="K59" s="965">
        <f>H59-E59</f>
        <v>1.52</v>
      </c>
      <c r="L59" s="294" t="s">
        <v>6439</v>
      </c>
      <c r="M59" s="558" t="s">
        <v>7407</v>
      </c>
      <c r="N59" s="127" t="s">
        <v>6437</v>
      </c>
    </row>
    <row r="60" spans="1:16">
      <c r="A60" s="73">
        <v>36</v>
      </c>
      <c r="B60" s="118"/>
      <c r="C60" s="3276">
        <v>376</v>
      </c>
      <c r="D60" s="119" t="s">
        <v>6440</v>
      </c>
      <c r="E60" s="121">
        <v>0</v>
      </c>
      <c r="F60" s="69">
        <v>48</v>
      </c>
      <c r="G60" s="119" t="s">
        <v>4679</v>
      </c>
      <c r="H60" s="121">
        <v>3.63</v>
      </c>
      <c r="I60" s="69">
        <v>22</v>
      </c>
      <c r="J60" s="118" t="s">
        <v>6441</v>
      </c>
      <c r="K60" s="965">
        <f>H60-E60</f>
        <v>3.63</v>
      </c>
      <c r="L60" s="294" t="s">
        <v>6442</v>
      </c>
      <c r="M60" s="558" t="s">
        <v>7408</v>
      </c>
      <c r="N60" s="127" t="s">
        <v>6437</v>
      </c>
    </row>
    <row r="61" spans="1:16" s="395" customFormat="1">
      <c r="A61" s="73">
        <v>36</v>
      </c>
      <c r="B61" s="118"/>
      <c r="C61" s="3276">
        <v>576</v>
      </c>
      <c r="D61" s="119" t="s">
        <v>6443</v>
      </c>
      <c r="E61" s="121">
        <v>2.1</v>
      </c>
      <c r="F61" s="69">
        <v>376</v>
      </c>
      <c r="G61" s="119" t="s">
        <v>6440</v>
      </c>
      <c r="H61" s="121">
        <v>0.7</v>
      </c>
      <c r="I61" s="69" t="s">
        <v>875</v>
      </c>
      <c r="J61" s="118" t="s">
        <v>6444</v>
      </c>
      <c r="K61" s="965">
        <v>1.4</v>
      </c>
      <c r="L61" s="294" t="s">
        <v>6445</v>
      </c>
      <c r="M61" s="558" t="s">
        <v>7409</v>
      </c>
      <c r="N61" s="127" t="s">
        <v>6437</v>
      </c>
    </row>
    <row r="62" spans="1:16" s="395" customFormat="1">
      <c r="A62" s="73">
        <v>36</v>
      </c>
      <c r="B62" s="118"/>
      <c r="C62" s="3276">
        <v>22</v>
      </c>
      <c r="D62" s="119" t="s">
        <v>6441</v>
      </c>
      <c r="E62" s="121">
        <v>0</v>
      </c>
      <c r="F62" s="69">
        <v>58</v>
      </c>
      <c r="G62" s="162" t="s">
        <v>5710</v>
      </c>
      <c r="H62" s="121">
        <v>3.06</v>
      </c>
      <c r="I62" s="69" t="s">
        <v>1428</v>
      </c>
      <c r="J62" s="69" t="s">
        <v>1428</v>
      </c>
      <c r="K62" s="965">
        <f>H62-E62</f>
        <v>3.06</v>
      </c>
      <c r="L62" s="294" t="s">
        <v>6446</v>
      </c>
      <c r="M62" s="558" t="s">
        <v>6436</v>
      </c>
      <c r="N62" s="127" t="s">
        <v>6437</v>
      </c>
    </row>
    <row r="63" spans="1:16" s="395" customFormat="1">
      <c r="A63" s="73">
        <v>36</v>
      </c>
      <c r="B63" s="118"/>
      <c r="C63" s="3276">
        <v>65</v>
      </c>
      <c r="D63" s="119" t="s">
        <v>6447</v>
      </c>
      <c r="E63" s="121">
        <v>3.54</v>
      </c>
      <c r="F63" s="69" t="s">
        <v>1428</v>
      </c>
      <c r="G63" s="69" t="s">
        <v>1428</v>
      </c>
      <c r="H63" s="121">
        <v>6.91</v>
      </c>
      <c r="I63" s="69" t="s">
        <v>6444</v>
      </c>
      <c r="J63" s="118" t="s">
        <v>6448</v>
      </c>
      <c r="K63" s="965">
        <f>H63-E63</f>
        <v>3.37</v>
      </c>
      <c r="L63" s="294" t="s">
        <v>6449</v>
      </c>
      <c r="M63" s="558" t="s">
        <v>6451</v>
      </c>
      <c r="N63" s="127" t="s">
        <v>6437</v>
      </c>
    </row>
    <row r="64" spans="1:16" s="395" customFormat="1">
      <c r="A64" s="73">
        <v>36</v>
      </c>
      <c r="B64" s="118"/>
      <c r="C64" s="3276">
        <v>77</v>
      </c>
      <c r="D64" s="119" t="s">
        <v>6450</v>
      </c>
      <c r="E64" s="121">
        <v>2.13</v>
      </c>
      <c r="F64" s="69">
        <v>65</v>
      </c>
      <c r="G64" s="119" t="s">
        <v>6447</v>
      </c>
      <c r="H64" s="121">
        <v>0</v>
      </c>
      <c r="I64" s="69" t="s">
        <v>6444</v>
      </c>
      <c r="J64" s="118" t="s">
        <v>6448</v>
      </c>
      <c r="K64" s="965">
        <v>2.13</v>
      </c>
      <c r="L64" s="294" t="s">
        <v>6451</v>
      </c>
      <c r="M64" s="558" t="s">
        <v>7410</v>
      </c>
      <c r="N64" s="127" t="s">
        <v>6437</v>
      </c>
    </row>
    <row r="65" spans="1:14" s="395" customFormat="1">
      <c r="A65" s="73">
        <v>36</v>
      </c>
      <c r="B65" s="118"/>
      <c r="C65" s="3276">
        <v>347</v>
      </c>
      <c r="D65" s="119" t="s">
        <v>6452</v>
      </c>
      <c r="E65" s="121">
        <v>0</v>
      </c>
      <c r="F65" s="69" t="s">
        <v>1428</v>
      </c>
      <c r="G65" s="69" t="s">
        <v>1428</v>
      </c>
      <c r="H65" s="121">
        <v>2.4</v>
      </c>
      <c r="I65" s="69">
        <v>346</v>
      </c>
      <c r="J65" s="119" t="s">
        <v>6453</v>
      </c>
      <c r="K65" s="965">
        <f t="shared" ref="K65:K70" si="0">H65-E65</f>
        <v>2.4</v>
      </c>
      <c r="L65" s="294" t="s">
        <v>6454</v>
      </c>
      <c r="M65" s="558" t="s">
        <v>6456</v>
      </c>
      <c r="N65" s="127" t="s">
        <v>6437</v>
      </c>
    </row>
    <row r="66" spans="1:14" s="395" customFormat="1">
      <c r="A66" s="73">
        <v>36</v>
      </c>
      <c r="B66" s="118"/>
      <c r="C66" s="3276">
        <v>346</v>
      </c>
      <c r="D66" s="119" t="s">
        <v>6453</v>
      </c>
      <c r="E66" s="121">
        <v>1.6</v>
      </c>
      <c r="F66" s="69">
        <v>345</v>
      </c>
      <c r="G66" s="69" t="s">
        <v>6455</v>
      </c>
      <c r="H66" s="121">
        <v>1.87</v>
      </c>
      <c r="I66" s="69">
        <v>347</v>
      </c>
      <c r="J66" s="69" t="s">
        <v>6452</v>
      </c>
      <c r="K66" s="965">
        <f t="shared" si="0"/>
        <v>0.27</v>
      </c>
      <c r="L66" s="294" t="s">
        <v>6456</v>
      </c>
      <c r="M66" s="558" t="s">
        <v>6456</v>
      </c>
      <c r="N66" s="127" t="s">
        <v>6437</v>
      </c>
    </row>
    <row r="67" spans="1:14" s="395" customFormat="1">
      <c r="A67" s="73">
        <v>36</v>
      </c>
      <c r="B67" s="118"/>
      <c r="C67" s="3276">
        <v>345</v>
      </c>
      <c r="D67" s="119" t="s">
        <v>6455</v>
      </c>
      <c r="E67" s="121">
        <v>0</v>
      </c>
      <c r="F67" s="69" t="s">
        <v>5542</v>
      </c>
      <c r="G67" s="69" t="s">
        <v>5542</v>
      </c>
      <c r="H67" s="121">
        <v>0.28999999999999998</v>
      </c>
      <c r="I67" s="69">
        <v>346</v>
      </c>
      <c r="J67" s="119" t="s">
        <v>6453</v>
      </c>
      <c r="K67" s="965">
        <f t="shared" si="0"/>
        <v>0.28999999999999998</v>
      </c>
      <c r="L67" s="294" t="s">
        <v>6456</v>
      </c>
      <c r="M67" s="558" t="s">
        <v>6456</v>
      </c>
      <c r="N67" s="127" t="s">
        <v>6437</v>
      </c>
    </row>
    <row r="68" spans="1:14" s="395" customFormat="1">
      <c r="A68" s="73">
        <v>36</v>
      </c>
      <c r="B68" s="118"/>
      <c r="C68" s="3276">
        <v>506</v>
      </c>
      <c r="D68" s="119" t="s">
        <v>6457</v>
      </c>
      <c r="E68" s="121">
        <v>0</v>
      </c>
      <c r="F68" s="69" t="s">
        <v>5542</v>
      </c>
      <c r="G68" s="69" t="s">
        <v>5542</v>
      </c>
      <c r="H68" s="121">
        <v>1.02</v>
      </c>
      <c r="I68" s="69">
        <v>452</v>
      </c>
      <c r="J68" s="118" t="s">
        <v>3962</v>
      </c>
      <c r="K68" s="965">
        <f t="shared" si="0"/>
        <v>1.02</v>
      </c>
      <c r="L68" s="294" t="s">
        <v>6456</v>
      </c>
      <c r="M68" s="558" t="s">
        <v>7411</v>
      </c>
      <c r="N68" s="127" t="s">
        <v>6437</v>
      </c>
    </row>
    <row r="69" spans="1:14" s="395" customFormat="1">
      <c r="A69" s="73">
        <v>36</v>
      </c>
      <c r="B69" s="118"/>
      <c r="C69" s="3276">
        <v>452</v>
      </c>
      <c r="D69" s="119" t="s">
        <v>3962</v>
      </c>
      <c r="E69" s="121">
        <v>0</v>
      </c>
      <c r="F69" s="69" t="s">
        <v>6444</v>
      </c>
      <c r="G69" s="162" t="s">
        <v>6448</v>
      </c>
      <c r="H69" s="121">
        <v>1.52</v>
      </c>
      <c r="I69" s="69" t="s">
        <v>6444</v>
      </c>
      <c r="J69" s="118" t="s">
        <v>6448</v>
      </c>
      <c r="K69" s="965">
        <f t="shared" si="0"/>
        <v>1.52</v>
      </c>
      <c r="L69" s="294" t="s">
        <v>6458</v>
      </c>
      <c r="M69" s="558" t="s">
        <v>7412</v>
      </c>
      <c r="N69" s="127" t="s">
        <v>6437</v>
      </c>
    </row>
    <row r="70" spans="1:14" s="395" customFormat="1">
      <c r="A70" s="73">
        <v>36</v>
      </c>
      <c r="B70" s="118"/>
      <c r="C70" s="3276">
        <v>365</v>
      </c>
      <c r="D70" s="119" t="s">
        <v>6459</v>
      </c>
      <c r="E70" s="121">
        <v>0</v>
      </c>
      <c r="F70" s="69" t="s">
        <v>5542</v>
      </c>
      <c r="G70" s="69" t="s">
        <v>5542</v>
      </c>
      <c r="H70" s="121">
        <v>1.23</v>
      </c>
      <c r="I70" s="69" t="s">
        <v>875</v>
      </c>
      <c r="J70" s="118" t="s">
        <v>6444</v>
      </c>
      <c r="K70" s="965">
        <f t="shared" si="0"/>
        <v>1.23</v>
      </c>
      <c r="L70" s="294" t="s">
        <v>6458</v>
      </c>
      <c r="M70" s="558" t="s">
        <v>6461</v>
      </c>
      <c r="N70" s="127" t="s">
        <v>6437</v>
      </c>
    </row>
    <row r="71" spans="1:14" s="395" customFormat="1">
      <c r="A71" s="73">
        <v>36</v>
      </c>
      <c r="B71" s="118"/>
      <c r="C71" s="3276">
        <v>48</v>
      </c>
      <c r="D71" s="119" t="s">
        <v>4679</v>
      </c>
      <c r="E71" s="121">
        <v>9.77</v>
      </c>
      <c r="F71" s="69" t="s">
        <v>441</v>
      </c>
      <c r="G71" s="69" t="s">
        <v>570</v>
      </c>
      <c r="H71" s="121">
        <v>5.2</v>
      </c>
      <c r="I71" s="69">
        <v>65</v>
      </c>
      <c r="J71" s="118" t="s">
        <v>6435</v>
      </c>
      <c r="K71" s="965">
        <v>4.57</v>
      </c>
      <c r="L71" s="294" t="s">
        <v>6460</v>
      </c>
      <c r="M71" s="558" t="s">
        <v>6446</v>
      </c>
      <c r="N71" s="127" t="s">
        <v>6437</v>
      </c>
    </row>
    <row r="72" spans="1:14" s="395" customFormat="1">
      <c r="A72" s="73">
        <v>36</v>
      </c>
      <c r="B72" s="118"/>
      <c r="C72" s="3276">
        <v>65</v>
      </c>
      <c r="D72" s="119" t="s">
        <v>6435</v>
      </c>
      <c r="E72" s="121">
        <v>0</v>
      </c>
      <c r="F72" s="69">
        <v>48</v>
      </c>
      <c r="G72" s="119" t="s">
        <v>4679</v>
      </c>
      <c r="H72" s="121">
        <v>3.54</v>
      </c>
      <c r="I72" s="69" t="s">
        <v>1428</v>
      </c>
      <c r="J72" s="69" t="s">
        <v>1428</v>
      </c>
      <c r="K72" s="965">
        <f t="shared" ref="K72:K82" si="1">H72-E72</f>
        <v>3.54</v>
      </c>
      <c r="L72" s="294" t="s">
        <v>6461</v>
      </c>
      <c r="M72" s="558" t="s">
        <v>7413</v>
      </c>
      <c r="N72" s="127" t="s">
        <v>6437</v>
      </c>
    </row>
    <row r="73" spans="1:14" s="395" customFormat="1">
      <c r="A73" s="73">
        <v>36</v>
      </c>
      <c r="B73" s="118"/>
      <c r="C73" s="3276">
        <v>301</v>
      </c>
      <c r="D73" s="119" t="s">
        <v>6462</v>
      </c>
      <c r="E73" s="121">
        <v>0</v>
      </c>
      <c r="F73" s="69" t="s">
        <v>1428</v>
      </c>
      <c r="G73" s="69" t="s">
        <v>1428</v>
      </c>
      <c r="H73" s="121">
        <v>5.01</v>
      </c>
      <c r="I73" s="69" t="s">
        <v>570</v>
      </c>
      <c r="J73" s="69" t="s">
        <v>570</v>
      </c>
      <c r="K73" s="965">
        <f t="shared" si="1"/>
        <v>5.01</v>
      </c>
      <c r="L73" s="294" t="s">
        <v>6463</v>
      </c>
      <c r="M73" s="558" t="s">
        <v>7414</v>
      </c>
      <c r="N73" s="127" t="s">
        <v>6437</v>
      </c>
    </row>
    <row r="74" spans="1:14" s="395" customFormat="1">
      <c r="A74" s="73">
        <v>36</v>
      </c>
      <c r="B74" s="118"/>
      <c r="C74" s="3276">
        <v>577</v>
      </c>
      <c r="D74" s="119" t="s">
        <v>4882</v>
      </c>
      <c r="E74" s="121">
        <v>0</v>
      </c>
      <c r="F74" s="69" t="s">
        <v>570</v>
      </c>
      <c r="G74" s="69" t="s">
        <v>570</v>
      </c>
      <c r="H74" s="121">
        <v>3.21</v>
      </c>
      <c r="I74" s="69" t="s">
        <v>570</v>
      </c>
      <c r="J74" s="69" t="s">
        <v>570</v>
      </c>
      <c r="K74" s="965">
        <f t="shared" si="1"/>
        <v>3.21</v>
      </c>
      <c r="L74" s="294" t="s">
        <v>6464</v>
      </c>
      <c r="M74" s="558" t="s">
        <v>7415</v>
      </c>
      <c r="N74" s="127" t="s">
        <v>6465</v>
      </c>
    </row>
    <row r="75" spans="1:14" s="395" customFormat="1">
      <c r="A75" s="73">
        <v>36</v>
      </c>
      <c r="B75" s="118"/>
      <c r="C75" s="3276">
        <v>661</v>
      </c>
      <c r="D75" s="119" t="s">
        <v>6466</v>
      </c>
      <c r="E75" s="121">
        <v>0</v>
      </c>
      <c r="F75" s="69">
        <v>577</v>
      </c>
      <c r="G75" s="119" t="s">
        <v>4882</v>
      </c>
      <c r="H75" s="121">
        <v>0.31</v>
      </c>
      <c r="I75" s="69" t="s">
        <v>875</v>
      </c>
      <c r="J75" s="118" t="s">
        <v>6444</v>
      </c>
      <c r="K75" s="965">
        <f t="shared" si="1"/>
        <v>0.31</v>
      </c>
      <c r="L75" s="294" t="s">
        <v>6467</v>
      </c>
      <c r="M75" s="558" t="s">
        <v>7416</v>
      </c>
      <c r="N75" s="127" t="s">
        <v>6465</v>
      </c>
    </row>
    <row r="76" spans="1:14" s="395" customFormat="1">
      <c r="A76" s="73">
        <v>36</v>
      </c>
      <c r="B76" s="118"/>
      <c r="C76" s="3276">
        <v>508</v>
      </c>
      <c r="D76" s="119" t="s">
        <v>6468</v>
      </c>
      <c r="E76" s="121">
        <v>0</v>
      </c>
      <c r="F76" s="69" t="s">
        <v>570</v>
      </c>
      <c r="G76" s="69" t="s">
        <v>570</v>
      </c>
      <c r="H76" s="121">
        <v>0.66</v>
      </c>
      <c r="I76" s="69" t="s">
        <v>875</v>
      </c>
      <c r="J76" s="118" t="s">
        <v>6444</v>
      </c>
      <c r="K76" s="965">
        <f t="shared" si="1"/>
        <v>0.66</v>
      </c>
      <c r="L76" s="294" t="s">
        <v>6469</v>
      </c>
      <c r="M76" s="558" t="s">
        <v>7416</v>
      </c>
      <c r="N76" s="127" t="s">
        <v>6465</v>
      </c>
    </row>
    <row r="77" spans="1:14" s="395" customFormat="1">
      <c r="A77" s="73">
        <v>36</v>
      </c>
      <c r="B77" s="118"/>
      <c r="C77" s="3276">
        <v>390</v>
      </c>
      <c r="D77" s="119" t="s">
        <v>6470</v>
      </c>
      <c r="E77" s="121">
        <v>0</v>
      </c>
      <c r="F77" s="69" t="s">
        <v>570</v>
      </c>
      <c r="G77" s="69" t="s">
        <v>570</v>
      </c>
      <c r="H77" s="121">
        <v>1.47</v>
      </c>
      <c r="I77" s="69" t="s">
        <v>875</v>
      </c>
      <c r="J77" s="118" t="s">
        <v>6444</v>
      </c>
      <c r="K77" s="965">
        <f t="shared" si="1"/>
        <v>1.47</v>
      </c>
      <c r="L77" s="294" t="s">
        <v>6471</v>
      </c>
      <c r="M77" s="558" t="s">
        <v>6464</v>
      </c>
      <c r="N77" s="127" t="s">
        <v>6465</v>
      </c>
    </row>
    <row r="78" spans="1:14" s="395" customFormat="1">
      <c r="A78" s="73">
        <v>36</v>
      </c>
      <c r="B78" s="118"/>
      <c r="C78" s="3276">
        <v>644</v>
      </c>
      <c r="D78" s="119" t="s">
        <v>6472</v>
      </c>
      <c r="E78" s="121">
        <v>0</v>
      </c>
      <c r="F78" s="69">
        <v>390</v>
      </c>
      <c r="G78" s="162" t="s">
        <v>6470</v>
      </c>
      <c r="H78" s="121">
        <v>0.63</v>
      </c>
      <c r="I78" s="69" t="s">
        <v>875</v>
      </c>
      <c r="J78" s="118" t="s">
        <v>6444</v>
      </c>
      <c r="K78" s="965">
        <f t="shared" si="1"/>
        <v>0.63</v>
      </c>
      <c r="L78" s="294" t="s">
        <v>6473</v>
      </c>
      <c r="M78" s="558"/>
      <c r="N78" s="127" t="s">
        <v>7417</v>
      </c>
    </row>
    <row r="79" spans="1:14" s="395" customFormat="1">
      <c r="A79" s="73">
        <v>36</v>
      </c>
      <c r="B79" s="118"/>
      <c r="C79" s="3276">
        <v>363</v>
      </c>
      <c r="D79" s="119" t="s">
        <v>6474</v>
      </c>
      <c r="E79" s="121">
        <v>0</v>
      </c>
      <c r="F79" s="69" t="s">
        <v>570</v>
      </c>
      <c r="G79" s="69" t="s">
        <v>570</v>
      </c>
      <c r="H79" s="121">
        <v>4.2300000000000004</v>
      </c>
      <c r="I79" s="69">
        <v>83</v>
      </c>
      <c r="J79" s="118" t="s">
        <v>6475</v>
      </c>
      <c r="K79" s="965">
        <f t="shared" si="1"/>
        <v>4.2300000000000004</v>
      </c>
      <c r="L79" s="294" t="s">
        <v>6476</v>
      </c>
      <c r="M79" s="558" t="s">
        <v>7418</v>
      </c>
      <c r="N79" s="127" t="s">
        <v>6465</v>
      </c>
    </row>
    <row r="80" spans="1:14" s="395" customFormat="1">
      <c r="A80" s="73">
        <v>36</v>
      </c>
      <c r="B80" s="118"/>
      <c r="C80" s="3276">
        <v>389</v>
      </c>
      <c r="D80" s="119" t="s">
        <v>6477</v>
      </c>
      <c r="E80" s="121">
        <v>0</v>
      </c>
      <c r="F80" s="69" t="s">
        <v>146</v>
      </c>
      <c r="G80" s="69" t="s">
        <v>146</v>
      </c>
      <c r="H80" s="121">
        <v>0.74</v>
      </c>
      <c r="I80" s="69" t="s">
        <v>875</v>
      </c>
      <c r="J80" s="118" t="s">
        <v>6444</v>
      </c>
      <c r="K80" s="965">
        <f t="shared" si="1"/>
        <v>0.74</v>
      </c>
      <c r="L80" s="294" t="s">
        <v>6478</v>
      </c>
      <c r="M80" s="558" t="s">
        <v>6489</v>
      </c>
      <c r="N80" s="127" t="s">
        <v>6465</v>
      </c>
    </row>
    <row r="81" spans="1:14" s="395" customFormat="1">
      <c r="A81" s="73">
        <v>36</v>
      </c>
      <c r="B81" s="118"/>
      <c r="C81" s="3276">
        <v>659</v>
      </c>
      <c r="D81" s="119" t="s">
        <v>6479</v>
      </c>
      <c r="E81" s="121">
        <v>0</v>
      </c>
      <c r="F81" s="69">
        <v>389</v>
      </c>
      <c r="G81" s="162" t="s">
        <v>6477</v>
      </c>
      <c r="H81" s="121">
        <v>1.26</v>
      </c>
      <c r="I81" s="69" t="s">
        <v>875</v>
      </c>
      <c r="J81" s="118" t="s">
        <v>6444</v>
      </c>
      <c r="K81" s="965">
        <f t="shared" si="1"/>
        <v>1.26</v>
      </c>
      <c r="L81" s="294" t="s">
        <v>6480</v>
      </c>
      <c r="M81" s="558"/>
      <c r="N81" s="127" t="s">
        <v>7417</v>
      </c>
    </row>
    <row r="82" spans="1:14" s="395" customFormat="1">
      <c r="A82" s="73">
        <v>36</v>
      </c>
      <c r="B82" s="118"/>
      <c r="C82" s="3276">
        <v>83</v>
      </c>
      <c r="D82" s="119" t="s">
        <v>6475</v>
      </c>
      <c r="E82" s="121">
        <v>5.0599999999999996</v>
      </c>
      <c r="F82" s="69" t="s">
        <v>146</v>
      </c>
      <c r="G82" s="69" t="s">
        <v>146</v>
      </c>
      <c r="H82" s="121">
        <v>5.96</v>
      </c>
      <c r="I82" s="69" t="s">
        <v>570</v>
      </c>
      <c r="J82" s="69" t="s">
        <v>570</v>
      </c>
      <c r="K82" s="965">
        <f t="shared" si="1"/>
        <v>0.90000000000000036</v>
      </c>
      <c r="L82" s="294" t="s">
        <v>6481</v>
      </c>
      <c r="M82" s="558" t="s">
        <v>6488</v>
      </c>
      <c r="N82" s="127" t="s">
        <v>6465</v>
      </c>
    </row>
    <row r="83" spans="1:14" s="395" customFormat="1">
      <c r="A83" s="73">
        <v>36</v>
      </c>
      <c r="B83" s="118"/>
      <c r="C83" s="3276">
        <v>49</v>
      </c>
      <c r="D83" s="119" t="s">
        <v>6482</v>
      </c>
      <c r="E83" s="121">
        <v>4.67</v>
      </c>
      <c r="F83" s="69" t="s">
        <v>570</v>
      </c>
      <c r="G83" s="69" t="s">
        <v>570</v>
      </c>
      <c r="H83" s="121">
        <v>0</v>
      </c>
      <c r="I83" s="69">
        <v>58</v>
      </c>
      <c r="J83" s="162" t="s">
        <v>5710</v>
      </c>
      <c r="K83" s="965">
        <v>4.67</v>
      </c>
      <c r="L83" s="294" t="s">
        <v>6483</v>
      </c>
      <c r="M83" s="558" t="s">
        <v>6473</v>
      </c>
      <c r="N83" s="127" t="s">
        <v>6437</v>
      </c>
    </row>
    <row r="84" spans="1:14" s="395" customFormat="1">
      <c r="A84" s="73">
        <v>36</v>
      </c>
      <c r="B84" s="118"/>
      <c r="C84" s="3276">
        <v>388</v>
      </c>
      <c r="D84" s="119" t="s">
        <v>6484</v>
      </c>
      <c r="E84" s="121">
        <v>1.37</v>
      </c>
      <c r="F84" s="69">
        <v>343</v>
      </c>
      <c r="G84" s="118" t="s">
        <v>6485</v>
      </c>
      <c r="H84" s="121">
        <v>0</v>
      </c>
      <c r="I84" s="69">
        <v>58</v>
      </c>
      <c r="J84" s="162" t="s">
        <v>5710</v>
      </c>
      <c r="K84" s="965">
        <v>1.37</v>
      </c>
      <c r="L84" s="294" t="s">
        <v>6486</v>
      </c>
      <c r="M84" s="558" t="s">
        <v>7419</v>
      </c>
      <c r="N84" s="127" t="s">
        <v>6437</v>
      </c>
    </row>
    <row r="85" spans="1:14" s="395" customFormat="1">
      <c r="A85" s="73">
        <v>36</v>
      </c>
      <c r="B85" s="118"/>
      <c r="C85" s="3276">
        <v>343</v>
      </c>
      <c r="D85" s="119" t="s">
        <v>6485</v>
      </c>
      <c r="E85" s="121">
        <v>5.44</v>
      </c>
      <c r="F85" s="69">
        <v>58</v>
      </c>
      <c r="G85" s="162" t="s">
        <v>5710</v>
      </c>
      <c r="H85" s="121">
        <v>1.26</v>
      </c>
      <c r="I85" s="69" t="s">
        <v>570</v>
      </c>
      <c r="J85" s="69" t="s">
        <v>570</v>
      </c>
      <c r="K85" s="965">
        <v>4.18</v>
      </c>
      <c r="L85" s="294" t="s">
        <v>6486</v>
      </c>
      <c r="M85" s="558" t="s">
        <v>7420</v>
      </c>
      <c r="N85" s="127" t="s">
        <v>6437</v>
      </c>
    </row>
    <row r="86" spans="1:14" s="395" customFormat="1">
      <c r="A86" s="73">
        <v>36</v>
      </c>
      <c r="B86" s="118"/>
      <c r="C86" s="3276">
        <v>540</v>
      </c>
      <c r="D86" s="118" t="s">
        <v>6487</v>
      </c>
      <c r="E86" s="121">
        <v>0</v>
      </c>
      <c r="F86" s="69">
        <v>58</v>
      </c>
      <c r="G86" s="162" t="s">
        <v>5710</v>
      </c>
      <c r="H86" s="121">
        <v>1.75</v>
      </c>
      <c r="I86" s="69">
        <v>343</v>
      </c>
      <c r="J86" s="118" t="s">
        <v>6485</v>
      </c>
      <c r="K86" s="965">
        <f>H86-E86</f>
        <v>1.75</v>
      </c>
      <c r="L86" s="294" t="s">
        <v>6488</v>
      </c>
      <c r="M86" s="558" t="s">
        <v>6481</v>
      </c>
      <c r="N86" s="127" t="s">
        <v>6437</v>
      </c>
    </row>
    <row r="87" spans="1:14" s="395" customFormat="1">
      <c r="A87" s="73">
        <v>36</v>
      </c>
      <c r="B87" s="118"/>
      <c r="C87" s="3276">
        <v>539</v>
      </c>
      <c r="D87" s="118" t="s">
        <v>6487</v>
      </c>
      <c r="E87" s="121">
        <v>0</v>
      </c>
      <c r="F87" s="69">
        <v>343</v>
      </c>
      <c r="G87" s="118" t="s">
        <v>6485</v>
      </c>
      <c r="H87" s="121">
        <v>1.78</v>
      </c>
      <c r="I87" s="69" t="s">
        <v>570</v>
      </c>
      <c r="J87" s="69" t="s">
        <v>570</v>
      </c>
      <c r="K87" s="965">
        <f>H87-E87</f>
        <v>1.78</v>
      </c>
      <c r="L87" s="294" t="s">
        <v>6489</v>
      </c>
      <c r="M87" s="558" t="s">
        <v>6478</v>
      </c>
      <c r="N87" s="127" t="s">
        <v>6490</v>
      </c>
    </row>
    <row r="88" spans="1:14" s="395" customFormat="1">
      <c r="A88" s="73">
        <v>36</v>
      </c>
      <c r="B88" s="118"/>
      <c r="C88" s="3276">
        <v>257</v>
      </c>
      <c r="D88" s="118" t="s">
        <v>7650</v>
      </c>
      <c r="E88" s="121">
        <v>0</v>
      </c>
      <c r="F88" s="69" t="s">
        <v>570</v>
      </c>
      <c r="G88" s="69" t="s">
        <v>570</v>
      </c>
      <c r="H88" s="121">
        <v>0.98</v>
      </c>
      <c r="I88" s="69" t="s">
        <v>570</v>
      </c>
      <c r="J88" s="162" t="s">
        <v>570</v>
      </c>
      <c r="K88" s="965">
        <f>H88-E88</f>
        <v>0.98</v>
      </c>
      <c r="L88" s="294" t="s">
        <v>7651</v>
      </c>
      <c r="M88" s="558" t="s">
        <v>6483</v>
      </c>
      <c r="N88" s="2659" t="s">
        <v>6465</v>
      </c>
    </row>
    <row r="89" spans="1:14" s="395" customFormat="1">
      <c r="A89" s="73">
        <v>36</v>
      </c>
      <c r="B89" s="118"/>
      <c r="C89" s="3276">
        <v>509</v>
      </c>
      <c r="D89" s="118" t="s">
        <v>7652</v>
      </c>
      <c r="E89" s="121">
        <v>0</v>
      </c>
      <c r="F89" s="69" t="s">
        <v>570</v>
      </c>
      <c r="G89" s="162" t="s">
        <v>570</v>
      </c>
      <c r="H89" s="121">
        <v>1.06</v>
      </c>
      <c r="I89" s="69">
        <v>83</v>
      </c>
      <c r="J89" s="162" t="s">
        <v>6475</v>
      </c>
      <c r="K89" s="965">
        <f>H89-E89</f>
        <v>1.06</v>
      </c>
      <c r="L89" s="294" t="s">
        <v>7651</v>
      </c>
      <c r="M89" s="558" t="s">
        <v>6486</v>
      </c>
      <c r="N89" s="2659" t="s">
        <v>6465</v>
      </c>
    </row>
    <row r="90" spans="1:14" s="395" customFormat="1">
      <c r="A90" s="73">
        <v>36</v>
      </c>
      <c r="B90" s="118"/>
      <c r="C90" s="3276">
        <v>389</v>
      </c>
      <c r="D90" s="118" t="s">
        <v>6477</v>
      </c>
      <c r="E90" s="121">
        <v>0</v>
      </c>
      <c r="F90" s="69" t="s">
        <v>146</v>
      </c>
      <c r="G90" s="162" t="s">
        <v>146</v>
      </c>
      <c r="H90" s="121">
        <v>0.74</v>
      </c>
      <c r="I90" s="69" t="s">
        <v>875</v>
      </c>
      <c r="J90" s="162" t="s">
        <v>7653</v>
      </c>
      <c r="K90" s="965">
        <f>H90-E90</f>
        <v>0.74</v>
      </c>
      <c r="L90" s="294" t="s">
        <v>7654</v>
      </c>
      <c r="M90" s="558" t="s">
        <v>6489</v>
      </c>
      <c r="N90" s="127" t="s">
        <v>6465</v>
      </c>
    </row>
    <row r="91" spans="1:14" s="395" customFormat="1">
      <c r="A91" s="967"/>
      <c r="B91" s="968"/>
      <c r="C91" s="3278"/>
      <c r="D91" s="950" t="s">
        <v>9972</v>
      </c>
      <c r="E91" s="969"/>
      <c r="F91" s="970"/>
      <c r="G91" s="971"/>
      <c r="H91" s="969"/>
      <c r="I91" s="970"/>
      <c r="J91" s="968"/>
      <c r="K91" s="972"/>
      <c r="L91" s="973"/>
      <c r="M91" s="966"/>
      <c r="N91" s="117"/>
    </row>
    <row r="92" spans="1:14" s="395" customFormat="1">
      <c r="A92" s="1246">
        <v>36</v>
      </c>
      <c r="B92" s="1081"/>
      <c r="C92" s="3279">
        <v>66</v>
      </c>
      <c r="D92" s="1081" t="s">
        <v>8868</v>
      </c>
      <c r="E92" s="1082">
        <v>1.19</v>
      </c>
      <c r="F92" s="1247">
        <v>361</v>
      </c>
      <c r="G92" s="1248" t="s">
        <v>8871</v>
      </c>
      <c r="H92" s="1082">
        <v>5.85</v>
      </c>
      <c r="I92" s="1247" t="s">
        <v>8722</v>
      </c>
      <c r="J92" s="1081" t="s">
        <v>8722</v>
      </c>
      <c r="K92" s="965">
        <f>H92-E92</f>
        <v>4.66</v>
      </c>
      <c r="L92" s="1249" t="s">
        <v>9036</v>
      </c>
      <c r="M92" s="1250" t="s">
        <v>8828</v>
      </c>
      <c r="N92" s="2661" t="s">
        <v>10136</v>
      </c>
    </row>
    <row r="93" spans="1:14" s="395" customFormat="1">
      <c r="A93" s="1246">
        <v>36</v>
      </c>
      <c r="B93" s="1081"/>
      <c r="C93" s="3279">
        <v>66</v>
      </c>
      <c r="D93" s="1081" t="s">
        <v>8869</v>
      </c>
      <c r="E93" s="1082">
        <v>0</v>
      </c>
      <c r="F93" s="1247" t="s">
        <v>8870</v>
      </c>
      <c r="G93" s="1248" t="s">
        <v>8870</v>
      </c>
      <c r="H93" s="1082">
        <v>1.19</v>
      </c>
      <c r="I93" s="1247">
        <v>361</v>
      </c>
      <c r="J93" s="1081" t="s">
        <v>8871</v>
      </c>
      <c r="K93" s="965">
        <f>H93-E93</f>
        <v>1.19</v>
      </c>
      <c r="L93" s="1249" t="s">
        <v>9037</v>
      </c>
      <c r="M93" s="1250" t="s">
        <v>8828</v>
      </c>
      <c r="N93" s="2661" t="s">
        <v>6465</v>
      </c>
    </row>
    <row r="94" spans="1:14" s="395" customFormat="1">
      <c r="A94" s="73">
        <v>36</v>
      </c>
      <c r="B94" s="118"/>
      <c r="C94" s="3276">
        <v>244</v>
      </c>
      <c r="D94" s="119" t="s">
        <v>7655</v>
      </c>
      <c r="E94" s="121">
        <v>0</v>
      </c>
      <c r="F94" s="69" t="s">
        <v>1755</v>
      </c>
      <c r="G94" s="162" t="s">
        <v>1755</v>
      </c>
      <c r="H94" s="121">
        <v>6.47</v>
      </c>
      <c r="I94" s="69" t="s">
        <v>1759</v>
      </c>
      <c r="J94" s="118" t="s">
        <v>1759</v>
      </c>
      <c r="K94" s="965">
        <f>H94-E94</f>
        <v>6.47</v>
      </c>
      <c r="L94" s="294" t="s">
        <v>8832</v>
      </c>
      <c r="M94" s="558" t="s">
        <v>9256</v>
      </c>
      <c r="N94" s="2659" t="s">
        <v>4949</v>
      </c>
    </row>
    <row r="95" spans="1:14" s="395" customFormat="1">
      <c r="A95" s="73">
        <v>36</v>
      </c>
      <c r="B95" s="118"/>
      <c r="C95" s="3276">
        <v>41</v>
      </c>
      <c r="D95" s="119" t="s">
        <v>7656</v>
      </c>
      <c r="E95" s="121">
        <v>0</v>
      </c>
      <c r="F95" s="69" t="s">
        <v>1759</v>
      </c>
      <c r="G95" s="162" t="s">
        <v>1759</v>
      </c>
      <c r="H95" s="121">
        <v>10.95</v>
      </c>
      <c r="I95" s="69" t="s">
        <v>237</v>
      </c>
      <c r="J95" s="118" t="s">
        <v>237</v>
      </c>
      <c r="K95" s="965">
        <f t="shared" ref="K95:K117" si="2">H95-E95</f>
        <v>10.95</v>
      </c>
      <c r="L95" s="294" t="s">
        <v>8831</v>
      </c>
      <c r="M95" s="558"/>
      <c r="N95" s="2659" t="s">
        <v>4949</v>
      </c>
    </row>
    <row r="96" spans="1:14" s="395" customFormat="1">
      <c r="A96" s="73">
        <v>36</v>
      </c>
      <c r="B96" s="118"/>
      <c r="C96" s="3276">
        <v>541</v>
      </c>
      <c r="D96" s="119" t="s">
        <v>7657</v>
      </c>
      <c r="E96" s="121">
        <v>0</v>
      </c>
      <c r="F96" s="69">
        <v>237</v>
      </c>
      <c r="G96" s="119" t="s">
        <v>7658</v>
      </c>
      <c r="H96" s="121">
        <v>1.2</v>
      </c>
      <c r="I96" s="69">
        <v>41</v>
      </c>
      <c r="J96" s="119" t="s">
        <v>7656</v>
      </c>
      <c r="K96" s="965">
        <f t="shared" si="2"/>
        <v>1.2</v>
      </c>
      <c r="L96" s="294" t="s">
        <v>8830</v>
      </c>
      <c r="M96" s="558" t="s">
        <v>9913</v>
      </c>
      <c r="N96" s="2659" t="s">
        <v>9914</v>
      </c>
    </row>
    <row r="97" spans="1:14" s="395" customFormat="1">
      <c r="A97" s="73">
        <v>36</v>
      </c>
      <c r="B97" s="118"/>
      <c r="C97" s="3276">
        <v>237</v>
      </c>
      <c r="D97" s="119" t="s">
        <v>7658</v>
      </c>
      <c r="E97" s="121">
        <v>0</v>
      </c>
      <c r="F97" s="69">
        <v>41</v>
      </c>
      <c r="G97" s="119" t="s">
        <v>7656</v>
      </c>
      <c r="H97" s="121">
        <v>2.82</v>
      </c>
      <c r="I97" s="69" t="s">
        <v>875</v>
      </c>
      <c r="J97" s="118" t="s">
        <v>875</v>
      </c>
      <c r="K97" s="965">
        <f t="shared" si="2"/>
        <v>2.82</v>
      </c>
      <c r="L97" s="294" t="s">
        <v>8829</v>
      </c>
      <c r="M97" s="558" t="s">
        <v>9915</v>
      </c>
      <c r="N97" s="2659" t="s">
        <v>9916</v>
      </c>
    </row>
    <row r="98" spans="1:14" s="395" customFormat="1">
      <c r="A98" s="73">
        <v>36</v>
      </c>
      <c r="B98" s="118"/>
      <c r="C98" s="3276">
        <v>359</v>
      </c>
      <c r="D98" s="119" t="s">
        <v>7659</v>
      </c>
      <c r="E98" s="121">
        <v>0</v>
      </c>
      <c r="F98" s="69">
        <v>17</v>
      </c>
      <c r="G98" s="162" t="s">
        <v>7660</v>
      </c>
      <c r="H98" s="121">
        <v>1.43</v>
      </c>
      <c r="I98" s="69">
        <v>237</v>
      </c>
      <c r="J98" s="119" t="s">
        <v>7658</v>
      </c>
      <c r="K98" s="965">
        <f t="shared" si="2"/>
        <v>1.43</v>
      </c>
      <c r="L98" s="294" t="s">
        <v>8828</v>
      </c>
      <c r="M98" s="558" t="s">
        <v>9917</v>
      </c>
      <c r="N98" s="2659" t="s">
        <v>10131</v>
      </c>
    </row>
    <row r="99" spans="1:14" s="395" customFormat="1">
      <c r="A99" s="73">
        <v>36</v>
      </c>
      <c r="B99" s="118"/>
      <c r="C99" s="3276">
        <v>756</v>
      </c>
      <c r="D99" s="119" t="s">
        <v>7661</v>
      </c>
      <c r="E99" s="121">
        <v>0</v>
      </c>
      <c r="F99" s="69" t="s">
        <v>1755</v>
      </c>
      <c r="G99" s="162" t="s">
        <v>1755</v>
      </c>
      <c r="H99" s="121">
        <v>0.89</v>
      </c>
      <c r="I99" s="69">
        <v>17</v>
      </c>
      <c r="J99" s="118" t="s">
        <v>7660</v>
      </c>
      <c r="K99" s="965">
        <f t="shared" si="2"/>
        <v>0.89</v>
      </c>
      <c r="L99" s="294" t="s">
        <v>8827</v>
      </c>
      <c r="M99" s="558" t="s">
        <v>9919</v>
      </c>
      <c r="N99" s="2659" t="s">
        <v>9918</v>
      </c>
    </row>
    <row r="100" spans="1:14" s="395" customFormat="1">
      <c r="A100" s="73">
        <v>36</v>
      </c>
      <c r="B100" s="118"/>
      <c r="C100" s="3276">
        <v>407</v>
      </c>
      <c r="D100" s="119" t="s">
        <v>7662</v>
      </c>
      <c r="E100" s="121">
        <v>0</v>
      </c>
      <c r="F100" s="69">
        <v>17</v>
      </c>
      <c r="G100" s="119" t="s">
        <v>7660</v>
      </c>
      <c r="H100" s="121">
        <v>2.48</v>
      </c>
      <c r="I100" s="69" t="s">
        <v>1755</v>
      </c>
      <c r="J100" s="118" t="s">
        <v>1755</v>
      </c>
      <c r="K100" s="965">
        <f t="shared" si="2"/>
        <v>2.48</v>
      </c>
      <c r="L100" s="294" t="s">
        <v>8826</v>
      </c>
      <c r="M100" s="558" t="s">
        <v>9920</v>
      </c>
      <c r="N100" s="2659" t="s">
        <v>9921</v>
      </c>
    </row>
    <row r="101" spans="1:14" s="395" customFormat="1" ht="30">
      <c r="A101" s="73">
        <v>36</v>
      </c>
      <c r="B101" s="118"/>
      <c r="C101" s="3276">
        <v>17</v>
      </c>
      <c r="D101" s="119" t="s">
        <v>7660</v>
      </c>
      <c r="E101" s="121">
        <v>0</v>
      </c>
      <c r="F101" s="69">
        <v>42</v>
      </c>
      <c r="G101" s="162" t="s">
        <v>7663</v>
      </c>
      <c r="H101" s="121">
        <v>7.63</v>
      </c>
      <c r="I101" s="69" t="s">
        <v>1755</v>
      </c>
      <c r="J101" s="118" t="s">
        <v>1755</v>
      </c>
      <c r="K101" s="965">
        <f t="shared" si="2"/>
        <v>7.63</v>
      </c>
      <c r="L101" s="294" t="s">
        <v>8825</v>
      </c>
      <c r="M101" s="558" t="s">
        <v>9922</v>
      </c>
      <c r="N101" s="2659" t="s">
        <v>10134</v>
      </c>
    </row>
    <row r="102" spans="1:14" s="1274" customFormat="1">
      <c r="A102" s="73">
        <v>36</v>
      </c>
      <c r="B102" s="118"/>
      <c r="C102" s="3276">
        <v>588</v>
      </c>
      <c r="D102" s="119" t="s">
        <v>9066</v>
      </c>
      <c r="E102" s="121">
        <v>0</v>
      </c>
      <c r="F102" s="69" t="s">
        <v>153</v>
      </c>
      <c r="G102" s="162" t="s">
        <v>9052</v>
      </c>
      <c r="H102" s="121">
        <v>0.33</v>
      </c>
      <c r="I102" s="69" t="s">
        <v>9067</v>
      </c>
      <c r="J102" s="118" t="s">
        <v>828</v>
      </c>
      <c r="K102" s="163">
        <f>H102-E102</f>
        <v>0.33</v>
      </c>
      <c r="L102" s="294" t="s">
        <v>8825</v>
      </c>
      <c r="M102" s="1321" t="s">
        <v>8825</v>
      </c>
      <c r="N102" s="2659" t="s">
        <v>4949</v>
      </c>
    </row>
    <row r="103" spans="1:14">
      <c r="A103" s="73">
        <v>36</v>
      </c>
      <c r="B103" s="118"/>
      <c r="C103" s="3276">
        <v>273</v>
      </c>
      <c r="D103" s="119" t="s">
        <v>9050</v>
      </c>
      <c r="E103" s="121">
        <v>0</v>
      </c>
      <c r="F103" s="69" t="s">
        <v>8870</v>
      </c>
      <c r="G103" s="162" t="s">
        <v>1759</v>
      </c>
      <c r="H103" s="121">
        <v>1.21</v>
      </c>
      <c r="I103" s="69" t="s">
        <v>401</v>
      </c>
      <c r="J103" s="118" t="s">
        <v>8868</v>
      </c>
      <c r="K103" s="163">
        <f t="shared" si="2"/>
        <v>1.21</v>
      </c>
      <c r="L103" s="294" t="s">
        <v>9060</v>
      </c>
      <c r="M103" s="558" t="s">
        <v>8827</v>
      </c>
      <c r="N103" s="2659" t="s">
        <v>6465</v>
      </c>
    </row>
    <row r="104" spans="1:14">
      <c r="A104" s="73">
        <v>36</v>
      </c>
      <c r="B104" s="118"/>
      <c r="C104" s="3276">
        <v>68</v>
      </c>
      <c r="D104" s="119" t="s">
        <v>9051</v>
      </c>
      <c r="E104" s="121">
        <v>0.99</v>
      </c>
      <c r="F104" s="69" t="s">
        <v>570</v>
      </c>
      <c r="G104" s="162" t="s">
        <v>570</v>
      </c>
      <c r="H104" s="121">
        <v>2.0699999999999998</v>
      </c>
      <c r="I104" s="69" t="s">
        <v>153</v>
      </c>
      <c r="J104" s="118" t="s">
        <v>9052</v>
      </c>
      <c r="K104" s="163">
        <f t="shared" si="2"/>
        <v>1.0799999999999998</v>
      </c>
      <c r="L104" s="294" t="s">
        <v>9061</v>
      </c>
      <c r="M104" s="558" t="s">
        <v>8826</v>
      </c>
      <c r="N104" s="2659" t="s">
        <v>4949</v>
      </c>
    </row>
    <row r="105" spans="1:14">
      <c r="A105" s="73">
        <v>36</v>
      </c>
      <c r="B105" s="118"/>
      <c r="C105" s="3276">
        <v>67</v>
      </c>
      <c r="D105" s="119" t="s">
        <v>9053</v>
      </c>
      <c r="E105" s="121">
        <v>0</v>
      </c>
      <c r="F105" s="69" t="s">
        <v>1759</v>
      </c>
      <c r="G105" s="162" t="s">
        <v>1759</v>
      </c>
      <c r="H105" s="121">
        <v>1.25</v>
      </c>
      <c r="I105" s="69" t="s">
        <v>41</v>
      </c>
      <c r="J105" s="118" t="s">
        <v>9054</v>
      </c>
      <c r="K105" s="163">
        <f t="shared" si="2"/>
        <v>1.25</v>
      </c>
      <c r="L105" s="294" t="s">
        <v>9062</v>
      </c>
      <c r="M105" s="558" t="s">
        <v>8826</v>
      </c>
      <c r="N105" s="2659" t="s">
        <v>4949</v>
      </c>
    </row>
    <row r="106" spans="1:14">
      <c r="A106" s="73">
        <v>36</v>
      </c>
      <c r="B106" s="118"/>
      <c r="C106" s="3276">
        <v>43</v>
      </c>
      <c r="D106" s="119" t="s">
        <v>7663</v>
      </c>
      <c r="E106" s="121">
        <v>0</v>
      </c>
      <c r="F106" s="69" t="s">
        <v>1759</v>
      </c>
      <c r="G106" s="162" t="s">
        <v>1759</v>
      </c>
      <c r="H106" s="121">
        <v>2.0099999999999998</v>
      </c>
      <c r="I106" s="69" t="s">
        <v>649</v>
      </c>
      <c r="J106" s="118" t="s">
        <v>9057</v>
      </c>
      <c r="K106" s="163">
        <f t="shared" si="2"/>
        <v>2.0099999999999998</v>
      </c>
      <c r="L106" s="294" t="s">
        <v>9063</v>
      </c>
      <c r="M106" s="558" t="s">
        <v>9062</v>
      </c>
      <c r="N106" s="2659" t="s">
        <v>10129</v>
      </c>
    </row>
    <row r="107" spans="1:14">
      <c r="A107" s="73">
        <v>36</v>
      </c>
      <c r="B107" s="118"/>
      <c r="C107" s="3276">
        <v>42</v>
      </c>
      <c r="D107" s="119" t="s">
        <v>9055</v>
      </c>
      <c r="E107" s="121">
        <v>0</v>
      </c>
      <c r="F107" s="69" t="s">
        <v>8870</v>
      </c>
      <c r="G107" s="162" t="s">
        <v>1759</v>
      </c>
      <c r="H107" s="121">
        <v>5.01</v>
      </c>
      <c r="I107" s="69" t="s">
        <v>9056</v>
      </c>
      <c r="J107" s="118" t="s">
        <v>9056</v>
      </c>
      <c r="K107" s="163">
        <f t="shared" si="2"/>
        <v>5.01</v>
      </c>
      <c r="L107" s="294" t="s">
        <v>9064</v>
      </c>
      <c r="M107" s="558" t="s">
        <v>9063</v>
      </c>
      <c r="N107" s="2659" t="s">
        <v>10130</v>
      </c>
    </row>
    <row r="108" spans="1:14">
      <c r="A108" s="73">
        <v>36</v>
      </c>
      <c r="B108" s="118"/>
      <c r="C108" s="3276">
        <v>315</v>
      </c>
      <c r="D108" s="119" t="s">
        <v>9057</v>
      </c>
      <c r="E108" s="121">
        <v>0</v>
      </c>
      <c r="F108" s="69" t="s">
        <v>57</v>
      </c>
      <c r="G108" s="162" t="s">
        <v>9058</v>
      </c>
      <c r="H108" s="121">
        <v>3.78</v>
      </c>
      <c r="I108" s="69" t="s">
        <v>649</v>
      </c>
      <c r="J108" s="118" t="s">
        <v>9059</v>
      </c>
      <c r="K108" s="163">
        <f t="shared" si="2"/>
        <v>3.78</v>
      </c>
      <c r="L108" s="294" t="s">
        <v>9065</v>
      </c>
      <c r="M108" s="558" t="s">
        <v>9068</v>
      </c>
      <c r="N108" s="2659" t="s">
        <v>10129</v>
      </c>
    </row>
    <row r="109" spans="1:14">
      <c r="A109" s="73">
        <v>36</v>
      </c>
      <c r="B109" s="118"/>
      <c r="C109" s="3276">
        <v>64</v>
      </c>
      <c r="D109" s="119" t="s">
        <v>9258</v>
      </c>
      <c r="E109" s="121">
        <v>0</v>
      </c>
      <c r="F109" s="69" t="s">
        <v>237</v>
      </c>
      <c r="G109" s="162" t="s">
        <v>237</v>
      </c>
      <c r="H109" s="121">
        <v>6.06</v>
      </c>
      <c r="I109" s="69" t="s">
        <v>246</v>
      </c>
      <c r="J109" s="118" t="s">
        <v>9257</v>
      </c>
      <c r="K109" s="163">
        <f t="shared" si="2"/>
        <v>6.06</v>
      </c>
      <c r="L109" s="294" t="s">
        <v>9265</v>
      </c>
      <c r="M109" s="558" t="s">
        <v>9263</v>
      </c>
      <c r="N109" s="2659" t="s">
        <v>4923</v>
      </c>
    </row>
    <row r="110" spans="1:14">
      <c r="A110" s="73">
        <v>36</v>
      </c>
      <c r="B110" s="119"/>
      <c r="C110" s="3280">
        <v>542</v>
      </c>
      <c r="D110" s="119" t="s">
        <v>9259</v>
      </c>
      <c r="E110" s="122">
        <v>0</v>
      </c>
      <c r="F110" s="124" t="s">
        <v>57</v>
      </c>
      <c r="G110" s="166" t="s">
        <v>9058</v>
      </c>
      <c r="H110" s="122">
        <v>0.68</v>
      </c>
      <c r="I110" s="124" t="s">
        <v>529</v>
      </c>
      <c r="J110" s="119" t="s">
        <v>7655</v>
      </c>
      <c r="K110" s="1040">
        <f t="shared" si="2"/>
        <v>0.68</v>
      </c>
      <c r="L110" s="294" t="s">
        <v>9268</v>
      </c>
      <c r="M110" s="558" t="s">
        <v>9263</v>
      </c>
      <c r="N110" s="127" t="s">
        <v>10132</v>
      </c>
    </row>
    <row r="111" spans="1:14" s="395" customFormat="1">
      <c r="A111" s="73">
        <v>36</v>
      </c>
      <c r="B111" s="118"/>
      <c r="C111" s="3276">
        <v>543</v>
      </c>
      <c r="D111" s="119" t="s">
        <v>5518</v>
      </c>
      <c r="E111" s="121">
        <v>0</v>
      </c>
      <c r="F111" s="69" t="s">
        <v>529</v>
      </c>
      <c r="G111" s="162" t="s">
        <v>7655</v>
      </c>
      <c r="H111" s="121">
        <v>0.94</v>
      </c>
      <c r="I111" s="69" t="s">
        <v>1653</v>
      </c>
      <c r="J111" s="118" t="s">
        <v>7660</v>
      </c>
      <c r="K111" s="965">
        <f t="shared" si="2"/>
        <v>0.94</v>
      </c>
      <c r="L111" s="294" t="s">
        <v>9267</v>
      </c>
      <c r="M111" s="558" t="s">
        <v>9264</v>
      </c>
      <c r="N111" s="127" t="s">
        <v>4949</v>
      </c>
    </row>
    <row r="112" spans="1:14" s="395" customFormat="1">
      <c r="A112" s="73">
        <v>36</v>
      </c>
      <c r="B112" s="118"/>
      <c r="C112" s="3276">
        <v>707</v>
      </c>
      <c r="D112" s="119" t="s">
        <v>9260</v>
      </c>
      <c r="E112" s="121">
        <v>0</v>
      </c>
      <c r="F112" s="69" t="s">
        <v>529</v>
      </c>
      <c r="G112" s="162" t="s">
        <v>7655</v>
      </c>
      <c r="H112" s="121">
        <v>1.49</v>
      </c>
      <c r="I112" s="69" t="s">
        <v>9261</v>
      </c>
      <c r="J112" s="162" t="s">
        <v>9262</v>
      </c>
      <c r="K112" s="965">
        <f t="shared" si="2"/>
        <v>1.49</v>
      </c>
      <c r="L112" s="294" t="s">
        <v>9266</v>
      </c>
      <c r="M112" s="558" t="s">
        <v>9256</v>
      </c>
      <c r="N112" s="127" t="s">
        <v>4949</v>
      </c>
    </row>
    <row r="113" spans="1:14" s="395" customFormat="1">
      <c r="A113" s="73">
        <v>36</v>
      </c>
      <c r="B113" s="118"/>
      <c r="C113" s="3276">
        <v>546</v>
      </c>
      <c r="D113" s="119" t="s">
        <v>9283</v>
      </c>
      <c r="E113" s="121">
        <v>0.17599999999999999</v>
      </c>
      <c r="F113" s="69" t="s">
        <v>57</v>
      </c>
      <c r="G113" s="119" t="s">
        <v>9058</v>
      </c>
      <c r="H113" s="121">
        <v>1.3260000000000001</v>
      </c>
      <c r="I113" s="69" t="s">
        <v>174</v>
      </c>
      <c r="J113" s="118" t="s">
        <v>9288</v>
      </c>
      <c r="K113" s="965">
        <f t="shared" si="2"/>
        <v>1.1500000000000001</v>
      </c>
      <c r="L113" s="294" t="s">
        <v>9293</v>
      </c>
      <c r="M113" s="558" t="s">
        <v>9923</v>
      </c>
      <c r="N113" s="127" t="s">
        <v>9924</v>
      </c>
    </row>
    <row r="114" spans="1:14" s="395" customFormat="1">
      <c r="A114" s="73">
        <v>36</v>
      </c>
      <c r="B114" s="118"/>
      <c r="C114" s="3276">
        <v>547</v>
      </c>
      <c r="D114" s="119" t="s">
        <v>9284</v>
      </c>
      <c r="E114" s="121">
        <v>0</v>
      </c>
      <c r="F114" s="69" t="s">
        <v>1653</v>
      </c>
      <c r="G114" s="119" t="s">
        <v>9289</v>
      </c>
      <c r="H114" s="121">
        <v>0.36</v>
      </c>
      <c r="I114" s="69" t="s">
        <v>713</v>
      </c>
      <c r="J114" s="118" t="s">
        <v>9290</v>
      </c>
      <c r="K114" s="965">
        <f t="shared" si="2"/>
        <v>0.36</v>
      </c>
      <c r="L114" s="294" t="s">
        <v>9294</v>
      </c>
      <c r="M114" s="558" t="s">
        <v>9923</v>
      </c>
      <c r="N114" s="127" t="s">
        <v>10133</v>
      </c>
    </row>
    <row r="115" spans="1:14" s="395" customFormat="1">
      <c r="A115" s="73">
        <v>36</v>
      </c>
      <c r="B115" s="118"/>
      <c r="C115" s="3276">
        <v>433</v>
      </c>
      <c r="D115" s="119" t="s">
        <v>9285</v>
      </c>
      <c r="E115" s="121">
        <v>0</v>
      </c>
      <c r="F115" s="69" t="s">
        <v>174</v>
      </c>
      <c r="G115" s="162" t="s">
        <v>9291</v>
      </c>
      <c r="H115" s="121">
        <v>0.43</v>
      </c>
      <c r="I115" s="69" t="s">
        <v>1653</v>
      </c>
      <c r="J115" s="69" t="s">
        <v>7660</v>
      </c>
      <c r="K115" s="965">
        <f t="shared" si="2"/>
        <v>0.43</v>
      </c>
      <c r="L115" s="294" t="s">
        <v>9295</v>
      </c>
      <c r="M115" s="558" t="s">
        <v>9925</v>
      </c>
      <c r="N115" s="127" t="s">
        <v>9926</v>
      </c>
    </row>
    <row r="116" spans="1:14" s="395" customFormat="1">
      <c r="A116" s="73">
        <v>36</v>
      </c>
      <c r="B116" s="118"/>
      <c r="C116" s="3276">
        <v>231</v>
      </c>
      <c r="D116" s="119" t="s">
        <v>9286</v>
      </c>
      <c r="E116" s="121">
        <v>0</v>
      </c>
      <c r="F116" s="69" t="s">
        <v>44</v>
      </c>
      <c r="G116" s="69" t="s">
        <v>9292</v>
      </c>
      <c r="H116" s="121">
        <v>3.4</v>
      </c>
      <c r="I116" s="69" t="s">
        <v>1653</v>
      </c>
      <c r="J116" s="118" t="s">
        <v>7660</v>
      </c>
      <c r="K116" s="965">
        <f t="shared" si="2"/>
        <v>3.4</v>
      </c>
      <c r="L116" s="294" t="s">
        <v>9296</v>
      </c>
      <c r="M116" s="558" t="s">
        <v>9920</v>
      </c>
      <c r="N116" s="127" t="s">
        <v>9927</v>
      </c>
    </row>
    <row r="117" spans="1:14" s="395" customFormat="1">
      <c r="A117" s="73">
        <v>36</v>
      </c>
      <c r="B117" s="118"/>
      <c r="C117" s="3276">
        <v>755</v>
      </c>
      <c r="D117" s="119" t="s">
        <v>9287</v>
      </c>
      <c r="E117" s="121">
        <v>0</v>
      </c>
      <c r="F117" s="69" t="s">
        <v>198</v>
      </c>
      <c r="G117" s="119" t="s">
        <v>7658</v>
      </c>
      <c r="H117" s="121">
        <v>0.54</v>
      </c>
      <c r="I117" s="69" t="s">
        <v>875</v>
      </c>
      <c r="J117" s="118" t="s">
        <v>33</v>
      </c>
      <c r="K117" s="965">
        <f t="shared" si="2"/>
        <v>0.54</v>
      </c>
      <c r="L117" s="294" t="s">
        <v>9297</v>
      </c>
      <c r="M117" s="558" t="s">
        <v>9928</v>
      </c>
      <c r="N117" s="127" t="s">
        <v>9929</v>
      </c>
    </row>
    <row r="118" spans="1:14" s="395" customFormat="1">
      <c r="A118" s="967"/>
      <c r="B118" s="968"/>
      <c r="C118" s="3278"/>
      <c r="D118" s="968"/>
      <c r="E118" s="969"/>
      <c r="F118" s="970"/>
      <c r="G118" s="971"/>
      <c r="H118" s="969"/>
      <c r="I118" s="970"/>
      <c r="J118" s="968"/>
      <c r="K118" s="972"/>
      <c r="L118" s="973"/>
      <c r="M118" s="966"/>
      <c r="N118" s="117"/>
    </row>
    <row r="119" spans="1:14" s="395" customFormat="1">
      <c r="A119" s="73">
        <v>36</v>
      </c>
      <c r="B119" s="118"/>
      <c r="C119" s="3276">
        <v>635</v>
      </c>
      <c r="D119" s="119" t="s">
        <v>9930</v>
      </c>
      <c r="E119" s="121">
        <v>0</v>
      </c>
      <c r="F119" s="69" t="s">
        <v>762</v>
      </c>
      <c r="G119" s="69" t="s">
        <v>9931</v>
      </c>
      <c r="H119" s="121">
        <v>0.69</v>
      </c>
      <c r="I119" s="69" t="s">
        <v>875</v>
      </c>
      <c r="J119" s="69" t="s">
        <v>33</v>
      </c>
      <c r="K119" s="965">
        <v>0.69</v>
      </c>
      <c r="L119" s="294" t="s">
        <v>9950</v>
      </c>
      <c r="M119" s="558" t="s">
        <v>10003</v>
      </c>
      <c r="N119" s="127" t="s">
        <v>10002</v>
      </c>
    </row>
    <row r="120" spans="1:14" s="395" customFormat="1">
      <c r="A120" s="73">
        <v>36</v>
      </c>
      <c r="B120" s="118"/>
      <c r="C120" s="3276">
        <v>358</v>
      </c>
      <c r="D120" s="119" t="s">
        <v>9932</v>
      </c>
      <c r="E120" s="121">
        <v>0</v>
      </c>
      <c r="F120" s="69" t="s">
        <v>762</v>
      </c>
      <c r="G120" s="69" t="s">
        <v>9931</v>
      </c>
      <c r="H120" s="121">
        <v>1.99</v>
      </c>
      <c r="I120" s="69" t="s">
        <v>875</v>
      </c>
      <c r="J120" s="119" t="s">
        <v>33</v>
      </c>
      <c r="K120" s="965">
        <v>1.99</v>
      </c>
      <c r="L120" s="294" t="s">
        <v>9952</v>
      </c>
      <c r="M120" s="558" t="s">
        <v>9952</v>
      </c>
      <c r="N120" s="127" t="s">
        <v>10005</v>
      </c>
    </row>
    <row r="121" spans="1:14" s="395" customFormat="1">
      <c r="A121" s="73">
        <v>36</v>
      </c>
      <c r="B121" s="118"/>
      <c r="C121" s="3276">
        <v>688</v>
      </c>
      <c r="D121" s="119" t="s">
        <v>9933</v>
      </c>
      <c r="E121" s="121">
        <v>0</v>
      </c>
      <c r="F121" s="69" t="s">
        <v>142</v>
      </c>
      <c r="G121" s="69" t="s">
        <v>9932</v>
      </c>
      <c r="H121" s="121">
        <v>1.18</v>
      </c>
      <c r="I121" s="69" t="s">
        <v>875</v>
      </c>
      <c r="J121" s="118" t="s">
        <v>33</v>
      </c>
      <c r="K121" s="965">
        <v>1.18</v>
      </c>
      <c r="L121" s="294" t="s">
        <v>9956</v>
      </c>
      <c r="M121" s="558" t="s">
        <v>9950</v>
      </c>
      <c r="N121" s="127" t="s">
        <v>10004</v>
      </c>
    </row>
    <row r="122" spans="1:14" s="395" customFormat="1">
      <c r="A122" s="73">
        <v>36</v>
      </c>
      <c r="B122" s="118"/>
      <c r="C122" s="3276">
        <v>765</v>
      </c>
      <c r="D122" s="119" t="s">
        <v>9934</v>
      </c>
      <c r="E122" s="121">
        <v>0</v>
      </c>
      <c r="F122" s="69" t="s">
        <v>142</v>
      </c>
      <c r="G122" s="162" t="s">
        <v>9932</v>
      </c>
      <c r="H122" s="121">
        <v>0.44</v>
      </c>
      <c r="I122" s="69" t="s">
        <v>9935</v>
      </c>
      <c r="J122" s="118" t="s">
        <v>9937</v>
      </c>
      <c r="K122" s="965">
        <v>0.44</v>
      </c>
      <c r="L122" s="294" t="s">
        <v>9958</v>
      </c>
      <c r="M122" s="558" t="s">
        <v>9956</v>
      </c>
      <c r="N122" s="127" t="s">
        <v>10006</v>
      </c>
    </row>
    <row r="123" spans="1:14" s="395" customFormat="1">
      <c r="A123" s="73">
        <v>36</v>
      </c>
      <c r="B123" s="118"/>
      <c r="C123" s="3276" t="s">
        <v>9936</v>
      </c>
      <c r="D123" s="119" t="s">
        <v>9937</v>
      </c>
      <c r="E123" s="121">
        <v>0</v>
      </c>
      <c r="F123" s="69" t="s">
        <v>1675</v>
      </c>
      <c r="G123" s="69" t="s">
        <v>9934</v>
      </c>
      <c r="H123" s="121">
        <v>0.05</v>
      </c>
      <c r="I123" s="69" t="s">
        <v>9261</v>
      </c>
      <c r="J123" s="118" t="s">
        <v>9937</v>
      </c>
      <c r="K123" s="965">
        <v>0.05</v>
      </c>
      <c r="L123" s="294" t="s">
        <v>9958</v>
      </c>
      <c r="M123" s="558" t="s">
        <v>9956</v>
      </c>
      <c r="N123" s="127" t="s">
        <v>4949</v>
      </c>
    </row>
    <row r="124" spans="1:14" s="395" customFormat="1">
      <c r="A124" s="73">
        <v>36</v>
      </c>
      <c r="B124" s="118"/>
      <c r="C124" s="3276">
        <v>747</v>
      </c>
      <c r="D124" s="119" t="s">
        <v>9938</v>
      </c>
      <c r="E124" s="121">
        <v>0</v>
      </c>
      <c r="F124" s="69" t="s">
        <v>142</v>
      </c>
      <c r="G124" s="69" t="s">
        <v>9932</v>
      </c>
      <c r="H124" s="121">
        <v>0.3</v>
      </c>
      <c r="I124" s="69" t="s">
        <v>9939</v>
      </c>
      <c r="J124" s="118" t="s">
        <v>9940</v>
      </c>
      <c r="K124" s="965">
        <v>0.3</v>
      </c>
      <c r="L124" s="294" t="s">
        <v>9962</v>
      </c>
      <c r="M124" s="558" t="s">
        <v>9956</v>
      </c>
      <c r="N124" s="127" t="s">
        <v>10007</v>
      </c>
    </row>
    <row r="125" spans="1:14" s="395" customFormat="1">
      <c r="A125" s="73">
        <v>36</v>
      </c>
      <c r="B125" s="118"/>
      <c r="C125" s="3276" t="s">
        <v>9941</v>
      </c>
      <c r="D125" s="119" t="s">
        <v>9942</v>
      </c>
      <c r="E125" s="121">
        <v>0</v>
      </c>
      <c r="F125" s="69" t="s">
        <v>2660</v>
      </c>
      <c r="G125" s="119" t="s">
        <v>9938</v>
      </c>
      <c r="H125" s="121">
        <v>0.11</v>
      </c>
      <c r="I125" s="69" t="s">
        <v>875</v>
      </c>
      <c r="J125" s="69" t="s">
        <v>33</v>
      </c>
      <c r="K125" s="965">
        <v>0.11</v>
      </c>
      <c r="L125" s="294" t="s">
        <v>9962</v>
      </c>
      <c r="M125" s="558" t="s">
        <v>9956</v>
      </c>
      <c r="N125" s="127" t="s">
        <v>4949</v>
      </c>
    </row>
    <row r="126" spans="1:14" s="395" customFormat="1">
      <c r="A126" s="73">
        <v>36</v>
      </c>
      <c r="B126" s="118"/>
      <c r="C126" s="3276">
        <v>71</v>
      </c>
      <c r="D126" s="119" t="s">
        <v>4850</v>
      </c>
      <c r="E126" s="121">
        <v>0</v>
      </c>
      <c r="F126" s="69" t="s">
        <v>875</v>
      </c>
      <c r="G126" s="69" t="s">
        <v>33</v>
      </c>
      <c r="H126" s="121">
        <v>1.57</v>
      </c>
      <c r="I126" s="69" t="s">
        <v>3679</v>
      </c>
      <c r="J126" s="69" t="s">
        <v>9943</v>
      </c>
      <c r="K126" s="965">
        <v>1.57</v>
      </c>
      <c r="L126" s="294" t="s">
        <v>9964</v>
      </c>
      <c r="M126" s="558" t="s">
        <v>9967</v>
      </c>
      <c r="N126" s="127" t="s">
        <v>10013</v>
      </c>
    </row>
    <row r="127" spans="1:14" s="395" customFormat="1">
      <c r="A127" s="73">
        <v>36</v>
      </c>
      <c r="B127" s="118"/>
      <c r="C127" s="3276">
        <v>496</v>
      </c>
      <c r="D127" s="119" t="s">
        <v>9943</v>
      </c>
      <c r="E127" s="121">
        <v>0</v>
      </c>
      <c r="F127" s="69" t="s">
        <v>9945</v>
      </c>
      <c r="G127" s="69" t="s">
        <v>4850</v>
      </c>
      <c r="H127" s="121">
        <v>1.04</v>
      </c>
      <c r="I127" s="69" t="s">
        <v>875</v>
      </c>
      <c r="J127" s="69" t="s">
        <v>33</v>
      </c>
      <c r="K127" s="965">
        <v>1.04</v>
      </c>
      <c r="L127" s="294" t="s">
        <v>9965</v>
      </c>
      <c r="M127" s="558" t="s">
        <v>9967</v>
      </c>
      <c r="N127" s="127" t="s">
        <v>10018</v>
      </c>
    </row>
    <row r="128" spans="1:14" s="395" customFormat="1">
      <c r="A128" s="73">
        <v>36</v>
      </c>
      <c r="B128" s="118"/>
      <c r="C128" s="3276">
        <v>71</v>
      </c>
      <c r="D128" s="119" t="s">
        <v>4850</v>
      </c>
      <c r="E128" s="121">
        <v>1.57</v>
      </c>
      <c r="F128" s="69" t="s">
        <v>3679</v>
      </c>
      <c r="G128" s="119" t="s">
        <v>9943</v>
      </c>
      <c r="H128" s="121">
        <v>2.85</v>
      </c>
      <c r="I128" s="69" t="s">
        <v>5073</v>
      </c>
      <c r="J128" s="118" t="s">
        <v>9946</v>
      </c>
      <c r="K128" s="965">
        <f>H128-E128</f>
        <v>1.28</v>
      </c>
      <c r="L128" s="294" t="s">
        <v>9967</v>
      </c>
      <c r="M128" s="558" t="s">
        <v>9971</v>
      </c>
      <c r="N128" s="127" t="s">
        <v>10019</v>
      </c>
    </row>
    <row r="129" spans="1:14" s="395" customFormat="1">
      <c r="A129" s="73">
        <v>36</v>
      </c>
      <c r="B129" s="118"/>
      <c r="C129" s="3276">
        <v>408</v>
      </c>
      <c r="D129" s="119" t="s">
        <v>9946</v>
      </c>
      <c r="E129" s="121">
        <v>0</v>
      </c>
      <c r="F129" s="69" t="s">
        <v>815</v>
      </c>
      <c r="G129" s="69" t="s">
        <v>9948</v>
      </c>
      <c r="H129" s="121">
        <v>2.13</v>
      </c>
      <c r="I129" s="69" t="s">
        <v>9945</v>
      </c>
      <c r="J129" s="118" t="s">
        <v>4850</v>
      </c>
      <c r="K129" s="965">
        <f>H129-E129</f>
        <v>2.13</v>
      </c>
      <c r="L129" s="294" t="s">
        <v>9971</v>
      </c>
      <c r="M129" s="558" t="s">
        <v>9974</v>
      </c>
      <c r="N129" s="127" t="s">
        <v>10017</v>
      </c>
    </row>
    <row r="130" spans="1:14" s="395" customFormat="1">
      <c r="A130" s="73">
        <v>36</v>
      </c>
      <c r="B130" s="118"/>
      <c r="C130" s="3276">
        <v>71</v>
      </c>
      <c r="D130" s="119" t="s">
        <v>4850</v>
      </c>
      <c r="E130" s="121">
        <v>2.85</v>
      </c>
      <c r="F130" s="69" t="s">
        <v>5073</v>
      </c>
      <c r="G130" s="69" t="s">
        <v>9946</v>
      </c>
      <c r="H130" s="121">
        <v>3.66</v>
      </c>
      <c r="I130" s="69" t="s">
        <v>1206</v>
      </c>
      <c r="J130" s="118" t="s">
        <v>9947</v>
      </c>
      <c r="K130" s="965">
        <f>H130-E130</f>
        <v>0.81</v>
      </c>
      <c r="L130" s="294" t="s">
        <v>9973</v>
      </c>
      <c r="M130" s="558" t="s">
        <v>9975</v>
      </c>
      <c r="N130" s="127" t="s">
        <v>10015</v>
      </c>
    </row>
    <row r="131" spans="1:14" s="395" customFormat="1">
      <c r="A131" s="73">
        <v>36</v>
      </c>
      <c r="B131" s="118"/>
      <c r="C131" s="3276">
        <v>71</v>
      </c>
      <c r="D131" s="119" t="s">
        <v>4850</v>
      </c>
      <c r="E131" s="121">
        <v>3.66</v>
      </c>
      <c r="F131" s="69" t="s">
        <v>9949</v>
      </c>
      <c r="G131" s="162" t="s">
        <v>9947</v>
      </c>
      <c r="H131" s="121">
        <v>5.22</v>
      </c>
      <c r="I131" s="69" t="s">
        <v>1755</v>
      </c>
      <c r="J131" s="118" t="s">
        <v>9056</v>
      </c>
      <c r="K131" s="965">
        <f>H131-E131</f>
        <v>1.5599999999999996</v>
      </c>
      <c r="L131" s="294" t="s">
        <v>9974</v>
      </c>
      <c r="M131" s="558" t="s">
        <v>9976</v>
      </c>
      <c r="N131" s="127" t="s">
        <v>10016</v>
      </c>
    </row>
    <row r="132" spans="1:14" s="395" customFormat="1">
      <c r="A132" s="73">
        <v>36</v>
      </c>
      <c r="B132" s="118"/>
      <c r="C132" s="3276">
        <v>229</v>
      </c>
      <c r="D132" s="119" t="s">
        <v>9953</v>
      </c>
      <c r="E132" s="121">
        <v>0</v>
      </c>
      <c r="F132" s="69" t="s">
        <v>1755</v>
      </c>
      <c r="G132" s="69" t="s">
        <v>9056</v>
      </c>
      <c r="H132" s="121">
        <v>0.23</v>
      </c>
      <c r="I132" s="69" t="s">
        <v>9945</v>
      </c>
      <c r="J132" s="118" t="s">
        <v>4850</v>
      </c>
      <c r="K132" s="965">
        <f>H132-E132</f>
        <v>0.23</v>
      </c>
      <c r="L132" s="294" t="s">
        <v>9975</v>
      </c>
      <c r="M132" s="558" t="s">
        <v>9976</v>
      </c>
      <c r="N132" s="127" t="s">
        <v>10014</v>
      </c>
    </row>
    <row r="133" spans="1:14" s="1274" customFormat="1">
      <c r="A133" s="967"/>
      <c r="B133" s="968"/>
      <c r="C133" s="3278"/>
      <c r="D133" s="950" t="s">
        <v>10117</v>
      </c>
      <c r="E133" s="969"/>
      <c r="F133" s="1690"/>
      <c r="G133" s="1691"/>
      <c r="H133" s="969"/>
      <c r="I133" s="1690"/>
      <c r="J133" s="968"/>
      <c r="K133" s="972"/>
      <c r="L133" s="1692"/>
      <c r="M133" s="1693"/>
      <c r="N133" s="117"/>
    </row>
    <row r="134" spans="1:14" s="395" customFormat="1">
      <c r="A134" s="73">
        <v>36</v>
      </c>
      <c r="B134" s="118"/>
      <c r="C134" s="3276">
        <v>197</v>
      </c>
      <c r="D134" s="119" t="s">
        <v>9954</v>
      </c>
      <c r="E134" s="121">
        <v>0</v>
      </c>
      <c r="F134" s="1251" t="s">
        <v>1755</v>
      </c>
      <c r="G134" s="1418" t="s">
        <v>9056</v>
      </c>
      <c r="H134" s="121">
        <v>1.49</v>
      </c>
      <c r="I134" s="1251" t="s">
        <v>9261</v>
      </c>
      <c r="J134" s="118" t="s">
        <v>9955</v>
      </c>
      <c r="K134" s="965">
        <f t="shared" ref="K134:K166" si="3">H134-E134</f>
        <v>1.49</v>
      </c>
      <c r="L134" s="1419" t="s">
        <v>10091</v>
      </c>
      <c r="M134" s="1321" t="s">
        <v>10557</v>
      </c>
      <c r="N134" s="2662" t="s">
        <v>10558</v>
      </c>
    </row>
    <row r="135" spans="1:14" s="395" customFormat="1">
      <c r="A135" s="73">
        <v>36</v>
      </c>
      <c r="B135" s="118"/>
      <c r="C135" s="3276">
        <v>319</v>
      </c>
      <c r="D135" s="119" t="s">
        <v>9954</v>
      </c>
      <c r="E135" s="121">
        <v>0</v>
      </c>
      <c r="F135" s="1251" t="s">
        <v>57</v>
      </c>
      <c r="G135" s="1251" t="s">
        <v>9957</v>
      </c>
      <c r="H135" s="121">
        <v>1.4</v>
      </c>
      <c r="I135" s="1251" t="s">
        <v>818</v>
      </c>
      <c r="J135" s="1251" t="s">
        <v>9954</v>
      </c>
      <c r="K135" s="965">
        <f t="shared" si="3"/>
        <v>1.4</v>
      </c>
      <c r="L135" s="1419" t="s">
        <v>10092</v>
      </c>
      <c r="M135" s="1321" t="s">
        <v>10557</v>
      </c>
      <c r="N135" s="2662" t="s">
        <v>10559</v>
      </c>
    </row>
    <row r="136" spans="1:14" s="1274" customFormat="1">
      <c r="A136" s="73">
        <v>36</v>
      </c>
      <c r="B136" s="118"/>
      <c r="C136" s="3276">
        <v>187</v>
      </c>
      <c r="D136" s="119" t="s">
        <v>9947</v>
      </c>
      <c r="E136" s="121">
        <v>0.12</v>
      </c>
      <c r="F136" s="1251" t="s">
        <v>184</v>
      </c>
      <c r="G136" s="1418" t="s">
        <v>9966</v>
      </c>
      <c r="H136" s="121">
        <v>1.53</v>
      </c>
      <c r="I136" s="1251" t="s">
        <v>651</v>
      </c>
      <c r="J136" s="1418" t="s">
        <v>10022</v>
      </c>
      <c r="K136" s="965">
        <f t="shared" si="3"/>
        <v>1.4100000000000001</v>
      </c>
      <c r="L136" s="1419" t="s">
        <v>10122</v>
      </c>
      <c r="M136" s="1321" t="s">
        <v>10120</v>
      </c>
      <c r="N136" s="127" t="s">
        <v>10924</v>
      </c>
    </row>
    <row r="137" spans="1:14" s="1274" customFormat="1">
      <c r="A137" s="73">
        <v>36</v>
      </c>
      <c r="B137" s="118"/>
      <c r="C137" s="3276">
        <v>734</v>
      </c>
      <c r="D137" s="119" t="s">
        <v>10022</v>
      </c>
      <c r="E137" s="121">
        <v>0</v>
      </c>
      <c r="F137" s="1251" t="s">
        <v>1206</v>
      </c>
      <c r="G137" s="1418" t="s">
        <v>9947</v>
      </c>
      <c r="H137" s="121">
        <v>1.17</v>
      </c>
      <c r="I137" s="1251" t="s">
        <v>875</v>
      </c>
      <c r="J137" s="1418" t="s">
        <v>33</v>
      </c>
      <c r="K137" s="965">
        <f t="shared" si="3"/>
        <v>1.17</v>
      </c>
      <c r="L137" s="1419" t="s">
        <v>10123</v>
      </c>
      <c r="M137" s="1321" t="s">
        <v>10119</v>
      </c>
      <c r="N137" s="2662" t="s">
        <v>10923</v>
      </c>
    </row>
    <row r="138" spans="1:14" s="1274" customFormat="1">
      <c r="A138" s="73">
        <v>36</v>
      </c>
      <c r="B138" s="118"/>
      <c r="C138" s="3276">
        <v>187</v>
      </c>
      <c r="D138" s="119" t="s">
        <v>9947</v>
      </c>
      <c r="E138" s="121">
        <v>1.53</v>
      </c>
      <c r="F138" s="1251" t="s">
        <v>651</v>
      </c>
      <c r="G138" s="1418" t="s">
        <v>10022</v>
      </c>
      <c r="H138" s="121">
        <v>2.9</v>
      </c>
      <c r="I138" s="1251" t="s">
        <v>9945</v>
      </c>
      <c r="J138" s="1418" t="s">
        <v>4850</v>
      </c>
      <c r="K138" s="965">
        <f t="shared" si="3"/>
        <v>1.3699999999999999</v>
      </c>
      <c r="L138" s="1419" t="s">
        <v>10123</v>
      </c>
      <c r="M138" s="1321" t="s">
        <v>10120</v>
      </c>
      <c r="N138" s="127" t="s">
        <v>11128</v>
      </c>
    </row>
    <row r="139" spans="1:14" s="1274" customFormat="1">
      <c r="A139" s="73">
        <v>36</v>
      </c>
      <c r="B139" s="118"/>
      <c r="C139" s="3276">
        <v>340</v>
      </c>
      <c r="D139" s="119" t="s">
        <v>10024</v>
      </c>
      <c r="E139" s="121">
        <v>0</v>
      </c>
      <c r="F139" s="1251" t="s">
        <v>875</v>
      </c>
      <c r="G139" s="1418" t="s">
        <v>33</v>
      </c>
      <c r="H139" s="121">
        <v>2.1800000000000002</v>
      </c>
      <c r="I139" s="1251" t="s">
        <v>184</v>
      </c>
      <c r="J139" s="1418" t="s">
        <v>9966</v>
      </c>
      <c r="K139" s="965">
        <f t="shared" si="3"/>
        <v>2.1800000000000002</v>
      </c>
      <c r="L139" s="1419" t="s">
        <v>10124</v>
      </c>
      <c r="M139" s="1321" t="s">
        <v>10121</v>
      </c>
      <c r="N139" s="127" t="s">
        <v>10926</v>
      </c>
    </row>
    <row r="140" spans="1:14" s="1274" customFormat="1">
      <c r="A140" s="73">
        <v>36</v>
      </c>
      <c r="B140" s="118"/>
      <c r="C140" s="3276">
        <v>544</v>
      </c>
      <c r="D140" s="119" t="s">
        <v>10025</v>
      </c>
      <c r="E140" s="121">
        <v>0</v>
      </c>
      <c r="F140" s="1251">
        <v>340</v>
      </c>
      <c r="G140" s="1418" t="s">
        <v>10024</v>
      </c>
      <c r="H140" s="121">
        <v>0.73</v>
      </c>
      <c r="I140" s="1251" t="s">
        <v>875</v>
      </c>
      <c r="J140" s="1418" t="s">
        <v>33</v>
      </c>
      <c r="K140" s="965">
        <f t="shared" si="3"/>
        <v>0.73</v>
      </c>
      <c r="L140" s="1419" t="s">
        <v>10125</v>
      </c>
      <c r="M140" s="1321" t="s">
        <v>10121</v>
      </c>
      <c r="N140" s="2662" t="s">
        <v>10925</v>
      </c>
    </row>
    <row r="141" spans="1:14" s="1274" customFormat="1">
      <c r="A141" s="73">
        <v>36</v>
      </c>
      <c r="B141" s="118"/>
      <c r="C141" s="3276">
        <v>693</v>
      </c>
      <c r="D141" s="119" t="s">
        <v>10026</v>
      </c>
      <c r="E141" s="121">
        <v>0</v>
      </c>
      <c r="F141" s="1251">
        <v>26</v>
      </c>
      <c r="G141" s="1418" t="s">
        <v>9966</v>
      </c>
      <c r="H141" s="121">
        <v>0.96</v>
      </c>
      <c r="I141" s="1251">
        <v>340</v>
      </c>
      <c r="J141" s="1418" t="s">
        <v>10024</v>
      </c>
      <c r="K141" s="965">
        <f t="shared" si="3"/>
        <v>0.96</v>
      </c>
      <c r="L141" s="1419" t="s">
        <v>10125</v>
      </c>
      <c r="M141" s="1321" t="s">
        <v>10118</v>
      </c>
      <c r="N141" s="127" t="s">
        <v>10922</v>
      </c>
    </row>
    <row r="142" spans="1:14" s="1274" customFormat="1">
      <c r="A142" s="73">
        <v>36</v>
      </c>
      <c r="B142" s="118"/>
      <c r="C142" s="3276">
        <v>341</v>
      </c>
      <c r="D142" s="119" t="s">
        <v>5769</v>
      </c>
      <c r="E142" s="121">
        <v>0</v>
      </c>
      <c r="F142" s="1251">
        <v>340</v>
      </c>
      <c r="G142" s="1418" t="s">
        <v>10024</v>
      </c>
      <c r="H142" s="121">
        <v>0.98</v>
      </c>
      <c r="I142" s="1251">
        <v>341</v>
      </c>
      <c r="J142" s="1418" t="s">
        <v>5769</v>
      </c>
      <c r="K142" s="965">
        <f t="shared" si="3"/>
        <v>0.98</v>
      </c>
      <c r="L142" s="1419" t="s">
        <v>10927</v>
      </c>
      <c r="M142" s="1321" t="s">
        <v>10930</v>
      </c>
      <c r="N142" s="127" t="s">
        <v>11112</v>
      </c>
    </row>
    <row r="143" spans="1:14" s="1656" customFormat="1">
      <c r="A143" s="73">
        <v>36</v>
      </c>
      <c r="B143" s="118"/>
      <c r="C143" s="3276">
        <v>377</v>
      </c>
      <c r="D143" s="119" t="s">
        <v>11116</v>
      </c>
      <c r="E143" s="121">
        <v>0</v>
      </c>
      <c r="F143" s="1251">
        <v>340</v>
      </c>
      <c r="G143" s="1418" t="s">
        <v>10024</v>
      </c>
      <c r="H143" s="121">
        <v>0.16</v>
      </c>
      <c r="I143" s="1251" t="s">
        <v>875</v>
      </c>
      <c r="J143" s="1418" t="s">
        <v>33</v>
      </c>
      <c r="K143" s="965">
        <f t="shared" si="3"/>
        <v>0.16</v>
      </c>
      <c r="L143" s="1419" t="s">
        <v>10927</v>
      </c>
      <c r="M143" s="1321" t="s">
        <v>10929</v>
      </c>
      <c r="N143" s="127" t="s">
        <v>11117</v>
      </c>
    </row>
    <row r="144" spans="1:14" s="1274" customFormat="1">
      <c r="A144" s="73">
        <v>36</v>
      </c>
      <c r="B144" s="118"/>
      <c r="C144" s="3276">
        <v>640</v>
      </c>
      <c r="D144" s="119" t="s">
        <v>10027</v>
      </c>
      <c r="E144" s="121">
        <v>0</v>
      </c>
      <c r="F144" s="1251">
        <v>341</v>
      </c>
      <c r="G144" s="1418" t="s">
        <v>5769</v>
      </c>
      <c r="H144" s="121">
        <v>0.33</v>
      </c>
      <c r="I144" s="1251" t="s">
        <v>875</v>
      </c>
      <c r="J144" s="1418" t="s">
        <v>33</v>
      </c>
      <c r="K144" s="965">
        <f t="shared" si="3"/>
        <v>0.33</v>
      </c>
      <c r="L144" s="1419" t="s">
        <v>10931</v>
      </c>
      <c r="M144" s="1321" t="s">
        <v>10929</v>
      </c>
      <c r="N144" s="127" t="s">
        <v>11127</v>
      </c>
    </row>
    <row r="145" spans="1:14" s="1274" customFormat="1">
      <c r="A145" s="73">
        <v>36</v>
      </c>
      <c r="B145" s="118"/>
      <c r="C145" s="3276">
        <v>640</v>
      </c>
      <c r="D145" s="119" t="s">
        <v>10027</v>
      </c>
      <c r="E145" s="121">
        <v>0</v>
      </c>
      <c r="F145" s="1251">
        <v>640</v>
      </c>
      <c r="G145" s="1418" t="s">
        <v>10027</v>
      </c>
      <c r="H145" s="121">
        <v>0.2</v>
      </c>
      <c r="I145" s="1251">
        <v>640</v>
      </c>
      <c r="J145" s="1418" t="s">
        <v>10029</v>
      </c>
      <c r="K145" s="965">
        <f t="shared" si="3"/>
        <v>0.2</v>
      </c>
      <c r="L145" s="1419" t="s">
        <v>10931</v>
      </c>
      <c r="M145" s="1321" t="s">
        <v>10929</v>
      </c>
      <c r="N145" s="127" t="s">
        <v>11127</v>
      </c>
    </row>
    <row r="146" spans="1:14" s="1274" customFormat="1">
      <c r="A146" s="73">
        <v>36</v>
      </c>
      <c r="B146" s="118"/>
      <c r="C146" s="3276">
        <v>640</v>
      </c>
      <c r="D146" s="119" t="s">
        <v>10028</v>
      </c>
      <c r="E146" s="121">
        <v>0</v>
      </c>
      <c r="F146" s="1251">
        <v>640</v>
      </c>
      <c r="G146" s="1418" t="s">
        <v>10027</v>
      </c>
      <c r="H146" s="121">
        <v>0.19</v>
      </c>
      <c r="I146" s="1251" t="s">
        <v>875</v>
      </c>
      <c r="J146" s="1418" t="s">
        <v>33</v>
      </c>
      <c r="K146" s="965">
        <f t="shared" si="3"/>
        <v>0.19</v>
      </c>
      <c r="L146" s="1419" t="s">
        <v>10931</v>
      </c>
      <c r="M146" s="1321" t="s">
        <v>10929</v>
      </c>
      <c r="N146" s="127" t="s">
        <v>11127</v>
      </c>
    </row>
    <row r="147" spans="1:14" s="1274" customFormat="1">
      <c r="A147" s="73">
        <v>36</v>
      </c>
      <c r="B147" s="118"/>
      <c r="C147" s="3276">
        <v>907</v>
      </c>
      <c r="D147" s="119" t="s">
        <v>10030</v>
      </c>
      <c r="E147" s="121">
        <v>0</v>
      </c>
      <c r="F147" s="1251">
        <v>340</v>
      </c>
      <c r="G147" s="1418" t="s">
        <v>10024</v>
      </c>
      <c r="H147" s="121">
        <v>1.51</v>
      </c>
      <c r="I147" s="1251" t="s">
        <v>875</v>
      </c>
      <c r="J147" s="1418" t="s">
        <v>33</v>
      </c>
      <c r="K147" s="965">
        <f t="shared" si="3"/>
        <v>1.51</v>
      </c>
      <c r="L147" s="1419" t="s">
        <v>10929</v>
      </c>
      <c r="M147" s="1321" t="s">
        <v>10928</v>
      </c>
      <c r="N147" s="127" t="s">
        <v>11115</v>
      </c>
    </row>
    <row r="148" spans="1:14" s="1274" customFormat="1">
      <c r="A148" s="73">
        <v>36</v>
      </c>
      <c r="B148" s="118"/>
      <c r="C148" s="3276">
        <v>313</v>
      </c>
      <c r="D148" s="119" t="s">
        <v>10031</v>
      </c>
      <c r="E148" s="121">
        <v>0</v>
      </c>
      <c r="F148" s="1251">
        <v>26</v>
      </c>
      <c r="G148" s="1418" t="s">
        <v>9966</v>
      </c>
      <c r="H148" s="121">
        <v>1.1399999999999999</v>
      </c>
      <c r="I148" s="1251" t="s">
        <v>875</v>
      </c>
      <c r="J148" s="1418" t="s">
        <v>33</v>
      </c>
      <c r="K148" s="965">
        <f t="shared" si="3"/>
        <v>1.1399999999999999</v>
      </c>
      <c r="L148" s="1419" t="s">
        <v>10932</v>
      </c>
      <c r="M148" s="1321" t="s">
        <v>10931</v>
      </c>
      <c r="N148" s="127" t="s">
        <v>11125</v>
      </c>
    </row>
    <row r="149" spans="1:14" s="1274" customFormat="1">
      <c r="A149" s="73">
        <v>36</v>
      </c>
      <c r="B149" s="118"/>
      <c r="C149" s="3276">
        <v>637</v>
      </c>
      <c r="D149" s="119" t="s">
        <v>10034</v>
      </c>
      <c r="E149" s="121">
        <v>0</v>
      </c>
      <c r="F149" s="1251">
        <v>26</v>
      </c>
      <c r="G149" s="1418" t="s">
        <v>9966</v>
      </c>
      <c r="H149" s="121">
        <v>0.8</v>
      </c>
      <c r="I149" s="1251" t="s">
        <v>9261</v>
      </c>
      <c r="J149" s="1418" t="s">
        <v>10034</v>
      </c>
      <c r="K149" s="965">
        <f t="shared" si="3"/>
        <v>0.8</v>
      </c>
      <c r="L149" s="1419" t="s">
        <v>10932</v>
      </c>
      <c r="M149" s="1321" t="s">
        <v>10932</v>
      </c>
      <c r="N149" s="127" t="s">
        <v>11126</v>
      </c>
    </row>
    <row r="150" spans="1:14" s="1656" customFormat="1">
      <c r="A150" s="73">
        <v>36</v>
      </c>
      <c r="B150" s="118"/>
      <c r="C150" s="3276">
        <v>532</v>
      </c>
      <c r="D150" s="118" t="s">
        <v>11130</v>
      </c>
      <c r="E150" s="121">
        <v>0</v>
      </c>
      <c r="F150" s="1251" t="s">
        <v>184</v>
      </c>
      <c r="G150" s="1418" t="s">
        <v>9966</v>
      </c>
      <c r="H150" s="121">
        <v>0.55000000000000004</v>
      </c>
      <c r="I150" s="1251" t="s">
        <v>875</v>
      </c>
      <c r="J150" s="1418" t="s">
        <v>33</v>
      </c>
      <c r="K150" s="965">
        <f t="shared" si="3"/>
        <v>0.55000000000000004</v>
      </c>
      <c r="L150" s="1419" t="s">
        <v>10933</v>
      </c>
      <c r="M150" s="1321" t="s">
        <v>10933</v>
      </c>
      <c r="N150" s="127" t="s">
        <v>11131</v>
      </c>
    </row>
    <row r="151" spans="1:14" s="1656" customFormat="1">
      <c r="A151" s="73">
        <v>36</v>
      </c>
      <c r="B151" s="118"/>
      <c r="C151" s="3276" t="s">
        <v>11132</v>
      </c>
      <c r="D151" s="118" t="s">
        <v>11133</v>
      </c>
      <c r="E151" s="121">
        <v>0</v>
      </c>
      <c r="F151" s="1251" t="s">
        <v>184</v>
      </c>
      <c r="G151" s="1418" t="s">
        <v>9966</v>
      </c>
      <c r="H151" s="121">
        <v>0.3</v>
      </c>
      <c r="I151" s="1251" t="s">
        <v>8358</v>
      </c>
      <c r="J151" s="1418" t="s">
        <v>1483</v>
      </c>
      <c r="K151" s="965">
        <f t="shared" si="3"/>
        <v>0.3</v>
      </c>
      <c r="L151" s="1419" t="s">
        <v>10933</v>
      </c>
      <c r="M151" s="1321" t="s">
        <v>10933</v>
      </c>
      <c r="N151" s="127" t="s">
        <v>11134</v>
      </c>
    </row>
    <row r="152" spans="1:14" s="1656" customFormat="1">
      <c r="A152" s="73">
        <v>36</v>
      </c>
      <c r="B152" s="118"/>
      <c r="C152" s="3276">
        <v>387</v>
      </c>
      <c r="D152" s="118" t="s">
        <v>11135</v>
      </c>
      <c r="E152" s="121">
        <v>0</v>
      </c>
      <c r="F152" s="1251" t="s">
        <v>8358</v>
      </c>
      <c r="G152" s="1418" t="s">
        <v>1483</v>
      </c>
      <c r="H152" s="121">
        <v>0.79</v>
      </c>
      <c r="I152" s="1251" t="s">
        <v>875</v>
      </c>
      <c r="J152" s="1418" t="s">
        <v>33</v>
      </c>
      <c r="K152" s="965">
        <f t="shared" si="3"/>
        <v>0.79</v>
      </c>
      <c r="L152" s="1419" t="s">
        <v>10933</v>
      </c>
      <c r="M152" s="1321" t="s">
        <v>10933</v>
      </c>
      <c r="N152" s="127" t="s">
        <v>11136</v>
      </c>
    </row>
    <row r="153" spans="1:14" s="1656" customFormat="1">
      <c r="A153" s="73">
        <v>36</v>
      </c>
      <c r="B153" s="118"/>
      <c r="C153" s="3276">
        <v>571</v>
      </c>
      <c r="D153" s="118" t="s">
        <v>1483</v>
      </c>
      <c r="E153" s="121">
        <v>0</v>
      </c>
      <c r="F153" s="1251" t="s">
        <v>614</v>
      </c>
      <c r="G153" s="1418"/>
      <c r="H153" s="121">
        <v>2.0099999999999998</v>
      </c>
      <c r="I153" s="1251" t="s">
        <v>875</v>
      </c>
      <c r="J153" s="1418" t="s">
        <v>33</v>
      </c>
      <c r="K153" s="965">
        <f t="shared" si="3"/>
        <v>2.0099999999999998</v>
      </c>
      <c r="L153" s="1419" t="s">
        <v>10934</v>
      </c>
      <c r="M153" s="1321" t="s">
        <v>10934</v>
      </c>
      <c r="N153" s="127" t="s">
        <v>11137</v>
      </c>
    </row>
    <row r="154" spans="1:14" s="1656" customFormat="1">
      <c r="A154" s="73">
        <v>36</v>
      </c>
      <c r="B154" s="118"/>
      <c r="C154" s="3276">
        <v>641</v>
      </c>
      <c r="D154" s="118" t="s">
        <v>11140</v>
      </c>
      <c r="E154" s="121">
        <v>0</v>
      </c>
      <c r="F154" s="1251" t="s">
        <v>11141</v>
      </c>
      <c r="G154" s="1418" t="s">
        <v>1483</v>
      </c>
      <c r="H154" s="121">
        <v>0.31</v>
      </c>
      <c r="I154" s="1251" t="s">
        <v>875</v>
      </c>
      <c r="J154" s="1418" t="s">
        <v>33</v>
      </c>
      <c r="K154" s="965">
        <f t="shared" si="3"/>
        <v>0.31</v>
      </c>
      <c r="L154" s="1419" t="s">
        <v>10934</v>
      </c>
      <c r="M154" s="1321" t="s">
        <v>10934</v>
      </c>
      <c r="N154" s="127" t="s">
        <v>11139</v>
      </c>
    </row>
    <row r="155" spans="1:14" s="1656" customFormat="1">
      <c r="A155" s="73">
        <v>36</v>
      </c>
      <c r="B155" s="118"/>
      <c r="C155" s="3276" t="s">
        <v>11138</v>
      </c>
      <c r="D155" s="118" t="s">
        <v>1483</v>
      </c>
      <c r="E155" s="121">
        <v>0</v>
      </c>
      <c r="F155" s="1251" t="s">
        <v>8358</v>
      </c>
      <c r="G155" s="1418" t="s">
        <v>1483</v>
      </c>
      <c r="H155" s="121">
        <v>0.66</v>
      </c>
      <c r="I155" s="1251" t="s">
        <v>9261</v>
      </c>
      <c r="J155" s="1418" t="s">
        <v>9261</v>
      </c>
      <c r="K155" s="965">
        <f t="shared" si="3"/>
        <v>0.66</v>
      </c>
      <c r="L155" s="1419" t="s">
        <v>10935</v>
      </c>
      <c r="M155" s="1321" t="s">
        <v>23</v>
      </c>
      <c r="N155" s="127" t="s">
        <v>4945</v>
      </c>
    </row>
    <row r="156" spans="1:14" s="1656" customFormat="1">
      <c r="A156" s="73">
        <v>36</v>
      </c>
      <c r="B156" s="118"/>
      <c r="C156" s="3276">
        <v>15</v>
      </c>
      <c r="D156" s="118" t="s">
        <v>10040</v>
      </c>
      <c r="E156" s="121">
        <v>0</v>
      </c>
      <c r="F156" s="1251" t="s">
        <v>882</v>
      </c>
      <c r="G156" s="1418" t="s">
        <v>886</v>
      </c>
      <c r="H156" s="121">
        <v>1.1599999999999999</v>
      </c>
      <c r="I156" s="1251">
        <v>26</v>
      </c>
      <c r="J156" s="118" t="s">
        <v>9966</v>
      </c>
      <c r="K156" s="965">
        <f t="shared" si="3"/>
        <v>1.1599999999999999</v>
      </c>
      <c r="L156" s="1419" t="s">
        <v>10935</v>
      </c>
      <c r="M156" s="1321" t="s">
        <v>10935</v>
      </c>
      <c r="N156" s="127" t="s">
        <v>11217</v>
      </c>
    </row>
    <row r="157" spans="1:14" s="1656" customFormat="1">
      <c r="A157" s="73">
        <v>36</v>
      </c>
      <c r="B157" s="118"/>
      <c r="C157" s="3276">
        <v>652</v>
      </c>
      <c r="D157" s="118" t="s">
        <v>11142</v>
      </c>
      <c r="E157" s="121">
        <v>0</v>
      </c>
      <c r="F157" s="1251" t="s">
        <v>614</v>
      </c>
      <c r="G157" s="1418" t="s">
        <v>10040</v>
      </c>
      <c r="H157" s="121">
        <v>0.25</v>
      </c>
      <c r="I157" s="1251" t="s">
        <v>875</v>
      </c>
      <c r="J157" s="1418" t="s">
        <v>33</v>
      </c>
      <c r="K157" s="965">
        <f t="shared" si="3"/>
        <v>0.25</v>
      </c>
      <c r="L157" s="1419" t="s">
        <v>10936</v>
      </c>
      <c r="M157" s="1321" t="s">
        <v>10935</v>
      </c>
      <c r="N157" s="127" t="s">
        <v>11218</v>
      </c>
    </row>
    <row r="158" spans="1:14" s="1656" customFormat="1">
      <c r="A158" s="73">
        <v>36</v>
      </c>
      <c r="B158" s="118"/>
      <c r="C158" s="3276">
        <v>614</v>
      </c>
      <c r="D158" s="118" t="s">
        <v>11143</v>
      </c>
      <c r="E158" s="121">
        <v>0</v>
      </c>
      <c r="F158" s="1251" t="s">
        <v>614</v>
      </c>
      <c r="G158" s="1418" t="s">
        <v>10040</v>
      </c>
      <c r="H158" s="121">
        <v>0.28000000000000003</v>
      </c>
      <c r="I158" s="1251" t="s">
        <v>875</v>
      </c>
      <c r="J158" s="1418" t="s">
        <v>33</v>
      </c>
      <c r="K158" s="965">
        <f t="shared" si="3"/>
        <v>0.28000000000000003</v>
      </c>
      <c r="L158" s="1419" t="s">
        <v>10936</v>
      </c>
      <c r="M158" s="1321" t="s">
        <v>10935</v>
      </c>
      <c r="N158" s="127" t="s">
        <v>11219</v>
      </c>
    </row>
    <row r="159" spans="1:14" s="1656" customFormat="1">
      <c r="A159" s="73">
        <v>36</v>
      </c>
      <c r="B159" s="118"/>
      <c r="C159" s="3276">
        <v>72</v>
      </c>
      <c r="D159" s="119" t="s">
        <v>10039</v>
      </c>
      <c r="E159" s="121">
        <v>2.5099999999999998</v>
      </c>
      <c r="F159" s="1251">
        <v>692</v>
      </c>
      <c r="G159" s="1418" t="s">
        <v>10038</v>
      </c>
      <c r="H159" s="121">
        <v>3.95</v>
      </c>
      <c r="I159" s="1251">
        <v>26</v>
      </c>
      <c r="J159" s="1418" t="s">
        <v>9966</v>
      </c>
      <c r="K159" s="965">
        <f t="shared" si="3"/>
        <v>1.4400000000000004</v>
      </c>
      <c r="L159" s="1419" t="s">
        <v>10939</v>
      </c>
      <c r="M159" s="1321" t="s">
        <v>10937</v>
      </c>
      <c r="N159" s="127" t="s">
        <v>11220</v>
      </c>
    </row>
    <row r="160" spans="1:14" s="1656" customFormat="1">
      <c r="A160" s="73">
        <v>36</v>
      </c>
      <c r="B160" s="118"/>
      <c r="C160" s="3276">
        <v>692</v>
      </c>
      <c r="D160" s="119" t="s">
        <v>10038</v>
      </c>
      <c r="E160" s="121">
        <v>0</v>
      </c>
      <c r="F160" s="1251">
        <v>72</v>
      </c>
      <c r="G160" s="1418" t="s">
        <v>10039</v>
      </c>
      <c r="H160" s="121">
        <v>1.39</v>
      </c>
      <c r="I160" s="1251">
        <v>26</v>
      </c>
      <c r="J160" s="1418" t="s">
        <v>9966</v>
      </c>
      <c r="K160" s="965">
        <f t="shared" si="3"/>
        <v>1.39</v>
      </c>
      <c r="L160" s="1419" t="s">
        <v>10940</v>
      </c>
      <c r="M160" s="1321" t="s">
        <v>10937</v>
      </c>
      <c r="N160" s="2662" t="s">
        <v>11223</v>
      </c>
    </row>
    <row r="161" spans="1:14" s="1656" customFormat="1">
      <c r="A161" s="73">
        <v>36</v>
      </c>
      <c r="B161" s="118"/>
      <c r="C161" s="3276">
        <v>72</v>
      </c>
      <c r="D161" s="119" t="s">
        <v>10039</v>
      </c>
      <c r="E161" s="121">
        <v>0</v>
      </c>
      <c r="F161" s="1251" t="s">
        <v>882</v>
      </c>
      <c r="G161" s="1418" t="s">
        <v>886</v>
      </c>
      <c r="H161" s="121">
        <v>2.5099999999999998</v>
      </c>
      <c r="I161" s="1251">
        <v>692</v>
      </c>
      <c r="J161" s="1418" t="s">
        <v>10038</v>
      </c>
      <c r="K161" s="965">
        <f t="shared" si="3"/>
        <v>2.5099999999999998</v>
      </c>
      <c r="L161" s="1419" t="s">
        <v>10941</v>
      </c>
      <c r="M161" s="1321" t="s">
        <v>10975</v>
      </c>
      <c r="N161" s="127" t="s">
        <v>11221</v>
      </c>
    </row>
    <row r="162" spans="1:14" s="1656" customFormat="1">
      <c r="A162" s="73">
        <v>36</v>
      </c>
      <c r="B162" s="118"/>
      <c r="C162" s="3276">
        <v>20</v>
      </c>
      <c r="D162" s="119" t="s">
        <v>11144</v>
      </c>
      <c r="E162" s="121">
        <v>2.9</v>
      </c>
      <c r="F162" s="1251">
        <v>72</v>
      </c>
      <c r="G162" s="1418" t="s">
        <v>10039</v>
      </c>
      <c r="H162" s="121">
        <v>5.94</v>
      </c>
      <c r="I162" s="1251">
        <v>26</v>
      </c>
      <c r="J162" s="1418" t="s">
        <v>9966</v>
      </c>
      <c r="K162" s="965">
        <f t="shared" si="3"/>
        <v>3.0400000000000005</v>
      </c>
      <c r="L162" s="1419" t="s">
        <v>11047</v>
      </c>
      <c r="M162" s="1321" t="s">
        <v>10936</v>
      </c>
      <c r="N162" s="127" t="s">
        <v>11224</v>
      </c>
    </row>
    <row r="163" spans="1:14" s="1656" customFormat="1">
      <c r="A163" s="73">
        <v>36</v>
      </c>
      <c r="B163" s="118"/>
      <c r="C163" s="3276">
        <v>511</v>
      </c>
      <c r="D163" s="119" t="s">
        <v>11145</v>
      </c>
      <c r="E163" s="121">
        <v>0</v>
      </c>
      <c r="F163" s="1251">
        <v>20</v>
      </c>
      <c r="G163" s="1418" t="s">
        <v>11144</v>
      </c>
      <c r="H163" s="121">
        <v>1.34</v>
      </c>
      <c r="I163" s="1251">
        <v>72</v>
      </c>
      <c r="J163" s="1418" t="s">
        <v>10039</v>
      </c>
      <c r="K163" s="965">
        <f t="shared" si="3"/>
        <v>1.34</v>
      </c>
      <c r="L163" s="1419" t="s">
        <v>10976</v>
      </c>
      <c r="M163" s="1321" t="s">
        <v>10975</v>
      </c>
      <c r="N163" s="127" t="s">
        <v>11222</v>
      </c>
    </row>
    <row r="164" spans="1:14" s="1656" customFormat="1">
      <c r="A164" s="73">
        <v>36</v>
      </c>
      <c r="B164" s="118"/>
      <c r="C164" s="3276">
        <v>211</v>
      </c>
      <c r="D164" s="119" t="s">
        <v>11151</v>
      </c>
      <c r="E164" s="121">
        <v>2.27</v>
      </c>
      <c r="F164" s="1251">
        <v>515</v>
      </c>
      <c r="G164" s="1418" t="s">
        <v>11225</v>
      </c>
      <c r="H164" s="121">
        <v>3.28</v>
      </c>
      <c r="I164" s="1251">
        <v>72</v>
      </c>
      <c r="J164" s="1418" t="s">
        <v>10039</v>
      </c>
      <c r="K164" s="965">
        <f t="shared" si="3"/>
        <v>1.0099999999999998</v>
      </c>
      <c r="L164" s="1419" t="s">
        <v>10938</v>
      </c>
      <c r="M164" s="1321" t="s">
        <v>10938</v>
      </c>
      <c r="N164" s="127" t="s">
        <v>11227</v>
      </c>
    </row>
    <row r="165" spans="1:14" s="1656" customFormat="1">
      <c r="A165" s="73">
        <v>36</v>
      </c>
      <c r="B165" s="118"/>
      <c r="C165" s="3276">
        <v>515</v>
      </c>
      <c r="D165" s="119" t="s">
        <v>11225</v>
      </c>
      <c r="E165" s="121">
        <v>0</v>
      </c>
      <c r="F165" s="1251">
        <v>211</v>
      </c>
      <c r="G165" s="1418" t="s">
        <v>11226</v>
      </c>
      <c r="H165" s="121">
        <v>1.0900000000000001</v>
      </c>
      <c r="I165" s="1251">
        <v>20</v>
      </c>
      <c r="J165" s="1418" t="s">
        <v>11144</v>
      </c>
      <c r="K165" s="965">
        <f t="shared" si="3"/>
        <v>1.0900000000000001</v>
      </c>
      <c r="L165" s="1419" t="s">
        <v>10938</v>
      </c>
      <c r="M165" s="1321" t="s">
        <v>10938</v>
      </c>
      <c r="N165" s="127" t="s">
        <v>11228</v>
      </c>
    </row>
    <row r="166" spans="1:14" s="1656" customFormat="1">
      <c r="A166" s="73">
        <v>36</v>
      </c>
      <c r="B166" s="118"/>
      <c r="C166" s="3276">
        <v>211</v>
      </c>
      <c r="D166" s="119" t="s">
        <v>11151</v>
      </c>
      <c r="E166" s="121">
        <v>0.22</v>
      </c>
      <c r="F166" s="1251" t="s">
        <v>237</v>
      </c>
      <c r="G166" s="1418" t="s">
        <v>11146</v>
      </c>
      <c r="H166" s="121">
        <v>2.27</v>
      </c>
      <c r="I166" s="1251">
        <v>515</v>
      </c>
      <c r="J166" s="1418" t="s">
        <v>11225</v>
      </c>
      <c r="K166" s="965">
        <f t="shared" si="3"/>
        <v>2.0499999999999998</v>
      </c>
      <c r="L166" s="1419" t="s">
        <v>10939</v>
      </c>
      <c r="M166" s="1321" t="s">
        <v>10939</v>
      </c>
      <c r="N166" s="127" t="s">
        <v>11251</v>
      </c>
    </row>
    <row r="167" spans="1:14" s="1656" customFormat="1">
      <c r="A167" s="73">
        <v>36</v>
      </c>
      <c r="B167" s="118"/>
      <c r="C167" s="3276">
        <v>405</v>
      </c>
      <c r="D167" s="118" t="s">
        <v>11150</v>
      </c>
      <c r="E167" s="121">
        <v>0</v>
      </c>
      <c r="F167" s="1251">
        <v>41</v>
      </c>
      <c r="G167" s="1418" t="s">
        <v>9957</v>
      </c>
      <c r="H167" s="121">
        <v>1.47</v>
      </c>
      <c r="I167" s="1251">
        <v>211</v>
      </c>
      <c r="J167" s="1418" t="s">
        <v>11151</v>
      </c>
      <c r="K167" s="965">
        <f t="shared" ref="K167:K173" si="4">H167-E167</f>
        <v>1.47</v>
      </c>
      <c r="L167" s="1419" t="s">
        <v>10940</v>
      </c>
      <c r="M167" s="1321" t="s">
        <v>10941</v>
      </c>
      <c r="N167" s="127" t="s">
        <v>11252</v>
      </c>
    </row>
    <row r="168" spans="1:14" s="1656" customFormat="1">
      <c r="A168" s="73">
        <v>36</v>
      </c>
      <c r="B168" s="118"/>
      <c r="C168" s="3276">
        <v>404</v>
      </c>
      <c r="D168" s="119" t="s">
        <v>9955</v>
      </c>
      <c r="E168" s="121">
        <v>0</v>
      </c>
      <c r="F168" s="1251">
        <v>26</v>
      </c>
      <c r="G168" s="1418" t="s">
        <v>9966</v>
      </c>
      <c r="H168" s="121">
        <v>1.51</v>
      </c>
      <c r="I168" s="1251">
        <v>41</v>
      </c>
      <c r="J168" s="1418" t="s">
        <v>9957</v>
      </c>
      <c r="K168" s="965">
        <f t="shared" si="4"/>
        <v>1.51</v>
      </c>
      <c r="L168" s="1419" t="s">
        <v>10941</v>
      </c>
      <c r="M168" s="1321" t="s">
        <v>10941</v>
      </c>
      <c r="N168" s="127" t="s">
        <v>11253</v>
      </c>
    </row>
    <row r="169" spans="1:14" s="1656" customFormat="1">
      <c r="A169" s="73">
        <v>36</v>
      </c>
      <c r="B169" s="118"/>
      <c r="C169" s="3276">
        <v>41</v>
      </c>
      <c r="D169" s="1418" t="s">
        <v>9957</v>
      </c>
      <c r="E169" s="121">
        <v>7.63</v>
      </c>
      <c r="F169" s="1251">
        <v>26</v>
      </c>
      <c r="G169" s="1418" t="s">
        <v>9966</v>
      </c>
      <c r="H169" s="121">
        <v>10.95</v>
      </c>
      <c r="I169" s="1251" t="s">
        <v>237</v>
      </c>
      <c r="J169" s="1418" t="s">
        <v>11146</v>
      </c>
      <c r="K169" s="965">
        <f t="shared" si="4"/>
        <v>3.3199999999999994</v>
      </c>
      <c r="L169" s="1419" t="s">
        <v>11246</v>
      </c>
      <c r="M169" s="1321" t="s">
        <v>11246</v>
      </c>
      <c r="N169" s="127" t="s">
        <v>11254</v>
      </c>
    </row>
    <row r="170" spans="1:14" s="1656" customFormat="1">
      <c r="A170" s="73">
        <v>36</v>
      </c>
      <c r="B170" s="118"/>
      <c r="C170" s="3276">
        <v>41</v>
      </c>
      <c r="D170" s="1418" t="s">
        <v>9957</v>
      </c>
      <c r="E170" s="121">
        <v>5.76</v>
      </c>
      <c r="F170" s="1251" t="s">
        <v>1755</v>
      </c>
      <c r="G170" s="1418" t="s">
        <v>9056</v>
      </c>
      <c r="H170" s="121">
        <v>7.63</v>
      </c>
      <c r="I170" s="1251">
        <v>26</v>
      </c>
      <c r="J170" s="1418" t="s">
        <v>9966</v>
      </c>
      <c r="K170" s="965">
        <f t="shared" si="4"/>
        <v>1.87</v>
      </c>
      <c r="L170" s="1419" t="s">
        <v>11047</v>
      </c>
      <c r="M170" s="1321" t="s">
        <v>11047</v>
      </c>
      <c r="N170" s="127" t="s">
        <v>11255</v>
      </c>
    </row>
    <row r="171" spans="1:14" s="1656" customFormat="1">
      <c r="A171" s="73">
        <v>36</v>
      </c>
      <c r="B171" s="118"/>
      <c r="C171" s="3276">
        <v>682</v>
      </c>
      <c r="D171" s="119" t="s">
        <v>10037</v>
      </c>
      <c r="E171" s="121">
        <v>0</v>
      </c>
      <c r="F171" s="1251">
        <v>26</v>
      </c>
      <c r="G171" s="1418" t="s">
        <v>9966</v>
      </c>
      <c r="H171" s="121">
        <v>0.42</v>
      </c>
      <c r="I171" s="1251">
        <v>26</v>
      </c>
      <c r="J171" s="1418" t="s">
        <v>9966</v>
      </c>
      <c r="K171" s="965">
        <f t="shared" si="4"/>
        <v>0.42</v>
      </c>
      <c r="L171" s="1419" t="s">
        <v>10976</v>
      </c>
      <c r="M171" s="1321" t="s">
        <v>23</v>
      </c>
      <c r="N171" s="2662" t="s">
        <v>11268</v>
      </c>
    </row>
    <row r="172" spans="1:14" s="1656" customFormat="1">
      <c r="A172" s="73">
        <v>36</v>
      </c>
      <c r="B172" s="118"/>
      <c r="C172" s="3276">
        <v>202</v>
      </c>
      <c r="D172" s="118" t="s">
        <v>11148</v>
      </c>
      <c r="E172" s="121">
        <v>0</v>
      </c>
      <c r="F172" s="1251">
        <v>26</v>
      </c>
      <c r="G172" s="1418" t="s">
        <v>9966</v>
      </c>
      <c r="H172" s="121">
        <v>1.77</v>
      </c>
      <c r="I172" s="1251">
        <v>403</v>
      </c>
      <c r="J172" s="1418" t="s">
        <v>11149</v>
      </c>
      <c r="K172" s="965">
        <f t="shared" si="4"/>
        <v>1.77</v>
      </c>
      <c r="L172" s="1419" t="s">
        <v>10976</v>
      </c>
      <c r="M172" s="1321" t="s">
        <v>11276</v>
      </c>
      <c r="N172" s="127" t="s">
        <v>11277</v>
      </c>
    </row>
    <row r="173" spans="1:14" s="1656" customFormat="1">
      <c r="A173" s="73">
        <v>36</v>
      </c>
      <c r="B173" s="118"/>
      <c r="C173" s="3276">
        <v>403</v>
      </c>
      <c r="D173" s="118" t="s">
        <v>11149</v>
      </c>
      <c r="E173" s="121">
        <v>0</v>
      </c>
      <c r="F173" s="1251">
        <v>41</v>
      </c>
      <c r="G173" s="1418" t="s">
        <v>9957</v>
      </c>
      <c r="H173" s="121">
        <v>0.57999999999999996</v>
      </c>
      <c r="I173" s="1251">
        <v>202</v>
      </c>
      <c r="J173" s="1418" t="s">
        <v>11148</v>
      </c>
      <c r="K173" s="965">
        <f t="shared" si="4"/>
        <v>0.57999999999999996</v>
      </c>
      <c r="L173" s="1419" t="s">
        <v>11260</v>
      </c>
      <c r="M173" s="1321" t="s">
        <v>10976</v>
      </c>
      <c r="N173" s="127" t="s">
        <v>11273</v>
      </c>
    </row>
    <row r="174" spans="1:14" s="1656" customFormat="1">
      <c r="A174" s="73">
        <v>36</v>
      </c>
      <c r="B174" s="118"/>
      <c r="C174" s="3276">
        <v>202</v>
      </c>
      <c r="D174" s="118" t="s">
        <v>11148</v>
      </c>
      <c r="E174" s="121">
        <v>1.77</v>
      </c>
      <c r="F174" s="1251">
        <v>403</v>
      </c>
      <c r="G174" s="1418" t="s">
        <v>11149</v>
      </c>
      <c r="H174" s="121">
        <v>3.18</v>
      </c>
      <c r="I174" s="1251" t="s">
        <v>237</v>
      </c>
      <c r="J174" s="1418" t="s">
        <v>11146</v>
      </c>
      <c r="K174" s="965">
        <f>H174-E174</f>
        <v>1.4100000000000001</v>
      </c>
      <c r="L174" s="1419" t="s">
        <v>11247</v>
      </c>
      <c r="M174" s="1321" t="s">
        <v>11048</v>
      </c>
      <c r="N174" s="127" t="s">
        <v>11293</v>
      </c>
    </row>
    <row r="175" spans="1:14" s="1656" customFormat="1">
      <c r="A175" s="73">
        <v>36</v>
      </c>
      <c r="B175" s="118"/>
      <c r="C175" s="3276">
        <v>437</v>
      </c>
      <c r="D175" s="118" t="s">
        <v>11147</v>
      </c>
      <c r="E175" s="121">
        <v>0</v>
      </c>
      <c r="F175" s="1251" t="s">
        <v>237</v>
      </c>
      <c r="G175" s="1418" t="s">
        <v>11146</v>
      </c>
      <c r="H175" s="121">
        <v>1.2</v>
      </c>
      <c r="I175" s="1251">
        <v>202</v>
      </c>
      <c r="J175" s="1418" t="s">
        <v>11148</v>
      </c>
      <c r="K175" s="965">
        <f>H175-E175</f>
        <v>1.2</v>
      </c>
      <c r="L175" s="1419" t="s">
        <v>10977</v>
      </c>
      <c r="M175" s="1321" t="s">
        <v>10976</v>
      </c>
      <c r="N175" s="127" t="s">
        <v>11274</v>
      </c>
    </row>
    <row r="176" spans="1:14" s="1656" customFormat="1">
      <c r="A176" s="73">
        <v>36</v>
      </c>
      <c r="B176" s="118"/>
      <c r="C176" s="3276">
        <v>20</v>
      </c>
      <c r="D176" s="119" t="s">
        <v>11144</v>
      </c>
      <c r="E176" s="121">
        <v>0</v>
      </c>
      <c r="F176" s="1251" t="s">
        <v>237</v>
      </c>
      <c r="G176" s="1418" t="s">
        <v>11146</v>
      </c>
      <c r="H176" s="121">
        <v>2.9</v>
      </c>
      <c r="I176" s="1251">
        <v>72</v>
      </c>
      <c r="J176" s="1418" t="s">
        <v>10039</v>
      </c>
      <c r="K176" s="965">
        <f>H176-E176</f>
        <v>2.9</v>
      </c>
      <c r="L176" s="1419" t="s">
        <v>10977</v>
      </c>
      <c r="M176" s="1321" t="s">
        <v>11118</v>
      </c>
      <c r="N176" s="127" t="s">
        <v>11385</v>
      </c>
    </row>
    <row r="177" spans="1:14" s="1656" customFormat="1">
      <c r="A177" s="73">
        <v>36</v>
      </c>
      <c r="B177" s="118"/>
      <c r="C177" s="3276">
        <v>271</v>
      </c>
      <c r="D177" s="119" t="s">
        <v>767</v>
      </c>
      <c r="E177" s="121">
        <v>0</v>
      </c>
      <c r="F177" s="1251">
        <v>72</v>
      </c>
      <c r="G177" s="1418" t="s">
        <v>10039</v>
      </c>
      <c r="H177" s="121">
        <v>3.28</v>
      </c>
      <c r="I177" s="1251">
        <v>458</v>
      </c>
      <c r="J177" s="1418" t="s">
        <v>10012</v>
      </c>
      <c r="K177" s="965">
        <f>H177-E177</f>
        <v>3.28</v>
      </c>
      <c r="L177" s="1419" t="s">
        <v>11248</v>
      </c>
      <c r="M177" s="1321" t="s">
        <v>11249</v>
      </c>
      <c r="N177" s="127" t="s">
        <v>11294</v>
      </c>
    </row>
    <row r="178" spans="1:14" s="1656" customFormat="1">
      <c r="A178" s="73">
        <v>36</v>
      </c>
      <c r="B178" s="118"/>
      <c r="C178" s="3276">
        <v>632</v>
      </c>
      <c r="D178" s="119" t="s">
        <v>11297</v>
      </c>
      <c r="E178" s="121">
        <v>0</v>
      </c>
      <c r="F178" s="1251">
        <v>271</v>
      </c>
      <c r="G178" s="1418" t="s">
        <v>767</v>
      </c>
      <c r="H178" s="121">
        <v>0.38</v>
      </c>
      <c r="I178" s="1251" t="s">
        <v>875</v>
      </c>
      <c r="J178" s="1418" t="s">
        <v>33</v>
      </c>
      <c r="K178" s="965">
        <f>H178-E178</f>
        <v>0.38</v>
      </c>
      <c r="L178" s="1419" t="s">
        <v>11248</v>
      </c>
      <c r="M178" s="1321" t="s">
        <v>11249</v>
      </c>
      <c r="N178" s="127" t="s">
        <v>11295</v>
      </c>
    </row>
    <row r="179" spans="1:14" s="1656" customFormat="1">
      <c r="A179" s="73">
        <v>36</v>
      </c>
      <c r="B179" s="118"/>
      <c r="C179" s="3276">
        <v>374</v>
      </c>
      <c r="D179" s="119" t="s">
        <v>11230</v>
      </c>
      <c r="E179" s="121">
        <v>0</v>
      </c>
      <c r="F179" s="1251">
        <v>271</v>
      </c>
      <c r="G179" s="1418" t="s">
        <v>767</v>
      </c>
      <c r="H179" s="121">
        <v>0.16</v>
      </c>
      <c r="I179" s="1251">
        <v>20</v>
      </c>
      <c r="J179" s="1418" t="s">
        <v>11144</v>
      </c>
      <c r="K179" s="965">
        <f t="shared" ref="K179:K218" si="5">H179-E179</f>
        <v>0.16</v>
      </c>
      <c r="L179" s="1419" t="s">
        <v>11248</v>
      </c>
      <c r="M179" s="1321" t="s">
        <v>11249</v>
      </c>
      <c r="N179" s="127" t="s">
        <v>11296</v>
      </c>
    </row>
    <row r="180" spans="1:14" s="1656" customFormat="1">
      <c r="A180" s="73">
        <v>36</v>
      </c>
      <c r="B180" s="118"/>
      <c r="C180" s="3276">
        <v>73</v>
      </c>
      <c r="D180" s="119" t="s">
        <v>11231</v>
      </c>
      <c r="E180" s="121">
        <v>0</v>
      </c>
      <c r="F180" s="1251" t="s">
        <v>237</v>
      </c>
      <c r="G180" s="1418" t="s">
        <v>11146</v>
      </c>
      <c r="H180" s="121">
        <v>1.92</v>
      </c>
      <c r="I180" s="1689" t="s">
        <v>3177</v>
      </c>
      <c r="J180" s="1418" t="s">
        <v>3186</v>
      </c>
      <c r="K180" s="965">
        <f t="shared" si="5"/>
        <v>1.92</v>
      </c>
      <c r="L180" s="1419" t="s">
        <v>11118</v>
      </c>
      <c r="M180" s="1321" t="s">
        <v>11300</v>
      </c>
      <c r="N180" s="127" t="s">
        <v>11407</v>
      </c>
    </row>
    <row r="181" spans="1:14" s="1656" customFormat="1">
      <c r="A181" s="73">
        <v>36</v>
      </c>
      <c r="B181" s="118"/>
      <c r="C181" s="3276">
        <v>575</v>
      </c>
      <c r="D181" s="119" t="s">
        <v>11232</v>
      </c>
      <c r="E181" s="121">
        <v>0</v>
      </c>
      <c r="F181" s="1689" t="s">
        <v>3177</v>
      </c>
      <c r="G181" s="1418" t="s">
        <v>3186</v>
      </c>
      <c r="H181" s="121">
        <v>1.98</v>
      </c>
      <c r="I181" s="1251" t="s">
        <v>237</v>
      </c>
      <c r="J181" s="1418" t="s">
        <v>11146</v>
      </c>
      <c r="K181" s="965">
        <f t="shared" si="5"/>
        <v>1.98</v>
      </c>
      <c r="L181" s="1419" t="s">
        <v>11298</v>
      </c>
      <c r="M181" s="1321" t="s">
        <v>11264</v>
      </c>
      <c r="N181" s="127" t="s">
        <v>11408</v>
      </c>
    </row>
    <row r="182" spans="1:14" s="1656" customFormat="1">
      <c r="A182" s="73">
        <v>36</v>
      </c>
      <c r="B182" s="118"/>
      <c r="C182" s="3276">
        <v>691</v>
      </c>
      <c r="D182" s="119" t="s">
        <v>11233</v>
      </c>
      <c r="E182" s="121">
        <v>0</v>
      </c>
      <c r="F182" s="1251">
        <v>39</v>
      </c>
      <c r="G182" s="1418" t="s">
        <v>11244</v>
      </c>
      <c r="H182" s="121">
        <v>1.61</v>
      </c>
      <c r="I182" s="1251" t="s">
        <v>237</v>
      </c>
      <c r="J182" s="1418" t="s">
        <v>11146</v>
      </c>
      <c r="K182" s="965">
        <f t="shared" si="5"/>
        <v>1.61</v>
      </c>
      <c r="L182" s="1419" t="s">
        <v>11119</v>
      </c>
      <c r="M182" s="1321" t="s">
        <v>11265</v>
      </c>
      <c r="N182" s="127" t="s">
        <v>11415</v>
      </c>
    </row>
    <row r="183" spans="1:14" s="1656" customFormat="1">
      <c r="A183" s="73">
        <v>36</v>
      </c>
      <c r="B183" s="118"/>
      <c r="C183" s="3276">
        <v>354</v>
      </c>
      <c r="D183" s="119" t="s">
        <v>11234</v>
      </c>
      <c r="E183" s="121">
        <v>0</v>
      </c>
      <c r="F183" s="1251">
        <v>355</v>
      </c>
      <c r="G183" s="1418" t="s">
        <v>11234</v>
      </c>
      <c r="H183" s="121">
        <v>1.17</v>
      </c>
      <c r="I183" s="1251">
        <v>39</v>
      </c>
      <c r="J183" s="1418" t="s">
        <v>11234</v>
      </c>
      <c r="K183" s="965">
        <f t="shared" si="5"/>
        <v>1.17</v>
      </c>
      <c r="L183" s="1419" t="s">
        <v>11119</v>
      </c>
      <c r="M183" s="1321" t="s">
        <v>11266</v>
      </c>
      <c r="N183" s="127" t="s">
        <v>11416</v>
      </c>
    </row>
    <row r="184" spans="1:14" s="1656" customFormat="1">
      <c r="A184" s="73">
        <v>36</v>
      </c>
      <c r="B184" s="118"/>
      <c r="C184" s="3276">
        <v>355</v>
      </c>
      <c r="D184" s="119" t="s">
        <v>11234</v>
      </c>
      <c r="E184" s="121">
        <v>0</v>
      </c>
      <c r="F184" s="1251">
        <v>354</v>
      </c>
      <c r="G184" s="1418" t="s">
        <v>11234</v>
      </c>
      <c r="H184" s="121">
        <v>0.81</v>
      </c>
      <c r="I184" s="1251">
        <v>355</v>
      </c>
      <c r="J184" s="1418" t="s">
        <v>11234</v>
      </c>
      <c r="K184" s="965">
        <f t="shared" si="5"/>
        <v>0.81</v>
      </c>
      <c r="L184" s="1419" t="s">
        <v>11299</v>
      </c>
      <c r="M184" s="1321" t="s">
        <v>11266</v>
      </c>
      <c r="N184" s="127" t="s">
        <v>11417</v>
      </c>
    </row>
    <row r="185" spans="1:14" s="1656" customFormat="1">
      <c r="A185" s="73">
        <v>36</v>
      </c>
      <c r="B185" s="118"/>
      <c r="C185" s="3276">
        <v>39</v>
      </c>
      <c r="D185" s="119" t="s">
        <v>11235</v>
      </c>
      <c r="E185" s="121">
        <v>2</v>
      </c>
      <c r="F185" s="1251" t="s">
        <v>11245</v>
      </c>
      <c r="G185" s="1418" t="s">
        <v>3217</v>
      </c>
      <c r="H185" s="121">
        <v>4.55</v>
      </c>
      <c r="I185" s="1251" t="s">
        <v>11229</v>
      </c>
      <c r="J185" s="1418" t="s">
        <v>11229</v>
      </c>
      <c r="K185" s="965">
        <f t="shared" si="5"/>
        <v>2.5499999999999998</v>
      </c>
      <c r="L185" s="1419" t="s">
        <v>11152</v>
      </c>
      <c r="M185" s="1321" t="s">
        <v>11301</v>
      </c>
      <c r="N185" s="127" t="s">
        <v>11409</v>
      </c>
    </row>
    <row r="186" spans="1:14" s="1656" customFormat="1">
      <c r="A186" s="73">
        <v>36</v>
      </c>
      <c r="B186" s="118"/>
      <c r="C186" s="3276">
        <v>167</v>
      </c>
      <c r="D186" s="119" t="s">
        <v>11236</v>
      </c>
      <c r="E186" s="121">
        <v>0</v>
      </c>
      <c r="F186" s="1251">
        <v>39</v>
      </c>
      <c r="G186" s="1418" t="s">
        <v>11244</v>
      </c>
      <c r="H186" s="121">
        <v>0.99</v>
      </c>
      <c r="I186" s="1251" t="s">
        <v>11245</v>
      </c>
      <c r="J186" s="1418" t="s">
        <v>3217</v>
      </c>
      <c r="K186" s="965">
        <f t="shared" si="5"/>
        <v>0.99</v>
      </c>
      <c r="L186" s="1419" t="s">
        <v>11263</v>
      </c>
      <c r="M186" s="1321" t="s">
        <v>11288</v>
      </c>
      <c r="N186" s="127" t="s">
        <v>11579</v>
      </c>
    </row>
    <row r="187" spans="1:14" s="1758" customFormat="1">
      <c r="A187" s="73">
        <v>36</v>
      </c>
      <c r="B187" s="118"/>
      <c r="C187" s="3276">
        <v>35</v>
      </c>
      <c r="D187" s="119" t="s">
        <v>11250</v>
      </c>
      <c r="E187" s="121">
        <v>0</v>
      </c>
      <c r="F187" s="1251" t="s">
        <v>237</v>
      </c>
      <c r="G187" s="1418" t="s">
        <v>11146</v>
      </c>
      <c r="H187" s="121">
        <v>0.06</v>
      </c>
      <c r="I187" s="1251">
        <v>39</v>
      </c>
      <c r="J187" s="1418" t="s">
        <v>11235</v>
      </c>
      <c r="K187" s="965">
        <f>H187-E187</f>
        <v>0.06</v>
      </c>
      <c r="L187" s="1419" t="s">
        <v>11288</v>
      </c>
      <c r="M187" s="1321" t="s">
        <v>23</v>
      </c>
      <c r="N187" s="2662" t="s">
        <v>11269</v>
      </c>
    </row>
    <row r="188" spans="1:14" s="1758" customFormat="1">
      <c r="A188" s="73">
        <v>36</v>
      </c>
      <c r="B188" s="118"/>
      <c r="C188" s="3276">
        <v>814</v>
      </c>
      <c r="D188" s="119" t="s">
        <v>731</v>
      </c>
      <c r="E188" s="121">
        <v>0</v>
      </c>
      <c r="F188" s="1251">
        <v>167</v>
      </c>
      <c r="G188" s="1418" t="s">
        <v>11236</v>
      </c>
      <c r="H188" s="121">
        <v>0.11</v>
      </c>
      <c r="I188" s="1251" t="s">
        <v>875</v>
      </c>
      <c r="J188" s="1418" t="s">
        <v>33</v>
      </c>
      <c r="K188" s="965">
        <f>H188-E188</f>
        <v>0.11</v>
      </c>
      <c r="L188" s="1419" t="s">
        <v>11288</v>
      </c>
      <c r="M188" s="1321" t="s">
        <v>23</v>
      </c>
      <c r="N188" s="127" t="s">
        <v>4945</v>
      </c>
    </row>
    <row r="189" spans="1:14" s="1758" customFormat="1">
      <c r="A189" s="73">
        <v>36</v>
      </c>
      <c r="B189" s="118"/>
      <c r="C189" s="3276">
        <v>39</v>
      </c>
      <c r="D189" s="118" t="s">
        <v>11235</v>
      </c>
      <c r="E189" s="121">
        <v>0</v>
      </c>
      <c r="F189" s="580" t="s">
        <v>3177</v>
      </c>
      <c r="G189" s="162" t="s">
        <v>884</v>
      </c>
      <c r="H189" s="121">
        <v>0.62</v>
      </c>
      <c r="I189" s="69" t="s">
        <v>887</v>
      </c>
      <c r="J189" s="118" t="s">
        <v>11312</v>
      </c>
      <c r="K189" s="965">
        <f t="shared" si="5"/>
        <v>0.62</v>
      </c>
      <c r="L189" s="294" t="s">
        <v>11261</v>
      </c>
      <c r="M189" s="558" t="s">
        <v>11261</v>
      </c>
      <c r="N189" s="2659" t="s">
        <v>11420</v>
      </c>
    </row>
    <row r="190" spans="1:14" s="1758" customFormat="1">
      <c r="A190" s="73">
        <v>36</v>
      </c>
      <c r="B190" s="118"/>
      <c r="C190" s="3276">
        <v>39</v>
      </c>
      <c r="D190" s="118" t="s">
        <v>11235</v>
      </c>
      <c r="E190" s="121">
        <v>0.67</v>
      </c>
      <c r="F190" s="69" t="s">
        <v>887</v>
      </c>
      <c r="G190" s="162" t="s">
        <v>11312</v>
      </c>
      <c r="H190" s="121">
        <v>2</v>
      </c>
      <c r="I190" s="69" t="s">
        <v>11245</v>
      </c>
      <c r="J190" s="118" t="s">
        <v>3217</v>
      </c>
      <c r="K190" s="965">
        <f t="shared" si="5"/>
        <v>1.33</v>
      </c>
      <c r="L190" s="294" t="s">
        <v>11261</v>
      </c>
      <c r="M190" s="558" t="s">
        <v>11261</v>
      </c>
      <c r="N190" s="2659" t="s">
        <v>11421</v>
      </c>
    </row>
    <row r="191" spans="1:14" s="1758" customFormat="1">
      <c r="A191" s="73">
        <v>36</v>
      </c>
      <c r="B191" s="118"/>
      <c r="C191" s="3276">
        <v>746</v>
      </c>
      <c r="D191" s="118" t="s">
        <v>11418</v>
      </c>
      <c r="E191" s="121">
        <v>0</v>
      </c>
      <c r="F191" s="1689" t="s">
        <v>3177</v>
      </c>
      <c r="G191" s="1418" t="s">
        <v>3186</v>
      </c>
      <c r="H191" s="121">
        <v>0.9</v>
      </c>
      <c r="I191" s="1251">
        <v>40</v>
      </c>
      <c r="J191" s="118" t="s">
        <v>11419</v>
      </c>
      <c r="K191" s="163">
        <f t="shared" si="5"/>
        <v>0.9</v>
      </c>
      <c r="L191" s="1419" t="s">
        <v>11262</v>
      </c>
      <c r="M191" s="1321" t="s">
        <v>11262</v>
      </c>
      <c r="N191" s="2659" t="s">
        <v>11422</v>
      </c>
    </row>
    <row r="192" spans="1:14" s="1758" customFormat="1">
      <c r="A192" s="73">
        <v>36</v>
      </c>
      <c r="B192" s="118"/>
      <c r="C192" s="3276">
        <v>40</v>
      </c>
      <c r="D192" s="118" t="s">
        <v>11419</v>
      </c>
      <c r="E192" s="121">
        <v>0</v>
      </c>
      <c r="F192" s="1251">
        <v>39</v>
      </c>
      <c r="G192" s="1418" t="s">
        <v>11235</v>
      </c>
      <c r="H192" s="121">
        <v>0.92</v>
      </c>
      <c r="I192" s="1689" t="s">
        <v>3177</v>
      </c>
      <c r="J192" s="118" t="s">
        <v>3186</v>
      </c>
      <c r="K192" s="163">
        <f t="shared" si="5"/>
        <v>0.92</v>
      </c>
      <c r="L192" s="1419" t="s">
        <v>11262</v>
      </c>
      <c r="M192" s="1321" t="s">
        <v>11262</v>
      </c>
      <c r="N192" s="2659" t="s">
        <v>11423</v>
      </c>
    </row>
    <row r="193" spans="1:14" s="1758" customFormat="1">
      <c r="A193" s="73">
        <v>36</v>
      </c>
      <c r="B193" s="118"/>
      <c r="C193" s="3276">
        <v>29</v>
      </c>
      <c r="D193" s="118" t="s">
        <v>11554</v>
      </c>
      <c r="E193" s="121">
        <v>0</v>
      </c>
      <c r="F193" s="1251" t="s">
        <v>887</v>
      </c>
      <c r="G193" s="1418" t="s">
        <v>11312</v>
      </c>
      <c r="H193" s="121">
        <v>2.77</v>
      </c>
      <c r="I193" s="1689">
        <v>39</v>
      </c>
      <c r="J193" s="118" t="s">
        <v>11235</v>
      </c>
      <c r="K193" s="163">
        <f t="shared" si="5"/>
        <v>2.77</v>
      </c>
      <c r="L193" s="1419" t="s">
        <v>11263</v>
      </c>
      <c r="M193" s="1321" t="s">
        <v>11556</v>
      </c>
      <c r="N193" s="2659" t="s">
        <v>11555</v>
      </c>
    </row>
    <row r="194" spans="1:14" s="1758" customFormat="1">
      <c r="A194" s="73">
        <v>36</v>
      </c>
      <c r="B194" s="118"/>
      <c r="C194" s="3276">
        <v>285</v>
      </c>
      <c r="D194" s="118" t="s">
        <v>10011</v>
      </c>
      <c r="E194" s="121">
        <v>0</v>
      </c>
      <c r="F194" s="1251">
        <v>29</v>
      </c>
      <c r="G194" s="1418" t="s">
        <v>11554</v>
      </c>
      <c r="H194" s="121">
        <v>1.53</v>
      </c>
      <c r="I194" s="1689">
        <v>167</v>
      </c>
      <c r="J194" s="118" t="s">
        <v>11236</v>
      </c>
      <c r="K194" s="163">
        <f t="shared" si="5"/>
        <v>1.53</v>
      </c>
      <c r="L194" s="1419" t="s">
        <v>11267</v>
      </c>
      <c r="M194" s="1321" t="s">
        <v>11286</v>
      </c>
      <c r="N194" s="2659" t="s">
        <v>11557</v>
      </c>
    </row>
    <row r="195" spans="1:14" s="1758" customFormat="1">
      <c r="A195" s="73">
        <v>36</v>
      </c>
      <c r="B195" s="118"/>
      <c r="C195" s="3276">
        <v>167</v>
      </c>
      <c r="D195" s="118" t="s">
        <v>11236</v>
      </c>
      <c r="E195" s="121">
        <v>0.99</v>
      </c>
      <c r="F195" s="1251" t="s">
        <v>11245</v>
      </c>
      <c r="G195" s="1418" t="s">
        <v>3217</v>
      </c>
      <c r="H195" s="121">
        <v>3.08</v>
      </c>
      <c r="I195" s="1689">
        <v>29</v>
      </c>
      <c r="J195" s="118" t="s">
        <v>11554</v>
      </c>
      <c r="K195" s="163">
        <f t="shared" si="5"/>
        <v>2.09</v>
      </c>
      <c r="L195" s="1419" t="s">
        <v>11286</v>
      </c>
      <c r="M195" s="1321" t="s">
        <v>11556</v>
      </c>
      <c r="N195" s="2659" t="s">
        <v>11558</v>
      </c>
    </row>
    <row r="196" spans="1:14" s="1758" customFormat="1">
      <c r="A196" s="73">
        <v>36</v>
      </c>
      <c r="B196" s="118"/>
      <c r="C196" s="3276">
        <v>370</v>
      </c>
      <c r="D196" s="118" t="s">
        <v>11580</v>
      </c>
      <c r="E196" s="121">
        <v>0</v>
      </c>
      <c r="F196" s="1251" t="s">
        <v>11229</v>
      </c>
      <c r="G196" s="1418" t="s">
        <v>11229</v>
      </c>
      <c r="H196" s="121">
        <v>0.96</v>
      </c>
      <c r="I196" s="1251">
        <v>812</v>
      </c>
      <c r="J196" s="1418" t="s">
        <v>11580</v>
      </c>
      <c r="K196" s="965">
        <f t="shared" si="5"/>
        <v>0.96</v>
      </c>
      <c r="L196" s="1419" t="s">
        <v>11288</v>
      </c>
      <c r="M196" s="1321" t="s">
        <v>11289</v>
      </c>
      <c r="N196" s="127" t="s">
        <v>11585</v>
      </c>
    </row>
    <row r="197" spans="1:14" s="1758" customFormat="1">
      <c r="A197" s="73">
        <v>36</v>
      </c>
      <c r="B197" s="118"/>
      <c r="C197" s="3276">
        <v>812</v>
      </c>
      <c r="D197" s="118" t="s">
        <v>11580</v>
      </c>
      <c r="E197" s="121">
        <v>0</v>
      </c>
      <c r="F197" s="1251">
        <v>370</v>
      </c>
      <c r="G197" s="1418" t="s">
        <v>11580</v>
      </c>
      <c r="H197" s="121">
        <v>0.61</v>
      </c>
      <c r="I197" s="1251" t="s">
        <v>875</v>
      </c>
      <c r="J197" s="1418" t="s">
        <v>33</v>
      </c>
      <c r="K197" s="965">
        <f t="shared" si="5"/>
        <v>0.61</v>
      </c>
      <c r="L197" s="1419" t="s">
        <v>11288</v>
      </c>
      <c r="M197" s="1321" t="s">
        <v>11288</v>
      </c>
      <c r="N197" s="127" t="s">
        <v>11587</v>
      </c>
    </row>
    <row r="198" spans="1:14" s="1758" customFormat="1">
      <c r="A198" s="73">
        <v>36</v>
      </c>
      <c r="B198" s="118"/>
      <c r="C198" s="3276">
        <v>492</v>
      </c>
      <c r="D198" s="118" t="s">
        <v>11582</v>
      </c>
      <c r="E198" s="121">
        <v>0</v>
      </c>
      <c r="F198" s="1251" t="s">
        <v>11229</v>
      </c>
      <c r="G198" s="1418" t="s">
        <v>11229</v>
      </c>
      <c r="H198" s="121">
        <v>0.69</v>
      </c>
      <c r="I198" s="1251" t="s">
        <v>9261</v>
      </c>
      <c r="J198" s="1418" t="s">
        <v>9261</v>
      </c>
      <c r="K198" s="965">
        <f t="shared" si="5"/>
        <v>0.69</v>
      </c>
      <c r="L198" s="1419" t="s">
        <v>11289</v>
      </c>
      <c r="M198" s="1321" t="s">
        <v>11583</v>
      </c>
      <c r="N198" s="127" t="s">
        <v>11584</v>
      </c>
    </row>
    <row r="199" spans="1:14" s="1758" customFormat="1">
      <c r="A199" s="73">
        <v>36</v>
      </c>
      <c r="B199" s="118"/>
      <c r="C199" s="3276">
        <v>514</v>
      </c>
      <c r="D199" s="118" t="s">
        <v>11581</v>
      </c>
      <c r="E199" s="121">
        <v>0</v>
      </c>
      <c r="F199" s="1251">
        <v>492</v>
      </c>
      <c r="G199" s="1418" t="s">
        <v>11582</v>
      </c>
      <c r="H199" s="121">
        <v>0.15</v>
      </c>
      <c r="I199" s="1251" t="s">
        <v>875</v>
      </c>
      <c r="J199" s="1418" t="s">
        <v>33</v>
      </c>
      <c r="K199" s="965">
        <f t="shared" si="5"/>
        <v>0.15</v>
      </c>
      <c r="L199" s="1419" t="s">
        <v>11289</v>
      </c>
      <c r="M199" s="1321" t="s">
        <v>11289</v>
      </c>
      <c r="N199" s="127" t="s">
        <v>11586</v>
      </c>
    </row>
    <row r="200" spans="1:14" s="1758" customFormat="1">
      <c r="A200" s="73">
        <v>36</v>
      </c>
      <c r="B200" s="118"/>
      <c r="C200" s="3276">
        <v>811</v>
      </c>
      <c r="D200" s="118" t="s">
        <v>11412</v>
      </c>
      <c r="E200" s="121">
        <v>0</v>
      </c>
      <c r="F200" s="1251" t="s">
        <v>11229</v>
      </c>
      <c r="G200" s="1418" t="s">
        <v>11229</v>
      </c>
      <c r="H200" s="121">
        <v>1.67</v>
      </c>
      <c r="I200" s="1251" t="s">
        <v>875</v>
      </c>
      <c r="J200" s="1418" t="s">
        <v>33</v>
      </c>
      <c r="K200" s="965">
        <f t="shared" si="5"/>
        <v>1.67</v>
      </c>
      <c r="L200" s="1419" t="s">
        <v>11424</v>
      </c>
      <c r="M200" s="1321" t="s">
        <v>11424</v>
      </c>
      <c r="N200" s="127" t="s">
        <v>11597</v>
      </c>
    </row>
    <row r="201" spans="1:14" s="1758" customFormat="1">
      <c r="A201" s="73">
        <v>36</v>
      </c>
      <c r="B201" s="118"/>
      <c r="C201" s="3276">
        <v>320</v>
      </c>
      <c r="D201" s="118" t="s">
        <v>11411</v>
      </c>
      <c r="E201" s="121">
        <v>0</v>
      </c>
      <c r="F201" s="1251">
        <v>521</v>
      </c>
      <c r="G201" s="1418" t="s">
        <v>11410</v>
      </c>
      <c r="H201" s="121">
        <v>1.37</v>
      </c>
      <c r="I201" s="1251">
        <v>811</v>
      </c>
      <c r="J201" s="1418" t="s">
        <v>11412</v>
      </c>
      <c r="K201" s="965">
        <f t="shared" si="5"/>
        <v>1.37</v>
      </c>
      <c r="L201" s="1419" t="s">
        <v>11560</v>
      </c>
      <c r="M201" s="1321" t="s">
        <v>11599</v>
      </c>
      <c r="N201" s="127" t="s">
        <v>11598</v>
      </c>
    </row>
    <row r="202" spans="1:14" s="1758" customFormat="1">
      <c r="A202" s="73">
        <v>36</v>
      </c>
      <c r="B202" s="118"/>
      <c r="C202" s="3276">
        <v>521</v>
      </c>
      <c r="D202" s="118" t="s">
        <v>11410</v>
      </c>
      <c r="E202" s="121">
        <v>0</v>
      </c>
      <c r="F202" s="1251" t="s">
        <v>11229</v>
      </c>
      <c r="G202" s="1418" t="s">
        <v>11229</v>
      </c>
      <c r="H202" s="121">
        <v>2.82</v>
      </c>
      <c r="I202" s="1251" t="s">
        <v>1718</v>
      </c>
      <c r="J202" s="1418" t="s">
        <v>1718</v>
      </c>
      <c r="K202" s="965">
        <f t="shared" si="5"/>
        <v>2.82</v>
      </c>
      <c r="L202" s="1419" t="s">
        <v>11313</v>
      </c>
      <c r="M202" s="1321" t="s">
        <v>11601</v>
      </c>
      <c r="N202" s="127" t="s">
        <v>11600</v>
      </c>
    </row>
    <row r="203" spans="1:14" s="1758" customFormat="1" ht="30">
      <c r="A203" s="73">
        <v>36</v>
      </c>
      <c r="B203" s="118"/>
      <c r="C203" s="3276">
        <v>164</v>
      </c>
      <c r="D203" s="119" t="s">
        <v>11240</v>
      </c>
      <c r="E203" s="121">
        <v>0</v>
      </c>
      <c r="F203" s="1251">
        <v>25</v>
      </c>
      <c r="G203" s="1418" t="s">
        <v>11239</v>
      </c>
      <c r="H203" s="121">
        <v>3.78</v>
      </c>
      <c r="I203" s="1251" t="s">
        <v>1718</v>
      </c>
      <c r="J203" s="1418" t="s">
        <v>1718</v>
      </c>
      <c r="K203" s="965">
        <f t="shared" ref="K203:K208" si="6">H203-E203</f>
        <v>3.78</v>
      </c>
      <c r="L203" s="1419" t="s">
        <v>11314</v>
      </c>
      <c r="M203" s="1321" t="s">
        <v>11313</v>
      </c>
      <c r="N203" s="2662" t="s">
        <v>11606</v>
      </c>
    </row>
    <row r="204" spans="1:14" s="1758" customFormat="1">
      <c r="A204" s="73">
        <v>36</v>
      </c>
      <c r="B204" s="118"/>
      <c r="C204" s="3276">
        <v>353</v>
      </c>
      <c r="D204" s="118" t="s">
        <v>11307</v>
      </c>
      <c r="E204" s="121">
        <v>0</v>
      </c>
      <c r="F204" s="1251" t="s">
        <v>1718</v>
      </c>
      <c r="G204" s="1418" t="s">
        <v>1718</v>
      </c>
      <c r="H204" s="121">
        <v>1.9</v>
      </c>
      <c r="I204" s="1251">
        <v>38</v>
      </c>
      <c r="J204" s="1418" t="s">
        <v>10036</v>
      </c>
      <c r="K204" s="965">
        <f t="shared" si="6"/>
        <v>1.9</v>
      </c>
      <c r="L204" s="1419" t="s">
        <v>11425</v>
      </c>
      <c r="M204" s="1321" t="s">
        <v>11601</v>
      </c>
      <c r="N204" s="127" t="s">
        <v>11602</v>
      </c>
    </row>
    <row r="205" spans="1:14" s="2019" customFormat="1">
      <c r="A205" s="967"/>
      <c r="B205" s="968"/>
      <c r="C205" s="3278"/>
      <c r="D205" s="950" t="s">
        <v>10137</v>
      </c>
      <c r="E205" s="969"/>
      <c r="F205" s="970"/>
      <c r="G205" s="971"/>
      <c r="H205" s="969"/>
      <c r="I205" s="970"/>
      <c r="J205" s="968"/>
      <c r="K205" s="972"/>
      <c r="L205" s="973"/>
      <c r="M205" s="966"/>
      <c r="N205" s="117"/>
    </row>
    <row r="206" spans="1:14" s="1758" customFormat="1">
      <c r="A206" s="73">
        <v>36</v>
      </c>
      <c r="B206" s="118"/>
      <c r="C206" s="3276">
        <v>638</v>
      </c>
      <c r="D206" s="119" t="s">
        <v>11241</v>
      </c>
      <c r="E206" s="121">
        <v>0.185</v>
      </c>
      <c r="F206" s="1251" t="s">
        <v>9261</v>
      </c>
      <c r="G206" s="1418" t="s">
        <v>9261</v>
      </c>
      <c r="H206" s="121">
        <v>1.1200000000000001</v>
      </c>
      <c r="I206" s="1251">
        <v>164</v>
      </c>
      <c r="J206" s="1418" t="s">
        <v>11240</v>
      </c>
      <c r="K206" s="965">
        <f t="shared" si="6"/>
        <v>0.93500000000000005</v>
      </c>
      <c r="L206" s="1419" t="s">
        <v>11315</v>
      </c>
      <c r="M206" s="1321" t="s">
        <v>11313</v>
      </c>
      <c r="N206" s="127" t="s">
        <v>11607</v>
      </c>
    </row>
    <row r="207" spans="1:14" s="1758" customFormat="1">
      <c r="A207" s="73">
        <v>36</v>
      </c>
      <c r="B207" s="118"/>
      <c r="C207" s="3276">
        <v>633</v>
      </c>
      <c r="D207" s="119" t="s">
        <v>11238</v>
      </c>
      <c r="E207" s="121">
        <v>0</v>
      </c>
      <c r="F207" s="1251">
        <v>24</v>
      </c>
      <c r="G207" s="1418" t="s">
        <v>11237</v>
      </c>
      <c r="H207" s="121">
        <v>0.55000000000000004</v>
      </c>
      <c r="I207" s="1251" t="s">
        <v>875</v>
      </c>
      <c r="J207" s="1418" t="s">
        <v>33</v>
      </c>
      <c r="K207" s="965">
        <f t="shared" si="6"/>
        <v>0.55000000000000004</v>
      </c>
      <c r="L207" s="1419" t="s">
        <v>11589</v>
      </c>
      <c r="M207" s="1321" t="s">
        <v>11590</v>
      </c>
      <c r="N207" s="127" t="s">
        <v>11889</v>
      </c>
    </row>
    <row r="208" spans="1:14" s="1758" customFormat="1">
      <c r="A208" s="73">
        <v>36</v>
      </c>
      <c r="B208" s="118"/>
      <c r="C208" s="3276">
        <v>25</v>
      </c>
      <c r="D208" s="119" t="s">
        <v>11239</v>
      </c>
      <c r="E208" s="121">
        <v>0.96</v>
      </c>
      <c r="F208" s="1251" t="s">
        <v>9261</v>
      </c>
      <c r="G208" s="1418" t="s">
        <v>9261</v>
      </c>
      <c r="H208" s="121">
        <v>4.08</v>
      </c>
      <c r="I208" s="1251" t="s">
        <v>875</v>
      </c>
      <c r="J208" s="1418" t="s">
        <v>33</v>
      </c>
      <c r="K208" s="965">
        <f t="shared" si="6"/>
        <v>3.12</v>
      </c>
      <c r="L208" s="1419" t="s">
        <v>11589</v>
      </c>
      <c r="M208" s="1321" t="s">
        <v>11590</v>
      </c>
      <c r="N208" s="127" t="s">
        <v>11887</v>
      </c>
    </row>
    <row r="209" spans="1:14" s="1656" customFormat="1">
      <c r="A209" s="73">
        <v>36</v>
      </c>
      <c r="B209" s="118"/>
      <c r="C209" s="3276">
        <v>24</v>
      </c>
      <c r="D209" s="119" t="s">
        <v>11237</v>
      </c>
      <c r="E209" s="121">
        <v>0</v>
      </c>
      <c r="F209" s="1251" t="s">
        <v>237</v>
      </c>
      <c r="G209" s="1418" t="s">
        <v>11146</v>
      </c>
      <c r="H209" s="121">
        <v>1.8</v>
      </c>
      <c r="I209" s="1251" t="s">
        <v>237</v>
      </c>
      <c r="J209" s="1418" t="s">
        <v>11146</v>
      </c>
      <c r="K209" s="965">
        <f t="shared" si="5"/>
        <v>1.8</v>
      </c>
      <c r="L209" s="1419" t="s">
        <v>11590</v>
      </c>
      <c r="M209" s="1321" t="s">
        <v>11698</v>
      </c>
      <c r="N209" s="127" t="s">
        <v>11890</v>
      </c>
    </row>
    <row r="210" spans="1:14" s="1656" customFormat="1">
      <c r="A210" s="73">
        <v>36</v>
      </c>
      <c r="B210" s="118"/>
      <c r="C210" s="3276">
        <v>751</v>
      </c>
      <c r="D210" s="119" t="s">
        <v>11242</v>
      </c>
      <c r="E210" s="121">
        <v>0</v>
      </c>
      <c r="F210" s="1251" t="s">
        <v>237</v>
      </c>
      <c r="G210" s="1418" t="s">
        <v>11146</v>
      </c>
      <c r="H210" s="121">
        <v>0.73</v>
      </c>
      <c r="I210" s="1251">
        <v>164</v>
      </c>
      <c r="J210" s="1418" t="s">
        <v>11240</v>
      </c>
      <c r="K210" s="965">
        <f t="shared" si="5"/>
        <v>0.73</v>
      </c>
      <c r="L210" s="1419" t="s">
        <v>11698</v>
      </c>
      <c r="M210" s="1321" t="s">
        <v>11589</v>
      </c>
      <c r="N210" s="127" t="s">
        <v>11888</v>
      </c>
    </row>
    <row r="211" spans="1:14" s="1656" customFormat="1">
      <c r="A211" s="73">
        <v>36</v>
      </c>
      <c r="B211" s="118"/>
      <c r="C211" s="3276">
        <v>513</v>
      </c>
      <c r="D211" s="119" t="s">
        <v>11243</v>
      </c>
      <c r="E211" s="121">
        <v>1.1599999999999999</v>
      </c>
      <c r="F211" s="1251" t="s">
        <v>9261</v>
      </c>
      <c r="G211" s="1418" t="s">
        <v>9261</v>
      </c>
      <c r="H211" s="121">
        <v>1.52</v>
      </c>
      <c r="I211" s="1251" t="s">
        <v>237</v>
      </c>
      <c r="J211" s="1418" t="s">
        <v>11146</v>
      </c>
      <c r="K211" s="965">
        <f t="shared" si="5"/>
        <v>0.3600000000000001</v>
      </c>
      <c r="L211" s="1419" t="s">
        <v>11698</v>
      </c>
      <c r="M211" s="1321" t="s">
        <v>23</v>
      </c>
      <c r="N211" s="127" t="s">
        <v>4945</v>
      </c>
    </row>
    <row r="212" spans="1:14" s="1758" customFormat="1">
      <c r="A212" s="73">
        <v>36</v>
      </c>
      <c r="B212" s="118"/>
      <c r="C212" s="3276">
        <v>38</v>
      </c>
      <c r="D212" s="118" t="s">
        <v>10036</v>
      </c>
      <c r="E212" s="121">
        <v>5.37</v>
      </c>
      <c r="F212" s="1251">
        <v>82</v>
      </c>
      <c r="G212" s="1418" t="s">
        <v>11257</v>
      </c>
      <c r="H212" s="121">
        <v>8.41</v>
      </c>
      <c r="I212" s="1251" t="s">
        <v>1718</v>
      </c>
      <c r="J212" s="1418" t="s">
        <v>1718</v>
      </c>
      <c r="K212" s="965">
        <f t="shared" si="5"/>
        <v>3.04</v>
      </c>
      <c r="L212" s="1419" t="s">
        <v>11591</v>
      </c>
      <c r="M212" s="1321" t="s">
        <v>11919</v>
      </c>
      <c r="N212" s="127" t="s">
        <v>12431</v>
      </c>
    </row>
    <row r="213" spans="1:14" s="1758" customFormat="1">
      <c r="A213" s="73">
        <v>36</v>
      </c>
      <c r="B213" s="118"/>
      <c r="C213" s="3276">
        <v>299</v>
      </c>
      <c r="D213" s="118" t="s">
        <v>11307</v>
      </c>
      <c r="E213" s="121">
        <v>0</v>
      </c>
      <c r="F213" s="1251" t="s">
        <v>1715</v>
      </c>
      <c r="G213" s="1418" t="s">
        <v>1715</v>
      </c>
      <c r="H213" s="121">
        <v>2.52</v>
      </c>
      <c r="I213" s="1251">
        <v>38</v>
      </c>
      <c r="J213" s="1418" t="s">
        <v>10036</v>
      </c>
      <c r="K213" s="965">
        <f t="shared" si="5"/>
        <v>2.52</v>
      </c>
      <c r="L213" s="1419" t="s">
        <v>11591</v>
      </c>
      <c r="M213" s="1321" t="s">
        <v>11894</v>
      </c>
      <c r="N213" s="127" t="s">
        <v>11895</v>
      </c>
    </row>
    <row r="214" spans="1:14" s="1758" customFormat="1">
      <c r="A214" s="73">
        <v>36</v>
      </c>
      <c r="B214" s="118"/>
      <c r="C214" s="3276">
        <v>236</v>
      </c>
      <c r="D214" s="118" t="s">
        <v>11259</v>
      </c>
      <c r="E214" s="121">
        <v>0</v>
      </c>
      <c r="F214" s="1251" t="s">
        <v>237</v>
      </c>
      <c r="G214" s="1418" t="s">
        <v>11146</v>
      </c>
      <c r="H214" s="121">
        <v>0.06</v>
      </c>
      <c r="I214" s="1251">
        <v>99</v>
      </c>
      <c r="J214" s="1418" t="s">
        <v>11258</v>
      </c>
      <c r="K214" s="965">
        <f>H214-E214</f>
        <v>0.06</v>
      </c>
      <c r="L214" s="1419" t="s">
        <v>11612</v>
      </c>
      <c r="M214" s="1321" t="s">
        <v>23</v>
      </c>
      <c r="N214" s="127" t="s">
        <v>4945</v>
      </c>
    </row>
    <row r="215" spans="1:14" s="1656" customFormat="1" ht="15.75" customHeight="1">
      <c r="A215" s="73">
        <v>36</v>
      </c>
      <c r="B215" s="118"/>
      <c r="C215" s="3276">
        <v>99</v>
      </c>
      <c r="D215" s="118" t="s">
        <v>11258</v>
      </c>
      <c r="E215" s="121">
        <v>0</v>
      </c>
      <c r="F215" s="1251" t="s">
        <v>237</v>
      </c>
      <c r="G215" s="1418" t="s">
        <v>11146</v>
      </c>
      <c r="H215" s="121">
        <v>2.65</v>
      </c>
      <c r="I215" s="1251" t="s">
        <v>11245</v>
      </c>
      <c r="J215" s="1418" t="s">
        <v>3217</v>
      </c>
      <c r="K215" s="965">
        <f t="shared" si="5"/>
        <v>2.65</v>
      </c>
      <c r="L215" s="1419" t="s">
        <v>11612</v>
      </c>
      <c r="M215" s="1321" t="s">
        <v>11613</v>
      </c>
      <c r="N215" s="127" t="s">
        <v>11896</v>
      </c>
    </row>
    <row r="216" spans="1:14" s="1758" customFormat="1">
      <c r="A216" s="73">
        <v>36</v>
      </c>
      <c r="B216" s="118"/>
      <c r="C216" s="3276">
        <v>99</v>
      </c>
      <c r="D216" s="118" t="s">
        <v>11258</v>
      </c>
      <c r="E216" s="121">
        <v>2.65</v>
      </c>
      <c r="F216" s="1251" t="s">
        <v>11245</v>
      </c>
      <c r="G216" s="1418" t="s">
        <v>3217</v>
      </c>
      <c r="H216" s="121">
        <v>3.31</v>
      </c>
      <c r="I216" s="1251">
        <v>38</v>
      </c>
      <c r="J216" s="1418" t="s">
        <v>10036</v>
      </c>
      <c r="K216" s="965">
        <f t="shared" si="5"/>
        <v>0.66000000000000014</v>
      </c>
      <c r="L216" s="1419" t="s">
        <v>11613</v>
      </c>
      <c r="M216" s="1321" t="s">
        <v>11613</v>
      </c>
      <c r="N216" s="127" t="s">
        <v>11897</v>
      </c>
    </row>
    <row r="217" spans="1:14" s="1656" customFormat="1">
      <c r="A217" s="73">
        <v>36</v>
      </c>
      <c r="B217" s="118"/>
      <c r="C217" s="3276">
        <v>808</v>
      </c>
      <c r="D217" s="118" t="s">
        <v>10460</v>
      </c>
      <c r="E217" s="121">
        <v>0</v>
      </c>
      <c r="F217" s="1251">
        <v>99</v>
      </c>
      <c r="G217" s="1418" t="s">
        <v>11258</v>
      </c>
      <c r="H217" s="121">
        <v>0.08</v>
      </c>
      <c r="I217" s="1251" t="s">
        <v>875</v>
      </c>
      <c r="J217" s="1418" t="s">
        <v>33</v>
      </c>
      <c r="K217" s="965">
        <f t="shared" si="5"/>
        <v>0.08</v>
      </c>
      <c r="L217" s="1419" t="s">
        <v>11613</v>
      </c>
      <c r="M217" s="1321" t="s">
        <v>23</v>
      </c>
      <c r="N217" s="127" t="s">
        <v>4945</v>
      </c>
    </row>
    <row r="218" spans="1:14" s="1758" customFormat="1">
      <c r="A218" s="73">
        <v>36</v>
      </c>
      <c r="B218" s="118"/>
      <c r="C218" s="3276">
        <v>809</v>
      </c>
      <c r="D218" s="118" t="s">
        <v>11306</v>
      </c>
      <c r="E218" s="121">
        <v>0</v>
      </c>
      <c r="F218" s="1251">
        <v>99</v>
      </c>
      <c r="G218" s="1418" t="s">
        <v>11258</v>
      </c>
      <c r="H218" s="121">
        <v>0.08</v>
      </c>
      <c r="I218" s="1251" t="s">
        <v>875</v>
      </c>
      <c r="J218" s="1418" t="s">
        <v>33</v>
      </c>
      <c r="K218" s="965">
        <f t="shared" si="5"/>
        <v>0.08</v>
      </c>
      <c r="L218" s="1419" t="s">
        <v>11613</v>
      </c>
      <c r="M218" s="1321" t="s">
        <v>23</v>
      </c>
      <c r="N218" s="127" t="s">
        <v>11278</v>
      </c>
    </row>
    <row r="219" spans="1:14" s="1656" customFormat="1">
      <c r="A219" s="73">
        <v>36</v>
      </c>
      <c r="B219" s="118"/>
      <c r="C219" s="3276">
        <v>436</v>
      </c>
      <c r="D219" s="118" t="s">
        <v>11147</v>
      </c>
      <c r="E219" s="121">
        <v>0</v>
      </c>
      <c r="F219" s="1251" t="s">
        <v>237</v>
      </c>
      <c r="G219" s="1418" t="s">
        <v>11146</v>
      </c>
      <c r="H219" s="121">
        <v>2.65</v>
      </c>
      <c r="I219" s="1251">
        <v>82</v>
      </c>
      <c r="J219" s="1418" t="s">
        <v>11257</v>
      </c>
      <c r="K219" s="965">
        <f>H219-E219</f>
        <v>2.65</v>
      </c>
      <c r="L219" s="1419" t="s">
        <v>11702</v>
      </c>
      <c r="M219" s="1321" t="s">
        <v>11615</v>
      </c>
      <c r="N219" s="127" t="s">
        <v>11998</v>
      </c>
    </row>
    <row r="220" spans="1:14" s="1656" customFormat="1" ht="30">
      <c r="A220" s="73">
        <v>36</v>
      </c>
      <c r="B220" s="118"/>
      <c r="C220" s="3276">
        <v>82</v>
      </c>
      <c r="D220" s="118" t="s">
        <v>11257</v>
      </c>
      <c r="E220" s="121">
        <v>5.55</v>
      </c>
      <c r="F220" s="1251" t="s">
        <v>11245</v>
      </c>
      <c r="G220" s="1418" t="s">
        <v>3217</v>
      </c>
      <c r="H220" s="121">
        <v>9.48</v>
      </c>
      <c r="I220" s="1251" t="s">
        <v>237</v>
      </c>
      <c r="J220" s="1418" t="s">
        <v>11146</v>
      </c>
      <c r="K220" s="965">
        <f>H220-E220</f>
        <v>3.9300000000000006</v>
      </c>
      <c r="L220" s="1419" t="s">
        <v>11614</v>
      </c>
      <c r="M220" s="1321" t="s">
        <v>11703</v>
      </c>
      <c r="N220" s="2662" t="s">
        <v>11999</v>
      </c>
    </row>
    <row r="221" spans="1:14" s="1758" customFormat="1">
      <c r="A221" s="73">
        <v>36</v>
      </c>
      <c r="B221" s="118"/>
      <c r="C221" s="3276">
        <v>807</v>
      </c>
      <c r="D221" s="118" t="s">
        <v>1666</v>
      </c>
      <c r="E221" s="121">
        <v>0</v>
      </c>
      <c r="F221" s="1251">
        <v>82</v>
      </c>
      <c r="G221" s="1418" t="s">
        <v>11304</v>
      </c>
      <c r="H221" s="121">
        <v>0.1</v>
      </c>
      <c r="I221" s="1251" t="s">
        <v>875</v>
      </c>
      <c r="J221" s="1418" t="s">
        <v>33</v>
      </c>
      <c r="K221" s="965">
        <f>H221-E221</f>
        <v>0.1</v>
      </c>
      <c r="L221" s="1419" t="s">
        <v>11699</v>
      </c>
      <c r="M221" s="1321" t="s">
        <v>23</v>
      </c>
      <c r="N221" s="127" t="s">
        <v>11278</v>
      </c>
    </row>
    <row r="222" spans="1:14" s="1758" customFormat="1">
      <c r="A222" s="73">
        <v>36</v>
      </c>
      <c r="B222" s="118"/>
      <c r="C222" s="3276">
        <v>82</v>
      </c>
      <c r="D222" s="118" t="s">
        <v>11304</v>
      </c>
      <c r="E222" s="121">
        <v>2.54</v>
      </c>
      <c r="F222" s="1251" t="s">
        <v>1715</v>
      </c>
      <c r="G222" s="1418" t="s">
        <v>1715</v>
      </c>
      <c r="H222" s="121">
        <v>5.55</v>
      </c>
      <c r="I222" s="1251" t="s">
        <v>11245</v>
      </c>
      <c r="J222" s="1418" t="s">
        <v>3217</v>
      </c>
      <c r="K222" s="965">
        <f>H222-E222</f>
        <v>3.01</v>
      </c>
      <c r="L222" s="1419" t="s">
        <v>11699</v>
      </c>
      <c r="M222" s="1321" t="s">
        <v>12011</v>
      </c>
      <c r="N222" s="127" t="s">
        <v>12010</v>
      </c>
    </row>
    <row r="223" spans="1:14" s="1758" customFormat="1">
      <c r="A223" s="73">
        <v>36</v>
      </c>
      <c r="B223" s="118"/>
      <c r="C223" s="3276">
        <v>134</v>
      </c>
      <c r="D223" s="118" t="s">
        <v>163</v>
      </c>
      <c r="E223" s="121">
        <v>0</v>
      </c>
      <c r="F223" s="1251">
        <v>82</v>
      </c>
      <c r="G223" s="1418" t="s">
        <v>11304</v>
      </c>
      <c r="H223" s="121">
        <v>0.12</v>
      </c>
      <c r="I223" s="1251">
        <v>82</v>
      </c>
      <c r="J223" s="1418" t="s">
        <v>11304</v>
      </c>
      <c r="K223" s="965">
        <f t="shared" ref="K223:K230" si="7">H223-E223</f>
        <v>0.12</v>
      </c>
      <c r="L223" s="1419" t="s">
        <v>11700</v>
      </c>
      <c r="M223" s="1321" t="s">
        <v>23</v>
      </c>
      <c r="N223" s="127" t="s">
        <v>11278</v>
      </c>
    </row>
    <row r="224" spans="1:14" s="1758" customFormat="1">
      <c r="A224" s="73">
        <v>36</v>
      </c>
      <c r="B224" s="118"/>
      <c r="C224" s="3276">
        <v>499</v>
      </c>
      <c r="D224" s="118" t="s">
        <v>11308</v>
      </c>
      <c r="E224" s="121">
        <v>0</v>
      </c>
      <c r="F224" s="1251">
        <v>82</v>
      </c>
      <c r="G224" s="1418" t="s">
        <v>11304</v>
      </c>
      <c r="H224" s="121">
        <v>0.28000000000000003</v>
      </c>
      <c r="I224" s="1251" t="s">
        <v>1715</v>
      </c>
      <c r="J224" s="1418" t="s">
        <v>1715</v>
      </c>
      <c r="K224" s="965">
        <f t="shared" si="7"/>
        <v>0.28000000000000003</v>
      </c>
      <c r="L224" s="1419" t="s">
        <v>11700</v>
      </c>
      <c r="M224" s="1321" t="s">
        <v>11699</v>
      </c>
      <c r="N224" s="127" t="s">
        <v>12013</v>
      </c>
    </row>
    <row r="225" spans="1:14" s="1758" customFormat="1">
      <c r="A225" s="73">
        <v>36</v>
      </c>
      <c r="B225" s="118"/>
      <c r="C225" s="3276">
        <v>666</v>
      </c>
      <c r="D225" s="118" t="s">
        <v>11309</v>
      </c>
      <c r="E225" s="121">
        <v>0</v>
      </c>
      <c r="F225" s="1251">
        <v>499</v>
      </c>
      <c r="G225" s="1418" t="s">
        <v>11308</v>
      </c>
      <c r="H225" s="121">
        <v>0.02</v>
      </c>
      <c r="I225" s="1251" t="s">
        <v>875</v>
      </c>
      <c r="J225" s="1418" t="s">
        <v>33</v>
      </c>
      <c r="K225" s="965">
        <f t="shared" si="7"/>
        <v>0.02</v>
      </c>
      <c r="L225" s="1419" t="s">
        <v>11700</v>
      </c>
      <c r="M225" s="1321" t="s">
        <v>23</v>
      </c>
      <c r="N225" s="127" t="s">
        <v>12017</v>
      </c>
    </row>
    <row r="226" spans="1:14" s="1758" customFormat="1">
      <c r="A226" s="73">
        <v>36</v>
      </c>
      <c r="B226" s="118"/>
      <c r="C226" s="3276">
        <v>501</v>
      </c>
      <c r="D226" s="118" t="s">
        <v>11302</v>
      </c>
      <c r="E226" s="121">
        <v>0</v>
      </c>
      <c r="F226" s="1251" t="s">
        <v>1715</v>
      </c>
      <c r="G226" s="1418" t="s">
        <v>1715</v>
      </c>
      <c r="H226" s="121">
        <v>1.85</v>
      </c>
      <c r="I226" s="1251">
        <v>82</v>
      </c>
      <c r="J226" s="1418" t="s">
        <v>11304</v>
      </c>
      <c r="K226" s="965">
        <f t="shared" si="7"/>
        <v>1.85</v>
      </c>
      <c r="L226" s="1419" t="s">
        <v>11701</v>
      </c>
      <c r="M226" s="1321" t="s">
        <v>11699</v>
      </c>
      <c r="N226" s="127" t="s">
        <v>12014</v>
      </c>
    </row>
    <row r="227" spans="1:14" s="1758" customFormat="1">
      <c r="A227" s="73">
        <v>36</v>
      </c>
      <c r="B227" s="118"/>
      <c r="C227" s="3276">
        <v>502</v>
      </c>
      <c r="D227" s="118" t="s">
        <v>11303</v>
      </c>
      <c r="E227" s="121">
        <v>0</v>
      </c>
      <c r="F227" s="1251" t="s">
        <v>1715</v>
      </c>
      <c r="G227" s="1418" t="s">
        <v>1715</v>
      </c>
      <c r="H227" s="121">
        <v>0.13</v>
      </c>
      <c r="I227" s="1251" t="s">
        <v>9261</v>
      </c>
      <c r="J227" s="1418" t="s">
        <v>9261</v>
      </c>
      <c r="K227" s="965">
        <f t="shared" si="7"/>
        <v>0.13</v>
      </c>
      <c r="L227" s="1419" t="s">
        <v>11701</v>
      </c>
      <c r="M227" s="1321" t="s">
        <v>23</v>
      </c>
      <c r="N227" s="127" t="s">
        <v>11278</v>
      </c>
    </row>
    <row r="228" spans="1:14" s="1758" customFormat="1">
      <c r="A228" s="73">
        <v>36</v>
      </c>
      <c r="B228" s="118"/>
      <c r="C228" s="3276">
        <v>502</v>
      </c>
      <c r="D228" s="118" t="s">
        <v>11303</v>
      </c>
      <c r="E228" s="121">
        <v>0.4</v>
      </c>
      <c r="F228" s="1251" t="s">
        <v>9261</v>
      </c>
      <c r="G228" s="1418" t="s">
        <v>9261</v>
      </c>
      <c r="H228" s="121">
        <v>0.5</v>
      </c>
      <c r="I228" s="1251">
        <v>501</v>
      </c>
      <c r="J228" s="1418" t="s">
        <v>11302</v>
      </c>
      <c r="K228" s="965">
        <f t="shared" si="7"/>
        <v>9.9999999999999978E-2</v>
      </c>
      <c r="L228" s="1419" t="s">
        <v>11701</v>
      </c>
      <c r="M228" s="1321" t="s">
        <v>23</v>
      </c>
      <c r="N228" s="127" t="s">
        <v>11278</v>
      </c>
    </row>
    <row r="229" spans="1:14" s="1758" customFormat="1">
      <c r="A229" s="73">
        <v>36</v>
      </c>
      <c r="B229" s="118"/>
      <c r="C229" s="3276">
        <v>805</v>
      </c>
      <c r="D229" s="118" t="s">
        <v>11287</v>
      </c>
      <c r="E229" s="121">
        <v>0</v>
      </c>
      <c r="F229" s="1251">
        <v>38</v>
      </c>
      <c r="G229" s="1418" t="s">
        <v>10036</v>
      </c>
      <c r="H229" s="121">
        <v>0.21</v>
      </c>
      <c r="I229" s="1251" t="s">
        <v>875</v>
      </c>
      <c r="J229" s="1418" t="s">
        <v>33</v>
      </c>
      <c r="K229" s="965">
        <f t="shared" si="7"/>
        <v>0.21</v>
      </c>
      <c r="L229" s="1419" t="s">
        <v>11706</v>
      </c>
      <c r="M229" s="1321" t="s">
        <v>11700</v>
      </c>
      <c r="N229" s="127" t="s">
        <v>12016</v>
      </c>
    </row>
    <row r="230" spans="1:14" s="1758" customFormat="1">
      <c r="A230" s="73">
        <v>36</v>
      </c>
      <c r="B230" s="118"/>
      <c r="C230" s="3276">
        <v>806</v>
      </c>
      <c r="D230" s="118" t="s">
        <v>11305</v>
      </c>
      <c r="E230" s="121">
        <v>0</v>
      </c>
      <c r="F230" s="1251">
        <v>38</v>
      </c>
      <c r="G230" s="1418" t="s">
        <v>10036</v>
      </c>
      <c r="H230" s="121">
        <v>0.19</v>
      </c>
      <c r="I230" s="1251" t="s">
        <v>875</v>
      </c>
      <c r="J230" s="1418" t="s">
        <v>33</v>
      </c>
      <c r="K230" s="965">
        <f t="shared" si="7"/>
        <v>0.19</v>
      </c>
      <c r="L230" s="1419" t="s">
        <v>11705</v>
      </c>
      <c r="M230" s="1321" t="s">
        <v>11700</v>
      </c>
      <c r="N230" s="127" t="s">
        <v>12015</v>
      </c>
    </row>
    <row r="231" spans="1:14" s="1758" customFormat="1" ht="30">
      <c r="A231" s="73">
        <v>36</v>
      </c>
      <c r="B231" s="118"/>
      <c r="C231" s="3276">
        <v>38</v>
      </c>
      <c r="D231" s="118" t="s">
        <v>10036</v>
      </c>
      <c r="E231" s="121">
        <v>1.28</v>
      </c>
      <c r="F231" s="1251">
        <v>67</v>
      </c>
      <c r="G231" s="1418" t="s">
        <v>7051</v>
      </c>
      <c r="H231" s="121">
        <v>5.37</v>
      </c>
      <c r="I231" s="1251">
        <v>82</v>
      </c>
      <c r="J231" s="1418" t="s">
        <v>11257</v>
      </c>
      <c r="K231" s="965">
        <f>H231-E231</f>
        <v>4.09</v>
      </c>
      <c r="L231" s="1419" t="s">
        <v>11704</v>
      </c>
      <c r="M231" s="1321" t="s">
        <v>11903</v>
      </c>
      <c r="N231" s="2662" t="s">
        <v>12223</v>
      </c>
    </row>
    <row r="232" spans="1:14" s="1758" customFormat="1">
      <c r="A232" s="73">
        <v>36</v>
      </c>
      <c r="B232" s="118"/>
      <c r="C232" s="3276">
        <v>67</v>
      </c>
      <c r="D232" s="118" t="s">
        <v>7051</v>
      </c>
      <c r="E232" s="121">
        <v>2.6</v>
      </c>
      <c r="F232" s="1251" t="s">
        <v>237</v>
      </c>
      <c r="G232" s="1418" t="s">
        <v>11146</v>
      </c>
      <c r="H232" s="121">
        <v>3.44</v>
      </c>
      <c r="I232" s="1251">
        <v>38</v>
      </c>
      <c r="J232" s="1418" t="s">
        <v>10036</v>
      </c>
      <c r="K232" s="965">
        <f>H232-E232</f>
        <v>0.83999999999999986</v>
      </c>
      <c r="L232" s="1419" t="s">
        <v>11706</v>
      </c>
      <c r="M232" s="1321" t="s">
        <v>11903</v>
      </c>
      <c r="N232" s="127" t="s">
        <v>12432</v>
      </c>
    </row>
    <row r="233" spans="1:14" s="1758" customFormat="1">
      <c r="A233" s="73">
        <v>36</v>
      </c>
      <c r="B233" s="118"/>
      <c r="C233" s="3276">
        <v>99</v>
      </c>
      <c r="D233" s="118" t="s">
        <v>11258</v>
      </c>
      <c r="E233" s="121">
        <v>4.99</v>
      </c>
      <c r="F233" s="1251" t="s">
        <v>9261</v>
      </c>
      <c r="G233" s="1418" t="s">
        <v>9261</v>
      </c>
      <c r="H233" s="121">
        <v>5.83</v>
      </c>
      <c r="I233" s="1251" t="s">
        <v>1715</v>
      </c>
      <c r="J233" s="1418" t="s">
        <v>1715</v>
      </c>
      <c r="K233" s="965">
        <f t="shared" ref="K233:K242" si="8">H233-E233</f>
        <v>0.83999999999999986</v>
      </c>
      <c r="L233" s="1419" t="s">
        <v>11706</v>
      </c>
      <c r="M233" s="1321" t="s">
        <v>12011</v>
      </c>
      <c r="N233" s="127" t="s">
        <v>12012</v>
      </c>
    </row>
    <row r="234" spans="1:14" s="1758" customFormat="1" ht="30">
      <c r="A234" s="73">
        <v>36</v>
      </c>
      <c r="B234" s="118"/>
      <c r="C234" s="3276">
        <v>38</v>
      </c>
      <c r="D234" s="118" t="s">
        <v>10036</v>
      </c>
      <c r="E234" s="121">
        <v>0</v>
      </c>
      <c r="F234" s="1251" t="s">
        <v>237</v>
      </c>
      <c r="G234" s="1418" t="s">
        <v>11146</v>
      </c>
      <c r="H234" s="121">
        <v>1.28</v>
      </c>
      <c r="I234" s="1251">
        <v>67</v>
      </c>
      <c r="J234" s="1418" t="s">
        <v>7051</v>
      </c>
      <c r="K234" s="965">
        <f t="shared" si="8"/>
        <v>1.28</v>
      </c>
      <c r="L234" s="1419" t="s">
        <v>12443</v>
      </c>
      <c r="M234" s="1321" t="s">
        <v>12443</v>
      </c>
      <c r="N234" s="2662" t="s">
        <v>12509</v>
      </c>
    </row>
    <row r="235" spans="1:14" s="1758" customFormat="1">
      <c r="A235" s="73">
        <v>36</v>
      </c>
      <c r="B235" s="118"/>
      <c r="C235" s="3276">
        <v>744</v>
      </c>
      <c r="D235" s="118" t="s">
        <v>11279</v>
      </c>
      <c r="E235" s="121">
        <v>0</v>
      </c>
      <c r="F235" s="1251">
        <v>733</v>
      </c>
      <c r="G235" s="1418" t="s">
        <v>11280</v>
      </c>
      <c r="H235" s="121">
        <v>0.39</v>
      </c>
      <c r="I235" s="1251">
        <v>733</v>
      </c>
      <c r="J235" s="1418" t="s">
        <v>11280</v>
      </c>
      <c r="K235" s="965">
        <f t="shared" si="8"/>
        <v>0.39</v>
      </c>
      <c r="L235" s="1419" t="s">
        <v>12443</v>
      </c>
      <c r="M235" s="1321" t="s">
        <v>23</v>
      </c>
      <c r="N235" s="127" t="s">
        <v>4945</v>
      </c>
    </row>
    <row r="236" spans="1:14" s="1758" customFormat="1">
      <c r="A236" s="73">
        <v>36</v>
      </c>
      <c r="B236" s="118"/>
      <c r="C236" s="3276">
        <v>733</v>
      </c>
      <c r="D236" s="118" t="s">
        <v>11280</v>
      </c>
      <c r="E236" s="121">
        <v>0</v>
      </c>
      <c r="F236" s="1251">
        <v>38</v>
      </c>
      <c r="G236" s="1418" t="s">
        <v>10036</v>
      </c>
      <c r="H236" s="121">
        <v>1.32</v>
      </c>
      <c r="I236" s="1251" t="s">
        <v>9261</v>
      </c>
      <c r="J236" s="1418" t="s">
        <v>9261</v>
      </c>
      <c r="K236" s="965">
        <f t="shared" si="8"/>
        <v>1.32</v>
      </c>
      <c r="L236" s="1419" t="s">
        <v>12444</v>
      </c>
      <c r="M236" s="1321" t="s">
        <v>12443</v>
      </c>
      <c r="N236" s="127" t="s">
        <v>12510</v>
      </c>
    </row>
    <row r="237" spans="1:14" s="1758" customFormat="1">
      <c r="A237" s="73">
        <v>36</v>
      </c>
      <c r="B237" s="118"/>
      <c r="C237" s="3276">
        <v>499</v>
      </c>
      <c r="D237" s="118" t="s">
        <v>11308</v>
      </c>
      <c r="E237" s="121">
        <v>0.32</v>
      </c>
      <c r="F237" s="1251" t="s">
        <v>1715</v>
      </c>
      <c r="G237" s="1418" t="s">
        <v>1715</v>
      </c>
      <c r="H237" s="121">
        <v>2.52</v>
      </c>
      <c r="I237" s="1251" t="s">
        <v>887</v>
      </c>
      <c r="J237" s="1418" t="s">
        <v>11312</v>
      </c>
      <c r="K237" s="965">
        <f t="shared" si="8"/>
        <v>2.2000000000000002</v>
      </c>
      <c r="L237" s="1419" t="s">
        <v>12445</v>
      </c>
      <c r="M237" s="1321" t="s">
        <v>12443</v>
      </c>
      <c r="N237" s="127" t="s">
        <v>12511</v>
      </c>
    </row>
    <row r="238" spans="1:14" s="1758" customFormat="1">
      <c r="A238" s="73">
        <v>36</v>
      </c>
      <c r="B238" s="118"/>
      <c r="C238" s="3276">
        <v>505</v>
      </c>
      <c r="D238" s="118" t="s">
        <v>11281</v>
      </c>
      <c r="E238" s="121">
        <v>0</v>
      </c>
      <c r="F238" s="1251" t="s">
        <v>570</v>
      </c>
      <c r="G238" s="1418" t="s">
        <v>570</v>
      </c>
      <c r="H238" s="121">
        <v>1.89</v>
      </c>
      <c r="I238" s="1251" t="s">
        <v>1715</v>
      </c>
      <c r="J238" s="1418" t="s">
        <v>1715</v>
      </c>
      <c r="K238" s="965">
        <f t="shared" si="8"/>
        <v>1.89</v>
      </c>
      <c r="L238" s="1419" t="s">
        <v>12449</v>
      </c>
      <c r="M238" s="1321" t="s">
        <v>23</v>
      </c>
      <c r="N238" s="127" t="s">
        <v>4945</v>
      </c>
    </row>
    <row r="239" spans="1:14" s="1758" customFormat="1">
      <c r="A239" s="73">
        <v>36</v>
      </c>
      <c r="B239" s="118"/>
      <c r="C239" s="3276">
        <v>611</v>
      </c>
      <c r="D239" s="118" t="s">
        <v>11285</v>
      </c>
      <c r="E239" s="121">
        <v>0</v>
      </c>
      <c r="F239" s="1251" t="s">
        <v>570</v>
      </c>
      <c r="G239" s="1418" t="s">
        <v>570</v>
      </c>
      <c r="H239" s="121">
        <v>2.41</v>
      </c>
      <c r="I239" s="1251" t="s">
        <v>9261</v>
      </c>
      <c r="J239" s="1418" t="s">
        <v>9261</v>
      </c>
      <c r="K239" s="965">
        <f t="shared" si="8"/>
        <v>2.41</v>
      </c>
      <c r="L239" s="1419" t="s">
        <v>12448</v>
      </c>
      <c r="M239" s="1321" t="s">
        <v>12444</v>
      </c>
      <c r="N239" s="127" t="s">
        <v>12512</v>
      </c>
    </row>
    <row r="240" spans="1:14" s="1758" customFormat="1" ht="30">
      <c r="A240" s="73">
        <v>36</v>
      </c>
      <c r="B240" s="118"/>
      <c r="C240" s="3276">
        <v>804</v>
      </c>
      <c r="D240" s="118" t="s">
        <v>11284</v>
      </c>
      <c r="E240" s="121">
        <v>0</v>
      </c>
      <c r="F240" s="1251" t="s">
        <v>1715</v>
      </c>
      <c r="G240" s="1418" t="s">
        <v>1715</v>
      </c>
      <c r="H240" s="121">
        <v>1.06</v>
      </c>
      <c r="I240" s="1251" t="s">
        <v>875</v>
      </c>
      <c r="J240" s="1418" t="s">
        <v>33</v>
      </c>
      <c r="K240" s="965">
        <f t="shared" si="8"/>
        <v>1.06</v>
      </c>
      <c r="L240" s="1419" t="s">
        <v>12449</v>
      </c>
      <c r="M240" s="1321" t="s">
        <v>23</v>
      </c>
      <c r="N240" s="2662" t="s">
        <v>11413</v>
      </c>
    </row>
    <row r="241" spans="1:14" s="1758" customFormat="1" ht="30">
      <c r="A241" s="73">
        <v>36</v>
      </c>
      <c r="B241" s="118"/>
      <c r="C241" s="3276">
        <v>643</v>
      </c>
      <c r="D241" s="118" t="s">
        <v>11282</v>
      </c>
      <c r="E241" s="121">
        <v>0</v>
      </c>
      <c r="F241" s="1251" t="s">
        <v>1715</v>
      </c>
      <c r="G241" s="1418" t="s">
        <v>1715</v>
      </c>
      <c r="H241" s="121">
        <v>0.8</v>
      </c>
      <c r="I241" s="1251" t="s">
        <v>875</v>
      </c>
      <c r="J241" s="1418" t="s">
        <v>33</v>
      </c>
      <c r="K241" s="965">
        <f t="shared" si="8"/>
        <v>0.8</v>
      </c>
      <c r="L241" s="1419" t="s">
        <v>12449</v>
      </c>
      <c r="M241" s="1321" t="s">
        <v>12444</v>
      </c>
      <c r="N241" s="2662" t="s">
        <v>12513</v>
      </c>
    </row>
    <row r="242" spans="1:14" s="1758" customFormat="1" ht="30">
      <c r="A242" s="73">
        <v>36</v>
      </c>
      <c r="B242" s="118"/>
      <c r="C242" s="3276">
        <v>776</v>
      </c>
      <c r="D242" s="118" t="s">
        <v>11283</v>
      </c>
      <c r="E242" s="121">
        <v>0</v>
      </c>
      <c r="F242" s="1251">
        <v>643</v>
      </c>
      <c r="G242" s="1418" t="s">
        <v>11282</v>
      </c>
      <c r="H242" s="121">
        <v>0.47</v>
      </c>
      <c r="I242" s="1251" t="s">
        <v>875</v>
      </c>
      <c r="J242" s="1418" t="s">
        <v>33</v>
      </c>
      <c r="K242" s="965">
        <f t="shared" si="8"/>
        <v>0.47</v>
      </c>
      <c r="L242" s="1419" t="s">
        <v>12449</v>
      </c>
      <c r="M242" s="1321" t="s">
        <v>12444</v>
      </c>
      <c r="N242" s="2662" t="s">
        <v>12514</v>
      </c>
    </row>
    <row r="243" spans="1:14" s="1758" customFormat="1">
      <c r="A243" s="73">
        <v>36</v>
      </c>
      <c r="B243" s="118"/>
      <c r="C243" s="3276">
        <v>82</v>
      </c>
      <c r="D243" s="118" t="s">
        <v>11304</v>
      </c>
      <c r="E243" s="121">
        <v>0</v>
      </c>
      <c r="F243" s="1251" t="s">
        <v>887</v>
      </c>
      <c r="G243" s="1418" t="s">
        <v>11312</v>
      </c>
      <c r="H243" s="121">
        <v>2.39</v>
      </c>
      <c r="I243" s="1251" t="s">
        <v>1715</v>
      </c>
      <c r="J243" s="1418" t="s">
        <v>1715</v>
      </c>
      <c r="K243" s="965">
        <f>H243-E243</f>
        <v>2.39</v>
      </c>
      <c r="L243" s="1419" t="s">
        <v>12446</v>
      </c>
      <c r="M243" s="1321" t="s">
        <v>12445</v>
      </c>
      <c r="N243" s="127" t="s">
        <v>12515</v>
      </c>
    </row>
    <row r="244" spans="1:14" s="1758" customFormat="1">
      <c r="A244" s="73">
        <v>36</v>
      </c>
      <c r="B244" s="118"/>
      <c r="C244" s="3276">
        <v>371</v>
      </c>
      <c r="D244" s="118" t="s">
        <v>11311</v>
      </c>
      <c r="E244" s="121">
        <v>0</v>
      </c>
      <c r="F244" s="1251" t="s">
        <v>570</v>
      </c>
      <c r="G244" s="1418" t="s">
        <v>570</v>
      </c>
      <c r="H244" s="121">
        <v>1.68</v>
      </c>
      <c r="I244" s="1251">
        <v>82</v>
      </c>
      <c r="J244" s="1418" t="s">
        <v>11304</v>
      </c>
      <c r="K244" s="965">
        <f>H244-E244</f>
        <v>1.68</v>
      </c>
      <c r="L244" s="1419" t="s">
        <v>12447</v>
      </c>
      <c r="M244" s="1321" t="s">
        <v>12445</v>
      </c>
      <c r="N244" s="127" t="s">
        <v>12516</v>
      </c>
    </row>
    <row r="245" spans="1:14" s="1758" customFormat="1">
      <c r="A245" s="73">
        <v>36</v>
      </c>
      <c r="B245" s="118"/>
      <c r="C245" s="3276">
        <v>711</v>
      </c>
      <c r="D245" s="118" t="s">
        <v>11310</v>
      </c>
      <c r="E245" s="121">
        <v>0</v>
      </c>
      <c r="F245" s="1251">
        <v>82</v>
      </c>
      <c r="G245" s="1418" t="s">
        <v>11304</v>
      </c>
      <c r="H245" s="121">
        <v>0.71</v>
      </c>
      <c r="I245" s="1251" t="s">
        <v>887</v>
      </c>
      <c r="J245" s="1418" t="s">
        <v>11312</v>
      </c>
      <c r="K245" s="965">
        <f>H245-E245</f>
        <v>0.71</v>
      </c>
      <c r="L245" s="1419" t="s">
        <v>12447</v>
      </c>
      <c r="M245" s="1321" t="s">
        <v>12447</v>
      </c>
      <c r="N245" s="127" t="s">
        <v>12522</v>
      </c>
    </row>
    <row r="246" spans="1:14" s="1709" customFormat="1">
      <c r="A246" s="73">
        <v>36</v>
      </c>
      <c r="B246" s="118"/>
      <c r="C246" s="3276">
        <v>730</v>
      </c>
      <c r="D246" s="118" t="s">
        <v>11310</v>
      </c>
      <c r="E246" s="121">
        <v>0</v>
      </c>
      <c r="F246" s="1251" t="s">
        <v>570</v>
      </c>
      <c r="G246" s="1418" t="s">
        <v>570</v>
      </c>
      <c r="H246" s="121">
        <v>1.69</v>
      </c>
      <c r="I246" s="1251" t="s">
        <v>887</v>
      </c>
      <c r="J246" s="1418" t="s">
        <v>11312</v>
      </c>
      <c r="K246" s="965">
        <f t="shared" ref="K246:K278" si="9">H246-E246</f>
        <v>1.69</v>
      </c>
      <c r="L246" s="1419" t="s">
        <v>12448</v>
      </c>
      <c r="M246" s="1321" t="s">
        <v>12446</v>
      </c>
      <c r="N246" s="127" t="s">
        <v>12521</v>
      </c>
    </row>
    <row r="247" spans="1:14" s="1758" customFormat="1">
      <c r="A247" s="73">
        <v>36</v>
      </c>
      <c r="B247" s="118"/>
      <c r="C247" s="3276">
        <v>572</v>
      </c>
      <c r="D247" s="118" t="s">
        <v>11608</v>
      </c>
      <c r="E247" s="121">
        <v>0</v>
      </c>
      <c r="F247" s="1251" t="s">
        <v>570</v>
      </c>
      <c r="G247" s="1418" t="s">
        <v>570</v>
      </c>
      <c r="H247" s="121">
        <v>2.42</v>
      </c>
      <c r="I247" s="1251" t="s">
        <v>887</v>
      </c>
      <c r="J247" s="1418" t="s">
        <v>11312</v>
      </c>
      <c r="K247" s="965">
        <f t="shared" si="9"/>
        <v>2.42</v>
      </c>
      <c r="L247" s="1419" t="s">
        <v>12448</v>
      </c>
      <c r="M247" s="1321" t="s">
        <v>12449</v>
      </c>
      <c r="N247" s="127" t="s">
        <v>12523</v>
      </c>
    </row>
    <row r="248" spans="1:14" s="1758" customFormat="1">
      <c r="A248" s="73">
        <v>36</v>
      </c>
      <c r="B248" s="1812"/>
      <c r="C248" s="3281">
        <v>351</v>
      </c>
      <c r="D248" s="1812" t="s">
        <v>11898</v>
      </c>
      <c r="E248" s="1813">
        <v>2.91</v>
      </c>
      <c r="F248" s="1650">
        <v>272</v>
      </c>
      <c r="G248" s="1814" t="s">
        <v>11611</v>
      </c>
      <c r="H248" s="1813">
        <v>5.13</v>
      </c>
      <c r="I248" s="1650">
        <v>97</v>
      </c>
      <c r="J248" s="1814" t="s">
        <v>11902</v>
      </c>
      <c r="K248" s="1815">
        <f t="shared" si="9"/>
        <v>2.2199999999999998</v>
      </c>
      <c r="L248" s="1419" t="s">
        <v>12524</v>
      </c>
      <c r="M248" s="1817" t="s">
        <v>12448</v>
      </c>
      <c r="N248" s="127" t="s">
        <v>12526</v>
      </c>
    </row>
    <row r="249" spans="1:14" s="1758" customFormat="1">
      <c r="A249" s="1811">
        <v>36</v>
      </c>
      <c r="B249" s="1812"/>
      <c r="C249" s="3281">
        <v>351</v>
      </c>
      <c r="D249" s="1812" t="s">
        <v>11899</v>
      </c>
      <c r="E249" s="1813">
        <v>0</v>
      </c>
      <c r="F249" s="1650">
        <v>350</v>
      </c>
      <c r="G249" s="1814" t="s">
        <v>11900</v>
      </c>
      <c r="H249" s="1813">
        <v>2.62</v>
      </c>
      <c r="I249" s="1650">
        <v>272</v>
      </c>
      <c r="J249" s="1814" t="s">
        <v>11611</v>
      </c>
      <c r="K249" s="1815">
        <f t="shared" si="9"/>
        <v>2.62</v>
      </c>
      <c r="L249" s="1419" t="s">
        <v>12525</v>
      </c>
      <c r="M249" s="1817" t="s">
        <v>12524</v>
      </c>
      <c r="N249" s="127" t="s">
        <v>12527</v>
      </c>
    </row>
    <row r="250" spans="1:14" s="1758" customFormat="1">
      <c r="A250" s="73">
        <v>36</v>
      </c>
      <c r="B250" s="1812"/>
      <c r="C250" s="3281">
        <v>350</v>
      </c>
      <c r="D250" s="1812" t="s">
        <v>11900</v>
      </c>
      <c r="E250" s="1813">
        <v>0</v>
      </c>
      <c r="F250" s="1650">
        <v>272</v>
      </c>
      <c r="G250" s="1814" t="s">
        <v>11611</v>
      </c>
      <c r="H250" s="1813">
        <v>2.5</v>
      </c>
      <c r="I250" s="1650">
        <v>28</v>
      </c>
      <c r="J250" s="1814" t="s">
        <v>11901</v>
      </c>
      <c r="K250" s="1815">
        <f t="shared" si="9"/>
        <v>2.5</v>
      </c>
      <c r="L250" s="1419" t="s">
        <v>12450</v>
      </c>
      <c r="M250" s="1817" t="s">
        <v>12528</v>
      </c>
      <c r="N250" s="127" t="s">
        <v>12529</v>
      </c>
    </row>
    <row r="251" spans="1:14" s="1758" customFormat="1">
      <c r="A251" s="73">
        <v>36</v>
      </c>
      <c r="B251" s="1812"/>
      <c r="C251" s="3281">
        <v>272</v>
      </c>
      <c r="D251" s="1812" t="s">
        <v>11611</v>
      </c>
      <c r="E251" s="1813">
        <v>0</v>
      </c>
      <c r="F251" s="1650">
        <v>97</v>
      </c>
      <c r="G251" s="1814" t="s">
        <v>1539</v>
      </c>
      <c r="H251" s="1813">
        <v>4.4400000000000004</v>
      </c>
      <c r="I251" s="1650" t="s">
        <v>570</v>
      </c>
      <c r="J251" s="1814" t="s">
        <v>570</v>
      </c>
      <c r="K251" s="1815">
        <f t="shared" si="9"/>
        <v>4.4400000000000004</v>
      </c>
      <c r="L251" s="1419" t="s">
        <v>12450</v>
      </c>
      <c r="M251" s="1817" t="s">
        <v>12450</v>
      </c>
      <c r="N251" s="127" t="s">
        <v>12543</v>
      </c>
    </row>
    <row r="252" spans="1:14" s="1758" customFormat="1">
      <c r="A252" s="73">
        <v>36</v>
      </c>
      <c r="B252" s="118"/>
      <c r="C252" s="3276">
        <v>667</v>
      </c>
      <c r="D252" s="118" t="s">
        <v>11609</v>
      </c>
      <c r="E252" s="121">
        <v>0</v>
      </c>
      <c r="F252" s="1251">
        <v>572</v>
      </c>
      <c r="G252" s="1418" t="s">
        <v>11608</v>
      </c>
      <c r="H252" s="121">
        <v>1.58</v>
      </c>
      <c r="I252" s="1251">
        <v>272</v>
      </c>
      <c r="J252" s="1418" t="s">
        <v>11611</v>
      </c>
      <c r="K252" s="965">
        <f t="shared" si="9"/>
        <v>1.58</v>
      </c>
      <c r="L252" s="1419" t="s">
        <v>12451</v>
      </c>
      <c r="M252" s="1321" t="s">
        <v>23</v>
      </c>
      <c r="N252" s="127" t="s">
        <v>11278</v>
      </c>
    </row>
    <row r="253" spans="1:14" s="1758" customFormat="1">
      <c r="A253" s="1811">
        <v>36</v>
      </c>
      <c r="B253" s="1812"/>
      <c r="C253" s="3281">
        <v>495</v>
      </c>
      <c r="D253" s="1812" t="s">
        <v>12020</v>
      </c>
      <c r="E253" s="1813">
        <v>0</v>
      </c>
      <c r="F253" s="1650">
        <v>98</v>
      </c>
      <c r="G253" s="1814" t="s">
        <v>12018</v>
      </c>
      <c r="H253" s="1813">
        <v>1.41</v>
      </c>
      <c r="I253" s="1650">
        <v>97</v>
      </c>
      <c r="J253" s="1814" t="s">
        <v>11902</v>
      </c>
      <c r="K253" s="1815">
        <f t="shared" si="9"/>
        <v>1.41</v>
      </c>
      <c r="L253" s="1419" t="s">
        <v>12451</v>
      </c>
      <c r="M253" s="1817" t="s">
        <v>12451</v>
      </c>
      <c r="N253" s="127" t="s">
        <v>12544</v>
      </c>
    </row>
    <row r="254" spans="1:14" s="1758" customFormat="1">
      <c r="A254" s="73">
        <v>36</v>
      </c>
      <c r="B254" s="1812"/>
      <c r="C254" s="3281">
        <v>97</v>
      </c>
      <c r="D254" s="1812" t="s">
        <v>11902</v>
      </c>
      <c r="E254" s="1813">
        <v>0</v>
      </c>
      <c r="F254" s="1650" t="s">
        <v>887</v>
      </c>
      <c r="G254" s="1814" t="s">
        <v>11312</v>
      </c>
      <c r="H254" s="1813">
        <v>5.72</v>
      </c>
      <c r="I254" s="1650">
        <v>28</v>
      </c>
      <c r="J254" s="1814" t="s">
        <v>11901</v>
      </c>
      <c r="K254" s="1815">
        <f>H254-E254</f>
        <v>5.72</v>
      </c>
      <c r="L254" s="1816" t="s">
        <v>12452</v>
      </c>
      <c r="M254" s="1817" t="s">
        <v>12452</v>
      </c>
      <c r="N254" s="127" t="s">
        <v>12547</v>
      </c>
    </row>
    <row r="255" spans="1:14" s="1758" customFormat="1">
      <c r="A255" s="1811">
        <v>36</v>
      </c>
      <c r="B255" s="1812"/>
      <c r="C255" s="3281">
        <v>494</v>
      </c>
      <c r="D255" s="1812" t="s">
        <v>12019</v>
      </c>
      <c r="E255" s="1813">
        <v>0</v>
      </c>
      <c r="F255" s="1650">
        <v>97</v>
      </c>
      <c r="G255" s="1814" t="s">
        <v>1539</v>
      </c>
      <c r="H255" s="1813">
        <v>2.21</v>
      </c>
      <c r="I255" s="1650">
        <v>98</v>
      </c>
      <c r="J255" s="1814" t="s">
        <v>12018</v>
      </c>
      <c r="K255" s="1815">
        <f>H255-E255</f>
        <v>2.21</v>
      </c>
      <c r="L255" s="1816" t="s">
        <v>12452</v>
      </c>
      <c r="M255" s="1817" t="s">
        <v>12452</v>
      </c>
      <c r="N255" s="127" t="s">
        <v>12548</v>
      </c>
    </row>
    <row r="256" spans="1:14" s="1758" customFormat="1">
      <c r="A256" s="1811">
        <v>36</v>
      </c>
      <c r="B256" s="1812"/>
      <c r="C256" s="3281">
        <v>98</v>
      </c>
      <c r="D256" s="1812" t="s">
        <v>12018</v>
      </c>
      <c r="E256" s="1813">
        <v>0</v>
      </c>
      <c r="F256" s="1650">
        <v>28</v>
      </c>
      <c r="G256" s="1814" t="s">
        <v>11901</v>
      </c>
      <c r="H256" s="1813">
        <v>4.18</v>
      </c>
      <c r="I256" s="1650">
        <v>97</v>
      </c>
      <c r="J256" s="1814" t="s">
        <v>11902</v>
      </c>
      <c r="K256" s="1815">
        <f t="shared" si="9"/>
        <v>4.18</v>
      </c>
      <c r="L256" s="1816" t="s">
        <v>12545</v>
      </c>
      <c r="M256" s="1817" t="s">
        <v>12549</v>
      </c>
      <c r="N256" s="127" t="s">
        <v>12550</v>
      </c>
    </row>
    <row r="257" spans="1:14" s="1758" customFormat="1" ht="30">
      <c r="A257" s="1811">
        <v>36</v>
      </c>
      <c r="B257" s="1812"/>
      <c r="C257" s="3281">
        <v>33</v>
      </c>
      <c r="D257" s="1812" t="s">
        <v>12021</v>
      </c>
      <c r="E257" s="1813">
        <v>0</v>
      </c>
      <c r="F257" s="1650">
        <v>107</v>
      </c>
      <c r="G257" s="1814" t="s">
        <v>11610</v>
      </c>
      <c r="H257" s="1813">
        <v>3.7</v>
      </c>
      <c r="I257" s="1650">
        <v>28</v>
      </c>
      <c r="J257" s="1814" t="s">
        <v>11901</v>
      </c>
      <c r="K257" s="1815">
        <f t="shared" si="9"/>
        <v>3.7</v>
      </c>
      <c r="L257" s="1816" t="s">
        <v>12453</v>
      </c>
      <c r="M257" s="1817" t="s">
        <v>12904</v>
      </c>
      <c r="N257" s="2662" t="s">
        <v>12905</v>
      </c>
    </row>
    <row r="258" spans="1:14" s="1758" customFormat="1">
      <c r="A258" s="73">
        <v>36</v>
      </c>
      <c r="B258" s="118"/>
      <c r="C258" s="3276">
        <v>107</v>
      </c>
      <c r="D258" s="118" t="s">
        <v>11610</v>
      </c>
      <c r="E258" s="121">
        <v>0</v>
      </c>
      <c r="F258" s="1251" t="s">
        <v>887</v>
      </c>
      <c r="G258" s="1418" t="s">
        <v>11312</v>
      </c>
      <c r="H258" s="121">
        <v>0.77</v>
      </c>
      <c r="I258" s="1251" t="s">
        <v>887</v>
      </c>
      <c r="J258" s="1418" t="s">
        <v>11312</v>
      </c>
      <c r="K258" s="965">
        <f t="shared" si="9"/>
        <v>0.77</v>
      </c>
      <c r="L258" s="1419" t="s">
        <v>12546</v>
      </c>
      <c r="M258" s="1321" t="s">
        <v>23</v>
      </c>
      <c r="N258" s="127" t="s">
        <v>11278</v>
      </c>
    </row>
    <row r="259" spans="1:14" s="1758" customFormat="1" ht="30">
      <c r="A259" s="73">
        <v>36</v>
      </c>
      <c r="B259" s="118"/>
      <c r="C259" s="3276">
        <v>170</v>
      </c>
      <c r="D259" s="118" t="s">
        <v>12518</v>
      </c>
      <c r="E259" s="121">
        <v>0</v>
      </c>
      <c r="F259" s="1251" t="s">
        <v>887</v>
      </c>
      <c r="G259" s="1418" t="s">
        <v>11312</v>
      </c>
      <c r="H259" s="121">
        <v>2.17</v>
      </c>
      <c r="I259" s="1251">
        <v>33</v>
      </c>
      <c r="J259" s="1418" t="s">
        <v>12021</v>
      </c>
      <c r="K259" s="965">
        <f>H259-E259</f>
        <v>2.17</v>
      </c>
      <c r="L259" s="1419" t="s">
        <v>12546</v>
      </c>
      <c r="M259" s="1321" t="s">
        <v>12517</v>
      </c>
      <c r="N259" s="2662" t="s">
        <v>12947</v>
      </c>
    </row>
    <row r="260" spans="1:14" s="1758" customFormat="1">
      <c r="A260" s="73">
        <v>36</v>
      </c>
      <c r="B260" s="118"/>
      <c r="C260" s="3276">
        <v>435</v>
      </c>
      <c r="D260" s="118" t="s">
        <v>5651</v>
      </c>
      <c r="E260" s="121">
        <v>0</v>
      </c>
      <c r="F260" s="1251" t="s">
        <v>887</v>
      </c>
      <c r="G260" s="1418" t="s">
        <v>11312</v>
      </c>
      <c r="H260" s="121">
        <v>0.55000000000000004</v>
      </c>
      <c r="I260" s="1251" t="s">
        <v>875</v>
      </c>
      <c r="J260" s="1418" t="s">
        <v>33</v>
      </c>
      <c r="K260" s="965">
        <f t="shared" si="9"/>
        <v>0.55000000000000004</v>
      </c>
      <c r="L260" s="1419" t="s">
        <v>12520</v>
      </c>
      <c r="M260" s="1321" t="s">
        <v>12520</v>
      </c>
      <c r="N260" s="127" t="s">
        <v>12959</v>
      </c>
    </row>
    <row r="261" spans="1:14" s="2019" customFormat="1">
      <c r="A261" s="967"/>
      <c r="B261" s="968"/>
      <c r="C261" s="3278"/>
      <c r="D261" s="950" t="s">
        <v>12960</v>
      </c>
      <c r="E261" s="969"/>
      <c r="F261" s="1690"/>
      <c r="G261" s="1691"/>
      <c r="H261" s="969"/>
      <c r="I261" s="1690"/>
      <c r="J261" s="968"/>
      <c r="K261" s="972"/>
      <c r="L261" s="1692"/>
      <c r="M261" s="1693"/>
      <c r="N261" s="117"/>
    </row>
    <row r="262" spans="1:14" s="1656" customFormat="1" ht="30">
      <c r="A262" s="73">
        <v>36</v>
      </c>
      <c r="B262" s="118"/>
      <c r="C262" s="3276">
        <v>172</v>
      </c>
      <c r="D262" s="118" t="s">
        <v>12519</v>
      </c>
      <c r="E262" s="121">
        <v>0</v>
      </c>
      <c r="F262" s="1251" t="s">
        <v>887</v>
      </c>
      <c r="G262" s="1418" t="s">
        <v>11312</v>
      </c>
      <c r="H262" s="121">
        <v>2.1</v>
      </c>
      <c r="I262" s="1251">
        <v>28</v>
      </c>
      <c r="J262" s="1418" t="s">
        <v>11901</v>
      </c>
      <c r="K262" s="965">
        <f t="shared" si="9"/>
        <v>2.1</v>
      </c>
      <c r="L262" s="1419" t="s">
        <v>13394</v>
      </c>
      <c r="M262" s="1321" t="s">
        <v>13457</v>
      </c>
      <c r="N262" s="2662" t="s">
        <v>13461</v>
      </c>
    </row>
    <row r="263" spans="1:14" s="1758" customFormat="1">
      <c r="A263" s="73">
        <v>36</v>
      </c>
      <c r="B263" s="1921"/>
      <c r="C263" s="3282">
        <v>28</v>
      </c>
      <c r="D263" s="1921" t="s">
        <v>12021</v>
      </c>
      <c r="E263" s="1923">
        <v>0</v>
      </c>
      <c r="F263" s="1929" t="s">
        <v>3177</v>
      </c>
      <c r="G263" s="1925" t="s">
        <v>884</v>
      </c>
      <c r="H263" s="1923">
        <v>1.55</v>
      </c>
      <c r="I263" s="1924">
        <v>172</v>
      </c>
      <c r="J263" s="1925" t="s">
        <v>12519</v>
      </c>
      <c r="K263" s="1926">
        <f t="shared" si="9"/>
        <v>1.55</v>
      </c>
      <c r="L263" s="1927" t="s">
        <v>13395</v>
      </c>
      <c r="M263" s="1928" t="s">
        <v>13458</v>
      </c>
      <c r="N263" s="127" t="s">
        <v>13460</v>
      </c>
    </row>
    <row r="264" spans="1:14" s="1758" customFormat="1">
      <c r="A264" s="73">
        <v>36</v>
      </c>
      <c r="B264" s="1921"/>
      <c r="C264" s="3282">
        <v>703</v>
      </c>
      <c r="D264" s="1921" t="s">
        <v>12532</v>
      </c>
      <c r="E264" s="1923">
        <v>0</v>
      </c>
      <c r="F264" s="1924">
        <v>172</v>
      </c>
      <c r="G264" s="1925" t="s">
        <v>12519</v>
      </c>
      <c r="H264" s="1923">
        <v>0.31</v>
      </c>
      <c r="I264" s="1929">
        <v>28</v>
      </c>
      <c r="J264" s="1925" t="s">
        <v>12021</v>
      </c>
      <c r="K264" s="1926">
        <f t="shared" si="9"/>
        <v>0.31</v>
      </c>
      <c r="L264" s="1927" t="s">
        <v>13395</v>
      </c>
      <c r="M264" s="1928" t="s">
        <v>13458</v>
      </c>
      <c r="N264" s="127" t="s">
        <v>13462</v>
      </c>
    </row>
    <row r="265" spans="1:14" s="1758" customFormat="1">
      <c r="A265" s="73">
        <v>36</v>
      </c>
      <c r="B265" s="1921"/>
      <c r="C265" s="3282">
        <v>704</v>
      </c>
      <c r="D265" s="1921" t="s">
        <v>12533</v>
      </c>
      <c r="E265" s="1923">
        <v>0</v>
      </c>
      <c r="F265" s="1924">
        <v>28</v>
      </c>
      <c r="G265" s="1925" t="s">
        <v>12021</v>
      </c>
      <c r="H265" s="1923">
        <v>0.36</v>
      </c>
      <c r="I265" s="1929" t="s">
        <v>3177</v>
      </c>
      <c r="J265" s="1925" t="s">
        <v>12531</v>
      </c>
      <c r="K265" s="1926">
        <f t="shared" si="9"/>
        <v>0.36</v>
      </c>
      <c r="L265" s="1927" t="s">
        <v>13395</v>
      </c>
      <c r="M265" s="1928" t="s">
        <v>13459</v>
      </c>
      <c r="N265" s="127" t="s">
        <v>13463</v>
      </c>
    </row>
    <row r="266" spans="1:14" s="2019" customFormat="1">
      <c r="A266" s="73">
        <v>36</v>
      </c>
      <c r="B266" s="118"/>
      <c r="C266" s="3276">
        <v>28</v>
      </c>
      <c r="D266" s="118" t="s">
        <v>11901</v>
      </c>
      <c r="E266" s="121">
        <v>1.55</v>
      </c>
      <c r="F266" s="1251">
        <v>172</v>
      </c>
      <c r="G266" s="1418" t="s">
        <v>12519</v>
      </c>
      <c r="H266" s="121">
        <v>4.41</v>
      </c>
      <c r="I266" s="1251">
        <v>33</v>
      </c>
      <c r="J266" s="1418" t="s">
        <v>12021</v>
      </c>
      <c r="K266" s="965">
        <f t="shared" si="9"/>
        <v>2.8600000000000003</v>
      </c>
      <c r="L266" s="1419" t="s">
        <v>12551</v>
      </c>
      <c r="M266" s="1321" t="s">
        <v>13464</v>
      </c>
      <c r="N266" s="127" t="s">
        <v>13465</v>
      </c>
    </row>
    <row r="267" spans="1:14" s="1758" customFormat="1" ht="30">
      <c r="A267" s="1811">
        <v>36</v>
      </c>
      <c r="B267" s="1812"/>
      <c r="C267" s="3281">
        <v>28</v>
      </c>
      <c r="D267" s="1812" t="s">
        <v>11901</v>
      </c>
      <c r="E267" s="1813">
        <v>4.41</v>
      </c>
      <c r="F267" s="1650">
        <v>33</v>
      </c>
      <c r="G267" s="1814" t="s">
        <v>12021</v>
      </c>
      <c r="H267" s="1813">
        <v>6.56</v>
      </c>
      <c r="I267" s="1650">
        <v>98</v>
      </c>
      <c r="J267" s="1814" t="s">
        <v>12018</v>
      </c>
      <c r="K267" s="1815">
        <f t="shared" si="9"/>
        <v>2.1499999999999995</v>
      </c>
      <c r="L267" s="1927" t="s">
        <v>23</v>
      </c>
      <c r="M267" s="1817" t="s">
        <v>13495</v>
      </c>
      <c r="N267" s="2662" t="s">
        <v>12903</v>
      </c>
    </row>
    <row r="268" spans="1:14" s="1758" customFormat="1" ht="30">
      <c r="A268" s="1811">
        <v>36</v>
      </c>
      <c r="B268" s="1812"/>
      <c r="C268" s="3281">
        <v>28</v>
      </c>
      <c r="D268" s="1812" t="s">
        <v>11901</v>
      </c>
      <c r="E268" s="1813">
        <v>6.56</v>
      </c>
      <c r="F268" s="1650">
        <v>98</v>
      </c>
      <c r="G268" s="1814" t="s">
        <v>12018</v>
      </c>
      <c r="H268" s="1813">
        <v>10.050000000000001</v>
      </c>
      <c r="I268" s="1650">
        <v>97</v>
      </c>
      <c r="J268" s="1814" t="s">
        <v>11902</v>
      </c>
      <c r="K268" s="1815">
        <f>H268-E268</f>
        <v>3.4900000000000011</v>
      </c>
      <c r="L268" s="1927" t="s">
        <v>13466</v>
      </c>
      <c r="M268" s="1817" t="s">
        <v>13466</v>
      </c>
      <c r="N268" s="2662" t="s">
        <v>13713</v>
      </c>
    </row>
    <row r="269" spans="1:14" s="1758" customFormat="1">
      <c r="A269" s="73">
        <v>36</v>
      </c>
      <c r="B269" s="1812"/>
      <c r="C269" s="3281">
        <v>28</v>
      </c>
      <c r="D269" s="1812" t="s">
        <v>11901</v>
      </c>
      <c r="E269" s="1813">
        <v>10.050000000000001</v>
      </c>
      <c r="F269" s="1650">
        <v>97</v>
      </c>
      <c r="G269" s="1814" t="s">
        <v>1539</v>
      </c>
      <c r="H269" s="1813">
        <v>12.89</v>
      </c>
      <c r="I269" s="1650" t="s">
        <v>570</v>
      </c>
      <c r="J269" s="1814" t="s">
        <v>570</v>
      </c>
      <c r="K269" s="1815">
        <f t="shared" si="9"/>
        <v>2.84</v>
      </c>
      <c r="L269" s="1927" t="s">
        <v>13467</v>
      </c>
      <c r="M269" s="1817" t="s">
        <v>13467</v>
      </c>
      <c r="N269" s="2662" t="s">
        <v>13493</v>
      </c>
    </row>
    <row r="270" spans="1:14" s="1656" customFormat="1">
      <c r="A270" s="73">
        <v>36</v>
      </c>
      <c r="B270" s="118"/>
      <c r="C270" s="3276">
        <v>28</v>
      </c>
      <c r="D270" s="118" t="s">
        <v>12021</v>
      </c>
      <c r="E270" s="121">
        <v>12.89</v>
      </c>
      <c r="F270" s="1689" t="s">
        <v>570</v>
      </c>
      <c r="G270" s="1418" t="s">
        <v>570</v>
      </c>
      <c r="H270" s="121">
        <v>14.58</v>
      </c>
      <c r="I270" s="1251">
        <v>55</v>
      </c>
      <c r="J270" s="1418" t="s">
        <v>12534</v>
      </c>
      <c r="K270" s="965">
        <f t="shared" si="9"/>
        <v>1.6899999999999995</v>
      </c>
      <c r="L270" s="1419" t="s">
        <v>13468</v>
      </c>
      <c r="M270" s="1321" t="s">
        <v>13467</v>
      </c>
      <c r="N270" s="127" t="s">
        <v>13494</v>
      </c>
    </row>
    <row r="271" spans="1:14" s="1758" customFormat="1">
      <c r="A271" s="73">
        <v>36</v>
      </c>
      <c r="B271" s="1921"/>
      <c r="C271" s="3282">
        <v>500</v>
      </c>
      <c r="D271" s="1921" t="s">
        <v>12535</v>
      </c>
      <c r="E271" s="1923">
        <v>0</v>
      </c>
      <c r="F271" s="1924" t="s">
        <v>570</v>
      </c>
      <c r="G271" s="1925" t="s">
        <v>570</v>
      </c>
      <c r="H271" s="1923">
        <v>2.29</v>
      </c>
      <c r="I271" s="1924">
        <v>55</v>
      </c>
      <c r="J271" s="1925" t="s">
        <v>12534</v>
      </c>
      <c r="K271" s="1926">
        <f t="shared" si="9"/>
        <v>2.29</v>
      </c>
      <c r="L271" s="1927" t="s">
        <v>13469</v>
      </c>
      <c r="M271" s="1928" t="s">
        <v>13397</v>
      </c>
      <c r="N271" s="127" t="s">
        <v>13491</v>
      </c>
    </row>
    <row r="272" spans="1:14" s="1758" customFormat="1">
      <c r="A272" s="73">
        <v>36</v>
      </c>
      <c r="B272" s="1921"/>
      <c r="C272" s="3282">
        <v>900</v>
      </c>
      <c r="D272" s="1921" t="s">
        <v>12536</v>
      </c>
      <c r="E272" s="1923">
        <v>0.33900000000000002</v>
      </c>
      <c r="F272" s="1924" t="s">
        <v>570</v>
      </c>
      <c r="G272" s="1925" t="s">
        <v>570</v>
      </c>
      <c r="H272" s="1923">
        <v>1.919</v>
      </c>
      <c r="I272" s="1924">
        <v>55</v>
      </c>
      <c r="J272" s="1925" t="s">
        <v>12534</v>
      </c>
      <c r="K272" s="1926">
        <f t="shared" si="9"/>
        <v>1.58</v>
      </c>
      <c r="L272" s="1927" t="s">
        <v>13397</v>
      </c>
      <c r="M272" s="1928" t="s">
        <v>13396</v>
      </c>
      <c r="N272" s="127" t="s">
        <v>13492</v>
      </c>
    </row>
    <row r="273" spans="1:14" s="2019" customFormat="1">
      <c r="A273" s="73">
        <v>36</v>
      </c>
      <c r="B273" s="1921"/>
      <c r="C273" s="3282">
        <v>55</v>
      </c>
      <c r="D273" s="1921" t="s">
        <v>12534</v>
      </c>
      <c r="E273" s="1923">
        <v>0</v>
      </c>
      <c r="F273" s="1924" t="s">
        <v>570</v>
      </c>
      <c r="G273" s="1925" t="s">
        <v>570</v>
      </c>
      <c r="H273" s="1923">
        <v>5.69</v>
      </c>
      <c r="I273" s="1924">
        <v>28</v>
      </c>
      <c r="J273" s="1925" t="s">
        <v>12021</v>
      </c>
      <c r="K273" s="1926">
        <f>H273-E273</f>
        <v>5.69</v>
      </c>
      <c r="L273" s="1419" t="s">
        <v>13398</v>
      </c>
      <c r="M273" s="1928" t="s">
        <v>23</v>
      </c>
      <c r="N273" s="127" t="s">
        <v>10971</v>
      </c>
    </row>
    <row r="274" spans="1:14" s="1758" customFormat="1" ht="30">
      <c r="A274" s="1920">
        <v>36</v>
      </c>
      <c r="B274" s="1921"/>
      <c r="C274" s="3282">
        <v>44</v>
      </c>
      <c r="D274" s="1921" t="s">
        <v>12538</v>
      </c>
      <c r="E274" s="1923">
        <v>7.17</v>
      </c>
      <c r="F274" s="1924" t="s">
        <v>887</v>
      </c>
      <c r="G274" s="1925" t="s">
        <v>11312</v>
      </c>
      <c r="H274" s="1923">
        <v>9.33</v>
      </c>
      <c r="I274" s="1924">
        <v>55</v>
      </c>
      <c r="J274" s="1925" t="s">
        <v>12534</v>
      </c>
      <c r="K274" s="1926">
        <f t="shared" si="9"/>
        <v>2.16</v>
      </c>
      <c r="L274" s="1928" t="s">
        <v>13506</v>
      </c>
      <c r="M274" s="1928" t="s">
        <v>13506</v>
      </c>
      <c r="N274" s="2662" t="s">
        <v>13507</v>
      </c>
    </row>
    <row r="275" spans="1:14" s="1758" customFormat="1" ht="45">
      <c r="A275" s="73">
        <v>36</v>
      </c>
      <c r="B275" s="1921"/>
      <c r="C275" s="3282">
        <v>45</v>
      </c>
      <c r="D275" s="1921" t="s">
        <v>12537</v>
      </c>
      <c r="E275" s="1923">
        <v>0</v>
      </c>
      <c r="F275" s="1924">
        <v>55</v>
      </c>
      <c r="G275" s="1925" t="s">
        <v>12534</v>
      </c>
      <c r="H275" s="1923">
        <v>6.86</v>
      </c>
      <c r="I275" s="1929" t="s">
        <v>3177</v>
      </c>
      <c r="J275" s="1925" t="s">
        <v>10974</v>
      </c>
      <c r="K275" s="1926">
        <f t="shared" si="9"/>
        <v>6.86</v>
      </c>
      <c r="L275" s="1928" t="s">
        <v>13506</v>
      </c>
      <c r="M275" s="1928" t="s">
        <v>14354</v>
      </c>
      <c r="N275" s="127" t="s">
        <v>14506</v>
      </c>
    </row>
    <row r="276" spans="1:14" s="1758" customFormat="1">
      <c r="A276" s="73">
        <v>36</v>
      </c>
      <c r="B276" s="1921"/>
      <c r="C276" s="3282">
        <v>54</v>
      </c>
      <c r="D276" s="1921" t="s">
        <v>12539</v>
      </c>
      <c r="E276" s="1923">
        <v>0</v>
      </c>
      <c r="F276" s="1924">
        <v>45</v>
      </c>
      <c r="G276" s="1925" t="s">
        <v>12537</v>
      </c>
      <c r="H276" s="1923">
        <v>2.96</v>
      </c>
      <c r="I276" s="1929" t="s">
        <v>3177</v>
      </c>
      <c r="J276" s="1925" t="s">
        <v>10974</v>
      </c>
      <c r="K276" s="1926">
        <f t="shared" si="9"/>
        <v>2.96</v>
      </c>
      <c r="L276" s="1927" t="s">
        <v>13710</v>
      </c>
      <c r="M276" s="1928" t="s">
        <v>14082</v>
      </c>
      <c r="N276" s="127" t="s">
        <v>14083</v>
      </c>
    </row>
    <row r="277" spans="1:14" s="1758" customFormat="1">
      <c r="A277" s="73">
        <v>36</v>
      </c>
      <c r="B277" s="1921"/>
      <c r="C277" s="3282">
        <v>702</v>
      </c>
      <c r="D277" s="1921" t="s">
        <v>12540</v>
      </c>
      <c r="E277" s="1923">
        <v>0</v>
      </c>
      <c r="F277" s="1924">
        <v>54</v>
      </c>
      <c r="G277" s="1925" t="s">
        <v>12539</v>
      </c>
      <c r="H277" s="1923">
        <v>1</v>
      </c>
      <c r="I277" s="1929" t="s">
        <v>7653</v>
      </c>
      <c r="J277" s="1925" t="s">
        <v>33</v>
      </c>
      <c r="K277" s="1926">
        <f t="shared" si="9"/>
        <v>1</v>
      </c>
      <c r="L277" s="1419" t="s">
        <v>13711</v>
      </c>
      <c r="M277" s="1928" t="s">
        <v>14085</v>
      </c>
      <c r="N277" s="127" t="s">
        <v>14084</v>
      </c>
    </row>
    <row r="278" spans="1:14" s="1758" customFormat="1">
      <c r="A278" s="73">
        <v>36</v>
      </c>
      <c r="B278" s="1921"/>
      <c r="C278" s="3282">
        <v>156</v>
      </c>
      <c r="D278" s="1921" t="s">
        <v>12541</v>
      </c>
      <c r="E278" s="1923">
        <v>0</v>
      </c>
      <c r="F278" s="1924">
        <v>54</v>
      </c>
      <c r="G278" s="1925" t="s">
        <v>12539</v>
      </c>
      <c r="H278" s="1923">
        <v>1.45</v>
      </c>
      <c r="I278" s="1929" t="s">
        <v>3177</v>
      </c>
      <c r="J278" s="1925" t="s">
        <v>10974</v>
      </c>
      <c r="K278" s="1926">
        <f t="shared" si="9"/>
        <v>1.45</v>
      </c>
      <c r="L278" s="1419" t="s">
        <v>14088</v>
      </c>
      <c r="M278" s="1928" t="s">
        <v>14198</v>
      </c>
      <c r="N278" s="127" t="s">
        <v>14199</v>
      </c>
    </row>
    <row r="279" spans="1:14" s="1758" customFormat="1" ht="30">
      <c r="A279" s="73">
        <v>36</v>
      </c>
      <c r="B279" s="118"/>
      <c r="C279" s="3276">
        <v>81</v>
      </c>
      <c r="D279" s="118" t="s">
        <v>12552</v>
      </c>
      <c r="E279" s="121">
        <v>0</v>
      </c>
      <c r="F279" s="1251">
        <v>45</v>
      </c>
      <c r="G279" s="1418" t="s">
        <v>12537</v>
      </c>
      <c r="H279" s="121">
        <v>7.38</v>
      </c>
      <c r="I279" s="1251" t="s">
        <v>146</v>
      </c>
      <c r="J279" s="1418" t="s">
        <v>146</v>
      </c>
      <c r="K279" s="965">
        <f>H279-E279</f>
        <v>7.38</v>
      </c>
      <c r="L279" s="1927" t="s">
        <v>14354</v>
      </c>
      <c r="M279" s="1321" t="s">
        <v>14507</v>
      </c>
      <c r="N279" s="2662" t="s">
        <v>14508</v>
      </c>
    </row>
    <row r="280" spans="1:14" s="2019" customFormat="1">
      <c r="A280" s="1920">
        <v>36</v>
      </c>
      <c r="B280" s="118"/>
      <c r="C280" s="3276">
        <v>36</v>
      </c>
      <c r="D280" s="118" t="s">
        <v>12433</v>
      </c>
      <c r="E280" s="121">
        <v>1.3839999999999999</v>
      </c>
      <c r="F280" s="69" t="s">
        <v>887</v>
      </c>
      <c r="G280" s="118" t="s">
        <v>11312</v>
      </c>
      <c r="H280" s="121">
        <v>5.7839999999999998</v>
      </c>
      <c r="I280" s="69" t="s">
        <v>12434</v>
      </c>
      <c r="J280" s="69" t="s">
        <v>12434</v>
      </c>
      <c r="K280" s="965">
        <f t="shared" ref="K280:K300" si="10">H280-E280</f>
        <v>4.4000000000000004</v>
      </c>
      <c r="L280" s="1927" t="s">
        <v>23</v>
      </c>
      <c r="M280" s="558" t="s">
        <v>23</v>
      </c>
      <c r="N280" s="2663" t="s">
        <v>13497</v>
      </c>
    </row>
    <row r="281" spans="1:14" s="2019" customFormat="1">
      <c r="A281" s="1920">
        <v>36</v>
      </c>
      <c r="B281" s="118"/>
      <c r="C281" s="3276">
        <v>86</v>
      </c>
      <c r="D281" s="118" t="s">
        <v>10305</v>
      </c>
      <c r="E281" s="121">
        <v>0</v>
      </c>
      <c r="F281" s="69" t="s">
        <v>274</v>
      </c>
      <c r="G281" s="118" t="s">
        <v>12433</v>
      </c>
      <c r="H281" s="121">
        <v>2.71</v>
      </c>
      <c r="I281" s="69" t="s">
        <v>887</v>
      </c>
      <c r="J281" s="69" t="s">
        <v>11312</v>
      </c>
      <c r="K281" s="965">
        <f t="shared" si="10"/>
        <v>2.71</v>
      </c>
      <c r="L281" s="1927" t="s">
        <v>23</v>
      </c>
      <c r="M281" s="558" t="s">
        <v>23</v>
      </c>
      <c r="N281" s="2663" t="s">
        <v>13497</v>
      </c>
    </row>
    <row r="282" spans="1:14" s="2019" customFormat="1">
      <c r="A282" s="1920">
        <v>36</v>
      </c>
      <c r="B282" s="118"/>
      <c r="C282" s="3276">
        <v>94</v>
      </c>
      <c r="D282" s="118" t="s">
        <v>13496</v>
      </c>
      <c r="E282" s="121">
        <v>0</v>
      </c>
      <c r="F282" s="69" t="s">
        <v>12434</v>
      </c>
      <c r="G282" s="118" t="s">
        <v>12434</v>
      </c>
      <c r="H282" s="121">
        <v>2.2999999999999998</v>
      </c>
      <c r="I282" s="69" t="s">
        <v>721</v>
      </c>
      <c r="J282" s="118" t="s">
        <v>10305</v>
      </c>
      <c r="K282" s="965">
        <f t="shared" si="10"/>
        <v>2.2999999999999998</v>
      </c>
      <c r="L282" s="1927" t="s">
        <v>14355</v>
      </c>
      <c r="M282" s="558" t="s">
        <v>14358</v>
      </c>
      <c r="N282" s="2664" t="s">
        <v>14587</v>
      </c>
    </row>
    <row r="283" spans="1:14" s="2440" customFormat="1">
      <c r="A283" s="2629">
        <v>36</v>
      </c>
      <c r="B283" s="1921"/>
      <c r="C283" s="3283">
        <v>753</v>
      </c>
      <c r="D283" s="1921" t="s">
        <v>14728</v>
      </c>
      <c r="E283" s="2630">
        <v>0</v>
      </c>
      <c r="F283" s="1924" t="s">
        <v>781</v>
      </c>
      <c r="G283" s="1921" t="s">
        <v>6369</v>
      </c>
      <c r="H283" s="2630">
        <v>0.13</v>
      </c>
      <c r="I283" s="1924" t="s">
        <v>875</v>
      </c>
      <c r="J283" s="1925" t="s">
        <v>33</v>
      </c>
      <c r="K283" s="2631">
        <f t="shared" si="10"/>
        <v>0.13</v>
      </c>
      <c r="L283" s="1927" t="s">
        <v>14356</v>
      </c>
      <c r="M283" s="1927" t="s">
        <v>14356</v>
      </c>
      <c r="N283" s="2664" t="s">
        <v>14727</v>
      </c>
    </row>
    <row r="284" spans="1:14" s="2019" customFormat="1">
      <c r="A284" s="1920">
        <v>36</v>
      </c>
      <c r="B284" s="1921"/>
      <c r="C284" s="3282">
        <v>451</v>
      </c>
      <c r="D284" s="1921" t="s">
        <v>13508</v>
      </c>
      <c r="E284" s="1923">
        <v>0</v>
      </c>
      <c r="F284" s="2138" t="s">
        <v>875</v>
      </c>
      <c r="G284" s="1921" t="s">
        <v>33</v>
      </c>
      <c r="H284" s="1923">
        <v>2.2000000000000002</v>
      </c>
      <c r="I284" s="2138" t="s">
        <v>285</v>
      </c>
      <c r="J284" s="2149" t="s">
        <v>285</v>
      </c>
      <c r="K284" s="1926">
        <f t="shared" si="10"/>
        <v>2.2000000000000002</v>
      </c>
      <c r="L284" s="1927" t="s">
        <v>14356</v>
      </c>
      <c r="M284" s="2151" t="s">
        <v>14355</v>
      </c>
      <c r="N284" s="2664" t="s">
        <v>14585</v>
      </c>
    </row>
    <row r="285" spans="1:14" s="2440" customFormat="1">
      <c r="A285" s="2629">
        <v>36</v>
      </c>
      <c r="B285" s="1921"/>
      <c r="C285" s="3283">
        <v>369</v>
      </c>
      <c r="D285" s="1921" t="s">
        <v>13510</v>
      </c>
      <c r="E285" s="2630">
        <v>0</v>
      </c>
      <c r="F285" s="1924" t="s">
        <v>11062</v>
      </c>
      <c r="G285" s="1921" t="s">
        <v>13508</v>
      </c>
      <c r="H285" s="2630">
        <v>0.57999999999999996</v>
      </c>
      <c r="I285" s="1924" t="s">
        <v>875</v>
      </c>
      <c r="J285" s="1925" t="s">
        <v>33</v>
      </c>
      <c r="K285" s="2631">
        <f t="shared" si="10"/>
        <v>0.57999999999999996</v>
      </c>
      <c r="L285" s="1927" t="s">
        <v>14357</v>
      </c>
      <c r="M285" s="1928" t="s">
        <v>14355</v>
      </c>
      <c r="N285" s="2664" t="s">
        <v>14586</v>
      </c>
    </row>
    <row r="286" spans="1:14" s="2019" customFormat="1">
      <c r="A286" s="1920">
        <v>36</v>
      </c>
      <c r="B286" s="1921"/>
      <c r="C286" s="3282">
        <v>428</v>
      </c>
      <c r="D286" s="1921" t="s">
        <v>13509</v>
      </c>
      <c r="E286" s="1923">
        <v>0</v>
      </c>
      <c r="F286" s="2138" t="s">
        <v>285</v>
      </c>
      <c r="G286" s="1921" t="s">
        <v>285</v>
      </c>
      <c r="H286" s="1923">
        <v>0.27</v>
      </c>
      <c r="I286" s="2138" t="s">
        <v>9261</v>
      </c>
      <c r="J286" s="2149" t="s">
        <v>9261</v>
      </c>
      <c r="K286" s="1926">
        <f t="shared" si="10"/>
        <v>0.27</v>
      </c>
      <c r="L286" s="1927" t="s">
        <v>23</v>
      </c>
      <c r="M286" s="2151" t="s">
        <v>23</v>
      </c>
      <c r="N286" s="2664" t="s">
        <v>13475</v>
      </c>
    </row>
    <row r="287" spans="1:14" s="2019" customFormat="1" ht="15.75" customHeight="1">
      <c r="A287" s="1920">
        <v>36</v>
      </c>
      <c r="B287" s="118"/>
      <c r="C287" s="3276">
        <v>32</v>
      </c>
      <c r="D287" s="118" t="s">
        <v>12506</v>
      </c>
      <c r="E287" s="121">
        <v>4.6900000000000004</v>
      </c>
      <c r="F287" s="69" t="s">
        <v>179</v>
      </c>
      <c r="G287" s="118" t="s">
        <v>13473</v>
      </c>
      <c r="H287" s="121">
        <v>10.199999999999999</v>
      </c>
      <c r="I287" s="69" t="s">
        <v>12434</v>
      </c>
      <c r="J287" s="69" t="s">
        <v>12434</v>
      </c>
      <c r="K287" s="965">
        <f t="shared" si="10"/>
        <v>5.5099999999999989</v>
      </c>
      <c r="L287" s="1927" t="s">
        <v>14588</v>
      </c>
      <c r="M287" s="558" t="s">
        <v>14756</v>
      </c>
      <c r="N287" s="2664" t="s">
        <v>14726</v>
      </c>
    </row>
    <row r="288" spans="1:14" s="2440" customFormat="1">
      <c r="A288" s="2629">
        <v>36</v>
      </c>
      <c r="B288" s="1921"/>
      <c r="C288" s="3283">
        <v>645</v>
      </c>
      <c r="D288" s="1921" t="s">
        <v>14729</v>
      </c>
      <c r="E288" s="2630">
        <v>0</v>
      </c>
      <c r="F288" s="1924" t="s">
        <v>12434</v>
      </c>
      <c r="G288" s="1921" t="s">
        <v>12434</v>
      </c>
      <c r="H288" s="2630">
        <v>0.59</v>
      </c>
      <c r="I288" s="1924" t="s">
        <v>875</v>
      </c>
      <c r="J288" s="1924" t="s">
        <v>33</v>
      </c>
      <c r="K288" s="2631">
        <f t="shared" si="10"/>
        <v>0.59</v>
      </c>
      <c r="L288" s="1927" t="s">
        <v>14588</v>
      </c>
      <c r="M288" s="1928" t="s">
        <v>14588</v>
      </c>
      <c r="N288" s="2664" t="s">
        <v>14730</v>
      </c>
    </row>
    <row r="289" spans="1:22" s="2440" customFormat="1" ht="30">
      <c r="A289" s="1920">
        <v>36</v>
      </c>
      <c r="B289" s="118"/>
      <c r="C289" s="3276">
        <v>481</v>
      </c>
      <c r="D289" s="118" t="s">
        <v>13473</v>
      </c>
      <c r="E289" s="121">
        <v>0</v>
      </c>
      <c r="F289" s="1251" t="s">
        <v>127</v>
      </c>
      <c r="G289" s="1418" t="s">
        <v>12506</v>
      </c>
      <c r="H289" s="121">
        <v>4.24</v>
      </c>
      <c r="I289" s="1251" t="s">
        <v>300</v>
      </c>
      <c r="J289" s="1418" t="s">
        <v>12553</v>
      </c>
      <c r="K289" s="1926">
        <f t="shared" ref="K289:K296" si="11">H289-E289</f>
        <v>4.24</v>
      </c>
      <c r="L289" s="1927" t="s">
        <v>14509</v>
      </c>
      <c r="M289" s="1321" t="s">
        <v>14758</v>
      </c>
      <c r="N289" s="2663" t="s">
        <v>14757</v>
      </c>
    </row>
    <row r="290" spans="1:22" s="2440" customFormat="1">
      <c r="A290" s="1920">
        <v>36</v>
      </c>
      <c r="B290" s="1921"/>
      <c r="C290" s="3282">
        <v>630</v>
      </c>
      <c r="D290" s="1921" t="s">
        <v>13474</v>
      </c>
      <c r="E290" s="1923">
        <v>0</v>
      </c>
      <c r="F290" s="2138" t="s">
        <v>179</v>
      </c>
      <c r="G290" s="2149" t="s">
        <v>13473</v>
      </c>
      <c r="H290" s="1923">
        <v>0.49</v>
      </c>
      <c r="I290" s="2138" t="s">
        <v>875</v>
      </c>
      <c r="J290" s="2149" t="s">
        <v>33</v>
      </c>
      <c r="K290" s="1926">
        <f t="shared" si="11"/>
        <v>0.49</v>
      </c>
      <c r="L290" s="1321" t="s">
        <v>14755</v>
      </c>
      <c r="M290" s="1321" t="s">
        <v>14755</v>
      </c>
      <c r="N290" s="2664" t="s">
        <v>14724</v>
      </c>
    </row>
    <row r="291" spans="1:22" s="2440" customFormat="1">
      <c r="A291" s="73">
        <v>36</v>
      </c>
      <c r="B291" s="118"/>
      <c r="C291" s="3276">
        <v>81</v>
      </c>
      <c r="D291" s="118" t="s">
        <v>12553</v>
      </c>
      <c r="E291" s="121">
        <v>7.38</v>
      </c>
      <c r="F291" s="1251" t="s">
        <v>146</v>
      </c>
      <c r="G291" s="1418" t="s">
        <v>146</v>
      </c>
      <c r="H291" s="121">
        <v>15.02</v>
      </c>
      <c r="I291" s="1251" t="s">
        <v>237</v>
      </c>
      <c r="J291" s="1418" t="s">
        <v>11146</v>
      </c>
      <c r="K291" s="965">
        <f t="shared" si="11"/>
        <v>7.64</v>
      </c>
      <c r="L291" s="1927" t="s">
        <v>14731</v>
      </c>
      <c r="M291" s="1321" t="s">
        <v>14732</v>
      </c>
      <c r="N291" s="127" t="s">
        <v>14759</v>
      </c>
    </row>
    <row r="292" spans="1:22" s="2440" customFormat="1">
      <c r="A292" s="2629">
        <v>36</v>
      </c>
      <c r="B292" s="2188"/>
      <c r="C292" s="3283">
        <v>58</v>
      </c>
      <c r="D292" s="2188" t="s">
        <v>9257</v>
      </c>
      <c r="E292" s="2630">
        <v>0.83</v>
      </c>
      <c r="F292" s="2199" t="s">
        <v>146</v>
      </c>
      <c r="G292" s="3158" t="s">
        <v>146</v>
      </c>
      <c r="H292" s="2630">
        <v>13.74</v>
      </c>
      <c r="I292" s="2199" t="s">
        <v>1428</v>
      </c>
      <c r="J292" s="3158" t="s">
        <v>1428</v>
      </c>
      <c r="K292" s="2631">
        <f t="shared" si="11"/>
        <v>12.91</v>
      </c>
      <c r="L292" s="3159" t="s">
        <v>15572</v>
      </c>
      <c r="M292" s="3159" t="s">
        <v>15572</v>
      </c>
      <c r="N292" s="3160" t="s">
        <v>15575</v>
      </c>
    </row>
    <row r="293" spans="1:22" s="2440" customFormat="1">
      <c r="A293" s="1920">
        <v>36</v>
      </c>
      <c r="B293" s="1921"/>
      <c r="C293" s="3282">
        <v>802</v>
      </c>
      <c r="D293" s="1921" t="s">
        <v>13470</v>
      </c>
      <c r="E293" s="1923">
        <v>0</v>
      </c>
      <c r="F293" s="1924" t="s">
        <v>300</v>
      </c>
      <c r="G293" s="1925" t="s">
        <v>12553</v>
      </c>
      <c r="H293" s="1923">
        <v>1.4</v>
      </c>
      <c r="I293" s="1924" t="s">
        <v>875</v>
      </c>
      <c r="J293" s="1925" t="s">
        <v>33</v>
      </c>
      <c r="K293" s="1926">
        <f t="shared" si="11"/>
        <v>1.4</v>
      </c>
      <c r="L293" s="1321" t="s">
        <v>15226</v>
      </c>
      <c r="M293" s="1928" t="s">
        <v>23</v>
      </c>
      <c r="N293" s="2664" t="s">
        <v>13475</v>
      </c>
    </row>
    <row r="294" spans="1:22" s="2440" customFormat="1">
      <c r="A294" s="1920">
        <v>36</v>
      </c>
      <c r="B294" s="1921"/>
      <c r="C294" s="3282">
        <v>275</v>
      </c>
      <c r="D294" s="1921" t="s">
        <v>13471</v>
      </c>
      <c r="E294" s="1923">
        <v>0</v>
      </c>
      <c r="F294" s="1924" t="s">
        <v>300</v>
      </c>
      <c r="G294" s="1925" t="s">
        <v>12553</v>
      </c>
      <c r="H294" s="1923">
        <v>1.02</v>
      </c>
      <c r="I294" s="1924" t="s">
        <v>146</v>
      </c>
      <c r="J294" s="1925" t="s">
        <v>146</v>
      </c>
      <c r="K294" s="1926">
        <f t="shared" si="11"/>
        <v>1.02</v>
      </c>
      <c r="L294" s="1321" t="s">
        <v>15226</v>
      </c>
      <c r="M294" s="1928" t="s">
        <v>15573</v>
      </c>
      <c r="N294" s="2664" t="s">
        <v>15576</v>
      </c>
    </row>
    <row r="295" spans="1:22" s="2440" customFormat="1">
      <c r="A295" s="1920">
        <v>36</v>
      </c>
      <c r="B295" s="1921"/>
      <c r="C295" s="3282">
        <v>801</v>
      </c>
      <c r="D295" s="1921" t="s">
        <v>13472</v>
      </c>
      <c r="E295" s="1923">
        <v>0</v>
      </c>
      <c r="F295" s="1924" t="s">
        <v>300</v>
      </c>
      <c r="G295" s="1925" t="s">
        <v>12553</v>
      </c>
      <c r="H295" s="1923">
        <v>0.21</v>
      </c>
      <c r="I295" s="1924" t="s">
        <v>875</v>
      </c>
      <c r="J295" s="1925" t="s">
        <v>33</v>
      </c>
      <c r="K295" s="1926">
        <f t="shared" si="11"/>
        <v>0.21</v>
      </c>
      <c r="L295" s="1321" t="s">
        <v>15226</v>
      </c>
      <c r="M295" s="1928" t="s">
        <v>23</v>
      </c>
      <c r="N295" s="2664" t="s">
        <v>13475</v>
      </c>
    </row>
    <row r="296" spans="1:22" s="2440" customFormat="1">
      <c r="A296" s="1920">
        <v>36</v>
      </c>
      <c r="B296" s="118"/>
      <c r="C296" s="3276">
        <v>32</v>
      </c>
      <c r="D296" s="118" t="s">
        <v>12506</v>
      </c>
      <c r="E296" s="121">
        <v>2.19</v>
      </c>
      <c r="F296" s="69" t="s">
        <v>383</v>
      </c>
      <c r="G296" s="118" t="s">
        <v>12440</v>
      </c>
      <c r="H296" s="121">
        <v>4.6900000000000004</v>
      </c>
      <c r="I296" s="69" t="s">
        <v>179</v>
      </c>
      <c r="J296" s="69" t="s">
        <v>14725</v>
      </c>
      <c r="K296" s="965">
        <f t="shared" si="11"/>
        <v>2.5000000000000004</v>
      </c>
      <c r="L296" s="1321" t="s">
        <v>15227</v>
      </c>
      <c r="M296" s="558" t="s">
        <v>15573</v>
      </c>
      <c r="N296" s="2664" t="s">
        <v>15574</v>
      </c>
    </row>
    <row r="297" spans="1:22" s="2019" customFormat="1">
      <c r="A297" s="1920">
        <v>36</v>
      </c>
      <c r="B297" s="1921"/>
      <c r="C297" s="3282">
        <v>63</v>
      </c>
      <c r="D297" s="1921" t="s">
        <v>12440</v>
      </c>
      <c r="E297" s="1923">
        <v>0</v>
      </c>
      <c r="F297" s="2138" t="s">
        <v>127</v>
      </c>
      <c r="G297" s="2149" t="s">
        <v>12506</v>
      </c>
      <c r="H297" s="1923">
        <v>5.35</v>
      </c>
      <c r="I297" s="2158" t="s">
        <v>3177</v>
      </c>
      <c r="J297" s="2149" t="s">
        <v>235</v>
      </c>
      <c r="K297" s="1926">
        <f t="shared" si="10"/>
        <v>5.35</v>
      </c>
      <c r="L297" s="1321" t="s">
        <v>15298</v>
      </c>
      <c r="M297" s="2151" t="s">
        <v>15579</v>
      </c>
      <c r="N297" s="2664" t="s">
        <v>15580</v>
      </c>
    </row>
    <row r="298" spans="1:22" s="2440" customFormat="1">
      <c r="A298" s="1920">
        <v>36</v>
      </c>
      <c r="B298" s="1921"/>
      <c r="C298" s="3282">
        <v>439</v>
      </c>
      <c r="D298" s="1921" t="s">
        <v>13511</v>
      </c>
      <c r="E298" s="1923">
        <v>0</v>
      </c>
      <c r="F298" s="2138" t="s">
        <v>237</v>
      </c>
      <c r="G298" s="2149" t="s">
        <v>11146</v>
      </c>
      <c r="H298" s="1923">
        <v>3.02</v>
      </c>
      <c r="I298" s="2138" t="s">
        <v>383</v>
      </c>
      <c r="J298" s="2149" t="s">
        <v>12440</v>
      </c>
      <c r="K298" s="1926">
        <f>H298-E298</f>
        <v>3.02</v>
      </c>
      <c r="L298" s="1321" t="s">
        <v>15299</v>
      </c>
      <c r="M298" s="2151" t="s">
        <v>15301</v>
      </c>
      <c r="N298" s="2664" t="s">
        <v>15581</v>
      </c>
    </row>
    <row r="299" spans="1:22" s="2440" customFormat="1">
      <c r="A299" s="1920">
        <v>36</v>
      </c>
      <c r="B299" s="118"/>
      <c r="C299" s="3276">
        <v>32</v>
      </c>
      <c r="D299" s="118" t="s">
        <v>12506</v>
      </c>
      <c r="E299" s="121">
        <v>0</v>
      </c>
      <c r="F299" s="69" t="s">
        <v>237</v>
      </c>
      <c r="G299" s="118" t="s">
        <v>11146</v>
      </c>
      <c r="H299" s="121">
        <v>2.19</v>
      </c>
      <c r="I299" s="69" t="s">
        <v>383</v>
      </c>
      <c r="J299" s="69" t="s">
        <v>12440</v>
      </c>
      <c r="K299" s="965">
        <f t="shared" si="10"/>
        <v>2.19</v>
      </c>
      <c r="L299" s="1321" t="s">
        <v>15300</v>
      </c>
      <c r="M299" s="558" t="s">
        <v>15577</v>
      </c>
      <c r="N299" s="2664" t="s">
        <v>15578</v>
      </c>
    </row>
    <row r="300" spans="1:22" s="2440" customFormat="1">
      <c r="A300" s="73">
        <v>36</v>
      </c>
      <c r="B300" s="118"/>
      <c r="C300" s="3276">
        <v>368</v>
      </c>
      <c r="D300" s="119" t="s">
        <v>5712</v>
      </c>
      <c r="E300" s="121">
        <v>0</v>
      </c>
      <c r="F300" s="69">
        <v>64</v>
      </c>
      <c r="G300" s="162" t="s">
        <v>3879</v>
      </c>
      <c r="H300" s="121">
        <v>1.72</v>
      </c>
      <c r="I300" s="69">
        <v>56</v>
      </c>
      <c r="J300" s="118" t="s">
        <v>891</v>
      </c>
      <c r="K300" s="1926">
        <f t="shared" si="10"/>
        <v>1.72</v>
      </c>
      <c r="L300" s="1321" t="s">
        <v>15500</v>
      </c>
      <c r="M300" s="558" t="s">
        <v>15499</v>
      </c>
      <c r="N300" s="2659" t="s">
        <v>15588</v>
      </c>
    </row>
    <row r="301" spans="1:22" s="2440" customFormat="1" ht="30">
      <c r="A301" s="73">
        <v>36</v>
      </c>
      <c r="B301" s="118"/>
      <c r="C301" s="3276">
        <v>64</v>
      </c>
      <c r="D301" s="119" t="s">
        <v>5709</v>
      </c>
      <c r="E301" s="121">
        <v>0</v>
      </c>
      <c r="F301" s="69" t="s">
        <v>237</v>
      </c>
      <c r="G301" s="162" t="s">
        <v>3176</v>
      </c>
      <c r="H301" s="121">
        <v>2.85</v>
      </c>
      <c r="I301" s="69">
        <v>56</v>
      </c>
      <c r="J301" s="118" t="s">
        <v>891</v>
      </c>
      <c r="K301" s="1926">
        <f>H301-E301</f>
        <v>2.85</v>
      </c>
      <c r="L301" s="1321" t="s">
        <v>15501</v>
      </c>
      <c r="M301" s="558" t="s">
        <v>15582</v>
      </c>
      <c r="N301" s="2662" t="s">
        <v>15587</v>
      </c>
    </row>
    <row r="302" spans="1:22" s="2440" customFormat="1">
      <c r="A302" s="73">
        <v>36</v>
      </c>
      <c r="B302" s="118"/>
      <c r="C302" s="3276" t="s">
        <v>146</v>
      </c>
      <c r="D302" s="119" t="s">
        <v>16265</v>
      </c>
      <c r="E302" s="121">
        <v>10.87</v>
      </c>
      <c r="F302" s="580">
        <v>115</v>
      </c>
      <c r="G302" s="162" t="s">
        <v>16266</v>
      </c>
      <c r="H302" s="121">
        <v>11.46</v>
      </c>
      <c r="I302" s="69" t="s">
        <v>237</v>
      </c>
      <c r="J302" s="118" t="s">
        <v>237</v>
      </c>
      <c r="K302" s="1926">
        <f>H302-E302</f>
        <v>0.59000000000000163</v>
      </c>
      <c r="L302" s="1321" t="s">
        <v>16267</v>
      </c>
      <c r="M302" s="558" t="s">
        <v>16267</v>
      </c>
      <c r="N302" s="127" t="s">
        <v>16276</v>
      </c>
      <c r="O302" s="1737"/>
      <c r="P302" s="1737"/>
      <c r="Q302" s="1737"/>
      <c r="R302" s="1737"/>
      <c r="S302" s="1737"/>
      <c r="T302" s="1737"/>
      <c r="U302" s="1737"/>
      <c r="V302" s="1737"/>
    </row>
    <row r="303" spans="1:22" s="2440" customFormat="1">
      <c r="A303" s="967"/>
      <c r="B303" s="968"/>
      <c r="C303" s="3278"/>
      <c r="D303" s="950" t="s">
        <v>16148</v>
      </c>
      <c r="E303" s="969"/>
      <c r="F303" s="1690"/>
      <c r="G303" s="1691"/>
      <c r="H303" s="969"/>
      <c r="I303" s="1690"/>
      <c r="J303" s="968"/>
      <c r="K303" s="972"/>
      <c r="L303" s="1692"/>
      <c r="M303" s="1693"/>
      <c r="N303" s="117"/>
    </row>
    <row r="304" spans="1:22" s="2440" customFormat="1">
      <c r="A304" s="73">
        <v>36</v>
      </c>
      <c r="B304" s="118"/>
      <c r="C304" s="3276" t="s">
        <v>237</v>
      </c>
      <c r="D304" s="119" t="s">
        <v>237</v>
      </c>
      <c r="E304" s="121">
        <v>0</v>
      </c>
      <c r="F304" s="580" t="s">
        <v>3177</v>
      </c>
      <c r="G304" s="162" t="s">
        <v>235</v>
      </c>
      <c r="H304" s="121">
        <v>10.92</v>
      </c>
      <c r="I304" s="69" t="s">
        <v>146</v>
      </c>
      <c r="J304" s="118" t="s">
        <v>16268</v>
      </c>
      <c r="K304" s="1926">
        <f t="shared" ref="K304:K410" si="12">H304-E304</f>
        <v>10.92</v>
      </c>
      <c r="L304" s="1321" t="s">
        <v>16269</v>
      </c>
      <c r="M304" s="558" t="s">
        <v>16269</v>
      </c>
      <c r="N304" s="127" t="s">
        <v>16277</v>
      </c>
      <c r="O304" s="1737"/>
      <c r="P304" s="1737"/>
      <c r="Q304" s="1737"/>
      <c r="R304" s="1737"/>
      <c r="S304" s="1737"/>
      <c r="T304" s="1737"/>
      <c r="U304" s="1737"/>
      <c r="V304" s="1737"/>
    </row>
    <row r="305" spans="1:22" s="2440" customFormat="1">
      <c r="A305" s="73">
        <v>36</v>
      </c>
      <c r="B305" s="2188"/>
      <c r="C305" s="3283">
        <v>539</v>
      </c>
      <c r="D305" s="2189" t="s">
        <v>16270</v>
      </c>
      <c r="E305" s="2630">
        <v>0</v>
      </c>
      <c r="F305" s="3227" t="s">
        <v>2352</v>
      </c>
      <c r="G305" s="3158" t="s">
        <v>12436</v>
      </c>
      <c r="H305" s="2630">
        <v>1.75</v>
      </c>
      <c r="I305" s="2199" t="s">
        <v>570</v>
      </c>
      <c r="J305" s="2188" t="s">
        <v>570</v>
      </c>
      <c r="K305" s="1926">
        <f t="shared" si="12"/>
        <v>1.75</v>
      </c>
      <c r="L305" s="1321" t="s">
        <v>16269</v>
      </c>
      <c r="M305" s="558" t="s">
        <v>16269</v>
      </c>
      <c r="N305" s="3160" t="s">
        <v>16278</v>
      </c>
      <c r="O305" s="1737"/>
      <c r="P305" s="1737"/>
      <c r="Q305" s="1737"/>
      <c r="R305" s="1737"/>
      <c r="S305" s="1737"/>
      <c r="T305" s="1737"/>
      <c r="U305" s="1737"/>
      <c r="V305" s="1737"/>
    </row>
    <row r="306" spans="1:22" s="2440" customFormat="1">
      <c r="A306" s="73">
        <v>36</v>
      </c>
      <c r="B306" s="2188"/>
      <c r="C306" s="3283">
        <v>343</v>
      </c>
      <c r="D306" s="2189" t="s">
        <v>12436</v>
      </c>
      <c r="E306" s="2630">
        <v>1.26</v>
      </c>
      <c r="F306" s="3227" t="s">
        <v>570</v>
      </c>
      <c r="G306" s="3158" t="s">
        <v>570</v>
      </c>
      <c r="H306" s="2630">
        <v>5.44</v>
      </c>
      <c r="I306" s="2199" t="s">
        <v>246</v>
      </c>
      <c r="J306" s="2188" t="s">
        <v>5710</v>
      </c>
      <c r="K306" s="1926">
        <f>H306-E306</f>
        <v>4.1800000000000006</v>
      </c>
      <c r="L306" s="1321" t="s">
        <v>16269</v>
      </c>
      <c r="M306" s="558" t="s">
        <v>16269</v>
      </c>
      <c r="N306" s="3160" t="s">
        <v>16279</v>
      </c>
      <c r="O306" s="1737"/>
      <c r="P306" s="1737"/>
      <c r="Q306" s="1737"/>
      <c r="R306" s="1737"/>
      <c r="S306" s="1737"/>
      <c r="T306" s="1737"/>
      <c r="U306" s="1737"/>
      <c r="V306" s="1737"/>
    </row>
    <row r="307" spans="1:22" s="2440" customFormat="1">
      <c r="A307" s="73">
        <v>36</v>
      </c>
      <c r="B307" s="2188"/>
      <c r="C307" s="3283">
        <v>401</v>
      </c>
      <c r="D307" s="2189" t="s">
        <v>16271</v>
      </c>
      <c r="E307" s="2630">
        <v>0</v>
      </c>
      <c r="F307" s="3227" t="s">
        <v>427</v>
      </c>
      <c r="G307" s="3158" t="s">
        <v>16272</v>
      </c>
      <c r="H307" s="2630">
        <v>0.9</v>
      </c>
      <c r="I307" s="3227" t="s">
        <v>427</v>
      </c>
      <c r="J307" s="3158" t="s">
        <v>16272</v>
      </c>
      <c r="K307" s="1926">
        <f t="shared" si="12"/>
        <v>0.9</v>
      </c>
      <c r="L307" s="1321" t="s">
        <v>16269</v>
      </c>
      <c r="M307" s="558" t="s">
        <v>16269</v>
      </c>
      <c r="N307" s="3160" t="s">
        <v>16280</v>
      </c>
      <c r="O307" s="1737"/>
      <c r="P307" s="1737"/>
      <c r="Q307" s="1737"/>
      <c r="R307" s="1737"/>
      <c r="S307" s="1737"/>
      <c r="T307" s="1737"/>
      <c r="U307" s="1737"/>
      <c r="V307" s="1737"/>
    </row>
    <row r="308" spans="1:22" s="2440" customFormat="1">
      <c r="A308" s="73">
        <v>36</v>
      </c>
      <c r="B308" s="2188"/>
      <c r="C308" s="3283" t="s">
        <v>146</v>
      </c>
      <c r="D308" s="2189" t="s">
        <v>16265</v>
      </c>
      <c r="E308" s="2630">
        <v>7.01</v>
      </c>
      <c r="F308" s="3227" t="s">
        <v>570</v>
      </c>
      <c r="G308" s="3158" t="s">
        <v>570</v>
      </c>
      <c r="H308" s="2630">
        <v>9.8699999999999992</v>
      </c>
      <c r="I308" s="2199" t="s">
        <v>1759</v>
      </c>
      <c r="J308" s="2188" t="s">
        <v>1759</v>
      </c>
      <c r="K308" s="1926">
        <f t="shared" si="12"/>
        <v>2.8599999999999994</v>
      </c>
      <c r="L308" s="1321" t="s">
        <v>16269</v>
      </c>
      <c r="M308" s="558" t="s">
        <v>16269</v>
      </c>
      <c r="N308" s="3160" t="s">
        <v>16284</v>
      </c>
      <c r="O308" s="1737"/>
      <c r="P308" s="1737"/>
      <c r="Q308" s="1737"/>
      <c r="R308" s="1737"/>
      <c r="S308" s="1737"/>
      <c r="T308" s="1737"/>
      <c r="U308" s="1737"/>
      <c r="V308" s="1737"/>
    </row>
    <row r="309" spans="1:22" s="2440" customFormat="1">
      <c r="A309" s="73">
        <v>36</v>
      </c>
      <c r="B309" s="2188"/>
      <c r="C309" s="3283">
        <v>103</v>
      </c>
      <c r="D309" s="2189" t="s">
        <v>9960</v>
      </c>
      <c r="E309" s="2630">
        <v>0</v>
      </c>
      <c r="F309" s="3227" t="s">
        <v>146</v>
      </c>
      <c r="G309" s="3158" t="s">
        <v>146</v>
      </c>
      <c r="H309" s="2630">
        <v>1.03</v>
      </c>
      <c r="I309" s="2199" t="s">
        <v>265</v>
      </c>
      <c r="J309" s="2188" t="s">
        <v>761</v>
      </c>
      <c r="K309" s="1926">
        <f t="shared" si="12"/>
        <v>1.03</v>
      </c>
      <c r="L309" s="1321" t="s">
        <v>16269</v>
      </c>
      <c r="M309" s="558" t="s">
        <v>16269</v>
      </c>
      <c r="N309" s="3160" t="s">
        <v>16283</v>
      </c>
      <c r="O309" s="1737"/>
      <c r="P309" s="1737"/>
      <c r="Q309" s="1737"/>
      <c r="R309" s="1737"/>
      <c r="S309" s="1737"/>
      <c r="T309" s="1737"/>
      <c r="U309" s="1737"/>
      <c r="V309" s="1737"/>
    </row>
    <row r="310" spans="1:22" s="2440" customFormat="1">
      <c r="A310" s="73">
        <v>36</v>
      </c>
      <c r="B310" s="2188"/>
      <c r="C310" s="3283">
        <v>115</v>
      </c>
      <c r="D310" s="2189" t="s">
        <v>16266</v>
      </c>
      <c r="E310" s="2630">
        <v>0</v>
      </c>
      <c r="F310" s="3227" t="s">
        <v>149</v>
      </c>
      <c r="G310" s="3158" t="s">
        <v>16273</v>
      </c>
      <c r="H310" s="2630">
        <v>1.49</v>
      </c>
      <c r="I310" s="2199" t="s">
        <v>146</v>
      </c>
      <c r="J310" s="2188" t="s">
        <v>146</v>
      </c>
      <c r="K310" s="1926">
        <f t="shared" si="12"/>
        <v>1.49</v>
      </c>
      <c r="L310" s="1321" t="s">
        <v>16269</v>
      </c>
      <c r="M310" s="558" t="s">
        <v>16269</v>
      </c>
      <c r="N310" s="3160" t="s">
        <v>16281</v>
      </c>
      <c r="O310" s="1737"/>
      <c r="P310" s="1737"/>
      <c r="Q310" s="1737"/>
      <c r="R310" s="1737"/>
      <c r="S310" s="1737"/>
      <c r="T310" s="1737"/>
      <c r="U310" s="1737"/>
      <c r="V310" s="1737"/>
    </row>
    <row r="311" spans="1:22" s="2440" customFormat="1" ht="30">
      <c r="A311" s="73">
        <v>36</v>
      </c>
      <c r="B311" s="118"/>
      <c r="C311" s="3276">
        <v>344</v>
      </c>
      <c r="D311" s="119" t="s">
        <v>5739</v>
      </c>
      <c r="E311" s="121">
        <v>0</v>
      </c>
      <c r="F311" s="69" t="s">
        <v>402</v>
      </c>
      <c r="G311" s="162" t="s">
        <v>891</v>
      </c>
      <c r="H311" s="121">
        <v>2.11</v>
      </c>
      <c r="I311" s="69" t="s">
        <v>237</v>
      </c>
      <c r="J311" s="118" t="s">
        <v>3176</v>
      </c>
      <c r="K311" s="1926">
        <f>H311-E311</f>
        <v>2.11</v>
      </c>
      <c r="L311" s="1321" t="s">
        <v>16292</v>
      </c>
      <c r="M311" s="558" t="s">
        <v>23</v>
      </c>
      <c r="N311" s="2662" t="s">
        <v>16306</v>
      </c>
    </row>
    <row r="312" spans="1:22" s="2440" customFormat="1" ht="30">
      <c r="A312" s="73">
        <v>36</v>
      </c>
      <c r="B312" s="118"/>
      <c r="C312" s="3276">
        <v>545</v>
      </c>
      <c r="D312" s="119" t="s">
        <v>16307</v>
      </c>
      <c r="E312" s="121">
        <v>0</v>
      </c>
      <c r="F312" s="69" t="s">
        <v>146</v>
      </c>
      <c r="G312" s="162" t="s">
        <v>146</v>
      </c>
      <c r="H312" s="121">
        <v>1.1100000000000001</v>
      </c>
      <c r="I312" s="69" t="s">
        <v>265</v>
      </c>
      <c r="J312" s="118" t="s">
        <v>761</v>
      </c>
      <c r="K312" s="1926">
        <f>H312-E312</f>
        <v>1.1100000000000001</v>
      </c>
      <c r="L312" s="1321" t="s">
        <v>16292</v>
      </c>
      <c r="M312" s="558" t="s">
        <v>23</v>
      </c>
      <c r="N312" s="2662" t="s">
        <v>16306</v>
      </c>
    </row>
    <row r="313" spans="1:22" s="2440" customFormat="1">
      <c r="A313" s="73">
        <v>36</v>
      </c>
      <c r="B313" s="118"/>
      <c r="C313" s="3276">
        <v>771</v>
      </c>
      <c r="D313" s="119" t="s">
        <v>1188</v>
      </c>
      <c r="E313" s="121">
        <v>0</v>
      </c>
      <c r="F313" s="69" t="s">
        <v>265</v>
      </c>
      <c r="G313" s="162" t="s">
        <v>5739</v>
      </c>
      <c r="H313" s="121">
        <v>1.19</v>
      </c>
      <c r="I313" s="69" t="s">
        <v>875</v>
      </c>
      <c r="J313" s="118" t="s">
        <v>33</v>
      </c>
      <c r="K313" s="1926">
        <f>H313-E313</f>
        <v>1.19</v>
      </c>
      <c r="L313" s="1321" t="s">
        <v>16292</v>
      </c>
      <c r="M313" s="558" t="s">
        <v>23</v>
      </c>
      <c r="N313" s="2662" t="s">
        <v>14511</v>
      </c>
      <c r="O313" s="1726"/>
      <c r="P313" s="1727"/>
    </row>
    <row r="314" spans="1:22" s="2440" customFormat="1">
      <c r="A314" s="73">
        <v>36</v>
      </c>
      <c r="B314" s="118"/>
      <c r="C314" s="3276">
        <v>772</v>
      </c>
      <c r="D314" s="119" t="s">
        <v>5741</v>
      </c>
      <c r="E314" s="121">
        <v>0</v>
      </c>
      <c r="F314" s="69" t="s">
        <v>11514</v>
      </c>
      <c r="G314" s="162" t="s">
        <v>1188</v>
      </c>
      <c r="H314" s="121">
        <v>0.26</v>
      </c>
      <c r="I314" s="69" t="s">
        <v>875</v>
      </c>
      <c r="J314" s="118" t="s">
        <v>33</v>
      </c>
      <c r="K314" s="1926">
        <f>H314-E314</f>
        <v>0.26</v>
      </c>
      <c r="L314" s="1321" t="s">
        <v>16292</v>
      </c>
      <c r="M314" s="558" t="s">
        <v>23</v>
      </c>
      <c r="N314" s="2662" t="s">
        <v>14511</v>
      </c>
    </row>
    <row r="315" spans="1:22" s="2440" customFormat="1">
      <c r="A315" s="73">
        <v>36</v>
      </c>
      <c r="B315" s="2188"/>
      <c r="C315" s="3283" t="s">
        <v>146</v>
      </c>
      <c r="D315" s="2189" t="s">
        <v>146</v>
      </c>
      <c r="E315" s="2630">
        <v>10.68</v>
      </c>
      <c r="F315" s="3227" t="s">
        <v>16133</v>
      </c>
      <c r="G315" s="3158" t="s">
        <v>16274</v>
      </c>
      <c r="H315" s="2630">
        <v>11.45</v>
      </c>
      <c r="I315" s="2199" t="s">
        <v>237</v>
      </c>
      <c r="J315" s="2188" t="s">
        <v>3176</v>
      </c>
      <c r="K315" s="1926">
        <f t="shared" si="12"/>
        <v>0.76999999999999957</v>
      </c>
      <c r="L315" s="3159" t="s">
        <v>16275</v>
      </c>
      <c r="M315" s="3159" t="s">
        <v>16275</v>
      </c>
      <c r="N315" s="3160" t="s">
        <v>16282</v>
      </c>
      <c r="O315" s="1737"/>
      <c r="P315" s="1737"/>
      <c r="Q315" s="1737"/>
      <c r="R315" s="1737"/>
      <c r="S315" s="1737"/>
      <c r="T315" s="1737"/>
      <c r="U315" s="1737"/>
      <c r="V315" s="1737"/>
    </row>
    <row r="316" spans="1:22" s="2440" customFormat="1">
      <c r="A316" s="73">
        <v>36</v>
      </c>
      <c r="B316" s="118"/>
      <c r="C316" s="3276">
        <v>277</v>
      </c>
      <c r="D316" s="119" t="s">
        <v>5735</v>
      </c>
      <c r="E316" s="121">
        <v>0</v>
      </c>
      <c r="F316" s="69" t="s">
        <v>402</v>
      </c>
      <c r="G316" s="162" t="s">
        <v>891</v>
      </c>
      <c r="H316" s="121">
        <v>2.76</v>
      </c>
      <c r="I316" s="69" t="s">
        <v>237</v>
      </c>
      <c r="J316" s="118" t="s">
        <v>3176</v>
      </c>
      <c r="K316" s="1926">
        <f>H316-E316</f>
        <v>2.76</v>
      </c>
      <c r="L316" s="1321" t="s">
        <v>16285</v>
      </c>
      <c r="M316" s="558" t="s">
        <v>16174</v>
      </c>
      <c r="N316" s="2659" t="s">
        <v>16286</v>
      </c>
      <c r="O316" s="1726"/>
      <c r="P316" s="1727"/>
    </row>
    <row r="317" spans="1:22" s="2440" customFormat="1">
      <c r="A317" s="73">
        <v>36</v>
      </c>
      <c r="B317" s="118"/>
      <c r="C317" s="3276">
        <v>683</v>
      </c>
      <c r="D317" s="119" t="s">
        <v>5738</v>
      </c>
      <c r="E317" s="121">
        <v>0</v>
      </c>
      <c r="F317" s="69" t="s">
        <v>402</v>
      </c>
      <c r="G317" s="162" t="s">
        <v>891</v>
      </c>
      <c r="H317" s="121">
        <v>0.49</v>
      </c>
      <c r="I317" s="69" t="s">
        <v>875</v>
      </c>
      <c r="J317" s="118" t="s">
        <v>33</v>
      </c>
      <c r="K317" s="1926">
        <f>H317-E317</f>
        <v>0.49</v>
      </c>
      <c r="L317" s="1321" t="s">
        <v>16175</v>
      </c>
      <c r="M317" s="558" t="s">
        <v>16175</v>
      </c>
      <c r="N317" s="2659" t="s">
        <v>16287</v>
      </c>
    </row>
    <row r="318" spans="1:22" s="2440" customFormat="1" ht="30">
      <c r="A318" s="73">
        <v>36</v>
      </c>
      <c r="B318" s="118"/>
      <c r="C318" s="3276">
        <v>342</v>
      </c>
      <c r="D318" s="118" t="s">
        <v>3178</v>
      </c>
      <c r="E318" s="121">
        <v>2.72</v>
      </c>
      <c r="F318" s="69" t="s">
        <v>402</v>
      </c>
      <c r="G318" s="162" t="s">
        <v>891</v>
      </c>
      <c r="H318" s="121">
        <v>4.6100000000000003</v>
      </c>
      <c r="I318" s="69" t="s">
        <v>9072</v>
      </c>
      <c r="J318" s="118" t="s">
        <v>3176</v>
      </c>
      <c r="K318" s="1926">
        <f>H318-E318</f>
        <v>1.8900000000000001</v>
      </c>
      <c r="L318" s="1321" t="s">
        <v>16288</v>
      </c>
      <c r="M318" s="558" t="s">
        <v>16288</v>
      </c>
      <c r="N318" s="2662" t="s">
        <v>16289</v>
      </c>
      <c r="O318" s="1737"/>
      <c r="P318" s="1737"/>
      <c r="Q318" s="1737"/>
      <c r="R318" s="1737"/>
      <c r="S318" s="1737"/>
      <c r="T318" s="1737"/>
      <c r="U318" s="1737"/>
      <c r="V318" s="1737"/>
    </row>
    <row r="319" spans="1:22" s="2440" customFormat="1">
      <c r="A319" s="73">
        <v>36</v>
      </c>
      <c r="B319" s="118"/>
      <c r="C319" s="3276">
        <v>96</v>
      </c>
      <c r="D319" s="119" t="s">
        <v>5714</v>
      </c>
      <c r="E319" s="121">
        <v>0</v>
      </c>
      <c r="F319" s="69" t="s">
        <v>402</v>
      </c>
      <c r="G319" s="162" t="s">
        <v>891</v>
      </c>
      <c r="H319" s="121">
        <v>5.92</v>
      </c>
      <c r="I319" s="580" t="s">
        <v>3177</v>
      </c>
      <c r="J319" s="118" t="s">
        <v>235</v>
      </c>
      <c r="K319" s="1926">
        <f>H319-E319</f>
        <v>5.92</v>
      </c>
      <c r="L319" s="1321" t="s">
        <v>16290</v>
      </c>
      <c r="M319" s="558" t="s">
        <v>16177</v>
      </c>
      <c r="N319" s="2659" t="s">
        <v>16291</v>
      </c>
      <c r="O319" s="1726"/>
      <c r="P319" s="1727"/>
    </row>
    <row r="320" spans="1:22" s="2440" customFormat="1" ht="30">
      <c r="A320" s="73">
        <v>36</v>
      </c>
      <c r="B320" s="118"/>
      <c r="C320" s="3276">
        <v>64</v>
      </c>
      <c r="D320" s="119" t="s">
        <v>5709</v>
      </c>
      <c r="E320" s="121">
        <v>2.85</v>
      </c>
      <c r="F320" s="69" t="s">
        <v>402</v>
      </c>
      <c r="G320" s="162" t="s">
        <v>891</v>
      </c>
      <c r="H320" s="121">
        <v>6.06</v>
      </c>
      <c r="I320" s="69" t="s">
        <v>246</v>
      </c>
      <c r="J320" s="118" t="s">
        <v>5710</v>
      </c>
      <c r="K320" s="1926">
        <f t="shared" si="12"/>
        <v>3.2099999999999995</v>
      </c>
      <c r="L320" s="1321" t="s">
        <v>16176</v>
      </c>
      <c r="M320" s="558" t="s">
        <v>16253</v>
      </c>
      <c r="N320" s="2662" t="s">
        <v>16317</v>
      </c>
    </row>
    <row r="321" spans="1:22" s="2440" customFormat="1">
      <c r="A321" s="73">
        <v>36</v>
      </c>
      <c r="B321" s="118"/>
      <c r="C321" s="3276">
        <v>510</v>
      </c>
      <c r="D321" s="119" t="s">
        <v>5717</v>
      </c>
      <c r="E321" s="121">
        <v>0</v>
      </c>
      <c r="F321" s="69" t="s">
        <v>246</v>
      </c>
      <c r="G321" s="162" t="s">
        <v>5710</v>
      </c>
      <c r="H321" s="121">
        <v>2.52</v>
      </c>
      <c r="I321" s="69" t="s">
        <v>152</v>
      </c>
      <c r="J321" s="118" t="s">
        <v>5718</v>
      </c>
      <c r="K321" s="1926">
        <f t="shared" si="12"/>
        <v>2.52</v>
      </c>
      <c r="L321" s="1321" t="s">
        <v>16251</v>
      </c>
      <c r="M321" s="558" t="s">
        <v>16254</v>
      </c>
      <c r="N321" s="2659" t="s">
        <v>16412</v>
      </c>
    </row>
    <row r="322" spans="1:22" s="2440" customFormat="1">
      <c r="A322" s="73">
        <v>36</v>
      </c>
      <c r="B322" s="118"/>
      <c r="C322" s="3276">
        <v>276</v>
      </c>
      <c r="D322" s="119" t="s">
        <v>5721</v>
      </c>
      <c r="E322" s="121">
        <v>0</v>
      </c>
      <c r="F322" s="69" t="s">
        <v>152</v>
      </c>
      <c r="G322" s="162" t="s">
        <v>5718</v>
      </c>
      <c r="H322" s="121">
        <v>2.7</v>
      </c>
      <c r="I322" s="69" t="s">
        <v>246</v>
      </c>
      <c r="J322" s="118" t="s">
        <v>5710</v>
      </c>
      <c r="K322" s="1926">
        <f t="shared" si="12"/>
        <v>2.7</v>
      </c>
      <c r="L322" s="1321" t="s">
        <v>16252</v>
      </c>
      <c r="M322" s="558" t="s">
        <v>16255</v>
      </c>
      <c r="N322" s="2659" t="s">
        <v>16411</v>
      </c>
    </row>
    <row r="323" spans="1:22" s="2440" customFormat="1">
      <c r="A323" s="73">
        <v>36</v>
      </c>
      <c r="B323" s="118"/>
      <c r="C323" s="3276">
        <v>306</v>
      </c>
      <c r="D323" s="119" t="s">
        <v>5723</v>
      </c>
      <c r="E323" s="121">
        <v>0</v>
      </c>
      <c r="F323" s="69" t="s">
        <v>3304</v>
      </c>
      <c r="G323" s="162" t="s">
        <v>5724</v>
      </c>
      <c r="H323" s="121">
        <v>0.64</v>
      </c>
      <c r="I323" s="69" t="s">
        <v>266</v>
      </c>
      <c r="J323" s="118" t="s">
        <v>5721</v>
      </c>
      <c r="K323" s="1926">
        <f t="shared" si="12"/>
        <v>0.64</v>
      </c>
      <c r="L323" s="1321" t="s">
        <v>16253</v>
      </c>
      <c r="M323" s="558" t="s">
        <v>16298</v>
      </c>
      <c r="N323" s="2659" t="s">
        <v>16410</v>
      </c>
      <c r="O323" s="1737"/>
      <c r="P323" s="1737"/>
      <c r="Q323" s="1737"/>
      <c r="R323" s="1737"/>
      <c r="S323" s="1737"/>
      <c r="T323" s="1737"/>
      <c r="U323" s="1737"/>
      <c r="V323" s="1737"/>
    </row>
    <row r="324" spans="1:22" s="2440" customFormat="1">
      <c r="A324" s="73">
        <v>36</v>
      </c>
      <c r="B324" s="118"/>
      <c r="C324" s="3276">
        <v>328</v>
      </c>
      <c r="D324" s="119" t="s">
        <v>5724</v>
      </c>
      <c r="E324" s="121">
        <v>0</v>
      </c>
      <c r="F324" s="69" t="s">
        <v>246</v>
      </c>
      <c r="G324" s="162" t="s">
        <v>5710</v>
      </c>
      <c r="H324" s="121">
        <v>4.05</v>
      </c>
      <c r="I324" s="69" t="s">
        <v>402</v>
      </c>
      <c r="J324" s="118" t="s">
        <v>891</v>
      </c>
      <c r="K324" s="1926">
        <f t="shared" si="12"/>
        <v>4.05</v>
      </c>
      <c r="L324" s="1321" t="s">
        <v>16253</v>
      </c>
      <c r="M324" s="558" t="s">
        <v>16299</v>
      </c>
      <c r="N324" s="2659" t="s">
        <v>16409</v>
      </c>
      <c r="O324" s="1737"/>
      <c r="P324" s="1737"/>
      <c r="Q324" s="1737"/>
      <c r="R324" s="1737"/>
      <c r="S324" s="1737"/>
      <c r="T324" s="1737"/>
      <c r="U324" s="1737"/>
      <c r="V324" s="1737"/>
    </row>
    <row r="325" spans="1:22" s="2440" customFormat="1" ht="30">
      <c r="A325" s="73">
        <v>36</v>
      </c>
      <c r="B325" s="118"/>
      <c r="C325" s="3276">
        <v>342</v>
      </c>
      <c r="D325" s="118" t="s">
        <v>3178</v>
      </c>
      <c r="E325" s="121">
        <v>0</v>
      </c>
      <c r="F325" s="69" t="s">
        <v>3304</v>
      </c>
      <c r="G325" s="162" t="s">
        <v>5724</v>
      </c>
      <c r="H325" s="121">
        <v>2.72</v>
      </c>
      <c r="I325" s="69" t="s">
        <v>402</v>
      </c>
      <c r="J325" s="118" t="s">
        <v>891</v>
      </c>
      <c r="K325" s="1926">
        <f t="shared" si="12"/>
        <v>2.72</v>
      </c>
      <c r="L325" s="1321" t="s">
        <v>16254</v>
      </c>
      <c r="M325" s="558" t="s">
        <v>16407</v>
      </c>
      <c r="N325" s="2662" t="s">
        <v>16408</v>
      </c>
      <c r="O325" s="1737"/>
      <c r="P325" s="1737"/>
      <c r="Q325" s="1737"/>
      <c r="R325" s="1737"/>
      <c r="S325" s="1737"/>
      <c r="T325" s="1737"/>
      <c r="U325" s="1737"/>
      <c r="V325" s="1737"/>
    </row>
    <row r="326" spans="1:22" s="2440" customFormat="1" ht="30">
      <c r="A326" s="73">
        <v>36</v>
      </c>
      <c r="B326" s="118"/>
      <c r="C326" s="3276">
        <v>56</v>
      </c>
      <c r="D326" s="119" t="s">
        <v>891</v>
      </c>
      <c r="E326" s="121">
        <v>0</v>
      </c>
      <c r="F326" s="580" t="s">
        <v>3177</v>
      </c>
      <c r="G326" s="162" t="s">
        <v>235</v>
      </c>
      <c r="H326" s="121">
        <v>10.97</v>
      </c>
      <c r="I326" s="69" t="s">
        <v>265</v>
      </c>
      <c r="J326" s="118" t="s">
        <v>5739</v>
      </c>
      <c r="K326" s="1926">
        <f t="shared" si="12"/>
        <v>10.97</v>
      </c>
      <c r="L326" s="1321" t="s">
        <v>16255</v>
      </c>
      <c r="M326" s="558" t="s">
        <v>23</v>
      </c>
      <c r="N326" s="2662" t="s">
        <v>14510</v>
      </c>
      <c r="O326" s="1737"/>
      <c r="P326" s="1737"/>
      <c r="Q326" s="1737"/>
      <c r="R326" s="1737"/>
      <c r="S326" s="1737"/>
      <c r="T326" s="1737"/>
      <c r="U326" s="1737"/>
      <c r="V326" s="1737"/>
    </row>
    <row r="327" spans="1:22" s="2440" customFormat="1" ht="30">
      <c r="A327" s="73">
        <v>36</v>
      </c>
      <c r="B327" s="118"/>
      <c r="C327" s="3276">
        <v>276</v>
      </c>
      <c r="D327" s="118" t="s">
        <v>12437</v>
      </c>
      <c r="E327" s="121">
        <v>2.7</v>
      </c>
      <c r="F327" s="69" t="s">
        <v>246</v>
      </c>
      <c r="G327" s="118" t="s">
        <v>9257</v>
      </c>
      <c r="H327" s="121">
        <v>5.71</v>
      </c>
      <c r="I327" s="69" t="s">
        <v>3149</v>
      </c>
      <c r="J327" s="118" t="s">
        <v>16294</v>
      </c>
      <c r="K327" s="965">
        <f t="shared" ref="K327:K335" si="13">H327-E327</f>
        <v>3.01</v>
      </c>
      <c r="L327" s="294" t="s">
        <v>16299</v>
      </c>
      <c r="M327" s="558" t="s">
        <v>16300</v>
      </c>
      <c r="N327" s="2662" t="s">
        <v>16406</v>
      </c>
    </row>
    <row r="328" spans="1:22" s="2440" customFormat="1">
      <c r="A328" s="2629">
        <v>36</v>
      </c>
      <c r="B328" s="2188"/>
      <c r="C328" s="3283">
        <v>278</v>
      </c>
      <c r="D328" s="2189" t="s">
        <v>16390</v>
      </c>
      <c r="E328" s="2630">
        <v>0</v>
      </c>
      <c r="F328" s="2199" t="s">
        <v>56</v>
      </c>
      <c r="G328" s="2188" t="s">
        <v>16388</v>
      </c>
      <c r="H328" s="2630">
        <v>1.78</v>
      </c>
      <c r="I328" s="2199" t="s">
        <v>266</v>
      </c>
      <c r="J328" s="3158" t="s">
        <v>12437</v>
      </c>
      <c r="K328" s="2631">
        <f t="shared" si="13"/>
        <v>1.78</v>
      </c>
      <c r="L328" s="3159" t="s">
        <v>16301</v>
      </c>
      <c r="M328" s="3159" t="s">
        <v>16301</v>
      </c>
      <c r="N328" s="3160" t="s">
        <v>16401</v>
      </c>
    </row>
    <row r="329" spans="1:22" s="2440" customFormat="1">
      <c r="A329" s="2629">
        <v>36</v>
      </c>
      <c r="B329" s="2188"/>
      <c r="C329" s="3283">
        <v>438</v>
      </c>
      <c r="D329" s="2189" t="s">
        <v>16402</v>
      </c>
      <c r="E329" s="2630">
        <v>0</v>
      </c>
      <c r="F329" s="2199" t="s">
        <v>875</v>
      </c>
      <c r="G329" s="3158" t="s">
        <v>33</v>
      </c>
      <c r="H329" s="2630">
        <v>0.68</v>
      </c>
      <c r="I329" s="2199" t="s">
        <v>194</v>
      </c>
      <c r="J329" s="2189" t="s">
        <v>16390</v>
      </c>
      <c r="K329" s="2631">
        <f t="shared" si="13"/>
        <v>0.68</v>
      </c>
      <c r="L329" s="3159" t="s">
        <v>16301</v>
      </c>
      <c r="M329" s="3159" t="s">
        <v>16301</v>
      </c>
      <c r="N329" s="3160" t="s">
        <v>16403</v>
      </c>
    </row>
    <row r="330" spans="1:22" s="2440" customFormat="1">
      <c r="A330" s="2629">
        <v>36</v>
      </c>
      <c r="B330" s="2188"/>
      <c r="C330" s="3283">
        <v>590</v>
      </c>
      <c r="D330" s="2189" t="s">
        <v>16404</v>
      </c>
      <c r="E330" s="2630">
        <v>0</v>
      </c>
      <c r="F330" s="2199" t="s">
        <v>266</v>
      </c>
      <c r="G330" s="118" t="s">
        <v>12437</v>
      </c>
      <c r="H330" s="2630">
        <v>0.1</v>
      </c>
      <c r="I330" s="2199" t="s">
        <v>711</v>
      </c>
      <c r="J330" s="2189" t="s">
        <v>16402</v>
      </c>
      <c r="K330" s="2631">
        <f t="shared" si="13"/>
        <v>0.1</v>
      </c>
      <c r="L330" s="3159" t="s">
        <v>16301</v>
      </c>
      <c r="M330" s="3159" t="s">
        <v>16301</v>
      </c>
      <c r="N330" s="3160" t="s">
        <v>16405</v>
      </c>
    </row>
    <row r="331" spans="1:22" s="2440" customFormat="1">
      <c r="A331" s="2629">
        <v>36</v>
      </c>
      <c r="B331" s="2188"/>
      <c r="C331" s="3283">
        <v>366</v>
      </c>
      <c r="D331" s="2189" t="s">
        <v>16399</v>
      </c>
      <c r="E331" s="2630">
        <v>0</v>
      </c>
      <c r="F331" s="2199" t="s">
        <v>2352</v>
      </c>
      <c r="G331" s="3158" t="s">
        <v>12436</v>
      </c>
      <c r="H331" s="2630">
        <v>2.0499999999999998</v>
      </c>
      <c r="I331" s="2199" t="s">
        <v>266</v>
      </c>
      <c r="J331" s="3158" t="s">
        <v>12437</v>
      </c>
      <c r="K331" s="1926">
        <f t="shared" si="13"/>
        <v>2.0499999999999998</v>
      </c>
      <c r="L331" s="3159" t="s">
        <v>16302</v>
      </c>
      <c r="M331" s="3159" t="s">
        <v>16302</v>
      </c>
      <c r="N331" s="3160" t="s">
        <v>16400</v>
      </c>
    </row>
    <row r="332" spans="1:22" s="2440" customFormat="1">
      <c r="A332" s="73">
        <v>36</v>
      </c>
      <c r="B332" s="118"/>
      <c r="C332" s="3276">
        <v>388</v>
      </c>
      <c r="D332" s="119" t="s">
        <v>6484</v>
      </c>
      <c r="E332" s="121">
        <v>0</v>
      </c>
      <c r="F332" s="69">
        <v>58</v>
      </c>
      <c r="G332" s="162" t="s">
        <v>5710</v>
      </c>
      <c r="H332" s="121">
        <v>1.37</v>
      </c>
      <c r="I332" s="69">
        <v>343</v>
      </c>
      <c r="J332" s="118" t="s">
        <v>6485</v>
      </c>
      <c r="K332" s="1926">
        <f t="shared" si="13"/>
        <v>1.37</v>
      </c>
      <c r="L332" s="558" t="s">
        <v>16303</v>
      </c>
      <c r="M332" s="558" t="s">
        <v>16303</v>
      </c>
      <c r="N332" s="127" t="s">
        <v>16397</v>
      </c>
    </row>
    <row r="333" spans="1:22" s="2440" customFormat="1">
      <c r="A333" s="73">
        <v>36</v>
      </c>
      <c r="B333" s="2188"/>
      <c r="C333" s="3283">
        <v>343</v>
      </c>
      <c r="D333" s="2189" t="s">
        <v>12436</v>
      </c>
      <c r="E333" s="2630">
        <v>1.26</v>
      </c>
      <c r="F333" s="3227" t="s">
        <v>570</v>
      </c>
      <c r="G333" s="3158" t="s">
        <v>570</v>
      </c>
      <c r="H333" s="2630">
        <v>5.44</v>
      </c>
      <c r="I333" s="2199" t="s">
        <v>246</v>
      </c>
      <c r="J333" s="2188" t="s">
        <v>5710</v>
      </c>
      <c r="K333" s="1926">
        <f t="shared" si="13"/>
        <v>4.1800000000000006</v>
      </c>
      <c r="L333" s="1321" t="s">
        <v>16304</v>
      </c>
      <c r="M333" s="1321" t="s">
        <v>16304</v>
      </c>
      <c r="N333" s="3160" t="s">
        <v>16398</v>
      </c>
      <c r="O333" s="1737"/>
      <c r="P333" s="1737"/>
      <c r="Q333" s="1737"/>
      <c r="R333" s="1737"/>
      <c r="S333" s="1737"/>
      <c r="T333" s="1737"/>
      <c r="U333" s="1737"/>
      <c r="V333" s="1737"/>
    </row>
    <row r="334" spans="1:22" s="2440" customFormat="1">
      <c r="A334" s="2629">
        <v>36</v>
      </c>
      <c r="B334" s="2188"/>
      <c r="C334" s="3283">
        <v>539</v>
      </c>
      <c r="D334" s="2189" t="s">
        <v>16270</v>
      </c>
      <c r="E334" s="2630">
        <v>0</v>
      </c>
      <c r="F334" s="3227" t="s">
        <v>2352</v>
      </c>
      <c r="G334" s="3158" t="s">
        <v>12436</v>
      </c>
      <c r="H334" s="2630">
        <v>1.78</v>
      </c>
      <c r="I334" s="2199" t="s">
        <v>570</v>
      </c>
      <c r="J334" s="2188" t="s">
        <v>570</v>
      </c>
      <c r="K334" s="1926">
        <f t="shared" si="13"/>
        <v>1.78</v>
      </c>
      <c r="L334" s="3159" t="s">
        <v>16304</v>
      </c>
      <c r="M334" s="3159" t="s">
        <v>16304</v>
      </c>
      <c r="N334" s="3160" t="s">
        <v>16396</v>
      </c>
    </row>
    <row r="335" spans="1:22" s="2440" customFormat="1">
      <c r="A335" s="2629">
        <v>36</v>
      </c>
      <c r="B335" s="2188"/>
      <c r="C335" s="3283">
        <v>540</v>
      </c>
      <c r="D335" s="2188" t="s">
        <v>16270</v>
      </c>
      <c r="E335" s="2630">
        <v>0</v>
      </c>
      <c r="F335" s="3227" t="s">
        <v>246</v>
      </c>
      <c r="G335" s="2188" t="s">
        <v>9257</v>
      </c>
      <c r="H335" s="2630">
        <v>1.75</v>
      </c>
      <c r="I335" s="2199" t="s">
        <v>2352</v>
      </c>
      <c r="J335" s="3158" t="s">
        <v>12436</v>
      </c>
      <c r="K335" s="2631">
        <f t="shared" si="13"/>
        <v>1.75</v>
      </c>
      <c r="L335" s="3159" t="s">
        <v>16394</v>
      </c>
      <c r="M335" s="3159" t="s">
        <v>16394</v>
      </c>
      <c r="N335" s="3160" t="s">
        <v>16395</v>
      </c>
    </row>
    <row r="336" spans="1:22" s="2019" customFormat="1">
      <c r="A336" s="73">
        <v>36</v>
      </c>
      <c r="B336" s="118"/>
      <c r="C336" s="3276">
        <v>348</v>
      </c>
      <c r="D336" s="118" t="s">
        <v>16293</v>
      </c>
      <c r="E336" s="121">
        <v>0</v>
      </c>
      <c r="F336" s="69" t="s">
        <v>402</v>
      </c>
      <c r="G336" s="118" t="s">
        <v>13488</v>
      </c>
      <c r="H336" s="121">
        <v>1.63</v>
      </c>
      <c r="I336" s="69" t="s">
        <v>246</v>
      </c>
      <c r="J336" s="118" t="s">
        <v>9257</v>
      </c>
      <c r="K336" s="965">
        <f t="shared" si="12"/>
        <v>1.63</v>
      </c>
      <c r="L336" s="558" t="s">
        <v>16392</v>
      </c>
      <c r="M336" s="558" t="s">
        <v>16392</v>
      </c>
      <c r="N336" s="127" t="s">
        <v>16393</v>
      </c>
    </row>
    <row r="337" spans="1:14" s="2440" customFormat="1" ht="30">
      <c r="A337" s="2629">
        <v>36</v>
      </c>
      <c r="B337" s="2188"/>
      <c r="C337" s="3283">
        <v>49</v>
      </c>
      <c r="D337" s="2188" t="s">
        <v>16388</v>
      </c>
      <c r="E337" s="2630">
        <v>0</v>
      </c>
      <c r="F337" s="3227" t="s">
        <v>246</v>
      </c>
      <c r="G337" s="2188" t="s">
        <v>9257</v>
      </c>
      <c r="H337" s="2630">
        <v>4.67</v>
      </c>
      <c r="I337" s="2199" t="s">
        <v>570</v>
      </c>
      <c r="J337" s="3158" t="s">
        <v>570</v>
      </c>
      <c r="K337" s="2631">
        <f>H337-E337</f>
        <v>4.67</v>
      </c>
      <c r="L337" s="3159" t="s">
        <v>16389</v>
      </c>
      <c r="M337" s="3159" t="s">
        <v>16389</v>
      </c>
      <c r="N337" s="3160" t="s">
        <v>16414</v>
      </c>
    </row>
    <row r="338" spans="1:14" s="2019" customFormat="1">
      <c r="A338" s="73">
        <v>36</v>
      </c>
      <c r="B338" s="118"/>
      <c r="C338" s="3276">
        <v>101</v>
      </c>
      <c r="D338" s="118" t="s">
        <v>16294</v>
      </c>
      <c r="E338" s="121">
        <v>0</v>
      </c>
      <c r="F338" s="69" t="s">
        <v>570</v>
      </c>
      <c r="G338" s="118" t="s">
        <v>570</v>
      </c>
      <c r="H338" s="121">
        <v>3.16</v>
      </c>
      <c r="I338" s="69" t="s">
        <v>150</v>
      </c>
      <c r="J338" s="118" t="s">
        <v>12630</v>
      </c>
      <c r="K338" s="965">
        <f t="shared" si="12"/>
        <v>3.16</v>
      </c>
      <c r="L338" s="558" t="s">
        <v>16385</v>
      </c>
      <c r="M338" s="558" t="s">
        <v>16385</v>
      </c>
      <c r="N338" s="127" t="s">
        <v>16386</v>
      </c>
    </row>
    <row r="339" spans="1:14" s="2019" customFormat="1" ht="30">
      <c r="A339" s="73">
        <v>36</v>
      </c>
      <c r="B339" s="118"/>
      <c r="C339" s="3276">
        <v>48</v>
      </c>
      <c r="D339" s="118" t="s">
        <v>12630</v>
      </c>
      <c r="E339" s="121">
        <v>0</v>
      </c>
      <c r="F339" s="69" t="s">
        <v>246</v>
      </c>
      <c r="G339" s="118" t="s">
        <v>9257</v>
      </c>
      <c r="H339" s="121">
        <v>2.7</v>
      </c>
      <c r="I339" s="69" t="s">
        <v>13944</v>
      </c>
      <c r="J339" s="2188" t="s">
        <v>16296</v>
      </c>
      <c r="K339" s="965">
        <f t="shared" si="12"/>
        <v>2.7</v>
      </c>
      <c r="L339" s="294" t="s">
        <v>16434</v>
      </c>
      <c r="M339" s="558" t="s">
        <v>16537</v>
      </c>
      <c r="N339" s="2662" t="s">
        <v>16532</v>
      </c>
    </row>
    <row r="340" spans="1:14" s="2019" customFormat="1">
      <c r="A340" s="73">
        <v>36</v>
      </c>
      <c r="B340" s="118"/>
      <c r="C340" s="3276">
        <v>321</v>
      </c>
      <c r="D340" s="118" t="s">
        <v>16295</v>
      </c>
      <c r="E340" s="121">
        <v>0</v>
      </c>
      <c r="F340" s="69" t="s">
        <v>150</v>
      </c>
      <c r="G340" s="118" t="s">
        <v>12630</v>
      </c>
      <c r="H340" s="121">
        <v>1.52</v>
      </c>
      <c r="I340" s="69" t="s">
        <v>246</v>
      </c>
      <c r="J340" s="118" t="s">
        <v>9257</v>
      </c>
      <c r="K340" s="965">
        <f t="shared" si="12"/>
        <v>1.52</v>
      </c>
      <c r="L340" s="294" t="s">
        <v>16504</v>
      </c>
      <c r="M340" s="558" t="s">
        <v>16504</v>
      </c>
      <c r="N340" s="127" t="s">
        <v>16533</v>
      </c>
    </row>
    <row r="341" spans="1:14" s="2019" customFormat="1">
      <c r="A341" s="73">
        <v>36</v>
      </c>
      <c r="B341" s="118"/>
      <c r="C341" s="3276">
        <v>376</v>
      </c>
      <c r="D341" s="118" t="s">
        <v>16296</v>
      </c>
      <c r="E341" s="121">
        <v>0</v>
      </c>
      <c r="F341" s="69" t="s">
        <v>150</v>
      </c>
      <c r="G341" s="118" t="s">
        <v>12630</v>
      </c>
      <c r="H341" s="121">
        <v>3.63</v>
      </c>
      <c r="I341" s="69" t="s">
        <v>183</v>
      </c>
      <c r="J341" s="118" t="s">
        <v>16297</v>
      </c>
      <c r="K341" s="965">
        <f t="shared" si="12"/>
        <v>3.63</v>
      </c>
      <c r="L341" s="294" t="s">
        <v>16435</v>
      </c>
      <c r="M341" s="558" t="s">
        <v>16560</v>
      </c>
      <c r="N341" s="127" t="s">
        <v>16561</v>
      </c>
    </row>
    <row r="342" spans="1:14" s="2019" customFormat="1">
      <c r="A342" s="73">
        <v>36</v>
      </c>
      <c r="B342" s="118"/>
      <c r="C342" s="3276">
        <v>576</v>
      </c>
      <c r="D342" s="118" t="s">
        <v>1487</v>
      </c>
      <c r="E342" s="121">
        <v>0.65</v>
      </c>
      <c r="F342" s="69" t="s">
        <v>9261</v>
      </c>
      <c r="G342" s="118" t="s">
        <v>9261</v>
      </c>
      <c r="H342" s="121">
        <v>2.0499999999999998</v>
      </c>
      <c r="I342" s="69" t="s">
        <v>13944</v>
      </c>
      <c r="J342" s="69" t="s">
        <v>16296</v>
      </c>
      <c r="K342" s="965">
        <f t="shared" si="12"/>
        <v>1.4</v>
      </c>
      <c r="L342" s="294" t="s">
        <v>16436</v>
      </c>
      <c r="M342" s="558" t="s">
        <v>16535</v>
      </c>
      <c r="N342" s="127" t="s">
        <v>16534</v>
      </c>
    </row>
    <row r="343" spans="1:14" s="2019" customFormat="1">
      <c r="A343" s="73">
        <v>36</v>
      </c>
      <c r="B343" s="118"/>
      <c r="C343" s="3276">
        <v>22</v>
      </c>
      <c r="D343" s="118" t="s">
        <v>16297</v>
      </c>
      <c r="E343" s="121">
        <v>0</v>
      </c>
      <c r="F343" s="69" t="s">
        <v>246</v>
      </c>
      <c r="G343" s="118" t="s">
        <v>9257</v>
      </c>
      <c r="H343" s="121">
        <v>3.06</v>
      </c>
      <c r="I343" s="69" t="s">
        <v>1428</v>
      </c>
      <c r="J343" s="2188" t="s">
        <v>1428</v>
      </c>
      <c r="K343" s="965">
        <f t="shared" si="12"/>
        <v>3.06</v>
      </c>
      <c r="L343" s="294" t="s">
        <v>16505</v>
      </c>
      <c r="M343" s="558" t="s">
        <v>16437</v>
      </c>
      <c r="N343" s="127" t="s">
        <v>16536</v>
      </c>
    </row>
    <row r="344" spans="1:14" s="2440" customFormat="1" ht="30">
      <c r="A344" s="73">
        <v>36</v>
      </c>
      <c r="B344" s="118"/>
      <c r="C344" s="3276">
        <v>48</v>
      </c>
      <c r="D344" s="118" t="s">
        <v>12630</v>
      </c>
      <c r="E344" s="121">
        <v>2.7</v>
      </c>
      <c r="F344" s="69" t="s">
        <v>13944</v>
      </c>
      <c r="G344" s="2188" t="s">
        <v>16296</v>
      </c>
      <c r="H344" s="121">
        <v>5.2</v>
      </c>
      <c r="I344" s="69" t="s">
        <v>134</v>
      </c>
      <c r="J344" s="2188" t="s">
        <v>16305</v>
      </c>
      <c r="K344" s="965">
        <f>H344-E344</f>
        <v>2.5</v>
      </c>
      <c r="L344" s="294" t="s">
        <v>16438</v>
      </c>
      <c r="M344" s="558" t="s">
        <v>16563</v>
      </c>
      <c r="N344" s="2662" t="s">
        <v>16564</v>
      </c>
    </row>
    <row r="345" spans="1:14" s="2440" customFormat="1">
      <c r="A345" s="2629">
        <v>36</v>
      </c>
      <c r="B345" s="2188"/>
      <c r="C345" s="3283">
        <v>65</v>
      </c>
      <c r="D345" s="2188" t="s">
        <v>16305</v>
      </c>
      <c r="E345" s="2630">
        <v>0</v>
      </c>
      <c r="F345" s="2199" t="s">
        <v>150</v>
      </c>
      <c r="G345" s="118" t="s">
        <v>12630</v>
      </c>
      <c r="H345" s="2630">
        <v>3.54</v>
      </c>
      <c r="I345" s="3227" t="s">
        <v>1428</v>
      </c>
      <c r="J345" s="2199" t="s">
        <v>1428</v>
      </c>
      <c r="K345" s="2631">
        <f t="shared" si="12"/>
        <v>3.54</v>
      </c>
      <c r="L345" s="3225" t="s">
        <v>16538</v>
      </c>
      <c r="M345" s="3159" t="s">
        <v>16818</v>
      </c>
      <c r="N345" s="127" t="s">
        <v>16819</v>
      </c>
    </row>
    <row r="346" spans="1:14" s="2440" customFormat="1">
      <c r="A346" s="2629">
        <v>36</v>
      </c>
      <c r="B346" s="2188"/>
      <c r="C346" s="3283">
        <v>77</v>
      </c>
      <c r="D346" s="2188" t="s">
        <v>8158</v>
      </c>
      <c r="E346" s="2630">
        <v>0</v>
      </c>
      <c r="F346" s="3227" t="s">
        <v>3177</v>
      </c>
      <c r="G346" s="2188" t="s">
        <v>235</v>
      </c>
      <c r="H346" s="2630">
        <v>2.13</v>
      </c>
      <c r="I346" s="2199" t="s">
        <v>134</v>
      </c>
      <c r="J346" s="2188" t="s">
        <v>16305</v>
      </c>
      <c r="K346" s="2631">
        <f t="shared" si="12"/>
        <v>2.13</v>
      </c>
      <c r="L346" s="3225" t="s">
        <v>16565</v>
      </c>
      <c r="M346" s="3159" t="s">
        <v>16818</v>
      </c>
      <c r="N346" s="127" t="s">
        <v>16820</v>
      </c>
    </row>
    <row r="347" spans="1:14" s="2440" customFormat="1">
      <c r="A347" s="967"/>
      <c r="B347" s="968"/>
      <c r="C347" s="3278"/>
      <c r="D347" s="950" t="s">
        <v>19409</v>
      </c>
      <c r="E347" s="969"/>
      <c r="F347" s="970"/>
      <c r="G347" s="971"/>
      <c r="H347" s="969"/>
      <c r="I347" s="970"/>
      <c r="J347" s="968"/>
      <c r="K347" s="972"/>
      <c r="L347" s="973"/>
      <c r="M347" s="966"/>
      <c r="N347" s="117"/>
    </row>
    <row r="348" spans="1:14" s="2440" customFormat="1">
      <c r="A348" s="2629">
        <v>36</v>
      </c>
      <c r="B348" s="2188"/>
      <c r="C348" s="3283">
        <v>65</v>
      </c>
      <c r="D348" s="2188" t="s">
        <v>16305</v>
      </c>
      <c r="E348" s="2630">
        <v>3.54</v>
      </c>
      <c r="F348" s="3227" t="s">
        <v>1428</v>
      </c>
      <c r="G348" s="2199" t="s">
        <v>1428</v>
      </c>
      <c r="H348" s="2630">
        <v>6.9</v>
      </c>
      <c r="I348" s="3227" t="s">
        <v>3177</v>
      </c>
      <c r="J348" s="2199" t="s">
        <v>235</v>
      </c>
      <c r="K348" s="2631">
        <f>H348-E348</f>
        <v>3.3600000000000003</v>
      </c>
      <c r="L348" s="3225" t="s">
        <v>19410</v>
      </c>
      <c r="M348" s="3159" t="s">
        <v>19410</v>
      </c>
      <c r="N348" s="127" t="s">
        <v>19898</v>
      </c>
    </row>
    <row r="349" spans="1:14" s="2440" customFormat="1">
      <c r="A349" s="2629">
        <v>36</v>
      </c>
      <c r="B349" s="2188"/>
      <c r="C349" s="3283">
        <v>48</v>
      </c>
      <c r="D349" s="2188" t="s">
        <v>12630</v>
      </c>
      <c r="E349" s="2630">
        <v>5.2</v>
      </c>
      <c r="F349" s="3227" t="s">
        <v>134</v>
      </c>
      <c r="G349" s="3158" t="s">
        <v>16432</v>
      </c>
      <c r="H349" s="2630">
        <v>9.77</v>
      </c>
      <c r="I349" s="2199" t="s">
        <v>570</v>
      </c>
      <c r="J349" s="3158" t="s">
        <v>570</v>
      </c>
      <c r="K349" s="2631">
        <f t="shared" si="12"/>
        <v>4.5699999999999994</v>
      </c>
      <c r="L349" s="3225" t="s">
        <v>19411</v>
      </c>
      <c r="M349" s="3159" t="s">
        <v>19887</v>
      </c>
      <c r="N349" s="3160" t="s">
        <v>19889</v>
      </c>
    </row>
    <row r="350" spans="1:14" s="2440" customFormat="1">
      <c r="A350" s="2629">
        <v>36</v>
      </c>
      <c r="B350" s="2188"/>
      <c r="C350" s="3283">
        <v>301</v>
      </c>
      <c r="D350" s="2188" t="s">
        <v>16416</v>
      </c>
      <c r="E350" s="2630">
        <v>0.79800000000000004</v>
      </c>
      <c r="F350" s="3227" t="s">
        <v>1428</v>
      </c>
      <c r="G350" s="3158" t="s">
        <v>1428</v>
      </c>
      <c r="H350" s="2630">
        <v>5.008</v>
      </c>
      <c r="I350" s="2199" t="s">
        <v>150</v>
      </c>
      <c r="J350" s="2188" t="s">
        <v>12630</v>
      </c>
      <c r="K350" s="2631">
        <f t="shared" si="12"/>
        <v>4.21</v>
      </c>
      <c r="L350" s="3225" t="s">
        <v>19412</v>
      </c>
      <c r="M350" s="3159" t="s">
        <v>19413</v>
      </c>
      <c r="N350" s="3160" t="s">
        <v>19937</v>
      </c>
    </row>
    <row r="351" spans="1:14" s="2440" customFormat="1">
      <c r="A351" s="2629">
        <v>36</v>
      </c>
      <c r="B351" s="2188"/>
      <c r="C351" s="3283" t="s">
        <v>16433</v>
      </c>
      <c r="D351" s="2188" t="s">
        <v>16416</v>
      </c>
      <c r="E351" s="2630">
        <v>0</v>
      </c>
      <c r="F351" s="3227" t="s">
        <v>150</v>
      </c>
      <c r="G351" s="2188" t="s">
        <v>12630</v>
      </c>
      <c r="H351" s="2630">
        <v>0.32</v>
      </c>
      <c r="I351" s="2199" t="s">
        <v>2750</v>
      </c>
      <c r="J351" s="2188" t="s">
        <v>16416</v>
      </c>
      <c r="K351" s="2631">
        <f t="shared" si="12"/>
        <v>0.32</v>
      </c>
      <c r="L351" s="3225" t="s">
        <v>19413</v>
      </c>
      <c r="M351" s="3159" t="s">
        <v>19887</v>
      </c>
      <c r="N351" s="3160" t="s">
        <v>19888</v>
      </c>
    </row>
    <row r="352" spans="1:14" s="2440" customFormat="1">
      <c r="A352" s="2629">
        <v>36</v>
      </c>
      <c r="B352" s="2188"/>
      <c r="C352" s="3283">
        <v>347</v>
      </c>
      <c r="D352" s="2188" t="s">
        <v>16417</v>
      </c>
      <c r="E352" s="2630">
        <v>0</v>
      </c>
      <c r="F352" s="3227" t="s">
        <v>1428</v>
      </c>
      <c r="G352" s="3158" t="s">
        <v>1428</v>
      </c>
      <c r="H352" s="2630">
        <v>2.4</v>
      </c>
      <c r="I352" s="2199" t="s">
        <v>1171</v>
      </c>
      <c r="J352" s="2188" t="s">
        <v>16418</v>
      </c>
      <c r="K352" s="2631">
        <f t="shared" si="12"/>
        <v>2.4</v>
      </c>
      <c r="L352" s="3225" t="s">
        <v>19413</v>
      </c>
      <c r="M352" s="3159" t="s">
        <v>19894</v>
      </c>
      <c r="N352" s="3160" t="s">
        <v>19897</v>
      </c>
    </row>
    <row r="353" spans="1:14" s="2440" customFormat="1">
      <c r="A353" s="2629">
        <v>36</v>
      </c>
      <c r="B353" s="2188"/>
      <c r="C353" s="3283">
        <v>346</v>
      </c>
      <c r="D353" s="2188" t="s">
        <v>16418</v>
      </c>
      <c r="E353" s="2630">
        <v>1.5820000000000001</v>
      </c>
      <c r="F353" s="3227" t="s">
        <v>2300</v>
      </c>
      <c r="G353" s="2188" t="s">
        <v>16417</v>
      </c>
      <c r="H353" s="2630">
        <v>1.8520000000000001</v>
      </c>
      <c r="I353" s="2199" t="s">
        <v>7155</v>
      </c>
      <c r="J353" s="2188" t="s">
        <v>16417</v>
      </c>
      <c r="K353" s="2631">
        <f t="shared" si="12"/>
        <v>0.27</v>
      </c>
      <c r="L353" s="3225" t="s">
        <v>19414</v>
      </c>
      <c r="M353" s="3159" t="s">
        <v>19894</v>
      </c>
      <c r="N353" s="3160" t="s">
        <v>19896</v>
      </c>
    </row>
    <row r="354" spans="1:14" s="2440" customFormat="1">
      <c r="A354" s="2629">
        <v>36</v>
      </c>
      <c r="B354" s="2188"/>
      <c r="C354" s="3283">
        <v>345</v>
      </c>
      <c r="D354" s="2188" t="s">
        <v>16417</v>
      </c>
      <c r="E354" s="2630">
        <v>0</v>
      </c>
      <c r="F354" s="3227" t="s">
        <v>5542</v>
      </c>
      <c r="G354" s="3158" t="s">
        <v>5542</v>
      </c>
      <c r="H354" s="2630">
        <v>0.28999999999999998</v>
      </c>
      <c r="I354" s="2199" t="s">
        <v>1171</v>
      </c>
      <c r="J354" s="2188" t="s">
        <v>16418</v>
      </c>
      <c r="K354" s="2631">
        <f t="shared" si="12"/>
        <v>0.28999999999999998</v>
      </c>
      <c r="L354" s="3225" t="s">
        <v>19414</v>
      </c>
      <c r="M354" s="3159" t="s">
        <v>19894</v>
      </c>
      <c r="N354" s="3160" t="s">
        <v>19895</v>
      </c>
    </row>
    <row r="355" spans="1:14" s="2440" customFormat="1">
      <c r="A355" s="2629">
        <v>36</v>
      </c>
      <c r="B355" s="2188"/>
      <c r="C355" s="3283">
        <v>506</v>
      </c>
      <c r="D355" s="2188" t="s">
        <v>16419</v>
      </c>
      <c r="E355" s="2630">
        <v>0</v>
      </c>
      <c r="F355" s="3227" t="s">
        <v>5542</v>
      </c>
      <c r="G355" s="3158" t="s">
        <v>5542</v>
      </c>
      <c r="H355" s="2630">
        <v>1.02</v>
      </c>
      <c r="I355" s="2199" t="s">
        <v>15995</v>
      </c>
      <c r="J355" s="2188" t="s">
        <v>16420</v>
      </c>
      <c r="K355" s="2631">
        <f t="shared" si="12"/>
        <v>1.02</v>
      </c>
      <c r="L355" s="3225" t="s">
        <v>19414</v>
      </c>
      <c r="M355" s="3159" t="s">
        <v>19411</v>
      </c>
      <c r="N355" s="3160" t="s">
        <v>19893</v>
      </c>
    </row>
    <row r="356" spans="1:14" s="2440" customFormat="1">
      <c r="A356" s="2629">
        <v>36</v>
      </c>
      <c r="B356" s="2188"/>
      <c r="C356" s="3283">
        <v>452</v>
      </c>
      <c r="D356" s="2188" t="s">
        <v>16420</v>
      </c>
      <c r="E356" s="2630">
        <v>0</v>
      </c>
      <c r="F356" s="3227" t="s">
        <v>3177</v>
      </c>
      <c r="G356" s="3158" t="s">
        <v>235</v>
      </c>
      <c r="H356" s="2630">
        <v>1.52</v>
      </c>
      <c r="I356" s="3227" t="s">
        <v>3177</v>
      </c>
      <c r="J356" s="3158" t="s">
        <v>235</v>
      </c>
      <c r="K356" s="2631">
        <f t="shared" si="12"/>
        <v>1.52</v>
      </c>
      <c r="L356" s="3225" t="s">
        <v>19414</v>
      </c>
      <c r="M356" s="3159" t="s">
        <v>19411</v>
      </c>
      <c r="N356" s="3160" t="s">
        <v>19892</v>
      </c>
    </row>
    <row r="357" spans="1:14" s="2440" customFormat="1">
      <c r="A357" s="2629">
        <v>36</v>
      </c>
      <c r="B357" s="2188"/>
      <c r="C357" s="3283">
        <v>453</v>
      </c>
      <c r="D357" s="2188" t="s">
        <v>16421</v>
      </c>
      <c r="E357" s="2630">
        <v>0</v>
      </c>
      <c r="F357" s="3227" t="s">
        <v>3177</v>
      </c>
      <c r="G357" s="3158" t="s">
        <v>235</v>
      </c>
      <c r="H357" s="2630">
        <v>0.24</v>
      </c>
      <c r="I357" s="2199" t="s">
        <v>875</v>
      </c>
      <c r="J357" s="3158" t="s">
        <v>33</v>
      </c>
      <c r="K357" s="2631">
        <f t="shared" si="12"/>
        <v>0.24</v>
      </c>
      <c r="L357" s="3225" t="s">
        <v>19415</v>
      </c>
      <c r="M357" s="3159"/>
      <c r="N357" s="3160" t="s">
        <v>6437</v>
      </c>
    </row>
    <row r="358" spans="1:14" s="2440" customFormat="1">
      <c r="A358" s="2629">
        <v>36</v>
      </c>
      <c r="B358" s="2188"/>
      <c r="C358" s="3283">
        <v>365</v>
      </c>
      <c r="D358" s="2188" t="s">
        <v>16422</v>
      </c>
      <c r="E358" s="2630">
        <v>0</v>
      </c>
      <c r="F358" s="3227" t="s">
        <v>5542</v>
      </c>
      <c r="G358" s="3158" t="s">
        <v>5542</v>
      </c>
      <c r="H358" s="2630">
        <v>1.23</v>
      </c>
      <c r="I358" s="2199" t="s">
        <v>9261</v>
      </c>
      <c r="J358" s="3158" t="s">
        <v>9261</v>
      </c>
      <c r="K358" s="2631">
        <f t="shared" si="12"/>
        <v>1.23</v>
      </c>
      <c r="L358" s="3225" t="s">
        <v>19415</v>
      </c>
      <c r="M358" s="3159" t="s">
        <v>19890</v>
      </c>
      <c r="N358" s="3160" t="s">
        <v>19891</v>
      </c>
    </row>
    <row r="359" spans="1:14" s="2440" customFormat="1">
      <c r="A359" s="73">
        <v>36</v>
      </c>
      <c r="B359" s="2188"/>
      <c r="C359" s="3283">
        <v>114</v>
      </c>
      <c r="D359" s="2188" t="s">
        <v>16423</v>
      </c>
      <c r="E359" s="2630">
        <v>0</v>
      </c>
      <c r="F359" s="3227" t="s">
        <v>570</v>
      </c>
      <c r="G359" s="3158" t="s">
        <v>570</v>
      </c>
      <c r="H359" s="2630">
        <v>0.25</v>
      </c>
      <c r="I359" s="2199" t="s">
        <v>159</v>
      </c>
      <c r="J359" s="2188" t="s">
        <v>16423</v>
      </c>
      <c r="K359" s="2631">
        <f t="shared" si="12"/>
        <v>0.25</v>
      </c>
      <c r="L359" s="3225" t="s">
        <v>19415</v>
      </c>
      <c r="M359" s="3159"/>
      <c r="N359" s="3160" t="s">
        <v>6465</v>
      </c>
    </row>
    <row r="360" spans="1:14" s="2440" customFormat="1">
      <c r="A360" s="73">
        <v>36</v>
      </c>
      <c r="B360" s="2188"/>
      <c r="C360" s="3283">
        <v>577</v>
      </c>
      <c r="D360" s="2188" t="s">
        <v>16424</v>
      </c>
      <c r="E360" s="2630">
        <v>0</v>
      </c>
      <c r="F360" s="3227" t="s">
        <v>570</v>
      </c>
      <c r="G360" s="3158" t="s">
        <v>570</v>
      </c>
      <c r="H360" s="2630">
        <v>3.21</v>
      </c>
      <c r="I360" s="2199" t="s">
        <v>570</v>
      </c>
      <c r="J360" s="3158" t="s">
        <v>570</v>
      </c>
      <c r="K360" s="2631">
        <f t="shared" si="12"/>
        <v>3.21</v>
      </c>
      <c r="L360" s="3225" t="s">
        <v>19416</v>
      </c>
      <c r="M360" s="3159" t="s">
        <v>19416</v>
      </c>
      <c r="N360" s="3160" t="s">
        <v>19940</v>
      </c>
    </row>
    <row r="361" spans="1:14" s="2440" customFormat="1">
      <c r="A361" s="73">
        <v>36</v>
      </c>
      <c r="B361" s="2188"/>
      <c r="C361" s="3283">
        <v>661</v>
      </c>
      <c r="D361" s="2188" t="s">
        <v>16425</v>
      </c>
      <c r="E361" s="2630">
        <v>0</v>
      </c>
      <c r="F361" s="3227" t="s">
        <v>778</v>
      </c>
      <c r="G361" s="2188" t="s">
        <v>16424</v>
      </c>
      <c r="H361" s="2630">
        <v>0.31</v>
      </c>
      <c r="I361" s="2199" t="s">
        <v>875</v>
      </c>
      <c r="J361" s="3158" t="s">
        <v>33</v>
      </c>
      <c r="K361" s="2631">
        <f t="shared" si="12"/>
        <v>0.31</v>
      </c>
      <c r="L361" s="3225" t="s">
        <v>19417</v>
      </c>
      <c r="M361" s="3159" t="s">
        <v>19415</v>
      </c>
      <c r="N361" s="3160" t="s">
        <v>19938</v>
      </c>
    </row>
    <row r="362" spans="1:14" s="2440" customFormat="1">
      <c r="A362" s="73">
        <v>36</v>
      </c>
      <c r="B362" s="2188"/>
      <c r="C362" s="3283">
        <v>508</v>
      </c>
      <c r="D362" s="2188" t="s">
        <v>16426</v>
      </c>
      <c r="E362" s="2630">
        <v>0</v>
      </c>
      <c r="F362" s="3227" t="s">
        <v>570</v>
      </c>
      <c r="G362" s="3158" t="s">
        <v>570</v>
      </c>
      <c r="H362" s="2630">
        <v>0.66</v>
      </c>
      <c r="I362" s="2199" t="s">
        <v>9261</v>
      </c>
      <c r="J362" s="3158" t="s">
        <v>9261</v>
      </c>
      <c r="K362" s="2631">
        <f t="shared" si="12"/>
        <v>0.66</v>
      </c>
      <c r="L362" s="3225" t="s">
        <v>19417</v>
      </c>
      <c r="M362" s="3159" t="s">
        <v>19416</v>
      </c>
      <c r="N362" s="3160" t="s">
        <v>19939</v>
      </c>
    </row>
    <row r="363" spans="1:14" s="2440" customFormat="1">
      <c r="A363" s="73">
        <v>36</v>
      </c>
      <c r="B363" s="2188"/>
      <c r="C363" s="3283">
        <v>390</v>
      </c>
      <c r="D363" s="2188" t="s">
        <v>12498</v>
      </c>
      <c r="E363" s="2630">
        <v>0</v>
      </c>
      <c r="F363" s="3227" t="s">
        <v>570</v>
      </c>
      <c r="G363" s="3158" t="s">
        <v>570</v>
      </c>
      <c r="H363" s="2630">
        <v>1.07</v>
      </c>
      <c r="I363" s="2199" t="s">
        <v>6360</v>
      </c>
      <c r="J363" s="2188" t="s">
        <v>12498</v>
      </c>
      <c r="K363" s="2631">
        <f t="shared" si="12"/>
        <v>1.07</v>
      </c>
      <c r="L363" s="3225" t="s">
        <v>19417</v>
      </c>
      <c r="M363" s="3159" t="s">
        <v>19417</v>
      </c>
      <c r="N363" s="3160" t="s">
        <v>19942</v>
      </c>
    </row>
    <row r="364" spans="1:14" s="2440" customFormat="1">
      <c r="A364" s="73">
        <v>36</v>
      </c>
      <c r="B364" s="2188"/>
      <c r="C364" s="3283">
        <v>644</v>
      </c>
      <c r="D364" s="2188" t="s">
        <v>12498</v>
      </c>
      <c r="E364" s="2630">
        <v>0</v>
      </c>
      <c r="F364" s="3227" t="s">
        <v>16313</v>
      </c>
      <c r="G364" s="2188" t="s">
        <v>12498</v>
      </c>
      <c r="H364" s="2630">
        <v>0.63</v>
      </c>
      <c r="I364" s="2199" t="s">
        <v>875</v>
      </c>
      <c r="J364" s="3158" t="s">
        <v>33</v>
      </c>
      <c r="K364" s="2631">
        <f t="shared" si="12"/>
        <v>0.63</v>
      </c>
      <c r="L364" s="3225" t="s">
        <v>19418</v>
      </c>
      <c r="M364" s="3159" t="s">
        <v>19417</v>
      </c>
      <c r="N364" s="3160" t="s">
        <v>19941</v>
      </c>
    </row>
    <row r="365" spans="1:14" s="2440" customFormat="1">
      <c r="A365" s="73">
        <v>36</v>
      </c>
      <c r="B365" s="2188"/>
      <c r="C365" s="3283">
        <v>363</v>
      </c>
      <c r="D365" s="2188" t="s">
        <v>16427</v>
      </c>
      <c r="E365" s="2630">
        <v>0</v>
      </c>
      <c r="F365" s="3227" t="s">
        <v>570</v>
      </c>
      <c r="G365" s="3158" t="s">
        <v>570</v>
      </c>
      <c r="H365" s="2630">
        <v>4.2300000000000004</v>
      </c>
      <c r="I365" s="2199" t="s">
        <v>157</v>
      </c>
      <c r="J365" s="2188" t="s">
        <v>16428</v>
      </c>
      <c r="K365" s="2631">
        <f t="shared" si="12"/>
        <v>4.2300000000000004</v>
      </c>
      <c r="L365" s="3225" t="s">
        <v>19418</v>
      </c>
      <c r="M365" s="3159" t="s">
        <v>19419</v>
      </c>
      <c r="N365" s="3160" t="s">
        <v>19943</v>
      </c>
    </row>
    <row r="366" spans="1:14" s="3917" customFormat="1">
      <c r="A366" s="73">
        <v>36</v>
      </c>
      <c r="B366" s="2188"/>
      <c r="C366" s="3283">
        <v>294</v>
      </c>
      <c r="D366" s="2188" t="s">
        <v>19944</v>
      </c>
      <c r="E366" s="2630">
        <v>0</v>
      </c>
      <c r="F366" s="3227" t="s">
        <v>570</v>
      </c>
      <c r="G366" s="3158" t="s">
        <v>570</v>
      </c>
      <c r="H366" s="2630">
        <v>0.96</v>
      </c>
      <c r="I366" s="2199" t="s">
        <v>224</v>
      </c>
      <c r="J366" s="2188" t="s">
        <v>16427</v>
      </c>
      <c r="K366" s="2631">
        <f t="shared" ref="K366" si="14">H366-E366</f>
        <v>0.96</v>
      </c>
      <c r="L366" s="3225" t="s">
        <v>19418</v>
      </c>
      <c r="M366" s="3159" t="s">
        <v>19419</v>
      </c>
      <c r="N366" s="3160" t="s">
        <v>19945</v>
      </c>
    </row>
    <row r="367" spans="1:14" s="3917" customFormat="1">
      <c r="A367" s="73">
        <v>36</v>
      </c>
      <c r="B367" s="2188"/>
      <c r="C367" s="3283">
        <v>396</v>
      </c>
      <c r="D367" s="2188" t="s">
        <v>19946</v>
      </c>
      <c r="E367" s="2630">
        <v>0</v>
      </c>
      <c r="F367" s="3227" t="s">
        <v>1173</v>
      </c>
      <c r="G367" s="3158" t="s">
        <v>19944</v>
      </c>
      <c r="H367" s="2630">
        <v>0.11</v>
      </c>
      <c r="I367" s="2199" t="s">
        <v>742</v>
      </c>
      <c r="J367" s="2188" t="s">
        <v>19946</v>
      </c>
      <c r="K367" s="2631">
        <f t="shared" ref="K367" si="15">H367-E367</f>
        <v>0.11</v>
      </c>
      <c r="L367" s="3225" t="s">
        <v>19418</v>
      </c>
      <c r="M367" s="3159" t="s">
        <v>19419</v>
      </c>
      <c r="N367" s="3160" t="s">
        <v>19947</v>
      </c>
    </row>
    <row r="368" spans="1:14" s="3917" customFormat="1">
      <c r="A368" s="73">
        <v>36</v>
      </c>
      <c r="B368" s="2188"/>
      <c r="C368" s="3283">
        <v>120</v>
      </c>
      <c r="D368" s="2188" t="s">
        <v>19946</v>
      </c>
      <c r="E368" s="2630">
        <v>0.17</v>
      </c>
      <c r="F368" s="3227" t="s">
        <v>570</v>
      </c>
      <c r="G368" s="3158" t="s">
        <v>570</v>
      </c>
      <c r="H368" s="2630">
        <v>0.27</v>
      </c>
      <c r="I368" s="2199" t="s">
        <v>19948</v>
      </c>
      <c r="J368" s="2188" t="s">
        <v>19946</v>
      </c>
      <c r="K368" s="2631">
        <f t="shared" ref="K368:K370" si="16">H368-E368</f>
        <v>0.1</v>
      </c>
      <c r="L368" s="3225" t="s">
        <v>19418</v>
      </c>
      <c r="M368" s="3159" t="s">
        <v>19419</v>
      </c>
      <c r="N368" s="3160" t="s">
        <v>19949</v>
      </c>
    </row>
    <row r="369" spans="1:14" s="3917" customFormat="1">
      <c r="A369" s="73">
        <v>36</v>
      </c>
      <c r="B369" s="2188"/>
      <c r="C369" s="3283">
        <v>293</v>
      </c>
      <c r="D369" s="2188" t="s">
        <v>19950</v>
      </c>
      <c r="E369" s="2630">
        <v>0</v>
      </c>
      <c r="F369" s="3227" t="s">
        <v>54</v>
      </c>
      <c r="G369" s="3158" t="s">
        <v>19951</v>
      </c>
      <c r="H369" s="2630">
        <v>0.55000000000000004</v>
      </c>
      <c r="I369" s="2199" t="s">
        <v>1173</v>
      </c>
      <c r="J369" s="2188" t="s">
        <v>19944</v>
      </c>
      <c r="K369" s="2631">
        <f t="shared" si="16"/>
        <v>0.55000000000000004</v>
      </c>
      <c r="L369" s="3225" t="s">
        <v>19418</v>
      </c>
      <c r="M369" s="3159" t="s">
        <v>19419</v>
      </c>
      <c r="N369" s="3160" t="s">
        <v>19952</v>
      </c>
    </row>
    <row r="370" spans="1:14" s="3917" customFormat="1">
      <c r="A370" s="73">
        <v>36</v>
      </c>
      <c r="B370" s="2188"/>
      <c r="C370" s="3283">
        <v>62</v>
      </c>
      <c r="D370" s="2188" t="s">
        <v>13509</v>
      </c>
      <c r="E370" s="2630">
        <v>0</v>
      </c>
      <c r="F370" s="3227" t="s">
        <v>5827</v>
      </c>
      <c r="G370" s="3158" t="s">
        <v>19959</v>
      </c>
      <c r="H370" s="2630">
        <v>0.2</v>
      </c>
      <c r="I370" s="2199" t="s">
        <v>548</v>
      </c>
      <c r="J370" s="2188" t="s">
        <v>1945</v>
      </c>
      <c r="K370" s="2631">
        <f t="shared" si="16"/>
        <v>0.2</v>
      </c>
      <c r="L370" s="3225" t="s">
        <v>19418</v>
      </c>
      <c r="M370" s="3159" t="s">
        <v>19956</v>
      </c>
      <c r="N370" s="3160" t="s">
        <v>19954</v>
      </c>
    </row>
    <row r="371" spans="1:14" s="3917" customFormat="1">
      <c r="A371" s="73">
        <v>36</v>
      </c>
      <c r="B371" s="2188"/>
      <c r="C371" s="3283">
        <v>120</v>
      </c>
      <c r="D371" s="2188" t="s">
        <v>19953</v>
      </c>
      <c r="E371" s="2630">
        <v>0.06</v>
      </c>
      <c r="F371" s="3227" t="s">
        <v>16585</v>
      </c>
      <c r="G371" s="3158" t="s">
        <v>19953</v>
      </c>
      <c r="H371" s="2630">
        <v>0.27</v>
      </c>
      <c r="I371" s="2199" t="s">
        <v>19948</v>
      </c>
      <c r="J371" s="2188" t="s">
        <v>19946</v>
      </c>
      <c r="K371" s="2631">
        <f t="shared" ref="K371" si="17">H371-E371</f>
        <v>0.21000000000000002</v>
      </c>
      <c r="L371" s="3225" t="s">
        <v>19418</v>
      </c>
      <c r="M371" s="3159" t="s">
        <v>19956</v>
      </c>
      <c r="N371" s="3160" t="s">
        <v>19955</v>
      </c>
    </row>
    <row r="372" spans="1:14" s="3917" customFormat="1">
      <c r="A372" s="73">
        <v>36</v>
      </c>
      <c r="B372" s="2188"/>
      <c r="C372" s="3283" t="s">
        <v>19957</v>
      </c>
      <c r="D372" s="2188" t="s">
        <v>19953</v>
      </c>
      <c r="E372" s="2630">
        <v>0</v>
      </c>
      <c r="F372" s="3227" t="s">
        <v>16585</v>
      </c>
      <c r="G372" s="3158" t="s">
        <v>19953</v>
      </c>
      <c r="H372" s="2630">
        <v>0.13</v>
      </c>
      <c r="I372" s="2199" t="s">
        <v>5827</v>
      </c>
      <c r="J372" s="2188" t="s">
        <v>19959</v>
      </c>
      <c r="K372" s="2631">
        <f t="shared" ref="K372" si="18">H372-E372</f>
        <v>0.13</v>
      </c>
      <c r="L372" s="3225" t="s">
        <v>19418</v>
      </c>
      <c r="M372" s="3159" t="s">
        <v>19956</v>
      </c>
      <c r="N372" s="3160" t="s">
        <v>19958</v>
      </c>
    </row>
    <row r="373" spans="1:14" s="3917" customFormat="1">
      <c r="A373" s="73">
        <v>36</v>
      </c>
      <c r="B373" s="2188"/>
      <c r="C373" s="3283">
        <v>157</v>
      </c>
      <c r="D373" s="2188" t="s">
        <v>19959</v>
      </c>
      <c r="E373" s="2630">
        <v>0</v>
      </c>
      <c r="F373" s="3227" t="s">
        <v>570</v>
      </c>
      <c r="G373" s="3158" t="s">
        <v>570</v>
      </c>
      <c r="H373" s="2630">
        <v>0.82</v>
      </c>
      <c r="I373" s="2199" t="s">
        <v>570</v>
      </c>
      <c r="J373" s="2188" t="s">
        <v>570</v>
      </c>
      <c r="K373" s="2631">
        <f t="shared" ref="K373" si="19">H373-E373</f>
        <v>0.82</v>
      </c>
      <c r="L373" s="3225" t="s">
        <v>19418</v>
      </c>
      <c r="M373" s="3159" t="s">
        <v>19956</v>
      </c>
      <c r="N373" s="3160" t="s">
        <v>19964</v>
      </c>
    </row>
    <row r="374" spans="1:14" s="3917" customFormat="1">
      <c r="A374" s="73">
        <v>36</v>
      </c>
      <c r="B374" s="2188"/>
      <c r="C374" s="3283">
        <v>158</v>
      </c>
      <c r="D374" s="2188" t="s">
        <v>1945</v>
      </c>
      <c r="E374" s="2630">
        <v>0</v>
      </c>
      <c r="F374" s="3227" t="s">
        <v>367</v>
      </c>
      <c r="G374" s="3158" t="s">
        <v>13509</v>
      </c>
      <c r="H374" s="2630">
        <v>0.1</v>
      </c>
      <c r="I374" s="2199" t="s">
        <v>570</v>
      </c>
      <c r="J374" s="2188" t="s">
        <v>570</v>
      </c>
      <c r="K374" s="2631">
        <f t="shared" ref="K374" si="20">H374-E374</f>
        <v>0.1</v>
      </c>
      <c r="L374" s="3225" t="s">
        <v>19418</v>
      </c>
      <c r="M374" s="3159" t="s">
        <v>19956</v>
      </c>
      <c r="N374" s="3160" t="s">
        <v>19960</v>
      </c>
    </row>
    <row r="375" spans="1:14" s="3917" customFormat="1">
      <c r="A375" s="73">
        <v>36</v>
      </c>
      <c r="B375" s="2188"/>
      <c r="C375" s="3283">
        <v>915</v>
      </c>
      <c r="D375" s="2188" t="s">
        <v>19953</v>
      </c>
      <c r="E375" s="2630">
        <v>0</v>
      </c>
      <c r="F375" s="3227" t="s">
        <v>19961</v>
      </c>
      <c r="G375" s="3158" t="s">
        <v>19953</v>
      </c>
      <c r="H375" s="2630">
        <v>7.0000000000000007E-2</v>
      </c>
      <c r="I375" s="2199" t="s">
        <v>5827</v>
      </c>
      <c r="J375" s="2188" t="s">
        <v>19959</v>
      </c>
      <c r="K375" s="2631">
        <f t="shared" ref="K375" si="21">H375-E375</f>
        <v>7.0000000000000007E-2</v>
      </c>
      <c r="L375" s="3225" t="s">
        <v>19418</v>
      </c>
      <c r="M375" s="3159" t="s">
        <v>19956</v>
      </c>
      <c r="N375" s="3160" t="s">
        <v>19962</v>
      </c>
    </row>
    <row r="376" spans="1:14" s="3917" customFormat="1">
      <c r="A376" s="73">
        <v>36</v>
      </c>
      <c r="B376" s="2188"/>
      <c r="C376" s="3283">
        <v>13</v>
      </c>
      <c r="D376" s="2188" t="s">
        <v>19951</v>
      </c>
      <c r="E376" s="2630">
        <v>0</v>
      </c>
      <c r="F376" s="3227" t="s">
        <v>570</v>
      </c>
      <c r="G376" s="3158" t="s">
        <v>570</v>
      </c>
      <c r="H376" s="2630">
        <v>0.26</v>
      </c>
      <c r="I376" s="2199" t="s">
        <v>875</v>
      </c>
      <c r="J376" s="2188" t="s">
        <v>33</v>
      </c>
      <c r="K376" s="2631">
        <f t="shared" ref="K376:K383" si="22">H376-E376</f>
        <v>0.26</v>
      </c>
      <c r="L376" s="3225" t="s">
        <v>19418</v>
      </c>
      <c r="M376" s="3159" t="s">
        <v>19956</v>
      </c>
      <c r="N376" s="3160" t="s">
        <v>19963</v>
      </c>
    </row>
    <row r="377" spans="1:14" s="3917" customFormat="1">
      <c r="A377" s="4191">
        <v>36</v>
      </c>
      <c r="B377" s="4260"/>
      <c r="C377" s="4193">
        <v>72</v>
      </c>
      <c r="D377" s="4261" t="s">
        <v>10039</v>
      </c>
      <c r="E377" s="4194">
        <v>0.75</v>
      </c>
      <c r="F377" s="4151" t="s">
        <v>417</v>
      </c>
      <c r="G377" s="4262" t="s">
        <v>11144</v>
      </c>
      <c r="H377" s="4194">
        <v>3.95</v>
      </c>
      <c r="I377" s="4151" t="s">
        <v>184</v>
      </c>
      <c r="J377" s="4212" t="s">
        <v>9966</v>
      </c>
      <c r="K377" s="2631">
        <f t="shared" si="22"/>
        <v>3.2</v>
      </c>
      <c r="L377" s="4213" t="s">
        <v>20156</v>
      </c>
      <c r="M377" s="4213" t="s">
        <v>20156</v>
      </c>
      <c r="N377" s="4263" t="s">
        <v>20157</v>
      </c>
    </row>
    <row r="378" spans="1:14" s="3917" customFormat="1">
      <c r="A378" s="4191">
        <v>36</v>
      </c>
      <c r="B378" s="4212"/>
      <c r="C378" s="4193">
        <v>26</v>
      </c>
      <c r="D378" s="4261" t="s">
        <v>9966</v>
      </c>
      <c r="E378" s="4194">
        <v>2.56</v>
      </c>
      <c r="F378" s="4151" t="s">
        <v>57</v>
      </c>
      <c r="G378" s="4262" t="s">
        <v>9058</v>
      </c>
      <c r="H378" s="4194">
        <v>6.37</v>
      </c>
      <c r="I378" s="4151" t="s">
        <v>1206</v>
      </c>
      <c r="J378" s="4262" t="s">
        <v>9947</v>
      </c>
      <c r="K378" s="2631">
        <f t="shared" si="22"/>
        <v>3.81</v>
      </c>
      <c r="L378" s="4213" t="s">
        <v>20156</v>
      </c>
      <c r="M378" s="4213" t="s">
        <v>20156</v>
      </c>
      <c r="N378" s="4263" t="s">
        <v>20159</v>
      </c>
    </row>
    <row r="379" spans="1:14" s="3917" customFormat="1">
      <c r="A379" s="4191">
        <v>36</v>
      </c>
      <c r="B379" s="4192"/>
      <c r="C379" s="4193">
        <v>41</v>
      </c>
      <c r="D379" s="4192" t="s">
        <v>9058</v>
      </c>
      <c r="E379" s="4194">
        <v>0</v>
      </c>
      <c r="F379" s="4151" t="s">
        <v>1759</v>
      </c>
      <c r="G379" s="4195" t="s">
        <v>1759</v>
      </c>
      <c r="H379" s="4194">
        <v>5.76</v>
      </c>
      <c r="I379" s="4151" t="s">
        <v>1755</v>
      </c>
      <c r="J379" s="4195" t="s">
        <v>1755</v>
      </c>
      <c r="K379" s="2631">
        <f t="shared" si="22"/>
        <v>5.76</v>
      </c>
      <c r="L379" s="4196" t="s">
        <v>19966</v>
      </c>
      <c r="M379" s="4197" t="s">
        <v>20156</v>
      </c>
      <c r="N379" s="4198" t="s">
        <v>20158</v>
      </c>
    </row>
    <row r="380" spans="1:14" s="3917" customFormat="1">
      <c r="A380" s="4191">
        <v>36</v>
      </c>
      <c r="B380" s="4192"/>
      <c r="C380" s="4193">
        <v>41</v>
      </c>
      <c r="D380" s="4192" t="s">
        <v>9058</v>
      </c>
      <c r="E380" s="4194">
        <v>5.76</v>
      </c>
      <c r="F380" s="4151" t="s">
        <v>1755</v>
      </c>
      <c r="G380" s="4195" t="s">
        <v>9966</v>
      </c>
      <c r="H380" s="4194">
        <v>7.63</v>
      </c>
      <c r="I380" s="4151" t="s">
        <v>184</v>
      </c>
      <c r="J380" s="4195" t="s">
        <v>9966</v>
      </c>
      <c r="K380" s="2631">
        <f t="shared" si="22"/>
        <v>1.87</v>
      </c>
      <c r="L380" s="4196" t="s">
        <v>19966</v>
      </c>
      <c r="M380" s="4197" t="s">
        <v>20156</v>
      </c>
      <c r="N380" s="4198" t="s">
        <v>20158</v>
      </c>
    </row>
    <row r="381" spans="1:14" s="3917" customFormat="1">
      <c r="A381" s="4191">
        <v>36</v>
      </c>
      <c r="B381" s="4212"/>
      <c r="C381" s="4193" t="s">
        <v>1759</v>
      </c>
      <c r="D381" s="4212" t="s">
        <v>1759</v>
      </c>
      <c r="E381" s="4194">
        <v>0</v>
      </c>
      <c r="F381" s="4199" t="s">
        <v>3177</v>
      </c>
      <c r="G381" s="4262" t="s">
        <v>20160</v>
      </c>
      <c r="H381" s="4194">
        <v>9.26</v>
      </c>
      <c r="I381" s="4151" t="s">
        <v>570</v>
      </c>
      <c r="J381" s="4262" t="s">
        <v>570</v>
      </c>
      <c r="K381" s="2631">
        <f t="shared" si="22"/>
        <v>9.26</v>
      </c>
      <c r="L381" s="4196" t="s">
        <v>19902</v>
      </c>
      <c r="M381" s="4213" t="s">
        <v>19902</v>
      </c>
      <c r="N381" s="4263" t="s">
        <v>20161</v>
      </c>
    </row>
    <row r="382" spans="1:14" s="3917" customFormat="1">
      <c r="A382" s="73">
        <v>36</v>
      </c>
      <c r="B382" s="118"/>
      <c r="C382" s="3276">
        <v>389</v>
      </c>
      <c r="D382" s="119" t="s">
        <v>6477</v>
      </c>
      <c r="E382" s="121">
        <v>0</v>
      </c>
      <c r="F382" s="69" t="s">
        <v>146</v>
      </c>
      <c r="G382" s="69" t="s">
        <v>146</v>
      </c>
      <c r="H382" s="121">
        <v>0.74</v>
      </c>
      <c r="I382" s="69" t="s">
        <v>875</v>
      </c>
      <c r="J382" s="118" t="s">
        <v>33</v>
      </c>
      <c r="K382" s="965">
        <f t="shared" si="22"/>
        <v>0.74</v>
      </c>
      <c r="L382" s="294" t="s">
        <v>20162</v>
      </c>
      <c r="M382" s="558" t="s">
        <v>20162</v>
      </c>
      <c r="N382" s="127" t="s">
        <v>20164</v>
      </c>
    </row>
    <row r="383" spans="1:14" s="3917" customFormat="1">
      <c r="A383" s="73">
        <v>36</v>
      </c>
      <c r="B383" s="118"/>
      <c r="C383" s="3276">
        <v>659</v>
      </c>
      <c r="D383" s="119" t="s">
        <v>6479</v>
      </c>
      <c r="E383" s="121">
        <v>0</v>
      </c>
      <c r="F383" s="69">
        <v>389</v>
      </c>
      <c r="G383" s="162" t="s">
        <v>6477</v>
      </c>
      <c r="H383" s="121">
        <v>1.26</v>
      </c>
      <c r="I383" s="69" t="s">
        <v>875</v>
      </c>
      <c r="J383" s="118" t="s">
        <v>33</v>
      </c>
      <c r="K383" s="965">
        <f t="shared" si="22"/>
        <v>1.26</v>
      </c>
      <c r="L383" s="294" t="s">
        <v>20162</v>
      </c>
      <c r="M383" s="558" t="s">
        <v>20162</v>
      </c>
      <c r="N383" s="127" t="s">
        <v>20163</v>
      </c>
    </row>
    <row r="384" spans="1:14" s="3917" customFormat="1">
      <c r="A384" s="73">
        <v>36</v>
      </c>
      <c r="B384" s="2188"/>
      <c r="C384" s="3283">
        <v>83</v>
      </c>
      <c r="D384" s="2188" t="s">
        <v>16428</v>
      </c>
      <c r="E384" s="2630">
        <v>5.0599999999999996</v>
      </c>
      <c r="F384" s="3227" t="s">
        <v>146</v>
      </c>
      <c r="G384" s="3158" t="s">
        <v>146</v>
      </c>
      <c r="H384" s="2630">
        <v>5.96</v>
      </c>
      <c r="I384" s="2199" t="s">
        <v>570</v>
      </c>
      <c r="J384" s="3158" t="s">
        <v>570</v>
      </c>
      <c r="K384" s="2631">
        <f t="shared" ref="K384" si="23">H384-E384</f>
        <v>0.90000000000000036</v>
      </c>
      <c r="L384" s="3159" t="s">
        <v>20162</v>
      </c>
      <c r="M384" s="3159" t="s">
        <v>20162</v>
      </c>
      <c r="N384" s="3160" t="s">
        <v>20165</v>
      </c>
    </row>
    <row r="385" spans="1:14" s="2440" customFormat="1">
      <c r="A385" s="73">
        <v>36</v>
      </c>
      <c r="B385" s="2188"/>
      <c r="C385" s="3283">
        <v>509</v>
      </c>
      <c r="D385" s="2188" t="s">
        <v>7652</v>
      </c>
      <c r="E385" s="2630">
        <v>0</v>
      </c>
      <c r="F385" s="3227" t="s">
        <v>570</v>
      </c>
      <c r="G385" s="3158" t="s">
        <v>570</v>
      </c>
      <c r="H385" s="2630">
        <v>1.06</v>
      </c>
      <c r="I385" s="2199" t="s">
        <v>157</v>
      </c>
      <c r="J385" s="2188" t="s">
        <v>16428</v>
      </c>
      <c r="K385" s="2631">
        <f t="shared" si="12"/>
        <v>1.06</v>
      </c>
      <c r="L385" s="3159" t="s">
        <v>20169</v>
      </c>
      <c r="M385" s="3159" t="s">
        <v>20168</v>
      </c>
      <c r="N385" s="3160" t="s">
        <v>20170</v>
      </c>
    </row>
    <row r="386" spans="1:14" s="3917" customFormat="1">
      <c r="A386" s="967"/>
      <c r="B386" s="968"/>
      <c r="C386" s="3278"/>
      <c r="D386" s="950" t="s">
        <v>21591</v>
      </c>
      <c r="E386" s="969"/>
      <c r="F386" s="970"/>
      <c r="G386" s="971"/>
      <c r="H386" s="969"/>
      <c r="I386" s="970"/>
      <c r="J386" s="968"/>
      <c r="K386" s="972"/>
      <c r="L386" s="973"/>
      <c r="M386" s="966"/>
      <c r="N386" s="117"/>
    </row>
    <row r="387" spans="1:14" s="3917" customFormat="1">
      <c r="A387" s="73">
        <v>36</v>
      </c>
      <c r="B387" s="118"/>
      <c r="C387" s="3276">
        <v>543</v>
      </c>
      <c r="D387" s="119" t="s">
        <v>5518</v>
      </c>
      <c r="E387" s="121">
        <v>0</v>
      </c>
      <c r="F387" s="69" t="s">
        <v>529</v>
      </c>
      <c r="G387" s="162" t="s">
        <v>7655</v>
      </c>
      <c r="H387" s="121">
        <v>0.94</v>
      </c>
      <c r="I387" s="69" t="s">
        <v>1653</v>
      </c>
      <c r="J387" s="118" t="s">
        <v>7660</v>
      </c>
      <c r="K387" s="965">
        <f t="shared" ref="K387:K388" si="24">H387-E387</f>
        <v>0.94</v>
      </c>
      <c r="L387" s="294" t="s">
        <v>23519</v>
      </c>
      <c r="M387" s="294" t="s">
        <v>23519</v>
      </c>
      <c r="N387" s="127" t="s">
        <v>4949</v>
      </c>
    </row>
    <row r="388" spans="1:14" s="3917" customFormat="1">
      <c r="A388" s="73">
        <v>36</v>
      </c>
      <c r="B388" s="118"/>
      <c r="C388" s="3276">
        <v>707</v>
      </c>
      <c r="D388" s="119" t="s">
        <v>9260</v>
      </c>
      <c r="E388" s="121">
        <v>0</v>
      </c>
      <c r="F388" s="69" t="s">
        <v>529</v>
      </c>
      <c r="G388" s="162" t="s">
        <v>7655</v>
      </c>
      <c r="H388" s="121">
        <v>1.49</v>
      </c>
      <c r="I388" s="69" t="s">
        <v>9261</v>
      </c>
      <c r="J388" s="162" t="s">
        <v>9262</v>
      </c>
      <c r="K388" s="965">
        <f t="shared" si="24"/>
        <v>1.49</v>
      </c>
      <c r="L388" s="294" t="s">
        <v>23519</v>
      </c>
      <c r="M388" s="294" t="s">
        <v>23519</v>
      </c>
      <c r="N388" s="127" t="s">
        <v>4949</v>
      </c>
    </row>
    <row r="389" spans="1:14" s="3917" customFormat="1">
      <c r="A389" s="73">
        <v>36</v>
      </c>
      <c r="B389" s="2188"/>
      <c r="C389" s="3283">
        <v>83</v>
      </c>
      <c r="D389" s="2188" t="s">
        <v>16428</v>
      </c>
      <c r="E389" s="2630">
        <v>0</v>
      </c>
      <c r="F389" s="3227" t="s">
        <v>1759</v>
      </c>
      <c r="G389" s="3158" t="s">
        <v>1759</v>
      </c>
      <c r="H389" s="2630">
        <v>5.0599999999999996</v>
      </c>
      <c r="I389" s="2199" t="s">
        <v>146</v>
      </c>
      <c r="J389" s="3158" t="s">
        <v>146</v>
      </c>
      <c r="K389" s="2631">
        <f t="shared" si="12"/>
        <v>5.0599999999999996</v>
      </c>
      <c r="L389" s="4668">
        <v>44482</v>
      </c>
      <c r="M389" s="3159"/>
      <c r="N389" s="3160" t="s">
        <v>20171</v>
      </c>
    </row>
    <row r="390" spans="1:14" s="2440" customFormat="1">
      <c r="A390" s="73">
        <v>36</v>
      </c>
      <c r="B390" s="2188"/>
      <c r="C390" s="3283">
        <v>361</v>
      </c>
      <c r="D390" s="2188" t="s">
        <v>16429</v>
      </c>
      <c r="E390" s="2630">
        <v>0</v>
      </c>
      <c r="F390" s="3227" t="s">
        <v>401</v>
      </c>
      <c r="G390" s="2188" t="s">
        <v>8868</v>
      </c>
      <c r="H390" s="2630">
        <v>1.69</v>
      </c>
      <c r="I390" s="2199" t="s">
        <v>157</v>
      </c>
      <c r="J390" s="2188" t="s">
        <v>16428</v>
      </c>
      <c r="K390" s="2631">
        <f t="shared" si="12"/>
        <v>1.69</v>
      </c>
      <c r="L390" s="4668">
        <f>L389+K389/2</f>
        <v>44484.53</v>
      </c>
      <c r="M390" s="3159"/>
      <c r="N390" s="3160" t="s">
        <v>6465</v>
      </c>
    </row>
    <row r="391" spans="1:14" s="2440" customFormat="1">
      <c r="A391" s="73">
        <v>36</v>
      </c>
      <c r="B391" s="2188"/>
      <c r="C391" s="3283">
        <v>66</v>
      </c>
      <c r="D391" s="2188" t="s">
        <v>8868</v>
      </c>
      <c r="E391" s="2630">
        <v>0</v>
      </c>
      <c r="F391" s="3227" t="s">
        <v>1759</v>
      </c>
      <c r="G391" s="3158" t="s">
        <v>1759</v>
      </c>
      <c r="H391" s="2630">
        <v>5.85</v>
      </c>
      <c r="I391" s="2199" t="s">
        <v>570</v>
      </c>
      <c r="J391" s="3158" t="s">
        <v>570</v>
      </c>
      <c r="K391" s="2631">
        <f t="shared" si="12"/>
        <v>5.85</v>
      </c>
      <c r="L391" s="4668">
        <f t="shared" ref="L391:L435" si="25">L390+K390/2</f>
        <v>44485.375</v>
      </c>
      <c r="M391" s="3159"/>
      <c r="N391" s="3160" t="s">
        <v>6465</v>
      </c>
    </row>
    <row r="392" spans="1:14" s="2440" customFormat="1">
      <c r="A392" s="73">
        <v>36</v>
      </c>
      <c r="B392" s="2188"/>
      <c r="C392" s="3283">
        <v>273</v>
      </c>
      <c r="D392" s="2188" t="s">
        <v>9050</v>
      </c>
      <c r="E392" s="2630">
        <v>0</v>
      </c>
      <c r="F392" s="3227" t="s">
        <v>1759</v>
      </c>
      <c r="G392" s="3158" t="s">
        <v>1759</v>
      </c>
      <c r="H392" s="2630">
        <v>1.21</v>
      </c>
      <c r="I392" s="2199" t="s">
        <v>401</v>
      </c>
      <c r="J392" s="2188" t="s">
        <v>8868</v>
      </c>
      <c r="K392" s="2631">
        <f t="shared" si="12"/>
        <v>1.21</v>
      </c>
      <c r="L392" s="4668">
        <f t="shared" si="25"/>
        <v>44488.3</v>
      </c>
      <c r="M392" s="3159"/>
      <c r="N392" s="3160" t="s">
        <v>6465</v>
      </c>
    </row>
    <row r="393" spans="1:14" s="2440" customFormat="1">
      <c r="A393" s="73">
        <v>36</v>
      </c>
      <c r="B393" s="2188"/>
      <c r="C393" s="3283">
        <v>400</v>
      </c>
      <c r="D393" s="2188" t="s">
        <v>16430</v>
      </c>
      <c r="E393" s="2630">
        <v>0</v>
      </c>
      <c r="F393" s="3227" t="s">
        <v>1759</v>
      </c>
      <c r="G393" s="3158" t="s">
        <v>1759</v>
      </c>
      <c r="H393" s="2630">
        <v>0.94</v>
      </c>
      <c r="I393" s="2199" t="s">
        <v>401</v>
      </c>
      <c r="J393" s="2188" t="s">
        <v>8868</v>
      </c>
      <c r="K393" s="2631">
        <f t="shared" si="12"/>
        <v>0.94</v>
      </c>
      <c r="L393" s="4668">
        <f t="shared" si="25"/>
        <v>44488.905000000006</v>
      </c>
      <c r="M393" s="3159"/>
      <c r="N393" s="3160" t="s">
        <v>6465</v>
      </c>
    </row>
    <row r="394" spans="1:14" s="1656" customFormat="1">
      <c r="A394" s="73">
        <v>36</v>
      </c>
      <c r="B394" s="118"/>
      <c r="C394" s="3283">
        <v>343</v>
      </c>
      <c r="D394" s="118" t="s">
        <v>16431</v>
      </c>
      <c r="E394" s="121">
        <v>0</v>
      </c>
      <c r="F394" s="69" t="s">
        <v>401</v>
      </c>
      <c r="G394" s="2188" t="s">
        <v>8868</v>
      </c>
      <c r="H394" s="121">
        <v>1.26</v>
      </c>
      <c r="I394" s="69" t="s">
        <v>570</v>
      </c>
      <c r="J394" s="69" t="s">
        <v>570</v>
      </c>
      <c r="K394" s="965">
        <f t="shared" si="12"/>
        <v>1.26</v>
      </c>
      <c r="L394" s="4668">
        <f t="shared" si="25"/>
        <v>44489.375000000007</v>
      </c>
      <c r="M394" s="558"/>
      <c r="N394" s="3160" t="s">
        <v>6465</v>
      </c>
    </row>
    <row r="395" spans="1:14" s="3917" customFormat="1">
      <c r="A395" s="4191">
        <v>36</v>
      </c>
      <c r="B395" s="4192"/>
      <c r="C395" s="4193">
        <v>343</v>
      </c>
      <c r="D395" s="4192" t="s">
        <v>12436</v>
      </c>
      <c r="E395" s="4194">
        <v>1.32</v>
      </c>
      <c r="F395" s="4151" t="s">
        <v>570</v>
      </c>
      <c r="G395" s="4195" t="s">
        <v>570</v>
      </c>
      <c r="H395" s="4194">
        <v>3.76</v>
      </c>
      <c r="I395" s="4151" t="s">
        <v>3679</v>
      </c>
      <c r="J395" s="4195" t="s">
        <v>16388</v>
      </c>
      <c r="K395" s="2631">
        <f t="shared" si="12"/>
        <v>2.4399999999999995</v>
      </c>
      <c r="L395" s="4668">
        <f t="shared" si="25"/>
        <v>44490.005000000005</v>
      </c>
      <c r="M395" s="4197"/>
      <c r="N395" s="4198" t="s">
        <v>6437</v>
      </c>
    </row>
    <row r="396" spans="1:14" s="3917" customFormat="1">
      <c r="A396" s="4191">
        <v>36</v>
      </c>
      <c r="B396" s="4192"/>
      <c r="C396" s="4193" t="s">
        <v>21592</v>
      </c>
      <c r="D396" s="4192" t="s">
        <v>21592</v>
      </c>
      <c r="E396" s="4194">
        <v>0</v>
      </c>
      <c r="F396" s="4151" t="s">
        <v>146</v>
      </c>
      <c r="G396" s="4195" t="s">
        <v>146</v>
      </c>
      <c r="H396" s="4194">
        <v>0.59</v>
      </c>
      <c r="I396" s="4151" t="s">
        <v>570</v>
      </c>
      <c r="J396" s="4195" t="s">
        <v>570</v>
      </c>
      <c r="K396" s="2631">
        <f t="shared" si="12"/>
        <v>0.59</v>
      </c>
      <c r="L396" s="4668">
        <f t="shared" si="25"/>
        <v>44491.225000000006</v>
      </c>
      <c r="M396" s="4197"/>
      <c r="N396" s="4198" t="s">
        <v>6437</v>
      </c>
    </row>
    <row r="397" spans="1:14" s="3917" customFormat="1">
      <c r="A397" s="4191">
        <v>36</v>
      </c>
      <c r="B397" s="4192"/>
      <c r="C397" s="4193">
        <v>56</v>
      </c>
      <c r="D397" s="4192" t="s">
        <v>13488</v>
      </c>
      <c r="E397" s="4194">
        <v>0</v>
      </c>
      <c r="F397" s="4199" t="s">
        <v>3177</v>
      </c>
      <c r="G397" s="4195" t="s">
        <v>235</v>
      </c>
      <c r="H397" s="4194">
        <v>12.52</v>
      </c>
      <c r="I397" s="4151" t="s">
        <v>146</v>
      </c>
      <c r="J397" s="4195" t="s">
        <v>146</v>
      </c>
      <c r="K397" s="2631">
        <f t="shared" si="12"/>
        <v>12.52</v>
      </c>
      <c r="L397" s="4668">
        <f t="shared" si="25"/>
        <v>44491.520000000004</v>
      </c>
      <c r="M397" s="4197"/>
      <c r="N397" s="4198" t="s">
        <v>4923</v>
      </c>
    </row>
    <row r="398" spans="1:14" s="3917" customFormat="1">
      <c r="A398" s="4191">
        <v>36</v>
      </c>
      <c r="B398" s="4192"/>
      <c r="C398" s="4193">
        <v>771</v>
      </c>
      <c r="D398" s="4192" t="s">
        <v>21593</v>
      </c>
      <c r="E398" s="4194">
        <v>0</v>
      </c>
      <c r="F398" s="4151" t="s">
        <v>265</v>
      </c>
      <c r="G398" s="4195" t="s">
        <v>5739</v>
      </c>
      <c r="H398" s="4194">
        <v>1.19</v>
      </c>
      <c r="I398" s="4151" t="s">
        <v>9261</v>
      </c>
      <c r="J398" s="4195" t="s">
        <v>9261</v>
      </c>
      <c r="K398" s="2631">
        <f t="shared" si="12"/>
        <v>1.19</v>
      </c>
      <c r="L398" s="4668">
        <f t="shared" si="25"/>
        <v>44497.780000000006</v>
      </c>
      <c r="M398" s="4197"/>
      <c r="N398" s="4198" t="s">
        <v>4923</v>
      </c>
    </row>
    <row r="399" spans="1:14" s="3917" customFormat="1">
      <c r="A399" s="4191">
        <v>36</v>
      </c>
      <c r="B399" s="4192"/>
      <c r="C399" s="4193">
        <v>772</v>
      </c>
      <c r="D399" s="4192" t="s">
        <v>21594</v>
      </c>
      <c r="E399" s="4194">
        <v>0</v>
      </c>
      <c r="F399" s="4151" t="s">
        <v>11514</v>
      </c>
      <c r="G399" s="4195" t="s">
        <v>1188</v>
      </c>
      <c r="H399" s="4194">
        <v>0.26</v>
      </c>
      <c r="I399" s="4151" t="s">
        <v>875</v>
      </c>
      <c r="J399" s="4195" t="s">
        <v>33</v>
      </c>
      <c r="K399" s="2631">
        <f t="shared" si="12"/>
        <v>0.26</v>
      </c>
      <c r="L399" s="4668">
        <f t="shared" si="25"/>
        <v>44498.375000000007</v>
      </c>
      <c r="M399" s="4197"/>
      <c r="N399" s="4198" t="s">
        <v>4923</v>
      </c>
    </row>
    <row r="400" spans="1:14" s="3917" customFormat="1">
      <c r="A400" s="4191">
        <v>36</v>
      </c>
      <c r="B400" s="4192"/>
      <c r="C400" s="4193">
        <v>798</v>
      </c>
      <c r="D400" s="4192" t="s">
        <v>21595</v>
      </c>
      <c r="E400" s="4194">
        <v>0</v>
      </c>
      <c r="F400" s="4151" t="s">
        <v>127</v>
      </c>
      <c r="G400" s="4195" t="s">
        <v>12506</v>
      </c>
      <c r="H400" s="4194">
        <v>0.17</v>
      </c>
      <c r="I400" s="4151" t="s">
        <v>875</v>
      </c>
      <c r="J400" s="4195" t="s">
        <v>33</v>
      </c>
      <c r="K400" s="2631">
        <f t="shared" si="12"/>
        <v>0.17</v>
      </c>
      <c r="L400" s="4668">
        <f t="shared" si="25"/>
        <v>44498.505000000005</v>
      </c>
      <c r="M400" s="4197"/>
      <c r="N400" s="4198" t="s">
        <v>4923</v>
      </c>
    </row>
    <row r="401" spans="1:14" s="3917" customFormat="1">
      <c r="A401" s="4191">
        <v>36</v>
      </c>
      <c r="B401" s="4192"/>
      <c r="C401" s="4193">
        <v>799</v>
      </c>
      <c r="D401" s="4192" t="s">
        <v>21596</v>
      </c>
      <c r="E401" s="4194">
        <v>0</v>
      </c>
      <c r="F401" s="4151" t="s">
        <v>127</v>
      </c>
      <c r="G401" s="4195" t="s">
        <v>12506</v>
      </c>
      <c r="H401" s="4194">
        <v>0.78</v>
      </c>
      <c r="I401" s="4151" t="s">
        <v>875</v>
      </c>
      <c r="J401" s="4195" t="s">
        <v>33</v>
      </c>
      <c r="K401" s="2631">
        <f t="shared" si="12"/>
        <v>0.78</v>
      </c>
      <c r="L401" s="4668">
        <f t="shared" si="25"/>
        <v>44498.590000000004</v>
      </c>
      <c r="M401" s="4197"/>
      <c r="N401" s="4198" t="s">
        <v>13475</v>
      </c>
    </row>
    <row r="402" spans="1:14" s="3917" customFormat="1">
      <c r="A402" s="4191">
        <v>36</v>
      </c>
      <c r="B402" s="4192"/>
      <c r="C402" s="4193">
        <v>800</v>
      </c>
      <c r="D402" s="4192" t="s">
        <v>21597</v>
      </c>
      <c r="E402" s="4194">
        <v>0</v>
      </c>
      <c r="F402" s="4151" t="s">
        <v>127</v>
      </c>
      <c r="G402" s="4195" t="s">
        <v>12506</v>
      </c>
      <c r="H402" s="4194">
        <v>0.83</v>
      </c>
      <c r="I402" s="4151" t="s">
        <v>875</v>
      </c>
      <c r="J402" s="4195" t="s">
        <v>33</v>
      </c>
      <c r="K402" s="2631">
        <f t="shared" si="12"/>
        <v>0.83</v>
      </c>
      <c r="L402" s="4668">
        <f t="shared" si="25"/>
        <v>44498.98</v>
      </c>
      <c r="M402" s="4197"/>
      <c r="N402" s="4198" t="s">
        <v>13475</v>
      </c>
    </row>
    <row r="403" spans="1:14" s="3917" customFormat="1">
      <c r="A403" s="4191">
        <v>36</v>
      </c>
      <c r="B403" s="4192"/>
      <c r="C403" s="4193">
        <v>801</v>
      </c>
      <c r="D403" s="4192" t="s">
        <v>13472</v>
      </c>
      <c r="E403" s="4194">
        <v>0</v>
      </c>
      <c r="F403" s="4151" t="s">
        <v>300</v>
      </c>
      <c r="G403" s="4195" t="s">
        <v>12553</v>
      </c>
      <c r="H403" s="4194">
        <v>0.21</v>
      </c>
      <c r="I403" s="4151" t="s">
        <v>875</v>
      </c>
      <c r="J403" s="4195" t="s">
        <v>33</v>
      </c>
      <c r="K403" s="2631">
        <f t="shared" si="12"/>
        <v>0.21</v>
      </c>
      <c r="L403" s="4668">
        <f t="shared" si="25"/>
        <v>44499.395000000004</v>
      </c>
      <c r="M403" s="4197"/>
      <c r="N403" s="4198" t="s">
        <v>13475</v>
      </c>
    </row>
    <row r="404" spans="1:14" s="3917" customFormat="1">
      <c r="A404" s="4191">
        <v>36</v>
      </c>
      <c r="B404" s="4192"/>
      <c r="C404" s="4193">
        <v>86</v>
      </c>
      <c r="D404" s="4192" t="s">
        <v>10305</v>
      </c>
      <c r="E404" s="4194">
        <v>0</v>
      </c>
      <c r="F404" s="4151" t="s">
        <v>274</v>
      </c>
      <c r="G404" s="4195" t="s">
        <v>12433</v>
      </c>
      <c r="H404" s="4194">
        <v>2.71</v>
      </c>
      <c r="I404" s="4151" t="s">
        <v>887</v>
      </c>
      <c r="J404" s="4195" t="s">
        <v>887</v>
      </c>
      <c r="K404" s="2631">
        <f t="shared" si="12"/>
        <v>2.71</v>
      </c>
      <c r="L404" s="4668">
        <f t="shared" si="25"/>
        <v>44499.500000000007</v>
      </c>
      <c r="M404" s="4197"/>
      <c r="N404" s="4198" t="s">
        <v>13475</v>
      </c>
    </row>
    <row r="405" spans="1:14" s="3917" customFormat="1">
      <c r="A405" s="4191">
        <v>36</v>
      </c>
      <c r="B405" s="4192"/>
      <c r="C405" s="4193" t="s">
        <v>12434</v>
      </c>
      <c r="D405" s="4192" t="s">
        <v>12434</v>
      </c>
      <c r="E405" s="4194">
        <v>0</v>
      </c>
      <c r="F405" s="4199" t="s">
        <v>3177</v>
      </c>
      <c r="G405" s="4195" t="s">
        <v>235</v>
      </c>
      <c r="H405" s="4194">
        <v>8.6300000000000008</v>
      </c>
      <c r="I405" s="4151" t="s">
        <v>285</v>
      </c>
      <c r="J405" s="4195" t="s">
        <v>285</v>
      </c>
      <c r="K405" s="2631">
        <f t="shared" si="12"/>
        <v>8.6300000000000008</v>
      </c>
      <c r="L405" s="4668">
        <f t="shared" si="25"/>
        <v>44500.85500000001</v>
      </c>
      <c r="M405" s="4197"/>
      <c r="N405" s="4198" t="s">
        <v>13475</v>
      </c>
    </row>
    <row r="406" spans="1:14" s="3917" customFormat="1">
      <c r="A406" s="4191">
        <v>36</v>
      </c>
      <c r="B406" s="4192"/>
      <c r="C406" s="4193" t="s">
        <v>285</v>
      </c>
      <c r="D406" s="4192" t="s">
        <v>285</v>
      </c>
      <c r="E406" s="4194">
        <v>0</v>
      </c>
      <c r="F406" s="4199" t="s">
        <v>3177</v>
      </c>
      <c r="G406" s="4195" t="s">
        <v>235</v>
      </c>
      <c r="H406" s="4194">
        <v>3.14</v>
      </c>
      <c r="I406" s="4151" t="s">
        <v>887</v>
      </c>
      <c r="J406" s="4195" t="s">
        <v>887</v>
      </c>
      <c r="K406" s="2631">
        <f t="shared" si="12"/>
        <v>3.14</v>
      </c>
      <c r="L406" s="4668">
        <f t="shared" si="25"/>
        <v>44505.170000000013</v>
      </c>
      <c r="M406" s="4197"/>
      <c r="N406" s="4198" t="s">
        <v>13475</v>
      </c>
    </row>
    <row r="407" spans="1:14" s="3917" customFormat="1">
      <c r="A407" s="4191">
        <v>36</v>
      </c>
      <c r="B407" s="4192"/>
      <c r="C407" s="4193" t="s">
        <v>146</v>
      </c>
      <c r="D407" s="4192" t="s">
        <v>146</v>
      </c>
      <c r="E407" s="4194">
        <v>13.26</v>
      </c>
      <c r="F407" s="4151" t="s">
        <v>11245</v>
      </c>
      <c r="G407" s="4195" t="s">
        <v>3217</v>
      </c>
      <c r="H407" s="4194">
        <v>19.28</v>
      </c>
      <c r="I407" s="4151" t="s">
        <v>887</v>
      </c>
      <c r="J407" s="4195" t="s">
        <v>887</v>
      </c>
      <c r="K407" s="2631">
        <f t="shared" si="12"/>
        <v>6.0200000000000014</v>
      </c>
      <c r="L407" s="4668">
        <f t="shared" si="25"/>
        <v>44506.740000000013</v>
      </c>
      <c r="M407" s="4197"/>
      <c r="N407" s="4198" t="s">
        <v>13475</v>
      </c>
    </row>
    <row r="408" spans="1:14" s="3917" customFormat="1">
      <c r="A408" s="4191">
        <v>36</v>
      </c>
      <c r="B408" s="4192"/>
      <c r="C408" s="4193">
        <v>44</v>
      </c>
      <c r="D408" s="4192" t="s">
        <v>12538</v>
      </c>
      <c r="E408" s="4194">
        <v>0</v>
      </c>
      <c r="F408" s="4151" t="s">
        <v>570</v>
      </c>
      <c r="G408" s="4195" t="s">
        <v>570</v>
      </c>
      <c r="H408" s="4194">
        <v>7.09</v>
      </c>
      <c r="I408" s="4151" t="s">
        <v>887</v>
      </c>
      <c r="J408" s="4195" t="s">
        <v>887</v>
      </c>
      <c r="K408" s="2631">
        <f t="shared" si="12"/>
        <v>7.09</v>
      </c>
      <c r="L408" s="4668">
        <f t="shared" si="25"/>
        <v>44509.750000000015</v>
      </c>
      <c r="M408" s="4197"/>
      <c r="N408" s="4198" t="s">
        <v>10971</v>
      </c>
    </row>
    <row r="409" spans="1:14" s="3917" customFormat="1">
      <c r="A409" s="4191">
        <v>36</v>
      </c>
      <c r="B409" s="4192"/>
      <c r="C409" s="4193">
        <v>803</v>
      </c>
      <c r="D409" s="4192" t="s">
        <v>21598</v>
      </c>
      <c r="E409" s="4194">
        <v>0</v>
      </c>
      <c r="F409" s="4151" t="s">
        <v>149</v>
      </c>
      <c r="G409" s="4195" t="s">
        <v>16273</v>
      </c>
      <c r="H409" s="4194">
        <v>0.9</v>
      </c>
      <c r="I409" s="4151" t="s">
        <v>875</v>
      </c>
      <c r="J409" s="4195" t="s">
        <v>33</v>
      </c>
      <c r="K409" s="2631">
        <f t="shared" si="12"/>
        <v>0.9</v>
      </c>
      <c r="L409" s="4668">
        <f t="shared" si="25"/>
        <v>44513.295000000013</v>
      </c>
      <c r="M409" s="4197"/>
      <c r="N409" s="4198" t="s">
        <v>10971</v>
      </c>
    </row>
    <row r="410" spans="1:14" s="3917" customFormat="1">
      <c r="A410" s="4191">
        <v>36</v>
      </c>
      <c r="B410" s="4278"/>
      <c r="C410" s="4193">
        <v>743</v>
      </c>
      <c r="D410" s="4278" t="s">
        <v>10972</v>
      </c>
      <c r="E410" s="4194">
        <v>0</v>
      </c>
      <c r="F410" s="4672" t="s">
        <v>149</v>
      </c>
      <c r="G410" s="4673" t="s">
        <v>12538</v>
      </c>
      <c r="H410" s="4194">
        <v>0.84</v>
      </c>
      <c r="I410" s="4672" t="s">
        <v>570</v>
      </c>
      <c r="J410" s="4673" t="s">
        <v>570</v>
      </c>
      <c r="K410" s="2631">
        <f t="shared" si="12"/>
        <v>0.84</v>
      </c>
      <c r="L410" s="4668">
        <f t="shared" si="25"/>
        <v>44513.74500000001</v>
      </c>
      <c r="M410" s="4670"/>
      <c r="N410" s="4198" t="s">
        <v>10971</v>
      </c>
    </row>
    <row r="411" spans="1:14" s="3917" customFormat="1">
      <c r="A411" s="4191">
        <v>36</v>
      </c>
      <c r="B411" s="4278"/>
      <c r="C411" s="4193">
        <v>742</v>
      </c>
      <c r="D411" s="4278" t="s">
        <v>21599</v>
      </c>
      <c r="E411" s="4194">
        <v>0</v>
      </c>
      <c r="F411" s="4672" t="s">
        <v>703</v>
      </c>
      <c r="G411" s="4673" t="s">
        <v>20172</v>
      </c>
      <c r="H411" s="4194">
        <v>0.56999999999999995</v>
      </c>
      <c r="I411" s="4672" t="s">
        <v>875</v>
      </c>
      <c r="J411" s="4673" t="s">
        <v>33</v>
      </c>
      <c r="K411" s="2631">
        <f t="shared" ref="K411:K435" si="26">H411-E411</f>
        <v>0.56999999999999995</v>
      </c>
      <c r="L411" s="4668">
        <f t="shared" si="25"/>
        <v>44514.165000000008</v>
      </c>
      <c r="M411" s="4670"/>
      <c r="N411" s="4198" t="s">
        <v>10971</v>
      </c>
    </row>
    <row r="412" spans="1:14" s="3917" customFormat="1">
      <c r="A412" s="4191">
        <v>36</v>
      </c>
      <c r="B412" s="4278"/>
      <c r="C412" s="4193" t="s">
        <v>570</v>
      </c>
      <c r="D412" s="4278" t="s">
        <v>570</v>
      </c>
      <c r="E412" s="4194">
        <v>25.37</v>
      </c>
      <c r="F412" s="4672" t="s">
        <v>11245</v>
      </c>
      <c r="G412" s="4673" t="s">
        <v>11245</v>
      </c>
      <c r="H412" s="4194">
        <v>37.409999999999997</v>
      </c>
      <c r="I412" s="4672" t="s">
        <v>3177</v>
      </c>
      <c r="J412" s="4673" t="s">
        <v>2662</v>
      </c>
      <c r="K412" s="2631">
        <f t="shared" si="26"/>
        <v>12.039999999999996</v>
      </c>
      <c r="L412" s="4668">
        <f t="shared" si="25"/>
        <v>44514.450000000012</v>
      </c>
      <c r="M412" s="4670"/>
      <c r="N412" s="4198" t="s">
        <v>10971</v>
      </c>
    </row>
    <row r="413" spans="1:14" s="3917" customFormat="1">
      <c r="A413" s="4191">
        <v>36</v>
      </c>
      <c r="B413" s="4278"/>
      <c r="C413" s="4193">
        <v>55</v>
      </c>
      <c r="D413" s="4278" t="s">
        <v>12534</v>
      </c>
      <c r="E413" s="4194">
        <v>0</v>
      </c>
      <c r="F413" s="4672" t="s">
        <v>570</v>
      </c>
      <c r="G413" s="4673" t="s">
        <v>570</v>
      </c>
      <c r="H413" s="4194">
        <v>5.69</v>
      </c>
      <c r="I413" s="4672" t="s">
        <v>47</v>
      </c>
      <c r="J413" s="4673" t="s">
        <v>11901</v>
      </c>
      <c r="K413" s="2631">
        <f t="shared" si="26"/>
        <v>5.69</v>
      </c>
      <c r="L413" s="4668">
        <f t="shared" si="25"/>
        <v>44520.470000000008</v>
      </c>
      <c r="M413" s="4670"/>
      <c r="N413" s="4198" t="s">
        <v>10971</v>
      </c>
    </row>
    <row r="414" spans="1:14" s="3917" customFormat="1">
      <c r="A414" s="4191">
        <v>36</v>
      </c>
      <c r="B414" s="4278"/>
      <c r="C414" s="4193" t="s">
        <v>887</v>
      </c>
      <c r="D414" s="4278" t="s">
        <v>887</v>
      </c>
      <c r="E414" s="4194">
        <v>10.02</v>
      </c>
      <c r="F414" s="4672" t="s">
        <v>4977</v>
      </c>
      <c r="G414" s="4673" t="s">
        <v>4977</v>
      </c>
      <c r="H414" s="4194">
        <v>27.57</v>
      </c>
      <c r="I414" s="4672" t="s">
        <v>3177</v>
      </c>
      <c r="J414" s="4673" t="s">
        <v>884</v>
      </c>
      <c r="K414" s="2631">
        <f t="shared" si="26"/>
        <v>17.55</v>
      </c>
      <c r="L414" s="4668">
        <f t="shared" si="25"/>
        <v>44523.31500000001</v>
      </c>
      <c r="M414" s="4670"/>
      <c r="N414" s="4671" t="s">
        <v>11278</v>
      </c>
    </row>
    <row r="415" spans="1:14" s="3917" customFormat="1">
      <c r="A415" s="4191">
        <v>36</v>
      </c>
      <c r="B415" s="4278"/>
      <c r="C415" s="4193">
        <v>667</v>
      </c>
      <c r="D415" s="4278" t="s">
        <v>11609</v>
      </c>
      <c r="E415" s="4194">
        <v>0</v>
      </c>
      <c r="F415" s="4672" t="s">
        <v>14277</v>
      </c>
      <c r="G415" s="4673" t="s">
        <v>11608</v>
      </c>
      <c r="H415" s="4194">
        <v>1.58</v>
      </c>
      <c r="I415" s="4672" t="s">
        <v>566</v>
      </c>
      <c r="J415" s="4673" t="s">
        <v>11611</v>
      </c>
      <c r="K415" s="2631">
        <f t="shared" si="26"/>
        <v>1.58</v>
      </c>
      <c r="L415" s="4668">
        <f t="shared" si="25"/>
        <v>44532.090000000011</v>
      </c>
      <c r="M415" s="4670"/>
      <c r="N415" s="4671" t="s">
        <v>11278</v>
      </c>
    </row>
    <row r="416" spans="1:14" s="3917" customFormat="1">
      <c r="A416" s="4191">
        <v>36</v>
      </c>
      <c r="B416" s="4278"/>
      <c r="C416" s="4193" t="s">
        <v>1715</v>
      </c>
      <c r="D416" s="4278" t="s">
        <v>1715</v>
      </c>
      <c r="E416" s="4194">
        <v>0</v>
      </c>
      <c r="F416" s="4672" t="s">
        <v>237</v>
      </c>
      <c r="G416" s="4673" t="s">
        <v>237</v>
      </c>
      <c r="H416" s="4194">
        <v>9.0299999999999994</v>
      </c>
      <c r="I416" s="4672" t="s">
        <v>887</v>
      </c>
      <c r="J416" s="4673" t="s">
        <v>887</v>
      </c>
      <c r="K416" s="2631">
        <f t="shared" si="26"/>
        <v>9.0299999999999994</v>
      </c>
      <c r="L416" s="4668">
        <f t="shared" si="25"/>
        <v>44532.880000000012</v>
      </c>
      <c r="M416" s="4670"/>
      <c r="N416" s="4671" t="s">
        <v>11278</v>
      </c>
    </row>
    <row r="417" spans="1:14" s="3917" customFormat="1">
      <c r="A417" s="4191">
        <v>36</v>
      </c>
      <c r="B417" s="4278"/>
      <c r="C417" s="4193">
        <v>804</v>
      </c>
      <c r="D417" s="4278" t="s">
        <v>11284</v>
      </c>
      <c r="E417" s="4194">
        <v>0</v>
      </c>
      <c r="F417" s="4672" t="s">
        <v>1715</v>
      </c>
      <c r="G417" s="4673" t="s">
        <v>1715</v>
      </c>
      <c r="H417" s="4194">
        <v>1.06</v>
      </c>
      <c r="I417" s="4672" t="s">
        <v>875</v>
      </c>
      <c r="J417" s="4673" t="s">
        <v>33</v>
      </c>
      <c r="K417" s="2631">
        <f t="shared" si="26"/>
        <v>1.06</v>
      </c>
      <c r="L417" s="4668">
        <f t="shared" si="25"/>
        <v>44537.395000000011</v>
      </c>
      <c r="M417" s="4670"/>
      <c r="N417" s="4671" t="s">
        <v>11278</v>
      </c>
    </row>
    <row r="418" spans="1:14" s="3917" customFormat="1">
      <c r="A418" s="4191">
        <v>36</v>
      </c>
      <c r="B418" s="4669"/>
      <c r="C418" s="4193">
        <v>505</v>
      </c>
      <c r="D418" s="4669" t="s">
        <v>11281</v>
      </c>
      <c r="E418" s="4194">
        <v>0</v>
      </c>
      <c r="F418" s="4672" t="s">
        <v>570</v>
      </c>
      <c r="G418" s="4673" t="s">
        <v>570</v>
      </c>
      <c r="H418" s="4194">
        <v>1.89</v>
      </c>
      <c r="I418" s="4672" t="s">
        <v>1715</v>
      </c>
      <c r="J418" s="4673" t="s">
        <v>1715</v>
      </c>
      <c r="K418" s="2631">
        <f t="shared" si="26"/>
        <v>1.89</v>
      </c>
      <c r="L418" s="4668">
        <f t="shared" si="25"/>
        <v>44537.92500000001</v>
      </c>
      <c r="M418" s="4670"/>
      <c r="N418" s="4671" t="s">
        <v>4945</v>
      </c>
    </row>
    <row r="419" spans="1:14" s="3917" customFormat="1">
      <c r="A419" s="4191">
        <v>36</v>
      </c>
      <c r="B419" s="4278"/>
      <c r="C419" s="4193">
        <v>807</v>
      </c>
      <c r="D419" s="4278" t="s">
        <v>21600</v>
      </c>
      <c r="E419" s="4194">
        <v>0</v>
      </c>
      <c r="F419" s="4672" t="s">
        <v>156</v>
      </c>
      <c r="G419" s="4673" t="s">
        <v>11257</v>
      </c>
      <c r="H419" s="4194">
        <v>0.1</v>
      </c>
      <c r="I419" s="4672" t="s">
        <v>875</v>
      </c>
      <c r="J419" s="4673" t="s">
        <v>33</v>
      </c>
      <c r="K419" s="2631">
        <f t="shared" si="26"/>
        <v>0.1</v>
      </c>
      <c r="L419" s="4668">
        <f t="shared" si="25"/>
        <v>44538.87000000001</v>
      </c>
      <c r="M419" s="4670"/>
      <c r="N419" s="4671" t="s">
        <v>11278</v>
      </c>
    </row>
    <row r="420" spans="1:14" s="3917" customFormat="1">
      <c r="A420" s="4191">
        <v>36</v>
      </c>
      <c r="B420" s="4278"/>
      <c r="C420" s="4193">
        <v>808</v>
      </c>
      <c r="D420" s="4278" t="s">
        <v>10460</v>
      </c>
      <c r="E420" s="4194">
        <v>0</v>
      </c>
      <c r="F420" s="4672" t="s">
        <v>737</v>
      </c>
      <c r="G420" s="4673" t="s">
        <v>11258</v>
      </c>
      <c r="H420" s="4194">
        <v>0.08</v>
      </c>
      <c r="I420" s="4672" t="s">
        <v>875</v>
      </c>
      <c r="J420" s="4673" t="s">
        <v>33</v>
      </c>
      <c r="K420" s="2631">
        <f t="shared" si="26"/>
        <v>0.08</v>
      </c>
      <c r="L420" s="4668">
        <f t="shared" si="25"/>
        <v>44538.920000000013</v>
      </c>
      <c r="M420" s="4670"/>
      <c r="N420" s="4671" t="s">
        <v>4945</v>
      </c>
    </row>
    <row r="421" spans="1:14" s="3917" customFormat="1">
      <c r="A421" s="4191">
        <v>36</v>
      </c>
      <c r="B421" s="4278"/>
      <c r="C421" s="4193">
        <v>809</v>
      </c>
      <c r="D421" s="4278" t="s">
        <v>11306</v>
      </c>
      <c r="E421" s="4194">
        <v>0</v>
      </c>
      <c r="F421" s="4672" t="s">
        <v>737</v>
      </c>
      <c r="G421" s="4673" t="s">
        <v>11258</v>
      </c>
      <c r="H421" s="4194">
        <v>0.08</v>
      </c>
      <c r="I421" s="4672" t="s">
        <v>875</v>
      </c>
      <c r="J421" s="4673" t="s">
        <v>33</v>
      </c>
      <c r="K421" s="2631">
        <f t="shared" si="26"/>
        <v>0.08</v>
      </c>
      <c r="L421" s="4668">
        <f t="shared" si="25"/>
        <v>44538.960000000014</v>
      </c>
      <c r="M421" s="4670"/>
      <c r="N421" s="4671" t="s">
        <v>11278</v>
      </c>
    </row>
    <row r="422" spans="1:14" s="3917" customFormat="1">
      <c r="A422" s="4191">
        <v>36</v>
      </c>
      <c r="B422" s="4278"/>
      <c r="C422" s="4193" t="s">
        <v>3379</v>
      </c>
      <c r="D422" s="4278" t="s">
        <v>3379</v>
      </c>
      <c r="E422" s="4194">
        <v>0</v>
      </c>
      <c r="F422" s="4672" t="s">
        <v>887</v>
      </c>
      <c r="G422" s="4673" t="s">
        <v>887</v>
      </c>
      <c r="H422" s="4194">
        <v>2.72</v>
      </c>
      <c r="I422" s="4672" t="s">
        <v>3177</v>
      </c>
      <c r="J422" s="4673" t="s">
        <v>2662</v>
      </c>
      <c r="K422" s="2631">
        <f t="shared" si="26"/>
        <v>2.72</v>
      </c>
      <c r="L422" s="4668">
        <f t="shared" si="25"/>
        <v>44539.000000000015</v>
      </c>
      <c r="M422" s="4670"/>
      <c r="N422" s="4671" t="s">
        <v>11278</v>
      </c>
    </row>
    <row r="423" spans="1:14" s="3917" customFormat="1">
      <c r="A423" s="4191">
        <v>36</v>
      </c>
      <c r="B423" s="4278"/>
      <c r="C423" s="4193" t="s">
        <v>1718</v>
      </c>
      <c r="D423" s="4278" t="s">
        <v>1718</v>
      </c>
      <c r="E423" s="4194">
        <v>0</v>
      </c>
      <c r="F423" s="4672" t="s">
        <v>237</v>
      </c>
      <c r="G423" s="4673" t="s">
        <v>237</v>
      </c>
      <c r="H423" s="4194">
        <v>5.49</v>
      </c>
      <c r="I423" s="4672" t="s">
        <v>887</v>
      </c>
      <c r="J423" s="4673" t="s">
        <v>887</v>
      </c>
      <c r="K423" s="2631">
        <f t="shared" si="26"/>
        <v>5.49</v>
      </c>
      <c r="L423" s="4668">
        <f t="shared" si="25"/>
        <v>44540.360000000015</v>
      </c>
      <c r="M423" s="4670"/>
      <c r="N423" s="4683" t="s">
        <v>21605</v>
      </c>
    </row>
    <row r="424" spans="1:14" s="3917" customFormat="1">
      <c r="A424" s="4191">
        <v>36</v>
      </c>
      <c r="B424" s="4278"/>
      <c r="C424" s="4193" t="s">
        <v>11229</v>
      </c>
      <c r="D424" s="4278" t="s">
        <v>11229</v>
      </c>
      <c r="E424" s="4194">
        <v>0</v>
      </c>
      <c r="F424" s="4672" t="s">
        <v>237</v>
      </c>
      <c r="G424" s="4673" t="s">
        <v>237</v>
      </c>
      <c r="H424" s="4194">
        <v>4.5199999999999996</v>
      </c>
      <c r="I424" s="4672" t="s">
        <v>887</v>
      </c>
      <c r="J424" s="4673" t="s">
        <v>887</v>
      </c>
      <c r="K424" s="2631">
        <f t="shared" si="26"/>
        <v>4.5199999999999996</v>
      </c>
      <c r="L424" s="4668">
        <f t="shared" si="25"/>
        <v>44543.105000000018</v>
      </c>
      <c r="M424" s="4670"/>
      <c r="N424" s="4683" t="s">
        <v>21605</v>
      </c>
    </row>
    <row r="425" spans="1:14" s="3917" customFormat="1">
      <c r="A425" s="4191">
        <v>36</v>
      </c>
      <c r="B425" s="4278"/>
      <c r="C425" s="4193" t="s">
        <v>237</v>
      </c>
      <c r="D425" s="4278" t="s">
        <v>237</v>
      </c>
      <c r="E425" s="4194">
        <v>10.199999999999999</v>
      </c>
      <c r="F425" s="4672" t="s">
        <v>3072</v>
      </c>
      <c r="G425" s="4673" t="s">
        <v>20166</v>
      </c>
      <c r="H425" s="4194">
        <v>29.83</v>
      </c>
      <c r="I425" s="4672" t="s">
        <v>3177</v>
      </c>
      <c r="J425" s="4673" t="s">
        <v>886</v>
      </c>
      <c r="K425" s="2631">
        <f t="shared" si="26"/>
        <v>19.63</v>
      </c>
      <c r="L425" s="4668">
        <f t="shared" si="25"/>
        <v>44545.36500000002</v>
      </c>
      <c r="M425" s="4670"/>
      <c r="N425" s="4589" t="s">
        <v>4945</v>
      </c>
    </row>
    <row r="426" spans="1:14" s="3917" customFormat="1">
      <c r="A426" s="4191">
        <v>36</v>
      </c>
      <c r="B426" s="4278"/>
      <c r="C426" s="4193">
        <v>513</v>
      </c>
      <c r="D426" s="4278" t="s">
        <v>11243</v>
      </c>
      <c r="E426" s="4194">
        <v>1.17</v>
      </c>
      <c r="F426" s="4672" t="s">
        <v>4977</v>
      </c>
      <c r="G426" s="4673" t="s">
        <v>4977</v>
      </c>
      <c r="H426" s="4194">
        <v>1.52</v>
      </c>
      <c r="I426" s="4672" t="s">
        <v>237</v>
      </c>
      <c r="J426" s="4673" t="s">
        <v>237</v>
      </c>
      <c r="K426" s="2631">
        <f t="shared" si="26"/>
        <v>0.35000000000000009</v>
      </c>
      <c r="L426" s="4668">
        <f t="shared" si="25"/>
        <v>44555.180000000022</v>
      </c>
      <c r="M426" s="4670"/>
      <c r="N426" s="4589" t="s">
        <v>4945</v>
      </c>
    </row>
    <row r="427" spans="1:14" s="3917" customFormat="1">
      <c r="A427" s="4191">
        <v>36</v>
      </c>
      <c r="B427" s="4278"/>
      <c r="C427" s="4193">
        <v>26</v>
      </c>
      <c r="D427" s="4278" t="s">
        <v>9966</v>
      </c>
      <c r="E427" s="4194">
        <v>0</v>
      </c>
      <c r="F427" s="4672" t="s">
        <v>1755</v>
      </c>
      <c r="G427" s="4673" t="s">
        <v>1755</v>
      </c>
      <c r="H427" s="4194">
        <v>2.56</v>
      </c>
      <c r="I427" s="4672" t="s">
        <v>57</v>
      </c>
      <c r="J427" s="4673" t="s">
        <v>9957</v>
      </c>
      <c r="K427" s="2631">
        <f t="shared" si="26"/>
        <v>2.56</v>
      </c>
      <c r="L427" s="4668">
        <f t="shared" si="25"/>
        <v>44555.355000000025</v>
      </c>
      <c r="M427" s="4670"/>
      <c r="N427" s="4589" t="s">
        <v>4945</v>
      </c>
    </row>
    <row r="428" spans="1:14" s="3917" customFormat="1">
      <c r="A428" s="4191">
        <v>36</v>
      </c>
      <c r="B428" s="4278"/>
      <c r="C428" s="4193">
        <v>26</v>
      </c>
      <c r="D428" s="4278" t="s">
        <v>9966</v>
      </c>
      <c r="E428" s="4194">
        <v>6.37</v>
      </c>
      <c r="F428" s="4672" t="s">
        <v>1206</v>
      </c>
      <c r="G428" s="4673" t="s">
        <v>9947</v>
      </c>
      <c r="H428" s="4194">
        <v>10.28</v>
      </c>
      <c r="I428" s="4672" t="s">
        <v>875</v>
      </c>
      <c r="J428" s="4673" t="s">
        <v>33</v>
      </c>
      <c r="K428" s="2631">
        <f t="shared" si="26"/>
        <v>3.9099999999999993</v>
      </c>
      <c r="L428" s="4668">
        <f t="shared" si="25"/>
        <v>44556.635000000024</v>
      </c>
      <c r="M428" s="4670"/>
      <c r="N428" s="4589" t="s">
        <v>4945</v>
      </c>
    </row>
    <row r="429" spans="1:14" s="3917" customFormat="1">
      <c r="A429" s="4191">
        <v>36</v>
      </c>
      <c r="B429" s="4278"/>
      <c r="C429" s="4193" t="s">
        <v>1755</v>
      </c>
      <c r="D429" s="4278" t="s">
        <v>1755</v>
      </c>
      <c r="E429" s="4194">
        <v>0</v>
      </c>
      <c r="F429" s="4672" t="s">
        <v>3177</v>
      </c>
      <c r="G429" s="4673" t="s">
        <v>3162</v>
      </c>
      <c r="H429" s="4194">
        <v>9.1199999999999992</v>
      </c>
      <c r="I429" s="4672" t="s">
        <v>237</v>
      </c>
      <c r="J429" s="4673" t="s">
        <v>237</v>
      </c>
      <c r="K429" s="2631">
        <f t="shared" si="26"/>
        <v>9.1199999999999992</v>
      </c>
      <c r="L429" s="4668">
        <f t="shared" si="25"/>
        <v>44558.590000000026</v>
      </c>
      <c r="M429" s="4670"/>
      <c r="N429" s="4589" t="s">
        <v>4949</v>
      </c>
    </row>
    <row r="430" spans="1:14" s="3917" customFormat="1">
      <c r="A430" s="4191">
        <v>36</v>
      </c>
      <c r="B430" s="4278"/>
      <c r="C430" s="4193">
        <v>357</v>
      </c>
      <c r="D430" s="4278" t="s">
        <v>10023</v>
      </c>
      <c r="E430" s="4194">
        <v>0</v>
      </c>
      <c r="F430" s="4672" t="s">
        <v>184</v>
      </c>
      <c r="G430" s="4673" t="s">
        <v>9966</v>
      </c>
      <c r="H430" s="4194">
        <v>0.51</v>
      </c>
      <c r="I430" s="4672" t="s">
        <v>1755</v>
      </c>
      <c r="J430" s="4673" t="s">
        <v>1755</v>
      </c>
      <c r="K430" s="2631">
        <f t="shared" si="26"/>
        <v>0.51</v>
      </c>
      <c r="L430" s="4668">
        <f t="shared" si="25"/>
        <v>44563.150000000023</v>
      </c>
      <c r="M430" s="4670"/>
      <c r="N430" s="4589" t="s">
        <v>4949</v>
      </c>
    </row>
    <row r="431" spans="1:14" s="3917" customFormat="1">
      <c r="A431" s="4191">
        <v>36</v>
      </c>
      <c r="B431" s="4278"/>
      <c r="C431" s="4193">
        <v>126</v>
      </c>
      <c r="D431" s="4278" t="s">
        <v>21601</v>
      </c>
      <c r="E431" s="4194">
        <v>0</v>
      </c>
      <c r="F431" s="4672" t="s">
        <v>161</v>
      </c>
      <c r="G431" s="4673" t="s">
        <v>9951</v>
      </c>
      <c r="H431" s="4194">
        <v>0.12</v>
      </c>
      <c r="I431" s="4672" t="s">
        <v>875</v>
      </c>
      <c r="J431" s="4673" t="s">
        <v>33</v>
      </c>
      <c r="K431" s="2631">
        <f t="shared" si="26"/>
        <v>0.12</v>
      </c>
      <c r="L431" s="4668">
        <f t="shared" si="25"/>
        <v>44563.405000000021</v>
      </c>
      <c r="M431" s="4670"/>
      <c r="N431" s="4589" t="s">
        <v>4949</v>
      </c>
    </row>
    <row r="432" spans="1:14" s="3917" customFormat="1">
      <c r="A432" s="4191">
        <v>36</v>
      </c>
      <c r="B432" s="4278"/>
      <c r="C432" s="4193">
        <v>281</v>
      </c>
      <c r="D432" s="4278" t="s">
        <v>9968</v>
      </c>
      <c r="E432" s="4194">
        <v>0</v>
      </c>
      <c r="F432" s="4672" t="s">
        <v>237</v>
      </c>
      <c r="G432" s="4673" t="s">
        <v>237</v>
      </c>
      <c r="H432" s="4194">
        <v>2.35</v>
      </c>
      <c r="I432" s="4672" t="s">
        <v>649</v>
      </c>
      <c r="J432" s="4673" t="s">
        <v>9969</v>
      </c>
      <c r="K432" s="2631">
        <f t="shared" si="26"/>
        <v>2.35</v>
      </c>
      <c r="L432" s="4668">
        <f t="shared" si="25"/>
        <v>44563.465000000018</v>
      </c>
      <c r="M432" s="4670"/>
      <c r="N432" s="4589" t="s">
        <v>4949</v>
      </c>
    </row>
    <row r="433" spans="1:14" s="3917" customFormat="1">
      <c r="A433" s="4191">
        <v>36</v>
      </c>
      <c r="B433" s="4278"/>
      <c r="C433" s="4193">
        <v>67</v>
      </c>
      <c r="D433" s="4192" t="s">
        <v>10035</v>
      </c>
      <c r="E433" s="4194">
        <v>0</v>
      </c>
      <c r="F433" s="4672" t="s">
        <v>1759</v>
      </c>
      <c r="G433" s="4673" t="s">
        <v>1759</v>
      </c>
      <c r="H433" s="4194">
        <v>2.6</v>
      </c>
      <c r="I433" s="4672" t="s">
        <v>237</v>
      </c>
      <c r="J433" s="4673" t="s">
        <v>237</v>
      </c>
      <c r="K433" s="2631">
        <f t="shared" si="26"/>
        <v>2.6</v>
      </c>
      <c r="L433" s="4668">
        <f t="shared" si="25"/>
        <v>44564.640000000021</v>
      </c>
      <c r="M433" s="4670"/>
      <c r="N433" s="4589" t="s">
        <v>4949</v>
      </c>
    </row>
    <row r="434" spans="1:14" s="3917" customFormat="1">
      <c r="A434" s="4191">
        <v>36</v>
      </c>
      <c r="B434" s="4192"/>
      <c r="C434" s="4193">
        <v>68</v>
      </c>
      <c r="D434" s="4192" t="s">
        <v>19901</v>
      </c>
      <c r="E434" s="4194">
        <v>0.99</v>
      </c>
      <c r="F434" s="4672" t="s">
        <v>570</v>
      </c>
      <c r="G434" s="4673" t="s">
        <v>570</v>
      </c>
      <c r="H434" s="4194">
        <v>2.08</v>
      </c>
      <c r="I434" s="4672" t="s">
        <v>153</v>
      </c>
      <c r="J434" s="4673" t="s">
        <v>10035</v>
      </c>
      <c r="K434" s="2631">
        <f t="shared" si="26"/>
        <v>1.0900000000000001</v>
      </c>
      <c r="L434" s="4668">
        <f t="shared" si="25"/>
        <v>44565.940000000024</v>
      </c>
      <c r="M434" s="4197"/>
      <c r="N434" s="4589" t="s">
        <v>4949</v>
      </c>
    </row>
    <row r="435" spans="1:14" s="3917" customFormat="1">
      <c r="A435" s="4191">
        <v>36</v>
      </c>
      <c r="B435" s="4278"/>
      <c r="C435" s="4193">
        <v>774</v>
      </c>
      <c r="D435" s="4278" t="s">
        <v>21602</v>
      </c>
      <c r="E435" s="4194">
        <v>0</v>
      </c>
      <c r="F435" s="4672" t="s">
        <v>1759</v>
      </c>
      <c r="G435" s="4673" t="s">
        <v>1759</v>
      </c>
      <c r="H435" s="4194">
        <v>1.25</v>
      </c>
      <c r="I435" s="4672" t="s">
        <v>3687</v>
      </c>
      <c r="J435" s="4673" t="s">
        <v>21602</v>
      </c>
      <c r="K435" s="2631">
        <f t="shared" si="26"/>
        <v>1.25</v>
      </c>
      <c r="L435" s="4668">
        <f t="shared" si="25"/>
        <v>44566.485000000022</v>
      </c>
      <c r="M435" s="4670"/>
      <c r="N435" s="4589" t="s">
        <v>4949</v>
      </c>
    </row>
    <row r="436" spans="1:14" s="1656" customFormat="1">
      <c r="A436" s="967"/>
      <c r="B436" s="968"/>
      <c r="C436" s="3278"/>
      <c r="D436" s="968"/>
      <c r="E436" s="969"/>
      <c r="F436" s="970"/>
      <c r="G436" s="971"/>
      <c r="H436" s="969"/>
      <c r="I436" s="970"/>
      <c r="J436" s="968"/>
      <c r="K436" s="972"/>
      <c r="L436" s="973"/>
      <c r="M436" s="966"/>
      <c r="N436" s="117"/>
    </row>
    <row r="437" spans="1:14" s="3917" customFormat="1">
      <c r="A437" s="4674"/>
      <c r="B437" s="4675"/>
      <c r="C437" s="4676"/>
      <c r="D437" s="1031" t="s">
        <v>21603</v>
      </c>
      <c r="E437" s="4677"/>
      <c r="F437" s="4678"/>
      <c r="G437" s="4679"/>
      <c r="H437" s="4677"/>
      <c r="I437" s="4678"/>
      <c r="J437" s="4675"/>
      <c r="K437" s="3220"/>
      <c r="L437" s="4680"/>
      <c r="M437" s="4681"/>
      <c r="N437" s="4682"/>
    </row>
    <row r="438" spans="1:14" s="3917" customFormat="1">
      <c r="A438" s="2799"/>
      <c r="B438" s="3148"/>
      <c r="C438" s="3284"/>
      <c r="D438" s="3218" t="s">
        <v>21604</v>
      </c>
      <c r="E438" s="2802"/>
      <c r="F438" s="2810"/>
      <c r="G438" s="3219"/>
      <c r="H438" s="2802"/>
      <c r="I438" s="2810"/>
      <c r="J438" s="3148"/>
      <c r="K438" s="3220"/>
      <c r="L438" s="3221"/>
      <c r="M438" s="3222"/>
      <c r="N438" s="3223" t="s">
        <v>16261</v>
      </c>
    </row>
    <row r="439" spans="1:14" s="3917" customFormat="1">
      <c r="A439" s="4191">
        <v>36</v>
      </c>
      <c r="B439" s="4278"/>
      <c r="C439" s="4193" t="s">
        <v>887</v>
      </c>
      <c r="D439" s="4278" t="s">
        <v>887</v>
      </c>
      <c r="E439" s="4194">
        <v>21.63</v>
      </c>
      <c r="F439" s="4151" t="s">
        <v>211</v>
      </c>
      <c r="G439" s="4262" t="s">
        <v>20342</v>
      </c>
      <c r="H439" s="4194">
        <v>27.57</v>
      </c>
      <c r="I439" s="4199" t="s">
        <v>3177</v>
      </c>
      <c r="J439" s="4260" t="s">
        <v>884</v>
      </c>
      <c r="K439" s="3224">
        <f t="shared" ref="K439:K445" si="27">H439-E439</f>
        <v>5.9400000000000013</v>
      </c>
      <c r="L439" s="4668">
        <v>44440</v>
      </c>
      <c r="M439" s="4213"/>
      <c r="N439" s="4279" t="s">
        <v>20343</v>
      </c>
    </row>
    <row r="440" spans="1:14" s="3917" customFormat="1">
      <c r="A440" s="4191">
        <v>36</v>
      </c>
      <c r="B440" s="4260"/>
      <c r="C440" s="4193" t="s">
        <v>1428</v>
      </c>
      <c r="D440" s="4260" t="s">
        <v>1428</v>
      </c>
      <c r="E440" s="4194">
        <v>7.5</v>
      </c>
      <c r="F440" s="4151"/>
      <c r="G440" s="4262"/>
      <c r="H440" s="4194">
        <v>9.17</v>
      </c>
      <c r="I440" s="4199" t="s">
        <v>3177</v>
      </c>
      <c r="J440" s="4260" t="s">
        <v>235</v>
      </c>
      <c r="K440" s="3224">
        <f t="shared" si="27"/>
        <v>1.67</v>
      </c>
      <c r="L440" s="4668">
        <f>L439+7</f>
        <v>44447</v>
      </c>
      <c r="M440" s="4213"/>
      <c r="N440" s="4279" t="s">
        <v>20344</v>
      </c>
    </row>
    <row r="441" spans="1:14" s="3917" customFormat="1">
      <c r="A441" s="4191">
        <v>36</v>
      </c>
      <c r="B441" s="4260"/>
      <c r="C441" s="4193" t="s">
        <v>127</v>
      </c>
      <c r="D441" s="4260" t="s">
        <v>12506</v>
      </c>
      <c r="E441" s="4194">
        <v>4.9000000000000004</v>
      </c>
      <c r="F441" s="4151"/>
      <c r="G441" s="4262"/>
      <c r="H441" s="4194">
        <v>10.199999999999999</v>
      </c>
      <c r="I441" s="4199" t="s">
        <v>12434</v>
      </c>
      <c r="J441" s="4260" t="s">
        <v>12434</v>
      </c>
      <c r="K441" s="3224">
        <f t="shared" si="27"/>
        <v>5.2999999999999989</v>
      </c>
      <c r="L441" s="4668">
        <f t="shared" ref="L441:L445" si="28">L440+7</f>
        <v>44454</v>
      </c>
      <c r="M441" s="4213"/>
      <c r="N441" s="4279" t="s">
        <v>20344</v>
      </c>
    </row>
    <row r="442" spans="1:14" s="3917" customFormat="1">
      <c r="A442" s="4191">
        <v>36</v>
      </c>
      <c r="B442" s="4260"/>
      <c r="C442" s="4193" t="s">
        <v>3304</v>
      </c>
      <c r="D442" s="4260" t="s">
        <v>11755</v>
      </c>
      <c r="E442" s="4194">
        <v>0</v>
      </c>
      <c r="F442" s="4151" t="s">
        <v>246</v>
      </c>
      <c r="G442" s="4262" t="s">
        <v>9257</v>
      </c>
      <c r="H442" s="4194">
        <v>4.05</v>
      </c>
      <c r="I442" s="4199" t="s">
        <v>402</v>
      </c>
      <c r="J442" s="4260" t="s">
        <v>13488</v>
      </c>
      <c r="K442" s="3224">
        <f t="shared" si="27"/>
        <v>4.05</v>
      </c>
      <c r="L442" s="4668">
        <f t="shared" si="28"/>
        <v>44461</v>
      </c>
      <c r="M442" s="4213"/>
      <c r="N442" s="4279" t="s">
        <v>20344</v>
      </c>
    </row>
    <row r="443" spans="1:14" s="3917" customFormat="1">
      <c r="A443" s="4191">
        <v>36</v>
      </c>
      <c r="B443" s="4260"/>
      <c r="C443" s="4193" t="s">
        <v>1759</v>
      </c>
      <c r="D443" s="4260" t="s">
        <v>1759</v>
      </c>
      <c r="E443" s="4194">
        <v>5.43</v>
      </c>
      <c r="F443" s="4151" t="s">
        <v>46</v>
      </c>
      <c r="G443" s="4262" t="s">
        <v>7663</v>
      </c>
      <c r="H443" s="4194">
        <v>7</v>
      </c>
      <c r="I443" s="4199"/>
      <c r="J443" s="4260"/>
      <c r="K443" s="3224">
        <f t="shared" si="27"/>
        <v>1.5700000000000003</v>
      </c>
      <c r="L443" s="4668">
        <f t="shared" si="28"/>
        <v>44468</v>
      </c>
      <c r="M443" s="4213"/>
      <c r="N443" s="4279" t="s">
        <v>20346</v>
      </c>
    </row>
    <row r="444" spans="1:14" s="3917" customFormat="1">
      <c r="A444" s="4191">
        <v>36</v>
      </c>
      <c r="B444" s="4260"/>
      <c r="C444" s="4193" t="s">
        <v>57</v>
      </c>
      <c r="D444" s="4260" t="s">
        <v>20345</v>
      </c>
      <c r="E444" s="4194">
        <v>9.1300000000000008</v>
      </c>
      <c r="F444" s="4151" t="s">
        <v>960</v>
      </c>
      <c r="G444" s="4262" t="s">
        <v>9955</v>
      </c>
      <c r="H444" s="4194">
        <v>10.45</v>
      </c>
      <c r="I444" s="4199" t="s">
        <v>237</v>
      </c>
      <c r="J444" s="4260" t="s">
        <v>237</v>
      </c>
      <c r="K444" s="3224">
        <f t="shared" si="27"/>
        <v>1.3199999999999985</v>
      </c>
      <c r="L444" s="4668">
        <f t="shared" si="28"/>
        <v>44475</v>
      </c>
      <c r="M444" s="4213"/>
      <c r="N444" s="4279" t="s">
        <v>20346</v>
      </c>
    </row>
    <row r="445" spans="1:14" s="3917" customFormat="1">
      <c r="A445" s="4191">
        <v>36</v>
      </c>
      <c r="B445" s="4260"/>
      <c r="C445" s="4193" t="s">
        <v>270</v>
      </c>
      <c r="D445" s="4260" t="s">
        <v>12519</v>
      </c>
      <c r="E445" s="4194">
        <v>0</v>
      </c>
      <c r="F445" s="4151" t="s">
        <v>887</v>
      </c>
      <c r="G445" s="4262" t="s">
        <v>887</v>
      </c>
      <c r="H445" s="4194">
        <v>1</v>
      </c>
      <c r="I445" s="4199"/>
      <c r="J445" s="4260"/>
      <c r="K445" s="3224">
        <f t="shared" si="27"/>
        <v>1</v>
      </c>
      <c r="L445" s="4668">
        <f t="shared" si="28"/>
        <v>44482</v>
      </c>
      <c r="M445" s="4213"/>
      <c r="N445" s="4279" t="s">
        <v>20346</v>
      </c>
    </row>
    <row r="446" spans="1:14" s="1656" customFormat="1">
      <c r="A446" s="967"/>
      <c r="B446" s="968"/>
      <c r="C446" s="3278"/>
      <c r="D446" s="1031"/>
      <c r="E446" s="969"/>
      <c r="F446" s="970"/>
      <c r="G446" s="971"/>
      <c r="H446" s="969"/>
      <c r="I446" s="970"/>
      <c r="J446" s="968"/>
      <c r="K446" s="972"/>
      <c r="L446" s="973"/>
      <c r="M446" s="966"/>
      <c r="N446" s="117"/>
    </row>
    <row r="447" spans="1:14" s="3917" customFormat="1">
      <c r="A447" s="2799"/>
      <c r="B447" s="3148"/>
      <c r="C447" s="3284"/>
      <c r="D447" s="3218" t="s">
        <v>19903</v>
      </c>
      <c r="E447" s="2802"/>
      <c r="F447" s="2810"/>
      <c r="G447" s="3219"/>
      <c r="H447" s="2802"/>
      <c r="I447" s="2810"/>
      <c r="J447" s="3148"/>
      <c r="K447" s="3220"/>
      <c r="L447" s="3221"/>
      <c r="M447" s="3222"/>
      <c r="N447" s="3223" t="s">
        <v>16261</v>
      </c>
    </row>
    <row r="448" spans="1:14" s="3917" customFormat="1" ht="30">
      <c r="A448" s="73">
        <v>36</v>
      </c>
      <c r="B448" s="118"/>
      <c r="C448" s="3276">
        <v>28</v>
      </c>
      <c r="D448" s="118" t="s">
        <v>11901</v>
      </c>
      <c r="E448" s="121">
        <v>0</v>
      </c>
      <c r="F448" s="580" t="s">
        <v>3177</v>
      </c>
      <c r="G448" s="162" t="s">
        <v>884</v>
      </c>
      <c r="H448" s="121">
        <v>4.41</v>
      </c>
      <c r="I448" s="69" t="s">
        <v>240</v>
      </c>
      <c r="J448" s="118" t="s">
        <v>12021</v>
      </c>
      <c r="K448" s="2631">
        <f t="shared" ref="K448:K456" si="29">H448-E448</f>
        <v>4.41</v>
      </c>
      <c r="L448" s="294"/>
      <c r="M448" s="558"/>
      <c r="N448" s="2662" t="s">
        <v>16309</v>
      </c>
    </row>
    <row r="449" spans="1:14" s="3917" customFormat="1" ht="30">
      <c r="A449" s="2629">
        <v>36</v>
      </c>
      <c r="B449" s="2188"/>
      <c r="C449" s="3283">
        <v>907</v>
      </c>
      <c r="D449" s="2188" t="s">
        <v>10030</v>
      </c>
      <c r="E449" s="2630">
        <v>0</v>
      </c>
      <c r="F449" s="2199" t="s">
        <v>790</v>
      </c>
      <c r="G449" s="3158" t="s">
        <v>10024</v>
      </c>
      <c r="H449" s="2630">
        <v>1.49</v>
      </c>
      <c r="I449" s="2199" t="s">
        <v>875</v>
      </c>
      <c r="J449" s="2188" t="s">
        <v>33</v>
      </c>
      <c r="K449" s="2631">
        <f t="shared" si="29"/>
        <v>1.49</v>
      </c>
      <c r="L449" s="3225"/>
      <c r="M449" s="3159"/>
      <c r="N449" s="3228" t="s">
        <v>16308</v>
      </c>
    </row>
    <row r="450" spans="1:14" s="3917" customFormat="1" ht="30">
      <c r="A450" s="2629">
        <v>36</v>
      </c>
      <c r="B450" s="3287"/>
      <c r="C450" s="3283" t="s">
        <v>12434</v>
      </c>
      <c r="D450" s="3287" t="s">
        <v>12434</v>
      </c>
      <c r="E450" s="2630">
        <v>3.71</v>
      </c>
      <c r="F450" s="3630" t="s">
        <v>274</v>
      </c>
      <c r="G450" s="3632" t="s">
        <v>18148</v>
      </c>
      <c r="H450" s="2630">
        <v>5.38</v>
      </c>
      <c r="I450" s="3631" t="s">
        <v>274</v>
      </c>
      <c r="J450" s="3287" t="s">
        <v>12433</v>
      </c>
      <c r="K450" s="2631">
        <f t="shared" si="29"/>
        <v>1.67</v>
      </c>
      <c r="L450" s="3159"/>
      <c r="M450" s="3159"/>
      <c r="N450" s="3633" t="s">
        <v>18149</v>
      </c>
    </row>
    <row r="451" spans="1:14" s="3917" customFormat="1">
      <c r="A451" s="2629">
        <v>36</v>
      </c>
      <c r="B451" s="3287"/>
      <c r="C451" s="3283" t="s">
        <v>3379</v>
      </c>
      <c r="D451" s="3287" t="s">
        <v>3379</v>
      </c>
      <c r="E451" s="2630">
        <v>0</v>
      </c>
      <c r="F451" s="3630" t="s">
        <v>887</v>
      </c>
      <c r="G451" s="3158" t="s">
        <v>887</v>
      </c>
      <c r="H451" s="2630">
        <v>2.72</v>
      </c>
      <c r="I451" s="3630" t="s">
        <v>3177</v>
      </c>
      <c r="J451" s="3287" t="s">
        <v>2662</v>
      </c>
      <c r="K451" s="2631">
        <f t="shared" si="29"/>
        <v>2.72</v>
      </c>
      <c r="L451" s="3159"/>
      <c r="M451" s="3159"/>
      <c r="N451" s="3633" t="s">
        <v>18149</v>
      </c>
    </row>
    <row r="452" spans="1:14" s="3917" customFormat="1">
      <c r="A452" s="2629">
        <v>36</v>
      </c>
      <c r="B452" s="3287"/>
      <c r="C452" s="3283" t="s">
        <v>237</v>
      </c>
      <c r="D452" s="3287" t="s">
        <v>237</v>
      </c>
      <c r="E452" s="2630">
        <v>22.79</v>
      </c>
      <c r="F452" s="3630" t="s">
        <v>794</v>
      </c>
      <c r="G452" s="3158" t="s">
        <v>18150</v>
      </c>
      <c r="H452" s="2630">
        <v>29.83</v>
      </c>
      <c r="I452" s="3630" t="s">
        <v>3177</v>
      </c>
      <c r="J452" s="3287" t="s">
        <v>886</v>
      </c>
      <c r="K452" s="2631">
        <f t="shared" si="29"/>
        <v>7.0399999999999991</v>
      </c>
      <c r="L452" s="3159"/>
      <c r="M452" s="3159"/>
      <c r="N452" s="3633" t="s">
        <v>18149</v>
      </c>
    </row>
    <row r="453" spans="1:14" s="3917" customFormat="1">
      <c r="A453" s="2629">
        <v>36</v>
      </c>
      <c r="B453" s="3287"/>
      <c r="C453" s="3283">
        <v>33</v>
      </c>
      <c r="D453" s="3287" t="s">
        <v>12021</v>
      </c>
      <c r="E453" s="2630">
        <v>0</v>
      </c>
      <c r="F453" s="3630" t="s">
        <v>803</v>
      </c>
      <c r="G453" s="3158" t="s">
        <v>18151</v>
      </c>
      <c r="H453" s="2630">
        <v>0.35</v>
      </c>
      <c r="I453" s="3631" t="s">
        <v>18152</v>
      </c>
      <c r="J453" s="3287" t="s">
        <v>18153</v>
      </c>
      <c r="K453" s="2631">
        <f t="shared" si="29"/>
        <v>0.35</v>
      </c>
      <c r="L453" s="3159"/>
      <c r="M453" s="3159"/>
      <c r="N453" s="3633" t="s">
        <v>18149</v>
      </c>
    </row>
    <row r="454" spans="1:14" s="3917" customFormat="1">
      <c r="A454" s="4191">
        <v>36</v>
      </c>
      <c r="B454" s="4212"/>
      <c r="C454" s="4193">
        <v>71</v>
      </c>
      <c r="D454" s="119" t="s">
        <v>4850</v>
      </c>
      <c r="E454" s="121">
        <v>0</v>
      </c>
      <c r="F454" s="69" t="s">
        <v>875</v>
      </c>
      <c r="G454" s="69" t="s">
        <v>33</v>
      </c>
      <c r="H454" s="121">
        <v>5.22</v>
      </c>
      <c r="I454" s="69" t="s">
        <v>1755</v>
      </c>
      <c r="J454" s="118" t="s">
        <v>9056</v>
      </c>
      <c r="K454" s="2631">
        <f t="shared" si="29"/>
        <v>5.22</v>
      </c>
      <c r="L454" s="4213" t="s">
        <v>19894</v>
      </c>
      <c r="M454" s="4213" t="s">
        <v>19894</v>
      </c>
      <c r="N454" s="4214"/>
    </row>
    <row r="455" spans="1:14" s="3917" customFormat="1">
      <c r="A455" s="4191">
        <v>36</v>
      </c>
      <c r="B455" s="4212"/>
      <c r="C455" s="4193" t="s">
        <v>237</v>
      </c>
      <c r="D455" s="4261" t="s">
        <v>237</v>
      </c>
      <c r="E455" s="4194">
        <v>0</v>
      </c>
      <c r="F455" s="4199" t="s">
        <v>3177</v>
      </c>
      <c r="G455" s="4262" t="s">
        <v>235</v>
      </c>
      <c r="H455" s="4194">
        <v>10.220000000000001</v>
      </c>
      <c r="I455" s="4151" t="s">
        <v>3072</v>
      </c>
      <c r="J455" s="4262" t="s">
        <v>20166</v>
      </c>
      <c r="K455" s="2631">
        <f t="shared" si="29"/>
        <v>10.220000000000001</v>
      </c>
      <c r="L455" s="4196" t="s">
        <v>19965</v>
      </c>
      <c r="M455" s="4213" t="s">
        <v>19965</v>
      </c>
      <c r="N455" s="4263" t="s">
        <v>20167</v>
      </c>
    </row>
    <row r="456" spans="1:14" s="3917" customFormat="1">
      <c r="A456" s="2629">
        <v>36</v>
      </c>
      <c r="B456" s="2188"/>
      <c r="C456" s="3283">
        <v>741</v>
      </c>
      <c r="D456" s="2188" t="s">
        <v>20172</v>
      </c>
      <c r="E456" s="2630">
        <v>0</v>
      </c>
      <c r="F456" s="2199" t="s">
        <v>149</v>
      </c>
      <c r="G456" s="3158" t="s">
        <v>12538</v>
      </c>
      <c r="H456" s="2630">
        <v>1.19</v>
      </c>
      <c r="I456" s="2199" t="s">
        <v>875</v>
      </c>
      <c r="J456" s="2188" t="s">
        <v>33</v>
      </c>
      <c r="K456" s="3224">
        <f t="shared" si="29"/>
        <v>1.19</v>
      </c>
      <c r="L456" s="3225" t="s">
        <v>20173</v>
      </c>
      <c r="M456" s="3159" t="s">
        <v>20173</v>
      </c>
      <c r="N456" s="3226">
        <v>14903752</v>
      </c>
    </row>
    <row r="457" spans="1:14" s="2440" customFormat="1">
      <c r="A457" s="2799"/>
      <c r="B457" s="3148"/>
      <c r="C457" s="3284"/>
      <c r="D457" s="3218" t="s">
        <v>16260</v>
      </c>
      <c r="E457" s="2802"/>
      <c r="F457" s="2810"/>
      <c r="G457" s="3219"/>
      <c r="H457" s="2802"/>
      <c r="I457" s="2810"/>
      <c r="J457" s="3148"/>
      <c r="K457" s="3220"/>
      <c r="L457" s="3221"/>
      <c r="M457" s="3222"/>
      <c r="N457" s="3223" t="s">
        <v>16261</v>
      </c>
    </row>
    <row r="458" spans="1:14" s="2440" customFormat="1">
      <c r="A458" s="2629">
        <v>36</v>
      </c>
      <c r="B458" s="2188"/>
      <c r="C458" s="3283">
        <v>645</v>
      </c>
      <c r="D458" s="2188" t="s">
        <v>14729</v>
      </c>
      <c r="E458" s="2630">
        <v>0</v>
      </c>
      <c r="F458" s="2199" t="s">
        <v>12434</v>
      </c>
      <c r="G458" s="3158" t="s">
        <v>12434</v>
      </c>
      <c r="H458" s="2630">
        <v>0.55000000000000004</v>
      </c>
      <c r="I458" s="2199" t="s">
        <v>875</v>
      </c>
      <c r="J458" s="2188" t="s">
        <v>33</v>
      </c>
      <c r="K458" s="2631">
        <f t="shared" ref="K458:K465" si="30">H458-E458</f>
        <v>0.55000000000000004</v>
      </c>
      <c r="L458" s="3225" t="s">
        <v>16253</v>
      </c>
      <c r="M458" s="3159" t="s">
        <v>16253</v>
      </c>
      <c r="N458" s="3226">
        <v>13970122</v>
      </c>
    </row>
    <row r="459" spans="1:14" s="2440" customFormat="1">
      <c r="A459" s="2629">
        <v>36</v>
      </c>
      <c r="B459" s="3239"/>
      <c r="C459" s="3283" t="s">
        <v>237</v>
      </c>
      <c r="D459" s="3239" t="s">
        <v>11146</v>
      </c>
      <c r="E459" s="2630">
        <v>3.25</v>
      </c>
      <c r="F459" s="2199" t="s">
        <v>721</v>
      </c>
      <c r="G459" s="3158" t="s">
        <v>10305</v>
      </c>
      <c r="H459" s="2630">
        <v>5.34</v>
      </c>
      <c r="I459" s="2199" t="s">
        <v>6308</v>
      </c>
      <c r="J459" s="2188" t="s">
        <v>16387</v>
      </c>
      <c r="K459" s="2631">
        <f t="shared" si="30"/>
        <v>2.09</v>
      </c>
      <c r="L459" s="3225" t="s">
        <v>16303</v>
      </c>
      <c r="M459" s="3225" t="s">
        <v>16303</v>
      </c>
      <c r="N459" s="3226">
        <v>14006697</v>
      </c>
    </row>
    <row r="460" spans="1:14" s="2440" customFormat="1">
      <c r="A460" s="2629">
        <v>36</v>
      </c>
      <c r="B460" s="2188"/>
      <c r="C460" s="3283" t="s">
        <v>570</v>
      </c>
      <c r="D460" s="2188" t="s">
        <v>570</v>
      </c>
      <c r="E460" s="2630">
        <v>0</v>
      </c>
      <c r="F460" s="3227" t="s">
        <v>3177</v>
      </c>
      <c r="G460" s="3158" t="s">
        <v>3161</v>
      </c>
      <c r="H460" s="2630">
        <v>19.399999999999999</v>
      </c>
      <c r="I460" s="2199" t="s">
        <v>615</v>
      </c>
      <c r="J460" s="2188" t="s">
        <v>16440</v>
      </c>
      <c r="K460" s="2631">
        <f t="shared" si="30"/>
        <v>19.399999999999999</v>
      </c>
      <c r="L460" s="3225" t="s">
        <v>16254</v>
      </c>
      <c r="M460" s="3159" t="s">
        <v>16391</v>
      </c>
      <c r="N460" s="3226" t="s">
        <v>16415</v>
      </c>
    </row>
    <row r="461" spans="1:14" s="2440" customFormat="1">
      <c r="A461" s="2629">
        <v>36</v>
      </c>
      <c r="B461" s="2188"/>
      <c r="C461" s="3283">
        <v>653</v>
      </c>
      <c r="D461" s="2188" t="s">
        <v>16439</v>
      </c>
      <c r="E461" s="2630">
        <v>0</v>
      </c>
      <c r="F461" s="2199" t="s">
        <v>810</v>
      </c>
      <c r="G461" s="3158" t="s">
        <v>16441</v>
      </c>
      <c r="H461" s="2630">
        <v>0.63</v>
      </c>
      <c r="I461" s="2199" t="s">
        <v>810</v>
      </c>
      <c r="J461" s="2188" t="s">
        <v>16441</v>
      </c>
      <c r="K461" s="2631">
        <f t="shared" si="30"/>
        <v>0.63</v>
      </c>
      <c r="L461" s="3225" t="s">
        <v>16413</v>
      </c>
      <c r="M461" s="3225" t="s">
        <v>16413</v>
      </c>
      <c r="N461" s="3226">
        <v>13973081</v>
      </c>
    </row>
    <row r="462" spans="1:14" s="2440" customFormat="1">
      <c r="A462" s="2629">
        <v>36</v>
      </c>
      <c r="B462" s="2188"/>
      <c r="C462" s="3283" t="s">
        <v>1759</v>
      </c>
      <c r="D462" s="2188" t="s">
        <v>1759</v>
      </c>
      <c r="E462" s="2630">
        <v>0</v>
      </c>
      <c r="F462" s="3227" t="s">
        <v>3177</v>
      </c>
      <c r="G462" s="3158" t="s">
        <v>3162</v>
      </c>
      <c r="H462" s="2630">
        <v>4.8</v>
      </c>
      <c r="I462" s="2199" t="s">
        <v>6308</v>
      </c>
      <c r="J462" s="2188" t="s">
        <v>1369</v>
      </c>
      <c r="K462" s="2631">
        <f t="shared" si="30"/>
        <v>4.8</v>
      </c>
      <c r="L462" s="3159" t="s">
        <v>16392</v>
      </c>
      <c r="M462" s="3159" t="s">
        <v>16392</v>
      </c>
      <c r="N462" s="3226">
        <v>14024274</v>
      </c>
    </row>
    <row r="463" spans="1:14" s="2440" customFormat="1">
      <c r="A463" s="2629">
        <v>36</v>
      </c>
      <c r="B463" s="3287"/>
      <c r="C463" s="3283">
        <v>802</v>
      </c>
      <c r="D463" s="3287" t="s">
        <v>13470</v>
      </c>
      <c r="E463" s="2630">
        <v>0</v>
      </c>
      <c r="F463" s="3227" t="s">
        <v>300</v>
      </c>
      <c r="G463" s="3158" t="s">
        <v>12553</v>
      </c>
      <c r="H463" s="2630">
        <v>1.4</v>
      </c>
      <c r="I463" s="2199" t="s">
        <v>875</v>
      </c>
      <c r="J463" s="3239" t="s">
        <v>33</v>
      </c>
      <c r="K463" s="2631">
        <f t="shared" si="30"/>
        <v>1.4</v>
      </c>
      <c r="L463" s="3159" t="s">
        <v>16562</v>
      </c>
      <c r="M463" s="3159" t="s">
        <v>16562</v>
      </c>
      <c r="N463" s="3288">
        <v>14117726</v>
      </c>
    </row>
    <row r="464" spans="1:14" s="2440" customFormat="1">
      <c r="A464" s="2629">
        <v>36</v>
      </c>
      <c r="B464" s="3287"/>
      <c r="C464" s="3283">
        <v>730</v>
      </c>
      <c r="D464" s="3287" t="s">
        <v>11310</v>
      </c>
      <c r="E464" s="2630">
        <v>0</v>
      </c>
      <c r="F464" s="3630" t="s">
        <v>570</v>
      </c>
      <c r="G464" s="3158" t="s">
        <v>570</v>
      </c>
      <c r="H464" s="2630">
        <v>1.69</v>
      </c>
      <c r="I464" s="3631" t="s">
        <v>887</v>
      </c>
      <c r="J464" s="3287" t="s">
        <v>887</v>
      </c>
      <c r="K464" s="2631">
        <f t="shared" si="30"/>
        <v>1.69</v>
      </c>
      <c r="L464" s="3159" t="s">
        <v>19899</v>
      </c>
      <c r="M464" s="3159" t="s">
        <v>19899</v>
      </c>
      <c r="N464" s="3633" t="s">
        <v>19900</v>
      </c>
    </row>
    <row r="465" spans="1:14" s="2440" customFormat="1">
      <c r="A465" s="73">
        <v>36</v>
      </c>
      <c r="B465" s="118"/>
      <c r="C465" s="3276">
        <v>299</v>
      </c>
      <c r="D465" s="118" t="s">
        <v>11307</v>
      </c>
      <c r="E465" s="121">
        <v>0</v>
      </c>
      <c r="F465" s="1251" t="s">
        <v>1715</v>
      </c>
      <c r="G465" s="1418" t="s">
        <v>1715</v>
      </c>
      <c r="H465" s="121">
        <v>2.52</v>
      </c>
      <c r="I465" s="1251">
        <v>38</v>
      </c>
      <c r="J465" s="1418" t="s">
        <v>10036</v>
      </c>
      <c r="K465" s="965">
        <f t="shared" si="30"/>
        <v>2.52</v>
      </c>
      <c r="L465" s="1419" t="s">
        <v>19375</v>
      </c>
      <c r="M465" s="1321" t="s">
        <v>19375</v>
      </c>
      <c r="N465" s="127" t="s">
        <v>19376</v>
      </c>
    </row>
    <row r="466" spans="1:14" s="2440" customFormat="1">
      <c r="A466" s="2629"/>
      <c r="B466" s="2188"/>
      <c r="C466" s="3283"/>
      <c r="D466" s="2188"/>
      <c r="E466" s="2630"/>
      <c r="F466" s="2199"/>
      <c r="G466" s="3158"/>
      <c r="H466" s="2630"/>
      <c r="I466" s="2199"/>
      <c r="J466" s="2188"/>
      <c r="K466" s="3224"/>
      <c r="L466" s="3225"/>
      <c r="M466" s="3159"/>
      <c r="N466" s="3226"/>
    </row>
    <row r="467" spans="1:14" s="2440" customFormat="1">
      <c r="A467" s="2799"/>
      <c r="B467" s="3148"/>
      <c r="C467" s="3284"/>
      <c r="D467" s="3218" t="s">
        <v>16263</v>
      </c>
      <c r="E467" s="2802"/>
      <c r="F467" s="2810"/>
      <c r="G467" s="3219"/>
      <c r="H467" s="2802"/>
      <c r="I467" s="2810"/>
      <c r="J467" s="3148"/>
      <c r="K467" s="3220"/>
      <c r="L467" s="3221"/>
      <c r="M467" s="3222"/>
      <c r="N467" s="3223" t="s">
        <v>16261</v>
      </c>
    </row>
    <row r="468" spans="1:14" s="2440" customFormat="1">
      <c r="A468" s="73">
        <v>36</v>
      </c>
      <c r="B468" s="118"/>
      <c r="C468" s="3276">
        <v>33</v>
      </c>
      <c r="D468" s="118" t="s">
        <v>12021</v>
      </c>
      <c r="E468" s="121">
        <v>0</v>
      </c>
      <c r="F468" s="69">
        <v>107</v>
      </c>
      <c r="G468" s="162" t="s">
        <v>11610</v>
      </c>
      <c r="H468" s="121">
        <v>3.7</v>
      </c>
      <c r="I468" s="69">
        <v>28</v>
      </c>
      <c r="J468" s="118" t="s">
        <v>11901</v>
      </c>
      <c r="K468" s="1926">
        <f>H468-E468</f>
        <v>3.7</v>
      </c>
      <c r="L468" s="294" t="s">
        <v>15500</v>
      </c>
      <c r="M468" s="558" t="s">
        <v>16264</v>
      </c>
      <c r="N468" s="2659" t="s">
        <v>16262</v>
      </c>
    </row>
    <row r="469" spans="1:14" s="2440" customFormat="1">
      <c r="A469" s="2629"/>
      <c r="B469" s="2188"/>
      <c r="C469" s="3283"/>
      <c r="D469" s="2188"/>
      <c r="E469" s="2630"/>
      <c r="F469" s="2199"/>
      <c r="G469" s="3158"/>
      <c r="H469" s="2630"/>
      <c r="I469" s="2199"/>
      <c r="J469" s="2188"/>
      <c r="K469" s="3224"/>
      <c r="L469" s="3225"/>
      <c r="M469" s="3159"/>
      <c r="N469" s="3226"/>
    </row>
    <row r="470" spans="1:14" s="2440" customFormat="1">
      <c r="A470" s="967"/>
      <c r="B470" s="968"/>
      <c r="C470" s="3278"/>
      <c r="D470" s="1031" t="s">
        <v>4944</v>
      </c>
      <c r="E470" s="969"/>
      <c r="F470" s="970"/>
      <c r="G470" s="971"/>
      <c r="H470" s="969"/>
      <c r="I470" s="970"/>
      <c r="J470" s="968"/>
      <c r="K470" s="972"/>
      <c r="L470" s="973"/>
      <c r="M470" s="966"/>
      <c r="N470" s="117"/>
    </row>
    <row r="471" spans="1:14" s="2440" customFormat="1">
      <c r="A471" s="73">
        <v>36</v>
      </c>
      <c r="B471" s="118"/>
      <c r="C471" s="3276">
        <v>20</v>
      </c>
      <c r="D471" s="118" t="s">
        <v>3184</v>
      </c>
      <c r="E471" s="121">
        <v>5.94</v>
      </c>
      <c r="F471" s="69">
        <v>26</v>
      </c>
      <c r="G471" s="162" t="s">
        <v>4942</v>
      </c>
      <c r="H471" s="121">
        <v>0</v>
      </c>
      <c r="I471" s="69">
        <v>76</v>
      </c>
      <c r="J471" s="118" t="s">
        <v>237</v>
      </c>
      <c r="K471" s="163">
        <v>5.94</v>
      </c>
      <c r="L471" s="294" t="s">
        <v>4943</v>
      </c>
      <c r="M471" s="558" t="s">
        <v>5549</v>
      </c>
      <c r="N471" s="2659" t="s">
        <v>4945</v>
      </c>
    </row>
    <row r="472" spans="1:14" s="1656" customFormat="1">
      <c r="A472" s="73">
        <v>36</v>
      </c>
      <c r="B472" s="118"/>
      <c r="C472" s="3276">
        <v>187</v>
      </c>
      <c r="D472" s="118" t="s">
        <v>4946</v>
      </c>
      <c r="E472" s="121">
        <v>0.83</v>
      </c>
      <c r="F472" s="69">
        <v>26</v>
      </c>
      <c r="G472" s="166" t="s">
        <v>4942</v>
      </c>
      <c r="H472" s="121">
        <v>1.17</v>
      </c>
      <c r="I472" s="69" t="s">
        <v>3781</v>
      </c>
      <c r="J472" s="118" t="s">
        <v>4947</v>
      </c>
      <c r="K472" s="163">
        <v>0.34</v>
      </c>
      <c r="L472" s="294" t="s">
        <v>4948</v>
      </c>
      <c r="M472" s="558" t="s">
        <v>5550</v>
      </c>
      <c r="N472" s="2659" t="s">
        <v>4949</v>
      </c>
    </row>
    <row r="473" spans="1:14" s="1656" customFormat="1">
      <c r="A473" s="73">
        <v>36</v>
      </c>
      <c r="B473" s="119"/>
      <c r="C473" s="3280">
        <v>271</v>
      </c>
      <c r="D473" s="119" t="s">
        <v>5742</v>
      </c>
      <c r="E473" s="122">
        <v>2.5499999999999998</v>
      </c>
      <c r="F473" s="124">
        <v>374</v>
      </c>
      <c r="G473" s="166" t="s">
        <v>5743</v>
      </c>
      <c r="H473" s="122">
        <v>2.6</v>
      </c>
      <c r="I473" s="124">
        <v>374</v>
      </c>
      <c r="J473" s="118" t="s">
        <v>5783</v>
      </c>
      <c r="K473" s="163">
        <v>0.05</v>
      </c>
      <c r="L473" s="125">
        <v>42073</v>
      </c>
      <c r="M473" s="570">
        <v>42075</v>
      </c>
      <c r="N473" s="2659" t="s">
        <v>5784</v>
      </c>
    </row>
    <row r="474" spans="1:14" s="1656" customFormat="1">
      <c r="A474" s="73">
        <v>36</v>
      </c>
      <c r="B474" s="119"/>
      <c r="C474" s="3280">
        <v>692</v>
      </c>
      <c r="D474" s="119" t="s">
        <v>4947</v>
      </c>
      <c r="E474" s="122">
        <v>0</v>
      </c>
      <c r="F474" s="124">
        <v>72</v>
      </c>
      <c r="G474" s="162" t="s">
        <v>3198</v>
      </c>
      <c r="H474" s="122">
        <v>1.39</v>
      </c>
      <c r="I474" s="124">
        <v>26</v>
      </c>
      <c r="J474" s="118" t="s">
        <v>5765</v>
      </c>
      <c r="K474" s="163">
        <v>1.39</v>
      </c>
      <c r="L474" s="558" t="s">
        <v>5785</v>
      </c>
      <c r="M474" s="558" t="s">
        <v>5785</v>
      </c>
      <c r="N474" s="2659"/>
    </row>
    <row r="475" spans="1:14" s="1656" customFormat="1">
      <c r="A475" s="73">
        <v>36</v>
      </c>
      <c r="B475" s="119"/>
      <c r="C475" s="3280">
        <v>611</v>
      </c>
      <c r="D475" s="118" t="s">
        <v>9983</v>
      </c>
      <c r="E475" s="122">
        <v>2.1800000000000002</v>
      </c>
      <c r="F475" s="124"/>
      <c r="G475" s="166"/>
      <c r="H475" s="122">
        <v>2.25</v>
      </c>
      <c r="I475" s="124"/>
      <c r="J475" s="119"/>
      <c r="K475" s="965">
        <f>H475-E475</f>
        <v>6.999999999999984E-2</v>
      </c>
      <c r="L475" s="294" t="s">
        <v>9944</v>
      </c>
      <c r="M475" s="558" t="s">
        <v>9944</v>
      </c>
      <c r="N475" s="2659" t="s">
        <v>9984</v>
      </c>
    </row>
    <row r="476" spans="1:14" s="1274" customFormat="1">
      <c r="A476" s="73">
        <v>36</v>
      </c>
      <c r="B476" s="119"/>
      <c r="C476" s="3280" t="s">
        <v>887</v>
      </c>
      <c r="D476" s="119" t="s">
        <v>887</v>
      </c>
      <c r="E476" s="122">
        <v>0</v>
      </c>
      <c r="F476" s="124" t="s">
        <v>882</v>
      </c>
      <c r="G476" s="162" t="s">
        <v>10974</v>
      </c>
      <c r="H476" s="122">
        <v>0.2</v>
      </c>
      <c r="I476" s="124"/>
      <c r="J476" s="118"/>
      <c r="K476" s="163">
        <v>0.2</v>
      </c>
      <c r="L476" s="294" t="s">
        <v>10973</v>
      </c>
      <c r="M476" s="558" t="s">
        <v>11113</v>
      </c>
      <c r="N476" s="2659" t="s">
        <v>10978</v>
      </c>
    </row>
    <row r="477" spans="1:14" s="1274" customFormat="1">
      <c r="A477" s="73">
        <v>36</v>
      </c>
      <c r="B477" s="118"/>
      <c r="C477" s="3276" t="s">
        <v>570</v>
      </c>
      <c r="D477" s="119" t="s">
        <v>570</v>
      </c>
      <c r="E477" s="121">
        <v>22.98</v>
      </c>
      <c r="F477" s="1251" t="s">
        <v>237</v>
      </c>
      <c r="G477" s="1418" t="s">
        <v>8896</v>
      </c>
      <c r="H477" s="121">
        <v>25.92</v>
      </c>
      <c r="I477" s="1251">
        <v>743</v>
      </c>
      <c r="J477" s="1418" t="s">
        <v>10972</v>
      </c>
      <c r="K477" s="965">
        <f t="shared" ref="K477:K483" si="31">H477-E477</f>
        <v>2.9400000000000013</v>
      </c>
      <c r="L477" s="1419" t="s">
        <v>10126</v>
      </c>
      <c r="M477" s="1321" t="s">
        <v>11114</v>
      </c>
      <c r="N477" s="127" t="s">
        <v>10971</v>
      </c>
    </row>
    <row r="478" spans="1:14" s="1758" customFormat="1">
      <c r="A478" s="73">
        <v>36</v>
      </c>
      <c r="B478" s="118"/>
      <c r="C478" s="3276">
        <v>328</v>
      </c>
      <c r="D478" s="119" t="s">
        <v>11755</v>
      </c>
      <c r="E478" s="121">
        <v>1.76</v>
      </c>
      <c r="F478" s="1251"/>
      <c r="G478" s="1418"/>
      <c r="H478" s="121">
        <v>1.89</v>
      </c>
      <c r="I478" s="1251"/>
      <c r="J478" s="1418"/>
      <c r="K478" s="965">
        <f t="shared" si="31"/>
        <v>0.12999999999999989</v>
      </c>
      <c r="L478" s="1419" t="s">
        <v>11756</v>
      </c>
      <c r="M478" s="1321" t="s">
        <v>11757</v>
      </c>
      <c r="N478" s="127" t="s">
        <v>11758</v>
      </c>
    </row>
    <row r="479" spans="1:14" s="1758" customFormat="1">
      <c r="A479" s="1920">
        <v>36</v>
      </c>
      <c r="B479" s="1921"/>
      <c r="C479" s="3282">
        <v>36</v>
      </c>
      <c r="D479" s="1922" t="s">
        <v>12433</v>
      </c>
      <c r="E479" s="1923">
        <v>1.38</v>
      </c>
      <c r="F479" s="1924" t="s">
        <v>237</v>
      </c>
      <c r="G479" s="1925" t="s">
        <v>8896</v>
      </c>
      <c r="H479" s="1923">
        <v>5.78</v>
      </c>
      <c r="I479" s="1924" t="s">
        <v>12434</v>
      </c>
      <c r="J479" s="1925" t="s">
        <v>12434</v>
      </c>
      <c r="K479" s="965">
        <f t="shared" si="31"/>
        <v>4.4000000000000004</v>
      </c>
      <c r="L479" s="1927" t="s">
        <v>11904</v>
      </c>
      <c r="M479" s="1928" t="s">
        <v>11920</v>
      </c>
      <c r="N479" s="2664" t="s">
        <v>12439</v>
      </c>
    </row>
    <row r="480" spans="1:14" s="1758" customFormat="1">
      <c r="A480" s="1920">
        <v>36</v>
      </c>
      <c r="B480" s="1921"/>
      <c r="C480" s="3282">
        <v>366</v>
      </c>
      <c r="D480" s="1922" t="s">
        <v>12435</v>
      </c>
      <c r="E480" s="1923">
        <v>0</v>
      </c>
      <c r="F480" s="1924" t="s">
        <v>2352</v>
      </c>
      <c r="G480" s="1925" t="s">
        <v>12436</v>
      </c>
      <c r="H480" s="1923">
        <v>2.0499999999999998</v>
      </c>
      <c r="I480" s="1924" t="s">
        <v>266</v>
      </c>
      <c r="J480" s="1925" t="s">
        <v>12437</v>
      </c>
      <c r="K480" s="1926">
        <f t="shared" si="31"/>
        <v>2.0499999999999998</v>
      </c>
      <c r="L480" s="1927" t="s">
        <v>12000</v>
      </c>
      <c r="M480" s="1928" t="s">
        <v>12000</v>
      </c>
      <c r="N480" s="2664" t="s">
        <v>12438</v>
      </c>
    </row>
    <row r="481" spans="1:14" s="1758" customFormat="1">
      <c r="A481" s="1920">
        <v>36</v>
      </c>
      <c r="B481" s="1921"/>
      <c r="C481" s="3282">
        <v>63</v>
      </c>
      <c r="D481" s="1922" t="s">
        <v>12440</v>
      </c>
      <c r="E481" s="1923">
        <v>0</v>
      </c>
      <c r="F481" s="1924" t="s">
        <v>127</v>
      </c>
      <c r="G481" s="1925" t="s">
        <v>12506</v>
      </c>
      <c r="H481" s="1923">
        <v>5.35</v>
      </c>
      <c r="I481" s="1929" t="s">
        <v>3177</v>
      </c>
      <c r="J481" s="1925" t="s">
        <v>235</v>
      </c>
      <c r="K481" s="1926">
        <f t="shared" si="31"/>
        <v>5.35</v>
      </c>
      <c r="L481" s="1927" t="s">
        <v>12441</v>
      </c>
      <c r="M481" s="1928" t="s">
        <v>12530</v>
      </c>
      <c r="N481" s="2664" t="s">
        <v>12442</v>
      </c>
    </row>
    <row r="482" spans="1:14" s="1758" customFormat="1">
      <c r="A482" s="1920">
        <v>36</v>
      </c>
      <c r="B482" s="1921"/>
      <c r="C482" s="3282" t="s">
        <v>146</v>
      </c>
      <c r="D482" s="1922" t="s">
        <v>146</v>
      </c>
      <c r="E482" s="1923">
        <v>11.46</v>
      </c>
      <c r="F482" s="1924" t="s">
        <v>237</v>
      </c>
      <c r="G482" s="1925" t="s">
        <v>11146</v>
      </c>
      <c r="H482" s="1923">
        <v>13.24</v>
      </c>
      <c r="I482" s="1929" t="s">
        <v>11245</v>
      </c>
      <c r="J482" s="1925" t="s">
        <v>11245</v>
      </c>
      <c r="K482" s="1926">
        <f t="shared" si="31"/>
        <v>1.7799999999999994</v>
      </c>
      <c r="L482" s="1927" t="s">
        <v>12507</v>
      </c>
      <c r="M482" s="1928" t="s">
        <v>12508</v>
      </c>
      <c r="N482" s="2664"/>
    </row>
    <row r="483" spans="1:14" s="2019" customFormat="1">
      <c r="A483" s="1920">
        <v>36</v>
      </c>
      <c r="B483" s="2188"/>
      <c r="C483" s="3282">
        <v>281</v>
      </c>
      <c r="D483" s="2189" t="s">
        <v>9968</v>
      </c>
      <c r="E483" s="1923">
        <v>0</v>
      </c>
      <c r="F483" s="2138" t="s">
        <v>237</v>
      </c>
      <c r="G483" s="2149" t="s">
        <v>11146</v>
      </c>
      <c r="H483" s="1923">
        <v>2.34</v>
      </c>
      <c r="I483" s="2158" t="s">
        <v>649</v>
      </c>
      <c r="J483" s="2149" t="s">
        <v>7663</v>
      </c>
      <c r="K483" s="1926">
        <f t="shared" si="31"/>
        <v>2.34</v>
      </c>
      <c r="L483" s="2150" t="s">
        <v>11048</v>
      </c>
      <c r="M483" s="2151" t="s">
        <v>14086</v>
      </c>
      <c r="N483" s="2664" t="s">
        <v>14087</v>
      </c>
    </row>
    <row r="484" spans="1:14" s="1274" customFormat="1">
      <c r="A484" s="73"/>
      <c r="B484" s="118"/>
      <c r="C484" s="3276"/>
      <c r="D484" s="118"/>
      <c r="E484" s="121"/>
      <c r="F484" s="124"/>
      <c r="G484" s="162"/>
      <c r="H484" s="121"/>
      <c r="I484" s="69"/>
      <c r="J484" s="118"/>
      <c r="K484" s="163"/>
      <c r="L484" s="164"/>
      <c r="M484" s="559"/>
      <c r="N484" s="2659"/>
    </row>
    <row r="485" spans="1:14" s="1274" customFormat="1">
      <c r="A485" s="967"/>
      <c r="B485" s="968"/>
      <c r="C485" s="3278"/>
      <c r="D485" s="968"/>
      <c r="E485" s="969"/>
      <c r="F485" s="970"/>
      <c r="G485" s="971"/>
      <c r="H485" s="969"/>
      <c r="I485" s="970"/>
      <c r="J485" s="968"/>
      <c r="K485" s="972"/>
      <c r="L485" s="973"/>
      <c r="M485" s="966"/>
      <c r="N485" s="117"/>
    </row>
    <row r="486" spans="1:14" s="395" customFormat="1">
      <c r="A486" s="967"/>
      <c r="B486" s="968"/>
      <c r="C486" s="3278"/>
      <c r="D486" s="1031" t="s">
        <v>11129</v>
      </c>
      <c r="E486" s="969"/>
      <c r="F486" s="970"/>
      <c r="G486" s="971"/>
      <c r="H486" s="969"/>
      <c r="I486" s="970"/>
      <c r="J486" s="968"/>
      <c r="K486" s="972"/>
      <c r="L486" s="973"/>
      <c r="M486" s="966"/>
      <c r="N486" s="117"/>
    </row>
    <row r="487" spans="1:14" s="1274" customFormat="1">
      <c r="A487" s="73">
        <v>36</v>
      </c>
      <c r="B487" s="118"/>
      <c r="C487" s="3276">
        <v>640</v>
      </c>
      <c r="D487" s="119" t="s">
        <v>10027</v>
      </c>
      <c r="E487" s="121">
        <v>0</v>
      </c>
      <c r="F487" s="1251">
        <v>341</v>
      </c>
      <c r="G487" s="1418" t="s">
        <v>5769</v>
      </c>
      <c r="H487" s="121">
        <v>0.33</v>
      </c>
      <c r="I487" s="1251" t="s">
        <v>875</v>
      </c>
      <c r="J487" s="1418" t="s">
        <v>33</v>
      </c>
      <c r="K487" s="965">
        <f t="shared" ref="K487:K512" si="32">H487-E487</f>
        <v>0.33</v>
      </c>
      <c r="L487" s="1419" t="s">
        <v>10931</v>
      </c>
      <c r="M487" s="1321" t="s">
        <v>10929</v>
      </c>
      <c r="N487" s="127" t="s">
        <v>11127</v>
      </c>
    </row>
    <row r="488" spans="1:14" s="1274" customFormat="1">
      <c r="A488" s="73">
        <v>36</v>
      </c>
      <c r="B488" s="118"/>
      <c r="C488" s="3276">
        <v>640</v>
      </c>
      <c r="D488" s="119" t="s">
        <v>10027</v>
      </c>
      <c r="E488" s="121">
        <v>0</v>
      </c>
      <c r="F488" s="1251">
        <v>640</v>
      </c>
      <c r="G488" s="1418" t="s">
        <v>10027</v>
      </c>
      <c r="H488" s="121">
        <v>0.2</v>
      </c>
      <c r="I488" s="1251">
        <v>640</v>
      </c>
      <c r="J488" s="1418" t="s">
        <v>10029</v>
      </c>
      <c r="K488" s="965">
        <f t="shared" si="32"/>
        <v>0.2</v>
      </c>
      <c r="L488" s="1419" t="s">
        <v>10931</v>
      </c>
      <c r="M488" s="1321" t="s">
        <v>10929</v>
      </c>
      <c r="N488" s="127" t="s">
        <v>11127</v>
      </c>
    </row>
    <row r="489" spans="1:14" s="1274" customFormat="1">
      <c r="A489" s="73">
        <v>36</v>
      </c>
      <c r="B489" s="118"/>
      <c r="C489" s="3276">
        <v>640</v>
      </c>
      <c r="D489" s="119" t="s">
        <v>10028</v>
      </c>
      <c r="E489" s="121">
        <v>0</v>
      </c>
      <c r="F489" s="1251">
        <v>640</v>
      </c>
      <c r="G489" s="1418" t="s">
        <v>10027</v>
      </c>
      <c r="H489" s="121">
        <v>0.19</v>
      </c>
      <c r="I489" s="1251" t="s">
        <v>875</v>
      </c>
      <c r="J489" s="1418" t="s">
        <v>33</v>
      </c>
      <c r="K489" s="965">
        <f t="shared" si="32"/>
        <v>0.19</v>
      </c>
      <c r="L489" s="1419" t="s">
        <v>10931</v>
      </c>
      <c r="M489" s="1321" t="s">
        <v>10929</v>
      </c>
      <c r="N489" s="127" t="s">
        <v>11127</v>
      </c>
    </row>
    <row r="490" spans="1:14" s="1274" customFormat="1">
      <c r="A490" s="73">
        <v>36</v>
      </c>
      <c r="B490" s="118"/>
      <c r="C490" s="3276">
        <v>67</v>
      </c>
      <c r="D490" s="119" t="s">
        <v>10035</v>
      </c>
      <c r="E490" s="121">
        <v>1.25</v>
      </c>
      <c r="F490" s="1251">
        <v>68</v>
      </c>
      <c r="G490" s="1418" t="s">
        <v>9051</v>
      </c>
      <c r="H490" s="121">
        <v>3.44</v>
      </c>
      <c r="I490" s="1251">
        <v>38</v>
      </c>
      <c r="J490" s="1418" t="s">
        <v>10036</v>
      </c>
      <c r="K490" s="965">
        <f t="shared" si="32"/>
        <v>2.19</v>
      </c>
      <c r="L490" s="294"/>
      <c r="M490" s="1321"/>
      <c r="N490" s="2662" t="s">
        <v>10128</v>
      </c>
    </row>
    <row r="491" spans="1:14" s="1274" customFormat="1">
      <c r="A491" s="73">
        <v>36</v>
      </c>
      <c r="B491" s="118"/>
      <c r="C491" s="3276">
        <v>281</v>
      </c>
      <c r="D491" s="119" t="s">
        <v>9968</v>
      </c>
      <c r="E491" s="121">
        <v>0</v>
      </c>
      <c r="F491" s="1251" t="s">
        <v>237</v>
      </c>
      <c r="G491" s="1418" t="s">
        <v>9970</v>
      </c>
      <c r="H491" s="121">
        <v>2.35</v>
      </c>
      <c r="I491" s="1251" t="s">
        <v>649</v>
      </c>
      <c r="J491" s="1418" t="s">
        <v>9969</v>
      </c>
      <c r="K491" s="965">
        <f t="shared" si="32"/>
        <v>2.35</v>
      </c>
      <c r="L491" s="294"/>
      <c r="M491" s="1321"/>
      <c r="N491" s="2662" t="s">
        <v>10127</v>
      </c>
    </row>
    <row r="492" spans="1:14" s="395" customFormat="1">
      <c r="A492" s="73">
        <v>36</v>
      </c>
      <c r="B492" s="118"/>
      <c r="C492" s="3276">
        <v>41</v>
      </c>
      <c r="D492" s="119" t="s">
        <v>9959</v>
      </c>
      <c r="E492" s="121">
        <v>0</v>
      </c>
      <c r="F492" s="69" t="s">
        <v>1759</v>
      </c>
      <c r="G492" s="69" t="s">
        <v>9960</v>
      </c>
      <c r="H492" s="121">
        <v>2.15</v>
      </c>
      <c r="I492" s="69" t="s">
        <v>198</v>
      </c>
      <c r="J492" s="162" t="s">
        <v>9961</v>
      </c>
      <c r="K492" s="965">
        <f t="shared" si="32"/>
        <v>2.15</v>
      </c>
      <c r="L492" s="1419"/>
      <c r="M492" s="558"/>
      <c r="N492" s="127" t="s">
        <v>4949</v>
      </c>
    </row>
    <row r="493" spans="1:14" s="395" customFormat="1">
      <c r="A493" s="73">
        <v>36</v>
      </c>
      <c r="B493" s="118"/>
      <c r="C493" s="3276">
        <v>41</v>
      </c>
      <c r="D493" s="119" t="s">
        <v>9959</v>
      </c>
      <c r="E493" s="121">
        <v>2.15</v>
      </c>
      <c r="F493" s="69" t="s">
        <v>198</v>
      </c>
      <c r="G493" s="118" t="s">
        <v>9961</v>
      </c>
      <c r="H493" s="121">
        <v>4.7</v>
      </c>
      <c r="I493" s="69" t="s">
        <v>3624</v>
      </c>
      <c r="J493" s="162" t="s">
        <v>9963</v>
      </c>
      <c r="K493" s="965">
        <f t="shared" si="32"/>
        <v>2.5500000000000003</v>
      </c>
      <c r="L493" s="294"/>
      <c r="M493" s="558"/>
      <c r="N493" s="127" t="s">
        <v>4949</v>
      </c>
    </row>
    <row r="494" spans="1:14">
      <c r="A494" s="73">
        <v>36</v>
      </c>
      <c r="B494" s="118"/>
      <c r="C494" s="3276">
        <v>41</v>
      </c>
      <c r="D494" s="119" t="s">
        <v>9959</v>
      </c>
      <c r="E494" s="121">
        <v>4.7</v>
      </c>
      <c r="F494" s="69" t="s">
        <v>3624</v>
      </c>
      <c r="G494" s="162" t="s">
        <v>9963</v>
      </c>
      <c r="H494" s="121">
        <v>5.76</v>
      </c>
      <c r="I494" s="69" t="s">
        <v>1755</v>
      </c>
      <c r="J494" s="69" t="s">
        <v>9056</v>
      </c>
      <c r="K494" s="965">
        <f t="shared" si="32"/>
        <v>1.0599999999999996</v>
      </c>
      <c r="L494" s="294"/>
      <c r="M494" s="558"/>
      <c r="N494" s="127" t="s">
        <v>4949</v>
      </c>
    </row>
    <row r="495" spans="1:14">
      <c r="A495" s="73">
        <v>36</v>
      </c>
      <c r="B495" s="118"/>
      <c r="C495" s="3276">
        <v>41</v>
      </c>
      <c r="D495" s="119" t="s">
        <v>9957</v>
      </c>
      <c r="E495" s="121">
        <v>5.76</v>
      </c>
      <c r="F495" s="1251" t="s">
        <v>1755</v>
      </c>
      <c r="G495" s="1418" t="s">
        <v>9056</v>
      </c>
      <c r="H495" s="121">
        <v>7.63</v>
      </c>
      <c r="I495" s="1251" t="s">
        <v>184</v>
      </c>
      <c r="J495" s="1418" t="s">
        <v>9966</v>
      </c>
      <c r="K495" s="965">
        <f t="shared" si="32"/>
        <v>1.87</v>
      </c>
      <c r="L495" s="1419"/>
      <c r="M495" s="1321"/>
      <c r="N495" s="127" t="s">
        <v>4949</v>
      </c>
    </row>
    <row r="496" spans="1:14">
      <c r="A496" s="73">
        <v>36</v>
      </c>
      <c r="B496" s="118"/>
      <c r="C496" s="3276">
        <v>360</v>
      </c>
      <c r="D496" s="119" t="s">
        <v>9288</v>
      </c>
      <c r="E496" s="121">
        <v>0</v>
      </c>
      <c r="F496" s="1251" t="s">
        <v>250</v>
      </c>
      <c r="G496" s="1418" t="s">
        <v>7659</v>
      </c>
      <c r="H496" s="121">
        <v>1.65</v>
      </c>
      <c r="I496" s="1251" t="s">
        <v>57</v>
      </c>
      <c r="J496" s="1418" t="s">
        <v>9058</v>
      </c>
      <c r="K496" s="965">
        <f t="shared" si="32"/>
        <v>1.65</v>
      </c>
      <c r="L496" s="1419"/>
      <c r="M496" s="1321"/>
      <c r="N496" s="127" t="s">
        <v>4949</v>
      </c>
    </row>
    <row r="497" spans="1:14">
      <c r="A497" s="73">
        <v>36</v>
      </c>
      <c r="B497" s="118"/>
      <c r="C497" s="3276">
        <v>748</v>
      </c>
      <c r="D497" s="119" t="s">
        <v>10009</v>
      </c>
      <c r="E497" s="121">
        <v>0</v>
      </c>
      <c r="F497" s="1251" t="s">
        <v>1653</v>
      </c>
      <c r="G497" s="1418" t="s">
        <v>9969</v>
      </c>
      <c r="H497" s="121">
        <v>1.62</v>
      </c>
      <c r="I497" s="1251" t="s">
        <v>875</v>
      </c>
      <c r="J497" s="1418" t="s">
        <v>33</v>
      </c>
      <c r="K497" s="965">
        <f t="shared" si="32"/>
        <v>1.62</v>
      </c>
      <c r="L497" s="1419"/>
      <c r="M497" s="1321"/>
      <c r="N497" s="127" t="s">
        <v>4949</v>
      </c>
    </row>
    <row r="498" spans="1:14">
      <c r="A498" s="73">
        <v>36</v>
      </c>
      <c r="B498" s="118"/>
      <c r="C498" s="3276">
        <v>634</v>
      </c>
      <c r="D498" s="119" t="s">
        <v>3519</v>
      </c>
      <c r="E498" s="121">
        <v>0</v>
      </c>
      <c r="F498" s="1251" t="s">
        <v>1755</v>
      </c>
      <c r="G498" s="1418" t="s">
        <v>9056</v>
      </c>
      <c r="H498" s="121">
        <v>1.89</v>
      </c>
      <c r="I498" s="1251" t="s">
        <v>875</v>
      </c>
      <c r="J498" s="1418" t="s">
        <v>33</v>
      </c>
      <c r="K498" s="965">
        <f t="shared" si="32"/>
        <v>1.89</v>
      </c>
      <c r="L498" s="1419"/>
      <c r="M498" s="1321"/>
      <c r="N498" s="127" t="s">
        <v>4949</v>
      </c>
    </row>
    <row r="499" spans="1:14">
      <c r="A499" s="73">
        <v>36</v>
      </c>
      <c r="B499" s="118"/>
      <c r="C499" s="3276" t="s">
        <v>1755</v>
      </c>
      <c r="D499" s="119" t="s">
        <v>9056</v>
      </c>
      <c r="E499" s="121">
        <v>0.37</v>
      </c>
      <c r="F499" s="1251" t="s">
        <v>10008</v>
      </c>
      <c r="G499" s="1418" t="s">
        <v>3519</v>
      </c>
      <c r="H499" s="121">
        <v>2.34</v>
      </c>
      <c r="I499" s="1251" t="s">
        <v>540</v>
      </c>
      <c r="J499" s="1418" t="s">
        <v>10010</v>
      </c>
      <c r="K499" s="965">
        <f t="shared" si="32"/>
        <v>1.9699999999999998</v>
      </c>
      <c r="L499" s="1419"/>
      <c r="M499" s="1321"/>
      <c r="N499" s="127" t="s">
        <v>4949</v>
      </c>
    </row>
    <row r="500" spans="1:14" s="1656" customFormat="1">
      <c r="A500" s="73">
        <v>36</v>
      </c>
      <c r="B500" s="118"/>
      <c r="C500" s="3276">
        <v>410</v>
      </c>
      <c r="D500" s="119" t="s">
        <v>10010</v>
      </c>
      <c r="E500" s="121">
        <v>0</v>
      </c>
      <c r="F500" s="1251" t="s">
        <v>1755</v>
      </c>
      <c r="G500" s="1418" t="s">
        <v>9056</v>
      </c>
      <c r="H500" s="121">
        <v>0.28999999999999998</v>
      </c>
      <c r="I500" s="1251" t="s">
        <v>815</v>
      </c>
      <c r="J500" s="1418" t="s">
        <v>9948</v>
      </c>
      <c r="K500" s="965">
        <f t="shared" si="32"/>
        <v>0.28999999999999998</v>
      </c>
      <c r="L500" s="1419"/>
      <c r="M500" s="1321"/>
      <c r="N500" s="127" t="s">
        <v>4949</v>
      </c>
    </row>
    <row r="501" spans="1:14" s="1656" customFormat="1">
      <c r="A501" s="73">
        <v>36</v>
      </c>
      <c r="B501" s="118"/>
      <c r="C501" s="3276" t="s">
        <v>1755</v>
      </c>
      <c r="D501" s="119" t="s">
        <v>9056</v>
      </c>
      <c r="E501" s="121">
        <v>2.34</v>
      </c>
      <c r="F501" s="1251" t="s">
        <v>540</v>
      </c>
      <c r="G501" s="1418" t="s">
        <v>3167</v>
      </c>
      <c r="H501" s="121">
        <v>4.53</v>
      </c>
      <c r="I501" s="1251" t="s">
        <v>9945</v>
      </c>
      <c r="J501" s="1418" t="s">
        <v>4850</v>
      </c>
      <c r="K501" s="965">
        <f t="shared" si="32"/>
        <v>2.1900000000000004</v>
      </c>
      <c r="L501" s="1419"/>
      <c r="M501" s="1321"/>
      <c r="N501" s="127" t="s">
        <v>4949</v>
      </c>
    </row>
    <row r="502" spans="1:14">
      <c r="A502" s="73">
        <v>36</v>
      </c>
      <c r="B502" s="118"/>
      <c r="C502" s="3276">
        <v>116</v>
      </c>
      <c r="D502" s="119" t="s">
        <v>9951</v>
      </c>
      <c r="E502" s="121">
        <v>0</v>
      </c>
      <c r="F502" s="69" t="s">
        <v>9945</v>
      </c>
      <c r="G502" s="69" t="s">
        <v>4850</v>
      </c>
      <c r="H502" s="121">
        <v>0.5</v>
      </c>
      <c r="I502" s="69" t="s">
        <v>1755</v>
      </c>
      <c r="J502" s="118" t="s">
        <v>9056</v>
      </c>
      <c r="K502" s="965">
        <f t="shared" si="32"/>
        <v>0.5</v>
      </c>
      <c r="L502" s="294"/>
      <c r="M502" s="294"/>
      <c r="N502" s="2662" t="s">
        <v>10135</v>
      </c>
    </row>
    <row r="503" spans="1:14">
      <c r="A503" s="73">
        <v>36</v>
      </c>
      <c r="B503" s="118"/>
      <c r="C503" s="3276" t="s">
        <v>1755</v>
      </c>
      <c r="D503" s="119" t="s">
        <v>9056</v>
      </c>
      <c r="E503" s="121">
        <v>4.53</v>
      </c>
      <c r="F503" s="1251" t="s">
        <v>9945</v>
      </c>
      <c r="G503" s="1418" t="s">
        <v>4850</v>
      </c>
      <c r="H503" s="121">
        <v>6.48</v>
      </c>
      <c r="I503" s="1251" t="s">
        <v>57</v>
      </c>
      <c r="J503" s="1418" t="s">
        <v>9957</v>
      </c>
      <c r="K503" s="965">
        <f t="shared" si="32"/>
        <v>1.9500000000000002</v>
      </c>
      <c r="L503" s="1419"/>
      <c r="M503" s="1321"/>
      <c r="N503" s="127" t="s">
        <v>4949</v>
      </c>
    </row>
    <row r="504" spans="1:14">
      <c r="A504" s="73">
        <v>36</v>
      </c>
      <c r="B504" s="118"/>
      <c r="C504" s="3276" t="s">
        <v>1755</v>
      </c>
      <c r="D504" s="119" t="s">
        <v>9056</v>
      </c>
      <c r="E504" s="121">
        <v>6.48</v>
      </c>
      <c r="F504" s="1251" t="s">
        <v>57</v>
      </c>
      <c r="G504" s="1418" t="s">
        <v>9957</v>
      </c>
      <c r="H504" s="121">
        <v>9.1199999999999992</v>
      </c>
      <c r="I504" s="1251" t="s">
        <v>237</v>
      </c>
      <c r="J504" s="1418" t="s">
        <v>1150</v>
      </c>
      <c r="K504" s="965">
        <f t="shared" si="32"/>
        <v>2.6399999999999988</v>
      </c>
      <c r="L504" s="1419"/>
      <c r="M504" s="1321"/>
      <c r="N504" s="127" t="s">
        <v>4949</v>
      </c>
    </row>
    <row r="505" spans="1:14">
      <c r="A505" s="73">
        <v>36</v>
      </c>
      <c r="B505" s="118"/>
      <c r="C505" s="3276">
        <v>357</v>
      </c>
      <c r="D505" s="119" t="s">
        <v>10023</v>
      </c>
      <c r="E505" s="121">
        <v>0</v>
      </c>
      <c r="F505" s="1251" t="s">
        <v>184</v>
      </c>
      <c r="G505" s="1418" t="s">
        <v>9966</v>
      </c>
      <c r="H505" s="121">
        <v>0.51</v>
      </c>
      <c r="I505" s="1251" t="s">
        <v>1755</v>
      </c>
      <c r="J505" s="1418" t="s">
        <v>9056</v>
      </c>
      <c r="K505" s="965">
        <f t="shared" si="32"/>
        <v>0.51</v>
      </c>
      <c r="L505" s="1419"/>
      <c r="M505" s="1321"/>
      <c r="N505" s="127" t="s">
        <v>4949</v>
      </c>
    </row>
    <row r="506" spans="1:14">
      <c r="A506" s="73">
        <v>36</v>
      </c>
      <c r="B506" s="118"/>
      <c r="C506" s="3276">
        <v>226</v>
      </c>
      <c r="D506" s="119" t="s">
        <v>9948</v>
      </c>
      <c r="E506" s="121">
        <v>0</v>
      </c>
      <c r="F506" s="1251" t="s">
        <v>1755</v>
      </c>
      <c r="G506" s="1418" t="s">
        <v>9056</v>
      </c>
      <c r="H506" s="121">
        <v>1.75</v>
      </c>
      <c r="I506" s="1251" t="s">
        <v>10020</v>
      </c>
      <c r="J506" s="1418" t="s">
        <v>10021</v>
      </c>
      <c r="K506" s="965">
        <f t="shared" si="32"/>
        <v>1.75</v>
      </c>
      <c r="L506" s="1419"/>
      <c r="M506" s="1321"/>
      <c r="N506" s="2662" t="s">
        <v>10129</v>
      </c>
    </row>
    <row r="507" spans="1:14">
      <c r="A507" s="73">
        <v>36</v>
      </c>
      <c r="B507" s="118"/>
      <c r="C507" s="3276">
        <v>690</v>
      </c>
      <c r="D507" s="119" t="s">
        <v>10021</v>
      </c>
      <c r="E507" s="121">
        <v>0</v>
      </c>
      <c r="F507" s="1251" t="s">
        <v>815</v>
      </c>
      <c r="G507" s="1418" t="s">
        <v>9948</v>
      </c>
      <c r="H507" s="121">
        <v>2.27</v>
      </c>
      <c r="I507" s="1251" t="s">
        <v>10020</v>
      </c>
      <c r="J507" s="1418" t="s">
        <v>9948</v>
      </c>
      <c r="K507" s="965">
        <f t="shared" si="32"/>
        <v>2.27</v>
      </c>
      <c r="L507" s="1419"/>
      <c r="M507" s="1321"/>
      <c r="N507" s="127" t="s">
        <v>4949</v>
      </c>
    </row>
    <row r="508" spans="1:14">
      <c r="A508" s="73">
        <v>36</v>
      </c>
      <c r="B508" s="118"/>
      <c r="C508" s="3276">
        <v>226</v>
      </c>
      <c r="D508" s="119" t="s">
        <v>9948</v>
      </c>
      <c r="E508" s="121">
        <v>1.75</v>
      </c>
      <c r="F508" s="1251" t="s">
        <v>10020</v>
      </c>
      <c r="G508" s="1418" t="s">
        <v>10021</v>
      </c>
      <c r="H508" s="121">
        <v>2.75</v>
      </c>
      <c r="I508" s="1251" t="s">
        <v>762</v>
      </c>
      <c r="J508" s="1418" t="s">
        <v>9931</v>
      </c>
      <c r="K508" s="965">
        <f t="shared" si="32"/>
        <v>1</v>
      </c>
      <c r="L508" s="1419"/>
      <c r="M508" s="1321"/>
      <c r="N508" s="2662" t="s">
        <v>10129</v>
      </c>
    </row>
    <row r="509" spans="1:14">
      <c r="A509" s="73">
        <v>36</v>
      </c>
      <c r="B509" s="118"/>
      <c r="C509" s="3276">
        <v>587</v>
      </c>
      <c r="D509" s="119" t="s">
        <v>9931</v>
      </c>
      <c r="E509" s="121">
        <v>0</v>
      </c>
      <c r="F509" s="1251" t="s">
        <v>815</v>
      </c>
      <c r="G509" s="1418" t="s">
        <v>9948</v>
      </c>
      <c r="H509" s="121">
        <v>2.0699999999999998</v>
      </c>
      <c r="I509" s="1251" t="s">
        <v>9945</v>
      </c>
      <c r="J509" s="1418" t="s">
        <v>4850</v>
      </c>
      <c r="K509" s="965">
        <f t="shared" si="32"/>
        <v>2.0699999999999998</v>
      </c>
      <c r="L509" s="1419"/>
      <c r="M509" s="1321"/>
      <c r="N509" s="127" t="s">
        <v>4949</v>
      </c>
    </row>
    <row r="510" spans="1:14" s="1758" customFormat="1">
      <c r="A510" s="73">
        <v>36</v>
      </c>
      <c r="B510" s="118"/>
      <c r="C510" s="3276" t="s">
        <v>11229</v>
      </c>
      <c r="D510" s="119" t="s">
        <v>11229</v>
      </c>
      <c r="E510" s="121">
        <v>0</v>
      </c>
      <c r="F510" s="1251" t="s">
        <v>237</v>
      </c>
      <c r="G510" s="1418" t="s">
        <v>11146</v>
      </c>
      <c r="H510" s="121">
        <v>1.78</v>
      </c>
      <c r="I510" s="1251" t="s">
        <v>11245</v>
      </c>
      <c r="J510" s="1418" t="s">
        <v>3217</v>
      </c>
      <c r="K510" s="965">
        <f t="shared" si="32"/>
        <v>1.78</v>
      </c>
      <c r="L510" s="1419"/>
      <c r="M510" s="1321"/>
      <c r="N510" s="2662" t="s">
        <v>11588</v>
      </c>
    </row>
    <row r="511" spans="1:14" s="1758" customFormat="1">
      <c r="A511" s="73">
        <v>36</v>
      </c>
      <c r="B511" s="118"/>
      <c r="C511" s="3276" t="s">
        <v>1718</v>
      </c>
      <c r="D511" s="118" t="s">
        <v>11256</v>
      </c>
      <c r="E511" s="121">
        <v>0</v>
      </c>
      <c r="F511" s="1251" t="s">
        <v>237</v>
      </c>
      <c r="G511" s="1418" t="s">
        <v>11256</v>
      </c>
      <c r="H511" s="121">
        <v>2.1</v>
      </c>
      <c r="I511" s="1251" t="s">
        <v>11245</v>
      </c>
      <c r="J511" s="1418" t="s">
        <v>3217</v>
      </c>
      <c r="K511" s="965">
        <f t="shared" si="32"/>
        <v>2.1</v>
      </c>
      <c r="L511" s="1419" t="s">
        <v>11559</v>
      </c>
      <c r="M511" s="1321"/>
      <c r="N511" s="127" t="s">
        <v>4945</v>
      </c>
    </row>
    <row r="512" spans="1:14" s="1758" customFormat="1">
      <c r="A512" s="73">
        <v>36</v>
      </c>
      <c r="B512" s="118"/>
      <c r="C512" s="3276" t="s">
        <v>1718</v>
      </c>
      <c r="D512" s="118" t="s">
        <v>11256</v>
      </c>
      <c r="E512" s="121">
        <v>2.1</v>
      </c>
      <c r="F512" s="1251" t="s">
        <v>11245</v>
      </c>
      <c r="G512" s="1418" t="s">
        <v>3217</v>
      </c>
      <c r="H512" s="121">
        <v>5.49</v>
      </c>
      <c r="I512" s="1251" t="s">
        <v>887</v>
      </c>
      <c r="J512" s="1418" t="s">
        <v>11312</v>
      </c>
      <c r="K512" s="965">
        <f t="shared" si="32"/>
        <v>3.39</v>
      </c>
      <c r="L512" s="1419" t="s">
        <v>11426</v>
      </c>
      <c r="M512" s="1321"/>
      <c r="N512" s="127" t="s">
        <v>11278</v>
      </c>
    </row>
  </sheetData>
  <customSheetViews>
    <customSheetView guid="{79AD5FB7-84BA-40F8-B93E-7F6D3F799515}" fitToPage="1">
      <selection activeCell="G108" sqref="G108"/>
      <pageMargins left="0.25" right="0.25" top="0.75" bottom="0.75" header="0.3" footer="0.3"/>
      <pageSetup paperSize="17" scale="69" fitToHeight="2" orientation="landscape" r:id="rId1"/>
    </customSheetView>
    <customSheetView guid="{A3593EDC-2197-4283-B58F-E8F46865F6B0}" scale="90" fitToPage="1" topLeftCell="A67">
      <selection activeCell="B100" sqref="B100"/>
      <pageMargins left="0.25" right="0.25" top="0.75" bottom="0.75" header="0.3" footer="0.3"/>
      <pageSetup paperSize="17" scale="69" fitToHeight="2" orientation="landscape" r:id="rId2"/>
    </customSheetView>
    <customSheetView guid="{39DE2760-0BFC-4719-B1E4-380C3A7079FC}" topLeftCell="A31">
      <selection activeCell="B28" sqref="B28"/>
      <pageMargins left="0.7" right="0.7" top="0.75" bottom="0.75" header="0.3" footer="0.3"/>
    </customSheetView>
    <customSheetView guid="{6CF4F969-58DE-4028-9DCC-C6E713BA1EE8}">
      <selection activeCell="B28" sqref="B28"/>
      <pageMargins left="0.7" right="0.7" top="0.75" bottom="0.75" header="0.3" footer="0.3"/>
    </customSheetView>
    <customSheetView guid="{854D26F6-556C-4832-93A1-027DC2E7489A}">
      <selection activeCell="B28" sqref="B28"/>
      <pageMargins left="0.7" right="0.7" top="0.75" bottom="0.75" header="0.3" footer="0.3"/>
    </customSheetView>
    <customSheetView guid="{1187C2EC-E8C1-47BD-824F-A093AEDCF8A3}" topLeftCell="A82">
      <selection activeCell="L100" sqref="L100"/>
      <pageMargins left="0.7" right="0.7" top="0.75" bottom="0.75" header="0.3" footer="0.3"/>
    </customSheetView>
    <customSheetView guid="{56D62996-4B64-4559-A57F-952A7719E60C}">
      <selection activeCell="B28" sqref="B28"/>
      <pageMargins left="0.7" right="0.7" top="0.75" bottom="0.75" header="0.3" footer="0.3"/>
    </customSheetView>
    <customSheetView guid="{D38925AC-49E8-4240-B4C4-15DDEAD2A52A}" topLeftCell="A14">
      <selection activeCell="B28" sqref="B28"/>
      <pageMargins left="0.7" right="0.7" top="0.75" bottom="0.75" header="0.3" footer="0.3"/>
    </customSheetView>
    <customSheetView guid="{BBB634EE-F2D2-401C-80C5-834C06C8684E}" topLeftCell="A14">
      <selection activeCell="B28" sqref="B28"/>
      <pageMargins left="0.7" right="0.7" top="0.75" bottom="0.75" header="0.3" footer="0.3"/>
    </customSheetView>
    <customSheetView guid="{2C5FEC20-E906-4956-A88D-6EAAC0747B30}" topLeftCell="A14">
      <selection activeCell="B28" sqref="B28"/>
      <pageMargins left="0.7" right="0.7" top="0.75" bottom="0.75" header="0.3" footer="0.3"/>
    </customSheetView>
    <customSheetView guid="{F9A994EF-45B5-4EB9-AA72-BA8C2214CFE1}">
      <selection activeCell="B28" sqref="B28"/>
      <pageMargins left="0.7" right="0.7" top="0.75" bottom="0.75" header="0.3" footer="0.3"/>
    </customSheetView>
    <customSheetView guid="{600A9694-21CC-48F1-9DA2-8C0E3E8B5FA0}">
      <selection activeCell="B28" sqref="B28"/>
      <pageMargins left="0.7" right="0.7" top="0.75" bottom="0.75" header="0.3" footer="0.3"/>
    </customSheetView>
    <customSheetView guid="{344E436F-251D-4C51-AB7E-9264FEC9FA05}" topLeftCell="A31">
      <selection activeCell="B28" sqref="B28"/>
      <pageMargins left="0.7" right="0.7" top="0.75" bottom="0.75" header="0.3" footer="0.3"/>
    </customSheetView>
    <customSheetView guid="{0546D35D-D495-4ABF-8CD5-906F9854F6B9}">
      <selection activeCell="B28" sqref="B28"/>
      <pageMargins left="0.7" right="0.7" top="0.75" bottom="0.75" header="0.3" footer="0.3"/>
    </customSheetView>
    <customSheetView guid="{58D92D3D-F9DC-4070-8DAB-284558C682C9}">
      <selection activeCell="B28" sqref="B28"/>
      <pageMargins left="0.7" right="0.7" top="0.75" bottom="0.75" header="0.3" footer="0.3"/>
    </customSheetView>
    <customSheetView guid="{DD0AAC79-0110-4B1B-BB25-2C4FE9ED31F4}">
      <selection activeCell="B28" sqref="B28"/>
      <pageMargins left="0.7" right="0.7" top="0.75" bottom="0.75" header="0.3" footer="0.3"/>
    </customSheetView>
    <customSheetView guid="{423EC763-4105-4509-B307-318A5394E372}">
      <selection activeCell="B28" sqref="B28"/>
      <pageMargins left="0.7" right="0.7" top="0.75" bottom="0.75" header="0.3" footer="0.3"/>
    </customSheetView>
    <customSheetView guid="{7FDB354D-BBFC-467C-9214-DEA80979E90C}">
      <selection activeCell="B28" sqref="B28"/>
      <pageMargins left="0.7" right="0.7" top="0.75" bottom="0.75" header="0.3" footer="0.3"/>
    </customSheetView>
    <customSheetView guid="{B98680F5-9992-4B15-9195-313E46832CE7}">
      <selection activeCell="B28" sqref="B28"/>
      <pageMargins left="0.7" right="0.7" top="0.75" bottom="0.75" header="0.3" footer="0.3"/>
    </customSheetView>
    <customSheetView guid="{2CAD6BBA-D926-4B66-9703-7E419ED6E99E}">
      <selection activeCell="B28" sqref="B28"/>
      <pageMargins left="0.7" right="0.7" top="0.75" bottom="0.75" header="0.3" footer="0.3"/>
    </customSheetView>
    <customSheetView guid="{64C3C58B-5EDF-4A0D-9A08-4E76AD2C2831}">
      <selection activeCell="B28" sqref="B28"/>
      <pageMargins left="0.7" right="0.7" top="0.75" bottom="0.75" header="0.3" footer="0.3"/>
    </customSheetView>
    <customSheetView guid="{23935FAA-2CC8-4E3D-A833-6D530319EE28}">
      <selection activeCell="B28" sqref="B28"/>
      <pageMargins left="0.7" right="0.7" top="0.75" bottom="0.75" header="0.3" footer="0.3"/>
    </customSheetView>
    <customSheetView guid="{E7B49325-7A41-4A22-9EA5-2C4D363DA8F1}">
      <selection activeCell="B28" sqref="B28"/>
      <pageMargins left="0.7" right="0.7" top="0.75" bottom="0.75" header="0.3" footer="0.3"/>
    </customSheetView>
    <customSheetView guid="{FAC928FB-1728-4FB7-8ECE-85A8DE4D0ADF}">
      <selection activeCell="B28" sqref="B28"/>
      <pageMargins left="0.7" right="0.7" top="0.75" bottom="0.75" header="0.3" footer="0.3"/>
    </customSheetView>
    <customSheetView guid="{8C4D76D8-AA45-48E9-9804-BEEAA7B08B03}">
      <selection activeCell="B28" sqref="B28"/>
      <pageMargins left="0.7" right="0.7" top="0.75" bottom="0.75" header="0.3" footer="0.3"/>
    </customSheetView>
    <customSheetView guid="{862ECE3E-CBCF-4644-8210-D1EDA2099D3A}">
      <selection activeCell="B28" sqref="B28"/>
      <pageMargins left="0.7" right="0.7" top="0.75" bottom="0.75" header="0.3" footer="0.3"/>
    </customSheetView>
    <customSheetView guid="{EE1B2E10-D8FD-451C-B1E1-0B98F6A560DF}">
      <selection activeCell="B28" sqref="B28"/>
      <pageMargins left="0.7" right="0.7" top="0.75" bottom="0.75" header="0.3" footer="0.3"/>
    </customSheetView>
    <customSheetView guid="{7964114C-CB29-4D99-9806-CFB993D96184}">
      <selection activeCell="B28" sqref="B28"/>
      <pageMargins left="0.7" right="0.7" top="0.75" bottom="0.75" header="0.3" footer="0.3"/>
    </customSheetView>
    <customSheetView guid="{A7CCEAC1-D48B-40D0-9479-364198DE80EF}">
      <selection activeCell="B28" sqref="B28"/>
      <pageMargins left="0.7" right="0.7" top="0.75" bottom="0.75" header="0.3" footer="0.3"/>
    </customSheetView>
    <customSheetView guid="{68F5884F-4969-4575-BF13-5CC01FC32956}">
      <selection activeCell="B28" sqref="B28"/>
      <pageMargins left="0.7" right="0.7" top="0.75" bottom="0.75" header="0.3" footer="0.3"/>
    </customSheetView>
    <customSheetView guid="{29758B78-03D3-4D8E-AD37-F25D1BDCFD7B}">
      <selection activeCell="B28" sqref="B28"/>
      <pageMargins left="0.7" right="0.7" top="0.75" bottom="0.75" header="0.3" footer="0.3"/>
    </customSheetView>
    <customSheetView guid="{DE99B454-ED50-4848-ADC8-212B34E74919}">
      <selection activeCell="B28" sqref="B28"/>
      <pageMargins left="0.7" right="0.7" top="0.75" bottom="0.75" header="0.3" footer="0.3"/>
    </customSheetView>
    <customSheetView guid="{8CB2D929-C7E4-4180-B163-8A2824806B17}">
      <selection activeCell="B28" sqref="B28"/>
      <pageMargins left="0.7" right="0.7" top="0.75" bottom="0.75" header="0.3" footer="0.3"/>
    </customSheetView>
    <customSheetView guid="{34D85203-2D51-4355-8027-8019AB86EBCF}">
      <selection activeCell="B28" sqref="B28"/>
      <pageMargins left="0.7" right="0.7" top="0.75" bottom="0.75" header="0.3" footer="0.3"/>
    </customSheetView>
    <customSheetView guid="{89CCDF41-F1C9-4313-9F31-D107B3C76DDB}" topLeftCell="A31">
      <selection activeCell="B28" sqref="B28"/>
      <pageMargins left="0.7" right="0.7" top="0.75" bottom="0.75" header="0.3" footer="0.3"/>
    </customSheetView>
    <customSheetView guid="{726AD29E-1BFF-4E2F-9960-EE7743278367}">
      <selection activeCell="F3" sqref="F3"/>
      <pageMargins left="0.7" right="0.7" top="0.75" bottom="0.75" header="0.3" footer="0.3"/>
      <pageSetup orientation="portrait" r:id="rId3"/>
    </customSheetView>
    <customSheetView guid="{2F42E84F-7DBF-4A75-A7B3-62028DAEBF1A}">
      <selection activeCell="L35" sqref="L35"/>
      <pageMargins left="0.7" right="0.7" top="0.75" bottom="0.75" header="0.3" footer="0.3"/>
    </customSheetView>
    <customSheetView guid="{2B685D48-0292-4AA7-9819-853B2AEC1DD4}">
      <selection activeCell="B28" sqref="B28"/>
      <pageMargins left="0.7" right="0.7" top="0.75" bottom="0.75" header="0.3" footer="0.3"/>
    </customSheetView>
    <customSheetView guid="{4B0AA991-6767-4D57-B414-24103CB6BBB4}">
      <selection activeCell="B28" sqref="B28"/>
      <pageMargins left="0.7" right="0.7" top="0.75" bottom="0.75" header="0.3" footer="0.3"/>
    </customSheetView>
    <customSheetView guid="{8E86F10A-A699-45F6-98BE-FE12C92DC001}">
      <selection activeCell="B28" sqref="B28"/>
      <pageMargins left="0.7" right="0.7" top="0.75" bottom="0.75" header="0.3" footer="0.3"/>
    </customSheetView>
    <customSheetView guid="{47F7A3CE-B782-485F-A003-C143096A6054}">
      <selection activeCell="B28" sqref="B28"/>
      <pageMargins left="0.7" right="0.7" top="0.75" bottom="0.75" header="0.3" footer="0.3"/>
    </customSheetView>
    <customSheetView guid="{39B6890E-9E43-4C41-84C2-BE54C196CF6B}">
      <selection activeCell="B28" sqref="B28"/>
      <pageMargins left="0.7" right="0.7" top="0.75" bottom="0.75" header="0.3" footer="0.3"/>
    </customSheetView>
    <customSheetView guid="{5C12847A-1A36-4653-8A29-4B40BE88BC31}">
      <selection activeCell="B28" sqref="B28"/>
      <pageMargins left="0.7" right="0.7" top="0.75" bottom="0.75" header="0.3" footer="0.3"/>
    </customSheetView>
    <customSheetView guid="{72622A5F-562A-4F46-80A6-FB340FA923E4}">
      <selection activeCell="B28" sqref="B28"/>
      <pageMargins left="0.7" right="0.7" top="0.75" bottom="0.75" header="0.3" footer="0.3"/>
    </customSheetView>
    <customSheetView guid="{3A3E5217-495A-42D4-92E9-DBDDFA0133B2}">
      <selection activeCell="B28" sqref="B28"/>
      <pageMargins left="0.7" right="0.7" top="0.75" bottom="0.75" header="0.3" footer="0.3"/>
    </customSheetView>
    <customSheetView guid="{60CB8EE4-B91C-4012-A081-CCBA186E6839}" topLeftCell="A31">
      <selection activeCell="B28" sqref="B28"/>
      <pageMargins left="0.7" right="0.7" top="0.75" bottom="0.75" header="0.3" footer="0.3"/>
    </customSheetView>
    <customSheetView guid="{B8A5C91A-AD33-4DF4-A694-672D147217B5}">
      <selection activeCell="B28" sqref="B28"/>
      <pageMargins left="0.7" right="0.7" top="0.75" bottom="0.75" header="0.3" footer="0.3"/>
    </customSheetView>
    <customSheetView guid="{6A065346-6EC6-4D7F-9DF7-3658D614503A}">
      <selection activeCell="B28" sqref="B28"/>
      <pageMargins left="0.7" right="0.7" top="0.75" bottom="0.75" header="0.3" footer="0.3"/>
    </customSheetView>
    <customSheetView guid="{6BC667A8-B269-4F56-A803-5E4093D12764}">
      <selection activeCell="B28" sqref="B28"/>
      <pageMargins left="0.7" right="0.7" top="0.75" bottom="0.75" header="0.3" footer="0.3"/>
    </customSheetView>
    <customSheetView guid="{4075A10A-29EA-4A39-8C87-92C314459964}">
      <selection activeCell="B28" sqref="B28"/>
      <pageMargins left="0.7" right="0.7" top="0.75" bottom="0.75" header="0.3" footer="0.3"/>
    </customSheetView>
    <customSheetView guid="{D07D711A-BCB9-4378-B863-4CB7EB1E0F9F}">
      <selection activeCell="B28" sqref="B28"/>
      <pageMargins left="0.7" right="0.7" top="0.75" bottom="0.75" header="0.3" footer="0.3"/>
    </customSheetView>
    <customSheetView guid="{CE3A1CF7-6A47-4ED0-B4C6-D84228F6384A}">
      <selection activeCell="B28" sqref="B28"/>
      <pageMargins left="0.7" right="0.7" top="0.75" bottom="0.75" header="0.3" footer="0.3"/>
    </customSheetView>
    <customSheetView guid="{A6CAB246-C66C-4430-B883-E3AB4CA85CD3}" topLeftCell="A14">
      <selection activeCell="B28" sqref="B28"/>
      <pageMargins left="0.7" right="0.7" top="0.75" bottom="0.75" header="0.3" footer="0.3"/>
    </customSheetView>
    <customSheetView guid="{A1494558-1040-4A63-BC7C-D39B992B3E56}">
      <selection activeCell="B28" sqref="B28"/>
      <pageMargins left="0.7" right="0.7" top="0.75" bottom="0.75" header="0.3" footer="0.3"/>
    </customSheetView>
    <customSheetView guid="{1D116760-CC87-4F16-87B4-C7A61320F480}" fitToPage="1">
      <selection activeCell="L35" sqref="L35"/>
      <pageMargins left="0.7" right="0.7" top="0.75" bottom="0.75" header="0.3" footer="0.3"/>
      <pageSetup paperSize="17" scale="91" fitToHeight="0" orientation="landscape" r:id="rId4"/>
    </customSheetView>
    <customSheetView guid="{0CF2EC10-BDE2-491E-A077-01A8E5B1EBEC}">
      <selection activeCell="B28" sqref="B28"/>
      <pageMargins left="0.7" right="0.7" top="0.75" bottom="0.75" header="0.3" footer="0.3"/>
    </customSheetView>
    <customSheetView guid="{F88BCD3F-34B6-43CB-BC45-E51462EBF67F}">
      <selection activeCell="B28" sqref="B28"/>
      <pageMargins left="0.7" right="0.7" top="0.75" bottom="0.75" header="0.3" footer="0.3"/>
    </customSheetView>
    <customSheetView guid="{1749D216-7950-497C-B39A-63FBE4D03B8C}">
      <selection activeCell="B28" sqref="B28"/>
      <pageMargins left="0.7" right="0.7" top="0.75" bottom="0.75" header="0.3" footer="0.3"/>
    </customSheetView>
    <customSheetView guid="{7FA40027-7B17-499A-B359-A5EF5225CCED}">
      <selection activeCell="B28" sqref="B28"/>
      <pageMargins left="0.7" right="0.7" top="0.75" bottom="0.75" header="0.3" footer="0.3"/>
    </customSheetView>
    <customSheetView guid="{34D72504-BFF0-4EA8-8FC8-7543DC9590F6}">
      <selection activeCell="B28" sqref="B28"/>
      <pageMargins left="0.7" right="0.7" top="0.75" bottom="0.75" header="0.3" footer="0.3"/>
    </customSheetView>
    <customSheetView guid="{72F1F4A7-FA3D-4AAA-B9F7-0B7CBCF937A0}">
      <selection activeCell="B28" sqref="B28"/>
      <pageMargins left="0.7" right="0.7" top="0.75" bottom="0.75" header="0.3" footer="0.3"/>
    </customSheetView>
    <customSheetView guid="{08FE8395-D523-42C1-83CE-E79D67FD8F6E}">
      <selection activeCell="B28" sqref="B28"/>
      <pageMargins left="0.7" right="0.7" top="0.75" bottom="0.75" header="0.3" footer="0.3"/>
    </customSheetView>
    <customSheetView guid="{1CAAE197-33E6-4BF2-B4DE-FDE07E8BBF88}" topLeftCell="A14">
      <selection activeCell="B28" sqref="B28"/>
      <pageMargins left="0.7" right="0.7" top="0.75" bottom="0.75" header="0.3" footer="0.3"/>
    </customSheetView>
    <customSheetView guid="{0B1CD487-A10E-47AA-97E1-782E43B555C4}">
      <selection activeCell="B28" sqref="B28"/>
      <pageMargins left="0.7" right="0.7" top="0.75" bottom="0.75" header="0.3" footer="0.3"/>
    </customSheetView>
    <customSheetView guid="{AF97F53F-CC36-44C1-9ECD-DF5129B3E6B5}">
      <selection activeCell="B28" sqref="B28"/>
      <pageMargins left="0.7" right="0.7" top="0.75" bottom="0.75" header="0.3" footer="0.3"/>
    </customSheetView>
    <customSheetView guid="{FD6F7CAF-FB1E-4C3B-BC17-A805CA3477EF}">
      <selection activeCell="B28" sqref="B28"/>
      <pageMargins left="0.7" right="0.7" top="0.75" bottom="0.75" header="0.3" footer="0.3"/>
    </customSheetView>
    <customSheetView guid="{FEDC4AFF-A1F9-4866-BED0-75319FE928CF}">
      <selection activeCell="B28" sqref="B28"/>
      <pageMargins left="0.7" right="0.7" top="0.75" bottom="0.75" header="0.3" footer="0.3"/>
    </customSheetView>
    <customSheetView guid="{BB41729E-AA2B-4B78-BC0A-1EFA069D5CFD}" topLeftCell="A14">
      <selection activeCell="B28" sqref="B28"/>
      <pageMargins left="0.7" right="0.7" top="0.75" bottom="0.75" header="0.3" footer="0.3"/>
    </customSheetView>
    <customSheetView guid="{7BB95B6A-5E37-4CAE-AF7D-1CC701D075E8}" topLeftCell="A14">
      <selection activeCell="B28" sqref="B28"/>
      <pageMargins left="0.7" right="0.7" top="0.75" bottom="0.75" header="0.3" footer="0.3"/>
    </customSheetView>
    <customSheetView guid="{2EC062F0-5386-4865-B10E-AAA41383D77F}" topLeftCell="A14">
      <selection activeCell="B28" sqref="B28"/>
      <pageMargins left="0.7" right="0.7" top="0.75" bottom="0.75" header="0.3" footer="0.3"/>
    </customSheetView>
    <customSheetView guid="{FC2532A6-77E2-4AF9-9A45-F247B0588659}" topLeftCell="A40">
      <selection activeCell="A50" sqref="A50"/>
      <pageMargins left="0.7" right="0.7" top="0.75" bottom="0.75" header="0.3" footer="0.3"/>
      <pageSetup paperSize="0" orientation="portrait" r:id="rId5"/>
    </customSheetView>
    <customSheetView guid="{A44DAB59-BE7A-4333-A5F2-74C8918F30B6}">
      <selection activeCell="B28" sqref="B28"/>
      <pageMargins left="0.7" right="0.7" top="0.75" bottom="0.75" header="0.3" footer="0.3"/>
    </customSheetView>
    <customSheetView guid="{03AFFCA8-9E14-4DB5-84F7-C730BD68291C}" fitToPage="1">
      <selection activeCell="G108" sqref="G108"/>
      <pageMargins left="0.25" right="0.25" top="0.75" bottom="0.75" header="0.3" footer="0.3"/>
      <pageSetup paperSize="17" scale="69" fitToHeight="2" orientation="landscape" r:id="rId6"/>
    </customSheetView>
    <customSheetView guid="{EC76EB35-067C-4DE7-B07A-226A5E409E79}">
      <selection activeCell="B28" sqref="B28"/>
      <pageMargins left="0.7" right="0.7" top="0.75" bottom="0.75" header="0.3" footer="0.3"/>
    </customSheetView>
    <customSheetView guid="{983A23DD-8020-461E-A6F4-2AEC4ED7324C}">
      <selection activeCell="B28" sqref="B28"/>
      <pageMargins left="0.7" right="0.7" top="0.75" bottom="0.75" header="0.3" footer="0.3"/>
    </customSheetView>
    <customSheetView guid="{D3731BF5-0429-4443-9A8C-8B29EB0DB856}" topLeftCell="A31">
      <selection activeCell="B28" sqref="B28"/>
      <pageMargins left="0.7" right="0.7" top="0.75" bottom="0.75" header="0.3" footer="0.3"/>
    </customSheetView>
    <customSheetView guid="{A530EBA0-4EDF-47E2-8165-36150308EFE0}" topLeftCell="A31">
      <selection activeCell="B28" sqref="B28"/>
      <pageMargins left="0.7" right="0.7" top="0.75" bottom="0.75" header="0.3" footer="0.3"/>
    </customSheetView>
    <customSheetView guid="{FE9B4351-E79D-4254-BAB9-133F96438B1B}" fitToPage="1">
      <selection activeCell="G108" sqref="G108"/>
      <pageMargins left="0.25" right="0.25" top="0.75" bottom="0.75" header="0.3" footer="0.3"/>
      <pageSetup paperSize="17" scale="69" fitToHeight="2" orientation="landscape" r:id="rId7"/>
    </customSheetView>
    <customSheetView guid="{CA9519B9-3429-4BE9-9E5D-F85393E6AD13}" fitToPage="1">
      <selection activeCell="G108" sqref="G108"/>
      <pageMargins left="0.25" right="0.25" top="0.75" bottom="0.75" header="0.3" footer="0.3"/>
      <pageSetup paperSize="17" scale="69" fitToHeight="2" orientation="landscape" r:id="rId8"/>
    </customSheetView>
  </customSheetViews>
  <pageMargins left="0.2" right="0.2" top="0.75" bottom="0.2" header="0.05" footer="0.05"/>
  <pageSetup scale="55" fitToHeight="0" orientation="landscape" r:id="rId9"/>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pageSetUpPr fitToPage="1"/>
  </sheetPr>
  <dimension ref="A1:AH1030"/>
  <sheetViews>
    <sheetView topLeftCell="B1" zoomScaleNormal="100" workbookViewId="0">
      <selection activeCell="B1" sqref="A1:XFD1048576"/>
    </sheetView>
  </sheetViews>
  <sheetFormatPr defaultColWidth="9.42578125" defaultRowHeight="15"/>
  <cols>
    <col min="1" max="1" width="11.5703125" style="3917" hidden="1" customWidth="1"/>
    <col min="2" max="2" width="9.5703125" style="3917" customWidth="1"/>
    <col min="3" max="3" width="10.5703125" style="3917" bestFit="1" customWidth="1"/>
    <col min="4" max="4" width="12.42578125" style="3917" bestFit="1" customWidth="1"/>
    <col min="5" max="5" width="11" style="3917" bestFit="1" customWidth="1"/>
    <col min="6" max="6" width="42.5703125" style="3917" bestFit="1" customWidth="1"/>
    <col min="7" max="7" width="6.5703125" style="3917" bestFit="1" customWidth="1"/>
    <col min="8" max="8" width="0" style="3917" hidden="1" customWidth="1"/>
    <col min="9" max="9" width="19.42578125" style="3917" bestFit="1" customWidth="1"/>
    <col min="10" max="10" width="6.5703125" style="3917" bestFit="1" customWidth="1"/>
    <col min="11" max="12" width="0" style="3917" hidden="1" customWidth="1"/>
    <col min="13" max="13" width="22.5703125" style="3917" bestFit="1" customWidth="1"/>
    <col min="14" max="14" width="11" style="3917" bestFit="1" customWidth="1"/>
    <col min="15" max="15" width="0" style="3917" hidden="1" customWidth="1"/>
    <col min="16" max="17" width="17.42578125" style="3917" bestFit="1" customWidth="1"/>
    <col min="18" max="18" width="19.5703125" style="3917" bestFit="1" customWidth="1"/>
    <col min="19" max="20" width="0" style="3917" hidden="1" customWidth="1"/>
    <col min="21" max="21" width="16.42578125" style="3917" customWidth="1"/>
    <col min="22" max="22" width="18.5703125" style="3917" customWidth="1"/>
    <col min="23" max="23" width="16.5703125" style="3917" customWidth="1"/>
    <col min="24" max="24" width="25.5703125" style="3917" bestFit="1" customWidth="1"/>
    <col min="25" max="25" width="18.42578125" style="3917" bestFit="1" customWidth="1"/>
    <col min="26" max="26" width="34.42578125" style="3917" bestFit="1" customWidth="1"/>
    <col min="27" max="27" width="43" style="3917" bestFit="1" customWidth="1"/>
    <col min="28" max="28" width="28.42578125" style="3917" customWidth="1"/>
    <col min="29" max="16384" width="9.42578125" style="3917"/>
  </cols>
  <sheetData>
    <row r="1" spans="1:28" ht="35.25" customHeight="1">
      <c r="A1" s="3181" t="s">
        <v>10807</v>
      </c>
      <c r="B1" s="3181" t="s">
        <v>10808</v>
      </c>
      <c r="C1" s="3181" t="s">
        <v>15629</v>
      </c>
      <c r="D1" s="3182" t="s">
        <v>15630</v>
      </c>
      <c r="E1" s="3181" t="s">
        <v>15631</v>
      </c>
      <c r="F1" s="3163" t="s">
        <v>2</v>
      </c>
      <c r="G1" s="3183" t="s">
        <v>3</v>
      </c>
      <c r="H1" s="3183" t="s">
        <v>2811</v>
      </c>
      <c r="I1" s="3183" t="s">
        <v>10809</v>
      </c>
      <c r="J1" s="3163" t="s">
        <v>6</v>
      </c>
      <c r="K1" s="3163" t="s">
        <v>2813</v>
      </c>
      <c r="L1" s="3163" t="s">
        <v>2813</v>
      </c>
      <c r="M1" s="3163" t="s">
        <v>10810</v>
      </c>
      <c r="N1" s="3163" t="s">
        <v>10811</v>
      </c>
      <c r="O1" s="3164" t="s">
        <v>15594</v>
      </c>
      <c r="P1" s="3165" t="s">
        <v>15595</v>
      </c>
      <c r="Q1" s="3165" t="s">
        <v>15596</v>
      </c>
      <c r="R1" s="3165" t="s">
        <v>15597</v>
      </c>
      <c r="S1" s="3165" t="s">
        <v>15598</v>
      </c>
      <c r="T1" s="3165" t="s">
        <v>15599</v>
      </c>
      <c r="U1" s="3165" t="s">
        <v>10812</v>
      </c>
      <c r="V1" s="3166" t="s">
        <v>10813</v>
      </c>
      <c r="W1" s="3166" t="s">
        <v>10814</v>
      </c>
      <c r="X1" s="3165" t="s">
        <v>15600</v>
      </c>
      <c r="Y1" s="3165" t="s">
        <v>15601</v>
      </c>
      <c r="Z1" s="3165" t="s">
        <v>15602</v>
      </c>
      <c r="AA1" s="3165" t="s">
        <v>15603</v>
      </c>
      <c r="AB1" s="3167" t="s">
        <v>11</v>
      </c>
    </row>
    <row r="2" spans="1:28" ht="5.25" customHeight="1">
      <c r="A2" s="3184"/>
      <c r="B2" s="3184"/>
      <c r="C2" s="3185"/>
      <c r="D2" s="3186"/>
      <c r="E2" s="3185"/>
      <c r="F2" s="3168"/>
      <c r="G2" s="3184"/>
      <c r="H2" s="3184"/>
      <c r="I2" s="3184"/>
      <c r="J2" s="3168"/>
      <c r="K2" s="3168"/>
      <c r="L2" s="3168"/>
      <c r="M2" s="3168"/>
      <c r="N2" s="3168"/>
      <c r="O2" s="3169"/>
      <c r="P2" s="3170"/>
      <c r="Q2" s="3170"/>
      <c r="R2" s="3170"/>
      <c r="S2" s="3170"/>
      <c r="T2" s="3170"/>
      <c r="U2" s="3170"/>
      <c r="V2" s="3171"/>
      <c r="W2" s="3171"/>
      <c r="X2" s="3170"/>
      <c r="Y2" s="3170"/>
      <c r="Z2" s="3170"/>
      <c r="AA2" s="3170"/>
      <c r="AB2" s="3172"/>
    </row>
    <row r="3" spans="1:28" ht="15.75" hidden="1">
      <c r="A3" s="3187"/>
      <c r="B3" s="3187"/>
      <c r="C3" s="3188"/>
      <c r="D3" s="3189"/>
      <c r="E3" s="3188"/>
      <c r="F3" s="3173"/>
      <c r="G3" s="3187"/>
      <c r="H3" s="3187"/>
      <c r="I3" s="3187"/>
      <c r="J3" s="3173"/>
      <c r="K3" s="3173"/>
      <c r="L3" s="3173"/>
      <c r="M3" s="3173"/>
      <c r="N3" s="3173"/>
      <c r="O3" s="3174"/>
      <c r="P3" s="3175"/>
      <c r="Q3" s="3175"/>
      <c r="R3" s="3175"/>
      <c r="S3" s="3175"/>
      <c r="T3" s="3175"/>
      <c r="U3" s="3175"/>
      <c r="V3" s="3176"/>
      <c r="W3" s="3176"/>
      <c r="X3" s="3175"/>
      <c r="Y3" s="3175"/>
      <c r="Z3" s="3175"/>
      <c r="AA3" s="3175"/>
      <c r="AB3" s="3177"/>
    </row>
    <row r="4" spans="1:28" ht="15.75">
      <c r="F4" s="3917" t="s">
        <v>10815</v>
      </c>
      <c r="P4" s="3917" t="s">
        <v>10815</v>
      </c>
      <c r="S4" s="4382"/>
      <c r="T4" s="4382"/>
      <c r="U4" s="3178"/>
    </row>
    <row r="5" spans="1:28" ht="15.75">
      <c r="F5" s="3917" t="s">
        <v>15632</v>
      </c>
      <c r="S5" s="4211"/>
      <c r="T5" s="4211"/>
      <c r="U5" s="3178"/>
    </row>
    <row r="6" spans="1:28" ht="15.75">
      <c r="A6" s="4383" t="s">
        <v>10823</v>
      </c>
      <c r="B6" s="4384" t="s">
        <v>10826</v>
      </c>
      <c r="C6" s="4385" t="s">
        <v>6780</v>
      </c>
      <c r="D6" s="4385">
        <v>70</v>
      </c>
      <c r="E6" s="4385"/>
      <c r="F6" s="4383" t="s">
        <v>15633</v>
      </c>
      <c r="G6" s="4386">
        <v>0</v>
      </c>
      <c r="H6" s="4383"/>
      <c r="I6" s="4383" t="s">
        <v>719</v>
      </c>
      <c r="J6" s="4386">
        <v>1.9</v>
      </c>
      <c r="K6" s="4383"/>
      <c r="L6" s="4383"/>
      <c r="M6" s="4383" t="s">
        <v>152</v>
      </c>
      <c r="N6" s="4386">
        <f t="shared" ref="N6:N69" si="0">J6-G6</f>
        <v>1.9</v>
      </c>
      <c r="O6" s="4386"/>
      <c r="P6" s="4386">
        <f t="shared" ref="P6:P69" si="1">N6*2</f>
        <v>3.8</v>
      </c>
      <c r="Q6" s="4386">
        <f t="shared" ref="Q6:Q69" si="2">Q5+N6</f>
        <v>1.9</v>
      </c>
      <c r="R6" s="4386">
        <f t="shared" ref="R6:R69" si="3">R5+P6</f>
        <v>3.8</v>
      </c>
      <c r="S6" s="4383"/>
      <c r="T6" s="4383"/>
      <c r="U6" s="4387">
        <v>44501</v>
      </c>
      <c r="V6" s="4388">
        <v>41793</v>
      </c>
      <c r="W6" s="4388">
        <v>41795</v>
      </c>
      <c r="X6" s="4389">
        <v>3</v>
      </c>
      <c r="Y6" s="4389">
        <v>3</v>
      </c>
      <c r="Z6" s="4390">
        <f>P6/X6</f>
        <v>1.2666666666666666</v>
      </c>
      <c r="AA6" s="4390">
        <f>R6/Y6</f>
        <v>1.2666666666666666</v>
      </c>
      <c r="AB6" s="4391"/>
    </row>
    <row r="7" spans="1:28" ht="15.75">
      <c r="A7" s="4383" t="s">
        <v>10823</v>
      </c>
      <c r="B7" s="4384" t="s">
        <v>10826</v>
      </c>
      <c r="C7" s="4385" t="s">
        <v>6780</v>
      </c>
      <c r="D7" s="4385">
        <v>64</v>
      </c>
      <c r="E7" s="4385" t="s">
        <v>15634</v>
      </c>
      <c r="F7" s="4383" t="s">
        <v>15635</v>
      </c>
      <c r="G7" s="4386">
        <v>0</v>
      </c>
      <c r="H7" s="4383"/>
      <c r="I7" s="4383" t="s">
        <v>10768</v>
      </c>
      <c r="J7" s="4386">
        <v>2.02</v>
      </c>
      <c r="K7" s="4383"/>
      <c r="L7" s="4383"/>
      <c r="M7" s="4383" t="s">
        <v>1738</v>
      </c>
      <c r="N7" s="4386">
        <f t="shared" si="0"/>
        <v>2.02</v>
      </c>
      <c r="O7" s="4386"/>
      <c r="P7" s="4386">
        <f t="shared" si="1"/>
        <v>4.04</v>
      </c>
      <c r="Q7" s="4386">
        <f t="shared" si="2"/>
        <v>3.92</v>
      </c>
      <c r="R7" s="4386">
        <f t="shared" si="3"/>
        <v>7.84</v>
      </c>
      <c r="S7" s="4383"/>
      <c r="T7" s="4383"/>
      <c r="U7" s="4387">
        <v>44501</v>
      </c>
      <c r="V7" s="4388">
        <v>41796</v>
      </c>
      <c r="W7" s="4388">
        <v>41928</v>
      </c>
      <c r="X7" s="4389">
        <v>8</v>
      </c>
      <c r="Y7" s="4389">
        <f>Y6+X7</f>
        <v>11</v>
      </c>
      <c r="Z7" s="4390">
        <f t="shared" ref="Z7:Z70" si="4">P7/X7</f>
        <v>0.505</v>
      </c>
      <c r="AA7" s="4390">
        <f>R7/Y7</f>
        <v>0.71272727272727276</v>
      </c>
      <c r="AB7" s="4391"/>
    </row>
    <row r="8" spans="1:28" ht="15.75">
      <c r="A8" s="4383" t="s">
        <v>10823</v>
      </c>
      <c r="B8" s="4384" t="s">
        <v>10826</v>
      </c>
      <c r="C8" s="4385" t="s">
        <v>6780</v>
      </c>
      <c r="D8" s="4385">
        <v>64</v>
      </c>
      <c r="E8" s="4385" t="s">
        <v>15636</v>
      </c>
      <c r="F8" s="4383" t="s">
        <v>15637</v>
      </c>
      <c r="G8" s="4386">
        <v>2.1</v>
      </c>
      <c r="H8" s="4383"/>
      <c r="I8" s="4383" t="s">
        <v>1738</v>
      </c>
      <c r="J8" s="4386">
        <v>2.62</v>
      </c>
      <c r="K8" s="4383"/>
      <c r="L8" s="4383"/>
      <c r="M8" s="4383" t="s">
        <v>54</v>
      </c>
      <c r="N8" s="4386">
        <f t="shared" si="0"/>
        <v>0.52</v>
      </c>
      <c r="O8" s="4386"/>
      <c r="P8" s="4386">
        <f t="shared" si="1"/>
        <v>1.04</v>
      </c>
      <c r="Q8" s="4386">
        <f t="shared" si="2"/>
        <v>4.4399999999999995</v>
      </c>
      <c r="R8" s="4386">
        <f t="shared" si="3"/>
        <v>8.879999999999999</v>
      </c>
      <c r="S8" s="4383"/>
      <c r="T8" s="4383"/>
      <c r="U8" s="4387">
        <v>44501</v>
      </c>
      <c r="V8" s="4388">
        <v>41808</v>
      </c>
      <c r="W8" s="4388">
        <v>41814</v>
      </c>
      <c r="X8" s="4389">
        <v>14</v>
      </c>
      <c r="Y8" s="4389">
        <f t="shared" ref="Y8:Y71" si="5">Y7+X8</f>
        <v>25</v>
      </c>
      <c r="Z8" s="4390">
        <f t="shared" si="4"/>
        <v>7.4285714285714288E-2</v>
      </c>
      <c r="AA8" s="4390">
        <f t="shared" ref="AA8:AA71" si="6">R8/Y8</f>
        <v>0.35519999999999996</v>
      </c>
      <c r="AB8" s="4391"/>
    </row>
    <row r="9" spans="1:28" ht="15.75">
      <c r="A9" s="4383" t="s">
        <v>10816</v>
      </c>
      <c r="B9" s="4384" t="s">
        <v>10826</v>
      </c>
      <c r="C9" s="4385" t="s">
        <v>6780</v>
      </c>
      <c r="D9" s="4385">
        <v>429</v>
      </c>
      <c r="E9" s="4385"/>
      <c r="F9" s="4383" t="s">
        <v>15638</v>
      </c>
      <c r="G9" s="4386">
        <v>0</v>
      </c>
      <c r="H9" s="4383"/>
      <c r="I9" s="4383" t="s">
        <v>56</v>
      </c>
      <c r="J9" s="4386">
        <v>3.66</v>
      </c>
      <c r="K9" s="4383"/>
      <c r="L9" s="4383"/>
      <c r="M9" s="4383" t="s">
        <v>10768</v>
      </c>
      <c r="N9" s="4386">
        <f t="shared" si="0"/>
        <v>3.66</v>
      </c>
      <c r="O9" s="4386"/>
      <c r="P9" s="4386">
        <f t="shared" si="1"/>
        <v>7.32</v>
      </c>
      <c r="Q9" s="4386">
        <f t="shared" si="2"/>
        <v>8.1</v>
      </c>
      <c r="R9" s="4386">
        <f t="shared" si="3"/>
        <v>16.2</v>
      </c>
      <c r="S9" s="4383"/>
      <c r="T9" s="4383"/>
      <c r="U9" s="4387">
        <v>44501</v>
      </c>
      <c r="V9" s="4388">
        <v>41802</v>
      </c>
      <c r="W9" s="4388">
        <v>41815</v>
      </c>
      <c r="X9" s="4389">
        <v>2</v>
      </c>
      <c r="Y9" s="4389">
        <f t="shared" si="5"/>
        <v>27</v>
      </c>
      <c r="Z9" s="4390">
        <f t="shared" si="4"/>
        <v>3.66</v>
      </c>
      <c r="AA9" s="4390">
        <f t="shared" si="6"/>
        <v>0.6</v>
      </c>
      <c r="AB9" s="4391"/>
    </row>
    <row r="10" spans="1:28" ht="15.75">
      <c r="A10" s="4392" t="s">
        <v>10823</v>
      </c>
      <c r="B10" s="4393" t="s">
        <v>10824</v>
      </c>
      <c r="C10" s="4394" t="s">
        <v>6780</v>
      </c>
      <c r="D10" s="4395">
        <v>99</v>
      </c>
      <c r="E10" s="4394" t="s">
        <v>15634</v>
      </c>
      <c r="F10" s="4392" t="s">
        <v>10863</v>
      </c>
      <c r="G10" s="4396">
        <v>0</v>
      </c>
      <c r="H10" s="4392"/>
      <c r="I10" s="4392" t="s">
        <v>401</v>
      </c>
      <c r="J10" s="4392">
        <v>4.78</v>
      </c>
      <c r="K10" s="4392"/>
      <c r="L10" s="4392"/>
      <c r="M10" s="4392" t="s">
        <v>377</v>
      </c>
      <c r="N10" s="4396">
        <f t="shared" si="0"/>
        <v>4.78</v>
      </c>
      <c r="O10" s="4392"/>
      <c r="P10" s="4396">
        <f t="shared" si="1"/>
        <v>9.56</v>
      </c>
      <c r="Q10" s="4396">
        <f t="shared" si="2"/>
        <v>12.879999999999999</v>
      </c>
      <c r="R10" s="4396">
        <f t="shared" si="3"/>
        <v>25.759999999999998</v>
      </c>
      <c r="S10" s="4392"/>
      <c r="T10" s="4392"/>
      <c r="U10" s="4397">
        <v>42767</v>
      </c>
      <c r="V10" s="4398">
        <v>42547</v>
      </c>
      <c r="W10" s="4398">
        <v>42562</v>
      </c>
      <c r="X10" s="4399">
        <v>7</v>
      </c>
      <c r="Y10" s="4399">
        <f t="shared" si="5"/>
        <v>34</v>
      </c>
      <c r="Z10" s="4400">
        <f t="shared" si="4"/>
        <v>1.3657142857142859</v>
      </c>
      <c r="AA10" s="4400">
        <f t="shared" si="6"/>
        <v>0.75764705882352934</v>
      </c>
      <c r="AB10" s="4401"/>
    </row>
    <row r="11" spans="1:28" ht="15.75">
      <c r="A11" s="4392" t="s">
        <v>10816</v>
      </c>
      <c r="B11" s="4393" t="s">
        <v>10824</v>
      </c>
      <c r="C11" s="4394" t="s">
        <v>6780</v>
      </c>
      <c r="D11" s="4395">
        <v>99</v>
      </c>
      <c r="E11" s="4394" t="s">
        <v>15636</v>
      </c>
      <c r="F11" s="4392" t="s">
        <v>10864</v>
      </c>
      <c r="G11" s="4396">
        <v>4.78</v>
      </c>
      <c r="H11" s="4392"/>
      <c r="I11" s="4392" t="s">
        <v>377</v>
      </c>
      <c r="J11" s="4392">
        <v>5.37</v>
      </c>
      <c r="K11" s="4392"/>
      <c r="L11" s="4392"/>
      <c r="M11" s="4392" t="s">
        <v>10772</v>
      </c>
      <c r="N11" s="4396">
        <f t="shared" si="0"/>
        <v>0.58999999999999986</v>
      </c>
      <c r="O11" s="4392"/>
      <c r="P11" s="4396">
        <f t="shared" si="1"/>
        <v>1.1799999999999997</v>
      </c>
      <c r="Q11" s="4396">
        <f t="shared" si="2"/>
        <v>13.469999999999999</v>
      </c>
      <c r="R11" s="4396">
        <f t="shared" si="3"/>
        <v>26.939999999999998</v>
      </c>
      <c r="S11" s="4392"/>
      <c r="T11" s="4392"/>
      <c r="U11" s="4397">
        <v>42736</v>
      </c>
      <c r="V11" s="4398">
        <v>42552</v>
      </c>
      <c r="W11" s="4398">
        <v>42553</v>
      </c>
      <c r="X11" s="4399">
        <v>2</v>
      </c>
      <c r="Y11" s="4399">
        <f t="shared" si="5"/>
        <v>36</v>
      </c>
      <c r="Z11" s="4400">
        <f t="shared" si="4"/>
        <v>0.58999999999999986</v>
      </c>
      <c r="AA11" s="4400">
        <f t="shared" si="6"/>
        <v>0.74833333333333329</v>
      </c>
      <c r="AB11" s="4401"/>
    </row>
    <row r="12" spans="1:28" ht="15.75">
      <c r="A12" s="4383" t="s">
        <v>10816</v>
      </c>
      <c r="B12" s="4384" t="s">
        <v>10826</v>
      </c>
      <c r="C12" s="4385" t="s">
        <v>6780</v>
      </c>
      <c r="D12" s="4385">
        <v>36</v>
      </c>
      <c r="E12" s="4385" t="s">
        <v>15636</v>
      </c>
      <c r="F12" s="4383" t="s">
        <v>15639</v>
      </c>
      <c r="G12" s="4386">
        <v>0.12</v>
      </c>
      <c r="H12" s="4383"/>
      <c r="I12" s="4383" t="s">
        <v>553</v>
      </c>
      <c r="J12" s="4386">
        <v>3.08</v>
      </c>
      <c r="K12" s="4383"/>
      <c r="L12" s="4383"/>
      <c r="M12" s="4383" t="s">
        <v>810</v>
      </c>
      <c r="N12" s="4386">
        <f t="shared" si="0"/>
        <v>2.96</v>
      </c>
      <c r="O12" s="4386"/>
      <c r="P12" s="4386">
        <f t="shared" si="1"/>
        <v>5.92</v>
      </c>
      <c r="Q12" s="4386">
        <f t="shared" si="2"/>
        <v>16.43</v>
      </c>
      <c r="R12" s="4386">
        <f t="shared" si="3"/>
        <v>32.86</v>
      </c>
      <c r="S12" s="4383"/>
      <c r="T12" s="4383"/>
      <c r="U12" s="4387">
        <v>44429</v>
      </c>
      <c r="V12" s="4388">
        <v>41835</v>
      </c>
      <c r="W12" s="4388">
        <v>41859</v>
      </c>
      <c r="X12" s="4389">
        <v>10</v>
      </c>
      <c r="Y12" s="4389">
        <f t="shared" si="5"/>
        <v>46</v>
      </c>
      <c r="Z12" s="4390">
        <f t="shared" si="4"/>
        <v>0.59199999999999997</v>
      </c>
      <c r="AA12" s="4390">
        <f t="shared" si="6"/>
        <v>0.71434782608695646</v>
      </c>
      <c r="AB12" s="4391"/>
    </row>
    <row r="13" spans="1:28" ht="15.75">
      <c r="A13" s="4383" t="s">
        <v>10816</v>
      </c>
      <c r="B13" s="4384" t="s">
        <v>10826</v>
      </c>
      <c r="C13" s="4385" t="s">
        <v>6780</v>
      </c>
      <c r="D13" s="4385">
        <v>36</v>
      </c>
      <c r="E13" s="4385" t="s">
        <v>15640</v>
      </c>
      <c r="F13" s="4383" t="s">
        <v>15641</v>
      </c>
      <c r="G13" s="4386">
        <v>3.08</v>
      </c>
      <c r="H13" s="4383"/>
      <c r="I13" s="4383" t="s">
        <v>810</v>
      </c>
      <c r="J13" s="4386">
        <v>7.81</v>
      </c>
      <c r="K13" s="4383"/>
      <c r="L13" s="4383"/>
      <c r="M13" s="4383" t="s">
        <v>1738</v>
      </c>
      <c r="N13" s="4386">
        <f t="shared" si="0"/>
        <v>4.7299999999999995</v>
      </c>
      <c r="O13" s="4386"/>
      <c r="P13" s="4386">
        <f t="shared" si="1"/>
        <v>9.4599999999999991</v>
      </c>
      <c r="Q13" s="4386">
        <f t="shared" si="2"/>
        <v>21.16</v>
      </c>
      <c r="R13" s="4386">
        <f t="shared" si="3"/>
        <v>42.32</v>
      </c>
      <c r="S13" s="4383"/>
      <c r="T13" s="4383"/>
      <c r="U13" s="4387">
        <v>44429</v>
      </c>
      <c r="V13" s="4388">
        <v>41860</v>
      </c>
      <c r="W13" s="4388">
        <v>41880</v>
      </c>
      <c r="X13" s="4389">
        <v>17.5</v>
      </c>
      <c r="Y13" s="4389">
        <f t="shared" si="5"/>
        <v>63.5</v>
      </c>
      <c r="Z13" s="4390">
        <f t="shared" si="4"/>
        <v>0.54057142857142848</v>
      </c>
      <c r="AA13" s="4390">
        <f t="shared" si="6"/>
        <v>0.66645669291338583</v>
      </c>
      <c r="AB13" s="4391"/>
    </row>
    <row r="14" spans="1:28" ht="15.75">
      <c r="A14" s="4383" t="s">
        <v>10823</v>
      </c>
      <c r="B14" s="4384" t="s">
        <v>10826</v>
      </c>
      <c r="C14" s="4385" t="s">
        <v>6780</v>
      </c>
      <c r="D14" s="4385">
        <v>176</v>
      </c>
      <c r="E14" s="4385" t="s">
        <v>15634</v>
      </c>
      <c r="F14" s="4383" t="s">
        <v>13381</v>
      </c>
      <c r="G14" s="4386">
        <v>2.8</v>
      </c>
      <c r="H14" s="4383"/>
      <c r="I14" s="4383" t="s">
        <v>274</v>
      </c>
      <c r="J14" s="4386">
        <v>4.24</v>
      </c>
      <c r="K14" s="4383"/>
      <c r="L14" s="4383"/>
      <c r="M14" s="4383" t="s">
        <v>553</v>
      </c>
      <c r="N14" s="4386">
        <f t="shared" si="0"/>
        <v>1.4400000000000004</v>
      </c>
      <c r="O14" s="4386"/>
      <c r="P14" s="4386">
        <f t="shared" si="1"/>
        <v>2.8800000000000008</v>
      </c>
      <c r="Q14" s="4386">
        <f t="shared" si="2"/>
        <v>22.6</v>
      </c>
      <c r="R14" s="4386">
        <f t="shared" si="3"/>
        <v>45.2</v>
      </c>
      <c r="S14" s="4383"/>
      <c r="T14" s="4383"/>
      <c r="U14" s="4387">
        <v>44460</v>
      </c>
      <c r="V14" s="4388">
        <v>41850</v>
      </c>
      <c r="W14" s="4388">
        <v>41880</v>
      </c>
      <c r="X14" s="4389">
        <v>23.5</v>
      </c>
      <c r="Y14" s="4389">
        <f t="shared" si="5"/>
        <v>87</v>
      </c>
      <c r="Z14" s="4390">
        <f t="shared" si="4"/>
        <v>0.12255319148936174</v>
      </c>
      <c r="AA14" s="4390">
        <f t="shared" si="6"/>
        <v>0.51954022988505755</v>
      </c>
      <c r="AB14" s="4391"/>
    </row>
    <row r="15" spans="1:28" ht="15.75">
      <c r="A15" s="4383" t="s">
        <v>10823</v>
      </c>
      <c r="B15" s="4384" t="s">
        <v>10826</v>
      </c>
      <c r="C15" s="4385" t="s">
        <v>6780</v>
      </c>
      <c r="D15" s="4385">
        <v>176</v>
      </c>
      <c r="E15" s="4385" t="s">
        <v>15642</v>
      </c>
      <c r="F15" s="4383" t="s">
        <v>15643</v>
      </c>
      <c r="G15" s="4386">
        <v>0</v>
      </c>
      <c r="H15" s="4383"/>
      <c r="I15" s="4383" t="s">
        <v>553</v>
      </c>
      <c r="J15" s="4386">
        <v>0.17</v>
      </c>
      <c r="K15" s="4383"/>
      <c r="L15" s="4383"/>
      <c r="M15" s="4383" t="s">
        <v>247</v>
      </c>
      <c r="N15" s="4386">
        <f t="shared" si="0"/>
        <v>0.17</v>
      </c>
      <c r="O15" s="4386"/>
      <c r="P15" s="4386">
        <f t="shared" si="1"/>
        <v>0.34</v>
      </c>
      <c r="Q15" s="4386">
        <f t="shared" si="2"/>
        <v>22.770000000000003</v>
      </c>
      <c r="R15" s="4386">
        <f t="shared" si="3"/>
        <v>45.540000000000006</v>
      </c>
      <c r="S15" s="4383"/>
      <c r="T15" s="4383"/>
      <c r="U15" s="4387">
        <v>44460</v>
      </c>
      <c r="V15" s="4388">
        <v>41879</v>
      </c>
      <c r="W15" s="4388">
        <v>41879</v>
      </c>
      <c r="X15" s="4389">
        <v>0.25</v>
      </c>
      <c r="Y15" s="4389">
        <f t="shared" si="5"/>
        <v>87.25</v>
      </c>
      <c r="Z15" s="4390">
        <f t="shared" si="4"/>
        <v>1.36</v>
      </c>
      <c r="AA15" s="4390">
        <f t="shared" si="6"/>
        <v>0.52194842406876796</v>
      </c>
      <c r="AB15" s="4391"/>
    </row>
    <row r="16" spans="1:28" ht="15.75">
      <c r="A16" s="4402" t="s">
        <v>10823</v>
      </c>
      <c r="B16" s="4403" t="s">
        <v>10818</v>
      </c>
      <c r="C16" s="4404" t="s">
        <v>6780</v>
      </c>
      <c r="D16" s="4405">
        <v>325</v>
      </c>
      <c r="E16" s="4404"/>
      <c r="F16" s="4402" t="s">
        <v>15644</v>
      </c>
      <c r="G16" s="4406">
        <v>0</v>
      </c>
      <c r="H16" s="4402"/>
      <c r="I16" s="4402" t="s">
        <v>10820</v>
      </c>
      <c r="J16" s="4406">
        <v>1.85</v>
      </c>
      <c r="K16" s="4402"/>
      <c r="L16" s="4402"/>
      <c r="M16" s="4402" t="s">
        <v>19</v>
      </c>
      <c r="N16" s="4406">
        <f t="shared" si="0"/>
        <v>1.85</v>
      </c>
      <c r="O16" s="4406"/>
      <c r="P16" s="4406">
        <f t="shared" si="1"/>
        <v>3.7</v>
      </c>
      <c r="Q16" s="4406">
        <f t="shared" si="2"/>
        <v>24.620000000000005</v>
      </c>
      <c r="R16" s="4406">
        <f t="shared" si="3"/>
        <v>49.240000000000009</v>
      </c>
      <c r="S16" s="4402"/>
      <c r="T16" s="4402"/>
      <c r="U16" s="4407">
        <v>44013</v>
      </c>
      <c r="V16" s="4408">
        <v>41884</v>
      </c>
      <c r="W16" s="4408">
        <v>41892</v>
      </c>
      <c r="X16" s="4409">
        <v>5.5</v>
      </c>
      <c r="Y16" s="4409">
        <f t="shared" si="5"/>
        <v>92.75</v>
      </c>
      <c r="Z16" s="4410">
        <f t="shared" si="4"/>
        <v>0.67272727272727273</v>
      </c>
      <c r="AA16" s="4410">
        <f t="shared" si="6"/>
        <v>0.53088948787062007</v>
      </c>
      <c r="AB16" s="4411"/>
    </row>
    <row r="17" spans="1:28" ht="15.75">
      <c r="A17" s="4402" t="s">
        <v>10823</v>
      </c>
      <c r="B17" s="4403" t="s">
        <v>10818</v>
      </c>
      <c r="C17" s="4404" t="s">
        <v>6780</v>
      </c>
      <c r="D17" s="4405">
        <v>58</v>
      </c>
      <c r="E17" s="4404"/>
      <c r="F17" s="4402" t="s">
        <v>15645</v>
      </c>
      <c r="G17" s="4406">
        <v>0</v>
      </c>
      <c r="H17" s="4402"/>
      <c r="I17" s="4402" t="s">
        <v>8359</v>
      </c>
      <c r="J17" s="4406">
        <v>1.35</v>
      </c>
      <c r="K17" s="4402"/>
      <c r="L17" s="4402"/>
      <c r="M17" s="4402" t="s">
        <v>218</v>
      </c>
      <c r="N17" s="4406">
        <f t="shared" si="0"/>
        <v>1.35</v>
      </c>
      <c r="O17" s="4406"/>
      <c r="P17" s="4406">
        <f t="shared" si="1"/>
        <v>2.7</v>
      </c>
      <c r="Q17" s="4406">
        <f t="shared" si="2"/>
        <v>25.970000000000006</v>
      </c>
      <c r="R17" s="4406">
        <f t="shared" si="3"/>
        <v>51.940000000000012</v>
      </c>
      <c r="S17" s="4402"/>
      <c r="T17" s="4402"/>
      <c r="U17" s="4407">
        <v>44013</v>
      </c>
      <c r="V17" s="4408">
        <v>41894</v>
      </c>
      <c r="W17" s="4408">
        <v>41894</v>
      </c>
      <c r="X17" s="4409">
        <v>1</v>
      </c>
      <c r="Y17" s="4409">
        <f t="shared" si="5"/>
        <v>93.75</v>
      </c>
      <c r="Z17" s="4410">
        <f t="shared" si="4"/>
        <v>2.7</v>
      </c>
      <c r="AA17" s="4410">
        <f t="shared" si="6"/>
        <v>0.55402666666666678</v>
      </c>
      <c r="AB17" s="4411"/>
    </row>
    <row r="18" spans="1:28" ht="15.75">
      <c r="A18" s="4412" t="s">
        <v>10823</v>
      </c>
      <c r="B18" s="4413" t="s">
        <v>10831</v>
      </c>
      <c r="C18" s="4414" t="s">
        <v>6780</v>
      </c>
      <c r="D18" s="4415">
        <v>531</v>
      </c>
      <c r="E18" s="4414"/>
      <c r="F18" s="4412" t="s">
        <v>15646</v>
      </c>
      <c r="G18" s="4416">
        <v>0</v>
      </c>
      <c r="H18" s="4412"/>
      <c r="I18" s="4412" t="s">
        <v>383</v>
      </c>
      <c r="J18" s="4412">
        <v>1.27</v>
      </c>
      <c r="K18" s="4412"/>
      <c r="L18" s="4412"/>
      <c r="M18" s="4412" t="s">
        <v>186</v>
      </c>
      <c r="N18" s="4416">
        <f t="shared" si="0"/>
        <v>1.27</v>
      </c>
      <c r="O18" s="4412"/>
      <c r="P18" s="4416">
        <f t="shared" si="1"/>
        <v>2.54</v>
      </c>
      <c r="Q18" s="4416">
        <f t="shared" si="2"/>
        <v>27.240000000000006</v>
      </c>
      <c r="R18" s="4416">
        <f t="shared" si="3"/>
        <v>54.480000000000011</v>
      </c>
      <c r="S18" s="3179"/>
      <c r="T18" s="3179"/>
      <c r="U18" s="4417">
        <v>43221</v>
      </c>
      <c r="V18" s="4418">
        <v>41898</v>
      </c>
      <c r="W18" s="4418">
        <v>41907</v>
      </c>
      <c r="X18" s="4419">
        <v>9</v>
      </c>
      <c r="Y18" s="4419">
        <f t="shared" si="5"/>
        <v>102.75</v>
      </c>
      <c r="Z18" s="4420">
        <f t="shared" si="4"/>
        <v>0.28222222222222221</v>
      </c>
      <c r="AA18" s="4420">
        <f t="shared" si="6"/>
        <v>0.53021897810218988</v>
      </c>
      <c r="AB18" s="4421"/>
    </row>
    <row r="19" spans="1:28" ht="15.75">
      <c r="A19" s="4412" t="s">
        <v>10816</v>
      </c>
      <c r="B19" s="4413" t="s">
        <v>10831</v>
      </c>
      <c r="C19" s="4414" t="s">
        <v>6780</v>
      </c>
      <c r="D19" s="4415">
        <v>65</v>
      </c>
      <c r="E19" s="4414"/>
      <c r="F19" s="4412" t="s">
        <v>15647</v>
      </c>
      <c r="G19" s="4416">
        <v>0</v>
      </c>
      <c r="H19" s="4422"/>
      <c r="I19" s="4412" t="s">
        <v>207</v>
      </c>
      <c r="J19" s="4416">
        <v>3.14</v>
      </c>
      <c r="K19" s="4422"/>
      <c r="L19" s="4422"/>
      <c r="M19" s="4412" t="s">
        <v>55</v>
      </c>
      <c r="N19" s="4416">
        <f t="shared" si="0"/>
        <v>3.14</v>
      </c>
      <c r="O19" s="4422"/>
      <c r="P19" s="4416">
        <f t="shared" si="1"/>
        <v>6.28</v>
      </c>
      <c r="Q19" s="4416">
        <f t="shared" si="2"/>
        <v>30.380000000000006</v>
      </c>
      <c r="R19" s="4416">
        <f t="shared" si="3"/>
        <v>60.760000000000012</v>
      </c>
      <c r="S19" s="4412"/>
      <c r="T19" s="4412"/>
      <c r="U19" s="4417">
        <v>42948</v>
      </c>
      <c r="V19" s="4418">
        <v>41905</v>
      </c>
      <c r="W19" s="4418">
        <v>41929</v>
      </c>
      <c r="X19" s="4419">
        <v>16</v>
      </c>
      <c r="Y19" s="4419">
        <f t="shared" si="5"/>
        <v>118.75</v>
      </c>
      <c r="Z19" s="4420">
        <f t="shared" si="4"/>
        <v>0.39250000000000002</v>
      </c>
      <c r="AA19" s="4420">
        <f t="shared" si="6"/>
        <v>0.51166315789473693</v>
      </c>
      <c r="AB19" s="4421"/>
    </row>
    <row r="20" spans="1:28" ht="15.75">
      <c r="A20" s="4392" t="s">
        <v>10816</v>
      </c>
      <c r="B20" s="4393" t="s">
        <v>10824</v>
      </c>
      <c r="C20" s="4394" t="s">
        <v>6780</v>
      </c>
      <c r="D20" s="4395">
        <v>51</v>
      </c>
      <c r="E20" s="4394" t="s">
        <v>15634</v>
      </c>
      <c r="F20" s="4392" t="s">
        <v>10881</v>
      </c>
      <c r="G20" s="4396">
        <v>0</v>
      </c>
      <c r="H20" s="4392"/>
      <c r="I20" s="4392" t="s">
        <v>10768</v>
      </c>
      <c r="J20" s="4392">
        <v>0.45</v>
      </c>
      <c r="K20" s="4392"/>
      <c r="L20" s="4392"/>
      <c r="M20" s="4392" t="s">
        <v>208</v>
      </c>
      <c r="N20" s="4396">
        <f t="shared" si="0"/>
        <v>0.45</v>
      </c>
      <c r="O20" s="4392"/>
      <c r="P20" s="4396">
        <f t="shared" si="1"/>
        <v>0.9</v>
      </c>
      <c r="Q20" s="4396">
        <f t="shared" si="2"/>
        <v>30.830000000000005</v>
      </c>
      <c r="R20" s="4396">
        <f t="shared" si="3"/>
        <v>61.660000000000011</v>
      </c>
      <c r="S20" s="4392"/>
      <c r="T20" s="4392"/>
      <c r="U20" s="4397">
        <v>42917</v>
      </c>
      <c r="V20" s="4398">
        <v>41908</v>
      </c>
      <c r="W20" s="4398">
        <v>41913</v>
      </c>
      <c r="X20" s="4399">
        <v>2.25</v>
      </c>
      <c r="Y20" s="4399">
        <f t="shared" si="5"/>
        <v>121</v>
      </c>
      <c r="Z20" s="4400">
        <f t="shared" si="4"/>
        <v>0.4</v>
      </c>
      <c r="AA20" s="4400">
        <f t="shared" si="6"/>
        <v>0.50958677685950426</v>
      </c>
      <c r="AB20" s="4401"/>
    </row>
    <row r="21" spans="1:28" ht="15.75">
      <c r="A21" s="4383" t="s">
        <v>10823</v>
      </c>
      <c r="B21" s="4384" t="s">
        <v>10826</v>
      </c>
      <c r="C21" s="4385" t="s">
        <v>6780</v>
      </c>
      <c r="D21" s="4385">
        <v>177</v>
      </c>
      <c r="E21" s="4385"/>
      <c r="F21" s="4383" t="s">
        <v>15648</v>
      </c>
      <c r="G21" s="4386">
        <v>0</v>
      </c>
      <c r="H21" s="4383"/>
      <c r="I21" s="4383" t="s">
        <v>56</v>
      </c>
      <c r="J21" s="4386">
        <v>1.28</v>
      </c>
      <c r="K21" s="4383"/>
      <c r="L21" s="4383"/>
      <c r="M21" s="4383" t="s">
        <v>152</v>
      </c>
      <c r="N21" s="4386">
        <f t="shared" si="0"/>
        <v>1.28</v>
      </c>
      <c r="O21" s="4386"/>
      <c r="P21" s="4386">
        <f t="shared" si="1"/>
        <v>2.56</v>
      </c>
      <c r="Q21" s="4386">
        <f t="shared" si="2"/>
        <v>32.110000000000007</v>
      </c>
      <c r="R21" s="4386">
        <f t="shared" si="3"/>
        <v>64.220000000000013</v>
      </c>
      <c r="S21" s="4383"/>
      <c r="T21" s="4383"/>
      <c r="U21" s="4387">
        <v>44501</v>
      </c>
      <c r="V21" s="4388">
        <v>41926</v>
      </c>
      <c r="W21" s="4388">
        <v>41926</v>
      </c>
      <c r="X21" s="4389">
        <v>1</v>
      </c>
      <c r="Y21" s="4389">
        <f t="shared" si="5"/>
        <v>122</v>
      </c>
      <c r="Z21" s="4390">
        <f t="shared" si="4"/>
        <v>2.56</v>
      </c>
      <c r="AA21" s="4390">
        <f t="shared" si="6"/>
        <v>0.52639344262295096</v>
      </c>
      <c r="AB21" s="4391"/>
    </row>
    <row r="22" spans="1:28" ht="15.75">
      <c r="A22" s="4423" t="s">
        <v>10816</v>
      </c>
      <c r="B22" s="4424" t="s">
        <v>10821</v>
      </c>
      <c r="C22" s="4425" t="s">
        <v>6780</v>
      </c>
      <c r="D22" s="4426">
        <v>160</v>
      </c>
      <c r="E22" s="4425"/>
      <c r="F22" s="4423" t="s">
        <v>15649</v>
      </c>
      <c r="G22" s="4427">
        <v>0</v>
      </c>
      <c r="H22" s="4423"/>
      <c r="I22" s="4423" t="s">
        <v>1677</v>
      </c>
      <c r="J22" s="4427">
        <v>7</v>
      </c>
      <c r="K22" s="4423"/>
      <c r="L22" s="4423"/>
      <c r="M22" s="4423" t="s">
        <v>10822</v>
      </c>
      <c r="N22" s="4427">
        <f t="shared" si="0"/>
        <v>7</v>
      </c>
      <c r="O22" s="4427"/>
      <c r="P22" s="4427">
        <f t="shared" si="1"/>
        <v>14</v>
      </c>
      <c r="Q22" s="4427">
        <f t="shared" si="2"/>
        <v>39.110000000000007</v>
      </c>
      <c r="R22" s="4427">
        <f t="shared" si="3"/>
        <v>78.220000000000013</v>
      </c>
      <c r="S22" s="4423"/>
      <c r="T22" s="4423"/>
      <c r="U22" s="4428">
        <v>44317</v>
      </c>
      <c r="V22" s="4429">
        <v>41929</v>
      </c>
      <c r="W22" s="4429">
        <v>42305</v>
      </c>
      <c r="X22" s="4430">
        <v>1</v>
      </c>
      <c r="Y22" s="4430">
        <f t="shared" si="5"/>
        <v>123</v>
      </c>
      <c r="Z22" s="4431">
        <f t="shared" si="4"/>
        <v>14</v>
      </c>
      <c r="AA22" s="4431">
        <f t="shared" si="6"/>
        <v>0.63593495934959365</v>
      </c>
      <c r="AB22" s="4432"/>
    </row>
    <row r="23" spans="1:28" ht="15.75">
      <c r="A23" s="4383" t="s">
        <v>10816</v>
      </c>
      <c r="B23" s="4384" t="s">
        <v>10826</v>
      </c>
      <c r="C23" s="4385" t="s">
        <v>6780</v>
      </c>
      <c r="D23" s="4385">
        <v>135</v>
      </c>
      <c r="E23" s="4385" t="s">
        <v>15636</v>
      </c>
      <c r="F23" s="4383" t="s">
        <v>15650</v>
      </c>
      <c r="G23" s="4386">
        <v>3.61</v>
      </c>
      <c r="H23" s="4383"/>
      <c r="I23" s="4383" t="s">
        <v>412</v>
      </c>
      <c r="J23" s="4386">
        <v>8.68</v>
      </c>
      <c r="K23" s="4383"/>
      <c r="L23" s="4383"/>
      <c r="M23" s="4383" t="s">
        <v>810</v>
      </c>
      <c r="N23" s="4386">
        <f t="shared" si="0"/>
        <v>5.07</v>
      </c>
      <c r="O23" s="4386"/>
      <c r="P23" s="4386">
        <f t="shared" si="1"/>
        <v>10.14</v>
      </c>
      <c r="Q23" s="4386">
        <f t="shared" si="2"/>
        <v>44.180000000000007</v>
      </c>
      <c r="R23" s="4386">
        <f t="shared" si="3"/>
        <v>88.360000000000014</v>
      </c>
      <c r="S23" s="4383"/>
      <c r="T23" s="4383"/>
      <c r="U23" s="4387">
        <v>44593</v>
      </c>
      <c r="V23" s="4388">
        <v>41950</v>
      </c>
      <c r="W23" s="4388">
        <v>41975</v>
      </c>
      <c r="X23" s="4389">
        <v>3</v>
      </c>
      <c r="Y23" s="4389">
        <f t="shared" si="5"/>
        <v>126</v>
      </c>
      <c r="Z23" s="4390">
        <f t="shared" si="4"/>
        <v>3.3800000000000003</v>
      </c>
      <c r="AA23" s="4390">
        <f t="shared" si="6"/>
        <v>0.70126984126984138</v>
      </c>
      <c r="AB23" s="4391"/>
    </row>
    <row r="24" spans="1:28" ht="15.75">
      <c r="A24" s="4383" t="s">
        <v>10816</v>
      </c>
      <c r="B24" s="4384" t="s">
        <v>10826</v>
      </c>
      <c r="C24" s="4385" t="s">
        <v>6780</v>
      </c>
      <c r="D24" s="4385">
        <v>183</v>
      </c>
      <c r="E24" s="4385" t="s">
        <v>15636</v>
      </c>
      <c r="F24" s="4383" t="s">
        <v>15651</v>
      </c>
      <c r="G24" s="4386">
        <v>0</v>
      </c>
      <c r="H24" s="4383"/>
      <c r="I24" s="4383" t="s">
        <v>1738</v>
      </c>
      <c r="J24" s="4386">
        <v>3.91</v>
      </c>
      <c r="K24" s="4383"/>
      <c r="L24" s="4383"/>
      <c r="M24" s="4383" t="s">
        <v>803</v>
      </c>
      <c r="N24" s="4386">
        <f t="shared" si="0"/>
        <v>3.91</v>
      </c>
      <c r="O24" s="4386"/>
      <c r="P24" s="4386">
        <f t="shared" si="1"/>
        <v>7.82</v>
      </c>
      <c r="Q24" s="4386">
        <f t="shared" si="2"/>
        <v>48.09</v>
      </c>
      <c r="R24" s="4386">
        <f t="shared" si="3"/>
        <v>96.18</v>
      </c>
      <c r="S24" s="4383"/>
      <c r="T24" s="4383"/>
      <c r="U24" s="4387">
        <v>44682</v>
      </c>
      <c r="V24" s="4388">
        <v>41941</v>
      </c>
      <c r="W24" s="4388">
        <v>41956</v>
      </c>
      <c r="X24" s="4389">
        <v>38</v>
      </c>
      <c r="Y24" s="4389">
        <f t="shared" si="5"/>
        <v>164</v>
      </c>
      <c r="Z24" s="4390">
        <f t="shared" si="4"/>
        <v>0.20578947368421052</v>
      </c>
      <c r="AA24" s="4390">
        <f t="shared" si="6"/>
        <v>0.58646341463414642</v>
      </c>
      <c r="AB24" s="4391"/>
    </row>
    <row r="25" spans="1:28" ht="15.75">
      <c r="A25" s="4383" t="s">
        <v>10816</v>
      </c>
      <c r="B25" s="4384" t="s">
        <v>10826</v>
      </c>
      <c r="C25" s="4385" t="s">
        <v>6780</v>
      </c>
      <c r="D25" s="4385">
        <v>183</v>
      </c>
      <c r="E25" s="4385" t="s">
        <v>15636</v>
      </c>
      <c r="F25" s="4383" t="s">
        <v>15651</v>
      </c>
      <c r="G25" s="4386">
        <v>3.91</v>
      </c>
      <c r="H25" s="4383"/>
      <c r="I25" s="4383" t="s">
        <v>803</v>
      </c>
      <c r="J25" s="4386">
        <v>7.44</v>
      </c>
      <c r="K25" s="4383"/>
      <c r="L25" s="4383"/>
      <c r="M25" s="4383" t="s">
        <v>553</v>
      </c>
      <c r="N25" s="4386">
        <f t="shared" si="0"/>
        <v>3.5300000000000002</v>
      </c>
      <c r="O25" s="4386"/>
      <c r="P25" s="4386">
        <f t="shared" si="1"/>
        <v>7.0600000000000005</v>
      </c>
      <c r="Q25" s="4386">
        <f t="shared" si="2"/>
        <v>51.620000000000005</v>
      </c>
      <c r="R25" s="4386">
        <f t="shared" si="3"/>
        <v>103.24000000000001</v>
      </c>
      <c r="S25" s="4383"/>
      <c r="T25" s="4383"/>
      <c r="U25" s="4387">
        <v>44682</v>
      </c>
      <c r="V25" s="4388">
        <v>41957</v>
      </c>
      <c r="W25" s="4388">
        <v>42004</v>
      </c>
      <c r="X25" s="4389">
        <v>30</v>
      </c>
      <c r="Y25" s="4389">
        <f t="shared" si="5"/>
        <v>194</v>
      </c>
      <c r="Z25" s="4390">
        <f t="shared" si="4"/>
        <v>0.23533333333333334</v>
      </c>
      <c r="AA25" s="4390">
        <f t="shared" si="6"/>
        <v>0.53216494845360829</v>
      </c>
      <c r="AB25" s="4391"/>
    </row>
    <row r="26" spans="1:28" ht="15.75">
      <c r="A26" s="4383" t="s">
        <v>10816</v>
      </c>
      <c r="B26" s="4384" t="s">
        <v>10826</v>
      </c>
      <c r="C26" s="4385" t="s">
        <v>6780</v>
      </c>
      <c r="D26" s="4385">
        <v>107</v>
      </c>
      <c r="E26" s="4385"/>
      <c r="F26" s="4383" t="s">
        <v>15652</v>
      </c>
      <c r="G26" s="4386">
        <v>0</v>
      </c>
      <c r="H26" s="4383"/>
      <c r="I26" s="4383" t="s">
        <v>8359</v>
      </c>
      <c r="J26" s="4386">
        <v>2.29</v>
      </c>
      <c r="K26" s="4383"/>
      <c r="L26" s="4383"/>
      <c r="M26" s="4383" t="s">
        <v>297</v>
      </c>
      <c r="N26" s="4386">
        <f t="shared" si="0"/>
        <v>2.29</v>
      </c>
      <c r="O26" s="4386"/>
      <c r="P26" s="4386">
        <f t="shared" si="1"/>
        <v>4.58</v>
      </c>
      <c r="Q26" s="4386">
        <f t="shared" si="2"/>
        <v>53.910000000000004</v>
      </c>
      <c r="R26" s="4386">
        <f t="shared" si="3"/>
        <v>107.82000000000001</v>
      </c>
      <c r="S26" s="4383"/>
      <c r="T26" s="4383"/>
      <c r="U26" s="4387">
        <v>44593</v>
      </c>
      <c r="V26" s="4388">
        <v>41950</v>
      </c>
      <c r="W26" s="4388">
        <v>41975</v>
      </c>
      <c r="X26" s="4433">
        <v>4</v>
      </c>
      <c r="Y26" s="4389">
        <f t="shared" si="5"/>
        <v>198</v>
      </c>
      <c r="Z26" s="4390">
        <f t="shared" si="4"/>
        <v>1.145</v>
      </c>
      <c r="AA26" s="4390">
        <f t="shared" si="6"/>
        <v>0.54454545454545455</v>
      </c>
      <c r="AB26" s="4391"/>
    </row>
    <row r="27" spans="1:28" ht="15.75">
      <c r="A27" s="4434" t="s">
        <v>10816</v>
      </c>
      <c r="B27" s="4435" t="s">
        <v>10817</v>
      </c>
      <c r="C27" s="4436" t="s">
        <v>6780</v>
      </c>
      <c r="D27" s="4437">
        <v>59</v>
      </c>
      <c r="E27" s="4436"/>
      <c r="F27" s="4434" t="s">
        <v>15653</v>
      </c>
      <c r="G27" s="4438">
        <v>0</v>
      </c>
      <c r="H27" s="4434"/>
      <c r="I27" s="4434" t="s">
        <v>8359</v>
      </c>
      <c r="J27" s="4438">
        <v>4.25</v>
      </c>
      <c r="K27" s="4434"/>
      <c r="L27" s="4434"/>
      <c r="M27" s="4434" t="s">
        <v>553</v>
      </c>
      <c r="N27" s="4439">
        <f t="shared" si="0"/>
        <v>4.25</v>
      </c>
      <c r="O27" s="4439"/>
      <c r="P27" s="4439">
        <f t="shared" si="1"/>
        <v>8.5</v>
      </c>
      <c r="Q27" s="4439">
        <f t="shared" si="2"/>
        <v>58.160000000000004</v>
      </c>
      <c r="R27" s="4439">
        <f t="shared" si="3"/>
        <v>116.32000000000001</v>
      </c>
      <c r="S27" s="4440"/>
      <c r="T27" s="4441"/>
      <c r="U27" s="4442">
        <v>43586</v>
      </c>
      <c r="V27" s="4443">
        <v>42004</v>
      </c>
      <c r="W27" s="4443">
        <v>42010</v>
      </c>
      <c r="X27" s="4444">
        <v>2</v>
      </c>
      <c r="Y27" s="4444">
        <f t="shared" si="5"/>
        <v>200</v>
      </c>
      <c r="Z27" s="4445">
        <f t="shared" si="4"/>
        <v>4.25</v>
      </c>
      <c r="AA27" s="4445">
        <f t="shared" si="6"/>
        <v>0.58160000000000001</v>
      </c>
      <c r="AB27" s="4446"/>
    </row>
    <row r="28" spans="1:28" ht="15.75">
      <c r="A28" s="4383" t="s">
        <v>10816</v>
      </c>
      <c r="B28" s="4384" t="s">
        <v>10826</v>
      </c>
      <c r="C28" s="4385" t="s">
        <v>6780</v>
      </c>
      <c r="D28" s="4385">
        <v>91</v>
      </c>
      <c r="E28" s="4385"/>
      <c r="F28" s="4383" t="s">
        <v>15654</v>
      </c>
      <c r="G28" s="4386">
        <v>0</v>
      </c>
      <c r="H28" s="4383"/>
      <c r="I28" s="4383" t="s">
        <v>719</v>
      </c>
      <c r="J28" s="4386">
        <v>4.43</v>
      </c>
      <c r="K28" s="4383"/>
      <c r="L28" s="4383"/>
      <c r="M28" s="4383" t="s">
        <v>274</v>
      </c>
      <c r="N28" s="4386">
        <f t="shared" si="0"/>
        <v>4.43</v>
      </c>
      <c r="O28" s="4386"/>
      <c r="P28" s="4386">
        <f t="shared" si="1"/>
        <v>8.86</v>
      </c>
      <c r="Q28" s="4386">
        <f t="shared" si="2"/>
        <v>62.59</v>
      </c>
      <c r="R28" s="4386">
        <f t="shared" si="3"/>
        <v>125.18</v>
      </c>
      <c r="S28" s="4383"/>
      <c r="T28" s="4447"/>
      <c r="U28" s="4387">
        <v>44531</v>
      </c>
      <c r="V28" s="4388">
        <v>42006</v>
      </c>
      <c r="W28" s="4388">
        <v>42006</v>
      </c>
      <c r="X28" s="4389">
        <v>1</v>
      </c>
      <c r="Y28" s="4389">
        <f t="shared" si="5"/>
        <v>201</v>
      </c>
      <c r="Z28" s="4390">
        <f t="shared" si="4"/>
        <v>8.86</v>
      </c>
      <c r="AA28" s="4390">
        <f t="shared" si="6"/>
        <v>0.62278606965174133</v>
      </c>
      <c r="AB28" s="4391"/>
    </row>
    <row r="29" spans="1:28" ht="15.75">
      <c r="A29" s="4402" t="s">
        <v>10823</v>
      </c>
      <c r="B29" s="4403" t="s">
        <v>10818</v>
      </c>
      <c r="C29" s="4404" t="s">
        <v>6780</v>
      </c>
      <c r="D29" s="4405">
        <v>95</v>
      </c>
      <c r="E29" s="4404"/>
      <c r="F29" s="4402" t="s">
        <v>15655</v>
      </c>
      <c r="G29" s="4406">
        <v>0</v>
      </c>
      <c r="H29" s="4402"/>
      <c r="I29" s="4402" t="s">
        <v>578</v>
      </c>
      <c r="J29" s="4406">
        <v>5.72</v>
      </c>
      <c r="K29" s="4402"/>
      <c r="L29" s="4402"/>
      <c r="M29" s="4402" t="s">
        <v>412</v>
      </c>
      <c r="N29" s="4406">
        <f t="shared" si="0"/>
        <v>5.72</v>
      </c>
      <c r="O29" s="4406"/>
      <c r="P29" s="4406">
        <f t="shared" si="1"/>
        <v>11.44</v>
      </c>
      <c r="Q29" s="4406">
        <f t="shared" si="2"/>
        <v>68.31</v>
      </c>
      <c r="R29" s="4406">
        <f t="shared" si="3"/>
        <v>136.62</v>
      </c>
      <c r="S29" s="4402"/>
      <c r="T29" s="4448"/>
      <c r="U29" s="4407">
        <v>43922</v>
      </c>
      <c r="V29" s="4408">
        <v>42010</v>
      </c>
      <c r="W29" s="4408">
        <v>42011</v>
      </c>
      <c r="X29" s="4409">
        <v>2</v>
      </c>
      <c r="Y29" s="4409">
        <f t="shared" si="5"/>
        <v>203</v>
      </c>
      <c r="Z29" s="4410">
        <f t="shared" si="4"/>
        <v>5.72</v>
      </c>
      <c r="AA29" s="4410">
        <f t="shared" si="6"/>
        <v>0.67300492610837437</v>
      </c>
      <c r="AB29" s="4411"/>
    </row>
    <row r="30" spans="1:28" ht="15.75">
      <c r="A30" s="4402" t="s">
        <v>10823</v>
      </c>
      <c r="B30" s="4403" t="s">
        <v>10818</v>
      </c>
      <c r="C30" s="4404" t="s">
        <v>6780</v>
      </c>
      <c r="D30" s="4405">
        <v>174</v>
      </c>
      <c r="E30" s="4404"/>
      <c r="F30" s="4402" t="s">
        <v>10840</v>
      </c>
      <c r="G30" s="4406">
        <v>0</v>
      </c>
      <c r="H30" s="4402"/>
      <c r="I30" s="4402" t="s">
        <v>562</v>
      </c>
      <c r="J30" s="4406">
        <v>4.97</v>
      </c>
      <c r="K30" s="4402"/>
      <c r="L30" s="4402"/>
      <c r="M30" s="4402" t="s">
        <v>10841</v>
      </c>
      <c r="N30" s="4406">
        <f t="shared" si="0"/>
        <v>4.97</v>
      </c>
      <c r="O30" s="4406"/>
      <c r="P30" s="4406">
        <f t="shared" si="1"/>
        <v>9.94</v>
      </c>
      <c r="Q30" s="4406">
        <f t="shared" si="2"/>
        <v>73.28</v>
      </c>
      <c r="R30" s="4406">
        <f t="shared" si="3"/>
        <v>146.56</v>
      </c>
      <c r="S30" s="4402"/>
      <c r="T30" s="4448"/>
      <c r="U30" s="4407">
        <v>43922</v>
      </c>
      <c r="V30" s="4408">
        <v>42011</v>
      </c>
      <c r="W30" s="4408">
        <v>42024</v>
      </c>
      <c r="X30" s="4409">
        <v>2</v>
      </c>
      <c r="Y30" s="4409">
        <f t="shared" si="5"/>
        <v>205</v>
      </c>
      <c r="Z30" s="4410">
        <f t="shared" si="4"/>
        <v>4.97</v>
      </c>
      <c r="AA30" s="4410">
        <f t="shared" si="6"/>
        <v>0.71492682926829265</v>
      </c>
      <c r="AB30" s="4411"/>
    </row>
    <row r="31" spans="1:28" ht="15.75">
      <c r="A31" s="4434" t="s">
        <v>10816</v>
      </c>
      <c r="B31" s="4435" t="s">
        <v>10817</v>
      </c>
      <c r="C31" s="4436" t="s">
        <v>6782</v>
      </c>
      <c r="D31" s="4437">
        <v>130</v>
      </c>
      <c r="E31" s="4436" t="s">
        <v>15634</v>
      </c>
      <c r="F31" s="4434" t="s">
        <v>15656</v>
      </c>
      <c r="G31" s="4438">
        <v>0</v>
      </c>
      <c r="H31" s="4434"/>
      <c r="I31" s="4434" t="s">
        <v>10769</v>
      </c>
      <c r="J31" s="4438">
        <v>6.39</v>
      </c>
      <c r="K31" s="4434"/>
      <c r="L31" s="4434"/>
      <c r="M31" s="4434" t="s">
        <v>22</v>
      </c>
      <c r="N31" s="4439">
        <f t="shared" si="0"/>
        <v>6.39</v>
      </c>
      <c r="O31" s="4439"/>
      <c r="P31" s="4439">
        <f t="shared" si="1"/>
        <v>12.78</v>
      </c>
      <c r="Q31" s="4439">
        <f t="shared" si="2"/>
        <v>79.67</v>
      </c>
      <c r="R31" s="4439">
        <f t="shared" si="3"/>
        <v>159.34</v>
      </c>
      <c r="S31" s="4440"/>
      <c r="T31" s="4441"/>
      <c r="U31" s="4442">
        <v>43313</v>
      </c>
      <c r="V31" s="4443">
        <v>42032</v>
      </c>
      <c r="W31" s="4443">
        <v>42034</v>
      </c>
      <c r="X31" s="4444">
        <v>1.5</v>
      </c>
      <c r="Y31" s="4444">
        <f t="shared" si="5"/>
        <v>206.5</v>
      </c>
      <c r="Z31" s="4445">
        <f t="shared" si="4"/>
        <v>8.52</v>
      </c>
      <c r="AA31" s="4445">
        <f t="shared" si="6"/>
        <v>0.77162227602905575</v>
      </c>
      <c r="AB31" s="4446"/>
    </row>
    <row r="32" spans="1:28" ht="15.75">
      <c r="A32" s="4434" t="s">
        <v>10816</v>
      </c>
      <c r="B32" s="4435" t="s">
        <v>10817</v>
      </c>
      <c r="C32" s="4436" t="s">
        <v>6782</v>
      </c>
      <c r="D32" s="4437">
        <v>130</v>
      </c>
      <c r="E32" s="4436" t="s">
        <v>15636</v>
      </c>
      <c r="F32" s="4434" t="s">
        <v>15657</v>
      </c>
      <c r="G32" s="4438">
        <v>6.39</v>
      </c>
      <c r="H32" s="4434"/>
      <c r="I32" s="4434" t="s">
        <v>22</v>
      </c>
      <c r="J32" s="4438">
        <v>10.3</v>
      </c>
      <c r="K32" s="4434"/>
      <c r="L32" s="4434"/>
      <c r="M32" s="4434" t="s">
        <v>8359</v>
      </c>
      <c r="N32" s="4439">
        <f t="shared" si="0"/>
        <v>3.910000000000001</v>
      </c>
      <c r="O32" s="4439"/>
      <c r="P32" s="4439">
        <f t="shared" si="1"/>
        <v>7.8200000000000021</v>
      </c>
      <c r="Q32" s="4439">
        <f t="shared" si="2"/>
        <v>83.58</v>
      </c>
      <c r="R32" s="4439">
        <f t="shared" si="3"/>
        <v>167.16</v>
      </c>
      <c r="S32" s="4440"/>
      <c r="T32" s="4441"/>
      <c r="U32" s="4442">
        <v>43313</v>
      </c>
      <c r="V32" s="4443">
        <v>42034</v>
      </c>
      <c r="W32" s="4443">
        <v>42036</v>
      </c>
      <c r="X32" s="4444">
        <v>1.5</v>
      </c>
      <c r="Y32" s="4444">
        <f t="shared" si="5"/>
        <v>208</v>
      </c>
      <c r="Z32" s="4445">
        <f t="shared" si="4"/>
        <v>5.2133333333333347</v>
      </c>
      <c r="AA32" s="4445">
        <f t="shared" si="6"/>
        <v>0.80365384615384616</v>
      </c>
      <c r="AB32" s="4446"/>
    </row>
    <row r="33" spans="1:28" ht="15.75">
      <c r="A33" s="4402" t="s">
        <v>10816</v>
      </c>
      <c r="B33" s="4403" t="s">
        <v>10818</v>
      </c>
      <c r="C33" s="4404" t="s">
        <v>6782</v>
      </c>
      <c r="D33" s="4405">
        <v>130</v>
      </c>
      <c r="E33" s="4404" t="s">
        <v>15640</v>
      </c>
      <c r="F33" s="4402" t="s">
        <v>15658</v>
      </c>
      <c r="G33" s="4406">
        <v>10.3</v>
      </c>
      <c r="H33" s="4402"/>
      <c r="I33" s="4402" t="s">
        <v>8359</v>
      </c>
      <c r="J33" s="4406">
        <v>15.95</v>
      </c>
      <c r="K33" s="4402"/>
      <c r="L33" s="4402"/>
      <c r="M33" s="4402" t="s">
        <v>358</v>
      </c>
      <c r="N33" s="4406">
        <f t="shared" si="0"/>
        <v>5.6499999999999986</v>
      </c>
      <c r="O33" s="4406"/>
      <c r="P33" s="4406">
        <f t="shared" si="1"/>
        <v>11.299999999999997</v>
      </c>
      <c r="Q33" s="4406">
        <f t="shared" si="2"/>
        <v>89.22999999999999</v>
      </c>
      <c r="R33" s="4406">
        <f t="shared" si="3"/>
        <v>178.45999999999998</v>
      </c>
      <c r="S33" s="4402"/>
      <c r="T33" s="4448"/>
      <c r="U33" s="4407">
        <v>43709</v>
      </c>
      <c r="V33" s="4408">
        <v>42036</v>
      </c>
      <c r="W33" s="4408">
        <v>42038</v>
      </c>
      <c r="X33" s="4409">
        <v>1.5</v>
      </c>
      <c r="Y33" s="4409">
        <f t="shared" si="5"/>
        <v>209.5</v>
      </c>
      <c r="Z33" s="4410">
        <f t="shared" si="4"/>
        <v>7.5333333333333314</v>
      </c>
      <c r="AA33" s="4410">
        <f t="shared" si="6"/>
        <v>0.85183770883054888</v>
      </c>
      <c r="AB33" s="4411"/>
    </row>
    <row r="34" spans="1:28" ht="15.75">
      <c r="A34" s="4402" t="s">
        <v>10816</v>
      </c>
      <c r="B34" s="4403" t="s">
        <v>10818</v>
      </c>
      <c r="C34" s="4404" t="s">
        <v>6782</v>
      </c>
      <c r="D34" s="4405">
        <v>130</v>
      </c>
      <c r="E34" s="4404" t="s">
        <v>15659</v>
      </c>
      <c r="F34" s="4402" t="s">
        <v>15660</v>
      </c>
      <c r="G34" s="4406">
        <v>15.95</v>
      </c>
      <c r="H34" s="4402"/>
      <c r="I34" s="4402" t="s">
        <v>358</v>
      </c>
      <c r="J34" s="4406">
        <v>19.760000000000002</v>
      </c>
      <c r="K34" s="4402"/>
      <c r="L34" s="4402"/>
      <c r="M34" s="4402" t="s">
        <v>412</v>
      </c>
      <c r="N34" s="4406">
        <f t="shared" si="0"/>
        <v>3.8100000000000023</v>
      </c>
      <c r="O34" s="4406"/>
      <c r="P34" s="4406">
        <f t="shared" si="1"/>
        <v>7.6200000000000045</v>
      </c>
      <c r="Q34" s="4406">
        <f t="shared" si="2"/>
        <v>93.039999999999992</v>
      </c>
      <c r="R34" s="4406">
        <f t="shared" si="3"/>
        <v>186.07999999999998</v>
      </c>
      <c r="S34" s="4402"/>
      <c r="T34" s="4448"/>
      <c r="U34" s="4407">
        <v>43739</v>
      </c>
      <c r="V34" s="4408">
        <v>42038</v>
      </c>
      <c r="W34" s="4408">
        <v>42042</v>
      </c>
      <c r="X34" s="4449">
        <v>1.5</v>
      </c>
      <c r="Y34" s="4409">
        <f t="shared" si="5"/>
        <v>211</v>
      </c>
      <c r="Z34" s="4410">
        <f t="shared" si="4"/>
        <v>5.0800000000000027</v>
      </c>
      <c r="AA34" s="4410">
        <f t="shared" si="6"/>
        <v>0.88189573459715631</v>
      </c>
      <c r="AB34" s="4411"/>
    </row>
    <row r="35" spans="1:28" ht="15.75">
      <c r="A35" s="4402" t="s">
        <v>10816</v>
      </c>
      <c r="B35" s="4403" t="s">
        <v>10818</v>
      </c>
      <c r="C35" s="4404" t="s">
        <v>6782</v>
      </c>
      <c r="D35" s="4405">
        <v>130</v>
      </c>
      <c r="E35" s="4404" t="s">
        <v>15661</v>
      </c>
      <c r="F35" s="4402" t="s">
        <v>15662</v>
      </c>
      <c r="G35" s="4406">
        <v>19.760000000000002</v>
      </c>
      <c r="H35" s="4402"/>
      <c r="I35" s="4402" t="s">
        <v>412</v>
      </c>
      <c r="J35" s="4406">
        <v>24.21</v>
      </c>
      <c r="K35" s="4402"/>
      <c r="L35" s="4402"/>
      <c r="M35" s="4402" t="s">
        <v>552</v>
      </c>
      <c r="N35" s="4406">
        <f t="shared" si="0"/>
        <v>4.4499999999999993</v>
      </c>
      <c r="O35" s="4406"/>
      <c r="P35" s="4406">
        <f t="shared" si="1"/>
        <v>8.8999999999999986</v>
      </c>
      <c r="Q35" s="4406">
        <f t="shared" si="2"/>
        <v>97.49</v>
      </c>
      <c r="R35" s="4406">
        <f t="shared" si="3"/>
        <v>194.98</v>
      </c>
      <c r="S35" s="4402"/>
      <c r="T35" s="4448"/>
      <c r="U35" s="4407">
        <v>43739</v>
      </c>
      <c r="V35" s="4408">
        <v>42042</v>
      </c>
      <c r="W35" s="4408">
        <v>42044</v>
      </c>
      <c r="X35" s="4409">
        <v>1.5</v>
      </c>
      <c r="Y35" s="4409">
        <f t="shared" si="5"/>
        <v>212.5</v>
      </c>
      <c r="Z35" s="4410">
        <f t="shared" si="4"/>
        <v>5.9333333333333327</v>
      </c>
      <c r="AA35" s="4410">
        <f t="shared" si="6"/>
        <v>0.91755294117647057</v>
      </c>
      <c r="AB35" s="4411"/>
    </row>
    <row r="36" spans="1:28" ht="15.75">
      <c r="A36" s="4402" t="s">
        <v>10816</v>
      </c>
      <c r="B36" s="4403" t="s">
        <v>10818</v>
      </c>
      <c r="C36" s="4404" t="s">
        <v>6782</v>
      </c>
      <c r="D36" s="4405">
        <v>130</v>
      </c>
      <c r="E36" s="4404" t="s">
        <v>15663</v>
      </c>
      <c r="F36" s="4402" t="s">
        <v>15662</v>
      </c>
      <c r="G36" s="4406">
        <v>24.21</v>
      </c>
      <c r="H36" s="4402"/>
      <c r="I36" s="4402" t="s">
        <v>552</v>
      </c>
      <c r="J36" s="4406">
        <v>30.11</v>
      </c>
      <c r="K36" s="4402"/>
      <c r="L36" s="4402"/>
      <c r="M36" s="4402" t="s">
        <v>2859</v>
      </c>
      <c r="N36" s="4406">
        <f t="shared" si="0"/>
        <v>5.8999999999999986</v>
      </c>
      <c r="O36" s="4406"/>
      <c r="P36" s="4406">
        <f t="shared" si="1"/>
        <v>11.799999999999997</v>
      </c>
      <c r="Q36" s="4406">
        <f t="shared" si="2"/>
        <v>103.38999999999999</v>
      </c>
      <c r="R36" s="4406">
        <f t="shared" si="3"/>
        <v>206.77999999999997</v>
      </c>
      <c r="S36" s="4402"/>
      <c r="T36" s="4448"/>
      <c r="U36" s="4407">
        <v>43739</v>
      </c>
      <c r="V36" s="4408">
        <v>42044</v>
      </c>
      <c r="W36" s="4408">
        <v>42047</v>
      </c>
      <c r="X36" s="4409">
        <v>1.5</v>
      </c>
      <c r="Y36" s="4409">
        <f t="shared" si="5"/>
        <v>214</v>
      </c>
      <c r="Z36" s="4410">
        <f t="shared" si="4"/>
        <v>7.8666666666666645</v>
      </c>
      <c r="AA36" s="4410">
        <f t="shared" si="6"/>
        <v>0.96626168224299047</v>
      </c>
      <c r="AB36" s="4411"/>
    </row>
    <row r="37" spans="1:28" ht="15.75">
      <c r="A37" s="4392" t="s">
        <v>10823</v>
      </c>
      <c r="B37" s="4393" t="s">
        <v>10824</v>
      </c>
      <c r="C37" s="4394" t="s">
        <v>6780</v>
      </c>
      <c r="D37" s="4395">
        <v>120</v>
      </c>
      <c r="E37" s="4394"/>
      <c r="F37" s="4392" t="s">
        <v>10877</v>
      </c>
      <c r="G37" s="4396">
        <v>0</v>
      </c>
      <c r="H37" s="4392"/>
      <c r="I37" s="4392" t="s">
        <v>208</v>
      </c>
      <c r="J37" s="4392">
        <v>0.36</v>
      </c>
      <c r="K37" s="4392"/>
      <c r="L37" s="4392"/>
      <c r="M37" s="4392" t="s">
        <v>10768</v>
      </c>
      <c r="N37" s="4396">
        <f t="shared" si="0"/>
        <v>0.36</v>
      </c>
      <c r="O37" s="4392"/>
      <c r="P37" s="4396">
        <f t="shared" si="1"/>
        <v>0.72</v>
      </c>
      <c r="Q37" s="4396">
        <f t="shared" si="2"/>
        <v>103.74999999999999</v>
      </c>
      <c r="R37" s="4396">
        <f t="shared" si="3"/>
        <v>207.49999999999997</v>
      </c>
      <c r="S37" s="4392"/>
      <c r="T37" s="4450"/>
      <c r="U37" s="4397">
        <v>42522</v>
      </c>
      <c r="V37" s="4398">
        <v>42087</v>
      </c>
      <c r="W37" s="4398">
        <v>42103</v>
      </c>
      <c r="X37" s="4399">
        <v>9</v>
      </c>
      <c r="Y37" s="4399">
        <f t="shared" si="5"/>
        <v>223</v>
      </c>
      <c r="Z37" s="4400">
        <f t="shared" si="4"/>
        <v>0.08</v>
      </c>
      <c r="AA37" s="4400">
        <f t="shared" si="6"/>
        <v>0.93049327354260081</v>
      </c>
      <c r="AB37" s="4401"/>
    </row>
    <row r="38" spans="1:28" ht="15.75">
      <c r="A38" s="4392" t="s">
        <v>10823</v>
      </c>
      <c r="B38" s="4393" t="s">
        <v>10824</v>
      </c>
      <c r="C38" s="4394" t="s">
        <v>6780</v>
      </c>
      <c r="D38" s="4395">
        <v>100</v>
      </c>
      <c r="E38" s="4394"/>
      <c r="F38" s="4392" t="s">
        <v>732</v>
      </c>
      <c r="G38" s="4396">
        <v>0</v>
      </c>
      <c r="H38" s="4392"/>
      <c r="I38" s="4392" t="s">
        <v>10778</v>
      </c>
      <c r="J38" s="4396">
        <v>1.23</v>
      </c>
      <c r="K38" s="4392"/>
      <c r="L38" s="4392"/>
      <c r="M38" s="4392" t="s">
        <v>10792</v>
      </c>
      <c r="N38" s="4396">
        <f t="shared" si="0"/>
        <v>1.23</v>
      </c>
      <c r="O38" s="4392"/>
      <c r="P38" s="4396">
        <f t="shared" si="1"/>
        <v>2.46</v>
      </c>
      <c r="Q38" s="4396">
        <f t="shared" si="2"/>
        <v>104.97999999999999</v>
      </c>
      <c r="R38" s="4396">
        <f t="shared" si="3"/>
        <v>209.95999999999998</v>
      </c>
      <c r="S38" s="4392"/>
      <c r="T38" s="4450"/>
      <c r="U38" s="4397">
        <v>42583</v>
      </c>
      <c r="V38" s="4398">
        <v>42093</v>
      </c>
      <c r="W38" s="4398">
        <v>42093</v>
      </c>
      <c r="X38" s="4399">
        <v>1</v>
      </c>
      <c r="Y38" s="4399">
        <f t="shared" si="5"/>
        <v>224</v>
      </c>
      <c r="Z38" s="4400">
        <f t="shared" si="4"/>
        <v>2.46</v>
      </c>
      <c r="AA38" s="4400">
        <f t="shared" si="6"/>
        <v>0.93732142857142853</v>
      </c>
      <c r="AB38" s="4401"/>
    </row>
    <row r="39" spans="1:28" ht="15.75">
      <c r="A39" s="4383" t="s">
        <v>10823</v>
      </c>
      <c r="B39" s="4384" t="s">
        <v>10826</v>
      </c>
      <c r="C39" s="4385" t="s">
        <v>6780</v>
      </c>
      <c r="D39" s="4385">
        <v>49</v>
      </c>
      <c r="E39" s="4385" t="s">
        <v>15634</v>
      </c>
      <c r="F39" s="4383" t="s">
        <v>15664</v>
      </c>
      <c r="G39" s="4386">
        <v>0</v>
      </c>
      <c r="H39" s="4383"/>
      <c r="I39" s="4383" t="s">
        <v>54</v>
      </c>
      <c r="J39" s="4386">
        <v>6.84</v>
      </c>
      <c r="K39" s="4383"/>
      <c r="L39" s="4383"/>
      <c r="M39" s="4383" t="s">
        <v>526</v>
      </c>
      <c r="N39" s="4386">
        <f t="shared" si="0"/>
        <v>6.84</v>
      </c>
      <c r="O39" s="4386"/>
      <c r="P39" s="4386">
        <f t="shared" si="1"/>
        <v>13.68</v>
      </c>
      <c r="Q39" s="4386">
        <f t="shared" si="2"/>
        <v>111.82</v>
      </c>
      <c r="R39" s="4386">
        <f t="shared" si="3"/>
        <v>223.64</v>
      </c>
      <c r="S39" s="4383"/>
      <c r="T39" s="4447"/>
      <c r="U39" s="4387">
        <v>44470</v>
      </c>
      <c r="V39" s="4388">
        <v>42159</v>
      </c>
      <c r="W39" s="4388">
        <v>42199</v>
      </c>
      <c r="X39" s="4389">
        <v>23</v>
      </c>
      <c r="Y39" s="4389">
        <f t="shared" si="5"/>
        <v>247</v>
      </c>
      <c r="Z39" s="4390">
        <f t="shared" si="4"/>
        <v>0.59478260869565214</v>
      </c>
      <c r="AA39" s="4390">
        <f t="shared" si="6"/>
        <v>0.90542510121457487</v>
      </c>
      <c r="AB39" s="4391"/>
    </row>
    <row r="40" spans="1:28" ht="15.75">
      <c r="A40" s="4383" t="s">
        <v>10816</v>
      </c>
      <c r="B40" s="4384" t="s">
        <v>10826</v>
      </c>
      <c r="C40" s="4385" t="s">
        <v>6780</v>
      </c>
      <c r="D40" s="4385">
        <v>49</v>
      </c>
      <c r="E40" s="4385" t="s">
        <v>15636</v>
      </c>
      <c r="F40" s="4383" t="s">
        <v>15665</v>
      </c>
      <c r="G40" s="4386">
        <v>6.84</v>
      </c>
      <c r="H40" s="4383"/>
      <c r="I40" s="4383" t="s">
        <v>526</v>
      </c>
      <c r="J40" s="4386">
        <v>9.09</v>
      </c>
      <c r="K40" s="4383"/>
      <c r="L40" s="4383"/>
      <c r="M40" s="4383" t="s">
        <v>417</v>
      </c>
      <c r="N40" s="4386">
        <f t="shared" si="0"/>
        <v>2.25</v>
      </c>
      <c r="O40" s="4386"/>
      <c r="P40" s="4386">
        <f t="shared" si="1"/>
        <v>4.5</v>
      </c>
      <c r="Q40" s="4386">
        <f t="shared" si="2"/>
        <v>114.07</v>
      </c>
      <c r="R40" s="4386">
        <f t="shared" si="3"/>
        <v>228.14</v>
      </c>
      <c r="S40" s="4383"/>
      <c r="T40" s="4447"/>
      <c r="U40" s="4387">
        <v>44470</v>
      </c>
      <c r="V40" s="4388">
        <v>42107</v>
      </c>
      <c r="W40" s="4388">
        <v>42119</v>
      </c>
      <c r="X40" s="4389">
        <v>4</v>
      </c>
      <c r="Y40" s="4389">
        <f t="shared" si="5"/>
        <v>251</v>
      </c>
      <c r="Z40" s="4390">
        <f t="shared" si="4"/>
        <v>1.125</v>
      </c>
      <c r="AA40" s="4390">
        <f t="shared" si="6"/>
        <v>0.90892430278884462</v>
      </c>
      <c r="AB40" s="4391"/>
    </row>
    <row r="41" spans="1:28" ht="15.75">
      <c r="A41" s="4392" t="s">
        <v>10816</v>
      </c>
      <c r="B41" s="4393" t="s">
        <v>10824</v>
      </c>
      <c r="C41" s="4394" t="s">
        <v>6780</v>
      </c>
      <c r="D41" s="4395">
        <v>30</v>
      </c>
      <c r="E41" s="4394" t="s">
        <v>15634</v>
      </c>
      <c r="F41" s="4392" t="s">
        <v>8354</v>
      </c>
      <c r="G41" s="4396">
        <v>0</v>
      </c>
      <c r="H41" s="4392"/>
      <c r="I41" s="4392" t="s">
        <v>10848</v>
      </c>
      <c r="J41" s="4392">
        <v>4.8899999999999997</v>
      </c>
      <c r="K41" s="4392"/>
      <c r="L41" s="4392"/>
      <c r="M41" s="4392" t="s">
        <v>10768</v>
      </c>
      <c r="N41" s="4396">
        <f t="shared" si="0"/>
        <v>4.8899999999999997</v>
      </c>
      <c r="O41" s="4392"/>
      <c r="P41" s="4396">
        <f t="shared" si="1"/>
        <v>9.7799999999999994</v>
      </c>
      <c r="Q41" s="4396">
        <f t="shared" si="2"/>
        <v>118.96</v>
      </c>
      <c r="R41" s="4396">
        <f t="shared" si="3"/>
        <v>237.92</v>
      </c>
      <c r="S41" s="4393"/>
      <c r="T41" s="4451"/>
      <c r="U41" s="4397">
        <v>42795</v>
      </c>
      <c r="V41" s="4452">
        <v>42109</v>
      </c>
      <c r="W41" s="4452">
        <v>42109</v>
      </c>
      <c r="X41" s="4453">
        <v>1</v>
      </c>
      <c r="Y41" s="4399">
        <f t="shared" si="5"/>
        <v>252</v>
      </c>
      <c r="Z41" s="4400">
        <f t="shared" si="4"/>
        <v>9.7799999999999994</v>
      </c>
      <c r="AA41" s="4400">
        <f t="shared" si="6"/>
        <v>0.94412698412698404</v>
      </c>
      <c r="AB41" s="4454"/>
    </row>
    <row r="42" spans="1:28" ht="15.75">
      <c r="A42" s="4423" t="s">
        <v>10823</v>
      </c>
      <c r="B42" s="4424" t="s">
        <v>10821</v>
      </c>
      <c r="C42" s="4425" t="s">
        <v>6780</v>
      </c>
      <c r="D42" s="4426">
        <v>141</v>
      </c>
      <c r="E42" s="4425"/>
      <c r="F42" s="4423" t="s">
        <v>15666</v>
      </c>
      <c r="G42" s="4427">
        <v>0</v>
      </c>
      <c r="H42" s="4423"/>
      <c r="I42" s="4423" t="s">
        <v>517</v>
      </c>
      <c r="J42" s="4427">
        <v>1.1499999999999999</v>
      </c>
      <c r="K42" s="4423"/>
      <c r="L42" s="4423"/>
      <c r="M42" s="4423" t="s">
        <v>216</v>
      </c>
      <c r="N42" s="4427">
        <f t="shared" si="0"/>
        <v>1.1499999999999999</v>
      </c>
      <c r="O42" s="4427"/>
      <c r="P42" s="4427">
        <f t="shared" si="1"/>
        <v>2.2999999999999998</v>
      </c>
      <c r="Q42" s="4427">
        <f t="shared" si="2"/>
        <v>120.11</v>
      </c>
      <c r="R42" s="4427">
        <f t="shared" si="3"/>
        <v>240.22</v>
      </c>
      <c r="S42" s="4423"/>
      <c r="T42" s="4455"/>
      <c r="U42" s="4428">
        <v>44348</v>
      </c>
      <c r="V42" s="4429">
        <v>42121</v>
      </c>
      <c r="W42" s="4429">
        <v>42172</v>
      </c>
      <c r="X42" s="4430">
        <v>5</v>
      </c>
      <c r="Y42" s="4430">
        <f t="shared" si="5"/>
        <v>257</v>
      </c>
      <c r="Z42" s="4431">
        <f t="shared" si="4"/>
        <v>0.45999999999999996</v>
      </c>
      <c r="AA42" s="4431">
        <f t="shared" si="6"/>
        <v>0.93470817120622562</v>
      </c>
      <c r="AB42" s="4432"/>
    </row>
    <row r="43" spans="1:28" ht="15.75">
      <c r="A43" s="4423" t="s">
        <v>10823</v>
      </c>
      <c r="B43" s="4424" t="s">
        <v>10821</v>
      </c>
      <c r="C43" s="4425" t="s">
        <v>6780</v>
      </c>
      <c r="D43" s="4426">
        <v>161</v>
      </c>
      <c r="E43" s="4425" t="s">
        <v>15634</v>
      </c>
      <c r="F43" s="4423" t="s">
        <v>15667</v>
      </c>
      <c r="G43" s="4427">
        <v>0</v>
      </c>
      <c r="H43" s="4423"/>
      <c r="I43" s="4423" t="s">
        <v>56</v>
      </c>
      <c r="J43" s="4427">
        <v>0.69</v>
      </c>
      <c r="K43" s="4423"/>
      <c r="L43" s="4423"/>
      <c r="M43" s="4423" t="s">
        <v>716</v>
      </c>
      <c r="N43" s="4427">
        <f t="shared" si="0"/>
        <v>0.69</v>
      </c>
      <c r="O43" s="4427"/>
      <c r="P43" s="4427">
        <f t="shared" si="1"/>
        <v>1.38</v>
      </c>
      <c r="Q43" s="4427">
        <f t="shared" si="2"/>
        <v>120.8</v>
      </c>
      <c r="R43" s="4427">
        <f t="shared" si="3"/>
        <v>241.6</v>
      </c>
      <c r="S43" s="4423"/>
      <c r="T43" s="4455"/>
      <c r="U43" s="4428">
        <v>44317</v>
      </c>
      <c r="V43" s="4429">
        <v>42129</v>
      </c>
      <c r="W43" s="4429">
        <v>42137</v>
      </c>
      <c r="X43" s="4430">
        <v>3</v>
      </c>
      <c r="Y43" s="4430">
        <f t="shared" si="5"/>
        <v>260</v>
      </c>
      <c r="Z43" s="4431">
        <f t="shared" si="4"/>
        <v>0.45999999999999996</v>
      </c>
      <c r="AA43" s="4431">
        <f t="shared" si="6"/>
        <v>0.92923076923076919</v>
      </c>
      <c r="AB43" s="4432"/>
    </row>
    <row r="44" spans="1:28" ht="15.75">
      <c r="A44" s="4383" t="s">
        <v>10823</v>
      </c>
      <c r="B44" s="4384" t="s">
        <v>10826</v>
      </c>
      <c r="C44" s="4385" t="s">
        <v>6780</v>
      </c>
      <c r="D44" s="4456">
        <v>180</v>
      </c>
      <c r="E44" s="4385"/>
      <c r="F44" s="4383" t="s">
        <v>15638</v>
      </c>
      <c r="G44" s="4386">
        <v>0</v>
      </c>
      <c r="H44" s="4383"/>
      <c r="I44" s="4383" t="s">
        <v>56</v>
      </c>
      <c r="J44" s="4386">
        <v>2.14</v>
      </c>
      <c r="K44" s="4383"/>
      <c r="L44" s="4383"/>
      <c r="M44" s="4383" t="s">
        <v>153</v>
      </c>
      <c r="N44" s="4386">
        <f t="shared" si="0"/>
        <v>2.14</v>
      </c>
      <c r="O44" s="4386"/>
      <c r="P44" s="4386">
        <f t="shared" si="1"/>
        <v>4.28</v>
      </c>
      <c r="Q44" s="4386">
        <f t="shared" si="2"/>
        <v>122.94</v>
      </c>
      <c r="R44" s="4386">
        <f t="shared" si="3"/>
        <v>245.88</v>
      </c>
      <c r="S44" s="4383"/>
      <c r="T44" s="4447"/>
      <c r="U44" s="4387">
        <v>44743</v>
      </c>
      <c r="V44" s="4388">
        <v>42138</v>
      </c>
      <c r="W44" s="4388">
        <v>42158</v>
      </c>
      <c r="X44" s="4389">
        <v>10</v>
      </c>
      <c r="Y44" s="4389">
        <f t="shared" si="5"/>
        <v>270</v>
      </c>
      <c r="Z44" s="4390">
        <f t="shared" si="4"/>
        <v>0.42800000000000005</v>
      </c>
      <c r="AA44" s="4390">
        <f t="shared" si="6"/>
        <v>0.91066666666666662</v>
      </c>
      <c r="AB44" s="4391"/>
    </row>
    <row r="45" spans="1:28" ht="15.75">
      <c r="A45" s="4412" t="s">
        <v>10816</v>
      </c>
      <c r="B45" s="4413" t="s">
        <v>10831</v>
      </c>
      <c r="C45" s="4414" t="s">
        <v>6780</v>
      </c>
      <c r="D45" s="4415">
        <v>214</v>
      </c>
      <c r="E45" s="4414"/>
      <c r="F45" s="4412" t="s">
        <v>1023</v>
      </c>
      <c r="G45" s="4416">
        <v>0</v>
      </c>
      <c r="H45" s="4412"/>
      <c r="I45" s="4412" t="s">
        <v>1738</v>
      </c>
      <c r="J45" s="4412">
        <v>0.09</v>
      </c>
      <c r="K45" s="4412"/>
      <c r="L45" s="4412"/>
      <c r="M45" s="4412" t="s">
        <v>1747</v>
      </c>
      <c r="N45" s="4416">
        <f t="shared" si="0"/>
        <v>0.09</v>
      </c>
      <c r="O45" s="4412"/>
      <c r="P45" s="4416">
        <f t="shared" si="1"/>
        <v>0.18</v>
      </c>
      <c r="Q45" s="4416">
        <f t="shared" si="2"/>
        <v>123.03</v>
      </c>
      <c r="R45" s="4416">
        <f t="shared" si="3"/>
        <v>246.06</v>
      </c>
      <c r="S45" s="4412"/>
      <c r="T45" s="4457"/>
      <c r="U45" s="4417">
        <v>43282</v>
      </c>
      <c r="V45" s="4418">
        <v>42200</v>
      </c>
      <c r="W45" s="4418">
        <v>42212</v>
      </c>
      <c r="X45" s="4419">
        <v>1</v>
      </c>
      <c r="Y45" s="4419">
        <f t="shared" si="5"/>
        <v>271</v>
      </c>
      <c r="Z45" s="4420">
        <f t="shared" si="4"/>
        <v>0.18</v>
      </c>
      <c r="AA45" s="4420">
        <f t="shared" si="6"/>
        <v>0.90797047970479705</v>
      </c>
      <c r="AB45" s="4422"/>
    </row>
    <row r="46" spans="1:28" ht="15.75">
      <c r="A46" s="4412" t="s">
        <v>10823</v>
      </c>
      <c r="B46" s="4413" t="s">
        <v>10831</v>
      </c>
      <c r="C46" s="4414" t="s">
        <v>6780</v>
      </c>
      <c r="D46" s="4415">
        <v>214</v>
      </c>
      <c r="E46" s="4414"/>
      <c r="F46" s="4412" t="s">
        <v>1023</v>
      </c>
      <c r="G46" s="4416">
        <v>0.09</v>
      </c>
      <c r="H46" s="4412"/>
      <c r="I46" s="4412" t="s">
        <v>1747</v>
      </c>
      <c r="J46" s="4412">
        <v>0.52</v>
      </c>
      <c r="K46" s="4412"/>
      <c r="L46" s="4412"/>
      <c r="M46" s="4412" t="s">
        <v>1738</v>
      </c>
      <c r="N46" s="4416">
        <f t="shared" si="0"/>
        <v>0.43000000000000005</v>
      </c>
      <c r="O46" s="4412"/>
      <c r="P46" s="4416">
        <f t="shared" si="1"/>
        <v>0.8600000000000001</v>
      </c>
      <c r="Q46" s="4416">
        <f t="shared" si="2"/>
        <v>123.46000000000001</v>
      </c>
      <c r="R46" s="4416">
        <f t="shared" si="3"/>
        <v>246.92000000000002</v>
      </c>
      <c r="S46" s="4412"/>
      <c r="T46" s="4457"/>
      <c r="U46" s="4417">
        <v>43282</v>
      </c>
      <c r="V46" s="4418">
        <v>42200</v>
      </c>
      <c r="W46" s="4418">
        <v>42212</v>
      </c>
      <c r="X46" s="4419">
        <v>7</v>
      </c>
      <c r="Y46" s="4419">
        <f t="shared" si="5"/>
        <v>278</v>
      </c>
      <c r="Z46" s="4420">
        <f t="shared" si="4"/>
        <v>0.12285714285714287</v>
      </c>
      <c r="AA46" s="4420">
        <f t="shared" si="6"/>
        <v>0.88820143884892089</v>
      </c>
      <c r="AB46" s="4422"/>
    </row>
    <row r="47" spans="1:28" ht="15.75">
      <c r="A47" s="4383" t="s">
        <v>10823</v>
      </c>
      <c r="B47" s="4384" t="s">
        <v>10826</v>
      </c>
      <c r="C47" s="4385" t="s">
        <v>6780</v>
      </c>
      <c r="D47" s="4385">
        <v>220</v>
      </c>
      <c r="E47" s="4385" t="s">
        <v>15634</v>
      </c>
      <c r="F47" s="4383" t="s">
        <v>15668</v>
      </c>
      <c r="G47" s="4386">
        <v>0</v>
      </c>
      <c r="H47" s="4383"/>
      <c r="I47" s="4383" t="s">
        <v>297</v>
      </c>
      <c r="J47" s="4386">
        <v>3.73</v>
      </c>
      <c r="K47" s="4383"/>
      <c r="L47" s="4383"/>
      <c r="M47" s="4383" t="s">
        <v>553</v>
      </c>
      <c r="N47" s="4386">
        <f t="shared" si="0"/>
        <v>3.73</v>
      </c>
      <c r="O47" s="4386"/>
      <c r="P47" s="4386">
        <f t="shared" si="1"/>
        <v>7.46</v>
      </c>
      <c r="Q47" s="4386">
        <f t="shared" si="2"/>
        <v>127.19000000000001</v>
      </c>
      <c r="R47" s="4386">
        <f t="shared" si="3"/>
        <v>254.38000000000002</v>
      </c>
      <c r="S47" s="4383"/>
      <c r="T47" s="4447"/>
      <c r="U47" s="4387">
        <v>44621</v>
      </c>
      <c r="V47" s="4388">
        <v>42213</v>
      </c>
      <c r="W47" s="4388">
        <v>42215</v>
      </c>
      <c r="X47" s="4389">
        <v>2.9</v>
      </c>
      <c r="Y47" s="4389">
        <f t="shared" si="5"/>
        <v>280.89999999999998</v>
      </c>
      <c r="Z47" s="4390">
        <f t="shared" si="4"/>
        <v>2.5724137931034483</v>
      </c>
      <c r="AA47" s="4390">
        <f t="shared" si="6"/>
        <v>0.90558917764328961</v>
      </c>
      <c r="AB47" s="4391"/>
    </row>
    <row r="48" spans="1:28" ht="15.75">
      <c r="A48" s="4383" t="s">
        <v>10816</v>
      </c>
      <c r="B48" s="4384" t="s">
        <v>10826</v>
      </c>
      <c r="C48" s="4385" t="s">
        <v>6780</v>
      </c>
      <c r="D48" s="4385">
        <v>220</v>
      </c>
      <c r="E48" s="4385" t="s">
        <v>15636</v>
      </c>
      <c r="F48" s="4383" t="s">
        <v>15669</v>
      </c>
      <c r="G48" s="4386">
        <v>3.73</v>
      </c>
      <c r="H48" s="4383"/>
      <c r="I48" s="4383" t="s">
        <v>553</v>
      </c>
      <c r="J48" s="4386">
        <v>3.74</v>
      </c>
      <c r="K48" s="4383"/>
      <c r="L48" s="4383"/>
      <c r="M48" s="4383" t="s">
        <v>553</v>
      </c>
      <c r="N48" s="4386">
        <f t="shared" si="0"/>
        <v>1.0000000000000231E-2</v>
      </c>
      <c r="O48" s="4386"/>
      <c r="P48" s="4386">
        <f t="shared" si="1"/>
        <v>2.0000000000000462E-2</v>
      </c>
      <c r="Q48" s="4386">
        <f t="shared" si="2"/>
        <v>127.20000000000002</v>
      </c>
      <c r="R48" s="4386">
        <f t="shared" si="3"/>
        <v>254.40000000000003</v>
      </c>
      <c r="S48" s="4383"/>
      <c r="T48" s="4447"/>
      <c r="U48" s="4387">
        <v>44621</v>
      </c>
      <c r="V48" s="4388">
        <v>42213</v>
      </c>
      <c r="W48" s="4388">
        <v>42215</v>
      </c>
      <c r="X48" s="4389">
        <v>0.1</v>
      </c>
      <c r="Y48" s="4389">
        <f t="shared" si="5"/>
        <v>281</v>
      </c>
      <c r="Z48" s="4390">
        <f t="shared" si="4"/>
        <v>0.20000000000000462</v>
      </c>
      <c r="AA48" s="4390">
        <f t="shared" si="6"/>
        <v>0.90533807829181512</v>
      </c>
      <c r="AB48" s="4391"/>
    </row>
    <row r="49" spans="1:28" ht="15.75">
      <c r="A49" s="4402" t="s">
        <v>10823</v>
      </c>
      <c r="B49" s="4403" t="s">
        <v>10818</v>
      </c>
      <c r="C49" s="4404" t="s">
        <v>6780</v>
      </c>
      <c r="D49" s="4405">
        <v>198</v>
      </c>
      <c r="E49" s="4404"/>
      <c r="F49" s="4402" t="s">
        <v>15670</v>
      </c>
      <c r="G49" s="4406">
        <v>0</v>
      </c>
      <c r="H49" s="4402"/>
      <c r="I49" s="4402" t="s">
        <v>412</v>
      </c>
      <c r="J49" s="4406">
        <v>3.3</v>
      </c>
      <c r="K49" s="4402"/>
      <c r="L49" s="4402"/>
      <c r="M49" s="4402" t="s">
        <v>781</v>
      </c>
      <c r="N49" s="4406">
        <f t="shared" si="0"/>
        <v>3.3</v>
      </c>
      <c r="O49" s="4406"/>
      <c r="P49" s="4406">
        <f t="shared" si="1"/>
        <v>6.6</v>
      </c>
      <c r="Q49" s="4406">
        <f t="shared" si="2"/>
        <v>130.50000000000003</v>
      </c>
      <c r="R49" s="4406">
        <f t="shared" si="3"/>
        <v>261.00000000000006</v>
      </c>
      <c r="S49" s="4402"/>
      <c r="T49" s="4448"/>
      <c r="U49" s="4407">
        <v>43800</v>
      </c>
      <c r="V49" s="4408">
        <v>42222</v>
      </c>
      <c r="W49" s="4408">
        <v>42348</v>
      </c>
      <c r="X49" s="4409">
        <v>54</v>
      </c>
      <c r="Y49" s="4409">
        <f t="shared" si="5"/>
        <v>335</v>
      </c>
      <c r="Z49" s="4410">
        <f t="shared" si="4"/>
        <v>0.12222222222222222</v>
      </c>
      <c r="AA49" s="4410">
        <f t="shared" si="6"/>
        <v>0.77910447761194046</v>
      </c>
      <c r="AB49" s="4411"/>
    </row>
    <row r="50" spans="1:28" ht="15.75">
      <c r="A50" s="4434" t="s">
        <v>10823</v>
      </c>
      <c r="B50" s="4435" t="s">
        <v>10817</v>
      </c>
      <c r="C50" s="4436" t="s">
        <v>6780</v>
      </c>
      <c r="D50" s="4437">
        <v>133</v>
      </c>
      <c r="E50" s="4436"/>
      <c r="F50" s="4434" t="s">
        <v>15671</v>
      </c>
      <c r="G50" s="4438">
        <v>0</v>
      </c>
      <c r="H50" s="4434"/>
      <c r="I50" s="4434" t="s">
        <v>392</v>
      </c>
      <c r="J50" s="4438">
        <v>3.29</v>
      </c>
      <c r="K50" s="4434"/>
      <c r="L50" s="4434"/>
      <c r="M50" s="4434" t="s">
        <v>793</v>
      </c>
      <c r="N50" s="4439">
        <f t="shared" si="0"/>
        <v>3.29</v>
      </c>
      <c r="O50" s="4439"/>
      <c r="P50" s="4439">
        <f t="shared" si="1"/>
        <v>6.58</v>
      </c>
      <c r="Q50" s="4439">
        <f t="shared" si="2"/>
        <v>133.79000000000002</v>
      </c>
      <c r="R50" s="4439">
        <f t="shared" si="3"/>
        <v>267.58000000000004</v>
      </c>
      <c r="S50" s="4440"/>
      <c r="T50" s="4441"/>
      <c r="U50" s="4442">
        <v>43435</v>
      </c>
      <c r="V50" s="4443">
        <v>42307</v>
      </c>
      <c r="W50" s="4443">
        <v>42452</v>
      </c>
      <c r="X50" s="4444">
        <v>25</v>
      </c>
      <c r="Y50" s="4444">
        <f t="shared" si="5"/>
        <v>360</v>
      </c>
      <c r="Z50" s="4445">
        <f t="shared" si="4"/>
        <v>0.26319999999999999</v>
      </c>
      <c r="AA50" s="4445">
        <f t="shared" si="6"/>
        <v>0.74327777777777793</v>
      </c>
      <c r="AB50" s="4446"/>
    </row>
    <row r="51" spans="1:28" ht="15.75">
      <c r="A51" s="4434" t="s">
        <v>10823</v>
      </c>
      <c r="B51" s="4435" t="s">
        <v>10817</v>
      </c>
      <c r="C51" s="4436" t="s">
        <v>6780</v>
      </c>
      <c r="D51" s="4437">
        <v>131</v>
      </c>
      <c r="E51" s="4436" t="s">
        <v>15634</v>
      </c>
      <c r="F51" s="4434" t="s">
        <v>15672</v>
      </c>
      <c r="G51" s="4438">
        <v>0</v>
      </c>
      <c r="H51" s="4434"/>
      <c r="I51" s="4434" t="s">
        <v>543</v>
      </c>
      <c r="J51" s="4438">
        <v>0.74</v>
      </c>
      <c r="K51" s="4434"/>
      <c r="L51" s="4434"/>
      <c r="M51" s="4434" t="s">
        <v>412</v>
      </c>
      <c r="N51" s="4439">
        <f t="shared" si="0"/>
        <v>0.74</v>
      </c>
      <c r="O51" s="4440"/>
      <c r="P51" s="4439">
        <f t="shared" si="1"/>
        <v>1.48</v>
      </c>
      <c r="Q51" s="4439">
        <f t="shared" si="2"/>
        <v>134.53000000000003</v>
      </c>
      <c r="R51" s="4439">
        <f t="shared" si="3"/>
        <v>269.06000000000006</v>
      </c>
      <c r="S51" s="4440"/>
      <c r="T51" s="4441"/>
      <c r="U51" s="4442">
        <v>43497</v>
      </c>
      <c r="V51" s="4443">
        <v>42311</v>
      </c>
      <c r="W51" s="4443">
        <v>42376</v>
      </c>
      <c r="X51" s="4444">
        <v>6</v>
      </c>
      <c r="Y51" s="4444">
        <f t="shared" si="5"/>
        <v>366</v>
      </c>
      <c r="Z51" s="4445">
        <f t="shared" si="4"/>
        <v>0.24666666666666667</v>
      </c>
      <c r="AA51" s="4445">
        <f t="shared" si="6"/>
        <v>0.73513661202185809</v>
      </c>
      <c r="AB51" s="4446"/>
    </row>
    <row r="52" spans="1:28" ht="15.75">
      <c r="A52" s="4434" t="s">
        <v>10823</v>
      </c>
      <c r="B52" s="4435" t="s">
        <v>10817</v>
      </c>
      <c r="C52" s="4436" t="s">
        <v>6780</v>
      </c>
      <c r="D52" s="4437">
        <v>213</v>
      </c>
      <c r="E52" s="4436"/>
      <c r="F52" s="4434" t="s">
        <v>15673</v>
      </c>
      <c r="G52" s="4438">
        <v>0</v>
      </c>
      <c r="H52" s="4434"/>
      <c r="I52" s="4434" t="s">
        <v>796</v>
      </c>
      <c r="J52" s="4438">
        <v>0.41</v>
      </c>
      <c r="K52" s="4434"/>
      <c r="L52" s="4434"/>
      <c r="M52" s="4434" t="s">
        <v>563</v>
      </c>
      <c r="N52" s="4439">
        <f t="shared" si="0"/>
        <v>0.41</v>
      </c>
      <c r="O52" s="4439"/>
      <c r="P52" s="4439">
        <f t="shared" si="1"/>
        <v>0.82</v>
      </c>
      <c r="Q52" s="4439">
        <f t="shared" si="2"/>
        <v>134.94000000000003</v>
      </c>
      <c r="R52" s="4439">
        <f t="shared" si="3"/>
        <v>269.88000000000005</v>
      </c>
      <c r="S52" s="4440"/>
      <c r="T52" s="4441"/>
      <c r="U52" s="4442">
        <v>43556</v>
      </c>
      <c r="V52" s="4443">
        <v>42419</v>
      </c>
      <c r="W52" s="4443">
        <v>42510</v>
      </c>
      <c r="X52" s="4444">
        <v>2</v>
      </c>
      <c r="Y52" s="4444">
        <f t="shared" si="5"/>
        <v>368</v>
      </c>
      <c r="Z52" s="4445">
        <f t="shared" si="4"/>
        <v>0.41</v>
      </c>
      <c r="AA52" s="4445">
        <f t="shared" si="6"/>
        <v>0.73336956521739149</v>
      </c>
      <c r="AB52" s="4446"/>
    </row>
    <row r="53" spans="1:28" ht="15.75">
      <c r="A53" s="4434" t="s">
        <v>10823</v>
      </c>
      <c r="B53" s="4435" t="s">
        <v>10817</v>
      </c>
      <c r="C53" s="4436" t="s">
        <v>6780</v>
      </c>
      <c r="D53" s="4437">
        <v>589</v>
      </c>
      <c r="E53" s="4436"/>
      <c r="F53" s="4434" t="s">
        <v>15674</v>
      </c>
      <c r="G53" s="4438">
        <v>0</v>
      </c>
      <c r="H53" s="4434"/>
      <c r="I53" s="4434" t="s">
        <v>15675</v>
      </c>
      <c r="J53" s="4438">
        <v>0.95</v>
      </c>
      <c r="K53" s="4434"/>
      <c r="L53" s="4434"/>
      <c r="M53" s="4434" t="s">
        <v>19</v>
      </c>
      <c r="N53" s="4439">
        <f t="shared" si="0"/>
        <v>0.95</v>
      </c>
      <c r="O53" s="4440"/>
      <c r="P53" s="4439">
        <f t="shared" si="1"/>
        <v>1.9</v>
      </c>
      <c r="Q53" s="4439">
        <f t="shared" si="2"/>
        <v>135.89000000000001</v>
      </c>
      <c r="R53" s="4439">
        <f t="shared" si="3"/>
        <v>271.78000000000003</v>
      </c>
      <c r="S53" s="4440"/>
      <c r="T53" s="4441"/>
      <c r="U53" s="4442">
        <v>43647</v>
      </c>
      <c r="V53" s="4443">
        <v>42430</v>
      </c>
      <c r="W53" s="4443">
        <v>42443</v>
      </c>
      <c r="X53" s="4444">
        <v>11</v>
      </c>
      <c r="Y53" s="4444">
        <f t="shared" si="5"/>
        <v>379</v>
      </c>
      <c r="Z53" s="4445">
        <f t="shared" si="4"/>
        <v>0.17272727272727273</v>
      </c>
      <c r="AA53" s="4445">
        <f t="shared" si="6"/>
        <v>0.71709762532981536</v>
      </c>
      <c r="AB53" s="4446"/>
    </row>
    <row r="54" spans="1:28" ht="15.75">
      <c r="A54" s="4434" t="s">
        <v>10823</v>
      </c>
      <c r="B54" s="4435" t="s">
        <v>10817</v>
      </c>
      <c r="C54" s="4436" t="s">
        <v>6780</v>
      </c>
      <c r="D54" s="4437">
        <v>61</v>
      </c>
      <c r="E54" s="4436"/>
      <c r="F54" s="4434" t="s">
        <v>15676</v>
      </c>
      <c r="G54" s="4438">
        <v>0</v>
      </c>
      <c r="H54" s="4434"/>
      <c r="I54" s="4434" t="s">
        <v>19</v>
      </c>
      <c r="J54" s="4438">
        <v>0.85</v>
      </c>
      <c r="K54" s="4434"/>
      <c r="L54" s="4434"/>
      <c r="M54" s="4434" t="s">
        <v>15604</v>
      </c>
      <c r="N54" s="4439">
        <f t="shared" si="0"/>
        <v>0.85</v>
      </c>
      <c r="O54" s="4440"/>
      <c r="P54" s="4439">
        <f t="shared" si="1"/>
        <v>1.7</v>
      </c>
      <c r="Q54" s="4439">
        <f t="shared" si="2"/>
        <v>136.74</v>
      </c>
      <c r="R54" s="4439">
        <f t="shared" si="3"/>
        <v>273.48</v>
      </c>
      <c r="S54" s="4440"/>
      <c r="T54" s="4441"/>
      <c r="U54" s="4442">
        <v>43647</v>
      </c>
      <c r="V54" s="4443">
        <v>42440</v>
      </c>
      <c r="W54" s="4443">
        <v>42440</v>
      </c>
      <c r="X54" s="4444">
        <v>1</v>
      </c>
      <c r="Y54" s="4444">
        <f t="shared" si="5"/>
        <v>380</v>
      </c>
      <c r="Z54" s="4445">
        <f t="shared" si="4"/>
        <v>1.7</v>
      </c>
      <c r="AA54" s="4445">
        <f t="shared" si="6"/>
        <v>0.71968421052631582</v>
      </c>
      <c r="AB54" s="4446"/>
    </row>
    <row r="55" spans="1:28" ht="15.75">
      <c r="A55" s="4392" t="s">
        <v>10816</v>
      </c>
      <c r="B55" s="4393" t="s">
        <v>10824</v>
      </c>
      <c r="C55" s="4394" t="s">
        <v>6782</v>
      </c>
      <c r="D55" s="4395">
        <v>24</v>
      </c>
      <c r="E55" s="4394" t="s">
        <v>15634</v>
      </c>
      <c r="F55" s="4392" t="s">
        <v>710</v>
      </c>
      <c r="G55" s="4396">
        <v>0</v>
      </c>
      <c r="H55" s="4392"/>
      <c r="I55" s="4392" t="s">
        <v>1738</v>
      </c>
      <c r="J55" s="4392">
        <v>3.92</v>
      </c>
      <c r="K55" s="4392"/>
      <c r="L55" s="4392"/>
      <c r="M55" s="4392" t="s">
        <v>412</v>
      </c>
      <c r="N55" s="4396">
        <f t="shared" si="0"/>
        <v>3.92</v>
      </c>
      <c r="O55" s="4392"/>
      <c r="P55" s="4396">
        <f t="shared" si="1"/>
        <v>7.84</v>
      </c>
      <c r="Q55" s="4396">
        <f t="shared" si="2"/>
        <v>140.66</v>
      </c>
      <c r="R55" s="4396">
        <f t="shared" si="3"/>
        <v>281.32</v>
      </c>
      <c r="S55" s="4392"/>
      <c r="T55" s="4450"/>
      <c r="U55" s="4397">
        <v>42826</v>
      </c>
      <c r="V55" s="4398">
        <v>42444</v>
      </c>
      <c r="W55" s="4398">
        <v>42449</v>
      </c>
      <c r="X55" s="4399">
        <v>4</v>
      </c>
      <c r="Y55" s="4399">
        <f t="shared" si="5"/>
        <v>384</v>
      </c>
      <c r="Z55" s="4400">
        <f t="shared" si="4"/>
        <v>1.96</v>
      </c>
      <c r="AA55" s="4400">
        <f t="shared" si="6"/>
        <v>0.73260416666666661</v>
      </c>
      <c r="AB55" s="4401"/>
    </row>
    <row r="56" spans="1:28" ht="15.75">
      <c r="A56" s="4392" t="s">
        <v>10816</v>
      </c>
      <c r="B56" s="4393" t="s">
        <v>10824</v>
      </c>
      <c r="C56" s="4394" t="s">
        <v>6782</v>
      </c>
      <c r="D56" s="4395">
        <v>24</v>
      </c>
      <c r="E56" s="4394" t="s">
        <v>15636</v>
      </c>
      <c r="F56" s="4392" t="s">
        <v>710</v>
      </c>
      <c r="G56" s="4396">
        <v>3.92</v>
      </c>
      <c r="H56" s="4392"/>
      <c r="I56" s="4392" t="s">
        <v>412</v>
      </c>
      <c r="J56" s="4392">
        <v>8.68</v>
      </c>
      <c r="K56" s="4392"/>
      <c r="L56" s="4392"/>
      <c r="M56" s="4392" t="s">
        <v>52</v>
      </c>
      <c r="N56" s="4396">
        <f t="shared" si="0"/>
        <v>4.76</v>
      </c>
      <c r="O56" s="4392"/>
      <c r="P56" s="4396">
        <f t="shared" si="1"/>
        <v>9.52</v>
      </c>
      <c r="Q56" s="4396">
        <f t="shared" si="2"/>
        <v>145.41999999999999</v>
      </c>
      <c r="R56" s="4396">
        <f t="shared" si="3"/>
        <v>290.83999999999997</v>
      </c>
      <c r="S56" s="4392"/>
      <c r="T56" s="4450"/>
      <c r="U56" s="4397">
        <v>42826</v>
      </c>
      <c r="V56" s="4398">
        <v>42449</v>
      </c>
      <c r="W56" s="4398">
        <v>42457</v>
      </c>
      <c r="X56" s="4399">
        <v>4</v>
      </c>
      <c r="Y56" s="4399">
        <f t="shared" si="5"/>
        <v>388</v>
      </c>
      <c r="Z56" s="4400">
        <f t="shared" si="4"/>
        <v>2.38</v>
      </c>
      <c r="AA56" s="4400">
        <f t="shared" si="6"/>
        <v>0.74958762886597929</v>
      </c>
      <c r="AB56" s="4401"/>
    </row>
    <row r="57" spans="1:28" ht="15.75">
      <c r="A57" s="4392" t="s">
        <v>10816</v>
      </c>
      <c r="B57" s="4393" t="s">
        <v>10824</v>
      </c>
      <c r="C57" s="4394" t="s">
        <v>6782</v>
      </c>
      <c r="D57" s="4395">
        <v>24</v>
      </c>
      <c r="E57" s="4394" t="s">
        <v>15640</v>
      </c>
      <c r="F57" s="4392" t="s">
        <v>710</v>
      </c>
      <c r="G57" s="4396">
        <v>8.68</v>
      </c>
      <c r="H57" s="4392"/>
      <c r="I57" s="4392" t="s">
        <v>52</v>
      </c>
      <c r="J57" s="4392">
        <v>14.2</v>
      </c>
      <c r="K57" s="4392"/>
      <c r="L57" s="4392"/>
      <c r="M57" s="4392" t="s">
        <v>10848</v>
      </c>
      <c r="N57" s="4396">
        <f t="shared" si="0"/>
        <v>5.52</v>
      </c>
      <c r="O57" s="4392"/>
      <c r="P57" s="4396">
        <f t="shared" si="1"/>
        <v>11.04</v>
      </c>
      <c r="Q57" s="4396">
        <f t="shared" si="2"/>
        <v>150.94</v>
      </c>
      <c r="R57" s="4396">
        <f t="shared" si="3"/>
        <v>301.88</v>
      </c>
      <c r="S57" s="4392"/>
      <c r="T57" s="4450"/>
      <c r="U57" s="4397">
        <v>42826</v>
      </c>
      <c r="V57" s="4398">
        <v>42457</v>
      </c>
      <c r="W57" s="4398">
        <v>42468</v>
      </c>
      <c r="X57" s="4399">
        <v>3</v>
      </c>
      <c r="Y57" s="4399">
        <f t="shared" si="5"/>
        <v>391</v>
      </c>
      <c r="Z57" s="4400">
        <f t="shared" si="4"/>
        <v>3.6799999999999997</v>
      </c>
      <c r="AA57" s="4400">
        <f t="shared" si="6"/>
        <v>0.7720716112531969</v>
      </c>
      <c r="AB57" s="4401"/>
    </row>
    <row r="58" spans="1:28" ht="15.75">
      <c r="A58" s="4412" t="s">
        <v>10816</v>
      </c>
      <c r="B58" s="4413" t="s">
        <v>10831</v>
      </c>
      <c r="C58" s="4414" t="s">
        <v>6780</v>
      </c>
      <c r="D58" s="4415">
        <v>488</v>
      </c>
      <c r="E58" s="4414" t="s">
        <v>15636</v>
      </c>
      <c r="F58" s="4412" t="s">
        <v>10912</v>
      </c>
      <c r="G58" s="4416">
        <v>2.97</v>
      </c>
      <c r="H58" s="4412"/>
      <c r="I58" s="4412" t="s">
        <v>10769</v>
      </c>
      <c r="J58" s="4416">
        <v>8.5299999999999994</v>
      </c>
      <c r="K58" s="4412"/>
      <c r="L58" s="4412"/>
      <c r="M58" s="4412" t="s">
        <v>15605</v>
      </c>
      <c r="N58" s="4416">
        <f t="shared" si="0"/>
        <v>5.5599999999999987</v>
      </c>
      <c r="O58" s="4412"/>
      <c r="P58" s="4416">
        <f t="shared" si="1"/>
        <v>11.119999999999997</v>
      </c>
      <c r="Q58" s="4416">
        <f t="shared" si="2"/>
        <v>156.5</v>
      </c>
      <c r="R58" s="4416">
        <f t="shared" si="3"/>
        <v>313</v>
      </c>
      <c r="S58" s="4412"/>
      <c r="T58" s="4457"/>
      <c r="U58" s="4417">
        <v>43040</v>
      </c>
      <c r="V58" s="4418">
        <v>42472</v>
      </c>
      <c r="W58" s="4418">
        <v>42474</v>
      </c>
      <c r="X58" s="4419">
        <v>3</v>
      </c>
      <c r="Y58" s="4419">
        <f t="shared" si="5"/>
        <v>394</v>
      </c>
      <c r="Z58" s="4420">
        <f t="shared" si="4"/>
        <v>3.7066666666666657</v>
      </c>
      <c r="AA58" s="4420">
        <f t="shared" si="6"/>
        <v>0.79441624365482233</v>
      </c>
      <c r="AB58" s="4422"/>
    </row>
    <row r="59" spans="1:28" ht="15.75">
      <c r="A59" s="4423" t="s">
        <v>10816</v>
      </c>
      <c r="B59" s="4424" t="s">
        <v>10821</v>
      </c>
      <c r="C59" s="4425" t="s">
        <v>6780</v>
      </c>
      <c r="D59" s="4426">
        <v>193</v>
      </c>
      <c r="E59" s="4425" t="s">
        <v>15634</v>
      </c>
      <c r="F59" s="4423" t="s">
        <v>947</v>
      </c>
      <c r="G59" s="4427">
        <v>1.22</v>
      </c>
      <c r="H59" s="4423"/>
      <c r="I59" s="4423" t="s">
        <v>553</v>
      </c>
      <c r="J59" s="4427">
        <v>6.25</v>
      </c>
      <c r="K59" s="4423"/>
      <c r="L59" s="4423"/>
      <c r="M59" s="4423" t="s">
        <v>520</v>
      </c>
      <c r="N59" s="4427">
        <f t="shared" si="0"/>
        <v>5.03</v>
      </c>
      <c r="O59" s="4427"/>
      <c r="P59" s="4427">
        <f t="shared" si="1"/>
        <v>10.06</v>
      </c>
      <c r="Q59" s="4427">
        <f t="shared" si="2"/>
        <v>161.53</v>
      </c>
      <c r="R59" s="4427">
        <f t="shared" si="3"/>
        <v>323.06</v>
      </c>
      <c r="S59" s="4423"/>
      <c r="T59" s="4455"/>
      <c r="U59" s="4428">
        <v>44105</v>
      </c>
      <c r="V59" s="4429">
        <v>42488</v>
      </c>
      <c r="W59" s="4429">
        <v>42489</v>
      </c>
      <c r="X59" s="4430">
        <v>2</v>
      </c>
      <c r="Y59" s="4430">
        <f t="shared" si="5"/>
        <v>396</v>
      </c>
      <c r="Z59" s="4431">
        <f t="shared" si="4"/>
        <v>5.03</v>
      </c>
      <c r="AA59" s="4431">
        <f t="shared" si="6"/>
        <v>0.81580808080808076</v>
      </c>
      <c r="AB59" s="4432"/>
    </row>
    <row r="60" spans="1:28" ht="15.75">
      <c r="A60" s="4423" t="s">
        <v>10823</v>
      </c>
      <c r="B60" s="4424" t="s">
        <v>10821</v>
      </c>
      <c r="C60" s="4425" t="s">
        <v>6780</v>
      </c>
      <c r="D60" s="4426">
        <v>193</v>
      </c>
      <c r="E60" s="4425" t="s">
        <v>15636</v>
      </c>
      <c r="F60" s="4423" t="s">
        <v>15677</v>
      </c>
      <c r="G60" s="4427">
        <v>6.25</v>
      </c>
      <c r="H60" s="4423"/>
      <c r="I60" s="4423" t="s">
        <v>520</v>
      </c>
      <c r="J60" s="4427">
        <v>7.94</v>
      </c>
      <c r="K60" s="4423"/>
      <c r="L60" s="4423"/>
      <c r="M60" s="4423" t="s">
        <v>15606</v>
      </c>
      <c r="N60" s="4427">
        <f t="shared" si="0"/>
        <v>1.6900000000000004</v>
      </c>
      <c r="O60" s="4427"/>
      <c r="P60" s="4427">
        <f t="shared" si="1"/>
        <v>3.3800000000000008</v>
      </c>
      <c r="Q60" s="4427">
        <f t="shared" si="2"/>
        <v>163.22</v>
      </c>
      <c r="R60" s="4427">
        <f t="shared" si="3"/>
        <v>326.44</v>
      </c>
      <c r="S60" s="4423"/>
      <c r="T60" s="4455"/>
      <c r="U60" s="4428">
        <v>44105</v>
      </c>
      <c r="V60" s="4429">
        <v>42501</v>
      </c>
      <c r="W60" s="4429">
        <v>42502</v>
      </c>
      <c r="X60" s="4430">
        <v>1</v>
      </c>
      <c r="Y60" s="4430">
        <f t="shared" si="5"/>
        <v>397</v>
      </c>
      <c r="Z60" s="4431">
        <f t="shared" si="4"/>
        <v>3.3800000000000008</v>
      </c>
      <c r="AA60" s="4431">
        <f t="shared" si="6"/>
        <v>0.82226700251889173</v>
      </c>
      <c r="AB60" s="4432"/>
    </row>
    <row r="61" spans="1:28" ht="15.75">
      <c r="A61" s="4383" t="s">
        <v>10823</v>
      </c>
      <c r="B61" s="4384" t="s">
        <v>10826</v>
      </c>
      <c r="C61" s="4385" t="s">
        <v>6780</v>
      </c>
      <c r="D61" s="4385">
        <v>273</v>
      </c>
      <c r="E61" s="4385"/>
      <c r="F61" s="4383" t="s">
        <v>15678</v>
      </c>
      <c r="G61" s="4386">
        <v>0</v>
      </c>
      <c r="H61" s="4383"/>
      <c r="I61" s="4383" t="s">
        <v>1738</v>
      </c>
      <c r="J61" s="4386">
        <v>0.56999999999999995</v>
      </c>
      <c r="K61" s="4383"/>
      <c r="L61" s="4383"/>
      <c r="M61" s="4383" t="s">
        <v>417</v>
      </c>
      <c r="N61" s="4386">
        <f t="shared" si="0"/>
        <v>0.56999999999999995</v>
      </c>
      <c r="O61" s="4386"/>
      <c r="P61" s="4386">
        <f t="shared" si="1"/>
        <v>1.1399999999999999</v>
      </c>
      <c r="Q61" s="4386">
        <f t="shared" si="2"/>
        <v>163.79</v>
      </c>
      <c r="R61" s="4386">
        <f t="shared" si="3"/>
        <v>327.58</v>
      </c>
      <c r="S61" s="4383"/>
      <c r="T61" s="4447"/>
      <c r="U61" s="4387">
        <v>44682</v>
      </c>
      <c r="V61" s="4388">
        <v>42503</v>
      </c>
      <c r="W61" s="4388">
        <v>42503</v>
      </c>
      <c r="X61" s="4389">
        <v>1</v>
      </c>
      <c r="Y61" s="4389">
        <f t="shared" si="5"/>
        <v>398</v>
      </c>
      <c r="Z61" s="4390">
        <f t="shared" si="4"/>
        <v>1.1399999999999999</v>
      </c>
      <c r="AA61" s="4390">
        <f t="shared" si="6"/>
        <v>0.82306532663316578</v>
      </c>
      <c r="AB61" s="4391"/>
    </row>
    <row r="62" spans="1:28" ht="15.75">
      <c r="A62" s="4412" t="s">
        <v>10816</v>
      </c>
      <c r="B62" s="4413" t="s">
        <v>10831</v>
      </c>
      <c r="C62" s="4414" t="s">
        <v>6780</v>
      </c>
      <c r="D62" s="4415">
        <v>1</v>
      </c>
      <c r="E62" s="4414"/>
      <c r="F62" s="4412" t="s">
        <v>15679</v>
      </c>
      <c r="G62" s="4416">
        <v>0</v>
      </c>
      <c r="H62" s="4412"/>
      <c r="I62" s="4412" t="s">
        <v>10771</v>
      </c>
      <c r="J62" s="4412">
        <v>3.54</v>
      </c>
      <c r="K62" s="4412"/>
      <c r="L62" s="4412"/>
      <c r="M62" s="4412" t="s">
        <v>1738</v>
      </c>
      <c r="N62" s="4416">
        <f t="shared" si="0"/>
        <v>3.54</v>
      </c>
      <c r="O62" s="4412"/>
      <c r="P62" s="4416">
        <f t="shared" si="1"/>
        <v>7.08</v>
      </c>
      <c r="Q62" s="4416">
        <f t="shared" si="2"/>
        <v>167.32999999999998</v>
      </c>
      <c r="R62" s="4416">
        <f t="shared" si="3"/>
        <v>334.65999999999997</v>
      </c>
      <c r="S62" s="4412"/>
      <c r="T62" s="4457"/>
      <c r="U62" s="4417">
        <v>43282</v>
      </c>
      <c r="V62" s="4418">
        <v>42531</v>
      </c>
      <c r="W62" s="4418">
        <v>42542</v>
      </c>
      <c r="X62" s="4419">
        <v>7</v>
      </c>
      <c r="Y62" s="4419">
        <f t="shared" si="5"/>
        <v>405</v>
      </c>
      <c r="Z62" s="4420">
        <f t="shared" si="4"/>
        <v>1.0114285714285713</v>
      </c>
      <c r="AA62" s="4420">
        <f t="shared" si="6"/>
        <v>0.82632098765432094</v>
      </c>
      <c r="AB62" s="4422"/>
    </row>
    <row r="63" spans="1:28" ht="15.75">
      <c r="A63" s="4434" t="s">
        <v>10823</v>
      </c>
      <c r="B63" s="4435" t="s">
        <v>10817</v>
      </c>
      <c r="C63" s="4436" t="s">
        <v>6780</v>
      </c>
      <c r="D63" s="4437">
        <v>211</v>
      </c>
      <c r="E63" s="4436"/>
      <c r="F63" s="4434" t="s">
        <v>14973</v>
      </c>
      <c r="G63" s="4438">
        <v>0</v>
      </c>
      <c r="H63" s="4434"/>
      <c r="I63" s="4434" t="s">
        <v>793</v>
      </c>
      <c r="J63" s="4438">
        <v>0.18</v>
      </c>
      <c r="K63" s="4434"/>
      <c r="L63" s="4434"/>
      <c r="M63" s="4434" t="s">
        <v>423</v>
      </c>
      <c r="N63" s="4439">
        <f t="shared" si="0"/>
        <v>0.18</v>
      </c>
      <c r="O63" s="4439"/>
      <c r="P63" s="4439">
        <f t="shared" si="1"/>
        <v>0.36</v>
      </c>
      <c r="Q63" s="4439">
        <f t="shared" si="2"/>
        <v>167.51</v>
      </c>
      <c r="R63" s="4439">
        <f t="shared" si="3"/>
        <v>335.02</v>
      </c>
      <c r="S63" s="3180"/>
      <c r="T63" s="3180"/>
      <c r="U63" s="4442">
        <v>43556</v>
      </c>
      <c r="V63" s="4443">
        <v>42586</v>
      </c>
      <c r="W63" s="4443">
        <v>42586</v>
      </c>
      <c r="X63" s="4458">
        <v>1</v>
      </c>
      <c r="Y63" s="4444">
        <f t="shared" si="5"/>
        <v>406</v>
      </c>
      <c r="Z63" s="4445">
        <f t="shared" si="4"/>
        <v>0.36</v>
      </c>
      <c r="AA63" s="4445">
        <f t="shared" si="6"/>
        <v>0.82517241379310335</v>
      </c>
      <c r="AB63" s="4459"/>
    </row>
    <row r="64" spans="1:28" ht="15.75">
      <c r="A64" s="4402" t="s">
        <v>10816</v>
      </c>
      <c r="B64" s="4403" t="s">
        <v>10818</v>
      </c>
      <c r="C64" s="4404" t="s">
        <v>6780</v>
      </c>
      <c r="D64" s="4405">
        <v>174</v>
      </c>
      <c r="E64" s="4404"/>
      <c r="F64" s="4402" t="s">
        <v>15680</v>
      </c>
      <c r="G64" s="4406">
        <v>4.97</v>
      </c>
      <c r="H64" s="4402"/>
      <c r="I64" s="4402" t="s">
        <v>3889</v>
      </c>
      <c r="J64" s="4406">
        <v>5.75</v>
      </c>
      <c r="K64" s="4402"/>
      <c r="L64" s="4402"/>
      <c r="M64" s="4402" t="s">
        <v>230</v>
      </c>
      <c r="N64" s="4406">
        <f t="shared" si="0"/>
        <v>0.78000000000000025</v>
      </c>
      <c r="O64" s="4406"/>
      <c r="P64" s="4406">
        <f t="shared" si="1"/>
        <v>1.5600000000000005</v>
      </c>
      <c r="Q64" s="4406">
        <f t="shared" si="2"/>
        <v>168.29</v>
      </c>
      <c r="R64" s="4406">
        <f t="shared" si="3"/>
        <v>336.58</v>
      </c>
      <c r="S64" s="1660"/>
      <c r="T64" s="1660"/>
      <c r="U64" s="4407">
        <v>43922</v>
      </c>
      <c r="V64" s="4408">
        <v>42612</v>
      </c>
      <c r="W64" s="4408">
        <v>42613</v>
      </c>
      <c r="X64" s="4449">
        <v>2</v>
      </c>
      <c r="Y64" s="4409">
        <f t="shared" si="5"/>
        <v>408</v>
      </c>
      <c r="Z64" s="4410">
        <f t="shared" si="4"/>
        <v>0.78000000000000025</v>
      </c>
      <c r="AA64" s="4410">
        <f t="shared" si="6"/>
        <v>0.82495098039215686</v>
      </c>
      <c r="AB64" s="4411"/>
    </row>
    <row r="65" spans="1:28" ht="15.75">
      <c r="A65" s="4402" t="s">
        <v>10823</v>
      </c>
      <c r="B65" s="4403" t="s">
        <v>10818</v>
      </c>
      <c r="C65" s="4404" t="s">
        <v>6780</v>
      </c>
      <c r="D65" s="4405">
        <v>57</v>
      </c>
      <c r="E65" s="4404" t="s">
        <v>15634</v>
      </c>
      <c r="F65" s="4402" t="s">
        <v>15681</v>
      </c>
      <c r="G65" s="4406">
        <v>0</v>
      </c>
      <c r="H65" s="4402"/>
      <c r="I65" s="4402" t="s">
        <v>10771</v>
      </c>
      <c r="J65" s="4406">
        <v>3.98</v>
      </c>
      <c r="K65" s="4402"/>
      <c r="L65" s="4402"/>
      <c r="M65" s="4402" t="s">
        <v>15607</v>
      </c>
      <c r="N65" s="4406">
        <f t="shared" si="0"/>
        <v>3.98</v>
      </c>
      <c r="O65" s="4406"/>
      <c r="P65" s="4406">
        <f t="shared" si="1"/>
        <v>7.96</v>
      </c>
      <c r="Q65" s="4406">
        <f t="shared" si="2"/>
        <v>172.26999999999998</v>
      </c>
      <c r="R65" s="4406">
        <f t="shared" si="3"/>
        <v>344.53999999999996</v>
      </c>
      <c r="S65" s="1660"/>
      <c r="T65" s="1660"/>
      <c r="U65" s="4407">
        <v>43891</v>
      </c>
      <c r="V65" s="4408">
        <v>42604</v>
      </c>
      <c r="W65" s="4408">
        <v>42607</v>
      </c>
      <c r="X65" s="4449">
        <v>4</v>
      </c>
      <c r="Y65" s="4409">
        <f t="shared" si="5"/>
        <v>412</v>
      </c>
      <c r="Z65" s="4410">
        <f t="shared" si="4"/>
        <v>1.99</v>
      </c>
      <c r="AA65" s="4410">
        <f t="shared" si="6"/>
        <v>0.83626213592233001</v>
      </c>
      <c r="AB65" s="4460" t="s">
        <v>15608</v>
      </c>
    </row>
    <row r="66" spans="1:28" ht="15.75">
      <c r="A66" s="4402" t="s">
        <v>10816</v>
      </c>
      <c r="B66" s="4403" t="s">
        <v>10818</v>
      </c>
      <c r="C66" s="4404" t="s">
        <v>6780</v>
      </c>
      <c r="D66" s="4405">
        <v>57</v>
      </c>
      <c r="E66" s="4404" t="s">
        <v>15636</v>
      </c>
      <c r="F66" s="4402" t="s">
        <v>15681</v>
      </c>
      <c r="G66" s="4406">
        <v>3.98</v>
      </c>
      <c r="H66" s="4402"/>
      <c r="I66" s="4402" t="s">
        <v>15607</v>
      </c>
      <c r="J66" s="4406">
        <v>4.32</v>
      </c>
      <c r="K66" s="4402"/>
      <c r="L66" s="4402"/>
      <c r="M66" s="4402" t="s">
        <v>412</v>
      </c>
      <c r="N66" s="4406">
        <f t="shared" si="0"/>
        <v>0.3400000000000003</v>
      </c>
      <c r="O66" s="4406"/>
      <c r="P66" s="4406">
        <f t="shared" si="1"/>
        <v>0.6800000000000006</v>
      </c>
      <c r="Q66" s="4406">
        <f t="shared" si="2"/>
        <v>172.60999999999999</v>
      </c>
      <c r="R66" s="4406">
        <f t="shared" si="3"/>
        <v>345.21999999999997</v>
      </c>
      <c r="S66" s="1660"/>
      <c r="T66" s="1660"/>
      <c r="U66" s="4407">
        <v>43891</v>
      </c>
      <c r="V66" s="4408">
        <v>42610</v>
      </c>
      <c r="W66" s="4408">
        <v>42610</v>
      </c>
      <c r="X66" s="4449">
        <v>1</v>
      </c>
      <c r="Y66" s="4409">
        <f t="shared" si="5"/>
        <v>413</v>
      </c>
      <c r="Z66" s="4410">
        <f t="shared" si="4"/>
        <v>0.6800000000000006</v>
      </c>
      <c r="AA66" s="4410">
        <f t="shared" si="6"/>
        <v>0.83588377723970941</v>
      </c>
      <c r="AB66" s="4460" t="s">
        <v>15608</v>
      </c>
    </row>
    <row r="67" spans="1:28" ht="15.75">
      <c r="A67" s="4402" t="s">
        <v>10823</v>
      </c>
      <c r="B67" s="4403" t="s">
        <v>10818</v>
      </c>
      <c r="C67" s="4404" t="s">
        <v>6780</v>
      </c>
      <c r="D67" s="4405">
        <v>57</v>
      </c>
      <c r="E67" s="4404" t="s">
        <v>15640</v>
      </c>
      <c r="F67" s="4402" t="s">
        <v>15682</v>
      </c>
      <c r="G67" s="4406">
        <v>4.32</v>
      </c>
      <c r="H67" s="4402"/>
      <c r="I67" s="4402" t="s">
        <v>412</v>
      </c>
      <c r="J67" s="4406">
        <v>4.45</v>
      </c>
      <c r="K67" s="4402"/>
      <c r="L67" s="4402"/>
      <c r="M67" s="4402" t="s">
        <v>1464</v>
      </c>
      <c r="N67" s="4406">
        <f t="shared" si="0"/>
        <v>0.12999999999999989</v>
      </c>
      <c r="O67" s="4406"/>
      <c r="P67" s="4406">
        <f t="shared" si="1"/>
        <v>0.25999999999999979</v>
      </c>
      <c r="Q67" s="4406">
        <f t="shared" si="2"/>
        <v>172.73999999999998</v>
      </c>
      <c r="R67" s="4406">
        <f t="shared" si="3"/>
        <v>345.47999999999996</v>
      </c>
      <c r="S67" s="1660"/>
      <c r="T67" s="1660"/>
      <c r="U67" s="4407">
        <v>43891</v>
      </c>
      <c r="V67" s="4408">
        <v>42611</v>
      </c>
      <c r="W67" s="4408">
        <v>42611</v>
      </c>
      <c r="X67" s="4449">
        <v>1</v>
      </c>
      <c r="Y67" s="4409">
        <f t="shared" si="5"/>
        <v>414</v>
      </c>
      <c r="Z67" s="4410">
        <f t="shared" si="4"/>
        <v>0.25999999999999979</v>
      </c>
      <c r="AA67" s="4410">
        <f t="shared" si="6"/>
        <v>0.83449275362318831</v>
      </c>
      <c r="AB67" s="4460" t="s">
        <v>15608</v>
      </c>
    </row>
    <row r="68" spans="1:28" ht="15.75">
      <c r="A68" s="4392" t="s">
        <v>10816</v>
      </c>
      <c r="B68" s="4393" t="s">
        <v>10824</v>
      </c>
      <c r="C68" s="4394" t="s">
        <v>6782</v>
      </c>
      <c r="D68" s="4395">
        <v>59</v>
      </c>
      <c r="E68" s="4394" t="s">
        <v>15659</v>
      </c>
      <c r="F68" s="4392" t="s">
        <v>10783</v>
      </c>
      <c r="G68" s="4396">
        <v>7.27</v>
      </c>
      <c r="H68" s="4392"/>
      <c r="I68" s="4392" t="s">
        <v>10768</v>
      </c>
      <c r="J68" s="4396">
        <v>9.8000000000000007</v>
      </c>
      <c r="K68" s="4392"/>
      <c r="L68" s="4392"/>
      <c r="M68" s="4392" t="s">
        <v>208</v>
      </c>
      <c r="N68" s="4396">
        <f t="shared" si="0"/>
        <v>2.5300000000000011</v>
      </c>
      <c r="O68" s="4392"/>
      <c r="P68" s="4396">
        <f t="shared" si="1"/>
        <v>5.0600000000000023</v>
      </c>
      <c r="Q68" s="4396">
        <f t="shared" si="2"/>
        <v>175.26999999999998</v>
      </c>
      <c r="R68" s="4396">
        <f t="shared" si="3"/>
        <v>350.53999999999996</v>
      </c>
      <c r="S68" s="1657"/>
      <c r="T68" s="1657"/>
      <c r="U68" s="4397">
        <v>42614</v>
      </c>
      <c r="V68" s="4398">
        <v>42563</v>
      </c>
      <c r="W68" s="4398">
        <v>42564</v>
      </c>
      <c r="X68" s="4461">
        <v>2</v>
      </c>
      <c r="Y68" s="4399">
        <f t="shared" si="5"/>
        <v>416</v>
      </c>
      <c r="Z68" s="4400">
        <f t="shared" si="4"/>
        <v>2.5300000000000011</v>
      </c>
      <c r="AA68" s="4400">
        <f t="shared" si="6"/>
        <v>0.84264423076923067</v>
      </c>
      <c r="AB68" s="4460" t="s">
        <v>15609</v>
      </c>
    </row>
    <row r="69" spans="1:28" ht="15.75">
      <c r="A69" s="4412" t="s">
        <v>10816</v>
      </c>
      <c r="B69" s="4413" t="s">
        <v>10831</v>
      </c>
      <c r="C69" s="4414" t="s">
        <v>6782</v>
      </c>
      <c r="D69" s="4415">
        <v>59</v>
      </c>
      <c r="E69" s="4414" t="s">
        <v>15661</v>
      </c>
      <c r="F69" s="4412" t="s">
        <v>15683</v>
      </c>
      <c r="G69" s="4416">
        <v>9.8000000000000007</v>
      </c>
      <c r="H69" s="4412"/>
      <c r="I69" s="4412" t="s">
        <v>208</v>
      </c>
      <c r="J69" s="4416">
        <v>15.73</v>
      </c>
      <c r="K69" s="4412"/>
      <c r="L69" s="4412"/>
      <c r="M69" s="4412" t="s">
        <v>1738</v>
      </c>
      <c r="N69" s="4416">
        <f t="shared" si="0"/>
        <v>5.93</v>
      </c>
      <c r="O69" s="4412"/>
      <c r="P69" s="4416">
        <f t="shared" si="1"/>
        <v>11.86</v>
      </c>
      <c r="Q69" s="4416">
        <f t="shared" si="2"/>
        <v>181.2</v>
      </c>
      <c r="R69" s="4416">
        <f t="shared" si="3"/>
        <v>362.4</v>
      </c>
      <c r="S69" s="4412"/>
      <c r="T69" s="4412"/>
      <c r="U69" s="4417">
        <v>43009</v>
      </c>
      <c r="V69" s="4418">
        <v>42565</v>
      </c>
      <c r="W69" s="4418">
        <v>42579</v>
      </c>
      <c r="X69" s="4462">
        <v>6</v>
      </c>
      <c r="Y69" s="4419">
        <f t="shared" si="5"/>
        <v>422</v>
      </c>
      <c r="Z69" s="4420">
        <f t="shared" si="4"/>
        <v>1.9766666666666666</v>
      </c>
      <c r="AA69" s="4420">
        <f t="shared" si="6"/>
        <v>0.85876777251184833</v>
      </c>
      <c r="AB69" s="4460" t="s">
        <v>15609</v>
      </c>
    </row>
    <row r="70" spans="1:28" ht="15.75">
      <c r="A70" s="4392" t="s">
        <v>10816</v>
      </c>
      <c r="B70" s="4393" t="s">
        <v>10824</v>
      </c>
      <c r="C70" s="4394" t="s">
        <v>6782</v>
      </c>
      <c r="D70" s="4395">
        <v>182</v>
      </c>
      <c r="E70" s="4394" t="s">
        <v>15634</v>
      </c>
      <c r="F70" s="4392" t="s">
        <v>10772</v>
      </c>
      <c r="G70" s="4396">
        <v>0</v>
      </c>
      <c r="H70" s="4392"/>
      <c r="I70" s="4392" t="s">
        <v>10769</v>
      </c>
      <c r="J70" s="4392">
        <v>4.9800000000000004</v>
      </c>
      <c r="K70" s="4392"/>
      <c r="L70" s="4392"/>
      <c r="M70" s="4392" t="s">
        <v>564</v>
      </c>
      <c r="N70" s="4396">
        <f t="shared" ref="N70:N80" si="7">J70-G70</f>
        <v>4.9800000000000004</v>
      </c>
      <c r="O70" s="4392"/>
      <c r="P70" s="4396">
        <f t="shared" ref="P70:P80" si="8">N70*2</f>
        <v>9.9600000000000009</v>
      </c>
      <c r="Q70" s="4396">
        <f t="shared" ref="Q70:Q75" si="9">Q69+N70</f>
        <v>186.17999999999998</v>
      </c>
      <c r="R70" s="4396">
        <f t="shared" ref="R70:R75" si="10">R69+P70</f>
        <v>372.35999999999996</v>
      </c>
      <c r="S70" s="1657"/>
      <c r="T70" s="1657"/>
      <c r="U70" s="4397">
        <v>42675</v>
      </c>
      <c r="V70" s="4398">
        <v>42552</v>
      </c>
      <c r="W70" s="4398">
        <v>42565</v>
      </c>
      <c r="X70" s="4461">
        <v>3</v>
      </c>
      <c r="Y70" s="4399">
        <f t="shared" si="5"/>
        <v>425</v>
      </c>
      <c r="Z70" s="4400">
        <f t="shared" si="4"/>
        <v>3.3200000000000003</v>
      </c>
      <c r="AA70" s="4400">
        <f t="shared" si="6"/>
        <v>0.87614117647058809</v>
      </c>
      <c r="AB70" s="4463"/>
    </row>
    <row r="71" spans="1:28" ht="15.75">
      <c r="A71" s="4392" t="s">
        <v>10816</v>
      </c>
      <c r="B71" s="4393" t="s">
        <v>10824</v>
      </c>
      <c r="C71" s="4394" t="s">
        <v>6782</v>
      </c>
      <c r="D71" s="4395">
        <v>182</v>
      </c>
      <c r="E71" s="4394" t="s">
        <v>15636</v>
      </c>
      <c r="F71" s="4392" t="s">
        <v>720</v>
      </c>
      <c r="G71" s="4396">
        <v>4.9800000000000004</v>
      </c>
      <c r="H71" s="4392"/>
      <c r="I71" s="4392" t="s">
        <v>564</v>
      </c>
      <c r="J71" s="4392">
        <v>9.58</v>
      </c>
      <c r="K71" s="4392"/>
      <c r="L71" s="4392"/>
      <c r="M71" s="4392" t="s">
        <v>10768</v>
      </c>
      <c r="N71" s="4396">
        <f t="shared" si="7"/>
        <v>4.5999999999999996</v>
      </c>
      <c r="O71" s="4392"/>
      <c r="P71" s="4396">
        <f t="shared" si="8"/>
        <v>9.1999999999999993</v>
      </c>
      <c r="Q71" s="4396">
        <f t="shared" si="9"/>
        <v>190.77999999999997</v>
      </c>
      <c r="R71" s="4396">
        <f t="shared" si="10"/>
        <v>381.55999999999995</v>
      </c>
      <c r="S71" s="1657"/>
      <c r="T71" s="1657"/>
      <c r="U71" s="4397">
        <v>42675</v>
      </c>
      <c r="V71" s="4398">
        <v>42566</v>
      </c>
      <c r="W71" s="4398">
        <v>42579</v>
      </c>
      <c r="X71" s="4461">
        <v>4</v>
      </c>
      <c r="Y71" s="4399">
        <f t="shared" si="5"/>
        <v>429</v>
      </c>
      <c r="Z71" s="4400">
        <f t="shared" ref="Z71:Z149" si="11">P71/X71</f>
        <v>2.2999999999999998</v>
      </c>
      <c r="AA71" s="4400">
        <f t="shared" si="6"/>
        <v>0.88941724941724931</v>
      </c>
      <c r="AB71" s="4460" t="s">
        <v>15609</v>
      </c>
    </row>
    <row r="72" spans="1:28" ht="15.75">
      <c r="A72" s="4412" t="s">
        <v>10816</v>
      </c>
      <c r="B72" s="4413" t="s">
        <v>10831</v>
      </c>
      <c r="C72" s="4414" t="s">
        <v>6780</v>
      </c>
      <c r="D72" s="4415">
        <v>439</v>
      </c>
      <c r="E72" s="4414"/>
      <c r="F72" s="4412" t="s">
        <v>15684</v>
      </c>
      <c r="G72" s="4416">
        <v>0</v>
      </c>
      <c r="H72" s="4412"/>
      <c r="I72" s="4412" t="s">
        <v>1738</v>
      </c>
      <c r="J72" s="4416">
        <v>2.1</v>
      </c>
      <c r="K72" s="4412"/>
      <c r="L72" s="4412"/>
      <c r="M72" s="4412" t="s">
        <v>207</v>
      </c>
      <c r="N72" s="4416">
        <f t="shared" si="7"/>
        <v>2.1</v>
      </c>
      <c r="O72" s="4416"/>
      <c r="P72" s="4416">
        <f t="shared" si="8"/>
        <v>4.2</v>
      </c>
      <c r="Q72" s="4416">
        <f t="shared" si="9"/>
        <v>192.87999999999997</v>
      </c>
      <c r="R72" s="4416">
        <f t="shared" si="10"/>
        <v>385.75999999999993</v>
      </c>
      <c r="S72" s="4412"/>
      <c r="T72" s="4457"/>
      <c r="U72" s="4417">
        <v>43070</v>
      </c>
      <c r="V72" s="4418">
        <v>42682</v>
      </c>
      <c r="W72" s="4418">
        <v>42682</v>
      </c>
      <c r="X72" s="4462">
        <v>4</v>
      </c>
      <c r="Y72" s="4419">
        <f t="shared" ref="Y72:Y83" si="12">Y71+X72</f>
        <v>433</v>
      </c>
      <c r="Z72" s="4420">
        <f t="shared" si="11"/>
        <v>1.05</v>
      </c>
      <c r="AA72" s="4420">
        <f t="shared" ref="AA72:AA149" si="13">R72/Y72</f>
        <v>0.89090069284064655</v>
      </c>
      <c r="AB72" s="4460" t="s">
        <v>10914</v>
      </c>
    </row>
    <row r="73" spans="1:28" ht="15.75">
      <c r="A73" s="4383" t="s">
        <v>10823</v>
      </c>
      <c r="B73" s="4384" t="s">
        <v>10826</v>
      </c>
      <c r="C73" s="4385" t="s">
        <v>6780</v>
      </c>
      <c r="D73" s="4385">
        <v>480</v>
      </c>
      <c r="E73" s="4385"/>
      <c r="F73" s="4383" t="s">
        <v>10842</v>
      </c>
      <c r="G73" s="4386">
        <v>0</v>
      </c>
      <c r="H73" s="4383"/>
      <c r="I73" s="4383" t="s">
        <v>165</v>
      </c>
      <c r="J73" s="4386">
        <v>0.35</v>
      </c>
      <c r="K73" s="4383"/>
      <c r="L73" s="4383"/>
      <c r="M73" s="4383" t="s">
        <v>1230</v>
      </c>
      <c r="N73" s="4386">
        <f t="shared" si="7"/>
        <v>0.35</v>
      </c>
      <c r="O73" s="4386"/>
      <c r="P73" s="4386">
        <f t="shared" si="8"/>
        <v>0.7</v>
      </c>
      <c r="Q73" s="4386">
        <f t="shared" si="9"/>
        <v>193.22999999999996</v>
      </c>
      <c r="R73" s="4386">
        <f t="shared" si="10"/>
        <v>386.45999999999992</v>
      </c>
      <c r="S73" s="1659"/>
      <c r="T73" s="1659"/>
      <c r="U73" s="4387">
        <v>44652</v>
      </c>
      <c r="V73" s="4388">
        <v>42712</v>
      </c>
      <c r="W73" s="4388">
        <v>42712</v>
      </c>
      <c r="X73" s="4433">
        <v>1</v>
      </c>
      <c r="Y73" s="4389">
        <f t="shared" si="12"/>
        <v>434</v>
      </c>
      <c r="Z73" s="4390">
        <f t="shared" si="11"/>
        <v>0.7</v>
      </c>
      <c r="AA73" s="4390">
        <f t="shared" si="13"/>
        <v>0.89046082949308736</v>
      </c>
      <c r="AB73" s="4460" t="s">
        <v>10914</v>
      </c>
    </row>
    <row r="74" spans="1:28" ht="15.75">
      <c r="A74" s="4383" t="s">
        <v>10816</v>
      </c>
      <c r="B74" s="4384" t="s">
        <v>10826</v>
      </c>
      <c r="C74" s="4385" t="s">
        <v>6780</v>
      </c>
      <c r="D74" s="4456">
        <v>50</v>
      </c>
      <c r="E74" s="4385"/>
      <c r="F74" s="4383" t="s">
        <v>15685</v>
      </c>
      <c r="G74" s="4386">
        <v>2</v>
      </c>
      <c r="H74" s="4383"/>
      <c r="I74" s="4383" t="s">
        <v>1738</v>
      </c>
      <c r="J74" s="4383">
        <v>4.57</v>
      </c>
      <c r="K74" s="4383"/>
      <c r="L74" s="4383"/>
      <c r="M74" s="4383" t="s">
        <v>383</v>
      </c>
      <c r="N74" s="4386">
        <f t="shared" si="7"/>
        <v>2.5700000000000003</v>
      </c>
      <c r="O74" s="4383"/>
      <c r="P74" s="4386">
        <f t="shared" si="8"/>
        <v>5.1400000000000006</v>
      </c>
      <c r="Q74" s="4386">
        <f t="shared" si="9"/>
        <v>195.79999999999995</v>
      </c>
      <c r="R74" s="4386">
        <f t="shared" si="10"/>
        <v>391.59999999999991</v>
      </c>
      <c r="S74" s="1659"/>
      <c r="T74" s="1659"/>
      <c r="U74" s="4387">
        <v>44713</v>
      </c>
      <c r="V74" s="4388">
        <v>42642</v>
      </c>
      <c r="W74" s="4388">
        <v>42642</v>
      </c>
      <c r="X74" s="4433">
        <v>18</v>
      </c>
      <c r="Y74" s="4389">
        <f t="shared" si="12"/>
        <v>452</v>
      </c>
      <c r="Z74" s="4390">
        <f t="shared" si="11"/>
        <v>0.28555555555555556</v>
      </c>
      <c r="AA74" s="4390">
        <f t="shared" si="13"/>
        <v>0.86637168141592902</v>
      </c>
      <c r="AB74" s="4460" t="s">
        <v>10914</v>
      </c>
    </row>
    <row r="75" spans="1:28" ht="15.75">
      <c r="A75" s="4383" t="s">
        <v>10823</v>
      </c>
      <c r="B75" s="4384" t="s">
        <v>10826</v>
      </c>
      <c r="C75" s="4385" t="s">
        <v>6780</v>
      </c>
      <c r="D75" s="4385">
        <v>106</v>
      </c>
      <c r="E75" s="4385" t="s">
        <v>15634</v>
      </c>
      <c r="F75" s="4383" t="s">
        <v>15686</v>
      </c>
      <c r="G75" s="4386">
        <v>0</v>
      </c>
      <c r="H75" s="4383"/>
      <c r="I75" s="4383" t="s">
        <v>164</v>
      </c>
      <c r="J75" s="4386">
        <v>4.2</v>
      </c>
      <c r="K75" s="4383"/>
      <c r="L75" s="4383"/>
      <c r="M75" s="4383" t="s">
        <v>8359</v>
      </c>
      <c r="N75" s="4386">
        <f t="shared" si="7"/>
        <v>4.2</v>
      </c>
      <c r="O75" s="4386"/>
      <c r="P75" s="4386">
        <f t="shared" si="8"/>
        <v>8.4</v>
      </c>
      <c r="Q75" s="4386">
        <f t="shared" si="9"/>
        <v>199.99999999999994</v>
      </c>
      <c r="R75" s="4386">
        <f t="shared" si="10"/>
        <v>399.99999999999989</v>
      </c>
      <c r="S75" s="1659"/>
      <c r="T75" s="1659"/>
      <c r="U75" s="4387">
        <v>44531</v>
      </c>
      <c r="V75" s="4388">
        <v>42626</v>
      </c>
      <c r="W75" s="4388">
        <v>42628</v>
      </c>
      <c r="X75" s="4433">
        <v>3</v>
      </c>
      <c r="Y75" s="4389">
        <f t="shared" si="12"/>
        <v>455</v>
      </c>
      <c r="Z75" s="4390">
        <f t="shared" si="11"/>
        <v>2.8000000000000003</v>
      </c>
      <c r="AA75" s="4390">
        <f t="shared" si="13"/>
        <v>0.87912087912087888</v>
      </c>
      <c r="AB75" s="4460" t="s">
        <v>15610</v>
      </c>
    </row>
    <row r="76" spans="1:28" ht="15.75">
      <c r="A76" s="4402" t="s">
        <v>10823</v>
      </c>
      <c r="B76" s="4403" t="s">
        <v>10818</v>
      </c>
      <c r="C76" s="4404" t="s">
        <v>6780</v>
      </c>
      <c r="D76" s="4405">
        <v>250</v>
      </c>
      <c r="E76" s="4404"/>
      <c r="F76" s="4402" t="s">
        <v>15687</v>
      </c>
      <c r="G76" s="4406">
        <v>0</v>
      </c>
      <c r="H76" s="4402"/>
      <c r="I76" s="4402" t="s">
        <v>246</v>
      </c>
      <c r="J76" s="4406">
        <v>1.37</v>
      </c>
      <c r="K76" s="4402"/>
      <c r="L76" s="4402"/>
      <c r="M76" s="4402" t="s">
        <v>8359</v>
      </c>
      <c r="N76" s="4406">
        <f>J76-G76</f>
        <v>1.37</v>
      </c>
      <c r="O76" s="4406"/>
      <c r="P76" s="4406">
        <f>N76*2</f>
        <v>2.74</v>
      </c>
      <c r="Q76" s="4406">
        <f>Q77+N76</f>
        <v>203.34999999999994</v>
      </c>
      <c r="R76" s="4406">
        <f>R77+P76</f>
        <v>406.69999999999987</v>
      </c>
      <c r="S76" s="1660"/>
      <c r="T76" s="1660"/>
      <c r="U76" s="4407">
        <v>44013</v>
      </c>
      <c r="V76" s="4408">
        <v>42619</v>
      </c>
      <c r="W76" s="4408">
        <v>42629</v>
      </c>
      <c r="X76" s="4449">
        <v>6</v>
      </c>
      <c r="Y76" s="4409">
        <f t="shared" si="12"/>
        <v>461</v>
      </c>
      <c r="Z76" s="4410">
        <f t="shared" si="11"/>
        <v>0.45666666666666672</v>
      </c>
      <c r="AA76" s="4410">
        <f t="shared" si="13"/>
        <v>0.8822125813449021</v>
      </c>
      <c r="AB76" s="4460" t="s">
        <v>15610</v>
      </c>
    </row>
    <row r="77" spans="1:28" ht="15.75">
      <c r="A77" s="4392" t="s">
        <v>10816</v>
      </c>
      <c r="B77" s="4393" t="s">
        <v>10824</v>
      </c>
      <c r="C77" s="4394" t="s">
        <v>6780</v>
      </c>
      <c r="D77" s="4395">
        <v>54</v>
      </c>
      <c r="E77" s="4394"/>
      <c r="F77" s="4392" t="s">
        <v>10874</v>
      </c>
      <c r="G77" s="4396">
        <v>2.12</v>
      </c>
      <c r="H77" s="4392"/>
      <c r="I77" s="4392" t="s">
        <v>10768</v>
      </c>
      <c r="J77" s="4392">
        <v>4.0999999999999996</v>
      </c>
      <c r="K77" s="4392"/>
      <c r="L77" s="4392"/>
      <c r="M77" s="4392" t="s">
        <v>55</v>
      </c>
      <c r="N77" s="4396">
        <f t="shared" si="7"/>
        <v>1.9799999999999995</v>
      </c>
      <c r="O77" s="4392"/>
      <c r="P77" s="4396">
        <f t="shared" si="8"/>
        <v>3.9599999999999991</v>
      </c>
      <c r="Q77" s="4396">
        <f>Q75+N77</f>
        <v>201.97999999999993</v>
      </c>
      <c r="R77" s="4396">
        <f>R75+P77</f>
        <v>403.95999999999987</v>
      </c>
      <c r="S77" s="1657"/>
      <c r="T77" s="1657"/>
      <c r="U77" s="4397">
        <v>42887</v>
      </c>
      <c r="V77" s="4398">
        <v>42660</v>
      </c>
      <c r="W77" s="4398">
        <v>42674</v>
      </c>
      <c r="X77" s="4461">
        <v>11</v>
      </c>
      <c r="Y77" s="4399">
        <f t="shared" si="12"/>
        <v>472</v>
      </c>
      <c r="Z77" s="4400">
        <f t="shared" si="11"/>
        <v>0.35999999999999993</v>
      </c>
      <c r="AA77" s="4400">
        <f t="shared" si="13"/>
        <v>0.85584745762711834</v>
      </c>
      <c r="AB77" s="4460" t="s">
        <v>10914</v>
      </c>
    </row>
    <row r="78" spans="1:28" ht="15.75">
      <c r="A78" s="4402" t="s">
        <v>10823</v>
      </c>
      <c r="B78" s="4403" t="s">
        <v>10818</v>
      </c>
      <c r="C78" s="4404" t="s">
        <v>6780</v>
      </c>
      <c r="D78" s="4405">
        <v>174</v>
      </c>
      <c r="E78" s="4404"/>
      <c r="F78" s="4402" t="s">
        <v>10840</v>
      </c>
      <c r="G78" s="4406">
        <v>3.98</v>
      </c>
      <c r="H78" s="4402"/>
      <c r="I78" s="4402" t="s">
        <v>218</v>
      </c>
      <c r="J78" s="4406">
        <v>5.75</v>
      </c>
      <c r="K78" s="4402"/>
      <c r="L78" s="4402"/>
      <c r="M78" s="4402" t="s">
        <v>230</v>
      </c>
      <c r="N78" s="4406">
        <f>J78-G78</f>
        <v>1.77</v>
      </c>
      <c r="O78" s="4406"/>
      <c r="P78" s="4406">
        <f>N78*2</f>
        <v>3.54</v>
      </c>
      <c r="Q78" s="4406">
        <f>Q79+N78</f>
        <v>206.22999999999996</v>
      </c>
      <c r="R78" s="4406">
        <f>R79+P78</f>
        <v>412.45999999999992</v>
      </c>
      <c r="S78" s="4402"/>
      <c r="T78" s="4402"/>
      <c r="U78" s="4407">
        <v>42945</v>
      </c>
      <c r="V78" s="4464">
        <v>42612</v>
      </c>
      <c r="W78" s="4464">
        <v>42923</v>
      </c>
      <c r="X78" s="4405">
        <v>17</v>
      </c>
      <c r="Y78" s="4409">
        <f t="shared" si="12"/>
        <v>489</v>
      </c>
      <c r="Z78" s="4410">
        <f t="shared" si="11"/>
        <v>0.20823529411764707</v>
      </c>
      <c r="AA78" s="4410">
        <f t="shared" si="13"/>
        <v>0.84347648261758679</v>
      </c>
      <c r="AB78" s="4460" t="s">
        <v>15608</v>
      </c>
    </row>
    <row r="79" spans="1:28" ht="15.75">
      <c r="A79" s="4412" t="s">
        <v>10823</v>
      </c>
      <c r="B79" s="4413" t="s">
        <v>10831</v>
      </c>
      <c r="C79" s="4414" t="s">
        <v>6780</v>
      </c>
      <c r="D79" s="4415">
        <v>16</v>
      </c>
      <c r="E79" s="4414"/>
      <c r="F79" s="4412" t="s">
        <v>768</v>
      </c>
      <c r="G79" s="4416">
        <v>0.21</v>
      </c>
      <c r="H79" s="4412"/>
      <c r="I79" s="4412" t="s">
        <v>1738</v>
      </c>
      <c r="J79" s="4412">
        <v>1.32</v>
      </c>
      <c r="K79" s="4412"/>
      <c r="L79" s="4412"/>
      <c r="M79" s="4412" t="s">
        <v>19</v>
      </c>
      <c r="N79" s="4416">
        <f t="shared" si="7"/>
        <v>1.1100000000000001</v>
      </c>
      <c r="O79" s="4412"/>
      <c r="P79" s="4416">
        <f t="shared" si="8"/>
        <v>2.2200000000000002</v>
      </c>
      <c r="Q79" s="4416">
        <f>Q76+N79</f>
        <v>204.45999999999995</v>
      </c>
      <c r="R79" s="4416">
        <f>R76+P79</f>
        <v>408.9199999999999</v>
      </c>
      <c r="S79" s="4412"/>
      <c r="T79" s="4412"/>
      <c r="U79" s="4417">
        <v>43617</v>
      </c>
      <c r="V79" s="4465">
        <v>42629</v>
      </c>
      <c r="W79" s="4465">
        <v>42641</v>
      </c>
      <c r="X79" s="4415">
        <v>2</v>
      </c>
      <c r="Y79" s="4419">
        <f t="shared" si="12"/>
        <v>491</v>
      </c>
      <c r="Z79" s="4420">
        <f t="shared" si="11"/>
        <v>1.1100000000000001</v>
      </c>
      <c r="AA79" s="4420">
        <f t="shared" si="13"/>
        <v>0.83283095723014233</v>
      </c>
      <c r="AB79" s="4460" t="s">
        <v>15608</v>
      </c>
    </row>
    <row r="80" spans="1:28" ht="15.75">
      <c r="A80" s="4383" t="s">
        <v>10816</v>
      </c>
      <c r="B80" s="4384" t="s">
        <v>10826</v>
      </c>
      <c r="C80" s="4385" t="s">
        <v>6780</v>
      </c>
      <c r="D80" s="4385">
        <v>35</v>
      </c>
      <c r="E80" s="4385"/>
      <c r="F80" s="4383" t="s">
        <v>15688</v>
      </c>
      <c r="G80" s="4386">
        <v>3.56</v>
      </c>
      <c r="H80" s="4383"/>
      <c r="I80" s="4383" t="s">
        <v>793</v>
      </c>
      <c r="J80" s="4386">
        <v>4.6100000000000003</v>
      </c>
      <c r="K80" s="4383"/>
      <c r="L80" s="4383"/>
      <c r="M80" s="4383" t="s">
        <v>54</v>
      </c>
      <c r="N80" s="4386">
        <f t="shared" si="7"/>
        <v>1.0500000000000003</v>
      </c>
      <c r="O80" s="4386"/>
      <c r="P80" s="4386">
        <f t="shared" si="8"/>
        <v>2.1000000000000005</v>
      </c>
      <c r="Q80" s="4386">
        <f>Q78+N80</f>
        <v>207.27999999999997</v>
      </c>
      <c r="R80" s="4386">
        <f>R78+P80</f>
        <v>414.55999999999995</v>
      </c>
      <c r="S80" s="1659"/>
      <c r="T80" s="1659"/>
      <c r="U80" s="4387">
        <v>42856</v>
      </c>
      <c r="V80" s="4388">
        <v>42607</v>
      </c>
      <c r="W80" s="4388">
        <v>42766</v>
      </c>
      <c r="X80" s="4433">
        <v>2</v>
      </c>
      <c r="Y80" s="4389">
        <f t="shared" si="12"/>
        <v>493</v>
      </c>
      <c r="Z80" s="4390">
        <f t="shared" si="11"/>
        <v>1.0500000000000003</v>
      </c>
      <c r="AA80" s="4390">
        <f t="shared" si="13"/>
        <v>0.84089249492900597</v>
      </c>
      <c r="AB80" s="4460" t="s">
        <v>10914</v>
      </c>
    </row>
    <row r="81" spans="1:28" ht="15.75">
      <c r="A81" s="4412" t="s">
        <v>10816</v>
      </c>
      <c r="B81" s="4413" t="s">
        <v>10831</v>
      </c>
      <c r="C81" s="4414" t="s">
        <v>6780</v>
      </c>
      <c r="D81" s="4415">
        <v>136</v>
      </c>
      <c r="E81" s="4414"/>
      <c r="F81" s="4412" t="s">
        <v>10834</v>
      </c>
      <c r="G81" s="4416">
        <v>0</v>
      </c>
      <c r="H81" s="4412"/>
      <c r="I81" s="4412" t="s">
        <v>10769</v>
      </c>
      <c r="J81" s="4416">
        <v>2.06</v>
      </c>
      <c r="K81" s="4412"/>
      <c r="L81" s="4412"/>
      <c r="M81" s="4412" t="s">
        <v>55</v>
      </c>
      <c r="N81" s="4416">
        <f>J81-G81</f>
        <v>2.06</v>
      </c>
      <c r="O81" s="4412"/>
      <c r="P81" s="4416">
        <f>N81*2</f>
        <v>4.12</v>
      </c>
      <c r="Q81" s="4416">
        <f>Q80+N81</f>
        <v>209.33999999999997</v>
      </c>
      <c r="R81" s="4416">
        <f>R80+P81</f>
        <v>418.67999999999995</v>
      </c>
      <c r="S81" s="1661"/>
      <c r="T81" s="1661"/>
      <c r="U81" s="4417">
        <v>42839</v>
      </c>
      <c r="V81" s="4418">
        <v>42437</v>
      </c>
      <c r="W81" s="4418">
        <v>42472</v>
      </c>
      <c r="X81" s="4462">
        <v>23</v>
      </c>
      <c r="Y81" s="4419">
        <f t="shared" si="12"/>
        <v>516</v>
      </c>
      <c r="Z81" s="4420">
        <f t="shared" si="11"/>
        <v>0.17913043478260871</v>
      </c>
      <c r="AA81" s="4420">
        <f t="shared" si="13"/>
        <v>0.81139534883720921</v>
      </c>
      <c r="AB81" s="4460" t="s">
        <v>10914</v>
      </c>
    </row>
    <row r="82" spans="1:28" ht="15.75">
      <c r="A82" s="4412" t="s">
        <v>10823</v>
      </c>
      <c r="B82" s="4413" t="s">
        <v>10831</v>
      </c>
      <c r="C82" s="4414" t="s">
        <v>6780</v>
      </c>
      <c r="D82" s="4415">
        <v>447</v>
      </c>
      <c r="E82" s="4414"/>
      <c r="F82" s="4412" t="s">
        <v>10835</v>
      </c>
      <c r="G82" s="4416">
        <v>0</v>
      </c>
      <c r="H82" s="4412"/>
      <c r="I82" s="4412" t="s">
        <v>7858</v>
      </c>
      <c r="J82" s="4412">
        <v>0.24</v>
      </c>
      <c r="K82" s="4412"/>
      <c r="L82" s="4412"/>
      <c r="M82" s="4412" t="s">
        <v>10836</v>
      </c>
      <c r="N82" s="4416">
        <f>J82-G82</f>
        <v>0.24</v>
      </c>
      <c r="O82" s="4412"/>
      <c r="P82" s="4416">
        <f>N82*2</f>
        <v>0.48</v>
      </c>
      <c r="Q82" s="4416">
        <f>Q81+N82</f>
        <v>209.57999999999998</v>
      </c>
      <c r="R82" s="4416">
        <f>R81+P82</f>
        <v>419.15999999999997</v>
      </c>
      <c r="S82" s="1661"/>
      <c r="T82" s="1661"/>
      <c r="U82" s="4417">
        <v>42845</v>
      </c>
      <c r="V82" s="4418">
        <v>42702</v>
      </c>
      <c r="W82" s="4418">
        <v>42702</v>
      </c>
      <c r="X82" s="4462">
        <v>1</v>
      </c>
      <c r="Y82" s="4419">
        <f t="shared" si="12"/>
        <v>517</v>
      </c>
      <c r="Z82" s="4420">
        <f t="shared" si="11"/>
        <v>0.48</v>
      </c>
      <c r="AA82" s="4420">
        <f t="shared" si="13"/>
        <v>0.8107543520309477</v>
      </c>
      <c r="AB82" s="4460" t="s">
        <v>10914</v>
      </c>
    </row>
    <row r="83" spans="1:28" ht="15.75">
      <c r="A83" s="4412" t="s">
        <v>10816</v>
      </c>
      <c r="B83" s="4413" t="s">
        <v>10831</v>
      </c>
      <c r="C83" s="4414" t="s">
        <v>6780</v>
      </c>
      <c r="D83" s="4415">
        <v>37</v>
      </c>
      <c r="E83" s="4414"/>
      <c r="F83" s="4412" t="s">
        <v>10837</v>
      </c>
      <c r="G83" s="4416">
        <v>3.49</v>
      </c>
      <c r="H83" s="4412"/>
      <c r="I83" s="4412" t="s">
        <v>760</v>
      </c>
      <c r="J83" s="4416">
        <v>7.53</v>
      </c>
      <c r="K83" s="4412"/>
      <c r="L83" s="4412"/>
      <c r="M83" s="4412" t="s">
        <v>55</v>
      </c>
      <c r="N83" s="4416">
        <f>J83-G83</f>
        <v>4.04</v>
      </c>
      <c r="O83" s="4412"/>
      <c r="P83" s="4416">
        <f t="shared" ref="P83" si="14">N83*2</f>
        <v>8.08</v>
      </c>
      <c r="Q83" s="4416">
        <f>Q82+N83</f>
        <v>213.61999999999998</v>
      </c>
      <c r="R83" s="4416">
        <f>R82+P83</f>
        <v>427.23999999999995</v>
      </c>
      <c r="S83" s="1661"/>
      <c r="T83" s="1661"/>
      <c r="U83" s="4417">
        <v>42846</v>
      </c>
      <c r="V83" s="4418">
        <v>42683</v>
      </c>
      <c r="W83" s="4418">
        <v>42835</v>
      </c>
      <c r="X83" s="4462">
        <v>13</v>
      </c>
      <c r="Y83" s="4419">
        <f t="shared" si="12"/>
        <v>530</v>
      </c>
      <c r="Z83" s="4420">
        <f t="shared" si="11"/>
        <v>0.6215384615384616</v>
      </c>
      <c r="AA83" s="4420">
        <f t="shared" si="13"/>
        <v>0.80611320754716975</v>
      </c>
      <c r="AB83" s="4460" t="s">
        <v>10914</v>
      </c>
    </row>
    <row r="84" spans="1:28" ht="15.75">
      <c r="A84" s="4440" t="s">
        <v>10816</v>
      </c>
      <c r="B84" s="4466" t="s">
        <v>10817</v>
      </c>
      <c r="C84" s="4467" t="s">
        <v>6780</v>
      </c>
      <c r="D84" s="4468">
        <v>181</v>
      </c>
      <c r="E84" s="4467"/>
      <c r="F84" s="4440" t="s">
        <v>10838</v>
      </c>
      <c r="G84" s="4439">
        <v>1.54</v>
      </c>
      <c r="H84" s="4440"/>
      <c r="I84" s="4440" t="s">
        <v>783</v>
      </c>
      <c r="J84" s="4439">
        <v>5.38</v>
      </c>
      <c r="K84" s="4440"/>
      <c r="L84" s="4440"/>
      <c r="M84" s="4440" t="s">
        <v>412</v>
      </c>
      <c r="N84" s="4439">
        <f>J84-G84</f>
        <v>3.84</v>
      </c>
      <c r="O84" s="4439"/>
      <c r="P84" s="4439">
        <f>N84*2</f>
        <v>7.68</v>
      </c>
      <c r="Q84" s="4439">
        <f>Q83+N84</f>
        <v>217.45999999999998</v>
      </c>
      <c r="R84" s="4439">
        <f>R83+P84</f>
        <v>434.91999999999996</v>
      </c>
      <c r="S84" s="4440"/>
      <c r="T84" s="4440"/>
      <c r="U84" s="4442">
        <v>42956</v>
      </c>
      <c r="V84" s="4469">
        <v>42779</v>
      </c>
      <c r="W84" s="4469">
        <v>42905</v>
      </c>
      <c r="X84" s="4468">
        <v>23</v>
      </c>
      <c r="Y84" s="4444">
        <f>Y83+X84</f>
        <v>553</v>
      </c>
      <c r="Z84" s="4445">
        <f t="shared" si="11"/>
        <v>0.33391304347826084</v>
      </c>
      <c r="AA84" s="4445">
        <f t="shared" si="13"/>
        <v>0.78647377938517171</v>
      </c>
      <c r="AB84" s="4470" t="s">
        <v>15611</v>
      </c>
    </row>
    <row r="85" spans="1:28" ht="15.75">
      <c r="A85" s="4383" t="s">
        <v>10816</v>
      </c>
      <c r="B85" s="4384" t="s">
        <v>10826</v>
      </c>
      <c r="C85" s="4385" t="s">
        <v>6780</v>
      </c>
      <c r="D85" s="4385">
        <v>107</v>
      </c>
      <c r="E85" s="4385"/>
      <c r="F85" s="4383" t="s">
        <v>15652</v>
      </c>
      <c r="G85" s="4386">
        <v>0</v>
      </c>
      <c r="H85" s="4383"/>
      <c r="I85" s="4383" t="s">
        <v>8359</v>
      </c>
      <c r="J85" s="4386">
        <v>2.29</v>
      </c>
      <c r="K85" s="4383"/>
      <c r="L85" s="4383"/>
      <c r="M85" s="4383" t="s">
        <v>297</v>
      </c>
      <c r="N85" s="4386">
        <f t="shared" ref="N85:N96" si="15">J85-G85</f>
        <v>2.29</v>
      </c>
      <c r="O85" s="4386"/>
      <c r="P85" s="4386">
        <f t="shared" ref="P85:P96" si="16">N85*2</f>
        <v>4.58</v>
      </c>
      <c r="Q85" s="4386">
        <f t="shared" ref="Q85:Q86" si="17">Q84+N85</f>
        <v>219.74999999999997</v>
      </c>
      <c r="R85" s="4386">
        <f t="shared" ref="R85:R117" si="18">R84+P85</f>
        <v>439.49999999999994</v>
      </c>
      <c r="S85" s="4383"/>
      <c r="T85" s="4383"/>
      <c r="U85" s="4387">
        <v>45017</v>
      </c>
      <c r="V85" s="4471">
        <v>42759</v>
      </c>
      <c r="W85" s="4471">
        <v>42790</v>
      </c>
      <c r="X85" s="4456">
        <v>3</v>
      </c>
      <c r="Y85" s="4389">
        <f>Y84+X85</f>
        <v>556</v>
      </c>
      <c r="Z85" s="4390">
        <f t="shared" si="11"/>
        <v>1.5266666666666666</v>
      </c>
      <c r="AA85" s="4390">
        <f t="shared" si="13"/>
        <v>0.79046762589928043</v>
      </c>
      <c r="AB85" s="4470" t="s">
        <v>15612</v>
      </c>
    </row>
    <row r="86" spans="1:28" ht="15.75">
      <c r="A86" s="4472" t="s">
        <v>10816</v>
      </c>
      <c r="B86" s="4473" t="s">
        <v>10817</v>
      </c>
      <c r="C86" s="4474" t="s">
        <v>6782</v>
      </c>
      <c r="D86" s="4475">
        <v>11</v>
      </c>
      <c r="E86" s="4474" t="s">
        <v>15689</v>
      </c>
      <c r="F86" s="4472" t="s">
        <v>10767</v>
      </c>
      <c r="G86" s="4476">
        <v>19.600000000000001</v>
      </c>
      <c r="H86" s="4472"/>
      <c r="I86" s="4472" t="s">
        <v>553</v>
      </c>
      <c r="J86" s="4476">
        <v>23.77</v>
      </c>
      <c r="K86" s="4472"/>
      <c r="L86" s="4472"/>
      <c r="M86" s="4472" t="s">
        <v>8359</v>
      </c>
      <c r="N86" s="4476">
        <f t="shared" si="15"/>
        <v>4.1699999999999982</v>
      </c>
      <c r="O86" s="4476"/>
      <c r="P86" s="4476">
        <f t="shared" si="16"/>
        <v>8.3399999999999963</v>
      </c>
      <c r="Q86" s="4476">
        <f t="shared" si="17"/>
        <v>223.91999999999996</v>
      </c>
      <c r="R86" s="4476">
        <f t="shared" si="18"/>
        <v>447.83999999999992</v>
      </c>
      <c r="S86" s="4472"/>
      <c r="T86" s="4472"/>
      <c r="U86" s="4477">
        <v>43922</v>
      </c>
      <c r="V86" s="4478">
        <v>42794</v>
      </c>
      <c r="W86" s="4478">
        <v>42796</v>
      </c>
      <c r="X86" s="4475">
        <v>4</v>
      </c>
      <c r="Y86" s="4479">
        <f t="shared" ref="Y86:Y149" si="19">Y85+X86</f>
        <v>560</v>
      </c>
      <c r="Z86" s="4480">
        <f t="shared" si="11"/>
        <v>2.0849999999999991</v>
      </c>
      <c r="AA86" s="4480">
        <f t="shared" si="13"/>
        <v>0.7997142857142856</v>
      </c>
      <c r="AB86" s="4460" t="s">
        <v>10829</v>
      </c>
    </row>
    <row r="87" spans="1:28" ht="15.75">
      <c r="A87" s="4402" t="s">
        <v>10816</v>
      </c>
      <c r="B87" s="4403" t="s">
        <v>10818</v>
      </c>
      <c r="C87" s="4404" t="s">
        <v>6782</v>
      </c>
      <c r="D87" s="4405">
        <v>11</v>
      </c>
      <c r="E87" s="4404" t="s">
        <v>15690</v>
      </c>
      <c r="F87" s="4402" t="s">
        <v>10767</v>
      </c>
      <c r="G87" s="4406">
        <v>23.77</v>
      </c>
      <c r="H87" s="4402"/>
      <c r="I87" s="4402" t="s">
        <v>8359</v>
      </c>
      <c r="J87" s="4406">
        <v>29.23</v>
      </c>
      <c r="K87" s="4402"/>
      <c r="L87" s="4402"/>
      <c r="M87" s="4402" t="s">
        <v>10830</v>
      </c>
      <c r="N87" s="4406">
        <f t="shared" si="15"/>
        <v>5.4600000000000009</v>
      </c>
      <c r="O87" s="4406"/>
      <c r="P87" s="4406">
        <f t="shared" si="16"/>
        <v>10.920000000000002</v>
      </c>
      <c r="Q87" s="4406">
        <f>Q86+N87</f>
        <v>229.37999999999997</v>
      </c>
      <c r="R87" s="4406">
        <f t="shared" si="18"/>
        <v>458.75999999999993</v>
      </c>
      <c r="S87" s="4402"/>
      <c r="T87" s="4402"/>
      <c r="U87" s="4407">
        <v>44105</v>
      </c>
      <c r="V87" s="4464">
        <v>42794</v>
      </c>
      <c r="W87" s="4464">
        <v>42796</v>
      </c>
      <c r="X87" s="4405">
        <v>4</v>
      </c>
      <c r="Y87" s="4409">
        <f t="shared" si="19"/>
        <v>564</v>
      </c>
      <c r="Z87" s="4410">
        <f t="shared" si="11"/>
        <v>2.7300000000000004</v>
      </c>
      <c r="AA87" s="4410">
        <f t="shared" si="13"/>
        <v>0.81340425531914884</v>
      </c>
      <c r="AB87" s="4460" t="s">
        <v>15613</v>
      </c>
    </row>
    <row r="88" spans="1:28" ht="15.75">
      <c r="A88" s="4402" t="s">
        <v>10823</v>
      </c>
      <c r="B88" s="4403" t="s">
        <v>10818</v>
      </c>
      <c r="C88" s="4404" t="s">
        <v>6780</v>
      </c>
      <c r="D88" s="4405">
        <v>172</v>
      </c>
      <c r="E88" s="4404"/>
      <c r="F88" s="4402" t="s">
        <v>15691</v>
      </c>
      <c r="G88" s="4406">
        <v>0</v>
      </c>
      <c r="H88" s="4402"/>
      <c r="I88" s="4402" t="s">
        <v>412</v>
      </c>
      <c r="J88" s="4406">
        <v>2.5</v>
      </c>
      <c r="K88" s="4402"/>
      <c r="L88" s="4402"/>
      <c r="M88" s="4402" t="s">
        <v>127</v>
      </c>
      <c r="N88" s="4406">
        <f t="shared" si="15"/>
        <v>2.5</v>
      </c>
      <c r="O88" s="4406"/>
      <c r="P88" s="4406">
        <f t="shared" si="16"/>
        <v>5</v>
      </c>
      <c r="Q88" s="4406">
        <f t="shared" ref="Q88:Q117" si="20">Q87+N88</f>
        <v>231.87999999999997</v>
      </c>
      <c r="R88" s="4406">
        <f t="shared" si="18"/>
        <v>463.75999999999993</v>
      </c>
      <c r="S88" s="4402"/>
      <c r="T88" s="4402"/>
      <c r="U88" s="4407">
        <v>44378</v>
      </c>
      <c r="V88" s="4464">
        <v>42873</v>
      </c>
      <c r="W88" s="4464">
        <v>42874</v>
      </c>
      <c r="X88" s="4405">
        <v>2</v>
      </c>
      <c r="Y88" s="4409">
        <f t="shared" si="19"/>
        <v>566</v>
      </c>
      <c r="Z88" s="4410">
        <f t="shared" si="11"/>
        <v>2.5</v>
      </c>
      <c r="AA88" s="4410">
        <f t="shared" si="13"/>
        <v>0.81936395759717306</v>
      </c>
      <c r="AB88" s="4402"/>
    </row>
    <row r="89" spans="1:28" ht="15.75">
      <c r="A89" s="4412" t="s">
        <v>10816</v>
      </c>
      <c r="B89" s="4413" t="s">
        <v>10831</v>
      </c>
      <c r="C89" s="4414" t="s">
        <v>6780</v>
      </c>
      <c r="D89" s="4415">
        <v>608</v>
      </c>
      <c r="E89" s="4414"/>
      <c r="F89" s="4412" t="s">
        <v>802</v>
      </c>
      <c r="G89" s="4416">
        <v>0</v>
      </c>
      <c r="H89" s="4412"/>
      <c r="I89" s="4412" t="s">
        <v>10773</v>
      </c>
      <c r="J89" s="4412">
        <v>1.49</v>
      </c>
      <c r="K89" s="4412"/>
      <c r="L89" s="4412"/>
      <c r="M89" s="4412" t="s">
        <v>19</v>
      </c>
      <c r="N89" s="4412">
        <f t="shared" si="15"/>
        <v>1.49</v>
      </c>
      <c r="O89" s="4412"/>
      <c r="P89" s="4412">
        <f t="shared" si="16"/>
        <v>2.98</v>
      </c>
      <c r="Q89" s="4416">
        <f t="shared" si="20"/>
        <v>233.36999999999998</v>
      </c>
      <c r="R89" s="4416">
        <f t="shared" si="18"/>
        <v>466.73999999999995</v>
      </c>
      <c r="S89" s="4412"/>
      <c r="T89" s="4412"/>
      <c r="U89" s="4481">
        <v>43678</v>
      </c>
      <c r="V89" s="4465">
        <v>42857</v>
      </c>
      <c r="W89" s="4465">
        <v>42892</v>
      </c>
      <c r="X89" s="4415">
        <v>7</v>
      </c>
      <c r="Y89" s="4419">
        <f t="shared" si="19"/>
        <v>573</v>
      </c>
      <c r="Z89" s="4420">
        <f t="shared" si="11"/>
        <v>0.42571428571428571</v>
      </c>
      <c r="AA89" s="4420">
        <f t="shared" si="13"/>
        <v>0.81455497382198949</v>
      </c>
      <c r="AB89" s="4460" t="s">
        <v>10913</v>
      </c>
    </row>
    <row r="90" spans="1:28" ht="15.75">
      <c r="A90" s="4423" t="s">
        <v>10816</v>
      </c>
      <c r="B90" s="4424" t="s">
        <v>10821</v>
      </c>
      <c r="C90" s="4425" t="s">
        <v>6782</v>
      </c>
      <c r="D90" s="4426">
        <v>28</v>
      </c>
      <c r="E90" s="4425" t="s">
        <v>15659</v>
      </c>
      <c r="F90" s="4423" t="s">
        <v>10819</v>
      </c>
      <c r="G90" s="4427">
        <v>23.15</v>
      </c>
      <c r="H90" s="4423"/>
      <c r="I90" s="4423" t="s">
        <v>10820</v>
      </c>
      <c r="J90" s="4427">
        <v>31.72</v>
      </c>
      <c r="K90" s="4423"/>
      <c r="L90" s="4423"/>
      <c r="M90" s="4423" t="s">
        <v>10822</v>
      </c>
      <c r="N90" s="4427">
        <f t="shared" si="15"/>
        <v>8.57</v>
      </c>
      <c r="O90" s="4427"/>
      <c r="P90" s="4427">
        <f t="shared" si="16"/>
        <v>17.14</v>
      </c>
      <c r="Q90" s="4427">
        <f t="shared" si="20"/>
        <v>241.93999999999997</v>
      </c>
      <c r="R90" s="4427">
        <f t="shared" si="18"/>
        <v>483.87999999999994</v>
      </c>
      <c r="S90" s="4423"/>
      <c r="T90" s="4423"/>
      <c r="U90" s="4428">
        <v>44805</v>
      </c>
      <c r="V90" s="4482">
        <v>42881</v>
      </c>
      <c r="W90" s="4482">
        <v>42892</v>
      </c>
      <c r="X90" s="4426">
        <v>11</v>
      </c>
      <c r="Y90" s="4430">
        <f t="shared" si="19"/>
        <v>584</v>
      </c>
      <c r="Z90" s="4431">
        <f t="shared" si="11"/>
        <v>1.5581818181818183</v>
      </c>
      <c r="AA90" s="4431">
        <f t="shared" si="13"/>
        <v>0.82856164383561637</v>
      </c>
      <c r="AB90" s="4423"/>
    </row>
    <row r="91" spans="1:28" ht="15.75">
      <c r="A91" s="4402" t="s">
        <v>10823</v>
      </c>
      <c r="B91" s="4403" t="s">
        <v>10818</v>
      </c>
      <c r="C91" s="3190" t="s">
        <v>6780</v>
      </c>
      <c r="D91" s="4405">
        <v>375</v>
      </c>
      <c r="E91" s="4404"/>
      <c r="F91" s="4402" t="s">
        <v>15692</v>
      </c>
      <c r="G91" s="4406">
        <v>4.24</v>
      </c>
      <c r="H91" s="4402"/>
      <c r="I91" s="4402" t="s">
        <v>15693</v>
      </c>
      <c r="J91" s="4406">
        <v>6.75</v>
      </c>
      <c r="K91" s="4402"/>
      <c r="L91" s="4402"/>
      <c r="M91" s="4402" t="s">
        <v>270</v>
      </c>
      <c r="N91" s="4406">
        <f t="shared" si="15"/>
        <v>2.5099999999999998</v>
      </c>
      <c r="O91" s="4406"/>
      <c r="P91" s="4406">
        <f t="shared" si="16"/>
        <v>5.0199999999999996</v>
      </c>
      <c r="Q91" s="4406">
        <f t="shared" si="20"/>
        <v>244.44999999999996</v>
      </c>
      <c r="R91" s="4406">
        <f t="shared" si="18"/>
        <v>488.89999999999992</v>
      </c>
      <c r="S91" s="4402"/>
      <c r="T91" s="4402"/>
      <c r="U91" s="4407">
        <v>44378</v>
      </c>
      <c r="V91" s="4464">
        <v>42894</v>
      </c>
      <c r="W91" s="4464">
        <v>42948</v>
      </c>
      <c r="X91" s="4405">
        <v>15</v>
      </c>
      <c r="Y91" s="4409">
        <f t="shared" si="19"/>
        <v>599</v>
      </c>
      <c r="Z91" s="4410">
        <f t="shared" si="11"/>
        <v>0.33466666666666661</v>
      </c>
      <c r="AA91" s="4410">
        <f t="shared" si="13"/>
        <v>0.81619365609348904</v>
      </c>
      <c r="AB91" s="4402"/>
    </row>
    <row r="92" spans="1:28" ht="15.75">
      <c r="A92" s="4402" t="s">
        <v>10823</v>
      </c>
      <c r="B92" s="4403" t="s">
        <v>10818</v>
      </c>
      <c r="C92" s="4404" t="s">
        <v>6780</v>
      </c>
      <c r="D92" s="4405">
        <v>95</v>
      </c>
      <c r="E92" s="4404"/>
      <c r="F92" s="4402" t="s">
        <v>15655</v>
      </c>
      <c r="G92" s="4406">
        <v>0</v>
      </c>
      <c r="H92" s="4402"/>
      <c r="I92" s="4402" t="s">
        <v>578</v>
      </c>
      <c r="J92" s="4406">
        <v>5.72</v>
      </c>
      <c r="K92" s="4402"/>
      <c r="L92" s="4402"/>
      <c r="M92" s="4402" t="s">
        <v>412</v>
      </c>
      <c r="N92" s="4406">
        <f t="shared" si="15"/>
        <v>5.72</v>
      </c>
      <c r="O92" s="4406"/>
      <c r="P92" s="4406">
        <f t="shared" si="16"/>
        <v>11.44</v>
      </c>
      <c r="Q92" s="4406">
        <f t="shared" si="20"/>
        <v>250.16999999999996</v>
      </c>
      <c r="R92" s="4406">
        <f t="shared" si="18"/>
        <v>500.33999999999992</v>
      </c>
      <c r="S92" s="4402"/>
      <c r="T92" s="4402"/>
      <c r="U92" s="4407">
        <v>44348</v>
      </c>
      <c r="V92" s="4464">
        <v>42941</v>
      </c>
      <c r="W92" s="4464">
        <v>43020</v>
      </c>
      <c r="X92" s="4405">
        <v>20</v>
      </c>
      <c r="Y92" s="4409">
        <f t="shared" si="19"/>
        <v>619</v>
      </c>
      <c r="Z92" s="4410">
        <f t="shared" si="11"/>
        <v>0.57199999999999995</v>
      </c>
      <c r="AA92" s="4410">
        <f t="shared" si="13"/>
        <v>0.80830371567043602</v>
      </c>
      <c r="AB92" s="4402"/>
    </row>
    <row r="93" spans="1:28" ht="15.75">
      <c r="A93" s="4383" t="s">
        <v>10816</v>
      </c>
      <c r="B93" s="4384" t="s">
        <v>10826</v>
      </c>
      <c r="C93" s="4385" t="s">
        <v>6780</v>
      </c>
      <c r="D93" s="4385">
        <v>135</v>
      </c>
      <c r="E93" s="4385" t="s">
        <v>15634</v>
      </c>
      <c r="F93" s="4383" t="s">
        <v>10843</v>
      </c>
      <c r="G93" s="4386">
        <v>0</v>
      </c>
      <c r="H93" s="4383"/>
      <c r="I93" s="4383" t="s">
        <v>553</v>
      </c>
      <c r="J93" s="4386">
        <v>3.61</v>
      </c>
      <c r="K93" s="4383"/>
      <c r="L93" s="4383"/>
      <c r="M93" s="4383" t="s">
        <v>412</v>
      </c>
      <c r="N93" s="4386">
        <f t="shared" si="15"/>
        <v>3.61</v>
      </c>
      <c r="O93" s="4386"/>
      <c r="P93" s="4386">
        <f t="shared" si="16"/>
        <v>7.22</v>
      </c>
      <c r="Q93" s="4386">
        <f t="shared" si="20"/>
        <v>253.77999999999997</v>
      </c>
      <c r="R93" s="4386">
        <f t="shared" si="18"/>
        <v>507.55999999999995</v>
      </c>
      <c r="S93" s="4383"/>
      <c r="T93" s="4383"/>
      <c r="U93" s="4387">
        <v>44986</v>
      </c>
      <c r="V93" s="4471">
        <v>42975</v>
      </c>
      <c r="W93" s="4471">
        <v>42983</v>
      </c>
      <c r="X93" s="4456">
        <v>4</v>
      </c>
      <c r="Y93" s="4389">
        <f t="shared" si="19"/>
        <v>623</v>
      </c>
      <c r="Z93" s="4390">
        <f t="shared" si="11"/>
        <v>1.8049999999999999</v>
      </c>
      <c r="AA93" s="4390">
        <f t="shared" si="13"/>
        <v>0.81470304975922947</v>
      </c>
      <c r="AB93" s="4383"/>
    </row>
    <row r="94" spans="1:28" ht="15.75">
      <c r="A94" s="4423" t="s">
        <v>10816</v>
      </c>
      <c r="B94" s="4424" t="s">
        <v>10821</v>
      </c>
      <c r="C94" s="4425" t="s">
        <v>6781</v>
      </c>
      <c r="D94" s="4426">
        <v>76</v>
      </c>
      <c r="E94" s="4425" t="s">
        <v>15634</v>
      </c>
      <c r="F94" s="4423" t="s">
        <v>10777</v>
      </c>
      <c r="G94" s="4427">
        <v>0</v>
      </c>
      <c r="H94" s="4423"/>
      <c r="I94" s="4423" t="s">
        <v>10822</v>
      </c>
      <c r="J94" s="4427">
        <v>5.96</v>
      </c>
      <c r="K94" s="4423"/>
      <c r="L94" s="4423"/>
      <c r="M94" s="4423" t="s">
        <v>150</v>
      </c>
      <c r="N94" s="4427">
        <f t="shared" si="15"/>
        <v>5.96</v>
      </c>
      <c r="O94" s="4427"/>
      <c r="P94" s="4427">
        <f t="shared" si="16"/>
        <v>11.92</v>
      </c>
      <c r="Q94" s="4427">
        <f t="shared" si="20"/>
        <v>259.73999999999995</v>
      </c>
      <c r="R94" s="4427">
        <f t="shared" si="18"/>
        <v>519.4799999999999</v>
      </c>
      <c r="S94" s="4423"/>
      <c r="T94" s="4423"/>
      <c r="U94" s="4428">
        <v>44470</v>
      </c>
      <c r="V94" s="4482">
        <v>42985</v>
      </c>
      <c r="W94" s="4482">
        <v>42991</v>
      </c>
      <c r="X94" s="4426">
        <v>6</v>
      </c>
      <c r="Y94" s="4430">
        <f t="shared" si="19"/>
        <v>629</v>
      </c>
      <c r="Z94" s="4431">
        <f t="shared" si="11"/>
        <v>1.9866666666666666</v>
      </c>
      <c r="AA94" s="4431">
        <f t="shared" si="13"/>
        <v>0.82588235294117629</v>
      </c>
      <c r="AB94" s="4470" t="s">
        <v>15614</v>
      </c>
    </row>
    <row r="95" spans="1:28" ht="15.75">
      <c r="A95" s="4423" t="s">
        <v>10816</v>
      </c>
      <c r="B95" s="4424" t="s">
        <v>10821</v>
      </c>
      <c r="C95" s="4425" t="s">
        <v>6781</v>
      </c>
      <c r="D95" s="4426">
        <v>76</v>
      </c>
      <c r="E95" s="4425" t="s">
        <v>15636</v>
      </c>
      <c r="F95" s="4423" t="s">
        <v>10777</v>
      </c>
      <c r="G95" s="4427">
        <v>5.96</v>
      </c>
      <c r="H95" s="4423"/>
      <c r="I95" s="4423" t="s">
        <v>150</v>
      </c>
      <c r="J95" s="4427">
        <v>10.31</v>
      </c>
      <c r="K95" s="4423"/>
      <c r="L95" s="4423"/>
      <c r="M95" s="4423" t="s">
        <v>706</v>
      </c>
      <c r="N95" s="4427">
        <f t="shared" si="15"/>
        <v>4.3500000000000005</v>
      </c>
      <c r="O95" s="4427"/>
      <c r="P95" s="4427">
        <f t="shared" si="16"/>
        <v>8.7000000000000011</v>
      </c>
      <c r="Q95" s="4427">
        <f t="shared" si="20"/>
        <v>264.08999999999997</v>
      </c>
      <c r="R95" s="4427">
        <f t="shared" si="18"/>
        <v>528.17999999999995</v>
      </c>
      <c r="S95" s="4423"/>
      <c r="T95" s="4423"/>
      <c r="U95" s="4428">
        <v>44470</v>
      </c>
      <c r="V95" s="4482">
        <v>42992</v>
      </c>
      <c r="W95" s="4482">
        <v>42999</v>
      </c>
      <c r="X95" s="4426">
        <v>6</v>
      </c>
      <c r="Y95" s="4430">
        <f t="shared" si="19"/>
        <v>635</v>
      </c>
      <c r="Z95" s="4431">
        <f t="shared" si="11"/>
        <v>1.4500000000000002</v>
      </c>
      <c r="AA95" s="4431">
        <f t="shared" si="13"/>
        <v>0.83177952755905504</v>
      </c>
      <c r="AB95" s="4470" t="s">
        <v>15615</v>
      </c>
    </row>
    <row r="96" spans="1:28" ht="15.75">
      <c r="A96" s="4423" t="s">
        <v>10816</v>
      </c>
      <c r="B96" s="4424" t="s">
        <v>10821</v>
      </c>
      <c r="C96" s="4425" t="s">
        <v>6781</v>
      </c>
      <c r="D96" s="4426">
        <v>76</v>
      </c>
      <c r="E96" s="4425" t="s">
        <v>15640</v>
      </c>
      <c r="F96" s="4423" t="s">
        <v>10777</v>
      </c>
      <c r="G96" s="4427">
        <v>10.31</v>
      </c>
      <c r="H96" s="4423"/>
      <c r="I96" s="4423" t="s">
        <v>706</v>
      </c>
      <c r="J96" s="4427">
        <v>13.26</v>
      </c>
      <c r="K96" s="4423"/>
      <c r="L96" s="4423"/>
      <c r="M96" s="4423" t="s">
        <v>211</v>
      </c>
      <c r="N96" s="4427">
        <f t="shared" si="15"/>
        <v>2.9499999999999993</v>
      </c>
      <c r="O96" s="4427"/>
      <c r="P96" s="4427">
        <f t="shared" si="16"/>
        <v>5.8999999999999986</v>
      </c>
      <c r="Q96" s="4427">
        <f t="shared" si="20"/>
        <v>267.03999999999996</v>
      </c>
      <c r="R96" s="4427">
        <f t="shared" si="18"/>
        <v>534.07999999999993</v>
      </c>
      <c r="S96" s="4423"/>
      <c r="T96" s="4423"/>
      <c r="U96" s="4428">
        <v>44470</v>
      </c>
      <c r="V96" s="4482">
        <v>43000</v>
      </c>
      <c r="W96" s="4482">
        <v>43009</v>
      </c>
      <c r="X96" s="4426">
        <v>6</v>
      </c>
      <c r="Y96" s="4430">
        <f t="shared" si="19"/>
        <v>641</v>
      </c>
      <c r="Z96" s="4431">
        <f t="shared" si="11"/>
        <v>0.98333333333333306</v>
      </c>
      <c r="AA96" s="4431">
        <f t="shared" si="13"/>
        <v>0.83319812792511694</v>
      </c>
      <c r="AB96" s="4423"/>
    </row>
    <row r="97" spans="1:28" ht="15.75">
      <c r="A97" s="4383" t="s">
        <v>10816</v>
      </c>
      <c r="B97" s="4384" t="s">
        <v>10826</v>
      </c>
      <c r="C97" s="4385" t="s">
        <v>6781</v>
      </c>
      <c r="D97" s="4456">
        <v>76</v>
      </c>
      <c r="E97" s="4385" t="s">
        <v>15659</v>
      </c>
      <c r="F97" s="4383" t="s">
        <v>10777</v>
      </c>
      <c r="G97" s="4386">
        <v>13.26</v>
      </c>
      <c r="H97" s="4383"/>
      <c r="I97" s="4383" t="s">
        <v>211</v>
      </c>
      <c r="J97" s="4386">
        <v>16.97</v>
      </c>
      <c r="K97" s="4383"/>
      <c r="L97" s="4383"/>
      <c r="M97" s="4383" t="s">
        <v>274</v>
      </c>
      <c r="N97" s="4386">
        <f>J97-G97</f>
        <v>3.7099999999999991</v>
      </c>
      <c r="O97" s="4386"/>
      <c r="P97" s="4386">
        <f>N97*2</f>
        <v>7.4199999999999982</v>
      </c>
      <c r="Q97" s="4386">
        <f t="shared" si="20"/>
        <v>270.74999999999994</v>
      </c>
      <c r="R97" s="4386">
        <f t="shared" si="18"/>
        <v>541.49999999999989</v>
      </c>
      <c r="S97" s="4383"/>
      <c r="T97" s="4383"/>
      <c r="U97" s="4387">
        <v>45170</v>
      </c>
      <c r="V97" s="4471">
        <v>43054</v>
      </c>
      <c r="W97" s="4471">
        <v>43059</v>
      </c>
      <c r="X97" s="4456">
        <v>6</v>
      </c>
      <c r="Y97" s="4389">
        <f t="shared" si="19"/>
        <v>647</v>
      </c>
      <c r="Z97" s="4390">
        <f t="shared" si="11"/>
        <v>1.2366666666666664</v>
      </c>
      <c r="AA97" s="4390">
        <f t="shared" si="13"/>
        <v>0.83693972179289011</v>
      </c>
      <c r="AB97" s="4383"/>
    </row>
    <row r="98" spans="1:28" ht="15.75">
      <c r="A98" s="4472" t="s">
        <v>10823</v>
      </c>
      <c r="B98" s="4473" t="s">
        <v>10817</v>
      </c>
      <c r="C98" s="4474" t="s">
        <v>6780</v>
      </c>
      <c r="D98" s="4475">
        <v>12</v>
      </c>
      <c r="E98" s="4474"/>
      <c r="F98" s="4472" t="s">
        <v>15694</v>
      </c>
      <c r="G98" s="4476">
        <v>0</v>
      </c>
      <c r="H98" s="4472"/>
      <c r="I98" s="4472" t="s">
        <v>10773</v>
      </c>
      <c r="J98" s="4476">
        <v>2.79</v>
      </c>
      <c r="K98" s="4472"/>
      <c r="L98" s="4472"/>
      <c r="M98" s="4472" t="s">
        <v>15616</v>
      </c>
      <c r="N98" s="4476">
        <f t="shared" ref="N98" si="21">J98-G98</f>
        <v>2.79</v>
      </c>
      <c r="O98" s="4476"/>
      <c r="P98" s="4476">
        <f t="shared" ref="P98" si="22">N98*2</f>
        <v>5.58</v>
      </c>
      <c r="Q98" s="4476">
        <f t="shared" si="20"/>
        <v>273.53999999999996</v>
      </c>
      <c r="R98" s="4476">
        <f t="shared" si="18"/>
        <v>547.07999999999993</v>
      </c>
      <c r="S98" s="4472"/>
      <c r="T98" s="4472"/>
      <c r="U98" s="4477">
        <v>43831</v>
      </c>
      <c r="V98" s="4483">
        <v>43060</v>
      </c>
      <c r="W98" s="4478">
        <v>43126</v>
      </c>
      <c r="X98" s="4475">
        <v>9</v>
      </c>
      <c r="Y98" s="4479">
        <f t="shared" si="19"/>
        <v>656</v>
      </c>
      <c r="Z98" s="4480">
        <f t="shared" si="11"/>
        <v>0.62</v>
      </c>
      <c r="AA98" s="4480">
        <f t="shared" si="13"/>
        <v>0.83396341463414625</v>
      </c>
      <c r="AB98" s="4472"/>
    </row>
    <row r="99" spans="1:28" ht="15.75">
      <c r="A99" s="4392" t="s">
        <v>10823</v>
      </c>
      <c r="B99" s="4393" t="s">
        <v>10824</v>
      </c>
      <c r="C99" s="4394" t="s">
        <v>6780</v>
      </c>
      <c r="D99" s="4395">
        <v>113</v>
      </c>
      <c r="E99" s="4394"/>
      <c r="F99" s="4392" t="s">
        <v>741</v>
      </c>
      <c r="G99" s="4396">
        <v>0</v>
      </c>
      <c r="H99" s="4392"/>
      <c r="I99" s="4392" t="s">
        <v>516</v>
      </c>
      <c r="J99" s="4392">
        <v>0.87</v>
      </c>
      <c r="K99" s="4392"/>
      <c r="L99" s="4392"/>
      <c r="M99" s="4392" t="s">
        <v>10848</v>
      </c>
      <c r="N99" s="4392">
        <f>J99-G99</f>
        <v>0.87</v>
      </c>
      <c r="O99" s="4392"/>
      <c r="P99" s="4392">
        <f>N99*2</f>
        <v>1.74</v>
      </c>
      <c r="Q99" s="4396">
        <f t="shared" si="20"/>
        <v>274.40999999999997</v>
      </c>
      <c r="R99" s="4396">
        <f t="shared" si="18"/>
        <v>548.81999999999994</v>
      </c>
      <c r="S99" s="1657"/>
      <c r="T99" s="1657"/>
      <c r="U99" s="4397">
        <v>42871</v>
      </c>
      <c r="V99" s="4484">
        <v>43096</v>
      </c>
      <c r="W99" s="4485">
        <v>43127</v>
      </c>
      <c r="X99" s="4395">
        <v>2</v>
      </c>
      <c r="Y99" s="4399">
        <f t="shared" si="19"/>
        <v>658</v>
      </c>
      <c r="Z99" s="4400">
        <f t="shared" si="11"/>
        <v>0.87</v>
      </c>
      <c r="AA99" s="4400">
        <f t="shared" si="13"/>
        <v>0.83407294832826739</v>
      </c>
      <c r="AB99" s="4470" t="s">
        <v>10846</v>
      </c>
    </row>
    <row r="100" spans="1:28" ht="15.75">
      <c r="A100" s="4423" t="s">
        <v>10823</v>
      </c>
      <c r="B100" s="4424" t="s">
        <v>10821</v>
      </c>
      <c r="C100" s="4425" t="s">
        <v>6780</v>
      </c>
      <c r="D100" s="4426">
        <v>179</v>
      </c>
      <c r="E100" s="4425"/>
      <c r="F100" s="4423" t="s">
        <v>15695</v>
      </c>
      <c r="G100" s="4427">
        <v>2.63</v>
      </c>
      <c r="H100" s="4423"/>
      <c r="I100" s="4423" t="s">
        <v>417</v>
      </c>
      <c r="J100" s="4427">
        <v>3.7</v>
      </c>
      <c r="K100" s="4423"/>
      <c r="L100" s="4423"/>
      <c r="M100" s="4423" t="s">
        <v>56</v>
      </c>
      <c r="N100" s="4427">
        <f t="shared" ref="N100:N109" si="23">J100-G100</f>
        <v>1.0700000000000003</v>
      </c>
      <c r="O100" s="4427"/>
      <c r="P100" s="4427">
        <f t="shared" ref="P100:P109" si="24">N100*2</f>
        <v>2.1400000000000006</v>
      </c>
      <c r="Q100" s="4427">
        <f t="shared" si="20"/>
        <v>275.47999999999996</v>
      </c>
      <c r="R100" s="4427">
        <f t="shared" si="18"/>
        <v>550.95999999999992</v>
      </c>
      <c r="S100" s="4423"/>
      <c r="T100" s="4423"/>
      <c r="U100" s="4428">
        <v>44805</v>
      </c>
      <c r="V100" s="4482">
        <v>43143</v>
      </c>
      <c r="W100" s="4482">
        <v>43143</v>
      </c>
      <c r="X100" s="4426">
        <v>1</v>
      </c>
      <c r="Y100" s="4430">
        <f t="shared" si="19"/>
        <v>659</v>
      </c>
      <c r="Z100" s="4431">
        <f t="shared" si="11"/>
        <v>2.1400000000000006</v>
      </c>
      <c r="AA100" s="4431">
        <f t="shared" si="13"/>
        <v>0.83605462822458254</v>
      </c>
      <c r="AB100" s="4470" t="s">
        <v>10846</v>
      </c>
    </row>
    <row r="101" spans="1:28" ht="15.75">
      <c r="A101" s="4392" t="s">
        <v>10823</v>
      </c>
      <c r="B101" s="4393" t="s">
        <v>10824</v>
      </c>
      <c r="C101" s="4394" t="s">
        <v>6780</v>
      </c>
      <c r="D101" s="4395">
        <v>75</v>
      </c>
      <c r="E101" s="4394" t="s">
        <v>15634</v>
      </c>
      <c r="F101" s="4392" t="s">
        <v>10793</v>
      </c>
      <c r="G101" s="4396">
        <v>0</v>
      </c>
      <c r="H101" s="4392"/>
      <c r="I101" s="4392" t="s">
        <v>401</v>
      </c>
      <c r="J101" s="4392">
        <v>2.42</v>
      </c>
      <c r="K101" s="4392"/>
      <c r="L101" s="4392"/>
      <c r="M101" s="4392" t="s">
        <v>10769</v>
      </c>
      <c r="N101" s="4392">
        <f t="shared" si="23"/>
        <v>2.42</v>
      </c>
      <c r="O101" s="4392"/>
      <c r="P101" s="4392">
        <f t="shared" si="24"/>
        <v>4.84</v>
      </c>
      <c r="Q101" s="4392">
        <f t="shared" si="20"/>
        <v>277.89999999999998</v>
      </c>
      <c r="R101" s="4392">
        <f t="shared" si="18"/>
        <v>555.79999999999995</v>
      </c>
      <c r="S101" s="1657"/>
      <c r="T101" s="1657"/>
      <c r="U101" s="4397">
        <v>43160</v>
      </c>
      <c r="V101" s="4485">
        <v>43175</v>
      </c>
      <c r="W101" s="4485">
        <v>43203</v>
      </c>
      <c r="X101" s="4395">
        <v>1</v>
      </c>
      <c r="Y101" s="4399">
        <f t="shared" si="19"/>
        <v>660</v>
      </c>
      <c r="Z101" s="4400">
        <f t="shared" si="11"/>
        <v>4.84</v>
      </c>
      <c r="AA101" s="4400">
        <f t="shared" si="13"/>
        <v>0.84212121212121205</v>
      </c>
      <c r="AB101" s="4463"/>
    </row>
    <row r="102" spans="1:28" ht="15.75">
      <c r="A102" s="4392" t="s">
        <v>10816</v>
      </c>
      <c r="B102" s="4393" t="s">
        <v>10824</v>
      </c>
      <c r="C102" s="4394" t="s">
        <v>6780</v>
      </c>
      <c r="D102" s="4395">
        <v>75</v>
      </c>
      <c r="E102" s="4394" t="s">
        <v>15636</v>
      </c>
      <c r="F102" s="4392" t="s">
        <v>10860</v>
      </c>
      <c r="G102" s="4396">
        <v>2.42</v>
      </c>
      <c r="H102" s="4392"/>
      <c r="I102" s="4392" t="s">
        <v>10769</v>
      </c>
      <c r="J102" s="4392">
        <v>2.68</v>
      </c>
      <c r="K102" s="4392"/>
      <c r="L102" s="4392"/>
      <c r="M102" s="4392" t="s">
        <v>377</v>
      </c>
      <c r="N102" s="4392">
        <f t="shared" si="23"/>
        <v>0.26000000000000023</v>
      </c>
      <c r="O102" s="4392"/>
      <c r="P102" s="4392">
        <f t="shared" si="24"/>
        <v>0.52000000000000046</v>
      </c>
      <c r="Q102" s="4392">
        <f t="shared" si="20"/>
        <v>278.15999999999997</v>
      </c>
      <c r="R102" s="4392">
        <f t="shared" si="18"/>
        <v>556.31999999999994</v>
      </c>
      <c r="S102" s="1657"/>
      <c r="T102" s="1657"/>
      <c r="U102" s="4397">
        <v>43160</v>
      </c>
      <c r="V102" s="4485">
        <v>43176</v>
      </c>
      <c r="W102" s="4485">
        <v>43204</v>
      </c>
      <c r="X102" s="4395">
        <v>1</v>
      </c>
      <c r="Y102" s="4399">
        <f t="shared" si="19"/>
        <v>661</v>
      </c>
      <c r="Z102" s="4400">
        <f t="shared" si="11"/>
        <v>0.52000000000000046</v>
      </c>
      <c r="AA102" s="4400">
        <f t="shared" si="13"/>
        <v>0.84163388804841144</v>
      </c>
      <c r="AB102" s="4463"/>
    </row>
    <row r="103" spans="1:28" ht="15.75">
      <c r="A103" s="4392" t="s">
        <v>10823</v>
      </c>
      <c r="B103" s="4393" t="s">
        <v>10824</v>
      </c>
      <c r="C103" s="4394" t="s">
        <v>6780</v>
      </c>
      <c r="D103" s="4395">
        <v>75</v>
      </c>
      <c r="E103" s="4394" t="s">
        <v>15640</v>
      </c>
      <c r="F103" s="4392" t="s">
        <v>735</v>
      </c>
      <c r="G103" s="4396">
        <v>2.68</v>
      </c>
      <c r="H103" s="4392"/>
      <c r="I103" s="4392" t="s">
        <v>377</v>
      </c>
      <c r="J103" s="4392">
        <v>4.78</v>
      </c>
      <c r="K103" s="4392"/>
      <c r="L103" s="4392"/>
      <c r="M103" s="4392" t="s">
        <v>10772</v>
      </c>
      <c r="N103" s="4392">
        <f t="shared" si="23"/>
        <v>2.1</v>
      </c>
      <c r="O103" s="4392"/>
      <c r="P103" s="4392">
        <f t="shared" si="24"/>
        <v>4.2</v>
      </c>
      <c r="Q103" s="4392">
        <f t="shared" si="20"/>
        <v>280.26</v>
      </c>
      <c r="R103" s="4392">
        <f t="shared" si="18"/>
        <v>560.52</v>
      </c>
      <c r="S103" s="1657"/>
      <c r="T103" s="1657"/>
      <c r="U103" s="4397">
        <v>43160</v>
      </c>
      <c r="V103" s="4485">
        <v>43177</v>
      </c>
      <c r="W103" s="4485">
        <v>43205</v>
      </c>
      <c r="X103" s="4395">
        <v>2</v>
      </c>
      <c r="Y103" s="4399">
        <f t="shared" si="19"/>
        <v>663</v>
      </c>
      <c r="Z103" s="4400">
        <f t="shared" si="11"/>
        <v>2.1</v>
      </c>
      <c r="AA103" s="4400">
        <f t="shared" si="13"/>
        <v>0.84542986425339361</v>
      </c>
      <c r="AB103" s="4463"/>
    </row>
    <row r="104" spans="1:28" ht="15.75">
      <c r="A104" s="4472" t="s">
        <v>10823</v>
      </c>
      <c r="B104" s="4473" t="s">
        <v>10817</v>
      </c>
      <c r="C104" s="4474" t="s">
        <v>6780</v>
      </c>
      <c r="D104" s="4475">
        <v>60</v>
      </c>
      <c r="E104" s="4474"/>
      <c r="F104" s="4472" t="s">
        <v>15696</v>
      </c>
      <c r="G104" s="4476">
        <v>0</v>
      </c>
      <c r="H104" s="4472"/>
      <c r="I104" s="4472" t="s">
        <v>793</v>
      </c>
      <c r="J104" s="4476">
        <v>3.04</v>
      </c>
      <c r="K104" s="4472"/>
      <c r="L104" s="4472"/>
      <c r="M104" s="4472" t="s">
        <v>10773</v>
      </c>
      <c r="N104" s="4476">
        <f t="shared" si="23"/>
        <v>3.04</v>
      </c>
      <c r="O104" s="4476"/>
      <c r="P104" s="4476">
        <f t="shared" si="24"/>
        <v>6.08</v>
      </c>
      <c r="Q104" s="4476">
        <f t="shared" si="20"/>
        <v>283.3</v>
      </c>
      <c r="R104" s="4476">
        <f t="shared" si="18"/>
        <v>566.6</v>
      </c>
      <c r="S104" s="4472"/>
      <c r="T104" s="4472"/>
      <c r="U104" s="4477">
        <v>43831</v>
      </c>
      <c r="V104" s="4478">
        <v>43185</v>
      </c>
      <c r="W104" s="4478">
        <v>43220</v>
      </c>
      <c r="X104" s="4475">
        <v>9</v>
      </c>
      <c r="Y104" s="4486">
        <f t="shared" si="19"/>
        <v>672</v>
      </c>
      <c r="Z104" s="4487">
        <f t="shared" si="11"/>
        <v>0.67555555555555558</v>
      </c>
      <c r="AA104" s="4487">
        <f t="shared" si="13"/>
        <v>0.84315476190476191</v>
      </c>
      <c r="AB104" s="4472"/>
    </row>
    <row r="105" spans="1:28" ht="15.75">
      <c r="A105" s="4402" t="s">
        <v>10823</v>
      </c>
      <c r="B105" s="4403" t="s">
        <v>10818</v>
      </c>
      <c r="C105" s="4404" t="s">
        <v>6780</v>
      </c>
      <c r="D105" s="4405">
        <v>40</v>
      </c>
      <c r="E105" s="4404"/>
      <c r="F105" s="4402" t="s">
        <v>15697</v>
      </c>
      <c r="G105" s="4406">
        <v>0</v>
      </c>
      <c r="H105" s="4402"/>
      <c r="I105" s="4402" t="s">
        <v>8359</v>
      </c>
      <c r="J105" s="4406">
        <v>1.36</v>
      </c>
      <c r="K105" s="4402"/>
      <c r="L105" s="4402"/>
      <c r="M105" s="4402" t="s">
        <v>206</v>
      </c>
      <c r="N105" s="4406">
        <f t="shared" si="23"/>
        <v>1.36</v>
      </c>
      <c r="O105" s="4406"/>
      <c r="P105" s="4406">
        <f t="shared" si="24"/>
        <v>2.72</v>
      </c>
      <c r="Q105" s="4406">
        <f t="shared" si="20"/>
        <v>284.66000000000003</v>
      </c>
      <c r="R105" s="4406">
        <f t="shared" si="18"/>
        <v>569.32000000000005</v>
      </c>
      <c r="S105" s="4402"/>
      <c r="T105" s="4402"/>
      <c r="U105" s="4407">
        <v>44197</v>
      </c>
      <c r="V105" s="4464">
        <v>43174</v>
      </c>
      <c r="W105" s="4464">
        <v>43182</v>
      </c>
      <c r="X105" s="4405">
        <v>6</v>
      </c>
      <c r="Y105" s="4409">
        <f t="shared" si="19"/>
        <v>678</v>
      </c>
      <c r="Z105" s="4410">
        <f t="shared" si="11"/>
        <v>0.45333333333333337</v>
      </c>
      <c r="AA105" s="4410">
        <f t="shared" si="13"/>
        <v>0.83970501474926262</v>
      </c>
      <c r="AB105" s="4402"/>
    </row>
    <row r="106" spans="1:28" ht="15.75">
      <c r="A106" s="4392" t="s">
        <v>10816</v>
      </c>
      <c r="B106" s="4393" t="s">
        <v>10824</v>
      </c>
      <c r="C106" s="4394" t="s">
        <v>6782</v>
      </c>
      <c r="D106" s="4395">
        <v>243</v>
      </c>
      <c r="E106" s="4394"/>
      <c r="F106" s="4392" t="s">
        <v>10844</v>
      </c>
      <c r="G106" s="4396">
        <v>0</v>
      </c>
      <c r="H106" s="4392"/>
      <c r="I106" s="4392" t="s">
        <v>10769</v>
      </c>
      <c r="J106" s="4396">
        <v>1.48</v>
      </c>
      <c r="K106" s="4392"/>
      <c r="L106" s="4392"/>
      <c r="M106" s="4392" t="s">
        <v>10792</v>
      </c>
      <c r="N106" s="4392">
        <f t="shared" si="23"/>
        <v>1.48</v>
      </c>
      <c r="O106" s="4392"/>
      <c r="P106" s="4392">
        <f t="shared" si="24"/>
        <v>2.96</v>
      </c>
      <c r="Q106" s="4392">
        <f t="shared" si="20"/>
        <v>286.14000000000004</v>
      </c>
      <c r="R106" s="4392">
        <f t="shared" si="18"/>
        <v>572.28000000000009</v>
      </c>
      <c r="S106" s="1657"/>
      <c r="T106" s="1657"/>
      <c r="U106" s="4397">
        <v>43009</v>
      </c>
      <c r="V106" s="4485">
        <v>43164</v>
      </c>
      <c r="W106" s="4485">
        <v>43173</v>
      </c>
      <c r="X106" s="4395">
        <v>3</v>
      </c>
      <c r="Y106" s="4399">
        <f t="shared" si="19"/>
        <v>681</v>
      </c>
      <c r="Z106" s="4400">
        <f t="shared" si="11"/>
        <v>0.98666666666666669</v>
      </c>
      <c r="AA106" s="4400">
        <f t="shared" si="13"/>
        <v>0.84035242290748913</v>
      </c>
      <c r="AB106" s="4463"/>
    </row>
    <row r="107" spans="1:28" ht="15.75">
      <c r="A107" s="4392" t="s">
        <v>10816</v>
      </c>
      <c r="B107" s="4393" t="s">
        <v>10824</v>
      </c>
      <c r="C107" s="4394" t="s">
        <v>6782</v>
      </c>
      <c r="D107" s="4395">
        <v>59</v>
      </c>
      <c r="E107" s="4394" t="s">
        <v>15634</v>
      </c>
      <c r="F107" s="4392" t="s">
        <v>10782</v>
      </c>
      <c r="G107" s="4396">
        <v>0</v>
      </c>
      <c r="H107" s="4392"/>
      <c r="I107" s="4392" t="s">
        <v>728</v>
      </c>
      <c r="J107" s="4396">
        <v>0.91</v>
      </c>
      <c r="K107" s="4392"/>
      <c r="L107" s="4392"/>
      <c r="M107" s="4392" t="s">
        <v>10772</v>
      </c>
      <c r="N107" s="4392">
        <f t="shared" si="23"/>
        <v>0.91</v>
      </c>
      <c r="O107" s="4392"/>
      <c r="P107" s="4392">
        <f t="shared" si="24"/>
        <v>1.82</v>
      </c>
      <c r="Q107" s="4392">
        <f t="shared" si="20"/>
        <v>287.05000000000007</v>
      </c>
      <c r="R107" s="4392">
        <f t="shared" si="18"/>
        <v>574.10000000000014</v>
      </c>
      <c r="S107" s="1657"/>
      <c r="T107" s="1657"/>
      <c r="U107" s="4397">
        <v>43009</v>
      </c>
      <c r="V107" s="4485">
        <v>43168</v>
      </c>
      <c r="W107" s="4485">
        <v>43173</v>
      </c>
      <c r="X107" s="4395">
        <v>3</v>
      </c>
      <c r="Y107" s="4399">
        <f t="shared" si="19"/>
        <v>684</v>
      </c>
      <c r="Z107" s="4400">
        <f t="shared" si="11"/>
        <v>0.60666666666666669</v>
      </c>
      <c r="AA107" s="4400">
        <f t="shared" si="13"/>
        <v>0.83932748538011714</v>
      </c>
      <c r="AB107" s="4463"/>
    </row>
    <row r="108" spans="1:28" ht="15.75">
      <c r="A108" s="4392" t="s">
        <v>10823</v>
      </c>
      <c r="B108" s="4393" t="s">
        <v>10824</v>
      </c>
      <c r="C108" s="4394" t="s">
        <v>6780</v>
      </c>
      <c r="D108" s="4395">
        <v>242</v>
      </c>
      <c r="E108" s="4394"/>
      <c r="F108" s="3191" t="s">
        <v>10873</v>
      </c>
      <c r="G108" s="4396">
        <v>0</v>
      </c>
      <c r="H108" s="4392"/>
      <c r="I108" s="4392" t="s">
        <v>153</v>
      </c>
      <c r="J108" s="4392">
        <v>2.98</v>
      </c>
      <c r="K108" s="4392"/>
      <c r="L108" s="4392"/>
      <c r="M108" s="4392" t="s">
        <v>10768</v>
      </c>
      <c r="N108" s="4392">
        <f t="shared" si="23"/>
        <v>2.98</v>
      </c>
      <c r="O108" s="4392"/>
      <c r="P108" s="4392">
        <f t="shared" si="24"/>
        <v>5.96</v>
      </c>
      <c r="Q108" s="4392">
        <f t="shared" si="20"/>
        <v>290.03000000000009</v>
      </c>
      <c r="R108" s="4392">
        <f t="shared" si="18"/>
        <v>580.06000000000017</v>
      </c>
      <c r="S108" s="1657"/>
      <c r="T108" s="1657"/>
      <c r="U108" s="4397">
        <v>43282</v>
      </c>
      <c r="V108" s="4485">
        <v>43192</v>
      </c>
      <c r="W108" s="4485">
        <v>43192</v>
      </c>
      <c r="X108" s="4395">
        <v>1</v>
      </c>
      <c r="Y108" s="4399">
        <f t="shared" si="19"/>
        <v>685</v>
      </c>
      <c r="Z108" s="4400">
        <f t="shared" si="11"/>
        <v>5.96</v>
      </c>
      <c r="AA108" s="4400">
        <f t="shared" si="13"/>
        <v>0.84680291970802946</v>
      </c>
      <c r="AB108" s="4463"/>
    </row>
    <row r="109" spans="1:28" ht="15.75">
      <c r="A109" s="4392" t="s">
        <v>10823</v>
      </c>
      <c r="B109" s="4393" t="s">
        <v>10824</v>
      </c>
      <c r="C109" s="4394" t="s">
        <v>6780</v>
      </c>
      <c r="D109" s="4395">
        <v>236</v>
      </c>
      <c r="E109" s="4394"/>
      <c r="F109" s="4392" t="s">
        <v>10791</v>
      </c>
      <c r="G109" s="4396">
        <v>0</v>
      </c>
      <c r="H109" s="4392"/>
      <c r="I109" s="4392" t="s">
        <v>412</v>
      </c>
      <c r="J109" s="4392">
        <v>3.31</v>
      </c>
      <c r="K109" s="4392"/>
      <c r="L109" s="4392"/>
      <c r="M109" s="4392" t="s">
        <v>10772</v>
      </c>
      <c r="N109" s="4392">
        <f t="shared" si="23"/>
        <v>3.31</v>
      </c>
      <c r="O109" s="4392"/>
      <c r="P109" s="4392">
        <f t="shared" si="24"/>
        <v>6.62</v>
      </c>
      <c r="Q109" s="4392">
        <f t="shared" si="20"/>
        <v>293.34000000000009</v>
      </c>
      <c r="R109" s="4392">
        <f t="shared" si="18"/>
        <v>586.68000000000018</v>
      </c>
      <c r="S109" s="1657"/>
      <c r="T109" s="1657"/>
      <c r="U109" s="4397">
        <v>43070</v>
      </c>
      <c r="V109" s="4485">
        <v>43207</v>
      </c>
      <c r="W109" s="4485">
        <v>43209</v>
      </c>
      <c r="X109" s="4395">
        <v>3</v>
      </c>
      <c r="Y109" s="4399">
        <f t="shared" si="19"/>
        <v>688</v>
      </c>
      <c r="Z109" s="4400">
        <f t="shared" si="11"/>
        <v>2.2066666666666666</v>
      </c>
      <c r="AA109" s="4400">
        <f t="shared" si="13"/>
        <v>0.85273255813953519</v>
      </c>
      <c r="AB109" s="4463"/>
    </row>
    <row r="110" spans="1:28" ht="15.75">
      <c r="A110" s="4383" t="s">
        <v>10816</v>
      </c>
      <c r="B110" s="4384" t="s">
        <v>10826</v>
      </c>
      <c r="C110" s="4385" t="s">
        <v>6780</v>
      </c>
      <c r="D110" s="4456">
        <v>50</v>
      </c>
      <c r="E110" s="4385"/>
      <c r="F110" s="4383" t="s">
        <v>15685</v>
      </c>
      <c r="G110" s="4386">
        <v>0</v>
      </c>
      <c r="H110" s="4383"/>
      <c r="I110" s="4383" t="s">
        <v>1738</v>
      </c>
      <c r="J110" s="4383">
        <v>4.57</v>
      </c>
      <c r="K110" s="4383"/>
      <c r="L110" s="4383"/>
      <c r="M110" s="4383" t="s">
        <v>383</v>
      </c>
      <c r="N110" s="4383">
        <f>J110-G110</f>
        <v>4.57</v>
      </c>
      <c r="O110" s="4383"/>
      <c r="P110" s="4383">
        <f>N110*2</f>
        <v>9.14</v>
      </c>
      <c r="Q110" s="4386">
        <f t="shared" si="20"/>
        <v>297.91000000000008</v>
      </c>
      <c r="R110" s="4386">
        <f t="shared" si="18"/>
        <v>595.82000000000016</v>
      </c>
      <c r="S110" s="4383"/>
      <c r="T110" s="4383"/>
      <c r="U110" s="4387">
        <v>45139</v>
      </c>
      <c r="V110" s="4471">
        <v>43210</v>
      </c>
      <c r="W110" s="4471">
        <v>43222</v>
      </c>
      <c r="X110" s="4456">
        <v>5</v>
      </c>
      <c r="Y110" s="4389">
        <f t="shared" si="19"/>
        <v>693</v>
      </c>
      <c r="Z110" s="4390">
        <f t="shared" si="11"/>
        <v>1.8280000000000001</v>
      </c>
      <c r="AA110" s="4390">
        <f t="shared" si="13"/>
        <v>0.85976911976911996</v>
      </c>
      <c r="AB110" s="4383"/>
    </row>
    <row r="111" spans="1:28" ht="15.75">
      <c r="A111" s="4423" t="s">
        <v>10816</v>
      </c>
      <c r="B111" s="4424" t="s">
        <v>10821</v>
      </c>
      <c r="C111" s="4425" t="s">
        <v>6781</v>
      </c>
      <c r="D111" s="4426">
        <v>123</v>
      </c>
      <c r="E111" s="4425" t="s">
        <v>15634</v>
      </c>
      <c r="F111" s="4423" t="s">
        <v>15698</v>
      </c>
      <c r="G111" s="4427">
        <v>0</v>
      </c>
      <c r="H111" s="4423"/>
      <c r="I111" s="4423" t="s">
        <v>10822</v>
      </c>
      <c r="J111" s="4427">
        <v>6.1</v>
      </c>
      <c r="K111" s="4423"/>
      <c r="L111" s="4423"/>
      <c r="M111" s="4423" t="s">
        <v>517</v>
      </c>
      <c r="N111" s="4427">
        <f t="shared" ref="N111:N117" si="25">J111-G111</f>
        <v>6.1</v>
      </c>
      <c r="O111" s="4427"/>
      <c r="P111" s="4427">
        <f t="shared" ref="P111:P117" si="26">N111*2</f>
        <v>12.2</v>
      </c>
      <c r="Q111" s="4427">
        <f t="shared" si="20"/>
        <v>304.0100000000001</v>
      </c>
      <c r="R111" s="4427">
        <f t="shared" si="18"/>
        <v>608.02000000000021</v>
      </c>
      <c r="S111" s="4423"/>
      <c r="T111" s="4423"/>
      <c r="U111" s="4428">
        <v>44652</v>
      </c>
      <c r="V111" s="4482">
        <v>43203</v>
      </c>
      <c r="W111" s="4482">
        <v>43217</v>
      </c>
      <c r="X111" s="4426">
        <v>8</v>
      </c>
      <c r="Y111" s="4430">
        <f t="shared" si="19"/>
        <v>701</v>
      </c>
      <c r="Z111" s="4431">
        <f t="shared" si="11"/>
        <v>1.5249999999999999</v>
      </c>
      <c r="AA111" s="4431">
        <f t="shared" si="13"/>
        <v>0.86736091298145535</v>
      </c>
      <c r="AB111" s="4423"/>
    </row>
    <row r="112" spans="1:28" ht="15.75">
      <c r="A112" s="4423" t="s">
        <v>10816</v>
      </c>
      <c r="B112" s="4424" t="s">
        <v>10821</v>
      </c>
      <c r="C112" s="4425" t="s">
        <v>6781</v>
      </c>
      <c r="D112" s="4426">
        <v>123</v>
      </c>
      <c r="E112" s="4425" t="s">
        <v>15636</v>
      </c>
      <c r="F112" s="4423" t="s">
        <v>15698</v>
      </c>
      <c r="G112" s="4427">
        <v>6.1</v>
      </c>
      <c r="H112" s="4423"/>
      <c r="I112" s="4423" t="s">
        <v>517</v>
      </c>
      <c r="J112" s="4427">
        <v>10.220000000000001</v>
      </c>
      <c r="K112" s="4423"/>
      <c r="L112" s="4423"/>
      <c r="M112" s="4423" t="s">
        <v>1738</v>
      </c>
      <c r="N112" s="4427">
        <f t="shared" si="25"/>
        <v>4.120000000000001</v>
      </c>
      <c r="O112" s="4427"/>
      <c r="P112" s="4427">
        <f t="shared" si="26"/>
        <v>8.240000000000002</v>
      </c>
      <c r="Q112" s="4427">
        <f t="shared" si="20"/>
        <v>308.13000000000011</v>
      </c>
      <c r="R112" s="4427">
        <f t="shared" si="18"/>
        <v>616.26000000000022</v>
      </c>
      <c r="S112" s="4423"/>
      <c r="T112" s="4423"/>
      <c r="U112" s="4428">
        <v>44652</v>
      </c>
      <c r="V112" s="4482">
        <v>43218</v>
      </c>
      <c r="W112" s="4482">
        <v>43262</v>
      </c>
      <c r="X112" s="4426">
        <v>14</v>
      </c>
      <c r="Y112" s="4430">
        <f t="shared" si="19"/>
        <v>715</v>
      </c>
      <c r="Z112" s="4431">
        <f t="shared" si="11"/>
        <v>0.58857142857142875</v>
      </c>
      <c r="AA112" s="4431">
        <f t="shared" si="13"/>
        <v>0.86190209790209815</v>
      </c>
      <c r="AB112" s="4423"/>
    </row>
    <row r="113" spans="1:28" ht="15.75">
      <c r="A113" s="4412" t="s">
        <v>10816</v>
      </c>
      <c r="B113" s="4413" t="s">
        <v>10831</v>
      </c>
      <c r="C113" s="4414" t="s">
        <v>6780</v>
      </c>
      <c r="D113" s="4415">
        <v>488</v>
      </c>
      <c r="E113" s="4414" t="s">
        <v>15636</v>
      </c>
      <c r="F113" s="4412" t="s">
        <v>10912</v>
      </c>
      <c r="G113" s="4416">
        <v>2.97</v>
      </c>
      <c r="H113" s="4412"/>
      <c r="I113" s="4412" t="s">
        <v>10769</v>
      </c>
      <c r="J113" s="4416">
        <v>8.5299999999999994</v>
      </c>
      <c r="K113" s="4412"/>
      <c r="L113" s="4412"/>
      <c r="M113" s="4412" t="s">
        <v>15605</v>
      </c>
      <c r="N113" s="4416">
        <f t="shared" si="25"/>
        <v>5.5599999999999987</v>
      </c>
      <c r="O113" s="4412"/>
      <c r="P113" s="4416">
        <f t="shared" si="26"/>
        <v>11.119999999999997</v>
      </c>
      <c r="Q113" s="4416">
        <f t="shared" si="20"/>
        <v>313.69000000000011</v>
      </c>
      <c r="R113" s="4416">
        <f t="shared" si="18"/>
        <v>627.38000000000022</v>
      </c>
      <c r="S113" s="4412"/>
      <c r="T113" s="4412"/>
      <c r="U113" s="4481">
        <v>43466</v>
      </c>
      <c r="V113" s="4465">
        <v>43265</v>
      </c>
      <c r="W113" s="4465">
        <v>43270</v>
      </c>
      <c r="X113" s="4415">
        <v>3</v>
      </c>
      <c r="Y113" s="4419">
        <f t="shared" si="19"/>
        <v>718</v>
      </c>
      <c r="Z113" s="4420">
        <f t="shared" si="11"/>
        <v>3.7066666666666657</v>
      </c>
      <c r="AA113" s="4420">
        <f t="shared" si="13"/>
        <v>0.87378830083565495</v>
      </c>
      <c r="AB113" s="4470" t="s">
        <v>15617</v>
      </c>
    </row>
    <row r="114" spans="1:28" ht="15.75">
      <c r="A114" s="4423" t="s">
        <v>10823</v>
      </c>
      <c r="B114" s="4424" t="s">
        <v>10821</v>
      </c>
      <c r="C114" s="4425" t="s">
        <v>6780</v>
      </c>
      <c r="D114" s="4426">
        <v>96</v>
      </c>
      <c r="E114" s="4425"/>
      <c r="F114" s="4423" t="s">
        <v>15699</v>
      </c>
      <c r="G114" s="4427">
        <v>0</v>
      </c>
      <c r="H114" s="4423"/>
      <c r="I114" s="4423" t="s">
        <v>1738</v>
      </c>
      <c r="J114" s="4427">
        <v>0.86</v>
      </c>
      <c r="K114" s="4423"/>
      <c r="L114" s="4423"/>
      <c r="M114" s="4423" t="s">
        <v>1079</v>
      </c>
      <c r="N114" s="4427">
        <f t="shared" si="25"/>
        <v>0.86</v>
      </c>
      <c r="O114" s="4427"/>
      <c r="P114" s="4427">
        <f t="shared" si="26"/>
        <v>1.72</v>
      </c>
      <c r="Q114" s="4427">
        <f t="shared" si="20"/>
        <v>314.55000000000013</v>
      </c>
      <c r="R114" s="4427">
        <f t="shared" si="18"/>
        <v>629.10000000000025</v>
      </c>
      <c r="S114" s="4423"/>
      <c r="T114" s="4423"/>
      <c r="U114" s="4428">
        <v>44562</v>
      </c>
      <c r="V114" s="4482">
        <v>43271</v>
      </c>
      <c r="W114" s="4482">
        <v>43271</v>
      </c>
      <c r="X114" s="4426">
        <v>1</v>
      </c>
      <c r="Y114" s="4430">
        <f t="shared" si="19"/>
        <v>719</v>
      </c>
      <c r="Z114" s="4431">
        <f t="shared" si="11"/>
        <v>1.72</v>
      </c>
      <c r="AA114" s="4431">
        <f t="shared" si="13"/>
        <v>0.87496522948539668</v>
      </c>
      <c r="AB114" s="4423"/>
    </row>
    <row r="115" spans="1:28" ht="15.75">
      <c r="A115" s="4423" t="s">
        <v>10823</v>
      </c>
      <c r="B115" s="4424" t="s">
        <v>10821</v>
      </c>
      <c r="C115" s="4425" t="s">
        <v>6780</v>
      </c>
      <c r="D115" s="4426">
        <v>102</v>
      </c>
      <c r="E115" s="4425"/>
      <c r="F115" s="4423" t="s">
        <v>15700</v>
      </c>
      <c r="G115" s="4427">
        <v>0</v>
      </c>
      <c r="H115" s="4423"/>
      <c r="I115" s="4423" t="s">
        <v>3889</v>
      </c>
      <c r="J115" s="4427">
        <v>3.27</v>
      </c>
      <c r="K115" s="4423"/>
      <c r="L115" s="4423"/>
      <c r="M115" s="4423" t="s">
        <v>15618</v>
      </c>
      <c r="N115" s="4427">
        <f t="shared" si="25"/>
        <v>3.27</v>
      </c>
      <c r="O115" s="4427"/>
      <c r="P115" s="4427">
        <f t="shared" si="26"/>
        <v>6.54</v>
      </c>
      <c r="Q115" s="4427">
        <f t="shared" si="20"/>
        <v>317.82000000000011</v>
      </c>
      <c r="R115" s="4427">
        <f t="shared" si="18"/>
        <v>635.64000000000021</v>
      </c>
      <c r="S115" s="4423"/>
      <c r="T115" s="4423"/>
      <c r="U115" s="4428">
        <v>44562</v>
      </c>
      <c r="V115" s="4482">
        <v>43272</v>
      </c>
      <c r="W115" s="4482">
        <v>43273</v>
      </c>
      <c r="X115" s="4426">
        <v>2</v>
      </c>
      <c r="Y115" s="4430">
        <f t="shared" si="19"/>
        <v>721</v>
      </c>
      <c r="Z115" s="4431">
        <f t="shared" si="11"/>
        <v>3.27</v>
      </c>
      <c r="AA115" s="4431">
        <f t="shared" si="13"/>
        <v>0.88160887656033315</v>
      </c>
      <c r="AB115" s="4423"/>
    </row>
    <row r="116" spans="1:28" ht="15.75">
      <c r="A116" s="4402" t="s">
        <v>10823</v>
      </c>
      <c r="B116" s="4403" t="s">
        <v>10818</v>
      </c>
      <c r="C116" s="4404" t="s">
        <v>6780</v>
      </c>
      <c r="D116" s="4405">
        <v>174</v>
      </c>
      <c r="E116" s="4404"/>
      <c r="F116" s="4402" t="s">
        <v>10840</v>
      </c>
      <c r="G116" s="4406">
        <v>0</v>
      </c>
      <c r="H116" s="4402"/>
      <c r="I116" s="4402" t="s">
        <v>562</v>
      </c>
      <c r="J116" s="4406">
        <v>5.75</v>
      </c>
      <c r="K116" s="4402"/>
      <c r="L116" s="4402"/>
      <c r="M116" s="4402" t="s">
        <v>230</v>
      </c>
      <c r="N116" s="4406">
        <f t="shared" si="25"/>
        <v>5.75</v>
      </c>
      <c r="O116" s="4406"/>
      <c r="P116" s="4406">
        <f t="shared" si="26"/>
        <v>11.5</v>
      </c>
      <c r="Q116" s="4406">
        <f t="shared" si="20"/>
        <v>323.57000000000011</v>
      </c>
      <c r="R116" s="4406">
        <f t="shared" si="18"/>
        <v>647.14000000000021</v>
      </c>
      <c r="S116" s="4402"/>
      <c r="T116" s="4402"/>
      <c r="U116" s="4407">
        <v>44348</v>
      </c>
      <c r="V116" s="4464">
        <v>43277</v>
      </c>
      <c r="W116" s="4464">
        <v>43278</v>
      </c>
      <c r="X116" s="4405">
        <v>2</v>
      </c>
      <c r="Y116" s="4409">
        <f t="shared" si="19"/>
        <v>723</v>
      </c>
      <c r="Z116" s="4410">
        <f t="shared" si="11"/>
        <v>5.75</v>
      </c>
      <c r="AA116" s="4410">
        <f t="shared" si="13"/>
        <v>0.89507607192254524</v>
      </c>
      <c r="AB116" s="4402"/>
    </row>
    <row r="117" spans="1:28" ht="15.75">
      <c r="A117" s="4423" t="s">
        <v>10823</v>
      </c>
      <c r="B117" s="4424" t="s">
        <v>10821</v>
      </c>
      <c r="C117" s="4425" t="s">
        <v>6780</v>
      </c>
      <c r="D117" s="4426">
        <v>48</v>
      </c>
      <c r="E117" s="4425"/>
      <c r="F117" s="4423" t="s">
        <v>15701</v>
      </c>
      <c r="G117" s="4427">
        <v>0</v>
      </c>
      <c r="H117" s="4423"/>
      <c r="I117" s="4423" t="s">
        <v>1425</v>
      </c>
      <c r="J117" s="4427">
        <v>3.48</v>
      </c>
      <c r="K117" s="4423"/>
      <c r="L117" s="4423"/>
      <c r="M117" s="4423" t="s">
        <v>615</v>
      </c>
      <c r="N117" s="4427">
        <f t="shared" si="25"/>
        <v>3.48</v>
      </c>
      <c r="O117" s="4427"/>
      <c r="P117" s="4427">
        <f t="shared" si="26"/>
        <v>6.96</v>
      </c>
      <c r="Q117" s="4427">
        <f t="shared" si="20"/>
        <v>327.05000000000013</v>
      </c>
      <c r="R117" s="4427">
        <f t="shared" si="18"/>
        <v>654.10000000000025</v>
      </c>
      <c r="S117" s="4423"/>
      <c r="T117" s="4423"/>
      <c r="U117" s="4428">
        <v>44621</v>
      </c>
      <c r="V117" s="4482">
        <v>43298</v>
      </c>
      <c r="W117" s="4482">
        <v>43299</v>
      </c>
      <c r="X117" s="4426">
        <v>2</v>
      </c>
      <c r="Y117" s="4430">
        <f t="shared" si="19"/>
        <v>725</v>
      </c>
      <c r="Z117" s="4431">
        <f t="shared" si="11"/>
        <v>3.48</v>
      </c>
      <c r="AA117" s="4431">
        <f t="shared" si="13"/>
        <v>0.90220689655172448</v>
      </c>
      <c r="AB117" s="4423"/>
    </row>
    <row r="118" spans="1:28" ht="15.75">
      <c r="A118" s="4440" t="s">
        <v>10816</v>
      </c>
      <c r="B118" s="4466" t="s">
        <v>10817</v>
      </c>
      <c r="C118" s="4467" t="s">
        <v>6780</v>
      </c>
      <c r="D118" s="4468">
        <v>181</v>
      </c>
      <c r="E118" s="4467"/>
      <c r="F118" s="4440" t="s">
        <v>10838</v>
      </c>
      <c r="G118" s="4439">
        <v>1.54</v>
      </c>
      <c r="H118" s="4440"/>
      <c r="I118" s="4440" t="s">
        <v>783</v>
      </c>
      <c r="J118" s="4439">
        <v>5.38</v>
      </c>
      <c r="K118" s="4440"/>
      <c r="L118" s="4440"/>
      <c r="M118" s="4440" t="s">
        <v>412</v>
      </c>
      <c r="N118" s="4439">
        <f>J118-G118</f>
        <v>3.84</v>
      </c>
      <c r="O118" s="4439"/>
      <c r="P118" s="4439">
        <f>N118*2</f>
        <v>7.68</v>
      </c>
      <c r="Q118" s="4439">
        <f>Q117+N118</f>
        <v>330.8900000000001</v>
      </c>
      <c r="R118" s="4439">
        <f>R117+P118</f>
        <v>661.7800000000002</v>
      </c>
      <c r="S118" s="4440"/>
      <c r="T118" s="4440"/>
      <c r="U118" s="4442">
        <v>42956</v>
      </c>
      <c r="V118" s="4469">
        <v>43311</v>
      </c>
      <c r="W118" s="4469">
        <v>43320</v>
      </c>
      <c r="X118" s="4468">
        <v>5</v>
      </c>
      <c r="Y118" s="4444">
        <f t="shared" si="19"/>
        <v>730</v>
      </c>
      <c r="Z118" s="4445">
        <f t="shared" si="11"/>
        <v>1.536</v>
      </c>
      <c r="AA118" s="4445">
        <f t="shared" si="13"/>
        <v>0.90654794520547977</v>
      </c>
      <c r="AB118" s="4470" t="s">
        <v>15619</v>
      </c>
    </row>
    <row r="119" spans="1:28" ht="15.75">
      <c r="A119" s="4412" t="s">
        <v>10816</v>
      </c>
      <c r="B119" s="4413" t="s">
        <v>10831</v>
      </c>
      <c r="C119" s="4414" t="s">
        <v>6780</v>
      </c>
      <c r="D119" s="4415">
        <v>155</v>
      </c>
      <c r="E119" s="4414"/>
      <c r="F119" s="4412" t="s">
        <v>10833</v>
      </c>
      <c r="G119" s="4416">
        <v>0.2</v>
      </c>
      <c r="H119" s="4412"/>
      <c r="I119" s="4412" t="s">
        <v>10769</v>
      </c>
      <c r="J119" s="4412">
        <v>1.45</v>
      </c>
      <c r="K119" s="4412"/>
      <c r="L119" s="4412"/>
      <c r="M119" s="4412" t="s">
        <v>7153</v>
      </c>
      <c r="N119" s="4416">
        <f t="shared" ref="N119:N130" si="27">J119-G119</f>
        <v>1.25</v>
      </c>
      <c r="O119" s="4416"/>
      <c r="P119" s="4416">
        <f t="shared" ref="P119:P136" si="28">N119*2</f>
        <v>2.5</v>
      </c>
      <c r="Q119" s="4416">
        <f t="shared" ref="Q119:Q127" si="29">Q118+N119</f>
        <v>332.1400000000001</v>
      </c>
      <c r="R119" s="4416">
        <f t="shared" ref="R119:R127" si="30">R118+P119</f>
        <v>664.2800000000002</v>
      </c>
      <c r="S119" s="4412"/>
      <c r="T119" s="4412"/>
      <c r="U119" s="4481">
        <v>43617</v>
      </c>
      <c r="V119" s="4465">
        <v>43321</v>
      </c>
      <c r="W119" s="4465">
        <v>43321</v>
      </c>
      <c r="X119" s="4415">
        <v>1</v>
      </c>
      <c r="Y119" s="4419">
        <f t="shared" si="19"/>
        <v>731</v>
      </c>
      <c r="Z119" s="4420">
        <f t="shared" si="11"/>
        <v>2.5</v>
      </c>
      <c r="AA119" s="4420">
        <f t="shared" si="13"/>
        <v>0.9087277701778389</v>
      </c>
      <c r="AB119" s="4470" t="s">
        <v>15620</v>
      </c>
    </row>
    <row r="120" spans="1:28" ht="15.75">
      <c r="A120" s="4412" t="s">
        <v>10816</v>
      </c>
      <c r="B120" s="4413" t="s">
        <v>10831</v>
      </c>
      <c r="C120" s="4414" t="s">
        <v>6780</v>
      </c>
      <c r="D120" s="4415">
        <v>610</v>
      </c>
      <c r="E120" s="4414"/>
      <c r="F120" s="4412" t="s">
        <v>10775</v>
      </c>
      <c r="G120" s="4416">
        <v>0</v>
      </c>
      <c r="H120" s="4412"/>
      <c r="I120" s="4412" t="s">
        <v>1465</v>
      </c>
      <c r="J120" s="4412">
        <v>0.45</v>
      </c>
      <c r="K120" s="4412"/>
      <c r="L120" s="4412"/>
      <c r="M120" s="4412" t="s">
        <v>10769</v>
      </c>
      <c r="N120" s="4416">
        <f t="shared" si="27"/>
        <v>0.45</v>
      </c>
      <c r="O120" s="4416"/>
      <c r="P120" s="4416">
        <f t="shared" si="28"/>
        <v>0.9</v>
      </c>
      <c r="Q120" s="4416">
        <f t="shared" si="29"/>
        <v>332.59000000000009</v>
      </c>
      <c r="R120" s="4416">
        <f t="shared" si="30"/>
        <v>665.18000000000018</v>
      </c>
      <c r="S120" s="4412"/>
      <c r="T120" s="4412"/>
      <c r="U120" s="4481">
        <v>43556</v>
      </c>
      <c r="V120" s="4465">
        <v>43322</v>
      </c>
      <c r="W120" s="4465">
        <v>43325</v>
      </c>
      <c r="X120" s="4415">
        <v>3</v>
      </c>
      <c r="Y120" s="4419">
        <f t="shared" si="19"/>
        <v>734</v>
      </c>
      <c r="Z120" s="4420">
        <f t="shared" si="11"/>
        <v>0.3</v>
      </c>
      <c r="AA120" s="4420">
        <f t="shared" si="13"/>
        <v>0.90623978201634903</v>
      </c>
      <c r="AB120" s="4470" t="s">
        <v>15620</v>
      </c>
    </row>
    <row r="121" spans="1:28" ht="15.75">
      <c r="A121" s="4392" t="s">
        <v>10823</v>
      </c>
      <c r="B121" s="4393" t="s">
        <v>10824</v>
      </c>
      <c r="C121" s="4394" t="s">
        <v>6780</v>
      </c>
      <c r="D121" s="4395">
        <v>85</v>
      </c>
      <c r="E121" s="4394"/>
      <c r="F121" s="4392" t="s">
        <v>10858</v>
      </c>
      <c r="G121" s="4396">
        <v>0</v>
      </c>
      <c r="H121" s="4392"/>
      <c r="I121" s="4392" t="s">
        <v>10772</v>
      </c>
      <c r="J121" s="4392">
        <v>1.63</v>
      </c>
      <c r="K121" s="4392"/>
      <c r="L121" s="4392"/>
      <c r="M121" s="4392" t="s">
        <v>412</v>
      </c>
      <c r="N121" s="4392">
        <f t="shared" si="27"/>
        <v>1.63</v>
      </c>
      <c r="O121" s="4392"/>
      <c r="P121" s="4392">
        <f t="shared" si="28"/>
        <v>3.26</v>
      </c>
      <c r="Q121" s="4392">
        <f t="shared" si="29"/>
        <v>334.22000000000008</v>
      </c>
      <c r="R121" s="4392">
        <f t="shared" si="30"/>
        <v>668.44000000000017</v>
      </c>
      <c r="S121" s="1657"/>
      <c r="T121" s="1657"/>
      <c r="U121" s="4397">
        <v>43132</v>
      </c>
      <c r="V121" s="4485">
        <v>43326</v>
      </c>
      <c r="W121" s="4485">
        <v>43332</v>
      </c>
      <c r="X121" s="4395">
        <v>4</v>
      </c>
      <c r="Y121" s="4399">
        <f t="shared" si="19"/>
        <v>738</v>
      </c>
      <c r="Z121" s="4400">
        <f t="shared" si="11"/>
        <v>0.81499999999999995</v>
      </c>
      <c r="AA121" s="4400">
        <f t="shared" si="13"/>
        <v>0.90574525745257473</v>
      </c>
      <c r="AB121" s="4470" t="s">
        <v>15621</v>
      </c>
    </row>
    <row r="122" spans="1:28" ht="15.75">
      <c r="A122" s="4392" t="s">
        <v>10823</v>
      </c>
      <c r="B122" s="4393" t="s">
        <v>10824</v>
      </c>
      <c r="C122" s="4394" t="s">
        <v>6780</v>
      </c>
      <c r="D122" s="4395">
        <v>66</v>
      </c>
      <c r="E122" s="4394"/>
      <c r="F122" s="4392" t="s">
        <v>10859</v>
      </c>
      <c r="G122" s="4396">
        <v>0</v>
      </c>
      <c r="H122" s="4392"/>
      <c r="I122" s="4392" t="s">
        <v>10778</v>
      </c>
      <c r="J122" s="4392">
        <v>3.85</v>
      </c>
      <c r="K122" s="4392"/>
      <c r="L122" s="4392"/>
      <c r="M122" s="4392" t="s">
        <v>516</v>
      </c>
      <c r="N122" s="4392">
        <f t="shared" si="27"/>
        <v>3.85</v>
      </c>
      <c r="O122" s="4392"/>
      <c r="P122" s="4392">
        <f t="shared" si="28"/>
        <v>7.7</v>
      </c>
      <c r="Q122" s="4392">
        <f t="shared" si="29"/>
        <v>338.07000000000011</v>
      </c>
      <c r="R122" s="4392">
        <f t="shared" si="30"/>
        <v>676.14000000000021</v>
      </c>
      <c r="S122" s="1657"/>
      <c r="T122" s="1657"/>
      <c r="U122" s="4397">
        <v>43160</v>
      </c>
      <c r="V122" s="4485">
        <v>43334</v>
      </c>
      <c r="W122" s="4485">
        <v>43336</v>
      </c>
      <c r="X122" s="4395">
        <v>3</v>
      </c>
      <c r="Y122" s="4399">
        <f t="shared" si="19"/>
        <v>741</v>
      </c>
      <c r="Z122" s="4400">
        <f t="shared" si="11"/>
        <v>2.5666666666666669</v>
      </c>
      <c r="AA122" s="4400">
        <f t="shared" si="13"/>
        <v>0.9124696356275307</v>
      </c>
      <c r="AB122" s="4470" t="s">
        <v>15621</v>
      </c>
    </row>
    <row r="123" spans="1:28" ht="15.75">
      <c r="A123" s="4472" t="s">
        <v>10823</v>
      </c>
      <c r="B123" s="4473" t="s">
        <v>10817</v>
      </c>
      <c r="C123" s="4474" t="s">
        <v>6780</v>
      </c>
      <c r="D123" s="4475">
        <v>131</v>
      </c>
      <c r="E123" s="4474" t="s">
        <v>15634</v>
      </c>
      <c r="F123" s="4472" t="s">
        <v>15672</v>
      </c>
      <c r="G123" s="4476">
        <v>0</v>
      </c>
      <c r="H123" s="4472"/>
      <c r="I123" s="4472" t="s">
        <v>543</v>
      </c>
      <c r="J123" s="4476">
        <v>0.74</v>
      </c>
      <c r="K123" s="4472"/>
      <c r="L123" s="4472"/>
      <c r="M123" s="4472" t="s">
        <v>412</v>
      </c>
      <c r="N123" s="4472">
        <f t="shared" si="27"/>
        <v>0.74</v>
      </c>
      <c r="O123" s="4472"/>
      <c r="P123" s="4472">
        <f t="shared" si="28"/>
        <v>1.48</v>
      </c>
      <c r="Q123" s="4476">
        <f t="shared" si="29"/>
        <v>338.81000000000012</v>
      </c>
      <c r="R123" s="4476">
        <f t="shared" si="30"/>
        <v>677.62000000000023</v>
      </c>
      <c r="S123" s="4472"/>
      <c r="T123" s="4472"/>
      <c r="U123" s="4477">
        <v>43922</v>
      </c>
      <c r="V123" s="4478">
        <v>43262</v>
      </c>
      <c r="W123" s="4478">
        <v>43262</v>
      </c>
      <c r="X123" s="4475">
        <v>0.5</v>
      </c>
      <c r="Y123" s="4488">
        <f t="shared" si="19"/>
        <v>741.5</v>
      </c>
      <c r="Z123" s="4489">
        <f t="shared" si="11"/>
        <v>2.96</v>
      </c>
      <c r="AA123" s="4445">
        <f t="shared" si="13"/>
        <v>0.91385030343897533</v>
      </c>
      <c r="AB123" s="4470" t="s">
        <v>15622</v>
      </c>
    </row>
    <row r="124" spans="1:28" ht="15.75">
      <c r="A124" s="4472" t="s">
        <v>10816</v>
      </c>
      <c r="B124" s="4473" t="s">
        <v>10817</v>
      </c>
      <c r="C124" s="4474" t="s">
        <v>6780</v>
      </c>
      <c r="D124" s="4475">
        <v>131</v>
      </c>
      <c r="E124" s="4474" t="s">
        <v>15636</v>
      </c>
      <c r="F124" s="4472" t="s">
        <v>15702</v>
      </c>
      <c r="G124" s="4476">
        <v>0.74</v>
      </c>
      <c r="H124" s="4472"/>
      <c r="I124" s="4472" t="s">
        <v>412</v>
      </c>
      <c r="J124" s="4476">
        <v>2.61</v>
      </c>
      <c r="K124" s="4472"/>
      <c r="L124" s="4472"/>
      <c r="M124" s="4472" t="s">
        <v>8359</v>
      </c>
      <c r="N124" s="4476">
        <f t="shared" si="27"/>
        <v>1.8699999999999999</v>
      </c>
      <c r="O124" s="4476"/>
      <c r="P124" s="4476">
        <f t="shared" si="28"/>
        <v>3.7399999999999998</v>
      </c>
      <c r="Q124" s="4476">
        <f t="shared" si="29"/>
        <v>340.68000000000012</v>
      </c>
      <c r="R124" s="4476">
        <f t="shared" si="30"/>
        <v>681.36000000000024</v>
      </c>
      <c r="S124" s="4472"/>
      <c r="T124" s="4472"/>
      <c r="U124" s="4477">
        <v>43922</v>
      </c>
      <c r="V124" s="4478">
        <v>43262</v>
      </c>
      <c r="W124" s="4478">
        <v>43262</v>
      </c>
      <c r="X124" s="4475">
        <v>0.5</v>
      </c>
      <c r="Y124" s="4488">
        <f t="shared" si="19"/>
        <v>742</v>
      </c>
      <c r="Z124" s="4489">
        <f t="shared" si="11"/>
        <v>7.4799999999999995</v>
      </c>
      <c r="AA124" s="4445">
        <f t="shared" si="13"/>
        <v>0.91827493261455562</v>
      </c>
      <c r="AB124" s="4472"/>
    </row>
    <row r="125" spans="1:28" ht="15.75">
      <c r="A125" s="4392" t="s">
        <v>10823</v>
      </c>
      <c r="B125" s="4393" t="s">
        <v>10824</v>
      </c>
      <c r="C125" s="4394" t="s">
        <v>6780</v>
      </c>
      <c r="D125" s="4395">
        <v>138</v>
      </c>
      <c r="E125" s="4394"/>
      <c r="F125" s="4392" t="s">
        <v>10796</v>
      </c>
      <c r="G125" s="4396">
        <v>0</v>
      </c>
      <c r="H125" s="4392"/>
      <c r="I125" s="4392" t="s">
        <v>412</v>
      </c>
      <c r="J125" s="4392">
        <v>1.76</v>
      </c>
      <c r="K125" s="4392"/>
      <c r="L125" s="4392"/>
      <c r="M125" s="4392" t="s">
        <v>10772</v>
      </c>
      <c r="N125" s="4392">
        <f t="shared" si="27"/>
        <v>1.76</v>
      </c>
      <c r="O125" s="4392"/>
      <c r="P125" s="4392">
        <f t="shared" si="28"/>
        <v>3.52</v>
      </c>
      <c r="Q125" s="4392">
        <f t="shared" si="29"/>
        <v>342.44000000000011</v>
      </c>
      <c r="R125" s="4392">
        <f t="shared" si="30"/>
        <v>684.88000000000022</v>
      </c>
      <c r="S125" s="1657"/>
      <c r="T125" s="1657"/>
      <c r="U125" s="4397">
        <v>43101</v>
      </c>
      <c r="V125" s="4485">
        <v>43262</v>
      </c>
      <c r="W125" s="4485">
        <v>43262</v>
      </c>
      <c r="X125" s="4395">
        <v>1</v>
      </c>
      <c r="Y125" s="4399">
        <f t="shared" si="19"/>
        <v>743</v>
      </c>
      <c r="Z125" s="4400">
        <f t="shared" si="11"/>
        <v>3.52</v>
      </c>
      <c r="AA125" s="4400">
        <f t="shared" si="13"/>
        <v>0.92177658142664898</v>
      </c>
      <c r="AB125" s="4463"/>
    </row>
    <row r="126" spans="1:28" ht="15.75">
      <c r="A126" s="4383" t="s">
        <v>10816</v>
      </c>
      <c r="B126" s="4384" t="s">
        <v>10826</v>
      </c>
      <c r="C126" s="4385" t="s">
        <v>6780</v>
      </c>
      <c r="D126" s="4385">
        <v>49</v>
      </c>
      <c r="E126" s="4385" t="s">
        <v>15636</v>
      </c>
      <c r="F126" s="4383" t="s">
        <v>15665</v>
      </c>
      <c r="G126" s="4386">
        <v>6.84</v>
      </c>
      <c r="H126" s="4383"/>
      <c r="I126" s="4383" t="s">
        <v>526</v>
      </c>
      <c r="J126" s="4386">
        <v>9.09</v>
      </c>
      <c r="K126" s="4383"/>
      <c r="L126" s="4383"/>
      <c r="M126" s="4383" t="s">
        <v>417</v>
      </c>
      <c r="N126" s="4386">
        <f t="shared" si="27"/>
        <v>2.25</v>
      </c>
      <c r="O126" s="4386"/>
      <c r="P126" s="4386">
        <f t="shared" si="28"/>
        <v>4.5</v>
      </c>
      <c r="Q126" s="4386">
        <f t="shared" si="29"/>
        <v>344.69000000000011</v>
      </c>
      <c r="R126" s="4386">
        <f t="shared" si="30"/>
        <v>689.38000000000022</v>
      </c>
      <c r="S126" s="4383"/>
      <c r="T126" s="4383"/>
      <c r="U126" s="4387">
        <v>44896</v>
      </c>
      <c r="V126" s="4471">
        <v>43343</v>
      </c>
      <c r="W126" s="4471">
        <v>43343</v>
      </c>
      <c r="X126" s="4456">
        <v>1</v>
      </c>
      <c r="Y126" s="4389">
        <f t="shared" si="19"/>
        <v>744</v>
      </c>
      <c r="Z126" s="4390">
        <f t="shared" si="11"/>
        <v>4.5</v>
      </c>
      <c r="AA126" s="4390">
        <f t="shared" si="13"/>
        <v>0.92658602150537661</v>
      </c>
      <c r="AB126" s="4383"/>
    </row>
    <row r="127" spans="1:28" ht="15.75">
      <c r="A127" s="4423" t="s">
        <v>10823</v>
      </c>
      <c r="B127" s="4424" t="s">
        <v>10821</v>
      </c>
      <c r="C127" s="4425" t="s">
        <v>6780</v>
      </c>
      <c r="D127" s="4426">
        <v>144</v>
      </c>
      <c r="E127" s="4425"/>
      <c r="F127" s="4423" t="s">
        <v>15703</v>
      </c>
      <c r="G127" s="4427">
        <v>0</v>
      </c>
      <c r="H127" s="4423"/>
      <c r="I127" s="4423" t="s">
        <v>538</v>
      </c>
      <c r="J127" s="4427">
        <v>3.72</v>
      </c>
      <c r="K127" s="4423"/>
      <c r="L127" s="4423"/>
      <c r="M127" s="4423" t="s">
        <v>245</v>
      </c>
      <c r="N127" s="4427">
        <f t="shared" si="27"/>
        <v>3.72</v>
      </c>
      <c r="O127" s="4427"/>
      <c r="P127" s="4427">
        <f t="shared" si="28"/>
        <v>7.44</v>
      </c>
      <c r="Q127" s="4427">
        <f t="shared" si="29"/>
        <v>348.41000000000014</v>
      </c>
      <c r="R127" s="4427">
        <f t="shared" si="30"/>
        <v>696.82000000000028</v>
      </c>
      <c r="S127" s="4423"/>
      <c r="T127" s="4423"/>
      <c r="U127" s="4428">
        <v>44743</v>
      </c>
      <c r="V127" s="4482">
        <v>43257</v>
      </c>
      <c r="W127" s="4482">
        <v>43258</v>
      </c>
      <c r="X127" s="4426">
        <v>2</v>
      </c>
      <c r="Y127" s="4430">
        <f t="shared" si="19"/>
        <v>746</v>
      </c>
      <c r="Z127" s="4431">
        <f t="shared" si="11"/>
        <v>3.72</v>
      </c>
      <c r="AA127" s="4431">
        <f t="shared" si="13"/>
        <v>0.93407506702412901</v>
      </c>
      <c r="AB127" s="4423"/>
    </row>
    <row r="128" spans="1:28" ht="15.75">
      <c r="A128" s="4383" t="s">
        <v>10816</v>
      </c>
      <c r="B128" s="4384" t="s">
        <v>10826</v>
      </c>
      <c r="C128" s="4385" t="s">
        <v>6781</v>
      </c>
      <c r="D128" s="4385">
        <v>76</v>
      </c>
      <c r="E128" s="4385"/>
      <c r="F128" s="4383" t="s">
        <v>10776</v>
      </c>
      <c r="G128" s="4386">
        <v>24.86</v>
      </c>
      <c r="H128" s="4383"/>
      <c r="I128" s="4383" t="s">
        <v>54</v>
      </c>
      <c r="J128" s="4386">
        <v>26.38</v>
      </c>
      <c r="K128" s="4383"/>
      <c r="L128" s="4383"/>
      <c r="M128" s="4383" t="s">
        <v>553</v>
      </c>
      <c r="N128" s="4386">
        <f t="shared" si="27"/>
        <v>1.5199999999999996</v>
      </c>
      <c r="O128" s="4386"/>
      <c r="P128" s="4386">
        <f t="shared" si="28"/>
        <v>3.0399999999999991</v>
      </c>
      <c r="Q128" s="4386">
        <f>Q99+N128</f>
        <v>275.92999999999995</v>
      </c>
      <c r="R128" s="4386">
        <f>R99+P128</f>
        <v>551.8599999999999</v>
      </c>
      <c r="S128" s="1659"/>
      <c r="T128" s="1659"/>
      <c r="U128" s="4387">
        <v>42832</v>
      </c>
      <c r="V128" s="4388">
        <v>43320</v>
      </c>
      <c r="W128" s="4388">
        <v>43320</v>
      </c>
      <c r="X128" s="4433">
        <v>1</v>
      </c>
      <c r="Y128" s="4389">
        <f t="shared" si="19"/>
        <v>747</v>
      </c>
      <c r="Z128" s="4390">
        <f t="shared" si="11"/>
        <v>3.0399999999999991</v>
      </c>
      <c r="AA128" s="4390">
        <f t="shared" si="13"/>
        <v>0.73876840696117796</v>
      </c>
      <c r="AB128" s="4460" t="s">
        <v>15623</v>
      </c>
    </row>
    <row r="129" spans="1:34" ht="15.75">
      <c r="A129" s="4472" t="s">
        <v>10823</v>
      </c>
      <c r="B129" s="4473" t="s">
        <v>10817</v>
      </c>
      <c r="C129" s="4490" t="s">
        <v>6780</v>
      </c>
      <c r="D129" s="4491">
        <v>15</v>
      </c>
      <c r="E129" s="4490"/>
      <c r="F129" s="4434" t="s">
        <v>10845</v>
      </c>
      <c r="G129" s="4438">
        <v>0</v>
      </c>
      <c r="H129" s="4434"/>
      <c r="I129" s="4434" t="s">
        <v>10771</v>
      </c>
      <c r="J129" s="4438">
        <v>1.44</v>
      </c>
      <c r="K129" s="4434"/>
      <c r="L129" s="4434"/>
      <c r="M129" s="4434" t="s">
        <v>19</v>
      </c>
      <c r="N129" s="4438">
        <f t="shared" si="27"/>
        <v>1.44</v>
      </c>
      <c r="O129" s="4438"/>
      <c r="P129" s="4438">
        <f t="shared" si="28"/>
        <v>2.88</v>
      </c>
      <c r="Q129" s="4439">
        <f t="shared" ref="Q129:Q131" si="31">Q100+N129</f>
        <v>276.91999999999996</v>
      </c>
      <c r="R129" s="4439">
        <f t="shared" ref="R129:R131" si="32">R100+P129</f>
        <v>553.83999999999992</v>
      </c>
      <c r="S129" s="4434"/>
      <c r="T129" s="4434"/>
      <c r="U129" s="4492">
        <v>42856</v>
      </c>
      <c r="V129" s="4493">
        <v>43164</v>
      </c>
      <c r="W129" s="4493">
        <v>43164</v>
      </c>
      <c r="X129" s="4494">
        <v>1</v>
      </c>
      <c r="Y129" s="4495">
        <f t="shared" si="19"/>
        <v>748</v>
      </c>
      <c r="Z129" s="4496">
        <f t="shared" si="11"/>
        <v>2.88</v>
      </c>
      <c r="AA129" s="4496">
        <f t="shared" si="13"/>
        <v>0.74042780748663095</v>
      </c>
      <c r="AB129" s="4470" t="s">
        <v>10846</v>
      </c>
    </row>
    <row r="130" spans="1:34" ht="15.75">
      <c r="A130" s="4412" t="s">
        <v>10823</v>
      </c>
      <c r="B130" s="4413" t="s">
        <v>10831</v>
      </c>
      <c r="C130" s="4414" t="s">
        <v>6780</v>
      </c>
      <c r="D130" s="4415">
        <v>21</v>
      </c>
      <c r="E130" s="4414" t="s">
        <v>15634</v>
      </c>
      <c r="F130" s="4412" t="s">
        <v>10847</v>
      </c>
      <c r="G130" s="4416">
        <v>0</v>
      </c>
      <c r="H130" s="4412"/>
      <c r="I130" s="4412" t="s">
        <v>19</v>
      </c>
      <c r="J130" s="4416">
        <v>2.58</v>
      </c>
      <c r="K130" s="4412"/>
      <c r="L130" s="4412"/>
      <c r="M130" s="4412" t="s">
        <v>129</v>
      </c>
      <c r="N130" s="4416">
        <f t="shared" si="27"/>
        <v>2.58</v>
      </c>
      <c r="O130" s="4412"/>
      <c r="P130" s="4416">
        <f t="shared" si="28"/>
        <v>5.16</v>
      </c>
      <c r="Q130" s="4416">
        <f t="shared" si="31"/>
        <v>280.47999999999996</v>
      </c>
      <c r="R130" s="4416">
        <f t="shared" si="32"/>
        <v>560.95999999999992</v>
      </c>
      <c r="S130" s="4412"/>
      <c r="T130" s="4412"/>
      <c r="U130" s="4417">
        <v>42859</v>
      </c>
      <c r="V130" s="4465">
        <v>42598</v>
      </c>
      <c r="W130" s="4465">
        <v>43229</v>
      </c>
      <c r="X130" s="4415">
        <v>3</v>
      </c>
      <c r="Y130" s="4419">
        <f t="shared" si="19"/>
        <v>751</v>
      </c>
      <c r="Z130" s="4420">
        <f t="shared" si="11"/>
        <v>1.72</v>
      </c>
      <c r="AA130" s="4420">
        <f t="shared" si="13"/>
        <v>0.74695073235685738</v>
      </c>
      <c r="AB130" s="4470" t="s">
        <v>10846</v>
      </c>
    </row>
    <row r="131" spans="1:34" ht="15.75">
      <c r="A131" s="4472" t="s">
        <v>10823</v>
      </c>
      <c r="B131" s="4473" t="s">
        <v>10817</v>
      </c>
      <c r="C131" s="4490" t="s">
        <v>6780</v>
      </c>
      <c r="D131" s="4491">
        <v>38</v>
      </c>
      <c r="E131" s="4490"/>
      <c r="F131" s="4434" t="s">
        <v>10845</v>
      </c>
      <c r="G131" s="4438">
        <v>0</v>
      </c>
      <c r="H131" s="4434"/>
      <c r="I131" s="4434" t="s">
        <v>614</v>
      </c>
      <c r="J131" s="4438">
        <v>2.02</v>
      </c>
      <c r="K131" s="4434"/>
      <c r="L131" s="4434"/>
      <c r="M131" s="4434" t="s">
        <v>10771</v>
      </c>
      <c r="N131" s="4438">
        <f>J131-G131</f>
        <v>2.02</v>
      </c>
      <c r="O131" s="4438"/>
      <c r="P131" s="4438">
        <f t="shared" si="28"/>
        <v>4.04</v>
      </c>
      <c r="Q131" s="4439">
        <f t="shared" si="31"/>
        <v>280.17999999999995</v>
      </c>
      <c r="R131" s="4439">
        <f t="shared" si="32"/>
        <v>560.3599999999999</v>
      </c>
      <c r="S131" s="4434"/>
      <c r="T131" s="4434"/>
      <c r="U131" s="4492">
        <v>42865</v>
      </c>
      <c r="V131" s="4493">
        <v>42808</v>
      </c>
      <c r="W131" s="4493">
        <v>42808</v>
      </c>
      <c r="X131" s="4468">
        <v>1</v>
      </c>
      <c r="Y131" s="4444">
        <f t="shared" si="19"/>
        <v>752</v>
      </c>
      <c r="Z131" s="4445">
        <f t="shared" si="11"/>
        <v>4.04</v>
      </c>
      <c r="AA131" s="4445">
        <f t="shared" si="13"/>
        <v>0.74515957446808501</v>
      </c>
      <c r="AB131" s="4470" t="s">
        <v>10846</v>
      </c>
    </row>
    <row r="132" spans="1:34" ht="15.75">
      <c r="A132" s="4392" t="s">
        <v>10823</v>
      </c>
      <c r="B132" s="4393" t="s">
        <v>10824</v>
      </c>
      <c r="C132" s="4394" t="s">
        <v>6780</v>
      </c>
      <c r="D132" s="4395">
        <v>167</v>
      </c>
      <c r="E132" s="4394"/>
      <c r="F132" s="4392" t="s">
        <v>723</v>
      </c>
      <c r="G132" s="4396">
        <v>0</v>
      </c>
      <c r="H132" s="4392"/>
      <c r="I132" s="4392" t="s">
        <v>10769</v>
      </c>
      <c r="J132" s="4392">
        <v>1.18</v>
      </c>
      <c r="K132" s="4392"/>
      <c r="L132" s="4392"/>
      <c r="M132" s="4392" t="s">
        <v>10772</v>
      </c>
      <c r="N132" s="4392">
        <f t="shared" ref="N132:N136" si="33">J132-G132</f>
        <v>1.18</v>
      </c>
      <c r="O132" s="4392"/>
      <c r="P132" s="4392">
        <f t="shared" si="28"/>
        <v>2.36</v>
      </c>
      <c r="Q132" s="4396">
        <f>Q99+N132</f>
        <v>275.58999999999997</v>
      </c>
      <c r="R132" s="4396">
        <f>R99+P132</f>
        <v>551.17999999999995</v>
      </c>
      <c r="S132" s="1657"/>
      <c r="T132" s="1657"/>
      <c r="U132" s="4397">
        <v>42873</v>
      </c>
      <c r="V132" s="4485">
        <v>42809</v>
      </c>
      <c r="W132" s="4485">
        <v>42809</v>
      </c>
      <c r="X132" s="4395">
        <v>1</v>
      </c>
      <c r="Y132" s="4399">
        <f t="shared" si="19"/>
        <v>753</v>
      </c>
      <c r="Z132" s="4400">
        <f t="shared" si="11"/>
        <v>2.36</v>
      </c>
      <c r="AA132" s="4400">
        <f t="shared" si="13"/>
        <v>0.73197875166002646</v>
      </c>
      <c r="AB132" s="4470" t="s">
        <v>10846</v>
      </c>
    </row>
    <row r="133" spans="1:34" ht="15.75">
      <c r="A133" s="4472" t="s">
        <v>10816</v>
      </c>
      <c r="B133" s="4473" t="s">
        <v>10817</v>
      </c>
      <c r="C133" s="4490" t="s">
        <v>6780</v>
      </c>
      <c r="D133" s="4491">
        <v>181</v>
      </c>
      <c r="E133" s="4490"/>
      <c r="F133" s="4434" t="s">
        <v>10838</v>
      </c>
      <c r="G133" s="4438">
        <v>0</v>
      </c>
      <c r="H133" s="4434"/>
      <c r="I133" s="4434" t="s">
        <v>783</v>
      </c>
      <c r="J133" s="4438">
        <v>1.49</v>
      </c>
      <c r="K133" s="4434"/>
      <c r="L133" s="4434"/>
      <c r="M133" s="4434" t="s">
        <v>412</v>
      </c>
      <c r="N133" s="4438">
        <f t="shared" si="33"/>
        <v>1.49</v>
      </c>
      <c r="O133" s="4438"/>
      <c r="P133" s="4438">
        <f t="shared" si="28"/>
        <v>2.98</v>
      </c>
      <c r="Q133" s="4438">
        <f>Q132+N133</f>
        <v>277.08</v>
      </c>
      <c r="R133" s="4438">
        <f>R132+P133</f>
        <v>554.16</v>
      </c>
      <c r="S133" s="4434"/>
      <c r="T133" s="4434"/>
      <c r="U133" s="4492">
        <v>42878</v>
      </c>
      <c r="V133" s="4493">
        <v>42810</v>
      </c>
      <c r="W133" s="4493">
        <v>42810</v>
      </c>
      <c r="X133" s="4468">
        <v>1</v>
      </c>
      <c r="Y133" s="4444">
        <f t="shared" si="19"/>
        <v>754</v>
      </c>
      <c r="Z133" s="4445">
        <f t="shared" si="11"/>
        <v>2.98</v>
      </c>
      <c r="AA133" s="4445">
        <f>R133/Y133</f>
        <v>0.73496021220159147</v>
      </c>
      <c r="AB133" s="4470" t="s">
        <v>10846</v>
      </c>
    </row>
    <row r="134" spans="1:34" ht="15.75">
      <c r="A134" s="4402" t="s">
        <v>10823</v>
      </c>
      <c r="B134" s="4403" t="s">
        <v>10818</v>
      </c>
      <c r="C134" s="4404" t="s">
        <v>6780</v>
      </c>
      <c r="D134" s="4405">
        <v>577</v>
      </c>
      <c r="E134" s="4404"/>
      <c r="F134" s="4402" t="s">
        <v>779</v>
      </c>
      <c r="G134" s="4406">
        <v>0</v>
      </c>
      <c r="H134" s="4402"/>
      <c r="I134" s="4402" t="s">
        <v>552</v>
      </c>
      <c r="J134" s="4406">
        <v>1</v>
      </c>
      <c r="K134" s="4402"/>
      <c r="L134" s="4402"/>
      <c r="M134" s="4402" t="s">
        <v>19</v>
      </c>
      <c r="N134" s="4406">
        <f t="shared" si="33"/>
        <v>1</v>
      </c>
      <c r="O134" s="4406"/>
      <c r="P134" s="4406">
        <f t="shared" si="28"/>
        <v>2</v>
      </c>
      <c r="Q134" s="4406">
        <f t="shared" ref="Q134:Q152" si="34">Q133+N134</f>
        <v>278.08</v>
      </c>
      <c r="R134" s="4406">
        <f t="shared" ref="R134:R152" si="35">R133+P134</f>
        <v>556.16</v>
      </c>
      <c r="S134" s="4402"/>
      <c r="T134" s="4402"/>
      <c r="U134" s="4407">
        <v>42881</v>
      </c>
      <c r="V134" s="4464">
        <v>42811</v>
      </c>
      <c r="W134" s="4464">
        <v>42811</v>
      </c>
      <c r="X134" s="4405">
        <v>1</v>
      </c>
      <c r="Y134" s="4409">
        <f t="shared" si="19"/>
        <v>755</v>
      </c>
      <c r="Z134" s="4410">
        <f t="shared" si="11"/>
        <v>2</v>
      </c>
      <c r="AA134" s="4410">
        <f>R134/Y134</f>
        <v>0.73663576158940391</v>
      </c>
      <c r="AB134" s="4470" t="s">
        <v>10846</v>
      </c>
    </row>
    <row r="135" spans="1:34" ht="15.75">
      <c r="A135" s="4423" t="s">
        <v>10816</v>
      </c>
      <c r="B135" s="4424" t="s">
        <v>10821</v>
      </c>
      <c r="C135" s="4425" t="s">
        <v>6781</v>
      </c>
      <c r="D135" s="4426">
        <v>123</v>
      </c>
      <c r="E135" s="4425" t="s">
        <v>15636</v>
      </c>
      <c r="F135" s="4423" t="s">
        <v>15698</v>
      </c>
      <c r="G135" s="4427">
        <v>6.1</v>
      </c>
      <c r="H135" s="4423"/>
      <c r="I135" s="4423" t="s">
        <v>517</v>
      </c>
      <c r="J135" s="4427">
        <v>10.220000000000001</v>
      </c>
      <c r="K135" s="4423"/>
      <c r="L135" s="4423"/>
      <c r="M135" s="4423" t="s">
        <v>1738</v>
      </c>
      <c r="N135" s="4427">
        <f t="shared" si="33"/>
        <v>4.120000000000001</v>
      </c>
      <c r="O135" s="4427"/>
      <c r="P135" s="4427">
        <f t="shared" si="28"/>
        <v>8.240000000000002</v>
      </c>
      <c r="Q135" s="4427">
        <f t="shared" si="34"/>
        <v>282.2</v>
      </c>
      <c r="R135" s="4427">
        <f t="shared" si="35"/>
        <v>564.4</v>
      </c>
      <c r="S135" s="4423"/>
      <c r="T135" s="4423"/>
      <c r="U135" s="4428">
        <v>44652</v>
      </c>
      <c r="V135" s="4482">
        <v>42340</v>
      </c>
      <c r="W135" s="4482">
        <v>43224</v>
      </c>
      <c r="X135" s="4426">
        <v>7</v>
      </c>
      <c r="Y135" s="4430">
        <f t="shared" si="19"/>
        <v>762</v>
      </c>
      <c r="Z135" s="4431">
        <f t="shared" si="11"/>
        <v>1.1771428571428575</v>
      </c>
      <c r="AA135" s="4431">
        <f t="shared" si="13"/>
        <v>0.74068241469816265</v>
      </c>
      <c r="AB135" s="4470" t="s">
        <v>15624</v>
      </c>
    </row>
    <row r="136" spans="1:34" ht="15.75">
      <c r="A136" s="4402" t="s">
        <v>10823</v>
      </c>
      <c r="B136" s="4403" t="s">
        <v>10818</v>
      </c>
      <c r="C136" s="4404" t="s">
        <v>6780</v>
      </c>
      <c r="D136" s="4405">
        <v>40</v>
      </c>
      <c r="E136" s="4404"/>
      <c r="F136" s="4402" t="s">
        <v>15697</v>
      </c>
      <c r="G136" s="4406">
        <v>0</v>
      </c>
      <c r="H136" s="4402"/>
      <c r="I136" s="4402" t="s">
        <v>8359</v>
      </c>
      <c r="J136" s="4406">
        <v>1.36</v>
      </c>
      <c r="K136" s="4402"/>
      <c r="L136" s="4402"/>
      <c r="M136" s="4402" t="s">
        <v>206</v>
      </c>
      <c r="N136" s="4406">
        <f t="shared" si="33"/>
        <v>1.36</v>
      </c>
      <c r="O136" s="4406"/>
      <c r="P136" s="4406">
        <f t="shared" si="28"/>
        <v>2.72</v>
      </c>
      <c r="Q136" s="4406">
        <f t="shared" si="34"/>
        <v>283.56</v>
      </c>
      <c r="R136" s="4406">
        <f t="shared" si="35"/>
        <v>567.12</v>
      </c>
      <c r="S136" s="4402"/>
      <c r="T136" s="4402"/>
      <c r="U136" s="4407">
        <v>44197</v>
      </c>
      <c r="V136" s="4464">
        <v>42964</v>
      </c>
      <c r="W136" s="4464">
        <v>43264</v>
      </c>
      <c r="X136" s="4405">
        <v>11</v>
      </c>
      <c r="Y136" s="4409">
        <f t="shared" si="19"/>
        <v>773</v>
      </c>
      <c r="Z136" s="4410">
        <f t="shared" si="11"/>
        <v>0.24727272727272728</v>
      </c>
      <c r="AA136" s="4410">
        <f>R136/Y136</f>
        <v>0.73366106080206983</v>
      </c>
      <c r="AB136" s="4470" t="s">
        <v>15625</v>
      </c>
    </row>
    <row r="137" spans="1:34" ht="15.75">
      <c r="A137" s="4472" t="s">
        <v>10823</v>
      </c>
      <c r="B137" s="4473" t="s">
        <v>10817</v>
      </c>
      <c r="C137" s="4490" t="s">
        <v>6780</v>
      </c>
      <c r="D137" s="4491">
        <v>60</v>
      </c>
      <c r="E137" s="4490"/>
      <c r="F137" s="4434" t="s">
        <v>15704</v>
      </c>
      <c r="G137" s="4438">
        <v>0</v>
      </c>
      <c r="H137" s="4434"/>
      <c r="I137" s="4434" t="s">
        <v>793</v>
      </c>
      <c r="J137" s="4438">
        <v>3.04</v>
      </c>
      <c r="K137" s="4434"/>
      <c r="L137" s="4434"/>
      <c r="M137" s="4434" t="s">
        <v>10773</v>
      </c>
      <c r="N137" s="4438">
        <f>J137-G137</f>
        <v>3.04</v>
      </c>
      <c r="O137" s="4438"/>
      <c r="P137" s="4438">
        <f>N137*2</f>
        <v>6.08</v>
      </c>
      <c r="Q137" s="4438">
        <f t="shared" si="34"/>
        <v>286.60000000000002</v>
      </c>
      <c r="R137" s="4438">
        <f t="shared" si="35"/>
        <v>573.20000000000005</v>
      </c>
      <c r="S137" s="4434"/>
      <c r="T137" s="4434"/>
      <c r="U137" s="4492">
        <v>43862</v>
      </c>
      <c r="V137" s="4493">
        <v>42404</v>
      </c>
      <c r="W137" s="4493">
        <v>43220</v>
      </c>
      <c r="X137" s="4468">
        <v>9</v>
      </c>
      <c r="Y137" s="4444">
        <f t="shared" si="19"/>
        <v>782</v>
      </c>
      <c r="Z137" s="4445">
        <f t="shared" si="11"/>
        <v>0.67555555555555558</v>
      </c>
      <c r="AA137" s="4445">
        <f t="shared" si="13"/>
        <v>0.73299232736572895</v>
      </c>
      <c r="AB137" s="4470" t="s">
        <v>15625</v>
      </c>
    </row>
    <row r="138" spans="1:34" ht="15.75">
      <c r="A138" s="4472" t="s">
        <v>10823</v>
      </c>
      <c r="B138" s="4473" t="s">
        <v>10817</v>
      </c>
      <c r="C138" s="4490" t="s">
        <v>6780</v>
      </c>
      <c r="D138" s="4491">
        <v>393</v>
      </c>
      <c r="E138" s="4490"/>
      <c r="F138" s="4434" t="s">
        <v>15705</v>
      </c>
      <c r="G138" s="4438">
        <v>0</v>
      </c>
      <c r="H138" s="4434"/>
      <c r="I138" s="4434" t="s">
        <v>8359</v>
      </c>
      <c r="J138" s="4438">
        <v>0.46</v>
      </c>
      <c r="K138" s="4434"/>
      <c r="L138" s="4434"/>
      <c r="M138" s="4434" t="s">
        <v>567</v>
      </c>
      <c r="N138" s="4438">
        <f t="shared" ref="N138:N157" si="36">J138-G138</f>
        <v>0.46</v>
      </c>
      <c r="O138" s="4438"/>
      <c r="P138" s="4438">
        <f t="shared" ref="P138:P157" si="37">N138*2</f>
        <v>0.92</v>
      </c>
      <c r="Q138" s="4438">
        <f t="shared" si="34"/>
        <v>287.06</v>
      </c>
      <c r="R138" s="4438">
        <f t="shared" si="35"/>
        <v>574.12</v>
      </c>
      <c r="S138" s="4434"/>
      <c r="T138" s="4434"/>
      <c r="U138" s="4492">
        <v>43983</v>
      </c>
      <c r="V138" s="4493">
        <v>42590</v>
      </c>
      <c r="W138" s="4493">
        <v>42590</v>
      </c>
      <c r="X138" s="4468">
        <v>1</v>
      </c>
      <c r="Y138" s="4444">
        <f t="shared" si="19"/>
        <v>783</v>
      </c>
      <c r="Z138" s="4445">
        <f t="shared" si="11"/>
        <v>0.92</v>
      </c>
      <c r="AA138" s="4445">
        <f t="shared" si="13"/>
        <v>0.7332311621966795</v>
      </c>
      <c r="AB138" s="4497" t="s">
        <v>15625</v>
      </c>
      <c r="AC138" s="3192"/>
      <c r="AD138" s="3192"/>
      <c r="AE138" s="3192"/>
      <c r="AF138" s="3192"/>
      <c r="AG138" s="3192"/>
      <c r="AH138" s="3192"/>
    </row>
    <row r="139" spans="1:34" ht="15.75">
      <c r="A139" s="4402" t="s">
        <v>10816</v>
      </c>
      <c r="B139" s="4403" t="s">
        <v>10818</v>
      </c>
      <c r="C139" s="4404" t="s">
        <v>6782</v>
      </c>
      <c r="D139" s="4405">
        <v>130</v>
      </c>
      <c r="E139" s="4404" t="s">
        <v>15640</v>
      </c>
      <c r="F139" s="4402" t="s">
        <v>15658</v>
      </c>
      <c r="G139" s="4406">
        <v>10.3</v>
      </c>
      <c r="H139" s="4402"/>
      <c r="I139" s="4402" t="s">
        <v>8359</v>
      </c>
      <c r="J139" s="4406">
        <v>15.95</v>
      </c>
      <c r="K139" s="4402"/>
      <c r="L139" s="4402"/>
      <c r="M139" s="4402" t="s">
        <v>358</v>
      </c>
      <c r="N139" s="4406">
        <f t="shared" si="36"/>
        <v>5.6499999999999986</v>
      </c>
      <c r="O139" s="4406"/>
      <c r="P139" s="4406">
        <f t="shared" si="37"/>
        <v>11.299999999999997</v>
      </c>
      <c r="Q139" s="4406">
        <f t="shared" si="34"/>
        <v>292.70999999999998</v>
      </c>
      <c r="R139" s="4406">
        <f t="shared" si="35"/>
        <v>585.41999999999996</v>
      </c>
      <c r="S139" s="4402"/>
      <c r="T139" s="4402"/>
      <c r="U139" s="4407">
        <v>44136</v>
      </c>
      <c r="V139" s="4464">
        <v>43375</v>
      </c>
      <c r="W139" s="4464">
        <v>43388</v>
      </c>
      <c r="X139" s="4405">
        <v>7</v>
      </c>
      <c r="Y139" s="4409">
        <f t="shared" si="19"/>
        <v>790</v>
      </c>
      <c r="Z139" s="4410">
        <f t="shared" si="11"/>
        <v>1.6142857142857139</v>
      </c>
      <c r="AA139" s="4410">
        <f t="shared" si="13"/>
        <v>0.74103797468354426</v>
      </c>
      <c r="AB139" s="4460" t="s">
        <v>15626</v>
      </c>
    </row>
    <row r="140" spans="1:34" ht="15.75">
      <c r="A140" s="4402" t="s">
        <v>10816</v>
      </c>
      <c r="B140" s="4403" t="s">
        <v>10818</v>
      </c>
      <c r="C140" s="4404" t="s">
        <v>6782</v>
      </c>
      <c r="D140" s="4405">
        <v>130</v>
      </c>
      <c r="E140" s="4404" t="s">
        <v>15659</v>
      </c>
      <c r="F140" s="4402" t="s">
        <v>15660</v>
      </c>
      <c r="G140" s="4406">
        <v>15.95</v>
      </c>
      <c r="H140" s="4402"/>
      <c r="I140" s="4402" t="s">
        <v>358</v>
      </c>
      <c r="J140" s="4406">
        <v>19.760000000000002</v>
      </c>
      <c r="K140" s="4402"/>
      <c r="L140" s="4402"/>
      <c r="M140" s="4402" t="s">
        <v>412</v>
      </c>
      <c r="N140" s="4406">
        <f t="shared" si="36"/>
        <v>3.8100000000000023</v>
      </c>
      <c r="O140" s="4406"/>
      <c r="P140" s="4406">
        <f t="shared" si="37"/>
        <v>7.6200000000000045</v>
      </c>
      <c r="Q140" s="4406">
        <f t="shared" si="34"/>
        <v>296.52</v>
      </c>
      <c r="R140" s="4406">
        <f t="shared" si="35"/>
        <v>593.04</v>
      </c>
      <c r="S140" s="4402"/>
      <c r="T140" s="4402"/>
      <c r="U140" s="4407">
        <v>44136</v>
      </c>
      <c r="V140" s="4464">
        <v>43389</v>
      </c>
      <c r="W140" s="4464">
        <v>43404</v>
      </c>
      <c r="X140" s="4405">
        <v>8</v>
      </c>
      <c r="Y140" s="4409">
        <f t="shared" si="19"/>
        <v>798</v>
      </c>
      <c r="Z140" s="4410">
        <f t="shared" si="11"/>
        <v>0.95250000000000057</v>
      </c>
      <c r="AA140" s="4410">
        <f t="shared" si="13"/>
        <v>0.74315789473684202</v>
      </c>
      <c r="AB140" s="4470" t="s">
        <v>15627</v>
      </c>
    </row>
    <row r="141" spans="1:34" ht="15.75">
      <c r="A141" s="4392" t="s">
        <v>10823</v>
      </c>
      <c r="B141" s="4393" t="s">
        <v>10824</v>
      </c>
      <c r="C141" s="4394" t="s">
        <v>6780</v>
      </c>
      <c r="D141" s="4395">
        <v>85</v>
      </c>
      <c r="E141" s="4394"/>
      <c r="F141" s="4392" t="s">
        <v>10858</v>
      </c>
      <c r="G141" s="4396">
        <v>0</v>
      </c>
      <c r="H141" s="4392"/>
      <c r="I141" s="4392" t="s">
        <v>10772</v>
      </c>
      <c r="J141" s="4392">
        <v>1.63</v>
      </c>
      <c r="K141" s="4392"/>
      <c r="L141" s="4392"/>
      <c r="M141" s="4498" t="s">
        <v>412</v>
      </c>
      <c r="N141" s="4499">
        <f t="shared" si="36"/>
        <v>1.63</v>
      </c>
      <c r="O141" s="4498"/>
      <c r="P141" s="4499">
        <f t="shared" si="37"/>
        <v>3.26</v>
      </c>
      <c r="Q141" s="4499">
        <f t="shared" si="34"/>
        <v>298.14999999999998</v>
      </c>
      <c r="R141" s="4499">
        <f t="shared" si="35"/>
        <v>596.29999999999995</v>
      </c>
      <c r="S141" s="889"/>
      <c r="T141" s="889"/>
      <c r="U141" s="4500">
        <v>43132</v>
      </c>
      <c r="V141" s="4501">
        <v>43326</v>
      </c>
      <c r="W141" s="4501">
        <v>43332</v>
      </c>
      <c r="X141" s="4502">
        <v>4</v>
      </c>
      <c r="Y141" s="4503">
        <f t="shared" si="19"/>
        <v>802</v>
      </c>
      <c r="Z141" s="4504">
        <f t="shared" si="11"/>
        <v>0.81499999999999995</v>
      </c>
      <c r="AA141" s="4504">
        <f t="shared" si="13"/>
        <v>0.74351620947630914</v>
      </c>
      <c r="AB141" s="4470" t="s">
        <v>19908</v>
      </c>
    </row>
    <row r="142" spans="1:34" ht="15.75">
      <c r="A142" s="4383" t="s">
        <v>10816</v>
      </c>
      <c r="B142" s="4384" t="s">
        <v>10826</v>
      </c>
      <c r="C142" s="4385" t="s">
        <v>6781</v>
      </c>
      <c r="D142" s="4385">
        <v>76</v>
      </c>
      <c r="E142" s="4385" t="s">
        <v>15663</v>
      </c>
      <c r="F142" s="4383" t="s">
        <v>10776</v>
      </c>
      <c r="G142" s="4386">
        <v>18.100000000000001</v>
      </c>
      <c r="H142" s="4383"/>
      <c r="I142" s="4383" t="s">
        <v>54</v>
      </c>
      <c r="J142" s="4386">
        <v>24.86</v>
      </c>
      <c r="K142" s="4383"/>
      <c r="L142" s="4383"/>
      <c r="M142" s="4383" t="s">
        <v>553</v>
      </c>
      <c r="N142" s="4505">
        <f t="shared" si="36"/>
        <v>6.759999999999998</v>
      </c>
      <c r="O142" s="4505"/>
      <c r="P142" s="4505">
        <f t="shared" si="37"/>
        <v>13.519999999999996</v>
      </c>
      <c r="Q142" s="4505">
        <f t="shared" si="34"/>
        <v>304.90999999999997</v>
      </c>
      <c r="R142" s="4505">
        <f t="shared" si="35"/>
        <v>609.81999999999994</v>
      </c>
      <c r="S142" s="4384"/>
      <c r="T142" s="4384"/>
      <c r="U142" s="4506">
        <v>44896</v>
      </c>
      <c r="V142" s="4507">
        <v>43348</v>
      </c>
      <c r="W142" s="4507">
        <v>43374</v>
      </c>
      <c r="X142" s="4385">
        <v>8</v>
      </c>
      <c r="Y142" s="4508">
        <f t="shared" si="19"/>
        <v>810</v>
      </c>
      <c r="Z142" s="4509">
        <f t="shared" si="11"/>
        <v>1.6899999999999995</v>
      </c>
      <c r="AA142" s="4509">
        <f t="shared" si="13"/>
        <v>0.75286419753086409</v>
      </c>
      <c r="AB142" s="4470" t="s">
        <v>19909</v>
      </c>
    </row>
    <row r="143" spans="1:34" ht="15.75">
      <c r="A143" s="4412" t="s">
        <v>10816</v>
      </c>
      <c r="B143" s="4413" t="s">
        <v>10831</v>
      </c>
      <c r="C143" s="4414" t="s">
        <v>6780</v>
      </c>
      <c r="D143" s="4415">
        <v>610</v>
      </c>
      <c r="E143" s="4414"/>
      <c r="F143" s="4412" t="s">
        <v>10775</v>
      </c>
      <c r="G143" s="4416">
        <v>0</v>
      </c>
      <c r="H143" s="4412"/>
      <c r="I143" s="4412" t="s">
        <v>1465</v>
      </c>
      <c r="J143" s="4412">
        <v>0.45</v>
      </c>
      <c r="K143" s="4412"/>
      <c r="L143" s="4412"/>
      <c r="M143" s="4412" t="s">
        <v>10769</v>
      </c>
      <c r="N143" s="4416">
        <f t="shared" si="36"/>
        <v>0.45</v>
      </c>
      <c r="O143" s="4416"/>
      <c r="P143" s="4416">
        <f t="shared" si="37"/>
        <v>0.9</v>
      </c>
      <c r="Q143" s="4416">
        <f t="shared" si="34"/>
        <v>305.35999999999996</v>
      </c>
      <c r="R143" s="4416">
        <f t="shared" si="35"/>
        <v>610.71999999999991</v>
      </c>
      <c r="S143" s="4412"/>
      <c r="T143" s="4412"/>
      <c r="U143" s="4417">
        <v>43556</v>
      </c>
      <c r="V143" s="4465">
        <v>43322</v>
      </c>
      <c r="W143" s="4465">
        <v>43325</v>
      </c>
      <c r="X143" s="4415">
        <v>2</v>
      </c>
      <c r="Y143" s="4419">
        <f t="shared" si="19"/>
        <v>812</v>
      </c>
      <c r="Z143" s="4420">
        <f t="shared" si="11"/>
        <v>0.45</v>
      </c>
      <c r="AA143" s="4420">
        <f t="shared" si="13"/>
        <v>0.75211822660098515</v>
      </c>
      <c r="AB143" s="4470" t="s">
        <v>19910</v>
      </c>
    </row>
    <row r="144" spans="1:34" ht="15.75">
      <c r="A144" s="4412" t="s">
        <v>10823</v>
      </c>
      <c r="B144" s="4413" t="s">
        <v>10831</v>
      </c>
      <c r="C144" s="4414" t="s">
        <v>6780</v>
      </c>
      <c r="D144" s="4415">
        <v>155</v>
      </c>
      <c r="E144" s="4414"/>
      <c r="F144" s="4412" t="s">
        <v>10832</v>
      </c>
      <c r="G144" s="4416">
        <v>0.57999999999999996</v>
      </c>
      <c r="H144" s="4412"/>
      <c r="I144" s="4412" t="s">
        <v>288</v>
      </c>
      <c r="J144" s="4412">
        <v>1.1599999999999999</v>
      </c>
      <c r="K144" s="4412"/>
      <c r="L144" s="4412"/>
      <c r="M144" s="4412" t="s">
        <v>10769</v>
      </c>
      <c r="N144" s="4416">
        <f t="shared" si="36"/>
        <v>0.57999999999999996</v>
      </c>
      <c r="O144" s="4416"/>
      <c r="P144" s="4416">
        <f t="shared" si="37"/>
        <v>1.1599999999999999</v>
      </c>
      <c r="Q144" s="4416">
        <f t="shared" si="34"/>
        <v>305.93999999999994</v>
      </c>
      <c r="R144" s="4416">
        <f t="shared" si="35"/>
        <v>611.87999999999988</v>
      </c>
      <c r="S144" s="4412"/>
      <c r="T144" s="4412"/>
      <c r="U144" s="4417">
        <v>43617</v>
      </c>
      <c r="V144" s="4465">
        <v>43321</v>
      </c>
      <c r="W144" s="4465">
        <v>43321</v>
      </c>
      <c r="X144" s="4415">
        <v>1</v>
      </c>
      <c r="Y144" s="4419">
        <f t="shared" si="19"/>
        <v>813</v>
      </c>
      <c r="Z144" s="4420">
        <f t="shared" si="11"/>
        <v>1.1599999999999999</v>
      </c>
      <c r="AA144" s="4420">
        <f t="shared" si="13"/>
        <v>0.75261992619926188</v>
      </c>
      <c r="AB144" s="4470" t="s">
        <v>19911</v>
      </c>
    </row>
    <row r="145" spans="1:28" ht="15.75">
      <c r="A145" s="4472" t="s">
        <v>10816</v>
      </c>
      <c r="B145" s="4473" t="s">
        <v>10817</v>
      </c>
      <c r="C145" s="4474" t="s">
        <v>6780</v>
      </c>
      <c r="D145" s="4475">
        <v>181</v>
      </c>
      <c r="E145" s="4474"/>
      <c r="F145" s="4472" t="s">
        <v>10838</v>
      </c>
      <c r="G145" s="4476">
        <v>0</v>
      </c>
      <c r="H145" s="4472"/>
      <c r="I145" s="4472" t="s">
        <v>783</v>
      </c>
      <c r="J145" s="4476">
        <v>5.38</v>
      </c>
      <c r="K145" s="4472"/>
      <c r="L145" s="4472"/>
      <c r="M145" s="4472" t="s">
        <v>412</v>
      </c>
      <c r="N145" s="4476">
        <f t="shared" si="36"/>
        <v>5.38</v>
      </c>
      <c r="O145" s="4476"/>
      <c r="P145" s="4476">
        <f t="shared" si="37"/>
        <v>10.76</v>
      </c>
      <c r="Q145" s="4476">
        <f t="shared" si="34"/>
        <v>311.31999999999994</v>
      </c>
      <c r="R145" s="4476">
        <f t="shared" si="35"/>
        <v>622.63999999999987</v>
      </c>
      <c r="S145" s="4472"/>
      <c r="T145" s="4472"/>
      <c r="U145" s="4477">
        <v>44013</v>
      </c>
      <c r="V145" s="4493">
        <v>43311</v>
      </c>
      <c r="W145" s="4493">
        <v>43320</v>
      </c>
      <c r="X145" s="4437">
        <v>5</v>
      </c>
      <c r="Y145" s="4488">
        <f t="shared" si="19"/>
        <v>818</v>
      </c>
      <c r="Z145" s="4489">
        <f t="shared" si="11"/>
        <v>2.1520000000000001</v>
      </c>
      <c r="AA145" s="4489">
        <f t="shared" si="13"/>
        <v>0.76117359413202923</v>
      </c>
      <c r="AB145" s="4470" t="s">
        <v>19912</v>
      </c>
    </row>
    <row r="146" spans="1:28" ht="15.75">
      <c r="A146" s="4423" t="s">
        <v>10823</v>
      </c>
      <c r="B146" s="4424" t="s">
        <v>10821</v>
      </c>
      <c r="C146" s="4425" t="s">
        <v>6780</v>
      </c>
      <c r="D146" s="4426">
        <v>102</v>
      </c>
      <c r="E146" s="4425"/>
      <c r="F146" s="4423" t="s">
        <v>15700</v>
      </c>
      <c r="G146" s="4427">
        <v>0</v>
      </c>
      <c r="H146" s="4423"/>
      <c r="I146" s="4423" t="s">
        <v>3889</v>
      </c>
      <c r="J146" s="4427">
        <v>3.27</v>
      </c>
      <c r="K146" s="4423"/>
      <c r="L146" s="4423"/>
      <c r="M146" s="4423" t="s">
        <v>15618</v>
      </c>
      <c r="N146" s="4427">
        <f t="shared" si="36"/>
        <v>3.27</v>
      </c>
      <c r="O146" s="4427"/>
      <c r="P146" s="4427">
        <f t="shared" si="37"/>
        <v>6.54</v>
      </c>
      <c r="Q146" s="4427">
        <f t="shared" si="34"/>
        <v>314.58999999999992</v>
      </c>
      <c r="R146" s="4427">
        <f t="shared" si="35"/>
        <v>629.17999999999984</v>
      </c>
      <c r="S146" s="4423"/>
      <c r="T146" s="4423"/>
      <c r="U146" s="4428">
        <v>44562</v>
      </c>
      <c r="V146" s="4482">
        <v>43272</v>
      </c>
      <c r="W146" s="4482">
        <v>43280</v>
      </c>
      <c r="X146" s="4426">
        <v>3</v>
      </c>
      <c r="Y146" s="4430">
        <f t="shared" si="19"/>
        <v>821</v>
      </c>
      <c r="Z146" s="4431">
        <f t="shared" si="11"/>
        <v>2.1800000000000002</v>
      </c>
      <c r="AA146" s="4431">
        <f t="shared" si="13"/>
        <v>0.76635809987819714</v>
      </c>
      <c r="AB146" s="4423"/>
    </row>
    <row r="147" spans="1:28" ht="15.75">
      <c r="A147" s="4423" t="s">
        <v>10823</v>
      </c>
      <c r="B147" s="4424" t="s">
        <v>10821</v>
      </c>
      <c r="C147" s="4425" t="s">
        <v>6780</v>
      </c>
      <c r="D147" s="4426">
        <v>96</v>
      </c>
      <c r="E147" s="4425"/>
      <c r="F147" s="4423" t="s">
        <v>15699</v>
      </c>
      <c r="G147" s="4427">
        <v>0</v>
      </c>
      <c r="H147" s="4423"/>
      <c r="I147" s="4423" t="s">
        <v>1738</v>
      </c>
      <c r="J147" s="4427">
        <v>0.86</v>
      </c>
      <c r="K147" s="4423"/>
      <c r="L147" s="4423"/>
      <c r="M147" s="4423" t="s">
        <v>1079</v>
      </c>
      <c r="N147" s="4427">
        <f t="shared" si="36"/>
        <v>0.86</v>
      </c>
      <c r="O147" s="4427"/>
      <c r="P147" s="4427">
        <f t="shared" si="37"/>
        <v>1.72</v>
      </c>
      <c r="Q147" s="4427">
        <f t="shared" si="34"/>
        <v>315.44999999999993</v>
      </c>
      <c r="R147" s="4427">
        <f t="shared" si="35"/>
        <v>630.89999999999986</v>
      </c>
      <c r="S147" s="4423"/>
      <c r="T147" s="4423"/>
      <c r="U147" s="4428">
        <v>44562</v>
      </c>
      <c r="V147" s="4482">
        <v>43271</v>
      </c>
      <c r="W147" s="4482">
        <v>43271</v>
      </c>
      <c r="X147" s="4426">
        <v>1</v>
      </c>
      <c r="Y147" s="4430">
        <f t="shared" si="19"/>
        <v>822</v>
      </c>
      <c r="Z147" s="4431">
        <f t="shared" si="11"/>
        <v>1.72</v>
      </c>
      <c r="AA147" s="4431">
        <f t="shared" si="13"/>
        <v>0.76751824817518233</v>
      </c>
      <c r="AB147" s="4423"/>
    </row>
    <row r="148" spans="1:28" ht="15.75">
      <c r="A148" s="4423" t="s">
        <v>10823</v>
      </c>
      <c r="B148" s="4424" t="s">
        <v>10821</v>
      </c>
      <c r="C148" s="4425" t="s">
        <v>6780</v>
      </c>
      <c r="D148" s="4426">
        <v>34</v>
      </c>
      <c r="E148" s="4425" t="s">
        <v>15636</v>
      </c>
      <c r="F148" s="4423" t="s">
        <v>16030</v>
      </c>
      <c r="G148" s="4427">
        <v>6.48</v>
      </c>
      <c r="H148" s="4423"/>
      <c r="I148" s="4423" t="s">
        <v>538</v>
      </c>
      <c r="J148" s="4427">
        <v>8.8699999999999992</v>
      </c>
      <c r="K148" s="4423"/>
      <c r="L148" s="4423"/>
      <c r="M148" s="4423" t="s">
        <v>1677</v>
      </c>
      <c r="N148" s="4427">
        <f t="shared" si="36"/>
        <v>2.3899999999999988</v>
      </c>
      <c r="O148" s="4427"/>
      <c r="P148" s="4427">
        <f t="shared" si="37"/>
        <v>4.7799999999999976</v>
      </c>
      <c r="Q148" s="4427">
        <f t="shared" si="34"/>
        <v>317.83999999999992</v>
      </c>
      <c r="R148" s="4427">
        <f t="shared" si="35"/>
        <v>635.67999999999984</v>
      </c>
      <c r="S148" s="4423"/>
      <c r="T148" s="4423"/>
      <c r="U148" s="4428">
        <v>44682</v>
      </c>
      <c r="V148" s="4482">
        <v>43755</v>
      </c>
      <c r="W148" s="4482">
        <v>43774</v>
      </c>
      <c r="X148" s="4426">
        <v>6</v>
      </c>
      <c r="Y148" s="4430">
        <f t="shared" si="19"/>
        <v>828</v>
      </c>
      <c r="Z148" s="4431">
        <f t="shared" si="11"/>
        <v>0.7966666666666663</v>
      </c>
      <c r="AA148" s="4431">
        <f t="shared" si="13"/>
        <v>0.76772946859903357</v>
      </c>
      <c r="AB148" s="4423"/>
    </row>
    <row r="149" spans="1:28" ht="15.75">
      <c r="A149" s="4392" t="s">
        <v>10823</v>
      </c>
      <c r="B149" s="4393" t="s">
        <v>10824</v>
      </c>
      <c r="C149" s="4394" t="s">
        <v>6780</v>
      </c>
      <c r="D149" s="4395">
        <v>206</v>
      </c>
      <c r="E149" s="4394"/>
      <c r="F149" s="4392" t="s">
        <v>10866</v>
      </c>
      <c r="G149" s="4396">
        <v>0</v>
      </c>
      <c r="H149" s="4392"/>
      <c r="I149" s="4392" t="s">
        <v>516</v>
      </c>
      <c r="J149" s="4392">
        <v>1.99</v>
      </c>
      <c r="K149" s="4392"/>
      <c r="L149" s="4392"/>
      <c r="M149" s="4392" t="s">
        <v>737</v>
      </c>
      <c r="N149" s="4392">
        <f t="shared" si="36"/>
        <v>1.99</v>
      </c>
      <c r="O149" s="4392"/>
      <c r="P149" s="4392">
        <f t="shared" si="37"/>
        <v>3.98</v>
      </c>
      <c r="Q149" s="4392">
        <f t="shared" si="34"/>
        <v>319.82999999999993</v>
      </c>
      <c r="R149" s="4392">
        <f t="shared" si="35"/>
        <v>639.65999999999985</v>
      </c>
      <c r="S149" s="1657"/>
      <c r="T149" s="1657"/>
      <c r="U149" s="4397">
        <v>43221</v>
      </c>
      <c r="V149" s="4485">
        <v>43795</v>
      </c>
      <c r="W149" s="4485">
        <v>43795</v>
      </c>
      <c r="X149" s="4395">
        <v>1</v>
      </c>
      <c r="Y149" s="4399">
        <f t="shared" si="19"/>
        <v>829</v>
      </c>
      <c r="Z149" s="4400">
        <f t="shared" si="11"/>
        <v>3.98</v>
      </c>
      <c r="AA149" s="4400">
        <f t="shared" si="13"/>
        <v>0.77160434258142319</v>
      </c>
      <c r="AB149" s="4463"/>
    </row>
    <row r="150" spans="1:28" ht="15.75">
      <c r="A150" s="4392" t="s">
        <v>10823</v>
      </c>
      <c r="B150" s="4393" t="s">
        <v>10824</v>
      </c>
      <c r="C150" s="4394" t="s">
        <v>6780</v>
      </c>
      <c r="D150" s="4395">
        <v>236</v>
      </c>
      <c r="E150" s="4394"/>
      <c r="F150" s="4392" t="s">
        <v>10791</v>
      </c>
      <c r="G150" s="4396">
        <v>0</v>
      </c>
      <c r="H150" s="4392"/>
      <c r="I150" s="4392" t="s">
        <v>412</v>
      </c>
      <c r="J150" s="4392">
        <v>1.57</v>
      </c>
      <c r="K150" s="4392"/>
      <c r="L150" s="4392"/>
      <c r="M150" s="4392" t="s">
        <v>10772</v>
      </c>
      <c r="N150" s="4392">
        <f t="shared" si="36"/>
        <v>1.57</v>
      </c>
      <c r="O150" s="4392"/>
      <c r="P150" s="4392">
        <f t="shared" si="37"/>
        <v>3.14</v>
      </c>
      <c r="Q150" s="4392">
        <f t="shared" si="34"/>
        <v>321.39999999999992</v>
      </c>
      <c r="R150" s="4392">
        <f t="shared" si="35"/>
        <v>642.79999999999984</v>
      </c>
      <c r="S150" s="1657"/>
      <c r="T150" s="1657"/>
      <c r="U150" s="4397">
        <v>43070</v>
      </c>
      <c r="V150" s="4485">
        <v>43795</v>
      </c>
      <c r="W150" s="4485">
        <v>43795</v>
      </c>
      <c r="X150" s="4395">
        <v>1</v>
      </c>
      <c r="Y150" s="4399">
        <f t="shared" ref="Y150:Y167" si="38">Y149+X150</f>
        <v>830</v>
      </c>
      <c r="Z150" s="4400">
        <f t="shared" ref="Z150:Z167" si="39">P150/X150</f>
        <v>3.14</v>
      </c>
      <c r="AA150" s="4400">
        <f t="shared" ref="AA150:AA167" si="40">R150/Y150</f>
        <v>0.77445783132530099</v>
      </c>
      <c r="AB150" s="4463"/>
    </row>
    <row r="151" spans="1:28" ht="15.75">
      <c r="A151" s="4402" t="s">
        <v>10816</v>
      </c>
      <c r="B151" s="4403" t="s">
        <v>10818</v>
      </c>
      <c r="C151" s="4404" t="s">
        <v>6782</v>
      </c>
      <c r="D151" s="4405">
        <v>130</v>
      </c>
      <c r="E151" s="4404" t="s">
        <v>15659</v>
      </c>
      <c r="F151" s="4402" t="s">
        <v>15660</v>
      </c>
      <c r="G151" s="4406">
        <v>19.763000000000002</v>
      </c>
      <c r="H151" s="4402"/>
      <c r="I151" s="4402" t="s">
        <v>358</v>
      </c>
      <c r="J151" s="4406">
        <v>24.86</v>
      </c>
      <c r="K151" s="4402"/>
      <c r="L151" s="4402"/>
      <c r="M151" s="4402" t="s">
        <v>412</v>
      </c>
      <c r="N151" s="4406">
        <f t="shared" si="36"/>
        <v>5.0969999999999978</v>
      </c>
      <c r="O151" s="4406"/>
      <c r="P151" s="4406">
        <f t="shared" si="37"/>
        <v>10.193999999999996</v>
      </c>
      <c r="Q151" s="4406">
        <f t="shared" si="34"/>
        <v>326.4969999999999</v>
      </c>
      <c r="R151" s="4406">
        <f t="shared" si="35"/>
        <v>652.9939999999998</v>
      </c>
      <c r="S151" s="4402"/>
      <c r="T151" s="4402"/>
      <c r="U151" s="4407">
        <v>44136</v>
      </c>
      <c r="V151" s="4464">
        <v>43493</v>
      </c>
      <c r="W151" s="4464">
        <v>43718</v>
      </c>
      <c r="X151" s="4405">
        <v>5</v>
      </c>
      <c r="Y151" s="4409">
        <f t="shared" si="38"/>
        <v>835</v>
      </c>
      <c r="Z151" s="4410">
        <f t="shared" si="39"/>
        <v>2.0387999999999993</v>
      </c>
      <c r="AA151" s="4410">
        <f t="shared" si="40"/>
        <v>0.78202874251496979</v>
      </c>
      <c r="AB151" s="4463"/>
    </row>
    <row r="152" spans="1:28" ht="15.75">
      <c r="A152" s="4423" t="s">
        <v>10816</v>
      </c>
      <c r="B152" s="4424" t="s">
        <v>10821</v>
      </c>
      <c r="C152" s="4425" t="s">
        <v>6782</v>
      </c>
      <c r="D152" s="4426">
        <v>28</v>
      </c>
      <c r="E152" s="4425" t="s">
        <v>15659</v>
      </c>
      <c r="F152" s="4423" t="s">
        <v>10819</v>
      </c>
      <c r="G152" s="4427">
        <v>23.15</v>
      </c>
      <c r="H152" s="4423"/>
      <c r="I152" s="4423" t="s">
        <v>10820</v>
      </c>
      <c r="J152" s="4427">
        <v>31.72</v>
      </c>
      <c r="K152" s="4423"/>
      <c r="L152" s="4423"/>
      <c r="M152" s="4423" t="s">
        <v>10822</v>
      </c>
      <c r="N152" s="4427">
        <f t="shared" si="36"/>
        <v>8.57</v>
      </c>
      <c r="O152" s="4427"/>
      <c r="P152" s="4427">
        <f t="shared" si="37"/>
        <v>17.14</v>
      </c>
      <c r="Q152" s="4427">
        <f t="shared" si="34"/>
        <v>335.06699999999989</v>
      </c>
      <c r="R152" s="4427">
        <f t="shared" si="35"/>
        <v>670.13399999999979</v>
      </c>
      <c r="S152" s="4423"/>
      <c r="T152" s="4423"/>
      <c r="U152" s="4428">
        <v>44805</v>
      </c>
      <c r="V152" s="4482">
        <v>43493</v>
      </c>
      <c r="W152" s="4482">
        <v>43712</v>
      </c>
      <c r="X152" s="4426">
        <v>17</v>
      </c>
      <c r="Y152" s="4430">
        <f t="shared" si="38"/>
        <v>852</v>
      </c>
      <c r="Z152" s="4431">
        <f t="shared" si="39"/>
        <v>1.0082352941176471</v>
      </c>
      <c r="AA152" s="4431">
        <f t="shared" si="40"/>
        <v>0.7865422535211265</v>
      </c>
      <c r="AB152" s="4470" t="s">
        <v>19913</v>
      </c>
    </row>
    <row r="153" spans="1:28" ht="15.75">
      <c r="A153" s="4383" t="s">
        <v>10816</v>
      </c>
      <c r="B153" s="4384" t="s">
        <v>10826</v>
      </c>
      <c r="C153" s="4385" t="s">
        <v>6782</v>
      </c>
      <c r="D153" s="4385">
        <v>11</v>
      </c>
      <c r="E153" s="4385" t="s">
        <v>15661</v>
      </c>
      <c r="F153" s="4383" t="s">
        <v>10767</v>
      </c>
      <c r="G153" s="4386">
        <v>14.96</v>
      </c>
      <c r="H153" s="4383"/>
      <c r="I153" s="4383" t="s">
        <v>15605</v>
      </c>
      <c r="J153" s="4386">
        <v>35.86</v>
      </c>
      <c r="K153" s="4383"/>
      <c r="L153" s="4383"/>
      <c r="M153" s="4383" t="s">
        <v>553</v>
      </c>
      <c r="N153" s="4386">
        <f t="shared" si="36"/>
        <v>20.9</v>
      </c>
      <c r="O153" s="4386"/>
      <c r="P153" s="4386">
        <f t="shared" si="37"/>
        <v>41.8</v>
      </c>
      <c r="Q153" s="4386">
        <f>Q152+N153</f>
        <v>355.96699999999987</v>
      </c>
      <c r="R153" s="4386">
        <f>R152+P153</f>
        <v>711.93399999999974</v>
      </c>
      <c r="S153" s="4383"/>
      <c r="T153" s="4383"/>
      <c r="U153" s="4387">
        <v>44835</v>
      </c>
      <c r="V153" s="4471">
        <v>43556</v>
      </c>
      <c r="W153" s="4471">
        <v>43683</v>
      </c>
      <c r="X153" s="4456">
        <v>13</v>
      </c>
      <c r="Y153" s="4389">
        <f t="shared" si="38"/>
        <v>865</v>
      </c>
      <c r="Z153" s="4390">
        <f t="shared" si="39"/>
        <v>3.2153846153846151</v>
      </c>
      <c r="AA153" s="4390">
        <f t="shared" si="40"/>
        <v>0.82304508670520204</v>
      </c>
      <c r="AB153" s="4383"/>
    </row>
    <row r="154" spans="1:28" ht="15.75">
      <c r="A154" s="4392" t="s">
        <v>10823</v>
      </c>
      <c r="B154" s="4393" t="s">
        <v>10824</v>
      </c>
      <c r="C154" s="4394" t="s">
        <v>6780</v>
      </c>
      <c r="D154" s="4395">
        <v>66</v>
      </c>
      <c r="E154" s="4394"/>
      <c r="F154" s="4392" t="s">
        <v>10859</v>
      </c>
      <c r="G154" s="4396">
        <v>1.62</v>
      </c>
      <c r="H154" s="4392"/>
      <c r="I154" s="4392" t="s">
        <v>10778</v>
      </c>
      <c r="J154" s="4392">
        <v>3.85</v>
      </c>
      <c r="K154" s="4392"/>
      <c r="L154" s="4392"/>
      <c r="M154" s="4392" t="s">
        <v>516</v>
      </c>
      <c r="N154" s="4392">
        <f t="shared" si="36"/>
        <v>2.23</v>
      </c>
      <c r="O154" s="4392"/>
      <c r="P154" s="4392">
        <f t="shared" si="37"/>
        <v>4.46</v>
      </c>
      <c r="Q154" s="4392">
        <f t="shared" ref="Q154:Q156" si="41">Q153+N154</f>
        <v>358.19699999999989</v>
      </c>
      <c r="R154" s="4392">
        <f t="shared" ref="R154:R156" si="42">R153+P154</f>
        <v>716.39399999999978</v>
      </c>
      <c r="S154" s="1657"/>
      <c r="T154" s="1657"/>
      <c r="U154" s="4397">
        <v>43160</v>
      </c>
      <c r="V154" s="4485">
        <v>43545</v>
      </c>
      <c r="W154" s="4485">
        <v>43552</v>
      </c>
      <c r="X154" s="4395">
        <v>6</v>
      </c>
      <c r="Y154" s="4399">
        <f t="shared" si="38"/>
        <v>871</v>
      </c>
      <c r="Z154" s="4400">
        <f t="shared" si="39"/>
        <v>0.74333333333333329</v>
      </c>
      <c r="AA154" s="4400">
        <f t="shared" si="40"/>
        <v>0.82249598163030968</v>
      </c>
      <c r="AB154" s="4470" t="s">
        <v>15621</v>
      </c>
    </row>
    <row r="155" spans="1:28" ht="15.75">
      <c r="A155" s="4472" t="s">
        <v>10823</v>
      </c>
      <c r="B155" s="4473" t="s">
        <v>10817</v>
      </c>
      <c r="C155" s="4474" t="s">
        <v>6780</v>
      </c>
      <c r="D155" s="4475">
        <v>47</v>
      </c>
      <c r="E155" s="4474"/>
      <c r="F155" s="4472" t="s">
        <v>15952</v>
      </c>
      <c r="G155" s="4476">
        <v>0</v>
      </c>
      <c r="H155" s="4472"/>
      <c r="I155" s="4472" t="s">
        <v>273</v>
      </c>
      <c r="J155" s="4476">
        <v>1.79</v>
      </c>
      <c r="K155" s="4472"/>
      <c r="L155" s="4472"/>
      <c r="M155" s="4472" t="s">
        <v>553</v>
      </c>
      <c r="N155" s="4476">
        <f t="shared" si="36"/>
        <v>1.79</v>
      </c>
      <c r="O155" s="4476"/>
      <c r="P155" s="4476">
        <f t="shared" si="37"/>
        <v>3.58</v>
      </c>
      <c r="Q155" s="4476">
        <f t="shared" si="41"/>
        <v>359.98699999999991</v>
      </c>
      <c r="R155" s="4476">
        <f t="shared" si="42"/>
        <v>719.97399999999982</v>
      </c>
      <c r="S155" s="4472"/>
      <c r="T155" s="4472"/>
      <c r="U155" s="4477">
        <v>44044</v>
      </c>
      <c r="V155" s="4478">
        <v>43528</v>
      </c>
      <c r="W155" s="4478">
        <v>43544</v>
      </c>
      <c r="X155" s="4475">
        <v>2</v>
      </c>
      <c r="Y155" s="4444">
        <f t="shared" si="38"/>
        <v>873</v>
      </c>
      <c r="Z155" s="4445">
        <f t="shared" si="39"/>
        <v>1.79</v>
      </c>
      <c r="AA155" s="4445">
        <f t="shared" si="40"/>
        <v>0.82471248568155764</v>
      </c>
      <c r="AB155" s="4470" t="s">
        <v>15621</v>
      </c>
    </row>
    <row r="156" spans="1:28" ht="15.75">
      <c r="A156" s="4412" t="s">
        <v>10816</v>
      </c>
      <c r="B156" s="4413" t="s">
        <v>10831</v>
      </c>
      <c r="C156" s="4414" t="s">
        <v>6780</v>
      </c>
      <c r="D156" s="4415">
        <v>65</v>
      </c>
      <c r="E156" s="4414"/>
      <c r="F156" s="4412" t="s">
        <v>15647</v>
      </c>
      <c r="G156" s="4416">
        <v>0</v>
      </c>
      <c r="H156" s="4422"/>
      <c r="I156" s="4412" t="s">
        <v>207</v>
      </c>
      <c r="J156" s="4416">
        <v>3.14</v>
      </c>
      <c r="K156" s="4422"/>
      <c r="L156" s="4422"/>
      <c r="M156" s="4412" t="s">
        <v>55</v>
      </c>
      <c r="N156" s="4416">
        <f t="shared" si="36"/>
        <v>3.14</v>
      </c>
      <c r="O156" s="4422"/>
      <c r="P156" s="4416">
        <f t="shared" si="37"/>
        <v>6.28</v>
      </c>
      <c r="Q156" s="4416">
        <f t="shared" si="41"/>
        <v>363.1269999999999</v>
      </c>
      <c r="R156" s="4416">
        <f t="shared" si="42"/>
        <v>726.25399999999979</v>
      </c>
      <c r="S156" s="4412"/>
      <c r="T156" s="4412"/>
      <c r="U156" s="4417">
        <v>42948</v>
      </c>
      <c r="V156" s="4418">
        <v>43501</v>
      </c>
      <c r="W156" s="4418">
        <v>43517</v>
      </c>
      <c r="X156" s="4419">
        <v>5</v>
      </c>
      <c r="Y156" s="4419">
        <f t="shared" si="38"/>
        <v>878</v>
      </c>
      <c r="Z156" s="4420">
        <f t="shared" si="39"/>
        <v>1.256</v>
      </c>
      <c r="AA156" s="4420">
        <f t="shared" si="40"/>
        <v>0.82716856492027313</v>
      </c>
      <c r="AB156" s="4470" t="s">
        <v>19914</v>
      </c>
    </row>
    <row r="157" spans="1:28" ht="15.75">
      <c r="A157" s="4412" t="s">
        <v>10816</v>
      </c>
      <c r="B157" s="4413" t="s">
        <v>10831</v>
      </c>
      <c r="C157" s="4414" t="s">
        <v>6780</v>
      </c>
      <c r="D157" s="4415">
        <v>21</v>
      </c>
      <c r="E157" s="4414" t="s">
        <v>15636</v>
      </c>
      <c r="F157" s="4412" t="s">
        <v>4941</v>
      </c>
      <c r="G157" s="4416">
        <v>2.58</v>
      </c>
      <c r="H157" s="4422"/>
      <c r="I157" s="4412" t="s">
        <v>129</v>
      </c>
      <c r="J157" s="4416">
        <v>4.45</v>
      </c>
      <c r="K157" s="4422"/>
      <c r="L157" s="4422"/>
      <c r="M157" s="4412" t="s">
        <v>744</v>
      </c>
      <c r="N157" s="4416">
        <f t="shared" si="36"/>
        <v>1.87</v>
      </c>
      <c r="O157" s="4422"/>
      <c r="P157" s="4416">
        <f t="shared" si="37"/>
        <v>3.74</v>
      </c>
      <c r="Q157" s="4416">
        <f>Q156+N157</f>
        <v>364.9969999999999</v>
      </c>
      <c r="R157" s="4416">
        <f>R156+P157</f>
        <v>729.9939999999998</v>
      </c>
      <c r="S157" s="4422"/>
      <c r="T157" s="4422"/>
      <c r="U157" s="4481">
        <v>43374</v>
      </c>
      <c r="V157" s="4418">
        <v>43493</v>
      </c>
      <c r="W157" s="4418">
        <v>43496</v>
      </c>
      <c r="X157" s="4462">
        <v>2</v>
      </c>
      <c r="Y157" s="4419">
        <f t="shared" si="38"/>
        <v>880</v>
      </c>
      <c r="Z157" s="4420">
        <f t="shared" si="39"/>
        <v>1.87</v>
      </c>
      <c r="AA157" s="4420">
        <f t="shared" si="40"/>
        <v>0.82953863636363612</v>
      </c>
      <c r="AB157" s="4470" t="s">
        <v>19915</v>
      </c>
    </row>
    <row r="158" spans="1:28" ht="15.75">
      <c r="A158" s="4423" t="s">
        <v>10816</v>
      </c>
      <c r="B158" s="4424" t="s">
        <v>10821</v>
      </c>
      <c r="C158" s="4425" t="s">
        <v>6782</v>
      </c>
      <c r="D158" s="4426">
        <v>28</v>
      </c>
      <c r="E158" s="4425" t="s">
        <v>15659</v>
      </c>
      <c r="F158" s="4423" t="s">
        <v>10819</v>
      </c>
      <c r="G158" s="4427">
        <v>23.15</v>
      </c>
      <c r="H158" s="4423"/>
      <c r="I158" s="4423" t="s">
        <v>10820</v>
      </c>
      <c r="J158" s="4427">
        <v>31.72</v>
      </c>
      <c r="K158" s="4423"/>
      <c r="L158" s="4423"/>
      <c r="M158" s="4423" t="s">
        <v>10822</v>
      </c>
      <c r="N158" s="4427">
        <f>J158-G158</f>
        <v>8.57</v>
      </c>
      <c r="O158" s="4427"/>
      <c r="P158" s="4427">
        <f>N158*2</f>
        <v>17.14</v>
      </c>
      <c r="Q158" s="4427">
        <f>Q225+N158</f>
        <v>311.02000000000004</v>
      </c>
      <c r="R158" s="4427">
        <f>R225+P158</f>
        <v>622.04000000000008</v>
      </c>
      <c r="S158" s="1658"/>
      <c r="T158" s="1658"/>
      <c r="U158" s="4428">
        <v>42916</v>
      </c>
      <c r="V158" s="4429">
        <v>43689</v>
      </c>
      <c r="W158" s="4429">
        <v>43712</v>
      </c>
      <c r="X158" s="4510">
        <v>14</v>
      </c>
      <c r="Y158" s="4430">
        <f t="shared" si="38"/>
        <v>894</v>
      </c>
      <c r="Z158" s="4431">
        <f t="shared" si="39"/>
        <v>1.2242857142857144</v>
      </c>
      <c r="AA158" s="4431">
        <f t="shared" si="40"/>
        <v>0.69579418344519028</v>
      </c>
      <c r="AB158" s="4470" t="s">
        <v>20750</v>
      </c>
    </row>
    <row r="159" spans="1:28" ht="15.75">
      <c r="A159" s="4383" t="s">
        <v>10816</v>
      </c>
      <c r="B159" s="4384" t="s">
        <v>10826</v>
      </c>
      <c r="C159" s="4385" t="s">
        <v>6780</v>
      </c>
      <c r="D159" s="4385">
        <v>135</v>
      </c>
      <c r="E159" s="4385" t="s">
        <v>15636</v>
      </c>
      <c r="F159" s="4383" t="s">
        <v>15650</v>
      </c>
      <c r="G159" s="4386">
        <v>5.92</v>
      </c>
      <c r="H159" s="4383"/>
      <c r="I159" s="4383" t="s">
        <v>20751</v>
      </c>
      <c r="J159" s="4386">
        <v>8.68</v>
      </c>
      <c r="K159" s="4383"/>
      <c r="L159" s="4383"/>
      <c r="M159" s="4383" t="s">
        <v>810</v>
      </c>
      <c r="N159" s="4386">
        <f t="shared" ref="N159:N178" si="43">J159-G159</f>
        <v>2.76</v>
      </c>
      <c r="O159" s="4386"/>
      <c r="P159" s="4386">
        <f t="shared" ref="P159:P178" si="44">N159*2</f>
        <v>5.52</v>
      </c>
      <c r="Q159" s="4386">
        <f t="shared" ref="Q159" si="45">Q158+N159</f>
        <v>313.78000000000003</v>
      </c>
      <c r="R159" s="4386">
        <f t="shared" ref="R159" si="46">R158+P159</f>
        <v>627.56000000000006</v>
      </c>
      <c r="S159" s="4383"/>
      <c r="T159" s="4383"/>
      <c r="U159" s="4387">
        <v>45017</v>
      </c>
      <c r="V159" s="4471">
        <v>42478</v>
      </c>
      <c r="W159" s="4471">
        <v>42544</v>
      </c>
      <c r="X159" s="4456">
        <v>3</v>
      </c>
      <c r="Y159" s="4389">
        <f t="shared" si="38"/>
        <v>897</v>
      </c>
      <c r="Z159" s="4390">
        <f t="shared" si="39"/>
        <v>1.8399999999999999</v>
      </c>
      <c r="AA159" s="4390">
        <f t="shared" si="40"/>
        <v>0.69962095875139363</v>
      </c>
      <c r="AB159" s="4470" t="s">
        <v>20752</v>
      </c>
    </row>
    <row r="160" spans="1:28" ht="15.75">
      <c r="A160" s="4423" t="s">
        <v>10816</v>
      </c>
      <c r="B160" s="4424" t="s">
        <v>10821</v>
      </c>
      <c r="C160" s="4425" t="s">
        <v>6781</v>
      </c>
      <c r="D160" s="4426">
        <v>76</v>
      </c>
      <c r="E160" s="4425" t="s">
        <v>15634</v>
      </c>
      <c r="F160" s="4423" t="s">
        <v>10777</v>
      </c>
      <c r="G160" s="4427">
        <v>0</v>
      </c>
      <c r="H160" s="4423"/>
      <c r="I160" s="4423" t="s">
        <v>10822</v>
      </c>
      <c r="J160" s="4427">
        <v>17.440000000000001</v>
      </c>
      <c r="K160" s="4423"/>
      <c r="L160" s="4423"/>
      <c r="M160" s="4423" t="s">
        <v>803</v>
      </c>
      <c r="N160" s="4427">
        <f t="shared" si="43"/>
        <v>17.440000000000001</v>
      </c>
      <c r="O160" s="4427"/>
      <c r="P160" s="4427">
        <f t="shared" si="44"/>
        <v>34.880000000000003</v>
      </c>
      <c r="Q160" s="4427">
        <v>5.96</v>
      </c>
      <c r="R160" s="4427">
        <v>11.92</v>
      </c>
      <c r="S160" s="4423"/>
      <c r="T160" s="4423"/>
      <c r="U160" s="4428">
        <v>44470</v>
      </c>
      <c r="V160" s="4482">
        <v>42985</v>
      </c>
      <c r="W160" s="4482">
        <v>43055</v>
      </c>
      <c r="X160" s="4426">
        <v>17</v>
      </c>
      <c r="Y160" s="4430">
        <f t="shared" si="38"/>
        <v>914</v>
      </c>
      <c r="Z160" s="4431">
        <f t="shared" si="39"/>
        <v>2.0517647058823529</v>
      </c>
      <c r="AA160" s="4431">
        <f t="shared" si="40"/>
        <v>1.3041575492341357E-2</v>
      </c>
      <c r="AB160" s="4470" t="s">
        <v>20753</v>
      </c>
    </row>
    <row r="161" spans="1:29" ht="15.75">
      <c r="A161" s="4472" t="s">
        <v>10823</v>
      </c>
      <c r="B161" s="4473" t="s">
        <v>10817</v>
      </c>
      <c r="C161" s="4474" t="s">
        <v>6780</v>
      </c>
      <c r="D161" s="4475">
        <v>47</v>
      </c>
      <c r="E161" s="4474"/>
      <c r="F161" s="4472" t="s">
        <v>15952</v>
      </c>
      <c r="G161" s="4476">
        <v>0</v>
      </c>
      <c r="H161" s="4472"/>
      <c r="I161" s="4472" t="s">
        <v>273</v>
      </c>
      <c r="J161" s="4476">
        <v>1.79</v>
      </c>
      <c r="K161" s="4472"/>
      <c r="L161" s="4472"/>
      <c r="M161" s="4472" t="s">
        <v>553</v>
      </c>
      <c r="N161" s="4476">
        <f t="shared" si="43"/>
        <v>1.79</v>
      </c>
      <c r="O161" s="4476"/>
      <c r="P161" s="4476">
        <f t="shared" si="44"/>
        <v>3.58</v>
      </c>
      <c r="Q161" s="4476">
        <f t="shared" ref="Q161:Q166" si="47">Q160+N161</f>
        <v>7.75</v>
      </c>
      <c r="R161" s="4476">
        <f t="shared" ref="R161:R166" si="48">R160+P161</f>
        <v>15.5</v>
      </c>
      <c r="S161" s="4472"/>
      <c r="T161" s="4472"/>
      <c r="U161" s="4477">
        <v>44044</v>
      </c>
      <c r="V161" s="4478">
        <v>43538</v>
      </c>
      <c r="W161" s="4478">
        <v>43541</v>
      </c>
      <c r="X161" s="4475">
        <v>2</v>
      </c>
      <c r="Y161" s="4444">
        <f t="shared" si="38"/>
        <v>916</v>
      </c>
      <c r="Z161" s="4445">
        <f t="shared" si="39"/>
        <v>1.79</v>
      </c>
      <c r="AA161" s="4445">
        <f t="shared" si="40"/>
        <v>1.6921397379912665E-2</v>
      </c>
      <c r="AB161" s="4470" t="s">
        <v>20754</v>
      </c>
    </row>
    <row r="162" spans="1:29" ht="15.75">
      <c r="A162" s="4412" t="s">
        <v>10816</v>
      </c>
      <c r="B162" s="4413" t="s">
        <v>10831</v>
      </c>
      <c r="C162" s="4414" t="s">
        <v>6780</v>
      </c>
      <c r="D162" s="4415">
        <v>63</v>
      </c>
      <c r="E162" s="4414" t="s">
        <v>15636</v>
      </c>
      <c r="F162" s="4412" t="s">
        <v>15780</v>
      </c>
      <c r="G162" s="4416">
        <v>4.2699999999999996</v>
      </c>
      <c r="H162" s="4412"/>
      <c r="I162" s="4412" t="s">
        <v>744</v>
      </c>
      <c r="J162" s="4412">
        <v>5.22</v>
      </c>
      <c r="K162" s="4412"/>
      <c r="L162" s="4412"/>
      <c r="M162" s="4412" t="s">
        <v>1665</v>
      </c>
      <c r="N162" s="4412">
        <f t="shared" si="43"/>
        <v>0.95000000000000018</v>
      </c>
      <c r="O162" s="4412"/>
      <c r="P162" s="4416">
        <f t="shared" si="44"/>
        <v>1.9000000000000004</v>
      </c>
      <c r="Q162" s="4416">
        <f t="shared" si="47"/>
        <v>8.6999999999999993</v>
      </c>
      <c r="R162" s="4416">
        <f t="shared" si="48"/>
        <v>17.399999999999999</v>
      </c>
      <c r="S162" s="4412"/>
      <c r="T162" s="4412"/>
      <c r="U162" s="4481">
        <v>43586</v>
      </c>
      <c r="V162" s="4465">
        <v>43608</v>
      </c>
      <c r="W162" s="4465">
        <v>43608</v>
      </c>
      <c r="X162" s="4415">
        <v>0.1</v>
      </c>
      <c r="Y162" s="4511">
        <f t="shared" si="38"/>
        <v>916.1</v>
      </c>
      <c r="Z162" s="4512">
        <f t="shared" si="39"/>
        <v>19.000000000000004</v>
      </c>
      <c r="AA162" s="4512">
        <f t="shared" si="40"/>
        <v>1.8993559655059489E-2</v>
      </c>
      <c r="AB162" s="4470" t="s">
        <v>20755</v>
      </c>
      <c r="AC162" s="3917" t="s">
        <v>20756</v>
      </c>
    </row>
    <row r="163" spans="1:29" ht="15.75">
      <c r="A163" s="4412" t="s">
        <v>10816</v>
      </c>
      <c r="B163" s="4413" t="s">
        <v>10831</v>
      </c>
      <c r="C163" s="4414" t="s">
        <v>6781</v>
      </c>
      <c r="D163" s="4415">
        <v>76</v>
      </c>
      <c r="E163" s="4414" t="s">
        <v>15689</v>
      </c>
      <c r="F163" s="4412" t="s">
        <v>1738</v>
      </c>
      <c r="G163" s="4416">
        <v>26.38</v>
      </c>
      <c r="H163" s="4412"/>
      <c r="I163" s="4412" t="s">
        <v>553</v>
      </c>
      <c r="J163" s="4412">
        <v>28.86</v>
      </c>
      <c r="K163" s="4412"/>
      <c r="L163" s="4412"/>
      <c r="M163" s="4412" t="s">
        <v>10771</v>
      </c>
      <c r="N163" s="4416">
        <f t="shared" si="43"/>
        <v>2.4800000000000004</v>
      </c>
      <c r="O163" s="4416"/>
      <c r="P163" s="4416">
        <f t="shared" si="44"/>
        <v>4.9600000000000009</v>
      </c>
      <c r="Q163" s="4416">
        <f t="shared" si="47"/>
        <v>11.18</v>
      </c>
      <c r="R163" s="4416">
        <f t="shared" si="48"/>
        <v>22.36</v>
      </c>
      <c r="S163" s="4412"/>
      <c r="T163" s="4412"/>
      <c r="U163" s="4481">
        <v>43617</v>
      </c>
      <c r="V163" s="4465">
        <v>43315</v>
      </c>
      <c r="W163" s="4465">
        <v>43315</v>
      </c>
      <c r="X163" s="4415">
        <v>0.1</v>
      </c>
      <c r="Y163" s="4511">
        <f t="shared" si="38"/>
        <v>916.2</v>
      </c>
      <c r="Z163" s="4512">
        <f t="shared" si="39"/>
        <v>49.600000000000009</v>
      </c>
      <c r="AA163" s="4512">
        <f t="shared" si="40"/>
        <v>2.4405151713599648E-2</v>
      </c>
      <c r="AB163" s="4470" t="s">
        <v>20757</v>
      </c>
      <c r="AC163" s="3917" t="s">
        <v>20756</v>
      </c>
    </row>
    <row r="164" spans="1:29" ht="15.75">
      <c r="A164" s="4423" t="s">
        <v>10816</v>
      </c>
      <c r="B164" s="4424" t="s">
        <v>10821</v>
      </c>
      <c r="C164" s="4425" t="s">
        <v>6781</v>
      </c>
      <c r="D164" s="4426">
        <v>123</v>
      </c>
      <c r="E164" s="4425" t="s">
        <v>15636</v>
      </c>
      <c r="F164" s="4423" t="s">
        <v>15698</v>
      </c>
      <c r="G164" s="4427">
        <v>4.82</v>
      </c>
      <c r="H164" s="4423"/>
      <c r="I164" s="4423" t="s">
        <v>517</v>
      </c>
      <c r="J164" s="4427">
        <v>8.2899999999999991</v>
      </c>
      <c r="K164" s="4423"/>
      <c r="L164" s="4423"/>
      <c r="M164" s="4423" t="s">
        <v>1738</v>
      </c>
      <c r="N164" s="4427">
        <f t="shared" si="43"/>
        <v>3.4699999999999989</v>
      </c>
      <c r="O164" s="4427"/>
      <c r="P164" s="4427">
        <f t="shared" si="44"/>
        <v>6.9399999999999977</v>
      </c>
      <c r="Q164" s="4427">
        <f t="shared" si="47"/>
        <v>14.649999999999999</v>
      </c>
      <c r="R164" s="4427">
        <f t="shared" si="48"/>
        <v>29.299999999999997</v>
      </c>
      <c r="S164" s="4423"/>
      <c r="T164" s="4423"/>
      <c r="U164" s="4428">
        <v>44652</v>
      </c>
      <c r="V164" s="4482">
        <v>43223</v>
      </c>
      <c r="W164" s="4482">
        <v>43231</v>
      </c>
      <c r="X164" s="4426">
        <v>5</v>
      </c>
      <c r="Y164" s="4430">
        <f t="shared" si="38"/>
        <v>921.2</v>
      </c>
      <c r="Z164" s="4431">
        <f t="shared" si="39"/>
        <v>1.3879999999999995</v>
      </c>
      <c r="AA164" s="4431">
        <f t="shared" si="40"/>
        <v>3.1806339557099432E-2</v>
      </c>
      <c r="AB164" s="4470" t="s">
        <v>20758</v>
      </c>
    </row>
    <row r="165" spans="1:29" ht="15.75">
      <c r="A165" s="4392" t="s">
        <v>10816</v>
      </c>
      <c r="B165" s="4393" t="s">
        <v>10824</v>
      </c>
      <c r="C165" s="4394" t="s">
        <v>6782</v>
      </c>
      <c r="D165" s="4395">
        <v>59</v>
      </c>
      <c r="E165" s="4394" t="s">
        <v>15659</v>
      </c>
      <c r="F165" s="4392" t="s">
        <v>10783</v>
      </c>
      <c r="G165" s="4396">
        <v>7.27</v>
      </c>
      <c r="H165" s="4392"/>
      <c r="I165" s="4392" t="s">
        <v>10768</v>
      </c>
      <c r="J165" s="4396">
        <v>12.15</v>
      </c>
      <c r="K165" s="4392"/>
      <c r="L165" s="4392"/>
      <c r="M165" s="4392" t="s">
        <v>208</v>
      </c>
      <c r="N165" s="4396">
        <f t="shared" si="43"/>
        <v>4.8800000000000008</v>
      </c>
      <c r="O165" s="4392"/>
      <c r="P165" s="4396">
        <f t="shared" si="44"/>
        <v>9.7600000000000016</v>
      </c>
      <c r="Q165" s="4396">
        <f t="shared" si="47"/>
        <v>19.53</v>
      </c>
      <c r="R165" s="4396">
        <f t="shared" si="48"/>
        <v>39.06</v>
      </c>
      <c r="S165" s="1657"/>
      <c r="T165" s="1657"/>
      <c r="U165" s="4397">
        <v>42614</v>
      </c>
      <c r="V165" s="4398">
        <v>42570</v>
      </c>
      <c r="W165" s="4398">
        <v>42578</v>
      </c>
      <c r="X165" s="4461">
        <v>3</v>
      </c>
      <c r="Y165" s="4399">
        <f t="shared" si="38"/>
        <v>924.2</v>
      </c>
      <c r="Z165" s="4400">
        <f t="shared" si="39"/>
        <v>3.2533333333333339</v>
      </c>
      <c r="AA165" s="4400">
        <f t="shared" si="40"/>
        <v>4.2263579311837267E-2</v>
      </c>
      <c r="AB165" s="4460" t="s">
        <v>20759</v>
      </c>
    </row>
    <row r="166" spans="1:29" ht="15.75">
      <c r="A166" s="4392" t="s">
        <v>10816</v>
      </c>
      <c r="B166" s="4393" t="s">
        <v>10824</v>
      </c>
      <c r="C166" s="4394" t="s">
        <v>6782</v>
      </c>
      <c r="D166" s="4395">
        <v>182</v>
      </c>
      <c r="E166" s="4394" t="s">
        <v>15636</v>
      </c>
      <c r="F166" s="4392" t="s">
        <v>720</v>
      </c>
      <c r="G166" s="4396">
        <v>5.81</v>
      </c>
      <c r="H166" s="4392"/>
      <c r="I166" s="4392" t="s">
        <v>564</v>
      </c>
      <c r="J166" s="4392">
        <v>9.5399999999999991</v>
      </c>
      <c r="K166" s="4392"/>
      <c r="L166" s="4392"/>
      <c r="M166" s="4392" t="s">
        <v>10768</v>
      </c>
      <c r="N166" s="4396">
        <f t="shared" si="43"/>
        <v>3.7299999999999995</v>
      </c>
      <c r="O166" s="4392"/>
      <c r="P166" s="4396">
        <f t="shared" si="44"/>
        <v>7.4599999999999991</v>
      </c>
      <c r="Q166" s="4396">
        <f t="shared" si="47"/>
        <v>23.26</v>
      </c>
      <c r="R166" s="4396">
        <f t="shared" si="48"/>
        <v>46.52</v>
      </c>
      <c r="S166" s="1657"/>
      <c r="T166" s="1657"/>
      <c r="U166" s="4397">
        <v>42675</v>
      </c>
      <c r="V166" s="4398">
        <v>42548</v>
      </c>
      <c r="W166" s="4398">
        <v>42577</v>
      </c>
      <c r="X166" s="4461">
        <v>10</v>
      </c>
      <c r="Y166" s="4399">
        <f t="shared" si="38"/>
        <v>934.2</v>
      </c>
      <c r="Z166" s="4400">
        <f t="shared" si="39"/>
        <v>0.74599999999999989</v>
      </c>
      <c r="AA166" s="4400">
        <f t="shared" si="40"/>
        <v>4.9796617426675231E-2</v>
      </c>
      <c r="AB166" s="4460" t="s">
        <v>20759</v>
      </c>
    </row>
    <row r="167" spans="1:29" ht="15.75">
      <c r="A167" s="4412" t="s">
        <v>10816</v>
      </c>
      <c r="B167" s="4413" t="s">
        <v>10831</v>
      </c>
      <c r="C167" s="4414" t="s">
        <v>6780</v>
      </c>
      <c r="D167" s="4415">
        <v>21</v>
      </c>
      <c r="E167" s="4414" t="s">
        <v>15636</v>
      </c>
      <c r="F167" s="4412" t="s">
        <v>4941</v>
      </c>
      <c r="G167" s="4416">
        <v>2.58</v>
      </c>
      <c r="H167" s="4422"/>
      <c r="I167" s="4412" t="s">
        <v>129</v>
      </c>
      <c r="J167" s="4416">
        <v>4.12</v>
      </c>
      <c r="K167" s="4422"/>
      <c r="L167" s="4422"/>
      <c r="M167" s="4412" t="s">
        <v>744</v>
      </c>
      <c r="N167" s="4416">
        <f t="shared" si="43"/>
        <v>1.54</v>
      </c>
      <c r="O167" s="4422"/>
      <c r="P167" s="4416">
        <f t="shared" si="44"/>
        <v>3.08</v>
      </c>
      <c r="Q167" s="4416">
        <f>Q166+N167</f>
        <v>24.8</v>
      </c>
      <c r="R167" s="4416">
        <f>R166+P167</f>
        <v>49.6</v>
      </c>
      <c r="S167" s="4422"/>
      <c r="T167" s="4422"/>
      <c r="U167" s="4481">
        <v>43374</v>
      </c>
      <c r="V167" s="4418">
        <v>43448</v>
      </c>
      <c r="W167" s="4418">
        <v>43496</v>
      </c>
      <c r="X167" s="4462">
        <v>5</v>
      </c>
      <c r="Y167" s="4419">
        <f t="shared" si="38"/>
        <v>939.2</v>
      </c>
      <c r="Z167" s="4420">
        <f t="shared" si="39"/>
        <v>0.61599999999999999</v>
      </c>
      <c r="AA167" s="4420">
        <f t="shared" si="40"/>
        <v>5.2810902896081771E-2</v>
      </c>
      <c r="AB167" s="4460" t="s">
        <v>20760</v>
      </c>
    </row>
    <row r="168" spans="1:29" ht="15.75">
      <c r="A168" s="4412" t="s">
        <v>10816</v>
      </c>
      <c r="B168" s="4413" t="s">
        <v>10831</v>
      </c>
      <c r="C168" s="4414" t="s">
        <v>6781</v>
      </c>
      <c r="D168" s="4415">
        <v>76</v>
      </c>
      <c r="E168" s="4414" t="s">
        <v>15689</v>
      </c>
      <c r="F168" s="4412" t="s">
        <v>1738</v>
      </c>
      <c r="G168" s="4416">
        <v>32.020000000000003</v>
      </c>
      <c r="H168" s="4412"/>
      <c r="I168" s="4412" t="s">
        <v>553</v>
      </c>
      <c r="J168" s="4412">
        <v>34.14</v>
      </c>
      <c r="K168" s="4412"/>
      <c r="L168" s="4412"/>
      <c r="M168" s="4412" t="s">
        <v>10771</v>
      </c>
      <c r="N168" s="4416">
        <f t="shared" si="43"/>
        <v>2.1199999999999974</v>
      </c>
      <c r="O168" s="4416"/>
      <c r="P168" s="4416">
        <f t="shared" si="44"/>
        <v>4.2399999999999949</v>
      </c>
      <c r="Q168" s="4416">
        <f t="shared" ref="Q168:Q177" si="49">Q167+N168</f>
        <v>26.919999999999998</v>
      </c>
      <c r="R168" s="4416">
        <f t="shared" ref="R168:R177" si="50">R167+P168</f>
        <v>53.839999999999996</v>
      </c>
      <c r="S168" s="4412"/>
      <c r="T168" s="4412"/>
      <c r="U168" s="4481">
        <v>43617</v>
      </c>
      <c r="V168" s="4465"/>
      <c r="W168" s="4465"/>
      <c r="X168" s="4415"/>
      <c r="Y168" s="4511"/>
      <c r="Z168" s="4512"/>
      <c r="AA168" s="4512"/>
      <c r="AB168" s="4470" t="s">
        <v>20761</v>
      </c>
      <c r="AC168" s="3917" t="s">
        <v>20756</v>
      </c>
    </row>
    <row r="169" spans="1:29" ht="15.75">
      <c r="A169" s="4383" t="s">
        <v>10816</v>
      </c>
      <c r="B169" s="4384" t="s">
        <v>10826</v>
      </c>
      <c r="C169" s="4385" t="s">
        <v>6780</v>
      </c>
      <c r="D169" s="4456">
        <v>50</v>
      </c>
      <c r="E169" s="4385"/>
      <c r="F169" s="4383" t="s">
        <v>15685</v>
      </c>
      <c r="G169" s="4386">
        <v>0.89</v>
      </c>
      <c r="H169" s="4383"/>
      <c r="I169" s="4383" t="s">
        <v>1738</v>
      </c>
      <c r="J169" s="4383">
        <v>2</v>
      </c>
      <c r="K169" s="4383"/>
      <c r="L169" s="4383"/>
      <c r="M169" s="4383" t="s">
        <v>383</v>
      </c>
      <c r="N169" s="4386">
        <f t="shared" si="43"/>
        <v>1.1099999999999999</v>
      </c>
      <c r="O169" s="4383"/>
      <c r="P169" s="4386">
        <f t="shared" si="44"/>
        <v>2.2199999999999998</v>
      </c>
      <c r="Q169" s="4386">
        <f t="shared" si="49"/>
        <v>28.029999999999998</v>
      </c>
      <c r="R169" s="4386">
        <f t="shared" si="50"/>
        <v>56.059999999999995</v>
      </c>
      <c r="S169" s="1659"/>
      <c r="T169" s="1659"/>
      <c r="U169" s="4387">
        <v>44713</v>
      </c>
      <c r="V169" s="4388"/>
      <c r="W169" s="4388"/>
      <c r="X169" s="4433"/>
      <c r="Y169" s="4389"/>
      <c r="Z169" s="4390"/>
      <c r="AA169" s="4390"/>
      <c r="AB169" s="4460" t="s">
        <v>20762</v>
      </c>
    </row>
    <row r="170" spans="1:29" ht="15.75">
      <c r="A170" s="4392" t="s">
        <v>10823</v>
      </c>
      <c r="B170" s="4393" t="s">
        <v>10824</v>
      </c>
      <c r="C170" s="4394" t="s">
        <v>6780</v>
      </c>
      <c r="D170" s="4395">
        <v>236</v>
      </c>
      <c r="E170" s="4394"/>
      <c r="F170" s="4392" t="s">
        <v>10791</v>
      </c>
      <c r="G170" s="4396">
        <v>2.06</v>
      </c>
      <c r="H170" s="4392"/>
      <c r="I170" s="4392" t="s">
        <v>412</v>
      </c>
      <c r="J170" s="4392">
        <v>3.31</v>
      </c>
      <c r="K170" s="4392"/>
      <c r="L170" s="4392"/>
      <c r="M170" s="4392" t="s">
        <v>10772</v>
      </c>
      <c r="N170" s="4392">
        <f t="shared" si="43"/>
        <v>1.25</v>
      </c>
      <c r="O170" s="4392"/>
      <c r="P170" s="4392">
        <f t="shared" si="44"/>
        <v>2.5</v>
      </c>
      <c r="Q170" s="4392">
        <f t="shared" si="49"/>
        <v>29.279999999999998</v>
      </c>
      <c r="R170" s="4392">
        <f t="shared" si="50"/>
        <v>58.559999999999995</v>
      </c>
      <c r="S170" s="1657"/>
      <c r="T170" s="1657"/>
      <c r="U170" s="4397">
        <v>43070</v>
      </c>
      <c r="V170" s="4485">
        <v>43207</v>
      </c>
      <c r="W170" s="4485">
        <v>43209</v>
      </c>
      <c r="X170" s="4395">
        <v>3</v>
      </c>
      <c r="Y170" s="4399">
        <f t="shared" ref="Y170" si="51">Y169+X170</f>
        <v>3</v>
      </c>
      <c r="Z170" s="4400">
        <f t="shared" ref="Z170" si="52">P170/X170</f>
        <v>0.83333333333333337</v>
      </c>
      <c r="AA170" s="4400">
        <f t="shared" ref="AA170" si="53">R170/Y170</f>
        <v>19.52</v>
      </c>
      <c r="AB170" s="4460" t="s">
        <v>20762</v>
      </c>
    </row>
    <row r="171" spans="1:29" ht="15.75">
      <c r="A171" s="4472" t="s">
        <v>10816</v>
      </c>
      <c r="B171" s="4473" t="s">
        <v>10817</v>
      </c>
      <c r="C171" s="4474" t="s">
        <v>6782</v>
      </c>
      <c r="D171" s="4475">
        <v>11</v>
      </c>
      <c r="E171" s="4474" t="s">
        <v>15689</v>
      </c>
      <c r="F171" s="4472" t="s">
        <v>10767</v>
      </c>
      <c r="G171" s="4476">
        <v>19.600000000000001</v>
      </c>
      <c r="H171" s="4472"/>
      <c r="I171" s="4472" t="s">
        <v>553</v>
      </c>
      <c r="J171" s="4476">
        <v>21.48</v>
      </c>
      <c r="K171" s="4472"/>
      <c r="L171" s="4472"/>
      <c r="M171" s="4472" t="s">
        <v>8359</v>
      </c>
      <c r="N171" s="4476">
        <f t="shared" si="43"/>
        <v>1.879999999999999</v>
      </c>
      <c r="O171" s="4476"/>
      <c r="P171" s="4476">
        <f t="shared" si="44"/>
        <v>3.759999999999998</v>
      </c>
      <c r="Q171" s="4476">
        <f t="shared" si="49"/>
        <v>31.159999999999997</v>
      </c>
      <c r="R171" s="4476">
        <f t="shared" si="50"/>
        <v>62.319999999999993</v>
      </c>
      <c r="S171" s="4472"/>
      <c r="T171" s="4472"/>
      <c r="U171" s="4477">
        <v>43922</v>
      </c>
      <c r="V171" s="4478">
        <v>43307</v>
      </c>
      <c r="W171" s="4478">
        <v>43311</v>
      </c>
      <c r="X171" s="4475">
        <v>3</v>
      </c>
      <c r="Y171" s="4472"/>
      <c r="Z171" s="4472"/>
      <c r="AA171" s="4472"/>
      <c r="AB171" s="4470" t="s">
        <v>20763</v>
      </c>
    </row>
    <row r="172" spans="1:29" ht="15.75">
      <c r="A172" s="4412" t="s">
        <v>10816</v>
      </c>
      <c r="B172" s="4413" t="s">
        <v>10831</v>
      </c>
      <c r="C172" s="4414" t="s">
        <v>6780</v>
      </c>
      <c r="D172" s="4415">
        <v>488</v>
      </c>
      <c r="E172" s="4414" t="s">
        <v>15636</v>
      </c>
      <c r="F172" s="4412" t="s">
        <v>10912</v>
      </c>
      <c r="G172" s="4416">
        <v>4.74</v>
      </c>
      <c r="H172" s="4412"/>
      <c r="I172" s="4412" t="s">
        <v>10769</v>
      </c>
      <c r="J172" s="4416">
        <v>5.85</v>
      </c>
      <c r="K172" s="4412"/>
      <c r="L172" s="4412"/>
      <c r="M172" s="4412" t="s">
        <v>15605</v>
      </c>
      <c r="N172" s="4416">
        <f t="shared" si="43"/>
        <v>1.1099999999999994</v>
      </c>
      <c r="O172" s="4412"/>
      <c r="P172" s="4416">
        <f t="shared" si="44"/>
        <v>2.2199999999999989</v>
      </c>
      <c r="Q172" s="4416">
        <f t="shared" si="49"/>
        <v>32.269999999999996</v>
      </c>
      <c r="R172" s="4416">
        <f t="shared" si="50"/>
        <v>64.539999999999992</v>
      </c>
      <c r="S172" s="4412"/>
      <c r="T172" s="4412"/>
      <c r="U172" s="4481">
        <v>43466</v>
      </c>
      <c r="V172" s="4465">
        <v>43270</v>
      </c>
      <c r="W172" s="4465">
        <v>43270</v>
      </c>
      <c r="X172" s="4415">
        <v>1</v>
      </c>
      <c r="Y172" s="4412"/>
      <c r="Z172" s="4412"/>
      <c r="AA172" s="4412"/>
      <c r="AB172" s="4470" t="s">
        <v>20764</v>
      </c>
    </row>
    <row r="173" spans="1:29" ht="15.75">
      <c r="A173" s="4472" t="s">
        <v>10816</v>
      </c>
      <c r="B173" s="4473" t="s">
        <v>10817</v>
      </c>
      <c r="C173" s="4474" t="s">
        <v>6782</v>
      </c>
      <c r="D173" s="4475">
        <v>188</v>
      </c>
      <c r="E173" s="4474" t="s">
        <v>15634</v>
      </c>
      <c r="F173" s="4472" t="s">
        <v>785</v>
      </c>
      <c r="G173" s="4476">
        <v>0</v>
      </c>
      <c r="H173" s="4472"/>
      <c r="I173" s="4472" t="s">
        <v>553</v>
      </c>
      <c r="J173" s="4476">
        <v>3.36</v>
      </c>
      <c r="K173" s="4472"/>
      <c r="L173" s="4472"/>
      <c r="M173" s="4472" t="s">
        <v>10839</v>
      </c>
      <c r="N173" s="4476">
        <f t="shared" si="43"/>
        <v>3.36</v>
      </c>
      <c r="O173" s="4476"/>
      <c r="P173" s="4476">
        <f t="shared" si="44"/>
        <v>6.72</v>
      </c>
      <c r="Q173" s="4476">
        <f t="shared" si="49"/>
        <v>35.629999999999995</v>
      </c>
      <c r="R173" s="4476">
        <f t="shared" si="50"/>
        <v>71.259999999999991</v>
      </c>
      <c r="S173" s="4472"/>
      <c r="T173" s="4472"/>
      <c r="U173" s="4477">
        <v>43800</v>
      </c>
      <c r="V173" s="4472"/>
      <c r="W173" s="4472"/>
      <c r="X173" s="4472"/>
      <c r="Y173" s="4472"/>
      <c r="Z173" s="4472"/>
      <c r="AA173" s="4472"/>
      <c r="AB173" s="4472"/>
    </row>
    <row r="174" spans="1:29" ht="15.75">
      <c r="A174" s="4412" t="s">
        <v>10816</v>
      </c>
      <c r="B174" s="4413" t="s">
        <v>10831</v>
      </c>
      <c r="C174" s="4414" t="s">
        <v>6781</v>
      </c>
      <c r="D174" s="4415">
        <v>76</v>
      </c>
      <c r="E174" s="4414" t="s">
        <v>15689</v>
      </c>
      <c r="F174" s="4412" t="s">
        <v>1738</v>
      </c>
      <c r="G174" s="4416">
        <v>29.77</v>
      </c>
      <c r="H174" s="4412"/>
      <c r="I174" s="4412" t="s">
        <v>553</v>
      </c>
      <c r="J174" s="4412">
        <v>32.020000000000003</v>
      </c>
      <c r="K174" s="4412"/>
      <c r="L174" s="4412"/>
      <c r="M174" s="4412" t="s">
        <v>10771</v>
      </c>
      <c r="N174" s="4416">
        <f t="shared" si="43"/>
        <v>2.2500000000000036</v>
      </c>
      <c r="O174" s="4416"/>
      <c r="P174" s="4416">
        <f t="shared" si="44"/>
        <v>4.5000000000000071</v>
      </c>
      <c r="Q174" s="4416">
        <f t="shared" si="49"/>
        <v>37.879999999999995</v>
      </c>
      <c r="R174" s="4416">
        <f t="shared" si="50"/>
        <v>75.759999999999991</v>
      </c>
      <c r="S174" s="4412"/>
      <c r="T174" s="4412"/>
      <c r="U174" s="4481">
        <v>43617</v>
      </c>
      <c r="V174" s="4465">
        <v>43571</v>
      </c>
      <c r="W174" s="4465">
        <v>43572</v>
      </c>
      <c r="X174" s="4415">
        <v>2</v>
      </c>
      <c r="Y174" s="4511"/>
      <c r="Z174" s="4512"/>
      <c r="AA174" s="4512"/>
      <c r="AB174" s="4470" t="s">
        <v>20761</v>
      </c>
      <c r="AC174" s="3917" t="s">
        <v>20756</v>
      </c>
    </row>
    <row r="175" spans="1:29" ht="15.75">
      <c r="A175" s="4392" t="s">
        <v>10823</v>
      </c>
      <c r="B175" s="4393" t="s">
        <v>10824</v>
      </c>
      <c r="C175" s="4394" t="s">
        <v>6780</v>
      </c>
      <c r="D175" s="4395">
        <v>66</v>
      </c>
      <c r="E175" s="4394"/>
      <c r="F175" s="4392" t="s">
        <v>10859</v>
      </c>
      <c r="G175" s="4396">
        <v>0</v>
      </c>
      <c r="H175" s="4392"/>
      <c r="I175" s="4392" t="s">
        <v>10778</v>
      </c>
      <c r="J175" s="4392">
        <v>1.62</v>
      </c>
      <c r="K175" s="4392"/>
      <c r="L175" s="4392"/>
      <c r="M175" s="4392" t="s">
        <v>516</v>
      </c>
      <c r="N175" s="4392">
        <f t="shared" si="43"/>
        <v>1.62</v>
      </c>
      <c r="O175" s="4392"/>
      <c r="P175" s="4392">
        <f t="shared" si="44"/>
        <v>3.24</v>
      </c>
      <c r="Q175" s="4392">
        <f t="shared" si="49"/>
        <v>39.499999999999993</v>
      </c>
      <c r="R175" s="4392">
        <f t="shared" si="50"/>
        <v>78.999999999999986</v>
      </c>
      <c r="S175" s="1657"/>
      <c r="T175" s="1657"/>
      <c r="U175" s="4397">
        <v>43160</v>
      </c>
      <c r="V175" s="4485">
        <v>43334</v>
      </c>
      <c r="W175" s="4485">
        <v>43336</v>
      </c>
      <c r="X175" s="4395">
        <v>3</v>
      </c>
      <c r="Y175" s="4399">
        <f t="shared" ref="Y175" si="54">Y174+X175</f>
        <v>3</v>
      </c>
      <c r="Z175" s="4400">
        <f t="shared" ref="Z175" si="55">P175/X175</f>
        <v>1.08</v>
      </c>
      <c r="AA175" s="4400">
        <f t="shared" ref="AA175" si="56">R175/Y175</f>
        <v>26.333333333333329</v>
      </c>
      <c r="AB175" s="4470" t="s">
        <v>15621</v>
      </c>
    </row>
    <row r="176" spans="1:29" ht="15.75">
      <c r="A176" s="4383" t="s">
        <v>10823</v>
      </c>
      <c r="B176" s="4384" t="s">
        <v>10826</v>
      </c>
      <c r="C176" s="4385" t="s">
        <v>6780</v>
      </c>
      <c r="D176" s="4385">
        <v>109</v>
      </c>
      <c r="E176" s="4385"/>
      <c r="F176" s="4383" t="s">
        <v>16061</v>
      </c>
      <c r="G176" s="4386">
        <v>0.95</v>
      </c>
      <c r="H176" s="4383"/>
      <c r="I176" s="4383" t="s">
        <v>164</v>
      </c>
      <c r="J176" s="4386">
        <v>3.27</v>
      </c>
      <c r="K176" s="4383"/>
      <c r="L176" s="4383"/>
      <c r="M176" s="4383" t="s">
        <v>215</v>
      </c>
      <c r="N176" s="4386">
        <f t="shared" si="43"/>
        <v>2.3200000000000003</v>
      </c>
      <c r="O176" s="4386"/>
      <c r="P176" s="4386">
        <f t="shared" si="44"/>
        <v>4.6400000000000006</v>
      </c>
      <c r="Q176" s="4386">
        <f t="shared" si="49"/>
        <v>41.819999999999993</v>
      </c>
      <c r="R176" s="4386">
        <f t="shared" si="50"/>
        <v>83.639999999999986</v>
      </c>
      <c r="S176" s="4383"/>
      <c r="T176" s="4383"/>
      <c r="U176" s="4387">
        <v>44986</v>
      </c>
      <c r="V176" s="4383"/>
      <c r="W176" s="4383"/>
      <c r="X176" s="4383"/>
      <c r="Y176" s="4383"/>
      <c r="Z176" s="4383"/>
      <c r="AA176" s="4383"/>
      <c r="AB176" s="4470" t="s">
        <v>20765</v>
      </c>
    </row>
    <row r="177" spans="1:29" ht="15.75">
      <c r="A177" s="4412" t="s">
        <v>10816</v>
      </c>
      <c r="B177" s="4413" t="s">
        <v>10831</v>
      </c>
      <c r="C177" s="4414" t="s">
        <v>6780</v>
      </c>
      <c r="D177" s="4415">
        <v>488</v>
      </c>
      <c r="E177" s="4414" t="s">
        <v>15636</v>
      </c>
      <c r="F177" s="4412" t="s">
        <v>10912</v>
      </c>
      <c r="G177" s="4416">
        <v>3.05</v>
      </c>
      <c r="H177" s="4412"/>
      <c r="I177" s="4412" t="s">
        <v>10769</v>
      </c>
      <c r="J177" s="4416">
        <v>4.74</v>
      </c>
      <c r="K177" s="4412"/>
      <c r="L177" s="4412"/>
      <c r="M177" s="4412" t="s">
        <v>15605</v>
      </c>
      <c r="N177" s="4416">
        <f t="shared" si="43"/>
        <v>1.6900000000000004</v>
      </c>
      <c r="O177" s="4412"/>
      <c r="P177" s="4416">
        <f t="shared" si="44"/>
        <v>3.3800000000000008</v>
      </c>
      <c r="Q177" s="4416">
        <f t="shared" si="49"/>
        <v>43.509999999999991</v>
      </c>
      <c r="R177" s="4416">
        <f t="shared" si="50"/>
        <v>87.019999999999982</v>
      </c>
      <c r="S177" s="4412"/>
      <c r="T177" s="4412"/>
      <c r="U177" s="4481">
        <v>43466</v>
      </c>
      <c r="V177" s="4465">
        <v>43265</v>
      </c>
      <c r="W177" s="4465">
        <v>43270</v>
      </c>
      <c r="X177" s="4415">
        <v>3</v>
      </c>
      <c r="Y177" s="4412"/>
      <c r="Z177" s="4412"/>
      <c r="AA177" s="4412"/>
      <c r="AB177" s="4470" t="s">
        <v>20766</v>
      </c>
    </row>
    <row r="178" spans="1:29" ht="15.75">
      <c r="A178" s="4412" t="s">
        <v>10816</v>
      </c>
      <c r="B178" s="4413" t="s">
        <v>10831</v>
      </c>
      <c r="C178" s="4414" t="s">
        <v>6780</v>
      </c>
      <c r="D178" s="4415">
        <v>608</v>
      </c>
      <c r="E178" s="4414"/>
      <c r="F178" s="4412" t="s">
        <v>802</v>
      </c>
      <c r="G178" s="4416">
        <v>0</v>
      </c>
      <c r="H178" s="4412"/>
      <c r="I178" s="4412" t="s">
        <v>10773</v>
      </c>
      <c r="J178" s="4412">
        <v>1.49</v>
      </c>
      <c r="K178" s="4412"/>
      <c r="L178" s="4412"/>
      <c r="M178" s="4412" t="s">
        <v>19</v>
      </c>
      <c r="N178" s="4412">
        <f t="shared" si="43"/>
        <v>1.49</v>
      </c>
      <c r="O178" s="4412"/>
      <c r="P178" s="4412">
        <f t="shared" si="44"/>
        <v>2.98</v>
      </c>
      <c r="Q178" s="4416">
        <f>Q177+N178</f>
        <v>44.999999999999993</v>
      </c>
      <c r="R178" s="4416">
        <f>R177+P178</f>
        <v>89.999999999999986</v>
      </c>
      <c r="S178" s="4412"/>
      <c r="T178" s="4412"/>
      <c r="U178" s="4481">
        <v>43678</v>
      </c>
      <c r="V178" s="4465">
        <v>42857</v>
      </c>
      <c r="W178" s="4465">
        <v>42867</v>
      </c>
      <c r="X178" s="4415">
        <v>5</v>
      </c>
      <c r="Y178" s="4412"/>
      <c r="Z178" s="4412"/>
      <c r="AA178" s="4412"/>
      <c r="AB178" s="4470" t="s">
        <v>20767</v>
      </c>
    </row>
    <row r="179" spans="1:29" ht="15.75">
      <c r="A179" s="4383" t="s">
        <v>10816</v>
      </c>
      <c r="B179" s="4384" t="s">
        <v>10826</v>
      </c>
      <c r="C179" s="4385" t="s">
        <v>6782</v>
      </c>
      <c r="D179" s="4385">
        <v>11</v>
      </c>
      <c r="E179" s="4385" t="s">
        <v>15661</v>
      </c>
      <c r="F179" s="4383" t="s">
        <v>10767</v>
      </c>
      <c r="G179" s="4386">
        <v>14.78</v>
      </c>
      <c r="H179" s="4383"/>
      <c r="I179" s="4383" t="s">
        <v>15605</v>
      </c>
      <c r="J179" s="4386">
        <v>19.45</v>
      </c>
      <c r="K179" s="4383"/>
      <c r="L179" s="4383"/>
      <c r="M179" s="4383" t="s">
        <v>553</v>
      </c>
      <c r="N179" s="4386">
        <f>J179-G179</f>
        <v>4.67</v>
      </c>
      <c r="O179" s="4386"/>
      <c r="P179" s="4386">
        <f>N179*2</f>
        <v>9.34</v>
      </c>
      <c r="Q179" s="4386">
        <f>Q177+N179</f>
        <v>48.179999999999993</v>
      </c>
      <c r="R179" s="4386">
        <f>R177+P179</f>
        <v>96.359999999999985</v>
      </c>
      <c r="S179" s="4383"/>
      <c r="T179" s="4383"/>
      <c r="U179" s="4387">
        <v>44835</v>
      </c>
      <c r="V179" s="4383"/>
      <c r="W179" s="4383"/>
      <c r="X179" s="4383"/>
      <c r="Y179" s="4383"/>
      <c r="Z179" s="4383"/>
      <c r="AA179" s="4383"/>
      <c r="AB179" s="4470" t="s">
        <v>20768</v>
      </c>
    </row>
    <row r="180" spans="1:29" ht="15.75">
      <c r="A180" s="4472" t="s">
        <v>10823</v>
      </c>
      <c r="B180" s="4473" t="s">
        <v>10817</v>
      </c>
      <c r="C180" s="4474" t="s">
        <v>6780</v>
      </c>
      <c r="D180" s="4475">
        <v>132</v>
      </c>
      <c r="E180" s="4474"/>
      <c r="F180" s="4472" t="s">
        <v>15895</v>
      </c>
      <c r="G180" s="4476">
        <v>1.68</v>
      </c>
      <c r="H180" s="4472"/>
      <c r="I180" s="4472" t="s">
        <v>206</v>
      </c>
      <c r="J180" s="4476">
        <v>2.99</v>
      </c>
      <c r="K180" s="4472"/>
      <c r="L180" s="4472"/>
      <c r="M180" s="4472" t="s">
        <v>206</v>
      </c>
      <c r="N180" s="4476">
        <f t="shared" ref="N180:N186" si="57">J180-G180</f>
        <v>1.3100000000000003</v>
      </c>
      <c r="O180" s="4476"/>
      <c r="P180" s="4476">
        <f t="shared" ref="P180:P192" si="58">N180*2</f>
        <v>2.6200000000000006</v>
      </c>
      <c r="Q180" s="4476">
        <f t="shared" ref="Q180:Q182" si="59">Q179+N180</f>
        <v>49.489999999999995</v>
      </c>
      <c r="R180" s="4476">
        <f t="shared" ref="R180:R182" si="60">R179+P180</f>
        <v>98.97999999999999</v>
      </c>
      <c r="S180" s="4472"/>
      <c r="T180" s="4472"/>
      <c r="U180" s="4477">
        <v>43952</v>
      </c>
      <c r="V180" s="4472"/>
      <c r="W180" s="4472"/>
      <c r="X180" s="4472"/>
      <c r="Y180" s="4472"/>
      <c r="Z180" s="4472"/>
      <c r="AA180" s="4472"/>
      <c r="AB180" s="4470" t="s">
        <v>20769</v>
      </c>
    </row>
    <row r="181" spans="1:29" ht="15.75">
      <c r="A181" s="4383" t="s">
        <v>10816</v>
      </c>
      <c r="B181" s="4384" t="s">
        <v>10826</v>
      </c>
      <c r="C181" s="4385" t="s">
        <v>6782</v>
      </c>
      <c r="D181" s="4385">
        <v>183</v>
      </c>
      <c r="E181" s="4385" t="s">
        <v>15634</v>
      </c>
      <c r="F181" s="4383" t="s">
        <v>15651</v>
      </c>
      <c r="G181" s="4386">
        <v>0</v>
      </c>
      <c r="H181" s="4383"/>
      <c r="I181" s="4383" t="s">
        <v>1738</v>
      </c>
      <c r="J181" s="4386">
        <v>3.91</v>
      </c>
      <c r="K181" s="4383"/>
      <c r="L181" s="4383"/>
      <c r="M181" s="4383" t="s">
        <v>803</v>
      </c>
      <c r="N181" s="4386">
        <f t="shared" si="57"/>
        <v>3.91</v>
      </c>
      <c r="O181" s="4386"/>
      <c r="P181" s="4386">
        <f t="shared" si="58"/>
        <v>7.82</v>
      </c>
      <c r="Q181" s="4386">
        <f t="shared" si="59"/>
        <v>53.399999999999991</v>
      </c>
      <c r="R181" s="4386">
        <f t="shared" si="60"/>
        <v>106.79999999999998</v>
      </c>
      <c r="S181" s="4383"/>
      <c r="T181" s="4383"/>
      <c r="U181" s="4387">
        <v>45047</v>
      </c>
      <c r="V181" s="4383"/>
      <c r="W181" s="4383"/>
      <c r="X181" s="4383"/>
      <c r="Y181" s="4383"/>
      <c r="Z181" s="4383"/>
      <c r="AA181" s="4383"/>
      <c r="AB181" s="4470" t="s">
        <v>20770</v>
      </c>
    </row>
    <row r="182" spans="1:29" ht="15.75">
      <c r="A182" s="4383" t="s">
        <v>10816</v>
      </c>
      <c r="B182" s="4384" t="s">
        <v>10826</v>
      </c>
      <c r="C182" s="4385" t="s">
        <v>6782</v>
      </c>
      <c r="D182" s="4385">
        <v>183</v>
      </c>
      <c r="E182" s="4385" t="s">
        <v>15636</v>
      </c>
      <c r="F182" s="4383" t="s">
        <v>15651</v>
      </c>
      <c r="G182" s="4386">
        <v>3.91</v>
      </c>
      <c r="H182" s="4383"/>
      <c r="I182" s="4383" t="s">
        <v>803</v>
      </c>
      <c r="J182" s="4386">
        <v>7.44</v>
      </c>
      <c r="K182" s="4383"/>
      <c r="L182" s="4383"/>
      <c r="M182" s="4383" t="s">
        <v>553</v>
      </c>
      <c r="N182" s="4386">
        <f t="shared" si="57"/>
        <v>3.5300000000000002</v>
      </c>
      <c r="O182" s="4386"/>
      <c r="P182" s="4386">
        <f t="shared" si="58"/>
        <v>7.0600000000000005</v>
      </c>
      <c r="Q182" s="4386">
        <f t="shared" si="59"/>
        <v>56.929999999999993</v>
      </c>
      <c r="R182" s="4386">
        <f t="shared" si="60"/>
        <v>113.85999999999999</v>
      </c>
      <c r="S182" s="4383"/>
      <c r="T182" s="4383"/>
      <c r="U182" s="4387">
        <v>45047</v>
      </c>
      <c r="V182" s="4383"/>
      <c r="W182" s="4383"/>
      <c r="X182" s="4383"/>
      <c r="Y182" s="4383"/>
      <c r="Z182" s="4383"/>
      <c r="AA182" s="4383"/>
      <c r="AB182" s="4470" t="s">
        <v>20770</v>
      </c>
    </row>
    <row r="183" spans="1:29" ht="15.75">
      <c r="A183" s="4472" t="s">
        <v>10816</v>
      </c>
      <c r="B183" s="4473" t="s">
        <v>10817</v>
      </c>
      <c r="C183" s="4474" t="s">
        <v>6782</v>
      </c>
      <c r="D183" s="4475">
        <v>183</v>
      </c>
      <c r="E183" s="4474" t="s">
        <v>15640</v>
      </c>
      <c r="F183" s="4472" t="s">
        <v>15893</v>
      </c>
      <c r="G183" s="4476">
        <v>7.53</v>
      </c>
      <c r="H183" s="4472"/>
      <c r="I183" s="4472" t="s">
        <v>553</v>
      </c>
      <c r="J183" s="4476">
        <v>11.02</v>
      </c>
      <c r="K183" s="4472"/>
      <c r="L183" s="4472"/>
      <c r="M183" s="4472" t="s">
        <v>412</v>
      </c>
      <c r="N183" s="4476">
        <f t="shared" si="57"/>
        <v>3.4899999999999993</v>
      </c>
      <c r="O183" s="4476"/>
      <c r="P183" s="4476">
        <f t="shared" si="58"/>
        <v>6.9799999999999986</v>
      </c>
      <c r="Q183" s="4476">
        <f>Q180+N183</f>
        <v>52.98</v>
      </c>
      <c r="R183" s="4476">
        <f>R180+P183</f>
        <v>105.96</v>
      </c>
      <c r="S183" s="4472"/>
      <c r="T183" s="4472"/>
      <c r="U183" s="4477">
        <v>43922</v>
      </c>
      <c r="V183" s="4472"/>
      <c r="W183" s="4472"/>
      <c r="X183" s="4472"/>
      <c r="Y183" s="4472"/>
      <c r="Z183" s="4472"/>
      <c r="AA183" s="4472"/>
      <c r="AB183" s="4470" t="s">
        <v>20770</v>
      </c>
    </row>
    <row r="184" spans="1:29" ht="15.75">
      <c r="A184" s="4402" t="s">
        <v>10816</v>
      </c>
      <c r="B184" s="4403" t="s">
        <v>10818</v>
      </c>
      <c r="C184" s="4404" t="s">
        <v>6782</v>
      </c>
      <c r="D184" s="4405">
        <v>183</v>
      </c>
      <c r="E184" s="4404" t="s">
        <v>15663</v>
      </c>
      <c r="F184" s="4402" t="s">
        <v>15894</v>
      </c>
      <c r="G184" s="4406">
        <v>19.77</v>
      </c>
      <c r="H184" s="4402"/>
      <c r="I184" s="4402" t="s">
        <v>10771</v>
      </c>
      <c r="J184" s="4406">
        <v>20.97</v>
      </c>
      <c r="K184" s="4402"/>
      <c r="L184" s="4402"/>
      <c r="M184" s="4402" t="s">
        <v>15988</v>
      </c>
      <c r="N184" s="4406">
        <f t="shared" si="57"/>
        <v>1.1999999999999993</v>
      </c>
      <c r="O184" s="4406"/>
      <c r="P184" s="4406">
        <f t="shared" si="58"/>
        <v>2.3999999999999986</v>
      </c>
      <c r="Q184" s="4406">
        <v>1.2</v>
      </c>
      <c r="R184" s="4406">
        <v>2.4</v>
      </c>
      <c r="S184" s="4402"/>
      <c r="T184" s="4402"/>
      <c r="U184" s="4407">
        <v>44105</v>
      </c>
      <c r="V184" s="4402"/>
      <c r="W184" s="4402"/>
      <c r="X184" s="4402"/>
      <c r="Y184" s="4402"/>
      <c r="Z184" s="4402"/>
      <c r="AA184" s="4402"/>
      <c r="AB184" s="4470" t="s">
        <v>20770</v>
      </c>
    </row>
    <row r="185" spans="1:29" ht="15.75">
      <c r="A185" s="4392" t="s">
        <v>10816</v>
      </c>
      <c r="B185" s="4393" t="s">
        <v>10824</v>
      </c>
      <c r="C185" s="4394" t="s">
        <v>6782</v>
      </c>
      <c r="D185" s="4513" t="s">
        <v>15710</v>
      </c>
      <c r="E185" s="4394" t="s">
        <v>15634</v>
      </c>
      <c r="F185" s="4392" t="s">
        <v>10853</v>
      </c>
      <c r="G185" s="4396">
        <v>0</v>
      </c>
      <c r="H185" s="4392"/>
      <c r="I185" s="4392" t="s">
        <v>727</v>
      </c>
      <c r="J185" s="4396">
        <v>4.5599999999999996</v>
      </c>
      <c r="K185" s="4392"/>
      <c r="L185" s="4392"/>
      <c r="M185" s="4392" t="s">
        <v>170</v>
      </c>
      <c r="N185" s="4392">
        <f t="shared" si="57"/>
        <v>4.5599999999999996</v>
      </c>
      <c r="O185" s="4392"/>
      <c r="P185" s="4392">
        <f t="shared" si="58"/>
        <v>9.1199999999999992</v>
      </c>
      <c r="Q185" s="4392">
        <f t="shared" ref="Q185:Q192" si="61">Q184+N185</f>
        <v>5.76</v>
      </c>
      <c r="R185" s="4392">
        <f t="shared" ref="R185:R192" si="62">R184+P185</f>
        <v>11.52</v>
      </c>
      <c r="S185" s="1657"/>
      <c r="T185" s="1657"/>
      <c r="U185" s="4397">
        <v>43070</v>
      </c>
      <c r="V185" s="4463"/>
      <c r="W185" s="4463"/>
      <c r="X185" s="4463"/>
      <c r="Y185" s="4463"/>
      <c r="Z185" s="4463"/>
      <c r="AA185" s="4463"/>
      <c r="AB185" s="4470" t="s">
        <v>20771</v>
      </c>
    </row>
    <row r="186" spans="1:29" ht="15.75">
      <c r="A186" s="4412" t="s">
        <v>10816</v>
      </c>
      <c r="B186" s="4413" t="s">
        <v>10831</v>
      </c>
      <c r="C186" s="4414" t="s">
        <v>6780</v>
      </c>
      <c r="D186" s="4415">
        <v>63</v>
      </c>
      <c r="E186" s="4414" t="s">
        <v>15636</v>
      </c>
      <c r="F186" s="4412" t="s">
        <v>15780</v>
      </c>
      <c r="G186" s="4416">
        <v>3.54</v>
      </c>
      <c r="H186" s="4412"/>
      <c r="I186" s="4412" t="s">
        <v>744</v>
      </c>
      <c r="J186" s="4412">
        <v>4.2699999999999996</v>
      </c>
      <c r="K186" s="4412"/>
      <c r="L186" s="4412"/>
      <c r="M186" s="4412" t="s">
        <v>1665</v>
      </c>
      <c r="N186" s="4412">
        <f t="shared" si="57"/>
        <v>0.72999999999999954</v>
      </c>
      <c r="O186" s="4412"/>
      <c r="P186" s="4416">
        <f t="shared" si="58"/>
        <v>1.4599999999999991</v>
      </c>
      <c r="Q186" s="4416">
        <f t="shared" si="61"/>
        <v>6.4899999999999993</v>
      </c>
      <c r="R186" s="4416">
        <f t="shared" si="62"/>
        <v>12.979999999999999</v>
      </c>
      <c r="S186" s="4412"/>
      <c r="T186" s="4412"/>
      <c r="U186" s="4481">
        <v>43586</v>
      </c>
      <c r="V186" s="4412"/>
      <c r="W186" s="4412"/>
      <c r="X186" s="4412"/>
      <c r="Y186" s="4412"/>
      <c r="Z186" s="4412"/>
      <c r="AA186" s="4412"/>
      <c r="AB186" s="4470" t="s">
        <v>20772</v>
      </c>
    </row>
    <row r="187" spans="1:29" ht="15.75">
      <c r="A187" s="4472" t="s">
        <v>10816</v>
      </c>
      <c r="B187" s="4473" t="s">
        <v>10817</v>
      </c>
      <c r="C187" s="4474" t="s">
        <v>6780</v>
      </c>
      <c r="D187" s="4475">
        <v>6</v>
      </c>
      <c r="E187" s="4474"/>
      <c r="F187" s="4472" t="s">
        <v>15870</v>
      </c>
      <c r="G187" s="4476">
        <v>0</v>
      </c>
      <c r="H187" s="4472"/>
      <c r="I187" s="4472" t="s">
        <v>8359</v>
      </c>
      <c r="J187" s="4476">
        <v>1.25</v>
      </c>
      <c r="K187" s="4472"/>
      <c r="L187" s="4472"/>
      <c r="M187" s="4472" t="s">
        <v>10771</v>
      </c>
      <c r="N187" s="4476">
        <f>J187-G187</f>
        <v>1.25</v>
      </c>
      <c r="O187" s="4476"/>
      <c r="P187" s="4476">
        <f t="shared" si="58"/>
        <v>2.5</v>
      </c>
      <c r="Q187" s="4476">
        <f t="shared" si="61"/>
        <v>7.7399999999999993</v>
      </c>
      <c r="R187" s="4476">
        <f t="shared" si="62"/>
        <v>15.479999999999999</v>
      </c>
      <c r="S187" s="4472"/>
      <c r="T187" s="4472"/>
      <c r="U187" s="4477">
        <v>43739</v>
      </c>
      <c r="V187" s="4472"/>
      <c r="W187" s="4472"/>
      <c r="X187" s="4472"/>
      <c r="Y187" s="4472"/>
      <c r="Z187" s="4472"/>
      <c r="AA187" s="4472"/>
      <c r="AB187" s="4470" t="s">
        <v>20772</v>
      </c>
    </row>
    <row r="188" spans="1:29" ht="15.75">
      <c r="A188" s="4412" t="s">
        <v>10816</v>
      </c>
      <c r="B188" s="4413" t="s">
        <v>10831</v>
      </c>
      <c r="C188" s="4414" t="s">
        <v>6780</v>
      </c>
      <c r="D188" s="4415">
        <v>222</v>
      </c>
      <c r="E188" s="4414"/>
      <c r="F188" s="4412" t="s">
        <v>15834</v>
      </c>
      <c r="G188" s="4416">
        <v>0.94</v>
      </c>
      <c r="H188" s="4412"/>
      <c r="I188" s="4412" t="s">
        <v>10769</v>
      </c>
      <c r="J188" s="4412">
        <v>1.77</v>
      </c>
      <c r="K188" s="4412"/>
      <c r="L188" s="4412"/>
      <c r="M188" s="4412" t="s">
        <v>3056</v>
      </c>
      <c r="N188" s="4416">
        <f t="shared" ref="N188:N192" si="63">J188-G188</f>
        <v>0.83000000000000007</v>
      </c>
      <c r="O188" s="4412"/>
      <c r="P188" s="4416">
        <f t="shared" si="58"/>
        <v>1.6600000000000001</v>
      </c>
      <c r="Q188" s="4416">
        <f t="shared" si="61"/>
        <v>8.57</v>
      </c>
      <c r="R188" s="4416">
        <f t="shared" si="62"/>
        <v>17.14</v>
      </c>
      <c r="S188" s="4412"/>
      <c r="T188" s="4412"/>
      <c r="U188" s="4481">
        <v>43678</v>
      </c>
      <c r="V188" s="4412"/>
      <c r="W188" s="4412"/>
      <c r="X188" s="4412"/>
      <c r="Y188" s="4412"/>
      <c r="Z188" s="4412"/>
      <c r="AA188" s="4412"/>
      <c r="AB188" s="4470" t="s">
        <v>20772</v>
      </c>
    </row>
    <row r="189" spans="1:29" ht="15.75">
      <c r="A189" s="4412" t="s">
        <v>10816</v>
      </c>
      <c r="B189" s="4413" t="s">
        <v>10831</v>
      </c>
      <c r="C189" s="4414" t="s">
        <v>6780</v>
      </c>
      <c r="D189" s="4415">
        <v>63</v>
      </c>
      <c r="E189" s="4414" t="s">
        <v>15636</v>
      </c>
      <c r="F189" s="4412" t="s">
        <v>15780</v>
      </c>
      <c r="G189" s="4416">
        <v>5.22</v>
      </c>
      <c r="H189" s="4412"/>
      <c r="I189" s="4412" t="s">
        <v>744</v>
      </c>
      <c r="J189" s="4412">
        <v>5.69</v>
      </c>
      <c r="K189" s="4412"/>
      <c r="L189" s="4412"/>
      <c r="M189" s="4412" t="s">
        <v>1665</v>
      </c>
      <c r="N189" s="4412">
        <f t="shared" si="63"/>
        <v>0.47000000000000064</v>
      </c>
      <c r="O189" s="4412"/>
      <c r="P189" s="4416">
        <f t="shared" si="58"/>
        <v>0.94000000000000128</v>
      </c>
      <c r="Q189" s="4416">
        <f t="shared" si="61"/>
        <v>9.0400000000000009</v>
      </c>
      <c r="R189" s="4416">
        <f t="shared" si="62"/>
        <v>18.080000000000002</v>
      </c>
      <c r="S189" s="4412"/>
      <c r="T189" s="4412"/>
      <c r="U189" s="4481">
        <v>43586</v>
      </c>
      <c r="V189" s="4465"/>
      <c r="W189" s="4465"/>
      <c r="X189" s="4415"/>
      <c r="Y189" s="4511"/>
      <c r="Z189" s="4512"/>
      <c r="AA189" s="4512"/>
      <c r="AB189" s="4470" t="s">
        <v>20773</v>
      </c>
      <c r="AC189" s="3917" t="s">
        <v>20756</v>
      </c>
    </row>
    <row r="190" spans="1:29" ht="15.75">
      <c r="A190" s="4402" t="s">
        <v>10816</v>
      </c>
      <c r="B190" s="4403" t="s">
        <v>10818</v>
      </c>
      <c r="C190" s="4404" t="s">
        <v>6782</v>
      </c>
      <c r="D190" s="4405">
        <v>28</v>
      </c>
      <c r="E190" s="4404" t="s">
        <v>15640</v>
      </c>
      <c r="F190" s="4402" t="s">
        <v>10819</v>
      </c>
      <c r="G190" s="4406">
        <v>16.82</v>
      </c>
      <c r="H190" s="4402"/>
      <c r="I190" s="4402" t="s">
        <v>202</v>
      </c>
      <c r="J190" s="4406">
        <v>23.15</v>
      </c>
      <c r="K190" s="4402"/>
      <c r="L190" s="4402"/>
      <c r="M190" s="4402" t="s">
        <v>10820</v>
      </c>
      <c r="N190" s="4406">
        <f t="shared" si="63"/>
        <v>6.3299999999999983</v>
      </c>
      <c r="O190" s="4406"/>
      <c r="P190" s="4406">
        <f t="shared" si="58"/>
        <v>12.659999999999997</v>
      </c>
      <c r="Q190" s="4406">
        <f t="shared" si="61"/>
        <v>15.37</v>
      </c>
      <c r="R190" s="4406">
        <f t="shared" si="62"/>
        <v>30.74</v>
      </c>
      <c r="S190" s="4402"/>
      <c r="T190" s="4402"/>
      <c r="U190" s="4407">
        <v>44378</v>
      </c>
      <c r="V190" s="4402"/>
      <c r="W190" s="4402"/>
      <c r="X190" s="4402"/>
      <c r="Y190" s="4402"/>
      <c r="Z190" s="4402"/>
      <c r="AA190" s="4402"/>
      <c r="AB190" s="4470" t="s">
        <v>20774</v>
      </c>
    </row>
    <row r="191" spans="1:29" ht="15.75">
      <c r="A191" s="4423" t="s">
        <v>10816</v>
      </c>
      <c r="B191" s="4424" t="s">
        <v>10821</v>
      </c>
      <c r="C191" s="4425" t="s">
        <v>6780</v>
      </c>
      <c r="D191" s="4426">
        <v>20</v>
      </c>
      <c r="E191" s="4425" t="s">
        <v>15636</v>
      </c>
      <c r="F191" s="4423" t="s">
        <v>16044</v>
      </c>
      <c r="G191" s="4427">
        <v>5.07</v>
      </c>
      <c r="H191" s="4423"/>
      <c r="I191" s="4423" t="s">
        <v>16045</v>
      </c>
      <c r="J191" s="4427">
        <v>7.93</v>
      </c>
      <c r="K191" s="4423"/>
      <c r="L191" s="4423"/>
      <c r="M191" s="4423" t="s">
        <v>1738</v>
      </c>
      <c r="N191" s="4427">
        <f t="shared" si="63"/>
        <v>2.8599999999999994</v>
      </c>
      <c r="O191" s="4427"/>
      <c r="P191" s="4427">
        <f t="shared" si="58"/>
        <v>5.7199999999999989</v>
      </c>
      <c r="Q191" s="4427">
        <f t="shared" si="61"/>
        <v>18.229999999999997</v>
      </c>
      <c r="R191" s="4427">
        <f t="shared" si="62"/>
        <v>36.459999999999994</v>
      </c>
      <c r="S191" s="4423"/>
      <c r="T191" s="4423"/>
      <c r="U191" s="4428">
        <v>44774</v>
      </c>
      <c r="V191" s="4423"/>
      <c r="W191" s="4423"/>
      <c r="X191" s="4423"/>
      <c r="Y191" s="4423"/>
      <c r="Z191" s="4423"/>
      <c r="AA191" s="4423"/>
      <c r="AB191" s="4470" t="s">
        <v>20775</v>
      </c>
    </row>
    <row r="192" spans="1:29" ht="15.75">
      <c r="A192" s="4402" t="s">
        <v>10823</v>
      </c>
      <c r="B192" s="4403" t="s">
        <v>10818</v>
      </c>
      <c r="C192" s="4404" t="s">
        <v>6780</v>
      </c>
      <c r="D192" s="4405">
        <v>413</v>
      </c>
      <c r="E192" s="4404"/>
      <c r="F192" s="4402" t="s">
        <v>10828</v>
      </c>
      <c r="G192" s="4406">
        <v>0</v>
      </c>
      <c r="H192" s="4402"/>
      <c r="I192" s="4402" t="s">
        <v>10820</v>
      </c>
      <c r="J192" s="4406">
        <v>2.2599999999999998</v>
      </c>
      <c r="K192" s="4402"/>
      <c r="L192" s="4402"/>
      <c r="M192" s="4402" t="s">
        <v>10771</v>
      </c>
      <c r="N192" s="4406">
        <f t="shared" si="63"/>
        <v>2.2599999999999998</v>
      </c>
      <c r="O192" s="4406"/>
      <c r="P192" s="4406">
        <f t="shared" si="58"/>
        <v>4.5199999999999996</v>
      </c>
      <c r="Q192" s="4406">
        <f t="shared" si="61"/>
        <v>20.489999999999995</v>
      </c>
      <c r="R192" s="4406">
        <f t="shared" si="62"/>
        <v>40.97999999999999</v>
      </c>
      <c r="S192" s="4402"/>
      <c r="T192" s="4402"/>
      <c r="U192" s="4407">
        <v>44317</v>
      </c>
      <c r="V192" s="4402"/>
      <c r="W192" s="4402"/>
      <c r="X192" s="4402"/>
      <c r="Y192" s="4402"/>
      <c r="Z192" s="4402"/>
      <c r="AA192" s="4402"/>
      <c r="AB192" s="4470" t="s">
        <v>20776</v>
      </c>
    </row>
    <row r="193" spans="2:28">
      <c r="B193" s="4514"/>
      <c r="C193" s="4514"/>
      <c r="D193" s="4514"/>
      <c r="E193" s="4514"/>
      <c r="F193" s="4514"/>
      <c r="G193" s="4514"/>
      <c r="H193" s="4514"/>
      <c r="I193" s="4514"/>
      <c r="J193" s="4514"/>
      <c r="K193" s="4514"/>
      <c r="L193" s="4514"/>
      <c r="M193" s="4514"/>
      <c r="N193" s="4514"/>
      <c r="O193" s="4514"/>
      <c r="P193" s="4514"/>
      <c r="Q193" s="4514"/>
      <c r="R193" s="4514"/>
      <c r="S193" s="4514"/>
      <c r="T193" s="4514"/>
      <c r="U193" s="4514"/>
      <c r="V193" s="4514"/>
      <c r="W193" s="4514"/>
      <c r="X193" s="4514"/>
      <c r="Y193" s="4514"/>
      <c r="Z193" s="4514"/>
      <c r="AA193" s="4514"/>
      <c r="AB193" s="4514"/>
    </row>
    <row r="194" spans="2:28">
      <c r="B194" s="4514"/>
      <c r="C194" s="4514"/>
      <c r="D194" s="4514"/>
      <c r="E194" s="4514"/>
      <c r="F194" s="4514"/>
      <c r="G194" s="4514"/>
      <c r="H194" s="4514"/>
      <c r="I194" s="4514"/>
      <c r="J194" s="4514"/>
      <c r="K194" s="4514"/>
      <c r="L194" s="4514"/>
      <c r="M194" s="4514"/>
      <c r="N194" s="4514"/>
      <c r="O194" s="4514"/>
      <c r="P194" s="4514"/>
      <c r="Q194" s="4514"/>
      <c r="R194" s="4514"/>
      <c r="S194" s="4514"/>
      <c r="T194" s="4514"/>
      <c r="U194" s="4514"/>
      <c r="V194" s="4514"/>
      <c r="W194" s="4514"/>
      <c r="X194" s="4514"/>
      <c r="Y194" s="4514"/>
      <c r="Z194" s="4514"/>
      <c r="AA194" s="4514"/>
      <c r="AB194" s="4514"/>
    </row>
    <row r="195" spans="2:28">
      <c r="B195" s="4514"/>
      <c r="C195" s="4514"/>
      <c r="D195" s="4514"/>
      <c r="E195" s="4514"/>
      <c r="F195" s="4514"/>
      <c r="G195" s="4514"/>
      <c r="H195" s="4514"/>
      <c r="I195" s="4514"/>
      <c r="J195" s="4514"/>
      <c r="K195" s="4514"/>
      <c r="L195" s="4514"/>
      <c r="M195" s="4514"/>
      <c r="N195" s="4514"/>
      <c r="O195" s="4514"/>
      <c r="P195" s="4514"/>
      <c r="Q195" s="4514"/>
      <c r="R195" s="4514"/>
      <c r="S195" s="4514"/>
      <c r="T195" s="4514"/>
      <c r="U195" s="4514"/>
      <c r="V195" s="4514"/>
      <c r="W195" s="4514"/>
      <c r="X195" s="4514"/>
      <c r="Y195" s="4514"/>
      <c r="Z195" s="4514"/>
      <c r="AA195" s="4514"/>
      <c r="AB195" s="4514"/>
    </row>
    <row r="196" spans="2:28">
      <c r="B196" s="4514"/>
      <c r="C196" s="4514"/>
      <c r="D196" s="4514"/>
      <c r="E196" s="4514"/>
      <c r="F196" s="4514"/>
      <c r="G196" s="4514"/>
      <c r="H196" s="4514"/>
      <c r="I196" s="4514"/>
      <c r="J196" s="4514"/>
      <c r="K196" s="4514"/>
      <c r="L196" s="4514"/>
      <c r="M196" s="4514"/>
      <c r="N196" s="4514"/>
      <c r="O196" s="4514"/>
      <c r="P196" s="4514"/>
      <c r="Q196" s="4514"/>
      <c r="R196" s="4514"/>
      <c r="S196" s="4514"/>
      <c r="T196" s="4514"/>
      <c r="U196" s="4514"/>
      <c r="V196" s="4514"/>
      <c r="W196" s="4514"/>
      <c r="X196" s="4514"/>
      <c r="Y196" s="4514"/>
      <c r="Z196" s="4514"/>
      <c r="AA196" s="4514"/>
      <c r="AB196" s="4514"/>
    </row>
    <row r="197" spans="2:28">
      <c r="B197" s="4514"/>
      <c r="C197" s="4514"/>
      <c r="D197" s="4514"/>
      <c r="E197" s="4514"/>
      <c r="F197" s="4514"/>
      <c r="G197" s="4514"/>
      <c r="H197" s="4514"/>
      <c r="I197" s="4514"/>
      <c r="J197" s="4514"/>
      <c r="K197" s="4514"/>
      <c r="L197" s="4514"/>
      <c r="M197" s="4514"/>
      <c r="N197" s="4514"/>
      <c r="O197" s="4514"/>
      <c r="P197" s="4514"/>
      <c r="Q197" s="4514"/>
      <c r="R197" s="4514"/>
      <c r="S197" s="4514"/>
      <c r="T197" s="4514"/>
      <c r="U197" s="4514"/>
      <c r="V197" s="4514"/>
      <c r="W197" s="4514"/>
      <c r="X197" s="4514"/>
      <c r="Y197" s="4514"/>
      <c r="Z197" s="4514"/>
      <c r="AA197" s="4514"/>
      <c r="AB197" s="4514"/>
    </row>
    <row r="198" spans="2:28">
      <c r="B198" s="4514"/>
      <c r="C198" s="4514"/>
      <c r="D198" s="4514"/>
      <c r="E198" s="4514"/>
      <c r="F198" s="4514"/>
      <c r="G198" s="4514"/>
      <c r="H198" s="4514"/>
      <c r="I198" s="4514"/>
      <c r="J198" s="4514"/>
      <c r="K198" s="4514"/>
      <c r="L198" s="4514"/>
      <c r="M198" s="4514"/>
      <c r="N198" s="4514"/>
      <c r="O198" s="4514"/>
      <c r="P198" s="4514"/>
      <c r="Q198" s="4514"/>
      <c r="R198" s="4514"/>
      <c r="S198" s="4514"/>
      <c r="T198" s="4514"/>
      <c r="U198" s="4514"/>
      <c r="V198" s="4514"/>
      <c r="W198" s="4514"/>
      <c r="X198" s="4514"/>
      <c r="Y198" s="4514"/>
      <c r="Z198" s="4514"/>
      <c r="AA198" s="4514"/>
      <c r="AB198" s="4514"/>
    </row>
    <row r="199" spans="2:28">
      <c r="B199" s="4514" t="s">
        <v>20698</v>
      </c>
      <c r="C199" s="4514"/>
      <c r="D199" s="4514"/>
      <c r="E199" s="4514"/>
      <c r="F199" s="4514"/>
      <c r="G199" s="4514"/>
      <c r="H199" s="4514"/>
      <c r="I199" s="4514"/>
      <c r="J199" s="4514"/>
      <c r="K199" s="4514"/>
      <c r="L199" s="4514"/>
      <c r="M199" s="4514"/>
      <c r="N199" s="4514"/>
      <c r="O199" s="4514"/>
      <c r="P199" s="4514"/>
      <c r="Q199" s="4514"/>
      <c r="R199" s="4514"/>
      <c r="S199" s="4514"/>
      <c r="T199" s="4514"/>
      <c r="U199" s="4514"/>
      <c r="V199" s="4514"/>
      <c r="W199" s="4514"/>
      <c r="X199" s="4514"/>
      <c r="Y199" s="4514"/>
      <c r="Z199" s="4514"/>
      <c r="AA199" s="4514"/>
      <c r="AB199" s="4514"/>
    </row>
    <row r="200" spans="2:28">
      <c r="B200" s="4514"/>
      <c r="C200" s="4514"/>
      <c r="D200" s="4514"/>
      <c r="E200" s="4514"/>
      <c r="F200" s="4514"/>
      <c r="G200" s="4514"/>
      <c r="H200" s="4514"/>
      <c r="I200" s="4514"/>
      <c r="J200" s="4514"/>
      <c r="K200" s="4514"/>
      <c r="L200" s="4514"/>
      <c r="M200" s="4514"/>
      <c r="N200" s="4514"/>
      <c r="O200" s="4514"/>
      <c r="P200" s="4514"/>
      <c r="Q200" s="4514"/>
      <c r="R200" s="4514"/>
      <c r="S200" s="4514"/>
      <c r="T200" s="4514"/>
      <c r="U200" s="4514"/>
      <c r="V200" s="4514"/>
      <c r="W200" s="4514"/>
      <c r="X200" s="4514"/>
      <c r="Y200" s="4514"/>
      <c r="Z200" s="4514"/>
      <c r="AA200" s="4514"/>
      <c r="AB200" s="4514"/>
    </row>
    <row r="201" spans="2:28" ht="11.25" customHeight="1">
      <c r="B201" s="4514"/>
      <c r="C201" s="4514"/>
      <c r="D201" s="4514"/>
      <c r="E201" s="4514"/>
      <c r="F201" s="4514"/>
      <c r="G201" s="4514"/>
      <c r="H201" s="4514"/>
      <c r="I201" s="4514"/>
      <c r="J201" s="4514"/>
      <c r="K201" s="4514"/>
      <c r="L201" s="4514"/>
      <c r="M201" s="4514"/>
      <c r="N201" s="4514"/>
      <c r="O201" s="4514"/>
      <c r="P201" s="4514"/>
      <c r="Q201" s="4514"/>
      <c r="R201" s="4514"/>
      <c r="S201" s="4514"/>
      <c r="T201" s="4514"/>
      <c r="U201" s="4514"/>
      <c r="V201" s="4514"/>
      <c r="W201" s="4514"/>
      <c r="X201" s="4514"/>
      <c r="Y201" s="4514"/>
      <c r="Z201" s="4514"/>
      <c r="AA201" s="4514"/>
      <c r="AB201" s="4514"/>
    </row>
    <row r="202" spans="2:28">
      <c r="B202" s="4514"/>
      <c r="C202" s="4514"/>
      <c r="D202" s="4514"/>
      <c r="E202" s="4514"/>
      <c r="F202" s="4514"/>
      <c r="G202" s="4514"/>
      <c r="H202" s="4514"/>
      <c r="I202" s="4514"/>
      <c r="J202" s="4514"/>
      <c r="K202" s="4514"/>
      <c r="L202" s="4514"/>
      <c r="M202" s="4514"/>
      <c r="N202" s="4514"/>
      <c r="O202" s="4514"/>
      <c r="P202" s="4514"/>
      <c r="Q202" s="4514"/>
      <c r="R202" s="4514"/>
      <c r="S202" s="4514"/>
      <c r="T202" s="4514"/>
      <c r="U202" s="4514"/>
      <c r="V202" s="4514"/>
      <c r="W202" s="4514"/>
      <c r="X202" s="4514"/>
      <c r="Y202" s="4514"/>
      <c r="Z202" s="4514"/>
      <c r="AA202" s="4514"/>
      <c r="AB202" s="4514"/>
    </row>
    <row r="203" spans="2:28">
      <c r="B203" s="4514"/>
      <c r="C203" s="4514"/>
      <c r="D203" s="4514"/>
      <c r="E203" s="4514"/>
      <c r="F203" s="4514"/>
      <c r="G203" s="4514"/>
      <c r="H203" s="4514"/>
      <c r="I203" s="4514"/>
      <c r="J203" s="4514"/>
      <c r="K203" s="4514"/>
      <c r="L203" s="4514"/>
      <c r="M203" s="4514"/>
      <c r="N203" s="4514"/>
      <c r="O203" s="4514"/>
      <c r="P203" s="4514"/>
      <c r="Q203" s="4514"/>
      <c r="R203" s="4514"/>
      <c r="S203" s="4514"/>
      <c r="T203" s="4514"/>
      <c r="U203" s="4514"/>
      <c r="V203" s="4514"/>
      <c r="W203" s="4514"/>
      <c r="X203" s="4514"/>
      <c r="Y203" s="4514"/>
      <c r="Z203" s="4514"/>
      <c r="AA203" s="4514"/>
      <c r="AB203" s="4514"/>
    </row>
    <row r="204" spans="2:28">
      <c r="B204" s="4514"/>
      <c r="C204" s="4514"/>
      <c r="D204" s="4514"/>
      <c r="E204" s="4514"/>
      <c r="F204" s="4514"/>
      <c r="G204" s="4514"/>
      <c r="H204" s="4514"/>
      <c r="I204" s="4514"/>
      <c r="J204" s="4514"/>
      <c r="K204" s="4514"/>
      <c r="L204" s="4514"/>
      <c r="M204" s="4514"/>
      <c r="N204" s="4514"/>
      <c r="O204" s="4514"/>
      <c r="P204" s="4514"/>
      <c r="Q204" s="4514"/>
      <c r="R204" s="4514"/>
      <c r="S204" s="4514"/>
      <c r="T204" s="4514"/>
      <c r="U204" s="4514"/>
      <c r="V204" s="4514"/>
      <c r="W204" s="4514"/>
      <c r="X204" s="4514"/>
      <c r="Y204" s="4514"/>
      <c r="Z204" s="4514"/>
      <c r="AA204" s="4514"/>
      <c r="AB204" s="4514"/>
    </row>
    <row r="205" spans="2:28">
      <c r="B205" s="4514"/>
      <c r="C205" s="4514"/>
      <c r="D205" s="4514"/>
      <c r="E205" s="4514"/>
      <c r="F205" s="4514"/>
      <c r="G205" s="4514"/>
      <c r="H205" s="4514"/>
      <c r="I205" s="4514"/>
      <c r="J205" s="4514"/>
      <c r="K205" s="4514"/>
      <c r="L205" s="4514"/>
      <c r="M205" s="4514"/>
      <c r="N205" s="4514"/>
      <c r="O205" s="4514"/>
      <c r="P205" s="4514"/>
      <c r="Q205" s="4514"/>
      <c r="R205" s="4514"/>
      <c r="S205" s="4514"/>
      <c r="T205" s="4514"/>
      <c r="U205" s="4514"/>
      <c r="V205" s="4514"/>
      <c r="W205" s="4514"/>
      <c r="X205" s="4514"/>
      <c r="Y205" s="4514"/>
      <c r="Z205" s="4514"/>
      <c r="AA205" s="4514"/>
      <c r="AB205" s="4514"/>
    </row>
    <row r="206" spans="2:28">
      <c r="B206" s="4514"/>
      <c r="C206" s="4514"/>
      <c r="D206" s="4514"/>
      <c r="E206" s="4514"/>
      <c r="F206" s="4514"/>
      <c r="G206" s="4514"/>
      <c r="H206" s="4514"/>
      <c r="I206" s="4514"/>
      <c r="J206" s="4514"/>
      <c r="K206" s="4514"/>
      <c r="L206" s="4514"/>
      <c r="M206" s="4514"/>
      <c r="N206" s="4514"/>
      <c r="O206" s="4514"/>
      <c r="P206" s="4514"/>
      <c r="Q206" s="4514"/>
      <c r="R206" s="4514"/>
      <c r="S206" s="4514"/>
      <c r="T206" s="4514"/>
      <c r="U206" s="4514"/>
      <c r="V206" s="4514"/>
      <c r="W206" s="4514"/>
      <c r="X206" s="4514"/>
      <c r="Y206" s="4514"/>
      <c r="Z206" s="4514"/>
      <c r="AA206" s="4514"/>
      <c r="AB206" s="4514"/>
    </row>
    <row r="207" spans="2:28">
      <c r="B207" s="4514"/>
      <c r="C207" s="4514"/>
      <c r="D207" s="4514"/>
      <c r="E207" s="4514"/>
      <c r="F207" s="4514"/>
      <c r="G207" s="4514"/>
      <c r="H207" s="4514"/>
      <c r="I207" s="4514"/>
      <c r="J207" s="4514"/>
      <c r="K207" s="4514"/>
      <c r="L207" s="4514"/>
      <c r="M207" s="4514"/>
      <c r="N207" s="4514"/>
      <c r="O207" s="4514"/>
      <c r="P207" s="4514"/>
      <c r="Q207" s="4514"/>
      <c r="R207" s="4514"/>
      <c r="S207" s="4514"/>
      <c r="T207" s="4514"/>
      <c r="U207" s="4514"/>
      <c r="V207" s="4514"/>
      <c r="W207" s="4514"/>
      <c r="X207" s="4514"/>
      <c r="Y207" s="4514"/>
      <c r="Z207" s="4514"/>
      <c r="AA207" s="4514"/>
      <c r="AB207" s="4514"/>
    </row>
    <row r="208" spans="2:28">
      <c r="B208" s="4514"/>
      <c r="C208" s="4514"/>
      <c r="D208" s="4514"/>
      <c r="E208" s="4514"/>
      <c r="F208" s="4514"/>
      <c r="G208" s="4514"/>
      <c r="H208" s="4514"/>
      <c r="I208" s="4514"/>
      <c r="J208" s="4514"/>
      <c r="K208" s="4514"/>
      <c r="L208" s="4514"/>
      <c r="M208" s="4514"/>
      <c r="N208" s="4514"/>
      <c r="O208" s="4514"/>
      <c r="P208" s="4514"/>
      <c r="Q208" s="4514"/>
      <c r="R208" s="4514"/>
      <c r="S208" s="4514"/>
      <c r="T208" s="4514"/>
      <c r="U208" s="4514"/>
      <c r="V208" s="4514"/>
      <c r="W208" s="4514"/>
      <c r="X208" s="4514"/>
      <c r="Y208" s="4514"/>
      <c r="Z208" s="4514"/>
      <c r="AA208" s="4514"/>
      <c r="AB208" s="4514"/>
    </row>
    <row r="209" spans="1:28">
      <c r="B209" s="4514"/>
      <c r="C209" s="4514"/>
      <c r="D209" s="4514"/>
      <c r="E209" s="4514"/>
      <c r="F209" s="4514"/>
      <c r="G209" s="4514"/>
      <c r="H209" s="4514"/>
      <c r="I209" s="4514"/>
      <c r="J209" s="4514"/>
      <c r="K209" s="4514"/>
      <c r="L209" s="4514"/>
      <c r="M209" s="4514"/>
      <c r="N209" s="4514"/>
      <c r="O209" s="4514"/>
      <c r="P209" s="4514"/>
      <c r="Q209" s="4514"/>
      <c r="R209" s="4514"/>
      <c r="S209" s="4514"/>
      <c r="T209" s="4514"/>
      <c r="U209" s="4514"/>
      <c r="V209" s="4514"/>
      <c r="W209" s="4514"/>
      <c r="X209" s="4514"/>
      <c r="Y209" s="4514"/>
      <c r="Z209" s="4514"/>
      <c r="AA209" s="4514"/>
      <c r="AB209" s="4514"/>
    </row>
    <row r="210" spans="1:28">
      <c r="B210" s="4514"/>
      <c r="C210" s="4514"/>
      <c r="D210" s="4514"/>
      <c r="E210" s="4514"/>
      <c r="F210" s="4514"/>
      <c r="G210" s="4514"/>
      <c r="H210" s="4514"/>
      <c r="I210" s="4514"/>
      <c r="J210" s="4514"/>
      <c r="K210" s="4514"/>
      <c r="L210" s="4514"/>
      <c r="M210" s="4514"/>
      <c r="N210" s="4514"/>
      <c r="O210" s="4514"/>
      <c r="P210" s="4514"/>
      <c r="Q210" s="4514"/>
      <c r="R210" s="4514"/>
      <c r="S210" s="4514"/>
      <c r="T210" s="4514"/>
      <c r="U210" s="4514"/>
      <c r="V210" s="4514"/>
      <c r="W210" s="4514"/>
      <c r="X210" s="4514"/>
      <c r="Y210" s="4514"/>
      <c r="Z210" s="4514"/>
      <c r="AA210" s="4514"/>
      <c r="AB210" s="4514"/>
    </row>
    <row r="211" spans="1:28">
      <c r="B211" s="4514"/>
      <c r="C211" s="4514"/>
      <c r="D211" s="4514"/>
      <c r="E211" s="4514"/>
      <c r="F211" s="4514"/>
      <c r="G211" s="4514"/>
      <c r="H211" s="4514"/>
      <c r="I211" s="4514"/>
      <c r="J211" s="4514"/>
      <c r="K211" s="4514"/>
      <c r="L211" s="4514"/>
      <c r="M211" s="4514"/>
      <c r="N211" s="4514"/>
      <c r="O211" s="4514"/>
      <c r="P211" s="4514"/>
      <c r="Q211" s="4514"/>
      <c r="R211" s="4514"/>
      <c r="S211" s="4514"/>
      <c r="T211" s="4514"/>
      <c r="U211" s="4514"/>
      <c r="V211" s="4514"/>
      <c r="W211" s="4514"/>
      <c r="X211" s="4514"/>
      <c r="Y211" s="4514"/>
      <c r="Z211" s="4514"/>
      <c r="AA211" s="4514"/>
      <c r="AB211" s="4514"/>
    </row>
    <row r="212" spans="1:28">
      <c r="B212" s="4514"/>
      <c r="C212" s="4514"/>
      <c r="D212" s="4514"/>
      <c r="E212" s="4514"/>
      <c r="F212" s="4514"/>
      <c r="G212" s="4514"/>
      <c r="H212" s="4514"/>
      <c r="I212" s="4514"/>
      <c r="J212" s="4514"/>
      <c r="K212" s="4514"/>
      <c r="L212" s="4514"/>
      <c r="M212" s="4514"/>
      <c r="N212" s="4514"/>
      <c r="O212" s="4514"/>
      <c r="P212" s="4514"/>
      <c r="Q212" s="4514"/>
      <c r="R212" s="4514"/>
      <c r="S212" s="4514"/>
      <c r="T212" s="4514"/>
      <c r="U212" s="4514"/>
      <c r="V212" s="4514"/>
      <c r="W212" s="4514"/>
      <c r="X212" s="4514"/>
      <c r="Y212" s="4514"/>
      <c r="Z212" s="4514"/>
      <c r="AA212" s="4514"/>
      <c r="AB212" s="4514"/>
    </row>
    <row r="213" spans="1:28">
      <c r="B213" s="4514" t="s">
        <v>20698</v>
      </c>
      <c r="C213" s="4514"/>
      <c r="D213" s="4514"/>
      <c r="E213" s="4514"/>
      <c r="F213" s="4514"/>
      <c r="G213" s="4514"/>
      <c r="H213" s="4514"/>
      <c r="I213" s="4514"/>
      <c r="J213" s="4514"/>
      <c r="K213" s="4514"/>
      <c r="L213" s="4514"/>
      <c r="M213" s="4514"/>
      <c r="N213" s="4514"/>
      <c r="O213" s="4514"/>
      <c r="P213" s="4514"/>
      <c r="Q213" s="4514"/>
      <c r="R213" s="4514"/>
      <c r="S213" s="4514"/>
      <c r="T213" s="4514"/>
      <c r="U213" s="4514"/>
      <c r="V213" s="4514"/>
      <c r="W213" s="4514"/>
      <c r="X213" s="4514"/>
      <c r="Y213" s="4514"/>
      <c r="Z213" s="4514"/>
      <c r="AA213" s="4514"/>
      <c r="AB213" s="4514"/>
    </row>
    <row r="214" spans="1:28">
      <c r="B214" s="4514"/>
      <c r="C214" s="4514"/>
      <c r="D214" s="4514"/>
      <c r="E214" s="4514"/>
      <c r="F214" s="4514"/>
      <c r="G214" s="4514"/>
      <c r="H214" s="4514"/>
      <c r="I214" s="4514"/>
      <c r="J214" s="4514"/>
      <c r="K214" s="4514"/>
      <c r="L214" s="4514"/>
      <c r="M214" s="4514"/>
      <c r="N214" s="4514"/>
      <c r="O214" s="4514"/>
      <c r="P214" s="4514"/>
      <c r="Q214" s="4514"/>
      <c r="R214" s="4514"/>
      <c r="S214" s="4514"/>
      <c r="T214" s="4514"/>
      <c r="U214" s="4514"/>
      <c r="V214" s="4514"/>
      <c r="W214" s="4514"/>
      <c r="X214" s="4514"/>
      <c r="Y214" s="4514"/>
      <c r="Z214" s="4514"/>
      <c r="AA214" s="4514"/>
      <c r="AB214" s="4514"/>
    </row>
    <row r="215" spans="1:28" ht="11.25" customHeight="1">
      <c r="B215" s="4514"/>
      <c r="C215" s="4514"/>
      <c r="D215" s="4514"/>
      <c r="E215" s="4514"/>
      <c r="F215" s="4514"/>
      <c r="G215" s="4514"/>
      <c r="H215" s="4514"/>
      <c r="I215" s="4514"/>
      <c r="J215" s="4514"/>
      <c r="K215" s="4514"/>
      <c r="L215" s="4514"/>
      <c r="M215" s="4514"/>
      <c r="N215" s="4514"/>
      <c r="O215" s="4514"/>
      <c r="P215" s="4514"/>
      <c r="Q215" s="4514"/>
      <c r="R215" s="4514"/>
      <c r="S215" s="4514"/>
      <c r="T215" s="4514"/>
      <c r="U215" s="4514"/>
      <c r="V215" s="4514"/>
      <c r="W215" s="4514"/>
      <c r="X215" s="4514"/>
      <c r="Y215" s="4514"/>
      <c r="Z215" s="4514"/>
      <c r="AA215" s="4514"/>
      <c r="AB215" s="4514"/>
    </row>
    <row r="216" spans="1:28">
      <c r="B216" s="4514"/>
      <c r="C216" s="4514"/>
      <c r="D216" s="4514"/>
      <c r="E216" s="4514"/>
      <c r="F216" s="4514"/>
      <c r="G216" s="4514"/>
      <c r="H216" s="4514"/>
      <c r="I216" s="4514"/>
      <c r="J216" s="4514"/>
      <c r="K216" s="4514"/>
      <c r="L216" s="4514"/>
      <c r="M216" s="4514"/>
      <c r="N216" s="4514"/>
      <c r="O216" s="4514"/>
      <c r="P216" s="4514"/>
      <c r="Q216" s="4514"/>
      <c r="R216" s="4514"/>
      <c r="S216" s="4514"/>
      <c r="T216" s="4514"/>
      <c r="U216" s="4514"/>
      <c r="V216" s="4514"/>
      <c r="W216" s="4514"/>
      <c r="X216" s="4514"/>
      <c r="Y216" s="4514"/>
      <c r="Z216" s="4514"/>
      <c r="AA216" s="4514"/>
      <c r="AB216" s="4514"/>
    </row>
    <row r="217" spans="1:28">
      <c r="B217" s="4514"/>
      <c r="C217" s="4514"/>
      <c r="D217" s="4514"/>
      <c r="E217" s="4514"/>
      <c r="F217" s="4514"/>
      <c r="G217" s="4514"/>
      <c r="H217" s="4514"/>
      <c r="I217" s="4514"/>
      <c r="J217" s="4514"/>
      <c r="K217" s="4514"/>
      <c r="L217" s="4514"/>
      <c r="M217" s="4514"/>
      <c r="N217" s="4514"/>
      <c r="O217" s="4514"/>
      <c r="P217" s="4514"/>
      <c r="Q217" s="4514"/>
      <c r="R217" s="4514"/>
      <c r="S217" s="4514"/>
      <c r="T217" s="4514"/>
      <c r="U217" s="4514"/>
      <c r="V217" s="4514"/>
      <c r="W217" s="4514"/>
      <c r="X217" s="4514"/>
      <c r="Y217" s="4514"/>
      <c r="Z217" s="4514"/>
      <c r="AA217" s="4514"/>
      <c r="AB217" s="4514"/>
    </row>
    <row r="218" spans="1:28">
      <c r="B218" s="4514"/>
      <c r="C218" s="4514"/>
      <c r="D218" s="4514"/>
      <c r="E218" s="4514"/>
      <c r="F218" s="4514"/>
      <c r="G218" s="4514"/>
      <c r="H218" s="4514"/>
      <c r="I218" s="4514"/>
      <c r="J218" s="4514"/>
      <c r="K218" s="4514"/>
      <c r="L218" s="4514"/>
      <c r="M218" s="4514"/>
      <c r="N218" s="4514"/>
      <c r="O218" s="4514"/>
      <c r="P218" s="4514"/>
      <c r="Q218" s="4514"/>
      <c r="R218" s="4514"/>
      <c r="S218" s="4514"/>
      <c r="T218" s="4514"/>
      <c r="U218" s="4514"/>
      <c r="V218" s="4514"/>
      <c r="W218" s="4514"/>
      <c r="X218" s="4514"/>
      <c r="Y218" s="4514"/>
      <c r="Z218" s="4514"/>
      <c r="AA218" s="4514"/>
      <c r="AB218" s="4514"/>
    </row>
    <row r="219" spans="1:28">
      <c r="B219" s="4514"/>
      <c r="C219" s="4514"/>
      <c r="D219" s="4514"/>
      <c r="E219" s="4514"/>
      <c r="F219" s="4514"/>
      <c r="G219" s="4514"/>
      <c r="H219" s="4514"/>
      <c r="I219" s="4514"/>
      <c r="J219" s="4514"/>
      <c r="K219" s="4514"/>
      <c r="L219" s="4514"/>
      <c r="M219" s="4514"/>
      <c r="N219" s="4514"/>
      <c r="O219" s="4514"/>
      <c r="P219" s="4514"/>
      <c r="Q219" s="4514"/>
      <c r="R219" s="4514"/>
      <c r="S219" s="4514"/>
      <c r="T219" s="4514"/>
      <c r="U219" s="4514"/>
      <c r="V219" s="4514"/>
      <c r="W219" s="4514"/>
      <c r="X219" s="4514"/>
      <c r="Y219" s="4514"/>
      <c r="Z219" s="4514"/>
      <c r="AA219" s="4514"/>
      <c r="AB219" s="4514"/>
    </row>
    <row r="220" spans="1:28">
      <c r="B220" s="4514"/>
      <c r="C220" s="4514"/>
      <c r="D220" s="4514"/>
      <c r="E220" s="4514"/>
      <c r="F220" s="4514"/>
      <c r="G220" s="4514"/>
      <c r="H220" s="4514"/>
      <c r="I220" s="4514"/>
      <c r="J220" s="4514"/>
      <c r="K220" s="4514"/>
      <c r="L220" s="4514"/>
      <c r="M220" s="4514"/>
      <c r="N220" s="4514"/>
      <c r="O220" s="4514"/>
      <c r="P220" s="4514"/>
      <c r="Q220" s="4514"/>
      <c r="R220" s="4514"/>
      <c r="S220" s="4514"/>
      <c r="T220" s="4514"/>
      <c r="U220" s="4514"/>
      <c r="V220" s="4514"/>
      <c r="W220" s="4514"/>
      <c r="X220" s="4514"/>
      <c r="Y220" s="4514"/>
      <c r="Z220" s="4514"/>
      <c r="AA220" s="4514"/>
      <c r="AB220" s="4514"/>
    </row>
    <row r="221" spans="1:28">
      <c r="B221" s="4514"/>
      <c r="C221" s="4514"/>
      <c r="D221" s="4514"/>
      <c r="E221" s="4514"/>
      <c r="F221" s="4514"/>
      <c r="G221" s="4514"/>
      <c r="H221" s="4514"/>
      <c r="I221" s="4514"/>
      <c r="J221" s="4514"/>
      <c r="K221" s="4514"/>
      <c r="L221" s="4514"/>
      <c r="M221" s="4514"/>
      <c r="N221" s="4514"/>
      <c r="O221" s="4514"/>
      <c r="P221" s="4514"/>
      <c r="Q221" s="4514"/>
      <c r="R221" s="4514"/>
      <c r="S221" s="4514"/>
      <c r="T221" s="4514"/>
      <c r="U221" s="4514"/>
      <c r="V221" s="4514"/>
      <c r="W221" s="4514"/>
      <c r="X221" s="4514"/>
      <c r="Y221" s="4514"/>
      <c r="Z221" s="4514"/>
      <c r="AA221" s="4514"/>
      <c r="AB221" s="4514"/>
    </row>
    <row r="222" spans="1:28" ht="31.5">
      <c r="B222" s="4515" t="s">
        <v>20777</v>
      </c>
      <c r="C222" s="4514"/>
      <c r="D222" s="4514"/>
      <c r="E222" s="4514"/>
      <c r="F222" s="4514"/>
      <c r="G222" s="4514"/>
      <c r="H222" s="4514"/>
      <c r="I222" s="4514"/>
      <c r="J222" s="4514"/>
      <c r="K222" s="4514"/>
      <c r="L222" s="4514"/>
      <c r="M222" s="4514"/>
      <c r="N222" s="4514"/>
      <c r="O222" s="4514"/>
      <c r="P222" s="4514"/>
      <c r="Q222" s="4514"/>
      <c r="R222" s="4514"/>
      <c r="S222" s="4514"/>
      <c r="T222" s="4514"/>
      <c r="U222" s="4514"/>
      <c r="V222" s="4514"/>
      <c r="W222" s="4514"/>
      <c r="X222" s="4514"/>
      <c r="Y222" s="4514"/>
      <c r="Z222" s="4514"/>
      <c r="AA222" s="4514"/>
      <c r="AB222" s="4514"/>
    </row>
    <row r="223" spans="1:28" ht="15.75">
      <c r="A223" s="4434" t="s">
        <v>10816</v>
      </c>
      <c r="B223" s="4435" t="s">
        <v>10817</v>
      </c>
      <c r="C223" s="4490" t="s">
        <v>6782</v>
      </c>
      <c r="D223" s="4491">
        <v>28</v>
      </c>
      <c r="E223" s="4490" t="s">
        <v>15634</v>
      </c>
      <c r="F223" s="4434" t="s">
        <v>765</v>
      </c>
      <c r="G223" s="4438">
        <v>7.76</v>
      </c>
      <c r="H223" s="4434"/>
      <c r="I223" s="4434" t="s">
        <v>1738</v>
      </c>
      <c r="J223" s="4438">
        <v>11.8</v>
      </c>
      <c r="K223" s="4434"/>
      <c r="L223" s="4434"/>
      <c r="M223" s="4434" t="s">
        <v>793</v>
      </c>
      <c r="N223" s="4438">
        <f t="shared" ref="N223:N236" si="64">J223-G223</f>
        <v>4.0400000000000009</v>
      </c>
      <c r="O223" s="4438"/>
      <c r="P223" s="4438">
        <f t="shared" ref="P223:P236" si="65">N223*2</f>
        <v>8.0800000000000018</v>
      </c>
      <c r="Q223" s="4438">
        <f>Q138+N223</f>
        <v>291.10000000000002</v>
      </c>
      <c r="R223" s="4438">
        <f>R138+P223</f>
        <v>582.20000000000005</v>
      </c>
      <c r="S223" s="4434"/>
      <c r="T223" s="4516"/>
      <c r="U223" s="4492">
        <v>42884</v>
      </c>
      <c r="V223" s="4517"/>
      <c r="W223" s="4446"/>
      <c r="X223" s="4446"/>
      <c r="Y223" s="4446"/>
      <c r="Z223" s="4446"/>
      <c r="AA223" s="4446"/>
      <c r="AB223" s="4446"/>
    </row>
    <row r="224" spans="1:28" ht="15.75">
      <c r="A224" s="4434" t="s">
        <v>10816</v>
      </c>
      <c r="B224" s="4435" t="s">
        <v>10817</v>
      </c>
      <c r="C224" s="4490" t="s">
        <v>6782</v>
      </c>
      <c r="D224" s="4491">
        <v>28</v>
      </c>
      <c r="E224" s="4490" t="s">
        <v>15636</v>
      </c>
      <c r="F224" s="4434" t="s">
        <v>765</v>
      </c>
      <c r="G224" s="4438">
        <v>11.8</v>
      </c>
      <c r="H224" s="4434"/>
      <c r="I224" s="4434" t="s">
        <v>793</v>
      </c>
      <c r="J224" s="4438">
        <v>15.72</v>
      </c>
      <c r="K224" s="4434"/>
      <c r="L224" s="4434"/>
      <c r="M224" s="4434" t="s">
        <v>274</v>
      </c>
      <c r="N224" s="4438">
        <f t="shared" si="64"/>
        <v>3.92</v>
      </c>
      <c r="O224" s="4438"/>
      <c r="P224" s="4438">
        <f t="shared" si="65"/>
        <v>7.84</v>
      </c>
      <c r="Q224" s="4438">
        <f t="shared" ref="Q224:Q236" si="66">Q223+N224</f>
        <v>295.02000000000004</v>
      </c>
      <c r="R224" s="4438">
        <f t="shared" ref="R224:R236" si="67">R223+P224</f>
        <v>590.04000000000008</v>
      </c>
      <c r="S224" s="4434"/>
      <c r="T224" s="4516"/>
      <c r="U224" s="4492">
        <v>42893</v>
      </c>
      <c r="V224" s="4517"/>
      <c r="W224" s="4446"/>
      <c r="X224" s="4446"/>
      <c r="Y224" s="4446"/>
      <c r="Z224" s="4446"/>
      <c r="AA224" s="4446"/>
      <c r="AB224" s="4446"/>
    </row>
    <row r="225" spans="1:28" ht="15.75">
      <c r="A225" s="4402" t="s">
        <v>10816</v>
      </c>
      <c r="B225" s="4403" t="s">
        <v>10818</v>
      </c>
      <c r="C225" s="4404" t="s">
        <v>6782</v>
      </c>
      <c r="D225" s="4405">
        <v>28</v>
      </c>
      <c r="E225" s="4404" t="s">
        <v>15640</v>
      </c>
      <c r="F225" s="4402" t="s">
        <v>10819</v>
      </c>
      <c r="G225" s="4406">
        <v>15.72</v>
      </c>
      <c r="H225" s="4402"/>
      <c r="I225" s="4402" t="s">
        <v>202</v>
      </c>
      <c r="J225" s="4406">
        <v>23.15</v>
      </c>
      <c r="K225" s="4402"/>
      <c r="L225" s="4402"/>
      <c r="M225" s="4402" t="s">
        <v>10820</v>
      </c>
      <c r="N225" s="4406">
        <f t="shared" si="64"/>
        <v>7.4299999999999979</v>
      </c>
      <c r="O225" s="4406"/>
      <c r="P225" s="4406">
        <f t="shared" si="65"/>
        <v>14.859999999999996</v>
      </c>
      <c r="Q225" s="4406">
        <f t="shared" si="66"/>
        <v>302.45000000000005</v>
      </c>
      <c r="R225" s="4406">
        <f t="shared" si="67"/>
        <v>604.90000000000009</v>
      </c>
      <c r="S225" s="4402"/>
      <c r="T225" s="4448"/>
      <c r="U225" s="4407">
        <v>42901</v>
      </c>
      <c r="V225" s="4449"/>
      <c r="W225" s="4411"/>
      <c r="X225" s="4411"/>
      <c r="Y225" s="4411"/>
      <c r="Z225" s="4411"/>
      <c r="AA225" s="4411"/>
      <c r="AB225" s="4411"/>
    </row>
    <row r="226" spans="1:28" ht="15.75">
      <c r="A226" s="4392" t="s">
        <v>10823</v>
      </c>
      <c r="B226" s="4393" t="s">
        <v>10824</v>
      </c>
      <c r="C226" s="4394" t="s">
        <v>6780</v>
      </c>
      <c r="D226" s="4395">
        <v>147</v>
      </c>
      <c r="E226" s="4518"/>
      <c r="F226" s="4392" t="s">
        <v>10825</v>
      </c>
      <c r="G226" s="4396">
        <v>0</v>
      </c>
      <c r="H226" s="4392"/>
      <c r="I226" s="4392" t="s">
        <v>10768</v>
      </c>
      <c r="J226" s="4392">
        <v>0.66</v>
      </c>
      <c r="K226" s="4392"/>
      <c r="L226" s="4392"/>
      <c r="M226" s="4392" t="s">
        <v>516</v>
      </c>
      <c r="N226" s="4392">
        <f t="shared" si="64"/>
        <v>0.66</v>
      </c>
      <c r="O226" s="4392"/>
      <c r="P226" s="4392">
        <f t="shared" si="65"/>
        <v>1.32</v>
      </c>
      <c r="Q226" s="4396">
        <f>Q158+N226</f>
        <v>311.68000000000006</v>
      </c>
      <c r="R226" s="4396">
        <f>R158+P226</f>
        <v>623.36000000000013</v>
      </c>
      <c r="U226" s="4397">
        <v>42936</v>
      </c>
      <c r="V226" s="4461"/>
      <c r="W226" s="4401"/>
      <c r="X226" s="4401"/>
      <c r="Y226" s="4401"/>
      <c r="Z226" s="4401"/>
      <c r="AA226" s="4401"/>
      <c r="AB226" s="4401"/>
    </row>
    <row r="227" spans="1:28" ht="15.75">
      <c r="A227" s="4383" t="s">
        <v>10823</v>
      </c>
      <c r="B227" s="4384" t="s">
        <v>10826</v>
      </c>
      <c r="C227" s="4385" t="s">
        <v>6780</v>
      </c>
      <c r="D227" s="4385">
        <v>286</v>
      </c>
      <c r="E227" s="4385"/>
      <c r="F227" s="4383" t="s">
        <v>10827</v>
      </c>
      <c r="G227" s="4386">
        <v>0</v>
      </c>
      <c r="H227" s="4383"/>
      <c r="I227" s="4383" t="s">
        <v>222</v>
      </c>
      <c r="J227" s="4386">
        <v>0.35</v>
      </c>
      <c r="K227" s="4383"/>
      <c r="L227" s="4383"/>
      <c r="M227" s="4383" t="s">
        <v>548</v>
      </c>
      <c r="N227" s="4386">
        <f t="shared" si="64"/>
        <v>0.35</v>
      </c>
      <c r="O227" s="4386"/>
      <c r="P227" s="4386">
        <f t="shared" si="65"/>
        <v>0.7</v>
      </c>
      <c r="Q227" s="4386">
        <f t="shared" si="66"/>
        <v>312.03000000000009</v>
      </c>
      <c r="R227" s="4386">
        <f t="shared" si="67"/>
        <v>624.06000000000017</v>
      </c>
      <c r="S227" s="1659"/>
      <c r="T227" s="1659"/>
      <c r="U227" s="4387">
        <v>42940</v>
      </c>
      <c r="V227" s="4433"/>
      <c r="W227" s="4391"/>
      <c r="X227" s="4391"/>
      <c r="Y227" s="4391"/>
      <c r="Z227" s="4391"/>
      <c r="AA227" s="4391"/>
      <c r="AB227" s="4391"/>
    </row>
    <row r="228" spans="1:28" ht="15.75">
      <c r="A228" s="4402" t="s">
        <v>10823</v>
      </c>
      <c r="B228" s="4403" t="s">
        <v>10818</v>
      </c>
      <c r="C228" s="4404" t="s">
        <v>6780</v>
      </c>
      <c r="D228" s="4405">
        <v>413</v>
      </c>
      <c r="E228" s="4404"/>
      <c r="F228" s="4402" t="s">
        <v>10828</v>
      </c>
      <c r="G228" s="4406">
        <v>0</v>
      </c>
      <c r="H228" s="4402"/>
      <c r="I228" s="4402" t="s">
        <v>10820</v>
      </c>
      <c r="J228" s="4406">
        <v>2.2599999999999998</v>
      </c>
      <c r="K228" s="4402"/>
      <c r="L228" s="4402"/>
      <c r="M228" s="4402" t="s">
        <v>10771</v>
      </c>
      <c r="N228" s="4406">
        <f t="shared" si="64"/>
        <v>2.2599999999999998</v>
      </c>
      <c r="O228" s="4406"/>
      <c r="P228" s="4406">
        <f t="shared" si="65"/>
        <v>4.5199999999999996</v>
      </c>
      <c r="Q228" s="4406">
        <f t="shared" si="66"/>
        <v>314.29000000000008</v>
      </c>
      <c r="R228" s="4406">
        <f t="shared" si="67"/>
        <v>628.58000000000015</v>
      </c>
      <c r="S228" s="1660"/>
      <c r="T228" s="1660"/>
      <c r="U228" s="4407">
        <v>42941</v>
      </c>
      <c r="V228" s="4449"/>
      <c r="W228" s="4411"/>
      <c r="X228" s="4411"/>
      <c r="Y228" s="4411"/>
      <c r="Z228" s="4411"/>
      <c r="AA228" s="4411"/>
      <c r="AB228" s="4411"/>
    </row>
    <row r="229" spans="1:28" ht="15.75">
      <c r="A229" s="4412" t="s">
        <v>10823</v>
      </c>
      <c r="B229" s="4413" t="s">
        <v>10831</v>
      </c>
      <c r="C229" s="4414" t="s">
        <v>6780</v>
      </c>
      <c r="D229" s="4415">
        <v>155</v>
      </c>
      <c r="E229" s="4414"/>
      <c r="F229" s="4412" t="s">
        <v>10832</v>
      </c>
      <c r="G229" s="4416">
        <v>0</v>
      </c>
      <c r="H229" s="4412"/>
      <c r="I229" s="4412" t="s">
        <v>288</v>
      </c>
      <c r="J229" s="4412">
        <v>0.2</v>
      </c>
      <c r="K229" s="4412"/>
      <c r="L229" s="4412"/>
      <c r="M229" s="4412" t="s">
        <v>10769</v>
      </c>
      <c r="N229" s="4416">
        <f t="shared" si="64"/>
        <v>0.2</v>
      </c>
      <c r="O229" s="4416"/>
      <c r="P229" s="4416">
        <f t="shared" si="65"/>
        <v>0.4</v>
      </c>
      <c r="Q229" s="4416">
        <f t="shared" si="66"/>
        <v>314.49000000000007</v>
      </c>
      <c r="R229" s="4416">
        <f t="shared" si="67"/>
        <v>628.98000000000013</v>
      </c>
      <c r="S229" s="1661"/>
      <c r="T229" s="1661"/>
      <c r="U229" s="4417">
        <v>42947</v>
      </c>
      <c r="V229" s="4462"/>
      <c r="W229" s="4422"/>
      <c r="X229" s="4422"/>
      <c r="Y229" s="4422"/>
      <c r="Z229" s="4422"/>
      <c r="AA229" s="4422"/>
      <c r="AB229" s="4422"/>
    </row>
    <row r="230" spans="1:28" ht="15.75">
      <c r="A230" s="4412" t="s">
        <v>10816</v>
      </c>
      <c r="B230" s="4413" t="s">
        <v>10831</v>
      </c>
      <c r="C230" s="4414" t="s">
        <v>6780</v>
      </c>
      <c r="D230" s="4415">
        <v>21</v>
      </c>
      <c r="E230" s="4414"/>
      <c r="F230" s="4412" t="s">
        <v>4941</v>
      </c>
      <c r="G230" s="4416">
        <v>2.58</v>
      </c>
      <c r="H230" s="4422"/>
      <c r="I230" s="4412" t="s">
        <v>129</v>
      </c>
      <c r="J230" s="4416">
        <v>6.38</v>
      </c>
      <c r="K230" s="4422"/>
      <c r="L230" s="4422"/>
      <c r="M230" s="4412" t="s">
        <v>744</v>
      </c>
      <c r="N230" s="4416">
        <f t="shared" si="64"/>
        <v>3.8</v>
      </c>
      <c r="O230" s="4422"/>
      <c r="P230" s="4416">
        <f t="shared" si="65"/>
        <v>7.6</v>
      </c>
      <c r="Q230" s="4416">
        <f t="shared" si="66"/>
        <v>318.29000000000008</v>
      </c>
      <c r="R230" s="4416">
        <f t="shared" si="67"/>
        <v>636.58000000000015</v>
      </c>
      <c r="S230" s="4422"/>
      <c r="T230" s="4422"/>
      <c r="U230" s="4481">
        <v>42948</v>
      </c>
      <c r="V230" s="4422"/>
      <c r="W230" s="4422"/>
      <c r="X230" s="4422"/>
      <c r="Y230" s="4422"/>
      <c r="Z230" s="4422"/>
      <c r="AA230" s="4422"/>
      <c r="AB230" s="4422"/>
    </row>
    <row r="231" spans="1:28" ht="15.75">
      <c r="A231" s="4472" t="s">
        <v>10816</v>
      </c>
      <c r="B231" s="4473" t="s">
        <v>10817</v>
      </c>
      <c r="C231" s="4490" t="s">
        <v>6782</v>
      </c>
      <c r="D231" s="4491">
        <v>188</v>
      </c>
      <c r="E231" s="4490" t="s">
        <v>15634</v>
      </c>
      <c r="F231" s="4434" t="s">
        <v>785</v>
      </c>
      <c r="G231" s="4438">
        <v>0</v>
      </c>
      <c r="H231" s="4434"/>
      <c r="I231" s="4434" t="s">
        <v>553</v>
      </c>
      <c r="J231" s="4438">
        <v>4.24</v>
      </c>
      <c r="K231" s="4434"/>
      <c r="L231" s="4434"/>
      <c r="M231" s="4434" t="s">
        <v>10839</v>
      </c>
      <c r="N231" s="4438">
        <f t="shared" si="64"/>
        <v>4.24</v>
      </c>
      <c r="O231" s="4438"/>
      <c r="P231" s="4438">
        <f t="shared" si="65"/>
        <v>8.48</v>
      </c>
      <c r="Q231" s="4438">
        <f t="shared" si="66"/>
        <v>322.53000000000009</v>
      </c>
      <c r="R231" s="4438">
        <f t="shared" si="67"/>
        <v>645.06000000000017</v>
      </c>
      <c r="S231" s="4434"/>
      <c r="T231" s="4434"/>
      <c r="U231" s="4492">
        <v>42964</v>
      </c>
      <c r="V231" s="4434"/>
      <c r="W231" s="4519"/>
      <c r="X231" s="4472"/>
      <c r="Y231" s="4472"/>
      <c r="Z231" s="4472"/>
      <c r="AA231" s="4472"/>
      <c r="AB231" s="4472"/>
    </row>
    <row r="232" spans="1:28" ht="15.75">
      <c r="A232" s="4412" t="s">
        <v>10823</v>
      </c>
      <c r="B232" s="4413" t="s">
        <v>10831</v>
      </c>
      <c r="C232" s="4414" t="s">
        <v>6780</v>
      </c>
      <c r="D232" s="4415">
        <v>16</v>
      </c>
      <c r="E232" s="4414"/>
      <c r="F232" s="4412" t="s">
        <v>768</v>
      </c>
      <c r="G232" s="4416">
        <v>0.21</v>
      </c>
      <c r="H232" s="4412"/>
      <c r="I232" s="4412" t="s">
        <v>1738</v>
      </c>
      <c r="J232" s="4412">
        <v>1.32</v>
      </c>
      <c r="K232" s="4412"/>
      <c r="L232" s="4412"/>
      <c r="M232" s="4412" t="s">
        <v>19</v>
      </c>
      <c r="N232" s="4416">
        <f t="shared" si="64"/>
        <v>1.1100000000000001</v>
      </c>
      <c r="O232" s="4412"/>
      <c r="P232" s="4416">
        <f t="shared" si="65"/>
        <v>2.2200000000000002</v>
      </c>
      <c r="Q232" s="4520">
        <f t="shared" si="66"/>
        <v>323.6400000000001</v>
      </c>
      <c r="R232" s="4520">
        <f t="shared" si="67"/>
        <v>647.2800000000002</v>
      </c>
      <c r="S232" s="4412"/>
      <c r="T232" s="4412"/>
      <c r="U232" s="4481">
        <v>42975</v>
      </c>
      <c r="V232" s="4412"/>
      <c r="W232" s="4412"/>
      <c r="X232" s="4412"/>
      <c r="Y232" s="4412"/>
      <c r="Z232" s="4412"/>
      <c r="AA232" s="4412"/>
      <c r="AB232" s="4412"/>
    </row>
    <row r="233" spans="1:28" ht="15.75">
      <c r="A233" s="4402" t="s">
        <v>10823</v>
      </c>
      <c r="B233" s="4403" t="s">
        <v>10818</v>
      </c>
      <c r="C233" s="4404" t="s">
        <v>6780</v>
      </c>
      <c r="D233" s="4405">
        <v>174</v>
      </c>
      <c r="E233" s="4404"/>
      <c r="F233" s="4402" t="s">
        <v>10840</v>
      </c>
      <c r="G233" s="4406">
        <v>0</v>
      </c>
      <c r="H233" s="4402"/>
      <c r="I233" s="4402" t="s">
        <v>10841</v>
      </c>
      <c r="J233" s="4406">
        <v>4.97</v>
      </c>
      <c r="K233" s="4402"/>
      <c r="L233" s="4402"/>
      <c r="M233" s="4402" t="s">
        <v>10841</v>
      </c>
      <c r="N233" s="4406">
        <f t="shared" si="64"/>
        <v>4.97</v>
      </c>
      <c r="O233" s="4406"/>
      <c r="P233" s="4406">
        <f t="shared" si="65"/>
        <v>9.94</v>
      </c>
      <c r="Q233" s="4406">
        <f t="shared" si="66"/>
        <v>328.61000000000013</v>
      </c>
      <c r="R233" s="4406">
        <f t="shared" si="67"/>
        <v>657.22000000000025</v>
      </c>
      <c r="S233" s="4402"/>
      <c r="T233" s="4402"/>
      <c r="U233" s="4407">
        <v>42978</v>
      </c>
      <c r="V233" s="4402"/>
      <c r="W233" s="4402"/>
      <c r="X233" s="4402"/>
      <c r="Y233" s="4402"/>
      <c r="Z233" s="4402"/>
      <c r="AA233" s="4402"/>
      <c r="AB233" s="4402"/>
    </row>
    <row r="234" spans="1:28" ht="15.75">
      <c r="A234" s="4383" t="s">
        <v>10823</v>
      </c>
      <c r="B234" s="4384" t="s">
        <v>10826</v>
      </c>
      <c r="C234" s="4385" t="s">
        <v>6780</v>
      </c>
      <c r="D234" s="4385">
        <v>480</v>
      </c>
      <c r="E234" s="4385"/>
      <c r="F234" s="4383" t="s">
        <v>10842</v>
      </c>
      <c r="G234" s="4386">
        <v>0</v>
      </c>
      <c r="H234" s="4383"/>
      <c r="I234" s="4383" t="s">
        <v>165</v>
      </c>
      <c r="J234" s="4386">
        <v>0.35</v>
      </c>
      <c r="K234" s="4383"/>
      <c r="L234" s="4383"/>
      <c r="M234" s="4383" t="s">
        <v>1230</v>
      </c>
      <c r="N234" s="4386">
        <f t="shared" si="64"/>
        <v>0.35</v>
      </c>
      <c r="O234" s="4386"/>
      <c r="P234" s="4386">
        <f t="shared" si="65"/>
        <v>0.7</v>
      </c>
      <c r="Q234" s="4386">
        <f t="shared" si="66"/>
        <v>328.96000000000015</v>
      </c>
      <c r="R234" s="4386">
        <f t="shared" si="67"/>
        <v>657.9200000000003</v>
      </c>
      <c r="S234" s="4383"/>
      <c r="T234" s="4383"/>
      <c r="U234" s="4387">
        <v>42992</v>
      </c>
      <c r="V234" s="4383"/>
      <c r="W234" s="4383"/>
      <c r="X234" s="4383"/>
      <c r="Y234" s="4383"/>
      <c r="Z234" s="4383"/>
      <c r="AA234" s="4383"/>
      <c r="AB234" s="4383"/>
    </row>
    <row r="235" spans="1:28" ht="15.75">
      <c r="A235" s="4383" t="s">
        <v>10816</v>
      </c>
      <c r="B235" s="4384" t="s">
        <v>10826</v>
      </c>
      <c r="C235" s="4385" t="s">
        <v>6780</v>
      </c>
      <c r="D235" s="4385">
        <v>135</v>
      </c>
      <c r="E235" s="4385" t="s">
        <v>15634</v>
      </c>
      <c r="F235" s="4383" t="s">
        <v>10843</v>
      </c>
      <c r="G235" s="4386">
        <v>0</v>
      </c>
      <c r="H235" s="4383"/>
      <c r="I235" s="4383" t="s">
        <v>553</v>
      </c>
      <c r="J235" s="4386">
        <v>3.61</v>
      </c>
      <c r="K235" s="4383"/>
      <c r="L235" s="4383"/>
      <c r="M235" s="4383" t="s">
        <v>412</v>
      </c>
      <c r="N235" s="4386">
        <f t="shared" si="64"/>
        <v>3.61</v>
      </c>
      <c r="O235" s="4386"/>
      <c r="P235" s="4386">
        <f t="shared" si="65"/>
        <v>7.22</v>
      </c>
      <c r="Q235" s="4386">
        <f t="shared" si="66"/>
        <v>332.57000000000016</v>
      </c>
      <c r="R235" s="4386">
        <f t="shared" si="67"/>
        <v>665.14000000000033</v>
      </c>
      <c r="S235" s="4383"/>
      <c r="T235" s="4383"/>
      <c r="U235" s="4387">
        <v>42993</v>
      </c>
      <c r="V235" s="4388"/>
      <c r="W235" s="4388"/>
      <c r="X235" s="4389"/>
      <c r="Y235" s="4389"/>
      <c r="Z235" s="4390"/>
      <c r="AA235" s="4390"/>
      <c r="AB235" s="4391"/>
    </row>
    <row r="236" spans="1:28" ht="15.75">
      <c r="A236" s="4402" t="s">
        <v>10823</v>
      </c>
      <c r="B236" s="4403" t="s">
        <v>10818</v>
      </c>
      <c r="C236" s="4404" t="s">
        <v>6780</v>
      </c>
      <c r="D236" s="4405">
        <v>172</v>
      </c>
      <c r="E236" s="4404"/>
      <c r="F236" s="4402" t="s">
        <v>15691</v>
      </c>
      <c r="G236" s="4406">
        <v>0</v>
      </c>
      <c r="H236" s="4402"/>
      <c r="I236" s="4402" t="s">
        <v>412</v>
      </c>
      <c r="J236" s="4406">
        <v>2.5</v>
      </c>
      <c r="K236" s="4402"/>
      <c r="L236" s="4402"/>
      <c r="M236" s="4402" t="s">
        <v>127</v>
      </c>
      <c r="N236" s="4406">
        <f t="shared" si="64"/>
        <v>2.5</v>
      </c>
      <c r="O236" s="4406"/>
      <c r="P236" s="4406">
        <f t="shared" si="65"/>
        <v>5</v>
      </c>
      <c r="Q236" s="4406">
        <f t="shared" si="66"/>
        <v>335.07000000000016</v>
      </c>
      <c r="R236" s="4406">
        <f t="shared" si="67"/>
        <v>670.14000000000033</v>
      </c>
      <c r="S236" s="4402"/>
      <c r="T236" s="4402"/>
      <c r="U236" s="4407">
        <v>44378</v>
      </c>
      <c r="V236" s="4402"/>
      <c r="W236" s="4402"/>
      <c r="X236" s="4402"/>
      <c r="Y236" s="4402"/>
      <c r="Z236" s="4402"/>
      <c r="AA236" s="4402"/>
      <c r="AB236" s="4402"/>
    </row>
    <row r="249" spans="1:28" ht="15.75">
      <c r="A249" s="4383"/>
      <c r="B249" s="4521"/>
      <c r="C249" s="4522"/>
      <c r="D249" s="4522"/>
      <c r="E249" s="4522"/>
      <c r="F249" s="4382"/>
      <c r="G249" s="4523"/>
      <c r="H249" s="4382"/>
      <c r="I249" s="4382"/>
      <c r="J249" s="4523"/>
      <c r="K249" s="4382"/>
      <c r="L249" s="4382"/>
      <c r="M249" s="4382"/>
      <c r="N249" s="4523"/>
      <c r="O249" s="4523"/>
      <c r="P249" s="4523"/>
      <c r="Q249" s="4523"/>
      <c r="R249" s="4523"/>
      <c r="S249" s="3178"/>
      <c r="T249" s="3178"/>
      <c r="U249" s="4524"/>
      <c r="V249" s="4525"/>
      <c r="W249" s="4525"/>
      <c r="X249" s="4526"/>
      <c r="Y249" s="4526"/>
      <c r="Z249" s="4527"/>
      <c r="AA249" s="4527"/>
      <c r="AB249" s="4528"/>
    </row>
    <row r="250" spans="1:28" ht="15.75">
      <c r="A250" s="4383"/>
      <c r="B250" s="4521"/>
      <c r="C250" s="4522"/>
      <c r="D250" s="4522"/>
      <c r="E250" s="4522"/>
      <c r="F250" s="4382"/>
      <c r="G250" s="4523"/>
      <c r="H250" s="4382"/>
      <c r="I250" s="4382"/>
      <c r="J250" s="4523"/>
      <c r="K250" s="4382"/>
      <c r="L250" s="4382"/>
      <c r="M250" s="4382"/>
      <c r="N250" s="4523"/>
      <c r="O250" s="4523"/>
      <c r="P250" s="4523"/>
      <c r="Q250" s="4523"/>
      <c r="R250" s="4523"/>
      <c r="S250" s="3178"/>
      <c r="T250" s="3178"/>
      <c r="U250" s="4524"/>
      <c r="V250" s="4525"/>
      <c r="W250" s="4525"/>
      <c r="X250" s="4526"/>
      <c r="Y250" s="4526"/>
      <c r="Z250" s="4527"/>
      <c r="AA250" s="4527"/>
      <c r="AB250" s="4528"/>
    </row>
    <row r="251" spans="1:28" ht="15.75">
      <c r="A251" s="4383"/>
      <c r="B251" s="4521"/>
      <c r="C251" s="4522"/>
      <c r="D251" s="4522"/>
      <c r="E251" s="4522"/>
      <c r="F251" s="4382"/>
      <c r="G251" s="4523"/>
      <c r="H251" s="4382"/>
      <c r="I251" s="4382"/>
      <c r="J251" s="4523"/>
      <c r="K251" s="4382"/>
      <c r="L251" s="4382"/>
      <c r="M251" s="4382"/>
      <c r="N251" s="4523"/>
      <c r="O251" s="4523"/>
      <c r="P251" s="4523"/>
      <c r="Q251" s="4523"/>
      <c r="R251" s="4523"/>
      <c r="S251" s="3178"/>
      <c r="T251" s="3178"/>
      <c r="U251" s="4524"/>
      <c r="V251" s="4525"/>
      <c r="W251" s="4525"/>
      <c r="X251" s="4526"/>
      <c r="Y251" s="4526"/>
      <c r="Z251" s="4527"/>
      <c r="AA251" s="4527"/>
      <c r="AB251" s="4528"/>
    </row>
    <row r="252" spans="1:28" ht="15.75">
      <c r="A252" s="4383"/>
      <c r="B252" s="4521"/>
      <c r="C252" s="4522"/>
      <c r="D252" s="4522"/>
      <c r="E252" s="4522"/>
      <c r="F252" s="4382"/>
      <c r="G252" s="4523"/>
      <c r="H252" s="4382"/>
      <c r="I252" s="4382"/>
      <c r="J252" s="4523"/>
      <c r="K252" s="4382"/>
      <c r="L252" s="4382"/>
      <c r="M252" s="4382"/>
      <c r="N252" s="4523"/>
      <c r="O252" s="4523"/>
      <c r="P252" s="4523"/>
      <c r="Q252" s="4523"/>
      <c r="R252" s="4523"/>
      <c r="S252" s="3178"/>
      <c r="T252" s="3178"/>
      <c r="U252" s="4524"/>
      <c r="V252" s="4525"/>
      <c r="W252" s="4525"/>
      <c r="X252" s="4526"/>
      <c r="Y252" s="4526"/>
      <c r="Z252" s="4527"/>
      <c r="AA252" s="4527"/>
      <c r="AB252" s="4528"/>
    </row>
    <row r="253" spans="1:28" ht="15.75">
      <c r="A253" s="4383"/>
      <c r="B253" s="4521"/>
      <c r="C253" s="4522"/>
      <c r="D253" s="4522"/>
      <c r="E253" s="4522"/>
      <c r="F253" s="4382"/>
      <c r="G253" s="4523"/>
      <c r="H253" s="4382"/>
      <c r="I253" s="4382"/>
      <c r="J253" s="4523"/>
      <c r="K253" s="4382"/>
      <c r="L253" s="4382"/>
      <c r="M253" s="4382"/>
      <c r="N253" s="4523"/>
      <c r="O253" s="4523"/>
      <c r="P253" s="4523"/>
      <c r="Q253" s="4523"/>
      <c r="R253" s="4523"/>
      <c r="S253" s="3178"/>
      <c r="T253" s="3178"/>
      <c r="U253" s="4524"/>
      <c r="V253" s="4525"/>
      <c r="W253" s="4525"/>
      <c r="X253" s="4526"/>
      <c r="Y253" s="4526"/>
      <c r="Z253" s="4527"/>
      <c r="AA253" s="4527"/>
      <c r="AB253" s="4528"/>
    </row>
    <row r="254" spans="1:28" ht="30.75">
      <c r="A254" s="4383"/>
      <c r="B254" s="4529" t="s">
        <v>20778</v>
      </c>
      <c r="C254" s="4522"/>
      <c r="D254" s="4522"/>
      <c r="E254" s="4522"/>
      <c r="F254" s="4382"/>
      <c r="G254" s="4523"/>
      <c r="H254" s="4382"/>
      <c r="I254" s="4382"/>
      <c r="J254" s="4523"/>
      <c r="K254" s="4382"/>
      <c r="L254" s="4382"/>
      <c r="M254" s="4382"/>
      <c r="N254" s="4523"/>
      <c r="O254" s="4523"/>
      <c r="P254" s="4523"/>
      <c r="Q254" s="4523"/>
      <c r="R254" s="4523"/>
      <c r="S254" s="3178"/>
      <c r="T254" s="3178"/>
      <c r="U254" s="4524"/>
      <c r="V254" s="4525"/>
      <c r="W254" s="4525"/>
      <c r="X254" s="4526"/>
      <c r="Y254" s="4526"/>
      <c r="Z254" s="4527"/>
      <c r="AA254" s="4527"/>
      <c r="AB254" s="4528"/>
    </row>
    <row r="255" spans="1:28" ht="15.75">
      <c r="A255" s="4392" t="s">
        <v>10816</v>
      </c>
      <c r="B255" s="4393" t="s">
        <v>10824</v>
      </c>
      <c r="C255" s="4394" t="s">
        <v>15706</v>
      </c>
      <c r="D255" s="4395">
        <v>85</v>
      </c>
      <c r="E255" s="4394"/>
      <c r="F255" s="4392" t="s">
        <v>10779</v>
      </c>
      <c r="G255" s="4396">
        <v>0</v>
      </c>
      <c r="H255" s="4392"/>
      <c r="I255" s="4392" t="s">
        <v>10849</v>
      </c>
      <c r="J255" s="4396">
        <v>4.03</v>
      </c>
      <c r="K255" s="4392"/>
      <c r="L255" s="4392"/>
      <c r="M255" s="4392" t="s">
        <v>10792</v>
      </c>
      <c r="N255" s="4392">
        <f t="shared" ref="N255:N318" si="68">J255-G255</f>
        <v>4.03</v>
      </c>
      <c r="O255" s="4392"/>
      <c r="P255" s="4392">
        <f t="shared" ref="P255:P318" si="69">N255*2</f>
        <v>8.06</v>
      </c>
      <c r="Q255" s="4392">
        <v>4.03</v>
      </c>
      <c r="R255" s="4392">
        <v>8.06</v>
      </c>
      <c r="S255" s="1657"/>
      <c r="T255" s="1657"/>
      <c r="U255" s="4397">
        <v>43009</v>
      </c>
      <c r="V255" s="4463"/>
      <c r="W255" s="4463"/>
      <c r="X255" s="4463"/>
      <c r="Y255" s="4463"/>
      <c r="Z255" s="4463"/>
      <c r="AA255" s="4463"/>
      <c r="AB255" s="4463"/>
    </row>
    <row r="256" spans="1:28" ht="15.75">
      <c r="A256" s="4392" t="s">
        <v>10823</v>
      </c>
      <c r="B256" s="4393" t="s">
        <v>10824</v>
      </c>
      <c r="C256" s="4394" t="s">
        <v>6780</v>
      </c>
      <c r="D256" s="4395">
        <v>11</v>
      </c>
      <c r="E256" s="4394"/>
      <c r="F256" s="4392" t="s">
        <v>729</v>
      </c>
      <c r="G256" s="4396">
        <v>0</v>
      </c>
      <c r="H256" s="4392"/>
      <c r="I256" s="4392" t="s">
        <v>10850</v>
      </c>
      <c r="J256" s="4396">
        <v>0.98</v>
      </c>
      <c r="K256" s="4392"/>
      <c r="L256" s="4392"/>
      <c r="M256" s="4392" t="s">
        <v>10769</v>
      </c>
      <c r="N256" s="4392">
        <f t="shared" si="68"/>
        <v>0.98</v>
      </c>
      <c r="O256" s="4392"/>
      <c r="P256" s="4392">
        <f t="shared" si="69"/>
        <v>1.96</v>
      </c>
      <c r="Q256" s="4392">
        <f t="shared" ref="Q256:Q319" si="70">Q255+N256</f>
        <v>5.01</v>
      </c>
      <c r="R256" s="4392">
        <f t="shared" ref="R256:R319" si="71">R255+P256</f>
        <v>10.02</v>
      </c>
      <c r="S256" s="1657"/>
      <c r="T256" s="1657"/>
      <c r="U256" s="4397">
        <v>43009</v>
      </c>
      <c r="V256" s="4463"/>
      <c r="W256" s="4463"/>
      <c r="X256" s="4463"/>
      <c r="Y256" s="4463"/>
      <c r="Z256" s="4463"/>
      <c r="AA256" s="4463"/>
      <c r="AB256" s="4463"/>
    </row>
    <row r="257" spans="1:28" ht="15.75">
      <c r="A257" s="4392" t="s">
        <v>10816</v>
      </c>
      <c r="B257" s="4393" t="s">
        <v>10824</v>
      </c>
      <c r="C257" s="4394" t="s">
        <v>6780</v>
      </c>
      <c r="D257" s="4395">
        <v>23</v>
      </c>
      <c r="E257" s="4394"/>
      <c r="F257" s="4392" t="s">
        <v>10852</v>
      </c>
      <c r="G257" s="4396">
        <v>0</v>
      </c>
      <c r="H257" s="4392"/>
      <c r="I257" s="4392" t="s">
        <v>10778</v>
      </c>
      <c r="J257" s="4396">
        <v>0.31</v>
      </c>
      <c r="K257" s="4392"/>
      <c r="L257" s="4392"/>
      <c r="M257" s="4392" t="s">
        <v>10792</v>
      </c>
      <c r="N257" s="4392">
        <f t="shared" si="68"/>
        <v>0.31</v>
      </c>
      <c r="O257" s="4392"/>
      <c r="P257" s="4392">
        <f t="shared" si="69"/>
        <v>0.62</v>
      </c>
      <c r="Q257" s="4392">
        <f t="shared" si="70"/>
        <v>5.3199999999999994</v>
      </c>
      <c r="R257" s="4392">
        <f t="shared" si="71"/>
        <v>10.639999999999999</v>
      </c>
      <c r="S257" s="1657"/>
      <c r="T257" s="1657"/>
      <c r="U257" s="4397">
        <v>43009</v>
      </c>
      <c r="V257" s="4463"/>
      <c r="W257" s="4463"/>
      <c r="X257" s="4463"/>
      <c r="Y257" s="4463"/>
      <c r="Z257" s="4463"/>
      <c r="AA257" s="4463"/>
      <c r="AB257" s="4463"/>
    </row>
    <row r="258" spans="1:28" ht="15.75">
      <c r="A258" s="4392" t="s">
        <v>10816</v>
      </c>
      <c r="B258" s="4393" t="s">
        <v>10824</v>
      </c>
      <c r="C258" s="4394" t="s">
        <v>6780</v>
      </c>
      <c r="D258" s="4395">
        <v>31</v>
      </c>
      <c r="E258" s="4394"/>
      <c r="F258" s="4392" t="s">
        <v>10774</v>
      </c>
      <c r="G258" s="4396">
        <v>0</v>
      </c>
      <c r="H258" s="4392"/>
      <c r="I258" s="4392" t="s">
        <v>52</v>
      </c>
      <c r="J258" s="4392">
        <v>1.99</v>
      </c>
      <c r="K258" s="4392"/>
      <c r="L258" s="4392"/>
      <c r="M258" s="4392" t="s">
        <v>10769</v>
      </c>
      <c r="N258" s="4392">
        <f t="shared" si="68"/>
        <v>1.99</v>
      </c>
      <c r="O258" s="4392"/>
      <c r="P258" s="4392">
        <f t="shared" si="69"/>
        <v>3.98</v>
      </c>
      <c r="Q258" s="4392">
        <f t="shared" si="70"/>
        <v>7.31</v>
      </c>
      <c r="R258" s="4392">
        <f t="shared" si="71"/>
        <v>14.62</v>
      </c>
      <c r="S258" s="1657"/>
      <c r="T258" s="1657"/>
      <c r="U258" s="4397">
        <v>43313</v>
      </c>
      <c r="V258" s="4463"/>
      <c r="W258" s="4463"/>
      <c r="X258" s="4463"/>
      <c r="Y258" s="4463"/>
      <c r="Z258" s="4463"/>
      <c r="AA258" s="4463"/>
      <c r="AB258" s="4463"/>
    </row>
    <row r="259" spans="1:28" ht="15.75">
      <c r="A259" s="4392" t="s">
        <v>10816</v>
      </c>
      <c r="B259" s="4393" t="s">
        <v>10824</v>
      </c>
      <c r="C259" s="4394" t="s">
        <v>6780</v>
      </c>
      <c r="D259" s="4395">
        <v>39</v>
      </c>
      <c r="E259" s="4394"/>
      <c r="F259" s="4392" t="s">
        <v>10878</v>
      </c>
      <c r="G259" s="4396">
        <v>0</v>
      </c>
      <c r="H259" s="4392"/>
      <c r="I259" s="4392" t="s">
        <v>10769</v>
      </c>
      <c r="J259" s="4392">
        <v>4.3499999999999996</v>
      </c>
      <c r="K259" s="4392"/>
      <c r="L259" s="4392"/>
      <c r="M259" s="4392" t="s">
        <v>10768</v>
      </c>
      <c r="N259" s="4392">
        <f t="shared" si="68"/>
        <v>4.3499999999999996</v>
      </c>
      <c r="O259" s="4392"/>
      <c r="P259" s="4392">
        <f t="shared" si="69"/>
        <v>8.6999999999999993</v>
      </c>
      <c r="Q259" s="4392">
        <f t="shared" si="70"/>
        <v>11.66</v>
      </c>
      <c r="R259" s="4392">
        <f t="shared" si="71"/>
        <v>23.32</v>
      </c>
      <c r="S259" s="1657"/>
      <c r="T259" s="1657"/>
      <c r="U259" s="4397">
        <v>43313</v>
      </c>
      <c r="V259" s="4463"/>
      <c r="W259" s="4463"/>
      <c r="X259" s="4463"/>
      <c r="Y259" s="4463"/>
      <c r="Z259" s="4463"/>
      <c r="AA259" s="4463"/>
      <c r="AB259" s="4463"/>
    </row>
    <row r="260" spans="1:28" ht="15.75">
      <c r="A260" s="4392" t="s">
        <v>10816</v>
      </c>
      <c r="B260" s="4393" t="s">
        <v>10824</v>
      </c>
      <c r="C260" s="4394" t="s">
        <v>6780</v>
      </c>
      <c r="D260" s="4395">
        <v>52</v>
      </c>
      <c r="E260" s="4394"/>
      <c r="F260" s="4392" t="s">
        <v>10860</v>
      </c>
      <c r="G260" s="4396">
        <v>0</v>
      </c>
      <c r="H260" s="4392"/>
      <c r="I260" s="4392" t="s">
        <v>737</v>
      </c>
      <c r="J260" s="4392">
        <v>1.82</v>
      </c>
      <c r="K260" s="4392"/>
      <c r="L260" s="4392"/>
      <c r="M260" s="4392" t="s">
        <v>734</v>
      </c>
      <c r="N260" s="4392">
        <f t="shared" si="68"/>
        <v>1.82</v>
      </c>
      <c r="O260" s="4392"/>
      <c r="P260" s="4392">
        <f t="shared" si="69"/>
        <v>3.64</v>
      </c>
      <c r="Q260" s="4392">
        <f t="shared" si="70"/>
        <v>13.48</v>
      </c>
      <c r="R260" s="4392">
        <f t="shared" si="71"/>
        <v>26.96</v>
      </c>
      <c r="S260" s="1657"/>
      <c r="T260" s="1657"/>
      <c r="U260" s="4397">
        <v>43160</v>
      </c>
      <c r="V260" s="4463"/>
      <c r="W260" s="4463"/>
      <c r="X260" s="4463"/>
      <c r="Y260" s="4463"/>
      <c r="Z260" s="4463"/>
      <c r="AA260" s="4463"/>
      <c r="AB260" s="4463"/>
    </row>
    <row r="261" spans="1:28" ht="15.75">
      <c r="A261" s="4392" t="s">
        <v>10823</v>
      </c>
      <c r="B261" s="4393" t="s">
        <v>10824</v>
      </c>
      <c r="C261" s="4394" t="s">
        <v>6780</v>
      </c>
      <c r="D261" s="4395">
        <v>53</v>
      </c>
      <c r="E261" s="4394"/>
      <c r="F261" s="4392" t="s">
        <v>10868</v>
      </c>
      <c r="G261" s="4396">
        <v>0</v>
      </c>
      <c r="H261" s="4392"/>
      <c r="I261" s="4392" t="s">
        <v>516</v>
      </c>
      <c r="J261" s="4392">
        <v>2.12</v>
      </c>
      <c r="K261" s="4392"/>
      <c r="L261" s="4392"/>
      <c r="M261" s="4392" t="s">
        <v>10848</v>
      </c>
      <c r="N261" s="4392">
        <f t="shared" si="68"/>
        <v>2.12</v>
      </c>
      <c r="O261" s="4392"/>
      <c r="P261" s="4392">
        <f t="shared" si="69"/>
        <v>4.24</v>
      </c>
      <c r="Q261" s="4392">
        <f t="shared" si="70"/>
        <v>15.600000000000001</v>
      </c>
      <c r="R261" s="4392">
        <f t="shared" si="71"/>
        <v>31.200000000000003</v>
      </c>
      <c r="S261" s="1657"/>
      <c r="T261" s="1657"/>
      <c r="U261" s="4397">
        <v>43221</v>
      </c>
      <c r="V261" s="4463"/>
      <c r="W261" s="4463"/>
      <c r="X261" s="4463"/>
      <c r="Y261" s="4463"/>
      <c r="Z261" s="4463"/>
      <c r="AA261" s="4463"/>
      <c r="AB261" s="4463"/>
    </row>
    <row r="262" spans="1:28" ht="15.75">
      <c r="A262" s="4392" t="s">
        <v>10816</v>
      </c>
      <c r="B262" s="4393" t="s">
        <v>10824</v>
      </c>
      <c r="C262" s="4394" t="s">
        <v>6780</v>
      </c>
      <c r="D262" s="4395">
        <v>54</v>
      </c>
      <c r="E262" s="4394"/>
      <c r="F262" s="4392" t="s">
        <v>10874</v>
      </c>
      <c r="G262" s="4396">
        <v>0</v>
      </c>
      <c r="H262" s="4392"/>
      <c r="I262" s="4392" t="s">
        <v>10768</v>
      </c>
      <c r="J262" s="4392">
        <v>4.0999999999999996</v>
      </c>
      <c r="K262" s="4392"/>
      <c r="L262" s="4392"/>
      <c r="M262" s="4392" t="s">
        <v>55</v>
      </c>
      <c r="N262" s="4392">
        <f t="shared" si="68"/>
        <v>4.0999999999999996</v>
      </c>
      <c r="O262" s="4392"/>
      <c r="P262" s="4392">
        <f t="shared" si="69"/>
        <v>8.1999999999999993</v>
      </c>
      <c r="Q262" s="4392">
        <f t="shared" si="70"/>
        <v>19.700000000000003</v>
      </c>
      <c r="R262" s="4392">
        <f t="shared" si="71"/>
        <v>39.400000000000006</v>
      </c>
      <c r="S262" s="1657"/>
      <c r="T262" s="1657"/>
      <c r="U262" s="4397">
        <v>43313</v>
      </c>
      <c r="V262" s="4463"/>
      <c r="W262" s="4463"/>
      <c r="X262" s="4463"/>
      <c r="Y262" s="4463"/>
      <c r="Z262" s="4463"/>
      <c r="AA262" s="4463"/>
      <c r="AB262" s="4463"/>
    </row>
    <row r="263" spans="1:28" ht="15.75">
      <c r="A263" s="4392" t="s">
        <v>10823</v>
      </c>
      <c r="B263" s="4393" t="s">
        <v>10824</v>
      </c>
      <c r="C263" s="4394" t="s">
        <v>6780</v>
      </c>
      <c r="D263" s="4395">
        <v>66</v>
      </c>
      <c r="E263" s="4394"/>
      <c r="F263" s="4392" t="s">
        <v>10859</v>
      </c>
      <c r="G263" s="4396">
        <v>0</v>
      </c>
      <c r="H263" s="4392"/>
      <c r="I263" s="4392" t="s">
        <v>10778</v>
      </c>
      <c r="J263" s="4392">
        <v>3.85</v>
      </c>
      <c r="K263" s="4392"/>
      <c r="L263" s="4392"/>
      <c r="M263" s="4392" t="s">
        <v>516</v>
      </c>
      <c r="N263" s="4392">
        <f t="shared" si="68"/>
        <v>3.85</v>
      </c>
      <c r="O263" s="4392"/>
      <c r="P263" s="4392">
        <f t="shared" si="69"/>
        <v>7.7</v>
      </c>
      <c r="Q263" s="4392">
        <f t="shared" si="70"/>
        <v>23.550000000000004</v>
      </c>
      <c r="R263" s="4392">
        <f t="shared" si="71"/>
        <v>47.100000000000009</v>
      </c>
      <c r="S263" s="1657"/>
      <c r="T263" s="1657"/>
      <c r="U263" s="4397">
        <v>43160</v>
      </c>
      <c r="V263" s="4463"/>
      <c r="W263" s="4463"/>
      <c r="X263" s="4463"/>
      <c r="Y263" s="4463"/>
      <c r="Z263" s="4463"/>
      <c r="AA263" s="4463"/>
      <c r="AB263" s="4463"/>
    </row>
    <row r="264" spans="1:28" ht="15.75">
      <c r="A264" s="4392" t="s">
        <v>10823</v>
      </c>
      <c r="B264" s="4393" t="s">
        <v>10824</v>
      </c>
      <c r="C264" s="4394" t="s">
        <v>6780</v>
      </c>
      <c r="D264" s="4395">
        <v>67</v>
      </c>
      <c r="E264" s="4394"/>
      <c r="F264" s="4392" t="s">
        <v>10869</v>
      </c>
      <c r="G264" s="4396">
        <v>0</v>
      </c>
      <c r="H264" s="4392"/>
      <c r="I264" s="4392" t="s">
        <v>10778</v>
      </c>
      <c r="J264" s="4392">
        <v>0.5</v>
      </c>
      <c r="K264" s="4392"/>
      <c r="L264" s="4392"/>
      <c r="M264" s="4392" t="s">
        <v>412</v>
      </c>
      <c r="N264" s="4392">
        <f t="shared" si="68"/>
        <v>0.5</v>
      </c>
      <c r="O264" s="4392"/>
      <c r="P264" s="4392">
        <f t="shared" si="69"/>
        <v>1</v>
      </c>
      <c r="Q264" s="4392">
        <f t="shared" si="70"/>
        <v>24.050000000000004</v>
      </c>
      <c r="R264" s="4392">
        <f t="shared" si="71"/>
        <v>48.100000000000009</v>
      </c>
      <c r="S264" s="1657"/>
      <c r="T264" s="1657"/>
      <c r="U264" s="4397">
        <v>43252</v>
      </c>
      <c r="V264" s="4463"/>
      <c r="W264" s="4463"/>
      <c r="X264" s="4463"/>
      <c r="Y264" s="4463"/>
      <c r="Z264" s="4463"/>
      <c r="AA264" s="4463"/>
      <c r="AB264" s="4463"/>
    </row>
    <row r="265" spans="1:28" ht="15.75">
      <c r="A265" s="4392" t="s">
        <v>10816</v>
      </c>
      <c r="B265" s="4393" t="s">
        <v>10824</v>
      </c>
      <c r="C265" s="4394" t="s">
        <v>6780</v>
      </c>
      <c r="D265" s="4395">
        <v>67</v>
      </c>
      <c r="E265" s="4394"/>
      <c r="F265" s="4392" t="s">
        <v>714</v>
      </c>
      <c r="G265" s="4396">
        <v>0.5</v>
      </c>
      <c r="H265" s="4392"/>
      <c r="I265" s="4392" t="s">
        <v>412</v>
      </c>
      <c r="J265" s="4392">
        <v>5.93</v>
      </c>
      <c r="K265" s="4392"/>
      <c r="L265" s="4392"/>
      <c r="M265" s="4392" t="s">
        <v>738</v>
      </c>
      <c r="N265" s="4392">
        <f t="shared" si="68"/>
        <v>5.43</v>
      </c>
      <c r="O265" s="4392"/>
      <c r="P265" s="4392">
        <f t="shared" si="69"/>
        <v>10.86</v>
      </c>
      <c r="Q265" s="4392">
        <f t="shared" si="70"/>
        <v>29.480000000000004</v>
      </c>
      <c r="R265" s="4392">
        <f t="shared" si="71"/>
        <v>58.960000000000008</v>
      </c>
      <c r="S265" s="1657"/>
      <c r="T265" s="1657"/>
      <c r="U265" s="4397">
        <v>43252</v>
      </c>
      <c r="V265" s="4463"/>
      <c r="W265" s="4463"/>
      <c r="X265" s="4463"/>
      <c r="Y265" s="4463"/>
      <c r="Z265" s="4463"/>
      <c r="AA265" s="4463"/>
      <c r="AB265" s="4463"/>
    </row>
    <row r="266" spans="1:28" ht="15.75">
      <c r="A266" s="4392" t="s">
        <v>10823</v>
      </c>
      <c r="B266" s="4393" t="s">
        <v>10824</v>
      </c>
      <c r="C266" s="4394" t="s">
        <v>6780</v>
      </c>
      <c r="D266" s="4395">
        <v>74</v>
      </c>
      <c r="E266" s="4394"/>
      <c r="F266" s="4392" t="s">
        <v>10884</v>
      </c>
      <c r="G266" s="4396">
        <v>0</v>
      </c>
      <c r="H266" s="4392"/>
      <c r="I266" s="4392" t="s">
        <v>10772</v>
      </c>
      <c r="J266" s="4392">
        <v>0.38</v>
      </c>
      <c r="K266" s="4392"/>
      <c r="L266" s="4392"/>
      <c r="M266" s="4392" t="s">
        <v>10772</v>
      </c>
      <c r="N266" s="4392">
        <f t="shared" si="68"/>
        <v>0.38</v>
      </c>
      <c r="O266" s="4392"/>
      <c r="P266" s="4392">
        <f t="shared" si="69"/>
        <v>0.76</v>
      </c>
      <c r="Q266" s="4392">
        <f t="shared" si="70"/>
        <v>29.860000000000003</v>
      </c>
      <c r="R266" s="4392">
        <f t="shared" si="71"/>
        <v>59.720000000000006</v>
      </c>
      <c r="S266" s="1657"/>
      <c r="T266" s="1657"/>
      <c r="U266" s="4397">
        <v>43344</v>
      </c>
      <c r="V266" s="4463"/>
      <c r="W266" s="4463"/>
      <c r="X266" s="4463"/>
      <c r="Y266" s="4463"/>
      <c r="Z266" s="4463"/>
      <c r="AA266" s="4463"/>
      <c r="AB266" s="4463"/>
    </row>
    <row r="267" spans="1:28" ht="15.75">
      <c r="A267" s="4392" t="s">
        <v>10823</v>
      </c>
      <c r="B267" s="4393" t="s">
        <v>10824</v>
      </c>
      <c r="C267" s="4394" t="s">
        <v>6780</v>
      </c>
      <c r="D267" s="4395">
        <v>76</v>
      </c>
      <c r="E267" s="4394"/>
      <c r="F267" s="4392" t="s">
        <v>10785</v>
      </c>
      <c r="G267" s="4396">
        <v>0</v>
      </c>
      <c r="H267" s="4392"/>
      <c r="I267" s="4392" t="s">
        <v>10769</v>
      </c>
      <c r="J267" s="4396">
        <v>0.27</v>
      </c>
      <c r="K267" s="4392"/>
      <c r="L267" s="4392"/>
      <c r="M267" s="4392" t="s">
        <v>10772</v>
      </c>
      <c r="N267" s="4392">
        <f t="shared" si="68"/>
        <v>0.27</v>
      </c>
      <c r="O267" s="4392"/>
      <c r="P267" s="4392">
        <f t="shared" si="69"/>
        <v>0.54</v>
      </c>
      <c r="Q267" s="4392">
        <f t="shared" si="70"/>
        <v>30.130000000000003</v>
      </c>
      <c r="R267" s="4392">
        <f t="shared" si="71"/>
        <v>60.260000000000005</v>
      </c>
      <c r="S267" s="1657"/>
      <c r="T267" s="1657"/>
      <c r="U267" s="4397">
        <v>43040</v>
      </c>
      <c r="V267" s="4463"/>
      <c r="W267" s="4463"/>
      <c r="X267" s="4463"/>
      <c r="Y267" s="4463"/>
      <c r="Z267" s="4463"/>
      <c r="AA267" s="4463"/>
      <c r="AB267" s="4463"/>
    </row>
    <row r="268" spans="1:28" ht="15.75">
      <c r="A268" s="4392" t="s">
        <v>10823</v>
      </c>
      <c r="B268" s="4393" t="s">
        <v>10824</v>
      </c>
      <c r="C268" s="4394" t="s">
        <v>6780</v>
      </c>
      <c r="D268" s="4395">
        <v>85</v>
      </c>
      <c r="E268" s="4394"/>
      <c r="F268" s="4392" t="s">
        <v>10858</v>
      </c>
      <c r="G268" s="4396">
        <v>0</v>
      </c>
      <c r="H268" s="4392"/>
      <c r="I268" s="4392" t="s">
        <v>10772</v>
      </c>
      <c r="J268" s="4392">
        <v>1.63</v>
      </c>
      <c r="K268" s="4392"/>
      <c r="L268" s="4392"/>
      <c r="M268" s="4392" t="s">
        <v>412</v>
      </c>
      <c r="N268" s="4392">
        <f t="shared" si="68"/>
        <v>1.63</v>
      </c>
      <c r="O268" s="4392"/>
      <c r="P268" s="4392">
        <f t="shared" si="69"/>
        <v>3.26</v>
      </c>
      <c r="Q268" s="4392">
        <f t="shared" si="70"/>
        <v>31.76</v>
      </c>
      <c r="R268" s="4392">
        <f t="shared" si="71"/>
        <v>63.52</v>
      </c>
      <c r="S268" s="1657"/>
      <c r="T268" s="1657"/>
      <c r="U268" s="4397">
        <v>43132</v>
      </c>
      <c r="V268" s="4463"/>
      <c r="W268" s="4463"/>
      <c r="X268" s="4463"/>
      <c r="Y268" s="4463"/>
      <c r="Z268" s="4463"/>
      <c r="AA268" s="4463"/>
      <c r="AB268" s="4463"/>
    </row>
    <row r="269" spans="1:28" ht="15.75">
      <c r="A269" s="4392" t="s">
        <v>10823</v>
      </c>
      <c r="B269" s="4393" t="s">
        <v>10824</v>
      </c>
      <c r="C269" s="4394" t="s">
        <v>6780</v>
      </c>
      <c r="D269" s="4395">
        <v>86</v>
      </c>
      <c r="E269" s="4394"/>
      <c r="F269" s="4392" t="s">
        <v>10856</v>
      </c>
      <c r="G269" s="4396">
        <v>0</v>
      </c>
      <c r="H269" s="4392"/>
      <c r="I269" s="4392" t="s">
        <v>10772</v>
      </c>
      <c r="J269" s="4392">
        <v>3.22</v>
      </c>
      <c r="K269" s="4392"/>
      <c r="L269" s="4392"/>
      <c r="M269" s="4392" t="s">
        <v>19</v>
      </c>
      <c r="N269" s="4392">
        <f t="shared" si="68"/>
        <v>3.22</v>
      </c>
      <c r="O269" s="4392"/>
      <c r="P269" s="4392">
        <f t="shared" si="69"/>
        <v>6.44</v>
      </c>
      <c r="Q269" s="4392">
        <f t="shared" si="70"/>
        <v>34.980000000000004</v>
      </c>
      <c r="R269" s="4392">
        <f t="shared" si="71"/>
        <v>69.960000000000008</v>
      </c>
      <c r="S269" s="1657"/>
      <c r="T269" s="1657"/>
      <c r="U269" s="4397">
        <v>43132</v>
      </c>
      <c r="V269" s="4463"/>
      <c r="W269" s="4463"/>
      <c r="X269" s="4463"/>
      <c r="Y269" s="4463"/>
      <c r="Z269" s="4463"/>
      <c r="AA269" s="4463"/>
      <c r="AB269" s="4463"/>
    </row>
    <row r="270" spans="1:28" ht="15.75">
      <c r="A270" s="4392" t="s">
        <v>10823</v>
      </c>
      <c r="B270" s="4393" t="s">
        <v>10824</v>
      </c>
      <c r="C270" s="4394" t="s">
        <v>6780</v>
      </c>
      <c r="D270" s="4395">
        <v>100</v>
      </c>
      <c r="E270" s="4394"/>
      <c r="F270" s="4392" t="s">
        <v>732</v>
      </c>
      <c r="G270" s="4396">
        <v>0</v>
      </c>
      <c r="H270" s="4392"/>
      <c r="I270" s="4392" t="s">
        <v>10778</v>
      </c>
      <c r="J270" s="4396">
        <v>1.23</v>
      </c>
      <c r="K270" s="4392"/>
      <c r="L270" s="4392"/>
      <c r="M270" s="4392" t="s">
        <v>10792</v>
      </c>
      <c r="N270" s="4392">
        <f t="shared" si="68"/>
        <v>1.23</v>
      </c>
      <c r="O270" s="4392"/>
      <c r="P270" s="4392">
        <f t="shared" si="69"/>
        <v>2.46</v>
      </c>
      <c r="Q270" s="4392">
        <f t="shared" si="70"/>
        <v>36.21</v>
      </c>
      <c r="R270" s="4392">
        <f t="shared" si="71"/>
        <v>72.42</v>
      </c>
      <c r="S270" s="1657"/>
      <c r="T270" s="1657"/>
      <c r="U270" s="4397">
        <v>43009</v>
      </c>
      <c r="V270" s="4463"/>
      <c r="W270" s="4463"/>
      <c r="X270" s="4463"/>
      <c r="Y270" s="4463"/>
      <c r="Z270" s="4463"/>
      <c r="AA270" s="4463"/>
      <c r="AB270" s="4463"/>
    </row>
    <row r="271" spans="1:28" ht="15.75">
      <c r="A271" s="4392" t="s">
        <v>10823</v>
      </c>
      <c r="B271" s="4393" t="s">
        <v>10824</v>
      </c>
      <c r="C271" s="4394" t="s">
        <v>6780</v>
      </c>
      <c r="D271" s="4395">
        <v>111</v>
      </c>
      <c r="E271" s="4394"/>
      <c r="F271" s="4392" t="s">
        <v>10787</v>
      </c>
      <c r="G271" s="4396">
        <v>0</v>
      </c>
      <c r="H271" s="4392"/>
      <c r="I271" s="4392" t="s">
        <v>10769</v>
      </c>
      <c r="J271" s="4396">
        <v>1.1000000000000001</v>
      </c>
      <c r="K271" s="4392"/>
      <c r="L271" s="4392"/>
      <c r="M271" s="4392" t="s">
        <v>10851</v>
      </c>
      <c r="N271" s="4392">
        <f t="shared" si="68"/>
        <v>1.1000000000000001</v>
      </c>
      <c r="O271" s="4392"/>
      <c r="P271" s="4392">
        <f t="shared" si="69"/>
        <v>2.2000000000000002</v>
      </c>
      <c r="Q271" s="4392">
        <f t="shared" si="70"/>
        <v>37.31</v>
      </c>
      <c r="R271" s="4392">
        <f t="shared" si="71"/>
        <v>74.62</v>
      </c>
      <c r="S271" s="1657"/>
      <c r="T271" s="1657"/>
      <c r="U271" s="4397">
        <v>43040</v>
      </c>
      <c r="V271" s="4463"/>
      <c r="W271" s="4463"/>
      <c r="X271" s="4463"/>
      <c r="Y271" s="4463"/>
      <c r="Z271" s="4463"/>
      <c r="AA271" s="4463"/>
      <c r="AB271" s="4463"/>
    </row>
    <row r="272" spans="1:28" ht="15.75">
      <c r="A272" s="4392" t="s">
        <v>10823</v>
      </c>
      <c r="B272" s="4393" t="s">
        <v>10824</v>
      </c>
      <c r="C272" s="4394" t="s">
        <v>6780</v>
      </c>
      <c r="D272" s="4395">
        <v>113</v>
      </c>
      <c r="E272" s="4394"/>
      <c r="F272" s="4392" t="s">
        <v>741</v>
      </c>
      <c r="G272" s="4396">
        <v>0</v>
      </c>
      <c r="H272" s="4392"/>
      <c r="I272" s="4392" t="s">
        <v>516</v>
      </c>
      <c r="J272" s="4392">
        <v>0.87</v>
      </c>
      <c r="K272" s="4392"/>
      <c r="L272" s="4392"/>
      <c r="M272" s="4392" t="s">
        <v>10848</v>
      </c>
      <c r="N272" s="4392">
        <f t="shared" si="68"/>
        <v>0.87</v>
      </c>
      <c r="O272" s="4392"/>
      <c r="P272" s="4392">
        <f t="shared" si="69"/>
        <v>1.74</v>
      </c>
      <c r="Q272" s="4392">
        <f t="shared" si="70"/>
        <v>38.18</v>
      </c>
      <c r="R272" s="4392">
        <f t="shared" si="71"/>
        <v>76.36</v>
      </c>
      <c r="S272" s="1657"/>
      <c r="T272" s="1657"/>
      <c r="U272" s="4397">
        <v>43221</v>
      </c>
      <c r="V272" s="4463"/>
      <c r="W272" s="4463"/>
      <c r="X272" s="4463"/>
      <c r="Y272" s="4463"/>
      <c r="Z272" s="4463"/>
      <c r="AA272" s="4463"/>
      <c r="AB272" s="4463"/>
    </row>
    <row r="273" spans="1:28" ht="15.75">
      <c r="A273" s="4392" t="s">
        <v>10823</v>
      </c>
      <c r="B273" s="4393" t="s">
        <v>10824</v>
      </c>
      <c r="C273" s="4394" t="s">
        <v>6780</v>
      </c>
      <c r="D273" s="4395">
        <v>116</v>
      </c>
      <c r="E273" s="4394"/>
      <c r="F273" s="4392" t="s">
        <v>10879</v>
      </c>
      <c r="G273" s="4396">
        <v>2.0299999999999998</v>
      </c>
      <c r="H273" s="4392"/>
      <c r="I273" s="4392" t="s">
        <v>208</v>
      </c>
      <c r="J273" s="4392">
        <v>4.5199999999999996</v>
      </c>
      <c r="K273" s="4392"/>
      <c r="L273" s="4392"/>
      <c r="M273" s="4392" t="s">
        <v>10772</v>
      </c>
      <c r="N273" s="4392">
        <f t="shared" si="68"/>
        <v>2.4899999999999998</v>
      </c>
      <c r="O273" s="4392"/>
      <c r="P273" s="4392">
        <f t="shared" si="69"/>
        <v>4.9799999999999995</v>
      </c>
      <c r="Q273" s="4392">
        <f t="shared" si="70"/>
        <v>40.67</v>
      </c>
      <c r="R273" s="4392">
        <f t="shared" si="71"/>
        <v>81.34</v>
      </c>
      <c r="S273" s="1657"/>
      <c r="T273" s="1657"/>
      <c r="U273" s="4397">
        <v>43344</v>
      </c>
      <c r="V273" s="4463"/>
      <c r="W273" s="4463"/>
      <c r="X273" s="4463"/>
      <c r="Y273" s="4463"/>
      <c r="Z273" s="4463"/>
      <c r="AA273" s="4463"/>
      <c r="AB273" s="4463"/>
    </row>
    <row r="274" spans="1:28" ht="15.75">
      <c r="A274" s="4392" t="s">
        <v>10823</v>
      </c>
      <c r="B274" s="4393" t="s">
        <v>10824</v>
      </c>
      <c r="C274" s="4394" t="s">
        <v>6780</v>
      </c>
      <c r="D274" s="4395">
        <v>120</v>
      </c>
      <c r="E274" s="4394"/>
      <c r="F274" s="4392" t="s">
        <v>10877</v>
      </c>
      <c r="G274" s="4396">
        <v>0</v>
      </c>
      <c r="H274" s="4392"/>
      <c r="I274" s="4392" t="s">
        <v>208</v>
      </c>
      <c r="J274" s="4392">
        <v>0.36</v>
      </c>
      <c r="K274" s="4392"/>
      <c r="L274" s="4392"/>
      <c r="M274" s="4392" t="s">
        <v>10768</v>
      </c>
      <c r="N274" s="4392">
        <f t="shared" si="68"/>
        <v>0.36</v>
      </c>
      <c r="O274" s="4392"/>
      <c r="P274" s="4392">
        <f t="shared" si="69"/>
        <v>0.72</v>
      </c>
      <c r="Q274" s="4392">
        <f t="shared" si="70"/>
        <v>41.03</v>
      </c>
      <c r="R274" s="4392">
        <f t="shared" si="71"/>
        <v>82.06</v>
      </c>
      <c r="S274" s="1657"/>
      <c r="T274" s="1657"/>
      <c r="U274" s="4397">
        <v>43313</v>
      </c>
      <c r="V274" s="4463"/>
      <c r="W274" s="4463"/>
      <c r="X274" s="4463"/>
      <c r="Y274" s="4463"/>
      <c r="Z274" s="4463"/>
      <c r="AA274" s="4463"/>
      <c r="AB274" s="4463"/>
    </row>
    <row r="275" spans="1:28" ht="15.75">
      <c r="A275" s="4392" t="s">
        <v>10823</v>
      </c>
      <c r="B275" s="4393" t="s">
        <v>10824</v>
      </c>
      <c r="C275" s="4394" t="s">
        <v>6780</v>
      </c>
      <c r="D275" s="4395">
        <v>138</v>
      </c>
      <c r="E275" s="4394"/>
      <c r="F275" s="4392" t="s">
        <v>10796</v>
      </c>
      <c r="G275" s="4396">
        <v>0</v>
      </c>
      <c r="H275" s="4392"/>
      <c r="I275" s="4392" t="s">
        <v>412</v>
      </c>
      <c r="J275" s="4392">
        <v>1.76</v>
      </c>
      <c r="K275" s="4392"/>
      <c r="L275" s="4392"/>
      <c r="M275" s="4392" t="s">
        <v>10772</v>
      </c>
      <c r="N275" s="4392">
        <f t="shared" si="68"/>
        <v>1.76</v>
      </c>
      <c r="O275" s="4392"/>
      <c r="P275" s="4392">
        <f t="shared" si="69"/>
        <v>3.52</v>
      </c>
      <c r="Q275" s="4392">
        <f t="shared" si="70"/>
        <v>42.79</v>
      </c>
      <c r="R275" s="4392">
        <f t="shared" si="71"/>
        <v>85.58</v>
      </c>
      <c r="S275" s="1657"/>
      <c r="T275" s="1657"/>
      <c r="U275" s="4397">
        <v>43101</v>
      </c>
      <c r="V275" s="4463"/>
      <c r="W275" s="4463"/>
      <c r="X275" s="4463"/>
      <c r="Y275" s="4463"/>
      <c r="Z275" s="4463"/>
      <c r="AA275" s="4463"/>
      <c r="AB275" s="4463"/>
    </row>
    <row r="276" spans="1:28" ht="15.75">
      <c r="A276" s="4392" t="s">
        <v>10823</v>
      </c>
      <c r="B276" s="4393" t="s">
        <v>10824</v>
      </c>
      <c r="C276" s="4394" t="s">
        <v>6780</v>
      </c>
      <c r="D276" s="4395">
        <v>147</v>
      </c>
      <c r="E276" s="4394"/>
      <c r="F276" s="4392" t="s">
        <v>10825</v>
      </c>
      <c r="G276" s="4396">
        <v>0</v>
      </c>
      <c r="H276" s="4392"/>
      <c r="I276" s="4392" t="s">
        <v>10768</v>
      </c>
      <c r="J276" s="4392">
        <v>0.66</v>
      </c>
      <c r="K276" s="4392"/>
      <c r="L276" s="4392"/>
      <c r="M276" s="4392" t="s">
        <v>516</v>
      </c>
      <c r="N276" s="4392">
        <f t="shared" si="68"/>
        <v>0.66</v>
      </c>
      <c r="O276" s="4392"/>
      <c r="P276" s="4392">
        <f t="shared" si="69"/>
        <v>1.32</v>
      </c>
      <c r="Q276" s="4392">
        <f t="shared" si="70"/>
        <v>43.449999999999996</v>
      </c>
      <c r="R276" s="4392">
        <f t="shared" si="71"/>
        <v>86.899999999999991</v>
      </c>
      <c r="S276" s="1657"/>
      <c r="T276" s="1657"/>
      <c r="U276" s="4397">
        <v>43282</v>
      </c>
      <c r="V276" s="4463"/>
      <c r="W276" s="4463"/>
      <c r="X276" s="4463"/>
      <c r="Y276" s="4463"/>
      <c r="Z276" s="4463"/>
      <c r="AA276" s="4463"/>
      <c r="AB276" s="4463"/>
    </row>
    <row r="277" spans="1:28" ht="15.75">
      <c r="A277" s="4392" t="s">
        <v>10823</v>
      </c>
      <c r="B277" s="4393" t="s">
        <v>10824</v>
      </c>
      <c r="C277" s="4394" t="s">
        <v>6780</v>
      </c>
      <c r="D277" s="4395">
        <v>163</v>
      </c>
      <c r="E277" s="4394"/>
      <c r="F277" s="4392" t="s">
        <v>10786</v>
      </c>
      <c r="G277" s="4396">
        <v>0</v>
      </c>
      <c r="H277" s="4392"/>
      <c r="I277" s="4392" t="s">
        <v>10772</v>
      </c>
      <c r="J277" s="4396">
        <v>0.13</v>
      </c>
      <c r="K277" s="4392"/>
      <c r="L277" s="4392"/>
      <c r="M277" s="4392" t="s">
        <v>10772</v>
      </c>
      <c r="N277" s="4392">
        <f t="shared" si="68"/>
        <v>0.13</v>
      </c>
      <c r="O277" s="4392"/>
      <c r="P277" s="4392">
        <f t="shared" si="69"/>
        <v>0.26</v>
      </c>
      <c r="Q277" s="4392">
        <f t="shared" si="70"/>
        <v>43.58</v>
      </c>
      <c r="R277" s="4392">
        <f t="shared" si="71"/>
        <v>87.16</v>
      </c>
      <c r="S277" s="1657"/>
      <c r="T277" s="1657"/>
      <c r="U277" s="4397">
        <v>43040</v>
      </c>
      <c r="V277" s="4463"/>
      <c r="W277" s="4463"/>
      <c r="X277" s="4463"/>
      <c r="Y277" s="4463"/>
      <c r="Z277" s="4463"/>
      <c r="AA277" s="4463"/>
      <c r="AB277" s="4463"/>
    </row>
    <row r="278" spans="1:28" ht="15.75">
      <c r="A278" s="4392" t="s">
        <v>10823</v>
      </c>
      <c r="B278" s="4393" t="s">
        <v>10824</v>
      </c>
      <c r="C278" s="4394" t="s">
        <v>6780</v>
      </c>
      <c r="D278" s="4395">
        <v>167</v>
      </c>
      <c r="E278" s="4394"/>
      <c r="F278" s="4392" t="s">
        <v>723</v>
      </c>
      <c r="G278" s="4396">
        <v>0</v>
      </c>
      <c r="H278" s="4392"/>
      <c r="I278" s="4392" t="s">
        <v>10769</v>
      </c>
      <c r="J278" s="4392">
        <v>1.18</v>
      </c>
      <c r="K278" s="4392"/>
      <c r="L278" s="4392"/>
      <c r="M278" s="4392" t="s">
        <v>10772</v>
      </c>
      <c r="N278" s="4392">
        <f t="shared" si="68"/>
        <v>1.18</v>
      </c>
      <c r="O278" s="4392"/>
      <c r="P278" s="4392">
        <f t="shared" si="69"/>
        <v>2.36</v>
      </c>
      <c r="Q278" s="4392">
        <f t="shared" si="70"/>
        <v>44.76</v>
      </c>
      <c r="R278" s="4392">
        <f t="shared" si="71"/>
        <v>89.52</v>
      </c>
      <c r="S278" s="1657"/>
      <c r="T278" s="1657"/>
      <c r="U278" s="4397">
        <v>43101</v>
      </c>
      <c r="V278" s="4463"/>
      <c r="W278" s="4463"/>
      <c r="X278" s="4463"/>
      <c r="Y278" s="4463"/>
      <c r="Z278" s="4463"/>
      <c r="AA278" s="4463"/>
      <c r="AB278" s="4463"/>
    </row>
    <row r="279" spans="1:28" ht="15.75">
      <c r="A279" s="4392" t="s">
        <v>10823</v>
      </c>
      <c r="B279" s="4393" t="s">
        <v>10824</v>
      </c>
      <c r="C279" s="4394" t="s">
        <v>6780</v>
      </c>
      <c r="D279" s="4395">
        <v>168</v>
      </c>
      <c r="E279" s="4394"/>
      <c r="F279" s="4392" t="s">
        <v>10857</v>
      </c>
      <c r="G279" s="4396">
        <v>0</v>
      </c>
      <c r="H279" s="4392"/>
      <c r="I279" s="4392" t="s">
        <v>10772</v>
      </c>
      <c r="J279" s="4392">
        <v>3.06</v>
      </c>
      <c r="K279" s="4392"/>
      <c r="L279" s="4392"/>
      <c r="M279" s="4392" t="s">
        <v>153</v>
      </c>
      <c r="N279" s="4392">
        <f t="shared" si="68"/>
        <v>3.06</v>
      </c>
      <c r="O279" s="4392"/>
      <c r="P279" s="4392">
        <f t="shared" si="69"/>
        <v>6.12</v>
      </c>
      <c r="Q279" s="4392">
        <f t="shared" si="70"/>
        <v>47.82</v>
      </c>
      <c r="R279" s="4392">
        <f t="shared" si="71"/>
        <v>95.64</v>
      </c>
      <c r="S279" s="1657"/>
      <c r="T279" s="1657"/>
      <c r="U279" s="4397">
        <v>43132</v>
      </c>
      <c r="V279" s="4463"/>
      <c r="W279" s="4463"/>
      <c r="X279" s="4463"/>
      <c r="Y279" s="4463"/>
      <c r="Z279" s="4463"/>
      <c r="AA279" s="4463"/>
      <c r="AB279" s="4463"/>
    </row>
    <row r="280" spans="1:28" ht="15.75">
      <c r="A280" s="4392" t="s">
        <v>10823</v>
      </c>
      <c r="B280" s="4393" t="s">
        <v>10824</v>
      </c>
      <c r="C280" s="4394" t="s">
        <v>6780</v>
      </c>
      <c r="D280" s="4395">
        <v>183</v>
      </c>
      <c r="E280" s="4394"/>
      <c r="F280" s="4392" t="s">
        <v>10883</v>
      </c>
      <c r="G280" s="4396">
        <v>0</v>
      </c>
      <c r="H280" s="4392"/>
      <c r="I280" s="4392" t="s">
        <v>55</v>
      </c>
      <c r="J280" s="4392">
        <v>2.0299999999999998</v>
      </c>
      <c r="K280" s="4392"/>
      <c r="L280" s="4392"/>
      <c r="M280" s="4392" t="s">
        <v>19</v>
      </c>
      <c r="N280" s="4392">
        <f t="shared" si="68"/>
        <v>2.0299999999999998</v>
      </c>
      <c r="O280" s="4392"/>
      <c r="P280" s="4392">
        <f t="shared" si="69"/>
        <v>4.0599999999999996</v>
      </c>
      <c r="Q280" s="4392">
        <f t="shared" si="70"/>
        <v>49.85</v>
      </c>
      <c r="R280" s="4392">
        <f t="shared" si="71"/>
        <v>99.7</v>
      </c>
      <c r="S280" s="1657"/>
      <c r="T280" s="1657"/>
      <c r="U280" s="4397">
        <v>43344</v>
      </c>
      <c r="V280" s="4463"/>
      <c r="W280" s="4463"/>
      <c r="X280" s="4463"/>
      <c r="Y280" s="4463"/>
      <c r="Z280" s="4463"/>
      <c r="AA280" s="4463"/>
      <c r="AB280" s="4463"/>
    </row>
    <row r="281" spans="1:28" ht="15.75">
      <c r="A281" s="4392" t="s">
        <v>10823</v>
      </c>
      <c r="B281" s="4393" t="s">
        <v>10824</v>
      </c>
      <c r="C281" s="4394" t="s">
        <v>6780</v>
      </c>
      <c r="D281" s="4395">
        <v>187</v>
      </c>
      <c r="E281" s="4394"/>
      <c r="F281" s="4392" t="s">
        <v>10885</v>
      </c>
      <c r="G281" s="4396">
        <v>0.34</v>
      </c>
      <c r="H281" s="4392"/>
      <c r="I281" s="4392" t="s">
        <v>19</v>
      </c>
      <c r="J281" s="4392">
        <v>0.43</v>
      </c>
      <c r="K281" s="4392"/>
      <c r="L281" s="4392"/>
      <c r="M281" s="4392" t="s">
        <v>210</v>
      </c>
      <c r="N281" s="4392">
        <f t="shared" si="68"/>
        <v>8.9999999999999969E-2</v>
      </c>
      <c r="O281" s="4392"/>
      <c r="P281" s="4392">
        <f t="shared" si="69"/>
        <v>0.17999999999999994</v>
      </c>
      <c r="Q281" s="4392">
        <f t="shared" si="70"/>
        <v>49.940000000000005</v>
      </c>
      <c r="R281" s="4392">
        <f t="shared" si="71"/>
        <v>99.88000000000001</v>
      </c>
      <c r="S281" s="1657"/>
      <c r="T281" s="1657"/>
      <c r="U281" s="4397">
        <v>43344</v>
      </c>
      <c r="V281" s="4463"/>
      <c r="W281" s="4463"/>
      <c r="X281" s="4463"/>
      <c r="Y281" s="4463"/>
      <c r="Z281" s="4463"/>
      <c r="AA281" s="4463"/>
      <c r="AB281" s="4463"/>
    </row>
    <row r="282" spans="1:28" ht="15.75">
      <c r="A282" s="4392" t="s">
        <v>10823</v>
      </c>
      <c r="B282" s="4393" t="s">
        <v>10824</v>
      </c>
      <c r="C282" s="4394" t="s">
        <v>6780</v>
      </c>
      <c r="D282" s="4395">
        <v>206</v>
      </c>
      <c r="E282" s="4394"/>
      <c r="F282" s="4392" t="s">
        <v>10866</v>
      </c>
      <c r="G282" s="4396">
        <v>0</v>
      </c>
      <c r="H282" s="4392"/>
      <c r="I282" s="4392" t="s">
        <v>516</v>
      </c>
      <c r="J282" s="4392">
        <v>1.99</v>
      </c>
      <c r="K282" s="4392"/>
      <c r="L282" s="4392"/>
      <c r="M282" s="4392" t="s">
        <v>737</v>
      </c>
      <c r="N282" s="4392">
        <f t="shared" si="68"/>
        <v>1.99</v>
      </c>
      <c r="O282" s="4392"/>
      <c r="P282" s="4392">
        <f t="shared" si="69"/>
        <v>3.98</v>
      </c>
      <c r="Q282" s="4392">
        <f t="shared" si="70"/>
        <v>51.930000000000007</v>
      </c>
      <c r="R282" s="4392">
        <f t="shared" si="71"/>
        <v>103.86000000000001</v>
      </c>
      <c r="S282" s="1657"/>
      <c r="T282" s="1657"/>
      <c r="U282" s="4397">
        <v>43221</v>
      </c>
      <c r="V282" s="4463"/>
      <c r="W282" s="4463"/>
      <c r="X282" s="4463"/>
      <c r="Y282" s="4463"/>
      <c r="Z282" s="4463"/>
      <c r="AA282" s="4463"/>
      <c r="AB282" s="4463"/>
    </row>
    <row r="283" spans="1:28" ht="15.75">
      <c r="A283" s="4392" t="s">
        <v>10823</v>
      </c>
      <c r="B283" s="4393" t="s">
        <v>10824</v>
      </c>
      <c r="C283" s="4394" t="s">
        <v>6780</v>
      </c>
      <c r="D283" s="4395">
        <v>208</v>
      </c>
      <c r="E283" s="4394"/>
      <c r="F283" s="4392" t="s">
        <v>10882</v>
      </c>
      <c r="G283" s="4396">
        <v>0</v>
      </c>
      <c r="H283" s="4392"/>
      <c r="I283" s="4392" t="s">
        <v>10769</v>
      </c>
      <c r="J283" s="4392">
        <v>0.94</v>
      </c>
      <c r="K283" s="4392"/>
      <c r="L283" s="4392"/>
      <c r="M283" s="4392" t="s">
        <v>151</v>
      </c>
      <c r="N283" s="4392">
        <f t="shared" si="68"/>
        <v>0.94</v>
      </c>
      <c r="O283" s="4392"/>
      <c r="P283" s="4392">
        <f t="shared" si="69"/>
        <v>1.88</v>
      </c>
      <c r="Q283" s="4392">
        <f t="shared" si="70"/>
        <v>52.870000000000005</v>
      </c>
      <c r="R283" s="4392">
        <f t="shared" si="71"/>
        <v>105.74000000000001</v>
      </c>
      <c r="S283" s="1657"/>
      <c r="T283" s="1657"/>
      <c r="U283" s="4397">
        <v>43344</v>
      </c>
      <c r="V283" s="4463"/>
      <c r="W283" s="4463"/>
      <c r="X283" s="4463"/>
      <c r="Y283" s="4463"/>
      <c r="Z283" s="4463"/>
      <c r="AA283" s="4463"/>
      <c r="AB283" s="4463"/>
    </row>
    <row r="284" spans="1:28" ht="15.75">
      <c r="A284" s="4392" t="s">
        <v>10823</v>
      </c>
      <c r="B284" s="4393" t="s">
        <v>10824</v>
      </c>
      <c r="C284" s="4394" t="s">
        <v>6780</v>
      </c>
      <c r="D284" s="4395">
        <v>215</v>
      </c>
      <c r="E284" s="4394"/>
      <c r="F284" s="4392" t="s">
        <v>10886</v>
      </c>
      <c r="G284" s="4396">
        <v>0</v>
      </c>
      <c r="H284" s="4392"/>
      <c r="I284" s="4392" t="s">
        <v>10778</v>
      </c>
      <c r="J284" s="4392">
        <v>0.4</v>
      </c>
      <c r="K284" s="4392"/>
      <c r="L284" s="4392"/>
      <c r="M284" s="4392" t="s">
        <v>10769</v>
      </c>
      <c r="N284" s="4392">
        <f t="shared" si="68"/>
        <v>0.4</v>
      </c>
      <c r="O284" s="4392"/>
      <c r="P284" s="4392">
        <f t="shared" si="69"/>
        <v>0.8</v>
      </c>
      <c r="Q284" s="4392">
        <f t="shared" si="70"/>
        <v>53.27</v>
      </c>
      <c r="R284" s="4392">
        <f t="shared" si="71"/>
        <v>106.54</v>
      </c>
      <c r="S284" s="1657"/>
      <c r="T284" s="1657"/>
      <c r="U284" s="4397">
        <v>43344</v>
      </c>
      <c r="V284" s="4463"/>
      <c r="W284" s="4463"/>
      <c r="X284" s="4463"/>
      <c r="Y284" s="4463"/>
      <c r="Z284" s="4463"/>
      <c r="AA284" s="4463"/>
      <c r="AB284" s="4463"/>
    </row>
    <row r="285" spans="1:28" ht="15.75">
      <c r="A285" s="4392" t="s">
        <v>10823</v>
      </c>
      <c r="B285" s="4393" t="s">
        <v>10824</v>
      </c>
      <c r="C285" s="4394" t="s">
        <v>6780</v>
      </c>
      <c r="D285" s="4395">
        <v>216</v>
      </c>
      <c r="E285" s="4394"/>
      <c r="F285" s="4392" t="s">
        <v>10854</v>
      </c>
      <c r="G285" s="4396">
        <v>0</v>
      </c>
      <c r="H285" s="4392"/>
      <c r="I285" s="4392" t="s">
        <v>10772</v>
      </c>
      <c r="J285" s="4392">
        <v>0.78</v>
      </c>
      <c r="K285" s="4392"/>
      <c r="L285" s="4392"/>
      <c r="M285" s="4392" t="s">
        <v>412</v>
      </c>
      <c r="N285" s="4392">
        <f t="shared" si="68"/>
        <v>0.78</v>
      </c>
      <c r="O285" s="4392"/>
      <c r="P285" s="4392">
        <f t="shared" si="69"/>
        <v>1.56</v>
      </c>
      <c r="Q285" s="4392">
        <f t="shared" si="70"/>
        <v>54.050000000000004</v>
      </c>
      <c r="R285" s="4392">
        <f t="shared" si="71"/>
        <v>108.10000000000001</v>
      </c>
      <c r="S285" s="1657"/>
      <c r="T285" s="1657"/>
      <c r="U285" s="4397">
        <v>43132</v>
      </c>
      <c r="V285" s="4463"/>
      <c r="W285" s="4463"/>
      <c r="X285" s="4463"/>
      <c r="Y285" s="4463"/>
      <c r="Z285" s="4463"/>
      <c r="AA285" s="4463"/>
      <c r="AB285" s="4463"/>
    </row>
    <row r="286" spans="1:28" ht="15.75">
      <c r="A286" s="4392" t="s">
        <v>10823</v>
      </c>
      <c r="B286" s="4393" t="s">
        <v>10824</v>
      </c>
      <c r="C286" s="4394" t="s">
        <v>6780</v>
      </c>
      <c r="D286" s="4395">
        <v>221</v>
      </c>
      <c r="E286" s="4394"/>
      <c r="F286" s="4392" t="s">
        <v>10855</v>
      </c>
      <c r="G286" s="4396">
        <v>0</v>
      </c>
      <c r="H286" s="4392"/>
      <c r="I286" s="4392" t="s">
        <v>721</v>
      </c>
      <c r="J286" s="4392">
        <v>1.54</v>
      </c>
      <c r="K286" s="4392"/>
      <c r="L286" s="4392"/>
      <c r="M286" s="4392" t="s">
        <v>153</v>
      </c>
      <c r="N286" s="4392">
        <f t="shared" si="68"/>
        <v>1.54</v>
      </c>
      <c r="O286" s="4392"/>
      <c r="P286" s="4392">
        <f t="shared" si="69"/>
        <v>3.08</v>
      </c>
      <c r="Q286" s="4392">
        <f t="shared" si="70"/>
        <v>55.59</v>
      </c>
      <c r="R286" s="4392">
        <f t="shared" si="71"/>
        <v>111.18</v>
      </c>
      <c r="S286" s="1657"/>
      <c r="T286" s="1657"/>
      <c r="U286" s="4397">
        <v>43132</v>
      </c>
      <c r="V286" s="4463"/>
      <c r="W286" s="4463"/>
      <c r="X286" s="4463"/>
      <c r="Y286" s="4463"/>
      <c r="Z286" s="4463"/>
      <c r="AA286" s="4463"/>
      <c r="AB286" s="4463"/>
    </row>
    <row r="287" spans="1:28" ht="15.75">
      <c r="A287" s="4392" t="s">
        <v>10823</v>
      </c>
      <c r="B287" s="4393" t="s">
        <v>10824</v>
      </c>
      <c r="C287" s="4394" t="s">
        <v>6780</v>
      </c>
      <c r="D287" s="4395">
        <v>236</v>
      </c>
      <c r="E287" s="4394"/>
      <c r="F287" s="4392" t="s">
        <v>10791</v>
      </c>
      <c r="G287" s="4396">
        <v>0</v>
      </c>
      <c r="H287" s="4392"/>
      <c r="I287" s="4392" t="s">
        <v>412</v>
      </c>
      <c r="J287" s="4392">
        <v>3.31</v>
      </c>
      <c r="K287" s="4392"/>
      <c r="L287" s="4392"/>
      <c r="M287" s="4392" t="s">
        <v>10772</v>
      </c>
      <c r="N287" s="4392">
        <f t="shared" si="68"/>
        <v>3.31</v>
      </c>
      <c r="O287" s="4392"/>
      <c r="P287" s="4392">
        <f t="shared" si="69"/>
        <v>6.62</v>
      </c>
      <c r="Q287" s="4392">
        <f t="shared" si="70"/>
        <v>58.900000000000006</v>
      </c>
      <c r="R287" s="4392">
        <f t="shared" si="71"/>
        <v>117.80000000000001</v>
      </c>
      <c r="S287" s="1657"/>
      <c r="T287" s="1657"/>
      <c r="U287" s="4397">
        <v>43070</v>
      </c>
      <c r="V287" s="4463"/>
      <c r="W287" s="4463"/>
      <c r="X287" s="4463"/>
      <c r="Y287" s="4463"/>
      <c r="Z287" s="4463"/>
      <c r="AA287" s="4463"/>
      <c r="AB287" s="4463"/>
    </row>
    <row r="288" spans="1:28" ht="15.75">
      <c r="A288" s="4392" t="s">
        <v>10823</v>
      </c>
      <c r="B288" s="4393" t="s">
        <v>10824</v>
      </c>
      <c r="C288" s="4394" t="s">
        <v>6780</v>
      </c>
      <c r="D288" s="4395">
        <v>242</v>
      </c>
      <c r="E288" s="4394"/>
      <c r="F288" s="3191" t="s">
        <v>10873</v>
      </c>
      <c r="G288" s="4396">
        <v>0</v>
      </c>
      <c r="H288" s="4392"/>
      <c r="I288" s="4392" t="s">
        <v>153</v>
      </c>
      <c r="J288" s="4392">
        <v>2.98</v>
      </c>
      <c r="K288" s="4392"/>
      <c r="L288" s="4392"/>
      <c r="M288" s="4392" t="s">
        <v>10768</v>
      </c>
      <c r="N288" s="4392">
        <f t="shared" si="68"/>
        <v>2.98</v>
      </c>
      <c r="O288" s="4392"/>
      <c r="P288" s="4392">
        <f t="shared" si="69"/>
        <v>5.96</v>
      </c>
      <c r="Q288" s="4392">
        <f t="shared" si="70"/>
        <v>61.88</v>
      </c>
      <c r="R288" s="4392">
        <f t="shared" si="71"/>
        <v>123.76</v>
      </c>
      <c r="S288" s="1657"/>
      <c r="T288" s="1657"/>
      <c r="U288" s="4397">
        <v>43282</v>
      </c>
      <c r="V288" s="4463"/>
      <c r="W288" s="4463"/>
      <c r="X288" s="4463"/>
      <c r="Y288" s="4463"/>
      <c r="Z288" s="4463"/>
      <c r="AA288" s="4463"/>
      <c r="AB288" s="4463"/>
    </row>
    <row r="289" spans="1:28" ht="15.75">
      <c r="A289" s="4392" t="s">
        <v>10823</v>
      </c>
      <c r="B289" s="4393" t="s">
        <v>10824</v>
      </c>
      <c r="C289" s="4394" t="s">
        <v>6780</v>
      </c>
      <c r="D289" s="4395">
        <v>262</v>
      </c>
      <c r="E289" s="4394"/>
      <c r="F289" s="4392" t="s">
        <v>10867</v>
      </c>
      <c r="G289" s="4396">
        <v>0</v>
      </c>
      <c r="H289" s="4392"/>
      <c r="I289" s="4392" t="s">
        <v>737</v>
      </c>
      <c r="J289" s="4392">
        <v>0.37</v>
      </c>
      <c r="K289" s="4392"/>
      <c r="L289" s="4392"/>
      <c r="M289" s="4392" t="s">
        <v>738</v>
      </c>
      <c r="N289" s="4392">
        <f t="shared" si="68"/>
        <v>0.37</v>
      </c>
      <c r="O289" s="4392"/>
      <c r="P289" s="4392">
        <f t="shared" si="69"/>
        <v>0.74</v>
      </c>
      <c r="Q289" s="4392">
        <f t="shared" si="70"/>
        <v>62.25</v>
      </c>
      <c r="R289" s="4392">
        <f t="shared" si="71"/>
        <v>124.5</v>
      </c>
      <c r="S289" s="1657"/>
      <c r="T289" s="1657"/>
      <c r="U289" s="4397">
        <v>43221</v>
      </c>
      <c r="V289" s="4463"/>
      <c r="W289" s="4463"/>
      <c r="X289" s="4463"/>
      <c r="Y289" s="4463"/>
      <c r="Z289" s="4463"/>
      <c r="AA289" s="4463"/>
      <c r="AB289" s="4463"/>
    </row>
    <row r="290" spans="1:28" ht="15.75">
      <c r="A290" s="4392" t="s">
        <v>10823</v>
      </c>
      <c r="B290" s="4393" t="s">
        <v>10824</v>
      </c>
      <c r="C290" s="4394" t="s">
        <v>6780</v>
      </c>
      <c r="D290" s="4395">
        <v>287</v>
      </c>
      <c r="E290" s="4394"/>
      <c r="F290" s="4392" t="s">
        <v>10784</v>
      </c>
      <c r="G290" s="4396">
        <v>0</v>
      </c>
      <c r="H290" s="4392"/>
      <c r="I290" s="4392" t="s">
        <v>10794</v>
      </c>
      <c r="J290" s="4396">
        <v>1.28</v>
      </c>
      <c r="K290" s="4392"/>
      <c r="L290" s="4392"/>
      <c r="M290" s="4392" t="s">
        <v>151</v>
      </c>
      <c r="N290" s="4392">
        <f t="shared" si="68"/>
        <v>1.28</v>
      </c>
      <c r="O290" s="4392"/>
      <c r="P290" s="4392">
        <f t="shared" si="69"/>
        <v>2.56</v>
      </c>
      <c r="Q290" s="4392">
        <f t="shared" si="70"/>
        <v>63.53</v>
      </c>
      <c r="R290" s="4392">
        <f t="shared" si="71"/>
        <v>127.06</v>
      </c>
      <c r="S290" s="1657"/>
      <c r="T290" s="1657"/>
      <c r="U290" s="4397">
        <v>43040</v>
      </c>
      <c r="V290" s="4463"/>
      <c r="W290" s="4463"/>
      <c r="X290" s="4463"/>
      <c r="Y290" s="4463"/>
      <c r="Z290" s="4463"/>
      <c r="AA290" s="4463"/>
      <c r="AB290" s="4463"/>
    </row>
    <row r="291" spans="1:28" ht="15.75">
      <c r="A291" s="4392" t="s">
        <v>10823</v>
      </c>
      <c r="B291" s="4393" t="s">
        <v>10824</v>
      </c>
      <c r="C291" s="4394" t="s">
        <v>6780</v>
      </c>
      <c r="D291" s="4395">
        <v>546</v>
      </c>
      <c r="E291" s="4394"/>
      <c r="F291" s="4392" t="s">
        <v>715</v>
      </c>
      <c r="G291" s="4396">
        <v>0</v>
      </c>
      <c r="H291" s="4392"/>
      <c r="I291" s="4392" t="s">
        <v>153</v>
      </c>
      <c r="J291" s="4392">
        <v>1.04</v>
      </c>
      <c r="K291" s="4392"/>
      <c r="L291" s="4392"/>
      <c r="M291" s="4392" t="s">
        <v>19</v>
      </c>
      <c r="N291" s="4392">
        <f t="shared" si="68"/>
        <v>1.04</v>
      </c>
      <c r="O291" s="4392"/>
      <c r="P291" s="4392">
        <f t="shared" si="69"/>
        <v>2.08</v>
      </c>
      <c r="Q291" s="4392">
        <f t="shared" si="70"/>
        <v>64.570000000000007</v>
      </c>
      <c r="R291" s="4392">
        <f t="shared" si="71"/>
        <v>129.14000000000001</v>
      </c>
      <c r="S291" s="1657"/>
      <c r="T291" s="1657"/>
      <c r="U291" s="4397">
        <v>43282</v>
      </c>
      <c r="V291" s="4463"/>
      <c r="W291" s="4463"/>
      <c r="X291" s="4463"/>
      <c r="Y291" s="4463"/>
      <c r="Z291" s="4463"/>
      <c r="AA291" s="4463"/>
      <c r="AB291" s="4463"/>
    </row>
    <row r="292" spans="1:28" ht="15.75">
      <c r="A292" s="4392" t="s">
        <v>10823</v>
      </c>
      <c r="B292" s="4393" t="s">
        <v>10824</v>
      </c>
      <c r="C292" s="4394" t="s">
        <v>6780</v>
      </c>
      <c r="D292" s="4395">
        <v>575</v>
      </c>
      <c r="E292" s="4394"/>
      <c r="F292" s="4392" t="s">
        <v>10875</v>
      </c>
      <c r="G292" s="4396">
        <v>0</v>
      </c>
      <c r="H292" s="4392"/>
      <c r="I292" s="4392" t="s">
        <v>10769</v>
      </c>
      <c r="J292" s="4392">
        <v>0.21</v>
      </c>
      <c r="K292" s="4392"/>
      <c r="L292" s="4392"/>
      <c r="M292" s="4392" t="s">
        <v>10876</v>
      </c>
      <c r="N292" s="4392">
        <f t="shared" si="68"/>
        <v>0.21</v>
      </c>
      <c r="O292" s="4392"/>
      <c r="P292" s="4392">
        <f t="shared" si="69"/>
        <v>0.42</v>
      </c>
      <c r="Q292" s="4392">
        <f t="shared" si="70"/>
        <v>64.78</v>
      </c>
      <c r="R292" s="4392">
        <f t="shared" si="71"/>
        <v>129.56</v>
      </c>
      <c r="S292" s="1657"/>
      <c r="T292" s="1657"/>
      <c r="U292" s="4397">
        <v>43313</v>
      </c>
      <c r="V292" s="4463"/>
      <c r="W292" s="4463"/>
      <c r="X292" s="4463"/>
      <c r="Y292" s="4463"/>
      <c r="Z292" s="4463"/>
      <c r="AA292" s="4463"/>
      <c r="AB292" s="4463"/>
    </row>
    <row r="293" spans="1:28" ht="15.75">
      <c r="A293" s="4392" t="s">
        <v>10823</v>
      </c>
      <c r="B293" s="4393" t="s">
        <v>10824</v>
      </c>
      <c r="C293" s="4394" t="s">
        <v>6780</v>
      </c>
      <c r="D293" s="4395">
        <v>614</v>
      </c>
      <c r="E293" s="4394"/>
      <c r="F293" s="4392" t="s">
        <v>10788</v>
      </c>
      <c r="G293" s="4396">
        <v>0</v>
      </c>
      <c r="H293" s="4392"/>
      <c r="I293" s="4392" t="s">
        <v>170</v>
      </c>
      <c r="J293" s="4392">
        <v>0.89</v>
      </c>
      <c r="K293" s="4392"/>
      <c r="L293" s="4392"/>
      <c r="M293" s="4392" t="s">
        <v>726</v>
      </c>
      <c r="N293" s="4392">
        <f t="shared" si="68"/>
        <v>0.89</v>
      </c>
      <c r="O293" s="4392"/>
      <c r="P293" s="4392">
        <f t="shared" si="69"/>
        <v>1.78</v>
      </c>
      <c r="Q293" s="4392">
        <f t="shared" si="70"/>
        <v>65.67</v>
      </c>
      <c r="R293" s="4392">
        <f t="shared" si="71"/>
        <v>131.34</v>
      </c>
      <c r="S293" s="1657"/>
      <c r="T293" s="1657"/>
      <c r="U293" s="4397">
        <v>43070</v>
      </c>
      <c r="V293" s="4463"/>
      <c r="W293" s="4463"/>
      <c r="X293" s="4463"/>
      <c r="Y293" s="4463"/>
      <c r="Z293" s="4463"/>
      <c r="AA293" s="4463"/>
      <c r="AB293" s="4463"/>
    </row>
    <row r="294" spans="1:28" ht="15.75">
      <c r="A294" s="4392" t="s">
        <v>10823</v>
      </c>
      <c r="B294" s="4393" t="s">
        <v>10824</v>
      </c>
      <c r="C294" s="4394" t="s">
        <v>6780</v>
      </c>
      <c r="D294" s="4395">
        <v>746</v>
      </c>
      <c r="E294" s="4394"/>
      <c r="F294" s="4392" t="s">
        <v>10780</v>
      </c>
      <c r="G294" s="4396">
        <v>0</v>
      </c>
      <c r="H294" s="4392"/>
      <c r="I294" s="4392" t="s">
        <v>212</v>
      </c>
      <c r="J294" s="4396">
        <v>0.15</v>
      </c>
      <c r="K294" s="4392"/>
      <c r="L294" s="4392"/>
      <c r="M294" s="4392" t="s">
        <v>19</v>
      </c>
      <c r="N294" s="4392">
        <f t="shared" si="68"/>
        <v>0.15</v>
      </c>
      <c r="O294" s="4392"/>
      <c r="P294" s="4392">
        <f t="shared" si="69"/>
        <v>0.3</v>
      </c>
      <c r="Q294" s="4392">
        <f t="shared" si="70"/>
        <v>65.820000000000007</v>
      </c>
      <c r="R294" s="4392">
        <f t="shared" si="71"/>
        <v>131.64000000000001</v>
      </c>
      <c r="S294" s="1657"/>
      <c r="T294" s="1657"/>
      <c r="U294" s="4397">
        <v>43009</v>
      </c>
      <c r="V294" s="4463"/>
      <c r="W294" s="4463"/>
      <c r="X294" s="4463"/>
      <c r="Y294" s="4463"/>
      <c r="Z294" s="4463"/>
      <c r="AA294" s="4463"/>
      <c r="AB294" s="4463"/>
    </row>
    <row r="295" spans="1:28" ht="15.75">
      <c r="A295" s="4392" t="s">
        <v>10823</v>
      </c>
      <c r="B295" s="4393" t="s">
        <v>10824</v>
      </c>
      <c r="C295" s="4394" t="s">
        <v>6780</v>
      </c>
      <c r="D295" s="4395">
        <v>748</v>
      </c>
      <c r="E295" s="4394"/>
      <c r="F295" s="4392" t="s">
        <v>10781</v>
      </c>
      <c r="G295" s="4396">
        <v>0</v>
      </c>
      <c r="H295" s="4392"/>
      <c r="I295" s="4392" t="s">
        <v>10848</v>
      </c>
      <c r="J295" s="4396">
        <v>0.1</v>
      </c>
      <c r="K295" s="4392"/>
      <c r="L295" s="4392"/>
      <c r="M295" s="4392" t="s">
        <v>10851</v>
      </c>
      <c r="N295" s="4392">
        <f t="shared" si="68"/>
        <v>0.1</v>
      </c>
      <c r="O295" s="4392"/>
      <c r="P295" s="4392">
        <f t="shared" si="69"/>
        <v>0.2</v>
      </c>
      <c r="Q295" s="4392">
        <f t="shared" si="70"/>
        <v>65.92</v>
      </c>
      <c r="R295" s="4392">
        <f t="shared" si="71"/>
        <v>131.84</v>
      </c>
      <c r="S295" s="1657"/>
      <c r="T295" s="1657"/>
      <c r="U295" s="4397">
        <v>43009</v>
      </c>
      <c r="V295" s="4463"/>
      <c r="W295" s="4463"/>
      <c r="X295" s="4463"/>
      <c r="Y295" s="4463"/>
      <c r="Z295" s="4463"/>
      <c r="AA295" s="4463"/>
      <c r="AB295" s="4463"/>
    </row>
    <row r="296" spans="1:28" ht="15.75">
      <c r="A296" s="4392" t="s">
        <v>10816</v>
      </c>
      <c r="B296" s="4393" t="s">
        <v>10824</v>
      </c>
      <c r="C296" s="4394" t="s">
        <v>6780</v>
      </c>
      <c r="D296" s="4395">
        <v>184</v>
      </c>
      <c r="E296" s="4394" t="s">
        <v>15634</v>
      </c>
      <c r="F296" s="4392" t="s">
        <v>10871</v>
      </c>
      <c r="G296" s="4396">
        <v>0</v>
      </c>
      <c r="H296" s="4392"/>
      <c r="I296" s="4392" t="s">
        <v>134</v>
      </c>
      <c r="J296" s="4392">
        <v>3.55</v>
      </c>
      <c r="K296" s="4392"/>
      <c r="L296" s="4392"/>
      <c r="M296" s="4392" t="s">
        <v>10768</v>
      </c>
      <c r="N296" s="4392">
        <f t="shared" si="68"/>
        <v>3.55</v>
      </c>
      <c r="O296" s="4392"/>
      <c r="P296" s="4392">
        <f t="shared" si="69"/>
        <v>7.1</v>
      </c>
      <c r="Q296" s="4392">
        <f t="shared" si="70"/>
        <v>69.47</v>
      </c>
      <c r="R296" s="4392">
        <f t="shared" si="71"/>
        <v>138.94</v>
      </c>
      <c r="S296" s="1657"/>
      <c r="T296" s="1657"/>
      <c r="U296" s="4397">
        <v>43282</v>
      </c>
      <c r="V296" s="4463"/>
      <c r="W296" s="4463"/>
      <c r="X296" s="4463"/>
      <c r="Y296" s="4463"/>
      <c r="Z296" s="4463"/>
      <c r="AA296" s="4463"/>
      <c r="AB296" s="4463"/>
    </row>
    <row r="297" spans="1:28" ht="15.75">
      <c r="A297" s="4392" t="s">
        <v>10816</v>
      </c>
      <c r="B297" s="4393" t="s">
        <v>10824</v>
      </c>
      <c r="C297" s="4394" t="s">
        <v>6780</v>
      </c>
      <c r="D297" s="4395">
        <v>184</v>
      </c>
      <c r="E297" s="4394" t="s">
        <v>15636</v>
      </c>
      <c r="F297" s="4392" t="s">
        <v>10872</v>
      </c>
      <c r="G297" s="4396">
        <v>3.55</v>
      </c>
      <c r="H297" s="4392"/>
      <c r="I297" s="4392" t="s">
        <v>10768</v>
      </c>
      <c r="J297" s="4392">
        <v>5.62</v>
      </c>
      <c r="K297" s="4392"/>
      <c r="L297" s="4392"/>
      <c r="M297" s="4392" t="s">
        <v>516</v>
      </c>
      <c r="N297" s="4392">
        <f t="shared" si="68"/>
        <v>2.0700000000000003</v>
      </c>
      <c r="O297" s="4392"/>
      <c r="P297" s="4392">
        <f t="shared" si="69"/>
        <v>4.1400000000000006</v>
      </c>
      <c r="Q297" s="4392">
        <f t="shared" si="70"/>
        <v>71.539999999999992</v>
      </c>
      <c r="R297" s="4392">
        <f t="shared" si="71"/>
        <v>143.07999999999998</v>
      </c>
      <c r="S297" s="1657"/>
      <c r="T297" s="1657"/>
      <c r="U297" s="4397">
        <v>43282</v>
      </c>
      <c r="V297" s="4463"/>
      <c r="W297" s="4463"/>
      <c r="X297" s="4463"/>
      <c r="Y297" s="4463"/>
      <c r="Z297" s="4463"/>
      <c r="AA297" s="4463"/>
      <c r="AB297" s="4463"/>
    </row>
    <row r="298" spans="1:28" ht="15.75">
      <c r="A298" s="4392" t="s">
        <v>10823</v>
      </c>
      <c r="B298" s="4393" t="s">
        <v>10824</v>
      </c>
      <c r="C298" s="4394" t="s">
        <v>6780</v>
      </c>
      <c r="D298" s="4395">
        <v>207</v>
      </c>
      <c r="E298" s="4394" t="s">
        <v>15634</v>
      </c>
      <c r="F298" s="4392" t="s">
        <v>10861</v>
      </c>
      <c r="G298" s="4396">
        <v>0</v>
      </c>
      <c r="H298" s="4392"/>
      <c r="I298" s="4392" t="s">
        <v>10848</v>
      </c>
      <c r="J298" s="4392">
        <v>1.63</v>
      </c>
      <c r="K298" s="4392"/>
      <c r="L298" s="4392"/>
      <c r="M298" s="4392" t="s">
        <v>401</v>
      </c>
      <c r="N298" s="4392">
        <f t="shared" si="68"/>
        <v>1.63</v>
      </c>
      <c r="O298" s="4392"/>
      <c r="P298" s="4392">
        <f t="shared" si="69"/>
        <v>3.26</v>
      </c>
      <c r="Q298" s="4392">
        <f t="shared" si="70"/>
        <v>73.169999999999987</v>
      </c>
      <c r="R298" s="4392">
        <f t="shared" si="71"/>
        <v>146.33999999999997</v>
      </c>
      <c r="S298" s="1657"/>
      <c r="T298" s="1657"/>
      <c r="U298" s="4397">
        <v>43160</v>
      </c>
      <c r="V298" s="4463"/>
      <c r="W298" s="4463"/>
      <c r="X298" s="4463"/>
      <c r="Y298" s="4463"/>
      <c r="Z298" s="4463"/>
      <c r="AA298" s="4463"/>
      <c r="AB298" s="4463"/>
    </row>
    <row r="299" spans="1:28" ht="15.75">
      <c r="A299" s="4392" t="s">
        <v>10823</v>
      </c>
      <c r="B299" s="4393" t="s">
        <v>10824</v>
      </c>
      <c r="C299" s="4394" t="s">
        <v>6780</v>
      </c>
      <c r="D299" s="4395">
        <v>207</v>
      </c>
      <c r="E299" s="4394" t="s">
        <v>15636</v>
      </c>
      <c r="F299" s="4392" t="s">
        <v>10862</v>
      </c>
      <c r="G299" s="4396">
        <v>1.66</v>
      </c>
      <c r="H299" s="4392"/>
      <c r="I299" s="4392" t="s">
        <v>401</v>
      </c>
      <c r="J299" s="4392">
        <v>2.21</v>
      </c>
      <c r="K299" s="4392"/>
      <c r="L299" s="4392"/>
      <c r="M299" s="4392" t="s">
        <v>734</v>
      </c>
      <c r="N299" s="4392">
        <f t="shared" si="68"/>
        <v>0.55000000000000004</v>
      </c>
      <c r="O299" s="4392"/>
      <c r="P299" s="4396">
        <f t="shared" si="69"/>
        <v>1.1000000000000001</v>
      </c>
      <c r="Q299" s="4392">
        <f t="shared" si="70"/>
        <v>73.719999999999985</v>
      </c>
      <c r="R299" s="4392">
        <f t="shared" si="71"/>
        <v>147.43999999999997</v>
      </c>
      <c r="S299" s="1657"/>
      <c r="T299" s="1657"/>
      <c r="U299" s="4397">
        <v>43191</v>
      </c>
      <c r="V299" s="4463"/>
      <c r="W299" s="4463"/>
      <c r="X299" s="4463"/>
      <c r="Y299" s="4463"/>
      <c r="Z299" s="4463"/>
      <c r="AA299" s="4463"/>
      <c r="AB299" s="4463"/>
    </row>
    <row r="300" spans="1:28" ht="15.75">
      <c r="A300" s="4392" t="s">
        <v>10816</v>
      </c>
      <c r="B300" s="4393" t="s">
        <v>10824</v>
      </c>
      <c r="C300" s="4394" t="s">
        <v>6780</v>
      </c>
      <c r="D300" s="4395">
        <v>30</v>
      </c>
      <c r="E300" s="4394" t="s">
        <v>15634</v>
      </c>
      <c r="F300" s="4392" t="s">
        <v>8354</v>
      </c>
      <c r="G300" s="4396">
        <v>0</v>
      </c>
      <c r="H300" s="4392"/>
      <c r="I300" s="4392" t="s">
        <v>10848</v>
      </c>
      <c r="J300" s="4392">
        <v>4.8899999999999997</v>
      </c>
      <c r="K300" s="4392"/>
      <c r="L300" s="4392"/>
      <c r="M300" s="4392" t="s">
        <v>10768</v>
      </c>
      <c r="N300" s="4392">
        <f t="shared" si="68"/>
        <v>4.8899999999999997</v>
      </c>
      <c r="O300" s="4392"/>
      <c r="P300" s="4392">
        <f t="shared" si="69"/>
        <v>9.7799999999999994</v>
      </c>
      <c r="Q300" s="4392">
        <f t="shared" si="70"/>
        <v>78.609999999999985</v>
      </c>
      <c r="R300" s="4392">
        <f t="shared" si="71"/>
        <v>157.21999999999997</v>
      </c>
      <c r="S300" s="1657"/>
      <c r="T300" s="1657"/>
      <c r="U300" s="4397">
        <v>43191</v>
      </c>
      <c r="V300" s="4463"/>
      <c r="W300" s="4463"/>
      <c r="X300" s="4463"/>
      <c r="Y300" s="4463"/>
      <c r="Z300" s="4463"/>
      <c r="AA300" s="4463"/>
      <c r="AB300" s="4463"/>
    </row>
    <row r="301" spans="1:28" ht="15.75">
      <c r="A301" s="4392" t="s">
        <v>10823</v>
      </c>
      <c r="B301" s="4393" t="s">
        <v>10824</v>
      </c>
      <c r="C301" s="4394" t="s">
        <v>6780</v>
      </c>
      <c r="D301" s="4395">
        <v>30</v>
      </c>
      <c r="E301" s="4394" t="s">
        <v>15636</v>
      </c>
      <c r="F301" s="4392" t="s">
        <v>10865</v>
      </c>
      <c r="G301" s="4396">
        <v>5.03</v>
      </c>
      <c r="H301" s="4392"/>
      <c r="I301" s="4392" t="s">
        <v>10778</v>
      </c>
      <c r="J301" s="4392">
        <v>5.51</v>
      </c>
      <c r="K301" s="4392"/>
      <c r="L301" s="4392"/>
      <c r="M301" s="4392" t="s">
        <v>10769</v>
      </c>
      <c r="N301" s="4392">
        <f t="shared" si="68"/>
        <v>0.47999999999999954</v>
      </c>
      <c r="O301" s="4392"/>
      <c r="P301" s="4392">
        <f t="shared" si="69"/>
        <v>0.95999999999999908</v>
      </c>
      <c r="Q301" s="4392">
        <f t="shared" si="70"/>
        <v>79.089999999999989</v>
      </c>
      <c r="R301" s="4392">
        <f t="shared" si="71"/>
        <v>158.17999999999998</v>
      </c>
      <c r="S301" s="1657"/>
      <c r="T301" s="1657"/>
      <c r="U301" s="4397">
        <v>43221</v>
      </c>
      <c r="V301" s="4463"/>
      <c r="W301" s="4463"/>
      <c r="X301" s="4463"/>
      <c r="Y301" s="4463"/>
      <c r="Z301" s="4463"/>
      <c r="AA301" s="4463"/>
      <c r="AB301" s="4463"/>
    </row>
    <row r="302" spans="1:28" ht="15.75">
      <c r="A302" s="4392" t="s">
        <v>10823</v>
      </c>
      <c r="B302" s="4393" t="s">
        <v>10824</v>
      </c>
      <c r="C302" s="4394" t="s">
        <v>6780</v>
      </c>
      <c r="D302" s="4395">
        <v>51</v>
      </c>
      <c r="E302" s="4394" t="s">
        <v>15634</v>
      </c>
      <c r="F302" s="4392" t="s">
        <v>10880</v>
      </c>
      <c r="G302" s="4396">
        <v>0</v>
      </c>
      <c r="H302" s="4392"/>
      <c r="I302" s="4392" t="s">
        <v>10772</v>
      </c>
      <c r="J302" s="4392">
        <v>0.45</v>
      </c>
      <c r="K302" s="4392"/>
      <c r="L302" s="4392"/>
      <c r="M302" s="4392" t="s">
        <v>10768</v>
      </c>
      <c r="N302" s="4392">
        <f t="shared" si="68"/>
        <v>0.45</v>
      </c>
      <c r="O302" s="4392"/>
      <c r="P302" s="4392">
        <f t="shared" si="69"/>
        <v>0.9</v>
      </c>
      <c r="Q302" s="4392">
        <f t="shared" si="70"/>
        <v>79.539999999999992</v>
      </c>
      <c r="R302" s="4392">
        <f t="shared" si="71"/>
        <v>159.07999999999998</v>
      </c>
      <c r="S302" s="1657"/>
      <c r="T302" s="1657"/>
      <c r="U302" s="4397">
        <v>43344</v>
      </c>
      <c r="V302" s="4463"/>
      <c r="W302" s="4463"/>
      <c r="X302" s="4463"/>
      <c r="Y302" s="4463"/>
      <c r="Z302" s="4463"/>
      <c r="AA302" s="4463"/>
      <c r="AB302" s="4463"/>
    </row>
    <row r="303" spans="1:28" ht="15.75">
      <c r="A303" s="4392" t="s">
        <v>10816</v>
      </c>
      <c r="B303" s="4393" t="s">
        <v>10824</v>
      </c>
      <c r="C303" s="4394" t="s">
        <v>6780</v>
      </c>
      <c r="D303" s="4395">
        <v>51</v>
      </c>
      <c r="E303" s="4394" t="s">
        <v>15636</v>
      </c>
      <c r="F303" s="4392" t="s">
        <v>10881</v>
      </c>
      <c r="G303" s="4396">
        <v>0.45</v>
      </c>
      <c r="H303" s="4392"/>
      <c r="I303" s="4392" t="s">
        <v>10768</v>
      </c>
      <c r="J303" s="4392">
        <v>3.05</v>
      </c>
      <c r="K303" s="4392"/>
      <c r="L303" s="4392"/>
      <c r="M303" s="4392" t="s">
        <v>208</v>
      </c>
      <c r="N303" s="4392">
        <f t="shared" si="68"/>
        <v>2.5999999999999996</v>
      </c>
      <c r="O303" s="4392"/>
      <c r="P303" s="4392">
        <f t="shared" si="69"/>
        <v>5.1999999999999993</v>
      </c>
      <c r="Q303" s="4392">
        <f t="shared" si="70"/>
        <v>82.139999999999986</v>
      </c>
      <c r="R303" s="4392">
        <f t="shared" si="71"/>
        <v>164.27999999999997</v>
      </c>
      <c r="S303" s="1657"/>
      <c r="T303" s="1657"/>
      <c r="U303" s="4397">
        <v>43344</v>
      </c>
      <c r="V303" s="4463"/>
      <c r="W303" s="4463"/>
      <c r="X303" s="4463"/>
      <c r="Y303" s="4463"/>
      <c r="Z303" s="4463"/>
      <c r="AA303" s="4463"/>
      <c r="AB303" s="4463"/>
    </row>
    <row r="304" spans="1:28" ht="15.75">
      <c r="A304" s="4392" t="s">
        <v>10823</v>
      </c>
      <c r="B304" s="4393" t="s">
        <v>10824</v>
      </c>
      <c r="C304" s="4394" t="s">
        <v>6780</v>
      </c>
      <c r="D304" s="4395">
        <v>51</v>
      </c>
      <c r="E304" s="4394" t="s">
        <v>15640</v>
      </c>
      <c r="F304" s="4392" t="s">
        <v>10795</v>
      </c>
      <c r="G304" s="4396">
        <v>3.15</v>
      </c>
      <c r="H304" s="4392"/>
      <c r="I304" s="4392" t="s">
        <v>208</v>
      </c>
      <c r="J304" s="4392">
        <v>3.9</v>
      </c>
      <c r="K304" s="4392"/>
      <c r="L304" s="4392"/>
      <c r="M304" s="4392" t="s">
        <v>383</v>
      </c>
      <c r="N304" s="4392">
        <f t="shared" si="68"/>
        <v>0.75</v>
      </c>
      <c r="O304" s="4392"/>
      <c r="P304" s="4392">
        <f t="shared" si="69"/>
        <v>1.5</v>
      </c>
      <c r="Q304" s="4392">
        <f t="shared" si="70"/>
        <v>82.889999999999986</v>
      </c>
      <c r="R304" s="4392">
        <f t="shared" si="71"/>
        <v>165.77999999999997</v>
      </c>
      <c r="S304" s="1657"/>
      <c r="T304" s="1657"/>
      <c r="U304" s="4397">
        <v>43344</v>
      </c>
      <c r="V304" s="4463"/>
      <c r="W304" s="4463"/>
      <c r="X304" s="4463"/>
      <c r="Y304" s="4463"/>
      <c r="Z304" s="4463"/>
      <c r="AA304" s="4463"/>
      <c r="AB304" s="4463"/>
    </row>
    <row r="305" spans="1:28" ht="15.75">
      <c r="A305" s="4392" t="s">
        <v>10823</v>
      </c>
      <c r="B305" s="4393" t="s">
        <v>10824</v>
      </c>
      <c r="C305" s="4394" t="s">
        <v>6780</v>
      </c>
      <c r="D305" s="4395">
        <v>614</v>
      </c>
      <c r="E305" s="4394" t="s">
        <v>15707</v>
      </c>
      <c r="F305" s="4392" t="s">
        <v>10790</v>
      </c>
      <c r="G305" s="4396">
        <v>0</v>
      </c>
      <c r="H305" s="4392"/>
      <c r="I305" s="4392" t="s">
        <v>726</v>
      </c>
      <c r="J305" s="4392">
        <v>0.15</v>
      </c>
      <c r="K305" s="4392"/>
      <c r="L305" s="4392"/>
      <c r="M305" s="4392" t="s">
        <v>19</v>
      </c>
      <c r="N305" s="4392">
        <f t="shared" si="68"/>
        <v>0.15</v>
      </c>
      <c r="O305" s="4392"/>
      <c r="P305" s="4392">
        <f t="shared" si="69"/>
        <v>0.3</v>
      </c>
      <c r="Q305" s="4392">
        <f t="shared" si="70"/>
        <v>83.039999999999992</v>
      </c>
      <c r="R305" s="4392">
        <f t="shared" si="71"/>
        <v>166.07999999999998</v>
      </c>
      <c r="S305" s="1657"/>
      <c r="T305" s="1657"/>
      <c r="U305" s="4397">
        <v>43070</v>
      </c>
      <c r="V305" s="4463"/>
      <c r="W305" s="4463"/>
      <c r="X305" s="4463"/>
      <c r="Y305" s="4463"/>
      <c r="Z305" s="4463"/>
      <c r="AA305" s="4463"/>
      <c r="AB305" s="4463"/>
    </row>
    <row r="306" spans="1:28" ht="15.75">
      <c r="A306" s="4392" t="s">
        <v>10823</v>
      </c>
      <c r="B306" s="4393" t="s">
        <v>10824</v>
      </c>
      <c r="C306" s="4394" t="s">
        <v>6780</v>
      </c>
      <c r="D306" s="4395">
        <v>614</v>
      </c>
      <c r="E306" s="4394" t="s">
        <v>15708</v>
      </c>
      <c r="F306" s="4392" t="s">
        <v>10789</v>
      </c>
      <c r="G306" s="4396">
        <v>0</v>
      </c>
      <c r="H306" s="4392"/>
      <c r="I306" s="4392" t="s">
        <v>726</v>
      </c>
      <c r="J306" s="4392">
        <v>7.0000000000000007E-2</v>
      </c>
      <c r="K306" s="4392"/>
      <c r="L306" s="4392"/>
      <c r="M306" s="4392" t="s">
        <v>19</v>
      </c>
      <c r="N306" s="4392">
        <f t="shared" si="68"/>
        <v>7.0000000000000007E-2</v>
      </c>
      <c r="O306" s="4392"/>
      <c r="P306" s="4392">
        <f t="shared" si="69"/>
        <v>0.14000000000000001</v>
      </c>
      <c r="Q306" s="4392">
        <f t="shared" si="70"/>
        <v>83.109999999999985</v>
      </c>
      <c r="R306" s="4392">
        <f t="shared" si="71"/>
        <v>166.21999999999997</v>
      </c>
      <c r="S306" s="1657"/>
      <c r="T306" s="1657"/>
      <c r="U306" s="4397">
        <v>43070</v>
      </c>
      <c r="V306" s="4463"/>
      <c r="W306" s="4463"/>
      <c r="X306" s="4463"/>
      <c r="Y306" s="4463"/>
      <c r="Z306" s="4463"/>
      <c r="AA306" s="4463"/>
      <c r="AB306" s="4463"/>
    </row>
    <row r="307" spans="1:28" ht="15.75">
      <c r="A307" s="4392" t="s">
        <v>10823</v>
      </c>
      <c r="B307" s="4393" t="s">
        <v>10824</v>
      </c>
      <c r="C307" s="4394" t="s">
        <v>6780</v>
      </c>
      <c r="D307" s="4395">
        <v>67</v>
      </c>
      <c r="E307" s="4394" t="s">
        <v>15709</v>
      </c>
      <c r="F307" s="4392" t="s">
        <v>10870</v>
      </c>
      <c r="G307" s="4396">
        <v>0</v>
      </c>
      <c r="H307" s="4392"/>
      <c r="I307" s="4392" t="s">
        <v>10768</v>
      </c>
      <c r="J307" s="4392">
        <v>0.27</v>
      </c>
      <c r="K307" s="4392"/>
      <c r="L307" s="4392"/>
      <c r="M307" s="4392" t="s">
        <v>153</v>
      </c>
      <c r="N307" s="4392">
        <f t="shared" si="68"/>
        <v>0.27</v>
      </c>
      <c r="O307" s="4392"/>
      <c r="P307" s="4392">
        <f t="shared" si="69"/>
        <v>0.54</v>
      </c>
      <c r="Q307" s="4392">
        <f t="shared" si="70"/>
        <v>83.379999999999981</v>
      </c>
      <c r="R307" s="4392">
        <f t="shared" si="71"/>
        <v>166.75999999999996</v>
      </c>
      <c r="S307" s="1657"/>
      <c r="T307" s="1657"/>
      <c r="U307" s="4397">
        <v>43282</v>
      </c>
      <c r="V307" s="4463"/>
      <c r="W307" s="4463"/>
      <c r="X307" s="4463"/>
      <c r="Y307" s="4463"/>
      <c r="Z307" s="4463"/>
      <c r="AA307" s="4463"/>
      <c r="AB307" s="4463"/>
    </row>
    <row r="308" spans="1:28" ht="15.75">
      <c r="A308" s="4392" t="s">
        <v>10823</v>
      </c>
      <c r="B308" s="4393" t="s">
        <v>10824</v>
      </c>
      <c r="C308" s="4394" t="s">
        <v>6780</v>
      </c>
      <c r="D308" s="4395">
        <v>75</v>
      </c>
      <c r="E308" s="4394" t="s">
        <v>15634</v>
      </c>
      <c r="F308" s="4392" t="s">
        <v>10793</v>
      </c>
      <c r="G308" s="4396">
        <v>0</v>
      </c>
      <c r="H308" s="4392"/>
      <c r="I308" s="4392" t="s">
        <v>401</v>
      </c>
      <c r="J308" s="4392">
        <v>2.42</v>
      </c>
      <c r="K308" s="4392"/>
      <c r="L308" s="4392"/>
      <c r="M308" s="4392" t="s">
        <v>10769</v>
      </c>
      <c r="N308" s="4392">
        <f t="shared" si="68"/>
        <v>2.42</v>
      </c>
      <c r="O308" s="4392"/>
      <c r="P308" s="4392">
        <f t="shared" si="69"/>
        <v>4.84</v>
      </c>
      <c r="Q308" s="4392">
        <f t="shared" si="70"/>
        <v>85.799999999999983</v>
      </c>
      <c r="R308" s="4392">
        <f t="shared" si="71"/>
        <v>171.59999999999997</v>
      </c>
      <c r="S308" s="1657"/>
      <c r="T308" s="1657"/>
      <c r="U308" s="4397">
        <v>43160</v>
      </c>
      <c r="V308" s="4463"/>
      <c r="W308" s="4463"/>
      <c r="X308" s="4463"/>
      <c r="Y308" s="4463"/>
      <c r="Z308" s="4463"/>
      <c r="AA308" s="4463"/>
      <c r="AB308" s="4463"/>
    </row>
    <row r="309" spans="1:28" ht="15.75">
      <c r="A309" s="4392" t="s">
        <v>10816</v>
      </c>
      <c r="B309" s="4393" t="s">
        <v>10824</v>
      </c>
      <c r="C309" s="4394" t="s">
        <v>6780</v>
      </c>
      <c r="D309" s="4395">
        <v>75</v>
      </c>
      <c r="E309" s="4394" t="s">
        <v>15636</v>
      </c>
      <c r="F309" s="4392" t="s">
        <v>10860</v>
      </c>
      <c r="G309" s="4396">
        <v>2.42</v>
      </c>
      <c r="H309" s="4392"/>
      <c r="I309" s="4392" t="s">
        <v>10769</v>
      </c>
      <c r="J309" s="4392">
        <v>2.68</v>
      </c>
      <c r="K309" s="4392"/>
      <c r="L309" s="4392"/>
      <c r="M309" s="4392" t="s">
        <v>377</v>
      </c>
      <c r="N309" s="4392">
        <f t="shared" si="68"/>
        <v>0.26000000000000023</v>
      </c>
      <c r="O309" s="4392"/>
      <c r="P309" s="4392">
        <f t="shared" si="69"/>
        <v>0.52000000000000046</v>
      </c>
      <c r="Q309" s="4392">
        <f t="shared" si="70"/>
        <v>86.059999999999988</v>
      </c>
      <c r="R309" s="4392">
        <f t="shared" si="71"/>
        <v>172.11999999999998</v>
      </c>
      <c r="S309" s="1657"/>
      <c r="T309" s="1657"/>
      <c r="U309" s="4397">
        <v>43160</v>
      </c>
      <c r="V309" s="4463"/>
      <c r="W309" s="4463"/>
      <c r="X309" s="4463"/>
      <c r="Y309" s="4463"/>
      <c r="Z309" s="4463"/>
      <c r="AA309" s="4463"/>
      <c r="AB309" s="4463"/>
    </row>
    <row r="310" spans="1:28" ht="15.75">
      <c r="A310" s="4392" t="s">
        <v>10823</v>
      </c>
      <c r="B310" s="4393" t="s">
        <v>10824</v>
      </c>
      <c r="C310" s="4394" t="s">
        <v>6780</v>
      </c>
      <c r="D310" s="4395">
        <v>75</v>
      </c>
      <c r="E310" s="4394" t="s">
        <v>15640</v>
      </c>
      <c r="F310" s="4392" t="s">
        <v>735</v>
      </c>
      <c r="G310" s="4396">
        <v>2.68</v>
      </c>
      <c r="H310" s="4392"/>
      <c r="I310" s="4392" t="s">
        <v>377</v>
      </c>
      <c r="J310" s="4392">
        <v>4.78</v>
      </c>
      <c r="K310" s="4392"/>
      <c r="L310" s="4392"/>
      <c r="M310" s="4392" t="s">
        <v>10772</v>
      </c>
      <c r="N310" s="4392">
        <f t="shared" si="68"/>
        <v>2.1</v>
      </c>
      <c r="O310" s="4392"/>
      <c r="P310" s="4392">
        <f t="shared" si="69"/>
        <v>4.2</v>
      </c>
      <c r="Q310" s="4392">
        <f t="shared" si="70"/>
        <v>88.159999999999982</v>
      </c>
      <c r="R310" s="4392">
        <f t="shared" si="71"/>
        <v>176.31999999999996</v>
      </c>
      <c r="S310" s="1657"/>
      <c r="T310" s="1657"/>
      <c r="U310" s="4397">
        <v>43160</v>
      </c>
      <c r="V310" s="4463"/>
      <c r="W310" s="4463"/>
      <c r="X310" s="4463"/>
      <c r="Y310" s="4463"/>
      <c r="Z310" s="4463"/>
      <c r="AA310" s="4463"/>
      <c r="AB310" s="4463"/>
    </row>
    <row r="311" spans="1:28" ht="15.75">
      <c r="A311" s="4392" t="s">
        <v>10823</v>
      </c>
      <c r="B311" s="4393" t="s">
        <v>10824</v>
      </c>
      <c r="C311" s="4394" t="s">
        <v>6780</v>
      </c>
      <c r="D311" s="4395">
        <v>99</v>
      </c>
      <c r="E311" s="4394" t="s">
        <v>15634</v>
      </c>
      <c r="F311" s="4392" t="s">
        <v>10863</v>
      </c>
      <c r="G311" s="4396">
        <v>0</v>
      </c>
      <c r="H311" s="4392"/>
      <c r="I311" s="4392" t="s">
        <v>401</v>
      </c>
      <c r="J311" s="4392">
        <v>4.78</v>
      </c>
      <c r="K311" s="4392"/>
      <c r="L311" s="4392"/>
      <c r="M311" s="4392" t="s">
        <v>377</v>
      </c>
      <c r="N311" s="4392">
        <f t="shared" si="68"/>
        <v>4.78</v>
      </c>
      <c r="O311" s="4392"/>
      <c r="P311" s="4392">
        <f t="shared" si="69"/>
        <v>9.56</v>
      </c>
      <c r="Q311" s="4392">
        <f t="shared" si="70"/>
        <v>92.939999999999984</v>
      </c>
      <c r="R311" s="4392">
        <f t="shared" si="71"/>
        <v>185.87999999999997</v>
      </c>
      <c r="S311" s="1657"/>
      <c r="T311" s="1657"/>
      <c r="U311" s="4397">
        <v>43191</v>
      </c>
      <c r="V311" s="4463"/>
      <c r="W311" s="4463"/>
      <c r="X311" s="4463"/>
      <c r="Y311" s="4463"/>
      <c r="Z311" s="4463"/>
      <c r="AA311" s="4463"/>
      <c r="AB311" s="4463"/>
    </row>
    <row r="312" spans="1:28" ht="15.75">
      <c r="A312" s="4392" t="s">
        <v>10816</v>
      </c>
      <c r="B312" s="4393" t="s">
        <v>10824</v>
      </c>
      <c r="C312" s="4394" t="s">
        <v>6782</v>
      </c>
      <c r="D312" s="4513" t="s">
        <v>15710</v>
      </c>
      <c r="E312" s="4394" t="s">
        <v>15634</v>
      </c>
      <c r="F312" s="4392" t="s">
        <v>10853</v>
      </c>
      <c r="G312" s="4396">
        <v>0</v>
      </c>
      <c r="H312" s="4392"/>
      <c r="I312" s="4392" t="s">
        <v>727</v>
      </c>
      <c r="J312" s="4396">
        <v>3.78</v>
      </c>
      <c r="K312" s="4392"/>
      <c r="L312" s="4392"/>
      <c r="M312" s="4392" t="s">
        <v>170</v>
      </c>
      <c r="N312" s="4392">
        <f t="shared" si="68"/>
        <v>3.78</v>
      </c>
      <c r="O312" s="4392"/>
      <c r="P312" s="4392">
        <f t="shared" si="69"/>
        <v>7.56</v>
      </c>
      <c r="Q312" s="4392">
        <f t="shared" si="70"/>
        <v>96.719999999999985</v>
      </c>
      <c r="R312" s="4392">
        <f t="shared" si="71"/>
        <v>193.43999999999997</v>
      </c>
      <c r="S312" s="1657"/>
      <c r="T312" s="1657"/>
      <c r="U312" s="4397">
        <v>43070</v>
      </c>
      <c r="V312" s="4463"/>
      <c r="W312" s="4463"/>
      <c r="X312" s="4463"/>
      <c r="Y312" s="4463"/>
      <c r="Z312" s="4463"/>
      <c r="AA312" s="4463"/>
      <c r="AB312" s="4463"/>
    </row>
    <row r="313" spans="1:28" ht="15.75">
      <c r="A313" s="4392" t="s">
        <v>10816</v>
      </c>
      <c r="B313" s="4393" t="s">
        <v>10824</v>
      </c>
      <c r="C313" s="4394" t="s">
        <v>6782</v>
      </c>
      <c r="D313" s="4395">
        <v>243</v>
      </c>
      <c r="E313" s="4394"/>
      <c r="F313" s="4392" t="s">
        <v>10844</v>
      </c>
      <c r="G313" s="4396">
        <v>0</v>
      </c>
      <c r="H313" s="4392"/>
      <c r="I313" s="4392" t="s">
        <v>10769</v>
      </c>
      <c r="J313" s="4396">
        <v>1.48</v>
      </c>
      <c r="K313" s="4392"/>
      <c r="L313" s="4392"/>
      <c r="M313" s="4392" t="s">
        <v>10792</v>
      </c>
      <c r="N313" s="4392">
        <f t="shared" si="68"/>
        <v>1.48</v>
      </c>
      <c r="O313" s="4392"/>
      <c r="P313" s="4392">
        <f t="shared" si="69"/>
        <v>2.96</v>
      </c>
      <c r="Q313" s="4392">
        <f t="shared" si="70"/>
        <v>98.199999999999989</v>
      </c>
      <c r="R313" s="4392">
        <f t="shared" si="71"/>
        <v>196.39999999999998</v>
      </c>
      <c r="S313" s="1657"/>
      <c r="T313" s="1657"/>
      <c r="U313" s="4397">
        <v>43009</v>
      </c>
      <c r="V313" s="4463"/>
      <c r="W313" s="4463"/>
      <c r="X313" s="4463"/>
      <c r="Y313" s="4463"/>
      <c r="Z313" s="4463"/>
      <c r="AA313" s="4463"/>
      <c r="AB313" s="4463"/>
    </row>
    <row r="314" spans="1:28" ht="15.75">
      <c r="A314" s="4392" t="s">
        <v>10816</v>
      </c>
      <c r="B314" s="4393" t="s">
        <v>10824</v>
      </c>
      <c r="C314" s="4394" t="s">
        <v>6782</v>
      </c>
      <c r="D314" s="4395">
        <v>11</v>
      </c>
      <c r="E314" s="4394" t="s">
        <v>15636</v>
      </c>
      <c r="F314" s="4392" t="s">
        <v>10853</v>
      </c>
      <c r="G314" s="4396">
        <v>3.78</v>
      </c>
      <c r="H314" s="4392"/>
      <c r="I314" s="4392" t="s">
        <v>170</v>
      </c>
      <c r="J314" s="4396">
        <v>6.64</v>
      </c>
      <c r="K314" s="4392"/>
      <c r="L314" s="4392"/>
      <c r="M314" s="4392" t="s">
        <v>721</v>
      </c>
      <c r="N314" s="4392">
        <f t="shared" si="68"/>
        <v>2.86</v>
      </c>
      <c r="O314" s="4392"/>
      <c r="P314" s="4392">
        <f t="shared" si="69"/>
        <v>5.72</v>
      </c>
      <c r="Q314" s="4392">
        <f t="shared" si="70"/>
        <v>101.05999999999999</v>
      </c>
      <c r="R314" s="4392">
        <f t="shared" si="71"/>
        <v>202.11999999999998</v>
      </c>
      <c r="S314" s="1657"/>
      <c r="T314" s="1657"/>
      <c r="U314" s="4397">
        <v>43070</v>
      </c>
      <c r="V314" s="4463"/>
      <c r="W314" s="4463"/>
      <c r="X314" s="4463"/>
      <c r="Y314" s="4463"/>
      <c r="Z314" s="4463"/>
      <c r="AA314" s="4463"/>
      <c r="AB314" s="4463"/>
    </row>
    <row r="315" spans="1:28" ht="15.75">
      <c r="A315" s="4392" t="s">
        <v>10816</v>
      </c>
      <c r="B315" s="4393" t="s">
        <v>10824</v>
      </c>
      <c r="C315" s="4394" t="s">
        <v>6782</v>
      </c>
      <c r="D315" s="4395">
        <v>11</v>
      </c>
      <c r="E315" s="4394" t="s">
        <v>15640</v>
      </c>
      <c r="F315" s="4392" t="s">
        <v>10853</v>
      </c>
      <c r="G315" s="4396">
        <v>6.64</v>
      </c>
      <c r="H315" s="4392"/>
      <c r="I315" s="4392" t="s">
        <v>721</v>
      </c>
      <c r="J315" s="4396">
        <v>9.1999999999999993</v>
      </c>
      <c r="K315" s="4392"/>
      <c r="L315" s="4392"/>
      <c r="M315" s="4392" t="s">
        <v>153</v>
      </c>
      <c r="N315" s="4396">
        <f t="shared" si="68"/>
        <v>2.5599999999999996</v>
      </c>
      <c r="O315" s="4392"/>
      <c r="P315" s="4392">
        <f t="shared" si="69"/>
        <v>5.1199999999999992</v>
      </c>
      <c r="Q315" s="4392">
        <f t="shared" si="70"/>
        <v>103.61999999999999</v>
      </c>
      <c r="R315" s="4392">
        <f t="shared" si="71"/>
        <v>207.23999999999998</v>
      </c>
      <c r="S315" s="1657"/>
      <c r="T315" s="1657"/>
      <c r="U315" s="4397">
        <v>43070</v>
      </c>
      <c r="V315" s="4463"/>
      <c r="W315" s="4463"/>
      <c r="X315" s="4463"/>
      <c r="Y315" s="4463"/>
      <c r="Z315" s="4463"/>
      <c r="AA315" s="4463"/>
      <c r="AB315" s="4463"/>
    </row>
    <row r="316" spans="1:28" ht="15.75">
      <c r="A316" s="4392" t="s">
        <v>10816</v>
      </c>
      <c r="B316" s="4393" t="s">
        <v>10824</v>
      </c>
      <c r="C316" s="4394" t="s">
        <v>6782</v>
      </c>
      <c r="D316" s="4395">
        <v>182</v>
      </c>
      <c r="E316" s="4394" t="s">
        <v>15634</v>
      </c>
      <c r="F316" s="4392" t="s">
        <v>10772</v>
      </c>
      <c r="G316" s="4396">
        <v>0</v>
      </c>
      <c r="H316" s="4392"/>
      <c r="I316" s="4392" t="s">
        <v>10769</v>
      </c>
      <c r="J316" s="4392">
        <v>4.9800000000000004</v>
      </c>
      <c r="K316" s="4392"/>
      <c r="L316" s="4392"/>
      <c r="M316" s="4392" t="s">
        <v>564</v>
      </c>
      <c r="N316" s="4392">
        <f t="shared" si="68"/>
        <v>4.9800000000000004</v>
      </c>
      <c r="O316" s="4392"/>
      <c r="P316" s="4392">
        <f t="shared" si="69"/>
        <v>9.9600000000000009</v>
      </c>
      <c r="Q316" s="4392">
        <f t="shared" si="70"/>
        <v>108.6</v>
      </c>
      <c r="R316" s="4392">
        <f t="shared" si="71"/>
        <v>217.2</v>
      </c>
      <c r="S316" s="1657"/>
      <c r="T316" s="1657"/>
      <c r="U316" s="4397">
        <v>43101</v>
      </c>
      <c r="V316" s="4463"/>
      <c r="W316" s="4463"/>
      <c r="X316" s="4463"/>
      <c r="Y316" s="4463"/>
      <c r="Z316" s="4463"/>
      <c r="AA316" s="4463"/>
      <c r="AB316" s="4463"/>
    </row>
    <row r="317" spans="1:28" ht="15.75">
      <c r="A317" s="4392" t="s">
        <v>10816</v>
      </c>
      <c r="B317" s="4393" t="s">
        <v>10824</v>
      </c>
      <c r="C317" s="4394" t="s">
        <v>6782</v>
      </c>
      <c r="D317" s="4395">
        <v>182</v>
      </c>
      <c r="E317" s="4394" t="s">
        <v>15636</v>
      </c>
      <c r="F317" s="4392" t="s">
        <v>720</v>
      </c>
      <c r="G317" s="4396">
        <v>4.9800000000000004</v>
      </c>
      <c r="H317" s="4392"/>
      <c r="I317" s="4392" t="s">
        <v>564</v>
      </c>
      <c r="J317" s="4392">
        <v>9.58</v>
      </c>
      <c r="K317" s="4392"/>
      <c r="L317" s="4392"/>
      <c r="M317" s="4392" t="s">
        <v>10768</v>
      </c>
      <c r="N317" s="4392">
        <f t="shared" si="68"/>
        <v>4.5999999999999996</v>
      </c>
      <c r="O317" s="4392"/>
      <c r="P317" s="4392">
        <f t="shared" si="69"/>
        <v>9.1999999999999993</v>
      </c>
      <c r="Q317" s="4392">
        <f t="shared" si="70"/>
        <v>113.19999999999999</v>
      </c>
      <c r="R317" s="4392">
        <f t="shared" si="71"/>
        <v>226.39999999999998</v>
      </c>
      <c r="S317" s="1657"/>
      <c r="T317" s="1657"/>
      <c r="U317" s="4397">
        <v>43101</v>
      </c>
      <c r="V317" s="4463"/>
      <c r="W317" s="4463"/>
      <c r="X317" s="4463"/>
      <c r="Y317" s="4463"/>
      <c r="Z317" s="4463"/>
      <c r="AA317" s="4463"/>
      <c r="AB317" s="4463"/>
    </row>
    <row r="318" spans="1:28" ht="15.75">
      <c r="A318" s="4392" t="s">
        <v>10816</v>
      </c>
      <c r="B318" s="4393" t="s">
        <v>10824</v>
      </c>
      <c r="C318" s="4394" t="s">
        <v>6782</v>
      </c>
      <c r="D318" s="4395">
        <v>24</v>
      </c>
      <c r="E318" s="4394" t="s">
        <v>15634</v>
      </c>
      <c r="F318" s="4392" t="s">
        <v>710</v>
      </c>
      <c r="G318" s="4396">
        <v>0</v>
      </c>
      <c r="H318" s="4392"/>
      <c r="I318" s="4392" t="s">
        <v>1738</v>
      </c>
      <c r="J318" s="4392">
        <v>3.92</v>
      </c>
      <c r="K318" s="4392"/>
      <c r="L318" s="4392"/>
      <c r="M318" s="4392" t="s">
        <v>412</v>
      </c>
      <c r="N318" s="4392">
        <f t="shared" si="68"/>
        <v>3.92</v>
      </c>
      <c r="O318" s="4392"/>
      <c r="P318" s="4392">
        <f t="shared" si="69"/>
        <v>7.84</v>
      </c>
      <c r="Q318" s="4392">
        <f t="shared" si="70"/>
        <v>117.11999999999999</v>
      </c>
      <c r="R318" s="4392">
        <f t="shared" si="71"/>
        <v>234.23999999999998</v>
      </c>
      <c r="S318" s="1657"/>
      <c r="T318" s="1657"/>
      <c r="U318" s="4397">
        <v>43221</v>
      </c>
      <c r="V318" s="4463"/>
      <c r="W318" s="4463"/>
      <c r="X318" s="4463"/>
      <c r="Y318" s="4463"/>
      <c r="Z318" s="4463"/>
      <c r="AA318" s="4463"/>
      <c r="AB318" s="4463"/>
    </row>
    <row r="319" spans="1:28" ht="15.75">
      <c r="A319" s="4392" t="s">
        <v>10816</v>
      </c>
      <c r="B319" s="4393" t="s">
        <v>10824</v>
      </c>
      <c r="C319" s="4394" t="s">
        <v>6782</v>
      </c>
      <c r="D319" s="4395">
        <v>24</v>
      </c>
      <c r="E319" s="4394" t="s">
        <v>15636</v>
      </c>
      <c r="F319" s="4392" t="s">
        <v>710</v>
      </c>
      <c r="G319" s="4396">
        <v>3.92</v>
      </c>
      <c r="H319" s="4392"/>
      <c r="I319" s="4392" t="s">
        <v>412</v>
      </c>
      <c r="J319" s="4392">
        <v>8.68</v>
      </c>
      <c r="K319" s="4392"/>
      <c r="L319" s="4392"/>
      <c r="M319" s="4392" t="s">
        <v>52</v>
      </c>
      <c r="N319" s="4392">
        <f t="shared" ref="N319:N325" si="72">J319-G319</f>
        <v>4.76</v>
      </c>
      <c r="O319" s="4392"/>
      <c r="P319" s="4392">
        <f t="shared" ref="P319:P325" si="73">N319*2</f>
        <v>9.52</v>
      </c>
      <c r="Q319" s="4392">
        <f t="shared" si="70"/>
        <v>121.88</v>
      </c>
      <c r="R319" s="4392">
        <f t="shared" si="71"/>
        <v>243.76</v>
      </c>
      <c r="S319" s="1657"/>
      <c r="T319" s="1657"/>
      <c r="U319" s="4397">
        <v>43252</v>
      </c>
      <c r="V319" s="4463"/>
      <c r="W319" s="4463"/>
      <c r="X319" s="4463"/>
      <c r="Y319" s="4463"/>
      <c r="Z319" s="4463"/>
      <c r="AA319" s="4463"/>
      <c r="AB319" s="4463"/>
    </row>
    <row r="320" spans="1:28" ht="15.75">
      <c r="A320" s="4392" t="s">
        <v>10816</v>
      </c>
      <c r="B320" s="4393" t="s">
        <v>10824</v>
      </c>
      <c r="C320" s="4394" t="s">
        <v>6782</v>
      </c>
      <c r="D320" s="4395">
        <v>24</v>
      </c>
      <c r="E320" s="4394" t="s">
        <v>15640</v>
      </c>
      <c r="F320" s="4392" t="s">
        <v>710</v>
      </c>
      <c r="G320" s="4396">
        <v>8.68</v>
      </c>
      <c r="H320" s="4392"/>
      <c r="I320" s="4392" t="s">
        <v>52</v>
      </c>
      <c r="J320" s="4392">
        <v>14.2</v>
      </c>
      <c r="K320" s="4392"/>
      <c r="L320" s="4392"/>
      <c r="M320" s="4392" t="s">
        <v>10848</v>
      </c>
      <c r="N320" s="4392">
        <f t="shared" si="72"/>
        <v>5.52</v>
      </c>
      <c r="O320" s="4392"/>
      <c r="P320" s="4392">
        <f t="shared" si="73"/>
        <v>11.04</v>
      </c>
      <c r="Q320" s="4392">
        <f t="shared" ref="Q320:Q325" si="74">Q319+N320</f>
        <v>127.39999999999999</v>
      </c>
      <c r="R320" s="4392">
        <f t="shared" ref="R320:R325" si="75">R319+P320</f>
        <v>254.79999999999998</v>
      </c>
      <c r="S320" s="1657"/>
      <c r="T320" s="1657"/>
      <c r="U320" s="4397">
        <v>43252</v>
      </c>
      <c r="V320" s="4463"/>
      <c r="W320" s="4463"/>
      <c r="X320" s="4463"/>
      <c r="Y320" s="4463"/>
      <c r="Z320" s="4463"/>
      <c r="AA320" s="4463"/>
      <c r="AB320" s="4463"/>
    </row>
    <row r="321" spans="1:28" ht="15.75">
      <c r="A321" s="4392" t="s">
        <v>10816</v>
      </c>
      <c r="B321" s="4393" t="s">
        <v>10824</v>
      </c>
      <c r="C321" s="4394" t="s">
        <v>6782</v>
      </c>
      <c r="D321" s="4395">
        <v>59</v>
      </c>
      <c r="E321" s="4394" t="s">
        <v>15634</v>
      </c>
      <c r="F321" s="4392" t="s">
        <v>10782</v>
      </c>
      <c r="G321" s="4396">
        <v>0</v>
      </c>
      <c r="H321" s="4392"/>
      <c r="I321" s="4392" t="s">
        <v>728</v>
      </c>
      <c r="J321" s="4396">
        <v>0.91</v>
      </c>
      <c r="K321" s="4392"/>
      <c r="L321" s="4392"/>
      <c r="M321" s="4392" t="s">
        <v>10772</v>
      </c>
      <c r="N321" s="4392">
        <f t="shared" si="72"/>
        <v>0.91</v>
      </c>
      <c r="O321" s="4392"/>
      <c r="P321" s="4392">
        <f t="shared" si="73"/>
        <v>1.82</v>
      </c>
      <c r="Q321" s="4392">
        <f t="shared" si="74"/>
        <v>128.31</v>
      </c>
      <c r="R321" s="4392">
        <f t="shared" si="75"/>
        <v>256.62</v>
      </c>
      <c r="S321" s="1657"/>
      <c r="T321" s="1657"/>
      <c r="U321" s="4397">
        <v>43009</v>
      </c>
      <c r="V321" s="4463"/>
      <c r="W321" s="4463"/>
      <c r="X321" s="4463"/>
      <c r="Y321" s="4463"/>
      <c r="Z321" s="4463"/>
      <c r="AA321" s="4463"/>
      <c r="AB321" s="4463"/>
    </row>
    <row r="322" spans="1:28" ht="15.75">
      <c r="A322" s="4392" t="s">
        <v>10816</v>
      </c>
      <c r="B322" s="4393" t="s">
        <v>10824</v>
      </c>
      <c r="C322" s="4394" t="s">
        <v>6782</v>
      </c>
      <c r="D322" s="4395">
        <v>59</v>
      </c>
      <c r="E322" s="4394" t="s">
        <v>15636</v>
      </c>
      <c r="F322" s="4392" t="s">
        <v>10783</v>
      </c>
      <c r="G322" s="4396">
        <v>0.91</v>
      </c>
      <c r="H322" s="4392"/>
      <c r="I322" s="4392" t="s">
        <v>10772</v>
      </c>
      <c r="J322" s="4396">
        <v>4</v>
      </c>
      <c r="K322" s="4392"/>
      <c r="L322" s="4392"/>
      <c r="M322" s="4392" t="s">
        <v>734</v>
      </c>
      <c r="N322" s="4392">
        <f t="shared" si="72"/>
        <v>3.09</v>
      </c>
      <c r="O322" s="4392"/>
      <c r="P322" s="4392">
        <f t="shared" si="73"/>
        <v>6.18</v>
      </c>
      <c r="Q322" s="4392">
        <f t="shared" si="74"/>
        <v>131.4</v>
      </c>
      <c r="R322" s="4392">
        <f t="shared" si="75"/>
        <v>262.8</v>
      </c>
      <c r="S322" s="1657"/>
      <c r="T322" s="1657"/>
      <c r="U322" s="4397">
        <v>43040</v>
      </c>
      <c r="V322" s="4463"/>
      <c r="W322" s="4463"/>
      <c r="X322" s="4463"/>
      <c r="Y322" s="4463"/>
      <c r="Z322" s="4463"/>
      <c r="AA322" s="4463"/>
      <c r="AB322" s="4463"/>
    </row>
    <row r="323" spans="1:28" ht="15.75">
      <c r="A323" s="4392" t="s">
        <v>10816</v>
      </c>
      <c r="B323" s="4393" t="s">
        <v>10824</v>
      </c>
      <c r="C323" s="4394" t="s">
        <v>6782</v>
      </c>
      <c r="D323" s="4395">
        <v>59</v>
      </c>
      <c r="E323" s="4394" t="s">
        <v>15640</v>
      </c>
      <c r="F323" s="4392" t="s">
        <v>10783</v>
      </c>
      <c r="G323" s="4396">
        <v>4</v>
      </c>
      <c r="H323" s="4392"/>
      <c r="I323" s="4392" t="s">
        <v>734</v>
      </c>
      <c r="J323" s="4396">
        <v>7.1</v>
      </c>
      <c r="K323" s="4392"/>
      <c r="L323" s="4392"/>
      <c r="M323" s="4392" t="s">
        <v>10768</v>
      </c>
      <c r="N323" s="4392">
        <f t="shared" si="72"/>
        <v>3.0999999999999996</v>
      </c>
      <c r="O323" s="4392"/>
      <c r="P323" s="4392">
        <f t="shared" si="73"/>
        <v>6.1999999999999993</v>
      </c>
      <c r="Q323" s="4392">
        <f t="shared" si="74"/>
        <v>134.5</v>
      </c>
      <c r="R323" s="4392">
        <f t="shared" si="75"/>
        <v>269</v>
      </c>
      <c r="S323" s="1657"/>
      <c r="T323" s="1657"/>
      <c r="U323" s="4397">
        <v>43040</v>
      </c>
      <c r="V323" s="4463"/>
      <c r="W323" s="4463"/>
      <c r="X323" s="4463"/>
      <c r="Y323" s="4463"/>
      <c r="Z323" s="4463"/>
      <c r="AA323" s="4463"/>
      <c r="AB323" s="4463"/>
    </row>
    <row r="324" spans="1:28" ht="15.75">
      <c r="A324" s="4392" t="s">
        <v>10816</v>
      </c>
      <c r="B324" s="4393" t="s">
        <v>10824</v>
      </c>
      <c r="C324" s="4394" t="s">
        <v>6782</v>
      </c>
      <c r="D324" s="4395">
        <v>59</v>
      </c>
      <c r="E324" s="4394" t="s">
        <v>15659</v>
      </c>
      <c r="F324" s="4392" t="s">
        <v>10783</v>
      </c>
      <c r="G324" s="4396">
        <v>7.27</v>
      </c>
      <c r="H324" s="4392"/>
      <c r="I324" s="4392" t="s">
        <v>10768</v>
      </c>
      <c r="J324" s="4396">
        <v>9.8000000000000007</v>
      </c>
      <c r="K324" s="4392"/>
      <c r="L324" s="4392"/>
      <c r="M324" s="4392" t="s">
        <v>208</v>
      </c>
      <c r="N324" s="4392">
        <f t="shared" si="72"/>
        <v>2.5300000000000011</v>
      </c>
      <c r="O324" s="4392"/>
      <c r="P324" s="4392">
        <f t="shared" si="73"/>
        <v>5.0600000000000023</v>
      </c>
      <c r="Q324" s="4392">
        <f t="shared" si="74"/>
        <v>137.03</v>
      </c>
      <c r="R324" s="4392">
        <f t="shared" si="75"/>
        <v>274.06</v>
      </c>
      <c r="S324" s="1657"/>
      <c r="T324" s="1657"/>
      <c r="U324" s="4397">
        <v>43040</v>
      </c>
      <c r="V324" s="4463"/>
      <c r="W324" s="4463"/>
      <c r="X324" s="4463"/>
      <c r="Y324" s="4463"/>
      <c r="Z324" s="4463"/>
      <c r="AA324" s="4463"/>
      <c r="AB324" s="4463"/>
    </row>
    <row r="325" spans="1:28" ht="15.75">
      <c r="A325" s="4392" t="s">
        <v>10816</v>
      </c>
      <c r="B325" s="4393" t="s">
        <v>10824</v>
      </c>
      <c r="C325" s="4394" t="s">
        <v>6780</v>
      </c>
      <c r="D325" s="4395">
        <v>99</v>
      </c>
      <c r="E325" s="4394" t="s">
        <v>15636</v>
      </c>
      <c r="F325" s="4392" t="s">
        <v>10864</v>
      </c>
      <c r="G325" s="4396">
        <v>4.78</v>
      </c>
      <c r="H325" s="4392"/>
      <c r="I325" s="4392" t="s">
        <v>377</v>
      </c>
      <c r="J325" s="4392">
        <v>5.37</v>
      </c>
      <c r="K325" s="4392"/>
      <c r="L325" s="4392"/>
      <c r="M325" s="4392" t="s">
        <v>10772</v>
      </c>
      <c r="N325" s="4392">
        <f t="shared" si="72"/>
        <v>0.58999999999999986</v>
      </c>
      <c r="O325" s="4392"/>
      <c r="P325" s="4392">
        <f t="shared" si="73"/>
        <v>1.1799999999999997</v>
      </c>
      <c r="Q325" s="4392">
        <f t="shared" si="74"/>
        <v>137.62</v>
      </c>
      <c r="R325" s="4392">
        <f t="shared" si="75"/>
        <v>275.24</v>
      </c>
      <c r="S325" s="1657"/>
      <c r="T325" s="1657"/>
      <c r="U325" s="4397">
        <v>43191</v>
      </c>
      <c r="V325" s="4463"/>
      <c r="W325" s="4463"/>
      <c r="X325" s="4463"/>
      <c r="Y325" s="4463"/>
      <c r="Z325" s="4463"/>
      <c r="AA325" s="4463"/>
      <c r="AB325" s="4463"/>
    </row>
    <row r="326" spans="1:28">
      <c r="C326" s="1289"/>
      <c r="D326" s="1289"/>
      <c r="E326" s="1289"/>
      <c r="P326" s="1657" t="s">
        <v>15628</v>
      </c>
      <c r="Q326" s="1657">
        <v>137.62</v>
      </c>
    </row>
    <row r="327" spans="1:28">
      <c r="C327" s="1289"/>
      <c r="D327" s="1289"/>
      <c r="E327" s="1289"/>
    </row>
    <row r="328" spans="1:28">
      <c r="C328" s="1289"/>
      <c r="D328" s="1289"/>
      <c r="E328" s="1289"/>
    </row>
    <row r="329" spans="1:28">
      <c r="C329" s="1289"/>
      <c r="D329" s="1289"/>
      <c r="E329" s="1289"/>
    </row>
    <row r="330" spans="1:28">
      <c r="C330" s="1289"/>
      <c r="D330" s="1289"/>
      <c r="E330" s="1289"/>
    </row>
    <row r="331" spans="1:28">
      <c r="C331" s="1289"/>
      <c r="D331" s="1289"/>
      <c r="E331" s="1289"/>
    </row>
    <row r="332" spans="1:28">
      <c r="C332" s="1289"/>
      <c r="D332" s="1289"/>
      <c r="E332" s="1289"/>
    </row>
    <row r="333" spans="1:28">
      <c r="C333" s="1289"/>
      <c r="D333" s="1289"/>
      <c r="E333" s="1289"/>
    </row>
    <row r="334" spans="1:28">
      <c r="C334" s="1289"/>
      <c r="D334" s="1289"/>
      <c r="E334" s="1289"/>
    </row>
    <row r="335" spans="1:28">
      <c r="C335" s="1289"/>
      <c r="D335" s="1289"/>
      <c r="E335" s="1289"/>
    </row>
    <row r="336" spans="1:28">
      <c r="C336" s="1289"/>
      <c r="D336" s="1289"/>
      <c r="E336" s="1289"/>
    </row>
    <row r="337" spans="3:5">
      <c r="C337" s="1289"/>
      <c r="D337" s="1289"/>
      <c r="E337" s="1289"/>
    </row>
    <row r="338" spans="3:5">
      <c r="C338" s="1289"/>
      <c r="D338" s="1289"/>
      <c r="E338" s="1289"/>
    </row>
    <row r="339" spans="3:5">
      <c r="C339" s="1289"/>
      <c r="D339" s="1289"/>
      <c r="E339" s="1289"/>
    </row>
    <row r="340" spans="3:5">
      <c r="C340" s="1289"/>
      <c r="D340" s="1289"/>
      <c r="E340" s="1289"/>
    </row>
    <row r="341" spans="3:5">
      <c r="C341" s="1289"/>
      <c r="D341" s="1289"/>
      <c r="E341" s="1289"/>
    </row>
    <row r="342" spans="3:5">
      <c r="C342" s="1289"/>
      <c r="D342" s="1289"/>
      <c r="E342" s="1289"/>
    </row>
    <row r="343" spans="3:5">
      <c r="C343" s="1289"/>
      <c r="D343" s="1289"/>
      <c r="E343" s="1289"/>
    </row>
    <row r="344" spans="3:5">
      <c r="C344" s="1289"/>
      <c r="D344" s="1289"/>
      <c r="E344" s="1289"/>
    </row>
    <row r="345" spans="3:5">
      <c r="C345" s="1289"/>
      <c r="D345" s="1289"/>
      <c r="E345" s="1289"/>
    </row>
    <row r="346" spans="3:5">
      <c r="C346" s="1289"/>
      <c r="D346" s="1289"/>
      <c r="E346" s="1289"/>
    </row>
    <row r="347" spans="3:5">
      <c r="C347" s="1289"/>
      <c r="D347" s="1289"/>
      <c r="E347" s="1289"/>
    </row>
    <row r="348" spans="3:5">
      <c r="C348" s="1289"/>
      <c r="D348" s="1289"/>
      <c r="E348" s="1289"/>
    </row>
    <row r="349" spans="3:5">
      <c r="C349" s="1289"/>
      <c r="D349" s="1289"/>
      <c r="E349" s="1289"/>
    </row>
    <row r="350" spans="3:5">
      <c r="C350" s="1289"/>
      <c r="D350" s="1289"/>
      <c r="E350" s="1289"/>
    </row>
    <row r="351" spans="3:5">
      <c r="C351" s="1289"/>
      <c r="D351" s="1289"/>
      <c r="E351" s="1289"/>
    </row>
    <row r="352" spans="3:5">
      <c r="C352" s="1289"/>
      <c r="D352" s="1289"/>
      <c r="E352" s="1289"/>
    </row>
    <row r="353" spans="1:28">
      <c r="C353" s="1289"/>
      <c r="D353" s="1289"/>
      <c r="E353" s="1289"/>
    </row>
    <row r="354" spans="1:28">
      <c r="C354" s="1289"/>
      <c r="D354" s="1289"/>
      <c r="E354" s="1289"/>
    </row>
    <row r="355" spans="1:28">
      <c r="C355" s="1289"/>
      <c r="D355" s="1289"/>
      <c r="E355" s="1289"/>
    </row>
    <row r="356" spans="1:28" ht="31.5">
      <c r="B356" s="4530" t="s">
        <v>20779</v>
      </c>
      <c r="C356" s="1289"/>
      <c r="D356" s="1289"/>
      <c r="E356" s="1289"/>
    </row>
    <row r="357" spans="1:28">
      <c r="C357" s="1289"/>
      <c r="D357" s="1289"/>
      <c r="E357" s="1289"/>
    </row>
    <row r="358" spans="1:28">
      <c r="C358" s="1289"/>
      <c r="D358" s="1289"/>
      <c r="E358" s="1289"/>
      <c r="F358" s="3917" t="s">
        <v>15711</v>
      </c>
    </row>
    <row r="359" spans="1:28" ht="15.75">
      <c r="A359" s="4392" t="s">
        <v>10816</v>
      </c>
      <c r="B359" s="4393" t="s">
        <v>10824</v>
      </c>
      <c r="C359" s="4394" t="s">
        <v>15706</v>
      </c>
      <c r="D359" s="4395">
        <v>85</v>
      </c>
      <c r="E359" s="4394"/>
      <c r="F359" s="4392" t="s">
        <v>10779</v>
      </c>
      <c r="G359" s="4396">
        <v>0</v>
      </c>
      <c r="H359" s="4392"/>
      <c r="I359" s="4392" t="s">
        <v>10849</v>
      </c>
      <c r="J359" s="4396">
        <v>4.03</v>
      </c>
      <c r="K359" s="4392"/>
      <c r="L359" s="4392"/>
      <c r="M359" s="4392" t="s">
        <v>10792</v>
      </c>
      <c r="N359" s="4392">
        <f t="shared" ref="N359:N422" si="76">J359-G359</f>
        <v>4.03</v>
      </c>
      <c r="O359" s="4392"/>
      <c r="P359" s="4392">
        <f t="shared" ref="P359:P422" si="77">N359*2</f>
        <v>8.06</v>
      </c>
      <c r="Q359" s="4392">
        <v>4.03</v>
      </c>
      <c r="R359" s="4392">
        <v>8.06</v>
      </c>
      <c r="S359" s="1657"/>
      <c r="T359" s="1657"/>
      <c r="U359" s="4397">
        <v>43009</v>
      </c>
      <c r="V359" s="4463"/>
      <c r="W359" s="4463"/>
      <c r="X359" s="4463"/>
      <c r="Y359" s="4463"/>
      <c r="Z359" s="4463"/>
      <c r="AA359" s="4463"/>
      <c r="AB359" s="4463"/>
    </row>
    <row r="360" spans="1:28" ht="15.75">
      <c r="A360" s="4392" t="s">
        <v>10823</v>
      </c>
      <c r="B360" s="4393" t="s">
        <v>10824</v>
      </c>
      <c r="C360" s="4394" t="s">
        <v>6780</v>
      </c>
      <c r="D360" s="4395">
        <v>11</v>
      </c>
      <c r="E360" s="4394"/>
      <c r="F360" s="4392" t="s">
        <v>729</v>
      </c>
      <c r="G360" s="4396">
        <v>0</v>
      </c>
      <c r="H360" s="4392"/>
      <c r="I360" s="4392" t="s">
        <v>10850</v>
      </c>
      <c r="J360" s="4396">
        <v>0.98</v>
      </c>
      <c r="K360" s="4392"/>
      <c r="L360" s="4392"/>
      <c r="M360" s="4392" t="s">
        <v>10769</v>
      </c>
      <c r="N360" s="4392">
        <f t="shared" si="76"/>
        <v>0.98</v>
      </c>
      <c r="O360" s="4392"/>
      <c r="P360" s="4392">
        <f t="shared" si="77"/>
        <v>1.96</v>
      </c>
      <c r="Q360" s="4392">
        <f t="shared" ref="Q360:Q423" si="78">Q359+N360</f>
        <v>5.01</v>
      </c>
      <c r="R360" s="4392">
        <f t="shared" ref="R360:R423" si="79">R359+P360</f>
        <v>10.02</v>
      </c>
      <c r="S360" s="1657"/>
      <c r="T360" s="1657"/>
      <c r="U360" s="4397">
        <v>43009</v>
      </c>
      <c r="V360" s="4463"/>
      <c r="W360" s="4463"/>
      <c r="X360" s="4463"/>
      <c r="Y360" s="4463"/>
      <c r="Z360" s="4463"/>
      <c r="AA360" s="4463"/>
      <c r="AB360" s="4463"/>
    </row>
    <row r="361" spans="1:28" ht="15.75">
      <c r="A361" s="4392" t="s">
        <v>10816</v>
      </c>
      <c r="B361" s="4393" t="s">
        <v>10824</v>
      </c>
      <c r="C361" s="4394" t="s">
        <v>6780</v>
      </c>
      <c r="D361" s="4395">
        <v>23</v>
      </c>
      <c r="E361" s="4394"/>
      <c r="F361" s="4392" t="s">
        <v>10852</v>
      </c>
      <c r="G361" s="4396">
        <v>0</v>
      </c>
      <c r="H361" s="4392"/>
      <c r="I361" s="4392" t="s">
        <v>10778</v>
      </c>
      <c r="J361" s="4396">
        <v>0.31</v>
      </c>
      <c r="K361" s="4392"/>
      <c r="L361" s="4392"/>
      <c r="M361" s="4392" t="s">
        <v>10792</v>
      </c>
      <c r="N361" s="4392">
        <f t="shared" si="76"/>
        <v>0.31</v>
      </c>
      <c r="O361" s="4392"/>
      <c r="P361" s="4392">
        <f t="shared" si="77"/>
        <v>0.62</v>
      </c>
      <c r="Q361" s="4392">
        <f t="shared" si="78"/>
        <v>5.3199999999999994</v>
      </c>
      <c r="R361" s="4392">
        <f t="shared" si="79"/>
        <v>10.639999999999999</v>
      </c>
      <c r="S361" s="1657"/>
      <c r="T361" s="1657"/>
      <c r="U361" s="4397">
        <v>43009</v>
      </c>
      <c r="V361" s="4463"/>
      <c r="W361" s="4463"/>
      <c r="X361" s="4463"/>
      <c r="Y361" s="4463"/>
      <c r="Z361" s="4463"/>
      <c r="AA361" s="4463"/>
      <c r="AB361" s="4463"/>
    </row>
    <row r="362" spans="1:28" ht="15.75">
      <c r="A362" s="4392" t="s">
        <v>10816</v>
      </c>
      <c r="B362" s="4393" t="s">
        <v>10824</v>
      </c>
      <c r="C362" s="4394" t="s">
        <v>6780</v>
      </c>
      <c r="D362" s="4395">
        <v>31</v>
      </c>
      <c r="E362" s="4394"/>
      <c r="F362" s="4392" t="s">
        <v>10774</v>
      </c>
      <c r="G362" s="4396">
        <v>0</v>
      </c>
      <c r="H362" s="4392"/>
      <c r="I362" s="4392" t="s">
        <v>52</v>
      </c>
      <c r="J362" s="4392">
        <v>1.99</v>
      </c>
      <c r="K362" s="4392"/>
      <c r="L362" s="4392"/>
      <c r="M362" s="4392" t="s">
        <v>10769</v>
      </c>
      <c r="N362" s="4392">
        <f t="shared" si="76"/>
        <v>1.99</v>
      </c>
      <c r="O362" s="4392"/>
      <c r="P362" s="4392">
        <f t="shared" si="77"/>
        <v>3.98</v>
      </c>
      <c r="Q362" s="4392">
        <f t="shared" si="78"/>
        <v>7.31</v>
      </c>
      <c r="R362" s="4392">
        <f t="shared" si="79"/>
        <v>14.62</v>
      </c>
      <c r="S362" s="1657"/>
      <c r="T362" s="1657"/>
      <c r="U362" s="4397">
        <v>43313</v>
      </c>
      <c r="V362" s="4463"/>
      <c r="W362" s="4463"/>
      <c r="X362" s="4463"/>
      <c r="Y362" s="4463"/>
      <c r="Z362" s="4463"/>
      <c r="AA362" s="4463"/>
      <c r="AB362" s="4463"/>
    </row>
    <row r="363" spans="1:28" ht="15.75">
      <c r="A363" s="4392" t="s">
        <v>10816</v>
      </c>
      <c r="B363" s="4393" t="s">
        <v>10824</v>
      </c>
      <c r="C363" s="4394" t="s">
        <v>6780</v>
      </c>
      <c r="D363" s="4395">
        <v>39</v>
      </c>
      <c r="E363" s="4394"/>
      <c r="F363" s="4392" t="s">
        <v>10878</v>
      </c>
      <c r="G363" s="4396">
        <v>0</v>
      </c>
      <c r="H363" s="4392"/>
      <c r="I363" s="4392" t="s">
        <v>10769</v>
      </c>
      <c r="J363" s="4392">
        <v>4.3499999999999996</v>
      </c>
      <c r="K363" s="4392"/>
      <c r="L363" s="4392"/>
      <c r="M363" s="4392" t="s">
        <v>10768</v>
      </c>
      <c r="N363" s="4392">
        <f t="shared" si="76"/>
        <v>4.3499999999999996</v>
      </c>
      <c r="O363" s="4392"/>
      <c r="P363" s="4392">
        <f t="shared" si="77"/>
        <v>8.6999999999999993</v>
      </c>
      <c r="Q363" s="4392">
        <f t="shared" si="78"/>
        <v>11.66</v>
      </c>
      <c r="R363" s="4392">
        <f t="shared" si="79"/>
        <v>23.32</v>
      </c>
      <c r="S363" s="1657"/>
      <c r="T363" s="1657"/>
      <c r="U363" s="4397">
        <v>43313</v>
      </c>
      <c r="V363" s="4463"/>
      <c r="W363" s="4463"/>
      <c r="X363" s="4463"/>
      <c r="Y363" s="4463"/>
      <c r="Z363" s="4463"/>
      <c r="AA363" s="4463"/>
      <c r="AB363" s="4463"/>
    </row>
    <row r="364" spans="1:28" ht="15.75">
      <c r="A364" s="4392" t="s">
        <v>10816</v>
      </c>
      <c r="B364" s="4393" t="s">
        <v>10824</v>
      </c>
      <c r="C364" s="4394" t="s">
        <v>6780</v>
      </c>
      <c r="D364" s="4395">
        <v>52</v>
      </c>
      <c r="E364" s="4394"/>
      <c r="F364" s="4392" t="s">
        <v>10860</v>
      </c>
      <c r="G364" s="4396">
        <v>0</v>
      </c>
      <c r="H364" s="4392"/>
      <c r="I364" s="4392" t="s">
        <v>737</v>
      </c>
      <c r="J364" s="4392">
        <v>1.82</v>
      </c>
      <c r="K364" s="4392"/>
      <c r="L364" s="4392"/>
      <c r="M364" s="4392" t="s">
        <v>734</v>
      </c>
      <c r="N364" s="4392">
        <f t="shared" si="76"/>
        <v>1.82</v>
      </c>
      <c r="O364" s="4392"/>
      <c r="P364" s="4392">
        <f t="shared" si="77"/>
        <v>3.64</v>
      </c>
      <c r="Q364" s="4392">
        <f t="shared" si="78"/>
        <v>13.48</v>
      </c>
      <c r="R364" s="4392">
        <f t="shared" si="79"/>
        <v>26.96</v>
      </c>
      <c r="S364" s="1657"/>
      <c r="T364" s="1657"/>
      <c r="U364" s="4397">
        <v>43160</v>
      </c>
      <c r="V364" s="4463"/>
      <c r="W364" s="4463"/>
      <c r="X364" s="4463"/>
      <c r="Y364" s="4463"/>
      <c r="Z364" s="4463"/>
      <c r="AA364" s="4463"/>
      <c r="AB364" s="4463"/>
    </row>
    <row r="365" spans="1:28" ht="15.75">
      <c r="A365" s="4392" t="s">
        <v>10823</v>
      </c>
      <c r="B365" s="4393" t="s">
        <v>10824</v>
      </c>
      <c r="C365" s="4394" t="s">
        <v>6780</v>
      </c>
      <c r="D365" s="4395">
        <v>53</v>
      </c>
      <c r="E365" s="4394"/>
      <c r="F365" s="4392" t="s">
        <v>10868</v>
      </c>
      <c r="G365" s="4396">
        <v>0</v>
      </c>
      <c r="H365" s="4392"/>
      <c r="I365" s="4392" t="s">
        <v>516</v>
      </c>
      <c r="J365" s="4392">
        <v>2.12</v>
      </c>
      <c r="K365" s="4392"/>
      <c r="L365" s="4392"/>
      <c r="M365" s="4392" t="s">
        <v>10848</v>
      </c>
      <c r="N365" s="4392">
        <f t="shared" si="76"/>
        <v>2.12</v>
      </c>
      <c r="O365" s="4392"/>
      <c r="P365" s="4392">
        <f t="shared" si="77"/>
        <v>4.24</v>
      </c>
      <c r="Q365" s="4392">
        <f t="shared" si="78"/>
        <v>15.600000000000001</v>
      </c>
      <c r="R365" s="4392">
        <f t="shared" si="79"/>
        <v>31.200000000000003</v>
      </c>
      <c r="S365" s="1657"/>
      <c r="T365" s="1657"/>
      <c r="U365" s="4397">
        <v>43221</v>
      </c>
      <c r="V365" s="4463"/>
      <c r="W365" s="4463"/>
      <c r="X365" s="4463"/>
      <c r="Y365" s="4463"/>
      <c r="Z365" s="4463"/>
      <c r="AA365" s="4463"/>
      <c r="AB365" s="4463"/>
    </row>
    <row r="366" spans="1:28" ht="15.75">
      <c r="A366" s="4392" t="s">
        <v>10816</v>
      </c>
      <c r="B366" s="4393" t="s">
        <v>10824</v>
      </c>
      <c r="C366" s="4394" t="s">
        <v>6780</v>
      </c>
      <c r="D366" s="4395">
        <v>54</v>
      </c>
      <c r="E366" s="4394"/>
      <c r="F366" s="4392" t="s">
        <v>10874</v>
      </c>
      <c r="G366" s="4396">
        <v>0</v>
      </c>
      <c r="H366" s="4392"/>
      <c r="I366" s="4392" t="s">
        <v>10768</v>
      </c>
      <c r="J366" s="4392">
        <v>4.0999999999999996</v>
      </c>
      <c r="K366" s="4392"/>
      <c r="L366" s="4392"/>
      <c r="M366" s="4392" t="s">
        <v>55</v>
      </c>
      <c r="N366" s="4392">
        <f t="shared" si="76"/>
        <v>4.0999999999999996</v>
      </c>
      <c r="O366" s="4392"/>
      <c r="P366" s="4392">
        <f t="shared" si="77"/>
        <v>8.1999999999999993</v>
      </c>
      <c r="Q366" s="4392">
        <f t="shared" si="78"/>
        <v>19.700000000000003</v>
      </c>
      <c r="R366" s="4392">
        <f t="shared" si="79"/>
        <v>39.400000000000006</v>
      </c>
      <c r="S366" s="1657"/>
      <c r="T366" s="1657"/>
      <c r="U366" s="4397">
        <v>43313</v>
      </c>
      <c r="V366" s="4463"/>
      <c r="W366" s="4463"/>
      <c r="X366" s="4463"/>
      <c r="Y366" s="4463"/>
      <c r="Z366" s="4463"/>
      <c r="AA366" s="4463"/>
      <c r="AB366" s="4463"/>
    </row>
    <row r="367" spans="1:28" ht="15.75">
      <c r="A367" s="4392" t="s">
        <v>10823</v>
      </c>
      <c r="B367" s="4393" t="s">
        <v>10824</v>
      </c>
      <c r="C367" s="4394" t="s">
        <v>6780</v>
      </c>
      <c r="D367" s="4395">
        <v>66</v>
      </c>
      <c r="E367" s="4394"/>
      <c r="F367" s="4392" t="s">
        <v>10859</v>
      </c>
      <c r="G367" s="4396">
        <v>0</v>
      </c>
      <c r="H367" s="4392"/>
      <c r="I367" s="4392" t="s">
        <v>10778</v>
      </c>
      <c r="J367" s="4392">
        <v>3.85</v>
      </c>
      <c r="K367" s="4392"/>
      <c r="L367" s="4392"/>
      <c r="M367" s="4392" t="s">
        <v>516</v>
      </c>
      <c r="N367" s="4392">
        <f t="shared" si="76"/>
        <v>3.85</v>
      </c>
      <c r="O367" s="4392"/>
      <c r="P367" s="4392">
        <f t="shared" si="77"/>
        <v>7.7</v>
      </c>
      <c r="Q367" s="4392">
        <f t="shared" si="78"/>
        <v>23.550000000000004</v>
      </c>
      <c r="R367" s="4392">
        <f t="shared" si="79"/>
        <v>47.100000000000009</v>
      </c>
      <c r="S367" s="1657"/>
      <c r="T367" s="1657"/>
      <c r="U367" s="4397">
        <v>43160</v>
      </c>
      <c r="V367" s="4463"/>
      <c r="W367" s="4463"/>
      <c r="X367" s="4463"/>
      <c r="Y367" s="4463"/>
      <c r="Z367" s="4463"/>
      <c r="AA367" s="4463"/>
      <c r="AB367" s="4463"/>
    </row>
    <row r="368" spans="1:28" ht="15.75">
      <c r="A368" s="4392" t="s">
        <v>10823</v>
      </c>
      <c r="B368" s="4393" t="s">
        <v>10824</v>
      </c>
      <c r="C368" s="4394" t="s">
        <v>6780</v>
      </c>
      <c r="D368" s="4395">
        <v>67</v>
      </c>
      <c r="E368" s="4394"/>
      <c r="F368" s="4392" t="s">
        <v>10869</v>
      </c>
      <c r="G368" s="4396">
        <v>0</v>
      </c>
      <c r="H368" s="4392"/>
      <c r="I368" s="4392" t="s">
        <v>10778</v>
      </c>
      <c r="J368" s="4392">
        <v>0.5</v>
      </c>
      <c r="K368" s="4392"/>
      <c r="L368" s="4392"/>
      <c r="M368" s="4392" t="s">
        <v>412</v>
      </c>
      <c r="N368" s="4392">
        <f t="shared" si="76"/>
        <v>0.5</v>
      </c>
      <c r="O368" s="4392"/>
      <c r="P368" s="4392">
        <f t="shared" si="77"/>
        <v>1</v>
      </c>
      <c r="Q368" s="4392">
        <f t="shared" si="78"/>
        <v>24.050000000000004</v>
      </c>
      <c r="R368" s="4392">
        <f t="shared" si="79"/>
        <v>48.100000000000009</v>
      </c>
      <c r="S368" s="1657"/>
      <c r="T368" s="1657"/>
      <c r="U368" s="4397">
        <v>43252</v>
      </c>
      <c r="V368" s="4463"/>
      <c r="W368" s="4463"/>
      <c r="X368" s="4463"/>
      <c r="Y368" s="4463"/>
      <c r="Z368" s="4463"/>
      <c r="AA368" s="4463"/>
      <c r="AB368" s="4463"/>
    </row>
    <row r="369" spans="1:28" ht="15.75">
      <c r="A369" s="4392" t="s">
        <v>10816</v>
      </c>
      <c r="B369" s="4393" t="s">
        <v>10824</v>
      </c>
      <c r="C369" s="4394" t="s">
        <v>6780</v>
      </c>
      <c r="D369" s="4395">
        <v>67</v>
      </c>
      <c r="E369" s="4394"/>
      <c r="F369" s="4392" t="s">
        <v>714</v>
      </c>
      <c r="G369" s="4396">
        <v>0.5</v>
      </c>
      <c r="H369" s="4392"/>
      <c r="I369" s="4392" t="s">
        <v>412</v>
      </c>
      <c r="J369" s="4392">
        <v>5.93</v>
      </c>
      <c r="K369" s="4392"/>
      <c r="L369" s="4392"/>
      <c r="M369" s="4392" t="s">
        <v>738</v>
      </c>
      <c r="N369" s="4392">
        <f t="shared" si="76"/>
        <v>5.43</v>
      </c>
      <c r="O369" s="4392"/>
      <c r="P369" s="4392">
        <f t="shared" si="77"/>
        <v>10.86</v>
      </c>
      <c r="Q369" s="4392">
        <f t="shared" si="78"/>
        <v>29.480000000000004</v>
      </c>
      <c r="R369" s="4392">
        <f t="shared" si="79"/>
        <v>58.960000000000008</v>
      </c>
      <c r="S369" s="1657"/>
      <c r="T369" s="1657"/>
      <c r="U369" s="4397">
        <v>43252</v>
      </c>
      <c r="V369" s="4463"/>
      <c r="W369" s="4463"/>
      <c r="X369" s="4463"/>
      <c r="Y369" s="4463"/>
      <c r="Z369" s="4463"/>
      <c r="AA369" s="4463"/>
      <c r="AB369" s="4463"/>
    </row>
    <row r="370" spans="1:28" ht="15.75">
      <c r="A370" s="4392" t="s">
        <v>10823</v>
      </c>
      <c r="B370" s="4393" t="s">
        <v>10824</v>
      </c>
      <c r="C370" s="4394" t="s">
        <v>6780</v>
      </c>
      <c r="D370" s="4395">
        <v>74</v>
      </c>
      <c r="E370" s="4394"/>
      <c r="F370" s="4392" t="s">
        <v>10884</v>
      </c>
      <c r="G370" s="4396">
        <v>0</v>
      </c>
      <c r="H370" s="4392"/>
      <c r="I370" s="4392" t="s">
        <v>10772</v>
      </c>
      <c r="J370" s="4392">
        <v>0.38</v>
      </c>
      <c r="K370" s="4392"/>
      <c r="L370" s="4392"/>
      <c r="M370" s="4392" t="s">
        <v>10772</v>
      </c>
      <c r="N370" s="4392">
        <f t="shared" si="76"/>
        <v>0.38</v>
      </c>
      <c r="O370" s="4392"/>
      <c r="P370" s="4392">
        <f t="shared" si="77"/>
        <v>0.76</v>
      </c>
      <c r="Q370" s="4392">
        <f t="shared" si="78"/>
        <v>29.860000000000003</v>
      </c>
      <c r="R370" s="4392">
        <f t="shared" si="79"/>
        <v>59.720000000000006</v>
      </c>
      <c r="S370" s="1657"/>
      <c r="T370" s="1657"/>
      <c r="U370" s="4397">
        <v>43344</v>
      </c>
      <c r="V370" s="4463"/>
      <c r="W370" s="4463"/>
      <c r="X370" s="4463"/>
      <c r="Y370" s="4463"/>
      <c r="Z370" s="4463"/>
      <c r="AA370" s="4463"/>
      <c r="AB370" s="4463"/>
    </row>
    <row r="371" spans="1:28" ht="15.75">
      <c r="A371" s="4392" t="s">
        <v>10823</v>
      </c>
      <c r="B371" s="4393" t="s">
        <v>10824</v>
      </c>
      <c r="C371" s="4394" t="s">
        <v>6780</v>
      </c>
      <c r="D371" s="4395">
        <v>76</v>
      </c>
      <c r="E371" s="4394"/>
      <c r="F371" s="4392" t="s">
        <v>10785</v>
      </c>
      <c r="G371" s="4396">
        <v>0</v>
      </c>
      <c r="H371" s="4392"/>
      <c r="I371" s="4392" t="s">
        <v>10769</v>
      </c>
      <c r="J371" s="4396">
        <v>0.27</v>
      </c>
      <c r="K371" s="4392"/>
      <c r="L371" s="4392"/>
      <c r="M371" s="4392" t="s">
        <v>10772</v>
      </c>
      <c r="N371" s="4392">
        <f t="shared" si="76"/>
        <v>0.27</v>
      </c>
      <c r="O371" s="4392"/>
      <c r="P371" s="4392">
        <f t="shared" si="77"/>
        <v>0.54</v>
      </c>
      <c r="Q371" s="4392">
        <f t="shared" si="78"/>
        <v>30.130000000000003</v>
      </c>
      <c r="R371" s="4392">
        <f t="shared" si="79"/>
        <v>60.260000000000005</v>
      </c>
      <c r="S371" s="1657"/>
      <c r="T371" s="1657"/>
      <c r="U371" s="4397">
        <v>43040</v>
      </c>
      <c r="V371" s="4463"/>
      <c r="W371" s="4463"/>
      <c r="X371" s="4463"/>
      <c r="Y371" s="4463"/>
      <c r="Z371" s="4463"/>
      <c r="AA371" s="4463"/>
      <c r="AB371" s="4463"/>
    </row>
    <row r="372" spans="1:28" ht="15.75">
      <c r="A372" s="4392" t="s">
        <v>10823</v>
      </c>
      <c r="B372" s="4393" t="s">
        <v>10824</v>
      </c>
      <c r="C372" s="4394" t="s">
        <v>6780</v>
      </c>
      <c r="D372" s="4395">
        <v>85</v>
      </c>
      <c r="E372" s="4394"/>
      <c r="F372" s="4392" t="s">
        <v>10858</v>
      </c>
      <c r="G372" s="4396">
        <v>0</v>
      </c>
      <c r="H372" s="4392"/>
      <c r="I372" s="4392" t="s">
        <v>10772</v>
      </c>
      <c r="J372" s="4392">
        <v>1.63</v>
      </c>
      <c r="K372" s="4392"/>
      <c r="L372" s="4392"/>
      <c r="M372" s="4392" t="s">
        <v>412</v>
      </c>
      <c r="N372" s="4392">
        <f t="shared" si="76"/>
        <v>1.63</v>
      </c>
      <c r="O372" s="4392"/>
      <c r="P372" s="4392">
        <f t="shared" si="77"/>
        <v>3.26</v>
      </c>
      <c r="Q372" s="4392">
        <f t="shared" si="78"/>
        <v>31.76</v>
      </c>
      <c r="R372" s="4392">
        <f t="shared" si="79"/>
        <v>63.52</v>
      </c>
      <c r="S372" s="1657"/>
      <c r="T372" s="1657"/>
      <c r="U372" s="4397">
        <v>43132</v>
      </c>
      <c r="V372" s="4463"/>
      <c r="W372" s="4463"/>
      <c r="X372" s="4463"/>
      <c r="Y372" s="4463"/>
      <c r="Z372" s="4463"/>
      <c r="AA372" s="4463"/>
      <c r="AB372" s="4463"/>
    </row>
    <row r="373" spans="1:28" ht="15.75">
      <c r="A373" s="4392" t="s">
        <v>10823</v>
      </c>
      <c r="B373" s="4393" t="s">
        <v>10824</v>
      </c>
      <c r="C373" s="4394" t="s">
        <v>6780</v>
      </c>
      <c r="D373" s="4395">
        <v>86</v>
      </c>
      <c r="E373" s="4394"/>
      <c r="F373" s="4392" t="s">
        <v>10856</v>
      </c>
      <c r="G373" s="4396">
        <v>0</v>
      </c>
      <c r="H373" s="4392"/>
      <c r="I373" s="4392" t="s">
        <v>10772</v>
      </c>
      <c r="J373" s="4392">
        <v>3.22</v>
      </c>
      <c r="K373" s="4392"/>
      <c r="L373" s="4392"/>
      <c r="M373" s="4392" t="s">
        <v>19</v>
      </c>
      <c r="N373" s="4392">
        <f t="shared" si="76"/>
        <v>3.22</v>
      </c>
      <c r="O373" s="4392"/>
      <c r="P373" s="4392">
        <f t="shared" si="77"/>
        <v>6.44</v>
      </c>
      <c r="Q373" s="4392">
        <f t="shared" si="78"/>
        <v>34.980000000000004</v>
      </c>
      <c r="R373" s="4392">
        <f t="shared" si="79"/>
        <v>69.960000000000008</v>
      </c>
      <c r="S373" s="1657"/>
      <c r="T373" s="1657"/>
      <c r="U373" s="4397">
        <v>43132</v>
      </c>
      <c r="V373" s="4463"/>
      <c r="W373" s="4463"/>
      <c r="X373" s="4463"/>
      <c r="Y373" s="4463"/>
      <c r="Z373" s="4463"/>
      <c r="AA373" s="4463"/>
      <c r="AB373" s="4463"/>
    </row>
    <row r="374" spans="1:28" ht="15.75">
      <c r="A374" s="4392" t="s">
        <v>10823</v>
      </c>
      <c r="B374" s="4393" t="s">
        <v>10824</v>
      </c>
      <c r="C374" s="4394" t="s">
        <v>6780</v>
      </c>
      <c r="D374" s="4395">
        <v>100</v>
      </c>
      <c r="E374" s="4394"/>
      <c r="F374" s="4392" t="s">
        <v>732</v>
      </c>
      <c r="G374" s="4396">
        <v>0</v>
      </c>
      <c r="H374" s="4392"/>
      <c r="I374" s="4392" t="s">
        <v>10778</v>
      </c>
      <c r="J374" s="4396">
        <v>1.23</v>
      </c>
      <c r="K374" s="4392"/>
      <c r="L374" s="4392"/>
      <c r="M374" s="4392" t="s">
        <v>10792</v>
      </c>
      <c r="N374" s="4392">
        <f t="shared" si="76"/>
        <v>1.23</v>
      </c>
      <c r="O374" s="4392"/>
      <c r="P374" s="4392">
        <f t="shared" si="77"/>
        <v>2.46</v>
      </c>
      <c r="Q374" s="4392">
        <f t="shared" si="78"/>
        <v>36.21</v>
      </c>
      <c r="R374" s="4392">
        <f t="shared" si="79"/>
        <v>72.42</v>
      </c>
      <c r="S374" s="1657"/>
      <c r="T374" s="1657"/>
      <c r="U374" s="4397">
        <v>43009</v>
      </c>
      <c r="V374" s="4463"/>
      <c r="W374" s="4463"/>
      <c r="X374" s="4463"/>
      <c r="Y374" s="4463"/>
      <c r="Z374" s="4463"/>
      <c r="AA374" s="4463"/>
      <c r="AB374" s="4463"/>
    </row>
    <row r="375" spans="1:28" ht="15.75">
      <c r="A375" s="4392" t="s">
        <v>10823</v>
      </c>
      <c r="B375" s="4393" t="s">
        <v>10824</v>
      </c>
      <c r="C375" s="4394" t="s">
        <v>6780</v>
      </c>
      <c r="D375" s="4395">
        <v>111</v>
      </c>
      <c r="E375" s="4394"/>
      <c r="F375" s="4392" t="s">
        <v>10787</v>
      </c>
      <c r="G375" s="4396">
        <v>0</v>
      </c>
      <c r="H375" s="4392"/>
      <c r="I375" s="4392" t="s">
        <v>10769</v>
      </c>
      <c r="J375" s="4396">
        <v>1.1000000000000001</v>
      </c>
      <c r="K375" s="4392"/>
      <c r="L375" s="4392"/>
      <c r="M375" s="4392" t="s">
        <v>10851</v>
      </c>
      <c r="N375" s="4392">
        <f t="shared" si="76"/>
        <v>1.1000000000000001</v>
      </c>
      <c r="O375" s="4392"/>
      <c r="P375" s="4392">
        <f t="shared" si="77"/>
        <v>2.2000000000000002</v>
      </c>
      <c r="Q375" s="4392">
        <f t="shared" si="78"/>
        <v>37.31</v>
      </c>
      <c r="R375" s="4392">
        <f t="shared" si="79"/>
        <v>74.62</v>
      </c>
      <c r="S375" s="1657"/>
      <c r="T375" s="1657"/>
      <c r="U375" s="4397">
        <v>43040</v>
      </c>
      <c r="V375" s="4463"/>
      <c r="W375" s="4463"/>
      <c r="X375" s="4463"/>
      <c r="Y375" s="4463"/>
      <c r="Z375" s="4463"/>
      <c r="AA375" s="4463"/>
      <c r="AB375" s="4463"/>
    </row>
    <row r="376" spans="1:28" ht="15.75">
      <c r="A376" s="4392" t="s">
        <v>10823</v>
      </c>
      <c r="B376" s="4393" t="s">
        <v>10824</v>
      </c>
      <c r="C376" s="4394" t="s">
        <v>6780</v>
      </c>
      <c r="D376" s="4395">
        <v>113</v>
      </c>
      <c r="E376" s="4394"/>
      <c r="F376" s="4392" t="s">
        <v>741</v>
      </c>
      <c r="G376" s="4396">
        <v>0</v>
      </c>
      <c r="H376" s="4392"/>
      <c r="I376" s="4392" t="s">
        <v>516</v>
      </c>
      <c r="J376" s="4392">
        <v>0.87</v>
      </c>
      <c r="K376" s="4392"/>
      <c r="L376" s="4392"/>
      <c r="M376" s="4392" t="s">
        <v>10848</v>
      </c>
      <c r="N376" s="4392">
        <f t="shared" si="76"/>
        <v>0.87</v>
      </c>
      <c r="O376" s="4392"/>
      <c r="P376" s="4392">
        <f t="shared" si="77"/>
        <v>1.74</v>
      </c>
      <c r="Q376" s="4392">
        <f t="shared" si="78"/>
        <v>38.18</v>
      </c>
      <c r="R376" s="4392">
        <f t="shared" si="79"/>
        <v>76.36</v>
      </c>
      <c r="S376" s="1657"/>
      <c r="T376" s="1657"/>
      <c r="U376" s="4397">
        <v>43221</v>
      </c>
      <c r="V376" s="4463"/>
      <c r="W376" s="4463"/>
      <c r="X376" s="4463"/>
      <c r="Y376" s="4463"/>
      <c r="Z376" s="4463"/>
      <c r="AA376" s="4463"/>
      <c r="AB376" s="4463"/>
    </row>
    <row r="377" spans="1:28" ht="15.75">
      <c r="A377" s="4392" t="s">
        <v>10823</v>
      </c>
      <c r="B377" s="4393" t="s">
        <v>10824</v>
      </c>
      <c r="C377" s="4394" t="s">
        <v>6780</v>
      </c>
      <c r="D377" s="4395">
        <v>116</v>
      </c>
      <c r="E377" s="4394"/>
      <c r="F377" s="4392" t="s">
        <v>10879</v>
      </c>
      <c r="G377" s="4396">
        <v>2.0299999999999998</v>
      </c>
      <c r="H377" s="4392"/>
      <c r="I377" s="4392" t="s">
        <v>208</v>
      </c>
      <c r="J377" s="4392">
        <v>4.5199999999999996</v>
      </c>
      <c r="K377" s="4392"/>
      <c r="L377" s="4392"/>
      <c r="M377" s="4392" t="s">
        <v>10772</v>
      </c>
      <c r="N377" s="4392">
        <f t="shared" si="76"/>
        <v>2.4899999999999998</v>
      </c>
      <c r="O377" s="4392"/>
      <c r="P377" s="4392">
        <f t="shared" si="77"/>
        <v>4.9799999999999995</v>
      </c>
      <c r="Q377" s="4392">
        <f t="shared" si="78"/>
        <v>40.67</v>
      </c>
      <c r="R377" s="4392">
        <f t="shared" si="79"/>
        <v>81.34</v>
      </c>
      <c r="S377" s="1657"/>
      <c r="T377" s="1657"/>
      <c r="U377" s="4397">
        <v>43344</v>
      </c>
      <c r="V377" s="4463"/>
      <c r="W377" s="4463"/>
      <c r="X377" s="4463"/>
      <c r="Y377" s="4463"/>
      <c r="Z377" s="4463"/>
      <c r="AA377" s="4463"/>
      <c r="AB377" s="4463"/>
    </row>
    <row r="378" spans="1:28" ht="15.75">
      <c r="A378" s="4392" t="s">
        <v>10823</v>
      </c>
      <c r="B378" s="4393" t="s">
        <v>10824</v>
      </c>
      <c r="C378" s="4394" t="s">
        <v>6780</v>
      </c>
      <c r="D378" s="4395">
        <v>120</v>
      </c>
      <c r="E378" s="4394"/>
      <c r="F378" s="4392" t="s">
        <v>10877</v>
      </c>
      <c r="G378" s="4396">
        <v>0</v>
      </c>
      <c r="H378" s="4392"/>
      <c r="I378" s="4392" t="s">
        <v>208</v>
      </c>
      <c r="J378" s="4392">
        <v>0.36</v>
      </c>
      <c r="K378" s="4392"/>
      <c r="L378" s="4392"/>
      <c r="M378" s="4392" t="s">
        <v>10768</v>
      </c>
      <c r="N378" s="4392">
        <f t="shared" si="76"/>
        <v>0.36</v>
      </c>
      <c r="O378" s="4392"/>
      <c r="P378" s="4392">
        <f t="shared" si="77"/>
        <v>0.72</v>
      </c>
      <c r="Q378" s="4392">
        <f t="shared" si="78"/>
        <v>41.03</v>
      </c>
      <c r="R378" s="4392">
        <f t="shared" si="79"/>
        <v>82.06</v>
      </c>
      <c r="S378" s="1657"/>
      <c r="T378" s="1657"/>
      <c r="U378" s="4397">
        <v>43313</v>
      </c>
      <c r="V378" s="4463"/>
      <c r="W378" s="4463"/>
      <c r="X378" s="4463"/>
      <c r="Y378" s="4463"/>
      <c r="Z378" s="4463"/>
      <c r="AA378" s="4463"/>
      <c r="AB378" s="4463"/>
    </row>
    <row r="379" spans="1:28" ht="15.75">
      <c r="A379" s="4392" t="s">
        <v>10823</v>
      </c>
      <c r="B379" s="4393" t="s">
        <v>10824</v>
      </c>
      <c r="C379" s="4394" t="s">
        <v>6780</v>
      </c>
      <c r="D379" s="4395">
        <v>138</v>
      </c>
      <c r="E379" s="4394"/>
      <c r="F379" s="4392" t="s">
        <v>10796</v>
      </c>
      <c r="G379" s="4396">
        <v>0</v>
      </c>
      <c r="H379" s="4392"/>
      <c r="I379" s="4392" t="s">
        <v>412</v>
      </c>
      <c r="J379" s="4392">
        <v>1.76</v>
      </c>
      <c r="K379" s="4392"/>
      <c r="L379" s="4392"/>
      <c r="M379" s="4392" t="s">
        <v>10772</v>
      </c>
      <c r="N379" s="4392">
        <f t="shared" si="76"/>
        <v>1.76</v>
      </c>
      <c r="O379" s="4392"/>
      <c r="P379" s="4392">
        <f t="shared" si="77"/>
        <v>3.52</v>
      </c>
      <c r="Q379" s="4392">
        <f t="shared" si="78"/>
        <v>42.79</v>
      </c>
      <c r="R379" s="4392">
        <f t="shared" si="79"/>
        <v>85.58</v>
      </c>
      <c r="S379" s="1657"/>
      <c r="T379" s="1657"/>
      <c r="U379" s="4397">
        <v>43101</v>
      </c>
      <c r="V379" s="4463"/>
      <c r="W379" s="4463"/>
      <c r="X379" s="4463"/>
      <c r="Y379" s="4463"/>
      <c r="Z379" s="4463"/>
      <c r="AA379" s="4463"/>
      <c r="AB379" s="4463"/>
    </row>
    <row r="380" spans="1:28" ht="15.75">
      <c r="A380" s="4392" t="s">
        <v>10823</v>
      </c>
      <c r="B380" s="4393" t="s">
        <v>10824</v>
      </c>
      <c r="C380" s="4394" t="s">
        <v>6780</v>
      </c>
      <c r="D380" s="4395">
        <v>147</v>
      </c>
      <c r="E380" s="4394"/>
      <c r="F380" s="4392" t="s">
        <v>10825</v>
      </c>
      <c r="G380" s="4396">
        <v>0</v>
      </c>
      <c r="H380" s="4392"/>
      <c r="I380" s="4392" t="s">
        <v>10768</v>
      </c>
      <c r="J380" s="4392">
        <v>0.66</v>
      </c>
      <c r="K380" s="4392"/>
      <c r="L380" s="4392"/>
      <c r="M380" s="4392" t="s">
        <v>516</v>
      </c>
      <c r="N380" s="4392">
        <f t="shared" si="76"/>
        <v>0.66</v>
      </c>
      <c r="O380" s="4392"/>
      <c r="P380" s="4392">
        <f t="shared" si="77"/>
        <v>1.32</v>
      </c>
      <c r="Q380" s="4392">
        <f t="shared" si="78"/>
        <v>43.449999999999996</v>
      </c>
      <c r="R380" s="4392">
        <f t="shared" si="79"/>
        <v>86.899999999999991</v>
      </c>
      <c r="S380" s="1657"/>
      <c r="T380" s="1657"/>
      <c r="U380" s="4397">
        <v>43282</v>
      </c>
      <c r="V380" s="4463"/>
      <c r="W380" s="4463"/>
      <c r="X380" s="4463"/>
      <c r="Y380" s="4463"/>
      <c r="Z380" s="4463"/>
      <c r="AA380" s="4463"/>
      <c r="AB380" s="4463"/>
    </row>
    <row r="381" spans="1:28" ht="15.75">
      <c r="A381" s="4392" t="s">
        <v>10823</v>
      </c>
      <c r="B381" s="4393" t="s">
        <v>10824</v>
      </c>
      <c r="C381" s="4394" t="s">
        <v>6780</v>
      </c>
      <c r="D381" s="4395">
        <v>163</v>
      </c>
      <c r="E381" s="4394"/>
      <c r="F381" s="4392" t="s">
        <v>10786</v>
      </c>
      <c r="G381" s="4396">
        <v>0</v>
      </c>
      <c r="H381" s="4392"/>
      <c r="I381" s="4392" t="s">
        <v>10772</v>
      </c>
      <c r="J381" s="4396">
        <v>0.13</v>
      </c>
      <c r="K381" s="4392"/>
      <c r="L381" s="4392"/>
      <c r="M381" s="4392" t="s">
        <v>10772</v>
      </c>
      <c r="N381" s="4392">
        <f t="shared" si="76"/>
        <v>0.13</v>
      </c>
      <c r="O381" s="4392"/>
      <c r="P381" s="4392">
        <f t="shared" si="77"/>
        <v>0.26</v>
      </c>
      <c r="Q381" s="4392">
        <f t="shared" si="78"/>
        <v>43.58</v>
      </c>
      <c r="R381" s="4392">
        <f t="shared" si="79"/>
        <v>87.16</v>
      </c>
      <c r="S381" s="1657"/>
      <c r="T381" s="1657"/>
      <c r="U381" s="4397">
        <v>43040</v>
      </c>
      <c r="V381" s="4463"/>
      <c r="W381" s="4463"/>
      <c r="X381" s="4463"/>
      <c r="Y381" s="4463"/>
      <c r="Z381" s="4463"/>
      <c r="AA381" s="4463"/>
      <c r="AB381" s="4463"/>
    </row>
    <row r="382" spans="1:28" ht="15.75">
      <c r="A382" s="4392" t="s">
        <v>10823</v>
      </c>
      <c r="B382" s="4393" t="s">
        <v>10824</v>
      </c>
      <c r="C382" s="4394" t="s">
        <v>6780</v>
      </c>
      <c r="D382" s="4395">
        <v>167</v>
      </c>
      <c r="E382" s="4394"/>
      <c r="F382" s="4392" t="s">
        <v>723</v>
      </c>
      <c r="G382" s="4396">
        <v>0</v>
      </c>
      <c r="H382" s="4392"/>
      <c r="I382" s="4392" t="s">
        <v>10769</v>
      </c>
      <c r="J382" s="4392">
        <v>1.18</v>
      </c>
      <c r="K382" s="4392"/>
      <c r="L382" s="4392"/>
      <c r="M382" s="4392" t="s">
        <v>10772</v>
      </c>
      <c r="N382" s="4392">
        <f t="shared" si="76"/>
        <v>1.18</v>
      </c>
      <c r="O382" s="4392"/>
      <c r="P382" s="4392">
        <f t="shared" si="77"/>
        <v>2.36</v>
      </c>
      <c r="Q382" s="4392">
        <f t="shared" si="78"/>
        <v>44.76</v>
      </c>
      <c r="R382" s="4392">
        <f t="shared" si="79"/>
        <v>89.52</v>
      </c>
      <c r="S382" s="1657"/>
      <c r="T382" s="1657"/>
      <c r="U382" s="4397">
        <v>43101</v>
      </c>
      <c r="V382" s="4463"/>
      <c r="W382" s="4463"/>
      <c r="X382" s="4463"/>
      <c r="Y382" s="4463"/>
      <c r="Z382" s="4463"/>
      <c r="AA382" s="4463"/>
      <c r="AB382" s="4463"/>
    </row>
    <row r="383" spans="1:28" ht="15.75">
      <c r="A383" s="4392" t="s">
        <v>10823</v>
      </c>
      <c r="B383" s="4393" t="s">
        <v>10824</v>
      </c>
      <c r="C383" s="4394" t="s">
        <v>6780</v>
      </c>
      <c r="D383" s="4395">
        <v>168</v>
      </c>
      <c r="E383" s="4394"/>
      <c r="F383" s="4392" t="s">
        <v>10857</v>
      </c>
      <c r="G383" s="4396">
        <v>0</v>
      </c>
      <c r="H383" s="4392"/>
      <c r="I383" s="4392" t="s">
        <v>10772</v>
      </c>
      <c r="J383" s="4392">
        <v>3.06</v>
      </c>
      <c r="K383" s="4392"/>
      <c r="L383" s="4392"/>
      <c r="M383" s="4392" t="s">
        <v>153</v>
      </c>
      <c r="N383" s="4392">
        <f t="shared" si="76"/>
        <v>3.06</v>
      </c>
      <c r="O383" s="4392"/>
      <c r="P383" s="4392">
        <f t="shared" si="77"/>
        <v>6.12</v>
      </c>
      <c r="Q383" s="4392">
        <f t="shared" si="78"/>
        <v>47.82</v>
      </c>
      <c r="R383" s="4392">
        <f t="shared" si="79"/>
        <v>95.64</v>
      </c>
      <c r="S383" s="1657"/>
      <c r="T383" s="1657"/>
      <c r="U383" s="4397">
        <v>43132</v>
      </c>
      <c r="V383" s="4463"/>
      <c r="W383" s="4463"/>
      <c r="X383" s="4463"/>
      <c r="Y383" s="4463"/>
      <c r="Z383" s="4463"/>
      <c r="AA383" s="4463"/>
      <c r="AB383" s="4463"/>
    </row>
    <row r="384" spans="1:28" ht="15.75">
      <c r="A384" s="4392" t="s">
        <v>10823</v>
      </c>
      <c r="B384" s="4393" t="s">
        <v>10824</v>
      </c>
      <c r="C384" s="4394" t="s">
        <v>6780</v>
      </c>
      <c r="D384" s="4395">
        <v>183</v>
      </c>
      <c r="E384" s="4394"/>
      <c r="F384" s="4392" t="s">
        <v>10883</v>
      </c>
      <c r="G384" s="4396">
        <v>0</v>
      </c>
      <c r="H384" s="4392"/>
      <c r="I384" s="4392" t="s">
        <v>55</v>
      </c>
      <c r="J384" s="4392">
        <v>2.0299999999999998</v>
      </c>
      <c r="K384" s="4392"/>
      <c r="L384" s="4392"/>
      <c r="M384" s="4392" t="s">
        <v>19</v>
      </c>
      <c r="N384" s="4392">
        <f t="shared" si="76"/>
        <v>2.0299999999999998</v>
      </c>
      <c r="O384" s="4392"/>
      <c r="P384" s="4392">
        <f t="shared" si="77"/>
        <v>4.0599999999999996</v>
      </c>
      <c r="Q384" s="4392">
        <f t="shared" si="78"/>
        <v>49.85</v>
      </c>
      <c r="R384" s="4392">
        <f t="shared" si="79"/>
        <v>99.7</v>
      </c>
      <c r="S384" s="1657"/>
      <c r="T384" s="1657"/>
      <c r="U384" s="4397">
        <v>43344</v>
      </c>
      <c r="V384" s="4463"/>
      <c r="W384" s="4463"/>
      <c r="X384" s="4463"/>
      <c r="Y384" s="4463"/>
      <c r="Z384" s="4463"/>
      <c r="AA384" s="4463"/>
      <c r="AB384" s="4463"/>
    </row>
    <row r="385" spans="1:28" ht="15.75">
      <c r="A385" s="4392" t="s">
        <v>10823</v>
      </c>
      <c r="B385" s="4393" t="s">
        <v>10824</v>
      </c>
      <c r="C385" s="4394" t="s">
        <v>6780</v>
      </c>
      <c r="D385" s="4395">
        <v>187</v>
      </c>
      <c r="E385" s="4394"/>
      <c r="F385" s="4392" t="s">
        <v>10885</v>
      </c>
      <c r="G385" s="4396">
        <v>0.34</v>
      </c>
      <c r="H385" s="4392"/>
      <c r="I385" s="4392" t="s">
        <v>19</v>
      </c>
      <c r="J385" s="4392">
        <v>0.43</v>
      </c>
      <c r="K385" s="4392"/>
      <c r="L385" s="4392"/>
      <c r="M385" s="4392" t="s">
        <v>210</v>
      </c>
      <c r="N385" s="4392">
        <f t="shared" si="76"/>
        <v>8.9999999999999969E-2</v>
      </c>
      <c r="O385" s="4392"/>
      <c r="P385" s="4392">
        <f t="shared" si="77"/>
        <v>0.17999999999999994</v>
      </c>
      <c r="Q385" s="4392">
        <f t="shared" si="78"/>
        <v>49.940000000000005</v>
      </c>
      <c r="R385" s="4392">
        <f t="shared" si="79"/>
        <v>99.88000000000001</v>
      </c>
      <c r="S385" s="1657"/>
      <c r="T385" s="1657"/>
      <c r="U385" s="4397">
        <v>43344</v>
      </c>
      <c r="V385" s="4463"/>
      <c r="W385" s="4463"/>
      <c r="X385" s="4463"/>
      <c r="Y385" s="4463"/>
      <c r="Z385" s="4463"/>
      <c r="AA385" s="4463"/>
      <c r="AB385" s="4463"/>
    </row>
    <row r="386" spans="1:28" ht="15.75">
      <c r="A386" s="4392" t="s">
        <v>10823</v>
      </c>
      <c r="B386" s="4393" t="s">
        <v>10824</v>
      </c>
      <c r="C386" s="4394" t="s">
        <v>6780</v>
      </c>
      <c r="D386" s="4395">
        <v>206</v>
      </c>
      <c r="E386" s="4394"/>
      <c r="F386" s="4392" t="s">
        <v>10866</v>
      </c>
      <c r="G386" s="4396">
        <v>0</v>
      </c>
      <c r="H386" s="4392"/>
      <c r="I386" s="4392" t="s">
        <v>516</v>
      </c>
      <c r="J386" s="4392">
        <v>1.99</v>
      </c>
      <c r="K386" s="4392"/>
      <c r="L386" s="4392"/>
      <c r="M386" s="4392" t="s">
        <v>737</v>
      </c>
      <c r="N386" s="4392">
        <f t="shared" si="76"/>
        <v>1.99</v>
      </c>
      <c r="O386" s="4392"/>
      <c r="P386" s="4392">
        <f t="shared" si="77"/>
        <v>3.98</v>
      </c>
      <c r="Q386" s="4392">
        <f t="shared" si="78"/>
        <v>51.930000000000007</v>
      </c>
      <c r="R386" s="4392">
        <f t="shared" si="79"/>
        <v>103.86000000000001</v>
      </c>
      <c r="S386" s="1657"/>
      <c r="T386" s="1657"/>
      <c r="U386" s="4397">
        <v>43221</v>
      </c>
      <c r="V386" s="4463"/>
      <c r="W386" s="4463"/>
      <c r="X386" s="4463"/>
      <c r="Y386" s="4463"/>
      <c r="Z386" s="4463"/>
      <c r="AA386" s="4463"/>
      <c r="AB386" s="4463"/>
    </row>
    <row r="387" spans="1:28" ht="15.75">
      <c r="A387" s="4392" t="s">
        <v>10823</v>
      </c>
      <c r="B387" s="4393" t="s">
        <v>10824</v>
      </c>
      <c r="C387" s="4394" t="s">
        <v>6780</v>
      </c>
      <c r="D387" s="4395">
        <v>208</v>
      </c>
      <c r="E387" s="4394"/>
      <c r="F387" s="4392" t="s">
        <v>10882</v>
      </c>
      <c r="G387" s="4396">
        <v>0</v>
      </c>
      <c r="H387" s="4392"/>
      <c r="I387" s="4392" t="s">
        <v>10769</v>
      </c>
      <c r="J387" s="4392">
        <v>0.94</v>
      </c>
      <c r="K387" s="4392"/>
      <c r="L387" s="4392"/>
      <c r="M387" s="4392" t="s">
        <v>151</v>
      </c>
      <c r="N387" s="4392">
        <f t="shared" si="76"/>
        <v>0.94</v>
      </c>
      <c r="O387" s="4392"/>
      <c r="P387" s="4392">
        <f t="shared" si="77"/>
        <v>1.88</v>
      </c>
      <c r="Q387" s="4392">
        <f t="shared" si="78"/>
        <v>52.870000000000005</v>
      </c>
      <c r="R387" s="4392">
        <f t="shared" si="79"/>
        <v>105.74000000000001</v>
      </c>
      <c r="S387" s="1657"/>
      <c r="T387" s="1657"/>
      <c r="U387" s="4397">
        <v>43344</v>
      </c>
      <c r="V387" s="4463"/>
      <c r="W387" s="4463"/>
      <c r="X387" s="4463"/>
      <c r="Y387" s="4463"/>
      <c r="Z387" s="4463"/>
      <c r="AA387" s="4463"/>
      <c r="AB387" s="4463"/>
    </row>
    <row r="388" spans="1:28" ht="15.75">
      <c r="A388" s="4392" t="s">
        <v>10823</v>
      </c>
      <c r="B388" s="4393" t="s">
        <v>10824</v>
      </c>
      <c r="C388" s="4394" t="s">
        <v>6780</v>
      </c>
      <c r="D388" s="4395">
        <v>215</v>
      </c>
      <c r="E388" s="4394"/>
      <c r="F388" s="4392" t="s">
        <v>10886</v>
      </c>
      <c r="G388" s="4396">
        <v>0</v>
      </c>
      <c r="H388" s="4392"/>
      <c r="I388" s="4392" t="s">
        <v>10778</v>
      </c>
      <c r="J388" s="4392">
        <v>0.4</v>
      </c>
      <c r="K388" s="4392"/>
      <c r="L388" s="4392"/>
      <c r="M388" s="4392" t="s">
        <v>10769</v>
      </c>
      <c r="N388" s="4392">
        <f t="shared" si="76"/>
        <v>0.4</v>
      </c>
      <c r="O388" s="4392"/>
      <c r="P388" s="4392">
        <f t="shared" si="77"/>
        <v>0.8</v>
      </c>
      <c r="Q388" s="4392">
        <f t="shared" si="78"/>
        <v>53.27</v>
      </c>
      <c r="R388" s="4392">
        <f t="shared" si="79"/>
        <v>106.54</v>
      </c>
      <c r="S388" s="1657"/>
      <c r="T388" s="1657"/>
      <c r="U388" s="4397">
        <v>43344</v>
      </c>
      <c r="V388" s="4463"/>
      <c r="W388" s="4463"/>
      <c r="X388" s="4463"/>
      <c r="Y388" s="4463"/>
      <c r="Z388" s="4463"/>
      <c r="AA388" s="4463"/>
      <c r="AB388" s="4463"/>
    </row>
    <row r="389" spans="1:28" ht="15.75">
      <c r="A389" s="4392" t="s">
        <v>10823</v>
      </c>
      <c r="B389" s="4393" t="s">
        <v>10824</v>
      </c>
      <c r="C389" s="4394" t="s">
        <v>6780</v>
      </c>
      <c r="D389" s="4395">
        <v>216</v>
      </c>
      <c r="E389" s="4394"/>
      <c r="F389" s="4392" t="s">
        <v>10854</v>
      </c>
      <c r="G389" s="4396">
        <v>0</v>
      </c>
      <c r="H389" s="4392"/>
      <c r="I389" s="4392" t="s">
        <v>10772</v>
      </c>
      <c r="J389" s="4392">
        <v>0.78</v>
      </c>
      <c r="K389" s="4392"/>
      <c r="L389" s="4392"/>
      <c r="M389" s="4392" t="s">
        <v>412</v>
      </c>
      <c r="N389" s="4392">
        <f t="shared" si="76"/>
        <v>0.78</v>
      </c>
      <c r="O389" s="4392"/>
      <c r="P389" s="4392">
        <f t="shared" si="77"/>
        <v>1.56</v>
      </c>
      <c r="Q389" s="4392">
        <f t="shared" si="78"/>
        <v>54.050000000000004</v>
      </c>
      <c r="R389" s="4392">
        <f t="shared" si="79"/>
        <v>108.10000000000001</v>
      </c>
      <c r="S389" s="1657"/>
      <c r="T389" s="1657"/>
      <c r="U389" s="4397">
        <v>43132</v>
      </c>
      <c r="V389" s="4463"/>
      <c r="W389" s="4463"/>
      <c r="X389" s="4463"/>
      <c r="Y389" s="4463"/>
      <c r="Z389" s="4463"/>
      <c r="AA389" s="4463"/>
      <c r="AB389" s="4463"/>
    </row>
    <row r="390" spans="1:28" ht="15.75">
      <c r="A390" s="4392" t="s">
        <v>10823</v>
      </c>
      <c r="B390" s="4393" t="s">
        <v>10824</v>
      </c>
      <c r="C390" s="4394" t="s">
        <v>6780</v>
      </c>
      <c r="D390" s="4395">
        <v>221</v>
      </c>
      <c r="E390" s="4394"/>
      <c r="F390" s="4392" t="s">
        <v>10855</v>
      </c>
      <c r="G390" s="4396">
        <v>0</v>
      </c>
      <c r="H390" s="4392"/>
      <c r="I390" s="4392" t="s">
        <v>721</v>
      </c>
      <c r="J390" s="4392">
        <v>1.54</v>
      </c>
      <c r="K390" s="4392"/>
      <c r="L390" s="4392"/>
      <c r="M390" s="4392" t="s">
        <v>153</v>
      </c>
      <c r="N390" s="4392">
        <f t="shared" si="76"/>
        <v>1.54</v>
      </c>
      <c r="O390" s="4392"/>
      <c r="P390" s="4392">
        <f t="shared" si="77"/>
        <v>3.08</v>
      </c>
      <c r="Q390" s="4392">
        <f t="shared" si="78"/>
        <v>55.59</v>
      </c>
      <c r="R390" s="4392">
        <f t="shared" si="79"/>
        <v>111.18</v>
      </c>
      <c r="S390" s="1657"/>
      <c r="T390" s="1657"/>
      <c r="U390" s="4397">
        <v>43132</v>
      </c>
      <c r="V390" s="4463"/>
      <c r="W390" s="4463"/>
      <c r="X390" s="4463"/>
      <c r="Y390" s="4463"/>
      <c r="Z390" s="4463"/>
      <c r="AA390" s="4463"/>
      <c r="AB390" s="4463"/>
    </row>
    <row r="391" spans="1:28" ht="15.75">
      <c r="A391" s="4392" t="s">
        <v>10823</v>
      </c>
      <c r="B391" s="4393" t="s">
        <v>10824</v>
      </c>
      <c r="C391" s="4394" t="s">
        <v>6780</v>
      </c>
      <c r="D391" s="4395">
        <v>236</v>
      </c>
      <c r="E391" s="4394"/>
      <c r="F391" s="4392" t="s">
        <v>10791</v>
      </c>
      <c r="G391" s="4396">
        <v>0</v>
      </c>
      <c r="H391" s="4392"/>
      <c r="I391" s="4392" t="s">
        <v>412</v>
      </c>
      <c r="J391" s="4392">
        <v>3.31</v>
      </c>
      <c r="K391" s="4392"/>
      <c r="L391" s="4392"/>
      <c r="M391" s="4392" t="s">
        <v>10772</v>
      </c>
      <c r="N391" s="4392">
        <f t="shared" si="76"/>
        <v>3.31</v>
      </c>
      <c r="O391" s="4392"/>
      <c r="P391" s="4392">
        <f t="shared" si="77"/>
        <v>6.62</v>
      </c>
      <c r="Q391" s="4392">
        <f t="shared" si="78"/>
        <v>58.900000000000006</v>
      </c>
      <c r="R391" s="4392">
        <f t="shared" si="79"/>
        <v>117.80000000000001</v>
      </c>
      <c r="S391" s="1657"/>
      <c r="T391" s="1657"/>
      <c r="U391" s="4397">
        <v>43070</v>
      </c>
      <c r="V391" s="4463"/>
      <c r="W391" s="4463"/>
      <c r="X391" s="4463"/>
      <c r="Y391" s="4463"/>
      <c r="Z391" s="4463"/>
      <c r="AA391" s="4463"/>
      <c r="AB391" s="4463"/>
    </row>
    <row r="392" spans="1:28" ht="15.75">
      <c r="A392" s="4392" t="s">
        <v>10823</v>
      </c>
      <c r="B392" s="4393" t="s">
        <v>10824</v>
      </c>
      <c r="C392" s="4394" t="s">
        <v>6780</v>
      </c>
      <c r="D392" s="4395">
        <v>242</v>
      </c>
      <c r="E392" s="4394"/>
      <c r="F392" s="3191" t="s">
        <v>10873</v>
      </c>
      <c r="G392" s="4396">
        <v>0</v>
      </c>
      <c r="H392" s="4392"/>
      <c r="I392" s="4392" t="s">
        <v>153</v>
      </c>
      <c r="J392" s="4392">
        <v>2.98</v>
      </c>
      <c r="K392" s="4392"/>
      <c r="L392" s="4392"/>
      <c r="M392" s="4392" t="s">
        <v>10768</v>
      </c>
      <c r="N392" s="4392">
        <f t="shared" si="76"/>
        <v>2.98</v>
      </c>
      <c r="O392" s="4392"/>
      <c r="P392" s="4392">
        <f t="shared" si="77"/>
        <v>5.96</v>
      </c>
      <c r="Q392" s="4392">
        <f t="shared" si="78"/>
        <v>61.88</v>
      </c>
      <c r="R392" s="4392">
        <f t="shared" si="79"/>
        <v>123.76</v>
      </c>
      <c r="S392" s="1657"/>
      <c r="T392" s="1657"/>
      <c r="U392" s="4397">
        <v>43282</v>
      </c>
      <c r="V392" s="4463"/>
      <c r="W392" s="4463"/>
      <c r="X392" s="4463"/>
      <c r="Y392" s="4463"/>
      <c r="Z392" s="4463"/>
      <c r="AA392" s="4463"/>
      <c r="AB392" s="4463"/>
    </row>
    <row r="393" spans="1:28" ht="15.75">
      <c r="A393" s="4392" t="s">
        <v>10823</v>
      </c>
      <c r="B393" s="4393" t="s">
        <v>10824</v>
      </c>
      <c r="C393" s="4394" t="s">
        <v>6780</v>
      </c>
      <c r="D393" s="4395">
        <v>262</v>
      </c>
      <c r="E393" s="4394"/>
      <c r="F393" s="4392" t="s">
        <v>10867</v>
      </c>
      <c r="G393" s="4396">
        <v>0</v>
      </c>
      <c r="H393" s="4392"/>
      <c r="I393" s="4392" t="s">
        <v>737</v>
      </c>
      <c r="J393" s="4392">
        <v>0.37</v>
      </c>
      <c r="K393" s="4392"/>
      <c r="L393" s="4392"/>
      <c r="M393" s="4392" t="s">
        <v>738</v>
      </c>
      <c r="N393" s="4392">
        <f t="shared" si="76"/>
        <v>0.37</v>
      </c>
      <c r="O393" s="4392"/>
      <c r="P393" s="4392">
        <f t="shared" si="77"/>
        <v>0.74</v>
      </c>
      <c r="Q393" s="4392">
        <f t="shared" si="78"/>
        <v>62.25</v>
      </c>
      <c r="R393" s="4392">
        <f t="shared" si="79"/>
        <v>124.5</v>
      </c>
      <c r="S393" s="1657"/>
      <c r="T393" s="1657"/>
      <c r="U393" s="4397">
        <v>43221</v>
      </c>
      <c r="V393" s="4463"/>
      <c r="W393" s="4463"/>
      <c r="X393" s="4463"/>
      <c r="Y393" s="4463"/>
      <c r="Z393" s="4463"/>
      <c r="AA393" s="4463"/>
      <c r="AB393" s="4463"/>
    </row>
    <row r="394" spans="1:28" ht="15.75">
      <c r="A394" s="4392" t="s">
        <v>10823</v>
      </c>
      <c r="B394" s="4393" t="s">
        <v>10824</v>
      </c>
      <c r="C394" s="4394" t="s">
        <v>6780</v>
      </c>
      <c r="D394" s="4395">
        <v>287</v>
      </c>
      <c r="E394" s="4394"/>
      <c r="F394" s="4392" t="s">
        <v>10784</v>
      </c>
      <c r="G394" s="4396">
        <v>0</v>
      </c>
      <c r="H394" s="4392"/>
      <c r="I394" s="4392" t="s">
        <v>10794</v>
      </c>
      <c r="J394" s="4396">
        <v>1.28</v>
      </c>
      <c r="K394" s="4392"/>
      <c r="L394" s="4392"/>
      <c r="M394" s="4392" t="s">
        <v>151</v>
      </c>
      <c r="N394" s="4392">
        <f t="shared" si="76"/>
        <v>1.28</v>
      </c>
      <c r="O394" s="4392"/>
      <c r="P394" s="4392">
        <f t="shared" si="77"/>
        <v>2.56</v>
      </c>
      <c r="Q394" s="4392">
        <f t="shared" si="78"/>
        <v>63.53</v>
      </c>
      <c r="R394" s="4392">
        <f t="shared" si="79"/>
        <v>127.06</v>
      </c>
      <c r="S394" s="1657"/>
      <c r="T394" s="1657"/>
      <c r="U394" s="4397">
        <v>43040</v>
      </c>
      <c r="V394" s="4463"/>
      <c r="W394" s="4463"/>
      <c r="X394" s="4463"/>
      <c r="Y394" s="4463"/>
      <c r="Z394" s="4463"/>
      <c r="AA394" s="4463"/>
      <c r="AB394" s="4463"/>
    </row>
    <row r="395" spans="1:28" ht="15.75">
      <c r="A395" s="4392" t="s">
        <v>10823</v>
      </c>
      <c r="B395" s="4393" t="s">
        <v>10824</v>
      </c>
      <c r="C395" s="4394" t="s">
        <v>6780</v>
      </c>
      <c r="D395" s="4395">
        <v>546</v>
      </c>
      <c r="E395" s="4394"/>
      <c r="F395" s="4392" t="s">
        <v>715</v>
      </c>
      <c r="G395" s="4396">
        <v>0</v>
      </c>
      <c r="H395" s="4392"/>
      <c r="I395" s="4392" t="s">
        <v>153</v>
      </c>
      <c r="J395" s="4392">
        <v>1.04</v>
      </c>
      <c r="K395" s="4392"/>
      <c r="L395" s="4392"/>
      <c r="M395" s="4392" t="s">
        <v>19</v>
      </c>
      <c r="N395" s="4392">
        <f t="shared" si="76"/>
        <v>1.04</v>
      </c>
      <c r="O395" s="4392"/>
      <c r="P395" s="4392">
        <f t="shared" si="77"/>
        <v>2.08</v>
      </c>
      <c r="Q395" s="4392">
        <f t="shared" si="78"/>
        <v>64.570000000000007</v>
      </c>
      <c r="R395" s="4392">
        <f t="shared" si="79"/>
        <v>129.14000000000001</v>
      </c>
      <c r="S395" s="1657"/>
      <c r="T395" s="1657"/>
      <c r="U395" s="4397">
        <v>43282</v>
      </c>
      <c r="V395" s="4463"/>
      <c r="W395" s="4463"/>
      <c r="X395" s="4463"/>
      <c r="Y395" s="4463"/>
      <c r="Z395" s="4463"/>
      <c r="AA395" s="4463"/>
      <c r="AB395" s="4463"/>
    </row>
    <row r="396" spans="1:28" ht="15.75">
      <c r="A396" s="4392" t="s">
        <v>10823</v>
      </c>
      <c r="B396" s="4393" t="s">
        <v>10824</v>
      </c>
      <c r="C396" s="4394" t="s">
        <v>6780</v>
      </c>
      <c r="D396" s="4395">
        <v>575</v>
      </c>
      <c r="E396" s="4394"/>
      <c r="F396" s="4392" t="s">
        <v>10875</v>
      </c>
      <c r="G396" s="4396">
        <v>0</v>
      </c>
      <c r="H396" s="4392"/>
      <c r="I396" s="4392" t="s">
        <v>10769</v>
      </c>
      <c r="J396" s="4392">
        <v>0.21</v>
      </c>
      <c r="K396" s="4392"/>
      <c r="L396" s="4392"/>
      <c r="M396" s="4392" t="s">
        <v>10876</v>
      </c>
      <c r="N396" s="4392">
        <f t="shared" si="76"/>
        <v>0.21</v>
      </c>
      <c r="O396" s="4392"/>
      <c r="P396" s="4392">
        <f t="shared" si="77"/>
        <v>0.42</v>
      </c>
      <c r="Q396" s="4392">
        <f t="shared" si="78"/>
        <v>64.78</v>
      </c>
      <c r="R396" s="4392">
        <f t="shared" si="79"/>
        <v>129.56</v>
      </c>
      <c r="S396" s="1657"/>
      <c r="T396" s="1657"/>
      <c r="U396" s="4397">
        <v>43313</v>
      </c>
      <c r="V396" s="4463"/>
      <c r="W396" s="4463"/>
      <c r="X396" s="4463"/>
      <c r="Y396" s="4463"/>
      <c r="Z396" s="4463"/>
      <c r="AA396" s="4463"/>
      <c r="AB396" s="4463"/>
    </row>
    <row r="397" spans="1:28" ht="15.75">
      <c r="A397" s="4392" t="s">
        <v>10823</v>
      </c>
      <c r="B397" s="4393" t="s">
        <v>10824</v>
      </c>
      <c r="C397" s="4394" t="s">
        <v>6780</v>
      </c>
      <c r="D397" s="4395">
        <v>614</v>
      </c>
      <c r="E397" s="4394"/>
      <c r="F397" s="4392" t="s">
        <v>10788</v>
      </c>
      <c r="G397" s="4396">
        <v>0</v>
      </c>
      <c r="H397" s="4392"/>
      <c r="I397" s="4392" t="s">
        <v>170</v>
      </c>
      <c r="J397" s="4392">
        <v>0.89</v>
      </c>
      <c r="K397" s="4392"/>
      <c r="L397" s="4392"/>
      <c r="M397" s="4392" t="s">
        <v>726</v>
      </c>
      <c r="N397" s="4392">
        <f t="shared" si="76"/>
        <v>0.89</v>
      </c>
      <c r="O397" s="4392"/>
      <c r="P397" s="4392">
        <f t="shared" si="77"/>
        <v>1.78</v>
      </c>
      <c r="Q397" s="4392">
        <f t="shared" si="78"/>
        <v>65.67</v>
      </c>
      <c r="R397" s="4392">
        <f t="shared" si="79"/>
        <v>131.34</v>
      </c>
      <c r="S397" s="1657"/>
      <c r="T397" s="1657"/>
      <c r="U397" s="4397">
        <v>43070</v>
      </c>
      <c r="V397" s="4463"/>
      <c r="W397" s="4463"/>
      <c r="X397" s="4463"/>
      <c r="Y397" s="4463"/>
      <c r="Z397" s="4463"/>
      <c r="AA397" s="4463"/>
      <c r="AB397" s="4463"/>
    </row>
    <row r="398" spans="1:28" ht="15.75">
      <c r="A398" s="4392" t="s">
        <v>10823</v>
      </c>
      <c r="B398" s="4393" t="s">
        <v>10824</v>
      </c>
      <c r="C398" s="4394" t="s">
        <v>6780</v>
      </c>
      <c r="D398" s="4395">
        <v>746</v>
      </c>
      <c r="E398" s="4394"/>
      <c r="F398" s="4392" t="s">
        <v>10780</v>
      </c>
      <c r="G398" s="4396">
        <v>0</v>
      </c>
      <c r="H398" s="4392"/>
      <c r="I398" s="4392" t="s">
        <v>212</v>
      </c>
      <c r="J398" s="4396">
        <v>0.15</v>
      </c>
      <c r="K398" s="4392"/>
      <c r="L398" s="4392"/>
      <c r="M398" s="4392" t="s">
        <v>19</v>
      </c>
      <c r="N398" s="4392">
        <f t="shared" si="76"/>
        <v>0.15</v>
      </c>
      <c r="O398" s="4392"/>
      <c r="P398" s="4392">
        <f t="shared" si="77"/>
        <v>0.3</v>
      </c>
      <c r="Q398" s="4392">
        <f t="shared" si="78"/>
        <v>65.820000000000007</v>
      </c>
      <c r="R398" s="4392">
        <f t="shared" si="79"/>
        <v>131.64000000000001</v>
      </c>
      <c r="S398" s="1657"/>
      <c r="T398" s="1657"/>
      <c r="U398" s="4397">
        <v>43009</v>
      </c>
      <c r="V398" s="4463"/>
      <c r="W398" s="4463"/>
      <c r="X398" s="4463"/>
      <c r="Y398" s="4463"/>
      <c r="Z398" s="4463"/>
      <c r="AA398" s="4463"/>
      <c r="AB398" s="4463"/>
    </row>
    <row r="399" spans="1:28" ht="15.75">
      <c r="A399" s="4392" t="s">
        <v>10823</v>
      </c>
      <c r="B399" s="4393" t="s">
        <v>10824</v>
      </c>
      <c r="C399" s="4394" t="s">
        <v>6780</v>
      </c>
      <c r="D399" s="4395">
        <v>748</v>
      </c>
      <c r="E399" s="4394"/>
      <c r="F399" s="4392" t="s">
        <v>10781</v>
      </c>
      <c r="G399" s="4396">
        <v>0</v>
      </c>
      <c r="H399" s="4392"/>
      <c r="I399" s="4392" t="s">
        <v>10848</v>
      </c>
      <c r="J399" s="4396">
        <v>0.1</v>
      </c>
      <c r="K399" s="4392"/>
      <c r="L399" s="4392"/>
      <c r="M399" s="4392" t="s">
        <v>10851</v>
      </c>
      <c r="N399" s="4392">
        <f t="shared" si="76"/>
        <v>0.1</v>
      </c>
      <c r="O399" s="4392"/>
      <c r="P399" s="4392">
        <f t="shared" si="77"/>
        <v>0.2</v>
      </c>
      <c r="Q399" s="4392">
        <f t="shared" si="78"/>
        <v>65.92</v>
      </c>
      <c r="R399" s="4392">
        <f t="shared" si="79"/>
        <v>131.84</v>
      </c>
      <c r="S399" s="1657"/>
      <c r="T399" s="1657"/>
      <c r="U399" s="4397">
        <v>43009</v>
      </c>
      <c r="V399" s="4463"/>
      <c r="W399" s="4463"/>
      <c r="X399" s="4463"/>
      <c r="Y399" s="4463"/>
      <c r="Z399" s="4463"/>
      <c r="AA399" s="4463"/>
      <c r="AB399" s="4463"/>
    </row>
    <row r="400" spans="1:28" ht="15.75">
      <c r="A400" s="4392" t="s">
        <v>10816</v>
      </c>
      <c r="B400" s="4393" t="s">
        <v>10824</v>
      </c>
      <c r="C400" s="4394" t="s">
        <v>6780</v>
      </c>
      <c r="D400" s="4395">
        <v>184</v>
      </c>
      <c r="E400" s="4394" t="s">
        <v>15634</v>
      </c>
      <c r="F400" s="4392" t="s">
        <v>10871</v>
      </c>
      <c r="G400" s="4396">
        <v>0</v>
      </c>
      <c r="H400" s="4392"/>
      <c r="I400" s="4392" t="s">
        <v>134</v>
      </c>
      <c r="J400" s="4392">
        <v>3.55</v>
      </c>
      <c r="K400" s="4392"/>
      <c r="L400" s="4392"/>
      <c r="M400" s="4392" t="s">
        <v>10768</v>
      </c>
      <c r="N400" s="4392">
        <f t="shared" si="76"/>
        <v>3.55</v>
      </c>
      <c r="O400" s="4392"/>
      <c r="P400" s="4392">
        <f t="shared" si="77"/>
        <v>7.1</v>
      </c>
      <c r="Q400" s="4392">
        <f t="shared" si="78"/>
        <v>69.47</v>
      </c>
      <c r="R400" s="4392">
        <f t="shared" si="79"/>
        <v>138.94</v>
      </c>
      <c r="S400" s="1657"/>
      <c r="T400" s="1657"/>
      <c r="U400" s="4397">
        <v>43282</v>
      </c>
      <c r="V400" s="4463"/>
      <c r="W400" s="4463"/>
      <c r="X400" s="4463"/>
      <c r="Y400" s="4463"/>
      <c r="Z400" s="4463"/>
      <c r="AA400" s="4463"/>
      <c r="AB400" s="4463"/>
    </row>
    <row r="401" spans="1:28" ht="15.75">
      <c r="A401" s="4392" t="s">
        <v>10816</v>
      </c>
      <c r="B401" s="4393" t="s">
        <v>10824</v>
      </c>
      <c r="C401" s="4394" t="s">
        <v>6780</v>
      </c>
      <c r="D401" s="4395">
        <v>184</v>
      </c>
      <c r="E401" s="4394" t="s">
        <v>15636</v>
      </c>
      <c r="F401" s="4392" t="s">
        <v>10872</v>
      </c>
      <c r="G401" s="4396">
        <v>3.55</v>
      </c>
      <c r="H401" s="4392"/>
      <c r="I401" s="4392" t="s">
        <v>10768</v>
      </c>
      <c r="J401" s="4392">
        <v>5.62</v>
      </c>
      <c r="K401" s="4392"/>
      <c r="L401" s="4392"/>
      <c r="M401" s="4392" t="s">
        <v>516</v>
      </c>
      <c r="N401" s="4392">
        <f t="shared" si="76"/>
        <v>2.0700000000000003</v>
      </c>
      <c r="O401" s="4392"/>
      <c r="P401" s="4392">
        <f t="shared" si="77"/>
        <v>4.1400000000000006</v>
      </c>
      <c r="Q401" s="4392">
        <f t="shared" si="78"/>
        <v>71.539999999999992</v>
      </c>
      <c r="R401" s="4392">
        <f t="shared" si="79"/>
        <v>143.07999999999998</v>
      </c>
      <c r="S401" s="1657"/>
      <c r="T401" s="1657"/>
      <c r="U401" s="4397">
        <v>43282</v>
      </c>
      <c r="V401" s="4463"/>
      <c r="W401" s="4463"/>
      <c r="X401" s="4463"/>
      <c r="Y401" s="4463"/>
      <c r="Z401" s="4463"/>
      <c r="AA401" s="4463"/>
      <c r="AB401" s="4463"/>
    </row>
    <row r="402" spans="1:28" ht="15.75">
      <c r="A402" s="4392" t="s">
        <v>10823</v>
      </c>
      <c r="B402" s="4393" t="s">
        <v>10824</v>
      </c>
      <c r="C402" s="4394" t="s">
        <v>6780</v>
      </c>
      <c r="D402" s="4395">
        <v>207</v>
      </c>
      <c r="E402" s="4394" t="s">
        <v>15634</v>
      </c>
      <c r="F402" s="4392" t="s">
        <v>10861</v>
      </c>
      <c r="G402" s="4396">
        <v>0</v>
      </c>
      <c r="H402" s="4392"/>
      <c r="I402" s="4392" t="s">
        <v>10848</v>
      </c>
      <c r="J402" s="4392">
        <v>1.63</v>
      </c>
      <c r="K402" s="4392"/>
      <c r="L402" s="4392"/>
      <c r="M402" s="4392" t="s">
        <v>401</v>
      </c>
      <c r="N402" s="4392">
        <f t="shared" si="76"/>
        <v>1.63</v>
      </c>
      <c r="O402" s="4392"/>
      <c r="P402" s="4392">
        <f t="shared" si="77"/>
        <v>3.26</v>
      </c>
      <c r="Q402" s="4392">
        <f t="shared" si="78"/>
        <v>73.169999999999987</v>
      </c>
      <c r="R402" s="4392">
        <f t="shared" si="79"/>
        <v>146.33999999999997</v>
      </c>
      <c r="S402" s="1657"/>
      <c r="T402" s="1657"/>
      <c r="U402" s="4397">
        <v>43160</v>
      </c>
      <c r="V402" s="4463"/>
      <c r="W402" s="4463"/>
      <c r="X402" s="4463"/>
      <c r="Y402" s="4463"/>
      <c r="Z402" s="4463"/>
      <c r="AA402" s="4463"/>
      <c r="AB402" s="4463"/>
    </row>
    <row r="403" spans="1:28" ht="15.75">
      <c r="A403" s="4392" t="s">
        <v>10823</v>
      </c>
      <c r="B403" s="4393" t="s">
        <v>10824</v>
      </c>
      <c r="C403" s="4394" t="s">
        <v>6780</v>
      </c>
      <c r="D403" s="4395">
        <v>207</v>
      </c>
      <c r="E403" s="4394" t="s">
        <v>15636</v>
      </c>
      <c r="F403" s="4392" t="s">
        <v>10862</v>
      </c>
      <c r="G403" s="4396">
        <v>1.66</v>
      </c>
      <c r="H403" s="4392"/>
      <c r="I403" s="4392" t="s">
        <v>401</v>
      </c>
      <c r="J403" s="4392">
        <v>2.21</v>
      </c>
      <c r="K403" s="4392"/>
      <c r="L403" s="4392"/>
      <c r="M403" s="4392" t="s">
        <v>734</v>
      </c>
      <c r="N403" s="4392">
        <f t="shared" si="76"/>
        <v>0.55000000000000004</v>
      </c>
      <c r="O403" s="4392"/>
      <c r="P403" s="4396">
        <f t="shared" si="77"/>
        <v>1.1000000000000001</v>
      </c>
      <c r="Q403" s="4392">
        <f t="shared" si="78"/>
        <v>73.719999999999985</v>
      </c>
      <c r="R403" s="4392">
        <f t="shared" si="79"/>
        <v>147.43999999999997</v>
      </c>
      <c r="S403" s="1657"/>
      <c r="T403" s="1657"/>
      <c r="U403" s="4397">
        <v>43191</v>
      </c>
      <c r="V403" s="4463"/>
      <c r="W403" s="4463"/>
      <c r="X403" s="4463"/>
      <c r="Y403" s="4463"/>
      <c r="Z403" s="4463"/>
      <c r="AA403" s="4463"/>
      <c r="AB403" s="4463"/>
    </row>
    <row r="404" spans="1:28" ht="15.75">
      <c r="A404" s="4392" t="s">
        <v>10816</v>
      </c>
      <c r="B404" s="4393" t="s">
        <v>10824</v>
      </c>
      <c r="C404" s="4394" t="s">
        <v>6780</v>
      </c>
      <c r="D404" s="4395">
        <v>30</v>
      </c>
      <c r="E404" s="4394" t="s">
        <v>15634</v>
      </c>
      <c r="F404" s="4392" t="s">
        <v>8354</v>
      </c>
      <c r="G404" s="4396">
        <v>0</v>
      </c>
      <c r="H404" s="4392"/>
      <c r="I404" s="4392" t="s">
        <v>10848</v>
      </c>
      <c r="J404" s="4392">
        <v>4.8899999999999997</v>
      </c>
      <c r="K404" s="4392"/>
      <c r="L404" s="4392"/>
      <c r="M404" s="4392" t="s">
        <v>10768</v>
      </c>
      <c r="N404" s="4392">
        <f t="shared" si="76"/>
        <v>4.8899999999999997</v>
      </c>
      <c r="O404" s="4392"/>
      <c r="P404" s="4392">
        <f t="shared" si="77"/>
        <v>9.7799999999999994</v>
      </c>
      <c r="Q404" s="4392">
        <f t="shared" si="78"/>
        <v>78.609999999999985</v>
      </c>
      <c r="R404" s="4392">
        <f t="shared" si="79"/>
        <v>157.21999999999997</v>
      </c>
      <c r="S404" s="1657"/>
      <c r="T404" s="1657"/>
      <c r="U404" s="4397">
        <v>43191</v>
      </c>
      <c r="V404" s="4463"/>
      <c r="W404" s="4463"/>
      <c r="X404" s="4463"/>
      <c r="Y404" s="4463"/>
      <c r="Z404" s="4463"/>
      <c r="AA404" s="4463"/>
      <c r="AB404" s="4463"/>
    </row>
    <row r="405" spans="1:28" ht="15.75">
      <c r="A405" s="4392" t="s">
        <v>10823</v>
      </c>
      <c r="B405" s="4393" t="s">
        <v>10824</v>
      </c>
      <c r="C405" s="4394" t="s">
        <v>6780</v>
      </c>
      <c r="D405" s="4395">
        <v>30</v>
      </c>
      <c r="E405" s="4394" t="s">
        <v>15636</v>
      </c>
      <c r="F405" s="4392" t="s">
        <v>10865</v>
      </c>
      <c r="G405" s="4396">
        <v>5.03</v>
      </c>
      <c r="H405" s="4392"/>
      <c r="I405" s="4392" t="s">
        <v>10778</v>
      </c>
      <c r="J405" s="4392">
        <v>5.51</v>
      </c>
      <c r="K405" s="4392"/>
      <c r="L405" s="4392"/>
      <c r="M405" s="4392" t="s">
        <v>10769</v>
      </c>
      <c r="N405" s="4392">
        <f t="shared" si="76"/>
        <v>0.47999999999999954</v>
      </c>
      <c r="O405" s="4392"/>
      <c r="P405" s="4392">
        <f t="shared" si="77"/>
        <v>0.95999999999999908</v>
      </c>
      <c r="Q405" s="4392">
        <f t="shared" si="78"/>
        <v>79.089999999999989</v>
      </c>
      <c r="R405" s="4392">
        <f t="shared" si="79"/>
        <v>158.17999999999998</v>
      </c>
      <c r="S405" s="1657"/>
      <c r="T405" s="1657"/>
      <c r="U405" s="4397">
        <v>43221</v>
      </c>
      <c r="V405" s="4463"/>
      <c r="W405" s="4463"/>
      <c r="X405" s="4463"/>
      <c r="Y405" s="4463"/>
      <c r="Z405" s="4463"/>
      <c r="AA405" s="4463"/>
      <c r="AB405" s="4463"/>
    </row>
    <row r="406" spans="1:28" ht="15.75">
      <c r="A406" s="4392" t="s">
        <v>10823</v>
      </c>
      <c r="B406" s="4393" t="s">
        <v>10824</v>
      </c>
      <c r="C406" s="4394" t="s">
        <v>6780</v>
      </c>
      <c r="D406" s="4395">
        <v>51</v>
      </c>
      <c r="E406" s="4394" t="s">
        <v>15634</v>
      </c>
      <c r="F406" s="4392" t="s">
        <v>10880</v>
      </c>
      <c r="G406" s="4396">
        <v>0</v>
      </c>
      <c r="H406" s="4392"/>
      <c r="I406" s="4392" t="s">
        <v>10772</v>
      </c>
      <c r="J406" s="4392">
        <v>0.45</v>
      </c>
      <c r="K406" s="4392"/>
      <c r="L406" s="4392"/>
      <c r="M406" s="4392" t="s">
        <v>10768</v>
      </c>
      <c r="N406" s="4392">
        <f t="shared" si="76"/>
        <v>0.45</v>
      </c>
      <c r="O406" s="4392"/>
      <c r="P406" s="4392">
        <f t="shared" si="77"/>
        <v>0.9</v>
      </c>
      <c r="Q406" s="4392">
        <f t="shared" si="78"/>
        <v>79.539999999999992</v>
      </c>
      <c r="R406" s="4392">
        <f t="shared" si="79"/>
        <v>159.07999999999998</v>
      </c>
      <c r="S406" s="1657"/>
      <c r="T406" s="1657"/>
      <c r="U406" s="4397">
        <v>43344</v>
      </c>
      <c r="V406" s="4463"/>
      <c r="W406" s="4463"/>
      <c r="X406" s="4463"/>
      <c r="Y406" s="4463"/>
      <c r="Z406" s="4463"/>
      <c r="AA406" s="4463"/>
      <c r="AB406" s="4463"/>
    </row>
    <row r="407" spans="1:28" ht="15.75">
      <c r="A407" s="4392" t="s">
        <v>10816</v>
      </c>
      <c r="B407" s="4393" t="s">
        <v>10824</v>
      </c>
      <c r="C407" s="4394" t="s">
        <v>6780</v>
      </c>
      <c r="D407" s="4395">
        <v>51</v>
      </c>
      <c r="E407" s="4394" t="s">
        <v>15636</v>
      </c>
      <c r="F407" s="4392" t="s">
        <v>10881</v>
      </c>
      <c r="G407" s="4396">
        <v>0.45</v>
      </c>
      <c r="H407" s="4392"/>
      <c r="I407" s="4392" t="s">
        <v>10768</v>
      </c>
      <c r="J407" s="4392">
        <v>3.05</v>
      </c>
      <c r="K407" s="4392"/>
      <c r="L407" s="4392"/>
      <c r="M407" s="4392" t="s">
        <v>208</v>
      </c>
      <c r="N407" s="4392">
        <f t="shared" si="76"/>
        <v>2.5999999999999996</v>
      </c>
      <c r="O407" s="4392"/>
      <c r="P407" s="4392">
        <f t="shared" si="77"/>
        <v>5.1999999999999993</v>
      </c>
      <c r="Q407" s="4392">
        <f t="shared" si="78"/>
        <v>82.139999999999986</v>
      </c>
      <c r="R407" s="4392">
        <f t="shared" si="79"/>
        <v>164.27999999999997</v>
      </c>
      <c r="S407" s="1657"/>
      <c r="T407" s="1657"/>
      <c r="U407" s="4397">
        <v>43344</v>
      </c>
      <c r="V407" s="4463"/>
      <c r="W407" s="4463"/>
      <c r="X407" s="4463"/>
      <c r="Y407" s="4463"/>
      <c r="Z407" s="4463"/>
      <c r="AA407" s="4463"/>
      <c r="AB407" s="4463"/>
    </row>
    <row r="408" spans="1:28" ht="15.75">
      <c r="A408" s="4392" t="s">
        <v>10823</v>
      </c>
      <c r="B408" s="4393" t="s">
        <v>10824</v>
      </c>
      <c r="C408" s="4394" t="s">
        <v>6780</v>
      </c>
      <c r="D408" s="4395">
        <v>51</v>
      </c>
      <c r="E408" s="4394" t="s">
        <v>15640</v>
      </c>
      <c r="F408" s="4392" t="s">
        <v>10795</v>
      </c>
      <c r="G408" s="4396">
        <v>3.15</v>
      </c>
      <c r="H408" s="4392"/>
      <c r="I408" s="4392" t="s">
        <v>208</v>
      </c>
      <c r="J408" s="4392">
        <v>3.9</v>
      </c>
      <c r="K408" s="4392"/>
      <c r="L408" s="4392"/>
      <c r="M408" s="4392" t="s">
        <v>383</v>
      </c>
      <c r="N408" s="4392">
        <f t="shared" si="76"/>
        <v>0.75</v>
      </c>
      <c r="O408" s="4392"/>
      <c r="P408" s="4392">
        <f t="shared" si="77"/>
        <v>1.5</v>
      </c>
      <c r="Q408" s="4392">
        <f t="shared" si="78"/>
        <v>82.889999999999986</v>
      </c>
      <c r="R408" s="4392">
        <f t="shared" si="79"/>
        <v>165.77999999999997</v>
      </c>
      <c r="S408" s="1657"/>
      <c r="T408" s="1657"/>
      <c r="U408" s="4397">
        <v>43344</v>
      </c>
      <c r="V408" s="4463"/>
      <c r="W408" s="4463"/>
      <c r="X408" s="4463"/>
      <c r="Y408" s="4463"/>
      <c r="Z408" s="4463"/>
      <c r="AA408" s="4463"/>
      <c r="AB408" s="4463"/>
    </row>
    <row r="409" spans="1:28" ht="15.75">
      <c r="A409" s="4392" t="s">
        <v>10823</v>
      </c>
      <c r="B409" s="4393" t="s">
        <v>10824</v>
      </c>
      <c r="C409" s="4394" t="s">
        <v>6780</v>
      </c>
      <c r="D409" s="4395">
        <v>614</v>
      </c>
      <c r="E409" s="4394" t="s">
        <v>15707</v>
      </c>
      <c r="F409" s="4392" t="s">
        <v>10790</v>
      </c>
      <c r="G409" s="4396">
        <v>0</v>
      </c>
      <c r="H409" s="4392"/>
      <c r="I409" s="4392" t="s">
        <v>726</v>
      </c>
      <c r="J409" s="4392">
        <v>0.15</v>
      </c>
      <c r="K409" s="4392"/>
      <c r="L409" s="4392"/>
      <c r="M409" s="4392" t="s">
        <v>19</v>
      </c>
      <c r="N409" s="4392">
        <f t="shared" si="76"/>
        <v>0.15</v>
      </c>
      <c r="O409" s="4392"/>
      <c r="P409" s="4392">
        <f t="shared" si="77"/>
        <v>0.3</v>
      </c>
      <c r="Q409" s="4392">
        <f t="shared" si="78"/>
        <v>83.039999999999992</v>
      </c>
      <c r="R409" s="4392">
        <f t="shared" si="79"/>
        <v>166.07999999999998</v>
      </c>
      <c r="S409" s="1657"/>
      <c r="T409" s="1657"/>
      <c r="U409" s="4397">
        <v>43070</v>
      </c>
      <c r="V409" s="4463"/>
      <c r="W409" s="4463"/>
      <c r="X409" s="4463"/>
      <c r="Y409" s="4463"/>
      <c r="Z409" s="4463"/>
      <c r="AA409" s="4463"/>
      <c r="AB409" s="4463"/>
    </row>
    <row r="410" spans="1:28" ht="15.75">
      <c r="A410" s="4392" t="s">
        <v>10823</v>
      </c>
      <c r="B410" s="4393" t="s">
        <v>10824</v>
      </c>
      <c r="C410" s="4394" t="s">
        <v>6780</v>
      </c>
      <c r="D410" s="4395">
        <v>614</v>
      </c>
      <c r="E410" s="4394" t="s">
        <v>15708</v>
      </c>
      <c r="F410" s="4392" t="s">
        <v>10789</v>
      </c>
      <c r="G410" s="4396">
        <v>0</v>
      </c>
      <c r="H410" s="4392"/>
      <c r="I410" s="4392" t="s">
        <v>726</v>
      </c>
      <c r="J410" s="4392">
        <v>7.0000000000000007E-2</v>
      </c>
      <c r="K410" s="4392"/>
      <c r="L410" s="4392"/>
      <c r="M410" s="4392" t="s">
        <v>19</v>
      </c>
      <c r="N410" s="4392">
        <f t="shared" si="76"/>
        <v>7.0000000000000007E-2</v>
      </c>
      <c r="O410" s="4392"/>
      <c r="P410" s="4392">
        <f t="shared" si="77"/>
        <v>0.14000000000000001</v>
      </c>
      <c r="Q410" s="4392">
        <f t="shared" si="78"/>
        <v>83.109999999999985</v>
      </c>
      <c r="R410" s="4392">
        <f t="shared" si="79"/>
        <v>166.21999999999997</v>
      </c>
      <c r="S410" s="1657"/>
      <c r="T410" s="1657"/>
      <c r="U410" s="4397">
        <v>43070</v>
      </c>
      <c r="V410" s="4463"/>
      <c r="W410" s="4463"/>
      <c r="X410" s="4463"/>
      <c r="Y410" s="4463"/>
      <c r="Z410" s="4463"/>
      <c r="AA410" s="4463"/>
      <c r="AB410" s="4463"/>
    </row>
    <row r="411" spans="1:28" ht="15.75">
      <c r="A411" s="4392" t="s">
        <v>10823</v>
      </c>
      <c r="B411" s="4393" t="s">
        <v>10824</v>
      </c>
      <c r="C411" s="4394" t="s">
        <v>6780</v>
      </c>
      <c r="D411" s="4395">
        <v>67</v>
      </c>
      <c r="E411" s="4394" t="s">
        <v>15709</v>
      </c>
      <c r="F411" s="4392" t="s">
        <v>10870</v>
      </c>
      <c r="G411" s="4396">
        <v>0</v>
      </c>
      <c r="H411" s="4392"/>
      <c r="I411" s="4392" t="s">
        <v>10768</v>
      </c>
      <c r="J411" s="4392">
        <v>0.27</v>
      </c>
      <c r="K411" s="4392"/>
      <c r="L411" s="4392"/>
      <c r="M411" s="4392" t="s">
        <v>153</v>
      </c>
      <c r="N411" s="4392">
        <f t="shared" si="76"/>
        <v>0.27</v>
      </c>
      <c r="O411" s="4392"/>
      <c r="P411" s="4392">
        <f t="shared" si="77"/>
        <v>0.54</v>
      </c>
      <c r="Q411" s="4392">
        <f t="shared" si="78"/>
        <v>83.379999999999981</v>
      </c>
      <c r="R411" s="4392">
        <f t="shared" si="79"/>
        <v>166.75999999999996</v>
      </c>
      <c r="S411" s="1657"/>
      <c r="T411" s="1657"/>
      <c r="U411" s="4397">
        <v>43282</v>
      </c>
      <c r="V411" s="4463"/>
      <c r="W411" s="4463"/>
      <c r="X411" s="4463"/>
      <c r="Y411" s="4463"/>
      <c r="Z411" s="4463"/>
      <c r="AA411" s="4463"/>
      <c r="AB411" s="4463"/>
    </row>
    <row r="412" spans="1:28" ht="15.75">
      <c r="A412" s="4392" t="s">
        <v>10823</v>
      </c>
      <c r="B412" s="4393" t="s">
        <v>10824</v>
      </c>
      <c r="C412" s="4394" t="s">
        <v>6780</v>
      </c>
      <c r="D412" s="4395">
        <v>75</v>
      </c>
      <c r="E412" s="4394" t="s">
        <v>15634</v>
      </c>
      <c r="F412" s="4392" t="s">
        <v>10793</v>
      </c>
      <c r="G412" s="4396">
        <v>0</v>
      </c>
      <c r="H412" s="4392"/>
      <c r="I412" s="4392" t="s">
        <v>401</v>
      </c>
      <c r="J412" s="4392">
        <v>2.42</v>
      </c>
      <c r="K412" s="4392"/>
      <c r="L412" s="4392"/>
      <c r="M412" s="4392" t="s">
        <v>10769</v>
      </c>
      <c r="N412" s="4392">
        <f t="shared" si="76"/>
        <v>2.42</v>
      </c>
      <c r="O412" s="4392"/>
      <c r="P412" s="4392">
        <f t="shared" si="77"/>
        <v>4.84</v>
      </c>
      <c r="Q412" s="4392">
        <f t="shared" si="78"/>
        <v>85.799999999999983</v>
      </c>
      <c r="R412" s="4392">
        <f t="shared" si="79"/>
        <v>171.59999999999997</v>
      </c>
      <c r="S412" s="1657"/>
      <c r="T412" s="1657"/>
      <c r="U412" s="4397">
        <v>43160</v>
      </c>
      <c r="V412" s="4463"/>
      <c r="W412" s="4463"/>
      <c r="X412" s="4463"/>
      <c r="Y412" s="4463"/>
      <c r="Z412" s="4463"/>
      <c r="AA412" s="4463"/>
      <c r="AB412" s="4463"/>
    </row>
    <row r="413" spans="1:28" ht="15.75">
      <c r="A413" s="4392" t="s">
        <v>10816</v>
      </c>
      <c r="B413" s="4393" t="s">
        <v>10824</v>
      </c>
      <c r="C413" s="4394" t="s">
        <v>6780</v>
      </c>
      <c r="D413" s="4395">
        <v>75</v>
      </c>
      <c r="E413" s="4394" t="s">
        <v>15636</v>
      </c>
      <c r="F413" s="4392" t="s">
        <v>10860</v>
      </c>
      <c r="G413" s="4396">
        <v>2.42</v>
      </c>
      <c r="H413" s="4392"/>
      <c r="I413" s="4392" t="s">
        <v>10769</v>
      </c>
      <c r="J413" s="4392">
        <v>2.68</v>
      </c>
      <c r="K413" s="4392"/>
      <c r="L413" s="4392"/>
      <c r="M413" s="4392" t="s">
        <v>377</v>
      </c>
      <c r="N413" s="4392">
        <f t="shared" si="76"/>
        <v>0.26000000000000023</v>
      </c>
      <c r="O413" s="4392"/>
      <c r="P413" s="4392">
        <f t="shared" si="77"/>
        <v>0.52000000000000046</v>
      </c>
      <c r="Q413" s="4392">
        <f t="shared" si="78"/>
        <v>86.059999999999988</v>
      </c>
      <c r="R413" s="4392">
        <f t="shared" si="79"/>
        <v>172.11999999999998</v>
      </c>
      <c r="S413" s="1657"/>
      <c r="T413" s="1657"/>
      <c r="U413" s="4397">
        <v>43160</v>
      </c>
      <c r="V413" s="4463"/>
      <c r="W413" s="4463"/>
      <c r="X413" s="4463"/>
      <c r="Y413" s="4463"/>
      <c r="Z413" s="4463"/>
      <c r="AA413" s="4463"/>
      <c r="AB413" s="4463"/>
    </row>
    <row r="414" spans="1:28" ht="15.75">
      <c r="A414" s="4392" t="s">
        <v>10823</v>
      </c>
      <c r="B414" s="4393" t="s">
        <v>10824</v>
      </c>
      <c r="C414" s="4394" t="s">
        <v>6780</v>
      </c>
      <c r="D414" s="4395">
        <v>75</v>
      </c>
      <c r="E414" s="4394" t="s">
        <v>15640</v>
      </c>
      <c r="F414" s="4392" t="s">
        <v>735</v>
      </c>
      <c r="G414" s="4396">
        <v>2.68</v>
      </c>
      <c r="H414" s="4392"/>
      <c r="I414" s="4392" t="s">
        <v>377</v>
      </c>
      <c r="J414" s="4392">
        <v>4.78</v>
      </c>
      <c r="K414" s="4392"/>
      <c r="L414" s="4392"/>
      <c r="M414" s="4392" t="s">
        <v>10772</v>
      </c>
      <c r="N414" s="4392">
        <f t="shared" si="76"/>
        <v>2.1</v>
      </c>
      <c r="O414" s="4392"/>
      <c r="P414" s="4392">
        <f t="shared" si="77"/>
        <v>4.2</v>
      </c>
      <c r="Q414" s="4392">
        <f t="shared" si="78"/>
        <v>88.159999999999982</v>
      </c>
      <c r="R414" s="4392">
        <f t="shared" si="79"/>
        <v>176.31999999999996</v>
      </c>
      <c r="S414" s="1657"/>
      <c r="T414" s="1657"/>
      <c r="U414" s="4397">
        <v>43160</v>
      </c>
      <c r="V414" s="4463"/>
      <c r="W414" s="4463"/>
      <c r="X414" s="4463"/>
      <c r="Y414" s="4463"/>
      <c r="Z414" s="4463"/>
      <c r="AA414" s="4463"/>
      <c r="AB414" s="4463"/>
    </row>
    <row r="415" spans="1:28" ht="15.75">
      <c r="A415" s="4392" t="s">
        <v>10823</v>
      </c>
      <c r="B415" s="4393" t="s">
        <v>10824</v>
      </c>
      <c r="C415" s="4394" t="s">
        <v>6780</v>
      </c>
      <c r="D415" s="4395">
        <v>99</v>
      </c>
      <c r="E415" s="4394" t="s">
        <v>15634</v>
      </c>
      <c r="F415" s="4392" t="s">
        <v>10863</v>
      </c>
      <c r="G415" s="4396">
        <v>0</v>
      </c>
      <c r="H415" s="4392"/>
      <c r="I415" s="4392" t="s">
        <v>401</v>
      </c>
      <c r="J415" s="4392">
        <v>4.78</v>
      </c>
      <c r="K415" s="4392"/>
      <c r="L415" s="4392"/>
      <c r="M415" s="4392" t="s">
        <v>377</v>
      </c>
      <c r="N415" s="4392">
        <f t="shared" si="76"/>
        <v>4.78</v>
      </c>
      <c r="O415" s="4392"/>
      <c r="P415" s="4392">
        <f t="shared" si="77"/>
        <v>9.56</v>
      </c>
      <c r="Q415" s="4392">
        <f t="shared" si="78"/>
        <v>92.939999999999984</v>
      </c>
      <c r="R415" s="4392">
        <f t="shared" si="79"/>
        <v>185.87999999999997</v>
      </c>
      <c r="S415" s="1657"/>
      <c r="T415" s="1657"/>
      <c r="U415" s="4397">
        <v>43191</v>
      </c>
      <c r="V415" s="4463"/>
      <c r="W415" s="4463"/>
      <c r="X415" s="4463"/>
      <c r="Y415" s="4463"/>
      <c r="Z415" s="4463"/>
      <c r="AA415" s="4463"/>
      <c r="AB415" s="4463"/>
    </row>
    <row r="416" spans="1:28" ht="15.75">
      <c r="A416" s="4392" t="s">
        <v>10816</v>
      </c>
      <c r="B416" s="4393" t="s">
        <v>10824</v>
      </c>
      <c r="C416" s="4394" t="s">
        <v>6782</v>
      </c>
      <c r="D416" s="4513" t="s">
        <v>15710</v>
      </c>
      <c r="E416" s="4394" t="s">
        <v>15634</v>
      </c>
      <c r="F416" s="4392" t="s">
        <v>10853</v>
      </c>
      <c r="G416" s="4396">
        <v>0</v>
      </c>
      <c r="H416" s="4392"/>
      <c r="I416" s="4392" t="s">
        <v>727</v>
      </c>
      <c r="J416" s="4396">
        <v>3.78</v>
      </c>
      <c r="K416" s="4392"/>
      <c r="L416" s="4392"/>
      <c r="M416" s="4392" t="s">
        <v>170</v>
      </c>
      <c r="N416" s="4392">
        <f t="shared" si="76"/>
        <v>3.78</v>
      </c>
      <c r="O416" s="4392"/>
      <c r="P416" s="4392">
        <f t="shared" si="77"/>
        <v>7.56</v>
      </c>
      <c r="Q416" s="4392">
        <f t="shared" si="78"/>
        <v>96.719999999999985</v>
      </c>
      <c r="R416" s="4392">
        <f t="shared" si="79"/>
        <v>193.43999999999997</v>
      </c>
      <c r="S416" s="1657"/>
      <c r="T416" s="1657"/>
      <c r="U416" s="4397">
        <v>43070</v>
      </c>
      <c r="V416" s="4463"/>
      <c r="W416" s="4463"/>
      <c r="X416" s="4463"/>
      <c r="Y416" s="4463"/>
      <c r="Z416" s="4463"/>
      <c r="AA416" s="4463"/>
      <c r="AB416" s="4463"/>
    </row>
    <row r="417" spans="1:28" ht="15.75">
      <c r="A417" s="4392" t="s">
        <v>10816</v>
      </c>
      <c r="B417" s="4393" t="s">
        <v>10824</v>
      </c>
      <c r="C417" s="4394" t="s">
        <v>6782</v>
      </c>
      <c r="D417" s="4395">
        <v>243</v>
      </c>
      <c r="E417" s="4394"/>
      <c r="F417" s="4392" t="s">
        <v>10844</v>
      </c>
      <c r="G417" s="4396">
        <v>0</v>
      </c>
      <c r="H417" s="4392"/>
      <c r="I417" s="4392" t="s">
        <v>10769</v>
      </c>
      <c r="J417" s="4396">
        <v>1.48</v>
      </c>
      <c r="K417" s="4392"/>
      <c r="L417" s="4392"/>
      <c r="M417" s="4392" t="s">
        <v>10792</v>
      </c>
      <c r="N417" s="4392">
        <f t="shared" si="76"/>
        <v>1.48</v>
      </c>
      <c r="O417" s="4392"/>
      <c r="P417" s="4392">
        <f t="shared" si="77"/>
        <v>2.96</v>
      </c>
      <c r="Q417" s="4392">
        <f t="shared" si="78"/>
        <v>98.199999999999989</v>
      </c>
      <c r="R417" s="4392">
        <f t="shared" si="79"/>
        <v>196.39999999999998</v>
      </c>
      <c r="S417" s="1657"/>
      <c r="T417" s="1657"/>
      <c r="U417" s="4397">
        <v>43009</v>
      </c>
      <c r="V417" s="4463"/>
      <c r="W417" s="4463"/>
      <c r="X417" s="4463"/>
      <c r="Y417" s="4463"/>
      <c r="Z417" s="4463"/>
      <c r="AA417" s="4463"/>
      <c r="AB417" s="4463"/>
    </row>
    <row r="418" spans="1:28" ht="15.75">
      <c r="A418" s="4392" t="s">
        <v>10816</v>
      </c>
      <c r="B418" s="4393" t="s">
        <v>10824</v>
      </c>
      <c r="C418" s="4394" t="s">
        <v>6782</v>
      </c>
      <c r="D418" s="4395">
        <v>11</v>
      </c>
      <c r="E418" s="4394" t="s">
        <v>15636</v>
      </c>
      <c r="F418" s="4392" t="s">
        <v>10853</v>
      </c>
      <c r="G418" s="4396">
        <v>3.78</v>
      </c>
      <c r="H418" s="4392"/>
      <c r="I418" s="4392" t="s">
        <v>170</v>
      </c>
      <c r="J418" s="4396">
        <v>6.64</v>
      </c>
      <c r="K418" s="4392"/>
      <c r="L418" s="4392"/>
      <c r="M418" s="4392" t="s">
        <v>721</v>
      </c>
      <c r="N418" s="4392">
        <f t="shared" si="76"/>
        <v>2.86</v>
      </c>
      <c r="O418" s="4392"/>
      <c r="P418" s="4392">
        <f t="shared" si="77"/>
        <v>5.72</v>
      </c>
      <c r="Q418" s="4392">
        <f t="shared" si="78"/>
        <v>101.05999999999999</v>
      </c>
      <c r="R418" s="4392">
        <f t="shared" si="79"/>
        <v>202.11999999999998</v>
      </c>
      <c r="S418" s="1657"/>
      <c r="T418" s="1657"/>
      <c r="U418" s="4397">
        <v>43070</v>
      </c>
      <c r="V418" s="4463"/>
      <c r="W418" s="4463"/>
      <c r="X418" s="4463"/>
      <c r="Y418" s="4463"/>
      <c r="Z418" s="4463"/>
      <c r="AA418" s="4463"/>
      <c r="AB418" s="4463"/>
    </row>
    <row r="419" spans="1:28" ht="15.75">
      <c r="A419" s="4392" t="s">
        <v>10816</v>
      </c>
      <c r="B419" s="4393" t="s">
        <v>10824</v>
      </c>
      <c r="C419" s="4394" t="s">
        <v>6782</v>
      </c>
      <c r="D419" s="4395">
        <v>11</v>
      </c>
      <c r="E419" s="4394" t="s">
        <v>15640</v>
      </c>
      <c r="F419" s="4392" t="s">
        <v>10853</v>
      </c>
      <c r="G419" s="4396">
        <v>6.64</v>
      </c>
      <c r="H419" s="4392"/>
      <c r="I419" s="4392" t="s">
        <v>721</v>
      </c>
      <c r="J419" s="4396">
        <v>9.1999999999999993</v>
      </c>
      <c r="K419" s="4392"/>
      <c r="L419" s="4392"/>
      <c r="M419" s="4392" t="s">
        <v>153</v>
      </c>
      <c r="N419" s="4396">
        <f t="shared" si="76"/>
        <v>2.5599999999999996</v>
      </c>
      <c r="O419" s="4392"/>
      <c r="P419" s="4392">
        <f t="shared" si="77"/>
        <v>5.1199999999999992</v>
      </c>
      <c r="Q419" s="4392">
        <f t="shared" si="78"/>
        <v>103.61999999999999</v>
      </c>
      <c r="R419" s="4392">
        <f t="shared" si="79"/>
        <v>207.23999999999998</v>
      </c>
      <c r="S419" s="1657"/>
      <c r="T419" s="1657"/>
      <c r="U419" s="4397">
        <v>43070</v>
      </c>
      <c r="V419" s="4463"/>
      <c r="W419" s="4463"/>
      <c r="X419" s="4463"/>
      <c r="Y419" s="4463"/>
      <c r="Z419" s="4463"/>
      <c r="AA419" s="4463"/>
      <c r="AB419" s="4463"/>
    </row>
    <row r="420" spans="1:28" ht="15.75">
      <c r="A420" s="4392" t="s">
        <v>10816</v>
      </c>
      <c r="B420" s="4393" t="s">
        <v>10824</v>
      </c>
      <c r="C420" s="4394" t="s">
        <v>6782</v>
      </c>
      <c r="D420" s="4395">
        <v>182</v>
      </c>
      <c r="E420" s="4394" t="s">
        <v>15634</v>
      </c>
      <c r="F420" s="4392" t="s">
        <v>10772</v>
      </c>
      <c r="G420" s="4396">
        <v>0</v>
      </c>
      <c r="H420" s="4392"/>
      <c r="I420" s="4392" t="s">
        <v>10769</v>
      </c>
      <c r="J420" s="4392">
        <v>4.9800000000000004</v>
      </c>
      <c r="K420" s="4392"/>
      <c r="L420" s="4392"/>
      <c r="M420" s="4392" t="s">
        <v>564</v>
      </c>
      <c r="N420" s="4392">
        <f t="shared" si="76"/>
        <v>4.9800000000000004</v>
      </c>
      <c r="O420" s="4392"/>
      <c r="P420" s="4392">
        <f t="shared" si="77"/>
        <v>9.9600000000000009</v>
      </c>
      <c r="Q420" s="4392">
        <f t="shared" si="78"/>
        <v>108.6</v>
      </c>
      <c r="R420" s="4392">
        <f t="shared" si="79"/>
        <v>217.2</v>
      </c>
      <c r="S420" s="1657"/>
      <c r="T420" s="1657"/>
      <c r="U420" s="4397">
        <v>43101</v>
      </c>
      <c r="V420" s="4463"/>
      <c r="W420" s="4463"/>
      <c r="X420" s="4463"/>
      <c r="Y420" s="4463"/>
      <c r="Z420" s="4463"/>
      <c r="AA420" s="4463"/>
      <c r="AB420" s="4463"/>
    </row>
    <row r="421" spans="1:28" ht="15.75">
      <c r="A421" s="4392" t="s">
        <v>10816</v>
      </c>
      <c r="B421" s="4393" t="s">
        <v>10824</v>
      </c>
      <c r="C421" s="4394" t="s">
        <v>6782</v>
      </c>
      <c r="D421" s="4395">
        <v>182</v>
      </c>
      <c r="E421" s="4394" t="s">
        <v>15636</v>
      </c>
      <c r="F421" s="4392" t="s">
        <v>720</v>
      </c>
      <c r="G421" s="4396">
        <v>4.9800000000000004</v>
      </c>
      <c r="H421" s="4392"/>
      <c r="I421" s="4392" t="s">
        <v>564</v>
      </c>
      <c r="J421" s="4392">
        <v>9.58</v>
      </c>
      <c r="K421" s="4392"/>
      <c r="L421" s="4392"/>
      <c r="M421" s="4392" t="s">
        <v>10768</v>
      </c>
      <c r="N421" s="4392">
        <f t="shared" si="76"/>
        <v>4.5999999999999996</v>
      </c>
      <c r="O421" s="4392"/>
      <c r="P421" s="4392">
        <f t="shared" si="77"/>
        <v>9.1999999999999993</v>
      </c>
      <c r="Q421" s="4392">
        <f t="shared" si="78"/>
        <v>113.19999999999999</v>
      </c>
      <c r="R421" s="4392">
        <f t="shared" si="79"/>
        <v>226.39999999999998</v>
      </c>
      <c r="S421" s="1657"/>
      <c r="T421" s="1657"/>
      <c r="U421" s="4397">
        <v>43101</v>
      </c>
      <c r="V421" s="4463"/>
      <c r="W421" s="4463"/>
      <c r="X421" s="4463"/>
      <c r="Y421" s="4463"/>
      <c r="Z421" s="4463"/>
      <c r="AA421" s="4463"/>
      <c r="AB421" s="4463"/>
    </row>
    <row r="422" spans="1:28" ht="15.75">
      <c r="A422" s="4392" t="s">
        <v>10816</v>
      </c>
      <c r="B422" s="4393" t="s">
        <v>10824</v>
      </c>
      <c r="C422" s="4394" t="s">
        <v>6782</v>
      </c>
      <c r="D422" s="4395">
        <v>24</v>
      </c>
      <c r="E422" s="4394" t="s">
        <v>15634</v>
      </c>
      <c r="F422" s="4392" t="s">
        <v>710</v>
      </c>
      <c r="G422" s="4396">
        <v>0</v>
      </c>
      <c r="H422" s="4392"/>
      <c r="I422" s="4392" t="s">
        <v>1738</v>
      </c>
      <c r="J422" s="4392">
        <v>3.92</v>
      </c>
      <c r="K422" s="4392"/>
      <c r="L422" s="4392"/>
      <c r="M422" s="4392" t="s">
        <v>412</v>
      </c>
      <c r="N422" s="4392">
        <f t="shared" si="76"/>
        <v>3.92</v>
      </c>
      <c r="O422" s="4392"/>
      <c r="P422" s="4392">
        <f t="shared" si="77"/>
        <v>7.84</v>
      </c>
      <c r="Q422" s="4392">
        <f t="shared" si="78"/>
        <v>117.11999999999999</v>
      </c>
      <c r="R422" s="4392">
        <f t="shared" si="79"/>
        <v>234.23999999999998</v>
      </c>
      <c r="S422" s="1657"/>
      <c r="T422" s="1657"/>
      <c r="U422" s="4397">
        <v>43221</v>
      </c>
      <c r="V422" s="4463"/>
      <c r="W422" s="4463"/>
      <c r="X422" s="4463"/>
      <c r="Y422" s="4463"/>
      <c r="Z422" s="4463"/>
      <c r="AA422" s="4463"/>
      <c r="AB422" s="4463"/>
    </row>
    <row r="423" spans="1:28" ht="15.75">
      <c r="A423" s="4392" t="s">
        <v>10816</v>
      </c>
      <c r="B423" s="4393" t="s">
        <v>10824</v>
      </c>
      <c r="C423" s="4394" t="s">
        <v>6782</v>
      </c>
      <c r="D423" s="4395">
        <v>24</v>
      </c>
      <c r="E423" s="4394" t="s">
        <v>15636</v>
      </c>
      <c r="F423" s="4392" t="s">
        <v>710</v>
      </c>
      <c r="G423" s="4396">
        <v>3.92</v>
      </c>
      <c r="H423" s="4392"/>
      <c r="I423" s="4392" t="s">
        <v>412</v>
      </c>
      <c r="J423" s="4392">
        <v>8.68</v>
      </c>
      <c r="K423" s="4392"/>
      <c r="L423" s="4392"/>
      <c r="M423" s="4392" t="s">
        <v>52</v>
      </c>
      <c r="N423" s="4392">
        <f t="shared" ref="N423:N429" si="80">J423-G423</f>
        <v>4.76</v>
      </c>
      <c r="O423" s="4392"/>
      <c r="P423" s="4392">
        <f t="shared" ref="P423:P429" si="81">N423*2</f>
        <v>9.52</v>
      </c>
      <c r="Q423" s="4392">
        <f t="shared" si="78"/>
        <v>121.88</v>
      </c>
      <c r="R423" s="4392">
        <f t="shared" si="79"/>
        <v>243.76</v>
      </c>
      <c r="S423" s="1657"/>
      <c r="T423" s="1657"/>
      <c r="U423" s="4397">
        <v>43252</v>
      </c>
      <c r="V423" s="4463"/>
      <c r="W423" s="4463"/>
      <c r="X423" s="4463"/>
      <c r="Y423" s="4463"/>
      <c r="Z423" s="4463"/>
      <c r="AA423" s="4463"/>
      <c r="AB423" s="4463"/>
    </row>
    <row r="424" spans="1:28" ht="15.75">
      <c r="A424" s="4392" t="s">
        <v>10816</v>
      </c>
      <c r="B424" s="4393" t="s">
        <v>10824</v>
      </c>
      <c r="C424" s="4394" t="s">
        <v>6782</v>
      </c>
      <c r="D424" s="4395">
        <v>24</v>
      </c>
      <c r="E424" s="4394" t="s">
        <v>15640</v>
      </c>
      <c r="F424" s="4392" t="s">
        <v>710</v>
      </c>
      <c r="G424" s="4396">
        <v>8.68</v>
      </c>
      <c r="H424" s="4392"/>
      <c r="I424" s="4392" t="s">
        <v>52</v>
      </c>
      <c r="J424" s="4392">
        <v>14.2</v>
      </c>
      <c r="K424" s="4392"/>
      <c r="L424" s="4392"/>
      <c r="M424" s="4392" t="s">
        <v>10848</v>
      </c>
      <c r="N424" s="4392">
        <f t="shared" si="80"/>
        <v>5.52</v>
      </c>
      <c r="O424" s="4392"/>
      <c r="P424" s="4392">
        <f t="shared" si="81"/>
        <v>11.04</v>
      </c>
      <c r="Q424" s="4392">
        <f t="shared" ref="Q424:Q429" si="82">Q423+N424</f>
        <v>127.39999999999999</v>
      </c>
      <c r="R424" s="4392">
        <f t="shared" ref="R424:R429" si="83">R423+P424</f>
        <v>254.79999999999998</v>
      </c>
      <c r="S424" s="1657"/>
      <c r="T424" s="1657"/>
      <c r="U424" s="4397">
        <v>43252</v>
      </c>
      <c r="V424" s="4463"/>
      <c r="W424" s="4463"/>
      <c r="X424" s="4463"/>
      <c r="Y424" s="4463"/>
      <c r="Z424" s="4463"/>
      <c r="AA424" s="4463"/>
      <c r="AB424" s="4463"/>
    </row>
    <row r="425" spans="1:28" ht="15.75">
      <c r="A425" s="4392" t="s">
        <v>10816</v>
      </c>
      <c r="B425" s="4393" t="s">
        <v>10824</v>
      </c>
      <c r="C425" s="4394" t="s">
        <v>6782</v>
      </c>
      <c r="D425" s="4395">
        <v>59</v>
      </c>
      <c r="E425" s="4394" t="s">
        <v>15634</v>
      </c>
      <c r="F425" s="4392" t="s">
        <v>10782</v>
      </c>
      <c r="G425" s="4396">
        <v>0</v>
      </c>
      <c r="H425" s="4392"/>
      <c r="I425" s="4392" t="s">
        <v>728</v>
      </c>
      <c r="J425" s="4396">
        <v>0.91</v>
      </c>
      <c r="K425" s="4392"/>
      <c r="L425" s="4392"/>
      <c r="M425" s="4392" t="s">
        <v>10772</v>
      </c>
      <c r="N425" s="4392">
        <f t="shared" si="80"/>
        <v>0.91</v>
      </c>
      <c r="O425" s="4392"/>
      <c r="P425" s="4392">
        <f t="shared" si="81"/>
        <v>1.82</v>
      </c>
      <c r="Q425" s="4392">
        <f t="shared" si="82"/>
        <v>128.31</v>
      </c>
      <c r="R425" s="4392">
        <f t="shared" si="83"/>
        <v>256.62</v>
      </c>
      <c r="S425" s="1657"/>
      <c r="T425" s="1657"/>
      <c r="U425" s="4397">
        <v>43009</v>
      </c>
      <c r="V425" s="4463"/>
      <c r="W425" s="4463"/>
      <c r="X425" s="4463"/>
      <c r="Y425" s="4463"/>
      <c r="Z425" s="4463"/>
      <c r="AA425" s="4463"/>
      <c r="AB425" s="4463"/>
    </row>
    <row r="426" spans="1:28" ht="15.75">
      <c r="A426" s="4392" t="s">
        <v>10816</v>
      </c>
      <c r="B426" s="4393" t="s">
        <v>10824</v>
      </c>
      <c r="C426" s="4394" t="s">
        <v>6782</v>
      </c>
      <c r="D426" s="4395">
        <v>59</v>
      </c>
      <c r="E426" s="4394" t="s">
        <v>15636</v>
      </c>
      <c r="F426" s="4392" t="s">
        <v>10783</v>
      </c>
      <c r="G426" s="4396">
        <v>0.91</v>
      </c>
      <c r="H426" s="4392"/>
      <c r="I426" s="4392" t="s">
        <v>10772</v>
      </c>
      <c r="J426" s="4396">
        <v>4</v>
      </c>
      <c r="K426" s="4392"/>
      <c r="L426" s="4392"/>
      <c r="M426" s="4392" t="s">
        <v>734</v>
      </c>
      <c r="N426" s="4392">
        <f t="shared" si="80"/>
        <v>3.09</v>
      </c>
      <c r="O426" s="4392"/>
      <c r="P426" s="4392">
        <f t="shared" si="81"/>
        <v>6.18</v>
      </c>
      <c r="Q426" s="4392">
        <f t="shared" si="82"/>
        <v>131.4</v>
      </c>
      <c r="R426" s="4392">
        <f t="shared" si="83"/>
        <v>262.8</v>
      </c>
      <c r="S426" s="1657"/>
      <c r="T426" s="1657"/>
      <c r="U426" s="4397">
        <v>43040</v>
      </c>
      <c r="V426" s="4463"/>
      <c r="W426" s="4463"/>
      <c r="X426" s="4463"/>
      <c r="Y426" s="4463"/>
      <c r="Z426" s="4463"/>
      <c r="AA426" s="4463"/>
      <c r="AB426" s="4463"/>
    </row>
    <row r="427" spans="1:28" ht="15.75">
      <c r="A427" s="4392" t="s">
        <v>10816</v>
      </c>
      <c r="B427" s="4393" t="s">
        <v>10824</v>
      </c>
      <c r="C427" s="4394" t="s">
        <v>6782</v>
      </c>
      <c r="D427" s="4395">
        <v>59</v>
      </c>
      <c r="E427" s="4394" t="s">
        <v>15640</v>
      </c>
      <c r="F427" s="4392" t="s">
        <v>10783</v>
      </c>
      <c r="G427" s="4396">
        <v>4</v>
      </c>
      <c r="H427" s="4392"/>
      <c r="I427" s="4392" t="s">
        <v>734</v>
      </c>
      <c r="J427" s="4396">
        <v>7.1</v>
      </c>
      <c r="K427" s="4392"/>
      <c r="L427" s="4392"/>
      <c r="M427" s="4392" t="s">
        <v>10768</v>
      </c>
      <c r="N427" s="4392">
        <f t="shared" si="80"/>
        <v>3.0999999999999996</v>
      </c>
      <c r="O427" s="4392"/>
      <c r="P427" s="4392">
        <f t="shared" si="81"/>
        <v>6.1999999999999993</v>
      </c>
      <c r="Q427" s="4392">
        <f t="shared" si="82"/>
        <v>134.5</v>
      </c>
      <c r="R427" s="4392">
        <f t="shared" si="83"/>
        <v>269</v>
      </c>
      <c r="S427" s="1657"/>
      <c r="T427" s="1657"/>
      <c r="U427" s="4397">
        <v>43040</v>
      </c>
      <c r="V427" s="4463"/>
      <c r="W427" s="4463"/>
      <c r="X427" s="4463"/>
      <c r="Y427" s="4463"/>
      <c r="Z427" s="4463"/>
      <c r="AA427" s="4463"/>
      <c r="AB427" s="4463"/>
    </row>
    <row r="428" spans="1:28" ht="15.75">
      <c r="A428" s="4392" t="s">
        <v>10816</v>
      </c>
      <c r="B428" s="4393" t="s">
        <v>10824</v>
      </c>
      <c r="C428" s="4394" t="s">
        <v>6782</v>
      </c>
      <c r="D428" s="4395">
        <v>59</v>
      </c>
      <c r="E428" s="4394" t="s">
        <v>15659</v>
      </c>
      <c r="F428" s="4392" t="s">
        <v>10783</v>
      </c>
      <c r="G428" s="4396">
        <v>7.27</v>
      </c>
      <c r="H428" s="4392"/>
      <c r="I428" s="4392" t="s">
        <v>10768</v>
      </c>
      <c r="J428" s="4396">
        <v>9.8000000000000007</v>
      </c>
      <c r="K428" s="4392"/>
      <c r="L428" s="4392"/>
      <c r="M428" s="4392" t="s">
        <v>208</v>
      </c>
      <c r="N428" s="4392">
        <f t="shared" si="80"/>
        <v>2.5300000000000011</v>
      </c>
      <c r="O428" s="4392"/>
      <c r="P428" s="4392">
        <f t="shared" si="81"/>
        <v>5.0600000000000023</v>
      </c>
      <c r="Q428" s="4392">
        <f t="shared" si="82"/>
        <v>137.03</v>
      </c>
      <c r="R428" s="4392">
        <f t="shared" si="83"/>
        <v>274.06</v>
      </c>
      <c r="S428" s="1657"/>
      <c r="T428" s="1657"/>
      <c r="U428" s="4397">
        <v>43040</v>
      </c>
      <c r="V428" s="4463"/>
      <c r="W428" s="4463"/>
      <c r="X428" s="4463"/>
      <c r="Y428" s="4463"/>
      <c r="Z428" s="4463"/>
      <c r="AA428" s="4463"/>
      <c r="AB428" s="4463"/>
    </row>
    <row r="429" spans="1:28" ht="15.75">
      <c r="A429" s="4392" t="s">
        <v>10816</v>
      </c>
      <c r="B429" s="4393" t="s">
        <v>10824</v>
      </c>
      <c r="C429" s="4394" t="s">
        <v>6780</v>
      </c>
      <c r="D429" s="4395">
        <v>99</v>
      </c>
      <c r="E429" s="4394" t="s">
        <v>15636</v>
      </c>
      <c r="F429" s="4392" t="s">
        <v>10864</v>
      </c>
      <c r="G429" s="4396">
        <v>4.78</v>
      </c>
      <c r="H429" s="4392"/>
      <c r="I429" s="4392" t="s">
        <v>377</v>
      </c>
      <c r="J429" s="4392">
        <v>5.37</v>
      </c>
      <c r="K429" s="4392"/>
      <c r="L429" s="4392"/>
      <c r="M429" s="4392" t="s">
        <v>10772</v>
      </c>
      <c r="N429" s="4392">
        <f t="shared" si="80"/>
        <v>0.58999999999999986</v>
      </c>
      <c r="O429" s="4392"/>
      <c r="P429" s="4392">
        <f t="shared" si="81"/>
        <v>1.1799999999999997</v>
      </c>
      <c r="Q429" s="4392">
        <f t="shared" si="82"/>
        <v>137.62</v>
      </c>
      <c r="R429" s="4392">
        <f t="shared" si="83"/>
        <v>275.24</v>
      </c>
      <c r="S429" s="1657"/>
      <c r="T429" s="1657"/>
      <c r="U429" s="4397">
        <v>43191</v>
      </c>
      <c r="V429" s="4463"/>
      <c r="W429" s="4463"/>
      <c r="X429" s="4463"/>
      <c r="Y429" s="4463"/>
      <c r="Z429" s="4463"/>
      <c r="AA429" s="4463"/>
      <c r="AB429" s="4463"/>
    </row>
    <row r="430" spans="1:28">
      <c r="C430" s="1289"/>
      <c r="D430" s="1289"/>
      <c r="E430" s="1289"/>
      <c r="P430" s="1657" t="s">
        <v>15628</v>
      </c>
      <c r="Q430" s="1657">
        <v>137.62</v>
      </c>
    </row>
    <row r="431" spans="1:28">
      <c r="C431" s="1289"/>
      <c r="D431" s="1289"/>
      <c r="E431" s="1289"/>
    </row>
    <row r="432" spans="1:28">
      <c r="C432" s="1289"/>
      <c r="D432" s="1289"/>
      <c r="E432" s="1289"/>
    </row>
    <row r="433" spans="1:28">
      <c r="C433" s="1289"/>
      <c r="D433" s="1289"/>
      <c r="E433" s="1289"/>
    </row>
    <row r="434" spans="1:28">
      <c r="C434" s="1289"/>
      <c r="D434" s="1289"/>
      <c r="E434" s="1289"/>
    </row>
    <row r="435" spans="1:28" ht="15.75">
      <c r="A435" s="4412" t="s">
        <v>10823</v>
      </c>
      <c r="B435" s="4413" t="s">
        <v>10831</v>
      </c>
      <c r="C435" s="4414" t="s">
        <v>6780</v>
      </c>
      <c r="D435" s="4415">
        <v>21</v>
      </c>
      <c r="E435" s="4414" t="s">
        <v>15634</v>
      </c>
      <c r="F435" s="4412" t="s">
        <v>10847</v>
      </c>
      <c r="G435" s="4416">
        <v>0</v>
      </c>
      <c r="H435" s="4412"/>
      <c r="I435" s="4412" t="s">
        <v>19</v>
      </c>
      <c r="J435" s="4416">
        <v>2.58</v>
      </c>
      <c r="K435" s="4412"/>
      <c r="L435" s="4412"/>
      <c r="M435" s="4412" t="s">
        <v>129</v>
      </c>
      <c r="N435" s="4416">
        <f t="shared" ref="N435:N498" si="84">J435-G435</f>
        <v>2.58</v>
      </c>
      <c r="O435" s="4412"/>
      <c r="P435" s="4416">
        <f t="shared" ref="P435:P498" si="85">N435*2</f>
        <v>5.16</v>
      </c>
      <c r="Q435" s="4416">
        <v>2.58</v>
      </c>
      <c r="R435" s="4416">
        <v>5.16</v>
      </c>
      <c r="S435" s="4412"/>
      <c r="T435" s="4412"/>
      <c r="U435" s="4481">
        <v>43374</v>
      </c>
      <c r="V435" s="4412"/>
      <c r="W435" s="4412"/>
      <c r="X435" s="4412"/>
      <c r="Y435" s="4412"/>
      <c r="Z435" s="4412"/>
      <c r="AA435" s="4412"/>
      <c r="AB435" s="4412"/>
    </row>
    <row r="436" spans="1:28" ht="15.75">
      <c r="A436" s="4412" t="s">
        <v>10816</v>
      </c>
      <c r="B436" s="4413" t="s">
        <v>10831</v>
      </c>
      <c r="C436" s="4414" t="s">
        <v>6780</v>
      </c>
      <c r="D436" s="4415">
        <v>21</v>
      </c>
      <c r="E436" s="4414" t="s">
        <v>15636</v>
      </c>
      <c r="F436" s="4412" t="s">
        <v>4941</v>
      </c>
      <c r="G436" s="4416">
        <v>2.58</v>
      </c>
      <c r="H436" s="4422"/>
      <c r="I436" s="4412" t="s">
        <v>129</v>
      </c>
      <c r="J436" s="4416">
        <v>6.38</v>
      </c>
      <c r="K436" s="4422"/>
      <c r="L436" s="4422"/>
      <c r="M436" s="4412" t="s">
        <v>744</v>
      </c>
      <c r="N436" s="4416">
        <f t="shared" si="84"/>
        <v>3.8</v>
      </c>
      <c r="O436" s="4422"/>
      <c r="P436" s="4416">
        <f t="shared" si="85"/>
        <v>7.6</v>
      </c>
      <c r="Q436" s="4416">
        <f>Q435+N436</f>
        <v>6.38</v>
      </c>
      <c r="R436" s="4416">
        <f>R435+P436</f>
        <v>12.76</v>
      </c>
      <c r="S436" s="4422"/>
      <c r="T436" s="4422"/>
      <c r="U436" s="4481">
        <v>43374</v>
      </c>
      <c r="V436" s="4422"/>
      <c r="W436" s="4422"/>
      <c r="X436" s="4422"/>
      <c r="Y436" s="4422"/>
      <c r="Z436" s="4422"/>
      <c r="AA436" s="4422"/>
      <c r="AB436" s="4422"/>
    </row>
    <row r="437" spans="1:28" ht="15.75">
      <c r="A437" s="4412" t="s">
        <v>10816</v>
      </c>
      <c r="B437" s="4413" t="s">
        <v>10831</v>
      </c>
      <c r="C437" s="4414" t="s">
        <v>6780</v>
      </c>
      <c r="D437" s="4415">
        <v>21</v>
      </c>
      <c r="E437" s="4414" t="s">
        <v>15640</v>
      </c>
      <c r="F437" s="4412" t="s">
        <v>15712</v>
      </c>
      <c r="G437" s="4416">
        <v>6.38</v>
      </c>
      <c r="H437" s="4412"/>
      <c r="I437" s="4412" t="s">
        <v>744</v>
      </c>
      <c r="J437" s="4416">
        <v>9.35</v>
      </c>
      <c r="K437" s="4412"/>
      <c r="L437" s="4412"/>
      <c r="M437" s="4412" t="s">
        <v>1738</v>
      </c>
      <c r="N437" s="4416">
        <f t="shared" si="84"/>
        <v>2.9699999999999998</v>
      </c>
      <c r="O437" s="4422"/>
      <c r="P437" s="4416">
        <f t="shared" si="85"/>
        <v>5.9399999999999995</v>
      </c>
      <c r="Q437" s="4416">
        <f>Q436+N437</f>
        <v>9.35</v>
      </c>
      <c r="R437" s="4416">
        <f>R436+P437</f>
        <v>18.7</v>
      </c>
      <c r="S437" s="4422"/>
      <c r="T437" s="4422"/>
      <c r="U437" s="4481">
        <v>43374</v>
      </c>
      <c r="V437" s="4422"/>
      <c r="W437" s="4422"/>
      <c r="X437" s="4422"/>
      <c r="Y437" s="4422"/>
      <c r="Z437" s="4422"/>
      <c r="AA437" s="4422"/>
      <c r="AB437" s="4422"/>
    </row>
    <row r="438" spans="1:28" ht="15.75">
      <c r="A438" s="4412" t="s">
        <v>10823</v>
      </c>
      <c r="B438" s="4413" t="s">
        <v>10831</v>
      </c>
      <c r="C438" s="4414" t="s">
        <v>6780</v>
      </c>
      <c r="D438" s="4415">
        <v>483</v>
      </c>
      <c r="E438" s="4414"/>
      <c r="F438" s="4412" t="s">
        <v>15713</v>
      </c>
      <c r="G438" s="4416">
        <v>0</v>
      </c>
      <c r="H438" s="4412"/>
      <c r="I438" s="4412" t="s">
        <v>19</v>
      </c>
      <c r="J438" s="4416">
        <v>0.23</v>
      </c>
      <c r="K438" s="4412"/>
      <c r="L438" s="4412"/>
      <c r="M438" s="4412" t="s">
        <v>55</v>
      </c>
      <c r="N438" s="4416">
        <f t="shared" si="84"/>
        <v>0.23</v>
      </c>
      <c r="O438" s="4412"/>
      <c r="P438" s="4416">
        <f t="shared" si="85"/>
        <v>0.46</v>
      </c>
      <c r="Q438" s="4416">
        <f t="shared" ref="Q438:Q501" si="86">Q437+N438</f>
        <v>9.58</v>
      </c>
      <c r="R438" s="4416">
        <f>R437+P438</f>
        <v>19.16</v>
      </c>
      <c r="S438" s="4422"/>
      <c r="T438" s="4422"/>
      <c r="U438" s="4481">
        <v>43374</v>
      </c>
      <c r="V438" s="4422"/>
      <c r="W438" s="4422"/>
      <c r="X438" s="4422"/>
      <c r="Y438" s="4422"/>
      <c r="Z438" s="4422"/>
      <c r="AA438" s="4422"/>
      <c r="AB438" s="4422"/>
    </row>
    <row r="439" spans="1:28" ht="15.75">
      <c r="A439" s="4412" t="s">
        <v>10816</v>
      </c>
      <c r="B439" s="4413" t="s">
        <v>10831</v>
      </c>
      <c r="C439" s="4414" t="s">
        <v>6780</v>
      </c>
      <c r="D439" s="4415">
        <v>65</v>
      </c>
      <c r="E439" s="4414"/>
      <c r="F439" s="4412" t="s">
        <v>15647</v>
      </c>
      <c r="G439" s="4416">
        <v>0</v>
      </c>
      <c r="H439" s="4422"/>
      <c r="I439" s="4412" t="s">
        <v>207</v>
      </c>
      <c r="J439" s="4416">
        <v>3.14</v>
      </c>
      <c r="K439" s="4422"/>
      <c r="L439" s="4422"/>
      <c r="M439" s="4412" t="s">
        <v>55</v>
      </c>
      <c r="N439" s="4416">
        <f t="shared" si="84"/>
        <v>3.14</v>
      </c>
      <c r="O439" s="4422"/>
      <c r="P439" s="4416">
        <f t="shared" si="85"/>
        <v>6.28</v>
      </c>
      <c r="Q439" s="4416">
        <f t="shared" si="86"/>
        <v>12.72</v>
      </c>
      <c r="R439" s="4416">
        <f t="shared" ref="R439:R502" si="87">R438+P439</f>
        <v>25.44</v>
      </c>
      <c r="S439" s="4422"/>
      <c r="T439" s="4422"/>
      <c r="U439" s="4481">
        <v>43374</v>
      </c>
      <c r="V439" s="4422"/>
      <c r="W439" s="4422"/>
      <c r="X439" s="4422"/>
      <c r="Y439" s="4422"/>
      <c r="Z439" s="4422"/>
      <c r="AA439" s="4422"/>
      <c r="AB439" s="4422"/>
    </row>
    <row r="440" spans="1:28" ht="15.75">
      <c r="A440" s="4412" t="s">
        <v>10823</v>
      </c>
      <c r="B440" s="4413" t="s">
        <v>10831</v>
      </c>
      <c r="C440" s="4414" t="s">
        <v>6780</v>
      </c>
      <c r="D440" s="4415">
        <v>65</v>
      </c>
      <c r="E440" s="4414" t="s">
        <v>15709</v>
      </c>
      <c r="F440" s="4412" t="s">
        <v>15714</v>
      </c>
      <c r="G440" s="4416">
        <v>0</v>
      </c>
      <c r="H440" s="4412"/>
      <c r="I440" s="4412" t="s">
        <v>134</v>
      </c>
      <c r="J440" s="4416">
        <v>0.1</v>
      </c>
      <c r="K440" s="4412"/>
      <c r="L440" s="4412"/>
      <c r="M440" s="4412" t="s">
        <v>19</v>
      </c>
      <c r="N440" s="4416">
        <f t="shared" si="84"/>
        <v>0.1</v>
      </c>
      <c r="O440" s="4412"/>
      <c r="P440" s="4416">
        <f t="shared" si="85"/>
        <v>0.2</v>
      </c>
      <c r="Q440" s="4416">
        <f t="shared" si="86"/>
        <v>12.82</v>
      </c>
      <c r="R440" s="4416">
        <f t="shared" si="87"/>
        <v>25.64</v>
      </c>
      <c r="S440" s="4412"/>
      <c r="T440" s="4412"/>
      <c r="U440" s="4481">
        <v>43405</v>
      </c>
      <c r="V440" s="4412"/>
      <c r="W440" s="4412"/>
      <c r="X440" s="4412"/>
      <c r="Y440" s="4412"/>
      <c r="Z440" s="4412"/>
      <c r="AA440" s="4412"/>
      <c r="AB440" s="4412"/>
    </row>
    <row r="441" spans="1:28" ht="15.75">
      <c r="A441" s="4412" t="s">
        <v>10823</v>
      </c>
      <c r="B441" s="4413" t="s">
        <v>10831</v>
      </c>
      <c r="C441" s="4414" t="s">
        <v>6780</v>
      </c>
      <c r="D441" s="4415">
        <v>69</v>
      </c>
      <c r="E441" s="4414"/>
      <c r="F441" s="4412" t="s">
        <v>15715</v>
      </c>
      <c r="G441" s="4416">
        <v>0</v>
      </c>
      <c r="H441" s="4412"/>
      <c r="I441" s="4412" t="s">
        <v>134</v>
      </c>
      <c r="J441" s="4416">
        <v>1.35</v>
      </c>
      <c r="K441" s="4412"/>
      <c r="L441" s="4412"/>
      <c r="M441" s="4412" t="s">
        <v>19</v>
      </c>
      <c r="N441" s="4416">
        <f t="shared" si="84"/>
        <v>1.35</v>
      </c>
      <c r="O441" s="4412"/>
      <c r="P441" s="4416">
        <f t="shared" si="85"/>
        <v>2.7</v>
      </c>
      <c r="Q441" s="4416">
        <f t="shared" si="86"/>
        <v>14.17</v>
      </c>
      <c r="R441" s="4416">
        <f t="shared" si="87"/>
        <v>28.34</v>
      </c>
      <c r="S441" s="4412"/>
      <c r="T441" s="4412"/>
      <c r="U441" s="4481">
        <v>43405</v>
      </c>
      <c r="V441" s="4412"/>
      <c r="W441" s="4412"/>
      <c r="X441" s="4412"/>
      <c r="Y441" s="4412"/>
      <c r="Z441" s="4412"/>
      <c r="AA441" s="4412"/>
      <c r="AB441" s="4412"/>
    </row>
    <row r="442" spans="1:28" ht="15.75">
      <c r="A442" s="4412" t="s">
        <v>10823</v>
      </c>
      <c r="B442" s="4413" t="s">
        <v>10831</v>
      </c>
      <c r="C442" s="4414" t="s">
        <v>6780</v>
      </c>
      <c r="D442" s="4415">
        <v>137</v>
      </c>
      <c r="E442" s="4414"/>
      <c r="F442" s="4412" t="s">
        <v>15716</v>
      </c>
      <c r="G442" s="4416">
        <v>0</v>
      </c>
      <c r="H442" s="4412"/>
      <c r="I442" s="4412" t="s">
        <v>55</v>
      </c>
      <c r="J442" s="4416">
        <v>2.77</v>
      </c>
      <c r="K442" s="4412"/>
      <c r="L442" s="4412"/>
      <c r="M442" s="4412" t="s">
        <v>55</v>
      </c>
      <c r="N442" s="4416">
        <f t="shared" si="84"/>
        <v>2.77</v>
      </c>
      <c r="O442" s="4412"/>
      <c r="P442" s="4416">
        <f t="shared" si="85"/>
        <v>5.54</v>
      </c>
      <c r="Q442" s="4416">
        <f t="shared" si="86"/>
        <v>16.940000000000001</v>
      </c>
      <c r="R442" s="4416">
        <f t="shared" si="87"/>
        <v>33.880000000000003</v>
      </c>
      <c r="S442" s="4412"/>
      <c r="T442" s="4412"/>
      <c r="U442" s="4481">
        <v>43405</v>
      </c>
      <c r="V442" s="4412"/>
      <c r="W442" s="4412"/>
      <c r="X442" s="4412"/>
      <c r="Y442" s="4412"/>
      <c r="Z442" s="4412"/>
      <c r="AA442" s="4412"/>
      <c r="AB442" s="4412"/>
    </row>
    <row r="443" spans="1:28" ht="15.75">
      <c r="A443" s="4412" t="s">
        <v>10823</v>
      </c>
      <c r="B443" s="4413" t="s">
        <v>10831</v>
      </c>
      <c r="C443" s="4414" t="s">
        <v>6780</v>
      </c>
      <c r="D443" s="4415">
        <v>204</v>
      </c>
      <c r="E443" s="4414"/>
      <c r="F443" s="4412" t="s">
        <v>15717</v>
      </c>
      <c r="G443" s="4416">
        <v>0</v>
      </c>
      <c r="H443" s="4412"/>
      <c r="I443" s="4412" t="s">
        <v>55</v>
      </c>
      <c r="J443" s="4416">
        <v>2.2599999999999998</v>
      </c>
      <c r="K443" s="4412"/>
      <c r="L443" s="4412"/>
      <c r="M443" s="4412" t="s">
        <v>139</v>
      </c>
      <c r="N443" s="4416">
        <f t="shared" si="84"/>
        <v>2.2599999999999998</v>
      </c>
      <c r="O443" s="4412"/>
      <c r="P443" s="4416">
        <f t="shared" si="85"/>
        <v>4.5199999999999996</v>
      </c>
      <c r="Q443" s="4416">
        <f t="shared" si="86"/>
        <v>19.200000000000003</v>
      </c>
      <c r="R443" s="4416">
        <f t="shared" si="87"/>
        <v>38.400000000000006</v>
      </c>
      <c r="S443" s="4412"/>
      <c r="T443" s="4412"/>
      <c r="U443" s="4481">
        <v>43405</v>
      </c>
      <c r="V443" s="4412"/>
      <c r="W443" s="4412"/>
      <c r="X443" s="4412"/>
      <c r="Y443" s="4412"/>
      <c r="Z443" s="4412"/>
      <c r="AA443" s="4412"/>
      <c r="AB443" s="4412"/>
    </row>
    <row r="444" spans="1:28" ht="15.75">
      <c r="A444" s="4412" t="s">
        <v>10816</v>
      </c>
      <c r="B444" s="4413" t="s">
        <v>10831</v>
      </c>
      <c r="C444" s="4414" t="s">
        <v>6780</v>
      </c>
      <c r="D444" s="4415">
        <v>136</v>
      </c>
      <c r="E444" s="4414"/>
      <c r="F444" s="4412" t="s">
        <v>10834</v>
      </c>
      <c r="G444" s="4416">
        <v>0</v>
      </c>
      <c r="H444" s="4412"/>
      <c r="I444" s="4412" t="s">
        <v>10769</v>
      </c>
      <c r="J444" s="4416">
        <v>2.06</v>
      </c>
      <c r="K444" s="4412"/>
      <c r="L444" s="4412"/>
      <c r="M444" s="4412" t="s">
        <v>55</v>
      </c>
      <c r="N444" s="4416">
        <f t="shared" si="84"/>
        <v>2.06</v>
      </c>
      <c r="O444" s="4412"/>
      <c r="P444" s="4416">
        <f t="shared" si="85"/>
        <v>4.12</v>
      </c>
      <c r="Q444" s="4416">
        <f t="shared" si="86"/>
        <v>21.26</v>
      </c>
      <c r="R444" s="4416">
        <f t="shared" si="87"/>
        <v>42.52</v>
      </c>
      <c r="S444" s="4412"/>
      <c r="T444" s="4412"/>
      <c r="U444" s="4481">
        <v>43405</v>
      </c>
      <c r="V444" s="4412"/>
      <c r="W444" s="4412"/>
      <c r="X444" s="4412"/>
      <c r="Y444" s="4412"/>
      <c r="Z444" s="4412"/>
      <c r="AA444" s="4412"/>
      <c r="AB444" s="4412"/>
    </row>
    <row r="445" spans="1:28" ht="15.75">
      <c r="A445" s="4412" t="s">
        <v>10816</v>
      </c>
      <c r="B445" s="4413" t="s">
        <v>10831</v>
      </c>
      <c r="C445" s="4414" t="s">
        <v>6780</v>
      </c>
      <c r="D445" s="4415">
        <v>87</v>
      </c>
      <c r="E445" s="4414" t="s">
        <v>15634</v>
      </c>
      <c r="F445" s="4412" t="s">
        <v>15718</v>
      </c>
      <c r="G445" s="4416">
        <v>0</v>
      </c>
      <c r="H445" s="4412"/>
      <c r="I445" s="4412" t="s">
        <v>367</v>
      </c>
      <c r="J445" s="4416">
        <v>1.78</v>
      </c>
      <c r="K445" s="4412"/>
      <c r="L445" s="4412"/>
      <c r="M445" s="4412" t="s">
        <v>55</v>
      </c>
      <c r="N445" s="4416">
        <f t="shared" si="84"/>
        <v>1.78</v>
      </c>
      <c r="O445" s="4412"/>
      <c r="P445" s="4416">
        <f t="shared" si="85"/>
        <v>3.56</v>
      </c>
      <c r="Q445" s="4416">
        <f t="shared" si="86"/>
        <v>23.040000000000003</v>
      </c>
      <c r="R445" s="4416">
        <f t="shared" si="87"/>
        <v>46.080000000000005</v>
      </c>
      <c r="S445" s="4412"/>
      <c r="T445" s="4412"/>
      <c r="U445" s="4481">
        <v>43405</v>
      </c>
      <c r="V445" s="4412"/>
      <c r="W445" s="4412"/>
      <c r="X445" s="4412"/>
      <c r="Y445" s="4412"/>
      <c r="Z445" s="4412"/>
      <c r="AA445" s="4412"/>
      <c r="AB445" s="4412"/>
    </row>
    <row r="446" spans="1:28" ht="15.75">
      <c r="A446" s="4412" t="s">
        <v>10823</v>
      </c>
      <c r="B446" s="4413" t="s">
        <v>10831</v>
      </c>
      <c r="C446" s="4414" t="s">
        <v>6780</v>
      </c>
      <c r="D446" s="4415">
        <v>87</v>
      </c>
      <c r="E446" s="4414" t="s">
        <v>15636</v>
      </c>
      <c r="F446" s="4412" t="s">
        <v>15719</v>
      </c>
      <c r="G446" s="4416">
        <v>1.91</v>
      </c>
      <c r="H446" s="4412"/>
      <c r="I446" s="4412" t="s">
        <v>55</v>
      </c>
      <c r="J446" s="4416">
        <v>2.78</v>
      </c>
      <c r="K446" s="4412"/>
      <c r="L446" s="4412"/>
      <c r="M446" s="4412" t="s">
        <v>744</v>
      </c>
      <c r="N446" s="4416">
        <f t="shared" si="84"/>
        <v>0.86999999999999988</v>
      </c>
      <c r="O446" s="4412"/>
      <c r="P446" s="4416">
        <f t="shared" si="85"/>
        <v>1.7399999999999998</v>
      </c>
      <c r="Q446" s="4416">
        <f t="shared" si="86"/>
        <v>23.910000000000004</v>
      </c>
      <c r="R446" s="4416">
        <f t="shared" si="87"/>
        <v>47.820000000000007</v>
      </c>
      <c r="S446" s="4412"/>
      <c r="T446" s="4412"/>
      <c r="U446" s="4481">
        <v>43435</v>
      </c>
      <c r="V446" s="4412"/>
      <c r="W446" s="4412"/>
      <c r="X446" s="4412"/>
      <c r="Y446" s="4412"/>
      <c r="Z446" s="4412"/>
      <c r="AA446" s="4412"/>
      <c r="AB446" s="4412"/>
    </row>
    <row r="447" spans="1:28" ht="15.75">
      <c r="A447" s="4412" t="s">
        <v>10816</v>
      </c>
      <c r="B447" s="4413" t="s">
        <v>10831</v>
      </c>
      <c r="C447" s="4414" t="s">
        <v>6780</v>
      </c>
      <c r="D447" s="4415">
        <v>87</v>
      </c>
      <c r="E447" s="4414" t="s">
        <v>15640</v>
      </c>
      <c r="F447" s="4412" t="s">
        <v>15720</v>
      </c>
      <c r="G447" s="4416">
        <v>2.78</v>
      </c>
      <c r="H447" s="4412"/>
      <c r="I447" s="4412" t="s">
        <v>744</v>
      </c>
      <c r="J447" s="4416">
        <v>4.6900000000000004</v>
      </c>
      <c r="K447" s="4412"/>
      <c r="L447" s="4412"/>
      <c r="M447" s="4412" t="s">
        <v>10769</v>
      </c>
      <c r="N447" s="4416">
        <f t="shared" si="84"/>
        <v>1.9100000000000006</v>
      </c>
      <c r="O447" s="4412"/>
      <c r="P447" s="4416">
        <f t="shared" si="85"/>
        <v>3.8200000000000012</v>
      </c>
      <c r="Q447" s="4416">
        <f t="shared" si="86"/>
        <v>25.820000000000004</v>
      </c>
      <c r="R447" s="4416">
        <f t="shared" si="87"/>
        <v>51.640000000000008</v>
      </c>
      <c r="S447" s="4412"/>
      <c r="T447" s="4412"/>
      <c r="U447" s="4481">
        <v>43435</v>
      </c>
      <c r="V447" s="4412"/>
      <c r="W447" s="4412"/>
      <c r="X447" s="4412"/>
      <c r="Y447" s="4412"/>
      <c r="Z447" s="4412"/>
      <c r="AA447" s="4412"/>
      <c r="AB447" s="4412"/>
    </row>
    <row r="448" spans="1:28" ht="15.75">
      <c r="A448" s="4412" t="s">
        <v>10816</v>
      </c>
      <c r="B448" s="4413" t="s">
        <v>10831</v>
      </c>
      <c r="C448" s="4414" t="s">
        <v>6782</v>
      </c>
      <c r="D448" s="4415">
        <v>59</v>
      </c>
      <c r="E448" s="4414" t="s">
        <v>15661</v>
      </c>
      <c r="F448" s="4412" t="s">
        <v>15683</v>
      </c>
      <c r="G448" s="4416">
        <v>9.8000000000000007</v>
      </c>
      <c r="H448" s="4412"/>
      <c r="I448" s="4412" t="s">
        <v>208</v>
      </c>
      <c r="J448" s="4416">
        <v>15.73</v>
      </c>
      <c r="K448" s="4412"/>
      <c r="L448" s="4412"/>
      <c r="M448" s="4412" t="s">
        <v>1738</v>
      </c>
      <c r="N448" s="4416">
        <f t="shared" si="84"/>
        <v>5.93</v>
      </c>
      <c r="O448" s="4412"/>
      <c r="P448" s="4416">
        <f t="shared" si="85"/>
        <v>11.86</v>
      </c>
      <c r="Q448" s="4416">
        <f t="shared" si="86"/>
        <v>31.750000000000004</v>
      </c>
      <c r="R448" s="4416">
        <f t="shared" si="87"/>
        <v>63.500000000000007</v>
      </c>
      <c r="S448" s="4412"/>
      <c r="T448" s="4412"/>
      <c r="U448" s="4481">
        <v>43435</v>
      </c>
      <c r="V448" s="4412"/>
      <c r="W448" s="4412"/>
      <c r="X448" s="4412"/>
      <c r="Y448" s="4412"/>
      <c r="Z448" s="4412"/>
      <c r="AA448" s="4412"/>
      <c r="AB448" s="4412"/>
    </row>
    <row r="449" spans="1:28" ht="15.75">
      <c r="A449" s="4412" t="s">
        <v>10816</v>
      </c>
      <c r="B449" s="4413" t="s">
        <v>10831</v>
      </c>
      <c r="C449" s="4414" t="s">
        <v>6780</v>
      </c>
      <c r="D449" s="4415">
        <v>488</v>
      </c>
      <c r="E449" s="4414" t="s">
        <v>15636</v>
      </c>
      <c r="F449" s="4412" t="s">
        <v>10912</v>
      </c>
      <c r="G449" s="4416">
        <v>2.97</v>
      </c>
      <c r="H449" s="4412"/>
      <c r="I449" s="4412" t="s">
        <v>10769</v>
      </c>
      <c r="J449" s="4416">
        <v>8.5299999999999994</v>
      </c>
      <c r="K449" s="4412"/>
      <c r="L449" s="4412"/>
      <c r="M449" s="4412" t="s">
        <v>15605</v>
      </c>
      <c r="N449" s="4416">
        <f t="shared" si="84"/>
        <v>5.5599999999999987</v>
      </c>
      <c r="O449" s="4412"/>
      <c r="P449" s="4416">
        <f t="shared" si="85"/>
        <v>11.119999999999997</v>
      </c>
      <c r="Q449" s="4416">
        <f t="shared" si="86"/>
        <v>37.31</v>
      </c>
      <c r="R449" s="4416">
        <f t="shared" si="87"/>
        <v>74.62</v>
      </c>
      <c r="S449" s="4412"/>
      <c r="T449" s="4412"/>
      <c r="U449" s="4481">
        <v>43466</v>
      </c>
      <c r="V449" s="4412"/>
      <c r="W449" s="4412"/>
      <c r="X449" s="4412"/>
      <c r="Y449" s="4412"/>
      <c r="Z449" s="4412"/>
      <c r="AA449" s="4412"/>
      <c r="AB449" s="4412"/>
    </row>
    <row r="450" spans="1:28" ht="15.75">
      <c r="A450" s="4412" t="s">
        <v>10816</v>
      </c>
      <c r="B450" s="4413" t="s">
        <v>10831</v>
      </c>
      <c r="C450" s="4414" t="s">
        <v>6780</v>
      </c>
      <c r="D450" s="4415">
        <v>37</v>
      </c>
      <c r="E450" s="4414" t="s">
        <v>15634</v>
      </c>
      <c r="F450" s="4412" t="s">
        <v>10837</v>
      </c>
      <c r="G450" s="4416">
        <v>0</v>
      </c>
      <c r="H450" s="4412"/>
      <c r="I450" s="4412" t="s">
        <v>10848</v>
      </c>
      <c r="J450" s="4416">
        <v>5.36</v>
      </c>
      <c r="K450" s="4412"/>
      <c r="L450" s="4412"/>
      <c r="M450" s="4412" t="s">
        <v>744</v>
      </c>
      <c r="N450" s="4416">
        <f t="shared" si="84"/>
        <v>5.36</v>
      </c>
      <c r="O450" s="4412"/>
      <c r="P450" s="4416">
        <f t="shared" si="85"/>
        <v>10.72</v>
      </c>
      <c r="Q450" s="4416">
        <f t="shared" si="86"/>
        <v>42.67</v>
      </c>
      <c r="R450" s="4416">
        <f t="shared" si="87"/>
        <v>85.34</v>
      </c>
      <c r="S450" s="4412"/>
      <c r="T450" s="4412"/>
      <c r="U450" s="4481">
        <v>43466</v>
      </c>
      <c r="V450" s="4412"/>
      <c r="W450" s="4412"/>
      <c r="X450" s="4412"/>
      <c r="Y450" s="4412"/>
      <c r="Z450" s="4412"/>
      <c r="AA450" s="4412"/>
      <c r="AB450" s="4412"/>
    </row>
    <row r="451" spans="1:28" ht="15.75">
      <c r="A451" s="4412" t="s">
        <v>10816</v>
      </c>
      <c r="B451" s="4413" t="s">
        <v>10831</v>
      </c>
      <c r="C451" s="4414" t="s">
        <v>6780</v>
      </c>
      <c r="D451" s="4415">
        <v>37</v>
      </c>
      <c r="E451" s="4414" t="s">
        <v>15636</v>
      </c>
      <c r="F451" s="4412" t="s">
        <v>15721</v>
      </c>
      <c r="G451" s="4416">
        <v>5.36</v>
      </c>
      <c r="H451" s="4412"/>
      <c r="I451" s="4412" t="s">
        <v>744</v>
      </c>
      <c r="J451" s="4416">
        <v>7.53</v>
      </c>
      <c r="K451" s="4412"/>
      <c r="L451" s="4412"/>
      <c r="M451" s="4412" t="s">
        <v>55</v>
      </c>
      <c r="N451" s="4416">
        <f t="shared" si="84"/>
        <v>2.17</v>
      </c>
      <c r="O451" s="4412"/>
      <c r="P451" s="4416">
        <f t="shared" si="85"/>
        <v>4.34</v>
      </c>
      <c r="Q451" s="4416">
        <f t="shared" si="86"/>
        <v>44.84</v>
      </c>
      <c r="R451" s="4416">
        <f t="shared" si="87"/>
        <v>89.68</v>
      </c>
      <c r="S451" s="4412"/>
      <c r="T451" s="4412"/>
      <c r="U451" s="4481">
        <v>43466</v>
      </c>
      <c r="V451" s="4412"/>
      <c r="W451" s="4412"/>
      <c r="X451" s="4412"/>
      <c r="Y451" s="4412"/>
      <c r="Z451" s="4412"/>
      <c r="AA451" s="4412"/>
      <c r="AB451" s="4412"/>
    </row>
    <row r="452" spans="1:28" ht="15.75">
      <c r="A452" s="4412" t="s">
        <v>10823</v>
      </c>
      <c r="B452" s="4413" t="s">
        <v>10831</v>
      </c>
      <c r="C452" s="4414" t="s">
        <v>6780</v>
      </c>
      <c r="D452" s="4415">
        <v>33</v>
      </c>
      <c r="E452" s="4414"/>
      <c r="F452" s="4412" t="s">
        <v>13638</v>
      </c>
      <c r="G452" s="4416">
        <v>0</v>
      </c>
      <c r="H452" s="4412"/>
      <c r="I452" s="4412" t="s">
        <v>207</v>
      </c>
      <c r="J452" s="4416">
        <v>0.7</v>
      </c>
      <c r="K452" s="4412"/>
      <c r="L452" s="4412"/>
      <c r="M452" s="4412" t="s">
        <v>19</v>
      </c>
      <c r="N452" s="4416">
        <f t="shared" si="84"/>
        <v>0.7</v>
      </c>
      <c r="O452" s="4412"/>
      <c r="P452" s="4416">
        <f t="shared" si="85"/>
        <v>1.4</v>
      </c>
      <c r="Q452" s="4416">
        <f t="shared" si="86"/>
        <v>45.540000000000006</v>
      </c>
      <c r="R452" s="4416">
        <f t="shared" si="87"/>
        <v>91.080000000000013</v>
      </c>
      <c r="S452" s="4412"/>
      <c r="T452" s="4412"/>
      <c r="U452" s="4481">
        <v>43466</v>
      </c>
      <c r="V452" s="4412"/>
      <c r="W452" s="4412"/>
      <c r="X452" s="4412"/>
      <c r="Y452" s="4412"/>
      <c r="Z452" s="4412"/>
      <c r="AA452" s="4412"/>
      <c r="AB452" s="4412"/>
    </row>
    <row r="453" spans="1:28" ht="15.75">
      <c r="A453" s="4412" t="s">
        <v>10823</v>
      </c>
      <c r="B453" s="4413" t="s">
        <v>10831</v>
      </c>
      <c r="C453" s="4414" t="s">
        <v>6780</v>
      </c>
      <c r="D453" s="4415">
        <v>394</v>
      </c>
      <c r="E453" s="4414"/>
      <c r="F453" s="4412" t="s">
        <v>758</v>
      </c>
      <c r="G453" s="4416">
        <v>0</v>
      </c>
      <c r="H453" s="4412"/>
      <c r="I453" s="4412" t="s">
        <v>207</v>
      </c>
      <c r="J453" s="4416">
        <v>1.39</v>
      </c>
      <c r="K453" s="4412"/>
      <c r="L453" s="4412"/>
      <c r="M453" s="4412" t="s">
        <v>425</v>
      </c>
      <c r="N453" s="4416">
        <f t="shared" si="84"/>
        <v>1.39</v>
      </c>
      <c r="O453" s="4412"/>
      <c r="P453" s="4416">
        <f t="shared" si="85"/>
        <v>2.78</v>
      </c>
      <c r="Q453" s="4416">
        <f t="shared" si="86"/>
        <v>46.930000000000007</v>
      </c>
      <c r="R453" s="4416">
        <f t="shared" si="87"/>
        <v>93.860000000000014</v>
      </c>
      <c r="S453" s="4412"/>
      <c r="T453" s="4412"/>
      <c r="U453" s="4481">
        <v>43497</v>
      </c>
      <c r="V453" s="4412"/>
      <c r="W453" s="4412"/>
      <c r="X453" s="4412"/>
      <c r="Y453" s="4412"/>
      <c r="Z453" s="4412"/>
      <c r="AA453" s="4412"/>
      <c r="AB453" s="4412"/>
    </row>
    <row r="454" spans="1:28" ht="15.75">
      <c r="A454" s="4412" t="s">
        <v>10816</v>
      </c>
      <c r="B454" s="4413" t="s">
        <v>10831</v>
      </c>
      <c r="C454" s="4414" t="s">
        <v>6780</v>
      </c>
      <c r="D454" s="4415">
        <v>210</v>
      </c>
      <c r="E454" s="4414"/>
      <c r="F454" s="4412" t="s">
        <v>15722</v>
      </c>
      <c r="G454" s="4416">
        <v>0.19</v>
      </c>
      <c r="H454" s="4412"/>
      <c r="I454" s="4412" t="s">
        <v>15723</v>
      </c>
      <c r="J454" s="4416">
        <v>2.21</v>
      </c>
      <c r="K454" s="4412"/>
      <c r="L454" s="4412"/>
      <c r="M454" s="4412" t="s">
        <v>207</v>
      </c>
      <c r="N454" s="4416">
        <f t="shared" si="84"/>
        <v>2.02</v>
      </c>
      <c r="O454" s="4412"/>
      <c r="P454" s="4416">
        <f t="shared" si="85"/>
        <v>4.04</v>
      </c>
      <c r="Q454" s="4416">
        <f t="shared" si="86"/>
        <v>48.95000000000001</v>
      </c>
      <c r="R454" s="4416">
        <f t="shared" si="87"/>
        <v>97.90000000000002</v>
      </c>
      <c r="S454" s="4412"/>
      <c r="T454" s="4412"/>
      <c r="U454" s="4481">
        <v>43497</v>
      </c>
      <c r="V454" s="4412"/>
      <c r="W454" s="4412"/>
      <c r="X454" s="4412"/>
      <c r="Y454" s="4412"/>
      <c r="Z454" s="4412"/>
      <c r="AA454" s="4412"/>
      <c r="AB454" s="4412"/>
    </row>
    <row r="455" spans="1:28" ht="15.75">
      <c r="A455" s="4412" t="s">
        <v>10823</v>
      </c>
      <c r="B455" s="4413" t="s">
        <v>10831</v>
      </c>
      <c r="C455" s="4414" t="s">
        <v>6780</v>
      </c>
      <c r="D455" s="4415">
        <v>361</v>
      </c>
      <c r="E455" s="4414"/>
      <c r="F455" s="4412" t="s">
        <v>15724</v>
      </c>
      <c r="G455" s="4416">
        <v>0</v>
      </c>
      <c r="H455" s="4412"/>
      <c r="I455" s="4412" t="s">
        <v>425</v>
      </c>
      <c r="J455" s="4416">
        <v>0.79</v>
      </c>
      <c r="K455" s="4412"/>
      <c r="L455" s="4412"/>
      <c r="M455" s="4412" t="s">
        <v>19</v>
      </c>
      <c r="N455" s="4416">
        <f t="shared" si="84"/>
        <v>0.79</v>
      </c>
      <c r="O455" s="4412"/>
      <c r="P455" s="4416">
        <f t="shared" si="85"/>
        <v>1.58</v>
      </c>
      <c r="Q455" s="4416">
        <f t="shared" si="86"/>
        <v>49.740000000000009</v>
      </c>
      <c r="R455" s="4416">
        <f t="shared" si="87"/>
        <v>99.480000000000018</v>
      </c>
      <c r="S455" s="4412"/>
      <c r="T455" s="4412"/>
      <c r="U455" s="4481">
        <v>43497</v>
      </c>
      <c r="V455" s="4412"/>
      <c r="W455" s="4412"/>
      <c r="X455" s="4412"/>
      <c r="Y455" s="4412"/>
      <c r="Z455" s="4412"/>
      <c r="AA455" s="4412"/>
      <c r="AB455" s="4412"/>
    </row>
    <row r="456" spans="1:28" ht="15.75">
      <c r="A456" s="4412" t="s">
        <v>10816</v>
      </c>
      <c r="B456" s="4413" t="s">
        <v>10831</v>
      </c>
      <c r="C456" s="4414" t="s">
        <v>6780</v>
      </c>
      <c r="D456" s="4415">
        <v>4</v>
      </c>
      <c r="E456" s="4414" t="s">
        <v>15725</v>
      </c>
      <c r="F456" s="4412" t="s">
        <v>15726</v>
      </c>
      <c r="G456" s="4416">
        <v>0</v>
      </c>
      <c r="H456" s="4412"/>
      <c r="I456" s="4412" t="s">
        <v>1738</v>
      </c>
      <c r="J456" s="4416">
        <v>0.86</v>
      </c>
      <c r="K456" s="4412"/>
      <c r="L456" s="4412"/>
      <c r="M456" s="4412" t="s">
        <v>15322</v>
      </c>
      <c r="N456" s="4416">
        <f t="shared" si="84"/>
        <v>0.86</v>
      </c>
      <c r="O456" s="4412"/>
      <c r="P456" s="4416">
        <f t="shared" si="85"/>
        <v>1.72</v>
      </c>
      <c r="Q456" s="4416">
        <f t="shared" si="86"/>
        <v>50.600000000000009</v>
      </c>
      <c r="R456" s="4416">
        <f t="shared" si="87"/>
        <v>101.20000000000002</v>
      </c>
      <c r="S456" s="4412"/>
      <c r="T456" s="4412"/>
      <c r="U456" s="4481">
        <v>43497</v>
      </c>
      <c r="V456" s="4412"/>
      <c r="W456" s="4412"/>
      <c r="X456" s="4412"/>
      <c r="Y456" s="4412"/>
      <c r="Z456" s="4412"/>
      <c r="AA456" s="4412"/>
      <c r="AB456" s="4412"/>
    </row>
    <row r="457" spans="1:28" ht="15.75">
      <c r="A457" s="4412" t="s">
        <v>10816</v>
      </c>
      <c r="B457" s="4413" t="s">
        <v>10831</v>
      </c>
      <c r="C457" s="4414" t="s">
        <v>6780</v>
      </c>
      <c r="D457" s="4415">
        <v>439</v>
      </c>
      <c r="E457" s="4414"/>
      <c r="F457" s="4412" t="s">
        <v>15684</v>
      </c>
      <c r="G457" s="4416">
        <v>0</v>
      </c>
      <c r="H457" s="4412"/>
      <c r="I457" s="4412" t="s">
        <v>1738</v>
      </c>
      <c r="J457" s="4416">
        <v>2.1</v>
      </c>
      <c r="K457" s="4412"/>
      <c r="L457" s="4412"/>
      <c r="M457" s="4412" t="s">
        <v>207</v>
      </c>
      <c r="N457" s="4416">
        <f t="shared" si="84"/>
        <v>2.1</v>
      </c>
      <c r="O457" s="4416"/>
      <c r="P457" s="4416">
        <f t="shared" si="85"/>
        <v>4.2</v>
      </c>
      <c r="Q457" s="4416">
        <f t="shared" si="86"/>
        <v>52.70000000000001</v>
      </c>
      <c r="R457" s="4416">
        <f t="shared" si="87"/>
        <v>105.40000000000002</v>
      </c>
      <c r="S457" s="4412"/>
      <c r="T457" s="4412"/>
      <c r="U457" s="4481">
        <v>43497</v>
      </c>
      <c r="V457" s="4412"/>
      <c r="W457" s="4412"/>
      <c r="X457" s="4412"/>
      <c r="Y457" s="4412"/>
      <c r="Z457" s="4412"/>
      <c r="AA457" s="4412"/>
      <c r="AB457" s="4412"/>
    </row>
    <row r="458" spans="1:28" ht="15.75">
      <c r="A458" s="4412" t="s">
        <v>10823</v>
      </c>
      <c r="B458" s="4413" t="s">
        <v>10831</v>
      </c>
      <c r="C458" s="4414" t="s">
        <v>6780</v>
      </c>
      <c r="D458" s="4415">
        <v>363</v>
      </c>
      <c r="E458" s="4414"/>
      <c r="F458" s="4412" t="s">
        <v>15727</v>
      </c>
      <c r="G458" s="4416">
        <v>0</v>
      </c>
      <c r="H458" s="4412"/>
      <c r="I458" s="4412" t="s">
        <v>15728</v>
      </c>
      <c r="J458" s="4416">
        <v>0.45</v>
      </c>
      <c r="K458" s="4412"/>
      <c r="L458" s="4412"/>
      <c r="M458" s="4412" t="s">
        <v>207</v>
      </c>
      <c r="N458" s="4416">
        <f t="shared" si="84"/>
        <v>0.45</v>
      </c>
      <c r="O458" s="4416"/>
      <c r="P458" s="4416">
        <f t="shared" si="85"/>
        <v>0.9</v>
      </c>
      <c r="Q458" s="4416">
        <f t="shared" si="86"/>
        <v>53.150000000000013</v>
      </c>
      <c r="R458" s="4416">
        <f t="shared" si="87"/>
        <v>106.30000000000003</v>
      </c>
      <c r="S458" s="4412"/>
      <c r="T458" s="4412"/>
      <c r="U458" s="4481">
        <v>43497</v>
      </c>
      <c r="V458" s="4412"/>
      <c r="W458" s="4412"/>
      <c r="X458" s="4412"/>
      <c r="Y458" s="4412"/>
      <c r="Z458" s="4412"/>
      <c r="AA458" s="4412"/>
      <c r="AB458" s="4412"/>
    </row>
    <row r="459" spans="1:28" ht="15.75">
      <c r="A459" s="4412" t="s">
        <v>10823</v>
      </c>
      <c r="B459" s="4413" t="s">
        <v>10831</v>
      </c>
      <c r="C459" s="4414" t="s">
        <v>6780</v>
      </c>
      <c r="D459" s="4415">
        <v>374</v>
      </c>
      <c r="E459" s="4414"/>
      <c r="F459" s="4412" t="s">
        <v>15729</v>
      </c>
      <c r="G459" s="4416">
        <v>0</v>
      </c>
      <c r="H459" s="4412"/>
      <c r="I459" s="4412" t="s">
        <v>224</v>
      </c>
      <c r="J459" s="4416">
        <v>0.6</v>
      </c>
      <c r="K459" s="4412"/>
      <c r="L459" s="4412"/>
      <c r="M459" s="4412" t="s">
        <v>224</v>
      </c>
      <c r="N459" s="4416">
        <f t="shared" si="84"/>
        <v>0.6</v>
      </c>
      <c r="O459" s="4416"/>
      <c r="P459" s="4416">
        <f t="shared" si="85"/>
        <v>1.2</v>
      </c>
      <c r="Q459" s="4416">
        <f t="shared" si="86"/>
        <v>53.750000000000014</v>
      </c>
      <c r="R459" s="4416">
        <f t="shared" si="87"/>
        <v>107.50000000000003</v>
      </c>
      <c r="S459" s="4412"/>
      <c r="T459" s="4412"/>
      <c r="U459" s="4481">
        <v>43497</v>
      </c>
      <c r="V459" s="4412"/>
      <c r="W459" s="4412"/>
      <c r="X459" s="4412"/>
      <c r="Y459" s="4412"/>
      <c r="Z459" s="4412"/>
      <c r="AA459" s="4412"/>
      <c r="AB459" s="4412"/>
    </row>
    <row r="460" spans="1:28" ht="15.75">
      <c r="A460" s="4412" t="s">
        <v>10823</v>
      </c>
      <c r="B460" s="4413" t="s">
        <v>10831</v>
      </c>
      <c r="C460" s="4414" t="s">
        <v>6780</v>
      </c>
      <c r="D460" s="4415">
        <v>56</v>
      </c>
      <c r="E460" s="4414"/>
      <c r="F460" s="4412" t="s">
        <v>15730</v>
      </c>
      <c r="G460" s="4416">
        <v>0</v>
      </c>
      <c r="H460" s="4412"/>
      <c r="I460" s="4412" t="s">
        <v>744</v>
      </c>
      <c r="J460" s="4416">
        <v>1.1399999999999999</v>
      </c>
      <c r="K460" s="4412"/>
      <c r="L460" s="4412"/>
      <c r="M460" s="4412" t="s">
        <v>207</v>
      </c>
      <c r="N460" s="4416">
        <f t="shared" si="84"/>
        <v>1.1399999999999999</v>
      </c>
      <c r="O460" s="4416"/>
      <c r="P460" s="4416">
        <f t="shared" si="85"/>
        <v>2.2799999999999998</v>
      </c>
      <c r="Q460" s="4416">
        <f t="shared" si="86"/>
        <v>54.890000000000015</v>
      </c>
      <c r="R460" s="4416">
        <f t="shared" si="87"/>
        <v>109.78000000000003</v>
      </c>
      <c r="S460" s="4412"/>
      <c r="T460" s="4412"/>
      <c r="U460" s="4481">
        <v>43497</v>
      </c>
      <c r="V460" s="4412"/>
      <c r="W460" s="4412"/>
      <c r="X460" s="4412"/>
      <c r="Y460" s="4412"/>
      <c r="Z460" s="4412"/>
      <c r="AA460" s="4412"/>
      <c r="AB460" s="4412"/>
    </row>
    <row r="461" spans="1:28" ht="15.75">
      <c r="A461" s="4412" t="s">
        <v>10816</v>
      </c>
      <c r="B461" s="4413" t="s">
        <v>10831</v>
      </c>
      <c r="C461" s="4414" t="s">
        <v>6781</v>
      </c>
      <c r="D461" s="4415">
        <v>76</v>
      </c>
      <c r="E461" s="4414" t="s">
        <v>15690</v>
      </c>
      <c r="F461" s="4412" t="s">
        <v>10770</v>
      </c>
      <c r="G461" s="4412">
        <v>28.86</v>
      </c>
      <c r="H461" s="4412"/>
      <c r="I461" s="4412" t="s">
        <v>10771</v>
      </c>
      <c r="J461" s="4416">
        <v>34.14</v>
      </c>
      <c r="K461" s="4412"/>
      <c r="L461" s="4412"/>
      <c r="M461" s="4412" t="s">
        <v>15322</v>
      </c>
      <c r="N461" s="4416">
        <f t="shared" si="84"/>
        <v>5.2800000000000011</v>
      </c>
      <c r="O461" s="4416"/>
      <c r="P461" s="4416">
        <f t="shared" si="85"/>
        <v>10.560000000000002</v>
      </c>
      <c r="Q461" s="4416">
        <f t="shared" si="86"/>
        <v>60.170000000000016</v>
      </c>
      <c r="R461" s="4416">
        <f t="shared" si="87"/>
        <v>120.34000000000003</v>
      </c>
      <c r="S461" s="4412"/>
      <c r="T461" s="4412"/>
      <c r="U461" s="4481">
        <v>43497</v>
      </c>
      <c r="V461" s="4412"/>
      <c r="W461" s="4412"/>
      <c r="X461" s="4412"/>
      <c r="Y461" s="4412"/>
      <c r="Z461" s="4412"/>
      <c r="AA461" s="4412"/>
      <c r="AB461" s="4412"/>
    </row>
    <row r="462" spans="1:28" ht="15.75">
      <c r="A462" s="4412" t="s">
        <v>10823</v>
      </c>
      <c r="B462" s="4413" t="s">
        <v>10831</v>
      </c>
      <c r="C462" s="4414" t="s">
        <v>6780</v>
      </c>
      <c r="D462" s="4415">
        <v>320</v>
      </c>
      <c r="E462" s="4414"/>
      <c r="F462" s="4412" t="s">
        <v>15731</v>
      </c>
      <c r="G462" s="4416">
        <v>0</v>
      </c>
      <c r="H462" s="4412"/>
      <c r="I462" s="4412" t="s">
        <v>1738</v>
      </c>
      <c r="J462" s="4416">
        <v>0.32</v>
      </c>
      <c r="K462" s="4412"/>
      <c r="L462" s="4412"/>
      <c r="M462" s="4412" t="s">
        <v>19</v>
      </c>
      <c r="N462" s="4416">
        <f t="shared" si="84"/>
        <v>0.32</v>
      </c>
      <c r="O462" s="4416"/>
      <c r="P462" s="4416">
        <f t="shared" si="85"/>
        <v>0.64</v>
      </c>
      <c r="Q462" s="4416">
        <f t="shared" si="86"/>
        <v>60.490000000000016</v>
      </c>
      <c r="R462" s="4416">
        <f t="shared" si="87"/>
        <v>120.98000000000003</v>
      </c>
      <c r="S462" s="4412"/>
      <c r="T462" s="4412"/>
      <c r="U462" s="4481">
        <v>43525</v>
      </c>
      <c r="V462" s="4412"/>
      <c r="W462" s="4412"/>
      <c r="X462" s="4412"/>
      <c r="Y462" s="4412"/>
      <c r="Z462" s="4412"/>
      <c r="AA462" s="4412"/>
      <c r="AB462" s="4412"/>
    </row>
    <row r="463" spans="1:28" ht="15.75">
      <c r="A463" s="4412" t="s">
        <v>10823</v>
      </c>
      <c r="B463" s="4413" t="s">
        <v>10831</v>
      </c>
      <c r="C463" s="4414" t="s">
        <v>6780</v>
      </c>
      <c r="D463" s="4415">
        <v>561</v>
      </c>
      <c r="E463" s="4414"/>
      <c r="F463" s="4412" t="s">
        <v>15732</v>
      </c>
      <c r="G463" s="4416">
        <v>0</v>
      </c>
      <c r="H463" s="4412"/>
      <c r="I463" s="4412" t="s">
        <v>579</v>
      </c>
      <c r="J463" s="4416">
        <v>0.99</v>
      </c>
      <c r="K463" s="4412"/>
      <c r="L463" s="4412"/>
      <c r="M463" s="4412" t="s">
        <v>402</v>
      </c>
      <c r="N463" s="4416">
        <f t="shared" si="84"/>
        <v>0.99</v>
      </c>
      <c r="O463" s="4416"/>
      <c r="P463" s="4416">
        <f t="shared" si="85"/>
        <v>1.98</v>
      </c>
      <c r="Q463" s="4416">
        <f t="shared" si="86"/>
        <v>61.480000000000018</v>
      </c>
      <c r="R463" s="4416">
        <f t="shared" si="87"/>
        <v>122.96000000000004</v>
      </c>
      <c r="S463" s="4412"/>
      <c r="T463" s="4412"/>
      <c r="U463" s="4481">
        <v>43525</v>
      </c>
      <c r="V463" s="4412"/>
      <c r="W463" s="4412"/>
      <c r="X463" s="4412"/>
      <c r="Y463" s="4412"/>
      <c r="Z463" s="4412"/>
      <c r="AA463" s="4412"/>
      <c r="AB463" s="4412"/>
    </row>
    <row r="464" spans="1:28" ht="15.75">
      <c r="A464" s="4412" t="s">
        <v>10823</v>
      </c>
      <c r="B464" s="4413" t="s">
        <v>10831</v>
      </c>
      <c r="C464" s="4414" t="s">
        <v>6780</v>
      </c>
      <c r="D464" s="4415">
        <v>562</v>
      </c>
      <c r="E464" s="4414"/>
      <c r="F464" s="4412" t="s">
        <v>8727</v>
      </c>
      <c r="G464" s="4416">
        <v>0</v>
      </c>
      <c r="H464" s="4412"/>
      <c r="I464" s="4412" t="s">
        <v>286</v>
      </c>
      <c r="J464" s="4416">
        <v>7.0000000000000007E-2</v>
      </c>
      <c r="K464" s="4412"/>
      <c r="L464" s="4412"/>
      <c r="M464" s="4412" t="s">
        <v>19</v>
      </c>
      <c r="N464" s="4416">
        <f t="shared" si="84"/>
        <v>7.0000000000000007E-2</v>
      </c>
      <c r="O464" s="4416"/>
      <c r="P464" s="4416">
        <f t="shared" si="85"/>
        <v>0.14000000000000001</v>
      </c>
      <c r="Q464" s="4416">
        <f t="shared" si="86"/>
        <v>61.550000000000018</v>
      </c>
      <c r="R464" s="4416">
        <f t="shared" si="87"/>
        <v>123.10000000000004</v>
      </c>
      <c r="S464" s="4412"/>
      <c r="T464" s="4412"/>
      <c r="U464" s="4481">
        <v>43525</v>
      </c>
      <c r="V464" s="4412"/>
      <c r="W464" s="4412"/>
      <c r="X464" s="4412"/>
      <c r="Y464" s="4412"/>
      <c r="Z464" s="4412"/>
      <c r="AA464" s="4412"/>
      <c r="AB464" s="4412"/>
    </row>
    <row r="465" spans="1:28" ht="15.75">
      <c r="A465" s="4412" t="s">
        <v>10823</v>
      </c>
      <c r="B465" s="4413" t="s">
        <v>10831</v>
      </c>
      <c r="C465" s="4414" t="s">
        <v>6780</v>
      </c>
      <c r="D465" s="4415">
        <v>381</v>
      </c>
      <c r="E465" s="4414"/>
      <c r="F465" s="4412" t="s">
        <v>15733</v>
      </c>
      <c r="G465" s="4416">
        <v>0</v>
      </c>
      <c r="H465" s="4412"/>
      <c r="I465" s="4412" t="s">
        <v>1738</v>
      </c>
      <c r="J465" s="4416">
        <v>0.53</v>
      </c>
      <c r="K465" s="4412"/>
      <c r="L465" s="4412"/>
      <c r="M465" s="4412" t="s">
        <v>533</v>
      </c>
      <c r="N465" s="4416">
        <f t="shared" si="84"/>
        <v>0.53</v>
      </c>
      <c r="O465" s="4416"/>
      <c r="P465" s="4416">
        <f t="shared" si="85"/>
        <v>1.06</v>
      </c>
      <c r="Q465" s="4416">
        <f t="shared" si="86"/>
        <v>62.08000000000002</v>
      </c>
      <c r="R465" s="4416">
        <f t="shared" si="87"/>
        <v>124.16000000000004</v>
      </c>
      <c r="S465" s="4412"/>
      <c r="T465" s="4412"/>
      <c r="U465" s="4481">
        <v>43525</v>
      </c>
      <c r="V465" s="4412"/>
      <c r="W465" s="4412"/>
      <c r="X465" s="4412"/>
      <c r="Y465" s="4412"/>
      <c r="Z465" s="4412"/>
      <c r="AA465" s="4412"/>
      <c r="AB465" s="4412"/>
    </row>
    <row r="466" spans="1:28" ht="15.75">
      <c r="A466" s="4412" t="s">
        <v>10823</v>
      </c>
      <c r="B466" s="4413" t="s">
        <v>10831</v>
      </c>
      <c r="C466" s="4414" t="s">
        <v>6780</v>
      </c>
      <c r="D466" s="4415">
        <v>395</v>
      </c>
      <c r="E466" s="4414"/>
      <c r="F466" s="4412" t="s">
        <v>15734</v>
      </c>
      <c r="G466" s="4416">
        <v>0</v>
      </c>
      <c r="H466" s="4412"/>
      <c r="I466" s="4412" t="s">
        <v>10771</v>
      </c>
      <c r="J466" s="4416">
        <v>1.56</v>
      </c>
      <c r="K466" s="4412"/>
      <c r="L466" s="4412"/>
      <c r="M466" s="4412" t="s">
        <v>207</v>
      </c>
      <c r="N466" s="4416">
        <f t="shared" si="84"/>
        <v>1.56</v>
      </c>
      <c r="O466" s="4416"/>
      <c r="P466" s="4416">
        <f t="shared" si="85"/>
        <v>3.12</v>
      </c>
      <c r="Q466" s="4416">
        <f t="shared" si="86"/>
        <v>63.640000000000022</v>
      </c>
      <c r="R466" s="4416">
        <f t="shared" si="87"/>
        <v>127.28000000000004</v>
      </c>
      <c r="S466" s="4412"/>
      <c r="T466" s="4412"/>
      <c r="U466" s="4481">
        <v>43525</v>
      </c>
      <c r="V466" s="4412"/>
      <c r="W466" s="4412"/>
      <c r="X466" s="4412"/>
      <c r="Y466" s="4412"/>
      <c r="Z466" s="4412"/>
      <c r="AA466" s="4412"/>
      <c r="AB466" s="4412"/>
    </row>
    <row r="467" spans="1:28" ht="15.75">
      <c r="A467" s="4412" t="s">
        <v>10823</v>
      </c>
      <c r="B467" s="4413" t="s">
        <v>10831</v>
      </c>
      <c r="C467" s="4414" t="s">
        <v>6780</v>
      </c>
      <c r="D467" s="4415">
        <v>467</v>
      </c>
      <c r="E467" s="4414"/>
      <c r="F467" s="4412" t="s">
        <v>15735</v>
      </c>
      <c r="G467" s="4416">
        <v>0</v>
      </c>
      <c r="H467" s="4412"/>
      <c r="I467" s="4412" t="s">
        <v>757</v>
      </c>
      <c r="J467" s="4416">
        <v>0.1</v>
      </c>
      <c r="K467" s="4412"/>
      <c r="L467" s="4412"/>
      <c r="M467" s="4412" t="s">
        <v>533</v>
      </c>
      <c r="N467" s="4416">
        <f t="shared" si="84"/>
        <v>0.1</v>
      </c>
      <c r="O467" s="4416"/>
      <c r="P467" s="4416">
        <f t="shared" si="85"/>
        <v>0.2</v>
      </c>
      <c r="Q467" s="4416">
        <f t="shared" si="86"/>
        <v>63.740000000000023</v>
      </c>
      <c r="R467" s="4416">
        <f t="shared" si="87"/>
        <v>127.48000000000005</v>
      </c>
      <c r="S467" s="4412"/>
      <c r="T467" s="4412"/>
      <c r="U467" s="4481">
        <v>43525</v>
      </c>
      <c r="V467" s="4412"/>
      <c r="W467" s="4412"/>
      <c r="X467" s="4412"/>
      <c r="Y467" s="4412"/>
      <c r="Z467" s="4412"/>
      <c r="AA467" s="4412"/>
      <c r="AB467" s="4412"/>
    </row>
    <row r="468" spans="1:28" ht="15.75">
      <c r="A468" s="4412" t="s">
        <v>10823</v>
      </c>
      <c r="B468" s="4413" t="s">
        <v>10831</v>
      </c>
      <c r="C468" s="4414" t="s">
        <v>6780</v>
      </c>
      <c r="D468" s="4415">
        <v>468</v>
      </c>
      <c r="E468" s="4414"/>
      <c r="F468" s="4412" t="s">
        <v>15735</v>
      </c>
      <c r="G468" s="4416">
        <v>0</v>
      </c>
      <c r="H468" s="4412"/>
      <c r="I468" s="4412" t="s">
        <v>534</v>
      </c>
      <c r="J468" s="4416">
        <v>7.0000000000000007E-2</v>
      </c>
      <c r="K468" s="4412"/>
      <c r="L468" s="4412"/>
      <c r="M468" s="4412" t="s">
        <v>1738</v>
      </c>
      <c r="N468" s="4416">
        <f t="shared" si="84"/>
        <v>7.0000000000000007E-2</v>
      </c>
      <c r="O468" s="4416"/>
      <c r="P468" s="4416">
        <f t="shared" si="85"/>
        <v>0.14000000000000001</v>
      </c>
      <c r="Q468" s="4416">
        <f t="shared" si="86"/>
        <v>63.810000000000024</v>
      </c>
      <c r="R468" s="4416">
        <f t="shared" si="87"/>
        <v>127.62000000000005</v>
      </c>
      <c r="S468" s="4412"/>
      <c r="T468" s="4412"/>
      <c r="U468" s="4481">
        <v>43525</v>
      </c>
      <c r="V468" s="4412"/>
      <c r="W468" s="4412"/>
      <c r="X468" s="4412"/>
      <c r="Y468" s="4412"/>
      <c r="Z468" s="4412"/>
      <c r="AA468" s="4412"/>
      <c r="AB468" s="4412"/>
    </row>
    <row r="469" spans="1:28" ht="15.75">
      <c r="A469" s="4412" t="s">
        <v>10816</v>
      </c>
      <c r="B469" s="4413" t="s">
        <v>10831</v>
      </c>
      <c r="C469" s="4414" t="s">
        <v>6780</v>
      </c>
      <c r="D469" s="4415">
        <v>7</v>
      </c>
      <c r="E469" s="4414"/>
      <c r="F469" s="4412" t="s">
        <v>15736</v>
      </c>
      <c r="G469" s="4416">
        <v>0</v>
      </c>
      <c r="H469" s="4412"/>
      <c r="I469" s="4412" t="s">
        <v>744</v>
      </c>
      <c r="J469" s="4416">
        <v>1.44</v>
      </c>
      <c r="K469" s="4412"/>
      <c r="L469" s="4412"/>
      <c r="M469" s="4412" t="s">
        <v>207</v>
      </c>
      <c r="N469" s="4416">
        <f t="shared" si="84"/>
        <v>1.44</v>
      </c>
      <c r="O469" s="4416"/>
      <c r="P469" s="4416">
        <f t="shared" si="85"/>
        <v>2.88</v>
      </c>
      <c r="Q469" s="4416">
        <f t="shared" si="86"/>
        <v>65.250000000000028</v>
      </c>
      <c r="R469" s="4416">
        <f t="shared" si="87"/>
        <v>130.50000000000006</v>
      </c>
      <c r="S469" s="4412"/>
      <c r="T469" s="4412"/>
      <c r="U469" s="4481">
        <v>43525</v>
      </c>
      <c r="V469" s="4412"/>
      <c r="W469" s="4412"/>
      <c r="X469" s="4412"/>
      <c r="Y469" s="4412"/>
      <c r="Z469" s="4412"/>
      <c r="AA469" s="4412"/>
      <c r="AB469" s="4412"/>
    </row>
    <row r="470" spans="1:28" ht="15.75">
      <c r="A470" s="4412" t="s">
        <v>10823</v>
      </c>
      <c r="B470" s="4413" t="s">
        <v>10831</v>
      </c>
      <c r="C470" s="4414" t="s">
        <v>6780</v>
      </c>
      <c r="D470" s="4415">
        <v>667</v>
      </c>
      <c r="E470" s="4414"/>
      <c r="F470" s="4412" t="s">
        <v>753</v>
      </c>
      <c r="G470" s="4416">
        <v>0</v>
      </c>
      <c r="H470" s="4412"/>
      <c r="I470" s="4412" t="s">
        <v>15737</v>
      </c>
      <c r="J470" s="4416">
        <v>0.21</v>
      </c>
      <c r="K470" s="4412"/>
      <c r="L470" s="4412"/>
      <c r="M470" s="4412" t="s">
        <v>752</v>
      </c>
      <c r="N470" s="4416">
        <f t="shared" si="84"/>
        <v>0.21</v>
      </c>
      <c r="O470" s="4416"/>
      <c r="P470" s="4416">
        <f t="shared" si="85"/>
        <v>0.42</v>
      </c>
      <c r="Q470" s="4416">
        <f t="shared" si="86"/>
        <v>65.460000000000022</v>
      </c>
      <c r="R470" s="4416">
        <f t="shared" si="87"/>
        <v>130.92000000000004</v>
      </c>
      <c r="S470" s="4412"/>
      <c r="T470" s="4412"/>
      <c r="U470" s="4481">
        <v>43525</v>
      </c>
      <c r="V470" s="4412"/>
      <c r="W470" s="4412"/>
      <c r="X470" s="4412"/>
      <c r="Y470" s="4412"/>
      <c r="Z470" s="4412"/>
      <c r="AA470" s="4412"/>
      <c r="AB470" s="4412"/>
    </row>
    <row r="471" spans="1:28" ht="15.75">
      <c r="A471" s="4412" t="s">
        <v>10823</v>
      </c>
      <c r="B471" s="4413" t="s">
        <v>10831</v>
      </c>
      <c r="C471" s="4414" t="s">
        <v>6780</v>
      </c>
      <c r="D471" s="4415">
        <v>668</v>
      </c>
      <c r="E471" s="4414"/>
      <c r="F471" s="4412" t="s">
        <v>15738</v>
      </c>
      <c r="G471" s="4416">
        <v>0</v>
      </c>
      <c r="H471" s="4412"/>
      <c r="I471" s="4412" t="s">
        <v>15739</v>
      </c>
      <c r="J471" s="4416">
        <v>0.32</v>
      </c>
      <c r="K471" s="4412"/>
      <c r="L471" s="4412"/>
      <c r="M471" s="4412" t="s">
        <v>744</v>
      </c>
      <c r="N471" s="4416">
        <f t="shared" si="84"/>
        <v>0.32</v>
      </c>
      <c r="O471" s="4416"/>
      <c r="P471" s="4416">
        <f t="shared" si="85"/>
        <v>0.64</v>
      </c>
      <c r="Q471" s="4416">
        <f t="shared" si="86"/>
        <v>65.780000000000015</v>
      </c>
      <c r="R471" s="4416">
        <f t="shared" si="87"/>
        <v>131.56000000000003</v>
      </c>
      <c r="S471" s="4412"/>
      <c r="T471" s="4412"/>
      <c r="U471" s="4481">
        <v>43525</v>
      </c>
      <c r="V471" s="4412"/>
      <c r="W471" s="4412"/>
      <c r="X471" s="4412"/>
      <c r="Y471" s="4412"/>
      <c r="Z471" s="4412"/>
      <c r="AA471" s="4412"/>
      <c r="AB471" s="4412"/>
    </row>
    <row r="472" spans="1:28" ht="15.75">
      <c r="A472" s="4412" t="s">
        <v>10823</v>
      </c>
      <c r="B472" s="4413" t="s">
        <v>10831</v>
      </c>
      <c r="C472" s="4414" t="s">
        <v>6780</v>
      </c>
      <c r="D472" s="4415">
        <v>701</v>
      </c>
      <c r="E472" s="4414"/>
      <c r="F472" s="4412" t="s">
        <v>15740</v>
      </c>
      <c r="G472" s="4416">
        <v>0</v>
      </c>
      <c r="H472" s="4412"/>
      <c r="I472" s="4412" t="s">
        <v>15737</v>
      </c>
      <c r="J472" s="4416">
        <v>0.2</v>
      </c>
      <c r="K472" s="4412"/>
      <c r="L472" s="4412"/>
      <c r="M472" s="4412" t="s">
        <v>744</v>
      </c>
      <c r="N472" s="4416">
        <f t="shared" si="84"/>
        <v>0.2</v>
      </c>
      <c r="O472" s="4416"/>
      <c r="P472" s="4416">
        <f t="shared" si="85"/>
        <v>0.4</v>
      </c>
      <c r="Q472" s="4416">
        <f t="shared" si="86"/>
        <v>65.980000000000018</v>
      </c>
      <c r="R472" s="4416">
        <f t="shared" si="87"/>
        <v>131.96000000000004</v>
      </c>
      <c r="S472" s="4412"/>
      <c r="T472" s="4412"/>
      <c r="U472" s="4481">
        <v>43525</v>
      </c>
      <c r="V472" s="4412"/>
      <c r="W472" s="4412"/>
      <c r="X472" s="4412"/>
      <c r="Y472" s="4412"/>
      <c r="Z472" s="4412"/>
      <c r="AA472" s="4412"/>
      <c r="AB472" s="4412"/>
    </row>
    <row r="473" spans="1:28" ht="15.75">
      <c r="A473" s="4412" t="s">
        <v>10823</v>
      </c>
      <c r="B473" s="4413" t="s">
        <v>10831</v>
      </c>
      <c r="C473" s="4414" t="s">
        <v>6780</v>
      </c>
      <c r="D473" s="4415">
        <v>704</v>
      </c>
      <c r="E473" s="4414"/>
      <c r="F473" s="4412" t="s">
        <v>15741</v>
      </c>
      <c r="G473" s="4416">
        <v>0</v>
      </c>
      <c r="H473" s="4412"/>
      <c r="I473" s="4412" t="s">
        <v>15737</v>
      </c>
      <c r="J473" s="4416">
        <v>0.08</v>
      </c>
      <c r="K473" s="4412"/>
      <c r="L473" s="4412"/>
      <c r="M473" s="4412" t="s">
        <v>756</v>
      </c>
      <c r="N473" s="4416">
        <f t="shared" si="84"/>
        <v>0.08</v>
      </c>
      <c r="O473" s="4416"/>
      <c r="P473" s="4416">
        <f t="shared" si="85"/>
        <v>0.16</v>
      </c>
      <c r="Q473" s="4416">
        <f t="shared" si="86"/>
        <v>66.060000000000016</v>
      </c>
      <c r="R473" s="4416">
        <f t="shared" si="87"/>
        <v>132.12000000000003</v>
      </c>
      <c r="S473" s="4412"/>
      <c r="T473" s="4412"/>
      <c r="U473" s="4481">
        <v>43525</v>
      </c>
      <c r="V473" s="4412"/>
      <c r="W473" s="4412"/>
      <c r="X473" s="4412"/>
      <c r="Y473" s="4412"/>
      <c r="Z473" s="4412"/>
      <c r="AA473" s="4412"/>
      <c r="AB473" s="4412"/>
    </row>
    <row r="474" spans="1:28" ht="15.75">
      <c r="A474" s="4412" t="s">
        <v>10823</v>
      </c>
      <c r="B474" s="4413" t="s">
        <v>10831</v>
      </c>
      <c r="C474" s="4414" t="s">
        <v>6780</v>
      </c>
      <c r="D474" s="4415">
        <v>705</v>
      </c>
      <c r="E474" s="4414"/>
      <c r="F474" s="4412" t="s">
        <v>15742</v>
      </c>
      <c r="G474" s="4416">
        <v>0</v>
      </c>
      <c r="H474" s="4412"/>
      <c r="I474" s="4412" t="s">
        <v>15737</v>
      </c>
      <c r="J474" s="4412">
        <v>0.14000000000000001</v>
      </c>
      <c r="K474" s="4412"/>
      <c r="L474" s="4412"/>
      <c r="M474" s="4412" t="s">
        <v>755</v>
      </c>
      <c r="N474" s="4416">
        <f t="shared" si="84"/>
        <v>0.14000000000000001</v>
      </c>
      <c r="O474" s="4416"/>
      <c r="P474" s="4416">
        <f t="shared" si="85"/>
        <v>0.28000000000000003</v>
      </c>
      <c r="Q474" s="4416">
        <f t="shared" si="86"/>
        <v>66.200000000000017</v>
      </c>
      <c r="R474" s="4416">
        <f t="shared" si="87"/>
        <v>132.40000000000003</v>
      </c>
      <c r="S474" s="4412"/>
      <c r="T474" s="4412"/>
      <c r="U474" s="4481">
        <v>43525</v>
      </c>
      <c r="V474" s="4412"/>
      <c r="W474" s="4412"/>
      <c r="X474" s="4412"/>
      <c r="Y474" s="4412"/>
      <c r="Z474" s="4412"/>
      <c r="AA474" s="4412"/>
      <c r="AB474" s="4412"/>
    </row>
    <row r="475" spans="1:28" ht="15.75">
      <c r="A475" s="4412" t="s">
        <v>10823</v>
      </c>
      <c r="B475" s="4413" t="s">
        <v>10831</v>
      </c>
      <c r="C475" s="4414" t="s">
        <v>6780</v>
      </c>
      <c r="D475" s="4415">
        <v>471</v>
      </c>
      <c r="E475" s="4414"/>
      <c r="F475" s="4412" t="s">
        <v>15743</v>
      </c>
      <c r="G475" s="4416">
        <v>0</v>
      </c>
      <c r="H475" s="4412"/>
      <c r="I475" s="4412" t="s">
        <v>750</v>
      </c>
      <c r="J475" s="4412">
        <v>0.17</v>
      </c>
      <c r="K475" s="4412"/>
      <c r="L475" s="4412"/>
      <c r="M475" s="4412" t="s">
        <v>369</v>
      </c>
      <c r="N475" s="4416">
        <f t="shared" si="84"/>
        <v>0.17</v>
      </c>
      <c r="O475" s="4416"/>
      <c r="P475" s="4416">
        <f t="shared" si="85"/>
        <v>0.34</v>
      </c>
      <c r="Q475" s="4416">
        <f t="shared" si="86"/>
        <v>66.370000000000019</v>
      </c>
      <c r="R475" s="4416">
        <f t="shared" si="87"/>
        <v>132.74000000000004</v>
      </c>
      <c r="S475" s="4412"/>
      <c r="T475" s="4412"/>
      <c r="U475" s="4481">
        <v>43525</v>
      </c>
      <c r="V475" s="4412"/>
      <c r="W475" s="4412"/>
      <c r="X475" s="4412"/>
      <c r="Y475" s="4412"/>
      <c r="Z475" s="4412"/>
      <c r="AA475" s="4412"/>
      <c r="AB475" s="4412"/>
    </row>
    <row r="476" spans="1:28" ht="15.75">
      <c r="A476" s="4412" t="s">
        <v>10823</v>
      </c>
      <c r="B476" s="4413" t="s">
        <v>10831</v>
      </c>
      <c r="C476" s="4414" t="s">
        <v>6780</v>
      </c>
      <c r="D476" s="4415">
        <v>472</v>
      </c>
      <c r="E476" s="4414"/>
      <c r="F476" s="4412" t="s">
        <v>15744</v>
      </c>
      <c r="G476" s="4416">
        <v>0</v>
      </c>
      <c r="H476" s="4412"/>
      <c r="I476" s="4412" t="s">
        <v>19</v>
      </c>
      <c r="J476" s="4412">
        <v>0.37</v>
      </c>
      <c r="K476" s="4412"/>
      <c r="L476" s="4412"/>
      <c r="M476" s="4412" t="s">
        <v>19</v>
      </c>
      <c r="N476" s="4416">
        <f t="shared" si="84"/>
        <v>0.37</v>
      </c>
      <c r="O476" s="4416"/>
      <c r="P476" s="4416">
        <f t="shared" si="85"/>
        <v>0.74</v>
      </c>
      <c r="Q476" s="4416">
        <f t="shared" si="86"/>
        <v>66.740000000000023</v>
      </c>
      <c r="R476" s="4416">
        <f t="shared" si="87"/>
        <v>133.48000000000005</v>
      </c>
      <c r="S476" s="4412"/>
      <c r="T476" s="4412"/>
      <c r="U476" s="4481">
        <v>43525</v>
      </c>
      <c r="V476" s="4412"/>
      <c r="W476" s="4412"/>
      <c r="X476" s="4412"/>
      <c r="Y476" s="4412"/>
      <c r="Z476" s="4412"/>
      <c r="AA476" s="4412"/>
      <c r="AB476" s="4412"/>
    </row>
    <row r="477" spans="1:28" ht="15.75">
      <c r="A477" s="4412" t="s">
        <v>10823</v>
      </c>
      <c r="B477" s="4413" t="s">
        <v>10831</v>
      </c>
      <c r="C477" s="4414" t="s">
        <v>6780</v>
      </c>
      <c r="D477" s="4415">
        <v>473</v>
      </c>
      <c r="E477" s="4414"/>
      <c r="F477" s="4412" t="s">
        <v>15745</v>
      </c>
      <c r="G477" s="4416">
        <v>0</v>
      </c>
      <c r="H477" s="4412"/>
      <c r="I477" s="4412" t="s">
        <v>750</v>
      </c>
      <c r="J477" s="4412">
        <v>0.15</v>
      </c>
      <c r="K477" s="4412"/>
      <c r="L477" s="4412"/>
      <c r="M477" s="4412" t="s">
        <v>15746</v>
      </c>
      <c r="N477" s="4416">
        <f t="shared" si="84"/>
        <v>0.15</v>
      </c>
      <c r="O477" s="4416"/>
      <c r="P477" s="4416">
        <f t="shared" si="85"/>
        <v>0.3</v>
      </c>
      <c r="Q477" s="4416">
        <f t="shared" si="86"/>
        <v>66.890000000000029</v>
      </c>
      <c r="R477" s="4416">
        <f t="shared" si="87"/>
        <v>133.78000000000006</v>
      </c>
      <c r="S477" s="4412"/>
      <c r="T477" s="4412"/>
      <c r="U477" s="4481">
        <v>43525</v>
      </c>
      <c r="V477" s="4412"/>
      <c r="W477" s="4412"/>
      <c r="X477" s="4412"/>
      <c r="Y477" s="4412"/>
      <c r="Z477" s="4412"/>
      <c r="AA477" s="4412"/>
      <c r="AB477" s="4412"/>
    </row>
    <row r="478" spans="1:28" ht="15.75">
      <c r="A478" s="4412" t="s">
        <v>10823</v>
      </c>
      <c r="B478" s="4413" t="s">
        <v>10831</v>
      </c>
      <c r="C478" s="4414" t="s">
        <v>6780</v>
      </c>
      <c r="D478" s="4415">
        <v>744</v>
      </c>
      <c r="E478" s="4414"/>
      <c r="F478" s="4412" t="s">
        <v>15747</v>
      </c>
      <c r="G478" s="4416">
        <v>0</v>
      </c>
      <c r="H478" s="4412"/>
      <c r="I478" s="4412" t="s">
        <v>744</v>
      </c>
      <c r="J478" s="4412">
        <v>0.4</v>
      </c>
      <c r="K478" s="4412"/>
      <c r="L478" s="4412"/>
      <c r="M478" s="4412" t="s">
        <v>19</v>
      </c>
      <c r="N478" s="4416">
        <f t="shared" si="84"/>
        <v>0.4</v>
      </c>
      <c r="O478" s="4416"/>
      <c r="P478" s="4416">
        <f t="shared" si="85"/>
        <v>0.8</v>
      </c>
      <c r="Q478" s="4416">
        <f t="shared" si="86"/>
        <v>67.290000000000035</v>
      </c>
      <c r="R478" s="4416">
        <f t="shared" si="87"/>
        <v>134.58000000000007</v>
      </c>
      <c r="S478" s="4412"/>
      <c r="T478" s="4412"/>
      <c r="U478" s="4481">
        <v>43525</v>
      </c>
      <c r="V478" s="4412"/>
      <c r="W478" s="4412"/>
      <c r="X478" s="4412"/>
      <c r="Y478" s="4412"/>
      <c r="Z478" s="4412"/>
      <c r="AA478" s="4412"/>
      <c r="AB478" s="4412"/>
    </row>
    <row r="479" spans="1:28" ht="15.75">
      <c r="A479" s="4412" t="s">
        <v>10823</v>
      </c>
      <c r="B479" s="4413" t="s">
        <v>10831</v>
      </c>
      <c r="C479" s="4414" t="s">
        <v>6780</v>
      </c>
      <c r="D479" s="4415">
        <v>744</v>
      </c>
      <c r="E479" s="4414" t="s">
        <v>15708</v>
      </c>
      <c r="F479" s="4412" t="s">
        <v>15748</v>
      </c>
      <c r="G479" s="4416">
        <v>0</v>
      </c>
      <c r="H479" s="4412"/>
      <c r="I479" s="4412" t="s">
        <v>14339</v>
      </c>
      <c r="J479" s="4412">
        <v>0.02</v>
      </c>
      <c r="K479" s="4412"/>
      <c r="L479" s="4412"/>
      <c r="M479" s="4412" t="s">
        <v>19</v>
      </c>
      <c r="N479" s="4416">
        <f t="shared" si="84"/>
        <v>0.02</v>
      </c>
      <c r="O479" s="4416"/>
      <c r="P479" s="4416">
        <f t="shared" si="85"/>
        <v>0.04</v>
      </c>
      <c r="Q479" s="4416">
        <f t="shared" si="86"/>
        <v>67.310000000000031</v>
      </c>
      <c r="R479" s="4416">
        <f t="shared" si="87"/>
        <v>134.62000000000006</v>
      </c>
      <c r="S479" s="4412"/>
      <c r="T479" s="4412"/>
      <c r="U479" s="4481">
        <v>43525</v>
      </c>
      <c r="V479" s="4412"/>
      <c r="W479" s="4412"/>
      <c r="X479" s="4412"/>
      <c r="Y479" s="4412"/>
      <c r="Z479" s="4412"/>
      <c r="AA479" s="4412"/>
      <c r="AB479" s="4412"/>
    </row>
    <row r="480" spans="1:28" ht="15.75">
      <c r="A480" s="4412" t="s">
        <v>10823</v>
      </c>
      <c r="B480" s="4413" t="s">
        <v>10831</v>
      </c>
      <c r="C480" s="4414" t="s">
        <v>6780</v>
      </c>
      <c r="D480" s="4415">
        <v>590</v>
      </c>
      <c r="E480" s="4414"/>
      <c r="F480" s="4412" t="s">
        <v>15749</v>
      </c>
      <c r="G480" s="4416">
        <v>0</v>
      </c>
      <c r="H480" s="4412"/>
      <c r="I480" s="4412" t="s">
        <v>207</v>
      </c>
      <c r="J480" s="4412">
        <v>0.3</v>
      </c>
      <c r="K480" s="4412"/>
      <c r="L480" s="4412"/>
      <c r="M480" s="4412" t="s">
        <v>207</v>
      </c>
      <c r="N480" s="4416">
        <f t="shared" si="84"/>
        <v>0.3</v>
      </c>
      <c r="O480" s="4416"/>
      <c r="P480" s="4416">
        <f t="shared" si="85"/>
        <v>0.6</v>
      </c>
      <c r="Q480" s="4416">
        <f t="shared" si="86"/>
        <v>67.610000000000028</v>
      </c>
      <c r="R480" s="4416">
        <f t="shared" si="87"/>
        <v>135.22000000000006</v>
      </c>
      <c r="S480" s="4412"/>
      <c r="T480" s="4412"/>
      <c r="U480" s="4481">
        <v>43525</v>
      </c>
      <c r="V480" s="4412"/>
      <c r="W480" s="4412"/>
      <c r="X480" s="4412"/>
      <c r="Y480" s="4412"/>
      <c r="Z480" s="4412"/>
      <c r="AA480" s="4412"/>
      <c r="AB480" s="4412"/>
    </row>
    <row r="481" spans="1:28" ht="15.75">
      <c r="A481" s="4412" t="s">
        <v>10823</v>
      </c>
      <c r="B481" s="4413" t="s">
        <v>10831</v>
      </c>
      <c r="C481" s="4414" t="s">
        <v>6780</v>
      </c>
      <c r="D481" s="4415">
        <v>419</v>
      </c>
      <c r="E481" s="4414"/>
      <c r="F481" s="4412" t="s">
        <v>15750</v>
      </c>
      <c r="G481" s="4416">
        <v>0</v>
      </c>
      <c r="H481" s="4412"/>
      <c r="I481" s="4412" t="s">
        <v>139</v>
      </c>
      <c r="J481" s="4412">
        <v>0.33</v>
      </c>
      <c r="K481" s="4412"/>
      <c r="L481" s="4412"/>
      <c r="M481" s="4412" t="s">
        <v>7153</v>
      </c>
      <c r="N481" s="4416">
        <f t="shared" si="84"/>
        <v>0.33</v>
      </c>
      <c r="O481" s="4416"/>
      <c r="P481" s="4416">
        <f t="shared" si="85"/>
        <v>0.66</v>
      </c>
      <c r="Q481" s="4416">
        <f t="shared" si="86"/>
        <v>67.940000000000026</v>
      </c>
      <c r="R481" s="4416">
        <f t="shared" si="87"/>
        <v>135.88000000000005</v>
      </c>
      <c r="S481" s="4412"/>
      <c r="T481" s="4412"/>
      <c r="U481" s="4481">
        <v>43525</v>
      </c>
      <c r="V481" s="4412"/>
      <c r="W481" s="4412"/>
      <c r="X481" s="4412"/>
      <c r="Y481" s="4412"/>
      <c r="Z481" s="4412"/>
      <c r="AA481" s="4412"/>
      <c r="AB481" s="4412"/>
    </row>
    <row r="482" spans="1:28" ht="15.75">
      <c r="A482" s="4412" t="s">
        <v>10816</v>
      </c>
      <c r="B482" s="4413" t="s">
        <v>10831</v>
      </c>
      <c r="C482" s="4414" t="s">
        <v>6780</v>
      </c>
      <c r="D482" s="4415">
        <v>450</v>
      </c>
      <c r="E482" s="4414"/>
      <c r="F482" s="4412" t="s">
        <v>15751</v>
      </c>
      <c r="G482" s="4416">
        <v>0</v>
      </c>
      <c r="H482" s="4412"/>
      <c r="I482" s="4412" t="s">
        <v>207</v>
      </c>
      <c r="J482" s="4412">
        <v>0.33</v>
      </c>
      <c r="K482" s="4412"/>
      <c r="L482" s="4412"/>
      <c r="M482" s="4412" t="s">
        <v>5097</v>
      </c>
      <c r="N482" s="4416">
        <f t="shared" si="84"/>
        <v>0.33</v>
      </c>
      <c r="O482" s="4416"/>
      <c r="P482" s="4416">
        <f t="shared" si="85"/>
        <v>0.66</v>
      </c>
      <c r="Q482" s="4416">
        <f t="shared" si="86"/>
        <v>68.270000000000024</v>
      </c>
      <c r="R482" s="4416">
        <f t="shared" si="87"/>
        <v>136.54000000000005</v>
      </c>
      <c r="S482" s="4412"/>
      <c r="T482" s="4412"/>
      <c r="U482" s="4481">
        <v>43525</v>
      </c>
      <c r="V482" s="4412"/>
      <c r="W482" s="4412"/>
      <c r="X482" s="4412"/>
      <c r="Y482" s="4412"/>
      <c r="Z482" s="4412"/>
      <c r="AA482" s="4412"/>
      <c r="AB482" s="4412"/>
    </row>
    <row r="483" spans="1:28" ht="15.75">
      <c r="A483" s="4412" t="s">
        <v>10823</v>
      </c>
      <c r="B483" s="4413" t="s">
        <v>10831</v>
      </c>
      <c r="C483" s="4414" t="s">
        <v>6780</v>
      </c>
      <c r="D483" s="4415">
        <v>730</v>
      </c>
      <c r="E483" s="4414"/>
      <c r="F483" s="4412" t="s">
        <v>8808</v>
      </c>
      <c r="G483" s="4416">
        <v>0</v>
      </c>
      <c r="H483" s="4412"/>
      <c r="I483" s="4412" t="s">
        <v>5097</v>
      </c>
      <c r="J483" s="4412">
        <v>0.31</v>
      </c>
      <c r="K483" s="4412"/>
      <c r="L483" s="4412"/>
      <c r="M483" s="4412" t="s">
        <v>19</v>
      </c>
      <c r="N483" s="4416">
        <f t="shared" si="84"/>
        <v>0.31</v>
      </c>
      <c r="O483" s="4416"/>
      <c r="P483" s="4416">
        <f t="shared" si="85"/>
        <v>0.62</v>
      </c>
      <c r="Q483" s="4416">
        <f t="shared" si="86"/>
        <v>68.580000000000027</v>
      </c>
      <c r="R483" s="4416">
        <f t="shared" si="87"/>
        <v>137.16000000000005</v>
      </c>
      <c r="S483" s="4412"/>
      <c r="T483" s="4412"/>
      <c r="U483" s="4481">
        <v>43525</v>
      </c>
      <c r="V483" s="4412"/>
      <c r="W483" s="4412"/>
      <c r="X483" s="4412"/>
      <c r="Y483" s="4412"/>
      <c r="Z483" s="4412"/>
      <c r="AA483" s="4412"/>
      <c r="AB483" s="4412"/>
    </row>
    <row r="484" spans="1:28" ht="15.75">
      <c r="A484" s="4412" t="s">
        <v>10823</v>
      </c>
      <c r="B484" s="4413" t="s">
        <v>10831</v>
      </c>
      <c r="C484" s="4414" t="s">
        <v>6780</v>
      </c>
      <c r="D484" s="4415">
        <v>731</v>
      </c>
      <c r="E484" s="4414"/>
      <c r="F484" s="4412" t="s">
        <v>15752</v>
      </c>
      <c r="G484" s="4416">
        <v>0</v>
      </c>
      <c r="H484" s="4412"/>
      <c r="I484" s="4412" t="s">
        <v>5097</v>
      </c>
      <c r="J484" s="4412">
        <v>0.14000000000000001</v>
      </c>
      <c r="K484" s="4412"/>
      <c r="L484" s="4412"/>
      <c r="M484" s="4412" t="s">
        <v>15753</v>
      </c>
      <c r="N484" s="4416">
        <f t="shared" si="84"/>
        <v>0.14000000000000001</v>
      </c>
      <c r="O484" s="4416"/>
      <c r="P484" s="4416">
        <f t="shared" si="85"/>
        <v>0.28000000000000003</v>
      </c>
      <c r="Q484" s="4416">
        <f t="shared" si="86"/>
        <v>68.720000000000027</v>
      </c>
      <c r="R484" s="4416">
        <f t="shared" si="87"/>
        <v>137.44000000000005</v>
      </c>
      <c r="S484" s="4412"/>
      <c r="T484" s="4412"/>
      <c r="U484" s="4481">
        <v>43525</v>
      </c>
      <c r="V484" s="4412"/>
      <c r="W484" s="4412"/>
      <c r="X484" s="4412"/>
      <c r="Y484" s="4412"/>
      <c r="Z484" s="4412"/>
      <c r="AA484" s="4412"/>
      <c r="AB484" s="4412"/>
    </row>
    <row r="485" spans="1:28" ht="15.75">
      <c r="A485" s="4412" t="s">
        <v>10823</v>
      </c>
      <c r="B485" s="4413" t="s">
        <v>10831</v>
      </c>
      <c r="C485" s="4414" t="s">
        <v>6780</v>
      </c>
      <c r="D485" s="4415">
        <v>732</v>
      </c>
      <c r="E485" s="4414"/>
      <c r="F485" s="4412" t="s">
        <v>15754</v>
      </c>
      <c r="G485" s="4416">
        <v>0</v>
      </c>
      <c r="H485" s="4412"/>
      <c r="I485" s="4412" t="s">
        <v>15753</v>
      </c>
      <c r="J485" s="4412">
        <v>0.3</v>
      </c>
      <c r="K485" s="4412"/>
      <c r="L485" s="4412"/>
      <c r="M485" s="4412" t="s">
        <v>5818</v>
      </c>
      <c r="N485" s="4416">
        <f t="shared" si="84"/>
        <v>0.3</v>
      </c>
      <c r="O485" s="4416"/>
      <c r="P485" s="4416">
        <f t="shared" si="85"/>
        <v>0.6</v>
      </c>
      <c r="Q485" s="4416">
        <f t="shared" si="86"/>
        <v>69.020000000000024</v>
      </c>
      <c r="R485" s="4416">
        <f t="shared" si="87"/>
        <v>138.04000000000005</v>
      </c>
      <c r="S485" s="4412"/>
      <c r="T485" s="4412"/>
      <c r="U485" s="4481">
        <v>43525</v>
      </c>
      <c r="V485" s="4412"/>
      <c r="W485" s="4412"/>
      <c r="X485" s="4412"/>
      <c r="Y485" s="4412"/>
      <c r="Z485" s="4412"/>
      <c r="AA485" s="4412"/>
      <c r="AB485" s="4412"/>
    </row>
    <row r="486" spans="1:28" ht="15.75">
      <c r="A486" s="4412" t="s">
        <v>10823</v>
      </c>
      <c r="B486" s="4413" t="s">
        <v>10831</v>
      </c>
      <c r="C486" s="4414" t="s">
        <v>6780</v>
      </c>
      <c r="D486" s="4415">
        <v>733</v>
      </c>
      <c r="E486" s="4414"/>
      <c r="F486" s="4412" t="s">
        <v>15755</v>
      </c>
      <c r="G486" s="4416">
        <v>0</v>
      </c>
      <c r="H486" s="4412"/>
      <c r="I486" s="4412" t="s">
        <v>139</v>
      </c>
      <c r="J486" s="4412">
        <v>0.25</v>
      </c>
      <c r="K486" s="4412"/>
      <c r="L486" s="4412"/>
      <c r="M486" s="4412" t="s">
        <v>13717</v>
      </c>
      <c r="N486" s="4416">
        <f t="shared" si="84"/>
        <v>0.25</v>
      </c>
      <c r="O486" s="4416"/>
      <c r="P486" s="4416">
        <f t="shared" si="85"/>
        <v>0.5</v>
      </c>
      <c r="Q486" s="4416">
        <f t="shared" si="86"/>
        <v>69.270000000000024</v>
      </c>
      <c r="R486" s="4416">
        <f t="shared" si="87"/>
        <v>138.54000000000005</v>
      </c>
      <c r="S486" s="4412"/>
      <c r="T486" s="4412"/>
      <c r="U486" s="4481">
        <v>43556</v>
      </c>
      <c r="V486" s="4412"/>
      <c r="W486" s="4412"/>
      <c r="X486" s="4412"/>
      <c r="Y486" s="4412"/>
      <c r="Z486" s="4412"/>
      <c r="AA486" s="4412"/>
      <c r="AB486" s="4412"/>
    </row>
    <row r="487" spans="1:28" ht="15.75">
      <c r="A487" s="4412" t="s">
        <v>10823</v>
      </c>
      <c r="B487" s="4413" t="s">
        <v>10831</v>
      </c>
      <c r="C487" s="4414" t="s">
        <v>6780</v>
      </c>
      <c r="D487" s="4415">
        <v>616</v>
      </c>
      <c r="E487" s="4414"/>
      <c r="F487" s="4412" t="s">
        <v>14973</v>
      </c>
      <c r="G487" s="4416">
        <v>0</v>
      </c>
      <c r="H487" s="4412"/>
      <c r="I487" s="4412" t="s">
        <v>166</v>
      </c>
      <c r="J487" s="4412">
        <v>0.6</v>
      </c>
      <c r="K487" s="4412"/>
      <c r="L487" s="4412"/>
      <c r="M487" s="4412" t="s">
        <v>19</v>
      </c>
      <c r="N487" s="4416">
        <f t="shared" si="84"/>
        <v>0.6</v>
      </c>
      <c r="O487" s="4416"/>
      <c r="P487" s="4416">
        <f t="shared" si="85"/>
        <v>1.2</v>
      </c>
      <c r="Q487" s="4416">
        <f t="shared" si="86"/>
        <v>69.870000000000019</v>
      </c>
      <c r="R487" s="4416">
        <f t="shared" si="87"/>
        <v>139.74000000000004</v>
      </c>
      <c r="S487" s="4412"/>
      <c r="T487" s="4412"/>
      <c r="U487" s="4481">
        <v>43556</v>
      </c>
      <c r="V487" s="4412"/>
      <c r="W487" s="4412"/>
      <c r="X487" s="4412"/>
      <c r="Y487" s="4412"/>
      <c r="Z487" s="4412"/>
      <c r="AA487" s="4412"/>
      <c r="AB487" s="4412"/>
    </row>
    <row r="488" spans="1:28" ht="15.75">
      <c r="A488" s="4412" t="s">
        <v>10823</v>
      </c>
      <c r="B488" s="4413" t="s">
        <v>10831</v>
      </c>
      <c r="C488" s="4414" t="s">
        <v>6780</v>
      </c>
      <c r="D488" s="4415">
        <v>618</v>
      </c>
      <c r="E488" s="4414"/>
      <c r="F488" s="4412" t="s">
        <v>15756</v>
      </c>
      <c r="G488" s="4416">
        <v>0</v>
      </c>
      <c r="H488" s="4412"/>
      <c r="I488" s="4412" t="s">
        <v>1664</v>
      </c>
      <c r="J488" s="4412">
        <v>0.13</v>
      </c>
      <c r="K488" s="4412"/>
      <c r="L488" s="4412"/>
      <c r="M488" s="4412" t="s">
        <v>19</v>
      </c>
      <c r="N488" s="4416">
        <f t="shared" si="84"/>
        <v>0.13</v>
      </c>
      <c r="O488" s="4416"/>
      <c r="P488" s="4416">
        <f t="shared" si="85"/>
        <v>0.26</v>
      </c>
      <c r="Q488" s="4416">
        <f t="shared" si="86"/>
        <v>70.000000000000014</v>
      </c>
      <c r="R488" s="4416">
        <f t="shared" si="87"/>
        <v>140.00000000000003</v>
      </c>
      <c r="S488" s="4412"/>
      <c r="T488" s="4412"/>
      <c r="U488" s="4481">
        <v>43556</v>
      </c>
      <c r="V488" s="4412"/>
      <c r="W488" s="4412"/>
      <c r="X488" s="4412"/>
      <c r="Y488" s="4412"/>
      <c r="Z488" s="4412"/>
      <c r="AA488" s="4412"/>
      <c r="AB488" s="4412"/>
    </row>
    <row r="489" spans="1:28" ht="15.75">
      <c r="A489" s="4412" t="s">
        <v>10823</v>
      </c>
      <c r="B489" s="4413" t="s">
        <v>10831</v>
      </c>
      <c r="C489" s="4414" t="s">
        <v>6780</v>
      </c>
      <c r="D489" s="4415">
        <v>62</v>
      </c>
      <c r="E489" s="4414" t="s">
        <v>15634</v>
      </c>
      <c r="F489" s="4412" t="s">
        <v>15757</v>
      </c>
      <c r="G489" s="4416">
        <v>0</v>
      </c>
      <c r="H489" s="4412"/>
      <c r="I489" s="4412" t="s">
        <v>207</v>
      </c>
      <c r="J489" s="4412">
        <v>0.36</v>
      </c>
      <c r="K489" s="4412"/>
      <c r="L489" s="4412"/>
      <c r="M489" s="4412" t="s">
        <v>139</v>
      </c>
      <c r="N489" s="4416">
        <f t="shared" si="84"/>
        <v>0.36</v>
      </c>
      <c r="O489" s="4416"/>
      <c r="P489" s="4416">
        <f t="shared" si="85"/>
        <v>0.72</v>
      </c>
      <c r="Q489" s="4416">
        <f t="shared" si="86"/>
        <v>70.360000000000014</v>
      </c>
      <c r="R489" s="4416">
        <f t="shared" si="87"/>
        <v>140.72000000000003</v>
      </c>
      <c r="S489" s="4412"/>
      <c r="T489" s="4412"/>
      <c r="U489" s="4481">
        <v>43556</v>
      </c>
      <c r="V489" s="4412"/>
      <c r="W489" s="4412"/>
      <c r="X489" s="4412"/>
      <c r="Y489" s="4412"/>
      <c r="Z489" s="4412"/>
      <c r="AA489" s="4412"/>
      <c r="AB489" s="4412"/>
    </row>
    <row r="490" spans="1:28" ht="15.75">
      <c r="A490" s="4412" t="s">
        <v>10816</v>
      </c>
      <c r="B490" s="4413" t="s">
        <v>10831</v>
      </c>
      <c r="C490" s="4414" t="s">
        <v>6780</v>
      </c>
      <c r="D490" s="4415">
        <v>62</v>
      </c>
      <c r="E490" s="4414" t="s">
        <v>15636</v>
      </c>
      <c r="F490" s="4412" t="s">
        <v>15757</v>
      </c>
      <c r="G490" s="4416">
        <v>0.36</v>
      </c>
      <c r="H490" s="4412"/>
      <c r="I490" s="4412" t="s">
        <v>139</v>
      </c>
      <c r="J490" s="4412">
        <v>1.06</v>
      </c>
      <c r="K490" s="4412"/>
      <c r="L490" s="4412"/>
      <c r="M490" s="4412" t="s">
        <v>1738</v>
      </c>
      <c r="N490" s="4416">
        <f t="shared" si="84"/>
        <v>0.70000000000000007</v>
      </c>
      <c r="O490" s="4416"/>
      <c r="P490" s="4416">
        <f t="shared" si="85"/>
        <v>1.4000000000000001</v>
      </c>
      <c r="Q490" s="4416">
        <f t="shared" si="86"/>
        <v>71.060000000000016</v>
      </c>
      <c r="R490" s="4416">
        <f t="shared" si="87"/>
        <v>142.12000000000003</v>
      </c>
      <c r="S490" s="4412"/>
      <c r="T490" s="4412"/>
      <c r="U490" s="4481">
        <v>43556</v>
      </c>
      <c r="V490" s="4412"/>
      <c r="W490" s="4412"/>
      <c r="X490" s="4412"/>
      <c r="Y490" s="4412"/>
      <c r="Z490" s="4412"/>
      <c r="AA490" s="4412"/>
      <c r="AB490" s="4412"/>
    </row>
    <row r="491" spans="1:28" ht="15.75">
      <c r="A491" s="4412" t="s">
        <v>10823</v>
      </c>
      <c r="B491" s="4413" t="s">
        <v>10831</v>
      </c>
      <c r="C491" s="4414" t="s">
        <v>6780</v>
      </c>
      <c r="D491" s="4415">
        <v>470</v>
      </c>
      <c r="E491" s="4414"/>
      <c r="F491" s="4412" t="s">
        <v>15758</v>
      </c>
      <c r="G491" s="4416">
        <v>0</v>
      </c>
      <c r="H491" s="4412"/>
      <c r="I491" s="4412" t="s">
        <v>367</v>
      </c>
      <c r="J491" s="4412">
        <v>0.38</v>
      </c>
      <c r="K491" s="4412"/>
      <c r="L491" s="4412"/>
      <c r="M491" s="4412" t="s">
        <v>367</v>
      </c>
      <c r="N491" s="4416">
        <f t="shared" si="84"/>
        <v>0.38</v>
      </c>
      <c r="O491" s="4416"/>
      <c r="P491" s="4416">
        <f t="shared" si="85"/>
        <v>0.76</v>
      </c>
      <c r="Q491" s="4416">
        <f t="shared" si="86"/>
        <v>71.440000000000012</v>
      </c>
      <c r="R491" s="4416">
        <f t="shared" si="87"/>
        <v>142.88000000000002</v>
      </c>
      <c r="S491" s="4412"/>
      <c r="T491" s="4412"/>
      <c r="U491" s="4481">
        <v>43556</v>
      </c>
      <c r="V491" s="4412"/>
      <c r="W491" s="4412"/>
      <c r="X491" s="4412"/>
      <c r="Y491" s="4412"/>
      <c r="Z491" s="4412"/>
      <c r="AA491" s="4412"/>
      <c r="AB491" s="4412"/>
    </row>
    <row r="492" spans="1:28" ht="15.75">
      <c r="A492" s="4412" t="s">
        <v>10823</v>
      </c>
      <c r="B492" s="4413" t="s">
        <v>10831</v>
      </c>
      <c r="C492" s="4414" t="s">
        <v>6780</v>
      </c>
      <c r="D492" s="4415">
        <v>543</v>
      </c>
      <c r="E492" s="4414"/>
      <c r="F492" s="4412" t="s">
        <v>15759</v>
      </c>
      <c r="G492" s="4416">
        <v>0</v>
      </c>
      <c r="H492" s="4412"/>
      <c r="I492" s="4412" t="s">
        <v>367</v>
      </c>
      <c r="J492" s="4412">
        <v>0.37</v>
      </c>
      <c r="K492" s="4412"/>
      <c r="L492" s="4412"/>
      <c r="M492" s="4412" t="s">
        <v>7693</v>
      </c>
      <c r="N492" s="4416">
        <f t="shared" si="84"/>
        <v>0.37</v>
      </c>
      <c r="O492" s="4416"/>
      <c r="P492" s="4416">
        <f t="shared" si="85"/>
        <v>0.74</v>
      </c>
      <c r="Q492" s="4416">
        <f t="shared" si="86"/>
        <v>71.810000000000016</v>
      </c>
      <c r="R492" s="4416">
        <f t="shared" si="87"/>
        <v>143.62000000000003</v>
      </c>
      <c r="S492" s="4412"/>
      <c r="T492" s="4412"/>
      <c r="U492" s="4481">
        <v>43556</v>
      </c>
      <c r="V492" s="4412"/>
      <c r="W492" s="4412"/>
      <c r="X492" s="4412"/>
      <c r="Y492" s="4412"/>
      <c r="Z492" s="4412"/>
      <c r="AA492" s="4412"/>
      <c r="AB492" s="4412"/>
    </row>
    <row r="493" spans="1:28" ht="15.75">
      <c r="A493" s="4412" t="s">
        <v>10823</v>
      </c>
      <c r="B493" s="4413" t="s">
        <v>10831</v>
      </c>
      <c r="C493" s="4414" t="s">
        <v>6780</v>
      </c>
      <c r="D493" s="4415">
        <v>544</v>
      </c>
      <c r="E493" s="4414"/>
      <c r="F493" s="4412" t="s">
        <v>15759</v>
      </c>
      <c r="G493" s="4416">
        <v>0</v>
      </c>
      <c r="H493" s="4412"/>
      <c r="I493" s="4412" t="s">
        <v>7693</v>
      </c>
      <c r="J493" s="4412">
        <v>0.09</v>
      </c>
      <c r="K493" s="4412"/>
      <c r="L493" s="4412"/>
      <c r="M493" s="4412" t="s">
        <v>6778</v>
      </c>
      <c r="N493" s="4416">
        <f t="shared" si="84"/>
        <v>0.09</v>
      </c>
      <c r="O493" s="4416"/>
      <c r="P493" s="4416">
        <f t="shared" si="85"/>
        <v>0.18</v>
      </c>
      <c r="Q493" s="4416">
        <f t="shared" si="86"/>
        <v>71.90000000000002</v>
      </c>
      <c r="R493" s="4416">
        <f t="shared" si="87"/>
        <v>143.80000000000004</v>
      </c>
      <c r="S493" s="4412"/>
      <c r="T493" s="4412"/>
      <c r="U493" s="4481">
        <v>43556</v>
      </c>
      <c r="V493" s="4412"/>
      <c r="W493" s="4412"/>
      <c r="X493" s="4412"/>
      <c r="Y493" s="4412"/>
      <c r="Z493" s="4412"/>
      <c r="AA493" s="4412"/>
      <c r="AB493" s="4412"/>
    </row>
    <row r="494" spans="1:28" ht="15.75">
      <c r="A494" s="4412" t="s">
        <v>10823</v>
      </c>
      <c r="B494" s="4413" t="s">
        <v>10831</v>
      </c>
      <c r="C494" s="4414" t="s">
        <v>6780</v>
      </c>
      <c r="D494" s="4415">
        <v>545</v>
      </c>
      <c r="E494" s="4414"/>
      <c r="F494" s="4412" t="s">
        <v>15759</v>
      </c>
      <c r="G494" s="4416">
        <v>0</v>
      </c>
      <c r="H494" s="4412"/>
      <c r="I494" s="4412" t="s">
        <v>2946</v>
      </c>
      <c r="J494" s="4412">
        <v>0.19</v>
      </c>
      <c r="K494" s="4412"/>
      <c r="L494" s="4412"/>
      <c r="M494" s="4412" t="s">
        <v>7693</v>
      </c>
      <c r="N494" s="4416">
        <f t="shared" si="84"/>
        <v>0.19</v>
      </c>
      <c r="O494" s="4416"/>
      <c r="P494" s="4416">
        <f t="shared" si="85"/>
        <v>0.38</v>
      </c>
      <c r="Q494" s="4416">
        <f t="shared" si="86"/>
        <v>72.090000000000018</v>
      </c>
      <c r="R494" s="4416">
        <f t="shared" si="87"/>
        <v>144.18000000000004</v>
      </c>
      <c r="S494" s="4412"/>
      <c r="T494" s="4412"/>
      <c r="U494" s="4481">
        <v>43556</v>
      </c>
      <c r="V494" s="4412"/>
      <c r="W494" s="4412"/>
      <c r="X494" s="4412"/>
      <c r="Y494" s="4412"/>
      <c r="Z494" s="4412"/>
      <c r="AA494" s="4412"/>
      <c r="AB494" s="4412"/>
    </row>
    <row r="495" spans="1:28" ht="15.75">
      <c r="A495" s="4412" t="s">
        <v>10823</v>
      </c>
      <c r="B495" s="4413" t="s">
        <v>10831</v>
      </c>
      <c r="C495" s="4414" t="s">
        <v>6780</v>
      </c>
      <c r="D495" s="4415">
        <v>370</v>
      </c>
      <c r="E495" s="4414"/>
      <c r="F495" s="4412" t="s">
        <v>15760</v>
      </c>
      <c r="G495" s="4416">
        <v>0</v>
      </c>
      <c r="H495" s="4412"/>
      <c r="I495" s="4412" t="s">
        <v>139</v>
      </c>
      <c r="J495" s="4412">
        <v>0.31</v>
      </c>
      <c r="K495" s="4412"/>
      <c r="L495" s="4412"/>
      <c r="M495" s="4412" t="s">
        <v>2383</v>
      </c>
      <c r="N495" s="4416">
        <f t="shared" si="84"/>
        <v>0.31</v>
      </c>
      <c r="O495" s="4416"/>
      <c r="P495" s="4416">
        <f t="shared" si="85"/>
        <v>0.62</v>
      </c>
      <c r="Q495" s="4416">
        <f t="shared" si="86"/>
        <v>72.40000000000002</v>
      </c>
      <c r="R495" s="4416">
        <f t="shared" si="87"/>
        <v>144.80000000000004</v>
      </c>
      <c r="S495" s="4412"/>
      <c r="T495" s="4412"/>
      <c r="U495" s="4481">
        <v>43556</v>
      </c>
      <c r="V495" s="4412"/>
      <c r="W495" s="4412"/>
      <c r="X495" s="4412"/>
      <c r="Y495" s="4412"/>
      <c r="Z495" s="4412"/>
      <c r="AA495" s="4412"/>
      <c r="AB495" s="4412"/>
    </row>
    <row r="496" spans="1:28" ht="15.75">
      <c r="A496" s="4412" t="s">
        <v>10823</v>
      </c>
      <c r="B496" s="4413" t="s">
        <v>10831</v>
      </c>
      <c r="C496" s="4414" t="s">
        <v>6780</v>
      </c>
      <c r="D496" s="4415">
        <v>371</v>
      </c>
      <c r="E496" s="4414"/>
      <c r="F496" s="4412" t="s">
        <v>15761</v>
      </c>
      <c r="G496" s="4416">
        <v>0</v>
      </c>
      <c r="H496" s="4412"/>
      <c r="I496" s="4412" t="s">
        <v>5606</v>
      </c>
      <c r="J496" s="4412">
        <v>0.3</v>
      </c>
      <c r="K496" s="4412"/>
      <c r="L496" s="4412"/>
      <c r="M496" s="4412" t="s">
        <v>139</v>
      </c>
      <c r="N496" s="4416">
        <f t="shared" si="84"/>
        <v>0.3</v>
      </c>
      <c r="O496" s="4416"/>
      <c r="P496" s="4416">
        <f t="shared" si="85"/>
        <v>0.6</v>
      </c>
      <c r="Q496" s="4416">
        <f t="shared" si="86"/>
        <v>72.700000000000017</v>
      </c>
      <c r="R496" s="4416">
        <f t="shared" si="87"/>
        <v>145.40000000000003</v>
      </c>
      <c r="S496" s="4412"/>
      <c r="T496" s="4412"/>
      <c r="U496" s="4481">
        <v>43556</v>
      </c>
      <c r="V496" s="4412"/>
      <c r="W496" s="4412"/>
      <c r="X496" s="4412"/>
      <c r="Y496" s="4412"/>
      <c r="Z496" s="4412"/>
      <c r="AA496" s="4412"/>
      <c r="AB496" s="4412"/>
    </row>
    <row r="497" spans="1:28" ht="15.75">
      <c r="A497" s="4412" t="s">
        <v>10823</v>
      </c>
      <c r="B497" s="4413" t="s">
        <v>10831</v>
      </c>
      <c r="C497" s="4414" t="s">
        <v>6780</v>
      </c>
      <c r="D497" s="4415">
        <v>530</v>
      </c>
      <c r="E497" s="4414"/>
      <c r="F497" s="4412" t="s">
        <v>15762</v>
      </c>
      <c r="G497" s="4416">
        <v>0</v>
      </c>
      <c r="H497" s="4412"/>
      <c r="I497" s="4412" t="s">
        <v>15763</v>
      </c>
      <c r="J497" s="4412">
        <v>0.1</v>
      </c>
      <c r="K497" s="4412"/>
      <c r="L497" s="4412"/>
      <c r="M497" s="4412" t="s">
        <v>5606</v>
      </c>
      <c r="N497" s="4416">
        <f t="shared" si="84"/>
        <v>0.1</v>
      </c>
      <c r="O497" s="4416"/>
      <c r="P497" s="4416">
        <f t="shared" si="85"/>
        <v>0.2</v>
      </c>
      <c r="Q497" s="4416">
        <f t="shared" si="86"/>
        <v>72.800000000000011</v>
      </c>
      <c r="R497" s="4416">
        <f t="shared" si="87"/>
        <v>145.60000000000002</v>
      </c>
      <c r="S497" s="4412"/>
      <c r="T497" s="4412"/>
      <c r="U497" s="4481">
        <v>43556</v>
      </c>
      <c r="V497" s="4412"/>
      <c r="W497" s="4412"/>
      <c r="X497" s="4412"/>
      <c r="Y497" s="4412"/>
      <c r="Z497" s="4412"/>
      <c r="AA497" s="4412"/>
      <c r="AB497" s="4412"/>
    </row>
    <row r="498" spans="1:28" ht="15.75">
      <c r="A498" s="4412" t="s">
        <v>10823</v>
      </c>
      <c r="B498" s="4413" t="s">
        <v>10831</v>
      </c>
      <c r="C498" s="4414" t="s">
        <v>6780</v>
      </c>
      <c r="D498" s="4415">
        <v>156</v>
      </c>
      <c r="E498" s="4414" t="s">
        <v>15634</v>
      </c>
      <c r="F498" s="4412" t="s">
        <v>15764</v>
      </c>
      <c r="G498" s="4416">
        <v>0</v>
      </c>
      <c r="H498" s="4412"/>
      <c r="I498" s="4412" t="s">
        <v>529</v>
      </c>
      <c r="J498" s="4412">
        <v>0.18</v>
      </c>
      <c r="K498" s="4412"/>
      <c r="L498" s="4412"/>
      <c r="M498" s="4412" t="s">
        <v>10769</v>
      </c>
      <c r="N498" s="4416">
        <f t="shared" si="84"/>
        <v>0.18</v>
      </c>
      <c r="O498" s="4416"/>
      <c r="P498" s="4416">
        <f t="shared" si="85"/>
        <v>0.36</v>
      </c>
      <c r="Q498" s="4416">
        <f t="shared" si="86"/>
        <v>72.980000000000018</v>
      </c>
      <c r="R498" s="4416">
        <f t="shared" si="87"/>
        <v>145.96000000000004</v>
      </c>
      <c r="S498" s="4412"/>
      <c r="T498" s="4412"/>
      <c r="U498" s="4481">
        <v>43556</v>
      </c>
      <c r="V498" s="4412"/>
      <c r="W498" s="4412"/>
      <c r="X498" s="4412"/>
      <c r="Y498" s="4412"/>
      <c r="Z498" s="4412"/>
      <c r="AA498" s="4412"/>
      <c r="AB498" s="4412"/>
    </row>
    <row r="499" spans="1:28" ht="15.75">
      <c r="A499" s="4412" t="s">
        <v>10816</v>
      </c>
      <c r="B499" s="4413" t="s">
        <v>10831</v>
      </c>
      <c r="C499" s="4414" t="s">
        <v>6780</v>
      </c>
      <c r="D499" s="4415">
        <v>156</v>
      </c>
      <c r="E499" s="4414" t="s">
        <v>15636</v>
      </c>
      <c r="F499" s="4412" t="s">
        <v>15765</v>
      </c>
      <c r="G499" s="4416">
        <v>0.18</v>
      </c>
      <c r="H499" s="4412"/>
      <c r="I499" s="4412" t="s">
        <v>10769</v>
      </c>
      <c r="J499" s="4412">
        <v>1.72</v>
      </c>
      <c r="K499" s="4412"/>
      <c r="L499" s="4412"/>
      <c r="M499" s="4412" t="s">
        <v>15737</v>
      </c>
      <c r="N499" s="4416">
        <f t="shared" ref="N499:N562" si="88">J499-G499</f>
        <v>1.54</v>
      </c>
      <c r="O499" s="4416"/>
      <c r="P499" s="4416">
        <f t="shared" ref="P499:P562" si="89">N499*2</f>
        <v>3.08</v>
      </c>
      <c r="Q499" s="4416">
        <f t="shared" si="86"/>
        <v>74.520000000000024</v>
      </c>
      <c r="R499" s="4416">
        <f t="shared" si="87"/>
        <v>149.04000000000005</v>
      </c>
      <c r="S499" s="4412"/>
      <c r="T499" s="4412"/>
      <c r="U499" s="4481">
        <v>43556</v>
      </c>
      <c r="V499" s="4412"/>
      <c r="W499" s="4412"/>
      <c r="X499" s="4412"/>
      <c r="Y499" s="4412"/>
      <c r="Z499" s="4412"/>
      <c r="AA499" s="4412"/>
      <c r="AB499" s="4412"/>
    </row>
    <row r="500" spans="1:28" ht="15.75">
      <c r="A500" s="4412" t="s">
        <v>10823</v>
      </c>
      <c r="B500" s="4413" t="s">
        <v>10831</v>
      </c>
      <c r="C500" s="4414" t="s">
        <v>6780</v>
      </c>
      <c r="D500" s="4415">
        <v>462</v>
      </c>
      <c r="E500" s="4414"/>
      <c r="F500" s="4412" t="s">
        <v>15766</v>
      </c>
      <c r="G500" s="4416">
        <v>0</v>
      </c>
      <c r="H500" s="4412"/>
      <c r="I500" s="4412" t="s">
        <v>5097</v>
      </c>
      <c r="J500" s="4412">
        <v>0.35</v>
      </c>
      <c r="K500" s="4412"/>
      <c r="L500" s="4412"/>
      <c r="M500" s="4412" t="s">
        <v>139</v>
      </c>
      <c r="N500" s="4416">
        <f t="shared" si="88"/>
        <v>0.35</v>
      </c>
      <c r="O500" s="4416"/>
      <c r="P500" s="4416">
        <f t="shared" si="89"/>
        <v>0.7</v>
      </c>
      <c r="Q500" s="4416">
        <f t="shared" si="86"/>
        <v>74.870000000000019</v>
      </c>
      <c r="R500" s="4416">
        <f t="shared" si="87"/>
        <v>149.74000000000004</v>
      </c>
      <c r="S500" s="4412"/>
      <c r="T500" s="4412"/>
      <c r="U500" s="4481">
        <v>43556</v>
      </c>
      <c r="V500" s="4412"/>
      <c r="W500" s="4412"/>
      <c r="X500" s="4412"/>
      <c r="Y500" s="4412"/>
      <c r="Z500" s="4412"/>
      <c r="AA500" s="4412"/>
      <c r="AB500" s="4412"/>
    </row>
    <row r="501" spans="1:28" ht="15.75">
      <c r="A501" s="4412" t="s">
        <v>10823</v>
      </c>
      <c r="B501" s="4413" t="s">
        <v>10831</v>
      </c>
      <c r="C501" s="4414" t="s">
        <v>6780</v>
      </c>
      <c r="D501" s="4415">
        <v>751</v>
      </c>
      <c r="E501" s="4414"/>
      <c r="F501" s="4412" t="s">
        <v>15767</v>
      </c>
      <c r="G501" s="4416">
        <v>0</v>
      </c>
      <c r="H501" s="4412"/>
      <c r="I501" s="4412" t="s">
        <v>289</v>
      </c>
      <c r="J501" s="4412">
        <v>0.14000000000000001</v>
      </c>
      <c r="K501" s="4412"/>
      <c r="L501" s="4412"/>
      <c r="M501" s="4412" t="s">
        <v>19</v>
      </c>
      <c r="N501" s="4416">
        <f t="shared" si="88"/>
        <v>0.14000000000000001</v>
      </c>
      <c r="O501" s="4416"/>
      <c r="P501" s="4416">
        <f t="shared" si="89"/>
        <v>0.28000000000000003</v>
      </c>
      <c r="Q501" s="4416">
        <f t="shared" si="86"/>
        <v>75.010000000000019</v>
      </c>
      <c r="R501" s="4416">
        <f t="shared" si="87"/>
        <v>150.02000000000004</v>
      </c>
      <c r="S501" s="4412"/>
      <c r="T501" s="4412"/>
      <c r="U501" s="4481">
        <v>43556</v>
      </c>
      <c r="V501" s="4412"/>
      <c r="W501" s="4412"/>
      <c r="X501" s="4412"/>
      <c r="Y501" s="4412"/>
      <c r="Z501" s="4412"/>
      <c r="AA501" s="4412"/>
      <c r="AB501" s="4412"/>
    </row>
    <row r="502" spans="1:28" ht="15.75">
      <c r="A502" s="4412" t="s">
        <v>10823</v>
      </c>
      <c r="B502" s="4413" t="s">
        <v>10831</v>
      </c>
      <c r="C502" s="4414" t="s">
        <v>6780</v>
      </c>
      <c r="D502" s="4415">
        <v>329</v>
      </c>
      <c r="E502" s="4414"/>
      <c r="F502" s="4412" t="s">
        <v>15768</v>
      </c>
      <c r="G502" s="4416">
        <v>0</v>
      </c>
      <c r="H502" s="4412"/>
      <c r="I502" s="4412" t="s">
        <v>19</v>
      </c>
      <c r="J502" s="4412">
        <v>0.73</v>
      </c>
      <c r="K502" s="4412"/>
      <c r="L502" s="4412"/>
      <c r="M502" s="4412" t="s">
        <v>55</v>
      </c>
      <c r="N502" s="4416">
        <f t="shared" si="88"/>
        <v>0.73</v>
      </c>
      <c r="O502" s="4416"/>
      <c r="P502" s="4416">
        <f t="shared" si="89"/>
        <v>1.46</v>
      </c>
      <c r="Q502" s="4416">
        <f t="shared" ref="Q502:Q565" si="90">Q501+N502</f>
        <v>75.740000000000023</v>
      </c>
      <c r="R502" s="4416">
        <f t="shared" si="87"/>
        <v>151.48000000000005</v>
      </c>
      <c r="S502" s="4412"/>
      <c r="T502" s="4412"/>
      <c r="U502" s="4481">
        <v>43556</v>
      </c>
      <c r="V502" s="4412"/>
      <c r="W502" s="4412"/>
      <c r="X502" s="4412"/>
      <c r="Y502" s="4412"/>
      <c r="Z502" s="4412"/>
      <c r="AA502" s="4412"/>
      <c r="AB502" s="4412"/>
    </row>
    <row r="503" spans="1:28" ht="15.75">
      <c r="A503" s="4412" t="s">
        <v>10823</v>
      </c>
      <c r="B503" s="4413" t="s">
        <v>10831</v>
      </c>
      <c r="C503" s="4414" t="s">
        <v>6780</v>
      </c>
      <c r="D503" s="4415">
        <v>464</v>
      </c>
      <c r="E503" s="4414"/>
      <c r="F503" s="4412" t="s">
        <v>15769</v>
      </c>
      <c r="G503" s="4416">
        <v>0</v>
      </c>
      <c r="H503" s="4412"/>
      <c r="I503" s="4412" t="s">
        <v>55</v>
      </c>
      <c r="J503" s="4412">
        <v>0.1</v>
      </c>
      <c r="K503" s="4412"/>
      <c r="L503" s="4412"/>
      <c r="M503" s="4412" t="s">
        <v>1665</v>
      </c>
      <c r="N503" s="4416">
        <f t="shared" si="88"/>
        <v>0.1</v>
      </c>
      <c r="O503" s="4416"/>
      <c r="P503" s="4416">
        <f t="shared" si="89"/>
        <v>0.2</v>
      </c>
      <c r="Q503" s="4416">
        <f t="shared" si="90"/>
        <v>75.840000000000018</v>
      </c>
      <c r="R503" s="4416">
        <f t="shared" ref="R503:R566" si="91">R502+P503</f>
        <v>151.68000000000004</v>
      </c>
      <c r="S503" s="4412"/>
      <c r="T503" s="4412"/>
      <c r="U503" s="4481">
        <v>43556</v>
      </c>
      <c r="V503" s="4412"/>
      <c r="W503" s="4412"/>
      <c r="X503" s="4412"/>
      <c r="Y503" s="4412"/>
      <c r="Z503" s="4412"/>
      <c r="AA503" s="4412"/>
      <c r="AB503" s="4412"/>
    </row>
    <row r="504" spans="1:28" ht="15.75">
      <c r="A504" s="4412" t="s">
        <v>10823</v>
      </c>
      <c r="B504" s="4413" t="s">
        <v>10831</v>
      </c>
      <c r="C504" s="4414" t="s">
        <v>6780</v>
      </c>
      <c r="D504" s="4415">
        <v>613</v>
      </c>
      <c r="E504" s="4414"/>
      <c r="F504" s="4412" t="s">
        <v>15770</v>
      </c>
      <c r="G504" s="4416">
        <v>0</v>
      </c>
      <c r="H504" s="4412"/>
      <c r="I504" s="4412" t="s">
        <v>55</v>
      </c>
      <c r="J504" s="4412">
        <v>0.1</v>
      </c>
      <c r="K504" s="4412"/>
      <c r="L504" s="4412"/>
      <c r="M504" s="4412" t="s">
        <v>1665</v>
      </c>
      <c r="N504" s="4416">
        <f t="shared" si="88"/>
        <v>0.1</v>
      </c>
      <c r="O504" s="4416"/>
      <c r="P504" s="4416">
        <f t="shared" si="89"/>
        <v>0.2</v>
      </c>
      <c r="Q504" s="4416">
        <f t="shared" si="90"/>
        <v>75.940000000000012</v>
      </c>
      <c r="R504" s="4416">
        <f t="shared" si="91"/>
        <v>151.88000000000002</v>
      </c>
      <c r="S504" s="4412"/>
      <c r="T504" s="4412"/>
      <c r="U504" s="4481">
        <v>43556</v>
      </c>
      <c r="V504" s="4412"/>
      <c r="W504" s="4412"/>
      <c r="X504" s="4412"/>
      <c r="Y504" s="4412"/>
      <c r="Z504" s="4412"/>
      <c r="AA504" s="4412"/>
      <c r="AB504" s="4412"/>
    </row>
    <row r="505" spans="1:28" ht="15.75">
      <c r="A505" s="4412" t="s">
        <v>10823</v>
      </c>
      <c r="B505" s="4413" t="s">
        <v>10831</v>
      </c>
      <c r="C505" s="4414" t="s">
        <v>6780</v>
      </c>
      <c r="D505" s="4415">
        <v>466</v>
      </c>
      <c r="E505" s="4414"/>
      <c r="F505" s="4412" t="s">
        <v>15770</v>
      </c>
      <c r="G505" s="4416">
        <v>0</v>
      </c>
      <c r="H505" s="4412"/>
      <c r="I505" s="4412" t="s">
        <v>1465</v>
      </c>
      <c r="J505" s="4412">
        <v>0.2</v>
      </c>
      <c r="K505" s="4412"/>
      <c r="L505" s="4412"/>
      <c r="M505" s="4412" t="s">
        <v>55</v>
      </c>
      <c r="N505" s="4416">
        <f t="shared" si="88"/>
        <v>0.2</v>
      </c>
      <c r="O505" s="4416"/>
      <c r="P505" s="4416">
        <f t="shared" si="89"/>
        <v>0.4</v>
      </c>
      <c r="Q505" s="4416">
        <f t="shared" si="90"/>
        <v>76.140000000000015</v>
      </c>
      <c r="R505" s="4416">
        <f t="shared" si="91"/>
        <v>152.28000000000003</v>
      </c>
      <c r="S505" s="4412"/>
      <c r="T505" s="4412"/>
      <c r="U505" s="4481">
        <v>43556</v>
      </c>
      <c r="V505" s="4412"/>
      <c r="W505" s="4412"/>
      <c r="X505" s="4412"/>
      <c r="Y505" s="4412"/>
      <c r="Z505" s="4412"/>
      <c r="AA505" s="4412"/>
      <c r="AB505" s="4412"/>
    </row>
    <row r="506" spans="1:28" ht="15.75">
      <c r="A506" s="4412" t="s">
        <v>10823</v>
      </c>
      <c r="B506" s="4413" t="s">
        <v>10831</v>
      </c>
      <c r="C506" s="4414" t="s">
        <v>6780</v>
      </c>
      <c r="D506" s="4415">
        <v>427</v>
      </c>
      <c r="E506" s="4414" t="s">
        <v>15634</v>
      </c>
      <c r="F506" s="4412" t="s">
        <v>15771</v>
      </c>
      <c r="G506" s="4416">
        <v>0</v>
      </c>
      <c r="H506" s="4412"/>
      <c r="I506" s="4412" t="s">
        <v>7045</v>
      </c>
      <c r="J506" s="4412">
        <v>0.7</v>
      </c>
      <c r="K506" s="4412"/>
      <c r="L506" s="4412"/>
      <c r="M506" s="4412" t="s">
        <v>1465</v>
      </c>
      <c r="N506" s="4416">
        <f t="shared" si="88"/>
        <v>0.7</v>
      </c>
      <c r="O506" s="4416"/>
      <c r="P506" s="4416">
        <f t="shared" si="89"/>
        <v>1.4</v>
      </c>
      <c r="Q506" s="4416">
        <f t="shared" si="90"/>
        <v>76.840000000000018</v>
      </c>
      <c r="R506" s="4416">
        <f t="shared" si="91"/>
        <v>153.68000000000004</v>
      </c>
      <c r="S506" s="4412"/>
      <c r="T506" s="4412"/>
      <c r="U506" s="4481">
        <v>43556</v>
      </c>
      <c r="V506" s="4412"/>
      <c r="W506" s="4412"/>
      <c r="X506" s="4412"/>
      <c r="Y506" s="4412"/>
      <c r="Z506" s="4412"/>
      <c r="AA506" s="4412"/>
      <c r="AB506" s="4412"/>
    </row>
    <row r="507" spans="1:28" ht="15.75">
      <c r="A507" s="4412" t="s">
        <v>10823</v>
      </c>
      <c r="B507" s="4413" t="s">
        <v>10831</v>
      </c>
      <c r="C507" s="4414" t="s">
        <v>6780</v>
      </c>
      <c r="D507" s="4415">
        <v>427</v>
      </c>
      <c r="E507" s="4414" t="s">
        <v>15636</v>
      </c>
      <c r="F507" s="4412" t="s">
        <v>15771</v>
      </c>
      <c r="G507" s="4416">
        <v>0.81</v>
      </c>
      <c r="H507" s="4412"/>
      <c r="I507" s="4412" t="s">
        <v>4978</v>
      </c>
      <c r="J507" s="4412">
        <v>1.3</v>
      </c>
      <c r="K507" s="4412"/>
      <c r="L507" s="4412"/>
      <c r="M507" s="4412" t="s">
        <v>139</v>
      </c>
      <c r="N507" s="4416">
        <f t="shared" si="88"/>
        <v>0.49</v>
      </c>
      <c r="O507" s="4416"/>
      <c r="P507" s="4416">
        <f t="shared" si="89"/>
        <v>0.98</v>
      </c>
      <c r="Q507" s="4416">
        <f t="shared" si="90"/>
        <v>77.330000000000013</v>
      </c>
      <c r="R507" s="4416">
        <f t="shared" si="91"/>
        <v>154.66000000000003</v>
      </c>
      <c r="S507" s="4412"/>
      <c r="T507" s="4412"/>
      <c r="U507" s="4481">
        <v>43556</v>
      </c>
      <c r="V507" s="4412"/>
      <c r="W507" s="4412"/>
      <c r="X507" s="4412"/>
      <c r="Y507" s="4412"/>
      <c r="Z507" s="4412"/>
      <c r="AA507" s="4412"/>
      <c r="AB507" s="4412"/>
    </row>
    <row r="508" spans="1:28" ht="15.75">
      <c r="A508" s="4412" t="s">
        <v>10823</v>
      </c>
      <c r="B508" s="4413" t="s">
        <v>10831</v>
      </c>
      <c r="C508" s="4414" t="s">
        <v>6780</v>
      </c>
      <c r="D508" s="4415">
        <v>403</v>
      </c>
      <c r="E508" s="4414"/>
      <c r="F508" s="4412" t="s">
        <v>15772</v>
      </c>
      <c r="G508" s="4416">
        <v>0</v>
      </c>
      <c r="H508" s="4412"/>
      <c r="I508" s="4412" t="s">
        <v>4978</v>
      </c>
      <c r="J508" s="4412">
        <v>0.37</v>
      </c>
      <c r="K508" s="4412"/>
      <c r="L508" s="4412"/>
      <c r="M508" s="4412" t="s">
        <v>4173</v>
      </c>
      <c r="N508" s="4416">
        <f t="shared" si="88"/>
        <v>0.37</v>
      </c>
      <c r="O508" s="4416"/>
      <c r="P508" s="4416">
        <f t="shared" si="89"/>
        <v>0.74</v>
      </c>
      <c r="Q508" s="4416">
        <f t="shared" si="90"/>
        <v>77.700000000000017</v>
      </c>
      <c r="R508" s="4416">
        <f t="shared" si="91"/>
        <v>155.40000000000003</v>
      </c>
      <c r="S508" s="4412"/>
      <c r="T508" s="4412"/>
      <c r="U508" s="4481">
        <v>43556</v>
      </c>
      <c r="V508" s="4412"/>
      <c r="W508" s="4412"/>
      <c r="X508" s="4412"/>
      <c r="Y508" s="4412"/>
      <c r="Z508" s="4412"/>
      <c r="AA508" s="4412"/>
      <c r="AB508" s="4412"/>
    </row>
    <row r="509" spans="1:28" ht="15.75">
      <c r="A509" s="4412" t="s">
        <v>10823</v>
      </c>
      <c r="B509" s="4413" t="s">
        <v>10831</v>
      </c>
      <c r="C509" s="4414" t="s">
        <v>6780</v>
      </c>
      <c r="D509" s="4415">
        <v>660</v>
      </c>
      <c r="E509" s="4414"/>
      <c r="F509" s="4412" t="s">
        <v>15773</v>
      </c>
      <c r="G509" s="4416">
        <v>0</v>
      </c>
      <c r="H509" s="4412"/>
      <c r="I509" s="4412" t="s">
        <v>1235</v>
      </c>
      <c r="J509" s="4412">
        <v>0.3</v>
      </c>
      <c r="K509" s="4412"/>
      <c r="L509" s="4412"/>
      <c r="M509" s="4412" t="s">
        <v>1235</v>
      </c>
      <c r="N509" s="4416">
        <f t="shared" si="88"/>
        <v>0.3</v>
      </c>
      <c r="O509" s="4416"/>
      <c r="P509" s="4416">
        <f t="shared" si="89"/>
        <v>0.6</v>
      </c>
      <c r="Q509" s="4416">
        <f t="shared" si="90"/>
        <v>78.000000000000014</v>
      </c>
      <c r="R509" s="4416">
        <f t="shared" si="91"/>
        <v>156.00000000000003</v>
      </c>
      <c r="S509" s="4412"/>
      <c r="T509" s="4412"/>
      <c r="U509" s="4481">
        <v>43556</v>
      </c>
      <c r="V509" s="4412"/>
      <c r="W509" s="4412"/>
      <c r="X509" s="4412"/>
      <c r="Y509" s="4412"/>
      <c r="Z509" s="4412"/>
      <c r="AA509" s="4412"/>
      <c r="AB509" s="4412"/>
    </row>
    <row r="510" spans="1:28" ht="15.75">
      <c r="A510" s="4412" t="s">
        <v>10823</v>
      </c>
      <c r="B510" s="4413" t="s">
        <v>10831</v>
      </c>
      <c r="C510" s="4414" t="s">
        <v>6780</v>
      </c>
      <c r="D510" s="4415">
        <v>660</v>
      </c>
      <c r="E510" s="4414" t="s">
        <v>15708</v>
      </c>
      <c r="F510" s="4412" t="s">
        <v>15773</v>
      </c>
      <c r="G510" s="4416">
        <v>0</v>
      </c>
      <c r="H510" s="4412"/>
      <c r="I510" s="4412" t="s">
        <v>3060</v>
      </c>
      <c r="J510" s="4412">
        <v>0.05</v>
      </c>
      <c r="K510" s="4412"/>
      <c r="L510" s="4412"/>
      <c r="M510" s="4412" t="s">
        <v>19</v>
      </c>
      <c r="N510" s="4416">
        <f t="shared" si="88"/>
        <v>0.05</v>
      </c>
      <c r="O510" s="4416"/>
      <c r="P510" s="4416">
        <f t="shared" si="89"/>
        <v>0.1</v>
      </c>
      <c r="Q510" s="4416">
        <f t="shared" si="90"/>
        <v>78.050000000000011</v>
      </c>
      <c r="R510" s="4416">
        <f t="shared" si="91"/>
        <v>156.10000000000002</v>
      </c>
      <c r="S510" s="4412"/>
      <c r="T510" s="4412"/>
      <c r="U510" s="4481">
        <v>43556</v>
      </c>
      <c r="V510" s="4412"/>
      <c r="W510" s="4412"/>
      <c r="X510" s="4412"/>
      <c r="Y510" s="4412"/>
      <c r="Z510" s="4412"/>
      <c r="AA510" s="4412"/>
      <c r="AB510" s="4412"/>
    </row>
    <row r="511" spans="1:28" ht="15.75">
      <c r="A511" s="4412" t="s">
        <v>10823</v>
      </c>
      <c r="B511" s="4413" t="s">
        <v>10831</v>
      </c>
      <c r="C511" s="4414" t="s">
        <v>6780</v>
      </c>
      <c r="D511" s="4415">
        <v>661</v>
      </c>
      <c r="E511" s="4414"/>
      <c r="F511" s="4412" t="s">
        <v>15774</v>
      </c>
      <c r="G511" s="4416">
        <v>0</v>
      </c>
      <c r="H511" s="4412"/>
      <c r="I511" s="4412" t="s">
        <v>3060</v>
      </c>
      <c r="J511" s="4412">
        <v>0.26</v>
      </c>
      <c r="K511" s="4412"/>
      <c r="L511" s="4412"/>
      <c r="M511" s="4412" t="s">
        <v>3060</v>
      </c>
      <c r="N511" s="4416">
        <f t="shared" si="88"/>
        <v>0.26</v>
      </c>
      <c r="O511" s="4416"/>
      <c r="P511" s="4416">
        <f t="shared" si="89"/>
        <v>0.52</v>
      </c>
      <c r="Q511" s="4416">
        <f t="shared" si="90"/>
        <v>78.310000000000016</v>
      </c>
      <c r="R511" s="4416">
        <f t="shared" si="91"/>
        <v>156.62000000000003</v>
      </c>
      <c r="S511" s="4412"/>
      <c r="T511" s="4412"/>
      <c r="U511" s="4481">
        <v>43556</v>
      </c>
      <c r="V511" s="4412"/>
      <c r="W511" s="4412"/>
      <c r="X511" s="4412"/>
      <c r="Y511" s="4412"/>
      <c r="Z511" s="4412"/>
      <c r="AA511" s="4412"/>
      <c r="AB511" s="4412"/>
    </row>
    <row r="512" spans="1:28" ht="15.75">
      <c r="A512" s="4412" t="s">
        <v>10823</v>
      </c>
      <c r="B512" s="4413" t="s">
        <v>10831</v>
      </c>
      <c r="C512" s="4414" t="s">
        <v>6780</v>
      </c>
      <c r="D512" s="4415">
        <v>661</v>
      </c>
      <c r="E512" s="4414" t="s">
        <v>15708</v>
      </c>
      <c r="F512" s="4412" t="s">
        <v>15774</v>
      </c>
      <c r="G512" s="4416">
        <v>0</v>
      </c>
      <c r="H512" s="4412"/>
      <c r="I512" s="4412" t="s">
        <v>3058</v>
      </c>
      <c r="J512" s="4412">
        <v>0.03</v>
      </c>
      <c r="K512" s="4412"/>
      <c r="L512" s="4412"/>
      <c r="M512" s="4412" t="s">
        <v>19</v>
      </c>
      <c r="N512" s="4416">
        <f t="shared" si="88"/>
        <v>0.03</v>
      </c>
      <c r="O512" s="4416"/>
      <c r="P512" s="4416">
        <f t="shared" si="89"/>
        <v>0.06</v>
      </c>
      <c r="Q512" s="4416">
        <f t="shared" si="90"/>
        <v>78.340000000000018</v>
      </c>
      <c r="R512" s="4416">
        <f t="shared" si="91"/>
        <v>156.68000000000004</v>
      </c>
      <c r="S512" s="4412"/>
      <c r="T512" s="4412"/>
      <c r="U512" s="4481">
        <v>43556</v>
      </c>
      <c r="V512" s="4412"/>
      <c r="W512" s="4412"/>
      <c r="X512" s="4412"/>
      <c r="Y512" s="4412"/>
      <c r="Z512" s="4412"/>
      <c r="AA512" s="4412"/>
      <c r="AB512" s="4412"/>
    </row>
    <row r="513" spans="1:28" ht="15.75">
      <c r="A513" s="4412" t="s">
        <v>10823</v>
      </c>
      <c r="B513" s="4413" t="s">
        <v>10831</v>
      </c>
      <c r="C513" s="4414" t="s">
        <v>6780</v>
      </c>
      <c r="D513" s="4415">
        <v>662</v>
      </c>
      <c r="E513" s="4414"/>
      <c r="F513" s="4412" t="s">
        <v>15775</v>
      </c>
      <c r="G513" s="4416">
        <v>0</v>
      </c>
      <c r="H513" s="4412"/>
      <c r="I513" s="4412" t="s">
        <v>3060</v>
      </c>
      <c r="J513" s="4412">
        <v>0.04</v>
      </c>
      <c r="K513" s="4412"/>
      <c r="L513" s="4412"/>
      <c r="M513" s="4412" t="s">
        <v>19</v>
      </c>
      <c r="N513" s="4416">
        <f t="shared" si="88"/>
        <v>0.04</v>
      </c>
      <c r="O513" s="4416"/>
      <c r="P513" s="4416">
        <f t="shared" si="89"/>
        <v>0.08</v>
      </c>
      <c r="Q513" s="4416">
        <f t="shared" si="90"/>
        <v>78.380000000000024</v>
      </c>
      <c r="R513" s="4416">
        <f t="shared" si="91"/>
        <v>156.76000000000005</v>
      </c>
      <c r="S513" s="4412"/>
      <c r="T513" s="4412"/>
      <c r="U513" s="4481">
        <v>43556</v>
      </c>
      <c r="V513" s="4412"/>
      <c r="W513" s="4412"/>
      <c r="X513" s="4412"/>
      <c r="Y513" s="4412"/>
      <c r="Z513" s="4412"/>
      <c r="AA513" s="4412"/>
      <c r="AB513" s="4412"/>
    </row>
    <row r="514" spans="1:28" ht="15.75">
      <c r="A514" s="4412" t="s">
        <v>10823</v>
      </c>
      <c r="B514" s="4413" t="s">
        <v>10831</v>
      </c>
      <c r="C514" s="4414" t="s">
        <v>6780</v>
      </c>
      <c r="D514" s="4415">
        <v>663</v>
      </c>
      <c r="E514" s="4414"/>
      <c r="F514" s="4412" t="s">
        <v>15773</v>
      </c>
      <c r="G514" s="4416">
        <v>0</v>
      </c>
      <c r="H514" s="4412"/>
      <c r="I514" s="4412" t="s">
        <v>1235</v>
      </c>
      <c r="J514" s="4412">
        <v>0.24</v>
      </c>
      <c r="K514" s="4412"/>
      <c r="L514" s="4412"/>
      <c r="M514" s="4412" t="s">
        <v>254</v>
      </c>
      <c r="N514" s="4416">
        <f t="shared" si="88"/>
        <v>0.24</v>
      </c>
      <c r="O514" s="4416"/>
      <c r="P514" s="4416">
        <f t="shared" si="89"/>
        <v>0.48</v>
      </c>
      <c r="Q514" s="4416">
        <f t="shared" si="90"/>
        <v>78.620000000000019</v>
      </c>
      <c r="R514" s="4416">
        <f t="shared" si="91"/>
        <v>157.24000000000004</v>
      </c>
      <c r="S514" s="4412"/>
      <c r="T514" s="4412"/>
      <c r="U514" s="4481">
        <v>43556</v>
      </c>
      <c r="V514" s="4412"/>
      <c r="W514" s="4412"/>
      <c r="X514" s="4412"/>
      <c r="Y514" s="4412"/>
      <c r="Z514" s="4412"/>
      <c r="AA514" s="4412"/>
      <c r="AB514" s="4412"/>
    </row>
    <row r="515" spans="1:28" ht="15.75">
      <c r="A515" s="4412" t="s">
        <v>10823</v>
      </c>
      <c r="B515" s="4413" t="s">
        <v>10831</v>
      </c>
      <c r="C515" s="4414" t="s">
        <v>6780</v>
      </c>
      <c r="D515" s="4415">
        <v>606</v>
      </c>
      <c r="E515" s="4414"/>
      <c r="F515" s="4412" t="s">
        <v>15776</v>
      </c>
      <c r="G515" s="4416">
        <v>0</v>
      </c>
      <c r="H515" s="4412"/>
      <c r="I515" s="4412" t="s">
        <v>523</v>
      </c>
      <c r="J515" s="4412">
        <v>0.1</v>
      </c>
      <c r="K515" s="4412"/>
      <c r="L515" s="4412"/>
      <c r="M515" s="4412" t="s">
        <v>4978</v>
      </c>
      <c r="N515" s="4416">
        <f t="shared" si="88"/>
        <v>0.1</v>
      </c>
      <c r="O515" s="4416"/>
      <c r="P515" s="4416">
        <f t="shared" si="89"/>
        <v>0.2</v>
      </c>
      <c r="Q515" s="4416">
        <f t="shared" si="90"/>
        <v>78.720000000000013</v>
      </c>
      <c r="R515" s="4416">
        <f t="shared" si="91"/>
        <v>157.44000000000003</v>
      </c>
      <c r="S515" s="4412"/>
      <c r="T515" s="4412"/>
      <c r="U515" s="4481">
        <v>43556</v>
      </c>
      <c r="V515" s="4412"/>
      <c r="W515" s="4412"/>
      <c r="X515" s="4412"/>
      <c r="Y515" s="4412"/>
      <c r="Z515" s="4412"/>
      <c r="AA515" s="4412"/>
      <c r="AB515" s="4412"/>
    </row>
    <row r="516" spans="1:28" ht="15.75">
      <c r="A516" s="4412" t="s">
        <v>10816</v>
      </c>
      <c r="B516" s="4413" t="s">
        <v>10831</v>
      </c>
      <c r="C516" s="4414" t="s">
        <v>6780</v>
      </c>
      <c r="D516" s="4415">
        <v>610</v>
      </c>
      <c r="E516" s="4414"/>
      <c r="F516" s="4412" t="s">
        <v>10775</v>
      </c>
      <c r="G516" s="4416">
        <v>0</v>
      </c>
      <c r="H516" s="4412"/>
      <c r="I516" s="4412" t="s">
        <v>1465</v>
      </c>
      <c r="J516" s="4412">
        <v>0.45</v>
      </c>
      <c r="K516" s="4412"/>
      <c r="L516" s="4412"/>
      <c r="M516" s="4412" t="s">
        <v>10769</v>
      </c>
      <c r="N516" s="4416">
        <f t="shared" si="88"/>
        <v>0.45</v>
      </c>
      <c r="O516" s="4416"/>
      <c r="P516" s="4416">
        <f t="shared" si="89"/>
        <v>0.9</v>
      </c>
      <c r="Q516" s="4416">
        <f t="shared" si="90"/>
        <v>79.170000000000016</v>
      </c>
      <c r="R516" s="4416">
        <f t="shared" si="91"/>
        <v>158.34000000000003</v>
      </c>
      <c r="S516" s="4412"/>
      <c r="T516" s="4412"/>
      <c r="U516" s="4481">
        <v>43556</v>
      </c>
      <c r="V516" s="4412"/>
      <c r="W516" s="4412"/>
      <c r="X516" s="4412"/>
      <c r="Y516" s="4412"/>
      <c r="Z516" s="4412"/>
      <c r="AA516" s="4412"/>
      <c r="AB516" s="4412"/>
    </row>
    <row r="517" spans="1:28" ht="15.75">
      <c r="A517" s="4412" t="s">
        <v>10823</v>
      </c>
      <c r="B517" s="4413" t="s">
        <v>10831</v>
      </c>
      <c r="C517" s="4414" t="s">
        <v>6780</v>
      </c>
      <c r="D517" s="4415">
        <v>457</v>
      </c>
      <c r="E517" s="4414"/>
      <c r="F517" s="4412" t="s">
        <v>15777</v>
      </c>
      <c r="G517" s="4416">
        <v>0</v>
      </c>
      <c r="H517" s="4412"/>
      <c r="I517" s="4412" t="s">
        <v>10769</v>
      </c>
      <c r="J517" s="4412">
        <v>1.35</v>
      </c>
      <c r="K517" s="4412"/>
      <c r="L517" s="4412"/>
      <c r="M517" s="4412" t="s">
        <v>2396</v>
      </c>
      <c r="N517" s="4416">
        <f t="shared" si="88"/>
        <v>1.35</v>
      </c>
      <c r="O517" s="4416"/>
      <c r="P517" s="4416">
        <f t="shared" si="89"/>
        <v>2.7</v>
      </c>
      <c r="Q517" s="4416">
        <f t="shared" si="90"/>
        <v>80.52000000000001</v>
      </c>
      <c r="R517" s="4416">
        <f t="shared" si="91"/>
        <v>161.04000000000002</v>
      </c>
      <c r="S517" s="4412"/>
      <c r="T517" s="4412"/>
      <c r="U517" s="4481">
        <v>43556</v>
      </c>
      <c r="V517" s="4412"/>
      <c r="W517" s="4412"/>
      <c r="X517" s="4412"/>
      <c r="Y517" s="4412"/>
      <c r="Z517" s="4412"/>
      <c r="AA517" s="4412"/>
      <c r="AB517" s="4412"/>
    </row>
    <row r="518" spans="1:28" ht="15.75">
      <c r="A518" s="4412" t="s">
        <v>10816</v>
      </c>
      <c r="B518" s="4413" t="s">
        <v>10831</v>
      </c>
      <c r="C518" s="4414" t="s">
        <v>6780</v>
      </c>
      <c r="D518" s="4415">
        <v>55</v>
      </c>
      <c r="E518" s="4414" t="s">
        <v>15634</v>
      </c>
      <c r="F518" s="4412" t="s">
        <v>15778</v>
      </c>
      <c r="G518" s="4416">
        <v>0</v>
      </c>
      <c r="H518" s="4412"/>
      <c r="I518" s="4412" t="s">
        <v>55</v>
      </c>
      <c r="J518" s="4412">
        <v>0.45</v>
      </c>
      <c r="K518" s="4412"/>
      <c r="L518" s="4412"/>
      <c r="M518" s="4412" t="s">
        <v>5097</v>
      </c>
      <c r="N518" s="4412">
        <f t="shared" si="88"/>
        <v>0.45</v>
      </c>
      <c r="O518" s="4412"/>
      <c r="P518" s="4416">
        <f t="shared" si="89"/>
        <v>0.9</v>
      </c>
      <c r="Q518" s="4416">
        <f t="shared" si="90"/>
        <v>80.970000000000013</v>
      </c>
      <c r="R518" s="4416">
        <f t="shared" si="91"/>
        <v>161.94000000000003</v>
      </c>
      <c r="S518" s="4412"/>
      <c r="T518" s="4412"/>
      <c r="U518" s="4481">
        <v>43556</v>
      </c>
      <c r="V518" s="4412"/>
      <c r="W518" s="4412"/>
      <c r="X518" s="4412"/>
      <c r="Y518" s="4412"/>
      <c r="Z518" s="4412"/>
      <c r="AA518" s="4412"/>
      <c r="AB518" s="4412"/>
    </row>
    <row r="519" spans="1:28" ht="15.75">
      <c r="A519" s="4412" t="s">
        <v>10823</v>
      </c>
      <c r="B519" s="4413" t="s">
        <v>10831</v>
      </c>
      <c r="C519" s="4414" t="s">
        <v>6780</v>
      </c>
      <c r="D519" s="4415">
        <v>55</v>
      </c>
      <c r="E519" s="4414" t="s">
        <v>15636</v>
      </c>
      <c r="F519" s="4412" t="s">
        <v>15779</v>
      </c>
      <c r="G519" s="4416">
        <v>0.45</v>
      </c>
      <c r="H519" s="4412"/>
      <c r="I519" s="4412" t="s">
        <v>5097</v>
      </c>
      <c r="J519" s="4412">
        <v>0.9</v>
      </c>
      <c r="K519" s="4412"/>
      <c r="L519" s="4412"/>
      <c r="M519" s="4412" t="s">
        <v>7045</v>
      </c>
      <c r="N519" s="4412">
        <f t="shared" si="88"/>
        <v>0.45</v>
      </c>
      <c r="O519" s="4412"/>
      <c r="P519" s="4416">
        <f t="shared" si="89"/>
        <v>0.9</v>
      </c>
      <c r="Q519" s="4416">
        <f t="shared" si="90"/>
        <v>81.420000000000016</v>
      </c>
      <c r="R519" s="4416">
        <f t="shared" si="91"/>
        <v>162.84000000000003</v>
      </c>
      <c r="S519" s="4412"/>
      <c r="T519" s="4412"/>
      <c r="U519" s="4481">
        <v>43556</v>
      </c>
      <c r="V519" s="4412"/>
      <c r="W519" s="4412"/>
      <c r="X519" s="4412"/>
      <c r="Y519" s="4412"/>
      <c r="Z519" s="4412"/>
      <c r="AA519" s="4412"/>
      <c r="AB519" s="4412"/>
    </row>
    <row r="520" spans="1:28" ht="15.75">
      <c r="A520" s="4412" t="s">
        <v>10823</v>
      </c>
      <c r="B520" s="4413" t="s">
        <v>10831</v>
      </c>
      <c r="C520" s="4414" t="s">
        <v>6780</v>
      </c>
      <c r="D520" s="4415">
        <v>520</v>
      </c>
      <c r="E520" s="4414"/>
      <c r="F520" s="4412" t="s">
        <v>2266</v>
      </c>
      <c r="G520" s="4416">
        <v>0</v>
      </c>
      <c r="H520" s="4412"/>
      <c r="I520" s="4412" t="s">
        <v>207</v>
      </c>
      <c r="J520" s="4412">
        <v>0.08</v>
      </c>
      <c r="K520" s="4412"/>
      <c r="L520" s="4412"/>
      <c r="M520" s="4412" t="s">
        <v>10771</v>
      </c>
      <c r="N520" s="4412">
        <f t="shared" si="88"/>
        <v>0.08</v>
      </c>
      <c r="O520" s="4412"/>
      <c r="P520" s="4416">
        <f t="shared" si="89"/>
        <v>0.16</v>
      </c>
      <c r="Q520" s="4416">
        <f t="shared" si="90"/>
        <v>81.500000000000014</v>
      </c>
      <c r="R520" s="4416">
        <f t="shared" si="91"/>
        <v>163.00000000000003</v>
      </c>
      <c r="S520" s="4412"/>
      <c r="T520" s="4412"/>
      <c r="U520" s="4481">
        <v>43586</v>
      </c>
      <c r="V520" s="4412"/>
      <c r="W520" s="4412"/>
      <c r="X520" s="4412"/>
      <c r="Y520" s="4412"/>
      <c r="Z520" s="4412"/>
      <c r="AA520" s="4412"/>
      <c r="AB520" s="4412"/>
    </row>
    <row r="521" spans="1:28" ht="15.75">
      <c r="A521" s="4412" t="s">
        <v>10816</v>
      </c>
      <c r="B521" s="4413" t="s">
        <v>10831</v>
      </c>
      <c r="C521" s="4414" t="s">
        <v>6780</v>
      </c>
      <c r="D521" s="4415">
        <v>63</v>
      </c>
      <c r="E521" s="4414" t="s">
        <v>15636</v>
      </c>
      <c r="F521" s="4412" t="s">
        <v>15780</v>
      </c>
      <c r="G521" s="4416">
        <v>3.54</v>
      </c>
      <c r="H521" s="4412"/>
      <c r="I521" s="4412" t="s">
        <v>744</v>
      </c>
      <c r="J521" s="4412">
        <v>5.69</v>
      </c>
      <c r="K521" s="4412"/>
      <c r="L521" s="4412"/>
      <c r="M521" s="4412" t="s">
        <v>1665</v>
      </c>
      <c r="N521" s="4412">
        <f t="shared" si="88"/>
        <v>2.1500000000000004</v>
      </c>
      <c r="O521" s="4412"/>
      <c r="P521" s="4416">
        <f t="shared" si="89"/>
        <v>4.3000000000000007</v>
      </c>
      <c r="Q521" s="4416">
        <f t="shared" si="90"/>
        <v>83.65000000000002</v>
      </c>
      <c r="R521" s="4416">
        <f t="shared" si="91"/>
        <v>167.30000000000004</v>
      </c>
      <c r="S521" s="4412"/>
      <c r="T521" s="4412"/>
      <c r="U521" s="4481">
        <v>43586</v>
      </c>
      <c r="V521" s="4412"/>
      <c r="W521" s="4412"/>
      <c r="X521" s="4412"/>
      <c r="Y521" s="4412"/>
      <c r="Z521" s="4412"/>
      <c r="AA521" s="4412"/>
      <c r="AB521" s="4412"/>
    </row>
    <row r="522" spans="1:28" ht="15.75">
      <c r="A522" s="4412" t="s">
        <v>10823</v>
      </c>
      <c r="B522" s="4413" t="s">
        <v>10831</v>
      </c>
      <c r="C522" s="4414" t="s">
        <v>6780</v>
      </c>
      <c r="D522" s="4415">
        <v>417</v>
      </c>
      <c r="E522" s="4414"/>
      <c r="F522" s="4412" t="s">
        <v>15781</v>
      </c>
      <c r="G522" s="4416">
        <v>0</v>
      </c>
      <c r="H522" s="4412"/>
      <c r="I522" s="4412" t="s">
        <v>10769</v>
      </c>
      <c r="J522" s="4412">
        <v>0.31</v>
      </c>
      <c r="K522" s="4412"/>
      <c r="L522" s="4412"/>
      <c r="M522" s="4412" t="s">
        <v>744</v>
      </c>
      <c r="N522" s="4412">
        <f t="shared" si="88"/>
        <v>0.31</v>
      </c>
      <c r="O522" s="4412"/>
      <c r="P522" s="4416">
        <f t="shared" si="89"/>
        <v>0.62</v>
      </c>
      <c r="Q522" s="4416">
        <f t="shared" si="90"/>
        <v>83.960000000000022</v>
      </c>
      <c r="R522" s="4416">
        <f t="shared" si="91"/>
        <v>167.92000000000004</v>
      </c>
      <c r="S522" s="4412"/>
      <c r="T522" s="4412"/>
      <c r="U522" s="4481">
        <v>43586</v>
      </c>
      <c r="V522" s="4412"/>
      <c r="W522" s="4412"/>
      <c r="X522" s="4412"/>
      <c r="Y522" s="4412"/>
      <c r="Z522" s="4412"/>
      <c r="AA522" s="4412"/>
      <c r="AB522" s="4412"/>
    </row>
    <row r="523" spans="1:28" ht="15.75">
      <c r="A523" s="4412" t="s">
        <v>10823</v>
      </c>
      <c r="B523" s="4413" t="s">
        <v>10831</v>
      </c>
      <c r="C523" s="4414" t="s">
        <v>6780</v>
      </c>
      <c r="D523" s="4415">
        <v>749</v>
      </c>
      <c r="E523" s="4414"/>
      <c r="F523" s="4412" t="s">
        <v>15782</v>
      </c>
      <c r="G523" s="4416">
        <v>0</v>
      </c>
      <c r="H523" s="4412"/>
      <c r="I523" s="4412" t="s">
        <v>744</v>
      </c>
      <c r="J523" s="4412">
        <v>0.76</v>
      </c>
      <c r="K523" s="4412"/>
      <c r="L523" s="4412"/>
      <c r="M523" s="4412" t="s">
        <v>19</v>
      </c>
      <c r="N523" s="4412">
        <f t="shared" si="88"/>
        <v>0.76</v>
      </c>
      <c r="O523" s="4412"/>
      <c r="P523" s="4416">
        <f t="shared" si="89"/>
        <v>1.52</v>
      </c>
      <c r="Q523" s="4416">
        <f t="shared" si="90"/>
        <v>84.720000000000027</v>
      </c>
      <c r="R523" s="4416">
        <f t="shared" si="91"/>
        <v>169.44000000000005</v>
      </c>
      <c r="S523" s="4412"/>
      <c r="T523" s="4412"/>
      <c r="U523" s="4481">
        <v>43586</v>
      </c>
      <c r="V523" s="4412"/>
      <c r="W523" s="4412"/>
      <c r="X523" s="4412"/>
      <c r="Y523" s="4412"/>
      <c r="Z523" s="4412"/>
      <c r="AA523" s="4412"/>
      <c r="AB523" s="4412"/>
    </row>
    <row r="524" spans="1:28" ht="15.75">
      <c r="A524" s="4412" t="s">
        <v>10823</v>
      </c>
      <c r="B524" s="4413" t="s">
        <v>10831</v>
      </c>
      <c r="C524" s="4414" t="s">
        <v>6780</v>
      </c>
      <c r="D524" s="4415">
        <v>750</v>
      </c>
      <c r="E524" s="4414"/>
      <c r="F524" s="4412" t="s">
        <v>15783</v>
      </c>
      <c r="G524" s="4416">
        <v>0</v>
      </c>
      <c r="H524" s="4412"/>
      <c r="I524" s="4412" t="s">
        <v>19</v>
      </c>
      <c r="J524" s="4412">
        <v>0.21</v>
      </c>
      <c r="K524" s="4412"/>
      <c r="L524" s="4412"/>
      <c r="M524" s="4412" t="s">
        <v>383</v>
      </c>
      <c r="N524" s="4412">
        <f t="shared" si="88"/>
        <v>0.21</v>
      </c>
      <c r="O524" s="4412"/>
      <c r="P524" s="4416">
        <f t="shared" si="89"/>
        <v>0.42</v>
      </c>
      <c r="Q524" s="4416">
        <f t="shared" si="90"/>
        <v>84.930000000000021</v>
      </c>
      <c r="R524" s="4416">
        <f t="shared" si="91"/>
        <v>169.86000000000004</v>
      </c>
      <c r="S524" s="4412"/>
      <c r="T524" s="4412"/>
      <c r="U524" s="4481">
        <v>43586</v>
      </c>
      <c r="V524" s="4412"/>
      <c r="W524" s="4412"/>
      <c r="X524" s="4412"/>
      <c r="Y524" s="4412"/>
      <c r="Z524" s="4412"/>
      <c r="AA524" s="4412"/>
      <c r="AB524" s="4412"/>
    </row>
    <row r="525" spans="1:28" ht="15.75">
      <c r="A525" s="4412" t="s">
        <v>10816</v>
      </c>
      <c r="B525" s="4413" t="s">
        <v>10831</v>
      </c>
      <c r="C525" s="4414" t="s">
        <v>6780</v>
      </c>
      <c r="D525" s="4415">
        <v>442</v>
      </c>
      <c r="E525" s="4414"/>
      <c r="F525" s="4412" t="s">
        <v>15784</v>
      </c>
      <c r="G525" s="4416">
        <v>0</v>
      </c>
      <c r="H525" s="4412"/>
      <c r="I525" s="4412" t="s">
        <v>383</v>
      </c>
      <c r="J525" s="4412">
        <v>1.17</v>
      </c>
      <c r="K525" s="4412"/>
      <c r="L525" s="4412"/>
      <c r="M525" s="4412" t="s">
        <v>10769</v>
      </c>
      <c r="N525" s="4412">
        <f t="shared" si="88"/>
        <v>1.17</v>
      </c>
      <c r="O525" s="4412"/>
      <c r="P525" s="4416">
        <f t="shared" si="89"/>
        <v>2.34</v>
      </c>
      <c r="Q525" s="4416">
        <f t="shared" si="90"/>
        <v>86.100000000000023</v>
      </c>
      <c r="R525" s="4416">
        <f t="shared" si="91"/>
        <v>172.20000000000005</v>
      </c>
      <c r="S525" s="4412"/>
      <c r="T525" s="4412"/>
      <c r="U525" s="4481">
        <v>43586</v>
      </c>
      <c r="V525" s="4412"/>
      <c r="W525" s="4412"/>
      <c r="X525" s="4412"/>
      <c r="Y525" s="4412"/>
      <c r="Z525" s="4412"/>
      <c r="AA525" s="4412"/>
      <c r="AB525" s="4412"/>
    </row>
    <row r="526" spans="1:28" ht="15.75">
      <c r="A526" s="4412" t="s">
        <v>10823</v>
      </c>
      <c r="B526" s="4413" t="s">
        <v>10831</v>
      </c>
      <c r="C526" s="4414" t="s">
        <v>6780</v>
      </c>
      <c r="D526" s="4415">
        <v>570</v>
      </c>
      <c r="E526" s="4414"/>
      <c r="F526" s="4412" t="s">
        <v>15785</v>
      </c>
      <c r="G526" s="4416">
        <v>0</v>
      </c>
      <c r="H526" s="4412"/>
      <c r="I526" s="4412" t="s">
        <v>8358</v>
      </c>
      <c r="J526" s="4412">
        <v>0.17</v>
      </c>
      <c r="K526" s="4412"/>
      <c r="L526" s="4412"/>
      <c r="M526" s="4412" t="s">
        <v>12320</v>
      </c>
      <c r="N526" s="4412">
        <f t="shared" si="88"/>
        <v>0.17</v>
      </c>
      <c r="O526" s="4412"/>
      <c r="P526" s="4416">
        <f t="shared" si="89"/>
        <v>0.34</v>
      </c>
      <c r="Q526" s="4416">
        <f t="shared" si="90"/>
        <v>86.270000000000024</v>
      </c>
      <c r="R526" s="4416">
        <f t="shared" si="91"/>
        <v>172.54000000000005</v>
      </c>
      <c r="S526" s="4412"/>
      <c r="T526" s="4412"/>
      <c r="U526" s="4481">
        <v>43586</v>
      </c>
      <c r="V526" s="4412"/>
      <c r="W526" s="4412"/>
      <c r="X526" s="4412"/>
      <c r="Y526" s="4412"/>
      <c r="Z526" s="4412"/>
      <c r="AA526" s="4412"/>
      <c r="AB526" s="4412"/>
    </row>
    <row r="527" spans="1:28" ht="15.75">
      <c r="A527" s="4412" t="s">
        <v>10823</v>
      </c>
      <c r="B527" s="4413" t="s">
        <v>10831</v>
      </c>
      <c r="C527" s="4414" t="s">
        <v>6780</v>
      </c>
      <c r="D527" s="4415">
        <v>571</v>
      </c>
      <c r="E527" s="4414"/>
      <c r="F527" s="4412" t="s">
        <v>15786</v>
      </c>
      <c r="G527" s="4416">
        <v>0</v>
      </c>
      <c r="H527" s="4412"/>
      <c r="I527" s="4412" t="s">
        <v>12320</v>
      </c>
      <c r="J527" s="4412">
        <v>0.25</v>
      </c>
      <c r="K527" s="4412"/>
      <c r="L527" s="4412"/>
      <c r="M527" s="4412" t="s">
        <v>10769</v>
      </c>
      <c r="N527" s="4412">
        <f t="shared" si="88"/>
        <v>0.25</v>
      </c>
      <c r="O527" s="4412"/>
      <c r="P527" s="4416">
        <f t="shared" si="89"/>
        <v>0.5</v>
      </c>
      <c r="Q527" s="4416">
        <f t="shared" si="90"/>
        <v>86.520000000000024</v>
      </c>
      <c r="R527" s="4416">
        <f t="shared" si="91"/>
        <v>173.04000000000005</v>
      </c>
      <c r="S527" s="4412"/>
      <c r="T527" s="4412"/>
      <c r="U527" s="4481">
        <v>43586</v>
      </c>
      <c r="V527" s="4412"/>
      <c r="W527" s="4412"/>
      <c r="X527" s="4412"/>
      <c r="Y527" s="4412"/>
      <c r="Z527" s="4412"/>
      <c r="AA527" s="4412"/>
      <c r="AB527" s="4412"/>
    </row>
    <row r="528" spans="1:28" ht="15.75">
      <c r="A528" s="4412" t="s">
        <v>10823</v>
      </c>
      <c r="B528" s="4413" t="s">
        <v>10831</v>
      </c>
      <c r="C528" s="4414" t="s">
        <v>6780</v>
      </c>
      <c r="D528" s="4415">
        <v>727</v>
      </c>
      <c r="E528" s="4414"/>
      <c r="F528" s="4412" t="s">
        <v>15787</v>
      </c>
      <c r="G528" s="4416">
        <v>0</v>
      </c>
      <c r="H528" s="4412"/>
      <c r="I528" s="4412" t="s">
        <v>10769</v>
      </c>
      <c r="J528" s="4412">
        <v>0.44</v>
      </c>
      <c r="K528" s="4412"/>
      <c r="L528" s="4412"/>
      <c r="M528" s="4412" t="s">
        <v>19</v>
      </c>
      <c r="N528" s="4412">
        <f t="shared" si="88"/>
        <v>0.44</v>
      </c>
      <c r="O528" s="4412"/>
      <c r="P528" s="4416">
        <f t="shared" si="89"/>
        <v>0.88</v>
      </c>
      <c r="Q528" s="4416">
        <f t="shared" si="90"/>
        <v>86.960000000000022</v>
      </c>
      <c r="R528" s="4416">
        <f t="shared" si="91"/>
        <v>173.92000000000004</v>
      </c>
      <c r="S528" s="4412"/>
      <c r="T528" s="4412"/>
      <c r="U528" s="4481">
        <v>43586</v>
      </c>
      <c r="V528" s="4412"/>
      <c r="W528" s="4412"/>
      <c r="X528" s="4412"/>
      <c r="Y528" s="4412"/>
      <c r="Z528" s="4412"/>
      <c r="AA528" s="4412"/>
      <c r="AB528" s="4412"/>
    </row>
    <row r="529" spans="1:28" ht="15.75">
      <c r="A529" s="4412" t="s">
        <v>10823</v>
      </c>
      <c r="B529" s="4413" t="s">
        <v>10831</v>
      </c>
      <c r="C529" s="4414" t="s">
        <v>6780</v>
      </c>
      <c r="D529" s="4415">
        <v>239</v>
      </c>
      <c r="E529" s="4414"/>
      <c r="F529" s="4412" t="s">
        <v>15788</v>
      </c>
      <c r="G529" s="4416">
        <v>0</v>
      </c>
      <c r="H529" s="4412"/>
      <c r="I529" s="4412" t="s">
        <v>10769</v>
      </c>
      <c r="J529" s="4412">
        <v>1.1200000000000001</v>
      </c>
      <c r="K529" s="4412"/>
      <c r="L529" s="4412"/>
      <c r="M529" s="4412" t="s">
        <v>287</v>
      </c>
      <c r="N529" s="4416">
        <f t="shared" si="88"/>
        <v>1.1200000000000001</v>
      </c>
      <c r="O529" s="4416"/>
      <c r="P529" s="4416">
        <f t="shared" si="89"/>
        <v>2.2400000000000002</v>
      </c>
      <c r="Q529" s="4416">
        <f t="shared" si="90"/>
        <v>88.080000000000027</v>
      </c>
      <c r="R529" s="4416">
        <f t="shared" si="91"/>
        <v>176.16000000000005</v>
      </c>
      <c r="S529" s="4412"/>
      <c r="T529" s="4412"/>
      <c r="U529" s="4481">
        <v>43586</v>
      </c>
      <c r="V529" s="4412"/>
      <c r="W529" s="4412"/>
      <c r="X529" s="4412"/>
      <c r="Y529" s="4412"/>
      <c r="Z529" s="4412"/>
      <c r="AA529" s="4412"/>
      <c r="AB529" s="4412"/>
    </row>
    <row r="530" spans="1:28" ht="15.75">
      <c r="A530" s="4412" t="s">
        <v>10823</v>
      </c>
      <c r="B530" s="4413" t="s">
        <v>10831</v>
      </c>
      <c r="C530" s="4414" t="s">
        <v>6780</v>
      </c>
      <c r="D530" s="4415">
        <v>237</v>
      </c>
      <c r="E530" s="4414"/>
      <c r="F530" s="4412" t="s">
        <v>15789</v>
      </c>
      <c r="G530" s="4416">
        <v>0.74</v>
      </c>
      <c r="H530" s="4412"/>
      <c r="I530" s="4412" t="s">
        <v>10769</v>
      </c>
      <c r="J530" s="4412">
        <v>1.0900000000000001</v>
      </c>
      <c r="K530" s="4412"/>
      <c r="L530" s="4412"/>
      <c r="M530" s="4412" t="s">
        <v>193</v>
      </c>
      <c r="N530" s="4416">
        <f t="shared" si="88"/>
        <v>0.35000000000000009</v>
      </c>
      <c r="O530" s="4416"/>
      <c r="P530" s="4416">
        <f t="shared" si="89"/>
        <v>0.70000000000000018</v>
      </c>
      <c r="Q530" s="4416">
        <f t="shared" si="90"/>
        <v>88.430000000000021</v>
      </c>
      <c r="R530" s="4416">
        <f t="shared" si="91"/>
        <v>176.86000000000004</v>
      </c>
      <c r="S530" s="4412"/>
      <c r="T530" s="4412"/>
      <c r="U530" s="4481">
        <v>43586</v>
      </c>
      <c r="V530" s="4412"/>
      <c r="W530" s="4412"/>
      <c r="X530" s="4412"/>
      <c r="Y530" s="4412"/>
      <c r="Z530" s="4412"/>
      <c r="AA530" s="4412"/>
      <c r="AB530" s="4412"/>
    </row>
    <row r="531" spans="1:28" ht="15.75">
      <c r="A531" s="4412" t="s">
        <v>10823</v>
      </c>
      <c r="B531" s="4413" t="s">
        <v>10831</v>
      </c>
      <c r="C531" s="4414" t="s">
        <v>6780</v>
      </c>
      <c r="D531" s="4415">
        <v>240</v>
      </c>
      <c r="E531" s="4414"/>
      <c r="F531" s="4412" t="s">
        <v>15790</v>
      </c>
      <c r="G531" s="4416">
        <v>0</v>
      </c>
      <c r="H531" s="4412"/>
      <c r="I531" s="4412" t="s">
        <v>5097</v>
      </c>
      <c r="J531" s="4412">
        <v>0.28000000000000003</v>
      </c>
      <c r="K531" s="4412"/>
      <c r="L531" s="4412"/>
      <c r="M531" s="4412" t="s">
        <v>3747</v>
      </c>
      <c r="N531" s="4416">
        <f t="shared" si="88"/>
        <v>0.28000000000000003</v>
      </c>
      <c r="O531" s="4416"/>
      <c r="P531" s="4416">
        <f t="shared" si="89"/>
        <v>0.56000000000000005</v>
      </c>
      <c r="Q531" s="4416">
        <f t="shared" si="90"/>
        <v>88.710000000000022</v>
      </c>
      <c r="R531" s="4416">
        <f t="shared" si="91"/>
        <v>177.42000000000004</v>
      </c>
      <c r="S531" s="4412"/>
      <c r="T531" s="4412"/>
      <c r="U531" s="4481">
        <v>43586</v>
      </c>
      <c r="V531" s="4412"/>
      <c r="W531" s="4412"/>
      <c r="X531" s="4412"/>
      <c r="Y531" s="4412"/>
      <c r="Z531" s="4412"/>
      <c r="AA531" s="4412"/>
      <c r="AB531" s="4412"/>
    </row>
    <row r="532" spans="1:28" ht="15.75">
      <c r="A532" s="4412" t="s">
        <v>10823</v>
      </c>
      <c r="B532" s="4413" t="s">
        <v>10831</v>
      </c>
      <c r="C532" s="4414" t="s">
        <v>6780</v>
      </c>
      <c r="D532" s="4415">
        <v>244</v>
      </c>
      <c r="E532" s="4414"/>
      <c r="F532" s="4412" t="s">
        <v>15791</v>
      </c>
      <c r="G532" s="4416">
        <v>0</v>
      </c>
      <c r="H532" s="4412"/>
      <c r="I532" s="4412" t="s">
        <v>198</v>
      </c>
      <c r="J532" s="4412">
        <v>0.4</v>
      </c>
      <c r="K532" s="4412"/>
      <c r="L532" s="4412"/>
      <c r="M532" s="4412" t="s">
        <v>3747</v>
      </c>
      <c r="N532" s="4416">
        <f t="shared" si="88"/>
        <v>0.4</v>
      </c>
      <c r="O532" s="4416"/>
      <c r="P532" s="4416">
        <f t="shared" si="89"/>
        <v>0.8</v>
      </c>
      <c r="Q532" s="4416">
        <f t="shared" si="90"/>
        <v>89.110000000000028</v>
      </c>
      <c r="R532" s="4416">
        <f t="shared" si="91"/>
        <v>178.22000000000006</v>
      </c>
      <c r="S532" s="4412"/>
      <c r="T532" s="4412"/>
      <c r="U532" s="4481">
        <v>43586</v>
      </c>
      <c r="V532" s="4412"/>
      <c r="W532" s="4412"/>
      <c r="X532" s="4412"/>
      <c r="Y532" s="4412"/>
      <c r="Z532" s="4412"/>
      <c r="AA532" s="4412"/>
      <c r="AB532" s="4412"/>
    </row>
    <row r="533" spans="1:28" ht="15.75">
      <c r="A533" s="4412" t="s">
        <v>10823</v>
      </c>
      <c r="B533" s="4413" t="s">
        <v>10831</v>
      </c>
      <c r="C533" s="4414" t="s">
        <v>6780</v>
      </c>
      <c r="D533" s="4415">
        <v>256</v>
      </c>
      <c r="E533" s="4414" t="s">
        <v>15792</v>
      </c>
      <c r="F533" s="4412" t="s">
        <v>8239</v>
      </c>
      <c r="G533" s="4416">
        <v>0</v>
      </c>
      <c r="H533" s="4412"/>
      <c r="I533" s="4412" t="s">
        <v>529</v>
      </c>
      <c r="J533" s="4412">
        <v>7.0000000000000007E-2</v>
      </c>
      <c r="K533" s="4412"/>
      <c r="L533" s="4412"/>
      <c r="M533" s="4412" t="s">
        <v>529</v>
      </c>
      <c r="N533" s="4416">
        <f t="shared" si="88"/>
        <v>7.0000000000000007E-2</v>
      </c>
      <c r="O533" s="4416"/>
      <c r="P533" s="4416">
        <f t="shared" si="89"/>
        <v>0.14000000000000001</v>
      </c>
      <c r="Q533" s="4416">
        <f t="shared" si="90"/>
        <v>89.180000000000021</v>
      </c>
      <c r="R533" s="4416">
        <f t="shared" si="91"/>
        <v>178.36000000000004</v>
      </c>
      <c r="S533" s="4412"/>
      <c r="T533" s="4412"/>
      <c r="U533" s="4481">
        <v>43586</v>
      </c>
      <c r="V533" s="4412"/>
      <c r="W533" s="4412"/>
      <c r="X533" s="4412"/>
      <c r="Y533" s="4412"/>
      <c r="Z533" s="4412"/>
      <c r="AA533" s="4412"/>
      <c r="AB533" s="4412"/>
    </row>
    <row r="534" spans="1:28" ht="15.75">
      <c r="A534" s="4412" t="s">
        <v>10823</v>
      </c>
      <c r="B534" s="4413" t="s">
        <v>10831</v>
      </c>
      <c r="C534" s="4414" t="s">
        <v>6780</v>
      </c>
      <c r="D534" s="4415">
        <v>246</v>
      </c>
      <c r="E534" s="4414" t="s">
        <v>15634</v>
      </c>
      <c r="F534" s="4412" t="s">
        <v>15793</v>
      </c>
      <c r="G534" s="4416">
        <v>0</v>
      </c>
      <c r="H534" s="4412"/>
      <c r="I534" s="4412" t="s">
        <v>383</v>
      </c>
      <c r="J534" s="4412">
        <v>0.24</v>
      </c>
      <c r="K534" s="4412"/>
      <c r="L534" s="4412"/>
      <c r="M534" s="4412" t="s">
        <v>15794</v>
      </c>
      <c r="N534" s="4416">
        <f t="shared" si="88"/>
        <v>0.24</v>
      </c>
      <c r="O534" s="4416"/>
      <c r="P534" s="4416">
        <f t="shared" si="89"/>
        <v>0.48</v>
      </c>
      <c r="Q534" s="4416">
        <f t="shared" si="90"/>
        <v>89.420000000000016</v>
      </c>
      <c r="R534" s="4416">
        <f t="shared" si="91"/>
        <v>178.84000000000003</v>
      </c>
      <c r="S534" s="4412"/>
      <c r="T534" s="4412"/>
      <c r="U534" s="4481">
        <v>43586</v>
      </c>
      <c r="V534" s="4412"/>
      <c r="W534" s="4412"/>
      <c r="X534" s="4412"/>
      <c r="Y534" s="4412"/>
      <c r="Z534" s="4412"/>
      <c r="AA534" s="4412"/>
      <c r="AB534" s="4412"/>
    </row>
    <row r="535" spans="1:28" ht="15.75">
      <c r="A535" s="4412" t="s">
        <v>10823</v>
      </c>
      <c r="B535" s="4413" t="s">
        <v>10831</v>
      </c>
      <c r="C535" s="4414" t="s">
        <v>6780</v>
      </c>
      <c r="D535" s="4415">
        <v>246</v>
      </c>
      <c r="E535" s="4414" t="s">
        <v>15636</v>
      </c>
      <c r="F535" s="4412" t="s">
        <v>15793</v>
      </c>
      <c r="G535" s="4416">
        <v>0.34</v>
      </c>
      <c r="H535" s="4412"/>
      <c r="I535" s="4412" t="s">
        <v>249</v>
      </c>
      <c r="J535" s="4412">
        <v>0.46</v>
      </c>
      <c r="K535" s="4412"/>
      <c r="L535" s="4412"/>
      <c r="M535" s="4412" t="s">
        <v>3747</v>
      </c>
      <c r="N535" s="4416">
        <f t="shared" si="88"/>
        <v>0.12</v>
      </c>
      <c r="O535" s="4416"/>
      <c r="P535" s="4416">
        <f t="shared" si="89"/>
        <v>0.24</v>
      </c>
      <c r="Q535" s="4416">
        <f t="shared" si="90"/>
        <v>89.54000000000002</v>
      </c>
      <c r="R535" s="4416">
        <f t="shared" si="91"/>
        <v>179.08000000000004</v>
      </c>
      <c r="S535" s="4412"/>
      <c r="T535" s="4412"/>
      <c r="U535" s="4481">
        <v>43586</v>
      </c>
      <c r="V535" s="4412"/>
      <c r="W535" s="4412"/>
      <c r="X535" s="4412"/>
      <c r="Y535" s="4412"/>
      <c r="Z535" s="4412"/>
      <c r="AA535" s="4412"/>
      <c r="AB535" s="4412"/>
    </row>
    <row r="536" spans="1:28" ht="15.75">
      <c r="A536" s="4412" t="s">
        <v>10823</v>
      </c>
      <c r="B536" s="4413" t="s">
        <v>10831</v>
      </c>
      <c r="C536" s="4414" t="s">
        <v>6780</v>
      </c>
      <c r="D536" s="4415">
        <v>331</v>
      </c>
      <c r="E536" s="4414"/>
      <c r="F536" s="4412" t="s">
        <v>15795</v>
      </c>
      <c r="G536" s="4416">
        <v>0</v>
      </c>
      <c r="H536" s="4412"/>
      <c r="I536" s="4412" t="s">
        <v>3747</v>
      </c>
      <c r="J536" s="4412">
        <v>0.49</v>
      </c>
      <c r="K536" s="4412"/>
      <c r="L536" s="4412"/>
      <c r="M536" s="4412" t="s">
        <v>529</v>
      </c>
      <c r="N536" s="4416">
        <f t="shared" si="88"/>
        <v>0.49</v>
      </c>
      <c r="O536" s="4416"/>
      <c r="P536" s="4416">
        <f t="shared" si="89"/>
        <v>0.98</v>
      </c>
      <c r="Q536" s="4416">
        <f t="shared" si="90"/>
        <v>90.030000000000015</v>
      </c>
      <c r="R536" s="4416">
        <f t="shared" si="91"/>
        <v>180.06000000000003</v>
      </c>
      <c r="S536" s="4412"/>
      <c r="T536" s="4412"/>
      <c r="U536" s="4481">
        <v>43586</v>
      </c>
      <c r="V536" s="4412"/>
      <c r="W536" s="4412"/>
      <c r="X536" s="4412"/>
      <c r="Y536" s="4412"/>
      <c r="Z536" s="4412"/>
      <c r="AA536" s="4412"/>
      <c r="AB536" s="4412"/>
    </row>
    <row r="537" spans="1:28" ht="15.75">
      <c r="A537" s="4412" t="s">
        <v>10823</v>
      </c>
      <c r="B537" s="4413" t="s">
        <v>10831</v>
      </c>
      <c r="C537" s="4414" t="s">
        <v>6780</v>
      </c>
      <c r="D537" s="4415">
        <v>597</v>
      </c>
      <c r="E537" s="4414"/>
      <c r="F537" s="4412" t="s">
        <v>15796</v>
      </c>
      <c r="G537" s="4416">
        <v>0</v>
      </c>
      <c r="H537" s="4412"/>
      <c r="I537" s="4412" t="s">
        <v>529</v>
      </c>
      <c r="J537" s="4412">
        <v>0.24</v>
      </c>
      <c r="K537" s="4412"/>
      <c r="L537" s="4412"/>
      <c r="M537" s="4412" t="s">
        <v>287</v>
      </c>
      <c r="N537" s="4416">
        <f t="shared" si="88"/>
        <v>0.24</v>
      </c>
      <c r="O537" s="4416"/>
      <c r="P537" s="4416">
        <f t="shared" si="89"/>
        <v>0.48</v>
      </c>
      <c r="Q537" s="4416">
        <f t="shared" si="90"/>
        <v>90.27000000000001</v>
      </c>
      <c r="R537" s="4416">
        <f t="shared" si="91"/>
        <v>180.54000000000002</v>
      </c>
      <c r="S537" s="4412"/>
      <c r="T537" s="4412"/>
      <c r="U537" s="4481">
        <v>43586</v>
      </c>
      <c r="V537" s="4412"/>
      <c r="W537" s="4412"/>
      <c r="X537" s="4412"/>
      <c r="Y537" s="4412"/>
      <c r="Z537" s="4412"/>
      <c r="AA537" s="4412"/>
      <c r="AB537" s="4412"/>
    </row>
    <row r="538" spans="1:28" ht="15.75">
      <c r="A538" s="4412" t="s">
        <v>10823</v>
      </c>
      <c r="B538" s="4413" t="s">
        <v>10831</v>
      </c>
      <c r="C538" s="4414" t="s">
        <v>6780</v>
      </c>
      <c r="D538" s="4415">
        <v>612</v>
      </c>
      <c r="E538" s="4414"/>
      <c r="F538" s="4412" t="s">
        <v>15797</v>
      </c>
      <c r="G538" s="4416">
        <v>0</v>
      </c>
      <c r="H538" s="4412"/>
      <c r="I538" s="4412" t="s">
        <v>249</v>
      </c>
      <c r="J538" s="4412">
        <v>0.2</v>
      </c>
      <c r="K538" s="4412"/>
      <c r="L538" s="4412"/>
      <c r="M538" s="4412" t="s">
        <v>3747</v>
      </c>
      <c r="N538" s="4416">
        <f t="shared" si="88"/>
        <v>0.2</v>
      </c>
      <c r="O538" s="4416"/>
      <c r="P538" s="4416">
        <f t="shared" si="89"/>
        <v>0.4</v>
      </c>
      <c r="Q538" s="4416">
        <f t="shared" si="90"/>
        <v>90.470000000000013</v>
      </c>
      <c r="R538" s="4416">
        <f t="shared" si="91"/>
        <v>180.94000000000003</v>
      </c>
      <c r="S538" s="4412"/>
      <c r="T538" s="4412"/>
      <c r="U538" s="4481">
        <v>43586</v>
      </c>
      <c r="V538" s="4412"/>
      <c r="W538" s="4412"/>
      <c r="X538" s="4412"/>
      <c r="Y538" s="4412"/>
      <c r="Z538" s="4412"/>
      <c r="AA538" s="4412"/>
      <c r="AB538" s="4412"/>
    </row>
    <row r="539" spans="1:28" ht="15.75">
      <c r="A539" s="4412" t="s">
        <v>10823</v>
      </c>
      <c r="B539" s="4413" t="s">
        <v>10831</v>
      </c>
      <c r="C539" s="4414" t="s">
        <v>6780</v>
      </c>
      <c r="D539" s="4415">
        <v>463</v>
      </c>
      <c r="E539" s="4414"/>
      <c r="F539" s="4412" t="s">
        <v>15798</v>
      </c>
      <c r="G539" s="4416">
        <v>0</v>
      </c>
      <c r="H539" s="4412"/>
      <c r="I539" s="4412" t="s">
        <v>383</v>
      </c>
      <c r="J539" s="4412">
        <v>0.13</v>
      </c>
      <c r="K539" s="4412"/>
      <c r="L539" s="4412"/>
      <c r="M539" s="4412" t="s">
        <v>198</v>
      </c>
      <c r="N539" s="4416">
        <f t="shared" si="88"/>
        <v>0.13</v>
      </c>
      <c r="O539" s="4416"/>
      <c r="P539" s="4416">
        <f t="shared" si="89"/>
        <v>0.26</v>
      </c>
      <c r="Q539" s="4416">
        <f t="shared" si="90"/>
        <v>90.600000000000009</v>
      </c>
      <c r="R539" s="4416">
        <f t="shared" si="91"/>
        <v>181.20000000000002</v>
      </c>
      <c r="S539" s="4412"/>
      <c r="T539" s="4412"/>
      <c r="U539" s="4481">
        <v>43586</v>
      </c>
      <c r="V539" s="4412"/>
      <c r="W539" s="4412"/>
      <c r="X539" s="4412"/>
      <c r="Y539" s="4412"/>
      <c r="Z539" s="4412"/>
      <c r="AA539" s="4412"/>
      <c r="AB539" s="4412"/>
    </row>
    <row r="540" spans="1:28" ht="15.75">
      <c r="A540" s="4412" t="s">
        <v>10823</v>
      </c>
      <c r="B540" s="4413" t="s">
        <v>10831</v>
      </c>
      <c r="C540" s="4414" t="s">
        <v>6780</v>
      </c>
      <c r="D540" s="4415">
        <v>554</v>
      </c>
      <c r="E540" s="4414"/>
      <c r="F540" s="4412" t="s">
        <v>15799</v>
      </c>
      <c r="G540" s="4416">
        <v>0</v>
      </c>
      <c r="H540" s="4412"/>
      <c r="I540" s="4412" t="s">
        <v>383</v>
      </c>
      <c r="J540" s="4412">
        <v>0.21</v>
      </c>
      <c r="K540" s="4412"/>
      <c r="L540" s="4412"/>
      <c r="M540" s="4412" t="s">
        <v>10220</v>
      </c>
      <c r="N540" s="4416">
        <f t="shared" si="88"/>
        <v>0.21</v>
      </c>
      <c r="O540" s="4416"/>
      <c r="P540" s="4416">
        <f t="shared" si="89"/>
        <v>0.42</v>
      </c>
      <c r="Q540" s="4416">
        <f t="shared" si="90"/>
        <v>90.81</v>
      </c>
      <c r="R540" s="4416">
        <f t="shared" si="91"/>
        <v>181.62</v>
      </c>
      <c r="S540" s="4412"/>
      <c r="T540" s="4412"/>
      <c r="U540" s="4481">
        <v>43586</v>
      </c>
      <c r="V540" s="4412"/>
      <c r="W540" s="4412"/>
      <c r="X540" s="4412"/>
      <c r="Y540" s="4412"/>
      <c r="Z540" s="4412"/>
      <c r="AA540" s="4412"/>
      <c r="AB540" s="4412"/>
    </row>
    <row r="541" spans="1:28" ht="15.75">
      <c r="A541" s="4412" t="s">
        <v>10823</v>
      </c>
      <c r="B541" s="4413" t="s">
        <v>10831</v>
      </c>
      <c r="C541" s="4414" t="s">
        <v>6780</v>
      </c>
      <c r="D541" s="4415">
        <v>555</v>
      </c>
      <c r="E541" s="4414"/>
      <c r="F541" s="4412" t="s">
        <v>15800</v>
      </c>
      <c r="G541" s="4416">
        <v>0</v>
      </c>
      <c r="H541" s="4412"/>
      <c r="I541" s="4412" t="s">
        <v>12320</v>
      </c>
      <c r="J541" s="4412">
        <v>0.17</v>
      </c>
      <c r="K541" s="4412"/>
      <c r="L541" s="4412"/>
      <c r="M541" s="4412" t="s">
        <v>1263</v>
      </c>
      <c r="N541" s="4416">
        <f t="shared" si="88"/>
        <v>0.17</v>
      </c>
      <c r="O541" s="4416"/>
      <c r="P541" s="4416">
        <f t="shared" si="89"/>
        <v>0.34</v>
      </c>
      <c r="Q541" s="4416">
        <f t="shared" si="90"/>
        <v>90.98</v>
      </c>
      <c r="R541" s="4416">
        <f t="shared" si="91"/>
        <v>181.96</v>
      </c>
      <c r="S541" s="4412"/>
      <c r="T541" s="4412"/>
      <c r="U541" s="4481">
        <v>43586</v>
      </c>
      <c r="V541" s="4412"/>
      <c r="W541" s="4412"/>
      <c r="X541" s="4412"/>
      <c r="Y541" s="4412"/>
      <c r="Z541" s="4412"/>
      <c r="AA541" s="4412"/>
      <c r="AB541" s="4412"/>
    </row>
    <row r="542" spans="1:28" ht="15.75">
      <c r="A542" s="4412" t="s">
        <v>10823</v>
      </c>
      <c r="B542" s="4413" t="s">
        <v>10831</v>
      </c>
      <c r="C542" s="4414" t="s">
        <v>6780</v>
      </c>
      <c r="D542" s="4415">
        <v>556</v>
      </c>
      <c r="E542" s="4414"/>
      <c r="F542" s="4412" t="s">
        <v>15801</v>
      </c>
      <c r="G542" s="4416">
        <v>0</v>
      </c>
      <c r="H542" s="4412"/>
      <c r="I542" s="4412" t="s">
        <v>12320</v>
      </c>
      <c r="J542" s="4412">
        <v>0.15</v>
      </c>
      <c r="K542" s="4412"/>
      <c r="L542" s="4412"/>
      <c r="M542" s="4412" t="s">
        <v>1263</v>
      </c>
      <c r="N542" s="4416">
        <f t="shared" si="88"/>
        <v>0.15</v>
      </c>
      <c r="O542" s="4416"/>
      <c r="P542" s="4416">
        <f t="shared" si="89"/>
        <v>0.3</v>
      </c>
      <c r="Q542" s="4416">
        <f t="shared" si="90"/>
        <v>91.13000000000001</v>
      </c>
      <c r="R542" s="4416">
        <f t="shared" si="91"/>
        <v>182.26000000000002</v>
      </c>
      <c r="S542" s="4412"/>
      <c r="T542" s="4412"/>
      <c r="U542" s="4481">
        <v>43586</v>
      </c>
      <c r="V542" s="4412"/>
      <c r="W542" s="4412"/>
      <c r="X542" s="4412"/>
      <c r="Y542" s="4412"/>
      <c r="Z542" s="4412"/>
      <c r="AA542" s="4412"/>
      <c r="AB542" s="4412"/>
    </row>
    <row r="543" spans="1:28" ht="15.75">
      <c r="A543" s="4412" t="s">
        <v>10823</v>
      </c>
      <c r="B543" s="4413" t="s">
        <v>10831</v>
      </c>
      <c r="C543" s="4414" t="s">
        <v>6780</v>
      </c>
      <c r="D543" s="4415">
        <v>557</v>
      </c>
      <c r="E543" s="4414"/>
      <c r="F543" s="4412" t="s">
        <v>15802</v>
      </c>
      <c r="G543" s="4416">
        <v>0</v>
      </c>
      <c r="H543" s="4412"/>
      <c r="I543" s="4412" t="s">
        <v>12320</v>
      </c>
      <c r="J543" s="4412">
        <v>0.12</v>
      </c>
      <c r="K543" s="4412"/>
      <c r="L543" s="4412"/>
      <c r="M543" s="4412" t="s">
        <v>1263</v>
      </c>
      <c r="N543" s="4416">
        <f t="shared" si="88"/>
        <v>0.12</v>
      </c>
      <c r="O543" s="4416"/>
      <c r="P543" s="4416">
        <f t="shared" si="89"/>
        <v>0.24</v>
      </c>
      <c r="Q543" s="4416">
        <f t="shared" si="90"/>
        <v>91.250000000000014</v>
      </c>
      <c r="R543" s="4416">
        <f t="shared" si="91"/>
        <v>182.50000000000003</v>
      </c>
      <c r="S543" s="4412"/>
      <c r="T543" s="4412"/>
      <c r="U543" s="4481">
        <v>43586</v>
      </c>
      <c r="V543" s="4412"/>
      <c r="W543" s="4412"/>
      <c r="X543" s="4412"/>
      <c r="Y543" s="4412"/>
      <c r="Z543" s="4412"/>
      <c r="AA543" s="4412"/>
      <c r="AB543" s="4412"/>
    </row>
    <row r="544" spans="1:28" ht="15.75">
      <c r="A544" s="4412" t="s">
        <v>10823</v>
      </c>
      <c r="B544" s="4413" t="s">
        <v>10831</v>
      </c>
      <c r="C544" s="4414" t="s">
        <v>6780</v>
      </c>
      <c r="D544" s="4415">
        <v>548</v>
      </c>
      <c r="E544" s="4414"/>
      <c r="F544" s="4412" t="s">
        <v>15803</v>
      </c>
      <c r="G544" s="4416">
        <v>0</v>
      </c>
      <c r="H544" s="4412"/>
      <c r="I544" s="4412" t="s">
        <v>12320</v>
      </c>
      <c r="J544" s="4412">
        <v>0.72</v>
      </c>
      <c r="K544" s="4412"/>
      <c r="L544" s="4412"/>
      <c r="M544" s="4412" t="s">
        <v>12320</v>
      </c>
      <c r="N544" s="4416">
        <f t="shared" si="88"/>
        <v>0.72</v>
      </c>
      <c r="O544" s="4416"/>
      <c r="P544" s="4416">
        <f t="shared" si="89"/>
        <v>1.44</v>
      </c>
      <c r="Q544" s="4416">
        <f t="shared" si="90"/>
        <v>91.970000000000013</v>
      </c>
      <c r="R544" s="4416">
        <f t="shared" si="91"/>
        <v>183.94000000000003</v>
      </c>
      <c r="S544" s="4412"/>
      <c r="T544" s="4412"/>
      <c r="U544" s="4481">
        <v>43586</v>
      </c>
      <c r="V544" s="4412"/>
      <c r="W544" s="4412"/>
      <c r="X544" s="4412"/>
      <c r="Y544" s="4412"/>
      <c r="Z544" s="4412"/>
      <c r="AA544" s="4412"/>
      <c r="AB544" s="4412"/>
    </row>
    <row r="545" spans="1:28" ht="15.75">
      <c r="A545" s="4412" t="s">
        <v>10823</v>
      </c>
      <c r="B545" s="4413" t="s">
        <v>10831</v>
      </c>
      <c r="C545" s="4414" t="s">
        <v>6780</v>
      </c>
      <c r="D545" s="4415">
        <v>568</v>
      </c>
      <c r="E545" s="4414"/>
      <c r="F545" s="4412" t="s">
        <v>15804</v>
      </c>
      <c r="G545" s="4416">
        <v>0</v>
      </c>
      <c r="H545" s="4412"/>
      <c r="I545" s="4412" t="s">
        <v>12320</v>
      </c>
      <c r="J545" s="4412">
        <v>0.2</v>
      </c>
      <c r="K545" s="4412"/>
      <c r="L545" s="4412"/>
      <c r="M545" s="4412" t="s">
        <v>19</v>
      </c>
      <c r="N545" s="4416">
        <f t="shared" si="88"/>
        <v>0.2</v>
      </c>
      <c r="O545" s="4416"/>
      <c r="P545" s="4416">
        <f t="shared" si="89"/>
        <v>0.4</v>
      </c>
      <c r="Q545" s="4416">
        <f t="shared" si="90"/>
        <v>92.170000000000016</v>
      </c>
      <c r="R545" s="4416">
        <f t="shared" si="91"/>
        <v>184.34000000000003</v>
      </c>
      <c r="S545" s="4412"/>
      <c r="T545" s="4412"/>
      <c r="U545" s="4481">
        <v>43617</v>
      </c>
      <c r="V545" s="4412"/>
      <c r="W545" s="4412"/>
      <c r="X545" s="4412"/>
      <c r="Y545" s="4412"/>
      <c r="Z545" s="4412"/>
      <c r="AA545" s="4412"/>
      <c r="AB545" s="4412"/>
    </row>
    <row r="546" spans="1:28" ht="15.75">
      <c r="A546" s="4412" t="s">
        <v>10823</v>
      </c>
      <c r="B546" s="4413" t="s">
        <v>10831</v>
      </c>
      <c r="C546" s="4414" t="s">
        <v>6780</v>
      </c>
      <c r="D546" s="4415">
        <v>569</v>
      </c>
      <c r="E546" s="4414"/>
      <c r="F546" s="4412" t="s">
        <v>15805</v>
      </c>
      <c r="G546" s="4416">
        <v>0</v>
      </c>
      <c r="H546" s="4412"/>
      <c r="I546" s="4412" t="s">
        <v>1363</v>
      </c>
      <c r="J546" s="4412">
        <v>0.18</v>
      </c>
      <c r="K546" s="4412"/>
      <c r="L546" s="4412"/>
      <c r="M546" s="4412" t="s">
        <v>12320</v>
      </c>
      <c r="N546" s="4416">
        <f t="shared" si="88"/>
        <v>0.18</v>
      </c>
      <c r="O546" s="4416"/>
      <c r="P546" s="4416">
        <f t="shared" si="89"/>
        <v>0.36</v>
      </c>
      <c r="Q546" s="4416">
        <f t="shared" si="90"/>
        <v>92.350000000000023</v>
      </c>
      <c r="R546" s="4416">
        <f t="shared" si="91"/>
        <v>184.70000000000005</v>
      </c>
      <c r="S546" s="4412"/>
      <c r="T546" s="4412"/>
      <c r="U546" s="4481">
        <v>43617</v>
      </c>
      <c r="V546" s="4412"/>
      <c r="W546" s="4412"/>
      <c r="X546" s="4412"/>
      <c r="Y546" s="4412"/>
      <c r="Z546" s="4412"/>
      <c r="AA546" s="4412"/>
      <c r="AB546" s="4412"/>
    </row>
    <row r="547" spans="1:28" ht="15.75">
      <c r="A547" s="4412" t="s">
        <v>10823</v>
      </c>
      <c r="B547" s="4413" t="s">
        <v>10831</v>
      </c>
      <c r="C547" s="4414" t="s">
        <v>6780</v>
      </c>
      <c r="D547" s="4415">
        <v>369</v>
      </c>
      <c r="E547" s="4414"/>
      <c r="F547" s="4412" t="s">
        <v>15806</v>
      </c>
      <c r="G547" s="4416">
        <v>0</v>
      </c>
      <c r="H547" s="4412"/>
      <c r="I547" s="4412" t="s">
        <v>249</v>
      </c>
      <c r="J547" s="4412">
        <v>0.45</v>
      </c>
      <c r="K547" s="4412"/>
      <c r="L547" s="4412"/>
      <c r="M547" s="4412" t="s">
        <v>19</v>
      </c>
      <c r="N547" s="4416">
        <f t="shared" si="88"/>
        <v>0.45</v>
      </c>
      <c r="O547" s="4416"/>
      <c r="P547" s="4416">
        <f t="shared" si="89"/>
        <v>0.9</v>
      </c>
      <c r="Q547" s="4416">
        <f t="shared" si="90"/>
        <v>92.800000000000026</v>
      </c>
      <c r="R547" s="4416">
        <f t="shared" si="91"/>
        <v>185.60000000000005</v>
      </c>
      <c r="S547" s="4412"/>
      <c r="T547" s="4412"/>
      <c r="U547" s="4481">
        <v>43617</v>
      </c>
      <c r="V547" s="4412"/>
      <c r="W547" s="4412"/>
      <c r="X547" s="4412"/>
      <c r="Y547" s="4412"/>
      <c r="Z547" s="4412"/>
      <c r="AA547" s="4412"/>
      <c r="AB547" s="4412"/>
    </row>
    <row r="548" spans="1:28" ht="15.75">
      <c r="A548" s="4412" t="s">
        <v>10823</v>
      </c>
      <c r="B548" s="4413" t="s">
        <v>10831</v>
      </c>
      <c r="C548" s="4414" t="s">
        <v>6780</v>
      </c>
      <c r="D548" s="4415">
        <v>356</v>
      </c>
      <c r="E548" s="4414"/>
      <c r="F548" s="4412" t="s">
        <v>15806</v>
      </c>
      <c r="G548" s="4416">
        <v>0</v>
      </c>
      <c r="H548" s="4412"/>
      <c r="I548" s="4412" t="s">
        <v>249</v>
      </c>
      <c r="J548" s="4412">
        <v>0.34</v>
      </c>
      <c r="K548" s="4412"/>
      <c r="L548" s="4412"/>
      <c r="M548" s="4412" t="s">
        <v>383</v>
      </c>
      <c r="N548" s="4416">
        <f t="shared" si="88"/>
        <v>0.34</v>
      </c>
      <c r="O548" s="4416"/>
      <c r="P548" s="4416">
        <f t="shared" si="89"/>
        <v>0.68</v>
      </c>
      <c r="Q548" s="4416">
        <f t="shared" si="90"/>
        <v>93.140000000000029</v>
      </c>
      <c r="R548" s="4416">
        <f t="shared" si="91"/>
        <v>186.28000000000006</v>
      </c>
      <c r="S548" s="4412"/>
      <c r="T548" s="4412"/>
      <c r="U548" s="4481">
        <v>43617</v>
      </c>
      <c r="V548" s="4412"/>
      <c r="W548" s="4412"/>
      <c r="X548" s="4412"/>
      <c r="Y548" s="4412"/>
      <c r="Z548" s="4412"/>
      <c r="AA548" s="4412"/>
      <c r="AB548" s="4412"/>
    </row>
    <row r="549" spans="1:28" ht="15.75">
      <c r="A549" s="4412" t="s">
        <v>10823</v>
      </c>
      <c r="B549" s="4413" t="s">
        <v>10831</v>
      </c>
      <c r="C549" s="4414" t="s">
        <v>6780</v>
      </c>
      <c r="D549" s="4415">
        <v>525</v>
      </c>
      <c r="E549" s="4414"/>
      <c r="F549" s="4412" t="s">
        <v>15807</v>
      </c>
      <c r="G549" s="4416">
        <v>0</v>
      </c>
      <c r="H549" s="4412"/>
      <c r="I549" s="4412" t="s">
        <v>15808</v>
      </c>
      <c r="J549" s="4412">
        <v>2.0099999999999998</v>
      </c>
      <c r="K549" s="4412"/>
      <c r="L549" s="4412"/>
      <c r="M549" s="4412" t="s">
        <v>139</v>
      </c>
      <c r="N549" s="4416">
        <f t="shared" si="88"/>
        <v>2.0099999999999998</v>
      </c>
      <c r="O549" s="4416"/>
      <c r="P549" s="4416">
        <f t="shared" si="89"/>
        <v>4.0199999999999996</v>
      </c>
      <c r="Q549" s="4416">
        <f t="shared" si="90"/>
        <v>95.150000000000034</v>
      </c>
      <c r="R549" s="4416">
        <f t="shared" si="91"/>
        <v>190.30000000000007</v>
      </c>
      <c r="S549" s="4412"/>
      <c r="T549" s="4412"/>
      <c r="U549" s="4481">
        <v>43617</v>
      </c>
      <c r="V549" s="4412"/>
      <c r="W549" s="4412"/>
      <c r="X549" s="4412"/>
      <c r="Y549" s="4412"/>
      <c r="Z549" s="4412"/>
      <c r="AA549" s="4412"/>
      <c r="AB549" s="4412"/>
    </row>
    <row r="550" spans="1:28" ht="15.75">
      <c r="A550" s="4412" t="s">
        <v>10823</v>
      </c>
      <c r="B550" s="4413" t="s">
        <v>10831</v>
      </c>
      <c r="C550" s="4414" t="s">
        <v>6780</v>
      </c>
      <c r="D550" s="4415">
        <v>528</v>
      </c>
      <c r="E550" s="4414"/>
      <c r="F550" s="4412" t="s">
        <v>15809</v>
      </c>
      <c r="G550" s="4416">
        <v>0</v>
      </c>
      <c r="H550" s="4412"/>
      <c r="I550" s="4412" t="s">
        <v>7045</v>
      </c>
      <c r="J550" s="4412">
        <v>0.3</v>
      </c>
      <c r="K550" s="4412"/>
      <c r="L550" s="4412"/>
      <c r="M550" s="4412" t="s">
        <v>383</v>
      </c>
      <c r="N550" s="4416">
        <f t="shared" si="88"/>
        <v>0.3</v>
      </c>
      <c r="O550" s="4416"/>
      <c r="P550" s="4416">
        <f t="shared" si="89"/>
        <v>0.6</v>
      </c>
      <c r="Q550" s="4416">
        <f t="shared" si="90"/>
        <v>95.450000000000031</v>
      </c>
      <c r="R550" s="4416">
        <f t="shared" si="91"/>
        <v>190.90000000000006</v>
      </c>
      <c r="S550" s="4412"/>
      <c r="T550" s="4412"/>
      <c r="U550" s="4481">
        <v>43617</v>
      </c>
      <c r="V550" s="4412"/>
      <c r="W550" s="4412"/>
      <c r="X550" s="4412"/>
      <c r="Y550" s="4412"/>
      <c r="Z550" s="4412"/>
      <c r="AA550" s="4412"/>
      <c r="AB550" s="4412"/>
    </row>
    <row r="551" spans="1:28" ht="15.75">
      <c r="A551" s="4412" t="s">
        <v>10823</v>
      </c>
      <c r="B551" s="4413" t="s">
        <v>10831</v>
      </c>
      <c r="C551" s="4414" t="s">
        <v>6780</v>
      </c>
      <c r="D551" s="4415">
        <v>155</v>
      </c>
      <c r="E551" s="4414"/>
      <c r="F551" s="4412" t="s">
        <v>10832</v>
      </c>
      <c r="G551" s="4416">
        <v>0</v>
      </c>
      <c r="H551" s="4412"/>
      <c r="I551" s="4412" t="s">
        <v>288</v>
      </c>
      <c r="J551" s="4412">
        <v>0.2</v>
      </c>
      <c r="K551" s="4412"/>
      <c r="L551" s="4412"/>
      <c r="M551" s="4412" t="s">
        <v>10769</v>
      </c>
      <c r="N551" s="4416">
        <f t="shared" si="88"/>
        <v>0.2</v>
      </c>
      <c r="O551" s="4416"/>
      <c r="P551" s="4416">
        <f t="shared" si="89"/>
        <v>0.4</v>
      </c>
      <c r="Q551" s="4416">
        <f t="shared" si="90"/>
        <v>95.650000000000034</v>
      </c>
      <c r="R551" s="4416">
        <f t="shared" si="91"/>
        <v>191.30000000000007</v>
      </c>
      <c r="S551" s="4412"/>
      <c r="T551" s="4412"/>
      <c r="U551" s="4481">
        <v>43617</v>
      </c>
      <c r="V551" s="4412"/>
      <c r="W551" s="4412"/>
      <c r="X551" s="4412"/>
      <c r="Y551" s="4412"/>
      <c r="Z551" s="4412"/>
      <c r="AA551" s="4412"/>
      <c r="AB551" s="4412"/>
    </row>
    <row r="552" spans="1:28" ht="15.75">
      <c r="A552" s="4412" t="s">
        <v>10816</v>
      </c>
      <c r="B552" s="4413" t="s">
        <v>10831</v>
      </c>
      <c r="C552" s="4414" t="s">
        <v>6780</v>
      </c>
      <c r="D552" s="4415">
        <v>155</v>
      </c>
      <c r="E552" s="4414"/>
      <c r="F552" s="4412" t="s">
        <v>10833</v>
      </c>
      <c r="G552" s="4416">
        <v>0.2</v>
      </c>
      <c r="H552" s="4412"/>
      <c r="I552" s="4412" t="s">
        <v>10769</v>
      </c>
      <c r="J552" s="4412">
        <v>1.45</v>
      </c>
      <c r="K552" s="4412"/>
      <c r="L552" s="4412"/>
      <c r="M552" s="4412" t="s">
        <v>7153</v>
      </c>
      <c r="N552" s="4416">
        <f t="shared" si="88"/>
        <v>1.25</v>
      </c>
      <c r="O552" s="4416"/>
      <c r="P552" s="4416">
        <f t="shared" si="89"/>
        <v>2.5</v>
      </c>
      <c r="Q552" s="4416">
        <f t="shared" si="90"/>
        <v>96.900000000000034</v>
      </c>
      <c r="R552" s="4416">
        <f t="shared" si="91"/>
        <v>193.80000000000007</v>
      </c>
      <c r="S552" s="4412"/>
      <c r="T552" s="4412"/>
      <c r="U552" s="4481">
        <v>43617</v>
      </c>
      <c r="V552" s="4412"/>
      <c r="W552" s="4412"/>
      <c r="X552" s="4412"/>
      <c r="Y552" s="4412"/>
      <c r="Z552" s="4412"/>
      <c r="AA552" s="4412"/>
      <c r="AB552" s="4412"/>
    </row>
    <row r="553" spans="1:28" ht="15.75">
      <c r="A553" s="4412" t="s">
        <v>10823</v>
      </c>
      <c r="B553" s="4413" t="s">
        <v>10831</v>
      </c>
      <c r="C553" s="4414" t="s">
        <v>6780</v>
      </c>
      <c r="D553" s="4415">
        <v>604</v>
      </c>
      <c r="E553" s="4414"/>
      <c r="F553" s="4412" t="s">
        <v>15790</v>
      </c>
      <c r="G553" s="4416">
        <v>0</v>
      </c>
      <c r="H553" s="4412"/>
      <c r="I553" s="4412" t="s">
        <v>198</v>
      </c>
      <c r="J553" s="4412">
        <v>0.38</v>
      </c>
      <c r="K553" s="4412"/>
      <c r="L553" s="4412"/>
      <c r="M553" s="4412" t="s">
        <v>7045</v>
      </c>
      <c r="N553" s="4416">
        <f t="shared" si="88"/>
        <v>0.38</v>
      </c>
      <c r="O553" s="4416"/>
      <c r="P553" s="4416">
        <f t="shared" si="89"/>
        <v>0.76</v>
      </c>
      <c r="Q553" s="4416">
        <f t="shared" si="90"/>
        <v>97.28000000000003</v>
      </c>
      <c r="R553" s="4416">
        <f t="shared" si="91"/>
        <v>194.56000000000006</v>
      </c>
      <c r="S553" s="4412"/>
      <c r="T553" s="4412"/>
      <c r="U553" s="4481">
        <v>43617</v>
      </c>
      <c r="V553" s="4412"/>
      <c r="W553" s="4412"/>
      <c r="X553" s="4412"/>
      <c r="Y553" s="4412"/>
      <c r="Z553" s="4412"/>
      <c r="AA553" s="4412"/>
      <c r="AB553" s="4412"/>
    </row>
    <row r="554" spans="1:28" ht="15.75">
      <c r="A554" s="4412" t="s">
        <v>10816</v>
      </c>
      <c r="B554" s="4413" t="s">
        <v>10831</v>
      </c>
      <c r="C554" s="4414" t="s">
        <v>6781</v>
      </c>
      <c r="D554" s="4415">
        <v>76</v>
      </c>
      <c r="E554" s="4414" t="s">
        <v>15689</v>
      </c>
      <c r="F554" s="4412" t="s">
        <v>1738</v>
      </c>
      <c r="G554" s="4416">
        <v>26.38</v>
      </c>
      <c r="H554" s="4412"/>
      <c r="I554" s="4412" t="s">
        <v>553</v>
      </c>
      <c r="J554" s="4412">
        <v>28.86</v>
      </c>
      <c r="K554" s="4412"/>
      <c r="L554" s="4412"/>
      <c r="M554" s="4412" t="s">
        <v>10771</v>
      </c>
      <c r="N554" s="4416">
        <f t="shared" si="88"/>
        <v>2.4800000000000004</v>
      </c>
      <c r="O554" s="4416"/>
      <c r="P554" s="4416">
        <f t="shared" si="89"/>
        <v>4.9600000000000009</v>
      </c>
      <c r="Q554" s="4416">
        <f t="shared" si="90"/>
        <v>99.760000000000034</v>
      </c>
      <c r="R554" s="4416">
        <f t="shared" si="91"/>
        <v>199.52000000000007</v>
      </c>
      <c r="S554" s="4412"/>
      <c r="T554" s="4412"/>
      <c r="U554" s="4481">
        <v>43617</v>
      </c>
      <c r="V554" s="4412"/>
      <c r="W554" s="4412"/>
      <c r="X554" s="4412"/>
      <c r="Y554" s="4412"/>
      <c r="Z554" s="4412"/>
      <c r="AA554" s="4412"/>
      <c r="AB554" s="4412"/>
    </row>
    <row r="555" spans="1:28" ht="15.75">
      <c r="A555" s="4412" t="s">
        <v>10823</v>
      </c>
      <c r="B555" s="4413" t="s">
        <v>10831</v>
      </c>
      <c r="C555" s="4414" t="s">
        <v>6780</v>
      </c>
      <c r="D555" s="4415">
        <v>10</v>
      </c>
      <c r="E555" s="4414"/>
      <c r="F555" s="4412" t="s">
        <v>15810</v>
      </c>
      <c r="G555" s="4416">
        <v>0</v>
      </c>
      <c r="H555" s="4412"/>
      <c r="I555" s="4412" t="s">
        <v>10769</v>
      </c>
      <c r="J555" s="4412">
        <v>0.19</v>
      </c>
      <c r="K555" s="4412"/>
      <c r="L555" s="4412"/>
      <c r="M555" s="4412" t="s">
        <v>15811</v>
      </c>
      <c r="N555" s="4416">
        <f t="shared" si="88"/>
        <v>0.19</v>
      </c>
      <c r="O555" s="4416"/>
      <c r="P555" s="4416">
        <f t="shared" si="89"/>
        <v>0.38</v>
      </c>
      <c r="Q555" s="4416">
        <f t="shared" si="90"/>
        <v>99.950000000000031</v>
      </c>
      <c r="R555" s="4416">
        <f t="shared" si="91"/>
        <v>199.90000000000006</v>
      </c>
      <c r="S555" s="4412"/>
      <c r="T555" s="4412"/>
      <c r="U555" s="4481">
        <v>43617</v>
      </c>
      <c r="V555" s="4412"/>
      <c r="W555" s="4412"/>
      <c r="X555" s="4412"/>
      <c r="Y555" s="4412"/>
      <c r="Z555" s="4412"/>
      <c r="AA555" s="4412"/>
      <c r="AB555" s="4412"/>
    </row>
    <row r="556" spans="1:28" ht="15.75">
      <c r="A556" s="4412" t="s">
        <v>10816</v>
      </c>
      <c r="B556" s="4413" t="s">
        <v>10831</v>
      </c>
      <c r="C556" s="4414" t="s">
        <v>6780</v>
      </c>
      <c r="D556" s="4415">
        <v>130</v>
      </c>
      <c r="E556" s="4414"/>
      <c r="F556" s="4412" t="s">
        <v>15812</v>
      </c>
      <c r="G556" s="4416">
        <v>0</v>
      </c>
      <c r="H556" s="4412"/>
      <c r="I556" s="4412" t="s">
        <v>10769</v>
      </c>
      <c r="J556" s="4412">
        <v>1.63</v>
      </c>
      <c r="K556" s="4412"/>
      <c r="L556" s="4412"/>
      <c r="M556" s="4412" t="s">
        <v>1738</v>
      </c>
      <c r="N556" s="4416">
        <f t="shared" si="88"/>
        <v>1.63</v>
      </c>
      <c r="O556" s="4416"/>
      <c r="P556" s="4416">
        <f t="shared" si="89"/>
        <v>3.26</v>
      </c>
      <c r="Q556" s="4416">
        <f t="shared" si="90"/>
        <v>101.58000000000003</v>
      </c>
      <c r="R556" s="4416">
        <f t="shared" si="91"/>
        <v>203.16000000000005</v>
      </c>
      <c r="S556" s="4412"/>
      <c r="T556" s="4412"/>
      <c r="U556" s="4481">
        <v>43617</v>
      </c>
      <c r="V556" s="4412"/>
      <c r="W556" s="4412"/>
      <c r="X556" s="4412"/>
      <c r="Y556" s="4412"/>
      <c r="Z556" s="4412"/>
      <c r="AA556" s="4412"/>
      <c r="AB556" s="4412"/>
    </row>
    <row r="557" spans="1:28" ht="15.75">
      <c r="A557" s="4412" t="s">
        <v>10816</v>
      </c>
      <c r="B557" s="4413" t="s">
        <v>10831</v>
      </c>
      <c r="C557" s="4414" t="s">
        <v>6780</v>
      </c>
      <c r="D557" s="4415">
        <v>284</v>
      </c>
      <c r="E557" s="4414"/>
      <c r="F557" s="4412" t="s">
        <v>15813</v>
      </c>
      <c r="G557" s="4416">
        <v>0.31</v>
      </c>
      <c r="H557" s="4412"/>
      <c r="I557" s="4412" t="s">
        <v>15814</v>
      </c>
      <c r="J557" s="4412">
        <v>1.9</v>
      </c>
      <c r="K557" s="4412"/>
      <c r="L557" s="4412"/>
      <c r="M557" s="4412" t="s">
        <v>10769</v>
      </c>
      <c r="N557" s="4416">
        <f t="shared" si="88"/>
        <v>1.5899999999999999</v>
      </c>
      <c r="O557" s="4412"/>
      <c r="P557" s="4416">
        <f t="shared" si="89"/>
        <v>3.1799999999999997</v>
      </c>
      <c r="Q557" s="4416">
        <f t="shared" si="90"/>
        <v>103.17000000000003</v>
      </c>
      <c r="R557" s="4416">
        <f t="shared" si="91"/>
        <v>206.34000000000006</v>
      </c>
      <c r="S557" s="4412"/>
      <c r="T557" s="4412"/>
      <c r="U557" s="4481">
        <v>43617</v>
      </c>
      <c r="V557" s="4412"/>
      <c r="W557" s="4412"/>
      <c r="X557" s="4412"/>
      <c r="Y557" s="4412"/>
      <c r="Z557" s="4412"/>
      <c r="AA557" s="4412"/>
      <c r="AB557" s="4412"/>
    </row>
    <row r="558" spans="1:28" ht="15.75">
      <c r="A558" s="4412" t="s">
        <v>10823</v>
      </c>
      <c r="B558" s="4413" t="s">
        <v>10831</v>
      </c>
      <c r="C558" s="4414" t="s">
        <v>6780</v>
      </c>
      <c r="D558" s="4415">
        <v>602</v>
      </c>
      <c r="E558" s="4414"/>
      <c r="F558" s="4412" t="s">
        <v>15815</v>
      </c>
      <c r="G558" s="4416">
        <v>0</v>
      </c>
      <c r="H558" s="4412"/>
      <c r="I558" s="4412" t="s">
        <v>10769</v>
      </c>
      <c r="J558" s="4412">
        <v>0.75</v>
      </c>
      <c r="K558" s="4412"/>
      <c r="L558" s="4412"/>
      <c r="M558" s="4412" t="s">
        <v>1426</v>
      </c>
      <c r="N558" s="4416">
        <f t="shared" si="88"/>
        <v>0.75</v>
      </c>
      <c r="O558" s="4412"/>
      <c r="P558" s="4416">
        <f t="shared" si="89"/>
        <v>1.5</v>
      </c>
      <c r="Q558" s="4416">
        <f t="shared" si="90"/>
        <v>103.92000000000003</v>
      </c>
      <c r="R558" s="4416">
        <f t="shared" si="91"/>
        <v>207.84000000000006</v>
      </c>
      <c r="S558" s="4412"/>
      <c r="T558" s="4412"/>
      <c r="U558" s="4481">
        <v>43617</v>
      </c>
      <c r="V558" s="4412"/>
      <c r="W558" s="4412"/>
      <c r="X558" s="4412"/>
      <c r="Y558" s="4412"/>
      <c r="Z558" s="4412"/>
      <c r="AA558" s="4412"/>
      <c r="AB558" s="4412"/>
    </row>
    <row r="559" spans="1:28" ht="15.75">
      <c r="A559" s="4412" t="s">
        <v>10823</v>
      </c>
      <c r="B559" s="4413" t="s">
        <v>10831</v>
      </c>
      <c r="C559" s="4414" t="s">
        <v>6780</v>
      </c>
      <c r="D559" s="4415">
        <v>721</v>
      </c>
      <c r="E559" s="4414"/>
      <c r="F559" s="4412" t="s">
        <v>15816</v>
      </c>
      <c r="G559" s="4416">
        <v>0</v>
      </c>
      <c r="H559" s="4412"/>
      <c r="I559" s="4412" t="s">
        <v>10769</v>
      </c>
      <c r="J559" s="4412">
        <v>0.16</v>
      </c>
      <c r="K559" s="4412"/>
      <c r="L559" s="4412"/>
      <c r="M559" s="4412" t="s">
        <v>15811</v>
      </c>
      <c r="N559" s="4416">
        <f t="shared" si="88"/>
        <v>0.16</v>
      </c>
      <c r="O559" s="4412"/>
      <c r="P559" s="4416">
        <f t="shared" si="89"/>
        <v>0.32</v>
      </c>
      <c r="Q559" s="4416">
        <f t="shared" si="90"/>
        <v>104.08000000000003</v>
      </c>
      <c r="R559" s="4416">
        <f t="shared" si="91"/>
        <v>208.16000000000005</v>
      </c>
      <c r="S559" s="4412"/>
      <c r="T559" s="4412"/>
      <c r="U559" s="4481">
        <v>43617</v>
      </c>
      <c r="V559" s="4412"/>
      <c r="W559" s="4412"/>
      <c r="X559" s="4412"/>
      <c r="Y559" s="4412"/>
      <c r="Z559" s="4412"/>
      <c r="AA559" s="4412"/>
      <c r="AB559" s="4412"/>
    </row>
    <row r="560" spans="1:28" ht="15.75">
      <c r="A560" s="4412" t="s">
        <v>10823</v>
      </c>
      <c r="B560" s="4413" t="s">
        <v>10831</v>
      </c>
      <c r="C560" s="4414" t="s">
        <v>6780</v>
      </c>
      <c r="D560" s="4415">
        <v>722</v>
      </c>
      <c r="E560" s="4414"/>
      <c r="F560" s="4412" t="s">
        <v>15817</v>
      </c>
      <c r="G560" s="4416">
        <v>0</v>
      </c>
      <c r="H560" s="4412"/>
      <c r="I560" s="4412" t="s">
        <v>8574</v>
      </c>
      <c r="J560" s="4412">
        <v>0.37</v>
      </c>
      <c r="K560" s="4412"/>
      <c r="L560" s="4412"/>
      <c r="M560" s="4412" t="s">
        <v>2396</v>
      </c>
      <c r="N560" s="4416">
        <f t="shared" si="88"/>
        <v>0.37</v>
      </c>
      <c r="O560" s="4412"/>
      <c r="P560" s="4416">
        <f t="shared" si="89"/>
        <v>0.74</v>
      </c>
      <c r="Q560" s="4416">
        <f t="shared" si="90"/>
        <v>104.45000000000003</v>
      </c>
      <c r="R560" s="4416">
        <f t="shared" si="91"/>
        <v>208.90000000000006</v>
      </c>
      <c r="S560" s="4412"/>
      <c r="T560" s="4412"/>
      <c r="U560" s="4481">
        <v>43617</v>
      </c>
      <c r="V560" s="4412"/>
      <c r="W560" s="4412"/>
      <c r="X560" s="4412"/>
      <c r="Y560" s="4412"/>
      <c r="Z560" s="4412"/>
      <c r="AA560" s="4412"/>
      <c r="AB560" s="4412"/>
    </row>
    <row r="561" spans="1:28" ht="15.75">
      <c r="A561" s="4412" t="s">
        <v>10816</v>
      </c>
      <c r="B561" s="4413" t="s">
        <v>10831</v>
      </c>
      <c r="C561" s="4414" t="s">
        <v>6780</v>
      </c>
      <c r="D561" s="4415">
        <v>299</v>
      </c>
      <c r="E561" s="4414"/>
      <c r="F561" s="4412" t="s">
        <v>15818</v>
      </c>
      <c r="G561" s="4416">
        <v>0</v>
      </c>
      <c r="H561" s="4412"/>
      <c r="I561" s="4412" t="s">
        <v>2750</v>
      </c>
      <c r="J561" s="4412">
        <v>0.66</v>
      </c>
      <c r="K561" s="4412"/>
      <c r="L561" s="4412"/>
      <c r="M561" s="4412" t="s">
        <v>10771</v>
      </c>
      <c r="N561" s="4416">
        <f t="shared" si="88"/>
        <v>0.66</v>
      </c>
      <c r="O561" s="4412"/>
      <c r="P561" s="4416">
        <f t="shared" si="89"/>
        <v>1.32</v>
      </c>
      <c r="Q561" s="4416">
        <f t="shared" si="90"/>
        <v>105.11000000000003</v>
      </c>
      <c r="R561" s="4416">
        <f t="shared" si="91"/>
        <v>210.22000000000006</v>
      </c>
      <c r="S561" s="4412"/>
      <c r="T561" s="4412"/>
      <c r="U561" s="4481">
        <v>43617</v>
      </c>
      <c r="V561" s="4412"/>
      <c r="W561" s="4412"/>
      <c r="X561" s="4412"/>
      <c r="Y561" s="4412"/>
      <c r="Z561" s="4412"/>
      <c r="AA561" s="4412"/>
      <c r="AB561" s="4412"/>
    </row>
    <row r="562" spans="1:28" ht="15.75">
      <c r="A562" s="4412" t="s">
        <v>10823</v>
      </c>
      <c r="B562" s="4413" t="s">
        <v>10831</v>
      </c>
      <c r="C562" s="4414" t="s">
        <v>6780</v>
      </c>
      <c r="D562" s="4415">
        <v>301</v>
      </c>
      <c r="E562" s="4414" t="s">
        <v>15634</v>
      </c>
      <c r="F562" s="4412" t="s">
        <v>15819</v>
      </c>
      <c r="G562" s="4416">
        <v>0</v>
      </c>
      <c r="H562" s="4412"/>
      <c r="I562" s="4412" t="s">
        <v>1747</v>
      </c>
      <c r="J562" s="4412">
        <v>0.77</v>
      </c>
      <c r="K562" s="4412"/>
      <c r="L562" s="4412"/>
      <c r="M562" s="4412" t="s">
        <v>7933</v>
      </c>
      <c r="N562" s="4416">
        <f t="shared" si="88"/>
        <v>0.77</v>
      </c>
      <c r="O562" s="4412"/>
      <c r="P562" s="4416">
        <f t="shared" si="89"/>
        <v>1.54</v>
      </c>
      <c r="Q562" s="4416">
        <f t="shared" si="90"/>
        <v>105.88000000000002</v>
      </c>
      <c r="R562" s="4416">
        <f t="shared" si="91"/>
        <v>211.76000000000005</v>
      </c>
      <c r="S562" s="4412"/>
      <c r="T562" s="4412"/>
      <c r="U562" s="4481">
        <v>43617</v>
      </c>
      <c r="V562" s="4412"/>
      <c r="W562" s="4412"/>
      <c r="X562" s="4412"/>
      <c r="Y562" s="4412"/>
      <c r="Z562" s="4412"/>
      <c r="AA562" s="4412"/>
      <c r="AB562" s="4412"/>
    </row>
    <row r="563" spans="1:28" ht="15.75">
      <c r="A563" s="4412" t="s">
        <v>10816</v>
      </c>
      <c r="B563" s="4413" t="s">
        <v>10831</v>
      </c>
      <c r="C563" s="4414" t="s">
        <v>6780</v>
      </c>
      <c r="D563" s="4415">
        <v>301</v>
      </c>
      <c r="E563" s="4414" t="s">
        <v>15636</v>
      </c>
      <c r="F563" s="4412" t="s">
        <v>15818</v>
      </c>
      <c r="G563" s="4416">
        <v>0.77</v>
      </c>
      <c r="H563" s="4412"/>
      <c r="I563" s="4412" t="s">
        <v>7933</v>
      </c>
      <c r="J563" s="4412">
        <v>0.9</v>
      </c>
      <c r="K563" s="4412"/>
      <c r="L563" s="4412"/>
      <c r="M563" s="4412" t="s">
        <v>2396</v>
      </c>
      <c r="N563" s="4416">
        <f t="shared" ref="N563:N619" si="92">J563-G563</f>
        <v>0.13</v>
      </c>
      <c r="O563" s="4412"/>
      <c r="P563" s="4416">
        <f t="shared" ref="P563:P619" si="93">N563*2</f>
        <v>0.26</v>
      </c>
      <c r="Q563" s="4416">
        <f t="shared" si="90"/>
        <v>106.01000000000002</v>
      </c>
      <c r="R563" s="4416">
        <f t="shared" si="91"/>
        <v>212.02000000000004</v>
      </c>
      <c r="S563" s="4412"/>
      <c r="T563" s="4412"/>
      <c r="U563" s="4481">
        <v>43617</v>
      </c>
      <c r="V563" s="4412"/>
      <c r="W563" s="4412"/>
      <c r="X563" s="4412"/>
      <c r="Y563" s="4412"/>
      <c r="Z563" s="4412"/>
      <c r="AA563" s="4412"/>
      <c r="AB563" s="4412"/>
    </row>
    <row r="564" spans="1:28" ht="15.75">
      <c r="A564" s="4412" t="s">
        <v>10823</v>
      </c>
      <c r="B564" s="4413" t="s">
        <v>10831</v>
      </c>
      <c r="C564" s="4414" t="s">
        <v>6780</v>
      </c>
      <c r="D564" s="4415">
        <v>326</v>
      </c>
      <c r="E564" s="4414"/>
      <c r="F564" s="4412" t="s">
        <v>15820</v>
      </c>
      <c r="G564" s="4416">
        <v>0.1</v>
      </c>
      <c r="H564" s="4412"/>
      <c r="I564" s="4412" t="s">
        <v>10771</v>
      </c>
      <c r="J564" s="4412">
        <v>0.62</v>
      </c>
      <c r="K564" s="4412"/>
      <c r="L564" s="4412"/>
      <c r="M564" s="4412" t="s">
        <v>429</v>
      </c>
      <c r="N564" s="4416">
        <f t="shared" si="92"/>
        <v>0.52</v>
      </c>
      <c r="O564" s="4412"/>
      <c r="P564" s="4416">
        <f t="shared" si="93"/>
        <v>1.04</v>
      </c>
      <c r="Q564" s="4416">
        <f t="shared" si="90"/>
        <v>106.53000000000002</v>
      </c>
      <c r="R564" s="4416">
        <f t="shared" si="91"/>
        <v>213.06000000000003</v>
      </c>
      <c r="S564" s="4412"/>
      <c r="T564" s="4412"/>
      <c r="U564" s="4481">
        <v>43617</v>
      </c>
      <c r="V564" s="4412"/>
      <c r="W564" s="4412"/>
      <c r="X564" s="4412"/>
      <c r="Y564" s="4412"/>
      <c r="Z564" s="4412"/>
      <c r="AA564" s="4412"/>
      <c r="AB564" s="4412"/>
    </row>
    <row r="565" spans="1:28" ht="15.75">
      <c r="A565" s="4412" t="s">
        <v>10823</v>
      </c>
      <c r="B565" s="4413" t="s">
        <v>10831</v>
      </c>
      <c r="C565" s="4414" t="s">
        <v>6780</v>
      </c>
      <c r="D565" s="4415">
        <v>455</v>
      </c>
      <c r="E565" s="4414"/>
      <c r="F565" s="4412" t="s">
        <v>15821</v>
      </c>
      <c r="G565" s="4416">
        <v>0</v>
      </c>
      <c r="H565" s="4412"/>
      <c r="I565" s="4412" t="s">
        <v>429</v>
      </c>
      <c r="J565" s="4412">
        <v>0.28000000000000003</v>
      </c>
      <c r="K565" s="4412"/>
      <c r="L565" s="4412"/>
      <c r="M565" s="4412" t="s">
        <v>429</v>
      </c>
      <c r="N565" s="4416">
        <f t="shared" si="92"/>
        <v>0.28000000000000003</v>
      </c>
      <c r="O565" s="4412"/>
      <c r="P565" s="4416">
        <f t="shared" si="93"/>
        <v>0.56000000000000005</v>
      </c>
      <c r="Q565" s="4416">
        <f t="shared" si="90"/>
        <v>106.81000000000002</v>
      </c>
      <c r="R565" s="4416">
        <f t="shared" si="91"/>
        <v>213.62000000000003</v>
      </c>
      <c r="S565" s="4412"/>
      <c r="T565" s="4412"/>
      <c r="U565" s="4481">
        <v>43617</v>
      </c>
      <c r="V565" s="4412"/>
      <c r="W565" s="4412"/>
      <c r="X565" s="4412"/>
      <c r="Y565" s="4412"/>
      <c r="Z565" s="4412"/>
      <c r="AA565" s="4412"/>
      <c r="AB565" s="4412"/>
    </row>
    <row r="566" spans="1:28" ht="15.75">
      <c r="A566" s="4412" t="s">
        <v>10823</v>
      </c>
      <c r="B566" s="4413" t="s">
        <v>10831</v>
      </c>
      <c r="C566" s="4414" t="s">
        <v>6780</v>
      </c>
      <c r="D566" s="4415">
        <v>611</v>
      </c>
      <c r="E566" s="4414"/>
      <c r="F566" s="4412" t="s">
        <v>15822</v>
      </c>
      <c r="G566" s="4416">
        <v>0</v>
      </c>
      <c r="H566" s="4412"/>
      <c r="I566" s="4412" t="s">
        <v>429</v>
      </c>
      <c r="J566" s="4412">
        <v>0.45</v>
      </c>
      <c r="K566" s="4412"/>
      <c r="L566" s="4412"/>
      <c r="M566" s="4412" t="s">
        <v>10769</v>
      </c>
      <c r="N566" s="4416">
        <f t="shared" si="92"/>
        <v>0.45</v>
      </c>
      <c r="O566" s="4412"/>
      <c r="P566" s="4416">
        <f t="shared" si="93"/>
        <v>0.9</v>
      </c>
      <c r="Q566" s="4416">
        <f t="shared" ref="Q566:Q619" si="94">Q565+N566</f>
        <v>107.26000000000002</v>
      </c>
      <c r="R566" s="4416">
        <f t="shared" si="91"/>
        <v>214.52000000000004</v>
      </c>
      <c r="S566" s="4412"/>
      <c r="T566" s="4412"/>
      <c r="U566" s="4481">
        <v>43617</v>
      </c>
      <c r="V566" s="4412"/>
      <c r="W566" s="4412"/>
      <c r="X566" s="4412"/>
      <c r="Y566" s="4412"/>
      <c r="Z566" s="4412"/>
      <c r="AA566" s="4412"/>
      <c r="AB566" s="4412"/>
    </row>
    <row r="567" spans="1:28" ht="15.75">
      <c r="A567" s="4412" t="s">
        <v>10823</v>
      </c>
      <c r="B567" s="4413" t="s">
        <v>10831</v>
      </c>
      <c r="C567" s="4414" t="s">
        <v>6780</v>
      </c>
      <c r="D567" s="4415">
        <v>289</v>
      </c>
      <c r="E567" s="4414"/>
      <c r="F567" s="4412" t="s">
        <v>15823</v>
      </c>
      <c r="G567" s="4416">
        <v>0</v>
      </c>
      <c r="H567" s="4412"/>
      <c r="I567" s="4412" t="s">
        <v>2396</v>
      </c>
      <c r="J567" s="4412">
        <v>0.46</v>
      </c>
      <c r="K567" s="4412"/>
      <c r="L567" s="4412"/>
      <c r="M567" s="4412" t="s">
        <v>19</v>
      </c>
      <c r="N567" s="4416">
        <f t="shared" si="92"/>
        <v>0.46</v>
      </c>
      <c r="O567" s="4412"/>
      <c r="P567" s="4416">
        <f t="shared" si="93"/>
        <v>0.92</v>
      </c>
      <c r="Q567" s="4416">
        <f t="shared" si="94"/>
        <v>107.72000000000001</v>
      </c>
      <c r="R567" s="4416">
        <f t="shared" ref="R567:R619" si="95">R566+P567</f>
        <v>215.44000000000003</v>
      </c>
      <c r="S567" s="4412"/>
      <c r="T567" s="4412"/>
      <c r="U567" s="4481">
        <v>43617</v>
      </c>
      <c r="V567" s="4412"/>
      <c r="W567" s="4412"/>
      <c r="X567" s="4412"/>
      <c r="Y567" s="4412"/>
      <c r="Z567" s="4412"/>
      <c r="AA567" s="4412"/>
      <c r="AB567" s="4412"/>
    </row>
    <row r="568" spans="1:28" ht="15.75">
      <c r="A568" s="4412" t="s">
        <v>10823</v>
      </c>
      <c r="B568" s="4413" t="s">
        <v>10831</v>
      </c>
      <c r="C568" s="4414" t="s">
        <v>6780</v>
      </c>
      <c r="D568" s="4415">
        <v>694</v>
      </c>
      <c r="E568" s="4414" t="s">
        <v>15634</v>
      </c>
      <c r="F568" s="4412" t="s">
        <v>15673</v>
      </c>
      <c r="G568" s="4416">
        <v>0</v>
      </c>
      <c r="H568" s="4412"/>
      <c r="I568" s="4412" t="s">
        <v>10769</v>
      </c>
      <c r="J568" s="4412">
        <v>0.1</v>
      </c>
      <c r="K568" s="4412"/>
      <c r="L568" s="4412"/>
      <c r="M568" s="4412" t="s">
        <v>523</v>
      </c>
      <c r="N568" s="4416">
        <f t="shared" si="92"/>
        <v>0.1</v>
      </c>
      <c r="O568" s="4412"/>
      <c r="P568" s="4416">
        <f t="shared" si="93"/>
        <v>0.2</v>
      </c>
      <c r="Q568" s="4416">
        <f t="shared" si="94"/>
        <v>107.82000000000001</v>
      </c>
      <c r="R568" s="4416">
        <f t="shared" si="95"/>
        <v>215.64000000000001</v>
      </c>
      <c r="S568" s="4412"/>
      <c r="T568" s="4412"/>
      <c r="U568" s="4481">
        <v>43617</v>
      </c>
      <c r="V568" s="4412"/>
      <c r="W568" s="4412"/>
      <c r="X568" s="4412"/>
      <c r="Y568" s="4412"/>
      <c r="Z568" s="4412"/>
      <c r="AA568" s="4412"/>
      <c r="AB568" s="4412"/>
    </row>
    <row r="569" spans="1:28" ht="15.75">
      <c r="A569" s="4412" t="s">
        <v>10823</v>
      </c>
      <c r="B569" s="4413" t="s">
        <v>10831</v>
      </c>
      <c r="C569" s="4414" t="s">
        <v>6780</v>
      </c>
      <c r="D569" s="4415">
        <v>694</v>
      </c>
      <c r="E569" s="4414" t="s">
        <v>15636</v>
      </c>
      <c r="F569" s="4412" t="s">
        <v>15824</v>
      </c>
      <c r="G569" s="4416">
        <v>0.38</v>
      </c>
      <c r="H569" s="4412"/>
      <c r="I569" s="4412" t="s">
        <v>55</v>
      </c>
      <c r="J569" s="4412">
        <v>0.43</v>
      </c>
      <c r="K569" s="4412"/>
      <c r="L569" s="4412"/>
      <c r="M569" s="4412" t="s">
        <v>1426</v>
      </c>
      <c r="N569" s="4416">
        <f t="shared" si="92"/>
        <v>4.9999999999999989E-2</v>
      </c>
      <c r="O569" s="4412"/>
      <c r="P569" s="4416">
        <f t="shared" si="93"/>
        <v>9.9999999999999978E-2</v>
      </c>
      <c r="Q569" s="4416">
        <f t="shared" si="94"/>
        <v>107.87</v>
      </c>
      <c r="R569" s="4416">
        <f t="shared" si="95"/>
        <v>215.74</v>
      </c>
      <c r="S569" s="4412"/>
      <c r="T569" s="4412"/>
      <c r="U569" s="4481">
        <v>43617</v>
      </c>
      <c r="V569" s="4412"/>
      <c r="W569" s="4412"/>
      <c r="X569" s="4412"/>
      <c r="Y569" s="4412"/>
      <c r="Z569" s="4412"/>
      <c r="AA569" s="4412"/>
      <c r="AB569" s="4412"/>
    </row>
    <row r="570" spans="1:28" ht="15.75">
      <c r="A570" s="4412" t="s">
        <v>10823</v>
      </c>
      <c r="B570" s="4413" t="s">
        <v>10831</v>
      </c>
      <c r="C570" s="4414" t="s">
        <v>6780</v>
      </c>
      <c r="D570" s="4415">
        <v>447</v>
      </c>
      <c r="E570" s="4414"/>
      <c r="F570" s="4412" t="s">
        <v>10835</v>
      </c>
      <c r="G570" s="4416">
        <v>0</v>
      </c>
      <c r="H570" s="4412"/>
      <c r="I570" s="4412" t="s">
        <v>7858</v>
      </c>
      <c r="J570" s="4412">
        <v>0.24</v>
      </c>
      <c r="K570" s="4412"/>
      <c r="L570" s="4412"/>
      <c r="M570" s="4412" t="s">
        <v>10836</v>
      </c>
      <c r="N570" s="4416">
        <f t="shared" si="92"/>
        <v>0.24</v>
      </c>
      <c r="O570" s="4412"/>
      <c r="P570" s="4416">
        <f t="shared" si="93"/>
        <v>0.48</v>
      </c>
      <c r="Q570" s="4416">
        <f t="shared" si="94"/>
        <v>108.11</v>
      </c>
      <c r="R570" s="4416">
        <f t="shared" si="95"/>
        <v>216.22</v>
      </c>
      <c r="S570" s="4412"/>
      <c r="T570" s="4412"/>
      <c r="U570" s="4481">
        <v>43617</v>
      </c>
      <c r="V570" s="4412"/>
      <c r="W570" s="4412"/>
      <c r="X570" s="4412"/>
      <c r="Y570" s="4412"/>
      <c r="Z570" s="4412"/>
      <c r="AA570" s="4412"/>
      <c r="AB570" s="4412"/>
    </row>
    <row r="571" spans="1:28" ht="15.75">
      <c r="A571" s="4412" t="s">
        <v>10823</v>
      </c>
      <c r="B571" s="4413" t="s">
        <v>10831</v>
      </c>
      <c r="C571" s="4414" t="s">
        <v>6780</v>
      </c>
      <c r="D571" s="4415">
        <v>699</v>
      </c>
      <c r="E571" s="4414"/>
      <c r="F571" s="4412" t="s">
        <v>15825</v>
      </c>
      <c r="G571" s="4416">
        <v>0</v>
      </c>
      <c r="H571" s="4412"/>
      <c r="I571" s="4412" t="s">
        <v>5097</v>
      </c>
      <c r="J571" s="4412">
        <v>0.3</v>
      </c>
      <c r="K571" s="4412"/>
      <c r="L571" s="4412"/>
      <c r="M571" s="4412" t="s">
        <v>166</v>
      </c>
      <c r="N571" s="4416">
        <f t="shared" si="92"/>
        <v>0.3</v>
      </c>
      <c r="O571" s="4412"/>
      <c r="P571" s="4416">
        <f t="shared" si="93"/>
        <v>0.6</v>
      </c>
      <c r="Q571" s="4416">
        <f t="shared" si="94"/>
        <v>108.41</v>
      </c>
      <c r="R571" s="4416">
        <f t="shared" si="95"/>
        <v>216.82</v>
      </c>
      <c r="S571" s="4412"/>
      <c r="T571" s="4412"/>
      <c r="U571" s="4481">
        <v>43617</v>
      </c>
      <c r="V571" s="4412"/>
      <c r="W571" s="4412"/>
      <c r="X571" s="4412"/>
      <c r="Y571" s="4412"/>
      <c r="Z571" s="4412"/>
      <c r="AA571" s="4412"/>
      <c r="AB571" s="4412"/>
    </row>
    <row r="572" spans="1:28" ht="15.75">
      <c r="A572" s="4412" t="s">
        <v>10816</v>
      </c>
      <c r="B572" s="4413" t="s">
        <v>10831</v>
      </c>
      <c r="C572" s="4414" t="s">
        <v>6780</v>
      </c>
      <c r="D572" s="4415">
        <v>488</v>
      </c>
      <c r="E572" s="4414" t="s">
        <v>15634</v>
      </c>
      <c r="F572" s="4412" t="s">
        <v>10912</v>
      </c>
      <c r="G572" s="4416">
        <v>0</v>
      </c>
      <c r="H572" s="4412"/>
      <c r="I572" s="4412" t="s">
        <v>1738</v>
      </c>
      <c r="J572" s="4412">
        <v>2.97</v>
      </c>
      <c r="K572" s="4412"/>
      <c r="L572" s="4412"/>
      <c r="M572" s="4412" t="s">
        <v>10769</v>
      </c>
      <c r="N572" s="4416">
        <f t="shared" si="92"/>
        <v>2.97</v>
      </c>
      <c r="O572" s="4412"/>
      <c r="P572" s="4416">
        <f t="shared" si="93"/>
        <v>5.94</v>
      </c>
      <c r="Q572" s="4416">
        <f t="shared" si="94"/>
        <v>111.38</v>
      </c>
      <c r="R572" s="4416">
        <f t="shared" si="95"/>
        <v>222.76</v>
      </c>
      <c r="S572" s="4412"/>
      <c r="T572" s="4412"/>
      <c r="U572" s="4481">
        <v>43617</v>
      </c>
      <c r="V572" s="4412"/>
      <c r="W572" s="4412"/>
      <c r="X572" s="4412"/>
      <c r="Y572" s="4412"/>
      <c r="Z572" s="4412"/>
      <c r="AA572" s="4412"/>
      <c r="AB572" s="4412"/>
    </row>
    <row r="573" spans="1:28" ht="15.75">
      <c r="A573" s="4412" t="s">
        <v>10823</v>
      </c>
      <c r="B573" s="4413" t="s">
        <v>10831</v>
      </c>
      <c r="C573" s="4414" t="s">
        <v>6780</v>
      </c>
      <c r="D573" s="4415">
        <v>531</v>
      </c>
      <c r="E573" s="4414"/>
      <c r="F573" s="4412" t="s">
        <v>15646</v>
      </c>
      <c r="G573" s="4416">
        <v>0</v>
      </c>
      <c r="H573" s="4412"/>
      <c r="I573" s="4412" t="s">
        <v>383</v>
      </c>
      <c r="J573" s="4412">
        <v>1.27</v>
      </c>
      <c r="K573" s="4412"/>
      <c r="L573" s="4412"/>
      <c r="M573" s="4412" t="s">
        <v>186</v>
      </c>
      <c r="N573" s="4416">
        <f t="shared" si="92"/>
        <v>1.27</v>
      </c>
      <c r="O573" s="4412"/>
      <c r="P573" s="4416">
        <f t="shared" si="93"/>
        <v>2.54</v>
      </c>
      <c r="Q573" s="4416">
        <f t="shared" si="94"/>
        <v>112.64999999999999</v>
      </c>
      <c r="R573" s="4416">
        <f t="shared" si="95"/>
        <v>225.29999999999998</v>
      </c>
      <c r="S573" s="4412"/>
      <c r="T573" s="4412"/>
      <c r="U573" s="4481">
        <v>43617</v>
      </c>
      <c r="V573" s="4412"/>
      <c r="W573" s="4412"/>
      <c r="X573" s="4412"/>
      <c r="Y573" s="4412"/>
      <c r="Z573" s="4412"/>
      <c r="AA573" s="4412"/>
      <c r="AB573" s="4412"/>
    </row>
    <row r="574" spans="1:28" ht="15.75">
      <c r="A574" s="4412" t="s">
        <v>10823</v>
      </c>
      <c r="B574" s="4413" t="s">
        <v>10831</v>
      </c>
      <c r="C574" s="4414" t="s">
        <v>6780</v>
      </c>
      <c r="D574" s="4415">
        <v>743</v>
      </c>
      <c r="E574" s="4414"/>
      <c r="F574" s="4412" t="s">
        <v>15826</v>
      </c>
      <c r="G574" s="4416">
        <v>0</v>
      </c>
      <c r="H574" s="4412"/>
      <c r="I574" s="4412" t="s">
        <v>744</v>
      </c>
      <c r="J574" s="4412">
        <v>0.46</v>
      </c>
      <c r="K574" s="4412"/>
      <c r="L574" s="4412"/>
      <c r="M574" s="4412" t="s">
        <v>422</v>
      </c>
      <c r="N574" s="4416">
        <f t="shared" si="92"/>
        <v>0.46</v>
      </c>
      <c r="O574" s="4412"/>
      <c r="P574" s="4416">
        <f t="shared" si="93"/>
        <v>0.92</v>
      </c>
      <c r="Q574" s="4416">
        <f t="shared" si="94"/>
        <v>113.10999999999999</v>
      </c>
      <c r="R574" s="4416">
        <f t="shared" si="95"/>
        <v>226.21999999999997</v>
      </c>
      <c r="S574" s="4412"/>
      <c r="T574" s="4412"/>
      <c r="U574" s="4481">
        <v>43617</v>
      </c>
      <c r="V574" s="4412"/>
      <c r="W574" s="4412"/>
      <c r="X574" s="4412"/>
      <c r="Y574" s="4412"/>
      <c r="Z574" s="4412"/>
      <c r="AA574" s="4412"/>
      <c r="AB574" s="4412"/>
    </row>
    <row r="575" spans="1:28" ht="15.75">
      <c r="A575" s="4412" t="s">
        <v>10823</v>
      </c>
      <c r="B575" s="4413" t="s">
        <v>10831</v>
      </c>
      <c r="C575" s="4414" t="s">
        <v>6780</v>
      </c>
      <c r="D575" s="4415">
        <v>665</v>
      </c>
      <c r="E575" s="4414"/>
      <c r="F575" s="4412" t="s">
        <v>15827</v>
      </c>
      <c r="G575" s="4416">
        <v>0</v>
      </c>
      <c r="H575" s="4412"/>
      <c r="I575" s="4412" t="s">
        <v>186</v>
      </c>
      <c r="J575" s="4412">
        <v>0.22</v>
      </c>
      <c r="K575" s="4412"/>
      <c r="L575" s="4412"/>
      <c r="M575" s="4412" t="s">
        <v>744</v>
      </c>
      <c r="N575" s="4416">
        <f t="shared" si="92"/>
        <v>0.22</v>
      </c>
      <c r="O575" s="4412"/>
      <c r="P575" s="4416">
        <f t="shared" si="93"/>
        <v>0.44</v>
      </c>
      <c r="Q575" s="4416">
        <f t="shared" si="94"/>
        <v>113.32999999999998</v>
      </c>
      <c r="R575" s="4416">
        <f t="shared" si="95"/>
        <v>226.65999999999997</v>
      </c>
      <c r="S575" s="4412"/>
      <c r="T575" s="4412"/>
      <c r="U575" s="4481">
        <v>43617</v>
      </c>
      <c r="V575" s="4412"/>
      <c r="W575" s="4412"/>
      <c r="X575" s="4412"/>
      <c r="Y575" s="4412"/>
      <c r="Z575" s="4412"/>
      <c r="AA575" s="4412"/>
      <c r="AB575" s="4412"/>
    </row>
    <row r="576" spans="1:28" ht="15.75">
      <c r="A576" s="4412" t="s">
        <v>10823</v>
      </c>
      <c r="B576" s="4413" t="s">
        <v>10831</v>
      </c>
      <c r="C576" s="4414" t="s">
        <v>6780</v>
      </c>
      <c r="D576" s="4415">
        <v>16</v>
      </c>
      <c r="E576" s="4414"/>
      <c r="F576" s="4412" t="s">
        <v>768</v>
      </c>
      <c r="G576" s="4416">
        <v>0.21</v>
      </c>
      <c r="H576" s="4412"/>
      <c r="I576" s="4412" t="s">
        <v>1738</v>
      </c>
      <c r="J576" s="4412">
        <v>1.32</v>
      </c>
      <c r="K576" s="4412"/>
      <c r="L576" s="4412"/>
      <c r="M576" s="4412" t="s">
        <v>19</v>
      </c>
      <c r="N576" s="4416">
        <f t="shared" si="92"/>
        <v>1.1100000000000001</v>
      </c>
      <c r="O576" s="4412"/>
      <c r="P576" s="4416">
        <f t="shared" si="93"/>
        <v>2.2200000000000002</v>
      </c>
      <c r="Q576" s="4416">
        <f t="shared" si="94"/>
        <v>114.43999999999998</v>
      </c>
      <c r="R576" s="4416">
        <f t="shared" si="95"/>
        <v>228.87999999999997</v>
      </c>
      <c r="S576" s="4412"/>
      <c r="T576" s="4412"/>
      <c r="U576" s="4481">
        <v>43617</v>
      </c>
      <c r="V576" s="4412"/>
      <c r="W576" s="4412"/>
      <c r="X576" s="4412"/>
      <c r="Y576" s="4412"/>
      <c r="Z576" s="4412"/>
      <c r="AA576" s="4412"/>
      <c r="AB576" s="4412"/>
    </row>
    <row r="577" spans="1:28" ht="15.75">
      <c r="A577" s="4412" t="s">
        <v>10823</v>
      </c>
      <c r="B577" s="4413" t="s">
        <v>10831</v>
      </c>
      <c r="C577" s="4414" t="s">
        <v>6780</v>
      </c>
      <c r="D577" s="4415">
        <v>219</v>
      </c>
      <c r="E577" s="4414"/>
      <c r="F577" s="4412" t="s">
        <v>15828</v>
      </c>
      <c r="G577" s="4416">
        <v>0</v>
      </c>
      <c r="H577" s="4412"/>
      <c r="I577" s="4412" t="s">
        <v>10771</v>
      </c>
      <c r="J577" s="4412">
        <v>0.35</v>
      </c>
      <c r="K577" s="4412"/>
      <c r="L577" s="4412"/>
      <c r="M577" s="4412" t="s">
        <v>128</v>
      </c>
      <c r="N577" s="4416">
        <f t="shared" si="92"/>
        <v>0.35</v>
      </c>
      <c r="O577" s="4412"/>
      <c r="P577" s="4416">
        <f t="shared" si="93"/>
        <v>0.7</v>
      </c>
      <c r="Q577" s="4416">
        <f t="shared" si="94"/>
        <v>114.78999999999998</v>
      </c>
      <c r="R577" s="4416">
        <f t="shared" si="95"/>
        <v>229.57999999999996</v>
      </c>
      <c r="S577" s="4412"/>
      <c r="T577" s="4412"/>
      <c r="U577" s="4481">
        <v>43617</v>
      </c>
      <c r="V577" s="4412"/>
      <c r="W577" s="4412"/>
      <c r="X577" s="4412"/>
      <c r="Y577" s="4412"/>
      <c r="Z577" s="4412"/>
      <c r="AA577" s="4412"/>
      <c r="AB577" s="4412"/>
    </row>
    <row r="578" spans="1:28" ht="15.75">
      <c r="A578" s="4412" t="s">
        <v>10823</v>
      </c>
      <c r="B578" s="4413" t="s">
        <v>10831</v>
      </c>
      <c r="C578" s="4414" t="s">
        <v>6780</v>
      </c>
      <c r="D578" s="4415">
        <v>533</v>
      </c>
      <c r="E578" s="4414"/>
      <c r="F578" s="4412" t="s">
        <v>15829</v>
      </c>
      <c r="G578" s="4416">
        <v>0</v>
      </c>
      <c r="H578" s="4412"/>
      <c r="I578" s="4412" t="s">
        <v>7933</v>
      </c>
      <c r="J578" s="4412">
        <v>0.5</v>
      </c>
      <c r="K578" s="4412"/>
      <c r="L578" s="4412"/>
      <c r="M578" s="4412" t="s">
        <v>180</v>
      </c>
      <c r="N578" s="4416">
        <f t="shared" si="92"/>
        <v>0.5</v>
      </c>
      <c r="O578" s="4412"/>
      <c r="P578" s="4416">
        <f t="shared" si="93"/>
        <v>1</v>
      </c>
      <c r="Q578" s="4416">
        <f t="shared" si="94"/>
        <v>115.28999999999998</v>
      </c>
      <c r="R578" s="4416">
        <f t="shared" si="95"/>
        <v>230.57999999999996</v>
      </c>
      <c r="S578" s="4412"/>
      <c r="T578" s="4412"/>
      <c r="U578" s="4481">
        <v>43678</v>
      </c>
      <c r="V578" s="4412"/>
      <c r="W578" s="4412"/>
      <c r="X578" s="4412"/>
      <c r="Y578" s="4412"/>
      <c r="Z578" s="4412"/>
      <c r="AA578" s="4412"/>
      <c r="AB578" s="4412"/>
    </row>
    <row r="579" spans="1:28" ht="15.75">
      <c r="A579" s="4412" t="s">
        <v>10823</v>
      </c>
      <c r="B579" s="4413" t="s">
        <v>10831</v>
      </c>
      <c r="C579" s="4414" t="s">
        <v>6780</v>
      </c>
      <c r="D579" s="4415">
        <v>547</v>
      </c>
      <c r="E579" s="4414"/>
      <c r="F579" s="4412" t="s">
        <v>15830</v>
      </c>
      <c r="G579" s="4416">
        <v>0</v>
      </c>
      <c r="H579" s="4412"/>
      <c r="I579" s="4412" t="s">
        <v>180</v>
      </c>
      <c r="J579" s="4412">
        <v>0.1</v>
      </c>
      <c r="K579" s="4412"/>
      <c r="L579" s="4412"/>
      <c r="M579" s="4412" t="s">
        <v>19</v>
      </c>
      <c r="N579" s="4416">
        <f t="shared" si="92"/>
        <v>0.1</v>
      </c>
      <c r="O579" s="4412"/>
      <c r="P579" s="4416">
        <f t="shared" si="93"/>
        <v>0.2</v>
      </c>
      <c r="Q579" s="4416">
        <f t="shared" si="94"/>
        <v>115.38999999999997</v>
      </c>
      <c r="R579" s="4416">
        <f t="shared" si="95"/>
        <v>230.77999999999994</v>
      </c>
      <c r="S579" s="4412"/>
      <c r="T579" s="4412"/>
      <c r="U579" s="4481">
        <v>43678</v>
      </c>
      <c r="V579" s="4412"/>
      <c r="W579" s="4412"/>
      <c r="X579" s="4412"/>
      <c r="Y579" s="4412"/>
      <c r="Z579" s="4412"/>
      <c r="AA579" s="4412"/>
      <c r="AB579" s="4412"/>
    </row>
    <row r="580" spans="1:28" ht="15.75">
      <c r="A580" s="4412" t="s">
        <v>10823</v>
      </c>
      <c r="B580" s="4413" t="s">
        <v>10831</v>
      </c>
      <c r="C580" s="4414" t="s">
        <v>6780</v>
      </c>
      <c r="D580" s="4415">
        <v>664</v>
      </c>
      <c r="E580" s="4414"/>
      <c r="F580" s="4412" t="s">
        <v>15831</v>
      </c>
      <c r="G580" s="4416">
        <v>0</v>
      </c>
      <c r="H580" s="4412"/>
      <c r="I580" s="4412" t="s">
        <v>7933</v>
      </c>
      <c r="J580" s="4412">
        <v>0.16</v>
      </c>
      <c r="K580" s="4412"/>
      <c r="L580" s="4412"/>
      <c r="M580" s="4412" t="s">
        <v>19</v>
      </c>
      <c r="N580" s="4416">
        <f t="shared" si="92"/>
        <v>0.16</v>
      </c>
      <c r="O580" s="4412"/>
      <c r="P580" s="4416">
        <f t="shared" si="93"/>
        <v>0.32</v>
      </c>
      <c r="Q580" s="4416">
        <f t="shared" si="94"/>
        <v>115.54999999999997</v>
      </c>
      <c r="R580" s="4416">
        <f t="shared" si="95"/>
        <v>231.09999999999994</v>
      </c>
      <c r="S580" s="4412"/>
      <c r="T580" s="4412"/>
      <c r="U580" s="4481">
        <v>43678</v>
      </c>
      <c r="V580" s="4412"/>
      <c r="W580" s="4412"/>
      <c r="X580" s="4412"/>
      <c r="Y580" s="4412"/>
      <c r="Z580" s="4412"/>
      <c r="AA580" s="4412"/>
      <c r="AB580" s="4412"/>
    </row>
    <row r="581" spans="1:28" ht="15.75">
      <c r="A581" s="4412" t="s">
        <v>10823</v>
      </c>
      <c r="B581" s="4413" t="s">
        <v>10831</v>
      </c>
      <c r="C581" s="4414" t="s">
        <v>6780</v>
      </c>
      <c r="D581" s="4415">
        <v>664</v>
      </c>
      <c r="E581" s="4414" t="s">
        <v>15708</v>
      </c>
      <c r="F581" s="4412" t="s">
        <v>15832</v>
      </c>
      <c r="G581" s="4416">
        <v>0</v>
      </c>
      <c r="H581" s="4412"/>
      <c r="I581" s="4412" t="s">
        <v>1087</v>
      </c>
      <c r="J581" s="4412">
        <v>0.2</v>
      </c>
      <c r="K581" s="4412"/>
      <c r="L581" s="4412"/>
      <c r="M581" s="4412" t="s">
        <v>19</v>
      </c>
      <c r="N581" s="4416">
        <f t="shared" si="92"/>
        <v>0.2</v>
      </c>
      <c r="O581" s="4412"/>
      <c r="P581" s="4416">
        <f t="shared" si="93"/>
        <v>0.4</v>
      </c>
      <c r="Q581" s="4416">
        <f t="shared" si="94"/>
        <v>115.74999999999997</v>
      </c>
      <c r="R581" s="4416">
        <f t="shared" si="95"/>
        <v>231.49999999999994</v>
      </c>
      <c r="S581" s="4412"/>
      <c r="T581" s="4412"/>
      <c r="U581" s="4481">
        <v>43678</v>
      </c>
      <c r="V581" s="4412"/>
      <c r="W581" s="4412"/>
      <c r="X581" s="4412"/>
      <c r="Y581" s="4412"/>
      <c r="Z581" s="4412"/>
      <c r="AA581" s="4412"/>
      <c r="AB581" s="4412"/>
    </row>
    <row r="582" spans="1:28" ht="15.75">
      <c r="A582" s="4412" t="s">
        <v>10823</v>
      </c>
      <c r="B582" s="4413" t="s">
        <v>10831</v>
      </c>
      <c r="C582" s="4414" t="s">
        <v>6780</v>
      </c>
      <c r="D582" s="4415">
        <v>901</v>
      </c>
      <c r="E582" s="4414"/>
      <c r="F582" s="4412" t="s">
        <v>15833</v>
      </c>
      <c r="G582" s="4416">
        <v>0</v>
      </c>
      <c r="H582" s="4412"/>
      <c r="I582" s="4412" t="s">
        <v>7933</v>
      </c>
      <c r="J582" s="4412">
        <v>0.19</v>
      </c>
      <c r="K582" s="4412"/>
      <c r="L582" s="4412"/>
      <c r="M582" s="4412" t="s">
        <v>19</v>
      </c>
      <c r="N582" s="4416">
        <f t="shared" si="92"/>
        <v>0.19</v>
      </c>
      <c r="O582" s="4412"/>
      <c r="P582" s="4416">
        <f t="shared" si="93"/>
        <v>0.38</v>
      </c>
      <c r="Q582" s="4416">
        <f t="shared" si="94"/>
        <v>115.93999999999997</v>
      </c>
      <c r="R582" s="4416">
        <f t="shared" si="95"/>
        <v>231.87999999999994</v>
      </c>
      <c r="S582" s="4412"/>
      <c r="T582" s="4412"/>
      <c r="U582" s="4481">
        <v>43678</v>
      </c>
      <c r="V582" s="4412"/>
      <c r="W582" s="4412"/>
      <c r="X582" s="4412"/>
      <c r="Y582" s="4412"/>
      <c r="Z582" s="4412"/>
      <c r="AA582" s="4412"/>
      <c r="AB582" s="4412"/>
    </row>
    <row r="583" spans="1:28" ht="15.75">
      <c r="A583" s="4412" t="s">
        <v>10816</v>
      </c>
      <c r="B583" s="4413" t="s">
        <v>10831</v>
      </c>
      <c r="C583" s="4414" t="s">
        <v>6780</v>
      </c>
      <c r="D583" s="4415">
        <v>222</v>
      </c>
      <c r="E583" s="4414"/>
      <c r="F583" s="4412" t="s">
        <v>15834</v>
      </c>
      <c r="G583" s="4416">
        <v>0</v>
      </c>
      <c r="H583" s="4412"/>
      <c r="I583" s="4412" t="s">
        <v>10769</v>
      </c>
      <c r="J583" s="4412">
        <v>1.77</v>
      </c>
      <c r="K583" s="4412"/>
      <c r="L583" s="4412"/>
      <c r="M583" s="4412" t="s">
        <v>3056</v>
      </c>
      <c r="N583" s="4416">
        <f t="shared" si="92"/>
        <v>1.77</v>
      </c>
      <c r="O583" s="4412"/>
      <c r="P583" s="4416">
        <f t="shared" si="93"/>
        <v>3.54</v>
      </c>
      <c r="Q583" s="4416">
        <f t="shared" si="94"/>
        <v>117.70999999999997</v>
      </c>
      <c r="R583" s="4416">
        <f t="shared" si="95"/>
        <v>235.41999999999993</v>
      </c>
      <c r="S583" s="4412"/>
      <c r="T583" s="4412"/>
      <c r="U583" s="4481">
        <v>43678</v>
      </c>
      <c r="V583" s="4412"/>
      <c r="W583" s="4412"/>
      <c r="X583" s="4412"/>
      <c r="Y583" s="4412"/>
      <c r="Z583" s="4412"/>
      <c r="AA583" s="4412"/>
      <c r="AB583" s="4412"/>
    </row>
    <row r="584" spans="1:28" ht="15.75">
      <c r="A584" s="4412" t="s">
        <v>10823</v>
      </c>
      <c r="B584" s="4413" t="s">
        <v>10831</v>
      </c>
      <c r="C584" s="4414" t="s">
        <v>6780</v>
      </c>
      <c r="D584" s="4415">
        <v>386</v>
      </c>
      <c r="E584" s="4414"/>
      <c r="F584" s="4412" t="s">
        <v>15835</v>
      </c>
      <c r="G584" s="4416">
        <v>0</v>
      </c>
      <c r="H584" s="4412"/>
      <c r="I584" s="4412" t="s">
        <v>7933</v>
      </c>
      <c r="J584" s="4412">
        <v>0.2</v>
      </c>
      <c r="K584" s="4412"/>
      <c r="L584" s="4412"/>
      <c r="M584" s="4412" t="s">
        <v>1747</v>
      </c>
      <c r="N584" s="4416">
        <f t="shared" si="92"/>
        <v>0.2</v>
      </c>
      <c r="O584" s="4412"/>
      <c r="P584" s="4416">
        <f t="shared" si="93"/>
        <v>0.4</v>
      </c>
      <c r="Q584" s="4416">
        <f t="shared" si="94"/>
        <v>117.90999999999997</v>
      </c>
      <c r="R584" s="4416">
        <f t="shared" si="95"/>
        <v>235.81999999999994</v>
      </c>
      <c r="S584" s="4412"/>
      <c r="T584" s="4412"/>
      <c r="U584" s="4481">
        <v>43678</v>
      </c>
      <c r="V584" s="4412"/>
      <c r="W584" s="4412"/>
      <c r="X584" s="4412"/>
      <c r="Y584" s="4412"/>
      <c r="Z584" s="4412"/>
      <c r="AA584" s="4412"/>
      <c r="AB584" s="4412"/>
    </row>
    <row r="585" spans="1:28" ht="15.75">
      <c r="A585" s="4412" t="s">
        <v>10823</v>
      </c>
      <c r="B585" s="4413" t="s">
        <v>10831</v>
      </c>
      <c r="C585" s="4414" t="s">
        <v>6780</v>
      </c>
      <c r="D585" s="4415">
        <v>523</v>
      </c>
      <c r="E585" s="4414"/>
      <c r="F585" s="4412" t="s">
        <v>15836</v>
      </c>
      <c r="G585" s="4416">
        <v>0</v>
      </c>
      <c r="H585" s="4412"/>
      <c r="I585" s="4412" t="s">
        <v>1747</v>
      </c>
      <c r="J585" s="4412">
        <v>0.3</v>
      </c>
      <c r="K585" s="4412"/>
      <c r="L585" s="4412"/>
      <c r="M585" s="4412" t="s">
        <v>10769</v>
      </c>
      <c r="N585" s="4416">
        <f t="shared" si="92"/>
        <v>0.3</v>
      </c>
      <c r="O585" s="4412"/>
      <c r="P585" s="4416">
        <f t="shared" si="93"/>
        <v>0.6</v>
      </c>
      <c r="Q585" s="4416">
        <f t="shared" si="94"/>
        <v>118.20999999999997</v>
      </c>
      <c r="R585" s="4416">
        <f t="shared" si="95"/>
        <v>236.41999999999993</v>
      </c>
      <c r="S585" s="4412"/>
      <c r="T585" s="4412"/>
      <c r="U585" s="4481">
        <v>43678</v>
      </c>
      <c r="V585" s="4412"/>
      <c r="W585" s="4412"/>
      <c r="X585" s="4412"/>
      <c r="Y585" s="4412"/>
      <c r="Z585" s="4412"/>
      <c r="AA585" s="4412"/>
      <c r="AB585" s="4412"/>
    </row>
    <row r="586" spans="1:28" ht="15.75">
      <c r="A586" s="4412" t="s">
        <v>10823</v>
      </c>
      <c r="B586" s="4413" t="s">
        <v>10831</v>
      </c>
      <c r="C586" s="4414" t="s">
        <v>6780</v>
      </c>
      <c r="D586" s="4415">
        <v>524</v>
      </c>
      <c r="E586" s="4414"/>
      <c r="F586" s="4412" t="s">
        <v>15835</v>
      </c>
      <c r="G586" s="4416">
        <v>0</v>
      </c>
      <c r="H586" s="4412"/>
      <c r="I586" s="4412" t="s">
        <v>227</v>
      </c>
      <c r="J586" s="4412">
        <v>0.1</v>
      </c>
      <c r="K586" s="4412"/>
      <c r="L586" s="4412"/>
      <c r="M586" s="4412" t="s">
        <v>1747</v>
      </c>
      <c r="N586" s="4416">
        <f t="shared" si="92"/>
        <v>0.1</v>
      </c>
      <c r="O586" s="4412"/>
      <c r="P586" s="4416">
        <f t="shared" si="93"/>
        <v>0.2</v>
      </c>
      <c r="Q586" s="4416">
        <f t="shared" si="94"/>
        <v>118.30999999999996</v>
      </c>
      <c r="R586" s="4416">
        <f t="shared" si="95"/>
        <v>236.61999999999992</v>
      </c>
      <c r="S586" s="4412"/>
      <c r="T586" s="4412"/>
      <c r="U586" s="4481">
        <v>43678</v>
      </c>
      <c r="V586" s="4412"/>
      <c r="W586" s="4412"/>
      <c r="X586" s="4412"/>
      <c r="Y586" s="4412"/>
      <c r="Z586" s="4412"/>
      <c r="AA586" s="4412"/>
      <c r="AB586" s="4412"/>
    </row>
    <row r="587" spans="1:28" ht="15.75">
      <c r="A587" s="4412" t="s">
        <v>10823</v>
      </c>
      <c r="B587" s="4413" t="s">
        <v>10831</v>
      </c>
      <c r="C587" s="4414" t="s">
        <v>6780</v>
      </c>
      <c r="D587" s="4415">
        <v>461</v>
      </c>
      <c r="E587" s="4414"/>
      <c r="F587" s="4412" t="s">
        <v>15837</v>
      </c>
      <c r="G587" s="4416">
        <v>0</v>
      </c>
      <c r="H587" s="4412"/>
      <c r="I587" s="4412" t="s">
        <v>1747</v>
      </c>
      <c r="J587" s="4412">
        <v>0.28000000000000003</v>
      </c>
      <c r="K587" s="4412"/>
      <c r="L587" s="4412"/>
      <c r="M587" s="4412" t="s">
        <v>1738</v>
      </c>
      <c r="N587" s="4416">
        <f t="shared" si="92"/>
        <v>0.28000000000000003</v>
      </c>
      <c r="O587" s="4412"/>
      <c r="P587" s="4416">
        <f t="shared" si="93"/>
        <v>0.56000000000000005</v>
      </c>
      <c r="Q587" s="4416">
        <f t="shared" si="94"/>
        <v>118.58999999999996</v>
      </c>
      <c r="R587" s="4416">
        <f t="shared" si="95"/>
        <v>237.17999999999992</v>
      </c>
      <c r="S587" s="4412"/>
      <c r="T587" s="4412"/>
      <c r="U587" s="4481">
        <v>43678</v>
      </c>
      <c r="V587" s="4412"/>
      <c r="W587" s="4412"/>
      <c r="X587" s="4412"/>
      <c r="Y587" s="4412"/>
      <c r="Z587" s="4412"/>
      <c r="AA587" s="4412"/>
      <c r="AB587" s="4412"/>
    </row>
    <row r="588" spans="1:28" ht="15.75">
      <c r="A588" s="4412" t="s">
        <v>10823</v>
      </c>
      <c r="B588" s="4413" t="s">
        <v>10831</v>
      </c>
      <c r="C588" s="4414" t="s">
        <v>6780</v>
      </c>
      <c r="D588" s="4415">
        <v>578</v>
      </c>
      <c r="E588" s="4414"/>
      <c r="F588" s="4412" t="s">
        <v>15838</v>
      </c>
      <c r="G588" s="4416">
        <v>0</v>
      </c>
      <c r="H588" s="4412"/>
      <c r="I588" s="4412" t="s">
        <v>1738</v>
      </c>
      <c r="J588" s="4412">
        <v>0.5</v>
      </c>
      <c r="K588" s="4412"/>
      <c r="L588" s="4412"/>
      <c r="M588" s="4412" t="s">
        <v>19</v>
      </c>
      <c r="N588" s="4416">
        <f t="shared" si="92"/>
        <v>0.5</v>
      </c>
      <c r="O588" s="4412"/>
      <c r="P588" s="4416">
        <f t="shared" si="93"/>
        <v>1</v>
      </c>
      <c r="Q588" s="4416">
        <f t="shared" si="94"/>
        <v>119.08999999999996</v>
      </c>
      <c r="R588" s="4416">
        <f t="shared" si="95"/>
        <v>238.17999999999992</v>
      </c>
      <c r="S588" s="4412"/>
      <c r="T588" s="4412"/>
      <c r="U588" s="4481">
        <v>43678</v>
      </c>
      <c r="V588" s="4412"/>
      <c r="W588" s="4412"/>
      <c r="X588" s="4412"/>
      <c r="Y588" s="4412"/>
      <c r="Z588" s="4412"/>
      <c r="AA588" s="4412"/>
      <c r="AB588" s="4412"/>
    </row>
    <row r="589" spans="1:28" ht="15.75">
      <c r="A589" s="4412" t="s">
        <v>10823</v>
      </c>
      <c r="B589" s="4413" t="s">
        <v>10831</v>
      </c>
      <c r="C589" s="4414" t="s">
        <v>6780</v>
      </c>
      <c r="D589" s="4415">
        <v>579</v>
      </c>
      <c r="E589" s="4414"/>
      <c r="F589" s="4412" t="s">
        <v>15839</v>
      </c>
      <c r="G589" s="4416">
        <v>0</v>
      </c>
      <c r="H589" s="4412"/>
      <c r="I589" s="4412" t="s">
        <v>1943</v>
      </c>
      <c r="J589" s="4412">
        <v>0.31</v>
      </c>
      <c r="K589" s="4412"/>
      <c r="L589" s="4412"/>
      <c r="M589" s="4412" t="s">
        <v>1943</v>
      </c>
      <c r="N589" s="4416">
        <f t="shared" si="92"/>
        <v>0.31</v>
      </c>
      <c r="O589" s="4412"/>
      <c r="P589" s="4416">
        <f t="shared" si="93"/>
        <v>0.62</v>
      </c>
      <c r="Q589" s="4416">
        <f t="shared" si="94"/>
        <v>119.39999999999996</v>
      </c>
      <c r="R589" s="4416">
        <f t="shared" si="95"/>
        <v>238.79999999999993</v>
      </c>
      <c r="S589" s="4412"/>
      <c r="T589" s="4412"/>
      <c r="U589" s="4481">
        <v>43678</v>
      </c>
      <c r="V589" s="4412"/>
      <c r="W589" s="4412"/>
      <c r="X589" s="4412"/>
      <c r="Y589" s="4412"/>
      <c r="Z589" s="4412"/>
      <c r="AA589" s="4412"/>
      <c r="AB589" s="4412"/>
    </row>
    <row r="590" spans="1:28" ht="15.75">
      <c r="A590" s="4412" t="s">
        <v>10823</v>
      </c>
      <c r="B590" s="4413" t="s">
        <v>10831</v>
      </c>
      <c r="C590" s="4414" t="s">
        <v>6780</v>
      </c>
      <c r="D590" s="4415">
        <v>522</v>
      </c>
      <c r="E590" s="4414"/>
      <c r="F590" s="4412" t="s">
        <v>15840</v>
      </c>
      <c r="G590" s="4416">
        <v>0</v>
      </c>
      <c r="H590" s="4412"/>
      <c r="I590" s="4412" t="s">
        <v>1738</v>
      </c>
      <c r="J590" s="4412">
        <v>0.12</v>
      </c>
      <c r="K590" s="4412"/>
      <c r="L590" s="4412"/>
      <c r="M590" s="4412" t="s">
        <v>1747</v>
      </c>
      <c r="N590" s="4416">
        <f t="shared" si="92"/>
        <v>0.12</v>
      </c>
      <c r="O590" s="4412"/>
      <c r="P590" s="4416">
        <f t="shared" si="93"/>
        <v>0.24</v>
      </c>
      <c r="Q590" s="4416">
        <f t="shared" si="94"/>
        <v>119.51999999999997</v>
      </c>
      <c r="R590" s="4416">
        <f t="shared" si="95"/>
        <v>239.03999999999994</v>
      </c>
      <c r="S590" s="4412"/>
      <c r="T590" s="4412"/>
      <c r="U590" s="4481">
        <v>43678</v>
      </c>
      <c r="V590" s="4412"/>
      <c r="W590" s="4412"/>
      <c r="X590" s="4412"/>
      <c r="Y590" s="4412"/>
      <c r="Z590" s="4412"/>
      <c r="AA590" s="4412"/>
      <c r="AB590" s="4412"/>
    </row>
    <row r="591" spans="1:28" ht="15.75">
      <c r="A591" s="4412" t="s">
        <v>10823</v>
      </c>
      <c r="B591" s="4413" t="s">
        <v>10831</v>
      </c>
      <c r="C591" s="4414" t="s">
        <v>6780</v>
      </c>
      <c r="D591" s="4415">
        <v>703</v>
      </c>
      <c r="E591" s="4414"/>
      <c r="F591" s="4412" t="s">
        <v>15841</v>
      </c>
      <c r="G591" s="4416">
        <v>0</v>
      </c>
      <c r="H591" s="4412"/>
      <c r="I591" s="4412" t="s">
        <v>1747</v>
      </c>
      <c r="J591" s="4412">
        <v>0.26</v>
      </c>
      <c r="K591" s="4412"/>
      <c r="L591" s="4412"/>
      <c r="M591" s="4412" t="s">
        <v>19</v>
      </c>
      <c r="N591" s="4416">
        <f t="shared" si="92"/>
        <v>0.26</v>
      </c>
      <c r="O591" s="4412"/>
      <c r="P591" s="4416">
        <f t="shared" si="93"/>
        <v>0.52</v>
      </c>
      <c r="Q591" s="4416">
        <f t="shared" si="94"/>
        <v>119.77999999999997</v>
      </c>
      <c r="R591" s="4416">
        <f t="shared" si="95"/>
        <v>239.55999999999995</v>
      </c>
      <c r="S591" s="4412"/>
      <c r="T591" s="4412"/>
      <c r="U591" s="4481">
        <v>43678</v>
      </c>
      <c r="V591" s="4412"/>
      <c r="W591" s="4412"/>
      <c r="X591" s="4412"/>
      <c r="Y591" s="4412"/>
      <c r="Z591" s="4412"/>
      <c r="AA591" s="4412"/>
      <c r="AB591" s="4412"/>
    </row>
    <row r="592" spans="1:28" ht="15.75">
      <c r="A592" s="4412" t="s">
        <v>10823</v>
      </c>
      <c r="B592" s="4413" t="s">
        <v>10831</v>
      </c>
      <c r="C592" s="4414" t="s">
        <v>6780</v>
      </c>
      <c r="D592" s="4415">
        <v>676</v>
      </c>
      <c r="E592" s="4414"/>
      <c r="F592" s="4412" t="s">
        <v>15842</v>
      </c>
      <c r="G592" s="4416">
        <v>0</v>
      </c>
      <c r="H592" s="4412"/>
      <c r="I592" s="4412" t="s">
        <v>1747</v>
      </c>
      <c r="J592" s="4412">
        <v>0.8</v>
      </c>
      <c r="K592" s="4412"/>
      <c r="L592" s="4412"/>
      <c r="M592" s="4412" t="s">
        <v>19</v>
      </c>
      <c r="N592" s="4416">
        <f t="shared" si="92"/>
        <v>0.8</v>
      </c>
      <c r="O592" s="4412"/>
      <c r="P592" s="4416">
        <f t="shared" si="93"/>
        <v>1.6</v>
      </c>
      <c r="Q592" s="4416">
        <f t="shared" si="94"/>
        <v>120.57999999999997</v>
      </c>
      <c r="R592" s="4416">
        <f t="shared" si="95"/>
        <v>241.15999999999994</v>
      </c>
      <c r="S592" s="4412"/>
      <c r="T592" s="4412"/>
      <c r="U592" s="4481">
        <v>43678</v>
      </c>
      <c r="V592" s="4412"/>
      <c r="W592" s="4412"/>
      <c r="X592" s="4412"/>
      <c r="Y592" s="4412"/>
      <c r="Z592" s="4412"/>
      <c r="AA592" s="4412"/>
      <c r="AB592" s="4412"/>
    </row>
    <row r="593" spans="1:28" ht="15.75">
      <c r="A593" s="4412" t="s">
        <v>10823</v>
      </c>
      <c r="B593" s="4413" t="s">
        <v>10831</v>
      </c>
      <c r="C593" s="4414" t="s">
        <v>6780</v>
      </c>
      <c r="D593" s="4415">
        <v>677</v>
      </c>
      <c r="E593" s="4414"/>
      <c r="F593" s="4412" t="s">
        <v>15843</v>
      </c>
      <c r="G593" s="4416">
        <v>0</v>
      </c>
      <c r="H593" s="4412"/>
      <c r="I593" s="4412" t="s">
        <v>1940</v>
      </c>
      <c r="J593" s="4412">
        <v>0.15</v>
      </c>
      <c r="K593" s="4412"/>
      <c r="L593" s="4412"/>
      <c r="M593" s="4412" t="s">
        <v>19</v>
      </c>
      <c r="N593" s="4416">
        <f t="shared" si="92"/>
        <v>0.15</v>
      </c>
      <c r="O593" s="4412"/>
      <c r="P593" s="4416">
        <f t="shared" si="93"/>
        <v>0.3</v>
      </c>
      <c r="Q593" s="4416">
        <f t="shared" si="94"/>
        <v>120.72999999999998</v>
      </c>
      <c r="R593" s="4416">
        <f t="shared" si="95"/>
        <v>241.45999999999995</v>
      </c>
      <c r="S593" s="4412"/>
      <c r="T593" s="4412"/>
      <c r="U593" s="4481">
        <v>43678</v>
      </c>
      <c r="V593" s="4412"/>
      <c r="W593" s="4412"/>
      <c r="X593" s="4412"/>
      <c r="Y593" s="4412"/>
      <c r="Z593" s="4412"/>
      <c r="AA593" s="4412"/>
      <c r="AB593" s="4412"/>
    </row>
    <row r="594" spans="1:28" ht="15.75">
      <c r="A594" s="4412" t="s">
        <v>10823</v>
      </c>
      <c r="B594" s="4413" t="s">
        <v>10831</v>
      </c>
      <c r="C594" s="4414" t="s">
        <v>6780</v>
      </c>
      <c r="D594" s="4415">
        <v>678</v>
      </c>
      <c r="E594" s="4414"/>
      <c r="F594" s="4412" t="s">
        <v>15844</v>
      </c>
      <c r="G594" s="4416">
        <v>0</v>
      </c>
      <c r="H594" s="4412"/>
      <c r="I594" s="4412" t="s">
        <v>19</v>
      </c>
      <c r="J594" s="4412">
        <v>0.44</v>
      </c>
      <c r="K594" s="4412"/>
      <c r="L594" s="4412"/>
      <c r="M594" s="4412" t="s">
        <v>1948</v>
      </c>
      <c r="N594" s="4416">
        <f t="shared" si="92"/>
        <v>0.44</v>
      </c>
      <c r="O594" s="4412"/>
      <c r="P594" s="4416">
        <f t="shared" si="93"/>
        <v>0.88</v>
      </c>
      <c r="Q594" s="4416">
        <f t="shared" si="94"/>
        <v>121.16999999999997</v>
      </c>
      <c r="R594" s="4416">
        <f t="shared" si="95"/>
        <v>242.33999999999995</v>
      </c>
      <c r="S594" s="4412"/>
      <c r="T594" s="4412"/>
      <c r="U594" s="4481">
        <v>43678</v>
      </c>
      <c r="V594" s="4412"/>
      <c r="W594" s="4412"/>
      <c r="X594" s="4412"/>
      <c r="Y594" s="4412"/>
      <c r="Z594" s="4412"/>
      <c r="AA594" s="4412"/>
      <c r="AB594" s="4412"/>
    </row>
    <row r="595" spans="1:28" ht="15.75">
      <c r="A595" s="4412" t="s">
        <v>10823</v>
      </c>
      <c r="B595" s="4413" t="s">
        <v>10831</v>
      </c>
      <c r="C595" s="4414" t="s">
        <v>6780</v>
      </c>
      <c r="D595" s="4415">
        <v>679</v>
      </c>
      <c r="E595" s="4414"/>
      <c r="F595" s="4412" t="s">
        <v>15845</v>
      </c>
      <c r="G595" s="4416">
        <v>0</v>
      </c>
      <c r="H595" s="4412"/>
      <c r="I595" s="4412" t="s">
        <v>19</v>
      </c>
      <c r="J595" s="4412">
        <v>0.12</v>
      </c>
      <c r="K595" s="4412"/>
      <c r="L595" s="4412"/>
      <c r="M595" s="4412" t="s">
        <v>15523</v>
      </c>
      <c r="N595" s="4416">
        <f t="shared" si="92"/>
        <v>0.12</v>
      </c>
      <c r="O595" s="4412"/>
      <c r="P595" s="4416">
        <f t="shared" si="93"/>
        <v>0.24</v>
      </c>
      <c r="Q595" s="4416">
        <f t="shared" si="94"/>
        <v>121.28999999999998</v>
      </c>
      <c r="R595" s="4416">
        <f t="shared" si="95"/>
        <v>242.57999999999996</v>
      </c>
      <c r="S595" s="4412"/>
      <c r="T595" s="4412"/>
      <c r="U595" s="4481">
        <v>43678</v>
      </c>
      <c r="V595" s="4412"/>
      <c r="W595" s="4412"/>
      <c r="X595" s="4412"/>
      <c r="Y595" s="4412"/>
      <c r="Z595" s="4412"/>
      <c r="AA595" s="4412"/>
      <c r="AB595" s="4412"/>
    </row>
    <row r="596" spans="1:28" ht="15.75">
      <c r="A596" s="4412" t="s">
        <v>10823</v>
      </c>
      <c r="B596" s="4413" t="s">
        <v>10831</v>
      </c>
      <c r="C596" s="4414" t="s">
        <v>6780</v>
      </c>
      <c r="D596" s="4415">
        <v>680</v>
      </c>
      <c r="E596" s="4414"/>
      <c r="F596" s="4412" t="s">
        <v>15846</v>
      </c>
      <c r="G596" s="4416">
        <v>0</v>
      </c>
      <c r="H596" s="4412"/>
      <c r="I596" s="4412" t="s">
        <v>15523</v>
      </c>
      <c r="J596" s="4412">
        <v>0.13</v>
      </c>
      <c r="K596" s="4412"/>
      <c r="L596" s="4412"/>
      <c r="M596" s="4412" t="s">
        <v>19</v>
      </c>
      <c r="N596" s="4416">
        <f t="shared" si="92"/>
        <v>0.13</v>
      </c>
      <c r="O596" s="4412"/>
      <c r="P596" s="4416">
        <f t="shared" si="93"/>
        <v>0.26</v>
      </c>
      <c r="Q596" s="4416">
        <f t="shared" si="94"/>
        <v>121.41999999999997</v>
      </c>
      <c r="R596" s="4416">
        <f t="shared" si="95"/>
        <v>242.83999999999995</v>
      </c>
      <c r="S596" s="4412"/>
      <c r="T596" s="4412"/>
      <c r="U596" s="4481">
        <v>43678</v>
      </c>
      <c r="V596" s="4412"/>
      <c r="W596" s="4412"/>
      <c r="X596" s="4412"/>
      <c r="Y596" s="4412"/>
      <c r="Z596" s="4412"/>
      <c r="AA596" s="4412"/>
      <c r="AB596" s="4412"/>
    </row>
    <row r="597" spans="1:28" ht="15.75">
      <c r="A597" s="4412" t="s">
        <v>10823</v>
      </c>
      <c r="B597" s="4413" t="s">
        <v>10831</v>
      </c>
      <c r="C597" s="4414" t="s">
        <v>6780</v>
      </c>
      <c r="D597" s="4415">
        <v>683</v>
      </c>
      <c r="E597" s="4414"/>
      <c r="F597" s="4412" t="s">
        <v>15847</v>
      </c>
      <c r="G597" s="4416">
        <v>0</v>
      </c>
      <c r="H597" s="4412"/>
      <c r="I597" s="4412" t="s">
        <v>1940</v>
      </c>
      <c r="J597" s="4412">
        <v>0.37</v>
      </c>
      <c r="K597" s="4412"/>
      <c r="L597" s="4412"/>
      <c r="M597" s="4412" t="s">
        <v>15523</v>
      </c>
      <c r="N597" s="4416">
        <f t="shared" si="92"/>
        <v>0.37</v>
      </c>
      <c r="O597" s="4412"/>
      <c r="P597" s="4416">
        <f t="shared" si="93"/>
        <v>0.74</v>
      </c>
      <c r="Q597" s="4416">
        <f t="shared" si="94"/>
        <v>121.78999999999998</v>
      </c>
      <c r="R597" s="4416">
        <f t="shared" si="95"/>
        <v>243.57999999999996</v>
      </c>
      <c r="S597" s="4412"/>
      <c r="T597" s="4412"/>
      <c r="U597" s="4481">
        <v>43678</v>
      </c>
      <c r="V597" s="4412"/>
      <c r="W597" s="4412"/>
      <c r="X597" s="4412"/>
      <c r="Y597" s="4412"/>
      <c r="Z597" s="4412"/>
      <c r="AA597" s="4412"/>
      <c r="AB597" s="4412"/>
    </row>
    <row r="598" spans="1:28" ht="15.75">
      <c r="A598" s="4412" t="s">
        <v>10823</v>
      </c>
      <c r="B598" s="4413" t="s">
        <v>10831</v>
      </c>
      <c r="C598" s="4414" t="s">
        <v>6780</v>
      </c>
      <c r="D598" s="4415">
        <v>686</v>
      </c>
      <c r="E598" s="4414"/>
      <c r="F598" s="4412" t="s">
        <v>15848</v>
      </c>
      <c r="G598" s="4416">
        <v>0</v>
      </c>
      <c r="H598" s="4412"/>
      <c r="I598" s="4412" t="s">
        <v>15849</v>
      </c>
      <c r="J598" s="4412">
        <v>0.48</v>
      </c>
      <c r="K598" s="4412"/>
      <c r="L598" s="4412"/>
      <c r="M598" s="4412" t="s">
        <v>19</v>
      </c>
      <c r="N598" s="4416">
        <f t="shared" si="92"/>
        <v>0.48</v>
      </c>
      <c r="O598" s="4412"/>
      <c r="P598" s="4416">
        <f t="shared" si="93"/>
        <v>0.96</v>
      </c>
      <c r="Q598" s="4416">
        <f t="shared" si="94"/>
        <v>122.26999999999998</v>
      </c>
      <c r="R598" s="4416">
        <f t="shared" si="95"/>
        <v>244.53999999999996</v>
      </c>
      <c r="S598" s="4412"/>
      <c r="T598" s="4412"/>
      <c r="U598" s="4481">
        <v>43678</v>
      </c>
      <c r="V598" s="4412"/>
      <c r="W598" s="4412"/>
      <c r="X598" s="4412"/>
      <c r="Y598" s="4412"/>
      <c r="Z598" s="4412"/>
      <c r="AA598" s="4412"/>
      <c r="AB598" s="4412"/>
    </row>
    <row r="599" spans="1:28" ht="15.75">
      <c r="A599" s="4412" t="s">
        <v>10823</v>
      </c>
      <c r="B599" s="4413" t="s">
        <v>10831</v>
      </c>
      <c r="C599" s="4414" t="s">
        <v>6780</v>
      </c>
      <c r="D599" s="4415">
        <v>738</v>
      </c>
      <c r="E599" s="4414"/>
      <c r="F599" s="4412" t="s">
        <v>15850</v>
      </c>
      <c r="G599" s="4416">
        <v>0</v>
      </c>
      <c r="H599" s="4412"/>
      <c r="I599" s="4412" t="s">
        <v>6527</v>
      </c>
      <c r="J599" s="4412">
        <v>0.2</v>
      </c>
      <c r="K599" s="4412"/>
      <c r="L599" s="4412"/>
      <c r="M599" s="4412" t="s">
        <v>19</v>
      </c>
      <c r="N599" s="4416">
        <f t="shared" si="92"/>
        <v>0.2</v>
      </c>
      <c r="O599" s="4412"/>
      <c r="P599" s="4416">
        <f t="shared" si="93"/>
        <v>0.4</v>
      </c>
      <c r="Q599" s="4416">
        <f t="shared" si="94"/>
        <v>122.46999999999998</v>
      </c>
      <c r="R599" s="4416">
        <f t="shared" si="95"/>
        <v>244.93999999999997</v>
      </c>
      <c r="S599" s="4412"/>
      <c r="T599" s="4412"/>
      <c r="U599" s="4481">
        <v>43678</v>
      </c>
      <c r="V599" s="4412"/>
      <c r="W599" s="4412"/>
      <c r="X599" s="4412"/>
      <c r="Y599" s="4412"/>
      <c r="Z599" s="4412"/>
      <c r="AA599" s="4412"/>
      <c r="AB599" s="4412"/>
    </row>
    <row r="600" spans="1:28" ht="15.75">
      <c r="A600" s="4412" t="s">
        <v>10823</v>
      </c>
      <c r="B600" s="4413" t="s">
        <v>10831</v>
      </c>
      <c r="C600" s="4414" t="s">
        <v>6780</v>
      </c>
      <c r="D600" s="4415">
        <v>402</v>
      </c>
      <c r="E600" s="4414" t="s">
        <v>15634</v>
      </c>
      <c r="F600" s="4412" t="s">
        <v>15851</v>
      </c>
      <c r="G600" s="4416">
        <v>0</v>
      </c>
      <c r="H600" s="4412"/>
      <c r="I600" s="4412" t="s">
        <v>553</v>
      </c>
      <c r="J600" s="4412">
        <v>0.99</v>
      </c>
      <c r="K600" s="4412"/>
      <c r="L600" s="4412"/>
      <c r="M600" s="4412" t="s">
        <v>164</v>
      </c>
      <c r="N600" s="4412">
        <f t="shared" si="92"/>
        <v>0.99</v>
      </c>
      <c r="O600" s="4412"/>
      <c r="P600" s="4412">
        <f t="shared" si="93"/>
        <v>1.98</v>
      </c>
      <c r="Q600" s="4416">
        <f t="shared" si="94"/>
        <v>123.45999999999998</v>
      </c>
      <c r="R600" s="4416">
        <f t="shared" si="95"/>
        <v>246.91999999999996</v>
      </c>
      <c r="S600" s="4412"/>
      <c r="T600" s="4412"/>
      <c r="U600" s="4481">
        <v>43678</v>
      </c>
      <c r="V600" s="4412"/>
      <c r="W600" s="4412"/>
      <c r="X600" s="4412"/>
      <c r="Y600" s="4412"/>
      <c r="Z600" s="4412"/>
      <c r="AA600" s="4412"/>
      <c r="AB600" s="4412"/>
    </row>
    <row r="601" spans="1:28" ht="15.75">
      <c r="A601" s="4412" t="s">
        <v>10816</v>
      </c>
      <c r="B601" s="4413" t="s">
        <v>10831</v>
      </c>
      <c r="C601" s="4414" t="s">
        <v>6780</v>
      </c>
      <c r="D601" s="4415">
        <v>402</v>
      </c>
      <c r="E601" s="4414" t="s">
        <v>15636</v>
      </c>
      <c r="F601" s="4412" t="s">
        <v>15852</v>
      </c>
      <c r="G601" s="4416">
        <v>0.99</v>
      </c>
      <c r="H601" s="4412"/>
      <c r="I601" s="4412" t="s">
        <v>164</v>
      </c>
      <c r="J601" s="4412">
        <v>1.98</v>
      </c>
      <c r="K601" s="4412"/>
      <c r="L601" s="4412"/>
      <c r="M601" s="4412" t="s">
        <v>1738</v>
      </c>
      <c r="N601" s="4412">
        <f t="shared" si="92"/>
        <v>0.99</v>
      </c>
      <c r="O601" s="4412"/>
      <c r="P601" s="4412">
        <f t="shared" si="93"/>
        <v>1.98</v>
      </c>
      <c r="Q601" s="4416">
        <f t="shared" si="94"/>
        <v>124.44999999999997</v>
      </c>
      <c r="R601" s="4416">
        <f t="shared" si="95"/>
        <v>248.89999999999995</v>
      </c>
      <c r="S601" s="4412"/>
      <c r="T601" s="4412"/>
      <c r="U601" s="4481">
        <v>43678</v>
      </c>
      <c r="V601" s="4412"/>
      <c r="W601" s="4412"/>
      <c r="X601" s="4412"/>
      <c r="Y601" s="4412"/>
      <c r="Z601" s="4412"/>
      <c r="AA601" s="4412"/>
      <c r="AB601" s="4412"/>
    </row>
    <row r="602" spans="1:28" ht="15.75">
      <c r="A602" s="4412" t="s">
        <v>10823</v>
      </c>
      <c r="B602" s="4413" t="s">
        <v>10831</v>
      </c>
      <c r="C602" s="4414" t="s">
        <v>6780</v>
      </c>
      <c r="D602" s="4415">
        <v>233</v>
      </c>
      <c r="E602" s="4414"/>
      <c r="F602" s="4412" t="s">
        <v>15853</v>
      </c>
      <c r="G602" s="4416">
        <v>0</v>
      </c>
      <c r="H602" s="4412"/>
      <c r="I602" s="4412" t="s">
        <v>553</v>
      </c>
      <c r="J602" s="4412">
        <v>0.42</v>
      </c>
      <c r="K602" s="4412"/>
      <c r="L602" s="4412"/>
      <c r="M602" s="4412" t="s">
        <v>553</v>
      </c>
      <c r="N602" s="4412">
        <f t="shared" si="92"/>
        <v>0.42</v>
      </c>
      <c r="O602" s="4412"/>
      <c r="P602" s="4412">
        <f t="shared" si="93"/>
        <v>0.84</v>
      </c>
      <c r="Q602" s="4416">
        <f t="shared" si="94"/>
        <v>124.86999999999998</v>
      </c>
      <c r="R602" s="4416">
        <f t="shared" si="95"/>
        <v>249.73999999999995</v>
      </c>
      <c r="S602" s="4412"/>
      <c r="T602" s="4412"/>
      <c r="U602" s="4481">
        <v>43678</v>
      </c>
      <c r="V602" s="4412"/>
      <c r="W602" s="4412"/>
      <c r="X602" s="4412"/>
      <c r="Y602" s="4412"/>
      <c r="Z602" s="4412"/>
      <c r="AA602" s="4412"/>
      <c r="AB602" s="4412"/>
    </row>
    <row r="603" spans="1:28" ht="15.75">
      <c r="A603" s="4412" t="s">
        <v>10823</v>
      </c>
      <c r="B603" s="4413" t="s">
        <v>10831</v>
      </c>
      <c r="C603" s="4414" t="s">
        <v>6780</v>
      </c>
      <c r="D603" s="4415">
        <v>600</v>
      </c>
      <c r="E603" s="4414"/>
      <c r="F603" s="4412" t="s">
        <v>15854</v>
      </c>
      <c r="G603" s="4416">
        <v>0</v>
      </c>
      <c r="H603" s="4412"/>
      <c r="I603" s="4412" t="s">
        <v>800</v>
      </c>
      <c r="J603" s="4412">
        <v>0.52</v>
      </c>
      <c r="K603" s="4412"/>
      <c r="L603" s="4412"/>
      <c r="M603" s="4412" t="s">
        <v>19</v>
      </c>
      <c r="N603" s="4412">
        <f t="shared" si="92"/>
        <v>0.52</v>
      </c>
      <c r="O603" s="4412"/>
      <c r="P603" s="4412">
        <f t="shared" si="93"/>
        <v>1.04</v>
      </c>
      <c r="Q603" s="4416">
        <f t="shared" si="94"/>
        <v>125.38999999999997</v>
      </c>
      <c r="R603" s="4416">
        <f t="shared" si="95"/>
        <v>250.77999999999994</v>
      </c>
      <c r="S603" s="4412"/>
      <c r="T603" s="4412"/>
      <c r="U603" s="4481">
        <v>43678</v>
      </c>
      <c r="V603" s="4412"/>
      <c r="W603" s="4412"/>
      <c r="X603" s="4412"/>
      <c r="Y603" s="4412"/>
      <c r="Z603" s="4412"/>
      <c r="AA603" s="4412"/>
      <c r="AB603" s="4412"/>
    </row>
    <row r="604" spans="1:28" ht="15.75">
      <c r="A604" s="4412" t="s">
        <v>10816</v>
      </c>
      <c r="B604" s="4413" t="s">
        <v>10831</v>
      </c>
      <c r="C604" s="4414" t="s">
        <v>6780</v>
      </c>
      <c r="D604" s="4415">
        <v>608</v>
      </c>
      <c r="E604" s="4414"/>
      <c r="F604" s="4412" t="s">
        <v>802</v>
      </c>
      <c r="G604" s="4416">
        <v>0</v>
      </c>
      <c r="H604" s="4412"/>
      <c r="I604" s="4412" t="s">
        <v>10773</v>
      </c>
      <c r="J604" s="4412">
        <v>1.49</v>
      </c>
      <c r="K604" s="4412"/>
      <c r="L604" s="4412"/>
      <c r="M604" s="4412" t="s">
        <v>19</v>
      </c>
      <c r="N604" s="4412">
        <f t="shared" si="92"/>
        <v>1.49</v>
      </c>
      <c r="O604" s="4412"/>
      <c r="P604" s="4412">
        <f t="shared" si="93"/>
        <v>2.98</v>
      </c>
      <c r="Q604" s="4416">
        <f t="shared" si="94"/>
        <v>126.87999999999997</v>
      </c>
      <c r="R604" s="4416">
        <f t="shared" si="95"/>
        <v>253.75999999999993</v>
      </c>
      <c r="S604" s="4412"/>
      <c r="T604" s="4412"/>
      <c r="U604" s="4481">
        <v>43678</v>
      </c>
      <c r="V604" s="4412"/>
      <c r="W604" s="4412"/>
      <c r="X604" s="4412"/>
      <c r="Y604" s="4412"/>
      <c r="Z604" s="4412"/>
      <c r="AA604" s="4412"/>
      <c r="AB604" s="4412"/>
    </row>
    <row r="605" spans="1:28" ht="15.75">
      <c r="A605" s="4412" t="s">
        <v>10823</v>
      </c>
      <c r="B605" s="4413" t="s">
        <v>10831</v>
      </c>
      <c r="C605" s="4414" t="s">
        <v>6780</v>
      </c>
      <c r="D605" s="4415">
        <v>684</v>
      </c>
      <c r="E605" s="4414"/>
      <c r="F605" s="4412" t="s">
        <v>15855</v>
      </c>
      <c r="G605" s="4416">
        <v>0</v>
      </c>
      <c r="H605" s="4412"/>
      <c r="I605" s="4412" t="s">
        <v>801</v>
      </c>
      <c r="J605" s="4412">
        <v>0.15</v>
      </c>
      <c r="K605" s="4412"/>
      <c r="L605" s="4412"/>
      <c r="M605" s="4412" t="s">
        <v>19</v>
      </c>
      <c r="N605" s="4412">
        <f t="shared" si="92"/>
        <v>0.15</v>
      </c>
      <c r="O605" s="4412"/>
      <c r="P605" s="4412">
        <f t="shared" si="93"/>
        <v>0.3</v>
      </c>
      <c r="Q605" s="4416">
        <f t="shared" si="94"/>
        <v>127.02999999999997</v>
      </c>
      <c r="R605" s="4416">
        <f t="shared" si="95"/>
        <v>254.05999999999995</v>
      </c>
      <c r="S605" s="4412"/>
      <c r="T605" s="4412"/>
      <c r="U605" s="4481">
        <v>43709</v>
      </c>
      <c r="V605" s="4412"/>
      <c r="W605" s="4412"/>
      <c r="X605" s="4412"/>
      <c r="Y605" s="4412"/>
      <c r="Z605" s="4412"/>
      <c r="AA605" s="4412"/>
      <c r="AB605" s="4412"/>
    </row>
    <row r="606" spans="1:28" ht="15.75">
      <c r="A606" s="4412" t="s">
        <v>10816</v>
      </c>
      <c r="B606" s="4413" t="s">
        <v>10831</v>
      </c>
      <c r="C606" s="4414" t="s">
        <v>6780</v>
      </c>
      <c r="D606" s="4415">
        <v>1</v>
      </c>
      <c r="E606" s="4414"/>
      <c r="F606" s="4412" t="s">
        <v>15679</v>
      </c>
      <c r="G606" s="4416">
        <v>0</v>
      </c>
      <c r="H606" s="4412"/>
      <c r="I606" s="4412" t="s">
        <v>10771</v>
      </c>
      <c r="J606" s="4412">
        <v>3.54</v>
      </c>
      <c r="K606" s="4412"/>
      <c r="L606" s="4412"/>
      <c r="M606" s="4412" t="s">
        <v>1738</v>
      </c>
      <c r="N606" s="4412">
        <f t="shared" si="92"/>
        <v>3.54</v>
      </c>
      <c r="O606" s="4412"/>
      <c r="P606" s="4412">
        <f t="shared" si="93"/>
        <v>7.08</v>
      </c>
      <c r="Q606" s="4416">
        <f t="shared" si="94"/>
        <v>130.56999999999996</v>
      </c>
      <c r="R606" s="4416">
        <f t="shared" si="95"/>
        <v>261.13999999999993</v>
      </c>
      <c r="S606" s="4412"/>
      <c r="T606" s="4412"/>
      <c r="U606" s="4481">
        <v>43709</v>
      </c>
      <c r="V606" s="4412"/>
      <c r="W606" s="4412"/>
      <c r="X606" s="4412"/>
      <c r="Y606" s="4412"/>
      <c r="Z606" s="4412"/>
      <c r="AA606" s="4412"/>
      <c r="AB606" s="4412"/>
    </row>
    <row r="607" spans="1:28" ht="15.75">
      <c r="A607" s="4412" t="s">
        <v>10816</v>
      </c>
      <c r="B607" s="4413" t="s">
        <v>10831</v>
      </c>
      <c r="C607" s="4414" t="s">
        <v>6780</v>
      </c>
      <c r="D607" s="4415">
        <v>27</v>
      </c>
      <c r="E607" s="4414"/>
      <c r="F607" s="4412" t="s">
        <v>15856</v>
      </c>
      <c r="G607" s="4416">
        <v>0</v>
      </c>
      <c r="H607" s="4412"/>
      <c r="I607" s="4412" t="s">
        <v>763</v>
      </c>
      <c r="J607" s="4412">
        <v>2.35</v>
      </c>
      <c r="K607" s="4412"/>
      <c r="L607" s="4412"/>
      <c r="M607" s="4412" t="s">
        <v>15857</v>
      </c>
      <c r="N607" s="4412">
        <f t="shared" si="92"/>
        <v>2.35</v>
      </c>
      <c r="O607" s="4412"/>
      <c r="P607" s="4412">
        <f t="shared" si="93"/>
        <v>4.7</v>
      </c>
      <c r="Q607" s="4416">
        <f t="shared" si="94"/>
        <v>132.91999999999996</v>
      </c>
      <c r="R607" s="4416">
        <f t="shared" si="95"/>
        <v>265.83999999999992</v>
      </c>
      <c r="S607" s="4412"/>
      <c r="T607" s="4412"/>
      <c r="U607" s="4481">
        <v>43709</v>
      </c>
      <c r="V607" s="4412"/>
      <c r="W607" s="4412"/>
      <c r="X607" s="4412"/>
      <c r="Y607" s="4412"/>
      <c r="Z607" s="4412"/>
      <c r="AA607" s="4412"/>
      <c r="AB607" s="4412"/>
    </row>
    <row r="608" spans="1:28" ht="15.75">
      <c r="A608" s="4412" t="s">
        <v>10823</v>
      </c>
      <c r="B608" s="4413" t="s">
        <v>10831</v>
      </c>
      <c r="C608" s="4414" t="s">
        <v>6780</v>
      </c>
      <c r="D608" s="4415">
        <v>469</v>
      </c>
      <c r="E608" s="4414"/>
      <c r="F608" s="4412" t="s">
        <v>15858</v>
      </c>
      <c r="G608" s="4416">
        <v>0</v>
      </c>
      <c r="H608" s="4412"/>
      <c r="I608" s="4412" t="s">
        <v>243</v>
      </c>
      <c r="J608" s="4412">
        <v>0.3</v>
      </c>
      <c r="K608" s="4412"/>
      <c r="L608" s="4412"/>
      <c r="M608" s="4412" t="s">
        <v>19</v>
      </c>
      <c r="N608" s="4412">
        <f t="shared" si="92"/>
        <v>0.3</v>
      </c>
      <c r="O608" s="4412"/>
      <c r="P608" s="4412">
        <f t="shared" si="93"/>
        <v>0.6</v>
      </c>
      <c r="Q608" s="4416">
        <f t="shared" si="94"/>
        <v>133.21999999999997</v>
      </c>
      <c r="R608" s="4416">
        <f t="shared" si="95"/>
        <v>266.43999999999994</v>
      </c>
      <c r="S608" s="4412"/>
      <c r="T608" s="4412"/>
      <c r="U608" s="4481">
        <v>43709</v>
      </c>
      <c r="V608" s="4412"/>
      <c r="W608" s="4412"/>
      <c r="X608" s="4412"/>
      <c r="Y608" s="4412"/>
      <c r="Z608" s="4412"/>
      <c r="AA608" s="4412"/>
      <c r="AB608" s="4412"/>
    </row>
    <row r="609" spans="1:28" ht="15.75">
      <c r="A609" s="4412" t="s">
        <v>10823</v>
      </c>
      <c r="B609" s="4413" t="s">
        <v>10831</v>
      </c>
      <c r="C609" s="4414" t="s">
        <v>6780</v>
      </c>
      <c r="D609" s="4415">
        <v>358</v>
      </c>
      <c r="E609" s="4414"/>
      <c r="F609" s="4412" t="s">
        <v>15859</v>
      </c>
      <c r="G609" s="4416">
        <v>0</v>
      </c>
      <c r="H609" s="4412"/>
      <c r="I609" s="4412" t="s">
        <v>763</v>
      </c>
      <c r="J609" s="4412">
        <v>1.7</v>
      </c>
      <c r="K609" s="4412"/>
      <c r="L609" s="4412"/>
      <c r="M609" s="4412" t="s">
        <v>15860</v>
      </c>
      <c r="N609" s="4412">
        <f t="shared" si="92"/>
        <v>1.7</v>
      </c>
      <c r="O609" s="4412"/>
      <c r="P609" s="4412">
        <f t="shared" si="93"/>
        <v>3.4</v>
      </c>
      <c r="Q609" s="4416">
        <f t="shared" si="94"/>
        <v>134.91999999999996</v>
      </c>
      <c r="R609" s="4416">
        <f t="shared" si="95"/>
        <v>269.83999999999992</v>
      </c>
      <c r="S609" s="4412"/>
      <c r="T609" s="4412"/>
      <c r="U609" s="4481">
        <v>43709</v>
      </c>
      <c r="V609" s="4412"/>
      <c r="W609" s="4412"/>
      <c r="X609" s="4412"/>
      <c r="Y609" s="4412"/>
      <c r="Z609" s="4412"/>
      <c r="AA609" s="4412"/>
      <c r="AB609" s="4412"/>
    </row>
    <row r="610" spans="1:28" ht="15.75">
      <c r="A610" s="4412" t="s">
        <v>10823</v>
      </c>
      <c r="B610" s="4413" t="s">
        <v>10831</v>
      </c>
      <c r="C610" s="4414" t="s">
        <v>6780</v>
      </c>
      <c r="D610" s="4415">
        <v>359</v>
      </c>
      <c r="E610" s="4414"/>
      <c r="F610" s="4412" t="s">
        <v>15861</v>
      </c>
      <c r="G610" s="4416">
        <v>0</v>
      </c>
      <c r="H610" s="4412"/>
      <c r="I610" s="4412" t="s">
        <v>142</v>
      </c>
      <c r="J610" s="4412">
        <v>0.53</v>
      </c>
      <c r="K610" s="4412"/>
      <c r="L610" s="4412"/>
      <c r="M610" s="4412" t="s">
        <v>243</v>
      </c>
      <c r="N610" s="4412">
        <f t="shared" si="92"/>
        <v>0.53</v>
      </c>
      <c r="O610" s="4412"/>
      <c r="P610" s="4412">
        <f t="shared" si="93"/>
        <v>1.06</v>
      </c>
      <c r="Q610" s="4416">
        <f t="shared" si="94"/>
        <v>135.44999999999996</v>
      </c>
      <c r="R610" s="4416">
        <f t="shared" si="95"/>
        <v>270.89999999999992</v>
      </c>
      <c r="S610" s="4412"/>
      <c r="T610" s="4412"/>
      <c r="U610" s="4481">
        <v>43709</v>
      </c>
      <c r="V610" s="4412"/>
      <c r="W610" s="4412"/>
      <c r="X610" s="4412"/>
      <c r="Y610" s="4412"/>
      <c r="Z610" s="4412"/>
      <c r="AA610" s="4412"/>
      <c r="AB610" s="4412"/>
    </row>
    <row r="611" spans="1:28" ht="15.75">
      <c r="A611" s="4412" t="s">
        <v>10823</v>
      </c>
      <c r="B611" s="4413" t="s">
        <v>10831</v>
      </c>
      <c r="C611" s="4414" t="s">
        <v>6780</v>
      </c>
      <c r="D611" s="4415">
        <v>587</v>
      </c>
      <c r="E611" s="4414"/>
      <c r="F611" s="4412" t="s">
        <v>15862</v>
      </c>
      <c r="G611" s="4416">
        <v>0</v>
      </c>
      <c r="H611" s="4412"/>
      <c r="I611" s="4412" t="s">
        <v>763</v>
      </c>
      <c r="J611" s="4412">
        <v>0.65</v>
      </c>
      <c r="K611" s="4412"/>
      <c r="L611" s="4412"/>
      <c r="M611" s="4412" t="s">
        <v>10836</v>
      </c>
      <c r="N611" s="4412">
        <f t="shared" si="92"/>
        <v>0.65</v>
      </c>
      <c r="O611" s="4412"/>
      <c r="P611" s="4412">
        <f t="shared" si="93"/>
        <v>1.3</v>
      </c>
      <c r="Q611" s="4416">
        <f t="shared" si="94"/>
        <v>136.09999999999997</v>
      </c>
      <c r="R611" s="4416">
        <f t="shared" si="95"/>
        <v>272.19999999999993</v>
      </c>
      <c r="S611" s="4412"/>
      <c r="T611" s="4412"/>
      <c r="U611" s="4481">
        <v>43709</v>
      </c>
      <c r="V611" s="4412"/>
      <c r="W611" s="4412"/>
      <c r="X611" s="4412"/>
      <c r="Y611" s="4412"/>
      <c r="Z611" s="4412"/>
      <c r="AA611" s="4412"/>
      <c r="AB611" s="4412"/>
    </row>
    <row r="612" spans="1:28" ht="15.75">
      <c r="A612" s="4412" t="s">
        <v>10816</v>
      </c>
      <c r="B612" s="4413" t="s">
        <v>10831</v>
      </c>
      <c r="C612" s="4414" t="s">
        <v>6780</v>
      </c>
      <c r="D612" s="4415">
        <v>214</v>
      </c>
      <c r="E612" s="4414"/>
      <c r="F612" s="4412" t="s">
        <v>1023</v>
      </c>
      <c r="G612" s="4416">
        <v>0</v>
      </c>
      <c r="H612" s="4412"/>
      <c r="I612" s="4412" t="s">
        <v>1738</v>
      </c>
      <c r="J612" s="4412">
        <v>0.09</v>
      </c>
      <c r="K612" s="4412"/>
      <c r="L612" s="4412"/>
      <c r="M612" s="4412" t="s">
        <v>1747</v>
      </c>
      <c r="N612" s="4412">
        <f t="shared" si="92"/>
        <v>0.09</v>
      </c>
      <c r="O612" s="4412"/>
      <c r="P612" s="4412">
        <f t="shared" si="93"/>
        <v>0.18</v>
      </c>
      <c r="Q612" s="4416">
        <f t="shared" si="94"/>
        <v>136.18999999999997</v>
      </c>
      <c r="R612" s="4416">
        <f t="shared" si="95"/>
        <v>272.37999999999994</v>
      </c>
      <c r="S612" s="4412"/>
      <c r="T612" s="4412"/>
      <c r="U612" s="4481">
        <v>43709</v>
      </c>
      <c r="V612" s="4412"/>
      <c r="W612" s="4412"/>
      <c r="X612" s="4412"/>
      <c r="Y612" s="4412"/>
      <c r="Z612" s="4412"/>
      <c r="AA612" s="4412"/>
      <c r="AB612" s="4412"/>
    </row>
    <row r="613" spans="1:28" ht="15.75">
      <c r="A613" s="4412" t="s">
        <v>10823</v>
      </c>
      <c r="B613" s="4413" t="s">
        <v>10831</v>
      </c>
      <c r="C613" s="4414" t="s">
        <v>6780</v>
      </c>
      <c r="D613" s="4415">
        <v>214</v>
      </c>
      <c r="E613" s="4414"/>
      <c r="F613" s="4412" t="s">
        <v>1023</v>
      </c>
      <c r="G613" s="4416">
        <v>0.09</v>
      </c>
      <c r="H613" s="4412"/>
      <c r="I613" s="4412" t="s">
        <v>1747</v>
      </c>
      <c r="J613" s="4412">
        <v>0.52</v>
      </c>
      <c r="K613" s="4412"/>
      <c r="L613" s="4412"/>
      <c r="M613" s="4412" t="s">
        <v>1738</v>
      </c>
      <c r="N613" s="4412">
        <f t="shared" si="92"/>
        <v>0.43000000000000005</v>
      </c>
      <c r="O613" s="4412"/>
      <c r="P613" s="4412">
        <f t="shared" si="93"/>
        <v>0.8600000000000001</v>
      </c>
      <c r="Q613" s="4416">
        <f t="shared" si="94"/>
        <v>136.61999999999998</v>
      </c>
      <c r="R613" s="4416">
        <f t="shared" si="95"/>
        <v>273.23999999999995</v>
      </c>
      <c r="S613" s="4412"/>
      <c r="T613" s="4412"/>
      <c r="U613" s="4481">
        <v>43709</v>
      </c>
      <c r="V613" s="4412"/>
      <c r="W613" s="4412"/>
      <c r="X613" s="4412"/>
      <c r="Y613" s="4412"/>
      <c r="Z613" s="4412"/>
      <c r="AA613" s="4412"/>
      <c r="AB613" s="4412"/>
    </row>
    <row r="614" spans="1:28" ht="15.75">
      <c r="A614" s="4412" t="s">
        <v>10823</v>
      </c>
      <c r="B614" s="4413" t="s">
        <v>10831</v>
      </c>
      <c r="C614" s="4414" t="s">
        <v>6780</v>
      </c>
      <c r="D614" s="4415">
        <v>751</v>
      </c>
      <c r="E614" s="4414"/>
      <c r="F614" s="4412" t="s">
        <v>15863</v>
      </c>
      <c r="G614" s="4416">
        <v>0</v>
      </c>
      <c r="H614" s="4412"/>
      <c r="I614" s="4412" t="s">
        <v>7045</v>
      </c>
      <c r="J614" s="4412">
        <v>0.14000000000000001</v>
      </c>
      <c r="K614" s="4412"/>
      <c r="L614" s="4412"/>
      <c r="M614" s="4412" t="s">
        <v>19</v>
      </c>
      <c r="N614" s="4412">
        <f t="shared" si="92"/>
        <v>0.14000000000000001</v>
      </c>
      <c r="O614" s="4412"/>
      <c r="P614" s="4412">
        <f t="shared" si="93"/>
        <v>0.28000000000000003</v>
      </c>
      <c r="Q614" s="4416">
        <f t="shared" si="94"/>
        <v>136.75999999999996</v>
      </c>
      <c r="R614" s="4416">
        <f t="shared" si="95"/>
        <v>273.51999999999992</v>
      </c>
      <c r="S614" s="4412"/>
      <c r="T614" s="4412"/>
      <c r="U614" s="4481">
        <v>43709</v>
      </c>
      <c r="V614" s="4412"/>
      <c r="W614" s="4412"/>
      <c r="X614" s="4412"/>
      <c r="Y614" s="4412"/>
      <c r="Z614" s="4412"/>
      <c r="AA614" s="4412"/>
      <c r="AB614" s="4412"/>
    </row>
    <row r="615" spans="1:28" ht="15.75">
      <c r="A615" s="4412" t="s">
        <v>10823</v>
      </c>
      <c r="B615" s="4413" t="s">
        <v>10831</v>
      </c>
      <c r="C615" s="4414" t="s">
        <v>6780</v>
      </c>
      <c r="D615" s="4415">
        <v>327</v>
      </c>
      <c r="E615" s="4414"/>
      <c r="F615" s="4412" t="s">
        <v>15864</v>
      </c>
      <c r="G615" s="4416">
        <v>0</v>
      </c>
      <c r="H615" s="4412"/>
      <c r="I615" s="4412" t="s">
        <v>2396</v>
      </c>
      <c r="J615" s="4412">
        <v>0.19</v>
      </c>
      <c r="K615" s="4412"/>
      <c r="L615" s="4412"/>
      <c r="M615" s="4412" t="s">
        <v>55</v>
      </c>
      <c r="N615" s="4412">
        <f t="shared" si="92"/>
        <v>0.19</v>
      </c>
      <c r="O615" s="4412"/>
      <c r="P615" s="4412">
        <f t="shared" si="93"/>
        <v>0.38</v>
      </c>
      <c r="Q615" s="4416">
        <f t="shared" si="94"/>
        <v>136.94999999999996</v>
      </c>
      <c r="R615" s="4416">
        <f t="shared" si="95"/>
        <v>273.89999999999992</v>
      </c>
      <c r="S615" s="4412"/>
      <c r="T615" s="4412"/>
      <c r="U615" s="4481">
        <v>43709</v>
      </c>
      <c r="V615" s="4412"/>
      <c r="W615" s="4412"/>
      <c r="X615" s="4412"/>
      <c r="Y615" s="4412"/>
      <c r="Z615" s="4412"/>
      <c r="AA615" s="4412"/>
      <c r="AB615" s="4412"/>
    </row>
    <row r="616" spans="1:28" ht="15.75">
      <c r="A616" s="4412" t="s">
        <v>10823</v>
      </c>
      <c r="B616" s="4413" t="s">
        <v>10831</v>
      </c>
      <c r="C616" s="4414" t="s">
        <v>6780</v>
      </c>
      <c r="D616" s="4415">
        <v>416</v>
      </c>
      <c r="E616" s="4414"/>
      <c r="F616" s="4412" t="s">
        <v>15865</v>
      </c>
      <c r="G616" s="4416">
        <v>0</v>
      </c>
      <c r="H616" s="4412"/>
      <c r="I616" s="4412" t="s">
        <v>7933</v>
      </c>
      <c r="J616" s="4412">
        <v>0.2</v>
      </c>
      <c r="K616" s="4412"/>
      <c r="L616" s="4412"/>
      <c r="M616" s="4412" t="s">
        <v>5810</v>
      </c>
      <c r="N616" s="4412">
        <f t="shared" si="92"/>
        <v>0.2</v>
      </c>
      <c r="O616" s="4412"/>
      <c r="P616" s="4412">
        <f t="shared" si="93"/>
        <v>0.4</v>
      </c>
      <c r="Q616" s="4416">
        <f t="shared" si="94"/>
        <v>137.14999999999995</v>
      </c>
      <c r="R616" s="4416">
        <f t="shared" si="95"/>
        <v>274.2999999999999</v>
      </c>
      <c r="S616" s="4412"/>
      <c r="T616" s="4412"/>
      <c r="U616" s="4481">
        <v>43709</v>
      </c>
      <c r="V616" s="4412"/>
      <c r="W616" s="4412"/>
      <c r="X616" s="4412"/>
      <c r="Y616" s="4412"/>
      <c r="Z616" s="4412"/>
      <c r="AA616" s="4412"/>
      <c r="AB616" s="4412"/>
    </row>
    <row r="617" spans="1:28" ht="15.75">
      <c r="A617" s="4412" t="s">
        <v>10823</v>
      </c>
      <c r="B617" s="4413" t="s">
        <v>10831</v>
      </c>
      <c r="C617" s="4414" t="s">
        <v>6780</v>
      </c>
      <c r="D617" s="4415">
        <v>445</v>
      </c>
      <c r="E617" s="4414"/>
      <c r="F617" s="4412" t="s">
        <v>15866</v>
      </c>
      <c r="G617" s="4416">
        <v>0</v>
      </c>
      <c r="H617" s="4412"/>
      <c r="I617" s="4412" t="s">
        <v>2396</v>
      </c>
      <c r="J617" s="4412">
        <v>0.08</v>
      </c>
      <c r="K617" s="4412"/>
      <c r="L617" s="4412"/>
      <c r="M617" s="4412" t="s">
        <v>19</v>
      </c>
      <c r="N617" s="4412">
        <f t="shared" si="92"/>
        <v>0.08</v>
      </c>
      <c r="O617" s="4412"/>
      <c r="P617" s="4412">
        <f t="shared" si="93"/>
        <v>0.16</v>
      </c>
      <c r="Q617" s="4416">
        <f t="shared" si="94"/>
        <v>137.22999999999996</v>
      </c>
      <c r="R617" s="4416">
        <f t="shared" si="95"/>
        <v>274.45999999999992</v>
      </c>
      <c r="S617" s="4412"/>
      <c r="T617" s="4412"/>
      <c r="U617" s="4481">
        <v>43709</v>
      </c>
      <c r="V617" s="4412"/>
      <c r="W617" s="4412"/>
      <c r="X617" s="4412"/>
      <c r="Y617" s="4412"/>
      <c r="Z617" s="4412"/>
      <c r="AA617" s="4412"/>
      <c r="AB617" s="4412"/>
    </row>
    <row r="618" spans="1:28" ht="15.75">
      <c r="A618" s="4412" t="s">
        <v>10823</v>
      </c>
      <c r="B618" s="4413" t="s">
        <v>10831</v>
      </c>
      <c r="C618" s="4414" t="s">
        <v>6780</v>
      </c>
      <c r="D618" s="4415">
        <v>519</v>
      </c>
      <c r="E618" s="4414"/>
      <c r="F618" s="4412" t="s">
        <v>15867</v>
      </c>
      <c r="G618" s="4416">
        <v>0</v>
      </c>
      <c r="H618" s="4412"/>
      <c r="I618" s="4412" t="s">
        <v>2396</v>
      </c>
      <c r="J618" s="4412">
        <v>0.19</v>
      </c>
      <c r="K618" s="4412"/>
      <c r="L618" s="4412"/>
      <c r="M618" s="4412" t="s">
        <v>55</v>
      </c>
      <c r="N618" s="4412">
        <f t="shared" si="92"/>
        <v>0.19</v>
      </c>
      <c r="O618" s="4412"/>
      <c r="P618" s="4412">
        <f t="shared" si="93"/>
        <v>0.38</v>
      </c>
      <c r="Q618" s="4416">
        <f t="shared" si="94"/>
        <v>137.41999999999996</v>
      </c>
      <c r="R618" s="4416">
        <f t="shared" si="95"/>
        <v>274.83999999999992</v>
      </c>
      <c r="S618" s="4412"/>
      <c r="T618" s="4412"/>
      <c r="U618" s="4481">
        <v>43709</v>
      </c>
      <c r="V618" s="4412"/>
      <c r="W618" s="4412"/>
      <c r="X618" s="4412"/>
      <c r="Y618" s="4412"/>
      <c r="Z618" s="4412"/>
      <c r="AA618" s="4412"/>
      <c r="AB618" s="4412"/>
    </row>
    <row r="619" spans="1:28" ht="15.75">
      <c r="A619" s="4412" t="s">
        <v>10823</v>
      </c>
      <c r="B619" s="4413" t="s">
        <v>10831</v>
      </c>
      <c r="C619" s="4414" t="s">
        <v>6780</v>
      </c>
      <c r="D619" s="4415">
        <v>527</v>
      </c>
      <c r="E619" s="4414"/>
      <c r="F619" s="4412" t="s">
        <v>15868</v>
      </c>
      <c r="G619" s="4416">
        <v>0</v>
      </c>
      <c r="H619" s="4412"/>
      <c r="I619" s="4412" t="s">
        <v>288</v>
      </c>
      <c r="J619" s="4412">
        <v>0.51</v>
      </c>
      <c r="K619" s="4412"/>
      <c r="L619" s="4412"/>
      <c r="M619" s="4412" t="s">
        <v>55</v>
      </c>
      <c r="N619" s="4412">
        <f t="shared" si="92"/>
        <v>0.51</v>
      </c>
      <c r="O619" s="4412"/>
      <c r="P619" s="4412">
        <f t="shared" si="93"/>
        <v>1.02</v>
      </c>
      <c r="Q619" s="4416">
        <f t="shared" si="94"/>
        <v>137.92999999999995</v>
      </c>
      <c r="R619" s="4416">
        <f t="shared" si="95"/>
        <v>275.8599999999999</v>
      </c>
      <c r="S619" s="4412"/>
      <c r="T619" s="4412"/>
      <c r="U619" s="4481">
        <v>43709</v>
      </c>
      <c r="V619" s="4412"/>
      <c r="W619" s="4412"/>
      <c r="X619" s="4412"/>
      <c r="Y619" s="4412"/>
      <c r="Z619" s="4412"/>
      <c r="AA619" s="4412"/>
      <c r="AB619" s="4412"/>
    </row>
    <row r="620" spans="1:28">
      <c r="C620" s="1289"/>
      <c r="D620" s="1289"/>
      <c r="E620" s="1289"/>
      <c r="P620" s="3193" t="s">
        <v>15869</v>
      </c>
      <c r="Q620" s="3193">
        <v>137.93</v>
      </c>
    </row>
    <row r="621" spans="1:28">
      <c r="C621" s="1289"/>
      <c r="D621" s="1289"/>
      <c r="E621" s="1289"/>
    </row>
    <row r="622" spans="1:28">
      <c r="C622" s="1289"/>
      <c r="D622" s="1289"/>
      <c r="E622" s="1289"/>
    </row>
    <row r="623" spans="1:28">
      <c r="C623" s="1289"/>
      <c r="D623" s="1289"/>
      <c r="E623" s="1289"/>
    </row>
    <row r="624" spans="1:28">
      <c r="C624" s="1289"/>
      <c r="D624" s="1289"/>
      <c r="E624" s="1289"/>
    </row>
    <row r="625" spans="1:28" ht="15.75">
      <c r="A625" s="4472" t="s">
        <v>10816</v>
      </c>
      <c r="B625" s="4473" t="s">
        <v>10817</v>
      </c>
      <c r="C625" s="4474" t="s">
        <v>6782</v>
      </c>
      <c r="D625" s="4475">
        <v>130</v>
      </c>
      <c r="E625" s="4474" t="s">
        <v>15634</v>
      </c>
      <c r="F625" s="4472" t="s">
        <v>15656</v>
      </c>
      <c r="G625" s="4476">
        <v>0</v>
      </c>
      <c r="H625" s="4472"/>
      <c r="I625" s="4472" t="s">
        <v>10769</v>
      </c>
      <c r="J625" s="4476">
        <v>6.39</v>
      </c>
      <c r="K625" s="4472"/>
      <c r="L625" s="4472"/>
      <c r="M625" s="4472" t="s">
        <v>22</v>
      </c>
      <c r="N625" s="4476">
        <f t="shared" ref="N625" si="96">J625-G625</f>
        <v>6.39</v>
      </c>
      <c r="O625" s="4476"/>
      <c r="P625" s="4476">
        <f t="shared" ref="P625:P688" si="97">N625*2</f>
        <v>12.78</v>
      </c>
      <c r="Q625" s="4476">
        <v>6.39</v>
      </c>
      <c r="R625" s="4476">
        <v>12.78</v>
      </c>
      <c r="S625" s="4472"/>
      <c r="T625" s="4472"/>
      <c r="U625" s="4477">
        <v>43739</v>
      </c>
      <c r="V625" s="4472"/>
      <c r="W625" s="4472"/>
      <c r="X625" s="4472"/>
      <c r="Y625" s="4472"/>
      <c r="Z625" s="4472"/>
      <c r="AA625" s="4472"/>
      <c r="AB625" s="4472"/>
    </row>
    <row r="626" spans="1:28" ht="15.75">
      <c r="A626" s="4472" t="s">
        <v>10816</v>
      </c>
      <c r="B626" s="4473" t="s">
        <v>10817</v>
      </c>
      <c r="C626" s="4474" t="s">
        <v>6782</v>
      </c>
      <c r="D626" s="4475">
        <v>130</v>
      </c>
      <c r="E626" s="4474" t="s">
        <v>15636</v>
      </c>
      <c r="F626" s="4472" t="s">
        <v>15657</v>
      </c>
      <c r="G626" s="4476">
        <v>6.39</v>
      </c>
      <c r="H626" s="4472"/>
      <c r="I626" s="4472" t="s">
        <v>22</v>
      </c>
      <c r="J626" s="4476">
        <v>10.3</v>
      </c>
      <c r="K626" s="4472"/>
      <c r="L626" s="4472"/>
      <c r="M626" s="4472" t="s">
        <v>8359</v>
      </c>
      <c r="N626" s="4476">
        <f>J626-G626</f>
        <v>3.910000000000001</v>
      </c>
      <c r="O626" s="4476"/>
      <c r="P626" s="4476">
        <f t="shared" si="97"/>
        <v>7.8200000000000021</v>
      </c>
      <c r="Q626" s="4476">
        <f t="shared" ref="Q626:Q689" si="98">Q625+N626</f>
        <v>10.3</v>
      </c>
      <c r="R626" s="4476">
        <f>R625+P626</f>
        <v>20.6</v>
      </c>
      <c r="S626" s="4472"/>
      <c r="T626" s="4472"/>
      <c r="U626" s="4477">
        <v>43739</v>
      </c>
      <c r="V626" s="4472"/>
      <c r="W626" s="4472"/>
      <c r="X626" s="4472"/>
      <c r="Y626" s="4472"/>
      <c r="Z626" s="4472"/>
      <c r="AA626" s="4472"/>
      <c r="AB626" s="4472"/>
    </row>
    <row r="627" spans="1:28" ht="15.75">
      <c r="A627" s="4472" t="s">
        <v>10816</v>
      </c>
      <c r="B627" s="4473" t="s">
        <v>10817</v>
      </c>
      <c r="C627" s="4474" t="s">
        <v>6780</v>
      </c>
      <c r="D627" s="4475">
        <v>6</v>
      </c>
      <c r="E627" s="4474"/>
      <c r="F627" s="4472" t="s">
        <v>15870</v>
      </c>
      <c r="G627" s="4476">
        <v>0</v>
      </c>
      <c r="H627" s="4472"/>
      <c r="I627" s="4472" t="s">
        <v>8359</v>
      </c>
      <c r="J627" s="4476">
        <v>1.25</v>
      </c>
      <c r="K627" s="4472"/>
      <c r="L627" s="4472"/>
      <c r="M627" s="4472" t="s">
        <v>10771</v>
      </c>
      <c r="N627" s="4476">
        <f>J627-G627</f>
        <v>1.25</v>
      </c>
      <c r="O627" s="4476"/>
      <c r="P627" s="4476">
        <f t="shared" si="97"/>
        <v>2.5</v>
      </c>
      <c r="Q627" s="4476">
        <f t="shared" si="98"/>
        <v>11.55</v>
      </c>
      <c r="R627" s="4476">
        <f t="shared" ref="R627:R690" si="99">R626+P627</f>
        <v>23.1</v>
      </c>
      <c r="S627" s="4472"/>
      <c r="T627" s="4472"/>
      <c r="U627" s="4477">
        <v>43739</v>
      </c>
      <c r="V627" s="4472"/>
      <c r="W627" s="4472"/>
      <c r="X627" s="4472"/>
      <c r="Y627" s="4472"/>
      <c r="Z627" s="4472"/>
      <c r="AA627" s="4472"/>
      <c r="AB627" s="4472"/>
    </row>
    <row r="628" spans="1:28" ht="15.75">
      <c r="A628" s="4472" t="s">
        <v>10823</v>
      </c>
      <c r="B628" s="4473" t="s">
        <v>10817</v>
      </c>
      <c r="C628" s="4474" t="s">
        <v>6780</v>
      </c>
      <c r="D628" s="4475">
        <v>15</v>
      </c>
      <c r="E628" s="4474"/>
      <c r="F628" s="4472" t="s">
        <v>10845</v>
      </c>
      <c r="G628" s="4476">
        <v>0</v>
      </c>
      <c r="H628" s="4472"/>
      <c r="I628" s="4472" t="s">
        <v>10771</v>
      </c>
      <c r="J628" s="4476">
        <v>1.44</v>
      </c>
      <c r="K628" s="4472"/>
      <c r="L628" s="4472"/>
      <c r="M628" s="4472" t="s">
        <v>19</v>
      </c>
      <c r="N628" s="4476">
        <f>J628-G628</f>
        <v>1.44</v>
      </c>
      <c r="O628" s="4476"/>
      <c r="P628" s="4476">
        <f t="shared" si="97"/>
        <v>2.88</v>
      </c>
      <c r="Q628" s="4476">
        <f t="shared" si="98"/>
        <v>12.99</v>
      </c>
      <c r="R628" s="4476">
        <f t="shared" si="99"/>
        <v>25.98</v>
      </c>
      <c r="S628" s="4472"/>
      <c r="T628" s="4472"/>
      <c r="U628" s="4477">
        <v>43770</v>
      </c>
      <c r="V628" s="4472"/>
      <c r="W628" s="4472"/>
      <c r="X628" s="4472"/>
      <c r="Y628" s="4472"/>
      <c r="Z628" s="4472"/>
      <c r="AA628" s="4472"/>
      <c r="AB628" s="4472"/>
    </row>
    <row r="629" spans="1:28" ht="15.75">
      <c r="A629" s="4472" t="s">
        <v>10823</v>
      </c>
      <c r="B629" s="4473" t="s">
        <v>10817</v>
      </c>
      <c r="C629" s="4474" t="s">
        <v>6780</v>
      </c>
      <c r="D629" s="4475">
        <v>38</v>
      </c>
      <c r="E629" s="4474"/>
      <c r="F629" s="4472" t="s">
        <v>10845</v>
      </c>
      <c r="G629" s="4476">
        <v>0</v>
      </c>
      <c r="H629" s="4472"/>
      <c r="I629" s="4472" t="s">
        <v>614</v>
      </c>
      <c r="J629" s="4476">
        <v>2.02</v>
      </c>
      <c r="K629" s="4472"/>
      <c r="L629" s="4472"/>
      <c r="M629" s="4472" t="s">
        <v>10771</v>
      </c>
      <c r="N629" s="4476">
        <f>J629-G629</f>
        <v>2.02</v>
      </c>
      <c r="O629" s="4476"/>
      <c r="P629" s="4476">
        <f t="shared" si="97"/>
        <v>4.04</v>
      </c>
      <c r="Q629" s="4476">
        <f t="shared" si="98"/>
        <v>15.01</v>
      </c>
      <c r="R629" s="4476">
        <f t="shared" si="99"/>
        <v>30.02</v>
      </c>
      <c r="S629" s="4472"/>
      <c r="T629" s="4472"/>
      <c r="U629" s="4477">
        <v>43770</v>
      </c>
      <c r="V629" s="4472"/>
      <c r="W629" s="4472"/>
      <c r="X629" s="4472"/>
      <c r="Y629" s="4472"/>
      <c r="Z629" s="4472"/>
      <c r="AA629" s="4472"/>
      <c r="AB629" s="4472"/>
    </row>
    <row r="630" spans="1:28" ht="15.75">
      <c r="A630" s="4472" t="s">
        <v>10823</v>
      </c>
      <c r="B630" s="4473" t="s">
        <v>10817</v>
      </c>
      <c r="C630" s="4474" t="s">
        <v>6780</v>
      </c>
      <c r="D630" s="4475">
        <v>203</v>
      </c>
      <c r="E630" s="4474"/>
      <c r="F630" s="4472" t="s">
        <v>15871</v>
      </c>
      <c r="G630" s="4476">
        <v>0</v>
      </c>
      <c r="H630" s="4472"/>
      <c r="I630" s="4472" t="s">
        <v>243</v>
      </c>
      <c r="J630" s="4476">
        <v>3.26</v>
      </c>
      <c r="K630" s="4472"/>
      <c r="L630" s="4472"/>
      <c r="M630" s="4472" t="s">
        <v>763</v>
      </c>
      <c r="N630" s="4476">
        <f t="shared" ref="N630:N723" si="100">J630-G630</f>
        <v>3.26</v>
      </c>
      <c r="O630" s="4476"/>
      <c r="P630" s="4476">
        <f t="shared" si="97"/>
        <v>6.52</v>
      </c>
      <c r="Q630" s="4476">
        <f t="shared" si="98"/>
        <v>18.27</v>
      </c>
      <c r="R630" s="4476">
        <f t="shared" si="99"/>
        <v>36.54</v>
      </c>
      <c r="S630" s="4472"/>
      <c r="T630" s="4472"/>
      <c r="U630" s="4477">
        <v>43770</v>
      </c>
      <c r="V630" s="4472"/>
      <c r="W630" s="4472"/>
      <c r="X630" s="4472"/>
      <c r="Y630" s="4472"/>
      <c r="Z630" s="4472"/>
      <c r="AA630" s="4472"/>
      <c r="AB630" s="4472"/>
    </row>
    <row r="631" spans="1:28" ht="15.75">
      <c r="A631" s="4472" t="s">
        <v>10816</v>
      </c>
      <c r="B631" s="4473" t="s">
        <v>10817</v>
      </c>
      <c r="C631" s="4474" t="s">
        <v>6782</v>
      </c>
      <c r="D631" s="4475">
        <v>28</v>
      </c>
      <c r="E631" s="4474" t="s">
        <v>15634</v>
      </c>
      <c r="F631" s="4472" t="s">
        <v>765</v>
      </c>
      <c r="G631" s="4476">
        <v>7.76</v>
      </c>
      <c r="H631" s="4472"/>
      <c r="I631" s="4472" t="s">
        <v>1738</v>
      </c>
      <c r="J631" s="4476">
        <v>11.8</v>
      </c>
      <c r="K631" s="4472"/>
      <c r="L631" s="4472"/>
      <c r="M631" s="4472" t="s">
        <v>793</v>
      </c>
      <c r="N631" s="4476">
        <f t="shared" si="100"/>
        <v>4.0400000000000009</v>
      </c>
      <c r="O631" s="4476"/>
      <c r="P631" s="4476">
        <f t="shared" si="97"/>
        <v>8.0800000000000018</v>
      </c>
      <c r="Q631" s="4476">
        <f t="shared" si="98"/>
        <v>22.310000000000002</v>
      </c>
      <c r="R631" s="4476">
        <f t="shared" si="99"/>
        <v>44.620000000000005</v>
      </c>
      <c r="S631" s="4472"/>
      <c r="T631" s="4472"/>
      <c r="U631" s="4477">
        <v>43770</v>
      </c>
      <c r="V631" s="4472"/>
      <c r="W631" s="4472"/>
      <c r="X631" s="4472"/>
      <c r="Y631" s="4472"/>
      <c r="Z631" s="4472"/>
      <c r="AA631" s="4472"/>
      <c r="AB631" s="4472"/>
    </row>
    <row r="632" spans="1:28" ht="15.75">
      <c r="A632" s="4472" t="s">
        <v>10816</v>
      </c>
      <c r="B632" s="4473" t="s">
        <v>10817</v>
      </c>
      <c r="C632" s="4474" t="s">
        <v>6782</v>
      </c>
      <c r="D632" s="4475">
        <v>28</v>
      </c>
      <c r="E632" s="4474" t="s">
        <v>15636</v>
      </c>
      <c r="F632" s="4472" t="s">
        <v>765</v>
      </c>
      <c r="G632" s="4476">
        <v>11.8</v>
      </c>
      <c r="H632" s="4472"/>
      <c r="I632" s="4472" t="s">
        <v>793</v>
      </c>
      <c r="J632" s="4476">
        <v>15.72</v>
      </c>
      <c r="K632" s="4472"/>
      <c r="L632" s="4472"/>
      <c r="M632" s="4472" t="s">
        <v>274</v>
      </c>
      <c r="N632" s="4476">
        <f t="shared" si="100"/>
        <v>3.92</v>
      </c>
      <c r="O632" s="4476"/>
      <c r="P632" s="4476">
        <f t="shared" si="97"/>
        <v>7.84</v>
      </c>
      <c r="Q632" s="4476">
        <f t="shared" si="98"/>
        <v>26.230000000000004</v>
      </c>
      <c r="R632" s="4476">
        <f t="shared" si="99"/>
        <v>52.460000000000008</v>
      </c>
      <c r="S632" s="4472"/>
      <c r="T632" s="4472"/>
      <c r="U632" s="4477">
        <v>43800</v>
      </c>
      <c r="V632" s="4472"/>
      <c r="W632" s="4472"/>
      <c r="X632" s="4472"/>
      <c r="Y632" s="4472"/>
      <c r="Z632" s="4472"/>
      <c r="AA632" s="4472"/>
      <c r="AB632" s="4472"/>
    </row>
    <row r="633" spans="1:28" ht="15.75">
      <c r="A633" s="4472" t="s">
        <v>10816</v>
      </c>
      <c r="B633" s="4473" t="s">
        <v>10817</v>
      </c>
      <c r="C633" s="4474" t="s">
        <v>6782</v>
      </c>
      <c r="D633" s="4475">
        <v>188</v>
      </c>
      <c r="E633" s="4474" t="s">
        <v>15634</v>
      </c>
      <c r="F633" s="4472" t="s">
        <v>785</v>
      </c>
      <c r="G633" s="4476">
        <v>0</v>
      </c>
      <c r="H633" s="4472"/>
      <c r="I633" s="4472" t="s">
        <v>553</v>
      </c>
      <c r="J633" s="4476">
        <v>4.24</v>
      </c>
      <c r="K633" s="4472"/>
      <c r="L633" s="4472"/>
      <c r="M633" s="4472" t="s">
        <v>10839</v>
      </c>
      <c r="N633" s="4476">
        <f t="shared" si="100"/>
        <v>4.24</v>
      </c>
      <c r="O633" s="4476"/>
      <c r="P633" s="4476">
        <f t="shared" si="97"/>
        <v>8.48</v>
      </c>
      <c r="Q633" s="4476">
        <f t="shared" si="98"/>
        <v>30.470000000000006</v>
      </c>
      <c r="R633" s="4476">
        <f t="shared" si="99"/>
        <v>60.940000000000012</v>
      </c>
      <c r="S633" s="4472"/>
      <c r="T633" s="4472"/>
      <c r="U633" s="4477">
        <v>43800</v>
      </c>
      <c r="V633" s="4472"/>
      <c r="W633" s="4472"/>
      <c r="X633" s="4472"/>
      <c r="Y633" s="4472"/>
      <c r="Z633" s="4472"/>
      <c r="AA633" s="4472"/>
      <c r="AB633" s="4472"/>
    </row>
    <row r="634" spans="1:28" ht="15.75">
      <c r="A634" s="4472" t="s">
        <v>10816</v>
      </c>
      <c r="B634" s="4473" t="s">
        <v>10817</v>
      </c>
      <c r="C634" s="4474" t="s">
        <v>6782</v>
      </c>
      <c r="D634" s="4475">
        <v>188</v>
      </c>
      <c r="E634" s="4474" t="s">
        <v>15636</v>
      </c>
      <c r="F634" s="4472" t="s">
        <v>785</v>
      </c>
      <c r="G634" s="4476">
        <v>4.24</v>
      </c>
      <c r="H634" s="4472"/>
      <c r="I634" s="4472" t="s">
        <v>10839</v>
      </c>
      <c r="J634" s="4476">
        <v>8.25</v>
      </c>
      <c r="K634" s="4472"/>
      <c r="L634" s="4472"/>
      <c r="M634" s="4472" t="s">
        <v>8359</v>
      </c>
      <c r="N634" s="4476">
        <f t="shared" si="100"/>
        <v>4.01</v>
      </c>
      <c r="O634" s="4476"/>
      <c r="P634" s="4476">
        <f t="shared" si="97"/>
        <v>8.02</v>
      </c>
      <c r="Q634" s="4476">
        <f t="shared" si="98"/>
        <v>34.480000000000004</v>
      </c>
      <c r="R634" s="4476">
        <f t="shared" si="99"/>
        <v>68.960000000000008</v>
      </c>
      <c r="S634" s="4472"/>
      <c r="T634" s="4472"/>
      <c r="U634" s="4477">
        <v>43800</v>
      </c>
      <c r="V634" s="4472"/>
      <c r="W634" s="4472"/>
      <c r="X634" s="4472"/>
      <c r="Y634" s="4472"/>
      <c r="Z634" s="4472"/>
      <c r="AA634" s="4472"/>
      <c r="AB634" s="4472"/>
    </row>
    <row r="635" spans="1:28" ht="15.75">
      <c r="A635" s="4472" t="s">
        <v>10823</v>
      </c>
      <c r="B635" s="4473" t="s">
        <v>10817</v>
      </c>
      <c r="C635" s="4474" t="s">
        <v>6780</v>
      </c>
      <c r="D635" s="4475">
        <v>12</v>
      </c>
      <c r="E635" s="4474"/>
      <c r="F635" s="4472" t="s">
        <v>15694</v>
      </c>
      <c r="G635" s="4476">
        <v>0</v>
      </c>
      <c r="H635" s="4472"/>
      <c r="I635" s="4472" t="s">
        <v>10773</v>
      </c>
      <c r="J635" s="4476">
        <v>2.79</v>
      </c>
      <c r="K635" s="4472"/>
      <c r="L635" s="4472"/>
      <c r="M635" s="4472" t="s">
        <v>15616</v>
      </c>
      <c r="N635" s="4476">
        <f t="shared" si="100"/>
        <v>2.79</v>
      </c>
      <c r="O635" s="4476"/>
      <c r="P635" s="4476">
        <f t="shared" si="97"/>
        <v>5.58</v>
      </c>
      <c r="Q635" s="4476">
        <f t="shared" si="98"/>
        <v>37.270000000000003</v>
      </c>
      <c r="R635" s="4476">
        <f t="shared" si="99"/>
        <v>74.540000000000006</v>
      </c>
      <c r="S635" s="4472"/>
      <c r="T635" s="4472"/>
      <c r="U635" s="4477">
        <v>43831</v>
      </c>
      <c r="V635" s="4472"/>
      <c r="W635" s="4472"/>
      <c r="X635" s="4472"/>
      <c r="Y635" s="4472"/>
      <c r="Z635" s="4472"/>
      <c r="AA635" s="4472"/>
      <c r="AB635" s="4472"/>
    </row>
    <row r="636" spans="1:28" ht="15.75">
      <c r="A636" s="4472" t="s">
        <v>10823</v>
      </c>
      <c r="B636" s="4473" t="s">
        <v>10817</v>
      </c>
      <c r="C636" s="4474" t="s">
        <v>6780</v>
      </c>
      <c r="D636" s="4475">
        <v>576</v>
      </c>
      <c r="E636" s="4474"/>
      <c r="F636" s="4472" t="s">
        <v>15872</v>
      </c>
      <c r="G636" s="4476">
        <v>0</v>
      </c>
      <c r="H636" s="4472"/>
      <c r="I636" s="4472" t="s">
        <v>49</v>
      </c>
      <c r="J636" s="4476">
        <v>0.49</v>
      </c>
      <c r="K636" s="4472"/>
      <c r="L636" s="4472"/>
      <c r="M636" s="4472" t="s">
        <v>15873</v>
      </c>
      <c r="N636" s="4476">
        <f t="shared" si="100"/>
        <v>0.49</v>
      </c>
      <c r="O636" s="4476"/>
      <c r="P636" s="4476">
        <f t="shared" si="97"/>
        <v>0.98</v>
      </c>
      <c r="Q636" s="4476">
        <f t="shared" si="98"/>
        <v>37.760000000000005</v>
      </c>
      <c r="R636" s="4476">
        <f t="shared" si="99"/>
        <v>75.52000000000001</v>
      </c>
      <c r="S636" s="4472"/>
      <c r="T636" s="4472"/>
      <c r="U636" s="4477">
        <v>43831</v>
      </c>
      <c r="V636" s="4472"/>
      <c r="W636" s="4472"/>
      <c r="X636" s="4472"/>
      <c r="Y636" s="4472"/>
      <c r="Z636" s="4472"/>
      <c r="AA636" s="4472"/>
      <c r="AB636" s="4472"/>
    </row>
    <row r="637" spans="1:28" ht="15.75">
      <c r="A637" s="4472" t="s">
        <v>10823</v>
      </c>
      <c r="B637" s="4473" t="s">
        <v>10817</v>
      </c>
      <c r="C637" s="4474" t="s">
        <v>6780</v>
      </c>
      <c r="D637" s="4475">
        <v>605</v>
      </c>
      <c r="E637" s="4474"/>
      <c r="F637" s="4472" t="s">
        <v>15874</v>
      </c>
      <c r="G637" s="4476">
        <v>0</v>
      </c>
      <c r="H637" s="4472"/>
      <c r="I637" s="4472" t="s">
        <v>49</v>
      </c>
      <c r="J637" s="4476">
        <v>0.25</v>
      </c>
      <c r="K637" s="4472"/>
      <c r="L637" s="4472"/>
      <c r="M637" s="4472" t="s">
        <v>19</v>
      </c>
      <c r="N637" s="4476">
        <f t="shared" si="100"/>
        <v>0.25</v>
      </c>
      <c r="O637" s="4476"/>
      <c r="P637" s="4476">
        <f t="shared" si="97"/>
        <v>0.5</v>
      </c>
      <c r="Q637" s="4476">
        <f t="shared" si="98"/>
        <v>38.010000000000005</v>
      </c>
      <c r="R637" s="4476">
        <f t="shared" si="99"/>
        <v>76.02000000000001</v>
      </c>
      <c r="S637" s="4472"/>
      <c r="T637" s="4472"/>
      <c r="U637" s="4477">
        <v>43831</v>
      </c>
      <c r="V637" s="4472"/>
      <c r="W637" s="4472"/>
      <c r="X637" s="4472"/>
      <c r="Y637" s="4472"/>
      <c r="Z637" s="4472"/>
      <c r="AA637" s="4472"/>
      <c r="AB637" s="4472"/>
    </row>
    <row r="638" spans="1:28" ht="15.75">
      <c r="A638" s="4472" t="s">
        <v>10823</v>
      </c>
      <c r="B638" s="4473" t="s">
        <v>10817</v>
      </c>
      <c r="C638" s="4474" t="s">
        <v>6780</v>
      </c>
      <c r="D638" s="4475">
        <v>92</v>
      </c>
      <c r="E638" s="4474"/>
      <c r="F638" s="4472" t="s">
        <v>15875</v>
      </c>
      <c r="G638" s="4476">
        <v>0</v>
      </c>
      <c r="H638" s="4472"/>
      <c r="I638" s="4472" t="s">
        <v>8359</v>
      </c>
      <c r="J638" s="4476">
        <v>2.6</v>
      </c>
      <c r="K638" s="4472"/>
      <c r="L638" s="4472"/>
      <c r="M638" s="4472" t="s">
        <v>19</v>
      </c>
      <c r="N638" s="4476">
        <f t="shared" si="100"/>
        <v>2.6</v>
      </c>
      <c r="O638" s="4476"/>
      <c r="P638" s="4476">
        <f t="shared" si="97"/>
        <v>5.2</v>
      </c>
      <c r="Q638" s="4476">
        <f t="shared" si="98"/>
        <v>40.610000000000007</v>
      </c>
      <c r="R638" s="4476">
        <f t="shared" si="99"/>
        <v>81.220000000000013</v>
      </c>
      <c r="S638" s="4472"/>
      <c r="T638" s="4472"/>
      <c r="U638" s="4477">
        <v>43831</v>
      </c>
      <c r="V638" s="4472"/>
      <c r="W638" s="4472"/>
      <c r="X638" s="4472"/>
      <c r="Y638" s="4472"/>
      <c r="Z638" s="4472"/>
      <c r="AA638" s="4472"/>
      <c r="AB638" s="4472"/>
    </row>
    <row r="639" spans="1:28" ht="15.75">
      <c r="A639" s="4472" t="s">
        <v>10823</v>
      </c>
      <c r="B639" s="4473" t="s">
        <v>10817</v>
      </c>
      <c r="C639" s="4474" t="s">
        <v>6780</v>
      </c>
      <c r="D639" s="4475">
        <v>201</v>
      </c>
      <c r="E639" s="4474"/>
      <c r="F639" s="4472" t="s">
        <v>11908</v>
      </c>
      <c r="G639" s="4476">
        <v>0</v>
      </c>
      <c r="H639" s="4472"/>
      <c r="I639" s="4472" t="s">
        <v>8359</v>
      </c>
      <c r="J639" s="4476">
        <v>0.93</v>
      </c>
      <c r="K639" s="4472"/>
      <c r="L639" s="4472"/>
      <c r="M639" s="4472" t="s">
        <v>787</v>
      </c>
      <c r="N639" s="4476">
        <f t="shared" si="100"/>
        <v>0.93</v>
      </c>
      <c r="O639" s="4476"/>
      <c r="P639" s="4476">
        <f t="shared" si="97"/>
        <v>1.86</v>
      </c>
      <c r="Q639" s="4476">
        <f t="shared" si="98"/>
        <v>41.540000000000006</v>
      </c>
      <c r="R639" s="4476">
        <f t="shared" si="99"/>
        <v>83.080000000000013</v>
      </c>
      <c r="S639" s="4472"/>
      <c r="T639" s="4472"/>
      <c r="U639" s="4477">
        <v>43831</v>
      </c>
      <c r="V639" s="4472"/>
      <c r="W639" s="4472"/>
      <c r="X639" s="4472"/>
      <c r="Y639" s="4472"/>
      <c r="Z639" s="4472"/>
      <c r="AA639" s="4472"/>
      <c r="AB639" s="4472"/>
    </row>
    <row r="640" spans="1:28" ht="15.75">
      <c r="A640" s="4472" t="s">
        <v>10823</v>
      </c>
      <c r="B640" s="4473" t="s">
        <v>10817</v>
      </c>
      <c r="C640" s="4474" t="s">
        <v>6780</v>
      </c>
      <c r="D640" s="4475">
        <v>60</v>
      </c>
      <c r="E640" s="4474"/>
      <c r="F640" s="4472" t="s">
        <v>15696</v>
      </c>
      <c r="G640" s="4476">
        <v>0</v>
      </c>
      <c r="H640" s="4472"/>
      <c r="I640" s="4472" t="s">
        <v>793</v>
      </c>
      <c r="J640" s="4476">
        <v>3.04</v>
      </c>
      <c r="K640" s="4472"/>
      <c r="L640" s="4472"/>
      <c r="M640" s="4472" t="s">
        <v>10773</v>
      </c>
      <c r="N640" s="4476">
        <f t="shared" si="100"/>
        <v>3.04</v>
      </c>
      <c r="O640" s="4476"/>
      <c r="P640" s="4476">
        <f t="shared" si="97"/>
        <v>6.08</v>
      </c>
      <c r="Q640" s="4476">
        <f t="shared" si="98"/>
        <v>44.580000000000005</v>
      </c>
      <c r="R640" s="4476">
        <f t="shared" si="99"/>
        <v>89.160000000000011</v>
      </c>
      <c r="S640" s="4472"/>
      <c r="T640" s="4472"/>
      <c r="U640" s="4477">
        <v>43831</v>
      </c>
      <c r="V640" s="4472"/>
      <c r="W640" s="4472"/>
      <c r="X640" s="4472"/>
      <c r="Y640" s="4472"/>
      <c r="Z640" s="4472"/>
      <c r="AA640" s="4472"/>
      <c r="AB640" s="4472"/>
    </row>
    <row r="641" spans="1:28" ht="15.75">
      <c r="A641" s="4472" t="s">
        <v>10823</v>
      </c>
      <c r="B641" s="4473" t="s">
        <v>10817</v>
      </c>
      <c r="C641" s="4474" t="s">
        <v>6780</v>
      </c>
      <c r="D641" s="4475">
        <v>195</v>
      </c>
      <c r="E641" s="4474"/>
      <c r="F641" s="4472" t="s">
        <v>15876</v>
      </c>
      <c r="G641" s="4476">
        <v>0</v>
      </c>
      <c r="H641" s="4472"/>
      <c r="I641" s="4472" t="s">
        <v>8359</v>
      </c>
      <c r="J641" s="4476">
        <v>0.9</v>
      </c>
      <c r="K641" s="4472"/>
      <c r="L641" s="4472"/>
      <c r="M641" s="4472" t="s">
        <v>19</v>
      </c>
      <c r="N641" s="4476">
        <f t="shared" si="100"/>
        <v>0.9</v>
      </c>
      <c r="O641" s="4476"/>
      <c r="P641" s="4476">
        <f t="shared" si="97"/>
        <v>1.8</v>
      </c>
      <c r="Q641" s="4476">
        <f t="shared" si="98"/>
        <v>45.480000000000004</v>
      </c>
      <c r="R641" s="4476">
        <f>R639+P641</f>
        <v>84.88000000000001</v>
      </c>
      <c r="S641" s="4472"/>
      <c r="T641" s="4472"/>
      <c r="U641" s="4477">
        <v>43831</v>
      </c>
      <c r="V641" s="4472"/>
      <c r="W641" s="4472"/>
      <c r="X641" s="4472"/>
      <c r="Y641" s="4472"/>
      <c r="Z641" s="4472"/>
      <c r="AA641" s="4472"/>
      <c r="AB641" s="4472"/>
    </row>
    <row r="642" spans="1:28" ht="15.75">
      <c r="A642" s="4472" t="s">
        <v>10823</v>
      </c>
      <c r="B642" s="4473" t="s">
        <v>10817</v>
      </c>
      <c r="C642" s="4474" t="s">
        <v>6780</v>
      </c>
      <c r="D642" s="4475">
        <v>574</v>
      </c>
      <c r="E642" s="4474"/>
      <c r="F642" s="4472" t="s">
        <v>15877</v>
      </c>
      <c r="G642" s="4476">
        <v>0</v>
      </c>
      <c r="H642" s="4472"/>
      <c r="I642" s="4472" t="s">
        <v>169</v>
      </c>
      <c r="J642" s="4476">
        <v>0.31</v>
      </c>
      <c r="K642" s="4472"/>
      <c r="L642" s="4472"/>
      <c r="M642" s="4472" t="s">
        <v>19</v>
      </c>
      <c r="N642" s="4476">
        <f t="shared" si="100"/>
        <v>0.31</v>
      </c>
      <c r="O642" s="4476"/>
      <c r="P642" s="4476">
        <f t="shared" si="97"/>
        <v>0.62</v>
      </c>
      <c r="Q642" s="4476">
        <f t="shared" si="98"/>
        <v>45.790000000000006</v>
      </c>
      <c r="R642" s="4476">
        <f t="shared" si="99"/>
        <v>85.500000000000014</v>
      </c>
      <c r="S642" s="4472"/>
      <c r="T642" s="4472"/>
      <c r="U642" s="4477">
        <v>43831</v>
      </c>
      <c r="V642" s="4472"/>
      <c r="W642" s="4472"/>
      <c r="X642" s="4472"/>
      <c r="Y642" s="4472"/>
      <c r="Z642" s="4472"/>
      <c r="AA642" s="4472"/>
      <c r="AB642" s="4472"/>
    </row>
    <row r="643" spans="1:28" ht="15.75">
      <c r="A643" s="4472" t="s">
        <v>10816</v>
      </c>
      <c r="B643" s="4473" t="s">
        <v>10817</v>
      </c>
      <c r="C643" s="4474" t="s">
        <v>6780</v>
      </c>
      <c r="D643" s="4475">
        <v>3</v>
      </c>
      <c r="E643" s="4474"/>
      <c r="F643" s="4472" t="s">
        <v>15878</v>
      </c>
      <c r="G643" s="4476">
        <v>0</v>
      </c>
      <c r="H643" s="4472"/>
      <c r="I643" s="4472" t="s">
        <v>553</v>
      </c>
      <c r="J643" s="4476">
        <v>3</v>
      </c>
      <c r="K643" s="4472"/>
      <c r="L643" s="4472"/>
      <c r="M643" s="4472" t="s">
        <v>553</v>
      </c>
      <c r="N643" s="4476">
        <f t="shared" si="100"/>
        <v>3</v>
      </c>
      <c r="O643" s="4476"/>
      <c r="P643" s="4476">
        <f t="shared" si="97"/>
        <v>6</v>
      </c>
      <c r="Q643" s="4476">
        <f t="shared" si="98"/>
        <v>48.790000000000006</v>
      </c>
      <c r="R643" s="4476">
        <f t="shared" si="99"/>
        <v>91.500000000000014</v>
      </c>
      <c r="S643" s="4472"/>
      <c r="T643" s="4472"/>
      <c r="U643" s="4477">
        <v>43831</v>
      </c>
      <c r="V643" s="4472"/>
      <c r="W643" s="4472"/>
      <c r="X643" s="4472"/>
      <c r="Y643" s="4472"/>
      <c r="Z643" s="4472"/>
      <c r="AA643" s="4472"/>
      <c r="AB643" s="4472"/>
    </row>
    <row r="644" spans="1:28" ht="15.75">
      <c r="A644" s="4472" t="s">
        <v>10823</v>
      </c>
      <c r="B644" s="4473" t="s">
        <v>10817</v>
      </c>
      <c r="C644" s="4474" t="s">
        <v>6780</v>
      </c>
      <c r="D644" s="4475">
        <v>134</v>
      </c>
      <c r="E644" s="4474"/>
      <c r="F644" s="4472" t="s">
        <v>15879</v>
      </c>
      <c r="G644" s="4476">
        <v>0.65</v>
      </c>
      <c r="H644" s="4472"/>
      <c r="I644" s="4472" t="s">
        <v>174</v>
      </c>
      <c r="J644" s="4476">
        <v>1.3</v>
      </c>
      <c r="K644" s="4472"/>
      <c r="L644" s="4472"/>
      <c r="M644" s="4472" t="s">
        <v>15616</v>
      </c>
      <c r="N644" s="4476">
        <f t="shared" si="100"/>
        <v>0.65</v>
      </c>
      <c r="O644" s="4476"/>
      <c r="P644" s="4476">
        <f t="shared" si="97"/>
        <v>1.3</v>
      </c>
      <c r="Q644" s="4476">
        <f t="shared" si="98"/>
        <v>49.440000000000005</v>
      </c>
      <c r="R644" s="4476">
        <f t="shared" si="99"/>
        <v>92.800000000000011</v>
      </c>
      <c r="S644" s="4472"/>
      <c r="T644" s="4472"/>
      <c r="U644" s="4477">
        <v>43862</v>
      </c>
      <c r="V644" s="4472"/>
      <c r="W644" s="4472"/>
      <c r="X644" s="4472"/>
      <c r="Y644" s="4472"/>
      <c r="Z644" s="4472"/>
      <c r="AA644" s="4472"/>
      <c r="AB644" s="4472"/>
    </row>
    <row r="645" spans="1:28" ht="15.75">
      <c r="A645" s="4472" t="s">
        <v>10823</v>
      </c>
      <c r="B645" s="4473" t="s">
        <v>10817</v>
      </c>
      <c r="C645" s="4474" t="s">
        <v>6780</v>
      </c>
      <c r="D645" s="4475">
        <v>360</v>
      </c>
      <c r="E645" s="4474"/>
      <c r="F645" s="4472" t="s">
        <v>15880</v>
      </c>
      <c r="G645" s="4476">
        <v>0</v>
      </c>
      <c r="H645" s="4472"/>
      <c r="I645" s="4472" t="s">
        <v>163</v>
      </c>
      <c r="J645" s="4476">
        <v>0.56000000000000005</v>
      </c>
      <c r="K645" s="4472"/>
      <c r="L645" s="4472"/>
      <c r="M645" s="4472" t="s">
        <v>15616</v>
      </c>
      <c r="N645" s="4476">
        <f t="shared" si="100"/>
        <v>0.56000000000000005</v>
      </c>
      <c r="O645" s="4476"/>
      <c r="P645" s="4476">
        <f t="shared" si="97"/>
        <v>1.1200000000000001</v>
      </c>
      <c r="Q645" s="4476">
        <f t="shared" si="98"/>
        <v>50.000000000000007</v>
      </c>
      <c r="R645" s="4476">
        <f t="shared" si="99"/>
        <v>93.920000000000016</v>
      </c>
      <c r="S645" s="4472"/>
      <c r="T645" s="4472"/>
      <c r="U645" s="4477">
        <v>43862</v>
      </c>
      <c r="V645" s="4472"/>
      <c r="W645" s="4472"/>
      <c r="X645" s="4472"/>
      <c r="Y645" s="4472"/>
      <c r="Z645" s="4472"/>
      <c r="AA645" s="4472"/>
      <c r="AB645" s="4472"/>
    </row>
    <row r="646" spans="1:28" ht="15.75">
      <c r="A646" s="4472" t="s">
        <v>10823</v>
      </c>
      <c r="B646" s="4473" t="s">
        <v>10817</v>
      </c>
      <c r="C646" s="4474" t="s">
        <v>6780</v>
      </c>
      <c r="D646" s="4475">
        <v>341</v>
      </c>
      <c r="E646" s="4474"/>
      <c r="F646" s="4472" t="s">
        <v>15881</v>
      </c>
      <c r="G646" s="4476">
        <v>0</v>
      </c>
      <c r="H646" s="4472"/>
      <c r="I646" s="4472" t="s">
        <v>143</v>
      </c>
      <c r="J646" s="4476">
        <v>0.41</v>
      </c>
      <c r="K646" s="4472"/>
      <c r="L646" s="4472"/>
      <c r="M646" s="4472" t="s">
        <v>553</v>
      </c>
      <c r="N646" s="4476">
        <f t="shared" si="100"/>
        <v>0.41</v>
      </c>
      <c r="O646" s="4476"/>
      <c r="P646" s="4476">
        <f t="shared" si="97"/>
        <v>0.82</v>
      </c>
      <c r="Q646" s="4476">
        <f t="shared" si="98"/>
        <v>50.410000000000004</v>
      </c>
      <c r="R646" s="4476">
        <f t="shared" si="99"/>
        <v>94.740000000000009</v>
      </c>
      <c r="S646" s="4472"/>
      <c r="T646" s="4472"/>
      <c r="U646" s="4477">
        <v>43862</v>
      </c>
      <c r="V646" s="4472"/>
      <c r="W646" s="4472"/>
      <c r="X646" s="4472"/>
      <c r="Y646" s="4472"/>
      <c r="Z646" s="4472"/>
      <c r="AA646" s="4472"/>
      <c r="AB646" s="4472"/>
    </row>
    <row r="647" spans="1:28" ht="15.75">
      <c r="A647" s="4472" t="s">
        <v>10823</v>
      </c>
      <c r="B647" s="4473" t="s">
        <v>10817</v>
      </c>
      <c r="C647" s="4474" t="s">
        <v>6780</v>
      </c>
      <c r="D647" s="4475">
        <v>573</v>
      </c>
      <c r="E647" s="4474"/>
      <c r="F647" s="4472" t="s">
        <v>15882</v>
      </c>
      <c r="G647" s="4476">
        <v>0</v>
      </c>
      <c r="H647" s="4472"/>
      <c r="I647" s="4472" t="s">
        <v>793</v>
      </c>
      <c r="J647" s="4476">
        <v>1.1499999999999999</v>
      </c>
      <c r="K647" s="4472"/>
      <c r="L647" s="4472"/>
      <c r="M647" s="4472" t="s">
        <v>19</v>
      </c>
      <c r="N647" s="4476">
        <f t="shared" si="100"/>
        <v>1.1499999999999999</v>
      </c>
      <c r="O647" s="4476"/>
      <c r="P647" s="4476">
        <f t="shared" si="97"/>
        <v>2.2999999999999998</v>
      </c>
      <c r="Q647" s="4476">
        <f t="shared" si="98"/>
        <v>51.56</v>
      </c>
      <c r="R647" s="4476">
        <f t="shared" si="99"/>
        <v>97.04</v>
      </c>
      <c r="S647" s="4472"/>
      <c r="T647" s="4472"/>
      <c r="U647" s="4477">
        <v>43862</v>
      </c>
      <c r="V647" s="4472"/>
      <c r="W647" s="4472"/>
      <c r="X647" s="4472"/>
      <c r="Y647" s="4472"/>
      <c r="Z647" s="4472"/>
      <c r="AA647" s="4472"/>
      <c r="AB647" s="4472"/>
    </row>
    <row r="648" spans="1:28" ht="15.75">
      <c r="A648" s="4472" t="s">
        <v>10823</v>
      </c>
      <c r="B648" s="4473" t="s">
        <v>10817</v>
      </c>
      <c r="C648" s="4474" t="s">
        <v>6780</v>
      </c>
      <c r="D648" s="4475">
        <v>133</v>
      </c>
      <c r="E648" s="4474"/>
      <c r="F648" s="4472" t="s">
        <v>15671</v>
      </c>
      <c r="G648" s="4476">
        <v>0</v>
      </c>
      <c r="H648" s="4472"/>
      <c r="I648" s="4472" t="s">
        <v>392</v>
      </c>
      <c r="J648" s="4476">
        <v>3.29</v>
      </c>
      <c r="K648" s="4472"/>
      <c r="L648" s="4472"/>
      <c r="M648" s="4472" t="s">
        <v>793</v>
      </c>
      <c r="N648" s="4476">
        <f t="shared" si="100"/>
        <v>3.29</v>
      </c>
      <c r="O648" s="4476"/>
      <c r="P648" s="4476">
        <f t="shared" si="97"/>
        <v>6.58</v>
      </c>
      <c r="Q648" s="4476">
        <f t="shared" si="98"/>
        <v>54.85</v>
      </c>
      <c r="R648" s="4476">
        <f t="shared" si="99"/>
        <v>103.62</v>
      </c>
      <c r="S648" s="4472"/>
      <c r="T648" s="4472"/>
      <c r="U648" s="4477">
        <v>43862</v>
      </c>
      <c r="V648" s="4472"/>
      <c r="W648" s="4472"/>
      <c r="X648" s="4472"/>
      <c r="Y648" s="4472"/>
      <c r="Z648" s="4472"/>
      <c r="AA648" s="4472"/>
      <c r="AB648" s="4472"/>
    </row>
    <row r="649" spans="1:28" ht="15.75">
      <c r="A649" s="4472" t="s">
        <v>10823</v>
      </c>
      <c r="B649" s="4473" t="s">
        <v>10817</v>
      </c>
      <c r="C649" s="4474" t="s">
        <v>6780</v>
      </c>
      <c r="D649" s="4475">
        <v>202</v>
      </c>
      <c r="E649" s="4474"/>
      <c r="F649" s="4472" t="s">
        <v>15883</v>
      </c>
      <c r="G649" s="4476">
        <v>0</v>
      </c>
      <c r="H649" s="4472"/>
      <c r="I649" s="4472" t="s">
        <v>19</v>
      </c>
      <c r="J649" s="4476">
        <v>2.2799999999999998</v>
      </c>
      <c r="K649" s="4472"/>
      <c r="L649" s="4472"/>
      <c r="M649" s="4472" t="s">
        <v>392</v>
      </c>
      <c r="N649" s="4472">
        <f t="shared" si="100"/>
        <v>2.2799999999999998</v>
      </c>
      <c r="O649" s="4472"/>
      <c r="P649" s="4472">
        <f t="shared" si="97"/>
        <v>4.5599999999999996</v>
      </c>
      <c r="Q649" s="4476">
        <f t="shared" si="98"/>
        <v>57.13</v>
      </c>
      <c r="R649" s="4476">
        <f t="shared" si="99"/>
        <v>108.18</v>
      </c>
      <c r="S649" s="4472"/>
      <c r="T649" s="4472"/>
      <c r="U649" s="4477">
        <v>43862</v>
      </c>
      <c r="V649" s="4472"/>
      <c r="W649" s="4472"/>
      <c r="X649" s="4472"/>
      <c r="Y649" s="4472"/>
      <c r="Z649" s="4472"/>
      <c r="AA649" s="4472"/>
      <c r="AB649" s="4472"/>
    </row>
    <row r="650" spans="1:28" ht="15.75">
      <c r="A650" s="4472" t="s">
        <v>10823</v>
      </c>
      <c r="B650" s="4473" t="s">
        <v>10817</v>
      </c>
      <c r="C650" s="4474" t="s">
        <v>6780</v>
      </c>
      <c r="D650" s="4475">
        <v>379</v>
      </c>
      <c r="E650" s="4474"/>
      <c r="F650" s="4472" t="s">
        <v>15884</v>
      </c>
      <c r="G650" s="4476">
        <v>0</v>
      </c>
      <c r="H650" s="4472"/>
      <c r="I650" s="4472" t="s">
        <v>794</v>
      </c>
      <c r="J650" s="4476">
        <v>1.75</v>
      </c>
      <c r="K650" s="4472"/>
      <c r="L650" s="4472"/>
      <c r="M650" s="4472" t="s">
        <v>19</v>
      </c>
      <c r="N650" s="4472">
        <f t="shared" si="100"/>
        <v>1.75</v>
      </c>
      <c r="O650" s="4472"/>
      <c r="P650" s="4472">
        <f t="shared" si="97"/>
        <v>3.5</v>
      </c>
      <c r="Q650" s="4476">
        <f t="shared" si="98"/>
        <v>58.88</v>
      </c>
      <c r="R650" s="4476">
        <f t="shared" si="99"/>
        <v>111.68</v>
      </c>
      <c r="S650" s="4472"/>
      <c r="T650" s="4472"/>
      <c r="U650" s="4477">
        <v>43891</v>
      </c>
      <c r="V650" s="4472"/>
      <c r="W650" s="4472"/>
      <c r="X650" s="4472"/>
      <c r="Y650" s="4472"/>
      <c r="Z650" s="4472"/>
      <c r="AA650" s="4472"/>
      <c r="AB650" s="4472"/>
    </row>
    <row r="651" spans="1:28" ht="15.75">
      <c r="A651" s="4472" t="s">
        <v>10816</v>
      </c>
      <c r="B651" s="4473" t="s">
        <v>10817</v>
      </c>
      <c r="C651" s="4474" t="s">
        <v>6780</v>
      </c>
      <c r="D651" s="4475" t="s">
        <v>15885</v>
      </c>
      <c r="E651" s="4474"/>
      <c r="F651" s="4472" t="s">
        <v>14780</v>
      </c>
      <c r="G651" s="4476">
        <v>0</v>
      </c>
      <c r="H651" s="4472"/>
      <c r="I651" s="4472" t="s">
        <v>206</v>
      </c>
      <c r="J651" s="4476">
        <v>4.26</v>
      </c>
      <c r="K651" s="4472"/>
      <c r="L651" s="4472"/>
      <c r="M651" s="4472" t="s">
        <v>10773</v>
      </c>
      <c r="N651" s="4472">
        <f t="shared" si="100"/>
        <v>4.26</v>
      </c>
      <c r="O651" s="4472"/>
      <c r="P651" s="4472">
        <f t="shared" si="97"/>
        <v>8.52</v>
      </c>
      <c r="Q651" s="4476">
        <f t="shared" si="98"/>
        <v>63.14</v>
      </c>
      <c r="R651" s="4476">
        <f t="shared" si="99"/>
        <v>120.2</v>
      </c>
      <c r="S651" s="4472"/>
      <c r="T651" s="4472"/>
      <c r="U651" s="4477">
        <v>43891</v>
      </c>
      <c r="V651" s="4472"/>
      <c r="W651" s="4472"/>
      <c r="X651" s="4472"/>
      <c r="Y651" s="4472"/>
      <c r="Z651" s="4472"/>
      <c r="AA651" s="4472"/>
      <c r="AB651" s="4472"/>
    </row>
    <row r="652" spans="1:28" ht="15.75">
      <c r="A652" s="4472" t="s">
        <v>10823</v>
      </c>
      <c r="B652" s="4473" t="s">
        <v>10817</v>
      </c>
      <c r="C652" s="4474" t="s">
        <v>6780</v>
      </c>
      <c r="D652" s="4475" t="s">
        <v>15886</v>
      </c>
      <c r="E652" s="4474"/>
      <c r="F652" s="4472" t="s">
        <v>15887</v>
      </c>
      <c r="G652" s="4476">
        <v>4.26</v>
      </c>
      <c r="H652" s="4472"/>
      <c r="I652" s="4472" t="s">
        <v>10773</v>
      </c>
      <c r="J652" s="4476">
        <v>5.12</v>
      </c>
      <c r="K652" s="4472"/>
      <c r="L652" s="4472"/>
      <c r="M652" s="4472" t="s">
        <v>19</v>
      </c>
      <c r="N652" s="4472">
        <f t="shared" si="100"/>
        <v>0.86000000000000032</v>
      </c>
      <c r="O652" s="4472"/>
      <c r="P652" s="4472">
        <f t="shared" si="97"/>
        <v>1.7200000000000006</v>
      </c>
      <c r="Q652" s="4476">
        <f t="shared" si="98"/>
        <v>64</v>
      </c>
      <c r="R652" s="4476">
        <f t="shared" si="99"/>
        <v>121.92</v>
      </c>
      <c r="S652" s="4472"/>
      <c r="T652" s="4472"/>
      <c r="U652" s="4477">
        <v>43891</v>
      </c>
      <c r="V652" s="4472"/>
      <c r="W652" s="4472"/>
      <c r="X652" s="4472"/>
      <c r="Y652" s="4472"/>
      <c r="Z652" s="4472"/>
      <c r="AA652" s="4472"/>
      <c r="AB652" s="4472"/>
    </row>
    <row r="653" spans="1:28" ht="15.75">
      <c r="A653" s="4472" t="s">
        <v>10823</v>
      </c>
      <c r="B653" s="4473" t="s">
        <v>10817</v>
      </c>
      <c r="C653" s="4474" t="s">
        <v>6780</v>
      </c>
      <c r="D653" s="4475">
        <v>607</v>
      </c>
      <c r="E653" s="4474"/>
      <c r="F653" s="4472" t="s">
        <v>15888</v>
      </c>
      <c r="G653" s="4476">
        <v>0</v>
      </c>
      <c r="H653" s="4472"/>
      <c r="I653" s="4472" t="s">
        <v>392</v>
      </c>
      <c r="J653" s="4476">
        <v>0.65</v>
      </c>
      <c r="K653" s="4472"/>
      <c r="L653" s="4472"/>
      <c r="M653" s="4472" t="s">
        <v>19</v>
      </c>
      <c r="N653" s="4472">
        <f t="shared" si="100"/>
        <v>0.65</v>
      </c>
      <c r="O653" s="4472"/>
      <c r="P653" s="4472">
        <f t="shared" si="97"/>
        <v>1.3</v>
      </c>
      <c r="Q653" s="4476">
        <f t="shared" si="98"/>
        <v>64.650000000000006</v>
      </c>
      <c r="R653" s="4476">
        <f t="shared" si="99"/>
        <v>123.22</v>
      </c>
      <c r="S653" s="4472"/>
      <c r="T653" s="4472"/>
      <c r="U653" s="4477">
        <v>43891</v>
      </c>
      <c r="V653" s="4472"/>
      <c r="W653" s="4472"/>
      <c r="X653" s="4472"/>
      <c r="Y653" s="4472"/>
      <c r="Z653" s="4472"/>
      <c r="AA653" s="4472"/>
      <c r="AB653" s="4472"/>
    </row>
    <row r="654" spans="1:28" ht="15.75">
      <c r="A654" s="4472" t="s">
        <v>10823</v>
      </c>
      <c r="B654" s="4473" t="s">
        <v>10817</v>
      </c>
      <c r="C654" s="4474" t="s">
        <v>6780</v>
      </c>
      <c r="D654" s="4475">
        <v>340</v>
      </c>
      <c r="E654" s="4474"/>
      <c r="F654" s="4472" t="s">
        <v>15889</v>
      </c>
      <c r="G654" s="4476">
        <v>0</v>
      </c>
      <c r="H654" s="4472"/>
      <c r="I654" s="4472" t="s">
        <v>392</v>
      </c>
      <c r="J654" s="4476">
        <v>1.21</v>
      </c>
      <c r="K654" s="4472"/>
      <c r="L654" s="4472"/>
      <c r="M654" s="4472" t="s">
        <v>791</v>
      </c>
      <c r="N654" s="4472">
        <f t="shared" si="100"/>
        <v>1.21</v>
      </c>
      <c r="O654" s="4472"/>
      <c r="P654" s="4472">
        <f t="shared" si="97"/>
        <v>2.42</v>
      </c>
      <c r="Q654" s="4476">
        <f t="shared" si="98"/>
        <v>65.86</v>
      </c>
      <c r="R654" s="4476">
        <f t="shared" si="99"/>
        <v>125.64</v>
      </c>
      <c r="S654" s="4472"/>
      <c r="T654" s="4472"/>
      <c r="U654" s="4477">
        <v>43891</v>
      </c>
      <c r="V654" s="4472"/>
      <c r="W654" s="4472"/>
      <c r="X654" s="4472"/>
      <c r="Y654" s="4472"/>
      <c r="Z654" s="4472"/>
      <c r="AA654" s="4472"/>
      <c r="AB654" s="4472"/>
    </row>
    <row r="655" spans="1:28" ht="15.75">
      <c r="A655" s="4472" t="s">
        <v>10823</v>
      </c>
      <c r="B655" s="4473" t="s">
        <v>10817</v>
      </c>
      <c r="C655" s="4474" t="s">
        <v>6780</v>
      </c>
      <c r="D655" s="4475">
        <v>588</v>
      </c>
      <c r="E655" s="4474"/>
      <c r="F655" s="4472" t="s">
        <v>15890</v>
      </c>
      <c r="G655" s="4476">
        <v>0</v>
      </c>
      <c r="H655" s="4472"/>
      <c r="I655" s="4472" t="s">
        <v>19</v>
      </c>
      <c r="J655" s="4476">
        <v>0.56000000000000005</v>
      </c>
      <c r="K655" s="4472"/>
      <c r="L655" s="4472"/>
      <c r="M655" s="4472" t="s">
        <v>19</v>
      </c>
      <c r="N655" s="4472">
        <f t="shared" si="100"/>
        <v>0.56000000000000005</v>
      </c>
      <c r="O655" s="4472"/>
      <c r="P655" s="4472">
        <f t="shared" si="97"/>
        <v>1.1200000000000001</v>
      </c>
      <c r="Q655" s="4476">
        <f t="shared" si="98"/>
        <v>66.42</v>
      </c>
      <c r="R655" s="4476">
        <f t="shared" si="99"/>
        <v>126.76</v>
      </c>
      <c r="S655" s="4472"/>
      <c r="T655" s="4472"/>
      <c r="U655" s="4477">
        <v>43891</v>
      </c>
      <c r="V655" s="4472"/>
      <c r="W655" s="4472"/>
      <c r="X655" s="4472"/>
      <c r="Y655" s="4472"/>
      <c r="Z655" s="4472"/>
      <c r="AA655" s="4472"/>
      <c r="AB655" s="4472"/>
    </row>
    <row r="656" spans="1:28" ht="15.75">
      <c r="A656" s="4472" t="s">
        <v>10816</v>
      </c>
      <c r="B656" s="4473" t="s">
        <v>10817</v>
      </c>
      <c r="C656" s="4474" t="s">
        <v>6780</v>
      </c>
      <c r="D656" s="4475">
        <v>175</v>
      </c>
      <c r="E656" s="4474"/>
      <c r="F656" s="4472" t="s">
        <v>15891</v>
      </c>
      <c r="G656" s="4476">
        <v>0</v>
      </c>
      <c r="H656" s="4472"/>
      <c r="I656" s="4472" t="s">
        <v>10773</v>
      </c>
      <c r="J656" s="4476">
        <v>2.09</v>
      </c>
      <c r="K656" s="4472"/>
      <c r="L656" s="4472"/>
      <c r="M656" s="4472" t="s">
        <v>392</v>
      </c>
      <c r="N656" s="4472">
        <f t="shared" si="100"/>
        <v>2.09</v>
      </c>
      <c r="O656" s="4472"/>
      <c r="P656" s="4472">
        <f t="shared" si="97"/>
        <v>4.18</v>
      </c>
      <c r="Q656" s="4476">
        <f t="shared" si="98"/>
        <v>68.510000000000005</v>
      </c>
      <c r="R656" s="4476">
        <f t="shared" si="99"/>
        <v>130.94</v>
      </c>
      <c r="S656" s="4472"/>
      <c r="T656" s="4472"/>
      <c r="U656" s="4477">
        <v>43891</v>
      </c>
      <c r="V656" s="4472"/>
      <c r="W656" s="4472"/>
      <c r="X656" s="4472"/>
      <c r="Y656" s="4472"/>
      <c r="Z656" s="4472"/>
      <c r="AA656" s="4472"/>
      <c r="AB656" s="4472"/>
    </row>
    <row r="657" spans="1:28" ht="15.75">
      <c r="A657" s="4472" t="s">
        <v>10823</v>
      </c>
      <c r="B657" s="4473" t="s">
        <v>10817</v>
      </c>
      <c r="C657" s="4474" t="s">
        <v>6780</v>
      </c>
      <c r="D657" s="4475">
        <v>223</v>
      </c>
      <c r="E657" s="4474"/>
      <c r="F657" s="4472" t="s">
        <v>15892</v>
      </c>
      <c r="G657" s="4476">
        <v>0</v>
      </c>
      <c r="H657" s="4472"/>
      <c r="I657" s="4472" t="s">
        <v>206</v>
      </c>
      <c r="J657" s="4476">
        <v>2.14</v>
      </c>
      <c r="K657" s="4472"/>
      <c r="L657" s="4472"/>
      <c r="M657" s="4472" t="s">
        <v>8359</v>
      </c>
      <c r="N657" s="4472">
        <f t="shared" si="100"/>
        <v>2.14</v>
      </c>
      <c r="O657" s="4472"/>
      <c r="P657" s="4472">
        <f t="shared" si="97"/>
        <v>4.28</v>
      </c>
      <c r="Q657" s="4476">
        <f t="shared" si="98"/>
        <v>70.650000000000006</v>
      </c>
      <c r="R657" s="4476">
        <f t="shared" si="99"/>
        <v>135.22</v>
      </c>
      <c r="S657" s="4472"/>
      <c r="T657" s="4472"/>
      <c r="U657" s="4477">
        <v>43922</v>
      </c>
      <c r="V657" s="4472"/>
      <c r="W657" s="4472"/>
      <c r="X657" s="4472"/>
      <c r="Y657" s="4472"/>
      <c r="Z657" s="4472"/>
      <c r="AA657" s="4472"/>
      <c r="AB657" s="4472"/>
    </row>
    <row r="658" spans="1:28" ht="15.75">
      <c r="A658" s="4472" t="s">
        <v>10823</v>
      </c>
      <c r="B658" s="4473" t="s">
        <v>10817</v>
      </c>
      <c r="C658" s="4474" t="s">
        <v>6780</v>
      </c>
      <c r="D658" s="4475">
        <v>131</v>
      </c>
      <c r="E658" s="4474" t="s">
        <v>15634</v>
      </c>
      <c r="F658" s="4472" t="s">
        <v>15672</v>
      </c>
      <c r="G658" s="4476">
        <v>0</v>
      </c>
      <c r="H658" s="4472"/>
      <c r="I658" s="4472" t="s">
        <v>543</v>
      </c>
      <c r="J658" s="4476">
        <v>0.74</v>
      </c>
      <c r="K658" s="4472"/>
      <c r="L658" s="4472"/>
      <c r="M658" s="4472" t="s">
        <v>412</v>
      </c>
      <c r="N658" s="4472">
        <f t="shared" si="100"/>
        <v>0.74</v>
      </c>
      <c r="O658" s="4472"/>
      <c r="P658" s="4472">
        <f t="shared" si="97"/>
        <v>1.48</v>
      </c>
      <c r="Q658" s="4476">
        <f t="shared" si="98"/>
        <v>71.39</v>
      </c>
      <c r="R658" s="4476">
        <f t="shared" si="99"/>
        <v>136.69999999999999</v>
      </c>
      <c r="S658" s="4472"/>
      <c r="T658" s="4472"/>
      <c r="U658" s="4477">
        <v>43922</v>
      </c>
      <c r="V658" s="4472"/>
      <c r="W658" s="4472"/>
      <c r="X658" s="4472"/>
      <c r="Y658" s="4472"/>
      <c r="Z658" s="4472"/>
      <c r="AA658" s="4472"/>
      <c r="AB658" s="4472"/>
    </row>
    <row r="659" spans="1:28" ht="15.75">
      <c r="A659" s="4472" t="s">
        <v>10816</v>
      </c>
      <c r="B659" s="4473" t="s">
        <v>10817</v>
      </c>
      <c r="C659" s="4474" t="s">
        <v>6780</v>
      </c>
      <c r="D659" s="4475">
        <v>131</v>
      </c>
      <c r="E659" s="4474" t="s">
        <v>15636</v>
      </c>
      <c r="F659" s="4472" t="s">
        <v>15702</v>
      </c>
      <c r="G659" s="4476">
        <v>0.74</v>
      </c>
      <c r="H659" s="4472"/>
      <c r="I659" s="4472" t="s">
        <v>412</v>
      </c>
      <c r="J659" s="4476">
        <v>2.61</v>
      </c>
      <c r="K659" s="4472"/>
      <c r="L659" s="4472"/>
      <c r="M659" s="4472" t="s">
        <v>8359</v>
      </c>
      <c r="N659" s="4476">
        <f t="shared" si="100"/>
        <v>1.8699999999999999</v>
      </c>
      <c r="O659" s="4476"/>
      <c r="P659" s="4476">
        <f t="shared" si="97"/>
        <v>3.7399999999999998</v>
      </c>
      <c r="Q659" s="4476">
        <f t="shared" si="98"/>
        <v>73.260000000000005</v>
      </c>
      <c r="R659" s="4476">
        <f t="shared" si="99"/>
        <v>140.44</v>
      </c>
      <c r="S659" s="4472"/>
      <c r="T659" s="4472"/>
      <c r="U659" s="4477">
        <v>43922</v>
      </c>
      <c r="V659" s="4472"/>
      <c r="W659" s="4472"/>
      <c r="X659" s="4472"/>
      <c r="Y659" s="4472"/>
      <c r="Z659" s="4472"/>
      <c r="AA659" s="4472"/>
      <c r="AB659" s="4472"/>
    </row>
    <row r="660" spans="1:28" ht="15.75">
      <c r="A660" s="4472" t="s">
        <v>10816</v>
      </c>
      <c r="B660" s="4473" t="s">
        <v>10817</v>
      </c>
      <c r="C660" s="4474" t="s">
        <v>6782</v>
      </c>
      <c r="D660" s="4475">
        <v>11</v>
      </c>
      <c r="E660" s="4474" t="s">
        <v>15689</v>
      </c>
      <c r="F660" s="4472" t="s">
        <v>10767</v>
      </c>
      <c r="G660" s="4476">
        <v>19.600000000000001</v>
      </c>
      <c r="H660" s="4472"/>
      <c r="I660" s="4472" t="s">
        <v>553</v>
      </c>
      <c r="J660" s="4476">
        <v>23.77</v>
      </c>
      <c r="K660" s="4472"/>
      <c r="L660" s="4472"/>
      <c r="M660" s="4472" t="s">
        <v>8359</v>
      </c>
      <c r="N660" s="4476">
        <f t="shared" si="100"/>
        <v>4.1699999999999982</v>
      </c>
      <c r="O660" s="4476"/>
      <c r="P660" s="4476">
        <f t="shared" si="97"/>
        <v>8.3399999999999963</v>
      </c>
      <c r="Q660" s="4476">
        <f t="shared" si="98"/>
        <v>77.430000000000007</v>
      </c>
      <c r="R660" s="4476">
        <f t="shared" si="99"/>
        <v>148.78</v>
      </c>
      <c r="S660" s="4472"/>
      <c r="T660" s="4472"/>
      <c r="U660" s="4477">
        <v>43922</v>
      </c>
      <c r="V660" s="4472"/>
      <c r="W660" s="4472"/>
      <c r="X660" s="4472"/>
      <c r="Y660" s="4472"/>
      <c r="Z660" s="4472"/>
      <c r="AA660" s="4472"/>
      <c r="AB660" s="4472"/>
    </row>
    <row r="661" spans="1:28" ht="15.75">
      <c r="A661" s="4472" t="s">
        <v>10816</v>
      </c>
      <c r="B661" s="4473" t="s">
        <v>10817</v>
      </c>
      <c r="C661" s="4474" t="s">
        <v>6782</v>
      </c>
      <c r="D661" s="4475">
        <v>183</v>
      </c>
      <c r="E661" s="4474" t="s">
        <v>15640</v>
      </c>
      <c r="F661" s="4472" t="s">
        <v>15893</v>
      </c>
      <c r="G661" s="4476">
        <v>7.53</v>
      </c>
      <c r="H661" s="4472"/>
      <c r="I661" s="4472" t="s">
        <v>553</v>
      </c>
      <c r="J661" s="4476">
        <v>11.02</v>
      </c>
      <c r="K661" s="4472"/>
      <c r="L661" s="4472"/>
      <c r="M661" s="4472" t="s">
        <v>412</v>
      </c>
      <c r="N661" s="4476">
        <f t="shared" si="100"/>
        <v>3.4899999999999993</v>
      </c>
      <c r="O661" s="4476"/>
      <c r="P661" s="4476">
        <f t="shared" si="97"/>
        <v>6.9799999999999986</v>
      </c>
      <c r="Q661" s="4476">
        <f t="shared" si="98"/>
        <v>80.92</v>
      </c>
      <c r="R661" s="4476">
        <f t="shared" si="99"/>
        <v>155.76</v>
      </c>
      <c r="S661" s="4472"/>
      <c r="T661" s="4472"/>
      <c r="U661" s="4477">
        <v>43922</v>
      </c>
      <c r="V661" s="4472"/>
      <c r="W661" s="4472"/>
      <c r="X661" s="4472"/>
      <c r="Y661" s="4472"/>
      <c r="Z661" s="4472"/>
      <c r="AA661" s="4472"/>
      <c r="AB661" s="4472"/>
    </row>
    <row r="662" spans="1:28" ht="15.75">
      <c r="A662" s="4472" t="s">
        <v>10816</v>
      </c>
      <c r="B662" s="4473" t="s">
        <v>10817</v>
      </c>
      <c r="C662" s="4474" t="s">
        <v>6782</v>
      </c>
      <c r="D662" s="4475">
        <v>183</v>
      </c>
      <c r="E662" s="4474" t="s">
        <v>15659</v>
      </c>
      <c r="F662" s="4472" t="s">
        <v>15894</v>
      </c>
      <c r="G662" s="4476">
        <v>11.02</v>
      </c>
      <c r="H662" s="4472"/>
      <c r="I662" s="4472" t="s">
        <v>412</v>
      </c>
      <c r="J662" s="4476">
        <v>14.52</v>
      </c>
      <c r="K662" s="4472"/>
      <c r="L662" s="4472"/>
      <c r="M662" s="4472" t="s">
        <v>10773</v>
      </c>
      <c r="N662" s="4476">
        <f t="shared" si="100"/>
        <v>3.5</v>
      </c>
      <c r="O662" s="4476"/>
      <c r="P662" s="4476">
        <f t="shared" si="97"/>
        <v>7</v>
      </c>
      <c r="Q662" s="4476">
        <f t="shared" si="98"/>
        <v>84.42</v>
      </c>
      <c r="R662" s="4476">
        <f t="shared" si="99"/>
        <v>162.76</v>
      </c>
      <c r="S662" s="4472"/>
      <c r="T662" s="4472"/>
      <c r="U662" s="4477">
        <v>43952</v>
      </c>
      <c r="V662" s="4472"/>
      <c r="W662" s="4472"/>
      <c r="X662" s="4472"/>
      <c r="Y662" s="4472"/>
      <c r="Z662" s="4472"/>
      <c r="AA662" s="4472"/>
      <c r="AB662" s="4472"/>
    </row>
    <row r="663" spans="1:28" ht="15.75">
      <c r="A663" s="4472" t="s">
        <v>10816</v>
      </c>
      <c r="B663" s="4473" t="s">
        <v>10817</v>
      </c>
      <c r="C663" s="4474" t="s">
        <v>6782</v>
      </c>
      <c r="D663" s="4475">
        <v>183</v>
      </c>
      <c r="E663" s="4474" t="s">
        <v>15661</v>
      </c>
      <c r="F663" s="4472" t="s">
        <v>15894</v>
      </c>
      <c r="G663" s="4476">
        <v>14.52</v>
      </c>
      <c r="H663" s="4472"/>
      <c r="I663" s="4472" t="s">
        <v>10773</v>
      </c>
      <c r="J663" s="4476">
        <v>18.16</v>
      </c>
      <c r="K663" s="4472"/>
      <c r="L663" s="4472"/>
      <c r="M663" s="4472" t="s">
        <v>10771</v>
      </c>
      <c r="N663" s="4476">
        <f t="shared" si="100"/>
        <v>3.6400000000000006</v>
      </c>
      <c r="O663" s="4476"/>
      <c r="P663" s="4476">
        <f t="shared" si="97"/>
        <v>7.2800000000000011</v>
      </c>
      <c r="Q663" s="4476">
        <f t="shared" si="98"/>
        <v>88.06</v>
      </c>
      <c r="R663" s="4476">
        <f t="shared" si="99"/>
        <v>170.04</v>
      </c>
      <c r="S663" s="4472"/>
      <c r="T663" s="4472"/>
      <c r="U663" s="4477">
        <v>43952</v>
      </c>
      <c r="V663" s="4472"/>
      <c r="W663" s="4472"/>
      <c r="X663" s="4472"/>
      <c r="Y663" s="4472"/>
      <c r="Z663" s="4472"/>
      <c r="AA663" s="4472"/>
      <c r="AB663" s="4472"/>
    </row>
    <row r="664" spans="1:28" ht="15.75">
      <c r="A664" s="4472" t="s">
        <v>10823</v>
      </c>
      <c r="B664" s="4473" t="s">
        <v>10817</v>
      </c>
      <c r="C664" s="4474" t="s">
        <v>6780</v>
      </c>
      <c r="D664" s="4475">
        <v>132</v>
      </c>
      <c r="E664" s="4474"/>
      <c r="F664" s="4472" t="s">
        <v>15895</v>
      </c>
      <c r="G664" s="4476">
        <v>1.68</v>
      </c>
      <c r="H664" s="4472"/>
      <c r="I664" s="4472" t="s">
        <v>206</v>
      </c>
      <c r="J664" s="4476">
        <v>2.99</v>
      </c>
      <c r="K664" s="4472"/>
      <c r="L664" s="4472"/>
      <c r="M664" s="4472" t="s">
        <v>206</v>
      </c>
      <c r="N664" s="4476">
        <f t="shared" si="100"/>
        <v>1.3100000000000003</v>
      </c>
      <c r="O664" s="4476"/>
      <c r="P664" s="4476">
        <f t="shared" si="97"/>
        <v>2.6200000000000006</v>
      </c>
      <c r="Q664" s="4476">
        <f t="shared" si="98"/>
        <v>89.37</v>
      </c>
      <c r="R664" s="4476">
        <f t="shared" si="99"/>
        <v>172.66</v>
      </c>
      <c r="S664" s="4472"/>
      <c r="T664" s="4472"/>
      <c r="U664" s="4477">
        <v>43952</v>
      </c>
      <c r="V664" s="4472"/>
      <c r="W664" s="4472"/>
      <c r="X664" s="4472"/>
      <c r="Y664" s="4472"/>
      <c r="Z664" s="4472"/>
      <c r="AA664" s="4472"/>
      <c r="AB664" s="4472"/>
    </row>
    <row r="665" spans="1:28" ht="15.75">
      <c r="A665" s="4472" t="s">
        <v>10823</v>
      </c>
      <c r="B665" s="4473" t="s">
        <v>10817</v>
      </c>
      <c r="C665" s="4474" t="s">
        <v>6780</v>
      </c>
      <c r="D665" s="4475">
        <v>741</v>
      </c>
      <c r="E665" s="4474"/>
      <c r="F665" s="4472" t="s">
        <v>15896</v>
      </c>
      <c r="G665" s="4476">
        <v>0</v>
      </c>
      <c r="H665" s="4472"/>
      <c r="I665" s="4472" t="s">
        <v>412</v>
      </c>
      <c r="J665" s="4476">
        <v>0.15</v>
      </c>
      <c r="K665" s="4472"/>
      <c r="L665" s="4472"/>
      <c r="M665" s="4472" t="s">
        <v>704</v>
      </c>
      <c r="N665" s="4476">
        <f t="shared" si="100"/>
        <v>0.15</v>
      </c>
      <c r="O665" s="4476"/>
      <c r="P665" s="4476">
        <f t="shared" si="97"/>
        <v>0.3</v>
      </c>
      <c r="Q665" s="4476">
        <f t="shared" si="98"/>
        <v>89.52000000000001</v>
      </c>
      <c r="R665" s="4476">
        <f t="shared" si="99"/>
        <v>172.96</v>
      </c>
      <c r="S665" s="4472"/>
      <c r="T665" s="4472"/>
      <c r="U665" s="4477">
        <v>43952</v>
      </c>
      <c r="V665" s="4472"/>
      <c r="W665" s="4472"/>
      <c r="X665" s="4472"/>
      <c r="Y665" s="4472"/>
      <c r="Z665" s="4472"/>
      <c r="AA665" s="4472"/>
      <c r="AB665" s="4472"/>
    </row>
    <row r="666" spans="1:28" ht="15.75">
      <c r="A666" s="4472" t="s">
        <v>10823</v>
      </c>
      <c r="B666" s="4473" t="s">
        <v>10817</v>
      </c>
      <c r="C666" s="4474" t="s">
        <v>6780</v>
      </c>
      <c r="D666" s="4475">
        <v>742</v>
      </c>
      <c r="E666" s="4474"/>
      <c r="F666" s="4472" t="s">
        <v>15897</v>
      </c>
      <c r="G666" s="4476">
        <v>0</v>
      </c>
      <c r="H666" s="4472"/>
      <c r="I666" s="4472" t="s">
        <v>8359</v>
      </c>
      <c r="J666" s="4476">
        <v>0.5</v>
      </c>
      <c r="K666" s="4472"/>
      <c r="L666" s="4472"/>
      <c r="M666" s="4472" t="s">
        <v>703</v>
      </c>
      <c r="N666" s="4476">
        <f t="shared" si="100"/>
        <v>0.5</v>
      </c>
      <c r="O666" s="4476"/>
      <c r="P666" s="4476">
        <f t="shared" si="97"/>
        <v>1</v>
      </c>
      <c r="Q666" s="4476">
        <f t="shared" si="98"/>
        <v>90.02000000000001</v>
      </c>
      <c r="R666" s="4476">
        <f t="shared" si="99"/>
        <v>173.96</v>
      </c>
      <c r="S666" s="4472"/>
      <c r="T666" s="4472"/>
      <c r="U666" s="4477">
        <v>43952</v>
      </c>
      <c r="V666" s="4472"/>
      <c r="W666" s="4472"/>
      <c r="X666" s="4472"/>
      <c r="Y666" s="4472"/>
      <c r="Z666" s="4472"/>
      <c r="AA666" s="4472"/>
      <c r="AB666" s="4472"/>
    </row>
    <row r="667" spans="1:28" ht="15.75">
      <c r="A667" s="4472" t="s">
        <v>10816</v>
      </c>
      <c r="B667" s="4473" t="s">
        <v>10817</v>
      </c>
      <c r="C667" s="4474" t="s">
        <v>6780</v>
      </c>
      <c r="D667" s="4475">
        <v>24</v>
      </c>
      <c r="E667" s="4474" t="s">
        <v>15634</v>
      </c>
      <c r="F667" s="4472" t="s">
        <v>15898</v>
      </c>
      <c r="G667" s="4476">
        <v>0</v>
      </c>
      <c r="H667" s="4472"/>
      <c r="I667" s="4472" t="s">
        <v>412</v>
      </c>
      <c r="J667" s="4476">
        <v>2.23</v>
      </c>
      <c r="K667" s="4472"/>
      <c r="L667" s="4472"/>
      <c r="M667" s="4472" t="s">
        <v>8359</v>
      </c>
      <c r="N667" s="4476">
        <f t="shared" si="100"/>
        <v>2.23</v>
      </c>
      <c r="O667" s="4476"/>
      <c r="P667" s="4476">
        <f t="shared" si="97"/>
        <v>4.46</v>
      </c>
      <c r="Q667" s="4476">
        <f t="shared" si="98"/>
        <v>92.250000000000014</v>
      </c>
      <c r="R667" s="4476">
        <f t="shared" si="99"/>
        <v>178.42000000000002</v>
      </c>
      <c r="S667" s="4472"/>
      <c r="T667" s="4472"/>
      <c r="U667" s="4477">
        <v>43952</v>
      </c>
      <c r="V667" s="4472"/>
      <c r="W667" s="4472"/>
      <c r="X667" s="4472"/>
      <c r="Y667" s="4472"/>
      <c r="Z667" s="4472"/>
      <c r="AA667" s="4472"/>
      <c r="AB667" s="4472"/>
    </row>
    <row r="668" spans="1:28" ht="15.75">
      <c r="A668" s="4472" t="s">
        <v>10823</v>
      </c>
      <c r="B668" s="4473" t="s">
        <v>10817</v>
      </c>
      <c r="C668" s="4474" t="s">
        <v>6780</v>
      </c>
      <c r="D668" s="4475">
        <v>672</v>
      </c>
      <c r="E668" s="4474"/>
      <c r="F668" s="4472" t="s">
        <v>15899</v>
      </c>
      <c r="G668" s="4476">
        <v>0</v>
      </c>
      <c r="H668" s="4472"/>
      <c r="I668" s="4472" t="s">
        <v>543</v>
      </c>
      <c r="J668" s="4476">
        <v>0.08</v>
      </c>
      <c r="K668" s="4472"/>
      <c r="L668" s="4472"/>
      <c r="M668" s="4472" t="s">
        <v>15900</v>
      </c>
      <c r="N668" s="4476">
        <f t="shared" si="100"/>
        <v>0.08</v>
      </c>
      <c r="O668" s="4476"/>
      <c r="P668" s="4476">
        <f t="shared" si="97"/>
        <v>0.16</v>
      </c>
      <c r="Q668" s="4476">
        <f t="shared" si="98"/>
        <v>92.330000000000013</v>
      </c>
      <c r="R668" s="4476">
        <f t="shared" si="99"/>
        <v>178.58</v>
      </c>
      <c r="S668" s="4472"/>
      <c r="T668" s="4472"/>
      <c r="U668" s="4477">
        <v>43952</v>
      </c>
      <c r="V668" s="4472"/>
      <c r="W668" s="4472"/>
      <c r="X668" s="4472"/>
      <c r="Y668" s="4472"/>
      <c r="Z668" s="4472"/>
      <c r="AA668" s="4472"/>
      <c r="AB668" s="4472"/>
    </row>
    <row r="669" spans="1:28" ht="15.75">
      <c r="A669" s="4472" t="s">
        <v>10823</v>
      </c>
      <c r="B669" s="4473" t="s">
        <v>10817</v>
      </c>
      <c r="C669" s="4474" t="s">
        <v>6780</v>
      </c>
      <c r="D669" s="4475">
        <v>673</v>
      </c>
      <c r="E669" s="4474"/>
      <c r="F669" s="4472" t="s">
        <v>15899</v>
      </c>
      <c r="G669" s="4476">
        <v>0</v>
      </c>
      <c r="H669" s="4472"/>
      <c r="I669" s="4472" t="s">
        <v>15901</v>
      </c>
      <c r="J669" s="4476">
        <v>0.55000000000000004</v>
      </c>
      <c r="K669" s="4472"/>
      <c r="L669" s="4472"/>
      <c r="M669" s="4472" t="s">
        <v>19</v>
      </c>
      <c r="N669" s="4476">
        <f t="shared" si="100"/>
        <v>0.55000000000000004</v>
      </c>
      <c r="O669" s="4476"/>
      <c r="P669" s="4476">
        <f t="shared" si="97"/>
        <v>1.1000000000000001</v>
      </c>
      <c r="Q669" s="4476">
        <f t="shared" si="98"/>
        <v>92.88000000000001</v>
      </c>
      <c r="R669" s="4476">
        <f t="shared" si="99"/>
        <v>179.68</v>
      </c>
      <c r="S669" s="4472"/>
      <c r="T669" s="4472"/>
      <c r="U669" s="4477">
        <v>43983</v>
      </c>
      <c r="V669" s="4472"/>
      <c r="W669" s="4472"/>
      <c r="X669" s="4472"/>
      <c r="Y669" s="4472"/>
      <c r="Z669" s="4472"/>
      <c r="AA669" s="4472"/>
      <c r="AB669" s="4472"/>
    </row>
    <row r="670" spans="1:28" ht="15.75">
      <c r="A670" s="4472" t="s">
        <v>10823</v>
      </c>
      <c r="B670" s="4473" t="s">
        <v>10817</v>
      </c>
      <c r="C670" s="4474" t="s">
        <v>6780</v>
      </c>
      <c r="D670" s="4475">
        <v>211</v>
      </c>
      <c r="E670" s="4474"/>
      <c r="F670" s="4472" t="s">
        <v>14973</v>
      </c>
      <c r="G670" s="4476">
        <v>0</v>
      </c>
      <c r="H670" s="4472"/>
      <c r="I670" s="4472" t="s">
        <v>793</v>
      </c>
      <c r="J670" s="4476">
        <v>0.18</v>
      </c>
      <c r="K670" s="4472"/>
      <c r="L670" s="4472"/>
      <c r="M670" s="4472" t="s">
        <v>423</v>
      </c>
      <c r="N670" s="4476">
        <f t="shared" si="100"/>
        <v>0.18</v>
      </c>
      <c r="O670" s="4476"/>
      <c r="P670" s="4476">
        <f t="shared" si="97"/>
        <v>0.36</v>
      </c>
      <c r="Q670" s="4476">
        <f t="shared" si="98"/>
        <v>93.060000000000016</v>
      </c>
      <c r="R670" s="4476">
        <f t="shared" si="99"/>
        <v>180.04000000000002</v>
      </c>
      <c r="S670" s="4472"/>
      <c r="T670" s="4472"/>
      <c r="U670" s="4477">
        <v>43983</v>
      </c>
      <c r="V670" s="4472"/>
      <c r="W670" s="4472"/>
      <c r="X670" s="4472"/>
      <c r="Y670" s="4472"/>
      <c r="Z670" s="4472"/>
      <c r="AA670" s="4472"/>
      <c r="AB670" s="4472"/>
    </row>
    <row r="671" spans="1:28" ht="15.75">
      <c r="A671" s="4472" t="s">
        <v>10823</v>
      </c>
      <c r="B671" s="4473" t="s">
        <v>10817</v>
      </c>
      <c r="C671" s="4474" t="s">
        <v>6780</v>
      </c>
      <c r="D671" s="4475">
        <v>212</v>
      </c>
      <c r="E671" s="4474"/>
      <c r="F671" s="4472" t="s">
        <v>15902</v>
      </c>
      <c r="G671" s="4476">
        <v>0</v>
      </c>
      <c r="H671" s="4472"/>
      <c r="I671" s="4472" t="s">
        <v>412</v>
      </c>
      <c r="J671" s="4476">
        <v>0.35</v>
      </c>
      <c r="K671" s="4472"/>
      <c r="L671" s="4472"/>
      <c r="M671" s="4472" t="s">
        <v>13706</v>
      </c>
      <c r="N671" s="4476">
        <f t="shared" si="100"/>
        <v>0.35</v>
      </c>
      <c r="O671" s="4476"/>
      <c r="P671" s="4476">
        <f t="shared" si="97"/>
        <v>0.7</v>
      </c>
      <c r="Q671" s="4476">
        <f t="shared" si="98"/>
        <v>93.410000000000011</v>
      </c>
      <c r="R671" s="4476">
        <f t="shared" si="99"/>
        <v>180.74</v>
      </c>
      <c r="S671" s="4472"/>
      <c r="T671" s="4472"/>
      <c r="U671" s="4477">
        <v>43983</v>
      </c>
      <c r="V671" s="4472"/>
      <c r="W671" s="4472"/>
      <c r="X671" s="4472"/>
      <c r="Y671" s="4472"/>
      <c r="Z671" s="4472"/>
      <c r="AA671" s="4472"/>
      <c r="AB671" s="4472"/>
    </row>
    <row r="672" spans="1:28" ht="15.75">
      <c r="A672" s="4472" t="s">
        <v>10823</v>
      </c>
      <c r="B672" s="4473" t="s">
        <v>10817</v>
      </c>
      <c r="C672" s="4474" t="s">
        <v>6780</v>
      </c>
      <c r="D672" s="4475">
        <v>213</v>
      </c>
      <c r="E672" s="4474"/>
      <c r="F672" s="4472" t="s">
        <v>15673</v>
      </c>
      <c r="G672" s="4476">
        <v>0</v>
      </c>
      <c r="H672" s="4472"/>
      <c r="I672" s="4472" t="s">
        <v>796</v>
      </c>
      <c r="J672" s="4476">
        <v>0.41</v>
      </c>
      <c r="K672" s="4472"/>
      <c r="L672" s="4472"/>
      <c r="M672" s="4472" t="s">
        <v>563</v>
      </c>
      <c r="N672" s="4476">
        <f t="shared" si="100"/>
        <v>0.41</v>
      </c>
      <c r="O672" s="4476"/>
      <c r="P672" s="4476">
        <f t="shared" si="97"/>
        <v>0.82</v>
      </c>
      <c r="Q672" s="4476">
        <f t="shared" si="98"/>
        <v>93.820000000000007</v>
      </c>
      <c r="R672" s="4476">
        <f t="shared" si="99"/>
        <v>181.56</v>
      </c>
      <c r="S672" s="4472"/>
      <c r="T672" s="4472"/>
      <c r="U672" s="4477">
        <v>43983</v>
      </c>
      <c r="V672" s="4472"/>
      <c r="W672" s="4472"/>
      <c r="X672" s="4472"/>
      <c r="Y672" s="4472"/>
      <c r="Z672" s="4472"/>
      <c r="AA672" s="4472"/>
      <c r="AB672" s="4472"/>
    </row>
    <row r="673" spans="1:28" ht="15.75">
      <c r="A673" s="4472" t="s">
        <v>10823</v>
      </c>
      <c r="B673" s="4473" t="s">
        <v>10817</v>
      </c>
      <c r="C673" s="4474" t="s">
        <v>6780</v>
      </c>
      <c r="D673" s="4475">
        <v>598</v>
      </c>
      <c r="E673" s="4474"/>
      <c r="F673" s="4472" t="s">
        <v>15903</v>
      </c>
      <c r="G673" s="4476">
        <v>0</v>
      </c>
      <c r="H673" s="4472"/>
      <c r="I673" s="4472" t="s">
        <v>797</v>
      </c>
      <c r="J673" s="4476">
        <v>0.1</v>
      </c>
      <c r="K673" s="4472"/>
      <c r="L673" s="4472"/>
      <c r="M673" s="4472" t="s">
        <v>796</v>
      </c>
      <c r="N673" s="4476">
        <f t="shared" si="100"/>
        <v>0.1</v>
      </c>
      <c r="O673" s="4476"/>
      <c r="P673" s="4476">
        <f t="shared" si="97"/>
        <v>0.2</v>
      </c>
      <c r="Q673" s="4476">
        <f t="shared" si="98"/>
        <v>93.92</v>
      </c>
      <c r="R673" s="4476">
        <f t="shared" si="99"/>
        <v>181.76</v>
      </c>
      <c r="S673" s="4472"/>
      <c r="T673" s="4472"/>
      <c r="U673" s="4477">
        <v>43983</v>
      </c>
      <c r="V673" s="4472"/>
      <c r="W673" s="4472"/>
      <c r="X673" s="4472"/>
      <c r="Y673" s="4472"/>
      <c r="Z673" s="4472"/>
      <c r="AA673" s="4472"/>
      <c r="AB673" s="4472"/>
    </row>
    <row r="674" spans="1:28" ht="15.75">
      <c r="A674" s="4472" t="s">
        <v>10823</v>
      </c>
      <c r="B674" s="4473" t="s">
        <v>10817</v>
      </c>
      <c r="C674" s="4474" t="s">
        <v>6780</v>
      </c>
      <c r="D674" s="4475">
        <v>609</v>
      </c>
      <c r="E674" s="4474"/>
      <c r="F674" s="4472" t="s">
        <v>14973</v>
      </c>
      <c r="G674" s="4476">
        <v>0</v>
      </c>
      <c r="H674" s="4472"/>
      <c r="I674" s="4472" t="s">
        <v>563</v>
      </c>
      <c r="J674" s="4476">
        <v>0.11</v>
      </c>
      <c r="K674" s="4472"/>
      <c r="L674" s="4472"/>
      <c r="M674" s="4472" t="s">
        <v>219</v>
      </c>
      <c r="N674" s="4476">
        <f t="shared" si="100"/>
        <v>0.11</v>
      </c>
      <c r="O674" s="4476"/>
      <c r="P674" s="4476">
        <f t="shared" si="97"/>
        <v>0.22</v>
      </c>
      <c r="Q674" s="4476">
        <f t="shared" si="98"/>
        <v>94.03</v>
      </c>
      <c r="R674" s="4476">
        <f t="shared" si="99"/>
        <v>181.98</v>
      </c>
      <c r="S674" s="4472"/>
      <c r="T674" s="4472"/>
      <c r="U674" s="4477">
        <v>43983</v>
      </c>
      <c r="V674" s="4472"/>
      <c r="W674" s="4472"/>
      <c r="X674" s="4472"/>
      <c r="Y674" s="4472"/>
      <c r="Z674" s="4472"/>
      <c r="AA674" s="4472"/>
      <c r="AB674" s="4472"/>
    </row>
    <row r="675" spans="1:28" ht="15.75">
      <c r="A675" s="4472" t="s">
        <v>10823</v>
      </c>
      <c r="B675" s="4473" t="s">
        <v>10817</v>
      </c>
      <c r="C675" s="4474" t="s">
        <v>6780</v>
      </c>
      <c r="D675" s="4475">
        <v>595</v>
      </c>
      <c r="E675" s="4474"/>
      <c r="F675" s="4472" t="s">
        <v>15904</v>
      </c>
      <c r="G675" s="4476">
        <v>1.95</v>
      </c>
      <c r="H675" s="4472"/>
      <c r="I675" s="4472" t="s">
        <v>13706</v>
      </c>
      <c r="J675" s="4476">
        <v>2.08</v>
      </c>
      <c r="K675" s="4472"/>
      <c r="L675" s="4472"/>
      <c r="M675" s="4472" t="s">
        <v>793</v>
      </c>
      <c r="N675" s="4476">
        <f t="shared" si="100"/>
        <v>0.13000000000000012</v>
      </c>
      <c r="O675" s="4476"/>
      <c r="P675" s="4476">
        <f t="shared" si="97"/>
        <v>0.26000000000000023</v>
      </c>
      <c r="Q675" s="4476">
        <f t="shared" si="98"/>
        <v>94.16</v>
      </c>
      <c r="R675" s="4476">
        <f t="shared" si="99"/>
        <v>182.23999999999998</v>
      </c>
      <c r="S675" s="4472"/>
      <c r="T675" s="4472"/>
      <c r="U675" s="4477">
        <v>43983</v>
      </c>
      <c r="V675" s="4472"/>
      <c r="W675" s="4472"/>
      <c r="X675" s="4472"/>
      <c r="Y675" s="4472"/>
      <c r="Z675" s="4472"/>
      <c r="AA675" s="4472"/>
      <c r="AB675" s="4472"/>
    </row>
    <row r="676" spans="1:28" ht="15.75">
      <c r="A676" s="4472" t="s">
        <v>10823</v>
      </c>
      <c r="B676" s="4473" t="s">
        <v>10817</v>
      </c>
      <c r="C676" s="4474" t="s">
        <v>6780</v>
      </c>
      <c r="D676" s="4475">
        <v>675</v>
      </c>
      <c r="E676" s="4474"/>
      <c r="F676" s="4472" t="s">
        <v>15905</v>
      </c>
      <c r="G676" s="4476">
        <v>0</v>
      </c>
      <c r="H676" s="4472"/>
      <c r="I676" s="4472" t="s">
        <v>793</v>
      </c>
      <c r="J676" s="4476">
        <v>0.41</v>
      </c>
      <c r="K676" s="4472"/>
      <c r="L676" s="4472"/>
      <c r="M676" s="4472" t="s">
        <v>19</v>
      </c>
      <c r="N676" s="4476">
        <f t="shared" si="100"/>
        <v>0.41</v>
      </c>
      <c r="O676" s="4476"/>
      <c r="P676" s="4476">
        <f t="shared" si="97"/>
        <v>0.82</v>
      </c>
      <c r="Q676" s="4476">
        <f t="shared" si="98"/>
        <v>94.57</v>
      </c>
      <c r="R676" s="4476">
        <f t="shared" si="99"/>
        <v>183.05999999999997</v>
      </c>
      <c r="S676" s="4472"/>
      <c r="T676" s="4472"/>
      <c r="U676" s="4477">
        <v>43983</v>
      </c>
      <c r="V676" s="4472"/>
      <c r="W676" s="4472"/>
      <c r="X676" s="4472"/>
      <c r="Y676" s="4472"/>
      <c r="Z676" s="4472"/>
      <c r="AA676" s="4472"/>
      <c r="AB676" s="4472"/>
    </row>
    <row r="677" spans="1:28" ht="15.75">
      <c r="A677" s="4472" t="s">
        <v>10816</v>
      </c>
      <c r="B677" s="4473" t="s">
        <v>10817</v>
      </c>
      <c r="C677" s="4474" t="s">
        <v>6780</v>
      </c>
      <c r="D677" s="4475">
        <v>324</v>
      </c>
      <c r="E677" s="4474"/>
      <c r="F677" s="4472" t="s">
        <v>15906</v>
      </c>
      <c r="G677" s="4476">
        <v>0</v>
      </c>
      <c r="H677" s="4472"/>
      <c r="I677" s="4472" t="s">
        <v>543</v>
      </c>
      <c r="J677" s="4476">
        <v>1.94</v>
      </c>
      <c r="K677" s="4472"/>
      <c r="L677" s="4472"/>
      <c r="M677" s="4472" t="s">
        <v>793</v>
      </c>
      <c r="N677" s="4476">
        <f t="shared" si="100"/>
        <v>1.94</v>
      </c>
      <c r="O677" s="4476"/>
      <c r="P677" s="4476">
        <f t="shared" si="97"/>
        <v>3.88</v>
      </c>
      <c r="Q677" s="4476">
        <f t="shared" si="98"/>
        <v>96.509999999999991</v>
      </c>
      <c r="R677" s="4476">
        <f t="shared" si="99"/>
        <v>186.93999999999997</v>
      </c>
      <c r="S677" s="4472"/>
      <c r="T677" s="4472"/>
      <c r="U677" s="4477">
        <v>43983</v>
      </c>
      <c r="V677" s="4472"/>
      <c r="W677" s="4472"/>
      <c r="X677" s="4472"/>
      <c r="Y677" s="4472"/>
      <c r="Z677" s="4472"/>
      <c r="AA677" s="4472"/>
      <c r="AB677" s="4472"/>
    </row>
    <row r="678" spans="1:28" ht="15.75">
      <c r="A678" s="4472" t="s">
        <v>10823</v>
      </c>
      <c r="B678" s="4473" t="s">
        <v>10817</v>
      </c>
      <c r="C678" s="4474" t="s">
        <v>6780</v>
      </c>
      <c r="D678" s="4475">
        <v>352</v>
      </c>
      <c r="E678" s="4474"/>
      <c r="F678" s="4472" t="s">
        <v>15907</v>
      </c>
      <c r="G678" s="4476">
        <v>0</v>
      </c>
      <c r="H678" s="4472"/>
      <c r="I678" s="4472" t="s">
        <v>412</v>
      </c>
      <c r="J678" s="4476">
        <v>0.64</v>
      </c>
      <c r="K678" s="4472"/>
      <c r="L678" s="4472"/>
      <c r="M678" s="4472" t="s">
        <v>567</v>
      </c>
      <c r="N678" s="4476">
        <f t="shared" si="100"/>
        <v>0.64</v>
      </c>
      <c r="O678" s="4476"/>
      <c r="P678" s="4476">
        <f t="shared" si="97"/>
        <v>1.28</v>
      </c>
      <c r="Q678" s="4476">
        <f t="shared" si="98"/>
        <v>97.149999999999991</v>
      </c>
      <c r="R678" s="4476">
        <f t="shared" si="99"/>
        <v>188.21999999999997</v>
      </c>
      <c r="S678" s="4472"/>
      <c r="T678" s="4472"/>
      <c r="U678" s="4477">
        <v>43983</v>
      </c>
      <c r="V678" s="4472"/>
      <c r="W678" s="4472"/>
      <c r="X678" s="4472"/>
      <c r="Y678" s="4472"/>
      <c r="Z678" s="4472"/>
      <c r="AA678" s="4472"/>
      <c r="AB678" s="4472"/>
    </row>
    <row r="679" spans="1:28" ht="15.75">
      <c r="A679" s="4472" t="s">
        <v>10823</v>
      </c>
      <c r="B679" s="4473" t="s">
        <v>10817</v>
      </c>
      <c r="C679" s="4474" t="s">
        <v>6780</v>
      </c>
      <c r="D679" s="4475">
        <v>393</v>
      </c>
      <c r="E679" s="4474"/>
      <c r="F679" s="4472" t="s">
        <v>15705</v>
      </c>
      <c r="G679" s="4476">
        <v>0</v>
      </c>
      <c r="H679" s="4472"/>
      <c r="I679" s="4472" t="s">
        <v>8359</v>
      </c>
      <c r="J679" s="4476">
        <v>0.46</v>
      </c>
      <c r="K679" s="4472"/>
      <c r="L679" s="4472"/>
      <c r="M679" s="4472" t="s">
        <v>567</v>
      </c>
      <c r="N679" s="4476">
        <f t="shared" si="100"/>
        <v>0.46</v>
      </c>
      <c r="O679" s="4476"/>
      <c r="P679" s="4476">
        <f t="shared" si="97"/>
        <v>0.92</v>
      </c>
      <c r="Q679" s="4476">
        <f t="shared" si="98"/>
        <v>97.609999999999985</v>
      </c>
      <c r="R679" s="4476">
        <f t="shared" si="99"/>
        <v>189.13999999999996</v>
      </c>
      <c r="S679" s="4472"/>
      <c r="T679" s="4472"/>
      <c r="U679" s="4477">
        <v>43983</v>
      </c>
      <c r="V679" s="4472"/>
      <c r="W679" s="4472"/>
      <c r="X679" s="4472"/>
      <c r="Y679" s="4472"/>
      <c r="Z679" s="4472"/>
      <c r="AA679" s="4472"/>
      <c r="AB679" s="4472"/>
    </row>
    <row r="680" spans="1:28" ht="15.75">
      <c r="A680" s="4472" t="s">
        <v>10823</v>
      </c>
      <c r="B680" s="4473" t="s">
        <v>10817</v>
      </c>
      <c r="C680" s="4474" t="s">
        <v>6780</v>
      </c>
      <c r="D680" s="4475">
        <v>423</v>
      </c>
      <c r="E680" s="4474"/>
      <c r="F680" s="4472" t="s">
        <v>15908</v>
      </c>
      <c r="G680" s="4476">
        <v>0</v>
      </c>
      <c r="H680" s="4472"/>
      <c r="I680" s="4472" t="s">
        <v>539</v>
      </c>
      <c r="J680" s="4476">
        <v>0.33</v>
      </c>
      <c r="K680" s="4472"/>
      <c r="L680" s="4472"/>
      <c r="M680" s="4472" t="s">
        <v>567</v>
      </c>
      <c r="N680" s="4476">
        <f t="shared" si="100"/>
        <v>0.33</v>
      </c>
      <c r="O680" s="4476"/>
      <c r="P680" s="4476">
        <f t="shared" si="97"/>
        <v>0.66</v>
      </c>
      <c r="Q680" s="4476">
        <f t="shared" si="98"/>
        <v>97.939999999999984</v>
      </c>
      <c r="R680" s="4476">
        <f t="shared" si="99"/>
        <v>189.79999999999995</v>
      </c>
      <c r="S680" s="4472"/>
      <c r="T680" s="4472"/>
      <c r="U680" s="4477">
        <v>43983</v>
      </c>
      <c r="V680" s="4472"/>
      <c r="W680" s="4472"/>
      <c r="X680" s="4472"/>
      <c r="Y680" s="4472"/>
      <c r="Z680" s="4472"/>
      <c r="AA680" s="4472"/>
      <c r="AB680" s="4472"/>
    </row>
    <row r="681" spans="1:28" ht="15.75">
      <c r="A681" s="4472" t="s">
        <v>10823</v>
      </c>
      <c r="B681" s="4473" t="s">
        <v>10817</v>
      </c>
      <c r="C681" s="4474" t="s">
        <v>6780</v>
      </c>
      <c r="D681" s="4475">
        <v>424</v>
      </c>
      <c r="E681" s="4474"/>
      <c r="F681" s="4472" t="s">
        <v>15909</v>
      </c>
      <c r="G681" s="4476">
        <v>0</v>
      </c>
      <c r="H681" s="4472"/>
      <c r="I681" s="4472" t="s">
        <v>567</v>
      </c>
      <c r="J681" s="4476">
        <v>0.15</v>
      </c>
      <c r="K681" s="4472"/>
      <c r="L681" s="4472"/>
      <c r="M681" s="4472" t="s">
        <v>543</v>
      </c>
      <c r="N681" s="4476">
        <f t="shared" si="100"/>
        <v>0.15</v>
      </c>
      <c r="O681" s="4476"/>
      <c r="P681" s="4476">
        <f t="shared" si="97"/>
        <v>0.3</v>
      </c>
      <c r="Q681" s="4476">
        <f t="shared" si="98"/>
        <v>98.089999999999989</v>
      </c>
      <c r="R681" s="4476">
        <f t="shared" si="99"/>
        <v>190.09999999999997</v>
      </c>
      <c r="S681" s="4472"/>
      <c r="T681" s="4472"/>
      <c r="U681" s="4477">
        <v>43983</v>
      </c>
      <c r="V681" s="4472"/>
      <c r="W681" s="4472"/>
      <c r="X681" s="4472"/>
      <c r="Y681" s="4472"/>
      <c r="Z681" s="4472"/>
      <c r="AA681" s="4472"/>
      <c r="AB681" s="4472"/>
    </row>
    <row r="682" spans="1:28" ht="15.75">
      <c r="A682" s="4472" t="s">
        <v>10823</v>
      </c>
      <c r="B682" s="4473" t="s">
        <v>10817</v>
      </c>
      <c r="C682" s="4474" t="s">
        <v>6780</v>
      </c>
      <c r="D682" s="4475">
        <v>453</v>
      </c>
      <c r="E682" s="4474" t="s">
        <v>15634</v>
      </c>
      <c r="F682" s="4472" t="s">
        <v>15910</v>
      </c>
      <c r="G682" s="4476">
        <v>0</v>
      </c>
      <c r="H682" s="4472"/>
      <c r="I682" s="4472" t="s">
        <v>3892</v>
      </c>
      <c r="J682" s="4476">
        <v>0.2</v>
      </c>
      <c r="K682" s="4472"/>
      <c r="L682" s="4472"/>
      <c r="M682" s="4472" t="s">
        <v>13009</v>
      </c>
      <c r="N682" s="4476">
        <f t="shared" si="100"/>
        <v>0.2</v>
      </c>
      <c r="O682" s="4476"/>
      <c r="P682" s="4476">
        <f t="shared" si="97"/>
        <v>0.4</v>
      </c>
      <c r="Q682" s="4476">
        <f t="shared" si="98"/>
        <v>98.289999999999992</v>
      </c>
      <c r="R682" s="4476">
        <f t="shared" si="99"/>
        <v>190.49999999999997</v>
      </c>
      <c r="S682" s="4472"/>
      <c r="T682" s="4472"/>
      <c r="U682" s="4477">
        <v>43983</v>
      </c>
      <c r="V682" s="4472"/>
      <c r="W682" s="4472"/>
      <c r="X682" s="4472"/>
      <c r="Y682" s="4472"/>
      <c r="Z682" s="4472"/>
      <c r="AA682" s="4472"/>
      <c r="AB682" s="4472"/>
    </row>
    <row r="683" spans="1:28" ht="15.75">
      <c r="A683" s="4472" t="s">
        <v>10823</v>
      </c>
      <c r="B683" s="4473" t="s">
        <v>10817</v>
      </c>
      <c r="C683" s="4474" t="s">
        <v>6780</v>
      </c>
      <c r="D683" s="4475">
        <v>453</v>
      </c>
      <c r="E683" s="4474" t="s">
        <v>15636</v>
      </c>
      <c r="F683" s="4472" t="s">
        <v>15911</v>
      </c>
      <c r="G683" s="4476">
        <v>0.27</v>
      </c>
      <c r="H683" s="4472"/>
      <c r="I683" s="4472" t="s">
        <v>13009</v>
      </c>
      <c r="J683" s="4476">
        <v>0.51</v>
      </c>
      <c r="K683" s="4472"/>
      <c r="L683" s="4472"/>
      <c r="M683" s="4472" t="s">
        <v>5081</v>
      </c>
      <c r="N683" s="4476">
        <f t="shared" si="100"/>
        <v>0.24</v>
      </c>
      <c r="O683" s="4476"/>
      <c r="P683" s="4476">
        <f t="shared" si="97"/>
        <v>0.48</v>
      </c>
      <c r="Q683" s="4476">
        <f t="shared" si="98"/>
        <v>98.529999999999987</v>
      </c>
      <c r="R683" s="4476">
        <f t="shared" si="99"/>
        <v>190.97999999999996</v>
      </c>
      <c r="S683" s="4472"/>
      <c r="T683" s="4472"/>
      <c r="U683" s="4477">
        <v>43983</v>
      </c>
      <c r="V683" s="4472"/>
      <c r="W683" s="4472"/>
      <c r="X683" s="4472"/>
      <c r="Y683" s="4472"/>
      <c r="Z683" s="4472"/>
      <c r="AA683" s="4472"/>
      <c r="AB683" s="4472"/>
    </row>
    <row r="684" spans="1:28" ht="15.75">
      <c r="A684" s="4472" t="s">
        <v>10823</v>
      </c>
      <c r="B684" s="4473" t="s">
        <v>10817</v>
      </c>
      <c r="C684" s="4474" t="s">
        <v>6780</v>
      </c>
      <c r="D684" s="4475">
        <v>454</v>
      </c>
      <c r="E684" s="4474"/>
      <c r="F684" s="4472" t="s">
        <v>15912</v>
      </c>
      <c r="G684" s="4476">
        <v>0</v>
      </c>
      <c r="H684" s="4472"/>
      <c r="I684" s="4472" t="s">
        <v>539</v>
      </c>
      <c r="J684" s="4476">
        <v>0.56000000000000005</v>
      </c>
      <c r="K684" s="4472"/>
      <c r="L684" s="4472"/>
      <c r="M684" s="4472" t="s">
        <v>539</v>
      </c>
      <c r="N684" s="4476">
        <f t="shared" si="100"/>
        <v>0.56000000000000005</v>
      </c>
      <c r="O684" s="4476"/>
      <c r="P684" s="4476">
        <f t="shared" si="97"/>
        <v>1.1200000000000001</v>
      </c>
      <c r="Q684" s="4476">
        <f t="shared" si="98"/>
        <v>99.089999999999989</v>
      </c>
      <c r="R684" s="4476">
        <f t="shared" si="99"/>
        <v>192.09999999999997</v>
      </c>
      <c r="S684" s="4472"/>
      <c r="T684" s="4472"/>
      <c r="U684" s="4477">
        <v>43983</v>
      </c>
      <c r="V684" s="4472"/>
      <c r="W684" s="4472"/>
      <c r="X684" s="4472"/>
      <c r="Y684" s="4472"/>
      <c r="Z684" s="4472"/>
      <c r="AA684" s="4472"/>
      <c r="AB684" s="4472"/>
    </row>
    <row r="685" spans="1:28" ht="15.75">
      <c r="A685" s="4472" t="s">
        <v>10823</v>
      </c>
      <c r="B685" s="4473" t="s">
        <v>10817</v>
      </c>
      <c r="C685" s="4474" t="s">
        <v>6780</v>
      </c>
      <c r="D685" s="4475">
        <v>591</v>
      </c>
      <c r="E685" s="4474"/>
      <c r="F685" s="4472" t="s">
        <v>15913</v>
      </c>
      <c r="G685" s="4476">
        <v>0</v>
      </c>
      <c r="H685" s="4472"/>
      <c r="I685" s="4472" t="s">
        <v>8359</v>
      </c>
      <c r="J685" s="4476">
        <v>0.24</v>
      </c>
      <c r="K685" s="4472"/>
      <c r="L685" s="4472"/>
      <c r="M685" s="4472" t="s">
        <v>19</v>
      </c>
      <c r="N685" s="4476">
        <f t="shared" si="100"/>
        <v>0.24</v>
      </c>
      <c r="O685" s="4476"/>
      <c r="P685" s="4476">
        <f t="shared" si="97"/>
        <v>0.48</v>
      </c>
      <c r="Q685" s="4476">
        <f t="shared" si="98"/>
        <v>99.329999999999984</v>
      </c>
      <c r="R685" s="4476">
        <f t="shared" si="99"/>
        <v>192.57999999999996</v>
      </c>
      <c r="S685" s="4472"/>
      <c r="T685" s="4472"/>
      <c r="U685" s="4477">
        <v>43983</v>
      </c>
      <c r="V685" s="4472"/>
      <c r="W685" s="4472"/>
      <c r="X685" s="4472"/>
      <c r="Y685" s="4472"/>
      <c r="Z685" s="4472"/>
      <c r="AA685" s="4472"/>
      <c r="AB685" s="4472"/>
    </row>
    <row r="686" spans="1:28" ht="15.75">
      <c r="A686" s="4472" t="s">
        <v>10823</v>
      </c>
      <c r="B686" s="4473" t="s">
        <v>10817</v>
      </c>
      <c r="C686" s="4474" t="s">
        <v>6780</v>
      </c>
      <c r="D686" s="4475">
        <v>592</v>
      </c>
      <c r="E686" s="4474"/>
      <c r="F686" s="4472" t="s">
        <v>15914</v>
      </c>
      <c r="G686" s="4476">
        <v>0</v>
      </c>
      <c r="H686" s="4472"/>
      <c r="I686" s="4472" t="s">
        <v>4983</v>
      </c>
      <c r="J686" s="4476">
        <v>0.28999999999999998</v>
      </c>
      <c r="K686" s="4472"/>
      <c r="L686" s="4472"/>
      <c r="M686" s="4472" t="s">
        <v>6287</v>
      </c>
      <c r="N686" s="4476">
        <f t="shared" si="100"/>
        <v>0.28999999999999998</v>
      </c>
      <c r="O686" s="4476"/>
      <c r="P686" s="4476">
        <f t="shared" si="97"/>
        <v>0.57999999999999996</v>
      </c>
      <c r="Q686" s="4476">
        <f t="shared" si="98"/>
        <v>99.61999999999999</v>
      </c>
      <c r="R686" s="4476">
        <f t="shared" si="99"/>
        <v>193.15999999999997</v>
      </c>
      <c r="S686" s="4472"/>
      <c r="T686" s="4472"/>
      <c r="U686" s="4477">
        <v>43983</v>
      </c>
      <c r="V686" s="4472"/>
      <c r="W686" s="4472"/>
      <c r="X686" s="4472"/>
      <c r="Y686" s="4472"/>
      <c r="Z686" s="4472"/>
      <c r="AA686" s="4472"/>
      <c r="AB686" s="4472"/>
    </row>
    <row r="687" spans="1:28" ht="15.75">
      <c r="A687" s="4472" t="s">
        <v>10823</v>
      </c>
      <c r="B687" s="4473" t="s">
        <v>10817</v>
      </c>
      <c r="C687" s="4474" t="s">
        <v>6780</v>
      </c>
      <c r="D687" s="4475">
        <v>593</v>
      </c>
      <c r="E687" s="4474"/>
      <c r="F687" s="4472" t="s">
        <v>15915</v>
      </c>
      <c r="G687" s="4476">
        <v>0</v>
      </c>
      <c r="H687" s="4472"/>
      <c r="I687" s="4472" t="s">
        <v>8359</v>
      </c>
      <c r="J687" s="4476">
        <v>0.11</v>
      </c>
      <c r="K687" s="4472"/>
      <c r="L687" s="4472"/>
      <c r="M687" s="4472" t="s">
        <v>5541</v>
      </c>
      <c r="N687" s="4476">
        <f t="shared" si="100"/>
        <v>0.11</v>
      </c>
      <c r="O687" s="4476"/>
      <c r="P687" s="4476">
        <f t="shared" si="97"/>
        <v>0.22</v>
      </c>
      <c r="Q687" s="4476">
        <f t="shared" si="98"/>
        <v>99.72999999999999</v>
      </c>
      <c r="R687" s="4476">
        <f t="shared" si="99"/>
        <v>193.37999999999997</v>
      </c>
      <c r="S687" s="4472"/>
      <c r="T687" s="4472"/>
      <c r="U687" s="4477">
        <v>43983</v>
      </c>
      <c r="V687" s="4472"/>
      <c r="W687" s="4472"/>
      <c r="X687" s="4472"/>
      <c r="Y687" s="4472"/>
      <c r="Z687" s="4472"/>
      <c r="AA687" s="4472"/>
      <c r="AB687" s="4472"/>
    </row>
    <row r="688" spans="1:28" ht="15.75">
      <c r="A688" s="4472" t="s">
        <v>10823</v>
      </c>
      <c r="B688" s="4473" t="s">
        <v>10817</v>
      </c>
      <c r="C688" s="4474" t="s">
        <v>6780</v>
      </c>
      <c r="D688" s="4475">
        <v>621</v>
      </c>
      <c r="E688" s="4474"/>
      <c r="F688" s="4472" t="s">
        <v>2245</v>
      </c>
      <c r="G688" s="4476">
        <v>0</v>
      </c>
      <c r="H688" s="4472"/>
      <c r="I688" s="4472" t="s">
        <v>8359</v>
      </c>
      <c r="J688" s="4476">
        <v>0.3</v>
      </c>
      <c r="K688" s="4472"/>
      <c r="L688" s="4472"/>
      <c r="M688" s="4472" t="s">
        <v>8359</v>
      </c>
      <c r="N688" s="4476">
        <f t="shared" si="100"/>
        <v>0.3</v>
      </c>
      <c r="O688" s="4476"/>
      <c r="P688" s="4476">
        <f t="shared" si="97"/>
        <v>0.6</v>
      </c>
      <c r="Q688" s="4476">
        <f t="shared" si="98"/>
        <v>100.02999999999999</v>
      </c>
      <c r="R688" s="4476">
        <f t="shared" si="99"/>
        <v>193.97999999999996</v>
      </c>
      <c r="S688" s="4472"/>
      <c r="T688" s="4472"/>
      <c r="U688" s="4477">
        <v>43983</v>
      </c>
      <c r="V688" s="4472"/>
      <c r="W688" s="4472"/>
      <c r="X688" s="4472"/>
      <c r="Y688" s="4472"/>
      <c r="Z688" s="4472"/>
      <c r="AA688" s="4472"/>
      <c r="AB688" s="4472"/>
    </row>
    <row r="689" spans="1:28" ht="15.75">
      <c r="A689" s="4472" t="s">
        <v>10823</v>
      </c>
      <c r="B689" s="4473" t="s">
        <v>10817</v>
      </c>
      <c r="C689" s="4474" t="s">
        <v>6780</v>
      </c>
      <c r="D689" s="4475">
        <v>621</v>
      </c>
      <c r="E689" s="4474" t="s">
        <v>15708</v>
      </c>
      <c r="F689" s="4472" t="s">
        <v>15916</v>
      </c>
      <c r="G689" s="4476">
        <v>0</v>
      </c>
      <c r="H689" s="4472"/>
      <c r="I689" s="4472" t="s">
        <v>7725</v>
      </c>
      <c r="J689" s="4476">
        <v>0.08</v>
      </c>
      <c r="K689" s="4472"/>
      <c r="L689" s="4472"/>
      <c r="M689" s="4472" t="s">
        <v>19</v>
      </c>
      <c r="N689" s="4476">
        <f t="shared" si="100"/>
        <v>0.08</v>
      </c>
      <c r="O689" s="4476"/>
      <c r="P689" s="4476">
        <f t="shared" ref="P689:P777" si="101">N689*2</f>
        <v>0.16</v>
      </c>
      <c r="Q689" s="4476">
        <f t="shared" si="98"/>
        <v>100.10999999999999</v>
      </c>
      <c r="R689" s="4476">
        <f t="shared" si="99"/>
        <v>194.13999999999996</v>
      </c>
      <c r="S689" s="4472"/>
      <c r="T689" s="4472"/>
      <c r="U689" s="4477">
        <v>43983</v>
      </c>
      <c r="V689" s="4472"/>
      <c r="W689" s="4472"/>
      <c r="X689" s="4472"/>
      <c r="Y689" s="4472"/>
      <c r="Z689" s="4472"/>
      <c r="AA689" s="4472"/>
      <c r="AB689" s="4472"/>
    </row>
    <row r="690" spans="1:28" ht="15.75">
      <c r="A690" s="4472" t="s">
        <v>10823</v>
      </c>
      <c r="B690" s="4473" t="s">
        <v>10817</v>
      </c>
      <c r="C690" s="4474" t="s">
        <v>6780</v>
      </c>
      <c r="D690" s="4475">
        <v>621</v>
      </c>
      <c r="E690" s="4474" t="s">
        <v>15707</v>
      </c>
      <c r="F690" s="4472" t="s">
        <v>9868</v>
      </c>
      <c r="G690" s="4476">
        <v>0</v>
      </c>
      <c r="H690" s="4472"/>
      <c r="I690" s="4472" t="s">
        <v>7725</v>
      </c>
      <c r="J690" s="4476">
        <v>7.0000000000000007E-2</v>
      </c>
      <c r="K690" s="4472"/>
      <c r="L690" s="4472"/>
      <c r="M690" s="4472" t="s">
        <v>19</v>
      </c>
      <c r="N690" s="4476">
        <f t="shared" si="100"/>
        <v>7.0000000000000007E-2</v>
      </c>
      <c r="O690" s="4476"/>
      <c r="P690" s="4476">
        <f t="shared" si="101"/>
        <v>0.14000000000000001</v>
      </c>
      <c r="Q690" s="4476">
        <f t="shared" ref="Q690:Q753" si="102">Q689+N690</f>
        <v>100.17999999999998</v>
      </c>
      <c r="R690" s="4476">
        <f t="shared" si="99"/>
        <v>194.27999999999994</v>
      </c>
      <c r="S690" s="4472"/>
      <c r="T690" s="4472"/>
      <c r="U690" s="4477">
        <v>43983</v>
      </c>
      <c r="V690" s="4472"/>
      <c r="W690" s="4472"/>
      <c r="X690" s="4472"/>
      <c r="Y690" s="4472"/>
      <c r="Z690" s="4472"/>
      <c r="AA690" s="4472"/>
      <c r="AB690" s="4472"/>
    </row>
    <row r="691" spans="1:28" ht="15.75">
      <c r="A691" s="4472" t="s">
        <v>10823</v>
      </c>
      <c r="B691" s="4473" t="s">
        <v>10817</v>
      </c>
      <c r="C691" s="4474" t="s">
        <v>6780</v>
      </c>
      <c r="D691" s="4475">
        <v>619</v>
      </c>
      <c r="E691" s="4474"/>
      <c r="F691" s="4472" t="s">
        <v>15917</v>
      </c>
      <c r="G691" s="4476">
        <v>0</v>
      </c>
      <c r="H691" s="4472"/>
      <c r="I691" s="4472" t="s">
        <v>8359</v>
      </c>
      <c r="J691" s="4476">
        <v>0.55000000000000004</v>
      </c>
      <c r="K691" s="4472"/>
      <c r="L691" s="4472"/>
      <c r="M691" s="4472" t="s">
        <v>8359</v>
      </c>
      <c r="N691" s="4476">
        <f t="shared" si="100"/>
        <v>0.55000000000000004</v>
      </c>
      <c r="O691" s="4476"/>
      <c r="P691" s="4476">
        <f t="shared" si="101"/>
        <v>1.1000000000000001</v>
      </c>
      <c r="Q691" s="4476">
        <f t="shared" si="102"/>
        <v>100.72999999999998</v>
      </c>
      <c r="R691" s="4476">
        <f t="shared" ref="R691:R754" si="103">R690+P691</f>
        <v>195.37999999999994</v>
      </c>
      <c r="S691" s="4472"/>
      <c r="T691" s="4472"/>
      <c r="U691" s="4477">
        <v>43983</v>
      </c>
      <c r="V691" s="4472"/>
      <c r="W691" s="4472"/>
      <c r="X691" s="4472"/>
      <c r="Y691" s="4472"/>
      <c r="Z691" s="4472"/>
      <c r="AA691" s="4472"/>
      <c r="AB691" s="4472"/>
    </row>
    <row r="692" spans="1:28" ht="15.75">
      <c r="A692" s="4472" t="s">
        <v>10823</v>
      </c>
      <c r="B692" s="4473" t="s">
        <v>10817</v>
      </c>
      <c r="C692" s="4474" t="s">
        <v>6780</v>
      </c>
      <c r="D692" s="4475">
        <v>620</v>
      </c>
      <c r="E692" s="4474"/>
      <c r="F692" s="4472" t="s">
        <v>729</v>
      </c>
      <c r="G692" s="4476">
        <v>0</v>
      </c>
      <c r="H692" s="4472"/>
      <c r="I692" s="4472" t="s">
        <v>13843</v>
      </c>
      <c r="J692" s="4476">
        <v>7.0000000000000007E-2</v>
      </c>
      <c r="K692" s="4472"/>
      <c r="L692" s="4472"/>
      <c r="M692" s="4472" t="s">
        <v>230</v>
      </c>
      <c r="N692" s="4476">
        <f t="shared" si="100"/>
        <v>7.0000000000000007E-2</v>
      </c>
      <c r="O692" s="4476"/>
      <c r="P692" s="4476">
        <f t="shared" si="101"/>
        <v>0.14000000000000001</v>
      </c>
      <c r="Q692" s="4476">
        <f t="shared" si="102"/>
        <v>100.79999999999997</v>
      </c>
      <c r="R692" s="4476">
        <f t="shared" si="103"/>
        <v>195.51999999999992</v>
      </c>
      <c r="S692" s="4472"/>
      <c r="T692" s="4472"/>
      <c r="U692" s="4477">
        <v>43983</v>
      </c>
      <c r="V692" s="4472"/>
      <c r="W692" s="4472"/>
      <c r="X692" s="4472"/>
      <c r="Y692" s="4472"/>
      <c r="Z692" s="4472"/>
      <c r="AA692" s="4472"/>
      <c r="AB692" s="4472"/>
    </row>
    <row r="693" spans="1:28" ht="15.75">
      <c r="A693" s="4472" t="s">
        <v>10823</v>
      </c>
      <c r="B693" s="4473" t="s">
        <v>10817</v>
      </c>
      <c r="C693" s="4474" t="s">
        <v>6780</v>
      </c>
      <c r="D693" s="4475">
        <v>652</v>
      </c>
      <c r="E693" s="4474"/>
      <c r="F693" s="4472" t="s">
        <v>15918</v>
      </c>
      <c r="G693" s="4476">
        <v>0</v>
      </c>
      <c r="H693" s="4472"/>
      <c r="I693" s="4472" t="s">
        <v>230</v>
      </c>
      <c r="J693" s="4476">
        <v>0.15</v>
      </c>
      <c r="K693" s="4472"/>
      <c r="L693" s="4472"/>
      <c r="M693" s="4472" t="s">
        <v>19</v>
      </c>
      <c r="N693" s="4476">
        <f t="shared" si="100"/>
        <v>0.15</v>
      </c>
      <c r="O693" s="4476"/>
      <c r="P693" s="4476">
        <f t="shared" si="101"/>
        <v>0.3</v>
      </c>
      <c r="Q693" s="4476">
        <f t="shared" si="102"/>
        <v>100.94999999999997</v>
      </c>
      <c r="R693" s="4476">
        <f t="shared" si="103"/>
        <v>195.81999999999994</v>
      </c>
      <c r="S693" s="4472"/>
      <c r="T693" s="4472"/>
      <c r="U693" s="4477">
        <v>43983</v>
      </c>
      <c r="V693" s="4472"/>
      <c r="W693" s="4472"/>
      <c r="X693" s="4472"/>
      <c r="Y693" s="4472"/>
      <c r="Z693" s="4472"/>
      <c r="AA693" s="4472"/>
      <c r="AB693" s="4472"/>
    </row>
    <row r="694" spans="1:28" ht="15.75">
      <c r="A694" s="4472" t="s">
        <v>10823</v>
      </c>
      <c r="B694" s="4473" t="s">
        <v>10817</v>
      </c>
      <c r="C694" s="4474" t="s">
        <v>6780</v>
      </c>
      <c r="D694" s="4475">
        <v>653</v>
      </c>
      <c r="E694" s="4474"/>
      <c r="F694" s="4472" t="s">
        <v>15919</v>
      </c>
      <c r="G694" s="4476">
        <v>0</v>
      </c>
      <c r="H694" s="4472"/>
      <c r="I694" s="4472" t="s">
        <v>230</v>
      </c>
      <c r="J694" s="4476">
        <v>0.21</v>
      </c>
      <c r="K694" s="4472"/>
      <c r="L694" s="4472"/>
      <c r="M694" s="4472" t="s">
        <v>230</v>
      </c>
      <c r="N694" s="4476">
        <f t="shared" si="100"/>
        <v>0.21</v>
      </c>
      <c r="O694" s="4476"/>
      <c r="P694" s="4476">
        <f t="shared" si="101"/>
        <v>0.42</v>
      </c>
      <c r="Q694" s="4476">
        <f t="shared" si="102"/>
        <v>101.15999999999997</v>
      </c>
      <c r="R694" s="4476">
        <f t="shared" si="103"/>
        <v>196.23999999999992</v>
      </c>
      <c r="S694" s="4472"/>
      <c r="T694" s="4472"/>
      <c r="U694" s="4477">
        <v>43983</v>
      </c>
      <c r="V694" s="4472"/>
      <c r="W694" s="4472"/>
      <c r="X694" s="4472"/>
      <c r="Y694" s="4472"/>
      <c r="Z694" s="4472"/>
      <c r="AA694" s="4472"/>
      <c r="AB694" s="4472"/>
    </row>
    <row r="695" spans="1:28" ht="15.75">
      <c r="A695" s="4472" t="s">
        <v>10816</v>
      </c>
      <c r="B695" s="4473" t="s">
        <v>10817</v>
      </c>
      <c r="C695" s="4474" t="s">
        <v>6780</v>
      </c>
      <c r="D695" s="4475">
        <v>59</v>
      </c>
      <c r="E695" s="4474"/>
      <c r="F695" s="4472" t="s">
        <v>15653</v>
      </c>
      <c r="G695" s="4476">
        <v>0</v>
      </c>
      <c r="H695" s="4472"/>
      <c r="I695" s="4472" t="s">
        <v>8359</v>
      </c>
      <c r="J695" s="4476">
        <v>4.25</v>
      </c>
      <c r="K695" s="4472"/>
      <c r="L695" s="4472"/>
      <c r="M695" s="4472" t="s">
        <v>553</v>
      </c>
      <c r="N695" s="4476">
        <f t="shared" si="100"/>
        <v>4.25</v>
      </c>
      <c r="O695" s="4476"/>
      <c r="P695" s="4476">
        <f t="shared" si="101"/>
        <v>8.5</v>
      </c>
      <c r="Q695" s="4476">
        <f t="shared" si="102"/>
        <v>105.40999999999997</v>
      </c>
      <c r="R695" s="4476">
        <f t="shared" si="103"/>
        <v>204.73999999999992</v>
      </c>
      <c r="S695" s="4472"/>
      <c r="T695" s="4472"/>
      <c r="U695" s="4477">
        <v>43983</v>
      </c>
      <c r="V695" s="4472"/>
      <c r="W695" s="4472"/>
      <c r="X695" s="4472"/>
      <c r="Y695" s="4472"/>
      <c r="Z695" s="4472"/>
      <c r="AA695" s="4472"/>
      <c r="AB695" s="4472"/>
    </row>
    <row r="696" spans="1:28" ht="15.75">
      <c r="A696" s="4472" t="s">
        <v>10816</v>
      </c>
      <c r="B696" s="4473" t="s">
        <v>10817</v>
      </c>
      <c r="C696" s="4474" t="s">
        <v>6780</v>
      </c>
      <c r="D696" s="4475">
        <v>181</v>
      </c>
      <c r="E696" s="4474"/>
      <c r="F696" s="4472" t="s">
        <v>10838</v>
      </c>
      <c r="G696" s="4476">
        <v>0</v>
      </c>
      <c r="H696" s="4472"/>
      <c r="I696" s="4472" t="s">
        <v>783</v>
      </c>
      <c r="J696" s="4476">
        <v>5.38</v>
      </c>
      <c r="K696" s="4472"/>
      <c r="L696" s="4472"/>
      <c r="M696" s="4472" t="s">
        <v>412</v>
      </c>
      <c r="N696" s="4476">
        <f t="shared" si="100"/>
        <v>5.38</v>
      </c>
      <c r="O696" s="4476"/>
      <c r="P696" s="4476">
        <f t="shared" si="101"/>
        <v>10.76</v>
      </c>
      <c r="Q696" s="4476">
        <f t="shared" si="102"/>
        <v>110.78999999999996</v>
      </c>
      <c r="R696" s="4476">
        <f t="shared" si="103"/>
        <v>215.49999999999991</v>
      </c>
      <c r="S696" s="4472"/>
      <c r="T696" s="4472"/>
      <c r="U696" s="4477">
        <v>44013</v>
      </c>
      <c r="V696" s="4472"/>
      <c r="W696" s="4472"/>
      <c r="X696" s="4472"/>
      <c r="Y696" s="4472"/>
      <c r="Z696" s="4472"/>
      <c r="AA696" s="4472"/>
      <c r="AB696" s="4472"/>
    </row>
    <row r="697" spans="1:28" ht="15.75">
      <c r="A697" s="4472" t="s">
        <v>10823</v>
      </c>
      <c r="B697" s="4473" t="s">
        <v>10817</v>
      </c>
      <c r="C697" s="4474" t="s">
        <v>6780</v>
      </c>
      <c r="D697" s="4475">
        <v>307</v>
      </c>
      <c r="E697" s="4474"/>
      <c r="F697" s="4472" t="s">
        <v>15920</v>
      </c>
      <c r="G697" s="4476">
        <v>0</v>
      </c>
      <c r="H697" s="4472"/>
      <c r="I697" s="4472" t="s">
        <v>793</v>
      </c>
      <c r="J697" s="4476">
        <v>0.14000000000000001</v>
      </c>
      <c r="K697" s="4472"/>
      <c r="L697" s="4472"/>
      <c r="M697" s="4472" t="s">
        <v>2941</v>
      </c>
      <c r="N697" s="4476">
        <f t="shared" si="100"/>
        <v>0.14000000000000001</v>
      </c>
      <c r="O697" s="4476"/>
      <c r="P697" s="4476">
        <f t="shared" si="101"/>
        <v>0.28000000000000003</v>
      </c>
      <c r="Q697" s="4476">
        <f t="shared" si="102"/>
        <v>110.92999999999996</v>
      </c>
      <c r="R697" s="4476">
        <f t="shared" si="103"/>
        <v>215.77999999999992</v>
      </c>
      <c r="S697" s="4472"/>
      <c r="T697" s="4472"/>
      <c r="U697" s="4477">
        <v>44013</v>
      </c>
      <c r="V697" s="4472"/>
      <c r="W697" s="4472"/>
      <c r="X697" s="4472"/>
      <c r="Y697" s="4472"/>
      <c r="Z697" s="4472"/>
      <c r="AA697" s="4472"/>
      <c r="AB697" s="4472"/>
    </row>
    <row r="698" spans="1:28" ht="15.75">
      <c r="A698" s="4472" t="s">
        <v>10823</v>
      </c>
      <c r="B698" s="4473" t="s">
        <v>10817</v>
      </c>
      <c r="C698" s="4474" t="s">
        <v>6780</v>
      </c>
      <c r="D698" s="4475">
        <v>308</v>
      </c>
      <c r="E698" s="4474"/>
      <c r="F698" s="4472" t="s">
        <v>15921</v>
      </c>
      <c r="G698" s="4476">
        <v>0</v>
      </c>
      <c r="H698" s="4472"/>
      <c r="I698" s="4472" t="s">
        <v>4640</v>
      </c>
      <c r="J698" s="4476">
        <v>0.2</v>
      </c>
      <c r="K698" s="4472"/>
      <c r="L698" s="4472"/>
      <c r="M698" s="4472" t="s">
        <v>4640</v>
      </c>
      <c r="N698" s="4476">
        <f t="shared" si="100"/>
        <v>0.2</v>
      </c>
      <c r="O698" s="4476"/>
      <c r="P698" s="4476">
        <f t="shared" si="101"/>
        <v>0.4</v>
      </c>
      <c r="Q698" s="4476">
        <f t="shared" si="102"/>
        <v>111.12999999999997</v>
      </c>
      <c r="R698" s="4476">
        <f t="shared" si="103"/>
        <v>216.17999999999992</v>
      </c>
      <c r="S698" s="4472"/>
      <c r="T698" s="4472"/>
      <c r="U698" s="4477">
        <v>44013</v>
      </c>
      <c r="V698" s="4472"/>
      <c r="W698" s="4472"/>
      <c r="X698" s="4472"/>
      <c r="Y698" s="4472"/>
      <c r="Z698" s="4472"/>
      <c r="AA698" s="4472"/>
      <c r="AB698" s="4472"/>
    </row>
    <row r="699" spans="1:28" ht="15.75">
      <c r="A699" s="4472" t="s">
        <v>10823</v>
      </c>
      <c r="B699" s="4473" t="s">
        <v>10817</v>
      </c>
      <c r="C699" s="4474" t="s">
        <v>6780</v>
      </c>
      <c r="D699" s="4475">
        <v>227</v>
      </c>
      <c r="E699" s="4474"/>
      <c r="F699" s="4472" t="s">
        <v>15922</v>
      </c>
      <c r="G699" s="4476">
        <v>0</v>
      </c>
      <c r="H699" s="4472"/>
      <c r="I699" s="4472" t="s">
        <v>793</v>
      </c>
      <c r="J699" s="4476">
        <v>0.72</v>
      </c>
      <c r="K699" s="4472"/>
      <c r="L699" s="4472"/>
      <c r="M699" s="4472" t="s">
        <v>793</v>
      </c>
      <c r="N699" s="4476">
        <f t="shared" si="100"/>
        <v>0.72</v>
      </c>
      <c r="O699" s="4476"/>
      <c r="P699" s="4476">
        <f t="shared" si="101"/>
        <v>1.44</v>
      </c>
      <c r="Q699" s="4476">
        <f t="shared" si="102"/>
        <v>111.84999999999997</v>
      </c>
      <c r="R699" s="4476">
        <f t="shared" si="103"/>
        <v>217.61999999999992</v>
      </c>
      <c r="S699" s="4472"/>
      <c r="T699" s="4472"/>
      <c r="U699" s="4477">
        <v>44013</v>
      </c>
      <c r="V699" s="4472"/>
      <c r="W699" s="4472"/>
      <c r="X699" s="4472"/>
      <c r="Y699" s="4472"/>
      <c r="Z699" s="4472"/>
      <c r="AA699" s="4472"/>
      <c r="AB699" s="4472"/>
    </row>
    <row r="700" spans="1:28" ht="15.75">
      <c r="A700" s="4472" t="s">
        <v>10823</v>
      </c>
      <c r="B700" s="4473" t="s">
        <v>10817</v>
      </c>
      <c r="C700" s="4474" t="s">
        <v>6780</v>
      </c>
      <c r="D700" s="4475">
        <v>800</v>
      </c>
      <c r="E700" s="4474"/>
      <c r="F700" s="4472" t="s">
        <v>15923</v>
      </c>
      <c r="G700" s="4476">
        <v>0</v>
      </c>
      <c r="H700" s="4472"/>
      <c r="I700" s="4472" t="s">
        <v>4640</v>
      </c>
      <c r="J700" s="4476">
        <v>0.21</v>
      </c>
      <c r="K700" s="4472"/>
      <c r="L700" s="4472"/>
      <c r="M700" s="4472" t="s">
        <v>19</v>
      </c>
      <c r="N700" s="4476">
        <f t="shared" si="100"/>
        <v>0.21</v>
      </c>
      <c r="O700" s="4476"/>
      <c r="P700" s="4476">
        <f t="shared" si="101"/>
        <v>0.42</v>
      </c>
      <c r="Q700" s="4476">
        <f t="shared" si="102"/>
        <v>112.05999999999996</v>
      </c>
      <c r="R700" s="4476">
        <f t="shared" si="103"/>
        <v>218.03999999999991</v>
      </c>
      <c r="S700" s="4472"/>
      <c r="T700" s="4472"/>
      <c r="U700" s="4477">
        <v>44013</v>
      </c>
      <c r="V700" s="4472"/>
      <c r="W700" s="4472"/>
      <c r="X700" s="4472"/>
      <c r="Y700" s="4472"/>
      <c r="Z700" s="4472"/>
      <c r="AA700" s="4472"/>
      <c r="AB700" s="4472"/>
    </row>
    <row r="701" spans="1:28" ht="15.75">
      <c r="A701" s="4472" t="s">
        <v>10823</v>
      </c>
      <c r="B701" s="4473" t="s">
        <v>10817</v>
      </c>
      <c r="C701" s="4474" t="s">
        <v>6780</v>
      </c>
      <c r="D701" s="4475">
        <v>305</v>
      </c>
      <c r="E701" s="4474"/>
      <c r="F701" s="4472" t="s">
        <v>15924</v>
      </c>
      <c r="G701" s="4476">
        <v>0</v>
      </c>
      <c r="H701" s="4472"/>
      <c r="I701" s="4472" t="s">
        <v>7156</v>
      </c>
      <c r="J701" s="4476">
        <v>0.69</v>
      </c>
      <c r="K701" s="4472"/>
      <c r="L701" s="4472"/>
      <c r="M701" s="4472" t="s">
        <v>3679</v>
      </c>
      <c r="N701" s="4476">
        <f t="shared" si="100"/>
        <v>0.69</v>
      </c>
      <c r="O701" s="4476"/>
      <c r="P701" s="4476">
        <f t="shared" si="101"/>
        <v>1.38</v>
      </c>
      <c r="Q701" s="4476">
        <f t="shared" si="102"/>
        <v>112.74999999999996</v>
      </c>
      <c r="R701" s="4476">
        <f t="shared" si="103"/>
        <v>219.4199999999999</v>
      </c>
      <c r="S701" s="4472"/>
      <c r="T701" s="4472"/>
      <c r="U701" s="4477">
        <v>44013</v>
      </c>
      <c r="V701" s="4472"/>
      <c r="W701" s="4472"/>
      <c r="X701" s="4472"/>
      <c r="Y701" s="4472"/>
      <c r="Z701" s="4472"/>
      <c r="AA701" s="4472"/>
      <c r="AB701" s="4472"/>
    </row>
    <row r="702" spans="1:28" ht="15.75">
      <c r="A702" s="4472" t="s">
        <v>10823</v>
      </c>
      <c r="B702" s="4473" t="s">
        <v>10817</v>
      </c>
      <c r="C702" s="4474" t="s">
        <v>6780</v>
      </c>
      <c r="D702" s="4475">
        <v>332</v>
      </c>
      <c r="E702" s="4474" t="s">
        <v>15634</v>
      </c>
      <c r="F702" s="4472" t="s">
        <v>15925</v>
      </c>
      <c r="G702" s="4476">
        <v>0</v>
      </c>
      <c r="H702" s="4472"/>
      <c r="I702" s="4472" t="s">
        <v>15926</v>
      </c>
      <c r="J702" s="4476">
        <v>0.69</v>
      </c>
      <c r="K702" s="4472"/>
      <c r="L702" s="4472"/>
      <c r="M702" s="4472" t="s">
        <v>553</v>
      </c>
      <c r="N702" s="4476">
        <f t="shared" si="100"/>
        <v>0.69</v>
      </c>
      <c r="O702" s="4476"/>
      <c r="P702" s="4476">
        <f t="shared" si="101"/>
        <v>1.38</v>
      </c>
      <c r="Q702" s="4476">
        <f t="shared" si="102"/>
        <v>113.43999999999996</v>
      </c>
      <c r="R702" s="4476">
        <f t="shared" si="103"/>
        <v>220.7999999999999</v>
      </c>
      <c r="S702" s="4472"/>
      <c r="T702" s="4472"/>
      <c r="U702" s="4477">
        <v>44013</v>
      </c>
      <c r="V702" s="4472"/>
      <c r="W702" s="4472"/>
      <c r="X702" s="4472"/>
      <c r="Y702" s="4472"/>
      <c r="Z702" s="4472"/>
      <c r="AA702" s="4472"/>
      <c r="AB702" s="4472"/>
    </row>
    <row r="703" spans="1:28" ht="15.75">
      <c r="A703" s="4472" t="s">
        <v>10816</v>
      </c>
      <c r="B703" s="4473" t="s">
        <v>10817</v>
      </c>
      <c r="C703" s="4474" t="s">
        <v>6780</v>
      </c>
      <c r="D703" s="4475">
        <v>332</v>
      </c>
      <c r="E703" s="4474" t="s">
        <v>15636</v>
      </c>
      <c r="F703" s="4472" t="s">
        <v>15925</v>
      </c>
      <c r="G703" s="4476">
        <v>0.69</v>
      </c>
      <c r="H703" s="4472"/>
      <c r="I703" s="4472" t="s">
        <v>553</v>
      </c>
      <c r="J703" s="4476">
        <v>0.7</v>
      </c>
      <c r="K703" s="4472"/>
      <c r="L703" s="4472"/>
      <c r="M703" s="4472" t="s">
        <v>553</v>
      </c>
      <c r="N703" s="4476">
        <f t="shared" si="100"/>
        <v>1.0000000000000009E-2</v>
      </c>
      <c r="O703" s="4476"/>
      <c r="P703" s="4476">
        <f t="shared" si="101"/>
        <v>2.0000000000000018E-2</v>
      </c>
      <c r="Q703" s="4476">
        <f t="shared" si="102"/>
        <v>113.44999999999996</v>
      </c>
      <c r="R703" s="4476">
        <f t="shared" si="103"/>
        <v>220.81999999999991</v>
      </c>
      <c r="S703" s="4472"/>
      <c r="T703" s="4472"/>
      <c r="U703" s="4477">
        <v>44013</v>
      </c>
      <c r="V703" s="4472"/>
      <c r="W703" s="4472"/>
      <c r="X703" s="4472"/>
      <c r="Y703" s="4472"/>
      <c r="Z703" s="4472"/>
      <c r="AA703" s="4472"/>
      <c r="AB703" s="4472"/>
    </row>
    <row r="704" spans="1:28" ht="15.75">
      <c r="A704" s="4472" t="s">
        <v>10823</v>
      </c>
      <c r="B704" s="4473" t="s">
        <v>10817</v>
      </c>
      <c r="C704" s="4474" t="s">
        <v>6780</v>
      </c>
      <c r="D704" s="4475">
        <v>332</v>
      </c>
      <c r="E704" s="4474" t="s">
        <v>15640</v>
      </c>
      <c r="F704" s="4472" t="s">
        <v>15927</v>
      </c>
      <c r="G704" s="4476">
        <v>0.7</v>
      </c>
      <c r="H704" s="4472"/>
      <c r="I704" s="4472" t="s">
        <v>553</v>
      </c>
      <c r="J704" s="4476">
        <v>1</v>
      </c>
      <c r="K704" s="4472"/>
      <c r="L704" s="4472"/>
      <c r="M704" s="4472" t="s">
        <v>10288</v>
      </c>
      <c r="N704" s="4476">
        <f t="shared" si="100"/>
        <v>0.30000000000000004</v>
      </c>
      <c r="O704" s="4476"/>
      <c r="P704" s="4476">
        <f t="shared" si="101"/>
        <v>0.60000000000000009</v>
      </c>
      <c r="Q704" s="4476">
        <f t="shared" si="102"/>
        <v>113.74999999999996</v>
      </c>
      <c r="R704" s="4476">
        <f t="shared" si="103"/>
        <v>221.4199999999999</v>
      </c>
      <c r="S704" s="4472"/>
      <c r="T704" s="4472"/>
      <c r="U704" s="4477">
        <v>44013</v>
      </c>
      <c r="V704" s="4472"/>
      <c r="W704" s="4472"/>
      <c r="X704" s="4472"/>
      <c r="Y704" s="4472"/>
      <c r="Z704" s="4472"/>
      <c r="AA704" s="4472"/>
      <c r="AB704" s="4472"/>
    </row>
    <row r="705" spans="1:28" ht="15.75">
      <c r="A705" s="4472" t="s">
        <v>10823</v>
      </c>
      <c r="B705" s="4473" t="s">
        <v>10817</v>
      </c>
      <c r="C705" s="4474" t="s">
        <v>6780</v>
      </c>
      <c r="D705" s="4475">
        <v>334</v>
      </c>
      <c r="E705" s="4474"/>
      <c r="F705" s="4472" t="s">
        <v>15928</v>
      </c>
      <c r="G705" s="4476">
        <v>0</v>
      </c>
      <c r="H705" s="4472"/>
      <c r="I705" s="4472" t="s">
        <v>19</v>
      </c>
      <c r="J705" s="4476">
        <v>0.54</v>
      </c>
      <c r="K705" s="4472"/>
      <c r="L705" s="4472"/>
      <c r="M705" s="4472" t="s">
        <v>793</v>
      </c>
      <c r="N705" s="4476">
        <f t="shared" si="100"/>
        <v>0.54</v>
      </c>
      <c r="O705" s="4476"/>
      <c r="P705" s="4476">
        <f t="shared" si="101"/>
        <v>1.08</v>
      </c>
      <c r="Q705" s="4476">
        <f t="shared" si="102"/>
        <v>114.28999999999996</v>
      </c>
      <c r="R705" s="4476">
        <f t="shared" si="103"/>
        <v>222.49999999999991</v>
      </c>
      <c r="S705" s="4472"/>
      <c r="T705" s="4472"/>
      <c r="U705" s="4477">
        <v>44013</v>
      </c>
      <c r="V705" s="4472"/>
      <c r="W705" s="4472"/>
      <c r="X705" s="4472"/>
      <c r="Y705" s="4472"/>
      <c r="Z705" s="4472"/>
      <c r="AA705" s="4472"/>
      <c r="AB705" s="4472"/>
    </row>
    <row r="706" spans="1:28" ht="15.75">
      <c r="A706" s="4472" t="s">
        <v>10823</v>
      </c>
      <c r="B706" s="4473" t="s">
        <v>10817</v>
      </c>
      <c r="C706" s="4474" t="s">
        <v>6780</v>
      </c>
      <c r="D706" s="4475">
        <v>688</v>
      </c>
      <c r="E706" s="4474"/>
      <c r="F706" s="4472" t="s">
        <v>1149</v>
      </c>
      <c r="G706" s="4476">
        <v>0</v>
      </c>
      <c r="H706" s="4472"/>
      <c r="I706" s="4472" t="s">
        <v>4640</v>
      </c>
      <c r="J706" s="4476">
        <v>0.09</v>
      </c>
      <c r="K706" s="4472"/>
      <c r="L706" s="4472"/>
      <c r="M706" s="4472" t="s">
        <v>7156</v>
      </c>
      <c r="N706" s="4472">
        <f t="shared" si="100"/>
        <v>0.09</v>
      </c>
      <c r="O706" s="4472"/>
      <c r="P706" s="4472">
        <f t="shared" si="101"/>
        <v>0.18</v>
      </c>
      <c r="Q706" s="4476">
        <f t="shared" si="102"/>
        <v>114.37999999999997</v>
      </c>
      <c r="R706" s="4476">
        <f t="shared" si="103"/>
        <v>222.67999999999992</v>
      </c>
      <c r="S706" s="4472"/>
      <c r="T706" s="4472"/>
      <c r="U706" s="4477">
        <v>44013</v>
      </c>
      <c r="V706" s="4472"/>
      <c r="W706" s="4472"/>
      <c r="X706" s="4472"/>
      <c r="Y706" s="4472"/>
      <c r="Z706" s="4472"/>
      <c r="AA706" s="4472"/>
      <c r="AB706" s="4472"/>
    </row>
    <row r="707" spans="1:28" ht="15.75">
      <c r="A707" s="4472" t="s">
        <v>10823</v>
      </c>
      <c r="B707" s="4473" t="s">
        <v>10817</v>
      </c>
      <c r="C707" s="4474" t="s">
        <v>6780</v>
      </c>
      <c r="D707" s="4475">
        <v>164</v>
      </c>
      <c r="E707" s="4474"/>
      <c r="F707" s="4472" t="s">
        <v>15929</v>
      </c>
      <c r="G707" s="4476">
        <v>0</v>
      </c>
      <c r="H707" s="4472"/>
      <c r="I707" s="4472" t="s">
        <v>274</v>
      </c>
      <c r="J707" s="4476">
        <v>1.32</v>
      </c>
      <c r="K707" s="4472"/>
      <c r="L707" s="4472"/>
      <c r="M707" s="4472" t="s">
        <v>7156</v>
      </c>
      <c r="N707" s="4472">
        <f t="shared" si="100"/>
        <v>1.32</v>
      </c>
      <c r="O707" s="4472"/>
      <c r="P707" s="4472">
        <f t="shared" si="101"/>
        <v>2.64</v>
      </c>
      <c r="Q707" s="4476">
        <f t="shared" si="102"/>
        <v>115.69999999999996</v>
      </c>
      <c r="R707" s="4476">
        <f t="shared" si="103"/>
        <v>225.31999999999991</v>
      </c>
      <c r="S707" s="4472"/>
      <c r="T707" s="4472"/>
      <c r="U707" s="4477">
        <v>44013</v>
      </c>
      <c r="V707" s="4472"/>
      <c r="W707" s="4472"/>
      <c r="X707" s="4472"/>
      <c r="Y707" s="4472"/>
      <c r="Z707" s="4472"/>
      <c r="AA707" s="4472"/>
      <c r="AB707" s="4472"/>
    </row>
    <row r="708" spans="1:28" ht="15.75">
      <c r="A708" s="4472" t="s">
        <v>10823</v>
      </c>
      <c r="B708" s="4473" t="s">
        <v>10817</v>
      </c>
      <c r="C708" s="4474" t="s">
        <v>6780</v>
      </c>
      <c r="D708" s="4475">
        <v>659</v>
      </c>
      <c r="E708" s="4474"/>
      <c r="F708" s="4472" t="s">
        <v>15930</v>
      </c>
      <c r="G708" s="4476">
        <v>0</v>
      </c>
      <c r="H708" s="4472"/>
      <c r="I708" s="4472" t="s">
        <v>1157</v>
      </c>
      <c r="J708" s="4476">
        <v>0.18</v>
      </c>
      <c r="K708" s="4472"/>
      <c r="L708" s="4472"/>
      <c r="M708" s="4472" t="s">
        <v>15229</v>
      </c>
      <c r="N708" s="4472">
        <f t="shared" si="100"/>
        <v>0.18</v>
      </c>
      <c r="O708" s="4472"/>
      <c r="P708" s="4472">
        <f t="shared" si="101"/>
        <v>0.36</v>
      </c>
      <c r="Q708" s="4476">
        <f t="shared" si="102"/>
        <v>115.87999999999997</v>
      </c>
      <c r="R708" s="4476">
        <f t="shared" si="103"/>
        <v>225.67999999999992</v>
      </c>
      <c r="S708" s="4472"/>
      <c r="T708" s="4472"/>
      <c r="U708" s="4477">
        <v>44044</v>
      </c>
      <c r="V708" s="4472"/>
      <c r="W708" s="4472"/>
      <c r="X708" s="4472"/>
      <c r="Y708" s="4472"/>
      <c r="Z708" s="4472"/>
      <c r="AA708" s="4472"/>
      <c r="AB708" s="4472"/>
    </row>
    <row r="709" spans="1:28" ht="15.75">
      <c r="A709" s="4472" t="s">
        <v>10823</v>
      </c>
      <c r="B709" s="4473" t="s">
        <v>10817</v>
      </c>
      <c r="C709" s="4474" t="s">
        <v>6780</v>
      </c>
      <c r="D709" s="4475">
        <v>148</v>
      </c>
      <c r="E709" s="4474" t="s">
        <v>15634</v>
      </c>
      <c r="F709" s="4472" t="s">
        <v>15931</v>
      </c>
      <c r="G709" s="4476">
        <v>0</v>
      </c>
      <c r="H709" s="4472"/>
      <c r="I709" s="4472" t="s">
        <v>404</v>
      </c>
      <c r="J709" s="4476">
        <v>0.57999999999999996</v>
      </c>
      <c r="K709" s="4472"/>
      <c r="L709" s="4472"/>
      <c r="M709" s="4472"/>
      <c r="N709" s="4472">
        <f t="shared" si="100"/>
        <v>0.57999999999999996</v>
      </c>
      <c r="O709" s="4472"/>
      <c r="P709" s="4472">
        <f t="shared" si="101"/>
        <v>1.1599999999999999</v>
      </c>
      <c r="Q709" s="4476">
        <f t="shared" si="102"/>
        <v>116.45999999999997</v>
      </c>
      <c r="R709" s="4476">
        <f t="shared" si="103"/>
        <v>226.83999999999992</v>
      </c>
      <c r="S709" s="4472"/>
      <c r="T709" s="4472"/>
      <c r="U709" s="4477">
        <v>44044</v>
      </c>
      <c r="V709" s="4472"/>
      <c r="W709" s="4472"/>
      <c r="X709" s="4472"/>
      <c r="Y709" s="4472"/>
      <c r="Z709" s="4472"/>
      <c r="AA709" s="4472"/>
      <c r="AB709" s="4472"/>
    </row>
    <row r="710" spans="1:28" ht="15.75">
      <c r="A710" s="4472" t="s">
        <v>10816</v>
      </c>
      <c r="B710" s="4473" t="s">
        <v>10817</v>
      </c>
      <c r="C710" s="4474" t="s">
        <v>6780</v>
      </c>
      <c r="D710" s="4475">
        <v>148</v>
      </c>
      <c r="E710" s="4474" t="s">
        <v>15636</v>
      </c>
      <c r="F710" s="4472" t="s">
        <v>15931</v>
      </c>
      <c r="G710" s="4476">
        <v>0.57999999999999996</v>
      </c>
      <c r="H710" s="4472"/>
      <c r="I710" s="4472"/>
      <c r="J710" s="4476">
        <v>0.59</v>
      </c>
      <c r="K710" s="4472"/>
      <c r="L710" s="4472"/>
      <c r="M710" s="4472" t="s">
        <v>553</v>
      </c>
      <c r="N710" s="4472">
        <f t="shared" si="100"/>
        <v>1.0000000000000009E-2</v>
      </c>
      <c r="O710" s="4472"/>
      <c r="P710" s="4472">
        <f t="shared" si="101"/>
        <v>2.0000000000000018E-2</v>
      </c>
      <c r="Q710" s="4476">
        <f t="shared" si="102"/>
        <v>116.46999999999997</v>
      </c>
      <c r="R710" s="4476">
        <f t="shared" si="103"/>
        <v>226.85999999999993</v>
      </c>
      <c r="S710" s="4472"/>
      <c r="T710" s="4472"/>
      <c r="U710" s="4477">
        <v>44044</v>
      </c>
      <c r="V710" s="4472"/>
      <c r="W710" s="4472"/>
      <c r="X710" s="4472"/>
      <c r="Y710" s="4472"/>
      <c r="Z710" s="4472"/>
      <c r="AA710" s="4472"/>
      <c r="AB710" s="4472"/>
    </row>
    <row r="711" spans="1:28" ht="15.75">
      <c r="A711" s="4472" t="s">
        <v>10823</v>
      </c>
      <c r="B711" s="4473" t="s">
        <v>10817</v>
      </c>
      <c r="C711" s="4474" t="s">
        <v>6780</v>
      </c>
      <c r="D711" s="4475">
        <v>148</v>
      </c>
      <c r="E711" s="4474" t="s">
        <v>15640</v>
      </c>
      <c r="F711" s="4472" t="s">
        <v>15932</v>
      </c>
      <c r="G711" s="4476">
        <v>0.59</v>
      </c>
      <c r="H711" s="4472"/>
      <c r="I711" s="4472" t="s">
        <v>553</v>
      </c>
      <c r="J711" s="4476">
        <v>1.51</v>
      </c>
      <c r="K711" s="4472"/>
      <c r="L711" s="4472"/>
      <c r="M711" s="4472" t="s">
        <v>230</v>
      </c>
      <c r="N711" s="4472">
        <f t="shared" si="100"/>
        <v>0.92</v>
      </c>
      <c r="O711" s="4472"/>
      <c r="P711" s="4472">
        <f t="shared" si="101"/>
        <v>1.84</v>
      </c>
      <c r="Q711" s="4476">
        <f t="shared" si="102"/>
        <v>117.38999999999997</v>
      </c>
      <c r="R711" s="4476">
        <f t="shared" si="103"/>
        <v>228.69999999999993</v>
      </c>
      <c r="S711" s="4472"/>
      <c r="T711" s="4472"/>
      <c r="U711" s="4477">
        <v>44044</v>
      </c>
      <c r="V711" s="4472"/>
      <c r="W711" s="4472"/>
      <c r="X711" s="4472"/>
      <c r="Y711" s="4472"/>
      <c r="Z711" s="4472"/>
      <c r="AA711" s="4472"/>
      <c r="AB711" s="4472"/>
    </row>
    <row r="712" spans="1:28" ht="15.75">
      <c r="A712" s="4472" t="s">
        <v>10823</v>
      </c>
      <c r="B712" s="4473" t="s">
        <v>10817</v>
      </c>
      <c r="C712" s="4474" t="s">
        <v>6780</v>
      </c>
      <c r="D712" s="4475">
        <v>121</v>
      </c>
      <c r="E712" s="4474" t="s">
        <v>15634</v>
      </c>
      <c r="F712" s="4472" t="s">
        <v>15933</v>
      </c>
      <c r="G712" s="4476">
        <v>0</v>
      </c>
      <c r="H712" s="4472"/>
      <c r="I712" s="4472" t="s">
        <v>553</v>
      </c>
      <c r="J712" s="4476">
        <v>0.09</v>
      </c>
      <c r="K712" s="4472"/>
      <c r="L712" s="4472"/>
      <c r="M712" s="4472" t="s">
        <v>783</v>
      </c>
      <c r="N712" s="4472">
        <f t="shared" si="100"/>
        <v>0.09</v>
      </c>
      <c r="O712" s="4472"/>
      <c r="P712" s="4472">
        <f t="shared" si="101"/>
        <v>0.18</v>
      </c>
      <c r="Q712" s="4476">
        <f t="shared" si="102"/>
        <v>117.47999999999998</v>
      </c>
      <c r="R712" s="4476">
        <f t="shared" si="103"/>
        <v>228.87999999999994</v>
      </c>
      <c r="S712" s="4472"/>
      <c r="T712" s="4472"/>
      <c r="U712" s="4477">
        <v>44044</v>
      </c>
      <c r="V712" s="4472"/>
      <c r="W712" s="4472"/>
      <c r="X712" s="4472"/>
      <c r="Y712" s="4472"/>
      <c r="Z712" s="4472"/>
      <c r="AA712" s="4472"/>
      <c r="AB712" s="4472"/>
    </row>
    <row r="713" spans="1:28" ht="15.75">
      <c r="A713" s="4472" t="s">
        <v>10823</v>
      </c>
      <c r="B713" s="4473" t="s">
        <v>10817</v>
      </c>
      <c r="C713" s="4474" t="s">
        <v>6780</v>
      </c>
      <c r="D713" s="4475">
        <v>121</v>
      </c>
      <c r="E713" s="4474" t="s">
        <v>15636</v>
      </c>
      <c r="F713" s="4472" t="s">
        <v>15934</v>
      </c>
      <c r="G713" s="4476">
        <v>0.24</v>
      </c>
      <c r="H713" s="4472"/>
      <c r="I713" s="4472" t="s">
        <v>173</v>
      </c>
      <c r="J713" s="4476">
        <v>0.38</v>
      </c>
      <c r="K713" s="4472"/>
      <c r="L713" s="4472"/>
      <c r="M713" s="4472" t="s">
        <v>19</v>
      </c>
      <c r="N713" s="4472">
        <f t="shared" si="100"/>
        <v>0.14000000000000001</v>
      </c>
      <c r="O713" s="4472"/>
      <c r="P713" s="4472">
        <f t="shared" si="101"/>
        <v>0.28000000000000003</v>
      </c>
      <c r="Q713" s="4476">
        <f t="shared" si="102"/>
        <v>117.61999999999998</v>
      </c>
      <c r="R713" s="4476">
        <f t="shared" si="103"/>
        <v>229.15999999999994</v>
      </c>
      <c r="S713" s="4472"/>
      <c r="T713" s="4472"/>
      <c r="U713" s="4477">
        <v>44044</v>
      </c>
      <c r="V713" s="4472"/>
      <c r="W713" s="4472"/>
      <c r="X713" s="4472"/>
      <c r="Y713" s="4472"/>
      <c r="Z713" s="4472"/>
      <c r="AA713" s="4472"/>
      <c r="AB713" s="4472"/>
    </row>
    <row r="714" spans="1:28" ht="15.75">
      <c r="A714" s="4472" t="s">
        <v>10823</v>
      </c>
      <c r="B714" s="4473" t="s">
        <v>10817</v>
      </c>
      <c r="C714" s="4474" t="s">
        <v>6780</v>
      </c>
      <c r="D714" s="4475">
        <v>268</v>
      </c>
      <c r="E714" s="4474" t="s">
        <v>15634</v>
      </c>
      <c r="F714" s="4472" t="s">
        <v>15935</v>
      </c>
      <c r="G714" s="4476">
        <v>0</v>
      </c>
      <c r="H714" s="4472"/>
      <c r="I714" s="4472" t="s">
        <v>926</v>
      </c>
      <c r="J714" s="4476">
        <v>0.23</v>
      </c>
      <c r="K714" s="4472"/>
      <c r="L714" s="4472"/>
      <c r="M714" s="4472" t="s">
        <v>553</v>
      </c>
      <c r="N714" s="4472">
        <f t="shared" si="100"/>
        <v>0.23</v>
      </c>
      <c r="O714" s="4472"/>
      <c r="P714" s="4472">
        <f t="shared" si="101"/>
        <v>0.46</v>
      </c>
      <c r="Q714" s="4476">
        <f t="shared" si="102"/>
        <v>117.84999999999998</v>
      </c>
      <c r="R714" s="4476">
        <f t="shared" si="103"/>
        <v>229.61999999999995</v>
      </c>
      <c r="S714" s="4472"/>
      <c r="T714" s="4472"/>
      <c r="U714" s="4477">
        <v>44044</v>
      </c>
      <c r="V714" s="4472"/>
      <c r="W714" s="4472"/>
      <c r="X714" s="4472"/>
      <c r="Y714" s="4472"/>
      <c r="Z714" s="4472"/>
      <c r="AA714" s="4472"/>
      <c r="AB714" s="4472"/>
    </row>
    <row r="715" spans="1:28" ht="15.75">
      <c r="A715" s="4472" t="s">
        <v>10816</v>
      </c>
      <c r="B715" s="4473" t="s">
        <v>10817</v>
      </c>
      <c r="C715" s="4474" t="s">
        <v>6780</v>
      </c>
      <c r="D715" s="4475">
        <v>268</v>
      </c>
      <c r="E715" s="4474" t="s">
        <v>15636</v>
      </c>
      <c r="F715" s="4472" t="s">
        <v>15935</v>
      </c>
      <c r="G715" s="4476">
        <v>0.23</v>
      </c>
      <c r="H715" s="4472"/>
      <c r="I715" s="4472" t="s">
        <v>553</v>
      </c>
      <c r="J715" s="4476">
        <v>0.24</v>
      </c>
      <c r="K715" s="4472"/>
      <c r="L715" s="4472"/>
      <c r="M715" s="4472" t="s">
        <v>553</v>
      </c>
      <c r="N715" s="4472">
        <f t="shared" si="100"/>
        <v>9.9999999999999811E-3</v>
      </c>
      <c r="O715" s="4472"/>
      <c r="P715" s="4472">
        <f t="shared" si="101"/>
        <v>1.9999999999999962E-2</v>
      </c>
      <c r="Q715" s="4476">
        <f t="shared" si="102"/>
        <v>117.85999999999999</v>
      </c>
      <c r="R715" s="4476">
        <f t="shared" si="103"/>
        <v>229.63999999999996</v>
      </c>
      <c r="S715" s="4472"/>
      <c r="T715" s="4472"/>
      <c r="U715" s="4477">
        <v>44044</v>
      </c>
      <c r="V715" s="4472"/>
      <c r="W715" s="4472"/>
      <c r="X715" s="4472"/>
      <c r="Y715" s="4472"/>
      <c r="Z715" s="4472"/>
      <c r="AA715" s="4472"/>
      <c r="AB715" s="4472"/>
    </row>
    <row r="716" spans="1:28" ht="15.75">
      <c r="A716" s="4472" t="s">
        <v>10823</v>
      </c>
      <c r="B716" s="4473" t="s">
        <v>10817</v>
      </c>
      <c r="C716" s="4474" t="s">
        <v>6780</v>
      </c>
      <c r="D716" s="4475">
        <v>268</v>
      </c>
      <c r="E716" s="4474" t="s">
        <v>15640</v>
      </c>
      <c r="F716" s="4472" t="s">
        <v>15936</v>
      </c>
      <c r="G716" s="4476">
        <v>0.24</v>
      </c>
      <c r="H716" s="4472"/>
      <c r="I716" s="4472" t="s">
        <v>553</v>
      </c>
      <c r="J716" s="4476">
        <v>0.81</v>
      </c>
      <c r="K716" s="4472"/>
      <c r="L716" s="4472"/>
      <c r="M716" s="4472" t="s">
        <v>404</v>
      </c>
      <c r="N716" s="4472">
        <f t="shared" si="100"/>
        <v>0.57000000000000006</v>
      </c>
      <c r="O716" s="4472"/>
      <c r="P716" s="4472">
        <f t="shared" si="101"/>
        <v>1.1400000000000001</v>
      </c>
      <c r="Q716" s="4476">
        <f t="shared" si="102"/>
        <v>118.42999999999998</v>
      </c>
      <c r="R716" s="4476">
        <f t="shared" si="103"/>
        <v>230.77999999999994</v>
      </c>
      <c r="S716" s="4472"/>
      <c r="T716" s="4472"/>
      <c r="U716" s="4477">
        <v>44044</v>
      </c>
      <c r="V716" s="4472"/>
      <c r="W716" s="4472"/>
      <c r="X716" s="4472"/>
      <c r="Y716" s="4472"/>
      <c r="Z716" s="4472"/>
      <c r="AA716" s="4472"/>
      <c r="AB716" s="4472"/>
    </row>
    <row r="717" spans="1:28" ht="15.75">
      <c r="A717" s="4472" t="s">
        <v>10823</v>
      </c>
      <c r="B717" s="4473" t="s">
        <v>10817</v>
      </c>
      <c r="C717" s="4474" t="s">
        <v>6780</v>
      </c>
      <c r="D717" s="4475">
        <v>492</v>
      </c>
      <c r="E717" s="4474"/>
      <c r="F717" s="4472" t="s">
        <v>15937</v>
      </c>
      <c r="G717" s="4476">
        <v>0</v>
      </c>
      <c r="H717" s="4472"/>
      <c r="I717" s="4472" t="s">
        <v>173</v>
      </c>
      <c r="J717" s="4476">
        <v>0.22</v>
      </c>
      <c r="K717" s="4472"/>
      <c r="L717" s="4472"/>
      <c r="M717" s="4472" t="s">
        <v>3347</v>
      </c>
      <c r="N717" s="4476">
        <f t="shared" si="100"/>
        <v>0.22</v>
      </c>
      <c r="O717" s="4476"/>
      <c r="P717" s="4476">
        <f t="shared" si="101"/>
        <v>0.44</v>
      </c>
      <c r="Q717" s="4476">
        <f t="shared" si="102"/>
        <v>118.64999999999998</v>
      </c>
      <c r="R717" s="4476">
        <f t="shared" si="103"/>
        <v>231.21999999999994</v>
      </c>
      <c r="S717" s="4472"/>
      <c r="T717" s="4472"/>
      <c r="U717" s="4477">
        <v>44044</v>
      </c>
      <c r="V717" s="4472"/>
      <c r="W717" s="4472"/>
      <c r="X717" s="4472"/>
      <c r="Y717" s="4472"/>
      <c r="Z717" s="4472"/>
      <c r="AA717" s="4472"/>
      <c r="AB717" s="4472"/>
    </row>
    <row r="718" spans="1:28" ht="15.75">
      <c r="A718" s="4472" t="s">
        <v>10823</v>
      </c>
      <c r="B718" s="4473" t="s">
        <v>10817</v>
      </c>
      <c r="C718" s="4474" t="s">
        <v>6780</v>
      </c>
      <c r="D718" s="4475">
        <v>388</v>
      </c>
      <c r="E718" s="4474"/>
      <c r="F718" s="4472" t="s">
        <v>15938</v>
      </c>
      <c r="G718" s="4476">
        <v>0</v>
      </c>
      <c r="H718" s="4472"/>
      <c r="I718" s="4472" t="s">
        <v>926</v>
      </c>
      <c r="J718" s="4476">
        <v>0.09</v>
      </c>
      <c r="K718" s="4472"/>
      <c r="L718" s="4472"/>
      <c r="M718" s="4472" t="s">
        <v>2434</v>
      </c>
      <c r="N718" s="4476">
        <f t="shared" si="100"/>
        <v>0.09</v>
      </c>
      <c r="O718" s="4476"/>
      <c r="P718" s="4476">
        <f t="shared" si="101"/>
        <v>0.18</v>
      </c>
      <c r="Q718" s="4476">
        <f t="shared" si="102"/>
        <v>118.73999999999998</v>
      </c>
      <c r="R718" s="4476">
        <f t="shared" si="103"/>
        <v>231.39999999999995</v>
      </c>
      <c r="S718" s="4472"/>
      <c r="T718" s="4472"/>
      <c r="U718" s="4477">
        <v>44044</v>
      </c>
      <c r="V718" s="4472"/>
      <c r="W718" s="4472"/>
      <c r="X718" s="4472"/>
      <c r="Y718" s="4472"/>
      <c r="Z718" s="4472"/>
      <c r="AA718" s="4472"/>
      <c r="AB718" s="4472"/>
    </row>
    <row r="719" spans="1:28" ht="15.75">
      <c r="A719" s="4472" t="s">
        <v>10823</v>
      </c>
      <c r="B719" s="4473" t="s">
        <v>10817</v>
      </c>
      <c r="C719" s="4474" t="s">
        <v>6780</v>
      </c>
      <c r="D719" s="4475">
        <v>335</v>
      </c>
      <c r="E719" s="4474"/>
      <c r="F719" s="4472" t="s">
        <v>15939</v>
      </c>
      <c r="G719" s="4476">
        <v>0</v>
      </c>
      <c r="H719" s="4472"/>
      <c r="I719" s="4472" t="s">
        <v>871</v>
      </c>
      <c r="J719" s="4476">
        <v>0.57999999999999996</v>
      </c>
      <c r="K719" s="4472"/>
      <c r="L719" s="4472"/>
      <c r="M719" s="4472" t="s">
        <v>15229</v>
      </c>
      <c r="N719" s="4476">
        <f t="shared" si="100"/>
        <v>0.57999999999999996</v>
      </c>
      <c r="O719" s="4476"/>
      <c r="P719" s="4476">
        <f t="shared" si="101"/>
        <v>1.1599999999999999</v>
      </c>
      <c r="Q719" s="4476">
        <f t="shared" si="102"/>
        <v>119.31999999999998</v>
      </c>
      <c r="R719" s="4476">
        <f t="shared" si="103"/>
        <v>232.55999999999995</v>
      </c>
      <c r="S719" s="4472"/>
      <c r="T719" s="4472"/>
      <c r="U719" s="4477">
        <v>44044</v>
      </c>
      <c r="V719" s="4472"/>
      <c r="W719" s="4472"/>
      <c r="X719" s="4472"/>
      <c r="Y719" s="4472"/>
      <c r="Z719" s="4472"/>
      <c r="AA719" s="4472"/>
      <c r="AB719" s="4472"/>
    </row>
    <row r="720" spans="1:28" ht="15.75">
      <c r="A720" s="4472" t="s">
        <v>10823</v>
      </c>
      <c r="B720" s="4473" t="s">
        <v>10817</v>
      </c>
      <c r="C720" s="4474" t="s">
        <v>6780</v>
      </c>
      <c r="D720" s="4475">
        <v>387</v>
      </c>
      <c r="E720" s="4474"/>
      <c r="F720" s="4472" t="s">
        <v>15940</v>
      </c>
      <c r="G720" s="4476">
        <v>0</v>
      </c>
      <c r="H720" s="4472"/>
      <c r="I720" s="4472" t="s">
        <v>530</v>
      </c>
      <c r="J720" s="4476">
        <v>0.79</v>
      </c>
      <c r="K720" s="4472"/>
      <c r="L720" s="4472"/>
      <c r="M720" s="4472" t="s">
        <v>230</v>
      </c>
      <c r="N720" s="4476">
        <f t="shared" si="100"/>
        <v>0.79</v>
      </c>
      <c r="O720" s="4476"/>
      <c r="P720" s="4476">
        <f t="shared" si="101"/>
        <v>1.58</v>
      </c>
      <c r="Q720" s="4476">
        <f t="shared" si="102"/>
        <v>120.10999999999999</v>
      </c>
      <c r="R720" s="4476">
        <f t="shared" si="103"/>
        <v>234.13999999999996</v>
      </c>
      <c r="S720" s="4472"/>
      <c r="T720" s="4472"/>
      <c r="U720" s="4477">
        <v>44044</v>
      </c>
      <c r="V720" s="4472"/>
      <c r="W720" s="4472"/>
      <c r="X720" s="4472"/>
      <c r="Y720" s="4472"/>
      <c r="Z720" s="4472"/>
      <c r="AA720" s="4472"/>
      <c r="AB720" s="4472"/>
    </row>
    <row r="721" spans="1:28" ht="15.75">
      <c r="A721" s="4472" t="s">
        <v>10823</v>
      </c>
      <c r="B721" s="4473" t="s">
        <v>10817</v>
      </c>
      <c r="C721" s="4474" t="s">
        <v>6780</v>
      </c>
      <c r="D721" s="4475">
        <v>387</v>
      </c>
      <c r="E721" s="4474" t="s">
        <v>15708</v>
      </c>
      <c r="F721" s="4472" t="s">
        <v>15809</v>
      </c>
      <c r="G721" s="4476">
        <v>0</v>
      </c>
      <c r="H721" s="4472"/>
      <c r="I721" s="4472" t="s">
        <v>7815</v>
      </c>
      <c r="J721" s="4476">
        <v>0.09</v>
      </c>
      <c r="K721" s="4472"/>
      <c r="L721" s="4472"/>
      <c r="M721" s="4472" t="s">
        <v>530</v>
      </c>
      <c r="N721" s="4476">
        <f t="shared" si="100"/>
        <v>0.09</v>
      </c>
      <c r="O721" s="4476"/>
      <c r="P721" s="4476">
        <f t="shared" si="101"/>
        <v>0.18</v>
      </c>
      <c r="Q721" s="4476">
        <f t="shared" si="102"/>
        <v>120.19999999999999</v>
      </c>
      <c r="R721" s="4476">
        <f t="shared" si="103"/>
        <v>234.31999999999996</v>
      </c>
      <c r="S721" s="4472"/>
      <c r="T721" s="4472"/>
      <c r="U721" s="4477">
        <v>44044</v>
      </c>
      <c r="V721" s="4472"/>
      <c r="W721" s="4472"/>
      <c r="X721" s="4472"/>
      <c r="Y721" s="4472"/>
      <c r="Z721" s="4472"/>
      <c r="AA721" s="4472"/>
      <c r="AB721" s="4472"/>
    </row>
    <row r="722" spans="1:28" ht="15.75">
      <c r="A722" s="4472" t="s">
        <v>10823</v>
      </c>
      <c r="B722" s="4473" t="s">
        <v>10817</v>
      </c>
      <c r="C722" s="4474" t="s">
        <v>6780</v>
      </c>
      <c r="D722" s="4475">
        <v>165</v>
      </c>
      <c r="E722" s="4474" t="s">
        <v>15634</v>
      </c>
      <c r="F722" s="4472" t="s">
        <v>15941</v>
      </c>
      <c r="G722" s="4476">
        <v>0</v>
      </c>
      <c r="H722" s="4472"/>
      <c r="I722" s="4472" t="s">
        <v>220</v>
      </c>
      <c r="J722" s="4476">
        <v>1.06</v>
      </c>
      <c r="K722" s="4472"/>
      <c r="L722" s="4472"/>
      <c r="M722" s="4472" t="s">
        <v>553</v>
      </c>
      <c r="N722" s="4476">
        <f t="shared" si="100"/>
        <v>1.06</v>
      </c>
      <c r="O722" s="4476"/>
      <c r="P722" s="4476">
        <f t="shared" si="101"/>
        <v>2.12</v>
      </c>
      <c r="Q722" s="4476">
        <f t="shared" si="102"/>
        <v>121.25999999999999</v>
      </c>
      <c r="R722" s="4476">
        <f t="shared" si="103"/>
        <v>236.43999999999997</v>
      </c>
      <c r="S722" s="4472"/>
      <c r="T722" s="4472"/>
      <c r="U722" s="4477">
        <v>44044</v>
      </c>
      <c r="V722" s="4472"/>
      <c r="W722" s="4472"/>
      <c r="X722" s="4472"/>
      <c r="Y722" s="4472"/>
      <c r="Z722" s="4472"/>
      <c r="AA722" s="4472"/>
      <c r="AB722" s="4472"/>
    </row>
    <row r="723" spans="1:28" ht="15.75">
      <c r="A723" s="4472" t="s">
        <v>10816</v>
      </c>
      <c r="B723" s="4473" t="s">
        <v>10817</v>
      </c>
      <c r="C723" s="4474" t="s">
        <v>6780</v>
      </c>
      <c r="D723" s="4475">
        <v>165</v>
      </c>
      <c r="E723" s="4474" t="s">
        <v>15636</v>
      </c>
      <c r="F723" s="4472" t="s">
        <v>15942</v>
      </c>
      <c r="G723" s="4476">
        <v>1.06</v>
      </c>
      <c r="H723" s="4472"/>
      <c r="I723" s="4472" t="s">
        <v>553</v>
      </c>
      <c r="J723" s="4476">
        <v>1.07</v>
      </c>
      <c r="K723" s="4472"/>
      <c r="L723" s="4472"/>
      <c r="M723" s="4472" t="s">
        <v>553</v>
      </c>
      <c r="N723" s="4476">
        <f t="shared" si="100"/>
        <v>1.0000000000000009E-2</v>
      </c>
      <c r="O723" s="4476"/>
      <c r="P723" s="4476">
        <f t="shared" si="101"/>
        <v>2.0000000000000018E-2</v>
      </c>
      <c r="Q723" s="4476">
        <f t="shared" si="102"/>
        <v>121.27</v>
      </c>
      <c r="R723" s="4476">
        <f t="shared" si="103"/>
        <v>236.45999999999998</v>
      </c>
      <c r="S723" s="4472"/>
      <c r="T723" s="4472"/>
      <c r="U723" s="4477">
        <v>44044</v>
      </c>
      <c r="V723" s="4472"/>
      <c r="W723" s="4472"/>
      <c r="X723" s="4472"/>
      <c r="Y723" s="4472"/>
      <c r="Z723" s="4472"/>
      <c r="AA723" s="4472"/>
      <c r="AB723" s="4472"/>
    </row>
    <row r="724" spans="1:28" ht="15.75">
      <c r="A724" s="4472" t="s">
        <v>10823</v>
      </c>
      <c r="B724" s="4473" t="s">
        <v>10817</v>
      </c>
      <c r="C724" s="4474" t="s">
        <v>6780</v>
      </c>
      <c r="D724" s="4475">
        <v>165</v>
      </c>
      <c r="E724" s="4474" t="s">
        <v>15640</v>
      </c>
      <c r="F724" s="4472" t="s">
        <v>15943</v>
      </c>
      <c r="G724" s="4476">
        <v>1.07</v>
      </c>
      <c r="H724" s="4472"/>
      <c r="I724" s="4472" t="s">
        <v>553</v>
      </c>
      <c r="J724" s="4476">
        <v>1.62</v>
      </c>
      <c r="K724" s="4472"/>
      <c r="L724" s="4472"/>
      <c r="M724" s="4472" t="s">
        <v>19</v>
      </c>
      <c r="N724" s="4476">
        <f t="shared" ref="N724:N777" si="104">J724-G724</f>
        <v>0.55000000000000004</v>
      </c>
      <c r="O724" s="4476"/>
      <c r="P724" s="4476">
        <f t="shared" si="101"/>
        <v>1.1000000000000001</v>
      </c>
      <c r="Q724" s="4476">
        <f t="shared" si="102"/>
        <v>121.82</v>
      </c>
      <c r="R724" s="4476">
        <f t="shared" si="103"/>
        <v>237.55999999999997</v>
      </c>
      <c r="S724" s="4472"/>
      <c r="T724" s="4472"/>
      <c r="U724" s="4477">
        <v>44044</v>
      </c>
      <c r="V724" s="4472"/>
      <c r="W724" s="4472"/>
      <c r="X724" s="4472"/>
      <c r="Y724" s="4472"/>
      <c r="Z724" s="4472"/>
      <c r="AA724" s="4472"/>
      <c r="AB724" s="4472"/>
    </row>
    <row r="725" spans="1:28" ht="15.75">
      <c r="A725" s="4472" t="s">
        <v>10823</v>
      </c>
      <c r="B725" s="4473" t="s">
        <v>10817</v>
      </c>
      <c r="C725" s="4474" t="s">
        <v>6780</v>
      </c>
      <c r="D725" s="4475">
        <v>288</v>
      </c>
      <c r="E725" s="4474" t="s">
        <v>15634</v>
      </c>
      <c r="F725" s="4472" t="s">
        <v>15944</v>
      </c>
      <c r="G725" s="4476">
        <v>0</v>
      </c>
      <c r="H725" s="4472"/>
      <c r="I725" s="4472" t="s">
        <v>782</v>
      </c>
      <c r="J725" s="4476">
        <v>1.47</v>
      </c>
      <c r="K725" s="4472"/>
      <c r="L725" s="4472"/>
      <c r="M725" s="4472" t="s">
        <v>553</v>
      </c>
      <c r="N725" s="4476">
        <f t="shared" si="104"/>
        <v>1.47</v>
      </c>
      <c r="O725" s="4476"/>
      <c r="P725" s="4476">
        <f t="shared" si="101"/>
        <v>2.94</v>
      </c>
      <c r="Q725" s="4476">
        <f t="shared" si="102"/>
        <v>123.28999999999999</v>
      </c>
      <c r="R725" s="4476">
        <f t="shared" si="103"/>
        <v>240.49999999999997</v>
      </c>
      <c r="S725" s="4472"/>
      <c r="T725" s="4472"/>
      <c r="U725" s="4477">
        <v>44044</v>
      </c>
      <c r="V725" s="4472"/>
      <c r="W725" s="4472"/>
      <c r="X725" s="4472"/>
      <c r="Y725" s="4472"/>
      <c r="Z725" s="4472"/>
      <c r="AA725" s="4472"/>
      <c r="AB725" s="4472"/>
    </row>
    <row r="726" spans="1:28" ht="15.75">
      <c r="A726" s="4472" t="s">
        <v>10816</v>
      </c>
      <c r="B726" s="4473" t="s">
        <v>10817</v>
      </c>
      <c r="C726" s="4474" t="s">
        <v>6780</v>
      </c>
      <c r="D726" s="4475">
        <v>288</v>
      </c>
      <c r="E726" s="4474" t="s">
        <v>15636</v>
      </c>
      <c r="F726" s="4472" t="s">
        <v>15809</v>
      </c>
      <c r="G726" s="4476">
        <v>1.47</v>
      </c>
      <c r="H726" s="4472"/>
      <c r="I726" s="4472" t="s">
        <v>553</v>
      </c>
      <c r="J726" s="4476">
        <v>1.4810000000000001</v>
      </c>
      <c r="K726" s="4472"/>
      <c r="L726" s="4472"/>
      <c r="M726" s="4472" t="s">
        <v>553</v>
      </c>
      <c r="N726" s="4476">
        <f t="shared" si="104"/>
        <v>1.1000000000000121E-2</v>
      </c>
      <c r="O726" s="4476"/>
      <c r="P726" s="4476">
        <f t="shared" si="101"/>
        <v>2.2000000000000242E-2</v>
      </c>
      <c r="Q726" s="4476">
        <f t="shared" si="102"/>
        <v>123.30099999999999</v>
      </c>
      <c r="R726" s="4476">
        <f t="shared" si="103"/>
        <v>240.52199999999996</v>
      </c>
      <c r="S726" s="4472"/>
      <c r="T726" s="4472"/>
      <c r="U726" s="4477">
        <v>44044</v>
      </c>
      <c r="V726" s="4472"/>
      <c r="W726" s="4472"/>
      <c r="X726" s="4472"/>
      <c r="Y726" s="4472"/>
      <c r="Z726" s="4472"/>
      <c r="AA726" s="4472"/>
      <c r="AB726" s="4472"/>
    </row>
    <row r="727" spans="1:28" ht="15.75">
      <c r="A727" s="4472" t="s">
        <v>10823</v>
      </c>
      <c r="B727" s="4473" t="s">
        <v>10817</v>
      </c>
      <c r="C727" s="4474" t="s">
        <v>6780</v>
      </c>
      <c r="D727" s="4475">
        <v>288</v>
      </c>
      <c r="E727" s="4474" t="s">
        <v>15640</v>
      </c>
      <c r="F727" s="4472" t="s">
        <v>15945</v>
      </c>
      <c r="G727" s="4476">
        <v>1.4810000000000001</v>
      </c>
      <c r="H727" s="4472"/>
      <c r="I727" s="4472" t="s">
        <v>553</v>
      </c>
      <c r="J727" s="4476">
        <v>2.08</v>
      </c>
      <c r="K727" s="4472"/>
      <c r="L727" s="4472"/>
      <c r="M727" s="4472" t="s">
        <v>871</v>
      </c>
      <c r="N727" s="4476">
        <f t="shared" si="104"/>
        <v>0.59899999999999998</v>
      </c>
      <c r="O727" s="4476"/>
      <c r="P727" s="4476">
        <f t="shared" si="101"/>
        <v>1.198</v>
      </c>
      <c r="Q727" s="4476">
        <f t="shared" si="102"/>
        <v>123.89999999999999</v>
      </c>
      <c r="R727" s="4476">
        <f t="shared" si="103"/>
        <v>241.71999999999997</v>
      </c>
      <c r="S727" s="4472"/>
      <c r="T727" s="4472"/>
      <c r="U727" s="4477">
        <v>44044</v>
      </c>
      <c r="V727" s="4472"/>
      <c r="W727" s="4472"/>
      <c r="X727" s="4472"/>
      <c r="Y727" s="4472"/>
      <c r="Z727" s="4472"/>
      <c r="AA727" s="4472"/>
      <c r="AB727" s="4472"/>
    </row>
    <row r="728" spans="1:28" ht="15.75">
      <c r="A728" s="4472" t="s">
        <v>10823</v>
      </c>
      <c r="B728" s="4473" t="s">
        <v>10817</v>
      </c>
      <c r="C728" s="4474" t="s">
        <v>6780</v>
      </c>
      <c r="D728" s="4475">
        <v>628</v>
      </c>
      <c r="E728" s="4474"/>
      <c r="F728" s="4472" t="s">
        <v>15946</v>
      </c>
      <c r="G728" s="4476">
        <v>0</v>
      </c>
      <c r="H728" s="4472"/>
      <c r="I728" s="4472" t="s">
        <v>871</v>
      </c>
      <c r="J728" s="4476">
        <v>0.2</v>
      </c>
      <c r="K728" s="4472"/>
      <c r="L728" s="4472"/>
      <c r="M728" s="4472" t="s">
        <v>530</v>
      </c>
      <c r="N728" s="4476">
        <f t="shared" si="104"/>
        <v>0.2</v>
      </c>
      <c r="O728" s="4476"/>
      <c r="P728" s="4476">
        <f t="shared" si="101"/>
        <v>0.4</v>
      </c>
      <c r="Q728" s="4476">
        <f t="shared" si="102"/>
        <v>124.1</v>
      </c>
      <c r="R728" s="4476">
        <f t="shared" si="103"/>
        <v>242.11999999999998</v>
      </c>
      <c r="S728" s="4472"/>
      <c r="T728" s="4472"/>
      <c r="U728" s="4477">
        <v>44044</v>
      </c>
      <c r="V728" s="4472"/>
      <c r="W728" s="4472"/>
      <c r="X728" s="4472"/>
      <c r="Y728" s="4472"/>
      <c r="Z728" s="4472"/>
      <c r="AA728" s="4472"/>
      <c r="AB728" s="4472"/>
    </row>
    <row r="729" spans="1:28" ht="15.75">
      <c r="A729" s="4472" t="s">
        <v>10823</v>
      </c>
      <c r="B729" s="4473" t="s">
        <v>10817</v>
      </c>
      <c r="C729" s="4474" t="s">
        <v>6780</v>
      </c>
      <c r="D729" s="4475">
        <v>628</v>
      </c>
      <c r="E729" s="4474" t="s">
        <v>15708</v>
      </c>
      <c r="F729" s="4472" t="s">
        <v>15946</v>
      </c>
      <c r="G729" s="4476">
        <v>0</v>
      </c>
      <c r="H729" s="4472"/>
      <c r="I729" s="4472" t="s">
        <v>14351</v>
      </c>
      <c r="J729" s="4476">
        <v>0.14000000000000001</v>
      </c>
      <c r="K729" s="4472"/>
      <c r="L729" s="4472"/>
      <c r="M729" s="4472" t="s">
        <v>14351</v>
      </c>
      <c r="N729" s="4476">
        <f t="shared" si="104"/>
        <v>0.14000000000000001</v>
      </c>
      <c r="O729" s="4476"/>
      <c r="P729" s="4476">
        <f t="shared" si="101"/>
        <v>0.28000000000000003</v>
      </c>
      <c r="Q729" s="4476">
        <f t="shared" si="102"/>
        <v>124.24</v>
      </c>
      <c r="R729" s="4476">
        <f t="shared" si="103"/>
        <v>242.39999999999998</v>
      </c>
      <c r="S729" s="4472"/>
      <c r="T729" s="4472"/>
      <c r="U729" s="4477">
        <v>44044</v>
      </c>
      <c r="V729" s="4472"/>
      <c r="W729" s="4472"/>
      <c r="X729" s="4472"/>
      <c r="Y729" s="4472"/>
      <c r="Z729" s="4472"/>
      <c r="AA729" s="4472"/>
      <c r="AB729" s="4472"/>
    </row>
    <row r="730" spans="1:28" ht="15.75">
      <c r="A730" s="4472" t="s">
        <v>10823</v>
      </c>
      <c r="B730" s="4473" t="s">
        <v>10817</v>
      </c>
      <c r="C730" s="4474" t="s">
        <v>6780</v>
      </c>
      <c r="D730" s="4475">
        <v>303</v>
      </c>
      <c r="E730" s="4474" t="s">
        <v>15634</v>
      </c>
      <c r="F730" s="4472" t="s">
        <v>15683</v>
      </c>
      <c r="G730" s="4476">
        <v>0</v>
      </c>
      <c r="H730" s="4472"/>
      <c r="I730" s="4472" t="s">
        <v>280</v>
      </c>
      <c r="J730" s="4476">
        <v>0.09</v>
      </c>
      <c r="K730" s="4472"/>
      <c r="L730" s="4472"/>
      <c r="M730" s="4472" t="s">
        <v>553</v>
      </c>
      <c r="N730" s="4476">
        <f t="shared" si="104"/>
        <v>0.09</v>
      </c>
      <c r="O730" s="4476"/>
      <c r="P730" s="4476">
        <f t="shared" si="101"/>
        <v>0.18</v>
      </c>
      <c r="Q730" s="4476">
        <f t="shared" si="102"/>
        <v>124.33</v>
      </c>
      <c r="R730" s="4476">
        <f t="shared" si="103"/>
        <v>242.57999999999998</v>
      </c>
      <c r="S730" s="4472"/>
      <c r="T730" s="4472"/>
      <c r="U730" s="4477">
        <v>44044</v>
      </c>
      <c r="V730" s="4472"/>
      <c r="W730" s="4472"/>
      <c r="X730" s="4472"/>
      <c r="Y730" s="4472"/>
      <c r="Z730" s="4472"/>
      <c r="AA730" s="4472"/>
      <c r="AB730" s="4472"/>
    </row>
    <row r="731" spans="1:28" ht="15.75">
      <c r="A731" s="4472" t="s">
        <v>10816</v>
      </c>
      <c r="B731" s="4473" t="s">
        <v>10817</v>
      </c>
      <c r="C731" s="4474" t="s">
        <v>6780</v>
      </c>
      <c r="D731" s="4475">
        <v>303</v>
      </c>
      <c r="E731" s="4474" t="s">
        <v>15636</v>
      </c>
      <c r="F731" s="4472" t="s">
        <v>15810</v>
      </c>
      <c r="G731" s="4476">
        <v>0.09</v>
      </c>
      <c r="H731" s="4472"/>
      <c r="I731" s="4472" t="s">
        <v>553</v>
      </c>
      <c r="J731" s="4476">
        <v>0.1</v>
      </c>
      <c r="K731" s="4472"/>
      <c r="L731" s="4472"/>
      <c r="M731" s="4472" t="s">
        <v>553</v>
      </c>
      <c r="N731" s="4476">
        <f t="shared" si="104"/>
        <v>1.0000000000000009E-2</v>
      </c>
      <c r="O731" s="4476"/>
      <c r="P731" s="4476">
        <f t="shared" si="101"/>
        <v>2.0000000000000018E-2</v>
      </c>
      <c r="Q731" s="4476">
        <f t="shared" si="102"/>
        <v>124.34</v>
      </c>
      <c r="R731" s="4476">
        <f t="shared" si="103"/>
        <v>242.6</v>
      </c>
      <c r="S731" s="4472"/>
      <c r="T731" s="4472"/>
      <c r="U731" s="4477">
        <v>44044</v>
      </c>
      <c r="V731" s="4472"/>
      <c r="W731" s="4472"/>
      <c r="X731" s="4472"/>
      <c r="Y731" s="4472"/>
      <c r="Z731" s="4472"/>
      <c r="AA731" s="4472"/>
      <c r="AB731" s="4472"/>
    </row>
    <row r="732" spans="1:28" ht="15.75">
      <c r="A732" s="4472" t="s">
        <v>10823</v>
      </c>
      <c r="B732" s="4473" t="s">
        <v>10817</v>
      </c>
      <c r="C732" s="4474" t="s">
        <v>6780</v>
      </c>
      <c r="D732" s="4475">
        <v>303</v>
      </c>
      <c r="E732" s="4474" t="s">
        <v>15640</v>
      </c>
      <c r="F732" s="4472" t="s">
        <v>15810</v>
      </c>
      <c r="G732" s="4476">
        <v>0.1</v>
      </c>
      <c r="H732" s="4472"/>
      <c r="I732" s="4472" t="s">
        <v>553</v>
      </c>
      <c r="J732" s="4476">
        <v>0.37</v>
      </c>
      <c r="K732" s="4472"/>
      <c r="L732" s="4472"/>
      <c r="M732" s="4472" t="s">
        <v>173</v>
      </c>
      <c r="N732" s="4476">
        <f t="shared" si="104"/>
        <v>0.27</v>
      </c>
      <c r="O732" s="4476"/>
      <c r="P732" s="4476">
        <f t="shared" si="101"/>
        <v>0.54</v>
      </c>
      <c r="Q732" s="4476">
        <f t="shared" si="102"/>
        <v>124.61</v>
      </c>
      <c r="R732" s="4476">
        <f t="shared" si="103"/>
        <v>243.14</v>
      </c>
      <c r="S732" s="4472"/>
      <c r="T732" s="4472"/>
      <c r="U732" s="4477">
        <v>44044</v>
      </c>
      <c r="V732" s="4472"/>
      <c r="W732" s="4472"/>
      <c r="X732" s="4472"/>
      <c r="Y732" s="4472"/>
      <c r="Z732" s="4472"/>
      <c r="AA732" s="4472"/>
      <c r="AB732" s="4472"/>
    </row>
    <row r="733" spans="1:28" ht="15.75">
      <c r="A733" s="4472" t="s">
        <v>10823</v>
      </c>
      <c r="B733" s="4473" t="s">
        <v>10817</v>
      </c>
      <c r="C733" s="4474" t="s">
        <v>6780</v>
      </c>
      <c r="D733" s="4475">
        <v>654</v>
      </c>
      <c r="E733" s="4474"/>
      <c r="F733" s="4472" t="s">
        <v>15947</v>
      </c>
      <c r="G733" s="4476">
        <v>0</v>
      </c>
      <c r="H733" s="4472"/>
      <c r="I733" s="4472" t="s">
        <v>230</v>
      </c>
      <c r="J733" s="4476">
        <v>0.09</v>
      </c>
      <c r="K733" s="4472"/>
      <c r="L733" s="4472"/>
      <c r="M733" s="4472" t="s">
        <v>19</v>
      </c>
      <c r="N733" s="4476">
        <f t="shared" si="104"/>
        <v>0.09</v>
      </c>
      <c r="O733" s="4476"/>
      <c r="P733" s="4476">
        <f t="shared" si="101"/>
        <v>0.18</v>
      </c>
      <c r="Q733" s="4476">
        <f t="shared" si="102"/>
        <v>124.7</v>
      </c>
      <c r="R733" s="4476">
        <f t="shared" si="103"/>
        <v>243.32</v>
      </c>
      <c r="S733" s="4472"/>
      <c r="T733" s="4472"/>
      <c r="U733" s="4477">
        <v>44044</v>
      </c>
      <c r="V733" s="4472"/>
      <c r="W733" s="4472"/>
      <c r="X733" s="4472"/>
      <c r="Y733" s="4472"/>
      <c r="Z733" s="4472"/>
      <c r="AA733" s="4472"/>
      <c r="AB733" s="4472"/>
    </row>
    <row r="734" spans="1:28" ht="15.75">
      <c r="A734" s="4472" t="s">
        <v>10823</v>
      </c>
      <c r="B734" s="4473" t="s">
        <v>10817</v>
      </c>
      <c r="C734" s="4474" t="s">
        <v>6780</v>
      </c>
      <c r="D734" s="4475">
        <v>564</v>
      </c>
      <c r="E734" s="4474"/>
      <c r="F734" s="4472" t="s">
        <v>15948</v>
      </c>
      <c r="G734" s="4476">
        <v>0</v>
      </c>
      <c r="H734" s="4472"/>
      <c r="I734" s="4472" t="s">
        <v>7815</v>
      </c>
      <c r="J734" s="4476">
        <v>0.2</v>
      </c>
      <c r="K734" s="4472"/>
      <c r="L734" s="4472"/>
      <c r="M734" s="4472" t="s">
        <v>229</v>
      </c>
      <c r="N734" s="4476">
        <f t="shared" si="104"/>
        <v>0.2</v>
      </c>
      <c r="O734" s="4476"/>
      <c r="P734" s="4476">
        <f t="shared" si="101"/>
        <v>0.4</v>
      </c>
      <c r="Q734" s="4476">
        <f t="shared" si="102"/>
        <v>124.9</v>
      </c>
      <c r="R734" s="4476">
        <f t="shared" si="103"/>
        <v>243.72</v>
      </c>
      <c r="S734" s="4472"/>
      <c r="T734" s="4472"/>
      <c r="U734" s="4477">
        <v>44044</v>
      </c>
      <c r="V734" s="4472"/>
      <c r="W734" s="4472"/>
      <c r="X734" s="4472"/>
      <c r="Y734" s="4472"/>
      <c r="Z734" s="4472"/>
      <c r="AA734" s="4472"/>
      <c r="AB734" s="4472"/>
    </row>
    <row r="735" spans="1:28" ht="15.75">
      <c r="A735" s="4472" t="s">
        <v>10823</v>
      </c>
      <c r="B735" s="4473" t="s">
        <v>10817</v>
      </c>
      <c r="C735" s="4474" t="s">
        <v>6780</v>
      </c>
      <c r="D735" s="4475">
        <v>565</v>
      </c>
      <c r="E735" s="4474"/>
      <c r="F735" s="4472" t="s">
        <v>15948</v>
      </c>
      <c r="G735" s="4476">
        <v>0</v>
      </c>
      <c r="H735" s="4472"/>
      <c r="I735" s="4472" t="s">
        <v>281</v>
      </c>
      <c r="J735" s="4476">
        <v>0.09</v>
      </c>
      <c r="K735" s="4472"/>
      <c r="L735" s="4472"/>
      <c r="M735" s="4472" t="s">
        <v>19</v>
      </c>
      <c r="N735" s="4476">
        <f t="shared" si="104"/>
        <v>0.09</v>
      </c>
      <c r="O735" s="4476"/>
      <c r="P735" s="4476">
        <f t="shared" si="101"/>
        <v>0.18</v>
      </c>
      <c r="Q735" s="4476">
        <f t="shared" si="102"/>
        <v>124.99000000000001</v>
      </c>
      <c r="R735" s="4476">
        <f t="shared" si="103"/>
        <v>243.9</v>
      </c>
      <c r="S735" s="4472"/>
      <c r="T735" s="4472"/>
      <c r="U735" s="4477">
        <v>44044</v>
      </c>
      <c r="V735" s="4472"/>
      <c r="W735" s="4472"/>
      <c r="X735" s="4472"/>
      <c r="Y735" s="4472"/>
      <c r="Z735" s="4472"/>
      <c r="AA735" s="4472"/>
      <c r="AB735" s="4472"/>
    </row>
    <row r="736" spans="1:28" ht="15.75">
      <c r="A736" s="4472" t="s">
        <v>10823</v>
      </c>
      <c r="B736" s="4473" t="s">
        <v>10817</v>
      </c>
      <c r="C736" s="4474" t="s">
        <v>6780</v>
      </c>
      <c r="D736" s="4475">
        <v>594</v>
      </c>
      <c r="E736" s="4474"/>
      <c r="F736" s="4472" t="s">
        <v>15949</v>
      </c>
      <c r="G736" s="4476">
        <v>0</v>
      </c>
      <c r="H736" s="4472"/>
      <c r="I736" s="4472" t="s">
        <v>218</v>
      </c>
      <c r="J736" s="4476">
        <v>0.18</v>
      </c>
      <c r="K736" s="4472"/>
      <c r="L736" s="4472"/>
      <c r="M736" s="4472" t="s">
        <v>530</v>
      </c>
      <c r="N736" s="4476">
        <f t="shared" si="104"/>
        <v>0.18</v>
      </c>
      <c r="O736" s="4476"/>
      <c r="P736" s="4476">
        <f t="shared" si="101"/>
        <v>0.36</v>
      </c>
      <c r="Q736" s="4476">
        <f t="shared" si="102"/>
        <v>125.17000000000002</v>
      </c>
      <c r="R736" s="4476">
        <f t="shared" si="103"/>
        <v>244.26000000000002</v>
      </c>
      <c r="S736" s="4472"/>
      <c r="T736" s="4472"/>
      <c r="U736" s="4477">
        <v>44044</v>
      </c>
      <c r="V736" s="4472"/>
      <c r="W736" s="4472"/>
      <c r="X736" s="4472"/>
      <c r="Y736" s="4472"/>
      <c r="Z736" s="4472"/>
      <c r="AA736" s="4472"/>
      <c r="AB736" s="4472"/>
    </row>
    <row r="737" spans="1:28" ht="15.75">
      <c r="A737" s="4472" t="s">
        <v>10823</v>
      </c>
      <c r="B737" s="4473" t="s">
        <v>10817</v>
      </c>
      <c r="C737" s="4474" t="s">
        <v>6780</v>
      </c>
      <c r="D737" s="4475">
        <v>346</v>
      </c>
      <c r="E737" s="4474"/>
      <c r="F737" s="4472" t="s">
        <v>15950</v>
      </c>
      <c r="G737" s="4476">
        <v>0</v>
      </c>
      <c r="H737" s="4472"/>
      <c r="I737" s="4472" t="s">
        <v>926</v>
      </c>
      <c r="J737" s="4476">
        <v>0.42</v>
      </c>
      <c r="K737" s="4472"/>
      <c r="L737" s="4472"/>
      <c r="M737" s="4472" t="s">
        <v>530</v>
      </c>
      <c r="N737" s="4476">
        <f t="shared" si="104"/>
        <v>0.42</v>
      </c>
      <c r="O737" s="4476"/>
      <c r="P737" s="4476">
        <f t="shared" si="101"/>
        <v>0.84</v>
      </c>
      <c r="Q737" s="4476">
        <f t="shared" si="102"/>
        <v>125.59000000000002</v>
      </c>
      <c r="R737" s="4476">
        <f t="shared" si="103"/>
        <v>245.10000000000002</v>
      </c>
      <c r="S737" s="4472"/>
      <c r="T737" s="4472"/>
      <c r="U737" s="4477">
        <v>44044</v>
      </c>
      <c r="V737" s="4472"/>
      <c r="W737" s="4472"/>
      <c r="X737" s="4472"/>
      <c r="Y737" s="4472"/>
      <c r="Z737" s="4472"/>
      <c r="AA737" s="4472"/>
      <c r="AB737" s="4472"/>
    </row>
    <row r="738" spans="1:28" ht="15.75">
      <c r="A738" s="4472" t="s">
        <v>10823</v>
      </c>
      <c r="B738" s="4473" t="s">
        <v>10817</v>
      </c>
      <c r="C738" s="4474" t="s">
        <v>6780</v>
      </c>
      <c r="D738" s="4475">
        <v>389</v>
      </c>
      <c r="E738" s="4474"/>
      <c r="F738" s="4472" t="s">
        <v>15951</v>
      </c>
      <c r="G738" s="4476">
        <v>0</v>
      </c>
      <c r="H738" s="4472"/>
      <c r="I738" s="4472" t="s">
        <v>1171</v>
      </c>
      <c r="J738" s="4476">
        <v>0.09</v>
      </c>
      <c r="K738" s="4472"/>
      <c r="L738" s="4472"/>
      <c r="M738" s="4472" t="s">
        <v>926</v>
      </c>
      <c r="N738" s="4476">
        <f t="shared" si="104"/>
        <v>0.09</v>
      </c>
      <c r="O738" s="4476"/>
      <c r="P738" s="4476">
        <f t="shared" si="101"/>
        <v>0.18</v>
      </c>
      <c r="Q738" s="4476">
        <f t="shared" si="102"/>
        <v>125.68000000000002</v>
      </c>
      <c r="R738" s="4476">
        <f t="shared" si="103"/>
        <v>245.28000000000003</v>
      </c>
      <c r="S738" s="4472"/>
      <c r="T738" s="4472"/>
      <c r="U738" s="4477">
        <v>44044</v>
      </c>
      <c r="V738" s="4472"/>
      <c r="W738" s="4472"/>
      <c r="X738" s="4472"/>
      <c r="Y738" s="4472"/>
      <c r="Z738" s="4472"/>
      <c r="AA738" s="4472"/>
      <c r="AB738" s="4472"/>
    </row>
    <row r="739" spans="1:28" ht="15.75">
      <c r="A739" s="4472" t="s">
        <v>10823</v>
      </c>
      <c r="B739" s="4473" t="s">
        <v>10817</v>
      </c>
      <c r="C739" s="4474" t="s">
        <v>6780</v>
      </c>
      <c r="D739" s="4475">
        <v>47</v>
      </c>
      <c r="E739" s="4474"/>
      <c r="F739" s="4472" t="s">
        <v>15952</v>
      </c>
      <c r="G739" s="4476">
        <v>0</v>
      </c>
      <c r="H739" s="4472"/>
      <c r="I739" s="4472" t="s">
        <v>273</v>
      </c>
      <c r="J739" s="4476">
        <v>1.79</v>
      </c>
      <c r="K739" s="4472"/>
      <c r="L739" s="4472"/>
      <c r="M739" s="4472" t="s">
        <v>553</v>
      </c>
      <c r="N739" s="4476">
        <f t="shared" si="104"/>
        <v>1.79</v>
      </c>
      <c r="O739" s="4476"/>
      <c r="P739" s="4476">
        <f t="shared" si="101"/>
        <v>3.58</v>
      </c>
      <c r="Q739" s="4476">
        <f t="shared" si="102"/>
        <v>127.47000000000003</v>
      </c>
      <c r="R739" s="4476">
        <f t="shared" si="103"/>
        <v>248.86000000000004</v>
      </c>
      <c r="S739" s="4472"/>
      <c r="T739" s="4472"/>
      <c r="U739" s="4477">
        <v>44044</v>
      </c>
      <c r="V739" s="4472"/>
      <c r="W739" s="4472"/>
      <c r="X739" s="4472"/>
      <c r="Y739" s="4472"/>
      <c r="Z739" s="4472"/>
      <c r="AA739" s="4472"/>
      <c r="AB739" s="4472"/>
    </row>
    <row r="740" spans="1:28" ht="15.75">
      <c r="A740" s="4472" t="s">
        <v>10823</v>
      </c>
      <c r="B740" s="4473" t="s">
        <v>10817</v>
      </c>
      <c r="C740" s="4474" t="s">
        <v>6780</v>
      </c>
      <c r="D740" s="4475">
        <v>739</v>
      </c>
      <c r="E740" s="4474"/>
      <c r="F740" s="4472" t="s">
        <v>15953</v>
      </c>
      <c r="G740" s="4476">
        <v>0</v>
      </c>
      <c r="H740" s="4472"/>
      <c r="I740" s="4472" t="s">
        <v>549</v>
      </c>
      <c r="J740" s="4476">
        <v>0.11</v>
      </c>
      <c r="K740" s="4472"/>
      <c r="L740" s="4472"/>
      <c r="M740" s="4472" t="s">
        <v>274</v>
      </c>
      <c r="N740" s="4476">
        <f t="shared" si="104"/>
        <v>0.11</v>
      </c>
      <c r="O740" s="4476"/>
      <c r="P740" s="4476">
        <f t="shared" si="101"/>
        <v>0.22</v>
      </c>
      <c r="Q740" s="4476">
        <f t="shared" si="102"/>
        <v>127.58000000000003</v>
      </c>
      <c r="R740" s="4476">
        <f t="shared" si="103"/>
        <v>249.08000000000004</v>
      </c>
      <c r="S740" s="4472"/>
      <c r="T740" s="4472"/>
      <c r="U740" s="4477">
        <v>44075</v>
      </c>
      <c r="V740" s="4472"/>
      <c r="W740" s="4472"/>
      <c r="X740" s="4472"/>
      <c r="Y740" s="4472"/>
      <c r="Z740" s="4472"/>
      <c r="AA740" s="4472"/>
      <c r="AB740" s="4472"/>
    </row>
    <row r="741" spans="1:28" ht="15.75">
      <c r="A741" s="4472" t="s">
        <v>10823</v>
      </c>
      <c r="B741" s="4473" t="s">
        <v>10817</v>
      </c>
      <c r="C741" s="4474" t="s">
        <v>6780</v>
      </c>
      <c r="D741" s="4475">
        <v>254</v>
      </c>
      <c r="E741" s="4474"/>
      <c r="F741" s="4472" t="s">
        <v>15954</v>
      </c>
      <c r="G741" s="4476">
        <v>0</v>
      </c>
      <c r="H741" s="4472"/>
      <c r="I741" s="4472" t="s">
        <v>3746</v>
      </c>
      <c r="J741" s="4476">
        <v>0.08</v>
      </c>
      <c r="K741" s="4472"/>
      <c r="L741" s="4472"/>
      <c r="M741" s="4472" t="s">
        <v>549</v>
      </c>
      <c r="N741" s="4476">
        <f t="shared" si="104"/>
        <v>0.08</v>
      </c>
      <c r="O741" s="4476"/>
      <c r="P741" s="4476">
        <f t="shared" si="101"/>
        <v>0.16</v>
      </c>
      <c r="Q741" s="4476">
        <f t="shared" si="102"/>
        <v>127.66000000000003</v>
      </c>
      <c r="R741" s="4476">
        <f t="shared" si="103"/>
        <v>249.24000000000004</v>
      </c>
      <c r="S741" s="4472"/>
      <c r="T741" s="4472"/>
      <c r="U741" s="4477">
        <v>44075</v>
      </c>
      <c r="V741" s="4472"/>
      <c r="W741" s="4472"/>
      <c r="X741" s="4472"/>
      <c r="Y741" s="4472"/>
      <c r="Z741" s="4472"/>
      <c r="AA741" s="4472"/>
      <c r="AB741" s="4472"/>
    </row>
    <row r="742" spans="1:28" ht="15.75">
      <c r="A742" s="4472" t="s">
        <v>10823</v>
      </c>
      <c r="B742" s="4473" t="s">
        <v>10817</v>
      </c>
      <c r="C742" s="4474" t="s">
        <v>6780</v>
      </c>
      <c r="D742" s="4475">
        <v>391</v>
      </c>
      <c r="E742" s="4474"/>
      <c r="F742" s="4472" t="s">
        <v>15955</v>
      </c>
      <c r="G742" s="4476">
        <v>0</v>
      </c>
      <c r="H742" s="4472"/>
      <c r="I742" s="4472" t="s">
        <v>530</v>
      </c>
      <c r="J742" s="4476">
        <v>0.09</v>
      </c>
      <c r="K742" s="4472"/>
      <c r="L742" s="4472"/>
      <c r="M742" s="4472" t="s">
        <v>3746</v>
      </c>
      <c r="N742" s="4476">
        <f t="shared" si="104"/>
        <v>0.09</v>
      </c>
      <c r="O742" s="4476"/>
      <c r="P742" s="4476">
        <f t="shared" si="101"/>
        <v>0.18</v>
      </c>
      <c r="Q742" s="4476">
        <f t="shared" si="102"/>
        <v>127.75000000000003</v>
      </c>
      <c r="R742" s="4476">
        <f t="shared" si="103"/>
        <v>249.42000000000004</v>
      </c>
      <c r="S742" s="4472"/>
      <c r="T742" s="4472"/>
      <c r="U742" s="4477">
        <v>44075</v>
      </c>
      <c r="V742" s="4472"/>
      <c r="W742" s="4472"/>
      <c r="X742" s="4472"/>
      <c r="Y742" s="4472"/>
      <c r="Z742" s="4472"/>
      <c r="AA742" s="4472"/>
      <c r="AB742" s="4472"/>
    </row>
    <row r="743" spans="1:28" ht="15.75">
      <c r="A743" s="4472" t="s">
        <v>10823</v>
      </c>
      <c r="B743" s="4473" t="s">
        <v>10817</v>
      </c>
      <c r="C743" s="4474" t="s">
        <v>6780</v>
      </c>
      <c r="D743" s="4475">
        <v>337</v>
      </c>
      <c r="E743" s="4474"/>
      <c r="F743" s="4472" t="s">
        <v>15956</v>
      </c>
      <c r="G743" s="4476">
        <v>0</v>
      </c>
      <c r="H743" s="4472"/>
      <c r="I743" s="4472" t="s">
        <v>871</v>
      </c>
      <c r="J743" s="4476">
        <v>0.26</v>
      </c>
      <c r="K743" s="4472"/>
      <c r="L743" s="4472"/>
      <c r="M743" s="4472" t="s">
        <v>3746</v>
      </c>
      <c r="N743" s="4476">
        <f t="shared" si="104"/>
        <v>0.26</v>
      </c>
      <c r="O743" s="4476"/>
      <c r="P743" s="4476">
        <f t="shared" si="101"/>
        <v>0.52</v>
      </c>
      <c r="Q743" s="4476">
        <f t="shared" si="102"/>
        <v>128.01000000000002</v>
      </c>
      <c r="R743" s="4476">
        <f t="shared" si="103"/>
        <v>249.94000000000005</v>
      </c>
      <c r="S743" s="4472"/>
      <c r="T743" s="4472"/>
      <c r="U743" s="4477">
        <v>44075</v>
      </c>
      <c r="V743" s="4472"/>
      <c r="W743" s="4472"/>
      <c r="X743" s="4472"/>
      <c r="Y743" s="4472"/>
      <c r="Z743" s="4472"/>
      <c r="AA743" s="4472"/>
      <c r="AB743" s="4472"/>
    </row>
    <row r="744" spans="1:28" ht="15.75">
      <c r="A744" s="4472" t="s">
        <v>10823</v>
      </c>
      <c r="B744" s="4473" t="s">
        <v>10817</v>
      </c>
      <c r="C744" s="4474" t="s">
        <v>6780</v>
      </c>
      <c r="D744" s="4475">
        <v>689</v>
      </c>
      <c r="E744" s="4474"/>
      <c r="F744" s="4472" t="s">
        <v>15957</v>
      </c>
      <c r="G744" s="4476">
        <v>0</v>
      </c>
      <c r="H744" s="4472"/>
      <c r="I744" s="4472" t="s">
        <v>871</v>
      </c>
      <c r="J744" s="4476">
        <v>0.09</v>
      </c>
      <c r="K744" s="4472"/>
      <c r="L744" s="4472"/>
      <c r="M744" s="4472" t="s">
        <v>10209</v>
      </c>
      <c r="N744" s="4476">
        <f t="shared" si="104"/>
        <v>0.09</v>
      </c>
      <c r="O744" s="4476"/>
      <c r="P744" s="4476">
        <f t="shared" si="101"/>
        <v>0.18</v>
      </c>
      <c r="Q744" s="4476">
        <f t="shared" si="102"/>
        <v>128.10000000000002</v>
      </c>
      <c r="R744" s="4476">
        <f t="shared" si="103"/>
        <v>250.12000000000006</v>
      </c>
      <c r="S744" s="4472"/>
      <c r="T744" s="4472"/>
      <c r="U744" s="4477">
        <v>44075</v>
      </c>
      <c r="V744" s="4472"/>
      <c r="W744" s="4472"/>
      <c r="X744" s="4472"/>
      <c r="Y744" s="4472"/>
      <c r="Z744" s="4472"/>
      <c r="AA744" s="4472"/>
      <c r="AB744" s="4472"/>
    </row>
    <row r="745" spans="1:28" ht="15.75">
      <c r="A745" s="4472" t="s">
        <v>10823</v>
      </c>
      <c r="B745" s="4473" t="s">
        <v>10817</v>
      </c>
      <c r="C745" s="4474" t="s">
        <v>6780</v>
      </c>
      <c r="D745" s="4475">
        <v>225</v>
      </c>
      <c r="E745" s="4474"/>
      <c r="F745" s="4472" t="s">
        <v>15958</v>
      </c>
      <c r="G745" s="4476">
        <v>0.09</v>
      </c>
      <c r="H745" s="4472"/>
      <c r="I745" s="4472" t="s">
        <v>8359</v>
      </c>
      <c r="J745" s="4476">
        <v>0.3</v>
      </c>
      <c r="K745" s="4472"/>
      <c r="L745" s="4472"/>
      <c r="M745" s="4472" t="s">
        <v>926</v>
      </c>
      <c r="N745" s="4476">
        <f t="shared" si="104"/>
        <v>0.21</v>
      </c>
      <c r="O745" s="4476"/>
      <c r="P745" s="4476">
        <f t="shared" si="101"/>
        <v>0.42</v>
      </c>
      <c r="Q745" s="4476">
        <f t="shared" si="102"/>
        <v>128.31000000000003</v>
      </c>
      <c r="R745" s="4476">
        <f t="shared" si="103"/>
        <v>250.54000000000005</v>
      </c>
      <c r="S745" s="4472"/>
      <c r="T745" s="4472"/>
      <c r="U745" s="4477">
        <v>44075</v>
      </c>
      <c r="V745" s="4472"/>
      <c r="W745" s="4472"/>
      <c r="X745" s="4472"/>
      <c r="Y745" s="4472"/>
      <c r="Z745" s="4472"/>
      <c r="AA745" s="4472"/>
      <c r="AB745" s="4472"/>
    </row>
    <row r="746" spans="1:28" ht="15.75">
      <c r="A746" s="4472" t="s">
        <v>10823</v>
      </c>
      <c r="B746" s="4473" t="s">
        <v>10817</v>
      </c>
      <c r="C746" s="4474" t="s">
        <v>6780</v>
      </c>
      <c r="D746" s="4475">
        <v>123</v>
      </c>
      <c r="E746" s="4474"/>
      <c r="F746" s="4472" t="s">
        <v>15959</v>
      </c>
      <c r="G746" s="4476">
        <v>0</v>
      </c>
      <c r="H746" s="4472"/>
      <c r="I746" s="4472" t="s">
        <v>15229</v>
      </c>
      <c r="J746" s="4476">
        <v>0.37</v>
      </c>
      <c r="K746" s="4472"/>
      <c r="L746" s="4472"/>
      <c r="M746" s="4472" t="s">
        <v>926</v>
      </c>
      <c r="N746" s="4476">
        <f t="shared" si="104"/>
        <v>0.37</v>
      </c>
      <c r="O746" s="4476"/>
      <c r="P746" s="4476">
        <f t="shared" si="101"/>
        <v>0.74</v>
      </c>
      <c r="Q746" s="4476">
        <f t="shared" si="102"/>
        <v>128.68000000000004</v>
      </c>
      <c r="R746" s="4476">
        <f t="shared" si="103"/>
        <v>251.28000000000006</v>
      </c>
      <c r="S746" s="4472"/>
      <c r="T746" s="4472"/>
      <c r="U746" s="4477">
        <v>44075</v>
      </c>
      <c r="V746" s="4472"/>
      <c r="W746" s="4472"/>
      <c r="X746" s="4472"/>
      <c r="Y746" s="4472"/>
      <c r="Z746" s="4472"/>
      <c r="AA746" s="4472"/>
      <c r="AB746" s="4472"/>
    </row>
    <row r="747" spans="1:28" ht="15.75">
      <c r="A747" s="4472" t="s">
        <v>10823</v>
      </c>
      <c r="B747" s="4473" t="s">
        <v>10817</v>
      </c>
      <c r="C747" s="4474" t="s">
        <v>6780</v>
      </c>
      <c r="D747" s="4475">
        <v>266</v>
      </c>
      <c r="E747" s="4474"/>
      <c r="F747" s="4472" t="s">
        <v>15960</v>
      </c>
      <c r="G747" s="4476">
        <v>0</v>
      </c>
      <c r="H747" s="4472"/>
      <c r="I747" s="4472" t="s">
        <v>926</v>
      </c>
      <c r="J747" s="4476">
        <v>0.35</v>
      </c>
      <c r="K747" s="4472"/>
      <c r="L747" s="4472"/>
      <c r="M747" s="4472" t="s">
        <v>15229</v>
      </c>
      <c r="N747" s="4476">
        <f t="shared" si="104"/>
        <v>0.35</v>
      </c>
      <c r="O747" s="4476"/>
      <c r="P747" s="4476">
        <f t="shared" si="101"/>
        <v>0.7</v>
      </c>
      <c r="Q747" s="4476">
        <f t="shared" si="102"/>
        <v>129.03000000000003</v>
      </c>
      <c r="R747" s="4476">
        <f t="shared" si="103"/>
        <v>251.98000000000005</v>
      </c>
      <c r="S747" s="4472"/>
      <c r="T747" s="4472"/>
      <c r="U747" s="4477">
        <v>44075</v>
      </c>
      <c r="V747" s="4472"/>
      <c r="W747" s="4472"/>
      <c r="X747" s="4472"/>
      <c r="Y747" s="4472"/>
      <c r="Z747" s="4472"/>
      <c r="AA747" s="4472"/>
      <c r="AB747" s="4472"/>
    </row>
    <row r="748" spans="1:28" ht="15.75">
      <c r="A748" s="4472" t="s">
        <v>10823</v>
      </c>
      <c r="B748" s="4473" t="s">
        <v>10817</v>
      </c>
      <c r="C748" s="4474" t="s">
        <v>6780</v>
      </c>
      <c r="D748" s="4475">
        <v>149</v>
      </c>
      <c r="E748" s="4474"/>
      <c r="F748" s="4472" t="s">
        <v>15961</v>
      </c>
      <c r="G748" s="4476">
        <v>0</v>
      </c>
      <c r="H748" s="4472"/>
      <c r="I748" s="4472" t="s">
        <v>1157</v>
      </c>
      <c r="J748" s="4476">
        <v>0.57999999999999996</v>
      </c>
      <c r="K748" s="4472"/>
      <c r="L748" s="4472"/>
      <c r="M748" s="4472" t="s">
        <v>926</v>
      </c>
      <c r="N748" s="4476">
        <f t="shared" si="104"/>
        <v>0.57999999999999996</v>
      </c>
      <c r="O748" s="4476"/>
      <c r="P748" s="4476">
        <f t="shared" si="101"/>
        <v>1.1599999999999999</v>
      </c>
      <c r="Q748" s="4476">
        <f t="shared" si="102"/>
        <v>129.61000000000004</v>
      </c>
      <c r="R748" s="4476">
        <f t="shared" si="103"/>
        <v>253.14000000000004</v>
      </c>
      <c r="S748" s="4472"/>
      <c r="T748" s="4472"/>
      <c r="U748" s="4477">
        <v>44075</v>
      </c>
      <c r="V748" s="4472"/>
      <c r="W748" s="4472"/>
      <c r="X748" s="4472"/>
      <c r="Y748" s="4472"/>
      <c r="Z748" s="4472"/>
      <c r="AA748" s="4472"/>
      <c r="AB748" s="4472"/>
    </row>
    <row r="749" spans="1:28" ht="15.75">
      <c r="A749" s="4472" t="s">
        <v>10823</v>
      </c>
      <c r="B749" s="4473" t="s">
        <v>10817</v>
      </c>
      <c r="C749" s="4474" t="s">
        <v>6780</v>
      </c>
      <c r="D749" s="4475">
        <v>267</v>
      </c>
      <c r="E749" s="4474"/>
      <c r="F749" s="4472" t="s">
        <v>15962</v>
      </c>
      <c r="G749" s="4476">
        <v>0.7</v>
      </c>
      <c r="H749" s="4472"/>
      <c r="I749" s="4472" t="s">
        <v>15229</v>
      </c>
      <c r="J749" s="4476">
        <v>1.08</v>
      </c>
      <c r="K749" s="4472"/>
      <c r="L749" s="4472"/>
      <c r="M749" s="4472" t="s">
        <v>926</v>
      </c>
      <c r="N749" s="4476">
        <f t="shared" si="104"/>
        <v>0.38000000000000012</v>
      </c>
      <c r="O749" s="4476"/>
      <c r="P749" s="4476">
        <f t="shared" si="101"/>
        <v>0.76000000000000023</v>
      </c>
      <c r="Q749" s="4476">
        <f t="shared" si="102"/>
        <v>129.99000000000004</v>
      </c>
      <c r="R749" s="4476">
        <f t="shared" si="103"/>
        <v>253.90000000000003</v>
      </c>
      <c r="S749" s="4472"/>
      <c r="T749" s="4472"/>
      <c r="U749" s="4477">
        <v>44075</v>
      </c>
      <c r="V749" s="4472"/>
      <c r="W749" s="4472"/>
      <c r="X749" s="4472"/>
      <c r="Y749" s="4472"/>
      <c r="Z749" s="4472"/>
      <c r="AA749" s="4472"/>
      <c r="AB749" s="4472"/>
    </row>
    <row r="750" spans="1:28" ht="15.75">
      <c r="A750" s="4472" t="s">
        <v>10823</v>
      </c>
      <c r="B750" s="4473" t="s">
        <v>10817</v>
      </c>
      <c r="C750" s="4474" t="s">
        <v>6780</v>
      </c>
      <c r="D750" s="4475">
        <v>433</v>
      </c>
      <c r="E750" s="4474"/>
      <c r="F750" s="4472" t="s">
        <v>2208</v>
      </c>
      <c r="G750" s="4476">
        <v>0</v>
      </c>
      <c r="H750" s="4472"/>
      <c r="I750" s="4472" t="s">
        <v>15229</v>
      </c>
      <c r="J750" s="4476">
        <v>0.2</v>
      </c>
      <c r="K750" s="4472"/>
      <c r="L750" s="4472"/>
      <c r="M750" s="4472" t="s">
        <v>1157</v>
      </c>
      <c r="N750" s="4476">
        <f t="shared" si="104"/>
        <v>0.2</v>
      </c>
      <c r="O750" s="4472"/>
      <c r="P750" s="4476">
        <f t="shared" si="101"/>
        <v>0.4</v>
      </c>
      <c r="Q750" s="4476">
        <f t="shared" si="102"/>
        <v>130.19000000000003</v>
      </c>
      <c r="R750" s="4476">
        <f t="shared" si="103"/>
        <v>254.30000000000004</v>
      </c>
      <c r="S750" s="4472"/>
      <c r="T750" s="4472"/>
      <c r="U750" s="4477">
        <v>44075</v>
      </c>
      <c r="V750" s="4472"/>
      <c r="W750" s="4472"/>
      <c r="X750" s="4472"/>
      <c r="Y750" s="4472"/>
      <c r="Z750" s="4472"/>
      <c r="AA750" s="4472"/>
      <c r="AB750" s="4472"/>
    </row>
    <row r="751" spans="1:28" ht="15.75">
      <c r="A751" s="4472" t="s">
        <v>10823</v>
      </c>
      <c r="B751" s="4473" t="s">
        <v>10817</v>
      </c>
      <c r="C751" s="4474" t="s">
        <v>6780</v>
      </c>
      <c r="D751" s="4475">
        <v>506</v>
      </c>
      <c r="E751" s="4474"/>
      <c r="F751" s="4472" t="s">
        <v>15963</v>
      </c>
      <c r="G751" s="4476">
        <v>0</v>
      </c>
      <c r="H751" s="4472"/>
      <c r="I751" s="4472" t="s">
        <v>15229</v>
      </c>
      <c r="J751" s="4476">
        <v>0.17</v>
      </c>
      <c r="K751" s="4472"/>
      <c r="L751" s="4472"/>
      <c r="M751" s="4472" t="s">
        <v>1157</v>
      </c>
      <c r="N751" s="4476">
        <f t="shared" si="104"/>
        <v>0.17</v>
      </c>
      <c r="O751" s="4472"/>
      <c r="P751" s="4476">
        <f t="shared" si="101"/>
        <v>0.34</v>
      </c>
      <c r="Q751" s="4476">
        <f t="shared" si="102"/>
        <v>130.36000000000001</v>
      </c>
      <c r="R751" s="4476">
        <f t="shared" si="103"/>
        <v>254.64000000000004</v>
      </c>
      <c r="S751" s="4472"/>
      <c r="T751" s="4472"/>
      <c r="U751" s="4477">
        <v>44075</v>
      </c>
      <c r="V751" s="4472"/>
      <c r="W751" s="4472"/>
      <c r="X751" s="4472"/>
      <c r="Y751" s="4472"/>
      <c r="Z751" s="4472"/>
      <c r="AA751" s="4472"/>
      <c r="AB751" s="4472"/>
    </row>
    <row r="752" spans="1:28" ht="15.75">
      <c r="A752" s="4472" t="s">
        <v>10823</v>
      </c>
      <c r="B752" s="4473" t="s">
        <v>10817</v>
      </c>
      <c r="C752" s="4474" t="s">
        <v>6780</v>
      </c>
      <c r="D752" s="4475">
        <v>624</v>
      </c>
      <c r="E752" s="4474"/>
      <c r="F752" s="4472" t="s">
        <v>15964</v>
      </c>
      <c r="G752" s="4476">
        <v>0</v>
      </c>
      <c r="H752" s="4472"/>
      <c r="I752" s="4472" t="s">
        <v>1157</v>
      </c>
      <c r="J752" s="4476">
        <v>0.18</v>
      </c>
      <c r="K752" s="4472"/>
      <c r="L752" s="4472"/>
      <c r="M752" s="4472" t="s">
        <v>15229</v>
      </c>
      <c r="N752" s="4476">
        <f t="shared" si="104"/>
        <v>0.18</v>
      </c>
      <c r="O752" s="4472"/>
      <c r="P752" s="4476">
        <f t="shared" si="101"/>
        <v>0.36</v>
      </c>
      <c r="Q752" s="4476">
        <f t="shared" si="102"/>
        <v>130.54000000000002</v>
      </c>
      <c r="R752" s="4476">
        <f t="shared" si="103"/>
        <v>255.00000000000006</v>
      </c>
      <c r="S752" s="4472"/>
      <c r="T752" s="4472"/>
      <c r="U752" s="4477">
        <v>44075</v>
      </c>
      <c r="V752" s="4472"/>
      <c r="W752" s="4472"/>
      <c r="X752" s="4472"/>
      <c r="Y752" s="4472"/>
      <c r="Z752" s="4472"/>
      <c r="AA752" s="4472"/>
      <c r="AB752" s="4472"/>
    </row>
    <row r="753" spans="1:28" ht="15.75">
      <c r="A753" s="4472" t="s">
        <v>10823</v>
      </c>
      <c r="B753" s="4473" t="s">
        <v>10817</v>
      </c>
      <c r="C753" s="4474" t="s">
        <v>6780</v>
      </c>
      <c r="D753" s="4475">
        <v>625</v>
      </c>
      <c r="E753" s="4474"/>
      <c r="F753" s="4472" t="s">
        <v>15965</v>
      </c>
      <c r="G753" s="4476">
        <v>0</v>
      </c>
      <c r="H753" s="4472"/>
      <c r="I753" s="4472" t="s">
        <v>1157</v>
      </c>
      <c r="J753" s="4476">
        <v>0.18</v>
      </c>
      <c r="K753" s="4472"/>
      <c r="L753" s="4472"/>
      <c r="M753" s="4472" t="s">
        <v>15229</v>
      </c>
      <c r="N753" s="4476">
        <f t="shared" si="104"/>
        <v>0.18</v>
      </c>
      <c r="O753" s="4472"/>
      <c r="P753" s="4476">
        <f t="shared" si="101"/>
        <v>0.36</v>
      </c>
      <c r="Q753" s="4476">
        <f t="shared" si="102"/>
        <v>130.72000000000003</v>
      </c>
      <c r="R753" s="4476">
        <f t="shared" si="103"/>
        <v>255.36000000000007</v>
      </c>
      <c r="S753" s="4472"/>
      <c r="T753" s="4472"/>
      <c r="U753" s="4477">
        <v>44075</v>
      </c>
      <c r="V753" s="4472"/>
      <c r="W753" s="4472"/>
      <c r="X753" s="4472"/>
      <c r="Y753" s="4472"/>
      <c r="Z753" s="4472"/>
      <c r="AA753" s="4472"/>
      <c r="AB753" s="4472"/>
    </row>
    <row r="754" spans="1:28" ht="15.75">
      <c r="A754" s="4472" t="s">
        <v>10823</v>
      </c>
      <c r="B754" s="4473" t="s">
        <v>10817</v>
      </c>
      <c r="C754" s="4474" t="s">
        <v>6780</v>
      </c>
      <c r="D754" s="4475">
        <v>499</v>
      </c>
      <c r="E754" s="4474"/>
      <c r="F754" s="4472" t="s">
        <v>15966</v>
      </c>
      <c r="G754" s="4476">
        <v>0</v>
      </c>
      <c r="H754" s="4472"/>
      <c r="I754" s="4472" t="s">
        <v>15229</v>
      </c>
      <c r="J754" s="4476">
        <v>0.2</v>
      </c>
      <c r="K754" s="4472"/>
      <c r="L754" s="4472"/>
      <c r="M754" s="4472" t="s">
        <v>1157</v>
      </c>
      <c r="N754" s="4476">
        <f t="shared" si="104"/>
        <v>0.2</v>
      </c>
      <c r="O754" s="4472"/>
      <c r="P754" s="4476">
        <f t="shared" si="101"/>
        <v>0.4</v>
      </c>
      <c r="Q754" s="4476">
        <f t="shared" ref="Q754:Q777" si="105">Q753+N754</f>
        <v>130.92000000000002</v>
      </c>
      <c r="R754" s="4476">
        <f t="shared" si="103"/>
        <v>255.76000000000008</v>
      </c>
      <c r="S754" s="4472"/>
      <c r="T754" s="4472"/>
      <c r="U754" s="4477">
        <v>44075</v>
      </c>
      <c r="V754" s="4472"/>
      <c r="W754" s="4472"/>
      <c r="X754" s="4472"/>
      <c r="Y754" s="4472"/>
      <c r="Z754" s="4472"/>
      <c r="AA754" s="4472"/>
      <c r="AB754" s="4472"/>
    </row>
    <row r="755" spans="1:28" ht="15.75">
      <c r="A755" s="4472" t="s">
        <v>10823</v>
      </c>
      <c r="B755" s="4473" t="s">
        <v>10817</v>
      </c>
      <c r="C755" s="4474" t="s">
        <v>6780</v>
      </c>
      <c r="D755" s="4475">
        <v>626</v>
      </c>
      <c r="E755" s="4474"/>
      <c r="F755" s="4472" t="s">
        <v>15967</v>
      </c>
      <c r="G755" s="4476">
        <v>0</v>
      </c>
      <c r="H755" s="4472"/>
      <c r="I755" s="4472" t="s">
        <v>1157</v>
      </c>
      <c r="J755" s="4476">
        <v>0.18</v>
      </c>
      <c r="K755" s="4472"/>
      <c r="L755" s="4472"/>
      <c r="M755" s="4472" t="s">
        <v>15229</v>
      </c>
      <c r="N755" s="4476">
        <f t="shared" si="104"/>
        <v>0.18</v>
      </c>
      <c r="O755" s="4472"/>
      <c r="P755" s="4476">
        <f t="shared" si="101"/>
        <v>0.36</v>
      </c>
      <c r="Q755" s="4476">
        <f t="shared" si="105"/>
        <v>131.10000000000002</v>
      </c>
      <c r="R755" s="4476">
        <f t="shared" ref="R755:R777" si="106">R754+P755</f>
        <v>256.12000000000006</v>
      </c>
      <c r="S755" s="4472"/>
      <c r="T755" s="4472"/>
      <c r="U755" s="4477">
        <v>44075</v>
      </c>
      <c r="V755" s="4472"/>
      <c r="W755" s="4472"/>
      <c r="X755" s="4472"/>
      <c r="Y755" s="4472"/>
      <c r="Z755" s="4472"/>
      <c r="AA755" s="4472"/>
      <c r="AB755" s="4472"/>
    </row>
    <row r="756" spans="1:28" ht="15.75">
      <c r="A756" s="4472" t="s">
        <v>10823</v>
      </c>
      <c r="B756" s="4473" t="s">
        <v>10817</v>
      </c>
      <c r="C756" s="4474" t="s">
        <v>6780</v>
      </c>
      <c r="D756" s="4475">
        <v>627</v>
      </c>
      <c r="E756" s="4474"/>
      <c r="F756" s="4472" t="s">
        <v>15968</v>
      </c>
      <c r="G756" s="4476">
        <v>0</v>
      </c>
      <c r="H756" s="4472"/>
      <c r="I756" s="4472" t="s">
        <v>15926</v>
      </c>
      <c r="J756" s="4476">
        <v>0.18</v>
      </c>
      <c r="K756" s="4472"/>
      <c r="L756" s="4472"/>
      <c r="M756" s="4472" t="s">
        <v>276</v>
      </c>
      <c r="N756" s="4476">
        <f t="shared" si="104"/>
        <v>0.18</v>
      </c>
      <c r="O756" s="4472"/>
      <c r="P756" s="4476">
        <f t="shared" si="101"/>
        <v>0.36</v>
      </c>
      <c r="Q756" s="4476">
        <f t="shared" si="105"/>
        <v>131.28000000000003</v>
      </c>
      <c r="R756" s="4476">
        <f t="shared" si="106"/>
        <v>256.48000000000008</v>
      </c>
      <c r="S756" s="4472"/>
      <c r="T756" s="4472"/>
      <c r="U756" s="4477">
        <v>44075</v>
      </c>
      <c r="V756" s="4472"/>
      <c r="W756" s="4472"/>
      <c r="X756" s="4472"/>
      <c r="Y756" s="4472"/>
      <c r="Z756" s="4472"/>
      <c r="AA756" s="4472"/>
      <c r="AB756" s="4472"/>
    </row>
    <row r="757" spans="1:28" ht="15.75">
      <c r="A757" s="4472" t="s">
        <v>10823</v>
      </c>
      <c r="B757" s="4473" t="s">
        <v>10817</v>
      </c>
      <c r="C757" s="4474" t="s">
        <v>6780</v>
      </c>
      <c r="D757" s="4475">
        <v>122</v>
      </c>
      <c r="E757" s="4474"/>
      <c r="F757" s="4472" t="s">
        <v>15969</v>
      </c>
      <c r="G757" s="4476">
        <v>0</v>
      </c>
      <c r="H757" s="4472"/>
      <c r="I757" s="4472" t="s">
        <v>19</v>
      </c>
      <c r="J757" s="4476">
        <v>0.39</v>
      </c>
      <c r="K757" s="4472"/>
      <c r="L757" s="4472"/>
      <c r="M757" s="4472" t="s">
        <v>553</v>
      </c>
      <c r="N757" s="4472">
        <f t="shared" si="104"/>
        <v>0.39</v>
      </c>
      <c r="O757" s="4472"/>
      <c r="P757" s="4472">
        <f t="shared" si="101"/>
        <v>0.78</v>
      </c>
      <c r="Q757" s="4476">
        <f t="shared" si="105"/>
        <v>131.67000000000002</v>
      </c>
      <c r="R757" s="4476">
        <f t="shared" si="106"/>
        <v>257.26000000000005</v>
      </c>
      <c r="S757" s="4472"/>
      <c r="T757" s="4472"/>
      <c r="U757" s="4477">
        <v>44075</v>
      </c>
      <c r="V757" s="4472"/>
      <c r="W757" s="4472"/>
      <c r="X757" s="4472"/>
      <c r="Y757" s="4472"/>
      <c r="Z757" s="4472"/>
      <c r="AA757" s="4472"/>
      <c r="AB757" s="4472"/>
    </row>
    <row r="758" spans="1:28" ht="15.75">
      <c r="A758" s="4472" t="s">
        <v>10816</v>
      </c>
      <c r="B758" s="4473" t="s">
        <v>10817</v>
      </c>
      <c r="C758" s="4474" t="s">
        <v>6780</v>
      </c>
      <c r="D758" s="4475">
        <v>122</v>
      </c>
      <c r="E758" s="4474"/>
      <c r="F758" s="4472" t="s">
        <v>15969</v>
      </c>
      <c r="G758" s="4476">
        <v>0.39</v>
      </c>
      <c r="H758" s="4472"/>
      <c r="I758" s="4472" t="s">
        <v>553</v>
      </c>
      <c r="J758" s="4476">
        <v>0.39700000000000002</v>
      </c>
      <c r="K758" s="4472"/>
      <c r="L758" s="4472"/>
      <c r="M758" s="4472" t="s">
        <v>553</v>
      </c>
      <c r="N758" s="4472">
        <f t="shared" si="104"/>
        <v>7.0000000000000062E-3</v>
      </c>
      <c r="O758" s="4472"/>
      <c r="P758" s="4472">
        <f t="shared" si="101"/>
        <v>1.4000000000000012E-2</v>
      </c>
      <c r="Q758" s="4476">
        <f t="shared" si="105"/>
        <v>131.67700000000002</v>
      </c>
      <c r="R758" s="4476">
        <f t="shared" si="106"/>
        <v>257.27400000000006</v>
      </c>
      <c r="S758" s="4472"/>
      <c r="T758" s="4472"/>
      <c r="U758" s="4477">
        <v>44075</v>
      </c>
      <c r="V758" s="4472"/>
      <c r="W758" s="4472"/>
      <c r="X758" s="4472"/>
      <c r="Y758" s="4472"/>
      <c r="Z758" s="4472"/>
      <c r="AA758" s="4472"/>
      <c r="AB758" s="4472"/>
    </row>
    <row r="759" spans="1:28" ht="15.75">
      <c r="A759" s="4472" t="s">
        <v>10823</v>
      </c>
      <c r="B759" s="4473" t="s">
        <v>10817</v>
      </c>
      <c r="C759" s="4474" t="s">
        <v>6780</v>
      </c>
      <c r="D759" s="4475">
        <v>122</v>
      </c>
      <c r="E759" s="4474"/>
      <c r="F759" s="4472" t="s">
        <v>15970</v>
      </c>
      <c r="G759" s="4476">
        <v>0.39700000000000002</v>
      </c>
      <c r="H759" s="4472"/>
      <c r="I759" s="4472" t="s">
        <v>553</v>
      </c>
      <c r="J759" s="4476">
        <v>0.99</v>
      </c>
      <c r="K759" s="4472"/>
      <c r="L759" s="4472"/>
      <c r="M759" s="4472" t="s">
        <v>404</v>
      </c>
      <c r="N759" s="4472">
        <f t="shared" si="104"/>
        <v>0.59299999999999997</v>
      </c>
      <c r="O759" s="4472"/>
      <c r="P759" s="4472">
        <f t="shared" si="101"/>
        <v>1.1859999999999999</v>
      </c>
      <c r="Q759" s="4476">
        <f t="shared" si="105"/>
        <v>132.27000000000001</v>
      </c>
      <c r="R759" s="4476">
        <f t="shared" si="106"/>
        <v>258.46000000000004</v>
      </c>
      <c r="S759" s="4472"/>
      <c r="T759" s="4472"/>
      <c r="U759" s="4477">
        <v>44075</v>
      </c>
      <c r="V759" s="4472"/>
      <c r="W759" s="4472"/>
      <c r="X759" s="4472"/>
      <c r="Y759" s="4472"/>
      <c r="Z759" s="4472"/>
      <c r="AA759" s="4472"/>
      <c r="AB759" s="4472"/>
    </row>
    <row r="760" spans="1:28" ht="15.75">
      <c r="A760" s="4472" t="s">
        <v>10816</v>
      </c>
      <c r="B760" s="4473" t="s">
        <v>10817</v>
      </c>
      <c r="C760" s="4474" t="s">
        <v>6780</v>
      </c>
      <c r="D760" s="4475">
        <v>77</v>
      </c>
      <c r="E760" s="4474"/>
      <c r="F760" s="4472" t="s">
        <v>15971</v>
      </c>
      <c r="G760" s="4476">
        <v>0</v>
      </c>
      <c r="H760" s="4472"/>
      <c r="I760" s="4472" t="s">
        <v>793</v>
      </c>
      <c r="J760" s="4476">
        <v>0.21</v>
      </c>
      <c r="K760" s="4472"/>
      <c r="L760" s="4472"/>
      <c r="M760" s="4472" t="s">
        <v>650</v>
      </c>
      <c r="N760" s="4472">
        <f t="shared" si="104"/>
        <v>0.21</v>
      </c>
      <c r="O760" s="4472"/>
      <c r="P760" s="4472">
        <f t="shared" si="101"/>
        <v>0.42</v>
      </c>
      <c r="Q760" s="4476">
        <f t="shared" si="105"/>
        <v>132.48000000000002</v>
      </c>
      <c r="R760" s="4476">
        <f t="shared" si="106"/>
        <v>258.88000000000005</v>
      </c>
      <c r="S760" s="4472"/>
      <c r="T760" s="4472"/>
      <c r="U760" s="4477">
        <v>44075</v>
      </c>
      <c r="V760" s="4472"/>
      <c r="W760" s="4472"/>
      <c r="X760" s="4472"/>
      <c r="Y760" s="4472"/>
      <c r="Z760" s="4472"/>
      <c r="AA760" s="4472"/>
      <c r="AB760" s="4472"/>
    </row>
    <row r="761" spans="1:28" ht="15.75">
      <c r="A761" s="4472" t="s">
        <v>10823</v>
      </c>
      <c r="B761" s="4473" t="s">
        <v>10817</v>
      </c>
      <c r="C761" s="4474" t="s">
        <v>6780</v>
      </c>
      <c r="D761" s="4475">
        <v>702</v>
      </c>
      <c r="E761" s="4474"/>
      <c r="F761" s="4472" t="s">
        <v>15972</v>
      </c>
      <c r="G761" s="4476">
        <v>0</v>
      </c>
      <c r="H761" s="4472"/>
      <c r="I761" s="4472" t="s">
        <v>3679</v>
      </c>
      <c r="J761" s="4476">
        <v>0.1</v>
      </c>
      <c r="K761" s="4472"/>
      <c r="L761" s="4472"/>
      <c r="M761" s="4472" t="s">
        <v>650</v>
      </c>
      <c r="N761" s="4472">
        <f t="shared" si="104"/>
        <v>0.1</v>
      </c>
      <c r="O761" s="4472"/>
      <c r="P761" s="4472">
        <f t="shared" si="101"/>
        <v>0.2</v>
      </c>
      <c r="Q761" s="4476">
        <f t="shared" si="105"/>
        <v>132.58000000000001</v>
      </c>
      <c r="R761" s="4476">
        <f t="shared" si="106"/>
        <v>259.08000000000004</v>
      </c>
      <c r="S761" s="4472"/>
      <c r="T761" s="4472"/>
      <c r="U761" s="4477">
        <v>44075</v>
      </c>
      <c r="V761" s="4472"/>
      <c r="W761" s="4472"/>
      <c r="X761" s="4472"/>
      <c r="Y761" s="4472"/>
      <c r="Z761" s="4472"/>
      <c r="AA761" s="4472"/>
      <c r="AB761" s="4472"/>
    </row>
    <row r="762" spans="1:28" ht="15.75">
      <c r="A762" s="4472" t="s">
        <v>10823</v>
      </c>
      <c r="B762" s="4473" t="s">
        <v>10817</v>
      </c>
      <c r="C762" s="4474" t="s">
        <v>6780</v>
      </c>
      <c r="D762" s="4475">
        <v>735</v>
      </c>
      <c r="E762" s="4474"/>
      <c r="F762" s="4472" t="s">
        <v>15973</v>
      </c>
      <c r="G762" s="4476">
        <v>0</v>
      </c>
      <c r="H762" s="4472"/>
      <c r="I762" s="4472" t="s">
        <v>273</v>
      </c>
      <c r="J762" s="4476">
        <v>0.36</v>
      </c>
      <c r="K762" s="4472"/>
      <c r="L762" s="4472"/>
      <c r="M762" s="4472" t="s">
        <v>15974</v>
      </c>
      <c r="N762" s="4472">
        <f t="shared" si="104"/>
        <v>0.36</v>
      </c>
      <c r="O762" s="4472"/>
      <c r="P762" s="4472">
        <f t="shared" si="101"/>
        <v>0.72</v>
      </c>
      <c r="Q762" s="4476">
        <f t="shared" si="105"/>
        <v>132.94000000000003</v>
      </c>
      <c r="R762" s="4476">
        <f t="shared" si="106"/>
        <v>259.80000000000007</v>
      </c>
      <c r="S762" s="4472"/>
      <c r="T762" s="4472"/>
      <c r="U762" s="4477">
        <v>44075</v>
      </c>
      <c r="V762" s="4472"/>
      <c r="W762" s="4472"/>
      <c r="X762" s="4472"/>
      <c r="Y762" s="4472"/>
      <c r="Z762" s="4472"/>
      <c r="AA762" s="4472"/>
      <c r="AB762" s="4472"/>
    </row>
    <row r="763" spans="1:28" ht="15.75">
      <c r="A763" s="4472" t="s">
        <v>10823</v>
      </c>
      <c r="B763" s="4473" t="s">
        <v>10817</v>
      </c>
      <c r="C763" s="4474" t="s">
        <v>6780</v>
      </c>
      <c r="D763" s="4475">
        <v>496</v>
      </c>
      <c r="E763" s="4474"/>
      <c r="F763" s="4472" t="s">
        <v>4381</v>
      </c>
      <c r="G763" s="4476">
        <v>0</v>
      </c>
      <c r="H763" s="4472"/>
      <c r="I763" s="4472" t="s">
        <v>1157</v>
      </c>
      <c r="J763" s="4476">
        <v>0.28000000000000003</v>
      </c>
      <c r="K763" s="4472"/>
      <c r="L763" s="4472"/>
      <c r="M763" s="4472" t="s">
        <v>15975</v>
      </c>
      <c r="N763" s="4472">
        <f t="shared" si="104"/>
        <v>0.28000000000000003</v>
      </c>
      <c r="O763" s="4472"/>
      <c r="P763" s="4472">
        <f t="shared" si="101"/>
        <v>0.56000000000000005</v>
      </c>
      <c r="Q763" s="4476">
        <f t="shared" si="105"/>
        <v>133.22000000000003</v>
      </c>
      <c r="R763" s="4476">
        <f t="shared" si="106"/>
        <v>260.36000000000007</v>
      </c>
      <c r="S763" s="4472"/>
      <c r="T763" s="4472"/>
      <c r="U763" s="4477">
        <v>44075</v>
      </c>
      <c r="V763" s="4472"/>
      <c r="W763" s="4472"/>
      <c r="X763" s="4472"/>
      <c r="Y763" s="4472"/>
      <c r="Z763" s="4472"/>
      <c r="AA763" s="4472"/>
      <c r="AB763" s="4472"/>
    </row>
    <row r="764" spans="1:28" ht="15.75">
      <c r="A764" s="4472" t="s">
        <v>10823</v>
      </c>
      <c r="B764" s="4473" t="s">
        <v>10817</v>
      </c>
      <c r="C764" s="4474" t="s">
        <v>6780</v>
      </c>
      <c r="D764" s="4475">
        <v>498</v>
      </c>
      <c r="E764" s="4474"/>
      <c r="F764" s="4472" t="s">
        <v>15976</v>
      </c>
      <c r="G764" s="4476">
        <v>0</v>
      </c>
      <c r="H764" s="4472"/>
      <c r="I764" s="4472" t="s">
        <v>3679</v>
      </c>
      <c r="J764" s="4476">
        <v>0.18</v>
      </c>
      <c r="K764" s="4472"/>
      <c r="L764" s="4472"/>
      <c r="M764" s="4472" t="s">
        <v>10836</v>
      </c>
      <c r="N764" s="4472">
        <f t="shared" si="104"/>
        <v>0.18</v>
      </c>
      <c r="O764" s="4472"/>
      <c r="P764" s="4472">
        <f t="shared" si="101"/>
        <v>0.36</v>
      </c>
      <c r="Q764" s="4476">
        <f t="shared" si="105"/>
        <v>133.40000000000003</v>
      </c>
      <c r="R764" s="4476">
        <f t="shared" si="106"/>
        <v>260.72000000000008</v>
      </c>
      <c r="S764" s="4472"/>
      <c r="T764" s="4472"/>
      <c r="U764" s="4477">
        <v>44075</v>
      </c>
      <c r="V764" s="4472"/>
      <c r="W764" s="4472"/>
      <c r="X764" s="4472"/>
      <c r="Y764" s="4472"/>
      <c r="Z764" s="4472"/>
      <c r="AA764" s="4472"/>
      <c r="AB764" s="4472"/>
    </row>
    <row r="765" spans="1:28" ht="15.75">
      <c r="A765" s="4472" t="s">
        <v>10823</v>
      </c>
      <c r="B765" s="4473" t="s">
        <v>10817</v>
      </c>
      <c r="C765" s="4474" t="s">
        <v>6780</v>
      </c>
      <c r="D765" s="4475">
        <v>448</v>
      </c>
      <c r="E765" s="4474"/>
      <c r="F765" s="4472" t="s">
        <v>15977</v>
      </c>
      <c r="G765" s="4476">
        <v>0.15</v>
      </c>
      <c r="H765" s="4472"/>
      <c r="I765" s="4472" t="s">
        <v>280</v>
      </c>
      <c r="J765" s="4476">
        <v>0.23</v>
      </c>
      <c r="K765" s="4472"/>
      <c r="L765" s="4472"/>
      <c r="M765" s="4472" t="s">
        <v>553</v>
      </c>
      <c r="N765" s="4472">
        <f t="shared" si="104"/>
        <v>8.0000000000000016E-2</v>
      </c>
      <c r="O765" s="4472"/>
      <c r="P765" s="4472">
        <f t="shared" si="101"/>
        <v>0.16000000000000003</v>
      </c>
      <c r="Q765" s="4476">
        <f t="shared" si="105"/>
        <v>133.48000000000005</v>
      </c>
      <c r="R765" s="4476">
        <f t="shared" si="106"/>
        <v>260.88000000000011</v>
      </c>
      <c r="S765" s="4472"/>
      <c r="T765" s="4472"/>
      <c r="U765" s="4477">
        <v>44075</v>
      </c>
      <c r="V765" s="4472"/>
      <c r="W765" s="4472"/>
      <c r="X765" s="4472"/>
      <c r="Y765" s="4472"/>
      <c r="Z765" s="4472"/>
      <c r="AA765" s="4472"/>
      <c r="AB765" s="4472"/>
    </row>
    <row r="766" spans="1:28" ht="15.75">
      <c r="A766" s="4472" t="s">
        <v>10823</v>
      </c>
      <c r="B766" s="4473" t="s">
        <v>10817</v>
      </c>
      <c r="C766" s="4474" t="s">
        <v>6780</v>
      </c>
      <c r="D766" s="4475">
        <v>253</v>
      </c>
      <c r="E766" s="4474"/>
      <c r="F766" s="4472" t="s">
        <v>15978</v>
      </c>
      <c r="G766" s="4476">
        <v>0</v>
      </c>
      <c r="H766" s="4472"/>
      <c r="I766" s="4472" t="s">
        <v>783</v>
      </c>
      <c r="J766" s="4476">
        <v>0.57999999999999996</v>
      </c>
      <c r="K766" s="4472"/>
      <c r="L766" s="4472"/>
      <c r="M766" s="4472" t="s">
        <v>549</v>
      </c>
      <c r="N766" s="4472">
        <f t="shared" si="104"/>
        <v>0.57999999999999996</v>
      </c>
      <c r="O766" s="4472"/>
      <c r="P766" s="4472">
        <f t="shared" si="101"/>
        <v>1.1599999999999999</v>
      </c>
      <c r="Q766" s="4476">
        <f t="shared" si="105"/>
        <v>134.06000000000006</v>
      </c>
      <c r="R766" s="4476">
        <f t="shared" si="106"/>
        <v>262.04000000000013</v>
      </c>
      <c r="S766" s="4472"/>
      <c r="T766" s="4472"/>
      <c r="U766" s="4477">
        <v>44075</v>
      </c>
      <c r="V766" s="4472"/>
      <c r="W766" s="4472"/>
      <c r="X766" s="4472"/>
      <c r="Y766" s="4472"/>
      <c r="Z766" s="4472"/>
      <c r="AA766" s="4472"/>
      <c r="AB766" s="4472"/>
    </row>
    <row r="767" spans="1:28" ht="15.75">
      <c r="A767" s="4472" t="s">
        <v>10823</v>
      </c>
      <c r="B767" s="4473" t="s">
        <v>10817</v>
      </c>
      <c r="C767" s="4474" t="s">
        <v>6780</v>
      </c>
      <c r="D767" s="4475">
        <v>146</v>
      </c>
      <c r="E767" s="4474"/>
      <c r="F767" s="4472" t="s">
        <v>15979</v>
      </c>
      <c r="G767" s="4476">
        <v>0</v>
      </c>
      <c r="H767" s="4472"/>
      <c r="I767" s="4472" t="s">
        <v>274</v>
      </c>
      <c r="J767" s="4476">
        <v>1.91</v>
      </c>
      <c r="K767" s="4472"/>
      <c r="L767" s="4472"/>
      <c r="M767" s="4472" t="s">
        <v>783</v>
      </c>
      <c r="N767" s="4472">
        <f t="shared" si="104"/>
        <v>1.91</v>
      </c>
      <c r="O767" s="4472"/>
      <c r="P767" s="4472">
        <f t="shared" si="101"/>
        <v>3.82</v>
      </c>
      <c r="Q767" s="4476">
        <f t="shared" si="105"/>
        <v>135.97000000000006</v>
      </c>
      <c r="R767" s="4476">
        <f t="shared" si="106"/>
        <v>265.86000000000013</v>
      </c>
      <c r="S767" s="4472"/>
      <c r="T767" s="4472"/>
      <c r="U767" s="4477">
        <v>44075</v>
      </c>
      <c r="V767" s="4472"/>
      <c r="W767" s="4472"/>
      <c r="X767" s="4472"/>
      <c r="Y767" s="4472"/>
      <c r="Z767" s="4472"/>
      <c r="AA767" s="4472"/>
      <c r="AB767" s="4472"/>
    </row>
    <row r="768" spans="1:28" ht="15.75">
      <c r="A768" s="4472" t="s">
        <v>10823</v>
      </c>
      <c r="B768" s="4473" t="s">
        <v>10817</v>
      </c>
      <c r="C768" s="4474" t="s">
        <v>6780</v>
      </c>
      <c r="D768" s="4475">
        <v>97</v>
      </c>
      <c r="E768" s="4474"/>
      <c r="F768" s="4472" t="s">
        <v>15980</v>
      </c>
      <c r="G768" s="4476">
        <v>0</v>
      </c>
      <c r="H768" s="4472"/>
      <c r="I768" s="4472" t="s">
        <v>549</v>
      </c>
      <c r="J768" s="4476">
        <v>0.55000000000000004</v>
      </c>
      <c r="K768" s="4472"/>
      <c r="L768" s="4472"/>
      <c r="M768" s="4472" t="s">
        <v>274</v>
      </c>
      <c r="N768" s="4472">
        <f t="shared" si="104"/>
        <v>0.55000000000000004</v>
      </c>
      <c r="O768" s="4472"/>
      <c r="P768" s="4472">
        <f t="shared" si="101"/>
        <v>1.1000000000000001</v>
      </c>
      <c r="Q768" s="4476">
        <f t="shared" si="105"/>
        <v>136.52000000000007</v>
      </c>
      <c r="R768" s="4476">
        <f t="shared" si="106"/>
        <v>266.96000000000015</v>
      </c>
      <c r="S768" s="4472"/>
      <c r="T768" s="4472"/>
      <c r="U768" s="4477">
        <v>44075</v>
      </c>
      <c r="V768" s="4472"/>
      <c r="W768" s="4472"/>
      <c r="X768" s="4472"/>
      <c r="Y768" s="4472"/>
      <c r="Z768" s="4472"/>
      <c r="AA768" s="4472"/>
      <c r="AB768" s="4472"/>
    </row>
    <row r="769" spans="1:28" ht="15.75">
      <c r="A769" s="4472" t="s">
        <v>10823</v>
      </c>
      <c r="B769" s="4473" t="s">
        <v>10817</v>
      </c>
      <c r="C769" s="4474" t="s">
        <v>6780</v>
      </c>
      <c r="D769" s="4475">
        <v>192</v>
      </c>
      <c r="E769" s="4474" t="s">
        <v>15634</v>
      </c>
      <c r="F769" s="4472" t="s">
        <v>15981</v>
      </c>
      <c r="G769" s="4476">
        <v>0</v>
      </c>
      <c r="H769" s="4472"/>
      <c r="I769" s="4472" t="s">
        <v>560</v>
      </c>
      <c r="J769" s="4476">
        <v>0.18</v>
      </c>
      <c r="K769" s="4472"/>
      <c r="L769" s="4472"/>
      <c r="M769" s="4472" t="s">
        <v>553</v>
      </c>
      <c r="N769" s="4472">
        <f t="shared" si="104"/>
        <v>0.18</v>
      </c>
      <c r="O769" s="4472"/>
      <c r="P769" s="4472">
        <f t="shared" si="101"/>
        <v>0.36</v>
      </c>
      <c r="Q769" s="4476">
        <f t="shared" si="105"/>
        <v>136.70000000000007</v>
      </c>
      <c r="R769" s="4476">
        <f t="shared" si="106"/>
        <v>267.32000000000016</v>
      </c>
      <c r="S769" s="4472"/>
      <c r="T769" s="4472"/>
      <c r="U769" s="4477">
        <v>44075</v>
      </c>
      <c r="V769" s="4472"/>
      <c r="W769" s="4472"/>
      <c r="X769" s="4472"/>
      <c r="Y769" s="4472"/>
      <c r="Z769" s="4472"/>
      <c r="AA769" s="4472"/>
      <c r="AB769" s="4472"/>
    </row>
    <row r="770" spans="1:28" ht="15.75">
      <c r="A770" s="4472" t="s">
        <v>10816</v>
      </c>
      <c r="B770" s="4473" t="s">
        <v>10817</v>
      </c>
      <c r="C770" s="4474" t="s">
        <v>6780</v>
      </c>
      <c r="D770" s="4475">
        <v>192</v>
      </c>
      <c r="E770" s="4474" t="s">
        <v>15636</v>
      </c>
      <c r="F770" s="4472" t="s">
        <v>15981</v>
      </c>
      <c r="G770" s="4476">
        <v>0.18</v>
      </c>
      <c r="H770" s="4472"/>
      <c r="I770" s="4472" t="s">
        <v>553</v>
      </c>
      <c r="J770" s="4476">
        <v>0.19</v>
      </c>
      <c r="K770" s="4472"/>
      <c r="L770" s="4472"/>
      <c r="M770" s="4472" t="s">
        <v>553</v>
      </c>
      <c r="N770" s="4472">
        <f t="shared" si="104"/>
        <v>1.0000000000000009E-2</v>
      </c>
      <c r="O770" s="4472"/>
      <c r="P770" s="4472">
        <f t="shared" si="101"/>
        <v>2.0000000000000018E-2</v>
      </c>
      <c r="Q770" s="4476">
        <f t="shared" si="105"/>
        <v>136.71000000000006</v>
      </c>
      <c r="R770" s="4476">
        <f t="shared" si="106"/>
        <v>267.34000000000015</v>
      </c>
      <c r="S770" s="4472"/>
      <c r="T770" s="4472"/>
      <c r="U770" s="4477">
        <v>44075</v>
      </c>
      <c r="V770" s="4472"/>
      <c r="W770" s="4472"/>
      <c r="X770" s="4472"/>
      <c r="Y770" s="4472"/>
      <c r="Z770" s="4472"/>
      <c r="AA770" s="4472"/>
      <c r="AB770" s="4472"/>
    </row>
    <row r="771" spans="1:28" ht="15.75">
      <c r="A771" s="4472" t="s">
        <v>10823</v>
      </c>
      <c r="B771" s="4473" t="s">
        <v>10817</v>
      </c>
      <c r="C771" s="4474" t="s">
        <v>6780</v>
      </c>
      <c r="D771" s="4475">
        <v>192</v>
      </c>
      <c r="E771" s="4474" t="s">
        <v>15640</v>
      </c>
      <c r="F771" s="4472" t="s">
        <v>15982</v>
      </c>
      <c r="G771" s="4476">
        <v>0.19</v>
      </c>
      <c r="H771" s="4472"/>
      <c r="I771" s="4472" t="s">
        <v>553</v>
      </c>
      <c r="J771" s="4476">
        <v>0.28999999999999998</v>
      </c>
      <c r="K771" s="4472"/>
      <c r="L771" s="4472"/>
      <c r="M771" s="4472" t="s">
        <v>783</v>
      </c>
      <c r="N771" s="4472">
        <f t="shared" si="104"/>
        <v>9.9999999999999978E-2</v>
      </c>
      <c r="O771" s="4472"/>
      <c r="P771" s="4472">
        <f t="shared" si="101"/>
        <v>0.19999999999999996</v>
      </c>
      <c r="Q771" s="4476">
        <f t="shared" si="105"/>
        <v>136.81000000000006</v>
      </c>
      <c r="R771" s="4476">
        <f t="shared" si="106"/>
        <v>267.54000000000013</v>
      </c>
      <c r="S771" s="4472"/>
      <c r="T771" s="4472"/>
      <c r="U771" s="4477">
        <v>44075</v>
      </c>
      <c r="V771" s="4472"/>
      <c r="W771" s="4472"/>
      <c r="X771" s="4472"/>
      <c r="Y771" s="4472"/>
      <c r="Z771" s="4472"/>
      <c r="AA771" s="4472"/>
      <c r="AB771" s="4472"/>
    </row>
    <row r="772" spans="1:28" ht="15.75">
      <c r="A772" s="4472" t="s">
        <v>10823</v>
      </c>
      <c r="B772" s="4473" t="s">
        <v>10817</v>
      </c>
      <c r="C772" s="4474" t="s">
        <v>6780</v>
      </c>
      <c r="D772" s="4475">
        <v>589</v>
      </c>
      <c r="E772" s="4474"/>
      <c r="F772" s="4472" t="s">
        <v>15674</v>
      </c>
      <c r="G772" s="4476">
        <v>0</v>
      </c>
      <c r="H772" s="4472"/>
      <c r="I772" s="4472" t="s">
        <v>15675</v>
      </c>
      <c r="J772" s="4476">
        <v>0.85</v>
      </c>
      <c r="K772" s="4472"/>
      <c r="L772" s="4472"/>
      <c r="M772" s="4472" t="s">
        <v>19</v>
      </c>
      <c r="N772" s="4472">
        <f t="shared" si="104"/>
        <v>0.85</v>
      </c>
      <c r="O772" s="4472"/>
      <c r="P772" s="4472">
        <f t="shared" si="101"/>
        <v>1.7</v>
      </c>
      <c r="Q772" s="4476">
        <f t="shared" si="105"/>
        <v>137.66000000000005</v>
      </c>
      <c r="R772" s="4476">
        <f t="shared" si="106"/>
        <v>269.24000000000012</v>
      </c>
      <c r="S772" s="4472"/>
      <c r="T772" s="4472"/>
      <c r="U772" s="4477">
        <v>44075</v>
      </c>
      <c r="V772" s="4472"/>
      <c r="W772" s="4472"/>
      <c r="X772" s="4472"/>
      <c r="Y772" s="4472"/>
      <c r="Z772" s="4472"/>
      <c r="AA772" s="4472"/>
      <c r="AB772" s="4472"/>
    </row>
    <row r="773" spans="1:28" ht="15.75">
      <c r="A773" s="4472" t="s">
        <v>10823</v>
      </c>
      <c r="B773" s="4473" t="s">
        <v>10817</v>
      </c>
      <c r="C773" s="4474" t="s">
        <v>6780</v>
      </c>
      <c r="D773" s="4475">
        <v>61</v>
      </c>
      <c r="E773" s="4474"/>
      <c r="F773" s="4472" t="s">
        <v>15676</v>
      </c>
      <c r="G773" s="4476">
        <v>0</v>
      </c>
      <c r="H773" s="4472"/>
      <c r="I773" s="4472" t="s">
        <v>19</v>
      </c>
      <c r="J773" s="4476">
        <v>0.85</v>
      </c>
      <c r="K773" s="4472"/>
      <c r="L773" s="4472"/>
      <c r="M773" s="4472" t="s">
        <v>15604</v>
      </c>
      <c r="N773" s="4472">
        <f t="shared" si="104"/>
        <v>0.85</v>
      </c>
      <c r="O773" s="4472"/>
      <c r="P773" s="4472">
        <f t="shared" si="101"/>
        <v>1.7</v>
      </c>
      <c r="Q773" s="4476">
        <f t="shared" si="105"/>
        <v>138.51000000000005</v>
      </c>
      <c r="R773" s="4476">
        <f t="shared" si="106"/>
        <v>270.94000000000011</v>
      </c>
      <c r="S773" s="4472"/>
      <c r="T773" s="4472"/>
      <c r="U773" s="4477">
        <v>44075</v>
      </c>
      <c r="V773" s="4472"/>
      <c r="W773" s="4472"/>
      <c r="X773" s="4472"/>
      <c r="Y773" s="4472"/>
      <c r="Z773" s="4472"/>
      <c r="AA773" s="4472"/>
      <c r="AB773" s="4472"/>
    </row>
    <row r="774" spans="1:28" ht="15.75">
      <c r="A774" s="4472" t="s">
        <v>10823</v>
      </c>
      <c r="B774" s="4473" t="s">
        <v>10817</v>
      </c>
      <c r="C774" s="4474" t="s">
        <v>6780</v>
      </c>
      <c r="D774" s="4475">
        <v>509</v>
      </c>
      <c r="E774" s="4474" t="s">
        <v>15634</v>
      </c>
      <c r="F774" s="4472" t="s">
        <v>15983</v>
      </c>
      <c r="G774" s="4476">
        <v>0</v>
      </c>
      <c r="H774" s="4472"/>
      <c r="I774" s="4472" t="s">
        <v>280</v>
      </c>
      <c r="J774" s="4476">
        <v>9.5000000000000001E-2</v>
      </c>
      <c r="K774" s="4472"/>
      <c r="L774" s="4472"/>
      <c r="M774" s="4472" t="s">
        <v>553</v>
      </c>
      <c r="N774" s="4472">
        <f t="shared" si="104"/>
        <v>9.5000000000000001E-2</v>
      </c>
      <c r="O774" s="4472"/>
      <c r="P774" s="4472">
        <f t="shared" si="101"/>
        <v>0.19</v>
      </c>
      <c r="Q774" s="4476">
        <f t="shared" si="105"/>
        <v>138.60500000000005</v>
      </c>
      <c r="R774" s="4476">
        <f t="shared" si="106"/>
        <v>271.13000000000011</v>
      </c>
      <c r="S774" s="4472"/>
      <c r="T774" s="4472"/>
      <c r="U774" s="4477">
        <v>44075</v>
      </c>
      <c r="V774" s="4472"/>
      <c r="W774" s="4472"/>
      <c r="X774" s="4472"/>
      <c r="Y774" s="4472"/>
      <c r="Z774" s="4472"/>
      <c r="AA774" s="4472"/>
      <c r="AB774" s="4472"/>
    </row>
    <row r="775" spans="1:28" ht="15.75">
      <c r="A775" s="4472" t="s">
        <v>10816</v>
      </c>
      <c r="B775" s="4473" t="s">
        <v>10817</v>
      </c>
      <c r="C775" s="4474" t="s">
        <v>6780</v>
      </c>
      <c r="D775" s="4475">
        <v>509</v>
      </c>
      <c r="E775" s="4474" t="s">
        <v>15636</v>
      </c>
      <c r="F775" s="4472" t="s">
        <v>15983</v>
      </c>
      <c r="G775" s="4476">
        <v>9.5000000000000001E-2</v>
      </c>
      <c r="H775" s="4472"/>
      <c r="I775" s="4472" t="s">
        <v>553</v>
      </c>
      <c r="J775" s="4476">
        <v>0.1</v>
      </c>
      <c r="K775" s="4472"/>
      <c r="L775" s="4472"/>
      <c r="M775" s="4472" t="s">
        <v>553</v>
      </c>
      <c r="N775" s="4472">
        <f t="shared" si="104"/>
        <v>5.0000000000000044E-3</v>
      </c>
      <c r="O775" s="4472"/>
      <c r="P775" s="4472">
        <f t="shared" si="101"/>
        <v>1.0000000000000009E-2</v>
      </c>
      <c r="Q775" s="4476">
        <f t="shared" si="105"/>
        <v>138.61000000000004</v>
      </c>
      <c r="R775" s="4476">
        <f t="shared" si="106"/>
        <v>271.1400000000001</v>
      </c>
      <c r="S775" s="4472"/>
      <c r="T775" s="4472"/>
      <c r="U775" s="4477">
        <v>44075</v>
      </c>
      <c r="V775" s="4472"/>
      <c r="W775" s="4472"/>
      <c r="X775" s="4472"/>
      <c r="Y775" s="4472"/>
      <c r="Z775" s="4472"/>
      <c r="AA775" s="4472"/>
      <c r="AB775" s="4472"/>
    </row>
    <row r="776" spans="1:28" ht="15.75">
      <c r="A776" s="4472" t="s">
        <v>10823</v>
      </c>
      <c r="B776" s="4473" t="s">
        <v>10817</v>
      </c>
      <c r="C776" s="4474" t="s">
        <v>6780</v>
      </c>
      <c r="D776" s="4475">
        <v>509</v>
      </c>
      <c r="E776" s="4474" t="s">
        <v>15640</v>
      </c>
      <c r="F776" s="4472" t="s">
        <v>15984</v>
      </c>
      <c r="G776" s="4476">
        <v>0.1</v>
      </c>
      <c r="H776" s="4472"/>
      <c r="I776" s="4472" t="s">
        <v>553</v>
      </c>
      <c r="J776" s="4476">
        <v>0.2</v>
      </c>
      <c r="K776" s="4472"/>
      <c r="L776" s="4472"/>
      <c r="M776" s="4472" t="s">
        <v>783</v>
      </c>
      <c r="N776" s="4472">
        <f t="shared" si="104"/>
        <v>0.1</v>
      </c>
      <c r="O776" s="4472"/>
      <c r="P776" s="4472">
        <f t="shared" si="101"/>
        <v>0.2</v>
      </c>
      <c r="Q776" s="4476">
        <f t="shared" si="105"/>
        <v>138.71000000000004</v>
      </c>
      <c r="R776" s="4476">
        <f t="shared" si="106"/>
        <v>271.34000000000009</v>
      </c>
      <c r="S776" s="4472"/>
      <c r="T776" s="4472"/>
      <c r="U776" s="4477">
        <v>44075</v>
      </c>
      <c r="V776" s="4472"/>
      <c r="W776" s="4472"/>
      <c r="X776" s="4472"/>
      <c r="Y776" s="4472"/>
      <c r="Z776" s="4472"/>
      <c r="AA776" s="4472"/>
      <c r="AB776" s="4472"/>
    </row>
    <row r="777" spans="1:28" ht="15.75">
      <c r="A777" s="4472" t="s">
        <v>10823</v>
      </c>
      <c r="B777" s="4473" t="s">
        <v>10817</v>
      </c>
      <c r="C777" s="4474" t="s">
        <v>6780</v>
      </c>
      <c r="D777" s="4475">
        <v>243</v>
      </c>
      <c r="E777" s="4474"/>
      <c r="F777" s="4472" t="s">
        <v>15985</v>
      </c>
      <c r="G777" s="4476">
        <v>0</v>
      </c>
      <c r="H777" s="4472"/>
      <c r="I777" s="4472" t="s">
        <v>412</v>
      </c>
      <c r="J777" s="4476">
        <v>0.04</v>
      </c>
      <c r="K777" s="4472"/>
      <c r="L777" s="4472"/>
      <c r="M777" s="4472" t="s">
        <v>15986</v>
      </c>
      <c r="N777" s="4472">
        <f t="shared" si="104"/>
        <v>0.04</v>
      </c>
      <c r="O777" s="4472"/>
      <c r="P777" s="4472">
        <f t="shared" si="101"/>
        <v>0.08</v>
      </c>
      <c r="Q777" s="4476">
        <f t="shared" si="105"/>
        <v>138.75000000000003</v>
      </c>
      <c r="R777" s="4476">
        <f t="shared" si="106"/>
        <v>271.42000000000007</v>
      </c>
      <c r="S777" s="4472"/>
      <c r="T777" s="4472"/>
      <c r="U777" s="4477">
        <v>44075</v>
      </c>
      <c r="V777" s="4472"/>
      <c r="W777" s="4472"/>
      <c r="X777" s="4472"/>
      <c r="Y777" s="4472"/>
      <c r="Z777" s="4472"/>
      <c r="AA777" s="4472"/>
      <c r="AB777" s="4472"/>
    </row>
    <row r="778" spans="1:28">
      <c r="C778" s="1289"/>
      <c r="D778" s="1289"/>
      <c r="E778" s="1289"/>
      <c r="P778" s="3194" t="s">
        <v>15987</v>
      </c>
      <c r="Q778" s="3194">
        <v>135.71</v>
      </c>
    </row>
    <row r="779" spans="1:28">
      <c r="C779" s="1289"/>
      <c r="D779" s="1289"/>
      <c r="E779" s="1289"/>
    </row>
    <row r="780" spans="1:28">
      <c r="C780" s="1289"/>
      <c r="D780" s="1289"/>
      <c r="E780" s="1289"/>
    </row>
    <row r="781" spans="1:28">
      <c r="C781" s="1289"/>
      <c r="D781" s="1289"/>
      <c r="E781" s="1289"/>
    </row>
    <row r="782" spans="1:28">
      <c r="C782" s="1289"/>
      <c r="D782" s="1289"/>
      <c r="E782" s="1289"/>
    </row>
    <row r="783" spans="1:28" ht="15.75">
      <c r="A783" s="4402" t="s">
        <v>10816</v>
      </c>
      <c r="B783" s="4403" t="s">
        <v>10818</v>
      </c>
      <c r="C783" s="4404" t="s">
        <v>6782</v>
      </c>
      <c r="D783" s="4405">
        <v>183</v>
      </c>
      <c r="E783" s="4404" t="s">
        <v>15663</v>
      </c>
      <c r="F783" s="4402" t="s">
        <v>15894</v>
      </c>
      <c r="G783" s="4406">
        <v>19.77</v>
      </c>
      <c r="H783" s="4402"/>
      <c r="I783" s="4402" t="s">
        <v>10771</v>
      </c>
      <c r="J783" s="4406">
        <v>20.97</v>
      </c>
      <c r="K783" s="4402"/>
      <c r="L783" s="4402"/>
      <c r="M783" s="4402" t="s">
        <v>15988</v>
      </c>
      <c r="N783" s="4406">
        <f t="shared" ref="N783:N833" si="107">J783-G783</f>
        <v>1.1999999999999993</v>
      </c>
      <c r="O783" s="4406"/>
      <c r="P783" s="4406">
        <f t="shared" ref="P783:P833" si="108">N783*2</f>
        <v>2.3999999999999986</v>
      </c>
      <c r="Q783" s="4406">
        <v>1.2</v>
      </c>
      <c r="R783" s="4406">
        <v>2.4</v>
      </c>
      <c r="S783" s="4402"/>
      <c r="T783" s="4402"/>
      <c r="U783" s="4407">
        <v>44105</v>
      </c>
      <c r="V783" s="4402"/>
      <c r="W783" s="4402"/>
      <c r="X783" s="4402"/>
      <c r="Y783" s="4402"/>
      <c r="Z783" s="4402"/>
      <c r="AA783" s="4402"/>
      <c r="AB783" s="4402"/>
    </row>
    <row r="784" spans="1:28" ht="15.75">
      <c r="A784" s="4402" t="s">
        <v>10816</v>
      </c>
      <c r="B784" s="4403" t="s">
        <v>10818</v>
      </c>
      <c r="C784" s="4404" t="s">
        <v>6782</v>
      </c>
      <c r="D784" s="4405">
        <v>11</v>
      </c>
      <c r="E784" s="4404" t="s">
        <v>15690</v>
      </c>
      <c r="F784" s="4402" t="s">
        <v>10767</v>
      </c>
      <c r="G784" s="4406">
        <v>23.77</v>
      </c>
      <c r="H784" s="4402"/>
      <c r="I784" s="4402" t="s">
        <v>8359</v>
      </c>
      <c r="J784" s="4406">
        <v>29.23</v>
      </c>
      <c r="K784" s="4402"/>
      <c r="L784" s="4402"/>
      <c r="M784" s="4402" t="s">
        <v>10830</v>
      </c>
      <c r="N784" s="4406">
        <f t="shared" si="107"/>
        <v>5.4600000000000009</v>
      </c>
      <c r="O784" s="4406"/>
      <c r="P784" s="4406">
        <f t="shared" si="108"/>
        <v>10.920000000000002</v>
      </c>
      <c r="Q784" s="4406">
        <f>Q783+N784</f>
        <v>6.660000000000001</v>
      </c>
      <c r="R784" s="4406">
        <f t="shared" ref="R784:R833" si="109">R783+P784</f>
        <v>13.320000000000002</v>
      </c>
      <c r="S784" s="4402"/>
      <c r="T784" s="4402"/>
      <c r="U784" s="4407">
        <v>44105</v>
      </c>
      <c r="V784" s="4402"/>
      <c r="W784" s="4402"/>
      <c r="X784" s="4402"/>
      <c r="Y784" s="4402"/>
      <c r="Z784" s="4402"/>
      <c r="AA784" s="4402"/>
      <c r="AB784" s="4402"/>
    </row>
    <row r="785" spans="1:28" ht="15.75">
      <c r="A785" s="4402" t="s">
        <v>10816</v>
      </c>
      <c r="B785" s="4403" t="s">
        <v>10818</v>
      </c>
      <c r="C785" s="4404" t="s">
        <v>6782</v>
      </c>
      <c r="D785" s="4405">
        <v>11</v>
      </c>
      <c r="E785" s="4404" t="s">
        <v>15706</v>
      </c>
      <c r="F785" s="4402" t="s">
        <v>10767</v>
      </c>
      <c r="G785" s="4406">
        <v>29.23</v>
      </c>
      <c r="H785" s="4402"/>
      <c r="I785" s="4402" t="s">
        <v>7047</v>
      </c>
      <c r="J785" s="4406">
        <v>34.08</v>
      </c>
      <c r="K785" s="4402"/>
      <c r="L785" s="4402"/>
      <c r="M785" s="4402" t="s">
        <v>240</v>
      </c>
      <c r="N785" s="4406">
        <f t="shared" si="107"/>
        <v>4.8499999999999979</v>
      </c>
      <c r="O785" s="4406"/>
      <c r="P785" s="4406">
        <f t="shared" si="108"/>
        <v>9.6999999999999957</v>
      </c>
      <c r="Q785" s="4406">
        <f>Q784+N785</f>
        <v>11.509999999999998</v>
      </c>
      <c r="R785" s="4406">
        <f t="shared" si="109"/>
        <v>23.019999999999996</v>
      </c>
      <c r="S785" s="4402"/>
      <c r="T785" s="4402"/>
      <c r="U785" s="4407">
        <v>44105</v>
      </c>
      <c r="V785" s="4402"/>
      <c r="W785" s="4402"/>
      <c r="X785" s="4402"/>
      <c r="Y785" s="4402"/>
      <c r="Z785" s="4402"/>
      <c r="AA785" s="4402"/>
      <c r="AB785" s="4402"/>
    </row>
    <row r="786" spans="1:28" ht="15.75">
      <c r="A786" s="4402" t="s">
        <v>10816</v>
      </c>
      <c r="B786" s="4403" t="s">
        <v>10818</v>
      </c>
      <c r="C786" s="4404" t="s">
        <v>6782</v>
      </c>
      <c r="D786" s="4405">
        <v>11</v>
      </c>
      <c r="E786" s="4404" t="s">
        <v>15989</v>
      </c>
      <c r="F786" s="4402" t="s">
        <v>10767</v>
      </c>
      <c r="G786" s="4406">
        <v>34.08</v>
      </c>
      <c r="H786" s="4402"/>
      <c r="I786" s="4402" t="s">
        <v>12178</v>
      </c>
      <c r="J786" s="4406">
        <v>37.22</v>
      </c>
      <c r="K786" s="4402"/>
      <c r="L786" s="4402"/>
      <c r="M786" s="4402" t="s">
        <v>245</v>
      </c>
      <c r="N786" s="4406">
        <f t="shared" si="107"/>
        <v>3.1400000000000006</v>
      </c>
      <c r="O786" s="4406"/>
      <c r="P786" s="4406">
        <f t="shared" si="108"/>
        <v>6.2800000000000011</v>
      </c>
      <c r="Q786" s="4406">
        <f t="shared" ref="Q786:Q833" si="110">Q785+N786</f>
        <v>14.649999999999999</v>
      </c>
      <c r="R786" s="4406">
        <f t="shared" si="109"/>
        <v>29.299999999999997</v>
      </c>
      <c r="S786" s="4402"/>
      <c r="T786" s="4402"/>
      <c r="U786" s="4407">
        <v>44136</v>
      </c>
      <c r="V786" s="4402"/>
      <c r="W786" s="4402"/>
      <c r="X786" s="4402"/>
      <c r="Y786" s="4402"/>
      <c r="Z786" s="4402"/>
      <c r="AA786" s="4402"/>
      <c r="AB786" s="4402"/>
    </row>
    <row r="787" spans="1:28" ht="15.75">
      <c r="A787" s="4402" t="s">
        <v>10816</v>
      </c>
      <c r="B787" s="4403" t="s">
        <v>10818</v>
      </c>
      <c r="C787" s="4404" t="s">
        <v>6782</v>
      </c>
      <c r="D787" s="4405">
        <v>130</v>
      </c>
      <c r="E787" s="4404" t="s">
        <v>15640</v>
      </c>
      <c r="F787" s="4402" t="s">
        <v>15658</v>
      </c>
      <c r="G787" s="4406">
        <v>10.3</v>
      </c>
      <c r="H787" s="4402"/>
      <c r="I787" s="4402" t="s">
        <v>8359</v>
      </c>
      <c r="J787" s="4406">
        <v>15.95</v>
      </c>
      <c r="K787" s="4402"/>
      <c r="L787" s="4402"/>
      <c r="M787" s="4402" t="s">
        <v>358</v>
      </c>
      <c r="N787" s="4406">
        <f t="shared" si="107"/>
        <v>5.6499999999999986</v>
      </c>
      <c r="O787" s="4406"/>
      <c r="P787" s="4406">
        <f t="shared" si="108"/>
        <v>11.299999999999997</v>
      </c>
      <c r="Q787" s="4406">
        <f t="shared" si="110"/>
        <v>20.299999999999997</v>
      </c>
      <c r="R787" s="4406">
        <f t="shared" si="109"/>
        <v>40.599999999999994</v>
      </c>
      <c r="S787" s="4402"/>
      <c r="T787" s="4402"/>
      <c r="U787" s="4407">
        <v>44136</v>
      </c>
      <c r="V787" s="4402"/>
      <c r="W787" s="4402"/>
      <c r="X787" s="4402"/>
      <c r="Y787" s="4402"/>
      <c r="Z787" s="4402"/>
      <c r="AA787" s="4402"/>
      <c r="AB787" s="4402"/>
    </row>
    <row r="788" spans="1:28" ht="15.75">
      <c r="A788" s="4402" t="s">
        <v>10816</v>
      </c>
      <c r="B788" s="4403" t="s">
        <v>10818</v>
      </c>
      <c r="C788" s="4404" t="s">
        <v>6782</v>
      </c>
      <c r="D788" s="4405">
        <v>130</v>
      </c>
      <c r="E788" s="4404" t="s">
        <v>15659</v>
      </c>
      <c r="F788" s="4402" t="s">
        <v>15660</v>
      </c>
      <c r="G788" s="4406">
        <v>15.95</v>
      </c>
      <c r="H788" s="4402"/>
      <c r="I788" s="4402" t="s">
        <v>358</v>
      </c>
      <c r="J788" s="4406">
        <v>19.760000000000002</v>
      </c>
      <c r="K788" s="4402"/>
      <c r="L788" s="4402"/>
      <c r="M788" s="4402" t="s">
        <v>412</v>
      </c>
      <c r="N788" s="4406">
        <f t="shared" si="107"/>
        <v>3.8100000000000023</v>
      </c>
      <c r="O788" s="4406"/>
      <c r="P788" s="4406">
        <f t="shared" si="108"/>
        <v>7.6200000000000045</v>
      </c>
      <c r="Q788" s="4406">
        <f t="shared" si="110"/>
        <v>24.11</v>
      </c>
      <c r="R788" s="4406">
        <f t="shared" si="109"/>
        <v>48.22</v>
      </c>
      <c r="S788" s="4402"/>
      <c r="T788" s="4402"/>
      <c r="U788" s="4407">
        <v>44136</v>
      </c>
      <c r="V788" s="4402"/>
      <c r="W788" s="4402"/>
      <c r="X788" s="4402"/>
      <c r="Y788" s="4402"/>
      <c r="Z788" s="4402"/>
      <c r="AA788" s="4402"/>
      <c r="AB788" s="4402"/>
    </row>
    <row r="789" spans="1:28" ht="15.75">
      <c r="A789" s="4402" t="s">
        <v>10816</v>
      </c>
      <c r="B789" s="4403" t="s">
        <v>10818</v>
      </c>
      <c r="C789" s="4404" t="s">
        <v>6782</v>
      </c>
      <c r="D789" s="4405">
        <v>130</v>
      </c>
      <c r="E789" s="4404" t="s">
        <v>15661</v>
      </c>
      <c r="F789" s="4402" t="s">
        <v>15662</v>
      </c>
      <c r="G789" s="4406">
        <v>19.760000000000002</v>
      </c>
      <c r="H789" s="4402"/>
      <c r="I789" s="4402" t="s">
        <v>412</v>
      </c>
      <c r="J789" s="4406">
        <v>24.21</v>
      </c>
      <c r="K789" s="4402"/>
      <c r="L789" s="4402"/>
      <c r="M789" s="4402" t="s">
        <v>552</v>
      </c>
      <c r="N789" s="4406">
        <f t="shared" si="107"/>
        <v>4.4499999999999993</v>
      </c>
      <c r="O789" s="4406"/>
      <c r="P789" s="4406">
        <f t="shared" si="108"/>
        <v>8.8999999999999986</v>
      </c>
      <c r="Q789" s="4406">
        <f t="shared" si="110"/>
        <v>28.56</v>
      </c>
      <c r="R789" s="4406">
        <f t="shared" si="109"/>
        <v>57.12</v>
      </c>
      <c r="S789" s="4402"/>
      <c r="T789" s="4402"/>
      <c r="U789" s="4407">
        <v>44166</v>
      </c>
      <c r="V789" s="4402"/>
      <c r="W789" s="4402"/>
      <c r="X789" s="4402"/>
      <c r="Y789" s="4402"/>
      <c r="Z789" s="4402"/>
      <c r="AA789" s="4402"/>
      <c r="AB789" s="4402"/>
    </row>
    <row r="790" spans="1:28" ht="15.75">
      <c r="A790" s="4402" t="s">
        <v>10816</v>
      </c>
      <c r="B790" s="4403" t="s">
        <v>10818</v>
      </c>
      <c r="C790" s="4404" t="s">
        <v>6782</v>
      </c>
      <c r="D790" s="4405">
        <v>130</v>
      </c>
      <c r="E790" s="4404" t="s">
        <v>15663</v>
      </c>
      <c r="F790" s="4402" t="s">
        <v>15662</v>
      </c>
      <c r="G790" s="4406">
        <v>24.21</v>
      </c>
      <c r="H790" s="4402"/>
      <c r="I790" s="4402" t="s">
        <v>552</v>
      </c>
      <c r="J790" s="4406">
        <v>30.11</v>
      </c>
      <c r="K790" s="4402"/>
      <c r="L790" s="4402"/>
      <c r="M790" s="4402" t="s">
        <v>2859</v>
      </c>
      <c r="N790" s="4406">
        <f t="shared" si="107"/>
        <v>5.8999999999999986</v>
      </c>
      <c r="O790" s="4406"/>
      <c r="P790" s="4406">
        <f t="shared" si="108"/>
        <v>11.799999999999997</v>
      </c>
      <c r="Q790" s="4406">
        <f t="shared" si="110"/>
        <v>34.459999999999994</v>
      </c>
      <c r="R790" s="4406">
        <f t="shared" si="109"/>
        <v>68.919999999999987</v>
      </c>
      <c r="S790" s="4402"/>
      <c r="T790" s="4402"/>
      <c r="U790" s="4407">
        <v>44166</v>
      </c>
      <c r="V790" s="4402"/>
      <c r="W790" s="4402"/>
      <c r="X790" s="4402"/>
      <c r="Y790" s="4402"/>
      <c r="Z790" s="4402"/>
      <c r="AA790" s="4402"/>
      <c r="AB790" s="4402"/>
    </row>
    <row r="791" spans="1:28" ht="15.75">
      <c r="A791" s="4402" t="s">
        <v>10816</v>
      </c>
      <c r="B791" s="4403" t="s">
        <v>10818</v>
      </c>
      <c r="C791" s="4404" t="s">
        <v>6780</v>
      </c>
      <c r="D791" s="4405">
        <v>24</v>
      </c>
      <c r="E791" s="4404" t="s">
        <v>15636</v>
      </c>
      <c r="F791" s="4402" t="s">
        <v>15990</v>
      </c>
      <c r="G791" s="4406">
        <v>2.23</v>
      </c>
      <c r="H791" s="4402"/>
      <c r="I791" s="4402" t="s">
        <v>8359</v>
      </c>
      <c r="J791" s="4406">
        <v>7.52</v>
      </c>
      <c r="K791" s="4402"/>
      <c r="L791" s="4402"/>
      <c r="M791" s="4402" t="s">
        <v>10771</v>
      </c>
      <c r="N791" s="4406">
        <f t="shared" si="107"/>
        <v>5.2899999999999991</v>
      </c>
      <c r="O791" s="4406"/>
      <c r="P791" s="4406">
        <f t="shared" si="108"/>
        <v>10.579999999999998</v>
      </c>
      <c r="Q791" s="4406">
        <f t="shared" si="110"/>
        <v>39.749999999999993</v>
      </c>
      <c r="R791" s="4406">
        <f t="shared" si="109"/>
        <v>79.499999999999986</v>
      </c>
      <c r="S791" s="4402"/>
      <c r="T791" s="4402"/>
      <c r="U791" s="4407">
        <v>44197</v>
      </c>
      <c r="V791" s="4402"/>
      <c r="W791" s="4402"/>
      <c r="X791" s="4402"/>
      <c r="Y791" s="4402"/>
      <c r="Z791" s="4402"/>
      <c r="AA791" s="4402"/>
      <c r="AB791" s="4402"/>
    </row>
    <row r="792" spans="1:28" ht="15.75">
      <c r="A792" s="4402" t="s">
        <v>10823</v>
      </c>
      <c r="B792" s="4403" t="s">
        <v>10818</v>
      </c>
      <c r="C792" s="4404" t="s">
        <v>6780</v>
      </c>
      <c r="D792" s="4405">
        <v>40</v>
      </c>
      <c r="E792" s="4404"/>
      <c r="F792" s="4402" t="s">
        <v>15697</v>
      </c>
      <c r="G792" s="4406">
        <v>0</v>
      </c>
      <c r="H792" s="4402"/>
      <c r="I792" s="4402" t="s">
        <v>8359</v>
      </c>
      <c r="J792" s="4406">
        <v>1.36</v>
      </c>
      <c r="K792" s="4402"/>
      <c r="L792" s="4402"/>
      <c r="M792" s="4402" t="s">
        <v>206</v>
      </c>
      <c r="N792" s="4406">
        <f t="shared" si="107"/>
        <v>1.36</v>
      </c>
      <c r="O792" s="4406"/>
      <c r="P792" s="4406">
        <f t="shared" si="108"/>
        <v>2.72</v>
      </c>
      <c r="Q792" s="4406">
        <f t="shared" si="110"/>
        <v>41.109999999999992</v>
      </c>
      <c r="R792" s="4406">
        <f t="shared" si="109"/>
        <v>82.219999999999985</v>
      </c>
      <c r="S792" s="4402"/>
      <c r="T792" s="4402"/>
      <c r="U792" s="4407">
        <v>44197</v>
      </c>
      <c r="V792" s="4402"/>
      <c r="W792" s="4402"/>
      <c r="X792" s="4402"/>
      <c r="Y792" s="4402"/>
      <c r="Z792" s="4402"/>
      <c r="AA792" s="4402"/>
      <c r="AB792" s="4402"/>
    </row>
    <row r="793" spans="1:28" ht="15.75">
      <c r="A793" s="4402" t="s">
        <v>10823</v>
      </c>
      <c r="B793" s="4403" t="s">
        <v>10818</v>
      </c>
      <c r="C793" s="4404" t="s">
        <v>6780</v>
      </c>
      <c r="D793" s="4405">
        <v>449</v>
      </c>
      <c r="E793" s="4404"/>
      <c r="F793" s="4402" t="s">
        <v>15991</v>
      </c>
      <c r="G793" s="4406">
        <v>1.59</v>
      </c>
      <c r="H793" s="4402"/>
      <c r="I793" s="4402" t="s">
        <v>771</v>
      </c>
      <c r="J793" s="4406">
        <v>2.06</v>
      </c>
      <c r="K793" s="4402"/>
      <c r="L793" s="4402"/>
      <c r="M793" s="4402" t="s">
        <v>206</v>
      </c>
      <c r="N793" s="4406">
        <f t="shared" si="107"/>
        <v>0.47</v>
      </c>
      <c r="O793" s="4406"/>
      <c r="P793" s="4406">
        <f t="shared" si="108"/>
        <v>0.94</v>
      </c>
      <c r="Q793" s="4406">
        <f t="shared" si="110"/>
        <v>41.579999999999991</v>
      </c>
      <c r="R793" s="4406">
        <f t="shared" si="109"/>
        <v>83.159999999999982</v>
      </c>
      <c r="S793" s="4402"/>
      <c r="T793" s="4402"/>
      <c r="U793" s="4407">
        <v>44197</v>
      </c>
      <c r="V793" s="4402"/>
      <c r="W793" s="4402"/>
      <c r="X793" s="4402"/>
      <c r="Y793" s="4402"/>
      <c r="Z793" s="4402"/>
      <c r="AA793" s="4402"/>
      <c r="AB793" s="4402"/>
    </row>
    <row r="794" spans="1:28" ht="15.75">
      <c r="A794" s="4402" t="s">
        <v>10823</v>
      </c>
      <c r="B794" s="4403" t="s">
        <v>10818</v>
      </c>
      <c r="C794" s="4404" t="s">
        <v>6780</v>
      </c>
      <c r="D794" s="4405">
        <v>129</v>
      </c>
      <c r="E794" s="4404"/>
      <c r="F794" s="4402" t="s">
        <v>15992</v>
      </c>
      <c r="G794" s="4406">
        <v>0</v>
      </c>
      <c r="H794" s="4402"/>
      <c r="I794" s="4402" t="s">
        <v>780</v>
      </c>
      <c r="J794" s="4406">
        <v>6.19</v>
      </c>
      <c r="K794" s="4402"/>
      <c r="L794" s="4402"/>
      <c r="M794" s="4402" t="s">
        <v>412</v>
      </c>
      <c r="N794" s="4406">
        <f t="shared" si="107"/>
        <v>6.19</v>
      </c>
      <c r="O794" s="4406"/>
      <c r="P794" s="4406">
        <f t="shared" si="108"/>
        <v>12.38</v>
      </c>
      <c r="Q794" s="4406">
        <f t="shared" si="110"/>
        <v>47.769999999999989</v>
      </c>
      <c r="R794" s="4406">
        <f t="shared" si="109"/>
        <v>95.539999999999978</v>
      </c>
      <c r="S794" s="4402"/>
      <c r="T794" s="4402"/>
      <c r="U794" s="4407">
        <v>44197</v>
      </c>
      <c r="V794" s="4402"/>
      <c r="W794" s="4402"/>
      <c r="X794" s="4402"/>
      <c r="Y794" s="4402"/>
      <c r="Z794" s="4402"/>
      <c r="AA794" s="4402"/>
      <c r="AB794" s="4402"/>
    </row>
    <row r="795" spans="1:28" ht="15.75">
      <c r="A795" s="4402" t="s">
        <v>10823</v>
      </c>
      <c r="B795" s="4403" t="s">
        <v>10818</v>
      </c>
      <c r="C795" s="4404" t="s">
        <v>6780</v>
      </c>
      <c r="D795" s="4405">
        <v>94</v>
      </c>
      <c r="E795" s="4404"/>
      <c r="F795" s="4402" t="s">
        <v>15993</v>
      </c>
      <c r="G795" s="4406">
        <v>0</v>
      </c>
      <c r="H795" s="4402"/>
      <c r="I795" s="4402" t="s">
        <v>412</v>
      </c>
      <c r="J795" s="4406">
        <v>2.35</v>
      </c>
      <c r="K795" s="4402"/>
      <c r="L795" s="4402"/>
      <c r="M795" s="4402" t="s">
        <v>771</v>
      </c>
      <c r="N795" s="4406">
        <f t="shared" si="107"/>
        <v>2.35</v>
      </c>
      <c r="O795" s="4406"/>
      <c r="P795" s="4406">
        <f t="shared" si="108"/>
        <v>4.7</v>
      </c>
      <c r="Q795" s="4406">
        <f t="shared" si="110"/>
        <v>50.11999999999999</v>
      </c>
      <c r="R795" s="4406">
        <f t="shared" si="109"/>
        <v>100.23999999999998</v>
      </c>
      <c r="S795" s="4402"/>
      <c r="T795" s="4402"/>
      <c r="U795" s="4407">
        <v>44228</v>
      </c>
      <c r="V795" s="4402"/>
      <c r="W795" s="4402"/>
      <c r="X795" s="4402"/>
      <c r="Y795" s="4402"/>
      <c r="Z795" s="4402"/>
      <c r="AA795" s="4402"/>
      <c r="AB795" s="4402"/>
    </row>
    <row r="796" spans="1:28" ht="15.75">
      <c r="A796" s="4402" t="s">
        <v>10823</v>
      </c>
      <c r="B796" s="4403" t="s">
        <v>10818</v>
      </c>
      <c r="C796" s="4404" t="s">
        <v>6780</v>
      </c>
      <c r="D796" s="4405">
        <v>229</v>
      </c>
      <c r="E796" s="4404"/>
      <c r="F796" s="4402" t="s">
        <v>15994</v>
      </c>
      <c r="G796" s="4406">
        <v>0</v>
      </c>
      <c r="H796" s="4402"/>
      <c r="I796" s="4402" t="s">
        <v>781</v>
      </c>
      <c r="J796" s="4406">
        <v>0.69</v>
      </c>
      <c r="K796" s="4402"/>
      <c r="L796" s="4402"/>
      <c r="M796" s="4402" t="s">
        <v>15995</v>
      </c>
      <c r="N796" s="4406">
        <f t="shared" si="107"/>
        <v>0.69</v>
      </c>
      <c r="O796" s="4406"/>
      <c r="P796" s="4406">
        <f t="shared" si="108"/>
        <v>1.38</v>
      </c>
      <c r="Q796" s="4406">
        <f t="shared" si="110"/>
        <v>50.809999999999988</v>
      </c>
      <c r="R796" s="4406">
        <f t="shared" si="109"/>
        <v>101.61999999999998</v>
      </c>
      <c r="S796" s="4402"/>
      <c r="T796" s="4402"/>
      <c r="U796" s="4407">
        <v>44228</v>
      </c>
      <c r="V796" s="4402"/>
      <c r="W796" s="4402"/>
      <c r="X796" s="4402"/>
      <c r="Y796" s="4402"/>
      <c r="Z796" s="4402"/>
      <c r="AA796" s="4402"/>
      <c r="AB796" s="4402"/>
    </row>
    <row r="797" spans="1:28" ht="15.75">
      <c r="A797" s="4402" t="s">
        <v>10823</v>
      </c>
      <c r="B797" s="4403" t="s">
        <v>10818</v>
      </c>
      <c r="C797" s="4404" t="s">
        <v>6780</v>
      </c>
      <c r="D797" s="4405">
        <v>452</v>
      </c>
      <c r="E797" s="4404"/>
      <c r="F797" s="4402" t="s">
        <v>15996</v>
      </c>
      <c r="G797" s="4406">
        <v>0</v>
      </c>
      <c r="H797" s="4402"/>
      <c r="I797" s="4402" t="s">
        <v>781</v>
      </c>
      <c r="J797" s="4406">
        <v>0.42</v>
      </c>
      <c r="K797" s="4402"/>
      <c r="L797" s="4402"/>
      <c r="M797" s="4402" t="s">
        <v>15997</v>
      </c>
      <c r="N797" s="4406">
        <f t="shared" si="107"/>
        <v>0.42</v>
      </c>
      <c r="O797" s="4406"/>
      <c r="P797" s="4406">
        <f t="shared" si="108"/>
        <v>0.84</v>
      </c>
      <c r="Q797" s="4406">
        <f t="shared" si="110"/>
        <v>51.22999999999999</v>
      </c>
      <c r="R797" s="4406">
        <f t="shared" si="109"/>
        <v>102.45999999999998</v>
      </c>
      <c r="S797" s="4402"/>
      <c r="T797" s="4402"/>
      <c r="U797" s="4407">
        <v>44228</v>
      </c>
      <c r="V797" s="4402"/>
      <c r="W797" s="4402"/>
      <c r="X797" s="4402"/>
      <c r="Y797" s="4402"/>
      <c r="Z797" s="4402"/>
      <c r="AA797" s="4402"/>
      <c r="AB797" s="4402"/>
    </row>
    <row r="798" spans="1:28" ht="15.75">
      <c r="A798" s="4402" t="s">
        <v>10823</v>
      </c>
      <c r="B798" s="4403" t="s">
        <v>10818</v>
      </c>
      <c r="C798" s="4404" t="s">
        <v>6780</v>
      </c>
      <c r="D798" s="4405">
        <v>198</v>
      </c>
      <c r="E798" s="4404"/>
      <c r="F798" s="4402" t="s">
        <v>15670</v>
      </c>
      <c r="G798" s="4406">
        <v>0</v>
      </c>
      <c r="H798" s="4402"/>
      <c r="I798" s="4402" t="s">
        <v>412</v>
      </c>
      <c r="J798" s="4406">
        <v>3.3</v>
      </c>
      <c r="K798" s="4402"/>
      <c r="L798" s="4402"/>
      <c r="M798" s="4402" t="s">
        <v>781</v>
      </c>
      <c r="N798" s="4406">
        <f t="shared" si="107"/>
        <v>3.3</v>
      </c>
      <c r="O798" s="4406"/>
      <c r="P798" s="4406">
        <f t="shared" si="108"/>
        <v>6.6</v>
      </c>
      <c r="Q798" s="4406">
        <f t="shared" si="110"/>
        <v>54.529999999999987</v>
      </c>
      <c r="R798" s="4406">
        <f t="shared" si="109"/>
        <v>109.05999999999997</v>
      </c>
      <c r="S798" s="4402"/>
      <c r="T798" s="4402"/>
      <c r="U798" s="4407">
        <v>44228</v>
      </c>
      <c r="V798" s="4402"/>
      <c r="W798" s="4402"/>
      <c r="X798" s="4402"/>
      <c r="Y798" s="4402"/>
      <c r="Z798" s="4402"/>
      <c r="AA798" s="4402"/>
      <c r="AB798" s="4402"/>
    </row>
    <row r="799" spans="1:28" ht="15.75">
      <c r="A799" s="4402" t="s">
        <v>10823</v>
      </c>
      <c r="B799" s="4403" t="s">
        <v>10818</v>
      </c>
      <c r="C799" s="4404" t="s">
        <v>6780</v>
      </c>
      <c r="D799" s="4405">
        <v>128</v>
      </c>
      <c r="E799" s="4404"/>
      <c r="F799" s="4402" t="s">
        <v>15998</v>
      </c>
      <c r="G799" s="4406">
        <v>0</v>
      </c>
      <c r="H799" s="4402"/>
      <c r="I799" s="4402" t="s">
        <v>10771</v>
      </c>
      <c r="J799" s="4406">
        <v>4.83</v>
      </c>
      <c r="K799" s="4402"/>
      <c r="L799" s="4402"/>
      <c r="M799" s="4402" t="s">
        <v>149</v>
      </c>
      <c r="N799" s="4406">
        <f t="shared" si="107"/>
        <v>4.83</v>
      </c>
      <c r="O799" s="4406"/>
      <c r="P799" s="4406">
        <f t="shared" si="108"/>
        <v>9.66</v>
      </c>
      <c r="Q799" s="4406">
        <f t="shared" si="110"/>
        <v>59.359999999999985</v>
      </c>
      <c r="R799" s="4406">
        <f t="shared" si="109"/>
        <v>118.71999999999997</v>
      </c>
      <c r="S799" s="4402"/>
      <c r="T799" s="4402"/>
      <c r="U799" s="4407">
        <v>44228</v>
      </c>
      <c r="V799" s="4402"/>
      <c r="W799" s="4402"/>
      <c r="X799" s="4402"/>
      <c r="Y799" s="4402"/>
      <c r="Z799" s="4402"/>
      <c r="AA799" s="4402"/>
      <c r="AB799" s="4402"/>
    </row>
    <row r="800" spans="1:28" ht="15.75">
      <c r="A800" s="4402" t="s">
        <v>10823</v>
      </c>
      <c r="B800" s="4403" t="s">
        <v>10818</v>
      </c>
      <c r="C800" s="4404" t="s">
        <v>6780</v>
      </c>
      <c r="D800" s="4405">
        <v>98</v>
      </c>
      <c r="E800" s="4404"/>
      <c r="F800" s="4402" t="s">
        <v>15999</v>
      </c>
      <c r="G800" s="4406">
        <v>0</v>
      </c>
      <c r="H800" s="4402"/>
      <c r="I800" s="4402" t="s">
        <v>770</v>
      </c>
      <c r="J800" s="4406">
        <v>0.92</v>
      </c>
      <c r="K800" s="4402"/>
      <c r="L800" s="4402"/>
      <c r="M800" s="4402" t="s">
        <v>19</v>
      </c>
      <c r="N800" s="4406">
        <f t="shared" si="107"/>
        <v>0.92</v>
      </c>
      <c r="O800" s="4406"/>
      <c r="P800" s="4406">
        <f t="shared" si="108"/>
        <v>1.84</v>
      </c>
      <c r="Q800" s="4406">
        <f t="shared" si="110"/>
        <v>60.279999999999987</v>
      </c>
      <c r="R800" s="4406">
        <f t="shared" si="109"/>
        <v>120.55999999999997</v>
      </c>
      <c r="S800" s="4402"/>
      <c r="T800" s="4402"/>
      <c r="U800" s="4407">
        <v>44256</v>
      </c>
      <c r="V800" s="4402"/>
      <c r="W800" s="4402"/>
      <c r="X800" s="4402"/>
      <c r="Y800" s="4402"/>
      <c r="Z800" s="4402"/>
      <c r="AA800" s="4402"/>
      <c r="AB800" s="4402"/>
    </row>
    <row r="801" spans="1:28" ht="15.75">
      <c r="A801" s="4402" t="s">
        <v>10823</v>
      </c>
      <c r="B801" s="4403" t="s">
        <v>10818</v>
      </c>
      <c r="C801" s="4404" t="s">
        <v>6780</v>
      </c>
      <c r="D801" s="4405">
        <v>200</v>
      </c>
      <c r="E801" s="4404"/>
      <c r="F801" s="4402" t="s">
        <v>16000</v>
      </c>
      <c r="G801" s="4406">
        <v>0</v>
      </c>
      <c r="H801" s="4402"/>
      <c r="I801" s="4402" t="s">
        <v>770</v>
      </c>
      <c r="J801" s="4406">
        <v>2.65</v>
      </c>
      <c r="K801" s="4402"/>
      <c r="L801" s="4402"/>
      <c r="M801" s="4402" t="s">
        <v>10771</v>
      </c>
      <c r="N801" s="4406">
        <f t="shared" si="107"/>
        <v>2.65</v>
      </c>
      <c r="O801" s="4406"/>
      <c r="P801" s="4406">
        <f t="shared" si="108"/>
        <v>5.3</v>
      </c>
      <c r="Q801" s="4406">
        <f t="shared" si="110"/>
        <v>62.929999999999986</v>
      </c>
      <c r="R801" s="4406">
        <f t="shared" si="109"/>
        <v>125.85999999999997</v>
      </c>
      <c r="S801" s="4402"/>
      <c r="T801" s="4402"/>
      <c r="U801" s="4407">
        <v>44256</v>
      </c>
      <c r="V801" s="4402"/>
      <c r="W801" s="4402"/>
      <c r="X801" s="4402"/>
      <c r="Y801" s="4402"/>
      <c r="Z801" s="4402"/>
      <c r="AA801" s="4402"/>
      <c r="AB801" s="4402"/>
    </row>
    <row r="802" spans="1:28" ht="15.75">
      <c r="A802" s="4402" t="s">
        <v>10823</v>
      </c>
      <c r="B802" s="4403" t="s">
        <v>10818</v>
      </c>
      <c r="C802" s="4404" t="s">
        <v>6780</v>
      </c>
      <c r="D802" s="4405">
        <v>234</v>
      </c>
      <c r="E802" s="4404"/>
      <c r="F802" s="4402" t="s">
        <v>2148</v>
      </c>
      <c r="G802" s="4406">
        <v>0</v>
      </c>
      <c r="H802" s="4402"/>
      <c r="I802" s="4402" t="s">
        <v>149</v>
      </c>
      <c r="J802" s="4406">
        <v>2.2000000000000002</v>
      </c>
      <c r="K802" s="4402"/>
      <c r="L802" s="4402"/>
      <c r="M802" s="4402" t="s">
        <v>10771</v>
      </c>
      <c r="N802" s="4406">
        <f t="shared" si="107"/>
        <v>2.2000000000000002</v>
      </c>
      <c r="O802" s="4406"/>
      <c r="P802" s="4406">
        <f t="shared" si="108"/>
        <v>4.4000000000000004</v>
      </c>
      <c r="Q802" s="4406">
        <f t="shared" si="110"/>
        <v>65.129999999999981</v>
      </c>
      <c r="R802" s="4406">
        <f t="shared" si="109"/>
        <v>130.25999999999996</v>
      </c>
      <c r="S802" s="4402"/>
      <c r="T802" s="4402"/>
      <c r="U802" s="4407">
        <v>44256</v>
      </c>
      <c r="V802" s="4402"/>
      <c r="W802" s="4402"/>
      <c r="X802" s="4402"/>
      <c r="Y802" s="4402"/>
      <c r="Z802" s="4402"/>
      <c r="AA802" s="4402"/>
      <c r="AB802" s="4402"/>
    </row>
    <row r="803" spans="1:28" ht="15.75">
      <c r="A803" s="4402" t="s">
        <v>10816</v>
      </c>
      <c r="B803" s="4403" t="s">
        <v>10818</v>
      </c>
      <c r="C803" s="4404" t="s">
        <v>6780</v>
      </c>
      <c r="D803" s="4405">
        <v>190</v>
      </c>
      <c r="E803" s="4404"/>
      <c r="F803" s="4402" t="s">
        <v>774</v>
      </c>
      <c r="G803" s="4406">
        <v>0</v>
      </c>
      <c r="H803" s="4402"/>
      <c r="I803" s="4402" t="s">
        <v>10771</v>
      </c>
      <c r="J803" s="4406">
        <v>1.74</v>
      </c>
      <c r="K803" s="4402"/>
      <c r="L803" s="4402"/>
      <c r="M803" s="4402" t="s">
        <v>412</v>
      </c>
      <c r="N803" s="4406">
        <f t="shared" si="107"/>
        <v>1.74</v>
      </c>
      <c r="O803" s="4406"/>
      <c r="P803" s="4406">
        <f t="shared" si="108"/>
        <v>3.48</v>
      </c>
      <c r="Q803" s="4406">
        <f t="shared" si="110"/>
        <v>66.869999999999976</v>
      </c>
      <c r="R803" s="4406">
        <f t="shared" si="109"/>
        <v>133.73999999999995</v>
      </c>
      <c r="S803" s="4402"/>
      <c r="T803" s="4402"/>
      <c r="U803" s="4407">
        <v>44256</v>
      </c>
      <c r="V803" s="4402"/>
      <c r="W803" s="4402"/>
      <c r="X803" s="4402"/>
      <c r="Y803" s="4402"/>
      <c r="Z803" s="4402"/>
      <c r="AA803" s="4402"/>
      <c r="AB803" s="4402"/>
    </row>
    <row r="804" spans="1:28" ht="15.75">
      <c r="A804" s="4402" t="s">
        <v>10823</v>
      </c>
      <c r="B804" s="4403" t="s">
        <v>10818</v>
      </c>
      <c r="C804" s="4404" t="s">
        <v>6780</v>
      </c>
      <c r="D804" s="4405">
        <v>44</v>
      </c>
      <c r="E804" s="4404"/>
      <c r="F804" s="4402" t="s">
        <v>16001</v>
      </c>
      <c r="G804" s="4406">
        <v>0</v>
      </c>
      <c r="H804" s="4402"/>
      <c r="I804" s="4402" t="s">
        <v>547</v>
      </c>
      <c r="J804" s="4406">
        <v>3.28</v>
      </c>
      <c r="K804" s="4402"/>
      <c r="L804" s="4402"/>
      <c r="M804" s="4402" t="s">
        <v>19</v>
      </c>
      <c r="N804" s="4406">
        <f t="shared" si="107"/>
        <v>3.28</v>
      </c>
      <c r="O804" s="4406"/>
      <c r="P804" s="4406">
        <f t="shared" si="108"/>
        <v>6.56</v>
      </c>
      <c r="Q804" s="4406">
        <f t="shared" si="110"/>
        <v>70.149999999999977</v>
      </c>
      <c r="R804" s="4406">
        <f t="shared" si="109"/>
        <v>140.29999999999995</v>
      </c>
      <c r="S804" s="4402"/>
      <c r="T804" s="4402"/>
      <c r="U804" s="4407">
        <v>44287</v>
      </c>
      <c r="V804" s="4402"/>
      <c r="W804" s="4402"/>
      <c r="X804" s="4402"/>
      <c r="Y804" s="4402"/>
      <c r="Z804" s="4402"/>
      <c r="AA804" s="4402"/>
      <c r="AB804" s="4402"/>
    </row>
    <row r="805" spans="1:28" ht="15.75">
      <c r="A805" s="4402" t="s">
        <v>10823</v>
      </c>
      <c r="B805" s="4403" t="s">
        <v>10818</v>
      </c>
      <c r="C805" s="4404" t="s">
        <v>6780</v>
      </c>
      <c r="D805" s="4405">
        <v>127</v>
      </c>
      <c r="E805" s="4404"/>
      <c r="F805" s="4402" t="s">
        <v>16002</v>
      </c>
      <c r="G805" s="4406">
        <v>0</v>
      </c>
      <c r="H805" s="4402"/>
      <c r="I805" s="4402" t="s">
        <v>242</v>
      </c>
      <c r="J805" s="4406">
        <v>0.98</v>
      </c>
      <c r="K805" s="4402"/>
      <c r="L805" s="4402"/>
      <c r="M805" s="4402" t="s">
        <v>412</v>
      </c>
      <c r="N805" s="4406">
        <f t="shared" si="107"/>
        <v>0.98</v>
      </c>
      <c r="O805" s="4406"/>
      <c r="P805" s="4406">
        <f t="shared" si="108"/>
        <v>1.96</v>
      </c>
      <c r="Q805" s="4406">
        <f t="shared" si="110"/>
        <v>71.129999999999981</v>
      </c>
      <c r="R805" s="4406">
        <f t="shared" si="109"/>
        <v>142.25999999999996</v>
      </c>
      <c r="S805" s="4402"/>
      <c r="T805" s="4402"/>
      <c r="U805" s="4407">
        <v>44287</v>
      </c>
      <c r="V805" s="4402"/>
      <c r="W805" s="4402"/>
      <c r="X805" s="4402"/>
      <c r="Y805" s="4402"/>
      <c r="Z805" s="4402"/>
      <c r="AA805" s="4402"/>
      <c r="AB805" s="4402"/>
    </row>
    <row r="806" spans="1:28" ht="15.75">
      <c r="A806" s="4402" t="s">
        <v>10823</v>
      </c>
      <c r="B806" s="4403" t="s">
        <v>10818</v>
      </c>
      <c r="C806" s="4404" t="s">
        <v>6780</v>
      </c>
      <c r="D806" s="4405">
        <v>127</v>
      </c>
      <c r="E806" s="4404"/>
      <c r="F806" s="4402" t="s">
        <v>16003</v>
      </c>
      <c r="G806" s="4406">
        <v>1.1200000000000001</v>
      </c>
      <c r="H806" s="4402"/>
      <c r="I806" s="4402" t="s">
        <v>412</v>
      </c>
      <c r="J806" s="4406">
        <v>4.83</v>
      </c>
      <c r="K806" s="4402"/>
      <c r="L806" s="4402"/>
      <c r="M806" s="4402" t="s">
        <v>149</v>
      </c>
      <c r="N806" s="4406">
        <f t="shared" si="107"/>
        <v>3.71</v>
      </c>
      <c r="O806" s="4406"/>
      <c r="P806" s="4406">
        <f t="shared" si="108"/>
        <v>7.42</v>
      </c>
      <c r="Q806" s="4406">
        <f t="shared" si="110"/>
        <v>74.839999999999975</v>
      </c>
      <c r="R806" s="4406">
        <f t="shared" si="109"/>
        <v>149.67999999999995</v>
      </c>
      <c r="S806" s="4402"/>
      <c r="T806" s="4402"/>
      <c r="U806" s="4407">
        <v>44287</v>
      </c>
      <c r="V806" s="4402"/>
      <c r="W806" s="4402"/>
      <c r="X806" s="4402"/>
      <c r="Y806" s="4402"/>
      <c r="Z806" s="4402"/>
      <c r="AA806" s="4402"/>
      <c r="AB806" s="4402"/>
    </row>
    <row r="807" spans="1:28" ht="15.75">
      <c r="A807" s="4402" t="s">
        <v>10816</v>
      </c>
      <c r="B807" s="4403" t="s">
        <v>10818</v>
      </c>
      <c r="C807" s="4404" t="s">
        <v>6780</v>
      </c>
      <c r="D807" s="4405">
        <v>25</v>
      </c>
      <c r="E807" s="4404"/>
      <c r="F807" s="4402" t="s">
        <v>16004</v>
      </c>
      <c r="G807" s="4406">
        <v>0</v>
      </c>
      <c r="H807" s="4402"/>
      <c r="I807" s="4402" t="s">
        <v>412</v>
      </c>
      <c r="J807" s="4406">
        <v>3.92</v>
      </c>
      <c r="K807" s="4402"/>
      <c r="L807" s="4402"/>
      <c r="M807" s="4402" t="s">
        <v>16005</v>
      </c>
      <c r="N807" s="4406">
        <f t="shared" si="107"/>
        <v>3.92</v>
      </c>
      <c r="O807" s="4406"/>
      <c r="P807" s="4406">
        <f t="shared" si="108"/>
        <v>7.84</v>
      </c>
      <c r="Q807" s="4406">
        <f t="shared" si="110"/>
        <v>78.759999999999977</v>
      </c>
      <c r="R807" s="4406">
        <f t="shared" si="109"/>
        <v>157.51999999999995</v>
      </c>
      <c r="S807" s="4402"/>
      <c r="T807" s="4402"/>
      <c r="U807" s="4407">
        <v>44287</v>
      </c>
      <c r="V807" s="4402"/>
      <c r="W807" s="4402"/>
      <c r="X807" s="4402"/>
      <c r="Y807" s="4402"/>
      <c r="Z807" s="4402"/>
      <c r="AA807" s="4402"/>
      <c r="AB807" s="4402"/>
    </row>
    <row r="808" spans="1:28" ht="15.75">
      <c r="A808" s="4402" t="s">
        <v>10816</v>
      </c>
      <c r="B808" s="4403" t="s">
        <v>10818</v>
      </c>
      <c r="C808" s="4404" t="s">
        <v>6780</v>
      </c>
      <c r="D808" s="4405">
        <v>145</v>
      </c>
      <c r="E808" s="4404"/>
      <c r="F808" s="4402" t="s">
        <v>16006</v>
      </c>
      <c r="G808" s="4406">
        <v>0</v>
      </c>
      <c r="H808" s="4402"/>
      <c r="I808" s="4402" t="s">
        <v>412</v>
      </c>
      <c r="J808" s="4406">
        <v>1.23</v>
      </c>
      <c r="K808" s="4402"/>
      <c r="L808" s="4402"/>
      <c r="M808" s="4402" t="s">
        <v>10771</v>
      </c>
      <c r="N808" s="4406">
        <f t="shared" si="107"/>
        <v>1.23</v>
      </c>
      <c r="O808" s="4406"/>
      <c r="P808" s="4406">
        <f t="shared" si="108"/>
        <v>2.46</v>
      </c>
      <c r="Q808" s="4406">
        <f t="shared" si="110"/>
        <v>79.989999999999981</v>
      </c>
      <c r="R808" s="4406">
        <f t="shared" si="109"/>
        <v>159.97999999999996</v>
      </c>
      <c r="S808" s="4402"/>
      <c r="T808" s="4402"/>
      <c r="U808" s="4407">
        <v>44287</v>
      </c>
      <c r="V808" s="4402"/>
      <c r="W808" s="4402"/>
      <c r="X808" s="4402"/>
      <c r="Y808" s="4402"/>
      <c r="Z808" s="4402"/>
      <c r="AA808" s="4402"/>
      <c r="AB808" s="4402"/>
    </row>
    <row r="809" spans="1:28" ht="15.75">
      <c r="A809" s="4402" t="s">
        <v>10823</v>
      </c>
      <c r="B809" s="4403" t="s">
        <v>10818</v>
      </c>
      <c r="C809" s="4404" t="s">
        <v>6780</v>
      </c>
      <c r="D809" s="4405">
        <v>81</v>
      </c>
      <c r="E809" s="4404"/>
      <c r="F809" s="4402" t="s">
        <v>16007</v>
      </c>
      <c r="G809" s="4406">
        <v>0</v>
      </c>
      <c r="H809" s="4402"/>
      <c r="I809" s="4402" t="s">
        <v>10771</v>
      </c>
      <c r="J809" s="4406">
        <v>0.04</v>
      </c>
      <c r="K809" s="4402"/>
      <c r="L809" s="4402"/>
      <c r="M809" s="4402" t="s">
        <v>209</v>
      </c>
      <c r="N809" s="4406">
        <f t="shared" si="107"/>
        <v>0.04</v>
      </c>
      <c r="O809" s="4406"/>
      <c r="P809" s="4406">
        <f t="shared" si="108"/>
        <v>0.08</v>
      </c>
      <c r="Q809" s="4406">
        <f t="shared" si="110"/>
        <v>80.029999999999987</v>
      </c>
      <c r="R809" s="4406">
        <f t="shared" si="109"/>
        <v>160.05999999999997</v>
      </c>
      <c r="S809" s="4402"/>
      <c r="T809" s="4402"/>
      <c r="U809" s="4407">
        <v>44287</v>
      </c>
      <c r="V809" s="4402"/>
      <c r="W809" s="4402"/>
      <c r="X809" s="4402"/>
      <c r="Y809" s="4402"/>
      <c r="Z809" s="4402"/>
      <c r="AA809" s="4402"/>
      <c r="AB809" s="4402"/>
    </row>
    <row r="810" spans="1:28" ht="15.75">
      <c r="A810" s="4402" t="s">
        <v>10823</v>
      </c>
      <c r="B810" s="4403" t="s">
        <v>10818</v>
      </c>
      <c r="C810" s="4404" t="s">
        <v>6780</v>
      </c>
      <c r="D810" s="4405">
        <v>73</v>
      </c>
      <c r="E810" s="4404" t="s">
        <v>15792</v>
      </c>
      <c r="F810" s="4402" t="s">
        <v>16008</v>
      </c>
      <c r="G810" s="4406">
        <v>0</v>
      </c>
      <c r="H810" s="4402"/>
      <c r="I810" s="4402" t="s">
        <v>10771</v>
      </c>
      <c r="J810" s="4406">
        <v>0.19</v>
      </c>
      <c r="K810" s="4402"/>
      <c r="L810" s="4402"/>
      <c r="M810" s="4402" t="s">
        <v>772</v>
      </c>
      <c r="N810" s="4406">
        <f t="shared" si="107"/>
        <v>0.19</v>
      </c>
      <c r="O810" s="4406"/>
      <c r="P810" s="4406">
        <f t="shared" si="108"/>
        <v>0.38</v>
      </c>
      <c r="Q810" s="4406">
        <f t="shared" si="110"/>
        <v>80.219999999999985</v>
      </c>
      <c r="R810" s="4406">
        <f t="shared" si="109"/>
        <v>160.43999999999997</v>
      </c>
      <c r="S810" s="4402"/>
      <c r="T810" s="4402"/>
      <c r="U810" s="4407">
        <v>44287</v>
      </c>
      <c r="V810" s="4402"/>
      <c r="W810" s="4402"/>
      <c r="X810" s="4402"/>
      <c r="Y810" s="4402"/>
      <c r="Z810" s="4402"/>
      <c r="AA810" s="4402"/>
      <c r="AB810" s="4402"/>
    </row>
    <row r="811" spans="1:28" ht="15.75">
      <c r="A811" s="4402" t="s">
        <v>10823</v>
      </c>
      <c r="B811" s="4403" t="s">
        <v>10818</v>
      </c>
      <c r="C811" s="4404" t="s">
        <v>6780</v>
      </c>
      <c r="D811" s="4405">
        <v>737</v>
      </c>
      <c r="E811" s="4404"/>
      <c r="F811" s="4402" t="s">
        <v>16008</v>
      </c>
      <c r="G811" s="4406">
        <v>0</v>
      </c>
      <c r="H811" s="4402"/>
      <c r="I811" s="4402" t="s">
        <v>209</v>
      </c>
      <c r="J811" s="4406">
        <v>0.39</v>
      </c>
      <c r="K811" s="4402"/>
      <c r="L811" s="4402"/>
      <c r="M811" s="4402" t="s">
        <v>10836</v>
      </c>
      <c r="N811" s="4406">
        <f t="shared" si="107"/>
        <v>0.39</v>
      </c>
      <c r="O811" s="4406"/>
      <c r="P811" s="4406">
        <f t="shared" si="108"/>
        <v>0.78</v>
      </c>
      <c r="Q811" s="4406">
        <f t="shared" si="110"/>
        <v>80.609999999999985</v>
      </c>
      <c r="R811" s="4406">
        <f t="shared" si="109"/>
        <v>161.21999999999997</v>
      </c>
      <c r="S811" s="4402"/>
      <c r="T811" s="4402"/>
      <c r="U811" s="4407">
        <v>44317</v>
      </c>
      <c r="V811" s="4402"/>
      <c r="W811" s="4402"/>
      <c r="X811" s="4402"/>
      <c r="Y811" s="4402"/>
      <c r="Z811" s="4402"/>
      <c r="AA811" s="4402"/>
      <c r="AB811" s="4402"/>
    </row>
    <row r="812" spans="1:28" ht="15.75">
      <c r="A812" s="4402" t="s">
        <v>10823</v>
      </c>
      <c r="B812" s="4403" t="s">
        <v>10818</v>
      </c>
      <c r="C812" s="4404" t="s">
        <v>6780</v>
      </c>
      <c r="D812" s="4405">
        <v>57</v>
      </c>
      <c r="E812" s="4404" t="s">
        <v>15634</v>
      </c>
      <c r="F812" s="4402" t="s">
        <v>15681</v>
      </c>
      <c r="G812" s="4406">
        <v>0</v>
      </c>
      <c r="H812" s="4402"/>
      <c r="I812" s="4402" t="s">
        <v>10771</v>
      </c>
      <c r="J812" s="4406">
        <v>3.98</v>
      </c>
      <c r="K812" s="4402"/>
      <c r="L812" s="4402"/>
      <c r="M812" s="4402" t="s">
        <v>15607</v>
      </c>
      <c r="N812" s="4406">
        <f t="shared" si="107"/>
        <v>3.98</v>
      </c>
      <c r="O812" s="4406"/>
      <c r="P812" s="4406">
        <f t="shared" si="108"/>
        <v>7.96</v>
      </c>
      <c r="Q812" s="4406">
        <f t="shared" si="110"/>
        <v>84.589999999999989</v>
      </c>
      <c r="R812" s="4406">
        <f t="shared" si="109"/>
        <v>169.17999999999998</v>
      </c>
      <c r="S812" s="4402"/>
      <c r="T812" s="4402"/>
      <c r="U812" s="4407">
        <v>44317</v>
      </c>
      <c r="V812" s="4402"/>
      <c r="W812" s="4402"/>
      <c r="X812" s="4402"/>
      <c r="Y812" s="4402"/>
      <c r="Z812" s="4402"/>
      <c r="AA812" s="4402"/>
      <c r="AB812" s="4402"/>
    </row>
    <row r="813" spans="1:28" ht="15.75">
      <c r="A813" s="4402" t="s">
        <v>10816</v>
      </c>
      <c r="B813" s="4403" t="s">
        <v>10818</v>
      </c>
      <c r="C813" s="4404" t="s">
        <v>6780</v>
      </c>
      <c r="D813" s="4405">
        <v>57</v>
      </c>
      <c r="E813" s="4404" t="s">
        <v>15636</v>
      </c>
      <c r="F813" s="4402" t="s">
        <v>15681</v>
      </c>
      <c r="G813" s="4406">
        <v>3.98</v>
      </c>
      <c r="H813" s="4402"/>
      <c r="I813" s="4402" t="s">
        <v>15607</v>
      </c>
      <c r="J813" s="4406">
        <v>4.32</v>
      </c>
      <c r="K813" s="4402"/>
      <c r="L813" s="4402"/>
      <c r="M813" s="4402" t="s">
        <v>412</v>
      </c>
      <c r="N813" s="4406">
        <f t="shared" si="107"/>
        <v>0.3400000000000003</v>
      </c>
      <c r="O813" s="4406"/>
      <c r="P813" s="4406">
        <f t="shared" si="108"/>
        <v>0.6800000000000006</v>
      </c>
      <c r="Q813" s="4406">
        <f t="shared" si="110"/>
        <v>84.929999999999993</v>
      </c>
      <c r="R813" s="4406">
        <f t="shared" si="109"/>
        <v>169.85999999999999</v>
      </c>
      <c r="S813" s="4402"/>
      <c r="T813" s="4402"/>
      <c r="U813" s="4407">
        <v>44317</v>
      </c>
      <c r="V813" s="4402"/>
      <c r="W813" s="4402"/>
      <c r="X813" s="4402"/>
      <c r="Y813" s="4402"/>
      <c r="Z813" s="4402"/>
      <c r="AA813" s="4402"/>
      <c r="AB813" s="4402"/>
    </row>
    <row r="814" spans="1:28" ht="15.75">
      <c r="A814" s="4402" t="s">
        <v>10823</v>
      </c>
      <c r="B814" s="4403" t="s">
        <v>10818</v>
      </c>
      <c r="C814" s="4404" t="s">
        <v>6780</v>
      </c>
      <c r="D814" s="4405">
        <v>57</v>
      </c>
      <c r="E814" s="4404" t="s">
        <v>15640</v>
      </c>
      <c r="F814" s="4402" t="s">
        <v>15682</v>
      </c>
      <c r="G814" s="4406">
        <v>4.32</v>
      </c>
      <c r="H814" s="4402"/>
      <c r="I814" s="4402" t="s">
        <v>412</v>
      </c>
      <c r="J814" s="4406">
        <v>4.45</v>
      </c>
      <c r="K814" s="4402"/>
      <c r="L814" s="4402"/>
      <c r="M814" s="4402" t="s">
        <v>773</v>
      </c>
      <c r="N814" s="4406">
        <f t="shared" si="107"/>
        <v>0.12999999999999989</v>
      </c>
      <c r="O814" s="4406"/>
      <c r="P814" s="4406">
        <f t="shared" si="108"/>
        <v>0.25999999999999979</v>
      </c>
      <c r="Q814" s="4406">
        <f t="shared" si="110"/>
        <v>85.059999999999988</v>
      </c>
      <c r="R814" s="4406">
        <f t="shared" si="109"/>
        <v>170.11999999999998</v>
      </c>
      <c r="S814" s="4402"/>
      <c r="T814" s="4402"/>
      <c r="U814" s="4407">
        <v>44317</v>
      </c>
      <c r="V814" s="4402"/>
      <c r="W814" s="4402"/>
      <c r="X814" s="4402"/>
      <c r="Y814" s="4402"/>
      <c r="Z814" s="4402"/>
      <c r="AA814" s="4402"/>
      <c r="AB814" s="4402"/>
    </row>
    <row r="815" spans="1:28" ht="15.75">
      <c r="A815" s="4402" t="s">
        <v>10823</v>
      </c>
      <c r="B815" s="4403" t="s">
        <v>10818</v>
      </c>
      <c r="C815" s="4404" t="s">
        <v>6780</v>
      </c>
      <c r="D815" s="4405">
        <v>534</v>
      </c>
      <c r="E815" s="4404"/>
      <c r="F815" s="4402" t="s">
        <v>16009</v>
      </c>
      <c r="G815" s="4406">
        <v>0</v>
      </c>
      <c r="H815" s="4402"/>
      <c r="I815" s="4402" t="s">
        <v>552</v>
      </c>
      <c r="J815" s="4406">
        <v>1.67</v>
      </c>
      <c r="K815" s="4402"/>
      <c r="L815" s="4402"/>
      <c r="M815" s="4402" t="s">
        <v>16010</v>
      </c>
      <c r="N815" s="4406">
        <f t="shared" si="107"/>
        <v>1.67</v>
      </c>
      <c r="O815" s="4406"/>
      <c r="P815" s="4406">
        <f t="shared" si="108"/>
        <v>3.34</v>
      </c>
      <c r="Q815" s="4406">
        <f t="shared" si="110"/>
        <v>86.72999999999999</v>
      </c>
      <c r="R815" s="4406">
        <f t="shared" si="109"/>
        <v>173.45999999999998</v>
      </c>
      <c r="S815" s="4402"/>
      <c r="T815" s="4402"/>
      <c r="U815" s="4407">
        <v>44317</v>
      </c>
      <c r="V815" s="4402"/>
      <c r="W815" s="4402"/>
      <c r="X815" s="4402"/>
      <c r="Y815" s="4402"/>
      <c r="Z815" s="4402"/>
      <c r="AA815" s="4402"/>
      <c r="AB815" s="4402"/>
    </row>
    <row r="816" spans="1:28" ht="15.75">
      <c r="A816" s="4402" t="s">
        <v>10823</v>
      </c>
      <c r="B816" s="4403" t="s">
        <v>10818</v>
      </c>
      <c r="C816" s="4404" t="s">
        <v>6780</v>
      </c>
      <c r="D816" s="4405">
        <v>577</v>
      </c>
      <c r="E816" s="4404"/>
      <c r="F816" s="4402" t="s">
        <v>779</v>
      </c>
      <c r="G816" s="4406">
        <v>0</v>
      </c>
      <c r="H816" s="4402"/>
      <c r="I816" s="4402" t="s">
        <v>552</v>
      </c>
      <c r="J816" s="4406">
        <v>1</v>
      </c>
      <c r="K816" s="4402"/>
      <c r="L816" s="4402"/>
      <c r="M816" s="4402" t="s">
        <v>19</v>
      </c>
      <c r="N816" s="4406">
        <f t="shared" si="107"/>
        <v>1</v>
      </c>
      <c r="O816" s="4406"/>
      <c r="P816" s="4406">
        <f t="shared" si="108"/>
        <v>2</v>
      </c>
      <c r="Q816" s="4406">
        <f t="shared" si="110"/>
        <v>87.72999999999999</v>
      </c>
      <c r="R816" s="4406">
        <f t="shared" si="109"/>
        <v>175.45999999999998</v>
      </c>
      <c r="S816" s="4402"/>
      <c r="T816" s="4402"/>
      <c r="U816" s="4407">
        <v>44317</v>
      </c>
      <c r="V816" s="4402"/>
      <c r="W816" s="4402"/>
      <c r="X816" s="4402"/>
      <c r="Y816" s="4402"/>
      <c r="Z816" s="4402"/>
      <c r="AA816" s="4402"/>
      <c r="AB816" s="4402"/>
    </row>
    <row r="817" spans="1:28" ht="15.75">
      <c r="A817" s="4402" t="s">
        <v>10823</v>
      </c>
      <c r="B817" s="4403" t="s">
        <v>10818</v>
      </c>
      <c r="C817" s="4404" t="s">
        <v>6780</v>
      </c>
      <c r="D817" s="4405">
        <v>413</v>
      </c>
      <c r="E817" s="4404"/>
      <c r="F817" s="4402" t="s">
        <v>10828</v>
      </c>
      <c r="G817" s="4406">
        <v>0</v>
      </c>
      <c r="H817" s="4402"/>
      <c r="I817" s="4402" t="s">
        <v>10820</v>
      </c>
      <c r="J817" s="4406">
        <v>2.2599999999999998</v>
      </c>
      <c r="K817" s="4402"/>
      <c r="L817" s="4402"/>
      <c r="M817" s="4402" t="s">
        <v>10771</v>
      </c>
      <c r="N817" s="4406">
        <f t="shared" si="107"/>
        <v>2.2599999999999998</v>
      </c>
      <c r="O817" s="4406"/>
      <c r="P817" s="4406">
        <f t="shared" si="108"/>
        <v>4.5199999999999996</v>
      </c>
      <c r="Q817" s="4406">
        <f t="shared" si="110"/>
        <v>89.99</v>
      </c>
      <c r="R817" s="4406">
        <f t="shared" si="109"/>
        <v>179.98</v>
      </c>
      <c r="S817" s="4402"/>
      <c r="T817" s="4402"/>
      <c r="U817" s="4407">
        <v>44317</v>
      </c>
      <c r="V817" s="4402"/>
      <c r="W817" s="4402"/>
      <c r="X817" s="4402"/>
      <c r="Y817" s="4402"/>
      <c r="Z817" s="4402"/>
      <c r="AA817" s="4402"/>
      <c r="AB817" s="4402"/>
    </row>
    <row r="818" spans="1:28" ht="15.75">
      <c r="A818" s="4402" t="s">
        <v>10823</v>
      </c>
      <c r="B818" s="4403" t="s">
        <v>10818</v>
      </c>
      <c r="C818" s="4404" t="s">
        <v>6780</v>
      </c>
      <c r="D818" s="4405">
        <v>174</v>
      </c>
      <c r="E818" s="4404"/>
      <c r="F818" s="4402" t="s">
        <v>10840</v>
      </c>
      <c r="G818" s="4406">
        <v>0</v>
      </c>
      <c r="H818" s="4402"/>
      <c r="I818" s="4402" t="s">
        <v>10841</v>
      </c>
      <c r="J818" s="4406">
        <v>4.97</v>
      </c>
      <c r="K818" s="4402"/>
      <c r="L818" s="4402"/>
      <c r="M818" s="4402" t="s">
        <v>10841</v>
      </c>
      <c r="N818" s="4406">
        <f t="shared" si="107"/>
        <v>4.97</v>
      </c>
      <c r="O818" s="4406"/>
      <c r="P818" s="4406">
        <f t="shared" si="108"/>
        <v>9.94</v>
      </c>
      <c r="Q818" s="4406">
        <f t="shared" si="110"/>
        <v>94.96</v>
      </c>
      <c r="R818" s="4406">
        <f t="shared" si="109"/>
        <v>189.92</v>
      </c>
      <c r="S818" s="4402"/>
      <c r="T818" s="4402"/>
      <c r="U818" s="4407">
        <v>44348</v>
      </c>
      <c r="V818" s="4402"/>
      <c r="W818" s="4402"/>
      <c r="X818" s="4402"/>
      <c r="Y818" s="4402"/>
      <c r="Z818" s="4402"/>
      <c r="AA818" s="4402"/>
      <c r="AB818" s="4402"/>
    </row>
    <row r="819" spans="1:28" ht="15.75">
      <c r="A819" s="4402" t="s">
        <v>10816</v>
      </c>
      <c r="B819" s="4403" t="s">
        <v>10818</v>
      </c>
      <c r="C819" s="4404" t="s">
        <v>6780</v>
      </c>
      <c r="D819" s="4405">
        <v>175</v>
      </c>
      <c r="E819" s="4404"/>
      <c r="F819" s="4402" t="s">
        <v>15680</v>
      </c>
      <c r="G819" s="4406">
        <v>4.97</v>
      </c>
      <c r="H819" s="4402"/>
      <c r="I819" s="4402" t="s">
        <v>3889</v>
      </c>
      <c r="J819" s="4406">
        <v>5.75</v>
      </c>
      <c r="K819" s="4402"/>
      <c r="L819" s="4402"/>
      <c r="M819" s="4402" t="s">
        <v>230</v>
      </c>
      <c r="N819" s="4406">
        <f t="shared" si="107"/>
        <v>0.78000000000000025</v>
      </c>
      <c r="O819" s="4406"/>
      <c r="P819" s="4406">
        <f t="shared" si="108"/>
        <v>1.5600000000000005</v>
      </c>
      <c r="Q819" s="4406">
        <f t="shared" si="110"/>
        <v>95.74</v>
      </c>
      <c r="R819" s="4406">
        <f t="shared" si="109"/>
        <v>191.48</v>
      </c>
      <c r="S819" s="4402"/>
      <c r="T819" s="4402"/>
      <c r="U819" s="4407">
        <v>44348</v>
      </c>
      <c r="V819" s="4402"/>
      <c r="W819" s="4402"/>
      <c r="X819" s="4402"/>
      <c r="Y819" s="4402"/>
      <c r="Z819" s="4402"/>
      <c r="AA819" s="4402"/>
      <c r="AB819" s="4402"/>
    </row>
    <row r="820" spans="1:28" ht="15.75">
      <c r="A820" s="4402" t="s">
        <v>10823</v>
      </c>
      <c r="B820" s="4403" t="s">
        <v>10818</v>
      </c>
      <c r="C820" s="4404" t="s">
        <v>6780</v>
      </c>
      <c r="D820" s="4405">
        <v>95</v>
      </c>
      <c r="E820" s="4404"/>
      <c r="F820" s="4402" t="s">
        <v>15655</v>
      </c>
      <c r="G820" s="4406">
        <v>0</v>
      </c>
      <c r="H820" s="4402"/>
      <c r="I820" s="4402" t="s">
        <v>578</v>
      </c>
      <c r="J820" s="4406">
        <v>5.72</v>
      </c>
      <c r="K820" s="4402"/>
      <c r="L820" s="4402"/>
      <c r="M820" s="4402" t="s">
        <v>412</v>
      </c>
      <c r="N820" s="4406">
        <f t="shared" si="107"/>
        <v>5.72</v>
      </c>
      <c r="O820" s="4406"/>
      <c r="P820" s="4406">
        <f t="shared" si="108"/>
        <v>11.44</v>
      </c>
      <c r="Q820" s="4406">
        <f t="shared" si="110"/>
        <v>101.46</v>
      </c>
      <c r="R820" s="4406">
        <f t="shared" si="109"/>
        <v>202.92</v>
      </c>
      <c r="S820" s="4402"/>
      <c r="T820" s="4402"/>
      <c r="U820" s="4407">
        <v>44348</v>
      </c>
      <c r="V820" s="4402"/>
      <c r="W820" s="4402"/>
      <c r="X820" s="4402"/>
      <c r="Y820" s="4402"/>
      <c r="Z820" s="4402"/>
      <c r="AA820" s="4402"/>
      <c r="AB820" s="4402"/>
    </row>
    <row r="821" spans="1:28" ht="15.75">
      <c r="A821" s="4402" t="s">
        <v>10823</v>
      </c>
      <c r="B821" s="4403" t="s">
        <v>10818</v>
      </c>
      <c r="C821" s="4404" t="s">
        <v>6780</v>
      </c>
      <c r="D821" s="4405">
        <v>32</v>
      </c>
      <c r="E821" s="4404"/>
      <c r="F821" s="4402" t="s">
        <v>16011</v>
      </c>
      <c r="G821" s="4406">
        <v>0</v>
      </c>
      <c r="H821" s="4402"/>
      <c r="I821" s="4402" t="s">
        <v>412</v>
      </c>
      <c r="J821" s="4406">
        <v>1.4</v>
      </c>
      <c r="K821" s="4402"/>
      <c r="L821" s="4402"/>
      <c r="M821" s="4402" t="s">
        <v>412</v>
      </c>
      <c r="N821" s="4406">
        <f t="shared" si="107"/>
        <v>1.4</v>
      </c>
      <c r="O821" s="4406"/>
      <c r="P821" s="4406">
        <f t="shared" si="108"/>
        <v>2.8</v>
      </c>
      <c r="Q821" s="4406">
        <f t="shared" si="110"/>
        <v>102.86</v>
      </c>
      <c r="R821" s="4406">
        <f t="shared" si="109"/>
        <v>205.72</v>
      </c>
      <c r="S821" s="4402"/>
      <c r="T821" s="4402"/>
      <c r="U821" s="4407">
        <v>44348</v>
      </c>
      <c r="V821" s="4402"/>
      <c r="W821" s="4402"/>
      <c r="X821" s="4402"/>
      <c r="Y821" s="4402"/>
      <c r="Z821" s="4402"/>
      <c r="AA821" s="4402"/>
      <c r="AB821" s="4402"/>
    </row>
    <row r="822" spans="1:28" ht="15.75">
      <c r="A822" s="4402" t="s">
        <v>10823</v>
      </c>
      <c r="B822" s="4403" t="s">
        <v>10818</v>
      </c>
      <c r="C822" s="4404" t="s">
        <v>6780</v>
      </c>
      <c r="D822" s="4405">
        <v>172</v>
      </c>
      <c r="E822" s="4404"/>
      <c r="F822" s="4402" t="s">
        <v>15691</v>
      </c>
      <c r="G822" s="4406">
        <v>0</v>
      </c>
      <c r="H822" s="4402"/>
      <c r="I822" s="4402" t="s">
        <v>412</v>
      </c>
      <c r="J822" s="4406">
        <v>2.5</v>
      </c>
      <c r="K822" s="4402"/>
      <c r="L822" s="4402"/>
      <c r="M822" s="4402" t="s">
        <v>127</v>
      </c>
      <c r="N822" s="4406">
        <f t="shared" si="107"/>
        <v>2.5</v>
      </c>
      <c r="O822" s="4406"/>
      <c r="P822" s="4406">
        <f t="shared" si="108"/>
        <v>5</v>
      </c>
      <c r="Q822" s="4406">
        <f t="shared" si="110"/>
        <v>105.36</v>
      </c>
      <c r="R822" s="4406">
        <f t="shared" si="109"/>
        <v>210.72</v>
      </c>
      <c r="S822" s="4402"/>
      <c r="T822" s="4402"/>
      <c r="U822" s="4407">
        <v>44378</v>
      </c>
      <c r="V822" s="4402"/>
      <c r="W822" s="4402"/>
      <c r="X822" s="4402"/>
      <c r="Y822" s="4402"/>
      <c r="Z822" s="4402"/>
      <c r="AA822" s="4402"/>
      <c r="AB822" s="4402"/>
    </row>
    <row r="823" spans="1:28" ht="15.75">
      <c r="A823" s="4402" t="s">
        <v>10823</v>
      </c>
      <c r="B823" s="4403" t="s">
        <v>10818</v>
      </c>
      <c r="C823" s="3190" t="s">
        <v>6780</v>
      </c>
      <c r="D823" s="4405">
        <v>375</v>
      </c>
      <c r="E823" s="4404"/>
      <c r="F823" s="4402" t="s">
        <v>15692</v>
      </c>
      <c r="G823" s="4406">
        <v>4.24</v>
      </c>
      <c r="H823" s="4402"/>
      <c r="I823" s="4402" t="s">
        <v>15693</v>
      </c>
      <c r="J823" s="4406">
        <v>6.75</v>
      </c>
      <c r="K823" s="4402"/>
      <c r="L823" s="4402"/>
      <c r="M823" s="4402" t="s">
        <v>270</v>
      </c>
      <c r="N823" s="4406">
        <f t="shared" si="107"/>
        <v>2.5099999999999998</v>
      </c>
      <c r="O823" s="4406"/>
      <c r="P823" s="4406">
        <f t="shared" si="108"/>
        <v>5.0199999999999996</v>
      </c>
      <c r="Q823" s="4406">
        <f t="shared" si="110"/>
        <v>107.87</v>
      </c>
      <c r="R823" s="4406">
        <f t="shared" si="109"/>
        <v>215.74</v>
      </c>
      <c r="S823" s="4402"/>
      <c r="T823" s="4402"/>
      <c r="U823" s="4407">
        <v>44378</v>
      </c>
      <c r="V823" s="4402"/>
      <c r="W823" s="4402"/>
      <c r="X823" s="4402"/>
      <c r="Y823" s="4402"/>
      <c r="Z823" s="4402"/>
      <c r="AA823" s="4402"/>
      <c r="AB823" s="4402"/>
    </row>
    <row r="824" spans="1:28" ht="15.75">
      <c r="A824" s="4402" t="s">
        <v>10816</v>
      </c>
      <c r="B824" s="4403" t="s">
        <v>10818</v>
      </c>
      <c r="C824" s="4404" t="s">
        <v>6782</v>
      </c>
      <c r="D824" s="4405">
        <v>28</v>
      </c>
      <c r="E824" s="4404" t="s">
        <v>15640</v>
      </c>
      <c r="F824" s="4402" t="s">
        <v>10819</v>
      </c>
      <c r="G824" s="4406">
        <v>15.72</v>
      </c>
      <c r="H824" s="4402"/>
      <c r="I824" s="4402" t="s">
        <v>202</v>
      </c>
      <c r="J824" s="4406">
        <v>23.15</v>
      </c>
      <c r="K824" s="4402"/>
      <c r="L824" s="4402"/>
      <c r="M824" s="4402" t="s">
        <v>10820</v>
      </c>
      <c r="N824" s="4406">
        <f t="shared" si="107"/>
        <v>7.4299999999999979</v>
      </c>
      <c r="O824" s="4406"/>
      <c r="P824" s="4406">
        <f t="shared" si="108"/>
        <v>14.859999999999996</v>
      </c>
      <c r="Q824" s="4406">
        <f t="shared" si="110"/>
        <v>115.3</v>
      </c>
      <c r="R824" s="4406">
        <f t="shared" si="109"/>
        <v>230.6</v>
      </c>
      <c r="S824" s="4402"/>
      <c r="T824" s="4402"/>
      <c r="U824" s="4407">
        <v>44378</v>
      </c>
      <c r="V824" s="4402"/>
      <c r="W824" s="4402"/>
      <c r="X824" s="4402"/>
      <c r="Y824" s="4402"/>
      <c r="Z824" s="4402"/>
      <c r="AA824" s="4402"/>
      <c r="AB824" s="4402"/>
    </row>
    <row r="825" spans="1:28" ht="15.75">
      <c r="A825" s="4402" t="s">
        <v>10816</v>
      </c>
      <c r="B825" s="4403" t="s">
        <v>10818</v>
      </c>
      <c r="C825" s="4404" t="s">
        <v>6782</v>
      </c>
      <c r="D825" s="4405">
        <v>107</v>
      </c>
      <c r="E825" s="4404" t="s">
        <v>15634</v>
      </c>
      <c r="F825" s="4402" t="s">
        <v>16012</v>
      </c>
      <c r="G825" s="4406">
        <v>0</v>
      </c>
      <c r="H825" s="4402"/>
      <c r="I825" s="4402" t="s">
        <v>553</v>
      </c>
      <c r="J825" s="4406">
        <v>6.26</v>
      </c>
      <c r="K825" s="4402"/>
      <c r="L825" s="4402"/>
      <c r="M825" s="4402" t="s">
        <v>16013</v>
      </c>
      <c r="N825" s="4406">
        <f t="shared" si="107"/>
        <v>6.26</v>
      </c>
      <c r="O825" s="4406"/>
      <c r="P825" s="4406">
        <f t="shared" si="108"/>
        <v>12.52</v>
      </c>
      <c r="Q825" s="4406">
        <f t="shared" si="110"/>
        <v>121.56</v>
      </c>
      <c r="R825" s="4406">
        <f t="shared" si="109"/>
        <v>243.12</v>
      </c>
      <c r="S825" s="4402"/>
      <c r="T825" s="4402"/>
      <c r="U825" s="4407">
        <v>44409</v>
      </c>
      <c r="V825" s="4402"/>
      <c r="W825" s="4402"/>
      <c r="X825" s="4402"/>
      <c r="Y825" s="4402"/>
      <c r="Z825" s="4402"/>
      <c r="AA825" s="4402"/>
      <c r="AB825" s="4402"/>
    </row>
    <row r="826" spans="1:28" ht="15.75">
      <c r="A826" s="4402" t="s">
        <v>10816</v>
      </c>
      <c r="B826" s="4403" t="s">
        <v>10818</v>
      </c>
      <c r="C826" s="4404" t="s">
        <v>6782</v>
      </c>
      <c r="D826" s="4405">
        <v>107</v>
      </c>
      <c r="E826" s="4404" t="s">
        <v>15636</v>
      </c>
      <c r="F826" s="4402" t="s">
        <v>16012</v>
      </c>
      <c r="G826" s="4406">
        <v>6.26</v>
      </c>
      <c r="H826" s="4402"/>
      <c r="I826" s="4402" t="s">
        <v>16013</v>
      </c>
      <c r="J826" s="4406">
        <v>11.9</v>
      </c>
      <c r="K826" s="4402"/>
      <c r="L826" s="4402"/>
      <c r="M826" s="4402" t="s">
        <v>568</v>
      </c>
      <c r="N826" s="4406">
        <f t="shared" si="107"/>
        <v>5.6400000000000006</v>
      </c>
      <c r="O826" s="4406"/>
      <c r="P826" s="4406">
        <f t="shared" si="108"/>
        <v>11.280000000000001</v>
      </c>
      <c r="Q826" s="4406">
        <f t="shared" si="110"/>
        <v>127.2</v>
      </c>
      <c r="R826" s="4406">
        <f t="shared" si="109"/>
        <v>254.4</v>
      </c>
      <c r="S826" s="4402"/>
      <c r="T826" s="4402"/>
      <c r="U826" s="4407">
        <v>44409</v>
      </c>
      <c r="V826" s="4402"/>
      <c r="W826" s="4402"/>
      <c r="X826" s="4402"/>
      <c r="Y826" s="4402"/>
      <c r="Z826" s="4402"/>
      <c r="AA826" s="4402"/>
      <c r="AB826" s="4402"/>
    </row>
    <row r="827" spans="1:28" ht="15.75">
      <c r="A827" s="4402" t="s">
        <v>10816</v>
      </c>
      <c r="B827" s="4403" t="s">
        <v>10818</v>
      </c>
      <c r="C827" s="4404" t="s">
        <v>6782</v>
      </c>
      <c r="D827" s="4405">
        <v>107</v>
      </c>
      <c r="E827" s="4404" t="s">
        <v>15640</v>
      </c>
      <c r="F827" s="4402" t="s">
        <v>16012</v>
      </c>
      <c r="G827" s="4406">
        <v>11.9</v>
      </c>
      <c r="H827" s="4402"/>
      <c r="I827" s="4402" t="s">
        <v>568</v>
      </c>
      <c r="J827" s="4406">
        <v>15.29</v>
      </c>
      <c r="K827" s="4402"/>
      <c r="L827" s="4402"/>
      <c r="M827" s="4402" t="s">
        <v>2859</v>
      </c>
      <c r="N827" s="4406">
        <f t="shared" si="107"/>
        <v>3.3899999999999988</v>
      </c>
      <c r="O827" s="4406"/>
      <c r="P827" s="4406">
        <f t="shared" si="108"/>
        <v>6.7799999999999976</v>
      </c>
      <c r="Q827" s="4406">
        <f t="shared" si="110"/>
        <v>130.59</v>
      </c>
      <c r="R827" s="4406">
        <f t="shared" si="109"/>
        <v>261.18</v>
      </c>
      <c r="S827" s="4402"/>
      <c r="T827" s="4402"/>
      <c r="U827" s="4407">
        <v>44440</v>
      </c>
      <c r="V827" s="4402"/>
      <c r="W827" s="4402"/>
      <c r="X827" s="4402"/>
      <c r="Y827" s="4402"/>
      <c r="Z827" s="4402"/>
      <c r="AA827" s="4402"/>
      <c r="AB827" s="4402"/>
    </row>
    <row r="828" spans="1:28" ht="15.75">
      <c r="A828" s="4402" t="s">
        <v>10823</v>
      </c>
      <c r="B828" s="4403" t="s">
        <v>10818</v>
      </c>
      <c r="C828" s="4404" t="s">
        <v>6780</v>
      </c>
      <c r="D828" s="4405">
        <v>82</v>
      </c>
      <c r="E828" s="4404"/>
      <c r="F828" s="4402" t="s">
        <v>16014</v>
      </c>
      <c r="G828" s="4406">
        <v>0</v>
      </c>
      <c r="H828" s="4402"/>
      <c r="I828" s="4402" t="s">
        <v>10820</v>
      </c>
      <c r="J828" s="4406">
        <v>1.06</v>
      </c>
      <c r="K828" s="4402"/>
      <c r="L828" s="4402"/>
      <c r="M828" s="4402" t="s">
        <v>19</v>
      </c>
      <c r="N828" s="4406">
        <f t="shared" si="107"/>
        <v>1.06</v>
      </c>
      <c r="O828" s="4406"/>
      <c r="P828" s="4406">
        <f t="shared" si="108"/>
        <v>2.12</v>
      </c>
      <c r="Q828" s="4406">
        <f t="shared" si="110"/>
        <v>131.65</v>
      </c>
      <c r="R828" s="4406">
        <f t="shared" si="109"/>
        <v>263.3</v>
      </c>
      <c r="S828" s="4402"/>
      <c r="T828" s="4402"/>
      <c r="U828" s="4407">
        <v>44440</v>
      </c>
      <c r="V828" s="4402"/>
      <c r="W828" s="4402"/>
      <c r="X828" s="4402"/>
      <c r="Y828" s="4402"/>
      <c r="Z828" s="4402"/>
      <c r="AA828" s="4402"/>
      <c r="AB828" s="4402"/>
    </row>
    <row r="829" spans="1:28" ht="15.75">
      <c r="A829" s="4402" t="s">
        <v>10823</v>
      </c>
      <c r="B829" s="4403" t="s">
        <v>10818</v>
      </c>
      <c r="C829" s="4404" t="s">
        <v>6780</v>
      </c>
      <c r="D829" s="4405">
        <v>197</v>
      </c>
      <c r="E829" s="4404"/>
      <c r="F829" s="4402" t="s">
        <v>16015</v>
      </c>
      <c r="G829" s="4406">
        <v>0</v>
      </c>
      <c r="H829" s="4402"/>
      <c r="I829" s="4402" t="s">
        <v>10820</v>
      </c>
      <c r="J829" s="4406">
        <v>0.23</v>
      </c>
      <c r="K829" s="4402"/>
      <c r="L829" s="4402"/>
      <c r="M829" s="4402" t="s">
        <v>19</v>
      </c>
      <c r="N829" s="4406">
        <f t="shared" si="107"/>
        <v>0.23</v>
      </c>
      <c r="O829" s="4406"/>
      <c r="P829" s="4406">
        <f t="shared" si="108"/>
        <v>0.46</v>
      </c>
      <c r="Q829" s="4406">
        <f t="shared" si="110"/>
        <v>131.88</v>
      </c>
      <c r="R829" s="4406">
        <f t="shared" si="109"/>
        <v>263.76</v>
      </c>
      <c r="S829" s="4402"/>
      <c r="T829" s="4402"/>
      <c r="U829" s="4407">
        <v>44440</v>
      </c>
      <c r="V829" s="4402"/>
      <c r="W829" s="4402"/>
      <c r="X829" s="4402"/>
      <c r="Y829" s="4402"/>
      <c r="Z829" s="4402"/>
      <c r="AA829" s="4402"/>
      <c r="AB829" s="4402"/>
    </row>
    <row r="830" spans="1:28" ht="15.75">
      <c r="A830" s="4402" t="s">
        <v>10823</v>
      </c>
      <c r="B830" s="4403" t="s">
        <v>10818</v>
      </c>
      <c r="C830" s="4404" t="s">
        <v>6780</v>
      </c>
      <c r="D830" s="4405">
        <v>325</v>
      </c>
      <c r="E830" s="4404"/>
      <c r="F830" s="4402" t="s">
        <v>15644</v>
      </c>
      <c r="G830" s="4406">
        <v>0</v>
      </c>
      <c r="H830" s="4402"/>
      <c r="I830" s="4402" t="s">
        <v>10820</v>
      </c>
      <c r="J830" s="4406">
        <v>1.85</v>
      </c>
      <c r="K830" s="4402"/>
      <c r="L830" s="4402"/>
      <c r="M830" s="4402" t="s">
        <v>19</v>
      </c>
      <c r="N830" s="4406">
        <f t="shared" si="107"/>
        <v>1.85</v>
      </c>
      <c r="O830" s="4406"/>
      <c r="P830" s="4406">
        <f t="shared" si="108"/>
        <v>3.7</v>
      </c>
      <c r="Q830" s="4406">
        <f t="shared" si="110"/>
        <v>133.72999999999999</v>
      </c>
      <c r="R830" s="4406">
        <f t="shared" si="109"/>
        <v>267.45999999999998</v>
      </c>
      <c r="S830" s="4402"/>
      <c r="T830" s="4402"/>
      <c r="U830" s="4407">
        <v>44440</v>
      </c>
      <c r="V830" s="4402"/>
      <c r="W830" s="4402"/>
      <c r="X830" s="4402"/>
      <c r="Y830" s="4402"/>
      <c r="Z830" s="4402"/>
      <c r="AA830" s="4402"/>
      <c r="AB830" s="4402"/>
    </row>
    <row r="831" spans="1:28" ht="15.75">
      <c r="A831" s="4402" t="s">
        <v>10823</v>
      </c>
      <c r="B831" s="4403" t="s">
        <v>10818</v>
      </c>
      <c r="C831" s="4404" t="s">
        <v>6780</v>
      </c>
      <c r="D831" s="4405">
        <v>58</v>
      </c>
      <c r="E831" s="4404"/>
      <c r="F831" s="4402" t="s">
        <v>15645</v>
      </c>
      <c r="G831" s="4406">
        <v>0</v>
      </c>
      <c r="H831" s="4402"/>
      <c r="I831" s="4402" t="s">
        <v>8359</v>
      </c>
      <c r="J831" s="4406">
        <v>1.35</v>
      </c>
      <c r="K831" s="4402"/>
      <c r="L831" s="4402"/>
      <c r="M831" s="4402" t="s">
        <v>218</v>
      </c>
      <c r="N831" s="4406">
        <f t="shared" si="107"/>
        <v>1.35</v>
      </c>
      <c r="O831" s="4406"/>
      <c r="P831" s="4406">
        <f t="shared" si="108"/>
        <v>2.7</v>
      </c>
      <c r="Q831" s="4406">
        <f t="shared" si="110"/>
        <v>135.07999999999998</v>
      </c>
      <c r="R831" s="4406">
        <f t="shared" si="109"/>
        <v>270.15999999999997</v>
      </c>
      <c r="S831" s="4402"/>
      <c r="T831" s="4402"/>
      <c r="U831" s="4407">
        <v>44440</v>
      </c>
      <c r="V831" s="4402"/>
      <c r="W831" s="4402"/>
      <c r="X831" s="4402"/>
      <c r="Y831" s="4402"/>
      <c r="Z831" s="4402"/>
      <c r="AA831" s="4402"/>
      <c r="AB831" s="4402"/>
    </row>
    <row r="832" spans="1:28" ht="15.75">
      <c r="A832" s="4402" t="s">
        <v>10823</v>
      </c>
      <c r="B832" s="4403" t="s">
        <v>10818</v>
      </c>
      <c r="C832" s="4404" t="s">
        <v>6780</v>
      </c>
      <c r="D832" s="4405">
        <v>250</v>
      </c>
      <c r="E832" s="4404"/>
      <c r="F832" s="4402" t="s">
        <v>15687</v>
      </c>
      <c r="G832" s="4406">
        <v>0</v>
      </c>
      <c r="H832" s="4402"/>
      <c r="I832" s="4402" t="s">
        <v>246</v>
      </c>
      <c r="J832" s="4406">
        <v>1.37</v>
      </c>
      <c r="K832" s="4402"/>
      <c r="L832" s="4402"/>
      <c r="M832" s="4402" t="s">
        <v>8359</v>
      </c>
      <c r="N832" s="4406">
        <f t="shared" si="107"/>
        <v>1.37</v>
      </c>
      <c r="O832" s="4406"/>
      <c r="P832" s="4406">
        <f t="shared" si="108"/>
        <v>2.74</v>
      </c>
      <c r="Q832" s="4406">
        <f t="shared" si="110"/>
        <v>136.44999999999999</v>
      </c>
      <c r="R832" s="4406">
        <f t="shared" si="109"/>
        <v>272.89999999999998</v>
      </c>
      <c r="S832" s="4402"/>
      <c r="T832" s="4402"/>
      <c r="U832" s="4407">
        <v>44440</v>
      </c>
      <c r="V832" s="4402"/>
      <c r="W832" s="4402"/>
      <c r="X832" s="4402"/>
      <c r="Y832" s="4402"/>
      <c r="Z832" s="4402"/>
      <c r="AA832" s="4402"/>
      <c r="AB832" s="4402"/>
    </row>
    <row r="833" spans="1:28" ht="15.75">
      <c r="A833" s="4402" t="s">
        <v>10823</v>
      </c>
      <c r="B833" s="4403" t="s">
        <v>10818</v>
      </c>
      <c r="C833" s="4404" t="s">
        <v>6780</v>
      </c>
      <c r="D833" s="4405">
        <v>173</v>
      </c>
      <c r="E833" s="4404"/>
      <c r="F833" s="4402" t="s">
        <v>16016</v>
      </c>
      <c r="G833" s="4406">
        <v>0</v>
      </c>
      <c r="H833" s="4402"/>
      <c r="I833" s="4402" t="s">
        <v>10771</v>
      </c>
      <c r="J833" s="4406">
        <v>1.3</v>
      </c>
      <c r="K833" s="4402"/>
      <c r="L833" s="4402"/>
      <c r="M833" s="4402" t="s">
        <v>771</v>
      </c>
      <c r="N833" s="4406">
        <f t="shared" si="107"/>
        <v>1.3</v>
      </c>
      <c r="O833" s="4406"/>
      <c r="P833" s="4406">
        <f t="shared" si="108"/>
        <v>2.6</v>
      </c>
      <c r="Q833" s="4406">
        <f t="shared" si="110"/>
        <v>137.75</v>
      </c>
      <c r="R833" s="4406">
        <f t="shared" si="109"/>
        <v>275.5</v>
      </c>
      <c r="S833" s="4402"/>
      <c r="T833" s="4402"/>
      <c r="U833" s="4407">
        <v>44440</v>
      </c>
      <c r="V833" s="4402"/>
      <c r="W833" s="4402"/>
      <c r="X833" s="4402"/>
      <c r="Y833" s="4402"/>
      <c r="Z833" s="4402"/>
      <c r="AA833" s="4402"/>
      <c r="AB833" s="4402"/>
    </row>
    <row r="834" spans="1:28">
      <c r="C834" s="1289"/>
      <c r="D834" s="1289"/>
      <c r="E834" s="1289"/>
      <c r="P834" s="1660" t="s">
        <v>16017</v>
      </c>
      <c r="Q834" s="1660">
        <v>137.75</v>
      </c>
    </row>
    <row r="835" spans="1:28">
      <c r="C835" s="1289"/>
      <c r="D835" s="1289"/>
      <c r="E835" s="1289"/>
    </row>
    <row r="836" spans="1:28">
      <c r="C836" s="1289"/>
      <c r="D836" s="1289"/>
      <c r="E836" s="1289"/>
    </row>
    <row r="837" spans="1:28">
      <c r="C837" s="1289"/>
      <c r="D837" s="1289"/>
      <c r="E837" s="1289"/>
    </row>
    <row r="838" spans="1:28">
      <c r="C838" s="1289"/>
      <c r="D838" s="1289"/>
      <c r="E838" s="1289"/>
    </row>
    <row r="839" spans="1:28" ht="15.75">
      <c r="A839" s="4423" t="s">
        <v>10816</v>
      </c>
      <c r="B839" s="4424" t="s">
        <v>10821</v>
      </c>
      <c r="C839" s="4425" t="s">
        <v>6781</v>
      </c>
      <c r="D839" s="4426">
        <v>76</v>
      </c>
      <c r="E839" s="4425" t="s">
        <v>15634</v>
      </c>
      <c r="F839" s="4423" t="s">
        <v>10777</v>
      </c>
      <c r="G839" s="4427">
        <v>0</v>
      </c>
      <c r="H839" s="4423"/>
      <c r="I839" s="4423" t="s">
        <v>10822</v>
      </c>
      <c r="J839" s="4427">
        <v>5.96</v>
      </c>
      <c r="K839" s="4423"/>
      <c r="L839" s="4423"/>
      <c r="M839" s="4423" t="s">
        <v>150</v>
      </c>
      <c r="N839" s="4427">
        <f t="shared" ref="N839:N885" si="111">J839-G839</f>
        <v>5.96</v>
      </c>
      <c r="O839" s="4427"/>
      <c r="P839" s="4427">
        <f t="shared" ref="P839:P885" si="112">N839*2</f>
        <v>11.92</v>
      </c>
      <c r="Q839" s="4427">
        <v>5.96</v>
      </c>
      <c r="R839" s="4427">
        <v>11.92</v>
      </c>
      <c r="S839" s="4423"/>
      <c r="T839" s="4423"/>
      <c r="U839" s="4428">
        <v>44470</v>
      </c>
      <c r="V839" s="4423"/>
      <c r="W839" s="4423"/>
      <c r="X839" s="4423"/>
      <c r="Y839" s="4423"/>
      <c r="Z839" s="4423"/>
      <c r="AA839" s="4423"/>
      <c r="AB839" s="4423"/>
    </row>
    <row r="840" spans="1:28" ht="15.75">
      <c r="A840" s="4423" t="s">
        <v>10816</v>
      </c>
      <c r="B840" s="4424" t="s">
        <v>10821</v>
      </c>
      <c r="C840" s="4425" t="s">
        <v>6781</v>
      </c>
      <c r="D840" s="4426">
        <v>76</v>
      </c>
      <c r="E840" s="4425" t="s">
        <v>15636</v>
      </c>
      <c r="F840" s="4423" t="s">
        <v>10777</v>
      </c>
      <c r="G840" s="4427">
        <v>5.96</v>
      </c>
      <c r="H840" s="4423"/>
      <c r="I840" s="4423" t="s">
        <v>150</v>
      </c>
      <c r="J840" s="4427">
        <v>10.31</v>
      </c>
      <c r="K840" s="4423"/>
      <c r="L840" s="4423"/>
      <c r="M840" s="4423" t="s">
        <v>706</v>
      </c>
      <c r="N840" s="4427">
        <f t="shared" si="111"/>
        <v>4.3500000000000005</v>
      </c>
      <c r="O840" s="4427"/>
      <c r="P840" s="4427">
        <f t="shared" si="112"/>
        <v>8.7000000000000011</v>
      </c>
      <c r="Q840" s="4427">
        <f>Q839+N840</f>
        <v>10.31</v>
      </c>
      <c r="R840" s="4427">
        <f>R839+P840</f>
        <v>20.62</v>
      </c>
      <c r="S840" s="4423"/>
      <c r="T840" s="4423"/>
      <c r="U840" s="4428">
        <v>44470</v>
      </c>
      <c r="V840" s="4423"/>
      <c r="W840" s="4423"/>
      <c r="X840" s="4423"/>
      <c r="Y840" s="4423"/>
      <c r="Z840" s="4423"/>
      <c r="AA840" s="4423"/>
      <c r="AB840" s="4423"/>
    </row>
    <row r="841" spans="1:28" ht="15.75">
      <c r="A841" s="4423" t="s">
        <v>10816</v>
      </c>
      <c r="B841" s="4424" t="s">
        <v>10821</v>
      </c>
      <c r="C841" s="4425" t="s">
        <v>6781</v>
      </c>
      <c r="D841" s="4426">
        <v>76</v>
      </c>
      <c r="E841" s="4425" t="s">
        <v>15640</v>
      </c>
      <c r="F841" s="4423" t="s">
        <v>10777</v>
      </c>
      <c r="G841" s="4427">
        <v>10.31</v>
      </c>
      <c r="H841" s="4423"/>
      <c r="I841" s="4423" t="s">
        <v>706</v>
      </c>
      <c r="J841" s="4427">
        <v>13.26</v>
      </c>
      <c r="K841" s="4423"/>
      <c r="L841" s="4423"/>
      <c r="M841" s="4423" t="s">
        <v>211</v>
      </c>
      <c r="N841" s="4427">
        <f t="shared" si="111"/>
        <v>2.9499999999999993</v>
      </c>
      <c r="O841" s="4427"/>
      <c r="P841" s="4427">
        <f t="shared" si="112"/>
        <v>5.8999999999999986</v>
      </c>
      <c r="Q841" s="4427">
        <f t="shared" ref="Q841:Q885" si="113">Q840+N841</f>
        <v>13.26</v>
      </c>
      <c r="R841" s="4427">
        <f t="shared" ref="R841:R885" si="114">R840+P841</f>
        <v>26.52</v>
      </c>
      <c r="S841" s="4423"/>
      <c r="T841" s="4423"/>
      <c r="U841" s="4428">
        <v>44470</v>
      </c>
      <c r="V841" s="4423"/>
      <c r="W841" s="4423"/>
      <c r="X841" s="4423"/>
      <c r="Y841" s="4423"/>
      <c r="Z841" s="4423"/>
      <c r="AA841" s="4423"/>
      <c r="AB841" s="4423"/>
    </row>
    <row r="842" spans="1:28" ht="15.75">
      <c r="A842" s="4423" t="s">
        <v>10816</v>
      </c>
      <c r="B842" s="4424" t="s">
        <v>10821</v>
      </c>
      <c r="C842" s="4425" t="s">
        <v>6780</v>
      </c>
      <c r="D842" s="4426">
        <v>258</v>
      </c>
      <c r="E842" s="4425"/>
      <c r="F842" s="4423" t="s">
        <v>16018</v>
      </c>
      <c r="G842" s="4427">
        <v>0</v>
      </c>
      <c r="H842" s="4423"/>
      <c r="I842" s="4423" t="s">
        <v>553</v>
      </c>
      <c r="J842" s="4427">
        <v>1.78</v>
      </c>
      <c r="K842" s="4423"/>
      <c r="L842" s="4423"/>
      <c r="M842" s="4423" t="s">
        <v>520</v>
      </c>
      <c r="N842" s="4427">
        <f t="shared" si="111"/>
        <v>1.78</v>
      </c>
      <c r="O842" s="4427"/>
      <c r="P842" s="4427">
        <f t="shared" si="112"/>
        <v>3.56</v>
      </c>
      <c r="Q842" s="4427">
        <f t="shared" si="113"/>
        <v>15.04</v>
      </c>
      <c r="R842" s="4427">
        <f t="shared" si="114"/>
        <v>30.08</v>
      </c>
      <c r="S842" s="4423"/>
      <c r="T842" s="4423"/>
      <c r="U842" s="4428">
        <v>44501</v>
      </c>
      <c r="V842" s="4423"/>
      <c r="W842" s="4423"/>
      <c r="X842" s="4423"/>
      <c r="Y842" s="4423"/>
      <c r="Z842" s="4423"/>
      <c r="AA842" s="4423"/>
      <c r="AB842" s="4423"/>
    </row>
    <row r="843" spans="1:28" ht="15.75">
      <c r="A843" s="4423" t="s">
        <v>10816</v>
      </c>
      <c r="B843" s="4424" t="s">
        <v>10821</v>
      </c>
      <c r="C843" s="4425" t="s">
        <v>6780</v>
      </c>
      <c r="D843" s="4426">
        <v>196</v>
      </c>
      <c r="E843" s="4425"/>
      <c r="F843" s="4423" t="s">
        <v>16018</v>
      </c>
      <c r="G843" s="4427">
        <v>0</v>
      </c>
      <c r="H843" s="4423"/>
      <c r="I843" s="4423" t="s">
        <v>1738</v>
      </c>
      <c r="J843" s="4427">
        <v>7.81</v>
      </c>
      <c r="K843" s="4423"/>
      <c r="L843" s="4423"/>
      <c r="M843" s="4423" t="s">
        <v>43</v>
      </c>
      <c r="N843" s="4427">
        <f t="shared" si="111"/>
        <v>7.81</v>
      </c>
      <c r="O843" s="4427"/>
      <c r="P843" s="4427">
        <f t="shared" si="112"/>
        <v>15.62</v>
      </c>
      <c r="Q843" s="4427">
        <f t="shared" si="113"/>
        <v>22.849999999999998</v>
      </c>
      <c r="R843" s="4427">
        <f t="shared" si="114"/>
        <v>45.699999999999996</v>
      </c>
      <c r="S843" s="4423"/>
      <c r="T843" s="4423"/>
      <c r="U843" s="4428">
        <v>44501</v>
      </c>
      <c r="V843" s="4423"/>
      <c r="W843" s="4423"/>
      <c r="X843" s="4423"/>
      <c r="Y843" s="4423"/>
      <c r="Z843" s="4423"/>
      <c r="AA843" s="4423"/>
      <c r="AB843" s="4423"/>
    </row>
    <row r="844" spans="1:28" ht="15.75">
      <c r="A844" s="4423" t="s">
        <v>10816</v>
      </c>
      <c r="B844" s="4424" t="s">
        <v>10821</v>
      </c>
      <c r="C844" s="4425" t="s">
        <v>6780</v>
      </c>
      <c r="D844" s="4426">
        <v>193</v>
      </c>
      <c r="E844" s="4425" t="s">
        <v>15634</v>
      </c>
      <c r="F844" s="4423" t="s">
        <v>947</v>
      </c>
      <c r="G844" s="4427">
        <v>1.22</v>
      </c>
      <c r="H844" s="4423"/>
      <c r="I844" s="4423" t="s">
        <v>553</v>
      </c>
      <c r="J844" s="4427">
        <v>6.25</v>
      </c>
      <c r="K844" s="4423"/>
      <c r="L844" s="4423"/>
      <c r="M844" s="4423" t="s">
        <v>520</v>
      </c>
      <c r="N844" s="4427">
        <f t="shared" si="111"/>
        <v>5.03</v>
      </c>
      <c r="O844" s="4427"/>
      <c r="P844" s="4427">
        <f t="shared" si="112"/>
        <v>10.06</v>
      </c>
      <c r="Q844" s="4427">
        <f t="shared" si="113"/>
        <v>27.88</v>
      </c>
      <c r="R844" s="4427">
        <f t="shared" si="114"/>
        <v>55.76</v>
      </c>
      <c r="S844" s="4423"/>
      <c r="T844" s="4423"/>
      <c r="U844" s="4428">
        <v>44531</v>
      </c>
      <c r="V844" s="4423"/>
      <c r="W844" s="4423"/>
      <c r="X844" s="4423"/>
      <c r="Y844" s="4423"/>
      <c r="Z844" s="4423"/>
      <c r="AA844" s="4423"/>
      <c r="AB844" s="4423"/>
    </row>
    <row r="845" spans="1:28" ht="15.75">
      <c r="A845" s="4423" t="s">
        <v>10823</v>
      </c>
      <c r="B845" s="4424" t="s">
        <v>10821</v>
      </c>
      <c r="C845" s="4425" t="s">
        <v>6780</v>
      </c>
      <c r="D845" s="4426">
        <v>193</v>
      </c>
      <c r="E845" s="4425" t="s">
        <v>15636</v>
      </c>
      <c r="F845" s="4423" t="s">
        <v>15677</v>
      </c>
      <c r="G845" s="4427">
        <v>6.25</v>
      </c>
      <c r="H845" s="4423"/>
      <c r="I845" s="4423" t="s">
        <v>520</v>
      </c>
      <c r="J845" s="4427">
        <v>7.94</v>
      </c>
      <c r="K845" s="4423"/>
      <c r="L845" s="4423"/>
      <c r="M845" s="4423" t="s">
        <v>15606</v>
      </c>
      <c r="N845" s="4427">
        <f t="shared" si="111"/>
        <v>1.6900000000000004</v>
      </c>
      <c r="O845" s="4427"/>
      <c r="P845" s="4427">
        <f t="shared" si="112"/>
        <v>3.3800000000000008</v>
      </c>
      <c r="Q845" s="4427">
        <f t="shared" si="113"/>
        <v>29.57</v>
      </c>
      <c r="R845" s="4427">
        <f t="shared" si="114"/>
        <v>59.14</v>
      </c>
      <c r="S845" s="4423"/>
      <c r="T845" s="4423"/>
      <c r="U845" s="4428">
        <v>44531</v>
      </c>
      <c r="V845" s="4423"/>
      <c r="W845" s="4423"/>
      <c r="X845" s="4423"/>
      <c r="Y845" s="4423"/>
      <c r="Z845" s="4423"/>
      <c r="AA845" s="4423"/>
      <c r="AB845" s="4423"/>
    </row>
    <row r="846" spans="1:28" ht="15.75">
      <c r="A846" s="4423" t="s">
        <v>10823</v>
      </c>
      <c r="B846" s="4424" t="s">
        <v>10821</v>
      </c>
      <c r="C846" s="4425" t="s">
        <v>6780</v>
      </c>
      <c r="D846" s="4426">
        <v>290</v>
      </c>
      <c r="E846" s="4425"/>
      <c r="F846" s="4423" t="s">
        <v>16019</v>
      </c>
      <c r="G846" s="4427">
        <v>0</v>
      </c>
      <c r="H846" s="4423"/>
      <c r="I846" s="4423" t="s">
        <v>202</v>
      </c>
      <c r="J846" s="4427">
        <v>7.41</v>
      </c>
      <c r="K846" s="4423"/>
      <c r="L846" s="4423"/>
      <c r="M846" s="4423" t="s">
        <v>58</v>
      </c>
      <c r="N846" s="4427">
        <f t="shared" si="111"/>
        <v>7.41</v>
      </c>
      <c r="O846" s="4427"/>
      <c r="P846" s="4427">
        <f t="shared" si="112"/>
        <v>14.82</v>
      </c>
      <c r="Q846" s="4427">
        <f t="shared" si="113"/>
        <v>36.980000000000004</v>
      </c>
      <c r="R846" s="4427">
        <f t="shared" si="114"/>
        <v>73.960000000000008</v>
      </c>
      <c r="S846" s="4423"/>
      <c r="T846" s="4423"/>
      <c r="U846" s="4428">
        <v>44531</v>
      </c>
      <c r="V846" s="4423"/>
      <c r="W846" s="4423"/>
      <c r="X846" s="4423"/>
      <c r="Y846" s="4423"/>
      <c r="Z846" s="4423"/>
      <c r="AA846" s="4423"/>
      <c r="AB846" s="4423"/>
    </row>
    <row r="847" spans="1:28" ht="15.75">
      <c r="A847" s="4423" t="s">
        <v>10823</v>
      </c>
      <c r="B847" s="4424" t="s">
        <v>10821</v>
      </c>
      <c r="C847" s="4425" t="s">
        <v>6780</v>
      </c>
      <c r="D847" s="4426">
        <v>14</v>
      </c>
      <c r="E847" s="4425"/>
      <c r="F847" s="4423" t="s">
        <v>16020</v>
      </c>
      <c r="G847" s="4427">
        <v>0</v>
      </c>
      <c r="H847" s="4423"/>
      <c r="I847" s="4423" t="s">
        <v>1738</v>
      </c>
      <c r="J847" s="4427">
        <v>3.21</v>
      </c>
      <c r="K847" s="4423"/>
      <c r="L847" s="4423"/>
      <c r="M847" s="4423" t="s">
        <v>520</v>
      </c>
      <c r="N847" s="4427">
        <f t="shared" si="111"/>
        <v>3.21</v>
      </c>
      <c r="O847" s="4427"/>
      <c r="P847" s="4427">
        <f t="shared" si="112"/>
        <v>6.42</v>
      </c>
      <c r="Q847" s="4427">
        <f t="shared" si="113"/>
        <v>40.190000000000005</v>
      </c>
      <c r="R847" s="4427">
        <f t="shared" si="114"/>
        <v>80.38000000000001</v>
      </c>
      <c r="S847" s="4423"/>
      <c r="T847" s="4423"/>
      <c r="U847" s="4428">
        <v>44562</v>
      </c>
      <c r="V847" s="4423"/>
      <c r="W847" s="4423"/>
      <c r="X847" s="4423"/>
      <c r="Y847" s="4423"/>
      <c r="Z847" s="4423"/>
      <c r="AA847" s="4423"/>
      <c r="AB847" s="4423"/>
    </row>
    <row r="848" spans="1:28" ht="15.75">
      <c r="A848" s="4423" t="s">
        <v>10823</v>
      </c>
      <c r="B848" s="4424" t="s">
        <v>10821</v>
      </c>
      <c r="C848" s="4425" t="s">
        <v>6780</v>
      </c>
      <c r="D848" s="4426">
        <v>339</v>
      </c>
      <c r="E848" s="4425"/>
      <c r="F848" s="4423" t="s">
        <v>16021</v>
      </c>
      <c r="G848" s="4427">
        <v>0</v>
      </c>
      <c r="H848" s="4423"/>
      <c r="I848" s="4423" t="s">
        <v>1738</v>
      </c>
      <c r="J848" s="4427">
        <v>1.64</v>
      </c>
      <c r="K848" s="4423"/>
      <c r="L848" s="4423"/>
      <c r="M848" s="4423" t="s">
        <v>58</v>
      </c>
      <c r="N848" s="4427">
        <f t="shared" si="111"/>
        <v>1.64</v>
      </c>
      <c r="O848" s="4427"/>
      <c r="P848" s="4427">
        <f t="shared" si="112"/>
        <v>3.28</v>
      </c>
      <c r="Q848" s="4427">
        <f t="shared" si="113"/>
        <v>41.830000000000005</v>
      </c>
      <c r="R848" s="4427">
        <f t="shared" si="114"/>
        <v>83.660000000000011</v>
      </c>
      <c r="S848" s="4423"/>
      <c r="T848" s="4423"/>
      <c r="U848" s="4428">
        <v>44562</v>
      </c>
      <c r="V848" s="4423"/>
      <c r="W848" s="4423"/>
      <c r="X848" s="4423"/>
      <c r="Y848" s="4423"/>
      <c r="Z848" s="4423"/>
      <c r="AA848" s="4423"/>
      <c r="AB848" s="4423"/>
    </row>
    <row r="849" spans="1:28" ht="15.75">
      <c r="A849" s="4423" t="s">
        <v>10823</v>
      </c>
      <c r="B849" s="4424" t="s">
        <v>10821</v>
      </c>
      <c r="C849" s="4425" t="s">
        <v>6780</v>
      </c>
      <c r="D849" s="4426">
        <v>96</v>
      </c>
      <c r="E849" s="4425"/>
      <c r="F849" s="4423" t="s">
        <v>15699</v>
      </c>
      <c r="G849" s="4427">
        <v>0</v>
      </c>
      <c r="H849" s="4423"/>
      <c r="I849" s="4423" t="s">
        <v>1738</v>
      </c>
      <c r="J849" s="4427">
        <v>0.86</v>
      </c>
      <c r="K849" s="4423"/>
      <c r="L849" s="4423"/>
      <c r="M849" s="4423" t="s">
        <v>1079</v>
      </c>
      <c r="N849" s="4427">
        <f t="shared" si="111"/>
        <v>0.86</v>
      </c>
      <c r="O849" s="4427"/>
      <c r="P849" s="4427">
        <f t="shared" si="112"/>
        <v>1.72</v>
      </c>
      <c r="Q849" s="4427">
        <f t="shared" si="113"/>
        <v>42.690000000000005</v>
      </c>
      <c r="R849" s="4427">
        <f t="shared" si="114"/>
        <v>85.38000000000001</v>
      </c>
      <c r="S849" s="4423"/>
      <c r="T849" s="4423"/>
      <c r="U849" s="4428">
        <v>44562</v>
      </c>
      <c r="V849" s="4423"/>
      <c r="W849" s="4423"/>
      <c r="X849" s="4423"/>
      <c r="Y849" s="4423"/>
      <c r="Z849" s="4423"/>
      <c r="AA849" s="4423"/>
      <c r="AB849" s="4423"/>
    </row>
    <row r="850" spans="1:28" ht="15.75">
      <c r="A850" s="4423" t="s">
        <v>10823</v>
      </c>
      <c r="B850" s="4424" t="s">
        <v>10821</v>
      </c>
      <c r="C850" s="4425" t="s">
        <v>6780</v>
      </c>
      <c r="D850" s="4426">
        <v>102</v>
      </c>
      <c r="E850" s="4425"/>
      <c r="F850" s="4423" t="s">
        <v>15700</v>
      </c>
      <c r="G850" s="4427">
        <v>0</v>
      </c>
      <c r="H850" s="4423"/>
      <c r="I850" s="4423" t="s">
        <v>3889</v>
      </c>
      <c r="J850" s="4427">
        <v>3.27</v>
      </c>
      <c r="K850" s="4423"/>
      <c r="L850" s="4423"/>
      <c r="M850" s="4423" t="s">
        <v>15618</v>
      </c>
      <c r="N850" s="4427">
        <f t="shared" si="111"/>
        <v>3.27</v>
      </c>
      <c r="O850" s="4427"/>
      <c r="P850" s="4427">
        <f t="shared" si="112"/>
        <v>6.54</v>
      </c>
      <c r="Q850" s="4427">
        <f t="shared" si="113"/>
        <v>45.960000000000008</v>
      </c>
      <c r="R850" s="4427">
        <f t="shared" si="114"/>
        <v>91.920000000000016</v>
      </c>
      <c r="S850" s="4423"/>
      <c r="T850" s="4423"/>
      <c r="U850" s="4428">
        <v>44562</v>
      </c>
      <c r="V850" s="4423"/>
      <c r="W850" s="4423"/>
      <c r="X850" s="4423"/>
      <c r="Y850" s="4423"/>
      <c r="Z850" s="4423"/>
      <c r="AA850" s="4423"/>
      <c r="AB850" s="4423"/>
    </row>
    <row r="851" spans="1:28" ht="15.75">
      <c r="A851" s="4423" t="s">
        <v>10823</v>
      </c>
      <c r="B851" s="4424" t="s">
        <v>10821</v>
      </c>
      <c r="C851" s="4425" t="s">
        <v>6780</v>
      </c>
      <c r="D851" s="4426">
        <v>538</v>
      </c>
      <c r="E851" s="4425"/>
      <c r="F851" s="4423" t="s">
        <v>16022</v>
      </c>
      <c r="G851" s="4427">
        <v>0</v>
      </c>
      <c r="H851" s="4423"/>
      <c r="I851" s="4423" t="s">
        <v>1738</v>
      </c>
      <c r="J851" s="4427">
        <v>2.4</v>
      </c>
      <c r="K851" s="4423"/>
      <c r="L851" s="4423"/>
      <c r="M851" s="4423" t="s">
        <v>1079</v>
      </c>
      <c r="N851" s="4427">
        <f t="shared" si="111"/>
        <v>2.4</v>
      </c>
      <c r="O851" s="4427"/>
      <c r="P851" s="4427">
        <f t="shared" si="112"/>
        <v>4.8</v>
      </c>
      <c r="Q851" s="4427">
        <f t="shared" si="113"/>
        <v>48.360000000000007</v>
      </c>
      <c r="R851" s="4427">
        <f t="shared" si="114"/>
        <v>96.720000000000013</v>
      </c>
      <c r="S851" s="4423"/>
      <c r="T851" s="4423"/>
      <c r="U851" s="4428">
        <v>44593</v>
      </c>
      <c r="V851" s="4423"/>
      <c r="W851" s="4423"/>
      <c r="X851" s="4423"/>
      <c r="Y851" s="4423"/>
      <c r="Z851" s="4423"/>
      <c r="AA851" s="4423"/>
      <c r="AB851" s="4423"/>
    </row>
    <row r="852" spans="1:28" ht="15.75">
      <c r="A852" s="4423" t="s">
        <v>10823</v>
      </c>
      <c r="B852" s="4424" t="s">
        <v>10821</v>
      </c>
      <c r="C852" s="4425" t="s">
        <v>6780</v>
      </c>
      <c r="D852" s="4426">
        <v>90</v>
      </c>
      <c r="E852" s="4425"/>
      <c r="F852" s="4423" t="s">
        <v>16023</v>
      </c>
      <c r="G852" s="4427">
        <v>0</v>
      </c>
      <c r="H852" s="4423"/>
      <c r="I852" s="4423" t="s">
        <v>538</v>
      </c>
      <c r="J852" s="4427">
        <v>6.43</v>
      </c>
      <c r="K852" s="4423"/>
      <c r="L852" s="4423"/>
      <c r="M852" s="4423" t="s">
        <v>1738</v>
      </c>
      <c r="N852" s="4427">
        <f t="shared" si="111"/>
        <v>6.43</v>
      </c>
      <c r="O852" s="4427"/>
      <c r="P852" s="4427">
        <f t="shared" si="112"/>
        <v>12.86</v>
      </c>
      <c r="Q852" s="4427">
        <f t="shared" si="113"/>
        <v>54.790000000000006</v>
      </c>
      <c r="R852" s="4427">
        <f t="shared" si="114"/>
        <v>109.58000000000001</v>
      </c>
      <c r="S852" s="4423"/>
      <c r="T852" s="4423"/>
      <c r="U852" s="4428">
        <v>44593</v>
      </c>
      <c r="V852" s="4423"/>
      <c r="W852" s="4423"/>
      <c r="X852" s="4423"/>
      <c r="Y852" s="4423"/>
      <c r="Z852" s="4423"/>
      <c r="AA852" s="4423"/>
      <c r="AB852" s="4423"/>
    </row>
    <row r="853" spans="1:28" ht="15.75">
      <c r="A853" s="4423" t="s">
        <v>10823</v>
      </c>
      <c r="B853" s="4424" t="s">
        <v>10821</v>
      </c>
      <c r="C853" s="4425" t="s">
        <v>6780</v>
      </c>
      <c r="D853" s="4426">
        <v>436</v>
      </c>
      <c r="E853" s="4425"/>
      <c r="F853" s="4423" t="s">
        <v>16024</v>
      </c>
      <c r="G853" s="4427">
        <v>0</v>
      </c>
      <c r="H853" s="4423"/>
      <c r="I853" s="4423" t="s">
        <v>615</v>
      </c>
      <c r="J853" s="4427">
        <v>0.9</v>
      </c>
      <c r="K853" s="4423"/>
      <c r="L853" s="4423"/>
      <c r="M853" s="4423" t="s">
        <v>1738</v>
      </c>
      <c r="N853" s="4427">
        <f t="shared" si="111"/>
        <v>0.9</v>
      </c>
      <c r="O853" s="4427"/>
      <c r="P853" s="4427">
        <f t="shared" si="112"/>
        <v>1.8</v>
      </c>
      <c r="Q853" s="4427">
        <f t="shared" si="113"/>
        <v>55.690000000000005</v>
      </c>
      <c r="R853" s="4427">
        <f t="shared" si="114"/>
        <v>111.38000000000001</v>
      </c>
      <c r="S853" s="4423"/>
      <c r="T853" s="4423"/>
      <c r="U853" s="4428">
        <v>44593</v>
      </c>
      <c r="V853" s="4423"/>
      <c r="W853" s="4423"/>
      <c r="X853" s="4423"/>
      <c r="Y853" s="4423"/>
      <c r="Z853" s="4423"/>
      <c r="AA853" s="4423"/>
      <c r="AB853" s="4423"/>
    </row>
    <row r="854" spans="1:28" ht="15.75">
      <c r="A854" s="4423" t="s">
        <v>10823</v>
      </c>
      <c r="B854" s="4424" t="s">
        <v>10821</v>
      </c>
      <c r="C854" s="4425" t="s">
        <v>6780</v>
      </c>
      <c r="D854" s="4426">
        <v>89</v>
      </c>
      <c r="E854" s="4425"/>
      <c r="F854" s="4423" t="s">
        <v>16025</v>
      </c>
      <c r="G854" s="4427">
        <v>0</v>
      </c>
      <c r="H854" s="4423"/>
      <c r="I854" s="4423" t="s">
        <v>538</v>
      </c>
      <c r="J854" s="4427">
        <v>5.07</v>
      </c>
      <c r="K854" s="4423"/>
      <c r="L854" s="4423"/>
      <c r="M854" s="4423" t="s">
        <v>615</v>
      </c>
      <c r="N854" s="4427">
        <f t="shared" si="111"/>
        <v>5.07</v>
      </c>
      <c r="O854" s="4427"/>
      <c r="P854" s="4427">
        <f t="shared" si="112"/>
        <v>10.14</v>
      </c>
      <c r="Q854" s="4427">
        <f t="shared" si="113"/>
        <v>60.760000000000005</v>
      </c>
      <c r="R854" s="4427">
        <f t="shared" si="114"/>
        <v>121.52000000000001</v>
      </c>
      <c r="S854" s="4423"/>
      <c r="T854" s="4423"/>
      <c r="U854" s="4428">
        <v>44593</v>
      </c>
      <c r="V854" s="4423"/>
      <c r="W854" s="4423"/>
      <c r="X854" s="4423"/>
      <c r="Y854" s="4423"/>
      <c r="Z854" s="4423"/>
      <c r="AA854" s="4423"/>
      <c r="AB854" s="4423"/>
    </row>
    <row r="855" spans="1:28" ht="15.75">
      <c r="A855" s="4423" t="s">
        <v>10823</v>
      </c>
      <c r="B855" s="4424" t="s">
        <v>10821</v>
      </c>
      <c r="C855" s="4425" t="s">
        <v>6780</v>
      </c>
      <c r="D855" s="4426">
        <v>88</v>
      </c>
      <c r="E855" s="4425"/>
      <c r="F855" s="4423" t="s">
        <v>16026</v>
      </c>
      <c r="G855" s="4427">
        <v>0</v>
      </c>
      <c r="H855" s="4423"/>
      <c r="I855" s="4423" t="s">
        <v>1738</v>
      </c>
      <c r="J855" s="4427">
        <v>5.37</v>
      </c>
      <c r="K855" s="4423"/>
      <c r="L855" s="4423"/>
      <c r="M855" s="4423" t="s">
        <v>538</v>
      </c>
      <c r="N855" s="4427">
        <f t="shared" si="111"/>
        <v>5.37</v>
      </c>
      <c r="O855" s="4427"/>
      <c r="P855" s="4427">
        <f t="shared" si="112"/>
        <v>10.74</v>
      </c>
      <c r="Q855" s="4427">
        <f t="shared" si="113"/>
        <v>66.13000000000001</v>
      </c>
      <c r="R855" s="4427">
        <f t="shared" si="114"/>
        <v>132.26000000000002</v>
      </c>
      <c r="S855" s="4423"/>
      <c r="T855" s="4423"/>
      <c r="U855" s="4428">
        <v>44621</v>
      </c>
      <c r="V855" s="4423"/>
      <c r="W855" s="4423"/>
      <c r="X855" s="4423"/>
      <c r="Y855" s="4423"/>
      <c r="Z855" s="4423"/>
      <c r="AA855" s="4423"/>
      <c r="AB855" s="4423"/>
    </row>
    <row r="856" spans="1:28" ht="15.75">
      <c r="A856" s="4423" t="s">
        <v>10823</v>
      </c>
      <c r="B856" s="4424" t="s">
        <v>10821</v>
      </c>
      <c r="C856" s="4425" t="s">
        <v>6780</v>
      </c>
      <c r="D856" s="4426">
        <v>48</v>
      </c>
      <c r="E856" s="4425"/>
      <c r="F856" s="4423" t="s">
        <v>15701</v>
      </c>
      <c r="G856" s="4427">
        <v>0</v>
      </c>
      <c r="H856" s="4423"/>
      <c r="I856" s="4423" t="s">
        <v>1425</v>
      </c>
      <c r="J856" s="4427">
        <v>3.48</v>
      </c>
      <c r="K856" s="4423"/>
      <c r="L856" s="4423"/>
      <c r="M856" s="4423" t="s">
        <v>615</v>
      </c>
      <c r="N856" s="4427">
        <f t="shared" si="111"/>
        <v>3.48</v>
      </c>
      <c r="O856" s="4427"/>
      <c r="P856" s="4427">
        <f t="shared" si="112"/>
        <v>6.96</v>
      </c>
      <c r="Q856" s="4427">
        <f t="shared" si="113"/>
        <v>69.610000000000014</v>
      </c>
      <c r="R856" s="4427">
        <f t="shared" si="114"/>
        <v>139.22000000000003</v>
      </c>
      <c r="S856" s="4423"/>
      <c r="T856" s="4423"/>
      <c r="U856" s="4428">
        <v>44621</v>
      </c>
      <c r="V856" s="4423"/>
      <c r="W856" s="4423"/>
      <c r="X856" s="4423"/>
      <c r="Y856" s="4423"/>
      <c r="Z856" s="4423"/>
      <c r="AA856" s="4423"/>
      <c r="AB856" s="4423"/>
    </row>
    <row r="857" spans="1:28" ht="15.75">
      <c r="A857" s="4423" t="s">
        <v>10823</v>
      </c>
      <c r="B857" s="4424" t="s">
        <v>10821</v>
      </c>
      <c r="C857" s="4425" t="s">
        <v>6780</v>
      </c>
      <c r="D857" s="4426">
        <v>48</v>
      </c>
      <c r="E857" s="4425"/>
      <c r="F857" s="4423" t="s">
        <v>16027</v>
      </c>
      <c r="G857" s="4427">
        <v>9.8800000000000008</v>
      </c>
      <c r="H857" s="4423"/>
      <c r="I857" s="4423" t="s">
        <v>16028</v>
      </c>
      <c r="J857" s="4427">
        <v>12.54</v>
      </c>
      <c r="K857" s="4423"/>
      <c r="L857" s="4423"/>
      <c r="M857" s="4423" t="s">
        <v>1738</v>
      </c>
      <c r="N857" s="4427">
        <f t="shared" si="111"/>
        <v>2.6599999999999984</v>
      </c>
      <c r="O857" s="4427"/>
      <c r="P857" s="4427">
        <f t="shared" si="112"/>
        <v>5.3199999999999967</v>
      </c>
      <c r="Q857" s="4427">
        <f t="shared" si="113"/>
        <v>72.27000000000001</v>
      </c>
      <c r="R857" s="4427">
        <f t="shared" si="114"/>
        <v>144.54000000000002</v>
      </c>
      <c r="S857" s="4423"/>
      <c r="T857" s="4423"/>
      <c r="U857" s="4428">
        <v>44652</v>
      </c>
      <c r="V857" s="4423"/>
      <c r="W857" s="4423"/>
      <c r="X857" s="4423"/>
      <c r="Y857" s="4423"/>
      <c r="Z857" s="4423"/>
      <c r="AA857" s="4423"/>
      <c r="AB857" s="4423"/>
    </row>
    <row r="858" spans="1:28" ht="15.75">
      <c r="A858" s="4423" t="s">
        <v>10816</v>
      </c>
      <c r="B858" s="4424" t="s">
        <v>10821</v>
      </c>
      <c r="C858" s="4425" t="s">
        <v>6781</v>
      </c>
      <c r="D858" s="4426">
        <v>123</v>
      </c>
      <c r="E858" s="4425" t="s">
        <v>15634</v>
      </c>
      <c r="F858" s="4423" t="s">
        <v>15698</v>
      </c>
      <c r="G858" s="4427">
        <v>0</v>
      </c>
      <c r="H858" s="4423"/>
      <c r="I858" s="4423" t="s">
        <v>10822</v>
      </c>
      <c r="J858" s="4427">
        <v>6.1</v>
      </c>
      <c r="K858" s="4423"/>
      <c r="L858" s="4423"/>
      <c r="M858" s="4423" t="s">
        <v>517</v>
      </c>
      <c r="N858" s="4427">
        <f t="shared" si="111"/>
        <v>6.1</v>
      </c>
      <c r="O858" s="4427"/>
      <c r="P858" s="4427">
        <f t="shared" si="112"/>
        <v>12.2</v>
      </c>
      <c r="Q858" s="4427">
        <f t="shared" si="113"/>
        <v>78.37</v>
      </c>
      <c r="R858" s="4427">
        <f t="shared" si="114"/>
        <v>156.74</v>
      </c>
      <c r="S858" s="4423"/>
      <c r="T858" s="4423"/>
      <c r="U858" s="4428">
        <v>44652</v>
      </c>
      <c r="V858" s="4423"/>
      <c r="W858" s="4423"/>
      <c r="X858" s="4423"/>
      <c r="Y858" s="4423"/>
      <c r="Z858" s="4423"/>
      <c r="AA858" s="4423"/>
      <c r="AB858" s="4423"/>
    </row>
    <row r="859" spans="1:28" ht="15.75">
      <c r="A859" s="4423" t="s">
        <v>10816</v>
      </c>
      <c r="B859" s="4424" t="s">
        <v>10821</v>
      </c>
      <c r="C859" s="4425" t="s">
        <v>6781</v>
      </c>
      <c r="D859" s="4426">
        <v>123</v>
      </c>
      <c r="E859" s="4425" t="s">
        <v>15636</v>
      </c>
      <c r="F859" s="4423" t="s">
        <v>15698</v>
      </c>
      <c r="G859" s="4427">
        <v>6.1</v>
      </c>
      <c r="H859" s="4423"/>
      <c r="I859" s="4423" t="s">
        <v>517</v>
      </c>
      <c r="J859" s="4427">
        <v>10.220000000000001</v>
      </c>
      <c r="K859" s="4423"/>
      <c r="L859" s="4423"/>
      <c r="M859" s="4423" t="s">
        <v>1738</v>
      </c>
      <c r="N859" s="4427">
        <f t="shared" si="111"/>
        <v>4.120000000000001</v>
      </c>
      <c r="O859" s="4427"/>
      <c r="P859" s="4427">
        <f t="shared" si="112"/>
        <v>8.240000000000002</v>
      </c>
      <c r="Q859" s="4427">
        <f t="shared" si="113"/>
        <v>82.490000000000009</v>
      </c>
      <c r="R859" s="4427">
        <f t="shared" si="114"/>
        <v>164.98000000000002</v>
      </c>
      <c r="S859" s="4423"/>
      <c r="T859" s="4423"/>
      <c r="U859" s="4428">
        <v>44652</v>
      </c>
      <c r="V859" s="4423"/>
      <c r="W859" s="4423"/>
      <c r="X859" s="4423"/>
      <c r="Y859" s="4423"/>
      <c r="Z859" s="4423"/>
      <c r="AA859" s="4423"/>
      <c r="AB859" s="4423"/>
    </row>
    <row r="860" spans="1:28" ht="15.75">
      <c r="A860" s="4423" t="s">
        <v>10823</v>
      </c>
      <c r="B860" s="4424" t="s">
        <v>10821</v>
      </c>
      <c r="C860" s="4425" t="s">
        <v>6780</v>
      </c>
      <c r="D860" s="4426">
        <v>34</v>
      </c>
      <c r="E860" s="4425" t="s">
        <v>15634</v>
      </c>
      <c r="F860" s="4423" t="s">
        <v>16029</v>
      </c>
      <c r="G860" s="4427">
        <v>0</v>
      </c>
      <c r="H860" s="4423"/>
      <c r="I860" s="4423" t="s">
        <v>1738</v>
      </c>
      <c r="J860" s="4427">
        <v>6.48</v>
      </c>
      <c r="K860" s="4423"/>
      <c r="L860" s="4423"/>
      <c r="M860" s="4423" t="s">
        <v>538</v>
      </c>
      <c r="N860" s="4427">
        <f t="shared" si="111"/>
        <v>6.48</v>
      </c>
      <c r="O860" s="4427"/>
      <c r="P860" s="4427">
        <f t="shared" si="112"/>
        <v>12.96</v>
      </c>
      <c r="Q860" s="4427">
        <f t="shared" si="113"/>
        <v>88.970000000000013</v>
      </c>
      <c r="R860" s="4427">
        <f t="shared" si="114"/>
        <v>177.94000000000003</v>
      </c>
      <c r="S860" s="4423"/>
      <c r="T860" s="4423"/>
      <c r="U860" s="4428">
        <v>44682</v>
      </c>
      <c r="V860" s="4423"/>
      <c r="W860" s="4423"/>
      <c r="X860" s="4423"/>
      <c r="Y860" s="4423"/>
      <c r="Z860" s="4423"/>
      <c r="AA860" s="4423"/>
      <c r="AB860" s="4423"/>
    </row>
    <row r="861" spans="1:28" ht="15.75">
      <c r="A861" s="4423" t="s">
        <v>10823</v>
      </c>
      <c r="B861" s="4424" t="s">
        <v>10821</v>
      </c>
      <c r="C861" s="4425" t="s">
        <v>6780</v>
      </c>
      <c r="D861" s="4426">
        <v>34</v>
      </c>
      <c r="E861" s="4425" t="s">
        <v>15636</v>
      </c>
      <c r="F861" s="4423" t="s">
        <v>16030</v>
      </c>
      <c r="G861" s="4427">
        <v>6.48</v>
      </c>
      <c r="H861" s="4423"/>
      <c r="I861" s="4423" t="s">
        <v>538</v>
      </c>
      <c r="J861" s="4427">
        <v>8.8699999999999992</v>
      </c>
      <c r="K861" s="4423"/>
      <c r="L861" s="4423"/>
      <c r="M861" s="4423" t="s">
        <v>1677</v>
      </c>
      <c r="N861" s="4427">
        <f t="shared" si="111"/>
        <v>2.3899999999999988</v>
      </c>
      <c r="O861" s="4427"/>
      <c r="P861" s="4427">
        <f t="shared" si="112"/>
        <v>4.7799999999999976</v>
      </c>
      <c r="Q861" s="4427">
        <f t="shared" si="113"/>
        <v>91.360000000000014</v>
      </c>
      <c r="R861" s="4427">
        <f t="shared" si="114"/>
        <v>182.72000000000003</v>
      </c>
      <c r="S861" s="4423"/>
      <c r="T861" s="4423"/>
      <c r="U861" s="4428">
        <v>44682</v>
      </c>
      <c r="V861" s="4423"/>
      <c r="W861" s="4423"/>
      <c r="X861" s="4423"/>
      <c r="Y861" s="4423"/>
      <c r="Z861" s="4423"/>
      <c r="AA861" s="4423"/>
      <c r="AB861" s="4423"/>
    </row>
    <row r="862" spans="1:28" ht="15.75">
      <c r="A862" s="4423" t="s">
        <v>10823</v>
      </c>
      <c r="B862" s="4424" t="s">
        <v>10821</v>
      </c>
      <c r="C862" s="4425" t="s">
        <v>6780</v>
      </c>
      <c r="D862" s="4426">
        <v>34</v>
      </c>
      <c r="E862" s="4425" t="s">
        <v>16031</v>
      </c>
      <c r="F862" s="4423" t="s">
        <v>16032</v>
      </c>
      <c r="G862" s="4427">
        <v>0</v>
      </c>
      <c r="H862" s="4423"/>
      <c r="I862" s="4423" t="s">
        <v>538</v>
      </c>
      <c r="J862" s="4427">
        <v>0.17</v>
      </c>
      <c r="K862" s="4423"/>
      <c r="L862" s="4423"/>
      <c r="M862" s="4423" t="s">
        <v>245</v>
      </c>
      <c r="N862" s="4427">
        <f t="shared" si="111"/>
        <v>0.17</v>
      </c>
      <c r="O862" s="4427"/>
      <c r="P862" s="4427">
        <f t="shared" si="112"/>
        <v>0.34</v>
      </c>
      <c r="Q862" s="4427">
        <f t="shared" si="113"/>
        <v>91.530000000000015</v>
      </c>
      <c r="R862" s="4427">
        <f t="shared" si="114"/>
        <v>183.06000000000003</v>
      </c>
      <c r="S862" s="4423"/>
      <c r="T862" s="4423"/>
      <c r="U862" s="4428">
        <v>44682</v>
      </c>
      <c r="V862" s="4423"/>
      <c r="W862" s="4423"/>
      <c r="X862" s="4423"/>
      <c r="Y862" s="4423"/>
      <c r="Z862" s="4423"/>
      <c r="AA862" s="4423"/>
      <c r="AB862" s="4423"/>
    </row>
    <row r="863" spans="1:28" ht="15.75">
      <c r="A863" s="4423" t="s">
        <v>10816</v>
      </c>
      <c r="B863" s="4424" t="s">
        <v>10821</v>
      </c>
      <c r="C863" s="4425" t="s">
        <v>6780</v>
      </c>
      <c r="D863" s="4426">
        <v>160</v>
      </c>
      <c r="E863" s="4425"/>
      <c r="F863" s="4423" t="s">
        <v>15649</v>
      </c>
      <c r="G863" s="4427">
        <v>0</v>
      </c>
      <c r="H863" s="4423"/>
      <c r="I863" s="4423" t="s">
        <v>1677</v>
      </c>
      <c r="J863" s="4427">
        <v>7</v>
      </c>
      <c r="K863" s="4423"/>
      <c r="L863" s="4423"/>
      <c r="M863" s="4423" t="s">
        <v>10822</v>
      </c>
      <c r="N863" s="4427">
        <f t="shared" si="111"/>
        <v>7</v>
      </c>
      <c r="O863" s="4427"/>
      <c r="P863" s="4427">
        <f t="shared" si="112"/>
        <v>14</v>
      </c>
      <c r="Q863" s="4427">
        <f t="shared" si="113"/>
        <v>98.530000000000015</v>
      </c>
      <c r="R863" s="4427">
        <f t="shared" si="114"/>
        <v>197.06000000000003</v>
      </c>
      <c r="S863" s="4423"/>
      <c r="T863" s="4423"/>
      <c r="U863" s="4428">
        <v>44713</v>
      </c>
      <c r="V863" s="4423"/>
      <c r="W863" s="4423"/>
      <c r="X863" s="4423"/>
      <c r="Y863" s="4423"/>
      <c r="Z863" s="4423"/>
      <c r="AA863" s="4423"/>
      <c r="AB863" s="4423"/>
    </row>
    <row r="864" spans="1:28" ht="15.75">
      <c r="A864" s="4423" t="s">
        <v>10823</v>
      </c>
      <c r="B864" s="4424" t="s">
        <v>10821</v>
      </c>
      <c r="C864" s="4425" t="s">
        <v>6780</v>
      </c>
      <c r="D864" s="4426">
        <v>217</v>
      </c>
      <c r="E864" s="4425"/>
      <c r="F864" s="4423" t="s">
        <v>16033</v>
      </c>
      <c r="G864" s="4427">
        <v>0</v>
      </c>
      <c r="H864" s="4423"/>
      <c r="I864" s="4423" t="s">
        <v>538</v>
      </c>
      <c r="J864" s="4427">
        <v>0.81</v>
      </c>
      <c r="K864" s="4423"/>
      <c r="L864" s="4423"/>
      <c r="M864" s="4423" t="s">
        <v>15618</v>
      </c>
      <c r="N864" s="4427">
        <f t="shared" si="111"/>
        <v>0.81</v>
      </c>
      <c r="O864" s="4427"/>
      <c r="P864" s="4427">
        <f t="shared" si="112"/>
        <v>1.62</v>
      </c>
      <c r="Q864" s="4427">
        <f t="shared" si="113"/>
        <v>99.340000000000018</v>
      </c>
      <c r="R864" s="4427">
        <f t="shared" si="114"/>
        <v>198.68000000000004</v>
      </c>
      <c r="S864" s="4423"/>
      <c r="T864" s="4423"/>
      <c r="U864" s="4428">
        <v>44713</v>
      </c>
      <c r="V864" s="4423"/>
      <c r="W864" s="4423"/>
      <c r="X864" s="4423"/>
      <c r="Y864" s="4423"/>
      <c r="Z864" s="4423"/>
      <c r="AA864" s="4423"/>
      <c r="AB864" s="4423"/>
    </row>
    <row r="865" spans="1:28" ht="15.75">
      <c r="A865" s="4423" t="s">
        <v>10823</v>
      </c>
      <c r="B865" s="4424" t="s">
        <v>10821</v>
      </c>
      <c r="C865" s="4425" t="s">
        <v>6780</v>
      </c>
      <c r="D865" s="4426">
        <v>68</v>
      </c>
      <c r="E865" s="4425"/>
      <c r="F865" s="4423" t="s">
        <v>13333</v>
      </c>
      <c r="G865" s="4427">
        <v>0</v>
      </c>
      <c r="H865" s="4423"/>
      <c r="I865" s="4423" t="s">
        <v>538</v>
      </c>
      <c r="J865" s="4427">
        <v>4.37</v>
      </c>
      <c r="K865" s="4423"/>
      <c r="L865" s="4423"/>
      <c r="M865" s="4423" t="s">
        <v>1677</v>
      </c>
      <c r="N865" s="4427">
        <f t="shared" si="111"/>
        <v>4.37</v>
      </c>
      <c r="O865" s="4427"/>
      <c r="P865" s="4427">
        <f t="shared" si="112"/>
        <v>8.74</v>
      </c>
      <c r="Q865" s="4427">
        <f t="shared" si="113"/>
        <v>103.71000000000002</v>
      </c>
      <c r="R865" s="4427">
        <f t="shared" si="114"/>
        <v>207.42000000000004</v>
      </c>
      <c r="S865" s="4423"/>
      <c r="T865" s="4423"/>
      <c r="U865" s="4428">
        <v>44713</v>
      </c>
      <c r="V865" s="4423"/>
      <c r="W865" s="4423"/>
      <c r="X865" s="4423"/>
      <c r="Y865" s="4423"/>
      <c r="Z865" s="4423"/>
      <c r="AA865" s="4423"/>
      <c r="AB865" s="4423"/>
    </row>
    <row r="866" spans="1:28" ht="15.75">
      <c r="A866" s="4423" t="s">
        <v>10823</v>
      </c>
      <c r="B866" s="4424" t="s">
        <v>10821</v>
      </c>
      <c r="C866" s="4425" t="s">
        <v>6780</v>
      </c>
      <c r="D866" s="4426">
        <v>143</v>
      </c>
      <c r="E866" s="4425"/>
      <c r="F866" s="4423" t="s">
        <v>16034</v>
      </c>
      <c r="G866" s="4427">
        <v>0</v>
      </c>
      <c r="H866" s="4423"/>
      <c r="I866" s="4423" t="s">
        <v>41</v>
      </c>
      <c r="J866" s="4427">
        <v>2.0499999999999998</v>
      </c>
      <c r="K866" s="4423"/>
      <c r="L866" s="4423"/>
      <c r="M866" s="4423" t="s">
        <v>245</v>
      </c>
      <c r="N866" s="4427">
        <f t="shared" si="111"/>
        <v>2.0499999999999998</v>
      </c>
      <c r="O866" s="4427"/>
      <c r="P866" s="4427">
        <f t="shared" si="112"/>
        <v>4.0999999999999996</v>
      </c>
      <c r="Q866" s="4427">
        <f t="shared" si="113"/>
        <v>105.76000000000002</v>
      </c>
      <c r="R866" s="4427">
        <f t="shared" si="114"/>
        <v>211.52000000000004</v>
      </c>
      <c r="S866" s="4423"/>
      <c r="T866" s="4423"/>
      <c r="U866" s="4428">
        <v>44743</v>
      </c>
      <c r="V866" s="4423"/>
      <c r="W866" s="4423"/>
      <c r="X866" s="4423"/>
      <c r="Y866" s="4423"/>
      <c r="Z866" s="4423"/>
      <c r="AA866" s="4423"/>
      <c r="AB866" s="4423"/>
    </row>
    <row r="867" spans="1:28" ht="15.75">
      <c r="A867" s="4423" t="s">
        <v>10823</v>
      </c>
      <c r="B867" s="4424" t="s">
        <v>10821</v>
      </c>
      <c r="C867" s="4425" t="s">
        <v>6780</v>
      </c>
      <c r="D867" s="4426">
        <v>144</v>
      </c>
      <c r="E867" s="4425"/>
      <c r="F867" s="4423" t="s">
        <v>15703</v>
      </c>
      <c r="G867" s="4427">
        <v>0</v>
      </c>
      <c r="H867" s="4423"/>
      <c r="I867" s="4423" t="s">
        <v>538</v>
      </c>
      <c r="J867" s="4427">
        <v>3.72</v>
      </c>
      <c r="K867" s="4423"/>
      <c r="L867" s="4423"/>
      <c r="M867" s="4423" t="s">
        <v>245</v>
      </c>
      <c r="N867" s="4427">
        <f t="shared" si="111"/>
        <v>3.72</v>
      </c>
      <c r="O867" s="4427"/>
      <c r="P867" s="4427">
        <f t="shared" si="112"/>
        <v>7.44</v>
      </c>
      <c r="Q867" s="4427">
        <f t="shared" si="113"/>
        <v>109.48000000000002</v>
      </c>
      <c r="R867" s="4427">
        <f t="shared" si="114"/>
        <v>218.96000000000004</v>
      </c>
      <c r="S867" s="4423"/>
      <c r="T867" s="4423"/>
      <c r="U867" s="4428">
        <v>44743</v>
      </c>
      <c r="V867" s="4423"/>
      <c r="W867" s="4423"/>
      <c r="X867" s="4423"/>
      <c r="Y867" s="4423"/>
      <c r="Z867" s="4423"/>
      <c r="AA867" s="4423"/>
      <c r="AB867" s="4423"/>
    </row>
    <row r="868" spans="1:28" ht="15.75">
      <c r="A868" s="4423" t="s">
        <v>10823</v>
      </c>
      <c r="B868" s="4424" t="s">
        <v>10821</v>
      </c>
      <c r="C868" s="4425" t="s">
        <v>6780</v>
      </c>
      <c r="D868" s="4426">
        <v>481</v>
      </c>
      <c r="E868" s="4425"/>
      <c r="F868" s="4423" t="s">
        <v>16035</v>
      </c>
      <c r="G868" s="4427">
        <v>0</v>
      </c>
      <c r="H868" s="4423"/>
      <c r="I868" s="4423" t="s">
        <v>1677</v>
      </c>
      <c r="J868" s="4427">
        <v>0.15</v>
      </c>
      <c r="K868" s="4423"/>
      <c r="L868" s="4423"/>
      <c r="M868" s="4423" t="s">
        <v>179</v>
      </c>
      <c r="N868" s="4427">
        <f t="shared" si="111"/>
        <v>0.15</v>
      </c>
      <c r="O868" s="4427"/>
      <c r="P868" s="4427">
        <f t="shared" si="112"/>
        <v>0.3</v>
      </c>
      <c r="Q868" s="4427">
        <f t="shared" si="113"/>
        <v>109.63000000000002</v>
      </c>
      <c r="R868" s="4427">
        <f t="shared" si="114"/>
        <v>219.26000000000005</v>
      </c>
      <c r="S868" s="4423"/>
      <c r="T868" s="4423"/>
      <c r="U868" s="4428">
        <v>44743</v>
      </c>
      <c r="V868" s="4423"/>
      <c r="W868" s="4423"/>
      <c r="X868" s="4423"/>
      <c r="Y868" s="4423"/>
      <c r="Z868" s="4423"/>
      <c r="AA868" s="4423"/>
      <c r="AB868" s="4423"/>
    </row>
    <row r="869" spans="1:28" ht="15.75">
      <c r="A869" s="4423" t="s">
        <v>10823</v>
      </c>
      <c r="B869" s="4424" t="s">
        <v>10821</v>
      </c>
      <c r="C869" s="4425" t="s">
        <v>6780</v>
      </c>
      <c r="D869" s="4426">
        <v>162</v>
      </c>
      <c r="E869" s="4425"/>
      <c r="F869" s="4423" t="s">
        <v>16035</v>
      </c>
      <c r="G869" s="4427">
        <v>0</v>
      </c>
      <c r="H869" s="4423"/>
      <c r="I869" s="4423" t="s">
        <v>133</v>
      </c>
      <c r="J869" s="4427">
        <v>0.6</v>
      </c>
      <c r="K869" s="4423"/>
      <c r="L869" s="4423"/>
      <c r="M869" s="4423" t="s">
        <v>19</v>
      </c>
      <c r="N869" s="4427">
        <f t="shared" si="111"/>
        <v>0.6</v>
      </c>
      <c r="O869" s="4427"/>
      <c r="P869" s="4427">
        <f t="shared" si="112"/>
        <v>1.2</v>
      </c>
      <c r="Q869" s="4427">
        <f t="shared" si="113"/>
        <v>110.23000000000002</v>
      </c>
      <c r="R869" s="4427">
        <f t="shared" si="114"/>
        <v>220.46000000000004</v>
      </c>
      <c r="S869" s="4423"/>
      <c r="T869" s="4423"/>
      <c r="U869" s="4428">
        <v>44743</v>
      </c>
      <c r="V869" s="4423"/>
      <c r="W869" s="4423"/>
      <c r="X869" s="4423"/>
      <c r="Y869" s="4423"/>
      <c r="Z869" s="4423"/>
      <c r="AA869" s="4423"/>
      <c r="AB869" s="4423"/>
    </row>
    <row r="870" spans="1:28" ht="15.75">
      <c r="A870" s="4423" t="s">
        <v>10823</v>
      </c>
      <c r="B870" s="4424" t="s">
        <v>10821</v>
      </c>
      <c r="C870" s="4425" t="s">
        <v>6780</v>
      </c>
      <c r="D870" s="4426">
        <v>161</v>
      </c>
      <c r="E870" s="4425" t="s">
        <v>15634</v>
      </c>
      <c r="F870" s="4423" t="s">
        <v>15667</v>
      </c>
      <c r="G870" s="4427">
        <v>0</v>
      </c>
      <c r="H870" s="4423"/>
      <c r="I870" s="4423" t="s">
        <v>56</v>
      </c>
      <c r="J870" s="4427">
        <v>0.69</v>
      </c>
      <c r="K870" s="4423"/>
      <c r="L870" s="4423"/>
      <c r="M870" s="4423" t="s">
        <v>716</v>
      </c>
      <c r="N870" s="4427">
        <f t="shared" si="111"/>
        <v>0.69</v>
      </c>
      <c r="O870" s="4427"/>
      <c r="P870" s="4427">
        <f t="shared" si="112"/>
        <v>1.38</v>
      </c>
      <c r="Q870" s="4427">
        <f t="shared" si="113"/>
        <v>110.92000000000002</v>
      </c>
      <c r="R870" s="4427">
        <f t="shared" si="114"/>
        <v>221.84000000000003</v>
      </c>
      <c r="S870" s="4423"/>
      <c r="T870" s="4423"/>
      <c r="U870" s="4428">
        <v>44743</v>
      </c>
      <c r="V870" s="4423"/>
      <c r="W870" s="4423"/>
      <c r="X870" s="4423"/>
      <c r="Y870" s="4423"/>
      <c r="Z870" s="4423"/>
      <c r="AA870" s="4423"/>
      <c r="AB870" s="4423"/>
    </row>
    <row r="871" spans="1:28" ht="15.75">
      <c r="A871" s="4423" t="s">
        <v>10823</v>
      </c>
      <c r="B871" s="4424" t="s">
        <v>10821</v>
      </c>
      <c r="C871" s="4425" t="s">
        <v>6780</v>
      </c>
      <c r="D871" s="4426">
        <v>161</v>
      </c>
      <c r="E871" s="4425" t="s">
        <v>15636</v>
      </c>
      <c r="F871" s="4423" t="s">
        <v>16036</v>
      </c>
      <c r="G871" s="4427">
        <v>2.3199999999999998</v>
      </c>
      <c r="H871" s="4423"/>
      <c r="I871" s="4423" t="s">
        <v>3029</v>
      </c>
      <c r="J871" s="4427">
        <v>4.1399999999999997</v>
      </c>
      <c r="K871" s="4423"/>
      <c r="L871" s="4423"/>
      <c r="M871" s="4423" t="s">
        <v>16037</v>
      </c>
      <c r="N871" s="4427">
        <f t="shared" si="111"/>
        <v>1.8199999999999998</v>
      </c>
      <c r="O871" s="4427"/>
      <c r="P871" s="4427">
        <f t="shared" si="112"/>
        <v>3.6399999999999997</v>
      </c>
      <c r="Q871" s="4427">
        <f t="shared" si="113"/>
        <v>112.74000000000001</v>
      </c>
      <c r="R871" s="4427">
        <f t="shared" si="114"/>
        <v>225.48000000000002</v>
      </c>
      <c r="S871" s="4423"/>
      <c r="T871" s="4423"/>
      <c r="U871" s="4428">
        <v>44743</v>
      </c>
      <c r="V871" s="4423"/>
      <c r="W871" s="4423"/>
      <c r="X871" s="4423"/>
      <c r="Y871" s="4423"/>
      <c r="Z871" s="4423"/>
      <c r="AA871" s="4423"/>
      <c r="AB871" s="4423"/>
    </row>
    <row r="872" spans="1:28" ht="15.75">
      <c r="A872" s="4423" t="s">
        <v>10823</v>
      </c>
      <c r="B872" s="4424" t="s">
        <v>10821</v>
      </c>
      <c r="C872" s="4425" t="s">
        <v>6780</v>
      </c>
      <c r="D872" s="4426">
        <v>714</v>
      </c>
      <c r="E872" s="4425"/>
      <c r="F872" s="4423" t="s">
        <v>16038</v>
      </c>
      <c r="G872" s="4427">
        <v>0</v>
      </c>
      <c r="H872" s="4423"/>
      <c r="I872" s="4423" t="s">
        <v>1677</v>
      </c>
      <c r="J872" s="4427">
        <v>1.33</v>
      </c>
      <c r="K872" s="4423"/>
      <c r="L872" s="4423"/>
      <c r="M872" s="4423" t="s">
        <v>517</v>
      </c>
      <c r="N872" s="4427">
        <f t="shared" si="111"/>
        <v>1.33</v>
      </c>
      <c r="O872" s="4427"/>
      <c r="P872" s="4427">
        <f t="shared" si="112"/>
        <v>2.66</v>
      </c>
      <c r="Q872" s="4427">
        <f t="shared" si="113"/>
        <v>114.07000000000001</v>
      </c>
      <c r="R872" s="4427">
        <f t="shared" si="114"/>
        <v>228.14000000000001</v>
      </c>
      <c r="S872" s="4423"/>
      <c r="T872" s="4423"/>
      <c r="U872" s="4428">
        <v>44743</v>
      </c>
      <c r="V872" s="4423"/>
      <c r="W872" s="4423"/>
      <c r="X872" s="4423"/>
      <c r="Y872" s="4423"/>
      <c r="Z872" s="4423"/>
      <c r="AA872" s="4423"/>
      <c r="AB872" s="4423"/>
    </row>
    <row r="873" spans="1:28" ht="15.75">
      <c r="A873" s="4423" t="s">
        <v>10823</v>
      </c>
      <c r="B873" s="4424" t="s">
        <v>10821</v>
      </c>
      <c r="C873" s="4425" t="s">
        <v>6780</v>
      </c>
      <c r="D873" s="4426">
        <v>715</v>
      </c>
      <c r="E873" s="4425"/>
      <c r="F873" s="4423" t="s">
        <v>16039</v>
      </c>
      <c r="G873" s="4427">
        <v>0</v>
      </c>
      <c r="H873" s="4423"/>
      <c r="I873" s="4423" t="s">
        <v>1677</v>
      </c>
      <c r="J873" s="4427">
        <v>0.59</v>
      </c>
      <c r="K873" s="4423"/>
      <c r="L873" s="4423"/>
      <c r="M873" s="4423" t="s">
        <v>7683</v>
      </c>
      <c r="N873" s="4427">
        <f t="shared" si="111"/>
        <v>0.59</v>
      </c>
      <c r="O873" s="4427"/>
      <c r="P873" s="4427">
        <f t="shared" si="112"/>
        <v>1.18</v>
      </c>
      <c r="Q873" s="4427">
        <f t="shared" si="113"/>
        <v>114.66000000000001</v>
      </c>
      <c r="R873" s="4427">
        <f t="shared" si="114"/>
        <v>229.32000000000002</v>
      </c>
      <c r="S873" s="4423"/>
      <c r="T873" s="4423"/>
      <c r="U873" s="4428">
        <v>44743</v>
      </c>
      <c r="V873" s="4423"/>
      <c r="W873" s="4423"/>
      <c r="X873" s="4423"/>
      <c r="Y873" s="4423"/>
      <c r="Z873" s="4423"/>
      <c r="AA873" s="4423"/>
      <c r="AB873" s="4423"/>
    </row>
    <row r="874" spans="1:28" ht="15.75">
      <c r="A874" s="4423" t="s">
        <v>10823</v>
      </c>
      <c r="B874" s="4424" t="s">
        <v>10821</v>
      </c>
      <c r="C874" s="4425" t="s">
        <v>6780</v>
      </c>
      <c r="D874" s="4426">
        <v>178</v>
      </c>
      <c r="E874" s="4425"/>
      <c r="F874" s="4423" t="s">
        <v>16040</v>
      </c>
      <c r="G874" s="4427">
        <v>1.3</v>
      </c>
      <c r="H874" s="4423"/>
      <c r="I874" s="4423" t="s">
        <v>16041</v>
      </c>
      <c r="J874" s="4427">
        <v>3.34</v>
      </c>
      <c r="K874" s="4423"/>
      <c r="L874" s="4423"/>
      <c r="M874" s="4423" t="s">
        <v>517</v>
      </c>
      <c r="N874" s="4427">
        <f t="shared" si="111"/>
        <v>2.04</v>
      </c>
      <c r="O874" s="4427"/>
      <c r="P874" s="4427">
        <f t="shared" si="112"/>
        <v>4.08</v>
      </c>
      <c r="Q874" s="4427">
        <f t="shared" si="113"/>
        <v>116.70000000000002</v>
      </c>
      <c r="R874" s="4427">
        <f t="shared" si="114"/>
        <v>233.40000000000003</v>
      </c>
      <c r="S874" s="4423"/>
      <c r="T874" s="4423"/>
      <c r="U874" s="4428">
        <v>44743</v>
      </c>
      <c r="V874" s="4423"/>
      <c r="W874" s="4423"/>
      <c r="X874" s="4423"/>
      <c r="Y874" s="4423"/>
      <c r="Z874" s="4423"/>
      <c r="AA874" s="4423"/>
      <c r="AB874" s="4423"/>
    </row>
    <row r="875" spans="1:28" ht="15.75">
      <c r="A875" s="4423" t="s">
        <v>10823</v>
      </c>
      <c r="B875" s="4424" t="s">
        <v>10821</v>
      </c>
      <c r="C875" s="4425" t="s">
        <v>6780</v>
      </c>
      <c r="D875" s="4426">
        <v>20</v>
      </c>
      <c r="E875" s="4425" t="s">
        <v>15634</v>
      </c>
      <c r="F875" s="4423" t="s">
        <v>16042</v>
      </c>
      <c r="G875" s="4427">
        <v>0.69</v>
      </c>
      <c r="H875" s="4423"/>
      <c r="I875" s="4423" t="s">
        <v>16043</v>
      </c>
      <c r="J875" s="4427">
        <v>1.54</v>
      </c>
      <c r="K875" s="4423"/>
      <c r="L875" s="4423"/>
      <c r="M875" s="4423" t="s">
        <v>153</v>
      </c>
      <c r="N875" s="4427">
        <f t="shared" si="111"/>
        <v>0.85000000000000009</v>
      </c>
      <c r="O875" s="4427"/>
      <c r="P875" s="4427">
        <f t="shared" si="112"/>
        <v>1.7000000000000002</v>
      </c>
      <c r="Q875" s="4427">
        <f t="shared" si="113"/>
        <v>117.55000000000001</v>
      </c>
      <c r="R875" s="4427">
        <f t="shared" si="114"/>
        <v>235.10000000000002</v>
      </c>
      <c r="S875" s="4423"/>
      <c r="T875" s="4423"/>
      <c r="U875" s="4428">
        <v>44774</v>
      </c>
      <c r="V875" s="4423"/>
      <c r="W875" s="4423"/>
      <c r="X875" s="4423"/>
      <c r="Y875" s="4423"/>
      <c r="Z875" s="4423"/>
      <c r="AA875" s="4423"/>
      <c r="AB875" s="4423"/>
    </row>
    <row r="876" spans="1:28" ht="15.75">
      <c r="A876" s="4423" t="s">
        <v>10816</v>
      </c>
      <c r="B876" s="4424" t="s">
        <v>10821</v>
      </c>
      <c r="C876" s="4425" t="s">
        <v>6780</v>
      </c>
      <c r="D876" s="4426">
        <v>20</v>
      </c>
      <c r="E876" s="4425" t="s">
        <v>15636</v>
      </c>
      <c r="F876" s="4423" t="s">
        <v>16044</v>
      </c>
      <c r="G876" s="4427">
        <v>1.54</v>
      </c>
      <c r="H876" s="4423"/>
      <c r="I876" s="4423" t="s">
        <v>16045</v>
      </c>
      <c r="J876" s="4427">
        <v>9.1199999999999992</v>
      </c>
      <c r="K876" s="4423"/>
      <c r="L876" s="4423"/>
      <c r="M876" s="4423" t="s">
        <v>1738</v>
      </c>
      <c r="N876" s="4427">
        <f t="shared" si="111"/>
        <v>7.5799999999999992</v>
      </c>
      <c r="O876" s="4427"/>
      <c r="P876" s="4427">
        <f t="shared" si="112"/>
        <v>15.159999999999998</v>
      </c>
      <c r="Q876" s="4427">
        <f t="shared" si="113"/>
        <v>125.13000000000001</v>
      </c>
      <c r="R876" s="4427">
        <f t="shared" si="114"/>
        <v>250.26000000000002</v>
      </c>
      <c r="S876" s="4423"/>
      <c r="T876" s="4423"/>
      <c r="U876" s="4428">
        <v>44774</v>
      </c>
      <c r="V876" s="4423"/>
      <c r="W876" s="4423"/>
      <c r="X876" s="4423"/>
      <c r="Y876" s="4423"/>
      <c r="Z876" s="4423"/>
      <c r="AA876" s="4423"/>
      <c r="AB876" s="4423"/>
    </row>
    <row r="877" spans="1:28" ht="15.75">
      <c r="A877" s="4423" t="s">
        <v>10823</v>
      </c>
      <c r="B877" s="4424" t="s">
        <v>10821</v>
      </c>
      <c r="C877" s="4425" t="s">
        <v>6780</v>
      </c>
      <c r="D877" s="4426">
        <v>20</v>
      </c>
      <c r="E877" s="4425" t="s">
        <v>15640</v>
      </c>
      <c r="F877" s="4423" t="s">
        <v>16046</v>
      </c>
      <c r="G877" s="4427">
        <v>9.1199999999999992</v>
      </c>
      <c r="H877" s="4423"/>
      <c r="I877" s="4423" t="s">
        <v>1738</v>
      </c>
      <c r="J877" s="4427">
        <v>9.17</v>
      </c>
      <c r="K877" s="4423"/>
      <c r="L877" s="4423"/>
      <c r="M877" s="4423" t="s">
        <v>16047</v>
      </c>
      <c r="N877" s="4427">
        <f t="shared" si="111"/>
        <v>5.0000000000000711E-2</v>
      </c>
      <c r="O877" s="4427"/>
      <c r="P877" s="4427">
        <f t="shared" si="112"/>
        <v>0.10000000000000142</v>
      </c>
      <c r="Q877" s="4427">
        <f t="shared" si="113"/>
        <v>125.18</v>
      </c>
      <c r="R877" s="4427">
        <f t="shared" si="114"/>
        <v>250.36</v>
      </c>
      <c r="S877" s="4423"/>
      <c r="T877" s="4423"/>
      <c r="U877" s="4428">
        <v>44774</v>
      </c>
      <c r="V877" s="4423"/>
      <c r="W877" s="4423"/>
      <c r="X877" s="4423"/>
      <c r="Y877" s="4423"/>
      <c r="Z877" s="4423"/>
      <c r="AA877" s="4423"/>
      <c r="AB877" s="4423"/>
    </row>
    <row r="878" spans="1:28" ht="15.75">
      <c r="A878" s="4423" t="s">
        <v>10816</v>
      </c>
      <c r="B878" s="4424" t="s">
        <v>10821</v>
      </c>
      <c r="C878" s="4425" t="s">
        <v>6780</v>
      </c>
      <c r="D878" s="4426">
        <v>437</v>
      </c>
      <c r="E878" s="4425"/>
      <c r="F878" s="4423" t="s">
        <v>16048</v>
      </c>
      <c r="G878" s="4427">
        <v>0</v>
      </c>
      <c r="H878" s="4423"/>
      <c r="I878" s="4423" t="s">
        <v>417</v>
      </c>
      <c r="J878" s="4427">
        <v>1.57</v>
      </c>
      <c r="K878" s="4423"/>
      <c r="L878" s="4423"/>
      <c r="M878" s="4423" t="s">
        <v>19</v>
      </c>
      <c r="N878" s="4427">
        <f t="shared" si="111"/>
        <v>1.57</v>
      </c>
      <c r="O878" s="4427"/>
      <c r="P878" s="4427">
        <f t="shared" si="112"/>
        <v>3.14</v>
      </c>
      <c r="Q878" s="4427">
        <f t="shared" si="113"/>
        <v>126.75</v>
      </c>
      <c r="R878" s="4427">
        <f t="shared" si="114"/>
        <v>253.5</v>
      </c>
      <c r="S878" s="4423"/>
      <c r="T878" s="4423"/>
      <c r="U878" s="4428">
        <v>44774</v>
      </c>
      <c r="V878" s="4423"/>
      <c r="W878" s="4423"/>
      <c r="X878" s="4423"/>
      <c r="Y878" s="4423"/>
      <c r="Z878" s="4423"/>
      <c r="AA878" s="4423"/>
      <c r="AB878" s="4423"/>
    </row>
    <row r="879" spans="1:28" ht="15.75">
      <c r="A879" s="4423" t="s">
        <v>10823</v>
      </c>
      <c r="B879" s="4424" t="s">
        <v>10821</v>
      </c>
      <c r="C879" s="4425" t="s">
        <v>6780</v>
      </c>
      <c r="D879" s="4426">
        <v>438</v>
      </c>
      <c r="E879" s="4425"/>
      <c r="F879" s="4423" t="s">
        <v>16049</v>
      </c>
      <c r="G879" s="4427">
        <v>0</v>
      </c>
      <c r="H879" s="4423"/>
      <c r="I879" s="4423" t="s">
        <v>196</v>
      </c>
      <c r="J879" s="4427">
        <v>0.57999999999999996</v>
      </c>
      <c r="K879" s="4423"/>
      <c r="L879" s="4423"/>
      <c r="M879" s="4423" t="s">
        <v>19</v>
      </c>
      <c r="N879" s="4427">
        <f t="shared" si="111"/>
        <v>0.57999999999999996</v>
      </c>
      <c r="O879" s="4427"/>
      <c r="P879" s="4427">
        <f t="shared" si="112"/>
        <v>1.1599999999999999</v>
      </c>
      <c r="Q879" s="4427">
        <f t="shared" si="113"/>
        <v>127.33</v>
      </c>
      <c r="R879" s="4427">
        <f t="shared" si="114"/>
        <v>254.66</v>
      </c>
      <c r="S879" s="4423"/>
      <c r="T879" s="4423"/>
      <c r="U879" s="4428">
        <v>44774</v>
      </c>
      <c r="V879" s="4423"/>
      <c r="W879" s="4423"/>
      <c r="X879" s="4423"/>
      <c r="Y879" s="4423"/>
      <c r="Z879" s="4423"/>
      <c r="AA879" s="4423"/>
      <c r="AB879" s="4423"/>
    </row>
    <row r="880" spans="1:28" ht="15.75">
      <c r="A880" s="4423" t="s">
        <v>10823</v>
      </c>
      <c r="B880" s="4424" t="s">
        <v>10821</v>
      </c>
      <c r="C880" s="4425" t="s">
        <v>6780</v>
      </c>
      <c r="D880" s="4426">
        <v>478</v>
      </c>
      <c r="E880" s="4425"/>
      <c r="F880" s="4423" t="s">
        <v>16050</v>
      </c>
      <c r="G880" s="4427">
        <v>0</v>
      </c>
      <c r="H880" s="4423"/>
      <c r="I880" s="4423" t="s">
        <v>417</v>
      </c>
      <c r="J880" s="4427">
        <v>0.52</v>
      </c>
      <c r="K880" s="4423"/>
      <c r="L880" s="4423"/>
      <c r="M880" s="4423" t="s">
        <v>19</v>
      </c>
      <c r="N880" s="4427">
        <f t="shared" si="111"/>
        <v>0.52</v>
      </c>
      <c r="O880" s="4427"/>
      <c r="P880" s="4427">
        <f t="shared" si="112"/>
        <v>1.04</v>
      </c>
      <c r="Q880" s="4427">
        <f t="shared" si="113"/>
        <v>127.85</v>
      </c>
      <c r="R880" s="4427">
        <f t="shared" si="114"/>
        <v>255.7</v>
      </c>
      <c r="S880" s="4423"/>
      <c r="T880" s="4423"/>
      <c r="U880" s="4428">
        <v>44805</v>
      </c>
      <c r="V880" s="4423"/>
      <c r="W880" s="4423"/>
      <c r="X880" s="4423"/>
      <c r="Y880" s="4423"/>
      <c r="Z880" s="4423"/>
      <c r="AA880" s="4423"/>
      <c r="AB880" s="4423"/>
    </row>
    <row r="881" spans="1:28" ht="15.75">
      <c r="A881" s="4423" t="s">
        <v>10823</v>
      </c>
      <c r="B881" s="4424" t="s">
        <v>10821</v>
      </c>
      <c r="C881" s="4425" t="s">
        <v>6780</v>
      </c>
      <c r="D881" s="4426">
        <v>479</v>
      </c>
      <c r="E881" s="4425"/>
      <c r="F881" s="4423" t="s">
        <v>16051</v>
      </c>
      <c r="G881" s="4427">
        <v>0</v>
      </c>
      <c r="H881" s="4423"/>
      <c r="I881" s="4423" t="s">
        <v>196</v>
      </c>
      <c r="J881" s="4427">
        <v>0.21</v>
      </c>
      <c r="K881" s="4423"/>
      <c r="L881" s="4423"/>
      <c r="M881" s="4423" t="s">
        <v>19</v>
      </c>
      <c r="N881" s="4427">
        <f t="shared" si="111"/>
        <v>0.21</v>
      </c>
      <c r="O881" s="4427"/>
      <c r="P881" s="4427">
        <f t="shared" si="112"/>
        <v>0.42</v>
      </c>
      <c r="Q881" s="4427">
        <f t="shared" si="113"/>
        <v>128.06</v>
      </c>
      <c r="R881" s="4427">
        <f t="shared" si="114"/>
        <v>256.12</v>
      </c>
      <c r="S881" s="4423"/>
      <c r="T881" s="4423"/>
      <c r="U881" s="4428">
        <v>44805</v>
      </c>
      <c r="V881" s="4423"/>
      <c r="W881" s="4423"/>
      <c r="X881" s="4423"/>
      <c r="Y881" s="4423"/>
      <c r="Z881" s="4423"/>
      <c r="AA881" s="4423"/>
      <c r="AB881" s="4423"/>
    </row>
    <row r="882" spans="1:28" ht="15.75">
      <c r="A882" s="4423" t="s">
        <v>10823</v>
      </c>
      <c r="B882" s="4424" t="s">
        <v>10821</v>
      </c>
      <c r="C882" s="4425" t="s">
        <v>6780</v>
      </c>
      <c r="D882" s="4426">
        <v>179</v>
      </c>
      <c r="E882" s="4425"/>
      <c r="F882" s="4423" t="s">
        <v>15695</v>
      </c>
      <c r="G882" s="4427">
        <v>2.63</v>
      </c>
      <c r="H882" s="4423"/>
      <c r="I882" s="4423" t="s">
        <v>417</v>
      </c>
      <c r="J882" s="4427">
        <v>3.7</v>
      </c>
      <c r="K882" s="4423"/>
      <c r="L882" s="4423"/>
      <c r="M882" s="4423" t="s">
        <v>56</v>
      </c>
      <c r="N882" s="4427">
        <f t="shared" si="111"/>
        <v>1.0700000000000003</v>
      </c>
      <c r="O882" s="4427"/>
      <c r="P882" s="4427">
        <f t="shared" si="112"/>
        <v>2.1400000000000006</v>
      </c>
      <c r="Q882" s="4427">
        <f t="shared" si="113"/>
        <v>129.13</v>
      </c>
      <c r="R882" s="4427">
        <f t="shared" si="114"/>
        <v>258.26</v>
      </c>
      <c r="S882" s="4423"/>
      <c r="T882" s="4423"/>
      <c r="U882" s="4428">
        <v>44805</v>
      </c>
      <c r="V882" s="4423"/>
      <c r="W882" s="4423"/>
      <c r="X882" s="4423"/>
      <c r="Y882" s="4423"/>
      <c r="Z882" s="4423"/>
      <c r="AA882" s="4423"/>
      <c r="AB882" s="4423"/>
    </row>
    <row r="883" spans="1:28" ht="15.75">
      <c r="A883" s="4423" t="s">
        <v>10823</v>
      </c>
      <c r="B883" s="4424" t="s">
        <v>10821</v>
      </c>
      <c r="C883" s="4425" t="s">
        <v>6780</v>
      </c>
      <c r="D883" s="4426">
        <v>141</v>
      </c>
      <c r="E883" s="4425"/>
      <c r="F883" s="4423" t="s">
        <v>15666</v>
      </c>
      <c r="G883" s="4427">
        <v>0</v>
      </c>
      <c r="H883" s="4423"/>
      <c r="I883" s="4423" t="s">
        <v>517</v>
      </c>
      <c r="J883" s="4427">
        <v>1.1499999999999999</v>
      </c>
      <c r="K883" s="4423"/>
      <c r="L883" s="4423"/>
      <c r="M883" s="4423" t="s">
        <v>216</v>
      </c>
      <c r="N883" s="4427">
        <f t="shared" si="111"/>
        <v>1.1499999999999999</v>
      </c>
      <c r="O883" s="4427"/>
      <c r="P883" s="4427">
        <f t="shared" si="112"/>
        <v>2.2999999999999998</v>
      </c>
      <c r="Q883" s="4427">
        <f t="shared" si="113"/>
        <v>130.28</v>
      </c>
      <c r="R883" s="4427">
        <f t="shared" si="114"/>
        <v>260.56</v>
      </c>
      <c r="S883" s="4423"/>
      <c r="T883" s="4423"/>
      <c r="U883" s="4428">
        <v>44805</v>
      </c>
      <c r="V883" s="4423"/>
      <c r="W883" s="4423"/>
      <c r="X883" s="4423"/>
      <c r="Y883" s="4423"/>
      <c r="Z883" s="4423"/>
      <c r="AA883" s="4423"/>
      <c r="AB883" s="4423"/>
    </row>
    <row r="884" spans="1:28" ht="15.75">
      <c r="A884" s="4423" t="s">
        <v>10823</v>
      </c>
      <c r="B884" s="4424" t="s">
        <v>10821</v>
      </c>
      <c r="C884" s="4425" t="s">
        <v>6780</v>
      </c>
      <c r="D884" s="4426">
        <v>209</v>
      </c>
      <c r="E884" s="4425"/>
      <c r="F884" s="4423" t="s">
        <v>16052</v>
      </c>
      <c r="G884" s="4427">
        <v>0</v>
      </c>
      <c r="H884" s="4423"/>
      <c r="I884" s="4423" t="s">
        <v>1677</v>
      </c>
      <c r="J884" s="4427">
        <v>0.22</v>
      </c>
      <c r="K884" s="4423"/>
      <c r="L884" s="4423"/>
      <c r="M884" s="4423" t="s">
        <v>1677</v>
      </c>
      <c r="N884" s="4427">
        <f t="shared" si="111"/>
        <v>0.22</v>
      </c>
      <c r="O884" s="4427"/>
      <c r="P884" s="4427">
        <f t="shared" si="112"/>
        <v>0.44</v>
      </c>
      <c r="Q884" s="4427">
        <f t="shared" si="113"/>
        <v>130.5</v>
      </c>
      <c r="R884" s="4427">
        <f t="shared" si="114"/>
        <v>261</v>
      </c>
      <c r="S884" s="4423"/>
      <c r="T884" s="4423"/>
      <c r="U884" s="4428">
        <v>44805</v>
      </c>
      <c r="V884" s="4423"/>
      <c r="W884" s="4423"/>
      <c r="X884" s="4423"/>
      <c r="Y884" s="4423"/>
      <c r="Z884" s="4423"/>
      <c r="AA884" s="4423"/>
      <c r="AB884" s="4423"/>
    </row>
    <row r="885" spans="1:28" ht="15.75">
      <c r="A885" s="4423" t="s">
        <v>10816</v>
      </c>
      <c r="B885" s="4424" t="s">
        <v>10821</v>
      </c>
      <c r="C885" s="4425" t="s">
        <v>6782</v>
      </c>
      <c r="D885" s="4426">
        <v>28</v>
      </c>
      <c r="E885" s="4425" t="s">
        <v>15659</v>
      </c>
      <c r="F885" s="4423" t="s">
        <v>10819</v>
      </c>
      <c r="G885" s="4427">
        <v>23.15</v>
      </c>
      <c r="H885" s="4423"/>
      <c r="I885" s="4423" t="s">
        <v>10820</v>
      </c>
      <c r="J885" s="4427">
        <v>31.72</v>
      </c>
      <c r="K885" s="4423"/>
      <c r="L885" s="4423"/>
      <c r="M885" s="4423" t="s">
        <v>10822</v>
      </c>
      <c r="N885" s="4427">
        <f t="shared" si="111"/>
        <v>8.57</v>
      </c>
      <c r="O885" s="4427"/>
      <c r="P885" s="4427">
        <f t="shared" si="112"/>
        <v>17.14</v>
      </c>
      <c r="Q885" s="4427">
        <f t="shared" si="113"/>
        <v>139.07</v>
      </c>
      <c r="R885" s="4427">
        <f t="shared" si="114"/>
        <v>278.14</v>
      </c>
      <c r="S885" s="4423"/>
      <c r="T885" s="4423"/>
      <c r="U885" s="4428">
        <v>44805</v>
      </c>
      <c r="V885" s="4423"/>
      <c r="W885" s="4423"/>
      <c r="X885" s="4423"/>
      <c r="Y885" s="4423"/>
      <c r="Z885" s="4423"/>
      <c r="AA885" s="4423"/>
      <c r="AB885" s="4423"/>
    </row>
    <row r="886" spans="1:28">
      <c r="C886" s="1289"/>
      <c r="D886" s="1289"/>
      <c r="E886" s="1289"/>
      <c r="P886" s="1658" t="s">
        <v>16053</v>
      </c>
      <c r="Q886" s="1658">
        <v>139.07</v>
      </c>
    </row>
    <row r="887" spans="1:28">
      <c r="C887" s="1289"/>
      <c r="D887" s="1289"/>
      <c r="E887" s="1289"/>
    </row>
    <row r="888" spans="1:28">
      <c r="C888" s="1289"/>
      <c r="D888" s="1289"/>
      <c r="E888" s="1289"/>
    </row>
    <row r="889" spans="1:28">
      <c r="C889" s="1289"/>
      <c r="D889" s="1289"/>
      <c r="E889" s="1289"/>
    </row>
    <row r="890" spans="1:28">
      <c r="C890" s="1289"/>
      <c r="D890" s="1289"/>
      <c r="E890" s="1289"/>
    </row>
    <row r="891" spans="1:28" ht="15.75">
      <c r="A891" s="4383" t="s">
        <v>10816</v>
      </c>
      <c r="B891" s="4384" t="s">
        <v>10826</v>
      </c>
      <c r="C891" s="4385" t="s">
        <v>6782</v>
      </c>
      <c r="D891" s="4456">
        <v>11</v>
      </c>
      <c r="E891" s="4385" t="s">
        <v>15659</v>
      </c>
      <c r="F891" s="4383" t="s">
        <v>10853</v>
      </c>
      <c r="G891" s="4386">
        <v>9.1999999999999993</v>
      </c>
      <c r="H891" s="4383"/>
      <c r="I891" s="4383" t="s">
        <v>153</v>
      </c>
      <c r="J891" s="4386">
        <v>13.2</v>
      </c>
      <c r="K891" s="4383"/>
      <c r="L891" s="4383"/>
      <c r="M891" s="4383" t="s">
        <v>15605</v>
      </c>
      <c r="N891" s="4386">
        <f>J891-G891</f>
        <v>4</v>
      </c>
      <c r="O891" s="4383"/>
      <c r="P891" s="4386">
        <f>N891*2</f>
        <v>8</v>
      </c>
      <c r="Q891" s="4386">
        <v>4</v>
      </c>
      <c r="R891" s="4386">
        <v>8</v>
      </c>
      <c r="S891" s="4383"/>
      <c r="T891" s="4383"/>
      <c r="U891" s="4387">
        <v>44835</v>
      </c>
      <c r="V891" s="4383"/>
      <c r="W891" s="4383"/>
      <c r="X891" s="4383"/>
      <c r="Y891" s="4383"/>
      <c r="Z891" s="4383"/>
      <c r="AA891" s="4383"/>
      <c r="AB891" s="4383"/>
    </row>
    <row r="892" spans="1:28" ht="15.75">
      <c r="A892" s="4383" t="s">
        <v>10816</v>
      </c>
      <c r="B892" s="4384" t="s">
        <v>10826</v>
      </c>
      <c r="C892" s="4385" t="s">
        <v>6782</v>
      </c>
      <c r="D892" s="4385">
        <v>11</v>
      </c>
      <c r="E892" s="4385" t="s">
        <v>15661</v>
      </c>
      <c r="F892" s="4383" t="s">
        <v>10767</v>
      </c>
      <c r="G892" s="4386">
        <v>13.2</v>
      </c>
      <c r="H892" s="4383"/>
      <c r="I892" s="4383" t="s">
        <v>15605</v>
      </c>
      <c r="J892" s="4386">
        <v>19.600000000000001</v>
      </c>
      <c r="K892" s="4383"/>
      <c r="L892" s="4383"/>
      <c r="M892" s="4383" t="s">
        <v>553</v>
      </c>
      <c r="N892" s="4386">
        <f t="shared" ref="N892:N955" si="115">J892-G892</f>
        <v>6.4000000000000021</v>
      </c>
      <c r="O892" s="4386"/>
      <c r="P892" s="4386">
        <f t="shared" ref="P892:P955" si="116">N892*2</f>
        <v>12.800000000000004</v>
      </c>
      <c r="Q892" s="4386">
        <f>Q891+N892</f>
        <v>10.400000000000002</v>
      </c>
      <c r="R892" s="4386">
        <f>R891+P892</f>
        <v>20.800000000000004</v>
      </c>
      <c r="S892" s="4383"/>
      <c r="T892" s="4383"/>
      <c r="U892" s="4387">
        <v>44835</v>
      </c>
      <c r="V892" s="4383"/>
      <c r="W892" s="4383"/>
      <c r="X892" s="4383"/>
      <c r="Y892" s="4383"/>
      <c r="Z892" s="4383"/>
      <c r="AA892" s="4383"/>
      <c r="AB892" s="4383"/>
    </row>
    <row r="893" spans="1:28" ht="15.75">
      <c r="A893" s="4383" t="s">
        <v>10823</v>
      </c>
      <c r="B893" s="4384" t="s">
        <v>10826</v>
      </c>
      <c r="C893" s="4385" t="s">
        <v>6780</v>
      </c>
      <c r="D893" s="4385">
        <v>36</v>
      </c>
      <c r="E893" s="4385" t="s">
        <v>15634</v>
      </c>
      <c r="F893" s="4383" t="s">
        <v>16054</v>
      </c>
      <c r="G893" s="4386">
        <v>0</v>
      </c>
      <c r="H893" s="4383"/>
      <c r="I893" s="4383" t="s">
        <v>783</v>
      </c>
      <c r="J893" s="4386">
        <v>0.12</v>
      </c>
      <c r="K893" s="4383"/>
      <c r="L893" s="4383"/>
      <c r="M893" s="4383" t="s">
        <v>553</v>
      </c>
      <c r="N893" s="4386">
        <f t="shared" si="115"/>
        <v>0.12</v>
      </c>
      <c r="O893" s="4386"/>
      <c r="P893" s="4386">
        <f t="shared" si="116"/>
        <v>0.24</v>
      </c>
      <c r="Q893" s="4386">
        <f>Q892+N893</f>
        <v>10.520000000000001</v>
      </c>
      <c r="R893" s="4386">
        <f>R892+P893</f>
        <v>21.040000000000003</v>
      </c>
      <c r="S893" s="4383"/>
      <c r="T893" s="4383"/>
      <c r="U893" s="4387">
        <v>44835</v>
      </c>
      <c r="V893" s="4383"/>
      <c r="W893" s="4383"/>
      <c r="X893" s="4383"/>
      <c r="Y893" s="4383"/>
      <c r="Z893" s="4383"/>
      <c r="AA893" s="4383"/>
      <c r="AB893" s="4383"/>
    </row>
    <row r="894" spans="1:28" ht="15.75">
      <c r="A894" s="4383" t="s">
        <v>10816</v>
      </c>
      <c r="B894" s="4384" t="s">
        <v>10826</v>
      </c>
      <c r="C894" s="4385" t="s">
        <v>6780</v>
      </c>
      <c r="D894" s="4385">
        <v>36</v>
      </c>
      <c r="E894" s="4385" t="s">
        <v>15636</v>
      </c>
      <c r="F894" s="4383" t="s">
        <v>15639</v>
      </c>
      <c r="G894" s="4386">
        <v>0.12</v>
      </c>
      <c r="H894" s="4383"/>
      <c r="I894" s="4383" t="s">
        <v>553</v>
      </c>
      <c r="J894" s="4386">
        <v>3.08</v>
      </c>
      <c r="K894" s="4383"/>
      <c r="L894" s="4383"/>
      <c r="M894" s="4383" t="s">
        <v>810</v>
      </c>
      <c r="N894" s="4386">
        <f t="shared" si="115"/>
        <v>2.96</v>
      </c>
      <c r="O894" s="4386"/>
      <c r="P894" s="4386">
        <f t="shared" si="116"/>
        <v>5.92</v>
      </c>
      <c r="Q894" s="4386">
        <f t="shared" ref="Q894:Q957" si="117">Q893+N894</f>
        <v>13.48</v>
      </c>
      <c r="R894" s="4386">
        <f t="shared" ref="R894:R957" si="118">R893+P894</f>
        <v>26.96</v>
      </c>
      <c r="S894" s="4383"/>
      <c r="T894" s="4383"/>
      <c r="U894" s="4387">
        <v>44835</v>
      </c>
      <c r="V894" s="4383"/>
      <c r="W894" s="4383"/>
      <c r="X894" s="4383"/>
      <c r="Y894" s="4383"/>
      <c r="Z894" s="4383"/>
      <c r="AA894" s="4383"/>
      <c r="AB894" s="4383"/>
    </row>
    <row r="895" spans="1:28" ht="15.75">
      <c r="A895" s="4383" t="s">
        <v>10816</v>
      </c>
      <c r="B895" s="4384" t="s">
        <v>10826</v>
      </c>
      <c r="C895" s="4385" t="s">
        <v>6780</v>
      </c>
      <c r="D895" s="4385">
        <v>36</v>
      </c>
      <c r="E895" s="4385" t="s">
        <v>15640</v>
      </c>
      <c r="F895" s="4383" t="s">
        <v>15641</v>
      </c>
      <c r="G895" s="4386">
        <v>3.08</v>
      </c>
      <c r="H895" s="4383"/>
      <c r="I895" s="4383" t="s">
        <v>810</v>
      </c>
      <c r="J895" s="4386">
        <v>7.81</v>
      </c>
      <c r="K895" s="4383"/>
      <c r="L895" s="4383"/>
      <c r="M895" s="4383" t="s">
        <v>1738</v>
      </c>
      <c r="N895" s="4386">
        <f t="shared" si="115"/>
        <v>4.7299999999999995</v>
      </c>
      <c r="O895" s="4386"/>
      <c r="P895" s="4386">
        <f t="shared" si="116"/>
        <v>9.4599999999999991</v>
      </c>
      <c r="Q895" s="4386">
        <f t="shared" si="117"/>
        <v>18.21</v>
      </c>
      <c r="R895" s="4386">
        <f t="shared" si="118"/>
        <v>36.42</v>
      </c>
      <c r="S895" s="4383"/>
      <c r="T895" s="4383"/>
      <c r="U895" s="4387">
        <v>44866</v>
      </c>
      <c r="V895" s="4383"/>
      <c r="W895" s="4383"/>
      <c r="X895" s="4383"/>
      <c r="Y895" s="4383"/>
      <c r="Z895" s="4383"/>
      <c r="AA895" s="4383"/>
      <c r="AB895" s="4383"/>
    </row>
    <row r="896" spans="1:28" ht="15.75">
      <c r="A896" s="4383" t="s">
        <v>10823</v>
      </c>
      <c r="B896" s="4384" t="s">
        <v>10826</v>
      </c>
      <c r="C896" s="4385" t="s">
        <v>6780</v>
      </c>
      <c r="D896" s="4385">
        <v>176</v>
      </c>
      <c r="E896" s="4385" t="s">
        <v>15634</v>
      </c>
      <c r="F896" s="4383" t="s">
        <v>13381</v>
      </c>
      <c r="G896" s="4386">
        <v>2.8</v>
      </c>
      <c r="H896" s="4383"/>
      <c r="I896" s="4383" t="s">
        <v>274</v>
      </c>
      <c r="J896" s="4386">
        <v>4.24</v>
      </c>
      <c r="K896" s="4383"/>
      <c r="L896" s="4383"/>
      <c r="M896" s="4383" t="s">
        <v>553</v>
      </c>
      <c r="N896" s="4386">
        <f t="shared" si="115"/>
        <v>1.4400000000000004</v>
      </c>
      <c r="O896" s="4386"/>
      <c r="P896" s="4386">
        <f t="shared" si="116"/>
        <v>2.8800000000000008</v>
      </c>
      <c r="Q896" s="4386">
        <f t="shared" si="117"/>
        <v>19.650000000000002</v>
      </c>
      <c r="R896" s="4386">
        <f t="shared" si="118"/>
        <v>39.300000000000004</v>
      </c>
      <c r="S896" s="4383"/>
      <c r="T896" s="4383"/>
      <c r="U896" s="4387">
        <v>44866</v>
      </c>
      <c r="V896" s="4383"/>
      <c r="W896" s="4383"/>
      <c r="X896" s="4383"/>
      <c r="Y896" s="4383"/>
      <c r="Z896" s="4383"/>
      <c r="AA896" s="4383"/>
      <c r="AB896" s="4383"/>
    </row>
    <row r="897" spans="1:28" ht="15.75">
      <c r="A897" s="4383" t="s">
        <v>10823</v>
      </c>
      <c r="B897" s="4384" t="s">
        <v>10826</v>
      </c>
      <c r="C897" s="4385" t="s">
        <v>6780</v>
      </c>
      <c r="D897" s="4385">
        <v>176</v>
      </c>
      <c r="E897" s="4385" t="s">
        <v>15636</v>
      </c>
      <c r="F897" s="4383" t="s">
        <v>16055</v>
      </c>
      <c r="G897" s="4386">
        <v>1.67</v>
      </c>
      <c r="H897" s="4383"/>
      <c r="I897" s="4383" t="s">
        <v>813</v>
      </c>
      <c r="J897" s="4386">
        <v>2.78</v>
      </c>
      <c r="K897" s="4383"/>
      <c r="L897" s="4383"/>
      <c r="M897" s="4383" t="s">
        <v>274</v>
      </c>
      <c r="N897" s="4386">
        <f t="shared" si="115"/>
        <v>1.1099999999999999</v>
      </c>
      <c r="O897" s="4386"/>
      <c r="P897" s="4386">
        <f t="shared" si="116"/>
        <v>2.2199999999999998</v>
      </c>
      <c r="Q897" s="4386">
        <f t="shared" si="117"/>
        <v>20.76</v>
      </c>
      <c r="R897" s="4386">
        <f t="shared" si="118"/>
        <v>41.52</v>
      </c>
      <c r="S897" s="4383"/>
      <c r="T897" s="4383"/>
      <c r="U897" s="4387">
        <v>44866</v>
      </c>
      <c r="V897" s="4383"/>
      <c r="W897" s="4383"/>
      <c r="X897" s="4383"/>
      <c r="Y897" s="4383"/>
      <c r="Z897" s="4383"/>
      <c r="AA897" s="4383"/>
      <c r="AB897" s="4383"/>
    </row>
    <row r="898" spans="1:28" ht="15.75">
      <c r="A898" s="4383" t="s">
        <v>10823</v>
      </c>
      <c r="B898" s="4384" t="s">
        <v>10826</v>
      </c>
      <c r="C898" s="4385" t="s">
        <v>6780</v>
      </c>
      <c r="D898" s="4385">
        <v>176</v>
      </c>
      <c r="E898" s="4385" t="s">
        <v>15709</v>
      </c>
      <c r="F898" s="4383" t="s">
        <v>15643</v>
      </c>
      <c r="G898" s="4386">
        <v>0</v>
      </c>
      <c r="H898" s="4383"/>
      <c r="I898" s="4383" t="s">
        <v>553</v>
      </c>
      <c r="J898" s="4386">
        <v>0.17</v>
      </c>
      <c r="K898" s="4383"/>
      <c r="L898" s="4383"/>
      <c r="M898" s="4383" t="s">
        <v>247</v>
      </c>
      <c r="N898" s="4386">
        <f t="shared" si="115"/>
        <v>0.17</v>
      </c>
      <c r="O898" s="4386"/>
      <c r="P898" s="4386">
        <f t="shared" si="116"/>
        <v>0.34</v>
      </c>
      <c r="Q898" s="4386">
        <f t="shared" si="117"/>
        <v>20.930000000000003</v>
      </c>
      <c r="R898" s="4386">
        <f t="shared" si="118"/>
        <v>41.860000000000007</v>
      </c>
      <c r="S898" s="4383"/>
      <c r="T898" s="4383"/>
      <c r="U898" s="4387">
        <v>44866</v>
      </c>
      <c r="V898" s="4383"/>
      <c r="W898" s="4383"/>
      <c r="X898" s="4383"/>
      <c r="Y898" s="4383"/>
      <c r="Z898" s="4383"/>
      <c r="AA898" s="4383"/>
      <c r="AB898" s="4383"/>
    </row>
    <row r="899" spans="1:28" ht="15.75">
      <c r="A899" s="4383" t="s">
        <v>10823</v>
      </c>
      <c r="B899" s="4384" t="s">
        <v>10826</v>
      </c>
      <c r="C899" s="4385" t="s">
        <v>6780</v>
      </c>
      <c r="D899" s="4385">
        <v>269</v>
      </c>
      <c r="E899" s="4385"/>
      <c r="F899" s="4383" t="s">
        <v>16056</v>
      </c>
      <c r="G899" s="4386">
        <v>0</v>
      </c>
      <c r="H899" s="4383"/>
      <c r="I899" s="4383" t="s">
        <v>247</v>
      </c>
      <c r="J899" s="4386">
        <v>0.62</v>
      </c>
      <c r="K899" s="4383"/>
      <c r="L899" s="4383"/>
      <c r="M899" s="4383" t="s">
        <v>274</v>
      </c>
      <c r="N899" s="4386">
        <f t="shared" si="115"/>
        <v>0.62</v>
      </c>
      <c r="O899" s="4386"/>
      <c r="P899" s="4386">
        <f t="shared" si="116"/>
        <v>1.24</v>
      </c>
      <c r="Q899" s="4386">
        <f t="shared" si="117"/>
        <v>21.550000000000004</v>
      </c>
      <c r="R899" s="4386">
        <f t="shared" si="118"/>
        <v>43.100000000000009</v>
      </c>
      <c r="S899" s="4383"/>
      <c r="T899" s="4383"/>
      <c r="U899" s="4387">
        <v>44866</v>
      </c>
      <c r="V899" s="4383"/>
      <c r="W899" s="4383"/>
      <c r="X899" s="4383"/>
      <c r="Y899" s="4383"/>
      <c r="Z899" s="4383"/>
      <c r="AA899" s="4383"/>
      <c r="AB899" s="4383"/>
    </row>
    <row r="900" spans="1:28" ht="15.75">
      <c r="A900" s="4383" t="s">
        <v>10823</v>
      </c>
      <c r="B900" s="4384" t="s">
        <v>10826</v>
      </c>
      <c r="C900" s="4385" t="s">
        <v>6780</v>
      </c>
      <c r="D900" s="4385">
        <v>241</v>
      </c>
      <c r="E900" s="4385"/>
      <c r="F900" s="4383" t="s">
        <v>16057</v>
      </c>
      <c r="G900" s="4386">
        <v>1.46</v>
      </c>
      <c r="H900" s="4383"/>
      <c r="I900" s="4383" t="s">
        <v>521</v>
      </c>
      <c r="J900" s="4386">
        <v>2.0699999999999998</v>
      </c>
      <c r="K900" s="4383"/>
      <c r="L900" s="4383"/>
      <c r="M900" s="4383" t="s">
        <v>247</v>
      </c>
      <c r="N900" s="4386">
        <f t="shared" si="115"/>
        <v>0.60999999999999988</v>
      </c>
      <c r="O900" s="4386"/>
      <c r="P900" s="4386">
        <f t="shared" si="116"/>
        <v>1.2199999999999998</v>
      </c>
      <c r="Q900" s="4386">
        <f t="shared" si="117"/>
        <v>22.160000000000004</v>
      </c>
      <c r="R900" s="4386">
        <f t="shared" si="118"/>
        <v>44.320000000000007</v>
      </c>
      <c r="S900" s="4383"/>
      <c r="T900" s="4383"/>
      <c r="U900" s="4387">
        <v>44866</v>
      </c>
      <c r="V900" s="4383"/>
      <c r="W900" s="4383"/>
      <c r="X900" s="4383"/>
      <c r="Y900" s="4383"/>
      <c r="Z900" s="4383"/>
      <c r="AA900" s="4383"/>
      <c r="AB900" s="4383"/>
    </row>
    <row r="901" spans="1:28" ht="15.75">
      <c r="A901" s="4383" t="s">
        <v>10823</v>
      </c>
      <c r="B901" s="4384" t="s">
        <v>10826</v>
      </c>
      <c r="C901" s="4385" t="s">
        <v>6780</v>
      </c>
      <c r="D901" s="4385">
        <v>230</v>
      </c>
      <c r="E901" s="4385"/>
      <c r="F901" s="4383" t="s">
        <v>16057</v>
      </c>
      <c r="G901" s="4386">
        <v>0</v>
      </c>
      <c r="H901" s="4383"/>
      <c r="I901" s="4383" t="s">
        <v>247</v>
      </c>
      <c r="J901" s="4386">
        <v>0.9</v>
      </c>
      <c r="K901" s="4383"/>
      <c r="L901" s="4383"/>
      <c r="M901" s="4383" t="s">
        <v>813</v>
      </c>
      <c r="N901" s="4386">
        <f t="shared" si="115"/>
        <v>0.9</v>
      </c>
      <c r="O901" s="4386"/>
      <c r="P901" s="4386">
        <f t="shared" si="116"/>
        <v>1.8</v>
      </c>
      <c r="Q901" s="4386">
        <f t="shared" si="117"/>
        <v>23.060000000000002</v>
      </c>
      <c r="R901" s="4386">
        <f t="shared" si="118"/>
        <v>46.120000000000005</v>
      </c>
      <c r="S901" s="4383"/>
      <c r="T901" s="4383"/>
      <c r="U901" s="4387">
        <v>44866</v>
      </c>
      <c r="V901" s="4383"/>
      <c r="W901" s="4383"/>
      <c r="X901" s="4383"/>
      <c r="Y901" s="4383"/>
      <c r="Z901" s="4383"/>
      <c r="AA901" s="4383"/>
      <c r="AB901" s="4383"/>
    </row>
    <row r="902" spans="1:28" ht="15.75">
      <c r="A902" s="4383" t="s">
        <v>10823</v>
      </c>
      <c r="B902" s="4384" t="s">
        <v>10826</v>
      </c>
      <c r="C902" s="4385" t="s">
        <v>6780</v>
      </c>
      <c r="D902" s="4385">
        <v>49</v>
      </c>
      <c r="E902" s="4385" t="s">
        <v>15634</v>
      </c>
      <c r="F902" s="4383" t="s">
        <v>15664</v>
      </c>
      <c r="G902" s="4386">
        <v>0</v>
      </c>
      <c r="H902" s="4383"/>
      <c r="I902" s="4383" t="s">
        <v>54</v>
      </c>
      <c r="J902" s="4386">
        <v>6.84</v>
      </c>
      <c r="K902" s="4383"/>
      <c r="L902" s="4383"/>
      <c r="M902" s="4383" t="s">
        <v>526</v>
      </c>
      <c r="N902" s="4386">
        <f t="shared" si="115"/>
        <v>6.84</v>
      </c>
      <c r="O902" s="4386"/>
      <c r="P902" s="4386">
        <f t="shared" si="116"/>
        <v>13.68</v>
      </c>
      <c r="Q902" s="4386">
        <f t="shared" si="117"/>
        <v>29.900000000000002</v>
      </c>
      <c r="R902" s="4386">
        <f t="shared" si="118"/>
        <v>59.800000000000004</v>
      </c>
      <c r="S902" s="4383"/>
      <c r="T902" s="4383"/>
      <c r="U902" s="4387">
        <v>44896</v>
      </c>
      <c r="V902" s="4383"/>
      <c r="W902" s="4383"/>
      <c r="X902" s="4383"/>
      <c r="Y902" s="4383"/>
      <c r="Z902" s="4383"/>
      <c r="AA902" s="4383"/>
      <c r="AB902" s="4383"/>
    </row>
    <row r="903" spans="1:28" ht="15.75">
      <c r="A903" s="4383" t="s">
        <v>10816</v>
      </c>
      <c r="B903" s="4384" t="s">
        <v>10826</v>
      </c>
      <c r="C903" s="4385" t="s">
        <v>6780</v>
      </c>
      <c r="D903" s="4385">
        <v>49</v>
      </c>
      <c r="E903" s="4385" t="s">
        <v>15636</v>
      </c>
      <c r="F903" s="4383" t="s">
        <v>15665</v>
      </c>
      <c r="G903" s="4386">
        <v>6.84</v>
      </c>
      <c r="H903" s="4383"/>
      <c r="I903" s="4383" t="s">
        <v>526</v>
      </c>
      <c r="J903" s="4386">
        <v>9.09</v>
      </c>
      <c r="K903" s="4383"/>
      <c r="L903" s="4383"/>
      <c r="M903" s="4383" t="s">
        <v>417</v>
      </c>
      <c r="N903" s="4386">
        <f t="shared" si="115"/>
        <v>2.25</v>
      </c>
      <c r="O903" s="4386"/>
      <c r="P903" s="4386">
        <f t="shared" si="116"/>
        <v>4.5</v>
      </c>
      <c r="Q903" s="4386">
        <f t="shared" si="117"/>
        <v>32.150000000000006</v>
      </c>
      <c r="R903" s="4386">
        <f t="shared" si="118"/>
        <v>64.300000000000011</v>
      </c>
      <c r="S903" s="4383"/>
      <c r="T903" s="4383"/>
      <c r="U903" s="4387">
        <v>44896</v>
      </c>
      <c r="V903" s="4383"/>
      <c r="W903" s="4383"/>
      <c r="X903" s="4383"/>
      <c r="Y903" s="4383"/>
      <c r="Z903" s="4383"/>
      <c r="AA903" s="4383"/>
      <c r="AB903" s="4383"/>
    </row>
    <row r="904" spans="1:28" ht="15.75">
      <c r="A904" s="4383" t="s">
        <v>10816</v>
      </c>
      <c r="B904" s="4384" t="s">
        <v>10826</v>
      </c>
      <c r="C904" s="4385" t="s">
        <v>6781</v>
      </c>
      <c r="D904" s="4385">
        <v>76</v>
      </c>
      <c r="E904" s="4385" t="s">
        <v>15663</v>
      </c>
      <c r="F904" s="4383" t="s">
        <v>10776</v>
      </c>
      <c r="G904" s="4386">
        <v>20.75</v>
      </c>
      <c r="H904" s="4383"/>
      <c r="I904" s="4383" t="s">
        <v>54</v>
      </c>
      <c r="J904" s="4386">
        <v>26.38</v>
      </c>
      <c r="K904" s="4383"/>
      <c r="L904" s="4383"/>
      <c r="M904" s="4383" t="s">
        <v>553</v>
      </c>
      <c r="N904" s="4386">
        <f t="shared" si="115"/>
        <v>5.629999999999999</v>
      </c>
      <c r="O904" s="4386"/>
      <c r="P904" s="4386">
        <f t="shared" si="116"/>
        <v>11.259999999999998</v>
      </c>
      <c r="Q904" s="4386">
        <f t="shared" si="117"/>
        <v>37.78</v>
      </c>
      <c r="R904" s="4386">
        <f t="shared" si="118"/>
        <v>75.56</v>
      </c>
      <c r="S904" s="4383"/>
      <c r="T904" s="4383"/>
      <c r="U904" s="4387">
        <v>44896</v>
      </c>
      <c r="V904" s="4383"/>
      <c r="W904" s="4383"/>
      <c r="X904" s="4383"/>
      <c r="Y904" s="4383"/>
      <c r="Z904" s="4383"/>
      <c r="AA904" s="4383"/>
      <c r="AB904" s="4383"/>
    </row>
    <row r="905" spans="1:28" ht="15.75">
      <c r="A905" s="4383" t="s">
        <v>10816</v>
      </c>
      <c r="B905" s="4384" t="s">
        <v>10826</v>
      </c>
      <c r="C905" s="4385" t="s">
        <v>6780</v>
      </c>
      <c r="D905" s="4385">
        <v>429</v>
      </c>
      <c r="E905" s="4385"/>
      <c r="F905" s="4383" t="s">
        <v>15638</v>
      </c>
      <c r="G905" s="4386">
        <v>0</v>
      </c>
      <c r="H905" s="4383"/>
      <c r="I905" s="4383" t="s">
        <v>56</v>
      </c>
      <c r="J905" s="4386">
        <v>3.66</v>
      </c>
      <c r="K905" s="4383"/>
      <c r="L905" s="4383"/>
      <c r="M905" s="4383" t="s">
        <v>10768</v>
      </c>
      <c r="N905" s="4386">
        <f t="shared" si="115"/>
        <v>3.66</v>
      </c>
      <c r="O905" s="4386"/>
      <c r="P905" s="4386">
        <f t="shared" si="116"/>
        <v>7.32</v>
      </c>
      <c r="Q905" s="4386">
        <f t="shared" si="117"/>
        <v>41.44</v>
      </c>
      <c r="R905" s="4386">
        <f t="shared" si="118"/>
        <v>82.88</v>
      </c>
      <c r="S905" s="4383"/>
      <c r="T905" s="4383"/>
      <c r="U905" s="4387">
        <v>44927</v>
      </c>
      <c r="V905" s="4383"/>
      <c r="W905" s="4383"/>
      <c r="X905" s="4383"/>
      <c r="Y905" s="4383"/>
      <c r="Z905" s="4383"/>
      <c r="AA905" s="4383"/>
      <c r="AB905" s="4383"/>
    </row>
    <row r="906" spans="1:28" ht="15.75">
      <c r="A906" s="4383" t="s">
        <v>10823</v>
      </c>
      <c r="B906" s="4384" t="s">
        <v>10826</v>
      </c>
      <c r="C906" s="4385" t="s">
        <v>6780</v>
      </c>
      <c r="D906" s="4385">
        <v>64</v>
      </c>
      <c r="E906" s="4385" t="s">
        <v>15634</v>
      </c>
      <c r="F906" s="4383" t="s">
        <v>15635</v>
      </c>
      <c r="G906" s="4386">
        <v>0</v>
      </c>
      <c r="H906" s="4383"/>
      <c r="I906" s="4383" t="s">
        <v>10768</v>
      </c>
      <c r="J906" s="4386">
        <v>2.02</v>
      </c>
      <c r="K906" s="4383"/>
      <c r="L906" s="4383"/>
      <c r="M906" s="4383" t="s">
        <v>1738</v>
      </c>
      <c r="N906" s="4386">
        <f t="shared" si="115"/>
        <v>2.02</v>
      </c>
      <c r="O906" s="4386"/>
      <c r="P906" s="4386">
        <f t="shared" si="116"/>
        <v>4.04</v>
      </c>
      <c r="Q906" s="4386">
        <f t="shared" si="117"/>
        <v>43.46</v>
      </c>
      <c r="R906" s="4386">
        <f t="shared" si="118"/>
        <v>86.92</v>
      </c>
      <c r="S906" s="4383"/>
      <c r="T906" s="4383"/>
      <c r="U906" s="4387">
        <v>44927</v>
      </c>
      <c r="V906" s="4383"/>
      <c r="W906" s="4383"/>
      <c r="X906" s="4383"/>
      <c r="Y906" s="4383"/>
      <c r="Z906" s="4383"/>
      <c r="AA906" s="4383"/>
      <c r="AB906" s="4383"/>
    </row>
    <row r="907" spans="1:28" ht="15.75">
      <c r="A907" s="4383" t="s">
        <v>10823</v>
      </c>
      <c r="B907" s="4384" t="s">
        <v>10826</v>
      </c>
      <c r="C907" s="4385" t="s">
        <v>6780</v>
      </c>
      <c r="D907" s="4385">
        <v>64</v>
      </c>
      <c r="E907" s="4385" t="s">
        <v>15636</v>
      </c>
      <c r="F907" s="4383" t="s">
        <v>15637</v>
      </c>
      <c r="G907" s="4386">
        <v>2.1</v>
      </c>
      <c r="H907" s="4383"/>
      <c r="I907" s="4383" t="s">
        <v>1738</v>
      </c>
      <c r="J907" s="4386">
        <v>2.58</v>
      </c>
      <c r="K907" s="4383"/>
      <c r="L907" s="4383"/>
      <c r="M907" s="4383" t="s">
        <v>54</v>
      </c>
      <c r="N907" s="4386">
        <f t="shared" si="115"/>
        <v>0.48</v>
      </c>
      <c r="O907" s="4386"/>
      <c r="P907" s="4386">
        <f t="shared" si="116"/>
        <v>0.96</v>
      </c>
      <c r="Q907" s="4386">
        <f t="shared" si="117"/>
        <v>43.94</v>
      </c>
      <c r="R907" s="4386">
        <f t="shared" si="118"/>
        <v>87.88</v>
      </c>
      <c r="S907" s="4383"/>
      <c r="T907" s="4383"/>
      <c r="U907" s="4387">
        <v>44927</v>
      </c>
      <c r="V907" s="4383"/>
      <c r="W907" s="4383"/>
      <c r="X907" s="4383"/>
      <c r="Y907" s="4383"/>
      <c r="Z907" s="4383"/>
      <c r="AA907" s="4383"/>
      <c r="AB907" s="4383"/>
    </row>
    <row r="908" spans="1:28" ht="15.75">
      <c r="A908" s="4383" t="s">
        <v>10823</v>
      </c>
      <c r="B908" s="4384" t="s">
        <v>10826</v>
      </c>
      <c r="C908" s="4385" t="s">
        <v>6780</v>
      </c>
      <c r="D908" s="4385">
        <v>70</v>
      </c>
      <c r="E908" s="4385"/>
      <c r="F908" s="4383" t="s">
        <v>15633</v>
      </c>
      <c r="G908" s="4386">
        <v>0</v>
      </c>
      <c r="H908" s="4383"/>
      <c r="I908" s="4383" t="s">
        <v>719</v>
      </c>
      <c r="J908" s="4386">
        <v>1.9</v>
      </c>
      <c r="K908" s="4383"/>
      <c r="L908" s="4383"/>
      <c r="M908" s="4383" t="s">
        <v>152</v>
      </c>
      <c r="N908" s="4386">
        <f t="shared" si="115"/>
        <v>1.9</v>
      </c>
      <c r="O908" s="4386"/>
      <c r="P908" s="4386">
        <f t="shared" si="116"/>
        <v>3.8</v>
      </c>
      <c r="Q908" s="4386">
        <f t="shared" si="117"/>
        <v>45.839999999999996</v>
      </c>
      <c r="R908" s="4386">
        <f t="shared" si="118"/>
        <v>91.679999999999993</v>
      </c>
      <c r="S908" s="4383"/>
      <c r="T908" s="4383"/>
      <c r="U908" s="4387">
        <v>44927</v>
      </c>
      <c r="V908" s="4383"/>
      <c r="W908" s="4383"/>
      <c r="X908" s="4383"/>
      <c r="Y908" s="4383"/>
      <c r="Z908" s="4383"/>
      <c r="AA908" s="4383"/>
      <c r="AB908" s="4383"/>
    </row>
    <row r="909" spans="1:28" ht="15.75">
      <c r="A909" s="4383" t="s">
        <v>10823</v>
      </c>
      <c r="B909" s="4384" t="s">
        <v>10826</v>
      </c>
      <c r="C909" s="4385" t="s">
        <v>6780</v>
      </c>
      <c r="D909" s="4385">
        <v>177</v>
      </c>
      <c r="E909" s="4385"/>
      <c r="F909" s="4383" t="s">
        <v>15648</v>
      </c>
      <c r="G909" s="4386">
        <v>0</v>
      </c>
      <c r="H909" s="4383"/>
      <c r="I909" s="4383" t="s">
        <v>56</v>
      </c>
      <c r="J909" s="4386">
        <v>1.28</v>
      </c>
      <c r="K909" s="4383"/>
      <c r="L909" s="4383"/>
      <c r="M909" s="4383" t="s">
        <v>152</v>
      </c>
      <c r="N909" s="4386">
        <f t="shared" si="115"/>
        <v>1.28</v>
      </c>
      <c r="O909" s="4386"/>
      <c r="P909" s="4386">
        <f t="shared" si="116"/>
        <v>2.56</v>
      </c>
      <c r="Q909" s="4386">
        <f t="shared" si="117"/>
        <v>47.12</v>
      </c>
      <c r="R909" s="4386">
        <f t="shared" si="118"/>
        <v>94.24</v>
      </c>
      <c r="S909" s="4383"/>
      <c r="T909" s="4383"/>
      <c r="U909" s="4387">
        <v>44927</v>
      </c>
      <c r="V909" s="4383"/>
      <c r="W909" s="4383"/>
      <c r="X909" s="4383"/>
      <c r="Y909" s="4383"/>
      <c r="Z909" s="4383"/>
      <c r="AA909" s="4383"/>
      <c r="AB909" s="4383"/>
    </row>
    <row r="910" spans="1:28" ht="15.75">
      <c r="A910" s="4383" t="s">
        <v>10823</v>
      </c>
      <c r="B910" s="4384" t="s">
        <v>10826</v>
      </c>
      <c r="C910" s="4385" t="s">
        <v>6780</v>
      </c>
      <c r="D910" s="4385">
        <v>900</v>
      </c>
      <c r="E910" s="4385"/>
      <c r="F910" s="4383" t="s">
        <v>16058</v>
      </c>
      <c r="G910" s="4386">
        <v>0</v>
      </c>
      <c r="H910" s="4383"/>
      <c r="I910" s="4383" t="s">
        <v>10768</v>
      </c>
      <c r="J910" s="4386">
        <v>0.13</v>
      </c>
      <c r="K910" s="4383"/>
      <c r="L910" s="4383"/>
      <c r="M910" s="4383" t="s">
        <v>19</v>
      </c>
      <c r="N910" s="4386">
        <f t="shared" si="115"/>
        <v>0.13</v>
      </c>
      <c r="O910" s="4386"/>
      <c r="P910" s="4386">
        <f t="shared" si="116"/>
        <v>0.26</v>
      </c>
      <c r="Q910" s="4386">
        <f t="shared" si="117"/>
        <v>47.25</v>
      </c>
      <c r="R910" s="4386">
        <f t="shared" si="118"/>
        <v>94.5</v>
      </c>
      <c r="S910" s="4383"/>
      <c r="T910" s="4383"/>
      <c r="U910" s="4387">
        <v>44958</v>
      </c>
      <c r="V910" s="4383"/>
      <c r="W910" s="4383"/>
      <c r="X910" s="4383"/>
      <c r="Y910" s="4383"/>
      <c r="Z910" s="4383"/>
      <c r="AA910" s="4383"/>
      <c r="AB910" s="4383"/>
    </row>
    <row r="911" spans="1:28" ht="15.75">
      <c r="A911" s="4383" t="s">
        <v>10823</v>
      </c>
      <c r="B911" s="4384" t="s">
        <v>10826</v>
      </c>
      <c r="C911" s="4385" t="s">
        <v>6780</v>
      </c>
      <c r="D911" s="4385">
        <v>709</v>
      </c>
      <c r="E911" s="4385"/>
      <c r="F911" s="4383" t="s">
        <v>6184</v>
      </c>
      <c r="G911" s="4386">
        <v>0</v>
      </c>
      <c r="H911" s="4383"/>
      <c r="I911" s="4383" t="s">
        <v>10768</v>
      </c>
      <c r="J911" s="4386">
        <v>0.43</v>
      </c>
      <c r="K911" s="4383"/>
      <c r="L911" s="4383"/>
      <c r="M911" s="4383" t="s">
        <v>19</v>
      </c>
      <c r="N911" s="4386">
        <f t="shared" si="115"/>
        <v>0.43</v>
      </c>
      <c r="O911" s="4386"/>
      <c r="P911" s="4386">
        <f t="shared" si="116"/>
        <v>0.86</v>
      </c>
      <c r="Q911" s="4386">
        <f t="shared" si="117"/>
        <v>47.68</v>
      </c>
      <c r="R911" s="4386">
        <f t="shared" si="118"/>
        <v>95.36</v>
      </c>
      <c r="S911" s="4383"/>
      <c r="T911" s="4383"/>
      <c r="U911" s="4387">
        <v>44958</v>
      </c>
      <c r="V911" s="4383"/>
      <c r="W911" s="4383"/>
      <c r="X911" s="4383"/>
      <c r="Y911" s="4383"/>
      <c r="Z911" s="4383"/>
      <c r="AA911" s="4383"/>
      <c r="AB911" s="4383"/>
    </row>
    <row r="912" spans="1:28" ht="15.75">
      <c r="A912" s="4383" t="s">
        <v>10823</v>
      </c>
      <c r="B912" s="4384" t="s">
        <v>10826</v>
      </c>
      <c r="C912" s="4385" t="s">
        <v>6780</v>
      </c>
      <c r="D912" s="4385">
        <v>106</v>
      </c>
      <c r="E912" s="4385" t="s">
        <v>15634</v>
      </c>
      <c r="F912" s="4383" t="s">
        <v>15686</v>
      </c>
      <c r="G912" s="4386">
        <v>0</v>
      </c>
      <c r="H912" s="4383"/>
      <c r="I912" s="4383" t="s">
        <v>164</v>
      </c>
      <c r="J912" s="4386">
        <v>4.2</v>
      </c>
      <c r="K912" s="4383"/>
      <c r="L912" s="4383"/>
      <c r="M912" s="4383" t="s">
        <v>8359</v>
      </c>
      <c r="N912" s="4386">
        <f t="shared" si="115"/>
        <v>4.2</v>
      </c>
      <c r="O912" s="4386"/>
      <c r="P912" s="4386">
        <f t="shared" si="116"/>
        <v>8.4</v>
      </c>
      <c r="Q912" s="4386">
        <f t="shared" si="117"/>
        <v>51.88</v>
      </c>
      <c r="R912" s="4386">
        <f t="shared" si="118"/>
        <v>103.76</v>
      </c>
      <c r="S912" s="4383"/>
      <c r="T912" s="4383"/>
      <c r="U912" s="4387">
        <v>44958</v>
      </c>
      <c r="V912" s="4383"/>
      <c r="W912" s="4383"/>
      <c r="X912" s="4383"/>
      <c r="Y912" s="4383"/>
      <c r="Z912" s="4383"/>
      <c r="AA912" s="4383"/>
      <c r="AB912" s="4383"/>
    </row>
    <row r="913" spans="1:28" ht="15.75">
      <c r="A913" s="4383" t="s">
        <v>10816</v>
      </c>
      <c r="B913" s="4384" t="s">
        <v>10826</v>
      </c>
      <c r="C913" s="4385" t="s">
        <v>6780</v>
      </c>
      <c r="D913" s="4385">
        <v>106</v>
      </c>
      <c r="E913" s="4385" t="s">
        <v>15636</v>
      </c>
      <c r="F913" s="4383" t="s">
        <v>16059</v>
      </c>
      <c r="G913" s="4386">
        <v>4.2</v>
      </c>
      <c r="H913" s="4383"/>
      <c r="I913" s="4383" t="s">
        <v>8359</v>
      </c>
      <c r="J913" s="4386">
        <v>4.4290000000000003</v>
      </c>
      <c r="K913" s="4383"/>
      <c r="L913" s="4383"/>
      <c r="M913" s="4383" t="s">
        <v>8359</v>
      </c>
      <c r="N913" s="4386">
        <f t="shared" si="115"/>
        <v>0.22900000000000009</v>
      </c>
      <c r="O913" s="4386"/>
      <c r="P913" s="4386">
        <f t="shared" si="116"/>
        <v>0.45800000000000018</v>
      </c>
      <c r="Q913" s="4386">
        <f t="shared" si="117"/>
        <v>52.109000000000002</v>
      </c>
      <c r="R913" s="4386">
        <f t="shared" si="118"/>
        <v>104.218</v>
      </c>
      <c r="S913" s="4383"/>
      <c r="T913" s="4383"/>
      <c r="U913" s="4387">
        <v>44958</v>
      </c>
      <c r="V913" s="4383"/>
      <c r="W913" s="4383"/>
      <c r="X913" s="4383"/>
      <c r="Y913" s="4383"/>
      <c r="Z913" s="4383"/>
      <c r="AA913" s="4383"/>
      <c r="AB913" s="4383"/>
    </row>
    <row r="914" spans="1:28" ht="15.75">
      <c r="A914" s="4383" t="s">
        <v>10823</v>
      </c>
      <c r="B914" s="4384" t="s">
        <v>10826</v>
      </c>
      <c r="C914" s="4385" t="s">
        <v>6780</v>
      </c>
      <c r="D914" s="4385">
        <v>106</v>
      </c>
      <c r="E914" s="4385" t="s">
        <v>15640</v>
      </c>
      <c r="F914" s="4383" t="s">
        <v>16060</v>
      </c>
      <c r="G914" s="4386">
        <v>4.29</v>
      </c>
      <c r="H914" s="4383"/>
      <c r="I914" s="4383" t="s">
        <v>8359</v>
      </c>
      <c r="J914" s="4386">
        <v>4.46</v>
      </c>
      <c r="K914" s="4383"/>
      <c r="L914" s="4383"/>
      <c r="M914" s="4383" t="s">
        <v>1738</v>
      </c>
      <c r="N914" s="4386">
        <f t="shared" si="115"/>
        <v>0.16999999999999993</v>
      </c>
      <c r="O914" s="4386"/>
      <c r="P914" s="4386">
        <f t="shared" si="116"/>
        <v>0.33999999999999986</v>
      </c>
      <c r="Q914" s="4386">
        <f t="shared" si="117"/>
        <v>52.279000000000003</v>
      </c>
      <c r="R914" s="4386">
        <f t="shared" si="118"/>
        <v>104.55800000000001</v>
      </c>
      <c r="S914" s="4383"/>
      <c r="T914" s="4383"/>
      <c r="U914" s="4387">
        <v>44958</v>
      </c>
      <c r="V914" s="4383"/>
      <c r="W914" s="4383"/>
      <c r="X914" s="4383"/>
      <c r="Y914" s="4383"/>
      <c r="Z914" s="4383"/>
      <c r="AA914" s="4383"/>
      <c r="AB914" s="4383"/>
    </row>
    <row r="915" spans="1:28" ht="15.75">
      <c r="A915" s="4383" t="s">
        <v>10816</v>
      </c>
      <c r="B915" s="4384" t="s">
        <v>10826</v>
      </c>
      <c r="C915" s="4385" t="s">
        <v>6780</v>
      </c>
      <c r="D915" s="4385">
        <v>91</v>
      </c>
      <c r="E915" s="4385"/>
      <c r="F915" s="4383" t="s">
        <v>15654</v>
      </c>
      <c r="G915" s="4386">
        <v>0</v>
      </c>
      <c r="H915" s="4383"/>
      <c r="I915" s="4383" t="s">
        <v>719</v>
      </c>
      <c r="J915" s="4386">
        <v>4.43</v>
      </c>
      <c r="K915" s="4383"/>
      <c r="L915" s="4383"/>
      <c r="M915" s="4383" t="s">
        <v>274</v>
      </c>
      <c r="N915" s="4386">
        <f t="shared" si="115"/>
        <v>4.43</v>
      </c>
      <c r="O915" s="4386"/>
      <c r="P915" s="4386">
        <f t="shared" si="116"/>
        <v>8.86</v>
      </c>
      <c r="Q915" s="4386">
        <f t="shared" si="117"/>
        <v>56.709000000000003</v>
      </c>
      <c r="R915" s="4386">
        <f t="shared" si="118"/>
        <v>113.41800000000001</v>
      </c>
      <c r="S915" s="4383"/>
      <c r="T915" s="4383"/>
      <c r="U915" s="4387">
        <v>44958</v>
      </c>
      <c r="V915" s="4383"/>
      <c r="W915" s="4383"/>
      <c r="X915" s="4383"/>
      <c r="Y915" s="4383"/>
      <c r="Z915" s="4383"/>
      <c r="AA915" s="4383"/>
      <c r="AB915" s="4383"/>
    </row>
    <row r="916" spans="1:28" ht="15.75">
      <c r="A916" s="4383" t="s">
        <v>10823</v>
      </c>
      <c r="B916" s="4384" t="s">
        <v>10826</v>
      </c>
      <c r="C916" s="4385" t="s">
        <v>6780</v>
      </c>
      <c r="D916" s="4385">
        <v>410</v>
      </c>
      <c r="E916" s="4385"/>
      <c r="F916" s="4383" t="s">
        <v>16060</v>
      </c>
      <c r="G916" s="4386">
        <v>0</v>
      </c>
      <c r="H916" s="4383"/>
      <c r="I916" s="4383" t="s">
        <v>810</v>
      </c>
      <c r="J916" s="4386">
        <v>0.14000000000000001</v>
      </c>
      <c r="K916" s="4383"/>
      <c r="L916" s="4383"/>
      <c r="M916" s="4383" t="s">
        <v>19</v>
      </c>
      <c r="N916" s="4386">
        <f t="shared" si="115"/>
        <v>0.14000000000000001</v>
      </c>
      <c r="O916" s="4386"/>
      <c r="P916" s="4386">
        <f t="shared" si="116"/>
        <v>0.28000000000000003</v>
      </c>
      <c r="Q916" s="4386">
        <f t="shared" si="117"/>
        <v>56.849000000000004</v>
      </c>
      <c r="R916" s="4386">
        <f t="shared" si="118"/>
        <v>113.69800000000001</v>
      </c>
      <c r="S916" s="4383"/>
      <c r="T916" s="4383"/>
      <c r="U916" s="4387">
        <v>44958</v>
      </c>
      <c r="V916" s="4383"/>
      <c r="W916" s="4383"/>
      <c r="X916" s="4383"/>
      <c r="Y916" s="4383"/>
      <c r="Z916" s="4383"/>
      <c r="AA916" s="4383"/>
      <c r="AB916" s="4383"/>
    </row>
    <row r="917" spans="1:28" ht="15.75">
      <c r="A917" s="4383" t="s">
        <v>10823</v>
      </c>
      <c r="B917" s="4384" t="s">
        <v>10826</v>
      </c>
      <c r="C917" s="4385" t="s">
        <v>6780</v>
      </c>
      <c r="D917" s="4385">
        <v>109</v>
      </c>
      <c r="E917" s="4385"/>
      <c r="F917" s="4383" t="s">
        <v>16061</v>
      </c>
      <c r="G917" s="4386">
        <v>0</v>
      </c>
      <c r="H917" s="4383"/>
      <c r="I917" s="4383" t="s">
        <v>164</v>
      </c>
      <c r="J917" s="4386">
        <v>3.27</v>
      </c>
      <c r="K917" s="4383"/>
      <c r="L917" s="4383"/>
      <c r="M917" s="4383" t="s">
        <v>215</v>
      </c>
      <c r="N917" s="4386">
        <f t="shared" si="115"/>
        <v>3.27</v>
      </c>
      <c r="O917" s="4386"/>
      <c r="P917" s="4386">
        <f t="shared" si="116"/>
        <v>6.54</v>
      </c>
      <c r="Q917" s="4386">
        <f t="shared" si="117"/>
        <v>60.119000000000007</v>
      </c>
      <c r="R917" s="4386">
        <f t="shared" si="118"/>
        <v>120.23800000000001</v>
      </c>
      <c r="S917" s="4383"/>
      <c r="T917" s="4383"/>
      <c r="U917" s="4387">
        <v>44986</v>
      </c>
      <c r="V917" s="4383"/>
      <c r="W917" s="4383"/>
      <c r="X917" s="4383"/>
      <c r="Y917" s="4383"/>
      <c r="Z917" s="4383"/>
      <c r="AA917" s="4383"/>
      <c r="AB917" s="4383"/>
    </row>
    <row r="918" spans="1:28" ht="15.75">
      <c r="A918" s="4383" t="s">
        <v>10823</v>
      </c>
      <c r="B918" s="4384" t="s">
        <v>10826</v>
      </c>
      <c r="C918" s="4385" t="s">
        <v>6780</v>
      </c>
      <c r="D918" s="4385">
        <v>72</v>
      </c>
      <c r="E918" s="4385"/>
      <c r="F918" s="4383" t="s">
        <v>16062</v>
      </c>
      <c r="G918" s="4386">
        <v>0</v>
      </c>
      <c r="H918" s="4383"/>
      <c r="I918" s="4383" t="s">
        <v>1738</v>
      </c>
      <c r="J918" s="4386">
        <v>0.57999999999999996</v>
      </c>
      <c r="K918" s="4383"/>
      <c r="L918" s="4383"/>
      <c r="M918" s="4383" t="s">
        <v>1677</v>
      </c>
      <c r="N918" s="4386">
        <f t="shared" si="115"/>
        <v>0.57999999999999996</v>
      </c>
      <c r="O918" s="4386"/>
      <c r="P918" s="4386">
        <f t="shared" si="116"/>
        <v>1.1599999999999999</v>
      </c>
      <c r="Q918" s="4386">
        <f t="shared" si="117"/>
        <v>60.699000000000005</v>
      </c>
      <c r="R918" s="4386">
        <f t="shared" si="118"/>
        <v>121.39800000000001</v>
      </c>
      <c r="S918" s="4383"/>
      <c r="T918" s="4383"/>
      <c r="U918" s="4387">
        <v>44986</v>
      </c>
      <c r="V918" s="4383"/>
      <c r="W918" s="4383"/>
      <c r="X918" s="4383"/>
      <c r="Y918" s="4383"/>
      <c r="Z918" s="4383"/>
      <c r="AA918" s="4383"/>
      <c r="AB918" s="4383"/>
    </row>
    <row r="919" spans="1:28" ht="15.75">
      <c r="A919" s="4383" t="s">
        <v>10816</v>
      </c>
      <c r="B919" s="4384" t="s">
        <v>10826</v>
      </c>
      <c r="C919" s="4385" t="s">
        <v>6780</v>
      </c>
      <c r="D919" s="4385">
        <v>272</v>
      </c>
      <c r="E919" s="4385"/>
      <c r="F919" s="4383" t="s">
        <v>16063</v>
      </c>
      <c r="G919" s="4386">
        <v>0</v>
      </c>
      <c r="H919" s="4383"/>
      <c r="I919" s="4383" t="s">
        <v>1738</v>
      </c>
      <c r="J919" s="4386">
        <v>1.5</v>
      </c>
      <c r="K919" s="4383"/>
      <c r="L919" s="4383"/>
      <c r="M919" s="4383" t="s">
        <v>1677</v>
      </c>
      <c r="N919" s="4386">
        <f t="shared" si="115"/>
        <v>1.5</v>
      </c>
      <c r="O919" s="4386"/>
      <c r="P919" s="4386">
        <f t="shared" si="116"/>
        <v>3</v>
      </c>
      <c r="Q919" s="4386">
        <f t="shared" si="117"/>
        <v>62.199000000000005</v>
      </c>
      <c r="R919" s="4386">
        <f t="shared" si="118"/>
        <v>124.39800000000001</v>
      </c>
      <c r="S919" s="4383"/>
      <c r="T919" s="4383"/>
      <c r="U919" s="4387">
        <v>44986</v>
      </c>
      <c r="V919" s="4383"/>
      <c r="W919" s="4383"/>
      <c r="X919" s="4383"/>
      <c r="Y919" s="4383"/>
      <c r="Z919" s="4383"/>
      <c r="AA919" s="4383"/>
      <c r="AB919" s="4383"/>
    </row>
    <row r="920" spans="1:28" ht="15.75">
      <c r="A920" s="4383" t="s">
        <v>10816</v>
      </c>
      <c r="B920" s="4384" t="s">
        <v>10826</v>
      </c>
      <c r="C920" s="4385" t="s">
        <v>6780</v>
      </c>
      <c r="D920" s="4385">
        <v>13</v>
      </c>
      <c r="E920" s="4385"/>
      <c r="F920" s="4383" t="s">
        <v>16064</v>
      </c>
      <c r="G920" s="4386">
        <v>0</v>
      </c>
      <c r="H920" s="4383"/>
      <c r="I920" s="4383" t="s">
        <v>1738</v>
      </c>
      <c r="J920" s="4386">
        <v>4.33</v>
      </c>
      <c r="K920" s="4383"/>
      <c r="L920" s="4383"/>
      <c r="M920" s="4383" t="s">
        <v>1738</v>
      </c>
      <c r="N920" s="4386">
        <f t="shared" si="115"/>
        <v>4.33</v>
      </c>
      <c r="O920" s="4386"/>
      <c r="P920" s="4386">
        <f t="shared" si="116"/>
        <v>8.66</v>
      </c>
      <c r="Q920" s="4386">
        <f t="shared" si="117"/>
        <v>66.529000000000011</v>
      </c>
      <c r="R920" s="4386">
        <f t="shared" si="118"/>
        <v>133.05800000000002</v>
      </c>
      <c r="S920" s="4383"/>
      <c r="T920" s="4383"/>
      <c r="U920" s="4387">
        <v>44986</v>
      </c>
      <c r="V920" s="4383"/>
      <c r="W920" s="4383"/>
      <c r="X920" s="4383"/>
      <c r="Y920" s="4383"/>
      <c r="Z920" s="4383"/>
      <c r="AA920" s="4383"/>
      <c r="AB920" s="4383"/>
    </row>
    <row r="921" spans="1:28" ht="15.75">
      <c r="A921" s="4383" t="s">
        <v>10823</v>
      </c>
      <c r="B921" s="4384" t="s">
        <v>10826</v>
      </c>
      <c r="C921" s="4385" t="s">
        <v>6780</v>
      </c>
      <c r="D921" s="4385">
        <v>13</v>
      </c>
      <c r="E921" s="4385" t="s">
        <v>16065</v>
      </c>
      <c r="F921" s="4383" t="s">
        <v>16066</v>
      </c>
      <c r="G921" s="4386">
        <v>0</v>
      </c>
      <c r="H921" s="4383"/>
      <c r="I921" s="4383" t="s">
        <v>54</v>
      </c>
      <c r="J921" s="4386">
        <v>0.1</v>
      </c>
      <c r="K921" s="4383"/>
      <c r="L921" s="4383"/>
      <c r="M921" s="4383" t="s">
        <v>19</v>
      </c>
      <c r="N921" s="4386">
        <f t="shared" si="115"/>
        <v>0.1</v>
      </c>
      <c r="O921" s="4386"/>
      <c r="P921" s="4386">
        <f t="shared" si="116"/>
        <v>0.2</v>
      </c>
      <c r="Q921" s="4386">
        <f t="shared" si="117"/>
        <v>66.629000000000005</v>
      </c>
      <c r="R921" s="4386">
        <f t="shared" si="118"/>
        <v>133.25800000000001</v>
      </c>
      <c r="S921" s="4383"/>
      <c r="T921" s="4383"/>
      <c r="U921" s="4387">
        <v>44986</v>
      </c>
      <c r="V921" s="4383"/>
      <c r="W921" s="4383"/>
      <c r="X921" s="4383"/>
      <c r="Y921" s="4383"/>
      <c r="Z921" s="4383"/>
      <c r="AA921" s="4383"/>
      <c r="AB921" s="4383"/>
    </row>
    <row r="922" spans="1:28" ht="15.75">
      <c r="A922" s="4383" t="s">
        <v>10823</v>
      </c>
      <c r="B922" s="4384" t="s">
        <v>10826</v>
      </c>
      <c r="C922" s="4385" t="s">
        <v>6780</v>
      </c>
      <c r="D922" s="4385">
        <v>26</v>
      </c>
      <c r="E922" s="4385"/>
      <c r="F922" s="4383" t="s">
        <v>16067</v>
      </c>
      <c r="G922" s="4386">
        <v>0</v>
      </c>
      <c r="H922" s="4383"/>
      <c r="I922" s="4383" t="s">
        <v>54</v>
      </c>
      <c r="J922" s="4386">
        <v>0.13</v>
      </c>
      <c r="K922" s="4383"/>
      <c r="L922" s="4383"/>
      <c r="M922" s="4383" t="s">
        <v>1738</v>
      </c>
      <c r="N922" s="4386">
        <f t="shared" si="115"/>
        <v>0.13</v>
      </c>
      <c r="O922" s="4386"/>
      <c r="P922" s="4386">
        <f t="shared" si="116"/>
        <v>0.26</v>
      </c>
      <c r="Q922" s="4386">
        <f t="shared" si="117"/>
        <v>66.759</v>
      </c>
      <c r="R922" s="4386">
        <f t="shared" si="118"/>
        <v>133.518</v>
      </c>
      <c r="S922" s="4383"/>
      <c r="T922" s="4383"/>
      <c r="U922" s="4387">
        <v>44986</v>
      </c>
      <c r="V922" s="4383"/>
      <c r="W922" s="4383"/>
      <c r="X922" s="4383"/>
      <c r="Y922" s="4383"/>
      <c r="Z922" s="4383"/>
      <c r="AA922" s="4383"/>
      <c r="AB922" s="4383"/>
    </row>
    <row r="923" spans="1:28" ht="15.75">
      <c r="A923" s="4383" t="s">
        <v>10816</v>
      </c>
      <c r="B923" s="4384" t="s">
        <v>10826</v>
      </c>
      <c r="C923" s="4385" t="s">
        <v>6780</v>
      </c>
      <c r="D923" s="4385">
        <v>135</v>
      </c>
      <c r="E923" s="4385" t="s">
        <v>15634</v>
      </c>
      <c r="F923" s="4383" t="s">
        <v>10843</v>
      </c>
      <c r="G923" s="4386">
        <v>0</v>
      </c>
      <c r="H923" s="4383"/>
      <c r="I923" s="4383" t="s">
        <v>553</v>
      </c>
      <c r="J923" s="4386">
        <v>3.61</v>
      </c>
      <c r="K923" s="4383"/>
      <c r="L923" s="4383"/>
      <c r="M923" s="4383" t="s">
        <v>412</v>
      </c>
      <c r="N923" s="4386">
        <f t="shared" si="115"/>
        <v>3.61</v>
      </c>
      <c r="O923" s="4386"/>
      <c r="P923" s="4386">
        <f t="shared" si="116"/>
        <v>7.22</v>
      </c>
      <c r="Q923" s="4386">
        <f t="shared" si="117"/>
        <v>70.369</v>
      </c>
      <c r="R923" s="4386">
        <f t="shared" si="118"/>
        <v>140.738</v>
      </c>
      <c r="S923" s="4383"/>
      <c r="T923" s="4383"/>
      <c r="U923" s="4387">
        <v>44986</v>
      </c>
      <c r="V923" s="4383"/>
      <c r="W923" s="4383"/>
      <c r="X923" s="4383"/>
      <c r="Y923" s="4383"/>
      <c r="Z923" s="4383"/>
      <c r="AA923" s="4383"/>
      <c r="AB923" s="4383"/>
    </row>
    <row r="924" spans="1:28" ht="15.75">
      <c r="A924" s="4383" t="s">
        <v>10816</v>
      </c>
      <c r="B924" s="4384" t="s">
        <v>10826</v>
      </c>
      <c r="C924" s="4385" t="s">
        <v>6780</v>
      </c>
      <c r="D924" s="4385">
        <v>135</v>
      </c>
      <c r="E924" s="4385" t="s">
        <v>15636</v>
      </c>
      <c r="F924" s="4383" t="s">
        <v>15650</v>
      </c>
      <c r="G924" s="4386">
        <v>3.61</v>
      </c>
      <c r="H924" s="4383"/>
      <c r="I924" s="4383" t="s">
        <v>412</v>
      </c>
      <c r="J924" s="4386">
        <v>8.68</v>
      </c>
      <c r="K924" s="4383"/>
      <c r="L924" s="4383"/>
      <c r="M924" s="4383" t="s">
        <v>810</v>
      </c>
      <c r="N924" s="4386">
        <f t="shared" si="115"/>
        <v>5.07</v>
      </c>
      <c r="O924" s="4386"/>
      <c r="P924" s="4386">
        <f t="shared" si="116"/>
        <v>10.14</v>
      </c>
      <c r="Q924" s="4386">
        <f t="shared" si="117"/>
        <v>75.438999999999993</v>
      </c>
      <c r="R924" s="4386">
        <f t="shared" si="118"/>
        <v>150.87799999999999</v>
      </c>
      <c r="S924" s="4383"/>
      <c r="T924" s="4383"/>
      <c r="U924" s="4387">
        <v>45017</v>
      </c>
      <c r="V924" s="4383"/>
      <c r="W924" s="4383"/>
      <c r="X924" s="4383"/>
      <c r="Y924" s="4383"/>
      <c r="Z924" s="4383"/>
      <c r="AA924" s="4383"/>
      <c r="AB924" s="4383"/>
    </row>
    <row r="925" spans="1:28" ht="15.75">
      <c r="A925" s="4383" t="s">
        <v>10816</v>
      </c>
      <c r="B925" s="4384" t="s">
        <v>10826</v>
      </c>
      <c r="C925" s="4385" t="s">
        <v>6780</v>
      </c>
      <c r="D925" s="4385">
        <v>734</v>
      </c>
      <c r="E925" s="4385"/>
      <c r="F925" s="4383" t="s">
        <v>16068</v>
      </c>
      <c r="G925" s="4386">
        <v>0</v>
      </c>
      <c r="H925" s="4383"/>
      <c r="I925" s="4383" t="s">
        <v>273</v>
      </c>
      <c r="J925" s="4386">
        <v>1.27</v>
      </c>
      <c r="K925" s="4383"/>
      <c r="L925" s="4383"/>
      <c r="M925" s="4383" t="s">
        <v>412</v>
      </c>
      <c r="N925" s="4386">
        <f t="shared" si="115"/>
        <v>1.27</v>
      </c>
      <c r="O925" s="4386"/>
      <c r="P925" s="4386">
        <f t="shared" si="116"/>
        <v>2.54</v>
      </c>
      <c r="Q925" s="4386">
        <f t="shared" si="117"/>
        <v>76.708999999999989</v>
      </c>
      <c r="R925" s="4386">
        <f t="shared" si="118"/>
        <v>153.41799999999998</v>
      </c>
      <c r="S925" s="4383"/>
      <c r="T925" s="4383"/>
      <c r="U925" s="4387">
        <v>45017</v>
      </c>
      <c r="V925" s="4383"/>
      <c r="W925" s="4383"/>
      <c r="X925" s="4383"/>
      <c r="Y925" s="4383"/>
      <c r="Z925" s="4383"/>
      <c r="AA925" s="4383"/>
      <c r="AB925" s="4383"/>
    </row>
    <row r="926" spans="1:28" ht="15.75">
      <c r="A926" s="4383" t="s">
        <v>10816</v>
      </c>
      <c r="B926" s="4384" t="s">
        <v>10826</v>
      </c>
      <c r="C926" s="4385" t="s">
        <v>6780</v>
      </c>
      <c r="D926" s="4385">
        <v>107</v>
      </c>
      <c r="E926" s="4385"/>
      <c r="F926" s="4383" t="s">
        <v>15652</v>
      </c>
      <c r="G926" s="4386">
        <v>0</v>
      </c>
      <c r="H926" s="4383"/>
      <c r="I926" s="4383" t="s">
        <v>8359</v>
      </c>
      <c r="J926" s="4386">
        <v>2.29</v>
      </c>
      <c r="K926" s="4383"/>
      <c r="L926" s="4383"/>
      <c r="M926" s="4383" t="s">
        <v>297</v>
      </c>
      <c r="N926" s="4386">
        <f t="shared" si="115"/>
        <v>2.29</v>
      </c>
      <c r="O926" s="4386"/>
      <c r="P926" s="4386">
        <f t="shared" si="116"/>
        <v>4.58</v>
      </c>
      <c r="Q926" s="4386">
        <f t="shared" si="117"/>
        <v>78.998999999999995</v>
      </c>
      <c r="R926" s="4386">
        <f t="shared" si="118"/>
        <v>157.99799999999999</v>
      </c>
      <c r="S926" s="4383"/>
      <c r="T926" s="4383"/>
      <c r="U926" s="4387">
        <v>45017</v>
      </c>
      <c r="V926" s="4383"/>
      <c r="W926" s="4383"/>
      <c r="X926" s="4383"/>
      <c r="Y926" s="4383"/>
      <c r="Z926" s="4383"/>
      <c r="AA926" s="4383"/>
      <c r="AB926" s="4383"/>
    </row>
    <row r="927" spans="1:28" ht="15.75">
      <c r="A927" s="4383" t="s">
        <v>10823</v>
      </c>
      <c r="B927" s="4384" t="s">
        <v>10826</v>
      </c>
      <c r="C927" s="4385" t="s">
        <v>6780</v>
      </c>
      <c r="D927" s="4385">
        <v>220</v>
      </c>
      <c r="E927" s="4385" t="s">
        <v>15634</v>
      </c>
      <c r="F927" s="4383" t="s">
        <v>15668</v>
      </c>
      <c r="G927" s="4386">
        <v>0</v>
      </c>
      <c r="H927" s="4383"/>
      <c r="I927" s="4383" t="s">
        <v>297</v>
      </c>
      <c r="J927" s="4386">
        <v>3.73</v>
      </c>
      <c r="K927" s="4383"/>
      <c r="L927" s="4383"/>
      <c r="M927" s="4383" t="s">
        <v>553</v>
      </c>
      <c r="N927" s="4386">
        <f t="shared" si="115"/>
        <v>3.73</v>
      </c>
      <c r="O927" s="4386"/>
      <c r="P927" s="4386">
        <f t="shared" si="116"/>
        <v>7.46</v>
      </c>
      <c r="Q927" s="4386">
        <f t="shared" si="117"/>
        <v>82.728999999999999</v>
      </c>
      <c r="R927" s="4386">
        <f t="shared" si="118"/>
        <v>165.458</v>
      </c>
      <c r="S927" s="4383"/>
      <c r="T927" s="4383"/>
      <c r="U927" s="4387">
        <v>45017</v>
      </c>
      <c r="V927" s="4383"/>
      <c r="W927" s="4383"/>
      <c r="X927" s="4383"/>
      <c r="Y927" s="4383"/>
      <c r="Z927" s="4383"/>
      <c r="AA927" s="4383"/>
      <c r="AB927" s="4383"/>
    </row>
    <row r="928" spans="1:28" ht="15.75">
      <c r="A928" s="4383" t="s">
        <v>10816</v>
      </c>
      <c r="B928" s="4384" t="s">
        <v>10826</v>
      </c>
      <c r="C928" s="4385" t="s">
        <v>6780</v>
      </c>
      <c r="D928" s="4385">
        <v>220</v>
      </c>
      <c r="E928" s="4385" t="s">
        <v>15636</v>
      </c>
      <c r="F928" s="4383" t="s">
        <v>15669</v>
      </c>
      <c r="G928" s="4386">
        <v>3.73</v>
      </c>
      <c r="H928" s="4383"/>
      <c r="I928" s="4383" t="s">
        <v>553</v>
      </c>
      <c r="J928" s="4386">
        <v>3.74</v>
      </c>
      <c r="K928" s="4383"/>
      <c r="L928" s="4383"/>
      <c r="M928" s="4383" t="s">
        <v>553</v>
      </c>
      <c r="N928" s="4386">
        <f t="shared" si="115"/>
        <v>1.0000000000000231E-2</v>
      </c>
      <c r="O928" s="4386"/>
      <c r="P928" s="4386">
        <f t="shared" si="116"/>
        <v>2.0000000000000462E-2</v>
      </c>
      <c r="Q928" s="4386">
        <f t="shared" si="117"/>
        <v>82.739000000000004</v>
      </c>
      <c r="R928" s="4386">
        <f t="shared" si="118"/>
        <v>165.47800000000001</v>
      </c>
      <c r="S928" s="4383"/>
      <c r="T928" s="4383"/>
      <c r="U928" s="4387">
        <v>45047</v>
      </c>
      <c r="V928" s="4383"/>
      <c r="W928" s="4383"/>
      <c r="X928" s="4383"/>
      <c r="Y928" s="4383"/>
      <c r="Z928" s="4383"/>
      <c r="AA928" s="4383"/>
      <c r="AB928" s="4383"/>
    </row>
    <row r="929" spans="1:28" ht="15.75">
      <c r="A929" s="4383" t="s">
        <v>10816</v>
      </c>
      <c r="B929" s="4384" t="s">
        <v>10826</v>
      </c>
      <c r="C929" s="4385" t="s">
        <v>6780</v>
      </c>
      <c r="D929" s="4385">
        <v>35</v>
      </c>
      <c r="E929" s="4385"/>
      <c r="F929" s="4383" t="s">
        <v>15688</v>
      </c>
      <c r="G929" s="4386">
        <v>0</v>
      </c>
      <c r="H929" s="4383"/>
      <c r="I929" s="4383" t="s">
        <v>793</v>
      </c>
      <c r="J929" s="4386">
        <v>4.6100000000000003</v>
      </c>
      <c r="K929" s="4383"/>
      <c r="L929" s="4383"/>
      <c r="M929" s="4383" t="s">
        <v>54</v>
      </c>
      <c r="N929" s="4386">
        <f t="shared" si="115"/>
        <v>4.6100000000000003</v>
      </c>
      <c r="O929" s="4386"/>
      <c r="P929" s="4386">
        <f t="shared" si="116"/>
        <v>9.2200000000000006</v>
      </c>
      <c r="Q929" s="4386">
        <f t="shared" si="117"/>
        <v>87.349000000000004</v>
      </c>
      <c r="R929" s="4386">
        <f t="shared" si="118"/>
        <v>174.69800000000001</v>
      </c>
      <c r="S929" s="4383"/>
      <c r="T929" s="4383"/>
      <c r="U929" s="4387">
        <v>45047</v>
      </c>
      <c r="V929" s="4383"/>
      <c r="W929" s="4383"/>
      <c r="X929" s="4383"/>
      <c r="Y929" s="4383"/>
      <c r="Z929" s="4383"/>
      <c r="AA929" s="4383"/>
      <c r="AB929" s="4383"/>
    </row>
    <row r="930" spans="1:28" ht="15.75">
      <c r="A930" s="4383" t="s">
        <v>10816</v>
      </c>
      <c r="B930" s="4384" t="s">
        <v>10826</v>
      </c>
      <c r="C930" s="4385" t="s">
        <v>6782</v>
      </c>
      <c r="D930" s="4385">
        <v>183</v>
      </c>
      <c r="E930" s="4385" t="s">
        <v>15634</v>
      </c>
      <c r="F930" s="4383" t="s">
        <v>15651</v>
      </c>
      <c r="G930" s="4386">
        <v>0</v>
      </c>
      <c r="H930" s="4383"/>
      <c r="I930" s="4383" t="s">
        <v>1738</v>
      </c>
      <c r="J930" s="4386">
        <v>3.91</v>
      </c>
      <c r="K930" s="4383"/>
      <c r="L930" s="4383"/>
      <c r="M930" s="4383" t="s">
        <v>803</v>
      </c>
      <c r="N930" s="4386">
        <f t="shared" si="115"/>
        <v>3.91</v>
      </c>
      <c r="O930" s="4386"/>
      <c r="P930" s="4386">
        <f t="shared" si="116"/>
        <v>7.82</v>
      </c>
      <c r="Q930" s="4386">
        <f t="shared" si="117"/>
        <v>91.259</v>
      </c>
      <c r="R930" s="4386">
        <f t="shared" si="118"/>
        <v>182.518</v>
      </c>
      <c r="S930" s="4383"/>
      <c r="T930" s="4383"/>
      <c r="U930" s="4387">
        <v>45047</v>
      </c>
      <c r="V930" s="4383"/>
      <c r="W930" s="4383"/>
      <c r="X930" s="4383"/>
      <c r="Y930" s="4383"/>
      <c r="Z930" s="4383"/>
      <c r="AA930" s="4383"/>
      <c r="AB930" s="4383"/>
    </row>
    <row r="931" spans="1:28" ht="15.75">
      <c r="A931" s="4383" t="s">
        <v>10816</v>
      </c>
      <c r="B931" s="4384" t="s">
        <v>10826</v>
      </c>
      <c r="C931" s="4385" t="s">
        <v>6782</v>
      </c>
      <c r="D931" s="4385">
        <v>183</v>
      </c>
      <c r="E931" s="4385" t="s">
        <v>15636</v>
      </c>
      <c r="F931" s="4383" t="s">
        <v>15651</v>
      </c>
      <c r="G931" s="4386">
        <v>3.91</v>
      </c>
      <c r="H931" s="4383"/>
      <c r="I931" s="4383" t="s">
        <v>803</v>
      </c>
      <c r="J931" s="4386">
        <v>7.44</v>
      </c>
      <c r="K931" s="4383"/>
      <c r="L931" s="4383"/>
      <c r="M931" s="4383" t="s">
        <v>553</v>
      </c>
      <c r="N931" s="4386">
        <f t="shared" si="115"/>
        <v>3.5300000000000002</v>
      </c>
      <c r="O931" s="4386"/>
      <c r="P931" s="4386">
        <f t="shared" si="116"/>
        <v>7.0600000000000005</v>
      </c>
      <c r="Q931" s="4386">
        <f t="shared" si="117"/>
        <v>94.789000000000001</v>
      </c>
      <c r="R931" s="4386">
        <f t="shared" si="118"/>
        <v>189.578</v>
      </c>
      <c r="S931" s="4383"/>
      <c r="T931" s="4383"/>
      <c r="U931" s="4387">
        <v>45047</v>
      </c>
      <c r="V931" s="4383"/>
      <c r="W931" s="4383"/>
      <c r="X931" s="4383"/>
      <c r="Y931" s="4383"/>
      <c r="Z931" s="4383"/>
      <c r="AA931" s="4383"/>
      <c r="AB931" s="4383"/>
    </row>
    <row r="932" spans="1:28" ht="15.75">
      <c r="A932" s="3195" t="s">
        <v>10823</v>
      </c>
      <c r="B932" s="4384" t="s">
        <v>10826</v>
      </c>
      <c r="C932" s="4385" t="s">
        <v>6780</v>
      </c>
      <c r="D932" s="4385">
        <v>517</v>
      </c>
      <c r="E932" s="4385"/>
      <c r="F932" s="4383" t="s">
        <v>16069</v>
      </c>
      <c r="G932" s="4386">
        <v>0</v>
      </c>
      <c r="H932" s="4383"/>
      <c r="I932" s="4383" t="s">
        <v>1738</v>
      </c>
      <c r="J932" s="4386">
        <v>0.39</v>
      </c>
      <c r="K932" s="4383"/>
      <c r="L932" s="4383"/>
      <c r="M932" s="4383" t="s">
        <v>1738</v>
      </c>
      <c r="N932" s="4386">
        <f t="shared" si="115"/>
        <v>0.39</v>
      </c>
      <c r="O932" s="4386"/>
      <c r="P932" s="4386">
        <f t="shared" si="116"/>
        <v>0.78</v>
      </c>
      <c r="Q932" s="4386">
        <f t="shared" si="117"/>
        <v>95.179000000000002</v>
      </c>
      <c r="R932" s="4386">
        <f t="shared" si="118"/>
        <v>190.358</v>
      </c>
      <c r="S932" s="4383"/>
      <c r="T932" s="4383"/>
      <c r="U932" s="4387">
        <v>45078</v>
      </c>
      <c r="V932" s="4383"/>
      <c r="W932" s="4383"/>
      <c r="X932" s="4383"/>
      <c r="Y932" s="4383"/>
      <c r="Z932" s="4383"/>
      <c r="AA932" s="4383"/>
      <c r="AB932" s="4383"/>
    </row>
    <row r="933" spans="1:28" ht="15.75">
      <c r="A933" s="4383" t="s">
        <v>10823</v>
      </c>
      <c r="B933" s="4384" t="s">
        <v>10826</v>
      </c>
      <c r="C933" s="4385" t="s">
        <v>6780</v>
      </c>
      <c r="D933" s="4385">
        <v>515</v>
      </c>
      <c r="E933" s="4385"/>
      <c r="F933" s="4383" t="s">
        <v>16070</v>
      </c>
      <c r="G933" s="4386">
        <v>0</v>
      </c>
      <c r="H933" s="4383"/>
      <c r="I933" s="4383" t="s">
        <v>1738</v>
      </c>
      <c r="J933" s="4386">
        <v>0.48</v>
      </c>
      <c r="K933" s="4383"/>
      <c r="L933" s="4383"/>
      <c r="M933" s="4383" t="s">
        <v>1738</v>
      </c>
      <c r="N933" s="4386">
        <f t="shared" si="115"/>
        <v>0.48</v>
      </c>
      <c r="O933" s="4386"/>
      <c r="P933" s="4386">
        <f t="shared" si="116"/>
        <v>0.96</v>
      </c>
      <c r="Q933" s="4386">
        <f t="shared" si="117"/>
        <v>95.659000000000006</v>
      </c>
      <c r="R933" s="4386">
        <f t="shared" si="118"/>
        <v>191.31800000000001</v>
      </c>
      <c r="S933" s="4383"/>
      <c r="T933" s="4383"/>
      <c r="U933" s="4387">
        <v>45078</v>
      </c>
      <c r="V933" s="4383"/>
      <c r="W933" s="4383"/>
      <c r="X933" s="4383"/>
      <c r="Y933" s="4383"/>
      <c r="Z933" s="4383"/>
      <c r="AA933" s="4383"/>
      <c r="AB933" s="4383"/>
    </row>
    <row r="934" spans="1:28" ht="15.75">
      <c r="A934" s="4383" t="s">
        <v>10823</v>
      </c>
      <c r="B934" s="4384" t="s">
        <v>10826</v>
      </c>
      <c r="C934" s="4385" t="s">
        <v>6780</v>
      </c>
      <c r="D934" s="4385">
        <v>344</v>
      </c>
      <c r="E934" s="4385"/>
      <c r="F934" s="4383" t="s">
        <v>16071</v>
      </c>
      <c r="G934" s="4386">
        <v>0</v>
      </c>
      <c r="H934" s="4383"/>
      <c r="I934" s="4383" t="s">
        <v>518</v>
      </c>
      <c r="J934" s="4386">
        <v>0.32</v>
      </c>
      <c r="K934" s="4383"/>
      <c r="L934" s="4383"/>
      <c r="M934" s="4383" t="s">
        <v>1738</v>
      </c>
      <c r="N934" s="4386">
        <f t="shared" si="115"/>
        <v>0.32</v>
      </c>
      <c r="O934" s="4386"/>
      <c r="P934" s="4386">
        <f t="shared" si="116"/>
        <v>0.64</v>
      </c>
      <c r="Q934" s="4386">
        <f t="shared" si="117"/>
        <v>95.978999999999999</v>
      </c>
      <c r="R934" s="4386">
        <f t="shared" si="118"/>
        <v>191.958</v>
      </c>
      <c r="S934" s="4383"/>
      <c r="T934" s="4383"/>
      <c r="U934" s="4387">
        <v>45078</v>
      </c>
      <c r="V934" s="4383"/>
      <c r="W934" s="4383"/>
      <c r="X934" s="4383"/>
      <c r="Y934" s="4383"/>
      <c r="Z934" s="4383"/>
      <c r="AA934" s="4383"/>
      <c r="AB934" s="4383"/>
    </row>
    <row r="935" spans="1:28" ht="15.75">
      <c r="A935" s="4383" t="s">
        <v>10823</v>
      </c>
      <c r="B935" s="4384" t="s">
        <v>10826</v>
      </c>
      <c r="C935" s="4385" t="s">
        <v>6780</v>
      </c>
      <c r="D935" s="4385">
        <v>408</v>
      </c>
      <c r="E935" s="4385"/>
      <c r="F935" s="4383" t="s">
        <v>16072</v>
      </c>
      <c r="G935" s="4386">
        <v>0</v>
      </c>
      <c r="H935" s="4383"/>
      <c r="I935" s="4383" t="s">
        <v>518</v>
      </c>
      <c r="J935" s="4386">
        <v>0.06</v>
      </c>
      <c r="K935" s="4383"/>
      <c r="L935" s="4383"/>
      <c r="M935" s="4383" t="s">
        <v>19</v>
      </c>
      <c r="N935" s="4386">
        <f t="shared" si="115"/>
        <v>0.06</v>
      </c>
      <c r="O935" s="4386"/>
      <c r="P935" s="4386">
        <f t="shared" si="116"/>
        <v>0.12</v>
      </c>
      <c r="Q935" s="4386">
        <f t="shared" si="117"/>
        <v>96.039000000000001</v>
      </c>
      <c r="R935" s="4386">
        <f t="shared" si="118"/>
        <v>192.078</v>
      </c>
      <c r="S935" s="4383"/>
      <c r="T935" s="4383"/>
      <c r="U935" s="4387">
        <v>45078</v>
      </c>
      <c r="V935" s="4383"/>
      <c r="W935" s="4383"/>
      <c r="X935" s="4383"/>
      <c r="Y935" s="4383"/>
      <c r="Z935" s="4383"/>
      <c r="AA935" s="4383"/>
      <c r="AB935" s="4383"/>
    </row>
    <row r="936" spans="1:28" ht="15.75">
      <c r="A936" s="4383" t="s">
        <v>10823</v>
      </c>
      <c r="B936" s="4384" t="s">
        <v>10826</v>
      </c>
      <c r="C936" s="4385" t="s">
        <v>6780</v>
      </c>
      <c r="D936" s="4385">
        <v>409</v>
      </c>
      <c r="E936" s="4385"/>
      <c r="F936" s="4383" t="s">
        <v>16073</v>
      </c>
      <c r="G936" s="4386">
        <v>0</v>
      </c>
      <c r="H936" s="4383"/>
      <c r="I936" s="4383" t="s">
        <v>719</v>
      </c>
      <c r="J936" s="4386">
        <v>0.4</v>
      </c>
      <c r="K936" s="4383"/>
      <c r="L936" s="4383"/>
      <c r="M936" s="4383" t="s">
        <v>19</v>
      </c>
      <c r="N936" s="4386">
        <f t="shared" si="115"/>
        <v>0.4</v>
      </c>
      <c r="O936" s="4386"/>
      <c r="P936" s="4386">
        <f t="shared" si="116"/>
        <v>0.8</v>
      </c>
      <c r="Q936" s="4386">
        <f t="shared" si="117"/>
        <v>96.439000000000007</v>
      </c>
      <c r="R936" s="4386">
        <f t="shared" si="118"/>
        <v>192.87800000000001</v>
      </c>
      <c r="S936" s="4383"/>
      <c r="T936" s="4383"/>
      <c r="U936" s="4387">
        <v>45078</v>
      </c>
      <c r="V936" s="4383"/>
      <c r="W936" s="4383"/>
      <c r="X936" s="4383"/>
      <c r="Y936" s="4383"/>
      <c r="Z936" s="4383"/>
      <c r="AA936" s="4383"/>
      <c r="AB936" s="4383"/>
    </row>
    <row r="937" spans="1:28" ht="15.75">
      <c r="A937" s="4383" t="s">
        <v>10823</v>
      </c>
      <c r="B937" s="4384" t="s">
        <v>10826</v>
      </c>
      <c r="C937" s="4385" t="s">
        <v>6780</v>
      </c>
      <c r="D937" s="4385">
        <v>657</v>
      </c>
      <c r="E937" s="4385"/>
      <c r="F937" s="4383" t="s">
        <v>16074</v>
      </c>
      <c r="G937" s="4386">
        <v>0</v>
      </c>
      <c r="H937" s="4383"/>
      <c r="I937" s="4383" t="s">
        <v>719</v>
      </c>
      <c r="J937" s="4386">
        <v>0.12</v>
      </c>
      <c r="K937" s="4383"/>
      <c r="L937" s="4383"/>
      <c r="M937" s="4383" t="s">
        <v>809</v>
      </c>
      <c r="N937" s="4386">
        <f t="shared" si="115"/>
        <v>0.12</v>
      </c>
      <c r="O937" s="4386"/>
      <c r="P937" s="4386">
        <f t="shared" si="116"/>
        <v>0.24</v>
      </c>
      <c r="Q937" s="4386">
        <f t="shared" si="117"/>
        <v>96.559000000000012</v>
      </c>
      <c r="R937" s="4386">
        <f t="shared" si="118"/>
        <v>193.11800000000002</v>
      </c>
      <c r="S937" s="4383"/>
      <c r="T937" s="4383"/>
      <c r="U937" s="4387">
        <v>45078</v>
      </c>
      <c r="V937" s="4383"/>
      <c r="W937" s="4383"/>
      <c r="X937" s="4383"/>
      <c r="Y937" s="4383"/>
      <c r="Z937" s="4383"/>
      <c r="AA937" s="4383"/>
      <c r="AB937" s="4383"/>
    </row>
    <row r="938" spans="1:28" ht="15.75">
      <c r="A938" s="4383" t="s">
        <v>10823</v>
      </c>
      <c r="B938" s="4384" t="s">
        <v>10826</v>
      </c>
      <c r="C938" s="4385" t="s">
        <v>6780</v>
      </c>
      <c r="D938" s="4385">
        <v>658</v>
      </c>
      <c r="E938" s="4385"/>
      <c r="F938" s="4383" t="s">
        <v>16074</v>
      </c>
      <c r="G938" s="4386">
        <v>0</v>
      </c>
      <c r="H938" s="4383"/>
      <c r="I938" s="4383" t="s">
        <v>808</v>
      </c>
      <c r="J938" s="4386">
        <v>0.11</v>
      </c>
      <c r="K938" s="4383"/>
      <c r="L938" s="4383"/>
      <c r="M938" s="4383" t="s">
        <v>807</v>
      </c>
      <c r="N938" s="4386">
        <f t="shared" si="115"/>
        <v>0.11</v>
      </c>
      <c r="O938" s="4386"/>
      <c r="P938" s="4386">
        <f t="shared" si="116"/>
        <v>0.22</v>
      </c>
      <c r="Q938" s="4386">
        <f t="shared" si="117"/>
        <v>96.669000000000011</v>
      </c>
      <c r="R938" s="4386">
        <f t="shared" si="118"/>
        <v>193.33800000000002</v>
      </c>
      <c r="S938" s="4383"/>
      <c r="T938" s="4383"/>
      <c r="U938" s="4387">
        <v>45078</v>
      </c>
      <c r="V938" s="4383"/>
      <c r="W938" s="4383"/>
      <c r="X938" s="4383"/>
      <c r="Y938" s="4383"/>
      <c r="Z938" s="4383"/>
      <c r="AA938" s="4383"/>
      <c r="AB938" s="4383"/>
    </row>
    <row r="939" spans="1:28" ht="15.75">
      <c r="A939" s="4383" t="s">
        <v>10823</v>
      </c>
      <c r="B939" s="4384" t="s">
        <v>10826</v>
      </c>
      <c r="C939" s="4385" t="s">
        <v>6780</v>
      </c>
      <c r="D939" s="4385">
        <v>153</v>
      </c>
      <c r="E939" s="4385" t="s">
        <v>15634</v>
      </c>
      <c r="F939" s="4383" t="s">
        <v>15917</v>
      </c>
      <c r="G939" s="4386">
        <v>0</v>
      </c>
      <c r="H939" s="4383"/>
      <c r="I939" s="4383" t="s">
        <v>719</v>
      </c>
      <c r="J939" s="4386">
        <v>0.36</v>
      </c>
      <c r="K939" s="4383"/>
      <c r="L939" s="4383"/>
      <c r="M939" s="4383" t="s">
        <v>1169</v>
      </c>
      <c r="N939" s="4386">
        <f t="shared" si="115"/>
        <v>0.36</v>
      </c>
      <c r="O939" s="4386"/>
      <c r="P939" s="4386">
        <f t="shared" si="116"/>
        <v>0.72</v>
      </c>
      <c r="Q939" s="4386">
        <f t="shared" si="117"/>
        <v>97.029000000000011</v>
      </c>
      <c r="R939" s="4386">
        <f t="shared" si="118"/>
        <v>194.05800000000002</v>
      </c>
      <c r="S939" s="4383"/>
      <c r="T939" s="4383"/>
      <c r="U939" s="4387">
        <v>45078</v>
      </c>
      <c r="V939" s="4383"/>
      <c r="W939" s="4383"/>
      <c r="X939" s="4383"/>
      <c r="Y939" s="4383"/>
      <c r="Z939" s="4383"/>
      <c r="AA939" s="4383"/>
      <c r="AB939" s="4383"/>
    </row>
    <row r="940" spans="1:28" ht="15.75">
      <c r="A940" s="4383" t="s">
        <v>10823</v>
      </c>
      <c r="B940" s="4384" t="s">
        <v>10826</v>
      </c>
      <c r="C940" s="4385" t="s">
        <v>6780</v>
      </c>
      <c r="D940" s="4385">
        <v>153</v>
      </c>
      <c r="E940" s="4385" t="s">
        <v>15636</v>
      </c>
      <c r="F940" s="4383" t="s">
        <v>16075</v>
      </c>
      <c r="G940" s="4386">
        <v>0.52</v>
      </c>
      <c r="H940" s="4383"/>
      <c r="I940" s="4383" t="s">
        <v>10275</v>
      </c>
      <c r="J940" s="4386">
        <v>0.65</v>
      </c>
      <c r="K940" s="4383"/>
      <c r="L940" s="4383"/>
      <c r="M940" s="4383" t="s">
        <v>11693</v>
      </c>
      <c r="N940" s="4386">
        <f t="shared" si="115"/>
        <v>0.13</v>
      </c>
      <c r="O940" s="4386"/>
      <c r="P940" s="4386">
        <f t="shared" si="116"/>
        <v>0.26</v>
      </c>
      <c r="Q940" s="4386">
        <f t="shared" si="117"/>
        <v>97.159000000000006</v>
      </c>
      <c r="R940" s="4386">
        <f t="shared" si="118"/>
        <v>194.31800000000001</v>
      </c>
      <c r="S940" s="4383"/>
      <c r="T940" s="4383"/>
      <c r="U940" s="4387">
        <v>45078</v>
      </c>
      <c r="V940" s="4383"/>
      <c r="W940" s="4383"/>
      <c r="X940" s="4383"/>
      <c r="Y940" s="4383"/>
      <c r="Z940" s="4383"/>
      <c r="AA940" s="4383"/>
      <c r="AB940" s="4383"/>
    </row>
    <row r="941" spans="1:28" ht="15.75">
      <c r="A941" s="4383" t="s">
        <v>10823</v>
      </c>
      <c r="B941" s="4384" t="s">
        <v>10826</v>
      </c>
      <c r="C941" s="4385" t="s">
        <v>6780</v>
      </c>
      <c r="D941" s="4385">
        <v>583</v>
      </c>
      <c r="E941" s="4385"/>
      <c r="F941" s="4383" t="s">
        <v>16076</v>
      </c>
      <c r="G941" s="4386">
        <v>0</v>
      </c>
      <c r="H941" s="4383"/>
      <c r="I941" s="4383" t="s">
        <v>1676</v>
      </c>
      <c r="J941" s="4386">
        <v>0.21</v>
      </c>
      <c r="K941" s="4383"/>
      <c r="L941" s="4383"/>
      <c r="M941" s="4383" t="s">
        <v>10275</v>
      </c>
      <c r="N941" s="4386">
        <f t="shared" si="115"/>
        <v>0.21</v>
      </c>
      <c r="O941" s="4386"/>
      <c r="P941" s="4386">
        <f t="shared" si="116"/>
        <v>0.42</v>
      </c>
      <c r="Q941" s="4386">
        <f t="shared" si="117"/>
        <v>97.369</v>
      </c>
      <c r="R941" s="4386">
        <f t="shared" si="118"/>
        <v>194.738</v>
      </c>
      <c r="S941" s="4383"/>
      <c r="T941" s="4383"/>
      <c r="U941" s="4387">
        <v>45078</v>
      </c>
      <c r="V941" s="4383"/>
      <c r="W941" s="4383"/>
      <c r="X941" s="4383"/>
      <c r="Y941" s="4383"/>
      <c r="Z941" s="4383"/>
      <c r="AA941" s="4383"/>
      <c r="AB941" s="4383"/>
    </row>
    <row r="942" spans="1:28" ht="15.75">
      <c r="A942" s="4383" t="s">
        <v>10823</v>
      </c>
      <c r="B942" s="4384" t="s">
        <v>10826</v>
      </c>
      <c r="C942" s="4385" t="s">
        <v>6780</v>
      </c>
      <c r="D942" s="4385">
        <v>584</v>
      </c>
      <c r="E942" s="4385"/>
      <c r="F942" s="4383" t="s">
        <v>16076</v>
      </c>
      <c r="G942" s="4386">
        <v>0</v>
      </c>
      <c r="H942" s="4383"/>
      <c r="I942" s="4383" t="s">
        <v>1169</v>
      </c>
      <c r="J942" s="4386">
        <v>0.18</v>
      </c>
      <c r="K942" s="4383"/>
      <c r="L942" s="4383"/>
      <c r="M942" s="4383" t="s">
        <v>719</v>
      </c>
      <c r="N942" s="4386">
        <f t="shared" si="115"/>
        <v>0.18</v>
      </c>
      <c r="O942" s="4386"/>
      <c r="P942" s="4386">
        <f t="shared" si="116"/>
        <v>0.36</v>
      </c>
      <c r="Q942" s="4386">
        <f t="shared" si="117"/>
        <v>97.549000000000007</v>
      </c>
      <c r="R942" s="4386">
        <f t="shared" si="118"/>
        <v>195.09800000000001</v>
      </c>
      <c r="S942" s="4383"/>
      <c r="T942" s="4383"/>
      <c r="U942" s="4387">
        <v>45078</v>
      </c>
      <c r="V942" s="4383"/>
      <c r="W942" s="4383"/>
      <c r="X942" s="4383"/>
      <c r="Y942" s="4383"/>
      <c r="Z942" s="4383"/>
      <c r="AA942" s="4383"/>
      <c r="AB942" s="4383"/>
    </row>
    <row r="943" spans="1:28" ht="15.75">
      <c r="A943" s="4383" t="s">
        <v>10823</v>
      </c>
      <c r="B943" s="4384" t="s">
        <v>10826</v>
      </c>
      <c r="C943" s="4385" t="s">
        <v>6780</v>
      </c>
      <c r="D943" s="4385">
        <v>586</v>
      </c>
      <c r="E943" s="4385"/>
      <c r="F943" s="4383" t="s">
        <v>16077</v>
      </c>
      <c r="G943" s="4386">
        <v>0</v>
      </c>
      <c r="H943" s="4383"/>
      <c r="I943" s="4383" t="s">
        <v>719</v>
      </c>
      <c r="J943" s="4386">
        <v>0.11</v>
      </c>
      <c r="K943" s="4383"/>
      <c r="L943" s="4383"/>
      <c r="M943" s="4383" t="s">
        <v>10836</v>
      </c>
      <c r="N943" s="4386">
        <f t="shared" si="115"/>
        <v>0.11</v>
      </c>
      <c r="O943" s="4386"/>
      <c r="P943" s="4386">
        <f t="shared" si="116"/>
        <v>0.22</v>
      </c>
      <c r="Q943" s="4386">
        <f t="shared" si="117"/>
        <v>97.659000000000006</v>
      </c>
      <c r="R943" s="4386">
        <f t="shared" si="118"/>
        <v>195.31800000000001</v>
      </c>
      <c r="S943" s="4383"/>
      <c r="T943" s="4383"/>
      <c r="U943" s="4387">
        <v>45078</v>
      </c>
      <c r="V943" s="4383"/>
      <c r="W943" s="4383"/>
      <c r="X943" s="4383"/>
      <c r="Y943" s="4383"/>
      <c r="Z943" s="4383"/>
      <c r="AA943" s="4383"/>
      <c r="AB943" s="4383"/>
    </row>
    <row r="944" spans="1:28" ht="15.75">
      <c r="A944" s="4383" t="s">
        <v>10823</v>
      </c>
      <c r="B944" s="4384" t="s">
        <v>10826</v>
      </c>
      <c r="C944" s="4385" t="s">
        <v>6780</v>
      </c>
      <c r="D944" s="4385">
        <v>718</v>
      </c>
      <c r="E944" s="4385"/>
      <c r="F944" s="4383" t="s">
        <v>16078</v>
      </c>
      <c r="G944" s="4386">
        <v>0</v>
      </c>
      <c r="H944" s="4383"/>
      <c r="I944" s="4383" t="s">
        <v>719</v>
      </c>
      <c r="J944" s="4386">
        <v>0.2</v>
      </c>
      <c r="K944" s="4383"/>
      <c r="L944" s="4383"/>
      <c r="M944" s="4383" t="s">
        <v>1169</v>
      </c>
      <c r="N944" s="4386">
        <f t="shared" si="115"/>
        <v>0.2</v>
      </c>
      <c r="O944" s="4386"/>
      <c r="P944" s="4386">
        <f t="shared" si="116"/>
        <v>0.4</v>
      </c>
      <c r="Q944" s="4386">
        <f t="shared" si="117"/>
        <v>97.859000000000009</v>
      </c>
      <c r="R944" s="4386">
        <f t="shared" si="118"/>
        <v>195.71800000000002</v>
      </c>
      <c r="S944" s="4383"/>
      <c r="T944" s="4383"/>
      <c r="U944" s="4387">
        <v>45078</v>
      </c>
      <c r="V944" s="4383"/>
      <c r="W944" s="4383"/>
      <c r="X944" s="4383"/>
      <c r="Y944" s="4383"/>
      <c r="Z944" s="4383"/>
      <c r="AA944" s="4383"/>
      <c r="AB944" s="4383"/>
    </row>
    <row r="945" spans="1:28" ht="15.75">
      <c r="A945" s="4383" t="s">
        <v>10823</v>
      </c>
      <c r="B945" s="4384" t="s">
        <v>10826</v>
      </c>
      <c r="C945" s="4385" t="s">
        <v>6780</v>
      </c>
      <c r="D945" s="4385">
        <v>719</v>
      </c>
      <c r="E945" s="4385"/>
      <c r="F945" s="4383" t="s">
        <v>16079</v>
      </c>
      <c r="G945" s="4386">
        <v>0</v>
      </c>
      <c r="H945" s="4383"/>
      <c r="I945" s="4383" t="s">
        <v>719</v>
      </c>
      <c r="J945" s="4386">
        <v>0.12</v>
      </c>
      <c r="K945" s="4383"/>
      <c r="L945" s="4383"/>
      <c r="M945" s="4383" t="s">
        <v>1676</v>
      </c>
      <c r="N945" s="4386">
        <f t="shared" si="115"/>
        <v>0.12</v>
      </c>
      <c r="O945" s="4386"/>
      <c r="P945" s="4386">
        <f t="shared" si="116"/>
        <v>0.24</v>
      </c>
      <c r="Q945" s="4386">
        <f t="shared" si="117"/>
        <v>97.979000000000013</v>
      </c>
      <c r="R945" s="4386">
        <f t="shared" si="118"/>
        <v>195.95800000000003</v>
      </c>
      <c r="S945" s="4383"/>
      <c r="T945" s="4383"/>
      <c r="U945" s="4387">
        <v>45078</v>
      </c>
      <c r="V945" s="4383"/>
      <c r="W945" s="4383"/>
      <c r="X945" s="4383"/>
      <c r="Y945" s="4383"/>
      <c r="Z945" s="4383"/>
      <c r="AA945" s="4383"/>
      <c r="AB945" s="4383"/>
    </row>
    <row r="946" spans="1:28" ht="15.75">
      <c r="A946" s="4383" t="s">
        <v>10823</v>
      </c>
      <c r="B946" s="4384" t="s">
        <v>10826</v>
      </c>
      <c r="C946" s="4385" t="s">
        <v>6780</v>
      </c>
      <c r="D946" s="4385">
        <v>401</v>
      </c>
      <c r="E946" s="4385"/>
      <c r="F946" s="4383" t="s">
        <v>15969</v>
      </c>
      <c r="G946" s="4386">
        <v>0</v>
      </c>
      <c r="H946" s="4383"/>
      <c r="I946" s="4383" t="s">
        <v>719</v>
      </c>
      <c r="J946" s="4386">
        <v>0.05</v>
      </c>
      <c r="K946" s="4383"/>
      <c r="L946" s="4383"/>
      <c r="M946" s="4383" t="s">
        <v>2647</v>
      </c>
      <c r="N946" s="4386">
        <f t="shared" si="115"/>
        <v>0.05</v>
      </c>
      <c r="O946" s="4386"/>
      <c r="P946" s="4386">
        <f t="shared" si="116"/>
        <v>0.1</v>
      </c>
      <c r="Q946" s="4386">
        <f t="shared" si="117"/>
        <v>98.029000000000011</v>
      </c>
      <c r="R946" s="4386">
        <f t="shared" si="118"/>
        <v>196.05800000000002</v>
      </c>
      <c r="S946" s="4383"/>
      <c r="T946" s="4383"/>
      <c r="U946" s="4387">
        <v>45078</v>
      </c>
      <c r="V946" s="4383"/>
      <c r="W946" s="4383"/>
      <c r="X946" s="4383"/>
      <c r="Y946" s="4383"/>
      <c r="Z946" s="4383"/>
      <c r="AA946" s="4383"/>
      <c r="AB946" s="4383"/>
    </row>
    <row r="947" spans="1:28" ht="15.75">
      <c r="A947" s="4383" t="s">
        <v>10823</v>
      </c>
      <c r="B947" s="4384" t="s">
        <v>10826</v>
      </c>
      <c r="C947" s="4385" t="s">
        <v>6780</v>
      </c>
      <c r="D947" s="4385">
        <v>186</v>
      </c>
      <c r="E947" s="4385" t="s">
        <v>15634</v>
      </c>
      <c r="F947" s="4383" t="s">
        <v>16080</v>
      </c>
      <c r="G947" s="4386">
        <v>0</v>
      </c>
      <c r="H947" s="4383"/>
      <c r="I947" s="4383" t="s">
        <v>8359</v>
      </c>
      <c r="J947" s="4386">
        <v>0.5</v>
      </c>
      <c r="K947" s="4383"/>
      <c r="L947" s="4383"/>
      <c r="M947" s="4383" t="s">
        <v>278</v>
      </c>
      <c r="N947" s="4386">
        <f t="shared" si="115"/>
        <v>0.5</v>
      </c>
      <c r="O947" s="4386"/>
      <c r="P947" s="4386">
        <f t="shared" si="116"/>
        <v>1</v>
      </c>
      <c r="Q947" s="4386">
        <f t="shared" si="117"/>
        <v>98.529000000000011</v>
      </c>
      <c r="R947" s="4386">
        <f t="shared" si="118"/>
        <v>197.05800000000002</v>
      </c>
      <c r="S947" s="4383"/>
      <c r="T947" s="4383"/>
      <c r="U947" s="4387">
        <v>45078</v>
      </c>
      <c r="V947" s="4383"/>
      <c r="W947" s="4383"/>
      <c r="X947" s="4383"/>
      <c r="Y947" s="4383"/>
      <c r="Z947" s="4383"/>
      <c r="AA947" s="4383"/>
      <c r="AB947" s="4383"/>
    </row>
    <row r="948" spans="1:28" ht="15.75">
      <c r="A948" s="4383" t="s">
        <v>10823</v>
      </c>
      <c r="B948" s="4384" t="s">
        <v>10826</v>
      </c>
      <c r="C948" s="4385" t="s">
        <v>6780</v>
      </c>
      <c r="D948" s="4385">
        <v>186</v>
      </c>
      <c r="E948" s="4385" t="s">
        <v>15636</v>
      </c>
      <c r="F948" s="4383" t="s">
        <v>16081</v>
      </c>
      <c r="G948" s="4386">
        <v>0.73</v>
      </c>
      <c r="H948" s="4383"/>
      <c r="I948" s="4383" t="s">
        <v>5279</v>
      </c>
      <c r="J948" s="4386">
        <v>0.95</v>
      </c>
      <c r="K948" s="4383"/>
      <c r="L948" s="4383"/>
      <c r="M948" s="4383" t="s">
        <v>1676</v>
      </c>
      <c r="N948" s="4386">
        <f t="shared" si="115"/>
        <v>0.21999999999999997</v>
      </c>
      <c r="O948" s="4386"/>
      <c r="P948" s="4386">
        <f t="shared" si="116"/>
        <v>0.43999999999999995</v>
      </c>
      <c r="Q948" s="4386">
        <f t="shared" si="117"/>
        <v>98.749000000000009</v>
      </c>
      <c r="R948" s="4386">
        <f t="shared" si="118"/>
        <v>197.49800000000002</v>
      </c>
      <c r="S948" s="4383"/>
      <c r="T948" s="4383"/>
      <c r="U948" s="4387">
        <v>45078</v>
      </c>
      <c r="V948" s="4383"/>
      <c r="W948" s="4383"/>
      <c r="X948" s="4383"/>
      <c r="Y948" s="4383"/>
      <c r="Z948" s="4383"/>
      <c r="AA948" s="4383"/>
      <c r="AB948" s="4383"/>
    </row>
    <row r="949" spans="1:28" ht="15.75">
      <c r="A949" s="4383" t="s">
        <v>10823</v>
      </c>
      <c r="B949" s="4384" t="s">
        <v>10826</v>
      </c>
      <c r="C949" s="4385" t="s">
        <v>6780</v>
      </c>
      <c r="D949" s="4385">
        <v>581</v>
      </c>
      <c r="E949" s="4385"/>
      <c r="F949" s="4383" t="s">
        <v>16082</v>
      </c>
      <c r="G949" s="4386">
        <v>0</v>
      </c>
      <c r="H949" s="4383"/>
      <c r="I949" s="4383" t="s">
        <v>719</v>
      </c>
      <c r="J949" s="4386">
        <v>0.16</v>
      </c>
      <c r="K949" s="4383"/>
      <c r="L949" s="4383"/>
      <c r="M949" s="4383" t="s">
        <v>165</v>
      </c>
      <c r="N949" s="4386">
        <f t="shared" si="115"/>
        <v>0.16</v>
      </c>
      <c r="O949" s="4386"/>
      <c r="P949" s="4386">
        <f t="shared" si="116"/>
        <v>0.32</v>
      </c>
      <c r="Q949" s="4386">
        <f t="shared" si="117"/>
        <v>98.909000000000006</v>
      </c>
      <c r="R949" s="4386">
        <f t="shared" si="118"/>
        <v>197.81800000000001</v>
      </c>
      <c r="S949" s="4383"/>
      <c r="T949" s="4383"/>
      <c r="U949" s="4387">
        <v>45078</v>
      </c>
      <c r="V949" s="4383"/>
      <c r="W949" s="4383"/>
      <c r="X949" s="4383"/>
      <c r="Y949" s="4383"/>
      <c r="Z949" s="4383"/>
      <c r="AA949" s="4383"/>
      <c r="AB949" s="4383"/>
    </row>
    <row r="950" spans="1:28" ht="15.75">
      <c r="A950" s="4383" t="s">
        <v>10823</v>
      </c>
      <c r="B950" s="4384" t="s">
        <v>10826</v>
      </c>
      <c r="C950" s="4385" t="s">
        <v>6780</v>
      </c>
      <c r="D950" s="4385">
        <v>154</v>
      </c>
      <c r="E950" s="4385"/>
      <c r="F950" s="4383" t="s">
        <v>16083</v>
      </c>
      <c r="G950" s="4386">
        <v>0</v>
      </c>
      <c r="H950" s="4383"/>
      <c r="I950" s="4383" t="s">
        <v>1676</v>
      </c>
      <c r="J950" s="4386">
        <v>0.34</v>
      </c>
      <c r="K950" s="4383"/>
      <c r="L950" s="4383"/>
      <c r="M950" s="4383" t="s">
        <v>1230</v>
      </c>
      <c r="N950" s="4386">
        <f t="shared" si="115"/>
        <v>0.34</v>
      </c>
      <c r="O950" s="4386"/>
      <c r="P950" s="4386">
        <f t="shared" si="116"/>
        <v>0.68</v>
      </c>
      <c r="Q950" s="4386">
        <f t="shared" si="117"/>
        <v>99.249000000000009</v>
      </c>
      <c r="R950" s="4386">
        <f t="shared" si="118"/>
        <v>198.49800000000002</v>
      </c>
      <c r="S950" s="4383"/>
      <c r="T950" s="4383"/>
      <c r="U950" s="4387">
        <v>45078</v>
      </c>
      <c r="V950" s="4383"/>
      <c r="W950" s="4383"/>
      <c r="X950" s="4383"/>
      <c r="Y950" s="4383"/>
      <c r="Z950" s="4383"/>
      <c r="AA950" s="4383"/>
      <c r="AB950" s="4383"/>
    </row>
    <row r="951" spans="1:28" ht="15.75">
      <c r="A951" s="4383" t="s">
        <v>10823</v>
      </c>
      <c r="B951" s="4384" t="s">
        <v>10826</v>
      </c>
      <c r="C951" s="4385" t="s">
        <v>6780</v>
      </c>
      <c r="D951" s="4385">
        <v>480</v>
      </c>
      <c r="E951" s="4385"/>
      <c r="F951" s="4383" t="s">
        <v>10842</v>
      </c>
      <c r="G951" s="4386">
        <v>0</v>
      </c>
      <c r="H951" s="4383"/>
      <c r="I951" s="4383" t="s">
        <v>165</v>
      </c>
      <c r="J951" s="4386">
        <v>0.35</v>
      </c>
      <c r="K951" s="4383"/>
      <c r="L951" s="4383"/>
      <c r="M951" s="4383" t="s">
        <v>1230</v>
      </c>
      <c r="N951" s="4386">
        <f t="shared" si="115"/>
        <v>0.35</v>
      </c>
      <c r="O951" s="4386"/>
      <c r="P951" s="4386">
        <f t="shared" si="116"/>
        <v>0.7</v>
      </c>
      <c r="Q951" s="4386">
        <f t="shared" si="117"/>
        <v>99.599000000000004</v>
      </c>
      <c r="R951" s="4386">
        <f t="shared" si="118"/>
        <v>199.19800000000001</v>
      </c>
      <c r="S951" s="4383"/>
      <c r="T951" s="4383"/>
      <c r="U951" s="4387">
        <v>45078</v>
      </c>
      <c r="V951" s="4383"/>
      <c r="W951" s="4383"/>
      <c r="X951" s="4383"/>
      <c r="Y951" s="4383"/>
      <c r="Z951" s="4383"/>
      <c r="AA951" s="4383"/>
      <c r="AB951" s="4383"/>
    </row>
    <row r="952" spans="1:28" ht="15.75">
      <c r="A952" s="4383" t="s">
        <v>10823</v>
      </c>
      <c r="B952" s="4384" t="s">
        <v>10826</v>
      </c>
      <c r="C952" s="4385" t="s">
        <v>6780</v>
      </c>
      <c r="D952" s="4385">
        <v>260</v>
      </c>
      <c r="E952" s="4385"/>
      <c r="F952" s="4383" t="s">
        <v>16083</v>
      </c>
      <c r="G952" s="4386">
        <v>0</v>
      </c>
      <c r="H952" s="4383"/>
      <c r="I952" s="4383" t="s">
        <v>8359</v>
      </c>
      <c r="J952" s="4386">
        <v>0.75</v>
      </c>
      <c r="K952" s="4383"/>
      <c r="L952" s="4383"/>
      <c r="M952" s="4383" t="s">
        <v>165</v>
      </c>
      <c r="N952" s="4386">
        <f t="shared" si="115"/>
        <v>0.75</v>
      </c>
      <c r="O952" s="4386"/>
      <c r="P952" s="4386">
        <f t="shared" si="116"/>
        <v>1.5</v>
      </c>
      <c r="Q952" s="4386">
        <f t="shared" si="117"/>
        <v>100.349</v>
      </c>
      <c r="R952" s="4386">
        <f t="shared" si="118"/>
        <v>200.69800000000001</v>
      </c>
      <c r="S952" s="4383"/>
      <c r="T952" s="4383"/>
      <c r="U952" s="4387">
        <v>45078</v>
      </c>
      <c r="V952" s="4383"/>
      <c r="W952" s="4383"/>
      <c r="X952" s="4383"/>
      <c r="Y952" s="4383"/>
      <c r="Z952" s="4383"/>
      <c r="AA952" s="4383"/>
      <c r="AB952" s="4383"/>
    </row>
    <row r="953" spans="1:28" ht="15.75">
      <c r="A953" s="4383" t="s">
        <v>10823</v>
      </c>
      <c r="B953" s="4384" t="s">
        <v>10826</v>
      </c>
      <c r="C953" s="4385" t="s">
        <v>6780</v>
      </c>
      <c r="D953" s="4385">
        <v>152</v>
      </c>
      <c r="E953" s="4385"/>
      <c r="F953" s="4383" t="s">
        <v>5146</v>
      </c>
      <c r="G953" s="4386">
        <v>0</v>
      </c>
      <c r="H953" s="4383"/>
      <c r="I953" s="4383" t="s">
        <v>719</v>
      </c>
      <c r="J953" s="4386">
        <v>0.16</v>
      </c>
      <c r="K953" s="4383"/>
      <c r="L953" s="4383"/>
      <c r="M953" s="4383" t="s">
        <v>165</v>
      </c>
      <c r="N953" s="4386">
        <f t="shared" si="115"/>
        <v>0.16</v>
      </c>
      <c r="O953" s="4386"/>
      <c r="P953" s="4386">
        <f t="shared" si="116"/>
        <v>0.32</v>
      </c>
      <c r="Q953" s="4386">
        <f t="shared" si="117"/>
        <v>100.509</v>
      </c>
      <c r="R953" s="4386">
        <f t="shared" si="118"/>
        <v>201.018</v>
      </c>
      <c r="S953" s="4383"/>
      <c r="T953" s="4383"/>
      <c r="U953" s="4387">
        <v>45078</v>
      </c>
      <c r="V953" s="4383"/>
      <c r="W953" s="4383"/>
      <c r="X953" s="4383"/>
      <c r="Y953" s="4383"/>
      <c r="Z953" s="4383"/>
      <c r="AA953" s="4383"/>
      <c r="AB953" s="4383"/>
    </row>
    <row r="954" spans="1:28" ht="15.75">
      <c r="A954" s="4383" t="s">
        <v>10823</v>
      </c>
      <c r="B954" s="4384" t="s">
        <v>10826</v>
      </c>
      <c r="C954" s="4385" t="s">
        <v>6780</v>
      </c>
      <c r="D954" s="4385">
        <v>364</v>
      </c>
      <c r="E954" s="4385"/>
      <c r="F954" s="4383" t="s">
        <v>16084</v>
      </c>
      <c r="G954" s="4386">
        <v>0</v>
      </c>
      <c r="H954" s="4383"/>
      <c r="I954" s="4383" t="s">
        <v>2647</v>
      </c>
      <c r="J954" s="4386">
        <v>0.05</v>
      </c>
      <c r="K954" s="4383"/>
      <c r="L954" s="4383"/>
      <c r="M954" s="4383" t="s">
        <v>719</v>
      </c>
      <c r="N954" s="4386">
        <f t="shared" si="115"/>
        <v>0.05</v>
      </c>
      <c r="O954" s="4386"/>
      <c r="P954" s="4386">
        <f t="shared" si="116"/>
        <v>0.1</v>
      </c>
      <c r="Q954" s="4386">
        <f t="shared" si="117"/>
        <v>100.559</v>
      </c>
      <c r="R954" s="4386">
        <f t="shared" si="118"/>
        <v>201.11799999999999</v>
      </c>
      <c r="S954" s="4383"/>
      <c r="T954" s="4383"/>
      <c r="U954" s="4387">
        <v>45078</v>
      </c>
      <c r="V954" s="4383"/>
      <c r="W954" s="4383"/>
      <c r="X954" s="4383"/>
      <c r="Y954" s="4383"/>
      <c r="Z954" s="4383"/>
      <c r="AA954" s="4383"/>
      <c r="AB954" s="4383"/>
    </row>
    <row r="955" spans="1:28" ht="15.75">
      <c r="A955" s="4383" t="s">
        <v>10823</v>
      </c>
      <c r="B955" s="4384" t="s">
        <v>10826</v>
      </c>
      <c r="C955" s="4385" t="s">
        <v>6780</v>
      </c>
      <c r="D955" s="4385">
        <v>345</v>
      </c>
      <c r="E955" s="4385"/>
      <c r="F955" s="4383" t="s">
        <v>16085</v>
      </c>
      <c r="G955" s="4386">
        <v>0</v>
      </c>
      <c r="H955" s="4383"/>
      <c r="I955" s="4383" t="s">
        <v>187</v>
      </c>
      <c r="J955" s="4386">
        <v>0.24</v>
      </c>
      <c r="K955" s="4383"/>
      <c r="L955" s="4383"/>
      <c r="M955" s="4383" t="s">
        <v>719</v>
      </c>
      <c r="N955" s="4386">
        <f t="shared" si="115"/>
        <v>0.24</v>
      </c>
      <c r="O955" s="4386"/>
      <c r="P955" s="4386">
        <f t="shared" si="116"/>
        <v>0.48</v>
      </c>
      <c r="Q955" s="4386">
        <f t="shared" si="117"/>
        <v>100.79899999999999</v>
      </c>
      <c r="R955" s="4386">
        <f t="shared" si="118"/>
        <v>201.59799999999998</v>
      </c>
      <c r="S955" s="4383"/>
      <c r="T955" s="4383"/>
      <c r="U955" s="4387">
        <v>45078</v>
      </c>
      <c r="V955" s="4383"/>
      <c r="W955" s="4383"/>
      <c r="X955" s="4383"/>
      <c r="Y955" s="4383"/>
      <c r="Z955" s="4383"/>
      <c r="AA955" s="4383"/>
      <c r="AB955" s="4383"/>
    </row>
    <row r="956" spans="1:28" ht="15.75">
      <c r="A956" s="4383" t="s">
        <v>10823</v>
      </c>
      <c r="B956" s="4384" t="s">
        <v>10826</v>
      </c>
      <c r="C956" s="4385" t="s">
        <v>6780</v>
      </c>
      <c r="D956" s="4385">
        <v>119</v>
      </c>
      <c r="E956" s="4385" t="s">
        <v>15634</v>
      </c>
      <c r="F956" s="4383" t="s">
        <v>16086</v>
      </c>
      <c r="G956" s="4386">
        <v>0</v>
      </c>
      <c r="H956" s="4383"/>
      <c r="I956" s="4383" t="s">
        <v>1230</v>
      </c>
      <c r="J956" s="4386">
        <v>0.55000000000000004</v>
      </c>
      <c r="K956" s="4383"/>
      <c r="L956" s="4383"/>
      <c r="M956" s="4383" t="s">
        <v>719</v>
      </c>
      <c r="N956" s="4386">
        <f t="shared" ref="N956:N1021" si="119">J956-G956</f>
        <v>0.55000000000000004</v>
      </c>
      <c r="O956" s="4386"/>
      <c r="P956" s="4386">
        <f t="shared" ref="P956:P1021" si="120">N956*2</f>
        <v>1.1000000000000001</v>
      </c>
      <c r="Q956" s="4386">
        <f t="shared" si="117"/>
        <v>101.34899999999999</v>
      </c>
      <c r="R956" s="4386">
        <f t="shared" si="118"/>
        <v>202.69799999999998</v>
      </c>
      <c r="S956" s="4383"/>
      <c r="T956" s="4383"/>
      <c r="U956" s="4387">
        <v>45078</v>
      </c>
      <c r="V956" s="4383"/>
      <c r="W956" s="4383"/>
      <c r="X956" s="4383"/>
      <c r="Y956" s="4383"/>
      <c r="Z956" s="4383"/>
      <c r="AA956" s="4383"/>
      <c r="AB956" s="4383"/>
    </row>
    <row r="957" spans="1:28" ht="15.75">
      <c r="A957" s="4383" t="s">
        <v>10823</v>
      </c>
      <c r="B957" s="4384" t="s">
        <v>10826</v>
      </c>
      <c r="C957" s="4385" t="s">
        <v>6780</v>
      </c>
      <c r="D957" s="4385">
        <v>119</v>
      </c>
      <c r="E957" s="4385" t="s">
        <v>15636</v>
      </c>
      <c r="F957" s="4383" t="s">
        <v>16086</v>
      </c>
      <c r="G957" s="4386">
        <v>0.56000000000000005</v>
      </c>
      <c r="H957" s="4383"/>
      <c r="I957" s="4383" t="s">
        <v>719</v>
      </c>
      <c r="J957" s="4386">
        <v>0.63</v>
      </c>
      <c r="K957" s="4383"/>
      <c r="L957" s="4383"/>
      <c r="M957" s="4383" t="s">
        <v>16047</v>
      </c>
      <c r="N957" s="4386">
        <f t="shared" si="119"/>
        <v>6.9999999999999951E-2</v>
      </c>
      <c r="O957" s="4386"/>
      <c r="P957" s="4386">
        <f t="shared" si="120"/>
        <v>0.1399999999999999</v>
      </c>
      <c r="Q957" s="4386">
        <f t="shared" si="117"/>
        <v>101.41899999999998</v>
      </c>
      <c r="R957" s="4386">
        <f t="shared" si="118"/>
        <v>202.83799999999997</v>
      </c>
      <c r="S957" s="4383"/>
      <c r="T957" s="4383"/>
      <c r="U957" s="4387">
        <v>45078</v>
      </c>
      <c r="V957" s="4383"/>
      <c r="W957" s="4383"/>
      <c r="X957" s="4383"/>
      <c r="Y957" s="4383"/>
      <c r="Z957" s="4383"/>
      <c r="AA957" s="4383"/>
      <c r="AB957" s="4383"/>
    </row>
    <row r="958" spans="1:28" ht="15.75">
      <c r="A958" s="4383" t="s">
        <v>10823</v>
      </c>
      <c r="B958" s="4384" t="s">
        <v>10826</v>
      </c>
      <c r="C958" s="4385" t="s">
        <v>6780</v>
      </c>
      <c r="D958" s="4385">
        <v>643</v>
      </c>
      <c r="E958" s="4385"/>
      <c r="F958" s="4383" t="s">
        <v>16087</v>
      </c>
      <c r="G958" s="4386">
        <v>0</v>
      </c>
      <c r="H958" s="4383"/>
      <c r="I958" s="4383" t="s">
        <v>719</v>
      </c>
      <c r="J958" s="4386">
        <v>0.19</v>
      </c>
      <c r="K958" s="4383"/>
      <c r="L958" s="4383"/>
      <c r="M958" s="4383" t="s">
        <v>8359</v>
      </c>
      <c r="N958" s="4386">
        <f t="shared" si="119"/>
        <v>0.19</v>
      </c>
      <c r="O958" s="4386"/>
      <c r="P958" s="4386">
        <f t="shared" si="120"/>
        <v>0.38</v>
      </c>
      <c r="Q958" s="4386">
        <f t="shared" ref="Q958:Q1021" si="121">Q957+N958</f>
        <v>101.60899999999998</v>
      </c>
      <c r="R958" s="4386">
        <f t="shared" ref="R958:R1021" si="122">R957+P958</f>
        <v>203.21799999999996</v>
      </c>
      <c r="S958" s="4383"/>
      <c r="T958" s="4383"/>
      <c r="U958" s="4387">
        <v>45078</v>
      </c>
      <c r="V958" s="4383"/>
      <c r="W958" s="4383"/>
      <c r="X958" s="4383"/>
      <c r="Y958" s="4383"/>
      <c r="Z958" s="4383"/>
      <c r="AA958" s="4383"/>
      <c r="AB958" s="4383"/>
    </row>
    <row r="959" spans="1:28" ht="15.75">
      <c r="A959" s="4383" t="s">
        <v>10823</v>
      </c>
      <c r="B959" s="4384" t="s">
        <v>10826</v>
      </c>
      <c r="C959" s="4385" t="s">
        <v>6780</v>
      </c>
      <c r="D959" s="4385">
        <v>406</v>
      </c>
      <c r="E959" s="4385"/>
      <c r="F959" s="4383" t="s">
        <v>16088</v>
      </c>
      <c r="G959" s="4386">
        <v>0</v>
      </c>
      <c r="H959" s="4383"/>
      <c r="I959" s="4383" t="s">
        <v>1230</v>
      </c>
      <c r="J959" s="4386">
        <v>0.24</v>
      </c>
      <c r="K959" s="4383"/>
      <c r="L959" s="4383"/>
      <c r="M959" s="4383" t="s">
        <v>14592</v>
      </c>
      <c r="N959" s="4386">
        <f t="shared" si="119"/>
        <v>0.24</v>
      </c>
      <c r="O959" s="4386"/>
      <c r="P959" s="4386">
        <f t="shared" si="120"/>
        <v>0.48</v>
      </c>
      <c r="Q959" s="4386">
        <f t="shared" si="121"/>
        <v>101.84899999999998</v>
      </c>
      <c r="R959" s="4386">
        <f t="shared" si="122"/>
        <v>203.69799999999995</v>
      </c>
      <c r="S959" s="4383"/>
      <c r="T959" s="4383"/>
      <c r="U959" s="4387">
        <v>45078</v>
      </c>
      <c r="V959" s="4383"/>
      <c r="W959" s="4383"/>
      <c r="X959" s="4383"/>
      <c r="Y959" s="4383"/>
      <c r="Z959" s="4383"/>
      <c r="AA959" s="4383"/>
      <c r="AB959" s="4383"/>
    </row>
    <row r="960" spans="1:28" ht="15.75">
      <c r="A960" s="4383" t="s">
        <v>10823</v>
      </c>
      <c r="B960" s="4384" t="s">
        <v>10826</v>
      </c>
      <c r="C960" s="4385" t="s">
        <v>6780</v>
      </c>
      <c r="D960" s="4385">
        <v>407</v>
      </c>
      <c r="E960" s="4385"/>
      <c r="F960" s="4383" t="s">
        <v>16089</v>
      </c>
      <c r="G960" s="4386">
        <v>0</v>
      </c>
      <c r="H960" s="4383"/>
      <c r="I960" s="4383" t="s">
        <v>8359</v>
      </c>
      <c r="J960" s="4386">
        <v>0.18</v>
      </c>
      <c r="K960" s="4383"/>
      <c r="L960" s="4383"/>
      <c r="M960" s="4383" t="s">
        <v>537</v>
      </c>
      <c r="N960" s="4386">
        <f t="shared" si="119"/>
        <v>0.18</v>
      </c>
      <c r="O960" s="4386"/>
      <c r="P960" s="4386">
        <f t="shared" si="120"/>
        <v>0.36</v>
      </c>
      <c r="Q960" s="4386">
        <f t="shared" si="121"/>
        <v>102.02899999999998</v>
      </c>
      <c r="R960" s="4386">
        <f t="shared" si="122"/>
        <v>204.05799999999996</v>
      </c>
      <c r="S960" s="4383"/>
      <c r="T960" s="4383"/>
      <c r="U960" s="4387">
        <v>45078</v>
      </c>
      <c r="V960" s="4383"/>
      <c r="W960" s="4383"/>
      <c r="X960" s="4383"/>
      <c r="Y960" s="4383"/>
      <c r="Z960" s="4383"/>
      <c r="AA960" s="4383"/>
      <c r="AB960" s="4383"/>
    </row>
    <row r="961" spans="1:28" ht="15.75">
      <c r="A961" s="4383" t="s">
        <v>10823</v>
      </c>
      <c r="B961" s="4384" t="s">
        <v>10826</v>
      </c>
      <c r="C961" s="4385" t="s">
        <v>6780</v>
      </c>
      <c r="D961" s="4385">
        <v>550</v>
      </c>
      <c r="E961" s="4385"/>
      <c r="F961" s="4383" t="s">
        <v>16090</v>
      </c>
      <c r="G961" s="4386">
        <v>0</v>
      </c>
      <c r="H961" s="4383"/>
      <c r="I961" s="4383" t="s">
        <v>1230</v>
      </c>
      <c r="J961" s="4386">
        <v>0.68</v>
      </c>
      <c r="K961" s="4383"/>
      <c r="L961" s="4383"/>
      <c r="M961" s="4383" t="s">
        <v>19</v>
      </c>
      <c r="N961" s="4386">
        <f t="shared" si="119"/>
        <v>0.68</v>
      </c>
      <c r="O961" s="4386"/>
      <c r="P961" s="4386">
        <f t="shared" si="120"/>
        <v>1.36</v>
      </c>
      <c r="Q961" s="4386">
        <f t="shared" si="121"/>
        <v>102.70899999999999</v>
      </c>
      <c r="R961" s="4386">
        <f t="shared" si="122"/>
        <v>205.41799999999998</v>
      </c>
      <c r="S961" s="4383"/>
      <c r="T961" s="4383"/>
      <c r="U961" s="4387">
        <v>45078</v>
      </c>
      <c r="V961" s="4383"/>
      <c r="W961" s="4383"/>
      <c r="X961" s="4383"/>
      <c r="Y961" s="4383"/>
      <c r="Z961" s="4383"/>
      <c r="AA961" s="4383"/>
      <c r="AB961" s="4383"/>
    </row>
    <row r="962" spans="1:28" ht="15.75">
      <c r="A962" s="4383" t="s">
        <v>10823</v>
      </c>
      <c r="B962" s="4384" t="s">
        <v>10826</v>
      </c>
      <c r="C962" s="4385" t="s">
        <v>6780</v>
      </c>
      <c r="D962" s="4385">
        <v>551</v>
      </c>
      <c r="E962" s="4385"/>
      <c r="F962" s="4383" t="s">
        <v>16091</v>
      </c>
      <c r="G962" s="4386">
        <v>0</v>
      </c>
      <c r="H962" s="4383"/>
      <c r="I962" s="4383" t="s">
        <v>428</v>
      </c>
      <c r="J962" s="4386">
        <v>0.61</v>
      </c>
      <c r="K962" s="4383"/>
      <c r="L962" s="4383"/>
      <c r="M962" s="4383" t="s">
        <v>428</v>
      </c>
      <c r="N962" s="4386">
        <f t="shared" si="119"/>
        <v>0.61</v>
      </c>
      <c r="O962" s="4386"/>
      <c r="P962" s="4386">
        <f t="shared" si="120"/>
        <v>1.22</v>
      </c>
      <c r="Q962" s="4386">
        <f t="shared" si="121"/>
        <v>103.31899999999999</v>
      </c>
      <c r="R962" s="4386">
        <f t="shared" si="122"/>
        <v>206.63799999999998</v>
      </c>
      <c r="S962" s="4383"/>
      <c r="T962" s="4383"/>
      <c r="U962" s="4387">
        <v>45078</v>
      </c>
      <c r="V962" s="4383"/>
      <c r="W962" s="4383"/>
      <c r="X962" s="4383"/>
      <c r="Y962" s="4383"/>
      <c r="Z962" s="4383"/>
      <c r="AA962" s="4383"/>
      <c r="AB962" s="4383"/>
    </row>
    <row r="963" spans="1:28" ht="15.75">
      <c r="A963" s="4383" t="s">
        <v>10823</v>
      </c>
      <c r="B963" s="4384" t="s">
        <v>10826</v>
      </c>
      <c r="C963" s="4385" t="s">
        <v>6780</v>
      </c>
      <c r="D963" s="4385">
        <v>552</v>
      </c>
      <c r="E963" s="4385"/>
      <c r="F963" s="4383" t="s">
        <v>16092</v>
      </c>
      <c r="G963" s="4386">
        <v>0.22</v>
      </c>
      <c r="H963" s="4383"/>
      <c r="I963" s="4383" t="s">
        <v>14592</v>
      </c>
      <c r="J963" s="4386">
        <v>0.31</v>
      </c>
      <c r="K963" s="4383"/>
      <c r="L963" s="4383"/>
      <c r="M963" s="4383" t="s">
        <v>14034</v>
      </c>
      <c r="N963" s="4386">
        <f t="shared" si="119"/>
        <v>0.09</v>
      </c>
      <c r="O963" s="4386"/>
      <c r="P963" s="4386">
        <f t="shared" si="120"/>
        <v>0.18</v>
      </c>
      <c r="Q963" s="4386">
        <f t="shared" si="121"/>
        <v>103.40899999999999</v>
      </c>
      <c r="R963" s="4386">
        <f t="shared" si="122"/>
        <v>206.81799999999998</v>
      </c>
      <c r="S963" s="4383"/>
      <c r="T963" s="4383"/>
      <c r="U963" s="4387">
        <v>45078</v>
      </c>
      <c r="V963" s="4383"/>
      <c r="W963" s="4383"/>
      <c r="X963" s="4383"/>
      <c r="Y963" s="4383"/>
      <c r="Z963" s="4383"/>
      <c r="AA963" s="4383"/>
      <c r="AB963" s="4383"/>
    </row>
    <row r="964" spans="1:28" ht="15.75">
      <c r="A964" s="4383" t="s">
        <v>10823</v>
      </c>
      <c r="B964" s="4384" t="s">
        <v>10826</v>
      </c>
      <c r="C964" s="4385" t="s">
        <v>6780</v>
      </c>
      <c r="D964" s="4385">
        <v>158</v>
      </c>
      <c r="E964" s="4385"/>
      <c r="F964" s="4383" t="s">
        <v>16093</v>
      </c>
      <c r="G964" s="4386">
        <v>0</v>
      </c>
      <c r="H964" s="4383"/>
      <c r="I964" s="4383" t="s">
        <v>8359</v>
      </c>
      <c r="J964" s="4386">
        <v>1.17</v>
      </c>
      <c r="K964" s="4383"/>
      <c r="L964" s="4383"/>
      <c r="M964" s="4383" t="s">
        <v>1738</v>
      </c>
      <c r="N964" s="4386">
        <f t="shared" si="119"/>
        <v>1.17</v>
      </c>
      <c r="O964" s="4386"/>
      <c r="P964" s="4386">
        <f t="shared" si="120"/>
        <v>2.34</v>
      </c>
      <c r="Q964" s="4386">
        <f t="shared" si="121"/>
        <v>104.57899999999999</v>
      </c>
      <c r="R964" s="4386">
        <f t="shared" si="122"/>
        <v>209.15799999999999</v>
      </c>
      <c r="S964" s="4383"/>
      <c r="T964" s="4383"/>
      <c r="U964" s="4387">
        <v>45078</v>
      </c>
      <c r="V964" s="4383"/>
      <c r="W964" s="4383"/>
      <c r="X964" s="4383"/>
      <c r="Y964" s="4383"/>
      <c r="Z964" s="4383"/>
      <c r="AA964" s="4383"/>
      <c r="AB964" s="4383"/>
    </row>
    <row r="965" spans="1:28" ht="15.75">
      <c r="A965" s="4383" t="s">
        <v>10823</v>
      </c>
      <c r="B965" s="4384" t="s">
        <v>10826</v>
      </c>
      <c r="C965" s="4385" t="s">
        <v>6780</v>
      </c>
      <c r="D965" s="4385">
        <v>285</v>
      </c>
      <c r="E965" s="4385"/>
      <c r="F965" s="4383" t="s">
        <v>16094</v>
      </c>
      <c r="G965" s="4386">
        <v>0</v>
      </c>
      <c r="H965" s="4383"/>
      <c r="I965" s="4383" t="s">
        <v>548</v>
      </c>
      <c r="J965" s="4386">
        <v>0.51</v>
      </c>
      <c r="K965" s="4383"/>
      <c r="L965" s="4383"/>
      <c r="M965" s="4383" t="s">
        <v>8359</v>
      </c>
      <c r="N965" s="4386">
        <f t="shared" si="119"/>
        <v>0.51</v>
      </c>
      <c r="O965" s="4386"/>
      <c r="P965" s="4386">
        <f t="shared" si="120"/>
        <v>1.02</v>
      </c>
      <c r="Q965" s="4386">
        <f t="shared" si="121"/>
        <v>105.089</v>
      </c>
      <c r="R965" s="4386">
        <f t="shared" si="122"/>
        <v>210.178</v>
      </c>
      <c r="S965" s="4383"/>
      <c r="T965" s="4383"/>
      <c r="U965" s="4387">
        <v>45078</v>
      </c>
      <c r="V965" s="4383"/>
      <c r="W965" s="4383"/>
      <c r="X965" s="4383"/>
      <c r="Y965" s="4383"/>
      <c r="Z965" s="4383"/>
      <c r="AA965" s="4383"/>
      <c r="AB965" s="4383"/>
    </row>
    <row r="966" spans="1:28" ht="15.75">
      <c r="A966" s="4383" t="s">
        <v>10823</v>
      </c>
      <c r="B966" s="4384" t="s">
        <v>10826</v>
      </c>
      <c r="C966" s="4385" t="s">
        <v>6780</v>
      </c>
      <c r="D966" s="4385">
        <v>286</v>
      </c>
      <c r="E966" s="4385"/>
      <c r="F966" s="4383" t="s">
        <v>10827</v>
      </c>
      <c r="G966" s="4386">
        <v>0</v>
      </c>
      <c r="H966" s="4383"/>
      <c r="I966" s="4383" t="s">
        <v>222</v>
      </c>
      <c r="J966" s="4386">
        <v>0.35</v>
      </c>
      <c r="K966" s="4383"/>
      <c r="L966" s="4383"/>
      <c r="M966" s="4383" t="s">
        <v>548</v>
      </c>
      <c r="N966" s="4386">
        <f t="shared" si="119"/>
        <v>0.35</v>
      </c>
      <c r="O966" s="4386"/>
      <c r="P966" s="4386">
        <f t="shared" si="120"/>
        <v>0.7</v>
      </c>
      <c r="Q966" s="4386">
        <f t="shared" si="121"/>
        <v>105.43899999999999</v>
      </c>
      <c r="R966" s="4386">
        <f t="shared" si="122"/>
        <v>210.87799999999999</v>
      </c>
      <c r="S966" s="4383"/>
      <c r="T966" s="4383"/>
      <c r="U966" s="4387">
        <v>45078</v>
      </c>
      <c r="V966" s="4383"/>
      <c r="W966" s="4383"/>
      <c r="X966" s="4383"/>
      <c r="Y966" s="4383"/>
      <c r="Z966" s="4383"/>
      <c r="AA966" s="4383"/>
      <c r="AB966" s="4383"/>
    </row>
    <row r="967" spans="1:28" ht="15.75">
      <c r="A967" s="4383" t="s">
        <v>10823</v>
      </c>
      <c r="B967" s="4384" t="s">
        <v>10826</v>
      </c>
      <c r="C967" s="4385" t="s">
        <v>6780</v>
      </c>
      <c r="D967" s="4385">
        <v>313</v>
      </c>
      <c r="E967" s="4385"/>
      <c r="F967" s="4383" t="s">
        <v>16095</v>
      </c>
      <c r="G967" s="4386">
        <v>0</v>
      </c>
      <c r="H967" s="4383"/>
      <c r="I967" s="4383" t="s">
        <v>810</v>
      </c>
      <c r="J967" s="4386">
        <v>0.66</v>
      </c>
      <c r="K967" s="4383"/>
      <c r="L967" s="4383"/>
      <c r="M967" s="4383" t="s">
        <v>10836</v>
      </c>
      <c r="N967" s="4386">
        <f t="shared" si="119"/>
        <v>0.66</v>
      </c>
      <c r="O967" s="4386"/>
      <c r="P967" s="4386">
        <f t="shared" si="120"/>
        <v>1.32</v>
      </c>
      <c r="Q967" s="4386">
        <f t="shared" si="121"/>
        <v>106.09899999999999</v>
      </c>
      <c r="R967" s="4386">
        <f t="shared" si="122"/>
        <v>212.19799999999998</v>
      </c>
      <c r="S967" s="4383"/>
      <c r="T967" s="4383"/>
      <c r="U967" s="4387">
        <v>45108</v>
      </c>
      <c r="V967" s="4383"/>
      <c r="W967" s="4383"/>
      <c r="X967" s="4383"/>
      <c r="Y967" s="4383"/>
      <c r="Z967" s="4383"/>
      <c r="AA967" s="4383"/>
      <c r="AB967" s="4383"/>
    </row>
    <row r="968" spans="1:28" ht="15.75">
      <c r="A968" s="4383" t="s">
        <v>10823</v>
      </c>
      <c r="B968" s="4384" t="s">
        <v>10826</v>
      </c>
      <c r="C968" s="4385" t="s">
        <v>6780</v>
      </c>
      <c r="D968" s="4385">
        <v>740</v>
      </c>
      <c r="E968" s="4385"/>
      <c r="F968" s="4383" t="s">
        <v>16096</v>
      </c>
      <c r="G968" s="4386">
        <v>0</v>
      </c>
      <c r="H968" s="4383"/>
      <c r="I968" s="4383" t="s">
        <v>14231</v>
      </c>
      <c r="J968" s="4386">
        <v>0.26</v>
      </c>
      <c r="K968" s="4383"/>
      <c r="L968" s="4383"/>
      <c r="M968" s="4383" t="s">
        <v>14231</v>
      </c>
      <c r="N968" s="4386">
        <f t="shared" si="119"/>
        <v>0.26</v>
      </c>
      <c r="O968" s="4386"/>
      <c r="P968" s="4386">
        <f t="shared" si="120"/>
        <v>0.52</v>
      </c>
      <c r="Q968" s="4386">
        <f t="shared" si="121"/>
        <v>106.35899999999999</v>
      </c>
      <c r="R968" s="4386">
        <f t="shared" si="122"/>
        <v>212.71799999999999</v>
      </c>
      <c r="S968" s="4383"/>
      <c r="T968" s="4383"/>
      <c r="U968" s="4387">
        <v>45108</v>
      </c>
      <c r="V968" s="4383"/>
      <c r="W968" s="4383"/>
      <c r="X968" s="4383"/>
      <c r="Y968" s="4383"/>
      <c r="Z968" s="4383"/>
      <c r="AA968" s="4383"/>
      <c r="AB968" s="4383"/>
    </row>
    <row r="969" spans="1:28" ht="15.75">
      <c r="A969" s="4383" t="s">
        <v>10823</v>
      </c>
      <c r="B969" s="4384" t="s">
        <v>10826</v>
      </c>
      <c r="C969" s="4385" t="s">
        <v>6780</v>
      </c>
      <c r="D969" s="4385">
        <v>114</v>
      </c>
      <c r="E969" s="4385"/>
      <c r="F969" s="4383" t="s">
        <v>16097</v>
      </c>
      <c r="G969" s="4386">
        <v>0</v>
      </c>
      <c r="H969" s="4383"/>
      <c r="I969" s="4383" t="s">
        <v>719</v>
      </c>
      <c r="J969" s="4386">
        <v>0.2</v>
      </c>
      <c r="K969" s="4383"/>
      <c r="L969" s="4383"/>
      <c r="M969" s="4383" t="s">
        <v>810</v>
      </c>
      <c r="N969" s="4386">
        <f t="shared" si="119"/>
        <v>0.2</v>
      </c>
      <c r="O969" s="4386"/>
      <c r="P969" s="4386">
        <f t="shared" si="120"/>
        <v>0.4</v>
      </c>
      <c r="Q969" s="4386">
        <f t="shared" si="121"/>
        <v>106.559</v>
      </c>
      <c r="R969" s="4386">
        <f t="shared" si="122"/>
        <v>213.11799999999999</v>
      </c>
      <c r="S969" s="4383"/>
      <c r="T969" s="4383"/>
      <c r="U969" s="4387">
        <v>45108</v>
      </c>
      <c r="V969" s="4383"/>
      <c r="W969" s="4383"/>
      <c r="X969" s="4383"/>
      <c r="Y969" s="4383"/>
      <c r="Z969" s="4383"/>
      <c r="AA969" s="4383"/>
      <c r="AB969" s="4383"/>
    </row>
    <row r="970" spans="1:28" ht="15.75">
      <c r="A970" s="4383" t="s">
        <v>10823</v>
      </c>
      <c r="B970" s="4384" t="s">
        <v>10826</v>
      </c>
      <c r="C970" s="4385" t="s">
        <v>6780</v>
      </c>
      <c r="D970" s="4385">
        <v>159</v>
      </c>
      <c r="E970" s="4385"/>
      <c r="F970" s="4383" t="s">
        <v>16098</v>
      </c>
      <c r="G970" s="4386">
        <v>0</v>
      </c>
      <c r="H970" s="4383"/>
      <c r="I970" s="4383" t="s">
        <v>159</v>
      </c>
      <c r="J970" s="4386">
        <v>0.25</v>
      </c>
      <c r="K970" s="4383"/>
      <c r="L970" s="4383"/>
      <c r="M970" s="4383" t="s">
        <v>19</v>
      </c>
      <c r="N970" s="4386">
        <f t="shared" si="119"/>
        <v>0.25</v>
      </c>
      <c r="O970" s="4386"/>
      <c r="P970" s="4386">
        <f t="shared" si="120"/>
        <v>0.5</v>
      </c>
      <c r="Q970" s="4386">
        <f t="shared" si="121"/>
        <v>106.809</v>
      </c>
      <c r="R970" s="4386">
        <f t="shared" si="122"/>
        <v>213.61799999999999</v>
      </c>
      <c r="S970" s="4383"/>
      <c r="T970" s="4383"/>
      <c r="U970" s="4387">
        <v>45108</v>
      </c>
      <c r="V970" s="4383"/>
      <c r="W970" s="4383"/>
      <c r="X970" s="4383"/>
      <c r="Y970" s="4383"/>
      <c r="Z970" s="4383"/>
      <c r="AA970" s="4383"/>
      <c r="AB970" s="4383"/>
    </row>
    <row r="971" spans="1:28" ht="15.75">
      <c r="A971" s="4383" t="s">
        <v>10823</v>
      </c>
      <c r="B971" s="4384" t="s">
        <v>10826</v>
      </c>
      <c r="C971" s="4385" t="s">
        <v>6780</v>
      </c>
      <c r="D971" s="4385">
        <v>656</v>
      </c>
      <c r="E971" s="4385"/>
      <c r="F971" s="4383" t="s">
        <v>16099</v>
      </c>
      <c r="G971" s="4386">
        <v>0</v>
      </c>
      <c r="H971" s="4383"/>
      <c r="I971" s="4383" t="s">
        <v>159</v>
      </c>
      <c r="J971" s="4386">
        <v>0.14000000000000001</v>
      </c>
      <c r="K971" s="4383"/>
      <c r="L971" s="4383"/>
      <c r="M971" s="4383" t="s">
        <v>548</v>
      </c>
      <c r="N971" s="4386">
        <f t="shared" si="119"/>
        <v>0.14000000000000001</v>
      </c>
      <c r="O971" s="4386"/>
      <c r="P971" s="4386">
        <f t="shared" si="120"/>
        <v>0.28000000000000003</v>
      </c>
      <c r="Q971" s="4386">
        <f t="shared" si="121"/>
        <v>106.949</v>
      </c>
      <c r="R971" s="4386">
        <f t="shared" si="122"/>
        <v>213.898</v>
      </c>
      <c r="S971" s="4383"/>
      <c r="T971" s="4383"/>
      <c r="U971" s="4387">
        <v>45108</v>
      </c>
      <c r="V971" s="4383"/>
      <c r="W971" s="4383"/>
      <c r="X971" s="4383"/>
      <c r="Y971" s="4383"/>
      <c r="Z971" s="4383"/>
      <c r="AA971" s="4383"/>
      <c r="AB971" s="4383"/>
    </row>
    <row r="972" spans="1:28" ht="15.75">
      <c r="A972" s="4383" t="s">
        <v>10823</v>
      </c>
      <c r="B972" s="4384" t="s">
        <v>10826</v>
      </c>
      <c r="C972" s="4385" t="s">
        <v>6780</v>
      </c>
      <c r="D972" s="4385">
        <v>518</v>
      </c>
      <c r="E972" s="4385"/>
      <c r="F972" s="4383" t="s">
        <v>16100</v>
      </c>
      <c r="G972" s="4386">
        <v>0</v>
      </c>
      <c r="H972" s="4383"/>
      <c r="I972" s="4383" t="s">
        <v>1738</v>
      </c>
      <c r="J972" s="4386">
        <v>0.13</v>
      </c>
      <c r="K972" s="4383"/>
      <c r="L972" s="4383"/>
      <c r="M972" s="4383" t="s">
        <v>16101</v>
      </c>
      <c r="N972" s="4386">
        <f t="shared" si="119"/>
        <v>0.13</v>
      </c>
      <c r="O972" s="4386"/>
      <c r="P972" s="4386">
        <f t="shared" si="120"/>
        <v>0.26</v>
      </c>
      <c r="Q972" s="4386">
        <f t="shared" si="121"/>
        <v>107.07899999999999</v>
      </c>
      <c r="R972" s="4386">
        <f t="shared" si="122"/>
        <v>214.15799999999999</v>
      </c>
      <c r="S972" s="4383"/>
      <c r="T972" s="4383"/>
      <c r="U972" s="4387">
        <v>45108</v>
      </c>
      <c r="V972" s="4383"/>
      <c r="W972" s="4383"/>
      <c r="X972" s="4383"/>
      <c r="Y972" s="4383"/>
      <c r="Z972" s="4383"/>
      <c r="AA972" s="4383"/>
      <c r="AB972" s="4383"/>
    </row>
    <row r="973" spans="1:28" ht="15.75">
      <c r="A973" s="4383" t="s">
        <v>10823</v>
      </c>
      <c r="B973" s="4384" t="s">
        <v>10826</v>
      </c>
      <c r="C973" s="4385" t="s">
        <v>6780</v>
      </c>
      <c r="D973" s="4385">
        <v>166</v>
      </c>
      <c r="E973" s="4385"/>
      <c r="F973" s="4383" t="s">
        <v>16102</v>
      </c>
      <c r="G973" s="4386">
        <v>0.13</v>
      </c>
      <c r="H973" s="4383"/>
      <c r="I973" s="4383" t="s">
        <v>811</v>
      </c>
      <c r="J973" s="4386">
        <v>0.76</v>
      </c>
      <c r="K973" s="4383"/>
      <c r="L973" s="4383"/>
      <c r="M973" s="4383" t="s">
        <v>1738</v>
      </c>
      <c r="N973" s="4386">
        <f t="shared" si="119"/>
        <v>0.63</v>
      </c>
      <c r="O973" s="4386"/>
      <c r="P973" s="4386">
        <f t="shared" si="120"/>
        <v>1.26</v>
      </c>
      <c r="Q973" s="4386">
        <f t="shared" si="121"/>
        <v>107.70899999999999</v>
      </c>
      <c r="R973" s="4386">
        <f t="shared" si="122"/>
        <v>215.41799999999998</v>
      </c>
      <c r="S973" s="4383"/>
      <c r="T973" s="4383"/>
      <c r="U973" s="4387">
        <v>45108</v>
      </c>
      <c r="V973" s="4383"/>
      <c r="W973" s="4383"/>
      <c r="X973" s="4383"/>
      <c r="Y973" s="4383"/>
      <c r="Z973" s="4383"/>
      <c r="AA973" s="4383"/>
      <c r="AB973" s="4383"/>
    </row>
    <row r="974" spans="1:28" ht="15.75">
      <c r="A974" s="4383" t="s">
        <v>10823</v>
      </c>
      <c r="B974" s="4384" t="s">
        <v>10826</v>
      </c>
      <c r="C974" s="4385" t="s">
        <v>6780</v>
      </c>
      <c r="D974" s="4385">
        <v>713</v>
      </c>
      <c r="E974" s="4385"/>
      <c r="F974" s="4383" t="s">
        <v>16103</v>
      </c>
      <c r="G974" s="4386">
        <v>0</v>
      </c>
      <c r="H974" s="4383"/>
      <c r="I974" s="4383" t="s">
        <v>1738</v>
      </c>
      <c r="J974" s="4386">
        <v>0.13</v>
      </c>
      <c r="K974" s="4383"/>
      <c r="L974" s="4383"/>
      <c r="M974" s="4383" t="s">
        <v>215</v>
      </c>
      <c r="N974" s="4386">
        <f t="shared" si="119"/>
        <v>0.13</v>
      </c>
      <c r="O974" s="4386"/>
      <c r="P974" s="4386">
        <f t="shared" si="120"/>
        <v>0.26</v>
      </c>
      <c r="Q974" s="4386">
        <f t="shared" si="121"/>
        <v>107.83899999999998</v>
      </c>
      <c r="R974" s="4386">
        <f t="shared" si="122"/>
        <v>215.67799999999997</v>
      </c>
      <c r="S974" s="4383"/>
      <c r="T974" s="4383"/>
      <c r="U974" s="4387">
        <v>45108</v>
      </c>
      <c r="V974" s="4383"/>
      <c r="W974" s="4383"/>
      <c r="X974" s="4383"/>
      <c r="Y974" s="4383"/>
      <c r="Z974" s="4383"/>
      <c r="AA974" s="4383"/>
      <c r="AB974" s="4383"/>
    </row>
    <row r="975" spans="1:28" ht="15.75">
      <c r="A975" s="4383" t="s">
        <v>10823</v>
      </c>
      <c r="B975" s="4384" t="s">
        <v>10826</v>
      </c>
      <c r="C975" s="4385" t="s">
        <v>6780</v>
      </c>
      <c r="D975" s="4385">
        <v>635</v>
      </c>
      <c r="E975" s="4385"/>
      <c r="F975" s="4383" t="s">
        <v>16104</v>
      </c>
      <c r="G975" s="4386">
        <v>0</v>
      </c>
      <c r="H975" s="4383"/>
      <c r="I975" s="4383" t="s">
        <v>1738</v>
      </c>
      <c r="J975" s="4386">
        <v>0.09</v>
      </c>
      <c r="K975" s="4383"/>
      <c r="L975" s="4383"/>
      <c r="M975" s="4383" t="s">
        <v>19</v>
      </c>
      <c r="N975" s="4386">
        <f t="shared" si="119"/>
        <v>0.09</v>
      </c>
      <c r="O975" s="4386"/>
      <c r="P975" s="4386">
        <f t="shared" si="120"/>
        <v>0.18</v>
      </c>
      <c r="Q975" s="4386">
        <f t="shared" si="121"/>
        <v>107.92899999999999</v>
      </c>
      <c r="R975" s="4386">
        <f t="shared" si="122"/>
        <v>215.85799999999998</v>
      </c>
      <c r="S975" s="4383"/>
      <c r="T975" s="4383"/>
      <c r="U975" s="4387">
        <v>45108</v>
      </c>
      <c r="V975" s="4383"/>
      <c r="W975" s="4383"/>
      <c r="X975" s="4383"/>
      <c r="Y975" s="4383"/>
      <c r="Z975" s="4383"/>
      <c r="AA975" s="4383"/>
      <c r="AB975" s="4383"/>
    </row>
    <row r="976" spans="1:28" ht="15.75">
      <c r="A976" s="4383" t="s">
        <v>10823</v>
      </c>
      <c r="B976" s="4384" t="s">
        <v>10826</v>
      </c>
      <c r="C976" s="4385" t="s">
        <v>6780</v>
      </c>
      <c r="D976" s="4385">
        <v>637</v>
      </c>
      <c r="E976" s="4385"/>
      <c r="F976" s="4383" t="s">
        <v>15791</v>
      </c>
      <c r="G976" s="4386">
        <v>0</v>
      </c>
      <c r="H976" s="4383"/>
      <c r="I976" s="4383" t="s">
        <v>215</v>
      </c>
      <c r="J976" s="4386">
        <v>0.23</v>
      </c>
      <c r="K976" s="4383"/>
      <c r="L976" s="4383"/>
      <c r="M976" s="4383" t="s">
        <v>1738</v>
      </c>
      <c r="N976" s="4386">
        <f t="shared" si="119"/>
        <v>0.23</v>
      </c>
      <c r="O976" s="4386"/>
      <c r="P976" s="4386">
        <f t="shared" si="120"/>
        <v>0.46</v>
      </c>
      <c r="Q976" s="4386">
        <f t="shared" si="121"/>
        <v>108.15899999999999</v>
      </c>
      <c r="R976" s="4386">
        <f t="shared" si="122"/>
        <v>216.31799999999998</v>
      </c>
      <c r="S976" s="4383"/>
      <c r="T976" s="4383"/>
      <c r="U976" s="4387">
        <v>45108</v>
      </c>
      <c r="V976" s="4383"/>
      <c r="W976" s="4383"/>
      <c r="X976" s="4383"/>
      <c r="Y976" s="4383"/>
      <c r="Z976" s="4383"/>
      <c r="AA976" s="4383"/>
      <c r="AB976" s="4383"/>
    </row>
    <row r="977" spans="1:28" ht="15.75">
      <c r="A977" s="4383" t="s">
        <v>10823</v>
      </c>
      <c r="B977" s="4384" t="s">
        <v>10826</v>
      </c>
      <c r="C977" s="4385" t="s">
        <v>6780</v>
      </c>
      <c r="D977" s="4385">
        <v>631</v>
      </c>
      <c r="E977" s="4385"/>
      <c r="F977" s="4383" t="s">
        <v>16105</v>
      </c>
      <c r="G977" s="4386">
        <v>0</v>
      </c>
      <c r="H977" s="4383"/>
      <c r="I977" s="4383" t="s">
        <v>566</v>
      </c>
      <c r="J977" s="4386">
        <v>0.41</v>
      </c>
      <c r="K977" s="4383"/>
      <c r="L977" s="4383"/>
      <c r="M977" s="4383" t="s">
        <v>215</v>
      </c>
      <c r="N977" s="4386">
        <f t="shared" si="119"/>
        <v>0.41</v>
      </c>
      <c r="O977" s="4386"/>
      <c r="P977" s="4386">
        <f t="shared" si="120"/>
        <v>0.82</v>
      </c>
      <c r="Q977" s="4386">
        <f t="shared" si="121"/>
        <v>108.56899999999999</v>
      </c>
      <c r="R977" s="4386">
        <f t="shared" si="122"/>
        <v>217.13799999999998</v>
      </c>
      <c r="S977" s="4383"/>
      <c r="T977" s="4383"/>
      <c r="U977" s="4387">
        <v>45108</v>
      </c>
      <c r="V977" s="4383"/>
      <c r="W977" s="4383"/>
      <c r="X977" s="4383"/>
      <c r="Y977" s="4383"/>
      <c r="Z977" s="4383"/>
      <c r="AA977" s="4383"/>
      <c r="AB977" s="4383"/>
    </row>
    <row r="978" spans="1:28" ht="15.75">
      <c r="A978" s="4383" t="s">
        <v>10823</v>
      </c>
      <c r="B978" s="4384" t="s">
        <v>10826</v>
      </c>
      <c r="C978" s="4385" t="s">
        <v>6780</v>
      </c>
      <c r="D978" s="4385">
        <v>399</v>
      </c>
      <c r="E978" s="4385"/>
      <c r="F978" s="4383" t="s">
        <v>16106</v>
      </c>
      <c r="G978" s="4386">
        <v>0</v>
      </c>
      <c r="H978" s="4383"/>
      <c r="I978" s="4383" t="s">
        <v>1726</v>
      </c>
      <c r="J978" s="4386">
        <v>0.2</v>
      </c>
      <c r="K978" s="4383"/>
      <c r="L978" s="4383"/>
      <c r="M978" s="4383" t="s">
        <v>1738</v>
      </c>
      <c r="N978" s="4386">
        <f t="shared" si="119"/>
        <v>0.2</v>
      </c>
      <c r="O978" s="4386"/>
      <c r="P978" s="4386">
        <f t="shared" si="120"/>
        <v>0.4</v>
      </c>
      <c r="Q978" s="4386">
        <f t="shared" si="121"/>
        <v>108.76899999999999</v>
      </c>
      <c r="R978" s="4386">
        <f t="shared" si="122"/>
        <v>217.53799999999998</v>
      </c>
      <c r="S978" s="4383"/>
      <c r="T978" s="4383"/>
      <c r="U978" s="4387">
        <v>45108</v>
      </c>
      <c r="V978" s="4383"/>
      <c r="W978" s="4383"/>
      <c r="X978" s="4383"/>
      <c r="Y978" s="4383"/>
      <c r="Z978" s="4383"/>
      <c r="AA978" s="4383"/>
      <c r="AB978" s="4383"/>
    </row>
    <row r="979" spans="1:28" ht="15.75">
      <c r="A979" s="4383" t="s">
        <v>10823</v>
      </c>
      <c r="B979" s="4384" t="s">
        <v>10826</v>
      </c>
      <c r="C979" s="4385" t="s">
        <v>6780</v>
      </c>
      <c r="D979" s="4385">
        <v>640</v>
      </c>
      <c r="E979" s="4385"/>
      <c r="F979" s="4383" t="s">
        <v>774</v>
      </c>
      <c r="G979" s="4386">
        <v>0</v>
      </c>
      <c r="H979" s="4383"/>
      <c r="I979" s="4383" t="s">
        <v>1738</v>
      </c>
      <c r="J979" s="4386">
        <v>0.42</v>
      </c>
      <c r="K979" s="4383"/>
      <c r="L979" s="4383"/>
      <c r="M979" s="4383" t="s">
        <v>16107</v>
      </c>
      <c r="N979" s="4386">
        <f t="shared" si="119"/>
        <v>0.42</v>
      </c>
      <c r="O979" s="4386"/>
      <c r="P979" s="4386">
        <f t="shared" si="120"/>
        <v>0.84</v>
      </c>
      <c r="Q979" s="4386">
        <f t="shared" si="121"/>
        <v>109.18899999999999</v>
      </c>
      <c r="R979" s="4386">
        <f t="shared" si="122"/>
        <v>218.37799999999999</v>
      </c>
      <c r="S979" s="4383"/>
      <c r="T979" s="4383"/>
      <c r="U979" s="4387">
        <v>45108</v>
      </c>
      <c r="V979" s="4383"/>
      <c r="W979" s="4383"/>
      <c r="X979" s="4383"/>
      <c r="Y979" s="4383"/>
      <c r="Z979" s="4383"/>
      <c r="AA979" s="4383"/>
      <c r="AB979" s="4383"/>
    </row>
    <row r="980" spans="1:28" ht="15.75">
      <c r="A980" s="4383" t="s">
        <v>10823</v>
      </c>
      <c r="B980" s="4384" t="s">
        <v>10826</v>
      </c>
      <c r="C980" s="4385" t="s">
        <v>6780</v>
      </c>
      <c r="D980" s="4385">
        <v>636</v>
      </c>
      <c r="E980" s="4385"/>
      <c r="F980" s="4383" t="s">
        <v>16108</v>
      </c>
      <c r="G980" s="4386">
        <v>0</v>
      </c>
      <c r="H980" s="4383"/>
      <c r="I980" s="4383" t="s">
        <v>1726</v>
      </c>
      <c r="J980" s="4386">
        <v>0.2</v>
      </c>
      <c r="K980" s="4383"/>
      <c r="L980" s="4383"/>
      <c r="M980" s="4383" t="s">
        <v>566</v>
      </c>
      <c r="N980" s="4386">
        <f t="shared" si="119"/>
        <v>0.2</v>
      </c>
      <c r="O980" s="4386"/>
      <c r="P980" s="4386">
        <f t="shared" si="120"/>
        <v>0.4</v>
      </c>
      <c r="Q980" s="4386">
        <f t="shared" si="121"/>
        <v>109.389</v>
      </c>
      <c r="R980" s="4386">
        <f t="shared" si="122"/>
        <v>218.77799999999999</v>
      </c>
      <c r="S980" s="4383"/>
      <c r="T980" s="4383"/>
      <c r="U980" s="4387">
        <v>45108</v>
      </c>
      <c r="V980" s="4383"/>
      <c r="W980" s="4383"/>
      <c r="X980" s="4383"/>
      <c r="Y980" s="4383"/>
      <c r="Z980" s="4383"/>
      <c r="AA980" s="4383"/>
      <c r="AB980" s="4383"/>
    </row>
    <row r="981" spans="1:28" ht="15.75">
      <c r="A981" s="4383" t="s">
        <v>10823</v>
      </c>
      <c r="B981" s="4384" t="s">
        <v>10826</v>
      </c>
      <c r="C981" s="4385" t="s">
        <v>6780</v>
      </c>
      <c r="D981" s="4385">
        <v>670</v>
      </c>
      <c r="E981" s="4385"/>
      <c r="F981" s="4383" t="s">
        <v>16109</v>
      </c>
      <c r="G981" s="4386">
        <v>0</v>
      </c>
      <c r="H981" s="4383"/>
      <c r="I981" s="4383" t="s">
        <v>2370</v>
      </c>
      <c r="J981" s="4386">
        <v>0.28999999999999998</v>
      </c>
      <c r="K981" s="4383"/>
      <c r="L981" s="4383"/>
      <c r="M981" s="4383" t="s">
        <v>566</v>
      </c>
      <c r="N981" s="4386">
        <f t="shared" si="119"/>
        <v>0.28999999999999998</v>
      </c>
      <c r="O981" s="4386"/>
      <c r="P981" s="4386">
        <f t="shared" si="120"/>
        <v>0.57999999999999996</v>
      </c>
      <c r="Q981" s="4386">
        <f t="shared" si="121"/>
        <v>109.679</v>
      </c>
      <c r="R981" s="4386">
        <f t="shared" si="122"/>
        <v>219.358</v>
      </c>
      <c r="S981" s="4383"/>
      <c r="T981" s="4383"/>
      <c r="U981" s="4387">
        <v>45108</v>
      </c>
      <c r="V981" s="4383"/>
      <c r="W981" s="4383"/>
      <c r="X981" s="4383"/>
      <c r="Y981" s="4383"/>
      <c r="Z981" s="4383"/>
      <c r="AA981" s="4383"/>
      <c r="AB981" s="4383"/>
    </row>
    <row r="982" spans="1:28" ht="15.75">
      <c r="A982" s="4383" t="s">
        <v>10823</v>
      </c>
      <c r="B982" s="4384" t="s">
        <v>10826</v>
      </c>
      <c r="C982" s="4385" t="s">
        <v>6780</v>
      </c>
      <c r="D982" s="4385">
        <v>632</v>
      </c>
      <c r="E982" s="4385"/>
      <c r="F982" s="4383" t="s">
        <v>16110</v>
      </c>
      <c r="G982" s="4386">
        <v>0</v>
      </c>
      <c r="H982" s="4383"/>
      <c r="I982" s="4383" t="s">
        <v>12394</v>
      </c>
      <c r="J982" s="4386">
        <v>0.36</v>
      </c>
      <c r="K982" s="4383"/>
      <c r="L982" s="4383"/>
      <c r="M982" s="4383" t="s">
        <v>10836</v>
      </c>
      <c r="N982" s="4386">
        <f t="shared" si="119"/>
        <v>0.36</v>
      </c>
      <c r="O982" s="4386"/>
      <c r="P982" s="4386">
        <f t="shared" si="120"/>
        <v>0.72</v>
      </c>
      <c r="Q982" s="4386">
        <f t="shared" si="121"/>
        <v>110.039</v>
      </c>
      <c r="R982" s="4386">
        <f t="shared" si="122"/>
        <v>220.078</v>
      </c>
      <c r="S982" s="4383"/>
      <c r="T982" s="4383"/>
      <c r="U982" s="4387">
        <v>45108</v>
      </c>
      <c r="V982" s="4383"/>
      <c r="W982" s="4383"/>
      <c r="X982" s="4383"/>
      <c r="Y982" s="4383"/>
      <c r="Z982" s="4383"/>
      <c r="AA982" s="4383"/>
      <c r="AB982" s="4383"/>
    </row>
    <row r="983" spans="1:28" ht="15.75">
      <c r="A983" s="4383" t="s">
        <v>10823</v>
      </c>
      <c r="B983" s="4384" t="s">
        <v>10826</v>
      </c>
      <c r="C983" s="4385" t="s">
        <v>6780</v>
      </c>
      <c r="D983" s="4385">
        <v>516</v>
      </c>
      <c r="E983" s="4385"/>
      <c r="F983" s="4383" t="s">
        <v>16111</v>
      </c>
      <c r="G983" s="4386">
        <v>0</v>
      </c>
      <c r="H983" s="4383"/>
      <c r="I983" s="4383" t="s">
        <v>566</v>
      </c>
      <c r="J983" s="4386">
        <v>0.28000000000000003</v>
      </c>
      <c r="K983" s="4383"/>
      <c r="L983" s="4383"/>
      <c r="M983" s="4383" t="s">
        <v>5092</v>
      </c>
      <c r="N983" s="4386">
        <f t="shared" si="119"/>
        <v>0.28000000000000003</v>
      </c>
      <c r="O983" s="4386"/>
      <c r="P983" s="4386">
        <f t="shared" si="120"/>
        <v>0.56000000000000005</v>
      </c>
      <c r="Q983" s="4386">
        <f t="shared" si="121"/>
        <v>110.319</v>
      </c>
      <c r="R983" s="4386">
        <f t="shared" si="122"/>
        <v>220.63800000000001</v>
      </c>
      <c r="S983" s="4383"/>
      <c r="T983" s="4383"/>
      <c r="U983" s="4387">
        <v>45108</v>
      </c>
      <c r="V983" s="4383"/>
      <c r="W983" s="4383"/>
      <c r="X983" s="4383"/>
      <c r="Y983" s="4383"/>
      <c r="Z983" s="4383"/>
      <c r="AA983" s="4383"/>
      <c r="AB983" s="4383"/>
    </row>
    <row r="984" spans="1:28" ht="15.75">
      <c r="A984" s="4383" t="s">
        <v>10823</v>
      </c>
      <c r="B984" s="4384" t="s">
        <v>10826</v>
      </c>
      <c r="C984" s="4385" t="s">
        <v>6780</v>
      </c>
      <c r="D984" s="4385">
        <v>2</v>
      </c>
      <c r="E984" s="4385"/>
      <c r="F984" s="4383" t="s">
        <v>13364</v>
      </c>
      <c r="G984" s="4386">
        <v>0</v>
      </c>
      <c r="H984" s="4383"/>
      <c r="I984" s="4383" t="s">
        <v>719</v>
      </c>
      <c r="J984" s="4386">
        <v>0.49</v>
      </c>
      <c r="K984" s="4383"/>
      <c r="L984" s="4383"/>
      <c r="M984" s="4383" t="s">
        <v>1738</v>
      </c>
      <c r="N984" s="4386">
        <f t="shared" si="119"/>
        <v>0.49</v>
      </c>
      <c r="O984" s="4386"/>
      <c r="P984" s="4386">
        <f t="shared" si="120"/>
        <v>0.98</v>
      </c>
      <c r="Q984" s="4386">
        <f t="shared" si="121"/>
        <v>110.809</v>
      </c>
      <c r="R984" s="4386">
        <f t="shared" si="122"/>
        <v>221.61799999999999</v>
      </c>
      <c r="S984" s="4383"/>
      <c r="T984" s="4383"/>
      <c r="U984" s="4387">
        <v>45108</v>
      </c>
      <c r="V984" s="4383"/>
      <c r="W984" s="4383"/>
      <c r="X984" s="4383"/>
      <c r="Y984" s="4383"/>
      <c r="Z984" s="4383"/>
      <c r="AA984" s="4383"/>
      <c r="AB984" s="4383"/>
    </row>
    <row r="985" spans="1:28" ht="15.75">
      <c r="A985" s="4383" t="s">
        <v>10823</v>
      </c>
      <c r="B985" s="4384" t="s">
        <v>10826</v>
      </c>
      <c r="C985" s="4385" t="s">
        <v>6780</v>
      </c>
      <c r="D985" s="4385">
        <v>169</v>
      </c>
      <c r="E985" s="4385"/>
      <c r="F985" s="4383" t="s">
        <v>16112</v>
      </c>
      <c r="G985" s="4386">
        <v>0</v>
      </c>
      <c r="H985" s="4383"/>
      <c r="I985" s="4383" t="s">
        <v>1738</v>
      </c>
      <c r="J985" s="4386">
        <v>0.05</v>
      </c>
      <c r="K985" s="4383"/>
      <c r="L985" s="4383"/>
      <c r="M985" s="4383" t="s">
        <v>16047</v>
      </c>
      <c r="N985" s="4386">
        <f t="shared" si="119"/>
        <v>0.05</v>
      </c>
      <c r="O985" s="4386"/>
      <c r="P985" s="4386">
        <f t="shared" si="120"/>
        <v>0.1</v>
      </c>
      <c r="Q985" s="4386">
        <f t="shared" si="121"/>
        <v>110.85899999999999</v>
      </c>
      <c r="R985" s="4386">
        <f t="shared" si="122"/>
        <v>221.71799999999999</v>
      </c>
      <c r="S985" s="4383"/>
      <c r="T985" s="4383"/>
      <c r="U985" s="4387">
        <v>45108</v>
      </c>
      <c r="V985" s="4383"/>
      <c r="W985" s="4383"/>
      <c r="X985" s="4383"/>
      <c r="Y985" s="4383"/>
      <c r="Z985" s="4383"/>
      <c r="AA985" s="4383"/>
      <c r="AB985" s="4383"/>
    </row>
    <row r="986" spans="1:28" ht="15.75">
      <c r="A986" s="4383" t="s">
        <v>10823</v>
      </c>
      <c r="B986" s="4384" t="s">
        <v>10826</v>
      </c>
      <c r="C986" s="4385" t="s">
        <v>6780</v>
      </c>
      <c r="D986" s="4385">
        <v>170</v>
      </c>
      <c r="E986" s="4385"/>
      <c r="F986" s="4383" t="s">
        <v>16113</v>
      </c>
      <c r="G986" s="4386">
        <v>0</v>
      </c>
      <c r="H986" s="4383"/>
      <c r="I986" s="4383" t="s">
        <v>16047</v>
      </c>
      <c r="J986" s="4386">
        <v>0.24</v>
      </c>
      <c r="K986" s="4383"/>
      <c r="L986" s="4383"/>
      <c r="M986" s="4383" t="s">
        <v>19</v>
      </c>
      <c r="N986" s="4386">
        <f t="shared" si="119"/>
        <v>0.24</v>
      </c>
      <c r="O986" s="4386"/>
      <c r="P986" s="4386">
        <f t="shared" si="120"/>
        <v>0.48</v>
      </c>
      <c r="Q986" s="4386">
        <f t="shared" si="121"/>
        <v>111.09899999999999</v>
      </c>
      <c r="R986" s="4386">
        <f t="shared" si="122"/>
        <v>222.19799999999998</v>
      </c>
      <c r="S986" s="4383"/>
      <c r="T986" s="4383"/>
      <c r="U986" s="4387">
        <v>45108</v>
      </c>
      <c r="V986" s="4383"/>
      <c r="W986" s="4383"/>
      <c r="X986" s="4383"/>
      <c r="Y986" s="4383"/>
      <c r="Z986" s="4383"/>
      <c r="AA986" s="4383"/>
      <c r="AB986" s="4383"/>
    </row>
    <row r="987" spans="1:28" ht="15.75">
      <c r="A987" s="4383" t="s">
        <v>10823</v>
      </c>
      <c r="B987" s="4384" t="s">
        <v>10826</v>
      </c>
      <c r="C987" s="4385" t="s">
        <v>6780</v>
      </c>
      <c r="D987" s="4385">
        <v>400</v>
      </c>
      <c r="E987" s="4385"/>
      <c r="F987" s="4383" t="s">
        <v>16114</v>
      </c>
      <c r="G987" s="4386">
        <v>0</v>
      </c>
      <c r="H987" s="4383"/>
      <c r="I987" s="4383" t="s">
        <v>2440</v>
      </c>
      <c r="J987" s="4386">
        <v>0.09</v>
      </c>
      <c r="K987" s="4383"/>
      <c r="L987" s="4383"/>
      <c r="M987" s="4383" t="s">
        <v>3366</v>
      </c>
      <c r="N987" s="4386">
        <f t="shared" si="119"/>
        <v>0.09</v>
      </c>
      <c r="O987" s="4386"/>
      <c r="P987" s="4386">
        <f t="shared" si="120"/>
        <v>0.18</v>
      </c>
      <c r="Q987" s="4386">
        <f t="shared" si="121"/>
        <v>111.18899999999999</v>
      </c>
      <c r="R987" s="4386">
        <f t="shared" si="122"/>
        <v>222.37799999999999</v>
      </c>
      <c r="S987" s="4383"/>
      <c r="T987" s="4383"/>
      <c r="U987" s="4387">
        <v>45108</v>
      </c>
      <c r="V987" s="4383"/>
      <c r="W987" s="4383"/>
      <c r="X987" s="4383"/>
      <c r="Y987" s="4383"/>
      <c r="Z987" s="4383"/>
      <c r="AA987" s="4383"/>
      <c r="AB987" s="4383"/>
    </row>
    <row r="988" spans="1:28" ht="15.75">
      <c r="A988" s="4383" t="s">
        <v>10823</v>
      </c>
      <c r="B988" s="4384" t="s">
        <v>10826</v>
      </c>
      <c r="C988" s="4385" t="s">
        <v>6780</v>
      </c>
      <c r="D988" s="4385">
        <v>273</v>
      </c>
      <c r="E988" s="4385"/>
      <c r="F988" s="4383" t="s">
        <v>15678</v>
      </c>
      <c r="G988" s="4386">
        <v>0</v>
      </c>
      <c r="H988" s="4383"/>
      <c r="I988" s="4383" t="s">
        <v>1738</v>
      </c>
      <c r="J988" s="4386">
        <v>0.56999999999999995</v>
      </c>
      <c r="K988" s="4383"/>
      <c r="L988" s="4383"/>
      <c r="M988" s="4383" t="s">
        <v>417</v>
      </c>
      <c r="N988" s="4386">
        <f t="shared" si="119"/>
        <v>0.56999999999999995</v>
      </c>
      <c r="O988" s="4386"/>
      <c r="P988" s="4386">
        <f t="shared" si="120"/>
        <v>1.1399999999999999</v>
      </c>
      <c r="Q988" s="4386">
        <f t="shared" si="121"/>
        <v>111.75899999999999</v>
      </c>
      <c r="R988" s="4386">
        <f t="shared" si="122"/>
        <v>223.51799999999997</v>
      </c>
      <c r="S988" s="4383"/>
      <c r="T988" s="4383"/>
      <c r="U988" s="4387">
        <v>45108</v>
      </c>
      <c r="V988" s="4383"/>
      <c r="W988" s="4383"/>
      <c r="X988" s="4383"/>
      <c r="Y988" s="4383"/>
      <c r="Z988" s="4383"/>
      <c r="AA988" s="4383"/>
      <c r="AB988" s="4383"/>
    </row>
    <row r="989" spans="1:28" ht="15.75">
      <c r="A989" s="4383" t="s">
        <v>10823</v>
      </c>
      <c r="B989" s="4384" t="s">
        <v>10826</v>
      </c>
      <c r="C989" s="4385" t="s">
        <v>6780</v>
      </c>
      <c r="D989" s="4385">
        <v>647</v>
      </c>
      <c r="E989" s="4385"/>
      <c r="F989" s="4383" t="s">
        <v>16115</v>
      </c>
      <c r="G989" s="4386">
        <v>0</v>
      </c>
      <c r="H989" s="4383"/>
      <c r="I989" s="4383" t="s">
        <v>709</v>
      </c>
      <c r="J989" s="4386">
        <v>0.18</v>
      </c>
      <c r="K989" s="4383"/>
      <c r="L989" s="4383"/>
      <c r="M989" s="4383" t="s">
        <v>3366</v>
      </c>
      <c r="N989" s="4386">
        <f t="shared" si="119"/>
        <v>0.18</v>
      </c>
      <c r="O989" s="4386"/>
      <c r="P989" s="4386">
        <f t="shared" si="120"/>
        <v>0.36</v>
      </c>
      <c r="Q989" s="4386">
        <f t="shared" si="121"/>
        <v>111.93899999999999</v>
      </c>
      <c r="R989" s="4386">
        <f t="shared" si="122"/>
        <v>223.87799999999999</v>
      </c>
      <c r="S989" s="4383"/>
      <c r="T989" s="4383"/>
      <c r="U989" s="4387">
        <v>45108</v>
      </c>
      <c r="V989" s="4383"/>
      <c r="W989" s="4383"/>
      <c r="X989" s="4383"/>
      <c r="Y989" s="4383"/>
      <c r="Z989" s="4383"/>
      <c r="AA989" s="4383"/>
      <c r="AB989" s="4383"/>
    </row>
    <row r="990" spans="1:28" ht="15.75">
      <c r="A990" s="4383" t="s">
        <v>10823</v>
      </c>
      <c r="B990" s="4384" t="s">
        <v>10826</v>
      </c>
      <c r="C990" s="4385" t="s">
        <v>6780</v>
      </c>
      <c r="D990" s="4385">
        <v>281</v>
      </c>
      <c r="E990" s="4385"/>
      <c r="F990" s="4383" t="s">
        <v>16116</v>
      </c>
      <c r="G990" s="4386">
        <v>0</v>
      </c>
      <c r="H990" s="4383"/>
      <c r="I990" s="4383" t="s">
        <v>3366</v>
      </c>
      <c r="J990" s="4386">
        <v>0.16</v>
      </c>
      <c r="K990" s="4383"/>
      <c r="L990" s="4383"/>
      <c r="M990" s="4383" t="s">
        <v>14284</v>
      </c>
      <c r="N990" s="4386">
        <f t="shared" si="119"/>
        <v>0.16</v>
      </c>
      <c r="O990" s="4386"/>
      <c r="P990" s="4386">
        <f t="shared" si="120"/>
        <v>0.32</v>
      </c>
      <c r="Q990" s="4386">
        <f t="shared" si="121"/>
        <v>112.09899999999999</v>
      </c>
      <c r="R990" s="4386">
        <f t="shared" si="122"/>
        <v>224.19799999999998</v>
      </c>
      <c r="S990" s="4383"/>
      <c r="T990" s="4383"/>
      <c r="U990" s="4387">
        <v>45108</v>
      </c>
      <c r="V990" s="4383"/>
      <c r="W990" s="4383"/>
      <c r="X990" s="4383"/>
      <c r="Y990" s="4383"/>
      <c r="Z990" s="4383"/>
      <c r="AA990" s="4383"/>
      <c r="AB990" s="4383"/>
    </row>
    <row r="991" spans="1:28" ht="15.75">
      <c r="A991" s="4383" t="s">
        <v>10823</v>
      </c>
      <c r="B991" s="4384" t="s">
        <v>10826</v>
      </c>
      <c r="C991" s="4385" t="s">
        <v>6780</v>
      </c>
      <c r="D991" s="4385">
        <v>398</v>
      </c>
      <c r="E991" s="4385"/>
      <c r="F991" s="4383" t="s">
        <v>16117</v>
      </c>
      <c r="G991" s="4386">
        <v>3.95</v>
      </c>
      <c r="H991" s="4383"/>
      <c r="I991" s="4383" t="s">
        <v>16118</v>
      </c>
      <c r="J991" s="4386">
        <v>4.5999999999999996</v>
      </c>
      <c r="K991" s="4383"/>
      <c r="L991" s="4383"/>
      <c r="M991" s="4383" t="s">
        <v>3366</v>
      </c>
      <c r="N991" s="4386">
        <f t="shared" si="119"/>
        <v>0.64999999999999947</v>
      </c>
      <c r="O991" s="4386"/>
      <c r="P991" s="4386">
        <f t="shared" si="120"/>
        <v>1.2999999999999989</v>
      </c>
      <c r="Q991" s="4386">
        <f t="shared" si="121"/>
        <v>112.749</v>
      </c>
      <c r="R991" s="4386">
        <f t="shared" si="122"/>
        <v>225.49799999999999</v>
      </c>
      <c r="S991" s="4383"/>
      <c r="T991" s="4383"/>
      <c r="U991" s="4387">
        <v>45108</v>
      </c>
      <c r="V991" s="4383"/>
      <c r="W991" s="4383"/>
      <c r="X991" s="4383"/>
      <c r="Y991" s="4383"/>
      <c r="Z991" s="4383"/>
      <c r="AA991" s="4383"/>
      <c r="AB991" s="4383"/>
    </row>
    <row r="992" spans="1:28" ht="15.75">
      <c r="A992" s="4383" t="s">
        <v>10823</v>
      </c>
      <c r="B992" s="4384" t="s">
        <v>10826</v>
      </c>
      <c r="C992" s="4385" t="s">
        <v>6780</v>
      </c>
      <c r="D992" s="4385">
        <v>633</v>
      </c>
      <c r="E992" s="4385"/>
      <c r="F992" s="4383" t="s">
        <v>16119</v>
      </c>
      <c r="G992" s="4386">
        <v>0</v>
      </c>
      <c r="H992" s="4383"/>
      <c r="I992" s="4383" t="s">
        <v>12394</v>
      </c>
      <c r="J992" s="4386">
        <v>0.23</v>
      </c>
      <c r="K992" s="4383"/>
      <c r="L992" s="4383"/>
      <c r="M992" s="4383" t="s">
        <v>12394</v>
      </c>
      <c r="N992" s="4386">
        <f t="shared" si="119"/>
        <v>0.23</v>
      </c>
      <c r="O992" s="4386"/>
      <c r="P992" s="4386">
        <f t="shared" si="120"/>
        <v>0.46</v>
      </c>
      <c r="Q992" s="4386">
        <f t="shared" si="121"/>
        <v>112.979</v>
      </c>
      <c r="R992" s="4386">
        <f t="shared" si="122"/>
        <v>225.958</v>
      </c>
      <c r="S992" s="4383"/>
      <c r="T992" s="4383"/>
      <c r="U992" s="4387">
        <v>45108</v>
      </c>
      <c r="V992" s="4383"/>
      <c r="W992" s="4383"/>
      <c r="X992" s="4383"/>
      <c r="Y992" s="4383"/>
      <c r="Z992" s="4383"/>
      <c r="AA992" s="4383"/>
      <c r="AB992" s="4383"/>
    </row>
    <row r="993" spans="1:28" ht="15.75">
      <c r="A993" s="4383" t="s">
        <v>10823</v>
      </c>
      <c r="B993" s="4384" t="s">
        <v>10826</v>
      </c>
      <c r="C993" s="4385" t="s">
        <v>6780</v>
      </c>
      <c r="D993" s="4385">
        <v>80</v>
      </c>
      <c r="E993" s="4385"/>
      <c r="F993" s="4383" t="s">
        <v>16120</v>
      </c>
      <c r="G993" s="4386">
        <v>0</v>
      </c>
      <c r="H993" s="4383"/>
      <c r="I993" s="4383" t="s">
        <v>16047</v>
      </c>
      <c r="J993" s="4386">
        <v>0.56999999999999995</v>
      </c>
      <c r="K993" s="4383"/>
      <c r="L993" s="4383"/>
      <c r="M993" s="4383" t="s">
        <v>417</v>
      </c>
      <c r="N993" s="4386">
        <f t="shared" si="119"/>
        <v>0.56999999999999995</v>
      </c>
      <c r="O993" s="4386"/>
      <c r="P993" s="4386">
        <f t="shared" si="120"/>
        <v>1.1399999999999999</v>
      </c>
      <c r="Q993" s="4386">
        <f t="shared" si="121"/>
        <v>113.54899999999999</v>
      </c>
      <c r="R993" s="4386">
        <f t="shared" si="122"/>
        <v>227.09799999999998</v>
      </c>
      <c r="S993" s="4383"/>
      <c r="T993" s="4383"/>
      <c r="U993" s="4387">
        <v>45108</v>
      </c>
      <c r="V993" s="4383"/>
      <c r="W993" s="4383"/>
      <c r="X993" s="4383"/>
      <c r="Y993" s="4383"/>
      <c r="Z993" s="4383"/>
      <c r="AA993" s="4383"/>
      <c r="AB993" s="4383"/>
    </row>
    <row r="994" spans="1:28" ht="15.75">
      <c r="A994" s="4383" t="s">
        <v>10823</v>
      </c>
      <c r="B994" s="4384" t="s">
        <v>10826</v>
      </c>
      <c r="C994" s="4385" t="s">
        <v>6780</v>
      </c>
      <c r="D994" s="4385">
        <v>646</v>
      </c>
      <c r="E994" s="4385"/>
      <c r="F994" s="4383" t="s">
        <v>16121</v>
      </c>
      <c r="G994" s="4386">
        <v>0</v>
      </c>
      <c r="H994" s="4383"/>
      <c r="I994" s="4383" t="s">
        <v>417</v>
      </c>
      <c r="J994" s="4386">
        <v>0.11</v>
      </c>
      <c r="K994" s="4383"/>
      <c r="L994" s="4383"/>
      <c r="M994" s="4383" t="s">
        <v>3366</v>
      </c>
      <c r="N994" s="4386">
        <f t="shared" si="119"/>
        <v>0.11</v>
      </c>
      <c r="O994" s="4386"/>
      <c r="P994" s="4386">
        <f t="shared" si="120"/>
        <v>0.22</v>
      </c>
      <c r="Q994" s="4386">
        <f t="shared" si="121"/>
        <v>113.65899999999999</v>
      </c>
      <c r="R994" s="4386">
        <f t="shared" si="122"/>
        <v>227.31799999999998</v>
      </c>
      <c r="S994" s="4383"/>
      <c r="T994" s="4383"/>
      <c r="U994" s="4387">
        <v>45108</v>
      </c>
      <c r="V994" s="4383"/>
      <c r="W994" s="4383"/>
      <c r="X994" s="4383"/>
      <c r="Y994" s="4383"/>
      <c r="Z994" s="4383"/>
      <c r="AA994" s="4383"/>
      <c r="AB994" s="4383"/>
    </row>
    <row r="995" spans="1:28" ht="15.75">
      <c r="A995" s="4383" t="s">
        <v>10823</v>
      </c>
      <c r="B995" s="4384" t="s">
        <v>10826</v>
      </c>
      <c r="C995" s="4385" t="s">
        <v>6780</v>
      </c>
      <c r="D995" s="4385">
        <v>276</v>
      </c>
      <c r="E995" s="4385"/>
      <c r="F995" s="4383" t="s">
        <v>6124</v>
      </c>
      <c r="G995" s="4386">
        <v>0</v>
      </c>
      <c r="H995" s="4383"/>
      <c r="I995" s="4383" t="s">
        <v>194</v>
      </c>
      <c r="J995" s="4386">
        <v>0.46</v>
      </c>
      <c r="K995" s="4383"/>
      <c r="L995" s="4383"/>
      <c r="M995" s="4383" t="s">
        <v>952</v>
      </c>
      <c r="N995" s="4386">
        <f t="shared" si="119"/>
        <v>0.46</v>
      </c>
      <c r="O995" s="4386"/>
      <c r="P995" s="4386">
        <f t="shared" si="120"/>
        <v>0.92</v>
      </c>
      <c r="Q995" s="4386">
        <f t="shared" si="121"/>
        <v>114.11899999999999</v>
      </c>
      <c r="R995" s="4386">
        <f t="shared" si="122"/>
        <v>228.23799999999997</v>
      </c>
      <c r="S995" s="4383"/>
      <c r="T995" s="4383"/>
      <c r="U995" s="4387">
        <v>45108</v>
      </c>
      <c r="V995" s="4383"/>
      <c r="W995" s="4383"/>
      <c r="X995" s="4383"/>
      <c r="Y995" s="4383"/>
      <c r="Z995" s="4383"/>
      <c r="AA995" s="4383"/>
      <c r="AB995" s="4383"/>
    </row>
    <row r="996" spans="1:28" ht="15.75">
      <c r="A996" s="4383" t="s">
        <v>10823</v>
      </c>
      <c r="B996" s="4384" t="s">
        <v>10826</v>
      </c>
      <c r="C996" s="4385" t="s">
        <v>6780</v>
      </c>
      <c r="D996" s="4385">
        <v>277</v>
      </c>
      <c r="E996" s="4385"/>
      <c r="F996" s="4383" t="s">
        <v>15970</v>
      </c>
      <c r="G996" s="4386">
        <v>0</v>
      </c>
      <c r="H996" s="4383"/>
      <c r="I996" s="4383" t="s">
        <v>266</v>
      </c>
      <c r="J996" s="4386">
        <v>0.46</v>
      </c>
      <c r="K996" s="4383"/>
      <c r="L996" s="4383"/>
      <c r="M996" s="4383" t="s">
        <v>952</v>
      </c>
      <c r="N996" s="4386">
        <f t="shared" si="119"/>
        <v>0.46</v>
      </c>
      <c r="O996" s="4386"/>
      <c r="P996" s="4386">
        <f t="shared" si="120"/>
        <v>0.92</v>
      </c>
      <c r="Q996" s="4386">
        <f t="shared" si="121"/>
        <v>114.57899999999998</v>
      </c>
      <c r="R996" s="4386">
        <f t="shared" si="122"/>
        <v>229.15799999999996</v>
      </c>
      <c r="S996" s="4383"/>
      <c r="T996" s="4383"/>
      <c r="U996" s="4387">
        <v>45108</v>
      </c>
      <c r="V996" s="4383"/>
      <c r="W996" s="4383"/>
      <c r="X996" s="4383"/>
      <c r="Y996" s="4383"/>
      <c r="Z996" s="4383"/>
      <c r="AA996" s="4383"/>
      <c r="AB996" s="4383"/>
    </row>
    <row r="997" spans="1:28" ht="15.75">
      <c r="A997" s="4383" t="s">
        <v>10823</v>
      </c>
      <c r="B997" s="4384" t="s">
        <v>10826</v>
      </c>
      <c r="C997" s="4385" t="s">
        <v>6780</v>
      </c>
      <c r="D997" s="4385">
        <v>278</v>
      </c>
      <c r="E997" s="4385"/>
      <c r="F997" s="4383" t="s">
        <v>16122</v>
      </c>
      <c r="G997" s="4386">
        <v>0</v>
      </c>
      <c r="H997" s="4383"/>
      <c r="I997" s="4383" t="s">
        <v>5841</v>
      </c>
      <c r="J997" s="4386">
        <v>0.48</v>
      </c>
      <c r="K997" s="4383"/>
      <c r="L997" s="4383"/>
      <c r="M997" s="4383" t="s">
        <v>44</v>
      </c>
      <c r="N997" s="4386">
        <f t="shared" si="119"/>
        <v>0.48</v>
      </c>
      <c r="O997" s="4386"/>
      <c r="P997" s="4386">
        <f t="shared" si="120"/>
        <v>0.96</v>
      </c>
      <c r="Q997" s="4386">
        <f t="shared" si="121"/>
        <v>115.05899999999998</v>
      </c>
      <c r="R997" s="4386">
        <f t="shared" si="122"/>
        <v>230.11799999999997</v>
      </c>
      <c r="S997" s="4383"/>
      <c r="T997" s="4383"/>
      <c r="U997" s="4387">
        <v>45108</v>
      </c>
      <c r="V997" s="4383"/>
      <c r="W997" s="4383"/>
      <c r="X997" s="4383"/>
      <c r="Y997" s="4383"/>
      <c r="Z997" s="4383"/>
      <c r="AA997" s="4383"/>
      <c r="AB997" s="4383"/>
    </row>
    <row r="998" spans="1:28" ht="15.75">
      <c r="A998" s="4383" t="s">
        <v>10823</v>
      </c>
      <c r="B998" s="4384" t="s">
        <v>10826</v>
      </c>
      <c r="C998" s="4385" t="s">
        <v>6780</v>
      </c>
      <c r="D998" s="4385">
        <v>279</v>
      </c>
      <c r="E998" s="4385"/>
      <c r="F998" s="4383" t="s">
        <v>16123</v>
      </c>
      <c r="G998" s="4386">
        <v>0</v>
      </c>
      <c r="H998" s="4383"/>
      <c r="I998" s="4383" t="s">
        <v>709</v>
      </c>
      <c r="J998" s="4386">
        <v>0.34</v>
      </c>
      <c r="K998" s="4383"/>
      <c r="L998" s="4383"/>
      <c r="M998" s="4383" t="s">
        <v>266</v>
      </c>
      <c r="N998" s="4386">
        <f t="shared" si="119"/>
        <v>0.34</v>
      </c>
      <c r="O998" s="4386"/>
      <c r="P998" s="4386">
        <f t="shared" si="120"/>
        <v>0.68</v>
      </c>
      <c r="Q998" s="4386">
        <f t="shared" si="121"/>
        <v>115.39899999999999</v>
      </c>
      <c r="R998" s="4386">
        <f t="shared" si="122"/>
        <v>230.79799999999997</v>
      </c>
      <c r="S998" s="4383"/>
      <c r="T998" s="4383"/>
      <c r="U998" s="4387">
        <v>45108</v>
      </c>
      <c r="V998" s="4383"/>
      <c r="W998" s="4383"/>
      <c r="X998" s="4383"/>
      <c r="Y998" s="4383"/>
      <c r="Z998" s="4383"/>
      <c r="AA998" s="4383"/>
      <c r="AB998" s="4383"/>
    </row>
    <row r="999" spans="1:28" ht="15.75">
      <c r="A999" s="4383" t="s">
        <v>10823</v>
      </c>
      <c r="B999" s="4384" t="s">
        <v>10826</v>
      </c>
      <c r="C999" s="4385" t="s">
        <v>6780</v>
      </c>
      <c r="D999" s="4385">
        <v>367</v>
      </c>
      <c r="E999" s="4385"/>
      <c r="F999" s="4383" t="s">
        <v>6035</v>
      </c>
      <c r="G999" s="4386">
        <v>0</v>
      </c>
      <c r="H999" s="4383"/>
      <c r="I999" s="4383" t="s">
        <v>3887</v>
      </c>
      <c r="J999" s="4386">
        <v>0.05</v>
      </c>
      <c r="K999" s="4383"/>
      <c r="L999" s="4383"/>
      <c r="M999" s="4383" t="s">
        <v>1738</v>
      </c>
      <c r="N999" s="4386">
        <f t="shared" si="119"/>
        <v>0.05</v>
      </c>
      <c r="O999" s="4386"/>
      <c r="P999" s="4386">
        <f t="shared" si="120"/>
        <v>0.1</v>
      </c>
      <c r="Q999" s="4386">
        <f t="shared" si="121"/>
        <v>115.44899999999998</v>
      </c>
      <c r="R999" s="4386">
        <f t="shared" si="122"/>
        <v>230.89799999999997</v>
      </c>
      <c r="S999" s="4383"/>
      <c r="T999" s="4383"/>
      <c r="U999" s="4387">
        <v>45108</v>
      </c>
      <c r="V999" s="4383"/>
      <c r="W999" s="4383"/>
      <c r="X999" s="4383"/>
      <c r="Y999" s="4383"/>
      <c r="Z999" s="4383"/>
      <c r="AA999" s="4383"/>
      <c r="AB999" s="4383"/>
    </row>
    <row r="1000" spans="1:28" ht="15.75">
      <c r="A1000" s="4383" t="s">
        <v>10823</v>
      </c>
      <c r="B1000" s="4384" t="s">
        <v>10826</v>
      </c>
      <c r="C1000" s="4385" t="s">
        <v>6780</v>
      </c>
      <c r="D1000" s="4385">
        <v>368</v>
      </c>
      <c r="E1000" s="4385"/>
      <c r="F1000" s="4383" t="s">
        <v>6035</v>
      </c>
      <c r="G1000" s="4386">
        <v>0</v>
      </c>
      <c r="H1000" s="4383"/>
      <c r="I1000" s="4383" t="s">
        <v>5064</v>
      </c>
      <c r="J1000" s="4386">
        <v>0.22</v>
      </c>
      <c r="K1000" s="4383"/>
      <c r="L1000" s="4383"/>
      <c r="M1000" s="4383" t="s">
        <v>1901</v>
      </c>
      <c r="N1000" s="4386">
        <f t="shared" si="119"/>
        <v>0.22</v>
      </c>
      <c r="O1000" s="4386"/>
      <c r="P1000" s="4386">
        <f t="shared" si="120"/>
        <v>0.44</v>
      </c>
      <c r="Q1000" s="4386">
        <f t="shared" si="121"/>
        <v>115.66899999999998</v>
      </c>
      <c r="R1000" s="4386">
        <f t="shared" si="122"/>
        <v>231.33799999999997</v>
      </c>
      <c r="S1000" s="4383"/>
      <c r="T1000" s="4383"/>
      <c r="U1000" s="4387">
        <v>45108</v>
      </c>
      <c r="V1000" s="4383"/>
      <c r="W1000" s="4383"/>
      <c r="X1000" s="4383"/>
      <c r="Y1000" s="4383"/>
      <c r="Z1000" s="4383"/>
      <c r="AA1000" s="4383"/>
      <c r="AB1000" s="4383"/>
    </row>
    <row r="1001" spans="1:28" ht="15.75">
      <c r="A1001" s="4383" t="s">
        <v>10823</v>
      </c>
      <c r="B1001" s="4384" t="s">
        <v>10826</v>
      </c>
      <c r="C1001" s="4385" t="s">
        <v>6780</v>
      </c>
      <c r="D1001" s="4385">
        <v>580</v>
      </c>
      <c r="E1001" s="4385"/>
      <c r="F1001" s="4383" t="s">
        <v>16124</v>
      </c>
      <c r="G1001" s="4386">
        <v>0.05</v>
      </c>
      <c r="H1001" s="4383"/>
      <c r="I1001" s="4383" t="s">
        <v>3887</v>
      </c>
      <c r="J1001" s="4386">
        <v>0.15</v>
      </c>
      <c r="K1001" s="4383"/>
      <c r="L1001" s="4383"/>
      <c r="M1001" s="4383" t="s">
        <v>19</v>
      </c>
      <c r="N1001" s="4386">
        <f t="shared" si="119"/>
        <v>9.9999999999999992E-2</v>
      </c>
      <c r="O1001" s="4386"/>
      <c r="P1001" s="4386">
        <f t="shared" si="120"/>
        <v>0.19999999999999998</v>
      </c>
      <c r="Q1001" s="4386">
        <f t="shared" si="121"/>
        <v>115.76899999999998</v>
      </c>
      <c r="R1001" s="4386">
        <f t="shared" si="122"/>
        <v>231.53799999999995</v>
      </c>
      <c r="S1001" s="4383"/>
      <c r="T1001" s="4383"/>
      <c r="U1001" s="4387">
        <v>45108</v>
      </c>
      <c r="V1001" s="4383"/>
      <c r="W1001" s="4383"/>
      <c r="X1001" s="4383"/>
      <c r="Y1001" s="4383"/>
      <c r="Z1001" s="4383"/>
      <c r="AA1001" s="4383"/>
      <c r="AB1001" s="4383"/>
    </row>
    <row r="1002" spans="1:28" ht="15.75">
      <c r="A1002" s="4383" t="s">
        <v>10823</v>
      </c>
      <c r="B1002" s="4384" t="s">
        <v>10826</v>
      </c>
      <c r="C1002" s="4385" t="s">
        <v>6780</v>
      </c>
      <c r="D1002" s="4385">
        <v>118</v>
      </c>
      <c r="E1002" s="4385"/>
      <c r="F1002" s="4383" t="s">
        <v>16125</v>
      </c>
      <c r="G1002" s="4386">
        <v>0</v>
      </c>
      <c r="H1002" s="4383"/>
      <c r="I1002" s="4383" t="s">
        <v>1738</v>
      </c>
      <c r="J1002" s="4386">
        <v>0.21</v>
      </c>
      <c r="K1002" s="4383"/>
      <c r="L1002" s="4383"/>
      <c r="M1002" s="4383" t="s">
        <v>194</v>
      </c>
      <c r="N1002" s="4386">
        <f t="shared" si="119"/>
        <v>0.21</v>
      </c>
      <c r="O1002" s="4386"/>
      <c r="P1002" s="4386">
        <f t="shared" si="120"/>
        <v>0.42</v>
      </c>
      <c r="Q1002" s="4386">
        <f t="shared" si="121"/>
        <v>115.97899999999997</v>
      </c>
      <c r="R1002" s="4386">
        <f t="shared" si="122"/>
        <v>231.95799999999994</v>
      </c>
      <c r="S1002" s="4383"/>
      <c r="T1002" s="4383"/>
      <c r="U1002" s="4387">
        <v>45108</v>
      </c>
      <c r="V1002" s="4383"/>
      <c r="W1002" s="4383"/>
      <c r="X1002" s="4383"/>
      <c r="Y1002" s="4383"/>
      <c r="Z1002" s="4383"/>
      <c r="AA1002" s="4383"/>
      <c r="AB1002" s="4383"/>
    </row>
    <row r="1003" spans="1:28" ht="15.75">
      <c r="A1003" s="4383" t="s">
        <v>10823</v>
      </c>
      <c r="B1003" s="4384" t="s">
        <v>10826</v>
      </c>
      <c r="C1003" s="4385" t="s">
        <v>6780</v>
      </c>
      <c r="D1003" s="4385">
        <v>585</v>
      </c>
      <c r="E1003" s="4385"/>
      <c r="F1003" s="4383" t="s">
        <v>16126</v>
      </c>
      <c r="G1003" s="4386">
        <v>0</v>
      </c>
      <c r="H1003" s="4383"/>
      <c r="I1003" s="4383" t="s">
        <v>194</v>
      </c>
      <c r="J1003" s="4386">
        <v>0.21</v>
      </c>
      <c r="K1003" s="4383"/>
      <c r="L1003" s="4383"/>
      <c r="M1003" s="4383" t="s">
        <v>1738</v>
      </c>
      <c r="N1003" s="4386">
        <f t="shared" si="119"/>
        <v>0.21</v>
      </c>
      <c r="O1003" s="4386"/>
      <c r="P1003" s="4386">
        <f t="shared" si="120"/>
        <v>0.42</v>
      </c>
      <c r="Q1003" s="4386">
        <f t="shared" si="121"/>
        <v>116.18899999999996</v>
      </c>
      <c r="R1003" s="4386">
        <f t="shared" si="122"/>
        <v>232.37799999999993</v>
      </c>
      <c r="S1003" s="4383"/>
      <c r="T1003" s="4383"/>
      <c r="U1003" s="4387">
        <v>45108</v>
      </c>
      <c r="V1003" s="4383"/>
      <c r="W1003" s="4383"/>
      <c r="X1003" s="4383"/>
      <c r="Y1003" s="4383"/>
      <c r="Z1003" s="4383"/>
      <c r="AA1003" s="4383"/>
      <c r="AB1003" s="4383"/>
    </row>
    <row r="1004" spans="1:28" ht="15.75">
      <c r="A1004" s="4383" t="s">
        <v>10823</v>
      </c>
      <c r="B1004" s="4384" t="s">
        <v>10826</v>
      </c>
      <c r="C1004" s="4385" t="s">
        <v>6780</v>
      </c>
      <c r="D1004" s="4385">
        <v>291</v>
      </c>
      <c r="E1004" s="4385"/>
      <c r="F1004" s="4383" t="s">
        <v>5108</v>
      </c>
      <c r="G1004" s="4386">
        <v>0</v>
      </c>
      <c r="H1004" s="4383"/>
      <c r="I1004" s="4383" t="s">
        <v>1738</v>
      </c>
      <c r="J1004" s="4386">
        <v>0.15</v>
      </c>
      <c r="K1004" s="4383"/>
      <c r="L1004" s="4383"/>
      <c r="M1004" s="4383" t="s">
        <v>194</v>
      </c>
      <c r="N1004" s="4386">
        <f t="shared" si="119"/>
        <v>0.15</v>
      </c>
      <c r="O1004" s="4386"/>
      <c r="P1004" s="4386">
        <f t="shared" si="120"/>
        <v>0.3</v>
      </c>
      <c r="Q1004" s="4386">
        <f t="shared" si="121"/>
        <v>116.33899999999997</v>
      </c>
      <c r="R1004" s="4386">
        <f t="shared" si="122"/>
        <v>232.67799999999994</v>
      </c>
      <c r="S1004" s="4383"/>
      <c r="T1004" s="4383"/>
      <c r="U1004" s="4387">
        <v>45108</v>
      </c>
      <c r="V1004" s="4383"/>
      <c r="W1004" s="4383"/>
      <c r="X1004" s="4383"/>
      <c r="Y1004" s="4383"/>
      <c r="Z1004" s="4383"/>
      <c r="AA1004" s="4383"/>
      <c r="AB1004" s="4383"/>
    </row>
    <row r="1005" spans="1:28" ht="15.75">
      <c r="A1005" s="4383" t="s">
        <v>10823</v>
      </c>
      <c r="B1005" s="4384" t="s">
        <v>10826</v>
      </c>
      <c r="C1005" s="4385" t="s">
        <v>6780</v>
      </c>
      <c r="D1005" s="4385">
        <v>157</v>
      </c>
      <c r="E1005" s="4385"/>
      <c r="F1005" s="4383" t="s">
        <v>16127</v>
      </c>
      <c r="G1005" s="4386">
        <v>0</v>
      </c>
      <c r="H1005" s="4383"/>
      <c r="I1005" s="4383" t="s">
        <v>194</v>
      </c>
      <c r="J1005" s="4386">
        <v>0.1</v>
      </c>
      <c r="K1005" s="4383"/>
      <c r="L1005" s="4383"/>
      <c r="M1005" s="4383" t="s">
        <v>10768</v>
      </c>
      <c r="N1005" s="4386">
        <f t="shared" si="119"/>
        <v>0.1</v>
      </c>
      <c r="O1005" s="4386"/>
      <c r="P1005" s="4386">
        <f t="shared" si="120"/>
        <v>0.2</v>
      </c>
      <c r="Q1005" s="4386">
        <f t="shared" si="121"/>
        <v>116.43899999999996</v>
      </c>
      <c r="R1005" s="4386">
        <f t="shared" si="122"/>
        <v>232.87799999999993</v>
      </c>
      <c r="S1005" s="4383"/>
      <c r="T1005" s="4383"/>
      <c r="U1005" s="4387">
        <v>45108</v>
      </c>
      <c r="V1005" s="4383"/>
      <c r="W1005" s="4383"/>
      <c r="X1005" s="4383"/>
      <c r="Y1005" s="4383"/>
      <c r="Z1005" s="4383"/>
      <c r="AA1005" s="4383"/>
      <c r="AB1005" s="4383"/>
    </row>
    <row r="1006" spans="1:28" ht="15.75">
      <c r="A1006" s="4383" t="s">
        <v>10823</v>
      </c>
      <c r="B1006" s="4384" t="s">
        <v>10826</v>
      </c>
      <c r="C1006" s="4385" t="s">
        <v>6780</v>
      </c>
      <c r="D1006" s="4385">
        <v>315</v>
      </c>
      <c r="E1006" s="4385"/>
      <c r="F1006" s="4383" t="s">
        <v>16128</v>
      </c>
      <c r="G1006" s="4386">
        <v>0</v>
      </c>
      <c r="H1006" s="4383"/>
      <c r="I1006" s="4383" t="s">
        <v>10768</v>
      </c>
      <c r="J1006" s="4386">
        <v>0.19</v>
      </c>
      <c r="K1006" s="4383"/>
      <c r="L1006" s="4383"/>
      <c r="M1006" s="4383" t="s">
        <v>431</v>
      </c>
      <c r="N1006" s="4386">
        <f t="shared" si="119"/>
        <v>0.19</v>
      </c>
      <c r="O1006" s="4386"/>
      <c r="P1006" s="4386">
        <f t="shared" si="120"/>
        <v>0.38</v>
      </c>
      <c r="Q1006" s="4386">
        <f t="shared" si="121"/>
        <v>116.62899999999996</v>
      </c>
      <c r="R1006" s="4386">
        <f t="shared" si="122"/>
        <v>233.25799999999992</v>
      </c>
      <c r="S1006" s="4383"/>
      <c r="T1006" s="4383"/>
      <c r="U1006" s="4387">
        <v>45108</v>
      </c>
      <c r="V1006" s="4383"/>
      <c r="W1006" s="4383"/>
      <c r="X1006" s="4383"/>
      <c r="Y1006" s="4383"/>
      <c r="Z1006" s="4383"/>
      <c r="AA1006" s="4383"/>
      <c r="AB1006" s="4383"/>
    </row>
    <row r="1007" spans="1:28" ht="15.75">
      <c r="A1007" s="4383" t="s">
        <v>10823</v>
      </c>
      <c r="B1007" s="4384" t="s">
        <v>10826</v>
      </c>
      <c r="C1007" s="4385" t="s">
        <v>6780</v>
      </c>
      <c r="D1007" s="4385">
        <v>316</v>
      </c>
      <c r="E1007" s="4385"/>
      <c r="F1007" s="4383" t="s">
        <v>16129</v>
      </c>
      <c r="G1007" s="4386">
        <v>0</v>
      </c>
      <c r="H1007" s="4383"/>
      <c r="I1007" s="4383" t="s">
        <v>194</v>
      </c>
      <c r="J1007" s="4386">
        <v>0.55000000000000004</v>
      </c>
      <c r="K1007" s="4383"/>
      <c r="L1007" s="4383"/>
      <c r="M1007" s="4383" t="s">
        <v>19</v>
      </c>
      <c r="N1007" s="4386">
        <f t="shared" si="119"/>
        <v>0.55000000000000004</v>
      </c>
      <c r="O1007" s="4386"/>
      <c r="P1007" s="4386">
        <f t="shared" si="120"/>
        <v>1.1000000000000001</v>
      </c>
      <c r="Q1007" s="4386">
        <f t="shared" si="121"/>
        <v>117.17899999999996</v>
      </c>
      <c r="R1007" s="4386">
        <f t="shared" si="122"/>
        <v>234.35799999999992</v>
      </c>
      <c r="S1007" s="4383"/>
      <c r="T1007" s="4383"/>
      <c r="U1007" s="4387">
        <v>45139</v>
      </c>
      <c r="V1007" s="4383"/>
      <c r="W1007" s="4383"/>
      <c r="X1007" s="4383"/>
      <c r="Y1007" s="4383"/>
      <c r="Z1007" s="4383"/>
      <c r="AA1007" s="4383"/>
      <c r="AB1007" s="4383"/>
    </row>
    <row r="1008" spans="1:28" ht="15.75">
      <c r="A1008" s="4383" t="s">
        <v>10823</v>
      </c>
      <c r="B1008" s="4384" t="s">
        <v>10826</v>
      </c>
      <c r="C1008" s="4385" t="s">
        <v>6780</v>
      </c>
      <c r="D1008" s="4385">
        <v>274</v>
      </c>
      <c r="E1008" s="4385"/>
      <c r="F1008" s="4383" t="s">
        <v>16130</v>
      </c>
      <c r="G1008" s="4386">
        <v>0</v>
      </c>
      <c r="H1008" s="4383"/>
      <c r="I1008" s="4383" t="s">
        <v>19</v>
      </c>
      <c r="J1008" s="4386">
        <v>0.73</v>
      </c>
      <c r="K1008" s="4383"/>
      <c r="L1008" s="4383"/>
      <c r="M1008" s="4383" t="s">
        <v>1738</v>
      </c>
      <c r="N1008" s="4386">
        <f t="shared" si="119"/>
        <v>0.73</v>
      </c>
      <c r="O1008" s="4386"/>
      <c r="P1008" s="4386">
        <f t="shared" si="120"/>
        <v>1.46</v>
      </c>
      <c r="Q1008" s="4386">
        <f t="shared" si="121"/>
        <v>117.90899999999996</v>
      </c>
      <c r="R1008" s="4386">
        <f t="shared" si="122"/>
        <v>235.81799999999993</v>
      </c>
      <c r="S1008" s="4383"/>
      <c r="T1008" s="4383"/>
      <c r="U1008" s="4387">
        <v>45139</v>
      </c>
      <c r="V1008" s="4383"/>
      <c r="W1008" s="4383"/>
      <c r="X1008" s="4383"/>
      <c r="Y1008" s="4383"/>
      <c r="Z1008" s="4383"/>
      <c r="AA1008" s="4383"/>
      <c r="AB1008" s="4383"/>
    </row>
    <row r="1009" spans="1:28" ht="15.75">
      <c r="A1009" s="4383" t="s">
        <v>10823</v>
      </c>
      <c r="B1009" s="4384" t="s">
        <v>10826</v>
      </c>
      <c r="C1009" s="4385" t="s">
        <v>6780</v>
      </c>
      <c r="D1009" s="4385">
        <v>275</v>
      </c>
      <c r="E1009" s="4385"/>
      <c r="F1009" s="4383" t="s">
        <v>1003</v>
      </c>
      <c r="G1009" s="4386">
        <v>0</v>
      </c>
      <c r="H1009" s="4383"/>
      <c r="I1009" s="4383" t="s">
        <v>16131</v>
      </c>
      <c r="J1009" s="4386">
        <v>0.46</v>
      </c>
      <c r="K1009" s="4383"/>
      <c r="L1009" s="4383"/>
      <c r="M1009" s="4383" t="s">
        <v>952</v>
      </c>
      <c r="N1009" s="4386">
        <f t="shared" si="119"/>
        <v>0.46</v>
      </c>
      <c r="O1009" s="4386"/>
      <c r="P1009" s="4386">
        <f t="shared" si="120"/>
        <v>0.92</v>
      </c>
      <c r="Q1009" s="4386">
        <f t="shared" si="121"/>
        <v>118.36899999999996</v>
      </c>
      <c r="R1009" s="4386">
        <f t="shared" si="122"/>
        <v>236.73799999999991</v>
      </c>
      <c r="S1009" s="4383"/>
      <c r="T1009" s="4383"/>
      <c r="U1009" s="4387">
        <v>45139</v>
      </c>
      <c r="V1009" s="4383"/>
      <c r="W1009" s="4383"/>
      <c r="X1009" s="4383"/>
      <c r="Y1009" s="4383"/>
      <c r="Z1009" s="4383"/>
      <c r="AA1009" s="4383"/>
      <c r="AB1009" s="4383"/>
    </row>
    <row r="1010" spans="1:28" ht="15.75">
      <c r="A1010" s="4383" t="s">
        <v>10823</v>
      </c>
      <c r="B1010" s="4384" t="s">
        <v>10826</v>
      </c>
      <c r="C1010" s="4385" t="s">
        <v>6780</v>
      </c>
      <c r="D1010" s="4385">
        <v>365</v>
      </c>
      <c r="E1010" s="4385"/>
      <c r="F1010" s="4383" t="s">
        <v>646</v>
      </c>
      <c r="G1010" s="4386">
        <v>0</v>
      </c>
      <c r="H1010" s="4383"/>
      <c r="I1010" s="4383" t="s">
        <v>522</v>
      </c>
      <c r="J1010" s="4386">
        <v>0.08</v>
      </c>
      <c r="K1010" s="4383"/>
      <c r="L1010" s="4383"/>
      <c r="M1010" s="4383" t="s">
        <v>5912</v>
      </c>
      <c r="N1010" s="4386">
        <f t="shared" si="119"/>
        <v>0.08</v>
      </c>
      <c r="O1010" s="4386"/>
      <c r="P1010" s="4386">
        <f t="shared" si="120"/>
        <v>0.16</v>
      </c>
      <c r="Q1010" s="4386">
        <f t="shared" si="121"/>
        <v>118.44899999999996</v>
      </c>
      <c r="R1010" s="4386">
        <f t="shared" si="122"/>
        <v>236.89799999999991</v>
      </c>
      <c r="S1010" s="4383"/>
      <c r="T1010" s="4383"/>
      <c r="U1010" s="4387">
        <v>45139</v>
      </c>
      <c r="V1010" s="4383"/>
      <c r="W1010" s="4383"/>
      <c r="X1010" s="4383"/>
      <c r="Y1010" s="4383"/>
      <c r="Z1010" s="4383"/>
      <c r="AA1010" s="4383"/>
      <c r="AB1010" s="4383"/>
    </row>
    <row r="1011" spans="1:28" ht="15.75">
      <c r="A1011" s="4383" t="s">
        <v>10823</v>
      </c>
      <c r="B1011" s="4384" t="s">
        <v>10826</v>
      </c>
      <c r="C1011" s="4385" t="s">
        <v>6780</v>
      </c>
      <c r="D1011" s="4385">
        <v>648</v>
      </c>
      <c r="E1011" s="4385"/>
      <c r="F1011" s="4383" t="s">
        <v>15735</v>
      </c>
      <c r="G1011" s="4386">
        <v>0</v>
      </c>
      <c r="H1011" s="4383"/>
      <c r="I1011" s="4383" t="s">
        <v>1738</v>
      </c>
      <c r="J1011" s="4386">
        <v>0.14000000000000001</v>
      </c>
      <c r="K1011" s="4383"/>
      <c r="L1011" s="4383"/>
      <c r="M1011" s="4383" t="s">
        <v>251</v>
      </c>
      <c r="N1011" s="4386">
        <f t="shared" si="119"/>
        <v>0.14000000000000001</v>
      </c>
      <c r="O1011" s="4386"/>
      <c r="P1011" s="4386">
        <f t="shared" si="120"/>
        <v>0.28000000000000003</v>
      </c>
      <c r="Q1011" s="4386">
        <f t="shared" si="121"/>
        <v>118.58899999999996</v>
      </c>
      <c r="R1011" s="4386">
        <f t="shared" si="122"/>
        <v>237.17799999999991</v>
      </c>
      <c r="S1011" s="4383"/>
      <c r="T1011" s="4383"/>
      <c r="U1011" s="4387">
        <v>45139</v>
      </c>
      <c r="V1011" s="4383"/>
      <c r="W1011" s="4383"/>
      <c r="X1011" s="4383"/>
      <c r="Y1011" s="4383"/>
      <c r="Z1011" s="4383"/>
      <c r="AA1011" s="4383"/>
      <c r="AB1011" s="4383"/>
    </row>
    <row r="1012" spans="1:28" ht="15.75">
      <c r="A1012" s="4383" t="s">
        <v>10823</v>
      </c>
      <c r="B1012" s="4384" t="s">
        <v>10826</v>
      </c>
      <c r="C1012" s="4385" t="s">
        <v>6780</v>
      </c>
      <c r="D1012" s="4385">
        <v>71</v>
      </c>
      <c r="E1012" s="4385"/>
      <c r="F1012" s="4383" t="s">
        <v>16132</v>
      </c>
      <c r="G1012" s="4386">
        <v>0</v>
      </c>
      <c r="H1012" s="4383"/>
      <c r="I1012" s="4383" t="s">
        <v>16133</v>
      </c>
      <c r="J1012" s="4386">
        <v>0.22</v>
      </c>
      <c r="K1012" s="4383"/>
      <c r="L1012" s="4383"/>
      <c r="M1012" s="4383" t="s">
        <v>10768</v>
      </c>
      <c r="N1012" s="4386">
        <f t="shared" si="119"/>
        <v>0.22</v>
      </c>
      <c r="O1012" s="4386"/>
      <c r="P1012" s="4386">
        <f t="shared" si="120"/>
        <v>0.44</v>
      </c>
      <c r="Q1012" s="4386">
        <f t="shared" si="121"/>
        <v>118.80899999999995</v>
      </c>
      <c r="R1012" s="4386">
        <f t="shared" si="122"/>
        <v>237.61799999999991</v>
      </c>
      <c r="S1012" s="4383"/>
      <c r="T1012" s="4383"/>
      <c r="U1012" s="4387">
        <v>45139</v>
      </c>
      <c r="V1012" s="4383"/>
      <c r="W1012" s="4383"/>
      <c r="X1012" s="4383"/>
      <c r="Y1012" s="4383"/>
      <c r="Z1012" s="4383"/>
      <c r="AA1012" s="4383"/>
      <c r="AB1012" s="4383"/>
    </row>
    <row r="1013" spans="1:28" ht="15.75">
      <c r="A1013" s="4383" t="s">
        <v>10823</v>
      </c>
      <c r="B1013" s="4384" t="s">
        <v>10826</v>
      </c>
      <c r="C1013" s="4385" t="s">
        <v>6780</v>
      </c>
      <c r="D1013" s="4385">
        <v>563</v>
      </c>
      <c r="E1013" s="4385"/>
      <c r="F1013" s="4383" t="s">
        <v>2289</v>
      </c>
      <c r="G1013" s="4386">
        <v>0</v>
      </c>
      <c r="H1013" s="4383"/>
      <c r="I1013" s="4383" t="s">
        <v>9945</v>
      </c>
      <c r="J1013" s="4386">
        <v>0.1</v>
      </c>
      <c r="K1013" s="4383"/>
      <c r="L1013" s="4383"/>
      <c r="M1013" s="4383" t="s">
        <v>19</v>
      </c>
      <c r="N1013" s="4386">
        <f t="shared" si="119"/>
        <v>0.1</v>
      </c>
      <c r="O1013" s="4386"/>
      <c r="P1013" s="4386">
        <f t="shared" si="120"/>
        <v>0.2</v>
      </c>
      <c r="Q1013" s="4386">
        <f t="shared" si="121"/>
        <v>118.90899999999995</v>
      </c>
      <c r="R1013" s="4386">
        <f t="shared" si="122"/>
        <v>237.8179999999999</v>
      </c>
      <c r="S1013" s="4383"/>
      <c r="T1013" s="4383"/>
      <c r="U1013" s="4387">
        <v>45139</v>
      </c>
      <c r="V1013" s="4383"/>
      <c r="W1013" s="4383"/>
      <c r="X1013" s="4383"/>
      <c r="Y1013" s="4383"/>
      <c r="Z1013" s="4383"/>
      <c r="AA1013" s="4383"/>
      <c r="AB1013" s="4383"/>
    </row>
    <row r="1014" spans="1:28" ht="15.75">
      <c r="A1014" s="4383" t="s">
        <v>10823</v>
      </c>
      <c r="B1014" s="4384" t="s">
        <v>10826</v>
      </c>
      <c r="C1014" s="4385" t="s">
        <v>6780</v>
      </c>
      <c r="D1014" s="4385">
        <v>649</v>
      </c>
      <c r="E1014" s="4385"/>
      <c r="F1014" s="4383" t="s">
        <v>2127</v>
      </c>
      <c r="G1014" s="4386">
        <v>0</v>
      </c>
      <c r="H1014" s="4383"/>
      <c r="I1014" s="4383" t="s">
        <v>522</v>
      </c>
      <c r="J1014" s="4386">
        <v>0.08</v>
      </c>
      <c r="K1014" s="4383"/>
      <c r="L1014" s="4383"/>
      <c r="M1014" s="4383" t="s">
        <v>16133</v>
      </c>
      <c r="N1014" s="4386">
        <f t="shared" si="119"/>
        <v>0.08</v>
      </c>
      <c r="O1014" s="4386"/>
      <c r="P1014" s="4386">
        <f t="shared" si="120"/>
        <v>0.16</v>
      </c>
      <c r="Q1014" s="4386">
        <f t="shared" si="121"/>
        <v>118.98899999999995</v>
      </c>
      <c r="R1014" s="4386">
        <f t="shared" si="122"/>
        <v>237.97799999999989</v>
      </c>
      <c r="S1014" s="4383"/>
      <c r="T1014" s="4383"/>
      <c r="U1014" s="4387">
        <v>45139</v>
      </c>
      <c r="V1014" s="4383"/>
      <c r="W1014" s="4383"/>
      <c r="X1014" s="4383"/>
      <c r="Y1014" s="4383"/>
      <c r="Z1014" s="4383"/>
      <c r="AA1014" s="4383"/>
      <c r="AB1014" s="4383"/>
    </row>
    <row r="1015" spans="1:28" ht="15.75">
      <c r="A1015" s="4383" t="s">
        <v>10823</v>
      </c>
      <c r="B1015" s="4384" t="s">
        <v>10826</v>
      </c>
      <c r="C1015" s="4385" t="s">
        <v>6780</v>
      </c>
      <c r="D1015" s="4385">
        <v>642</v>
      </c>
      <c r="E1015" s="4385"/>
      <c r="F1015" s="4383" t="s">
        <v>16134</v>
      </c>
      <c r="G1015" s="4386">
        <v>0</v>
      </c>
      <c r="H1015" s="4383"/>
      <c r="I1015" s="4383" t="s">
        <v>10768</v>
      </c>
      <c r="J1015" s="4386">
        <v>0.93</v>
      </c>
      <c r="K1015" s="4383"/>
      <c r="L1015" s="4383"/>
      <c r="M1015" s="4383" t="s">
        <v>1738</v>
      </c>
      <c r="N1015" s="4386">
        <f t="shared" si="119"/>
        <v>0.93</v>
      </c>
      <c r="O1015" s="4386"/>
      <c r="P1015" s="4386">
        <f t="shared" si="120"/>
        <v>1.86</v>
      </c>
      <c r="Q1015" s="4386">
        <f t="shared" si="121"/>
        <v>119.91899999999995</v>
      </c>
      <c r="R1015" s="4386">
        <f t="shared" si="122"/>
        <v>239.83799999999991</v>
      </c>
      <c r="S1015" s="4383"/>
      <c r="T1015" s="4383"/>
      <c r="U1015" s="4387">
        <v>45139</v>
      </c>
      <c r="V1015" s="4383"/>
      <c r="W1015" s="4383"/>
      <c r="X1015" s="4383"/>
      <c r="Y1015" s="4383"/>
      <c r="Z1015" s="4383"/>
      <c r="AA1015" s="4383"/>
      <c r="AB1015" s="4383"/>
    </row>
    <row r="1016" spans="1:28" ht="15.75">
      <c r="A1016" s="4383" t="s">
        <v>10823</v>
      </c>
      <c r="B1016" s="4384" t="s">
        <v>10826</v>
      </c>
      <c r="C1016" s="4385" t="s">
        <v>6780</v>
      </c>
      <c r="D1016" s="4385">
        <v>707</v>
      </c>
      <c r="E1016" s="4385"/>
      <c r="F1016" s="4383" t="s">
        <v>16135</v>
      </c>
      <c r="G1016" s="4386">
        <v>0</v>
      </c>
      <c r="H1016" s="4383"/>
      <c r="I1016" s="4383" t="s">
        <v>1738</v>
      </c>
      <c r="J1016" s="4386">
        <v>0.1</v>
      </c>
      <c r="K1016" s="4383"/>
      <c r="L1016" s="4383"/>
      <c r="M1016" s="4383" t="s">
        <v>16136</v>
      </c>
      <c r="N1016" s="4386">
        <f t="shared" si="119"/>
        <v>0.1</v>
      </c>
      <c r="O1016" s="4386"/>
      <c r="P1016" s="4386">
        <f t="shared" si="120"/>
        <v>0.2</v>
      </c>
      <c r="Q1016" s="4386">
        <f t="shared" si="121"/>
        <v>120.01899999999995</v>
      </c>
      <c r="R1016" s="4386">
        <f t="shared" si="122"/>
        <v>240.0379999999999</v>
      </c>
      <c r="S1016" s="4383"/>
      <c r="T1016" s="4383"/>
      <c r="U1016" s="4387">
        <v>45139</v>
      </c>
      <c r="V1016" s="4383"/>
      <c r="W1016" s="4383"/>
      <c r="X1016" s="4383"/>
      <c r="Y1016" s="4383"/>
      <c r="Z1016" s="4383"/>
      <c r="AA1016" s="4383"/>
      <c r="AB1016" s="4383"/>
    </row>
    <row r="1017" spans="1:28" ht="15.75">
      <c r="A1017" s="4383" t="s">
        <v>10823</v>
      </c>
      <c r="B1017" s="4384" t="s">
        <v>10826</v>
      </c>
      <c r="C1017" s="4385" t="s">
        <v>6780</v>
      </c>
      <c r="D1017" s="4385">
        <v>747</v>
      </c>
      <c r="E1017" s="4385"/>
      <c r="F1017" s="4383" t="s">
        <v>1705</v>
      </c>
      <c r="G1017" s="4386">
        <v>0</v>
      </c>
      <c r="H1017" s="4383"/>
      <c r="I1017" s="4383" t="s">
        <v>412</v>
      </c>
      <c r="J1017" s="4386">
        <v>0.3</v>
      </c>
      <c r="K1017" s="4383"/>
      <c r="L1017" s="4383"/>
      <c r="M1017" s="4383" t="s">
        <v>19</v>
      </c>
      <c r="N1017" s="4386">
        <f t="shared" si="119"/>
        <v>0.3</v>
      </c>
      <c r="O1017" s="4386"/>
      <c r="P1017" s="4386">
        <f t="shared" si="120"/>
        <v>0.6</v>
      </c>
      <c r="Q1017" s="4386">
        <f t="shared" si="121"/>
        <v>120.31899999999995</v>
      </c>
      <c r="R1017" s="4386">
        <f t="shared" si="122"/>
        <v>240.63799999999989</v>
      </c>
      <c r="S1017" s="4383"/>
      <c r="T1017" s="4383"/>
      <c r="U1017" s="4387">
        <v>45139</v>
      </c>
      <c r="V1017" s="4383"/>
      <c r="W1017" s="4383"/>
      <c r="X1017" s="4383"/>
      <c r="Y1017" s="4383"/>
      <c r="Z1017" s="4383"/>
      <c r="AA1017" s="4383"/>
      <c r="AB1017" s="4383"/>
    </row>
    <row r="1018" spans="1:28" ht="15.75">
      <c r="A1018" s="4383" t="s">
        <v>10823</v>
      </c>
      <c r="B1018" s="4384" t="s">
        <v>10826</v>
      </c>
      <c r="C1018" s="4385" t="s">
        <v>6780</v>
      </c>
      <c r="D1018" s="4385">
        <v>535</v>
      </c>
      <c r="E1018" s="4385"/>
      <c r="F1018" s="4383" t="s">
        <v>16137</v>
      </c>
      <c r="G1018" s="4386">
        <v>0</v>
      </c>
      <c r="H1018" s="4383"/>
      <c r="I1018" s="4383" t="s">
        <v>553</v>
      </c>
      <c r="J1018" s="4386">
        <v>0.41</v>
      </c>
      <c r="K1018" s="4383"/>
      <c r="L1018" s="4383"/>
      <c r="M1018" s="4383" t="s">
        <v>3555</v>
      </c>
      <c r="N1018" s="4386">
        <f t="shared" si="119"/>
        <v>0.41</v>
      </c>
      <c r="O1018" s="4386"/>
      <c r="P1018" s="4386">
        <f t="shared" si="120"/>
        <v>0.82</v>
      </c>
      <c r="Q1018" s="4386">
        <f t="shared" si="121"/>
        <v>120.72899999999994</v>
      </c>
      <c r="R1018" s="4386">
        <f t="shared" si="122"/>
        <v>241.45799999999988</v>
      </c>
      <c r="S1018" s="4383"/>
      <c r="T1018" s="4383"/>
      <c r="U1018" s="4387">
        <v>45139</v>
      </c>
      <c r="V1018" s="4383"/>
      <c r="W1018" s="4383"/>
      <c r="X1018" s="4383"/>
      <c r="Y1018" s="4383"/>
      <c r="Z1018" s="4383"/>
      <c r="AA1018" s="4383"/>
      <c r="AB1018" s="4383"/>
    </row>
    <row r="1019" spans="1:28" ht="15.75">
      <c r="A1019" s="4383" t="s">
        <v>10823</v>
      </c>
      <c r="B1019" s="4384" t="s">
        <v>10826</v>
      </c>
      <c r="C1019" s="4385" t="s">
        <v>6780</v>
      </c>
      <c r="D1019" s="4385">
        <v>535</v>
      </c>
      <c r="E1019" s="4385" t="s">
        <v>15708</v>
      </c>
      <c r="F1019" s="4383" t="s">
        <v>16138</v>
      </c>
      <c r="G1019" s="4386">
        <v>0</v>
      </c>
      <c r="H1019" s="4383"/>
      <c r="I1019" s="4383" t="s">
        <v>3555</v>
      </c>
      <c r="J1019" s="4386">
        <v>0.05</v>
      </c>
      <c r="K1019" s="4383"/>
      <c r="L1019" s="4383"/>
      <c r="M1019" s="4383" t="s">
        <v>19</v>
      </c>
      <c r="N1019" s="4386">
        <f t="shared" si="119"/>
        <v>0.05</v>
      </c>
      <c r="O1019" s="4386"/>
      <c r="P1019" s="4386">
        <f t="shared" si="120"/>
        <v>0.1</v>
      </c>
      <c r="Q1019" s="4386">
        <f t="shared" si="121"/>
        <v>120.77899999999994</v>
      </c>
      <c r="R1019" s="4386">
        <f t="shared" si="122"/>
        <v>241.55799999999988</v>
      </c>
      <c r="S1019" s="4383"/>
      <c r="T1019" s="4383"/>
      <c r="U1019" s="4387">
        <v>45139</v>
      </c>
      <c r="V1019" s="4383"/>
      <c r="W1019" s="4383"/>
      <c r="X1019" s="4383"/>
      <c r="Y1019" s="4383"/>
      <c r="Z1019" s="4383"/>
      <c r="AA1019" s="4383"/>
      <c r="AB1019" s="4383"/>
    </row>
    <row r="1020" spans="1:28" ht="15.75">
      <c r="A1020" s="4383" t="s">
        <v>10823</v>
      </c>
      <c r="B1020" s="4384" t="s">
        <v>10826</v>
      </c>
      <c r="C1020" s="4385" t="s">
        <v>6780</v>
      </c>
      <c r="D1020" s="4385">
        <v>535</v>
      </c>
      <c r="E1020" s="4385" t="s">
        <v>15707</v>
      </c>
      <c r="F1020" s="4383" t="s">
        <v>6260</v>
      </c>
      <c r="G1020" s="4386">
        <v>0</v>
      </c>
      <c r="H1020" s="4383"/>
      <c r="I1020" s="4383" t="s">
        <v>3555</v>
      </c>
      <c r="J1020" s="4386">
        <v>0.05</v>
      </c>
      <c r="K1020" s="4383"/>
      <c r="L1020" s="4383"/>
      <c r="M1020" s="4383" t="s">
        <v>19</v>
      </c>
      <c r="N1020" s="4386">
        <f t="shared" si="119"/>
        <v>0.05</v>
      </c>
      <c r="O1020" s="4386"/>
      <c r="P1020" s="4386">
        <f t="shared" si="120"/>
        <v>0.1</v>
      </c>
      <c r="Q1020" s="4386">
        <f t="shared" si="121"/>
        <v>120.82899999999994</v>
      </c>
      <c r="R1020" s="4386">
        <f t="shared" si="122"/>
        <v>241.65799999999987</v>
      </c>
      <c r="S1020" s="4383"/>
      <c r="T1020" s="4383"/>
      <c r="U1020" s="4387">
        <v>45139</v>
      </c>
      <c r="V1020" s="4383"/>
      <c r="W1020" s="4383"/>
      <c r="X1020" s="4383"/>
      <c r="Y1020" s="4383"/>
      <c r="Z1020" s="4383"/>
      <c r="AA1020" s="4383"/>
      <c r="AB1020" s="4383"/>
    </row>
    <row r="1021" spans="1:28" ht="15.75">
      <c r="A1021" s="4383" t="s">
        <v>10816</v>
      </c>
      <c r="B1021" s="4384" t="s">
        <v>10826</v>
      </c>
      <c r="C1021" s="4385" t="s">
        <v>6780</v>
      </c>
      <c r="D1021" s="4456">
        <v>63</v>
      </c>
      <c r="E1021" s="4385" t="s">
        <v>15634</v>
      </c>
      <c r="F1021" s="4383" t="s">
        <v>16139</v>
      </c>
      <c r="G1021" s="4386">
        <v>0</v>
      </c>
      <c r="H1021" s="4383"/>
      <c r="I1021" s="4383" t="s">
        <v>208</v>
      </c>
      <c r="J1021" s="4383">
        <v>3.54</v>
      </c>
      <c r="K1021" s="4383"/>
      <c r="L1021" s="4383"/>
      <c r="M1021" s="4383" t="s">
        <v>744</v>
      </c>
      <c r="N1021" s="4383">
        <f t="shared" si="119"/>
        <v>3.54</v>
      </c>
      <c r="O1021" s="4383"/>
      <c r="P1021" s="4386">
        <f t="shared" si="120"/>
        <v>7.08</v>
      </c>
      <c r="Q1021" s="4386">
        <f t="shared" si="121"/>
        <v>124.36899999999994</v>
      </c>
      <c r="R1021" s="4386">
        <f t="shared" si="122"/>
        <v>248.73799999999989</v>
      </c>
      <c r="S1021" s="4383"/>
      <c r="T1021" s="4383"/>
      <c r="U1021" s="4387">
        <v>45139</v>
      </c>
      <c r="V1021" s="4383"/>
      <c r="W1021" s="4383"/>
      <c r="X1021" s="4383"/>
      <c r="Y1021" s="4383"/>
      <c r="Z1021" s="4383"/>
      <c r="AA1021" s="4383"/>
      <c r="AB1021" s="4383"/>
    </row>
    <row r="1022" spans="1:28" ht="15.75">
      <c r="A1022" s="4383" t="s">
        <v>10816</v>
      </c>
      <c r="B1022" s="4384" t="s">
        <v>10826</v>
      </c>
      <c r="C1022" s="4385" t="s">
        <v>6780</v>
      </c>
      <c r="D1022" s="4456">
        <v>50</v>
      </c>
      <c r="E1022" s="4385"/>
      <c r="F1022" s="4383" t="s">
        <v>15685</v>
      </c>
      <c r="G1022" s="4386">
        <v>0</v>
      </c>
      <c r="H1022" s="4383"/>
      <c r="I1022" s="4383" t="s">
        <v>1738</v>
      </c>
      <c r="J1022" s="4383">
        <v>4.57</v>
      </c>
      <c r="K1022" s="4383"/>
      <c r="L1022" s="4383"/>
      <c r="M1022" s="4383" t="s">
        <v>383</v>
      </c>
      <c r="N1022" s="4383">
        <f>J1022-G1022</f>
        <v>4.57</v>
      </c>
      <c r="O1022" s="4383"/>
      <c r="P1022" s="4383">
        <f>N1022*2</f>
        <v>9.14</v>
      </c>
      <c r="Q1022" s="4386">
        <f t="shared" ref="Q1022:Q1026" si="123">Q1021+N1022</f>
        <v>128.93899999999994</v>
      </c>
      <c r="R1022" s="4386">
        <f t="shared" ref="R1022:R1026" si="124">R1021+P1022</f>
        <v>257.87799999999987</v>
      </c>
      <c r="S1022" s="4383"/>
      <c r="T1022" s="4383"/>
      <c r="U1022" s="4387">
        <v>45139</v>
      </c>
      <c r="V1022" s="4383"/>
      <c r="W1022" s="4383"/>
      <c r="X1022" s="4383"/>
      <c r="Y1022" s="4383"/>
      <c r="Z1022" s="4383"/>
      <c r="AA1022" s="4383"/>
      <c r="AB1022" s="4383"/>
    </row>
    <row r="1023" spans="1:28" ht="15.75">
      <c r="A1023" s="4383" t="s">
        <v>10823</v>
      </c>
      <c r="B1023" s="4384" t="s">
        <v>10826</v>
      </c>
      <c r="C1023" s="4385" t="s">
        <v>6780</v>
      </c>
      <c r="D1023" s="4456">
        <v>180</v>
      </c>
      <c r="E1023" s="4385"/>
      <c r="F1023" s="4383" t="s">
        <v>15638</v>
      </c>
      <c r="G1023" s="4386">
        <v>0</v>
      </c>
      <c r="H1023" s="4383"/>
      <c r="I1023" s="4383" t="s">
        <v>56</v>
      </c>
      <c r="J1023" s="4386">
        <v>2.14</v>
      </c>
      <c r="K1023" s="4383"/>
      <c r="L1023" s="4383"/>
      <c r="M1023" s="4383" t="s">
        <v>153</v>
      </c>
      <c r="N1023" s="4386">
        <f>J1023-G1023</f>
        <v>2.14</v>
      </c>
      <c r="O1023" s="4386"/>
      <c r="P1023" s="4386">
        <f>N1023*2</f>
        <v>4.28</v>
      </c>
      <c r="Q1023" s="4386">
        <f t="shared" si="123"/>
        <v>131.07899999999992</v>
      </c>
      <c r="R1023" s="4386">
        <f t="shared" si="124"/>
        <v>262.15799999999984</v>
      </c>
      <c r="S1023" s="4383"/>
      <c r="T1023" s="4383"/>
      <c r="U1023" s="4387">
        <v>45170</v>
      </c>
      <c r="V1023" s="4383"/>
      <c r="W1023" s="4383"/>
      <c r="X1023" s="4383"/>
      <c r="Y1023" s="4383"/>
      <c r="Z1023" s="4383"/>
      <c r="AA1023" s="4383"/>
      <c r="AB1023" s="4383"/>
    </row>
    <row r="1024" spans="1:28" ht="15.75">
      <c r="A1024" s="4383" t="s">
        <v>10823</v>
      </c>
      <c r="B1024" s="4384" t="s">
        <v>10826</v>
      </c>
      <c r="C1024" s="4385" t="s">
        <v>6780</v>
      </c>
      <c r="D1024" s="4456">
        <v>435</v>
      </c>
      <c r="E1024" s="4385"/>
      <c r="F1024" s="4383" t="s">
        <v>16140</v>
      </c>
      <c r="G1024" s="4386">
        <v>0</v>
      </c>
      <c r="H1024" s="4383"/>
      <c r="I1024" s="4383" t="s">
        <v>10768</v>
      </c>
      <c r="J1024" s="4386">
        <v>1.66</v>
      </c>
      <c r="K1024" s="4383"/>
      <c r="L1024" s="4383"/>
      <c r="M1024" s="4383" t="s">
        <v>417</v>
      </c>
      <c r="N1024" s="4386">
        <f>J1024-G1024</f>
        <v>1.66</v>
      </c>
      <c r="O1024" s="4386"/>
      <c r="P1024" s="4386">
        <f>N1024*2</f>
        <v>3.32</v>
      </c>
      <c r="Q1024" s="4386">
        <f t="shared" si="123"/>
        <v>132.73899999999992</v>
      </c>
      <c r="R1024" s="4386">
        <f t="shared" si="124"/>
        <v>265.47799999999984</v>
      </c>
      <c r="S1024" s="4383"/>
      <c r="T1024" s="4383"/>
      <c r="U1024" s="4387">
        <v>45170</v>
      </c>
      <c r="V1024" s="4383"/>
      <c r="W1024" s="4383"/>
      <c r="X1024" s="4383"/>
      <c r="Y1024" s="4383"/>
      <c r="Z1024" s="4383"/>
      <c r="AA1024" s="4383"/>
      <c r="AB1024" s="4383"/>
    </row>
    <row r="1025" spans="1:28" ht="15.75">
      <c r="A1025" s="4383" t="s">
        <v>10816</v>
      </c>
      <c r="B1025" s="4384" t="s">
        <v>10826</v>
      </c>
      <c r="C1025" s="4385" t="s">
        <v>6781</v>
      </c>
      <c r="D1025" s="4456">
        <v>76</v>
      </c>
      <c r="E1025" s="4385" t="s">
        <v>15659</v>
      </c>
      <c r="F1025" s="4383" t="s">
        <v>10777</v>
      </c>
      <c r="G1025" s="4386">
        <v>13.26</v>
      </c>
      <c r="H1025" s="4383"/>
      <c r="I1025" s="4383" t="s">
        <v>211</v>
      </c>
      <c r="J1025" s="4386">
        <v>16.97</v>
      </c>
      <c r="K1025" s="4383"/>
      <c r="L1025" s="4383"/>
      <c r="M1025" s="4383" t="s">
        <v>274</v>
      </c>
      <c r="N1025" s="4386">
        <f>J1025-G1025</f>
        <v>3.7099999999999991</v>
      </c>
      <c r="O1025" s="4386"/>
      <c r="P1025" s="4386">
        <f>N1025*2</f>
        <v>7.4199999999999982</v>
      </c>
      <c r="Q1025" s="4386">
        <f t="shared" si="123"/>
        <v>136.44899999999993</v>
      </c>
      <c r="R1025" s="4386">
        <f t="shared" si="124"/>
        <v>272.89799999999985</v>
      </c>
      <c r="S1025" s="4383"/>
      <c r="T1025" s="4383"/>
      <c r="U1025" s="4387">
        <v>45170</v>
      </c>
      <c r="V1025" s="4383"/>
      <c r="W1025" s="4383"/>
      <c r="X1025" s="4383"/>
      <c r="Y1025" s="4383"/>
      <c r="Z1025" s="4383"/>
      <c r="AA1025" s="4383"/>
      <c r="AB1025" s="4383"/>
    </row>
    <row r="1026" spans="1:28" ht="15.75">
      <c r="A1026" s="4383" t="s">
        <v>10816</v>
      </c>
      <c r="B1026" s="4384" t="s">
        <v>10826</v>
      </c>
      <c r="C1026" s="4385" t="s">
        <v>6781</v>
      </c>
      <c r="D1026" s="4456">
        <v>76</v>
      </c>
      <c r="E1026" s="4385" t="s">
        <v>15661</v>
      </c>
      <c r="F1026" s="4383" t="s">
        <v>16141</v>
      </c>
      <c r="G1026" s="4386">
        <v>16.97</v>
      </c>
      <c r="H1026" s="4383"/>
      <c r="I1026" s="4383" t="s">
        <v>274</v>
      </c>
      <c r="J1026" s="4386">
        <v>20.75</v>
      </c>
      <c r="K1026" s="4383"/>
      <c r="L1026" s="4383"/>
      <c r="M1026" s="4383" t="s">
        <v>54</v>
      </c>
      <c r="N1026" s="4386">
        <f>J1026-G1026</f>
        <v>3.7800000000000011</v>
      </c>
      <c r="O1026" s="4386"/>
      <c r="P1026" s="4386">
        <f>N1026*2</f>
        <v>7.5600000000000023</v>
      </c>
      <c r="Q1026" s="4386">
        <f t="shared" si="123"/>
        <v>140.22899999999993</v>
      </c>
      <c r="R1026" s="4386">
        <f t="shared" si="124"/>
        <v>280.45799999999986</v>
      </c>
      <c r="S1026" s="4383"/>
      <c r="T1026" s="4383"/>
      <c r="U1026" s="4387">
        <v>45170</v>
      </c>
      <c r="V1026" s="4383"/>
      <c r="W1026" s="4383"/>
      <c r="X1026" s="4383"/>
      <c r="Y1026" s="4383"/>
      <c r="Z1026" s="4383"/>
      <c r="AA1026" s="4383"/>
      <c r="AB1026" s="4383"/>
    </row>
    <row r="1027" spans="1:28">
      <c r="P1027" s="1659" t="s">
        <v>16053</v>
      </c>
      <c r="Q1027" s="1659">
        <v>140.22999999999999</v>
      </c>
    </row>
    <row r="1029" spans="1:28">
      <c r="P1029" s="889" t="s">
        <v>16142</v>
      </c>
      <c r="Q1029" s="889">
        <v>831.35</v>
      </c>
    </row>
    <row r="1030" spans="1:28">
      <c r="P1030" s="889" t="s">
        <v>16143</v>
      </c>
      <c r="Q1030" s="889"/>
    </row>
  </sheetData>
  <customSheetViews>
    <customSheetView guid="{79AD5FB7-84BA-40F8-B93E-7F6D3F799515}" topLeftCell="A121">
      <selection activeCell="G16" sqref="G16"/>
      <pageMargins left="0.7" right="0.7" top="0.75" bottom="0.75" header="0.3" footer="0.3"/>
      <pageSetup orientation="portrait" r:id="rId1"/>
    </customSheetView>
    <customSheetView guid="{A3593EDC-2197-4283-B58F-E8F46865F6B0}" topLeftCell="A37">
      <selection activeCell="N42" sqref="N42:N47"/>
      <pageMargins left="0.7" right="0.7" top="0.75" bottom="0.75" header="0.3" footer="0.3"/>
      <pageSetup orientation="portrait" r:id="rId2"/>
    </customSheetView>
    <customSheetView guid="{39DE2760-0BFC-4719-B1E4-380C3A7079FC}">
      <selection activeCell="N18" sqref="N18"/>
      <pageMargins left="0.7" right="0.7" top="0.75" bottom="0.75" header="0.3" footer="0.3"/>
    </customSheetView>
    <customSheetView guid="{6CF4F969-58DE-4028-9DCC-C6E713BA1EE8}">
      <selection activeCell="N18" sqref="N18"/>
      <pageMargins left="0.7" right="0.7" top="0.75" bottom="0.75" header="0.3" footer="0.3"/>
    </customSheetView>
    <customSheetView guid="{854D26F6-556C-4832-93A1-027DC2E7489A}">
      <selection activeCell="L30" sqref="L30"/>
      <pageMargins left="0.7" right="0.7" top="0.75" bottom="0.75" header="0.3" footer="0.3"/>
    </customSheetView>
    <customSheetView guid="{1187C2EC-E8C1-47BD-824F-A093AEDCF8A3}">
      <selection activeCell="N18" sqref="N18"/>
      <pageMargins left="0.7" right="0.7" top="0.75" bottom="0.75" header="0.3" footer="0.3"/>
    </customSheetView>
    <customSheetView guid="{56D62996-4B64-4559-A57F-952A7719E60C}">
      <selection activeCell="N18" sqref="N18"/>
      <pageMargins left="0.7" right="0.7" top="0.75" bottom="0.75" header="0.3" footer="0.3"/>
    </customSheetView>
    <customSheetView guid="{D38925AC-49E8-4240-B4C4-15DDEAD2A52A}" fitToPage="1" topLeftCell="A16">
      <selection activeCell="N18" sqref="N18"/>
      <pageMargins left="0.25" right="0.25" top="0.5" bottom="0.5" header="0.3" footer="0.3"/>
      <pageSetup scale="53" fitToHeight="100" orientation="landscape" horizontalDpi="300" verticalDpi="300" r:id="rId3"/>
      <headerFooter>
        <oddHeader>&amp;L&amp;Z&amp;F&amp;C&amp;A&amp;R&amp;D</oddHeader>
      </headerFooter>
    </customSheetView>
    <customSheetView guid="{BBB634EE-F2D2-401C-80C5-834C06C8684E}" fitToPage="1" topLeftCell="A16">
      <selection activeCell="N18" sqref="N18"/>
      <pageMargins left="0.25" right="0.25" top="0.5" bottom="0.5" header="0.3" footer="0.3"/>
      <pageSetup scale="51" fitToHeight="100" orientation="landscape" horizontalDpi="300" verticalDpi="300" r:id="rId4"/>
      <headerFooter>
        <oddHeader>&amp;L&amp;Z&amp;F&amp;C&amp;A&amp;R&amp;D</oddHeader>
      </headerFooter>
    </customSheetView>
    <customSheetView guid="{2C5FEC20-E906-4956-A88D-6EAAC0747B30}" showPageBreaks="1" fitToPage="1" topLeftCell="A16">
      <selection activeCell="N18" sqref="N18"/>
      <pageMargins left="0.25" right="0.25" top="0.5" bottom="0.5" header="0.3" footer="0.3"/>
      <pageSetup scale="51" fitToHeight="100" orientation="landscape" horizontalDpi="300" verticalDpi="300" r:id="rId5"/>
      <headerFooter>
        <oddHeader>&amp;L&amp;Z&amp;F&amp;C&amp;A&amp;R&amp;D</oddHeader>
      </headerFooter>
    </customSheetView>
    <customSheetView guid="{F9A994EF-45B5-4EB9-AA72-BA8C2214CFE1}">
      <selection activeCell="L30" sqref="L30"/>
      <pageMargins left="0.7" right="0.7" top="0.75" bottom="0.75" header="0.3" footer="0.3"/>
    </customSheetView>
    <customSheetView guid="{600A9694-21CC-48F1-9DA2-8C0E3E8B5FA0}">
      <selection activeCell="N18" sqref="N18"/>
      <pageMargins left="0.7" right="0.7" top="0.75" bottom="0.75" header="0.3" footer="0.3"/>
    </customSheetView>
    <customSheetView guid="{344E436F-251D-4C51-AB7E-9264FEC9FA05}">
      <selection activeCell="N18" sqref="N18"/>
      <pageMargins left="0.7" right="0.7" top="0.75" bottom="0.75" header="0.3" footer="0.3"/>
    </customSheetView>
    <customSheetView guid="{0546D35D-D495-4ABF-8CD5-906F9854F6B9}">
      <selection activeCell="N18" sqref="N18"/>
      <pageMargins left="0.7" right="0.7" top="0.75" bottom="0.75" header="0.3" footer="0.3"/>
    </customSheetView>
    <customSheetView guid="{58D92D3D-F9DC-4070-8DAB-284558C682C9}">
      <selection activeCell="A10" sqref="A10:XFD10"/>
      <pageMargins left="0.7" right="0.7" top="0.75" bottom="0.75" header="0.3" footer="0.3"/>
    </customSheetView>
    <customSheetView guid="{DD0AAC79-0110-4B1B-BB25-2C4FE9ED31F4}">
      <selection activeCell="N18" sqref="N18"/>
      <pageMargins left="0.7" right="0.7" top="0.75" bottom="0.75" header="0.3" footer="0.3"/>
    </customSheetView>
    <customSheetView guid="{423EC763-4105-4509-B307-318A5394E372}">
      <selection activeCell="N18" sqref="N18"/>
      <pageMargins left="0.7" right="0.7" top="0.75" bottom="0.75" header="0.3" footer="0.3"/>
    </customSheetView>
    <customSheetView guid="{7FDB354D-BBFC-467C-9214-DEA80979E90C}">
      <selection activeCell="N18" sqref="N18"/>
      <pageMargins left="0.7" right="0.7" top="0.75" bottom="0.75" header="0.3" footer="0.3"/>
    </customSheetView>
    <customSheetView guid="{B98680F5-9992-4B15-9195-313E46832CE7}">
      <selection activeCell="N18" sqref="N18"/>
      <pageMargins left="0.7" right="0.7" top="0.75" bottom="0.75" header="0.3" footer="0.3"/>
    </customSheetView>
    <customSheetView guid="{2CAD6BBA-D926-4B66-9703-7E419ED6E99E}">
      <selection activeCell="A10" sqref="A10:XFD10"/>
      <pageMargins left="0.7" right="0.7" top="0.75" bottom="0.75" header="0.3" footer="0.3"/>
    </customSheetView>
    <customSheetView guid="{64C3C58B-5EDF-4A0D-9A08-4E76AD2C2831}">
      <selection activeCell="N18" sqref="N18"/>
      <pageMargins left="0.7" right="0.7" top="0.75" bottom="0.75" header="0.3" footer="0.3"/>
    </customSheetView>
    <customSheetView guid="{23935FAA-2CC8-4E3D-A833-6D530319EE28}">
      <selection activeCell="A10" sqref="A10:XFD10"/>
      <pageMargins left="0.7" right="0.7" top="0.75" bottom="0.75" header="0.3" footer="0.3"/>
    </customSheetView>
    <customSheetView guid="{E7B49325-7A41-4A22-9EA5-2C4D363DA8F1}">
      <selection activeCell="A10" sqref="A10:XFD10"/>
      <pageMargins left="0.7" right="0.7" top="0.75" bottom="0.75" header="0.3" footer="0.3"/>
    </customSheetView>
    <customSheetView guid="{FAC928FB-1728-4FB7-8ECE-85A8DE4D0ADF}">
      <selection activeCell="L30" sqref="L30"/>
      <pageMargins left="0.7" right="0.7" top="0.75" bottom="0.75" header="0.3" footer="0.3"/>
    </customSheetView>
    <customSheetView guid="{8C4D76D8-AA45-48E9-9804-BEEAA7B08B03}">
      <selection activeCell="L30" sqref="L30"/>
      <pageMargins left="0.7" right="0.7" top="0.75" bottom="0.75" header="0.3" footer="0.3"/>
    </customSheetView>
    <customSheetView guid="{862ECE3E-CBCF-4644-8210-D1EDA2099D3A}">
      <selection activeCell="L30" sqref="L30"/>
      <pageMargins left="0.7" right="0.7" top="0.75" bottom="0.75" header="0.3" footer="0.3"/>
    </customSheetView>
    <customSheetView guid="{EE1B2E10-D8FD-451C-B1E1-0B98F6A560DF}">
      <pageMargins left="0.7" right="0.7" top="0.75" bottom="0.75" header="0.3" footer="0.3"/>
    </customSheetView>
    <customSheetView guid="{7964114C-CB29-4D99-9806-CFB993D96184}">
      <pageMargins left="0.7" right="0.7" top="0.75" bottom="0.75" header="0.3" footer="0.3"/>
    </customSheetView>
    <customSheetView guid="{A7CCEAC1-D48B-40D0-9479-364198DE80EF}">
      <pageMargins left="0.7" right="0.7" top="0.75" bottom="0.75" header="0.3" footer="0.3"/>
    </customSheetView>
    <customSheetView guid="{68F5884F-4969-4575-BF13-5CC01FC32956}">
      <pageMargins left="0.7" right="0.7" top="0.75" bottom="0.75" header="0.3" footer="0.3"/>
    </customSheetView>
    <customSheetView guid="{29758B78-03D3-4D8E-AD37-F25D1BDCFD7B}">
      <pageMargins left="0.7" right="0.7" top="0.75" bottom="0.75" header="0.3" footer="0.3"/>
    </customSheetView>
    <customSheetView guid="{DE99B454-ED50-4848-ADC8-212B34E74919}">
      <pageMargins left="0.7" right="0.7" top="0.75" bottom="0.75" header="0.3" footer="0.3"/>
    </customSheetView>
    <customSheetView guid="{8CB2D929-C7E4-4180-B163-8A2824806B17}">
      <pageMargins left="0.7" right="0.7" top="0.75" bottom="0.75" header="0.3" footer="0.3"/>
    </customSheetView>
    <customSheetView guid="{34D85203-2D51-4355-8027-8019AB86EBCF}">
      <pageMargins left="0.7" right="0.7" top="0.75" bottom="0.75" header="0.3" footer="0.3"/>
    </customSheetView>
    <customSheetView guid="{89CCDF41-F1C9-4313-9F31-D107B3C76DDB}">
      <pageMargins left="0.7" right="0.7" top="0.75" bottom="0.75" header="0.3" footer="0.3"/>
    </customSheetView>
    <customSheetView guid="{726AD29E-1BFF-4E2F-9960-EE7743278367}">
      <pageMargins left="0.7" right="0.7" top="0.75" bottom="0.75" header="0.3" footer="0.3"/>
    </customSheetView>
    <customSheetView guid="{2F42E84F-7DBF-4A75-A7B3-62028DAEBF1A}">
      <pageMargins left="0.7" right="0.7" top="0.75" bottom="0.75" header="0.3" footer="0.3"/>
    </customSheetView>
    <customSheetView guid="{2B685D48-0292-4AA7-9819-853B2AEC1DD4}">
      <pageMargins left="0.7" right="0.7" top="0.75" bottom="0.75" header="0.3" footer="0.3"/>
    </customSheetView>
    <customSheetView guid="{4B0AA991-6767-4D57-B414-24103CB6BBB4}">
      <pageMargins left="0.7" right="0.7" top="0.75" bottom="0.75" header="0.3" footer="0.3"/>
    </customSheetView>
    <customSheetView guid="{8E86F10A-A699-45F6-98BE-FE12C92DC001}">
      <pageMargins left="0.7" right="0.7" top="0.75" bottom="0.75" header="0.3" footer="0.3"/>
    </customSheetView>
    <customSheetView guid="{47F7A3CE-B782-485F-A003-C143096A6054}">
      <pageMargins left="0.7" right="0.7" top="0.75" bottom="0.75" header="0.3" footer="0.3"/>
    </customSheetView>
    <customSheetView guid="{39B6890E-9E43-4C41-84C2-BE54C196CF6B}">
      <pageMargins left="0.7" right="0.7" top="0.75" bottom="0.75" header="0.3" footer="0.3"/>
    </customSheetView>
    <customSheetView guid="{5C12847A-1A36-4653-8A29-4B40BE88BC31}">
      <pageMargins left="0.7" right="0.7" top="0.75" bottom="0.75" header="0.3" footer="0.3"/>
    </customSheetView>
    <customSheetView guid="{72622A5F-562A-4F46-80A6-FB340FA923E4}">
      <pageMargins left="0.7" right="0.7" top="0.75" bottom="0.75" header="0.3" footer="0.3"/>
    </customSheetView>
    <customSheetView guid="{3A3E5217-495A-42D4-92E9-DBDDFA0133B2}">
      <pageMargins left="0.7" right="0.7" top="0.75" bottom="0.75" header="0.3" footer="0.3"/>
    </customSheetView>
    <customSheetView guid="{60CB8EE4-B91C-4012-A081-CCBA186E6839}">
      <pageMargins left="0.7" right="0.7" top="0.75" bottom="0.75" header="0.3" footer="0.3"/>
    </customSheetView>
    <customSheetView guid="{B8A5C91A-AD33-4DF4-A694-672D147217B5}">
      <pageMargins left="0.7" right="0.7" top="0.75" bottom="0.75" header="0.3" footer="0.3"/>
    </customSheetView>
    <customSheetView guid="{6A065346-6EC6-4D7F-9DF7-3658D614503A}">
      <pageMargins left="0.7" right="0.7" top="0.75" bottom="0.75" header="0.3" footer="0.3"/>
    </customSheetView>
    <customSheetView guid="{6BC667A8-B269-4F56-A803-5E4093D12764}">
      <pageMargins left="0.7" right="0.7" top="0.75" bottom="0.75" header="0.3" footer="0.3"/>
    </customSheetView>
    <customSheetView guid="{4075A10A-29EA-4A39-8C87-92C314459964}">
      <selection activeCell="G11" sqref="G11"/>
      <pageMargins left="0.7" right="0.7" top="0.75" bottom="0.75" header="0.3" footer="0.3"/>
      <pageSetup orientation="portrait" horizontalDpi="300" verticalDpi="300" r:id="rId6"/>
    </customSheetView>
    <customSheetView guid="{D07D711A-BCB9-4378-B863-4CB7EB1E0F9F}">
      <selection activeCell="A10" sqref="A10:XFD10"/>
      <pageMargins left="0.7" right="0.7" top="0.75" bottom="0.75" header="0.3" footer="0.3"/>
    </customSheetView>
    <customSheetView guid="{CE3A1CF7-6A47-4ED0-B4C6-D84228F6384A}">
      <selection activeCell="A10" sqref="A10:XFD10"/>
      <pageMargins left="0.7" right="0.7" top="0.75" bottom="0.75" header="0.3" footer="0.3"/>
    </customSheetView>
    <customSheetView guid="{A6CAB246-C66C-4430-B883-E3AB4CA85CD3}" fitToPage="1" topLeftCell="A16">
      <pageMargins left="0.25" right="0.25" top="0.5" bottom="0.5" header="0.3" footer="0.3"/>
      <pageSetup scale="53" fitToHeight="100" orientation="landscape" horizontalDpi="300" verticalDpi="300" r:id="rId7"/>
      <headerFooter>
        <oddHeader>&amp;L&amp;Z&amp;F&amp;C&amp;A&amp;R&amp;D</oddHeader>
      </headerFooter>
    </customSheetView>
    <customSheetView guid="{A1494558-1040-4A63-BC7C-D39B992B3E56}">
      <pageMargins left="0.7" right="0.7" top="0.75" bottom="0.75" header="0.3" footer="0.3"/>
    </customSheetView>
    <customSheetView guid="{1D116760-CC87-4F16-87B4-C7A61320F480}" fitToPage="1">
      <pageMargins left="0.25" right="0.25" top="0.5" bottom="0.5" header="0.3" footer="0.3"/>
      <pageSetup scale="53" fitToHeight="100" orientation="landscape" horizontalDpi="300" verticalDpi="300" r:id="rId8"/>
      <headerFooter>
        <oddHeader>&amp;L&amp;Z&amp;F&amp;C&amp;A&amp;R&amp;D</oddHeader>
      </headerFooter>
    </customSheetView>
    <customSheetView guid="{0CF2EC10-BDE2-491E-A077-01A8E5B1EBEC}">
      <pageMargins left="0.7" right="0.7" top="0.75" bottom="0.75" header="0.3" footer="0.3"/>
    </customSheetView>
    <customSheetView guid="{F88BCD3F-34B6-43CB-BC45-E51462EBF67F}">
      <selection activeCell="N18" sqref="N18"/>
      <pageMargins left="0.7" right="0.7" top="0.75" bottom="0.75" header="0.3" footer="0.3"/>
    </customSheetView>
    <customSheetView guid="{1749D216-7950-497C-B39A-63FBE4D03B8C}">
      <selection activeCell="A10" sqref="A10:XFD10"/>
      <pageMargins left="0.7" right="0.7" top="0.75" bottom="0.75" header="0.3" footer="0.3"/>
    </customSheetView>
    <customSheetView guid="{7FA40027-7B17-499A-B359-A5EF5225CCED}">
      <selection activeCell="N18" sqref="N18"/>
      <pageMargins left="0.7" right="0.7" top="0.75" bottom="0.75" header="0.3" footer="0.3"/>
    </customSheetView>
    <customSheetView guid="{34D72504-BFF0-4EA8-8FC8-7543DC9590F6}">
      <selection activeCell="N18" sqref="N18"/>
      <pageMargins left="0.7" right="0.7" top="0.75" bottom="0.75" header="0.3" footer="0.3"/>
    </customSheetView>
    <customSheetView guid="{72F1F4A7-FA3D-4AAA-B9F7-0B7CBCF937A0}">
      <selection activeCell="N18" sqref="N18"/>
      <pageMargins left="0.7" right="0.7" top="0.75" bottom="0.75" header="0.3" footer="0.3"/>
    </customSheetView>
    <customSheetView guid="{08FE8395-D523-42C1-83CE-E79D67FD8F6E}">
      <selection activeCell="N18" sqref="N18"/>
      <pageMargins left="0.7" right="0.7" top="0.75" bottom="0.75" header="0.3" footer="0.3"/>
    </customSheetView>
    <customSheetView guid="{1CAAE197-33E6-4BF2-B4DE-FDE07E8BBF88}" fitToPage="1" topLeftCell="A16">
      <selection activeCell="N18" sqref="N18"/>
      <pageMargins left="0.25" right="0.25" top="0.5" bottom="0.5" header="0.3" footer="0.3"/>
      <pageSetup scale="53" fitToHeight="100" orientation="landscape" horizontalDpi="300" verticalDpi="300" r:id="rId9"/>
      <headerFooter>
        <oddHeader>&amp;L&amp;Z&amp;F&amp;C&amp;A&amp;R&amp;D</oddHeader>
      </headerFooter>
    </customSheetView>
    <customSheetView guid="{0B1CD487-A10E-47AA-97E1-782E43B555C4}">
      <selection activeCell="N18" sqref="N18"/>
      <pageMargins left="0.7" right="0.7" top="0.75" bottom="0.75" header="0.3" footer="0.3"/>
    </customSheetView>
    <customSheetView guid="{AF97F53F-CC36-44C1-9ECD-DF5129B3E6B5}">
      <selection activeCell="N18" sqref="N18"/>
      <pageMargins left="0.7" right="0.7" top="0.75" bottom="0.75" header="0.3" footer="0.3"/>
    </customSheetView>
    <customSheetView guid="{FD6F7CAF-FB1E-4C3B-BC17-A805CA3477EF}">
      <selection activeCell="N18" sqref="N18"/>
      <pageMargins left="0.7" right="0.7" top="0.75" bottom="0.75" header="0.3" footer="0.3"/>
    </customSheetView>
    <customSheetView guid="{FEDC4AFF-A1F9-4866-BED0-75319FE928CF}">
      <selection activeCell="N18" sqref="N18"/>
      <pageMargins left="0.7" right="0.7" top="0.75" bottom="0.75" header="0.3" footer="0.3"/>
    </customSheetView>
    <customSheetView guid="{BB41729E-AA2B-4B78-BC0A-1EFA069D5CFD}" fitToPage="1" topLeftCell="A16">
      <selection activeCell="N18" sqref="N18"/>
      <pageMargins left="0.25" right="0.25" top="0.5" bottom="0.5" header="0.3" footer="0.3"/>
      <pageSetup scale="51" fitToHeight="100" orientation="landscape" horizontalDpi="300" verticalDpi="300" r:id="rId10"/>
      <headerFooter>
        <oddHeader>&amp;L&amp;Z&amp;F&amp;C&amp;A&amp;R&amp;D</oddHeader>
      </headerFooter>
    </customSheetView>
    <customSheetView guid="{7BB95B6A-5E37-4CAE-AF7D-1CC701D075E8}" fitToPage="1" topLeftCell="A16">
      <selection activeCell="N18" sqref="N18"/>
      <pageMargins left="0.25" right="0.25" top="0.5" bottom="0.5" header="0.3" footer="0.3"/>
      <pageSetup scale="51" fitToHeight="100" orientation="landscape" horizontalDpi="300" verticalDpi="300" r:id="rId11"/>
      <headerFooter>
        <oddHeader>&amp;L&amp;Z&amp;F&amp;C&amp;A&amp;R&amp;D</oddHeader>
      </headerFooter>
    </customSheetView>
    <customSheetView guid="{2EC062F0-5386-4865-B10E-AAA41383D77F}" fitToPage="1" topLeftCell="A16">
      <selection activeCell="N18" sqref="N18"/>
      <pageMargins left="0.25" right="0.25" top="0.5" bottom="0.5" header="0.3" footer="0.3"/>
      <pageSetup scale="53" fitToHeight="100" orientation="landscape" horizontalDpi="300" verticalDpi="300" r:id="rId12"/>
      <headerFooter>
        <oddHeader>&amp;L&amp;Z&amp;F&amp;C&amp;A&amp;R&amp;D</oddHeader>
      </headerFooter>
    </customSheetView>
    <customSheetView guid="{FC2532A6-77E2-4AF9-9A45-F247B0588659}" topLeftCell="G1">
      <selection activeCell="N18" sqref="N18"/>
      <pageMargins left="0.7" right="0.7" top="0.75" bottom="0.75" header="0.3" footer="0.3"/>
      <pageSetup paperSize="0" orientation="portrait" r:id="rId13"/>
    </customSheetView>
    <customSheetView guid="{A44DAB59-BE7A-4333-A5F2-74C8918F30B6}">
      <selection activeCell="N18" sqref="N18"/>
      <pageMargins left="0.7" right="0.7" top="0.75" bottom="0.75" header="0.3" footer="0.3"/>
    </customSheetView>
    <customSheetView guid="{03AFFCA8-9E14-4DB5-84F7-C730BD68291C}" topLeftCell="A121">
      <selection activeCell="G16" sqref="G16"/>
      <pageMargins left="0.7" right="0.7" top="0.75" bottom="0.75" header="0.3" footer="0.3"/>
      <pageSetup orientation="portrait" r:id="rId14"/>
    </customSheetView>
    <customSheetView guid="{EC76EB35-067C-4DE7-B07A-226A5E409E79}">
      <selection activeCell="N18" sqref="N18"/>
      <pageMargins left="0.7" right="0.7" top="0.75" bottom="0.75" header="0.3" footer="0.3"/>
    </customSheetView>
    <customSheetView guid="{983A23DD-8020-461E-A6F4-2AEC4ED7324C}">
      <selection activeCell="N18" sqref="N18"/>
      <pageMargins left="0.7" right="0.7" top="0.75" bottom="0.75" header="0.3" footer="0.3"/>
    </customSheetView>
    <customSheetView guid="{D3731BF5-0429-4443-9A8C-8B29EB0DB856}">
      <selection activeCell="N18" sqref="N18"/>
      <pageMargins left="0.7" right="0.7" top="0.75" bottom="0.75" header="0.3" footer="0.3"/>
    </customSheetView>
    <customSheetView guid="{A530EBA0-4EDF-47E2-8165-36150308EFE0}">
      <selection activeCell="N18" sqref="N18"/>
      <pageMargins left="0.7" right="0.7" top="0.75" bottom="0.75" header="0.3" footer="0.3"/>
    </customSheetView>
    <customSheetView guid="{FE9B4351-E79D-4254-BAB9-133F96438B1B}" topLeftCell="A121">
      <selection activeCell="G16" sqref="G16"/>
      <pageMargins left="0.7" right="0.7" top="0.75" bottom="0.75" header="0.3" footer="0.3"/>
      <pageSetup orientation="portrait" r:id="rId15"/>
    </customSheetView>
    <customSheetView guid="{CA9519B9-3429-4BE9-9E5D-F85393E6AD13}" topLeftCell="A121">
      <selection activeCell="G16" sqref="G16"/>
      <pageMargins left="0.7" right="0.7" top="0.75" bottom="0.75" header="0.3" footer="0.3"/>
      <pageSetup orientation="portrait" r:id="rId16"/>
    </customSheetView>
  </customSheetViews>
  <pageMargins left="0.7" right="0.7" top="0.75" bottom="0.75" header="0.3" footer="0.3"/>
  <pageSetup paperSize="17" scale="42" fitToHeight="0" orientation="landscape" r:id="rId17"/>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dimension ref="A1:V198"/>
  <sheetViews>
    <sheetView workbookViewId="0">
      <selection activeCell="P12" sqref="P12"/>
    </sheetView>
  </sheetViews>
  <sheetFormatPr defaultRowHeight="15"/>
  <cols>
    <col min="4" max="4" width="21.5703125" customWidth="1"/>
    <col min="7" max="7" width="17.5703125" customWidth="1"/>
    <col min="10" max="10" width="19.42578125" customWidth="1"/>
    <col min="12" max="12" width="12.5703125" customWidth="1"/>
    <col min="13" max="13" width="12.5703125" style="1013" customWidth="1"/>
    <col min="14" max="14" width="11.42578125" customWidth="1"/>
  </cols>
  <sheetData>
    <row r="1" spans="1:16" ht="18.75">
      <c r="B1" s="247"/>
      <c r="C1" s="247"/>
      <c r="D1" s="247" t="s">
        <v>12</v>
      </c>
      <c r="E1" s="247"/>
      <c r="F1" s="247"/>
      <c r="G1" s="835" t="s">
        <v>7057</v>
      </c>
      <c r="H1" s="247"/>
      <c r="I1" s="247"/>
      <c r="J1" s="247"/>
      <c r="K1" s="247"/>
      <c r="L1" s="247"/>
      <c r="M1" s="1006"/>
      <c r="N1" s="247"/>
    </row>
    <row r="2" spans="1:16" ht="15.75">
      <c r="A2" s="248"/>
      <c r="B2" s="249"/>
      <c r="C2" s="250" t="s">
        <v>0</v>
      </c>
      <c r="D2" s="249"/>
      <c r="E2" s="248" t="s">
        <v>9</v>
      </c>
      <c r="F2" s="250"/>
      <c r="G2" s="249"/>
      <c r="H2" s="248" t="s">
        <v>10</v>
      </c>
      <c r="I2" s="250"/>
      <c r="J2" s="250"/>
      <c r="K2" s="248"/>
      <c r="L2" s="250"/>
      <c r="M2" s="1007"/>
      <c r="N2" s="249"/>
    </row>
    <row r="3" spans="1:16" ht="45">
      <c r="A3" s="5" t="s">
        <v>7</v>
      </c>
      <c r="B3" s="7" t="s">
        <v>13</v>
      </c>
      <c r="C3" s="101" t="s">
        <v>1</v>
      </c>
      <c r="D3" s="7" t="s">
        <v>2</v>
      </c>
      <c r="E3" s="52" t="s">
        <v>3</v>
      </c>
      <c r="F3" s="6" t="s">
        <v>4</v>
      </c>
      <c r="G3" s="7" t="s">
        <v>5</v>
      </c>
      <c r="H3" s="52" t="s">
        <v>6</v>
      </c>
      <c r="I3" s="6" t="s">
        <v>4</v>
      </c>
      <c r="J3" s="7" t="s">
        <v>2</v>
      </c>
      <c r="K3" s="34" t="s">
        <v>8</v>
      </c>
      <c r="L3" s="6" t="s">
        <v>14</v>
      </c>
      <c r="M3" s="1008" t="s">
        <v>3156</v>
      </c>
      <c r="N3" s="7" t="s">
        <v>11</v>
      </c>
    </row>
    <row r="4" spans="1:16">
      <c r="A4" s="23">
        <v>49</v>
      </c>
      <c r="B4" s="29"/>
      <c r="C4" s="102" t="s">
        <v>357</v>
      </c>
      <c r="D4" s="3" t="s">
        <v>2445</v>
      </c>
      <c r="E4" s="24">
        <v>0</v>
      </c>
      <c r="F4" s="1" t="s">
        <v>357</v>
      </c>
      <c r="G4" s="3" t="s">
        <v>2458</v>
      </c>
      <c r="H4" s="24">
        <v>11.85</v>
      </c>
      <c r="I4" s="1" t="s">
        <v>359</v>
      </c>
      <c r="J4" s="3" t="s">
        <v>2464</v>
      </c>
      <c r="K4" s="35">
        <v>11.85</v>
      </c>
      <c r="L4" s="450"/>
      <c r="M4" s="560"/>
      <c r="N4" s="41"/>
      <c r="O4" s="16"/>
      <c r="P4" s="17"/>
    </row>
    <row r="5" spans="1:16">
      <c r="A5" s="23">
        <v>49</v>
      </c>
      <c r="B5" s="29"/>
      <c r="C5" s="102" t="s">
        <v>2437</v>
      </c>
      <c r="D5" s="3" t="s">
        <v>2446</v>
      </c>
      <c r="E5" s="24">
        <v>0</v>
      </c>
      <c r="F5" s="1" t="s">
        <v>360</v>
      </c>
      <c r="G5" s="3" t="s">
        <v>2449</v>
      </c>
      <c r="H5" s="24">
        <v>3.47</v>
      </c>
      <c r="I5" s="1" t="s">
        <v>357</v>
      </c>
      <c r="J5" s="3" t="s">
        <v>2458</v>
      </c>
      <c r="K5" s="35">
        <v>3.47</v>
      </c>
      <c r="L5" s="451">
        <v>41925</v>
      </c>
      <c r="M5" s="561">
        <v>41956</v>
      </c>
      <c r="N5" s="3" t="s">
        <v>2293</v>
      </c>
    </row>
    <row r="6" spans="1:16">
      <c r="A6" s="23">
        <v>49</v>
      </c>
      <c r="B6" s="29"/>
      <c r="C6" s="102" t="s">
        <v>810</v>
      </c>
      <c r="D6" s="3" t="s">
        <v>2447</v>
      </c>
      <c r="E6" s="24">
        <v>0</v>
      </c>
      <c r="F6" s="1" t="s">
        <v>360</v>
      </c>
      <c r="G6" s="3" t="s">
        <v>2449</v>
      </c>
      <c r="H6" s="24">
        <v>2.82</v>
      </c>
      <c r="I6" s="1" t="s">
        <v>357</v>
      </c>
      <c r="J6" s="3" t="s">
        <v>2458</v>
      </c>
      <c r="K6" s="36">
        <v>2.82</v>
      </c>
      <c r="L6" s="452">
        <v>41591</v>
      </c>
      <c r="M6" s="562">
        <v>41773</v>
      </c>
      <c r="N6" s="3" t="s">
        <v>2293</v>
      </c>
    </row>
    <row r="7" spans="1:16">
      <c r="A7" s="23">
        <v>49</v>
      </c>
      <c r="B7" s="29"/>
      <c r="C7" s="102" t="s">
        <v>2438</v>
      </c>
      <c r="D7" s="3" t="s">
        <v>2448</v>
      </c>
      <c r="E7" s="24">
        <v>0</v>
      </c>
      <c r="F7" s="1" t="s">
        <v>360</v>
      </c>
      <c r="G7" s="3" t="s">
        <v>2449</v>
      </c>
      <c r="H7" s="24">
        <v>0.21</v>
      </c>
      <c r="I7" s="1" t="s">
        <v>2438</v>
      </c>
      <c r="J7" s="3" t="s">
        <v>33</v>
      </c>
      <c r="K7" s="35">
        <v>0.21</v>
      </c>
      <c r="L7" s="451">
        <v>42262</v>
      </c>
      <c r="M7" s="561"/>
      <c r="N7" s="3"/>
    </row>
    <row r="8" spans="1:16">
      <c r="A8" s="23">
        <v>49</v>
      </c>
      <c r="B8" s="29"/>
      <c r="C8" s="102" t="s">
        <v>360</v>
      </c>
      <c r="D8" s="3" t="s">
        <v>2449</v>
      </c>
      <c r="E8" s="24">
        <v>13.99</v>
      </c>
      <c r="F8" s="1" t="s">
        <v>787</v>
      </c>
      <c r="G8" s="3" t="s">
        <v>2459</v>
      </c>
      <c r="H8" s="24">
        <v>20.04</v>
      </c>
      <c r="I8" s="1" t="s">
        <v>357</v>
      </c>
      <c r="J8" s="3" t="s">
        <v>2458</v>
      </c>
      <c r="K8" s="35">
        <v>6.05</v>
      </c>
      <c r="L8" s="450">
        <v>42200</v>
      </c>
      <c r="M8" s="560">
        <v>42200</v>
      </c>
      <c r="N8" s="41" t="s">
        <v>1237</v>
      </c>
      <c r="O8" s="16"/>
      <c r="P8" s="17"/>
    </row>
    <row r="9" spans="1:16">
      <c r="A9" s="23">
        <v>49</v>
      </c>
      <c r="B9" s="29"/>
      <c r="C9" s="102" t="s">
        <v>2303</v>
      </c>
      <c r="D9" s="3" t="s">
        <v>2450</v>
      </c>
      <c r="E9" s="24">
        <v>0.35</v>
      </c>
      <c r="F9" s="1" t="s">
        <v>360</v>
      </c>
      <c r="G9" s="3" t="s">
        <v>2449</v>
      </c>
      <c r="H9" s="24">
        <v>2.4500000000000002</v>
      </c>
      <c r="I9" s="1" t="s">
        <v>787</v>
      </c>
      <c r="J9" s="3" t="s">
        <v>2459</v>
      </c>
      <c r="K9" s="36">
        <v>2.1</v>
      </c>
      <c r="L9" s="452">
        <v>41773</v>
      </c>
      <c r="M9" s="562">
        <v>41773</v>
      </c>
      <c r="N9" s="3" t="s">
        <v>2293</v>
      </c>
    </row>
    <row r="10" spans="1:16">
      <c r="A10" s="28">
        <v>49</v>
      </c>
      <c r="B10" s="30"/>
      <c r="C10" s="103" t="s">
        <v>1139</v>
      </c>
      <c r="D10" s="13" t="s">
        <v>2451</v>
      </c>
      <c r="E10" s="27">
        <v>0</v>
      </c>
      <c r="F10" s="9" t="s">
        <v>360</v>
      </c>
      <c r="G10" s="13" t="s">
        <v>2449</v>
      </c>
      <c r="H10" s="27">
        <v>0.53</v>
      </c>
      <c r="I10" s="1" t="s">
        <v>1139</v>
      </c>
      <c r="J10" s="13" t="s">
        <v>33</v>
      </c>
      <c r="K10" s="32">
        <v>0.53</v>
      </c>
      <c r="L10" s="452">
        <v>41773</v>
      </c>
      <c r="M10" s="562">
        <v>41773</v>
      </c>
      <c r="N10" s="3" t="s">
        <v>2293</v>
      </c>
    </row>
    <row r="11" spans="1:16">
      <c r="A11" s="23">
        <v>49</v>
      </c>
      <c r="B11" s="29"/>
      <c r="C11" s="102" t="s">
        <v>2439</v>
      </c>
      <c r="D11" s="3" t="s">
        <v>731</v>
      </c>
      <c r="E11" s="24">
        <v>0.2</v>
      </c>
      <c r="F11" s="1" t="s">
        <v>360</v>
      </c>
      <c r="G11" s="3" t="s">
        <v>2449</v>
      </c>
      <c r="H11" s="24">
        <v>0.75</v>
      </c>
      <c r="I11" s="1" t="s">
        <v>2440</v>
      </c>
      <c r="J11" s="3" t="s">
        <v>2452</v>
      </c>
      <c r="K11" s="35">
        <v>0.55000000000000004</v>
      </c>
      <c r="L11" s="451">
        <v>42292</v>
      </c>
      <c r="M11" s="561"/>
      <c r="N11" s="3"/>
    </row>
    <row r="12" spans="1:16">
      <c r="A12" s="23">
        <v>49</v>
      </c>
      <c r="B12" s="29"/>
      <c r="C12" s="102" t="s">
        <v>2440</v>
      </c>
      <c r="D12" s="3" t="s">
        <v>2452</v>
      </c>
      <c r="E12" s="24">
        <v>0</v>
      </c>
      <c r="F12" s="1" t="s">
        <v>47</v>
      </c>
      <c r="G12" s="3" t="s">
        <v>2460</v>
      </c>
      <c r="H12" s="24">
        <v>1.54</v>
      </c>
      <c r="I12" s="1" t="s">
        <v>2439</v>
      </c>
      <c r="J12" s="3" t="s">
        <v>731</v>
      </c>
      <c r="K12" s="35">
        <v>1.54</v>
      </c>
      <c r="L12" s="450">
        <v>41834</v>
      </c>
      <c r="M12" s="560">
        <v>41773</v>
      </c>
      <c r="N12" s="41" t="s">
        <v>2293</v>
      </c>
      <c r="O12" s="16"/>
      <c r="P12" s="17"/>
    </row>
    <row r="13" spans="1:16">
      <c r="A13" s="23">
        <v>49</v>
      </c>
      <c r="B13" s="29"/>
      <c r="C13" s="102" t="s">
        <v>2441</v>
      </c>
      <c r="D13" s="3" t="s">
        <v>2453</v>
      </c>
      <c r="E13" s="24">
        <v>0</v>
      </c>
      <c r="F13" s="1" t="s">
        <v>47</v>
      </c>
      <c r="G13" s="3" t="s">
        <v>2460</v>
      </c>
      <c r="H13" s="24">
        <v>2.36</v>
      </c>
      <c r="I13" s="1" t="s">
        <v>428</v>
      </c>
      <c r="J13" s="3" t="s">
        <v>2453</v>
      </c>
      <c r="K13" s="35">
        <v>2.36</v>
      </c>
      <c r="L13" s="452">
        <v>42170</v>
      </c>
      <c r="M13" s="562">
        <v>42170</v>
      </c>
      <c r="N13" s="498" t="s">
        <v>2542</v>
      </c>
    </row>
    <row r="14" spans="1:16">
      <c r="A14" s="23">
        <v>49</v>
      </c>
      <c r="B14" s="29"/>
      <c r="C14" s="102" t="s">
        <v>428</v>
      </c>
      <c r="D14" s="3" t="s">
        <v>2453</v>
      </c>
      <c r="E14" s="24">
        <v>0</v>
      </c>
      <c r="F14" s="1" t="s">
        <v>47</v>
      </c>
      <c r="G14" s="3" t="s">
        <v>2460</v>
      </c>
      <c r="H14" s="24">
        <v>1.34</v>
      </c>
      <c r="I14" s="1" t="s">
        <v>2441</v>
      </c>
      <c r="J14" s="3" t="s">
        <v>2453</v>
      </c>
      <c r="K14" s="35">
        <v>1.34</v>
      </c>
      <c r="L14" s="452">
        <v>42170</v>
      </c>
      <c r="M14" s="562">
        <v>42170</v>
      </c>
      <c r="N14" s="3" t="s">
        <v>2542</v>
      </c>
    </row>
    <row r="15" spans="1:16">
      <c r="A15" s="23">
        <v>49</v>
      </c>
      <c r="B15" s="29"/>
      <c r="C15" s="102" t="s">
        <v>2442</v>
      </c>
      <c r="D15" s="3" t="s">
        <v>2454</v>
      </c>
      <c r="E15" s="24">
        <v>0</v>
      </c>
      <c r="F15" s="1"/>
      <c r="G15" s="3" t="s">
        <v>2461</v>
      </c>
      <c r="H15" s="24">
        <v>0.95</v>
      </c>
      <c r="I15" s="1" t="s">
        <v>2463</v>
      </c>
      <c r="J15" s="3" t="s">
        <v>731</v>
      </c>
      <c r="K15" s="36">
        <v>0.95</v>
      </c>
      <c r="L15" s="452">
        <v>42138</v>
      </c>
      <c r="M15" s="562">
        <v>41773</v>
      </c>
      <c r="N15" s="3" t="s">
        <v>1243</v>
      </c>
    </row>
    <row r="16" spans="1:16">
      <c r="A16" s="23">
        <v>49</v>
      </c>
      <c r="B16" s="29"/>
      <c r="C16" s="102" t="s">
        <v>509</v>
      </c>
      <c r="D16" s="3" t="s">
        <v>2455</v>
      </c>
      <c r="E16" s="24">
        <v>40.56</v>
      </c>
      <c r="F16" s="1" t="s">
        <v>509</v>
      </c>
      <c r="G16" s="3" t="s">
        <v>2462</v>
      </c>
      <c r="H16" s="24">
        <v>46.99</v>
      </c>
      <c r="I16" s="1" t="s">
        <v>509</v>
      </c>
      <c r="J16" s="3" t="s">
        <v>376</v>
      </c>
      <c r="K16" s="36">
        <v>6.43</v>
      </c>
      <c r="L16" s="450">
        <v>42353</v>
      </c>
      <c r="M16" s="560"/>
      <c r="N16" s="41"/>
      <c r="O16" s="16"/>
      <c r="P16" s="17"/>
    </row>
    <row r="17" spans="1:22">
      <c r="A17" s="23">
        <v>49</v>
      </c>
      <c r="B17" s="29"/>
      <c r="C17" s="102" t="s">
        <v>2443</v>
      </c>
      <c r="D17" s="3" t="s">
        <v>2456</v>
      </c>
      <c r="E17" s="24">
        <v>0.27</v>
      </c>
      <c r="F17" s="1" t="s">
        <v>2443</v>
      </c>
      <c r="G17" s="3" t="s">
        <v>2462</v>
      </c>
      <c r="H17" s="24">
        <v>6.01</v>
      </c>
      <c r="I17" s="1" t="s">
        <v>2443</v>
      </c>
      <c r="J17" s="3" t="s">
        <v>2456</v>
      </c>
      <c r="K17" s="35">
        <v>5.74</v>
      </c>
      <c r="L17" s="451">
        <v>42200</v>
      </c>
      <c r="M17" s="561">
        <v>42200</v>
      </c>
      <c r="N17" s="3" t="s">
        <v>1243</v>
      </c>
    </row>
    <row r="18" spans="1:22">
      <c r="A18" s="23">
        <v>49</v>
      </c>
      <c r="B18" s="29"/>
      <c r="C18" s="102" t="s">
        <v>2444</v>
      </c>
      <c r="D18" s="3" t="s">
        <v>2457</v>
      </c>
      <c r="E18" s="24">
        <v>0</v>
      </c>
      <c r="F18" s="1" t="s">
        <v>357</v>
      </c>
      <c r="G18" s="3" t="s">
        <v>2458</v>
      </c>
      <c r="H18" s="24">
        <v>0.45</v>
      </c>
      <c r="I18" s="1" t="s">
        <v>2444</v>
      </c>
      <c r="J18" s="3" t="s">
        <v>33</v>
      </c>
      <c r="K18" s="36">
        <v>0.45</v>
      </c>
      <c r="L18" s="452"/>
      <c r="M18" s="562"/>
      <c r="N18" s="3"/>
    </row>
    <row r="19" spans="1:22">
      <c r="A19" s="23">
        <v>49</v>
      </c>
      <c r="B19" s="29"/>
      <c r="C19" s="102" t="s">
        <v>294</v>
      </c>
      <c r="D19" s="3" t="s">
        <v>4856</v>
      </c>
      <c r="E19" s="24">
        <v>0</v>
      </c>
      <c r="F19" s="1" t="s">
        <v>294</v>
      </c>
      <c r="G19" s="3" t="s">
        <v>4856</v>
      </c>
      <c r="H19" s="24">
        <v>3.88</v>
      </c>
      <c r="I19" s="1" t="s">
        <v>353</v>
      </c>
      <c r="J19" s="3" t="s">
        <v>4857</v>
      </c>
      <c r="K19" s="36">
        <v>3.88</v>
      </c>
      <c r="L19" s="451"/>
      <c r="M19" s="561"/>
      <c r="N19" s="3"/>
    </row>
    <row r="20" spans="1:22" s="395" customFormat="1">
      <c r="A20" s="189"/>
      <c r="B20" s="1014"/>
      <c r="C20" s="102"/>
      <c r="D20" s="1005"/>
      <c r="E20" s="639"/>
      <c r="F20" s="987"/>
      <c r="G20" s="1005"/>
      <c r="H20" s="639"/>
      <c r="I20" s="987"/>
      <c r="J20" s="1005"/>
      <c r="K20" s="31"/>
      <c r="L20" s="451"/>
      <c r="M20" s="561"/>
      <c r="N20" s="989"/>
    </row>
    <row r="21" spans="1:22">
      <c r="A21" s="189">
        <v>49</v>
      </c>
      <c r="B21" s="196"/>
      <c r="C21" s="992" t="s">
        <v>294</v>
      </c>
      <c r="D21" s="987" t="s">
        <v>4856</v>
      </c>
      <c r="E21" s="1015">
        <v>19.73</v>
      </c>
      <c r="F21" s="987" t="s">
        <v>2503</v>
      </c>
      <c r="G21" s="987" t="s">
        <v>7061</v>
      </c>
      <c r="H21" s="1015">
        <v>26.02</v>
      </c>
      <c r="I21" s="987" t="s">
        <v>294</v>
      </c>
      <c r="J21" s="987" t="s">
        <v>7062</v>
      </c>
      <c r="K21" s="1016">
        <v>6.29</v>
      </c>
      <c r="L21" s="1017">
        <v>42719</v>
      </c>
      <c r="M21" s="561">
        <v>42445</v>
      </c>
      <c r="N21" s="3"/>
    </row>
    <row r="22" spans="1:22">
      <c r="A22" s="189">
        <v>49</v>
      </c>
      <c r="B22" s="196"/>
      <c r="C22" s="992" t="s">
        <v>7059</v>
      </c>
      <c r="D22" s="987" t="s">
        <v>7060</v>
      </c>
      <c r="E22" s="1015">
        <v>0</v>
      </c>
      <c r="F22" s="987" t="s">
        <v>294</v>
      </c>
      <c r="G22" s="987" t="s">
        <v>7062</v>
      </c>
      <c r="H22" s="1015">
        <v>2.19</v>
      </c>
      <c r="I22" s="987" t="s">
        <v>6425</v>
      </c>
      <c r="J22" s="987" t="s">
        <v>7063</v>
      </c>
      <c r="K22" s="1016">
        <v>2.19</v>
      </c>
      <c r="L22" s="1017">
        <v>42385</v>
      </c>
      <c r="M22" s="561">
        <v>42385</v>
      </c>
      <c r="N22" s="3"/>
    </row>
    <row r="23" spans="1:22">
      <c r="A23" s="189">
        <v>49</v>
      </c>
      <c r="B23" s="987"/>
      <c r="C23" s="987" t="s">
        <v>1262</v>
      </c>
      <c r="D23" s="987" t="s">
        <v>7064</v>
      </c>
      <c r="E23" s="1015">
        <v>2.21</v>
      </c>
      <c r="F23" s="987" t="s">
        <v>549</v>
      </c>
      <c r="G23" s="987" t="s">
        <v>7064</v>
      </c>
      <c r="H23" s="1015">
        <v>2.83</v>
      </c>
      <c r="I23" s="987" t="s">
        <v>294</v>
      </c>
      <c r="J23" s="987" t="s">
        <v>7062</v>
      </c>
      <c r="K23" s="1016">
        <v>0.62</v>
      </c>
      <c r="L23" s="452">
        <v>42445</v>
      </c>
      <c r="M23" s="560"/>
      <c r="N23" s="41"/>
      <c r="O23" s="16"/>
      <c r="P23" s="17"/>
    </row>
    <row r="24" spans="1:22">
      <c r="A24" s="189">
        <v>49</v>
      </c>
      <c r="B24" s="987"/>
      <c r="C24" s="987" t="s">
        <v>549</v>
      </c>
      <c r="D24" s="987" t="s">
        <v>7064</v>
      </c>
      <c r="E24" s="1015">
        <v>0</v>
      </c>
      <c r="F24" s="987" t="s">
        <v>1262</v>
      </c>
      <c r="G24" s="987" t="s">
        <v>7064</v>
      </c>
      <c r="H24" s="1015">
        <v>1.59</v>
      </c>
      <c r="I24" s="987" t="s">
        <v>1262</v>
      </c>
      <c r="J24" s="987" t="s">
        <v>7065</v>
      </c>
      <c r="K24" s="1016">
        <v>1.59</v>
      </c>
      <c r="L24" s="452">
        <v>42445</v>
      </c>
      <c r="M24" s="562"/>
      <c r="N24" s="3"/>
    </row>
    <row r="25" spans="1:22">
      <c r="A25" s="189">
        <v>49</v>
      </c>
      <c r="B25" s="987"/>
      <c r="C25" s="987" t="s">
        <v>7066</v>
      </c>
      <c r="D25" s="987" t="s">
        <v>7064</v>
      </c>
      <c r="E25" s="1015">
        <v>0</v>
      </c>
      <c r="F25" s="987" t="s">
        <v>1262</v>
      </c>
      <c r="G25" s="987" t="s">
        <v>7067</v>
      </c>
      <c r="H25" s="1015">
        <v>0.66</v>
      </c>
      <c r="I25" s="987" t="s">
        <v>7066</v>
      </c>
      <c r="J25" s="987" t="s">
        <v>7068</v>
      </c>
      <c r="K25" s="1016">
        <v>0.66</v>
      </c>
      <c r="L25" s="452">
        <v>42445</v>
      </c>
      <c r="M25" s="561"/>
      <c r="N25" s="3"/>
    </row>
    <row r="26" spans="1:22">
      <c r="A26" s="189">
        <v>49</v>
      </c>
      <c r="B26" s="987"/>
      <c r="C26" s="987" t="s">
        <v>750</v>
      </c>
      <c r="D26" s="987" t="s">
        <v>7069</v>
      </c>
      <c r="E26" s="1015">
        <v>0</v>
      </c>
      <c r="F26" s="987" t="s">
        <v>294</v>
      </c>
      <c r="G26" s="987" t="s">
        <v>7062</v>
      </c>
      <c r="H26" s="1015">
        <v>2.2000000000000002</v>
      </c>
      <c r="I26" s="987" t="s">
        <v>724</v>
      </c>
      <c r="J26" s="987" t="s">
        <v>7070</v>
      </c>
      <c r="K26" s="1016">
        <v>2.2000000000000002</v>
      </c>
      <c r="L26" s="452">
        <v>42416</v>
      </c>
      <c r="M26" s="560">
        <v>42416</v>
      </c>
      <c r="N26" s="1143"/>
      <c r="O26" s="16"/>
      <c r="P26" s="17"/>
    </row>
    <row r="27" spans="1:22">
      <c r="A27" s="189">
        <v>49</v>
      </c>
      <c r="B27" s="987"/>
      <c r="C27" s="987" t="s">
        <v>724</v>
      </c>
      <c r="D27" s="987" t="s">
        <v>7071</v>
      </c>
      <c r="E27" s="1015">
        <v>0</v>
      </c>
      <c r="F27" s="987" t="s">
        <v>3229</v>
      </c>
      <c r="G27" s="987" t="s">
        <v>4147</v>
      </c>
      <c r="H27" s="1015">
        <v>6.84</v>
      </c>
      <c r="I27" s="987" t="s">
        <v>750</v>
      </c>
      <c r="J27" s="987" t="s">
        <v>7069</v>
      </c>
      <c r="K27" s="1016">
        <v>6.84</v>
      </c>
      <c r="L27" s="452">
        <v>42445</v>
      </c>
      <c r="M27" s="561"/>
      <c r="N27" s="3"/>
    </row>
    <row r="28" spans="1:22">
      <c r="A28" s="189">
        <v>49</v>
      </c>
      <c r="B28" s="987"/>
      <c r="C28" s="987" t="s">
        <v>747</v>
      </c>
      <c r="D28" s="987" t="s">
        <v>7072</v>
      </c>
      <c r="E28" s="1015">
        <v>0</v>
      </c>
      <c r="F28" s="987" t="s">
        <v>747</v>
      </c>
      <c r="G28" s="987" t="s">
        <v>2950</v>
      </c>
      <c r="H28" s="1015">
        <v>7.14</v>
      </c>
      <c r="I28" s="987" t="s">
        <v>3229</v>
      </c>
      <c r="J28" s="987" t="s">
        <v>4147</v>
      </c>
      <c r="K28" s="1016">
        <v>7.14</v>
      </c>
      <c r="L28" s="452">
        <v>42476</v>
      </c>
      <c r="M28" s="1009"/>
      <c r="N28" s="3"/>
    </row>
    <row r="29" spans="1:22">
      <c r="A29" s="189">
        <v>49</v>
      </c>
      <c r="B29" s="987"/>
      <c r="C29" s="987" t="s">
        <v>7073</v>
      </c>
      <c r="D29" s="987" t="s">
        <v>7074</v>
      </c>
      <c r="E29" s="1015">
        <v>0</v>
      </c>
      <c r="F29" s="987" t="s">
        <v>747</v>
      </c>
      <c r="G29" s="987" t="s">
        <v>7072</v>
      </c>
      <c r="H29" s="1015">
        <v>3.03</v>
      </c>
      <c r="I29" s="987" t="s">
        <v>7073</v>
      </c>
      <c r="J29" s="987" t="s">
        <v>7074</v>
      </c>
      <c r="K29" s="1016">
        <v>3.03</v>
      </c>
      <c r="L29" s="452">
        <v>42506</v>
      </c>
      <c r="M29" s="1010"/>
      <c r="N29" s="42"/>
      <c r="O29" s="40"/>
      <c r="P29" s="40"/>
      <c r="Q29" s="40"/>
      <c r="R29" s="40"/>
      <c r="S29" s="40"/>
      <c r="T29" s="40"/>
      <c r="U29" s="40"/>
      <c r="V29" s="40"/>
    </row>
    <row r="30" spans="1:22" s="395" customFormat="1">
      <c r="A30" s="189">
        <v>49</v>
      </c>
      <c r="B30" s="987"/>
      <c r="C30" s="987" t="s">
        <v>1270</v>
      </c>
      <c r="D30" s="987" t="s">
        <v>7075</v>
      </c>
      <c r="E30" s="1015">
        <v>0</v>
      </c>
      <c r="F30" s="987" t="s">
        <v>3229</v>
      </c>
      <c r="G30" s="987" t="s">
        <v>4147</v>
      </c>
      <c r="H30" s="1015">
        <v>2.11</v>
      </c>
      <c r="I30" s="987" t="s">
        <v>747</v>
      </c>
      <c r="J30" s="987" t="s">
        <v>7072</v>
      </c>
      <c r="K30" s="1016">
        <v>2.11</v>
      </c>
      <c r="L30" s="452">
        <v>42476</v>
      </c>
      <c r="M30" s="1010"/>
      <c r="N30" s="42"/>
      <c r="O30" s="40"/>
      <c r="P30" s="40"/>
      <c r="Q30" s="40"/>
      <c r="R30" s="40"/>
      <c r="S30" s="40"/>
      <c r="T30" s="40"/>
      <c r="U30" s="40"/>
      <c r="V30" s="40"/>
    </row>
    <row r="31" spans="1:22" s="395" customFormat="1">
      <c r="A31" s="189">
        <v>49</v>
      </c>
      <c r="B31" s="987"/>
      <c r="C31" s="987" t="s">
        <v>3229</v>
      </c>
      <c r="D31" s="987" t="s">
        <v>4147</v>
      </c>
      <c r="E31" s="1015">
        <v>0.54</v>
      </c>
      <c r="F31" s="987" t="s">
        <v>724</v>
      </c>
      <c r="G31" s="987" t="s">
        <v>7071</v>
      </c>
      <c r="H31" s="1015">
        <v>6.74</v>
      </c>
      <c r="I31" s="987" t="s">
        <v>782</v>
      </c>
      <c r="J31" s="987" t="s">
        <v>7076</v>
      </c>
      <c r="K31" s="1016">
        <v>6.2</v>
      </c>
      <c r="L31" s="452">
        <v>42506</v>
      </c>
      <c r="M31" s="1010"/>
      <c r="N31" s="42"/>
      <c r="O31" s="40"/>
      <c r="P31" s="40"/>
      <c r="Q31" s="40"/>
      <c r="R31" s="40"/>
      <c r="S31" s="40"/>
      <c r="T31" s="40"/>
      <c r="U31" s="40"/>
      <c r="V31" s="40"/>
    </row>
    <row r="32" spans="1:22" s="395" customFormat="1">
      <c r="A32" s="189">
        <v>49</v>
      </c>
      <c r="B32" s="987"/>
      <c r="C32" s="987" t="s">
        <v>7077</v>
      </c>
      <c r="D32" s="987" t="s">
        <v>7078</v>
      </c>
      <c r="E32" s="1015">
        <v>0</v>
      </c>
      <c r="F32" s="987" t="s">
        <v>3229</v>
      </c>
      <c r="G32" s="987" t="s">
        <v>4147</v>
      </c>
      <c r="H32" s="1015">
        <v>1.74</v>
      </c>
      <c r="I32" s="987" t="s">
        <v>7077</v>
      </c>
      <c r="J32" s="987" t="s">
        <v>7078</v>
      </c>
      <c r="K32" s="1016">
        <v>1.74</v>
      </c>
      <c r="L32" s="452">
        <v>42506</v>
      </c>
      <c r="M32" s="1010"/>
      <c r="N32" s="42"/>
      <c r="O32" s="40"/>
      <c r="P32" s="40"/>
      <c r="Q32" s="40"/>
      <c r="R32" s="40"/>
      <c r="S32" s="40"/>
      <c r="T32" s="40"/>
      <c r="U32" s="40"/>
      <c r="V32" s="40"/>
    </row>
    <row r="33" spans="1:22" s="395" customFormat="1">
      <c r="A33" s="189">
        <v>49</v>
      </c>
      <c r="B33" s="987"/>
      <c r="C33" s="987" t="s">
        <v>782</v>
      </c>
      <c r="D33" s="987" t="s">
        <v>7079</v>
      </c>
      <c r="E33" s="1015">
        <v>0</v>
      </c>
      <c r="F33" s="987" t="s">
        <v>7080</v>
      </c>
      <c r="G33" s="987" t="s">
        <v>7061</v>
      </c>
      <c r="H33" s="1015">
        <v>5.3</v>
      </c>
      <c r="I33" s="987" t="s">
        <v>7081</v>
      </c>
      <c r="J33" s="987" t="s">
        <v>7082</v>
      </c>
      <c r="K33" s="1016">
        <v>5.3</v>
      </c>
      <c r="L33" s="452">
        <v>42506</v>
      </c>
      <c r="M33" s="1010"/>
      <c r="N33" s="42"/>
      <c r="O33" s="40"/>
      <c r="P33" s="40"/>
      <c r="Q33" s="40"/>
      <c r="R33" s="40"/>
      <c r="S33" s="40"/>
      <c r="T33" s="40"/>
      <c r="U33" s="40"/>
      <c r="V33" s="40"/>
    </row>
    <row r="34" spans="1:22" s="395" customFormat="1">
      <c r="A34" s="189">
        <v>49</v>
      </c>
      <c r="B34" s="987"/>
      <c r="C34" s="987" t="s">
        <v>1726</v>
      </c>
      <c r="D34" s="987" t="s">
        <v>7083</v>
      </c>
      <c r="E34" s="1015">
        <v>7.95</v>
      </c>
      <c r="F34" s="987" t="s">
        <v>1726</v>
      </c>
      <c r="G34" s="987" t="s">
        <v>7084</v>
      </c>
      <c r="H34" s="1015">
        <v>11.07</v>
      </c>
      <c r="I34" s="987" t="s">
        <v>782</v>
      </c>
      <c r="J34" s="987" t="s">
        <v>7079</v>
      </c>
      <c r="K34" s="1016">
        <v>3.12</v>
      </c>
      <c r="L34" s="452">
        <v>42537</v>
      </c>
      <c r="M34" s="1010"/>
      <c r="N34" s="42"/>
      <c r="O34" s="40"/>
      <c r="P34" s="40"/>
      <c r="Q34" s="40"/>
      <c r="R34" s="40"/>
      <c r="S34" s="40"/>
      <c r="T34" s="40"/>
      <c r="U34" s="40"/>
      <c r="V34" s="40"/>
    </row>
    <row r="35" spans="1:22" s="395" customFormat="1">
      <c r="A35" s="189">
        <v>49</v>
      </c>
      <c r="B35" s="987"/>
      <c r="C35" s="987" t="s">
        <v>7085</v>
      </c>
      <c r="D35" s="987" t="s">
        <v>7086</v>
      </c>
      <c r="E35" s="1015">
        <v>0</v>
      </c>
      <c r="F35" s="987" t="s">
        <v>357</v>
      </c>
      <c r="G35" s="987" t="s">
        <v>1546</v>
      </c>
      <c r="H35" s="1015">
        <v>1.0900000000000001</v>
      </c>
      <c r="I35" s="987" t="s">
        <v>7085</v>
      </c>
      <c r="J35" s="987" t="s">
        <v>3781</v>
      </c>
      <c r="K35" s="1016">
        <v>1.0900000000000001</v>
      </c>
      <c r="L35" s="452">
        <v>42537</v>
      </c>
      <c r="M35" s="1010"/>
      <c r="N35" s="42"/>
      <c r="O35" s="40"/>
      <c r="P35" s="40"/>
      <c r="Q35" s="40"/>
      <c r="R35" s="40"/>
      <c r="S35" s="40"/>
      <c r="T35" s="40"/>
      <c r="U35" s="40"/>
      <c r="V35" s="40"/>
    </row>
    <row r="36" spans="1:22" s="395" customFormat="1">
      <c r="A36" s="189">
        <v>49</v>
      </c>
      <c r="B36" s="987"/>
      <c r="C36" s="987" t="s">
        <v>7087</v>
      </c>
      <c r="D36" s="987" t="s">
        <v>7088</v>
      </c>
      <c r="E36" s="1015">
        <v>0.69</v>
      </c>
      <c r="F36" s="987" t="s">
        <v>427</v>
      </c>
      <c r="G36" s="987" t="s">
        <v>3002</v>
      </c>
      <c r="H36" s="1015">
        <v>2.93</v>
      </c>
      <c r="I36" s="987" t="s">
        <v>782</v>
      </c>
      <c r="J36" s="987" t="s">
        <v>7079</v>
      </c>
      <c r="K36" s="1016">
        <v>2.2400000000000002</v>
      </c>
      <c r="L36" s="452">
        <v>42567</v>
      </c>
      <c r="M36" s="1010"/>
      <c r="N36" s="42"/>
      <c r="O36" s="40"/>
      <c r="P36" s="40"/>
      <c r="Q36" s="40"/>
      <c r="R36" s="40"/>
      <c r="S36" s="40"/>
      <c r="T36" s="40"/>
      <c r="U36" s="40"/>
      <c r="V36" s="40"/>
    </row>
    <row r="37" spans="1:22" s="395" customFormat="1">
      <c r="A37" s="189">
        <v>49</v>
      </c>
      <c r="B37" s="987"/>
      <c r="C37" s="987" t="s">
        <v>187</v>
      </c>
      <c r="D37" s="987" t="s">
        <v>7083</v>
      </c>
      <c r="E37" s="1015">
        <v>0.7</v>
      </c>
      <c r="F37" s="987" t="s">
        <v>187</v>
      </c>
      <c r="G37" s="987" t="s">
        <v>3002</v>
      </c>
      <c r="H37" s="1015">
        <v>1.77</v>
      </c>
      <c r="I37" s="987" t="s">
        <v>1726</v>
      </c>
      <c r="J37" s="987" t="s">
        <v>7083</v>
      </c>
      <c r="K37" s="1016">
        <v>1.07</v>
      </c>
      <c r="L37" s="452">
        <v>42567</v>
      </c>
      <c r="M37" s="1010"/>
      <c r="N37" s="42"/>
      <c r="O37" s="40"/>
      <c r="P37" s="40"/>
      <c r="Q37" s="40"/>
      <c r="R37" s="40"/>
      <c r="S37" s="40"/>
      <c r="T37" s="40"/>
      <c r="U37" s="40"/>
      <c r="V37" s="40"/>
    </row>
    <row r="38" spans="1:22" s="395" customFormat="1">
      <c r="A38" s="189">
        <v>49</v>
      </c>
      <c r="B38" s="987"/>
      <c r="C38" s="987" t="s">
        <v>1726</v>
      </c>
      <c r="D38" s="987" t="s">
        <v>7083</v>
      </c>
      <c r="E38" s="1015">
        <v>0</v>
      </c>
      <c r="F38" s="987" t="s">
        <v>187</v>
      </c>
      <c r="G38" s="987" t="s">
        <v>7089</v>
      </c>
      <c r="H38" s="1015">
        <v>5.16</v>
      </c>
      <c r="I38" s="987" t="s">
        <v>1726</v>
      </c>
      <c r="J38" s="987" t="s">
        <v>3781</v>
      </c>
      <c r="K38" s="1016">
        <v>5.16</v>
      </c>
      <c r="L38" s="452">
        <v>42598</v>
      </c>
      <c r="M38" s="1010"/>
      <c r="N38" s="42"/>
      <c r="O38" s="40"/>
      <c r="P38" s="40"/>
      <c r="Q38" s="40"/>
      <c r="R38" s="40"/>
      <c r="S38" s="40"/>
      <c r="T38" s="40"/>
      <c r="U38" s="40"/>
      <c r="V38" s="40"/>
    </row>
    <row r="39" spans="1:22" s="395" customFormat="1">
      <c r="A39" s="189">
        <v>49</v>
      </c>
      <c r="B39" s="196"/>
      <c r="C39" s="992" t="s">
        <v>7080</v>
      </c>
      <c r="D39" s="987" t="s">
        <v>7061</v>
      </c>
      <c r="E39" s="1015">
        <v>5.96</v>
      </c>
      <c r="F39" s="987" t="s">
        <v>7090</v>
      </c>
      <c r="G39" s="987" t="s">
        <v>7091</v>
      </c>
      <c r="H39" s="1015">
        <v>11.62</v>
      </c>
      <c r="I39" s="987" t="s">
        <v>2503</v>
      </c>
      <c r="J39" s="987" t="s">
        <v>7092</v>
      </c>
      <c r="K39" s="1016">
        <v>5.66</v>
      </c>
      <c r="L39" s="451">
        <v>42598</v>
      </c>
      <c r="M39" s="1010"/>
      <c r="N39" s="42"/>
      <c r="O39" s="40"/>
      <c r="P39" s="40"/>
      <c r="Q39" s="40"/>
      <c r="R39" s="40"/>
      <c r="S39" s="40"/>
      <c r="T39" s="40"/>
      <c r="U39" s="40"/>
      <c r="V39" s="40"/>
    </row>
    <row r="40" spans="1:22" s="395" customFormat="1">
      <c r="A40" s="189">
        <v>49</v>
      </c>
      <c r="B40" s="196"/>
      <c r="C40" s="992" t="s">
        <v>7093</v>
      </c>
      <c r="D40" s="987" t="s">
        <v>7094</v>
      </c>
      <c r="E40" s="1015">
        <v>0</v>
      </c>
      <c r="F40" s="990" t="s">
        <v>294</v>
      </c>
      <c r="G40" s="990" t="s">
        <v>7062</v>
      </c>
      <c r="H40" s="1015">
        <v>0.13</v>
      </c>
      <c r="I40" s="987" t="s">
        <v>7095</v>
      </c>
      <c r="J40" s="987" t="s">
        <v>7096</v>
      </c>
      <c r="K40" s="1016">
        <v>0.13</v>
      </c>
      <c r="L40" s="451">
        <v>42629</v>
      </c>
      <c r="M40" s="1010"/>
      <c r="N40" s="42"/>
      <c r="O40" s="40"/>
      <c r="P40" s="40"/>
      <c r="Q40" s="40"/>
      <c r="R40" s="40"/>
      <c r="S40" s="40"/>
      <c r="T40" s="40"/>
      <c r="U40" s="40"/>
      <c r="V40" s="40"/>
    </row>
    <row r="41" spans="1:22" s="395" customFormat="1">
      <c r="A41" s="189">
        <v>49</v>
      </c>
      <c r="B41" s="196"/>
      <c r="C41" s="992" t="s">
        <v>7095</v>
      </c>
      <c r="D41" s="987" t="s">
        <v>7096</v>
      </c>
      <c r="E41" s="1015">
        <v>0</v>
      </c>
      <c r="F41" s="987" t="s">
        <v>7093</v>
      </c>
      <c r="G41" s="987" t="s">
        <v>7094</v>
      </c>
      <c r="H41" s="1015">
        <v>0.82</v>
      </c>
      <c r="I41" s="987" t="s">
        <v>6425</v>
      </c>
      <c r="J41" s="987" t="s">
        <v>7097</v>
      </c>
      <c r="K41" s="1016">
        <v>0.82</v>
      </c>
      <c r="L41" s="451">
        <v>42629</v>
      </c>
      <c r="M41" s="1010"/>
      <c r="N41" s="42"/>
      <c r="O41" s="40"/>
      <c r="P41" s="40"/>
      <c r="Q41" s="40"/>
      <c r="R41" s="40"/>
      <c r="S41" s="40"/>
      <c r="T41" s="40"/>
      <c r="U41" s="40"/>
      <c r="V41" s="40"/>
    </row>
    <row r="42" spans="1:22" s="395" customFormat="1">
      <c r="A42" s="189">
        <v>49</v>
      </c>
      <c r="B42" s="196"/>
      <c r="C42" s="992" t="s">
        <v>7098</v>
      </c>
      <c r="D42" s="987" t="s">
        <v>7099</v>
      </c>
      <c r="E42" s="1015">
        <v>0</v>
      </c>
      <c r="F42" s="987" t="s">
        <v>294</v>
      </c>
      <c r="G42" s="990" t="s">
        <v>7062</v>
      </c>
      <c r="H42" s="1015">
        <v>0.95</v>
      </c>
      <c r="I42" s="987" t="s">
        <v>7100</v>
      </c>
      <c r="J42" s="987" t="s">
        <v>7101</v>
      </c>
      <c r="K42" s="1016">
        <v>0.95</v>
      </c>
      <c r="L42" s="451">
        <v>42629</v>
      </c>
      <c r="M42" s="1010"/>
      <c r="N42" s="42"/>
      <c r="O42" s="40"/>
      <c r="P42" s="40"/>
      <c r="Q42" s="40"/>
      <c r="R42" s="40"/>
      <c r="S42" s="40"/>
      <c r="T42" s="40"/>
      <c r="U42" s="40"/>
      <c r="V42" s="40"/>
    </row>
    <row r="43" spans="1:22" s="395" customFormat="1" ht="15.75" thickBot="1">
      <c r="A43" s="100">
        <v>49</v>
      </c>
      <c r="B43" s="84"/>
      <c r="C43" s="867" t="s">
        <v>7102</v>
      </c>
      <c r="D43" s="173" t="s">
        <v>7103</v>
      </c>
      <c r="E43" s="1018">
        <v>0</v>
      </c>
      <c r="F43" s="173" t="s">
        <v>7098</v>
      </c>
      <c r="G43" s="173" t="s">
        <v>7104</v>
      </c>
      <c r="H43" s="1018">
        <v>0.21</v>
      </c>
      <c r="I43" s="173" t="s">
        <v>7102</v>
      </c>
      <c r="J43" s="173" t="s">
        <v>33</v>
      </c>
      <c r="K43" s="1019">
        <v>0.21</v>
      </c>
      <c r="L43" s="1020">
        <v>42629</v>
      </c>
      <c r="M43" s="1010"/>
      <c r="N43" s="42"/>
      <c r="O43" s="40"/>
      <c r="P43" s="40"/>
      <c r="Q43" s="40"/>
      <c r="R43" s="40"/>
      <c r="S43" s="40"/>
      <c r="T43" s="40"/>
      <c r="U43" s="40"/>
      <c r="V43" s="40"/>
    </row>
    <row r="44" spans="1:22" s="395" customFormat="1">
      <c r="A44" s="174"/>
      <c r="B44" s="404"/>
      <c r="C44" s="103"/>
      <c r="D44" s="186"/>
      <c r="E44" s="191"/>
      <c r="F44" s="990"/>
      <c r="G44" s="186"/>
      <c r="H44" s="191"/>
      <c r="I44" s="990"/>
      <c r="J44" s="186"/>
      <c r="K44" s="175"/>
      <c r="L44" s="39"/>
      <c r="M44" s="1010"/>
      <c r="N44" s="42"/>
      <c r="O44" s="40"/>
      <c r="P44" s="40"/>
      <c r="Q44" s="40"/>
      <c r="R44" s="40"/>
      <c r="S44" s="40"/>
      <c r="T44" s="40"/>
      <c r="U44" s="40"/>
      <c r="V44" s="40"/>
    </row>
    <row r="45" spans="1:22" s="395" customFormat="1">
      <c r="A45" s="174"/>
      <c r="B45" s="404"/>
      <c r="C45" s="103"/>
      <c r="D45" s="186"/>
      <c r="E45" s="191"/>
      <c r="F45" s="990"/>
      <c r="G45" s="186"/>
      <c r="H45" s="191"/>
      <c r="I45" s="990"/>
      <c r="J45" s="186"/>
      <c r="K45" s="175"/>
      <c r="L45" s="39"/>
      <c r="M45" s="1010"/>
      <c r="N45" s="42"/>
      <c r="O45" s="40"/>
      <c r="P45" s="40"/>
      <c r="Q45" s="40"/>
      <c r="R45" s="40"/>
      <c r="S45" s="40"/>
      <c r="T45" s="40"/>
      <c r="U45" s="40"/>
      <c r="V45" s="40"/>
    </row>
    <row r="46" spans="1:22" s="395" customFormat="1">
      <c r="A46" s="174"/>
      <c r="B46" s="404"/>
      <c r="C46" s="103"/>
      <c r="D46" s="186"/>
      <c r="E46" s="191"/>
      <c r="F46" s="990"/>
      <c r="G46" s="186"/>
      <c r="H46" s="191"/>
      <c r="I46" s="990"/>
      <c r="J46" s="186"/>
      <c r="K46" s="175"/>
      <c r="L46" s="39"/>
      <c r="M46" s="1010"/>
      <c r="N46" s="42"/>
      <c r="O46" s="40"/>
      <c r="P46" s="40"/>
      <c r="Q46" s="40"/>
      <c r="R46" s="40"/>
      <c r="S46" s="40"/>
      <c r="T46" s="40"/>
      <c r="U46" s="40"/>
      <c r="V46" s="40"/>
    </row>
    <row r="47" spans="1:22" s="395" customFormat="1">
      <c r="A47" s="174"/>
      <c r="B47" s="404"/>
      <c r="C47" s="103"/>
      <c r="D47" s="186"/>
      <c r="E47" s="191"/>
      <c r="F47" s="990"/>
      <c r="G47" s="186"/>
      <c r="H47" s="191"/>
      <c r="I47" s="990"/>
      <c r="J47" s="186"/>
      <c r="K47" s="175"/>
      <c r="L47" s="39"/>
      <c r="M47" s="1010"/>
      <c r="N47" s="42"/>
      <c r="O47" s="40"/>
      <c r="P47" s="40"/>
      <c r="Q47" s="40"/>
      <c r="R47" s="40"/>
      <c r="S47" s="40"/>
      <c r="T47" s="40"/>
      <c r="U47" s="40"/>
      <c r="V47" s="40"/>
    </row>
    <row r="48" spans="1:22" s="395" customFormat="1">
      <c r="A48" s="174"/>
      <c r="B48" s="404"/>
      <c r="C48" s="103"/>
      <c r="D48" s="186"/>
      <c r="E48" s="191"/>
      <c r="F48" s="990"/>
      <c r="G48" s="186"/>
      <c r="H48" s="191"/>
      <c r="I48" s="990"/>
      <c r="J48" s="186"/>
      <c r="K48" s="175"/>
      <c r="L48" s="39"/>
      <c r="M48" s="1010"/>
      <c r="N48" s="42"/>
      <c r="O48" s="40"/>
      <c r="P48" s="40"/>
      <c r="Q48" s="40"/>
      <c r="R48" s="40"/>
      <c r="S48" s="40"/>
      <c r="T48" s="40"/>
      <c r="U48" s="40"/>
      <c r="V48" s="40"/>
    </row>
    <row r="49" spans="1:22">
      <c r="A49" s="23">
        <v>38</v>
      </c>
      <c r="B49" s="29">
        <v>1</v>
      </c>
      <c r="C49" s="102" t="s">
        <v>3513</v>
      </c>
      <c r="D49" s="3" t="s">
        <v>3514</v>
      </c>
      <c r="E49" s="24">
        <v>0</v>
      </c>
      <c r="F49" s="1" t="s">
        <v>509</v>
      </c>
      <c r="G49" s="3" t="s">
        <v>3515</v>
      </c>
      <c r="H49" s="24">
        <v>0.8</v>
      </c>
      <c r="I49" s="1" t="s">
        <v>3517</v>
      </c>
      <c r="J49" s="3" t="s">
        <v>3516</v>
      </c>
      <c r="K49" s="35">
        <v>0.8</v>
      </c>
      <c r="L49" s="106">
        <v>41710</v>
      </c>
      <c r="M49" s="562"/>
      <c r="N49" s="3"/>
    </row>
    <row r="50" spans="1:22">
      <c r="A50" s="23">
        <v>38</v>
      </c>
      <c r="B50" s="29">
        <v>2</v>
      </c>
      <c r="C50" s="102" t="s">
        <v>3518</v>
      </c>
      <c r="D50" s="3" t="s">
        <v>3519</v>
      </c>
      <c r="E50" s="24">
        <v>0</v>
      </c>
      <c r="F50" s="1" t="s">
        <v>509</v>
      </c>
      <c r="G50" s="3" t="s">
        <v>3515</v>
      </c>
      <c r="H50" s="24">
        <v>0.45</v>
      </c>
      <c r="I50" s="1" t="s">
        <v>3513</v>
      </c>
      <c r="J50" s="396" t="s">
        <v>3514</v>
      </c>
      <c r="K50" s="35">
        <v>0.45</v>
      </c>
      <c r="L50" s="47">
        <v>41711</v>
      </c>
      <c r="M50" s="560"/>
      <c r="N50" s="41"/>
      <c r="O50" s="16"/>
      <c r="P50" s="17"/>
    </row>
    <row r="51" spans="1:22">
      <c r="A51" s="23">
        <v>38</v>
      </c>
      <c r="B51" s="29">
        <v>3</v>
      </c>
      <c r="C51" s="102" t="s">
        <v>3520</v>
      </c>
      <c r="D51" s="3" t="s">
        <v>3521</v>
      </c>
      <c r="E51" s="24">
        <v>0</v>
      </c>
      <c r="F51" s="1" t="s">
        <v>3518</v>
      </c>
      <c r="G51" s="396" t="s">
        <v>3519</v>
      </c>
      <c r="H51" s="24">
        <v>7.0000000000000007E-2</v>
      </c>
      <c r="I51" s="1" t="s">
        <v>3513</v>
      </c>
      <c r="J51" s="396" t="s">
        <v>3514</v>
      </c>
      <c r="K51" s="36">
        <v>7.0000000000000007E-2</v>
      </c>
      <c r="L51" s="98">
        <v>41711</v>
      </c>
      <c r="M51" s="561"/>
      <c r="N51" s="3"/>
    </row>
    <row r="52" spans="1:22">
      <c r="A52" s="28">
        <v>38</v>
      </c>
      <c r="B52" s="30"/>
      <c r="C52" s="103" t="s">
        <v>509</v>
      </c>
      <c r="D52" s="13" t="s">
        <v>841</v>
      </c>
      <c r="E52" s="27">
        <v>13.78</v>
      </c>
      <c r="F52" s="9" t="s">
        <v>842</v>
      </c>
      <c r="G52" s="13" t="s">
        <v>843</v>
      </c>
      <c r="H52" s="27">
        <v>18.93</v>
      </c>
      <c r="I52" s="9" t="s">
        <v>844</v>
      </c>
      <c r="J52" s="13" t="s">
        <v>845</v>
      </c>
      <c r="K52" s="105">
        <f>SUM(H52-E52)</f>
        <v>5.15</v>
      </c>
      <c r="L52" s="200"/>
      <c r="M52" s="1011">
        <v>41091</v>
      </c>
      <c r="N52" s="563" t="s">
        <v>1237</v>
      </c>
      <c r="O52" s="40"/>
      <c r="P52" s="40"/>
      <c r="Q52" s="40"/>
      <c r="R52" s="40"/>
      <c r="S52" s="40"/>
      <c r="T52" s="40"/>
      <c r="U52" s="40"/>
      <c r="V52" s="40"/>
    </row>
    <row r="53" spans="1:22">
      <c r="A53" s="23">
        <v>38</v>
      </c>
      <c r="B53" s="29"/>
      <c r="C53" s="102" t="s">
        <v>846</v>
      </c>
      <c r="D53" s="3" t="s">
        <v>847</v>
      </c>
      <c r="E53" s="24">
        <v>0</v>
      </c>
      <c r="F53" s="1" t="s">
        <v>848</v>
      </c>
      <c r="G53" s="3" t="s">
        <v>849</v>
      </c>
      <c r="H53" s="24">
        <v>2.36</v>
      </c>
      <c r="I53" s="1" t="s">
        <v>355</v>
      </c>
      <c r="J53" s="3" t="s">
        <v>356</v>
      </c>
      <c r="K53" s="31">
        <f t="shared" ref="K53:K87" si="0">SUM(H53-E53)</f>
        <v>2.36</v>
      </c>
      <c r="L53" s="326"/>
      <c r="M53" s="1012">
        <v>41091</v>
      </c>
      <c r="N53" s="564" t="s">
        <v>1237</v>
      </c>
      <c r="O53" s="16"/>
      <c r="P53" s="17"/>
    </row>
    <row r="54" spans="1:22">
      <c r="A54" s="23">
        <v>38</v>
      </c>
      <c r="B54" s="29"/>
      <c r="C54" s="102" t="s">
        <v>850</v>
      </c>
      <c r="D54" s="3" t="s">
        <v>857</v>
      </c>
      <c r="E54" s="24">
        <v>0</v>
      </c>
      <c r="F54" s="1" t="s">
        <v>848</v>
      </c>
      <c r="G54" s="3" t="s">
        <v>849</v>
      </c>
      <c r="H54" s="24">
        <v>2.19</v>
      </c>
      <c r="I54" s="1" t="s">
        <v>355</v>
      </c>
      <c r="J54" s="3" t="s">
        <v>356</v>
      </c>
      <c r="K54" s="37">
        <f t="shared" si="0"/>
        <v>2.19</v>
      </c>
      <c r="L54" s="327"/>
      <c r="M54" s="1012">
        <v>41091</v>
      </c>
      <c r="N54" s="565" t="s">
        <v>1237</v>
      </c>
    </row>
    <row r="55" spans="1:22">
      <c r="A55" s="23">
        <v>38</v>
      </c>
      <c r="B55" s="29"/>
      <c r="C55" s="102" t="s">
        <v>851</v>
      </c>
      <c r="D55" s="3" t="s">
        <v>858</v>
      </c>
      <c r="E55" s="24">
        <v>0</v>
      </c>
      <c r="F55" s="1" t="s">
        <v>850</v>
      </c>
      <c r="G55" s="3" t="s">
        <v>857</v>
      </c>
      <c r="H55" s="24">
        <v>1.1299999999999999</v>
      </c>
      <c r="I55" s="1" t="s">
        <v>846</v>
      </c>
      <c r="J55" s="3" t="s">
        <v>847</v>
      </c>
      <c r="K55" s="31">
        <f t="shared" si="0"/>
        <v>1.1299999999999999</v>
      </c>
      <c r="L55" s="328"/>
      <c r="M55" s="1012">
        <v>41091</v>
      </c>
      <c r="N55" s="566" t="s">
        <v>1237</v>
      </c>
    </row>
    <row r="56" spans="1:22">
      <c r="A56" s="23">
        <v>38</v>
      </c>
      <c r="B56" s="29"/>
      <c r="C56" s="102" t="s">
        <v>852</v>
      </c>
      <c r="D56" s="3" t="s">
        <v>853</v>
      </c>
      <c r="E56" s="24">
        <v>0</v>
      </c>
      <c r="F56" s="1" t="s">
        <v>860</v>
      </c>
      <c r="G56" s="3" t="s">
        <v>862</v>
      </c>
      <c r="H56" s="24">
        <v>6.2</v>
      </c>
      <c r="I56" s="1" t="s">
        <v>861</v>
      </c>
      <c r="J56" s="3" t="s">
        <v>863</v>
      </c>
      <c r="K56" s="37">
        <f t="shared" si="0"/>
        <v>6.2</v>
      </c>
      <c r="L56" s="180"/>
      <c r="M56" s="1012">
        <v>41275</v>
      </c>
      <c r="N56" s="567" t="s">
        <v>1237</v>
      </c>
      <c r="O56" s="16"/>
      <c r="P56" s="17"/>
    </row>
    <row r="57" spans="1:22">
      <c r="A57" s="23">
        <v>38</v>
      </c>
      <c r="B57" s="29"/>
      <c r="C57" s="102" t="s">
        <v>854</v>
      </c>
      <c r="D57" s="3" t="s">
        <v>859</v>
      </c>
      <c r="E57" s="24">
        <v>0</v>
      </c>
      <c r="F57" s="1" t="s">
        <v>848</v>
      </c>
      <c r="G57" s="3" t="s">
        <v>849</v>
      </c>
      <c r="H57" s="24">
        <v>1.62</v>
      </c>
      <c r="I57" s="1" t="s">
        <v>852</v>
      </c>
      <c r="J57" s="3" t="s">
        <v>853</v>
      </c>
      <c r="K57" s="37">
        <f t="shared" si="0"/>
        <v>1.62</v>
      </c>
      <c r="L57" s="179"/>
      <c r="M57" s="1012">
        <v>41091</v>
      </c>
      <c r="N57" s="568" t="s">
        <v>1237</v>
      </c>
    </row>
    <row r="58" spans="1:22">
      <c r="A58" s="23">
        <v>38</v>
      </c>
      <c r="B58" s="29"/>
      <c r="C58" s="102" t="s">
        <v>855</v>
      </c>
      <c r="D58" s="3" t="s">
        <v>856</v>
      </c>
      <c r="E58" s="24">
        <v>0</v>
      </c>
      <c r="F58" s="1" t="s">
        <v>864</v>
      </c>
      <c r="G58" s="3" t="s">
        <v>865</v>
      </c>
      <c r="H58" s="24">
        <v>2.34</v>
      </c>
      <c r="I58" s="1" t="s">
        <v>852</v>
      </c>
      <c r="J58" s="3" t="s">
        <v>853</v>
      </c>
      <c r="K58" s="35">
        <f t="shared" si="0"/>
        <v>2.34</v>
      </c>
      <c r="L58" s="179"/>
      <c r="M58" s="1012">
        <v>41091</v>
      </c>
      <c r="N58" s="569" t="s">
        <v>1237</v>
      </c>
    </row>
    <row r="59" spans="1:22">
      <c r="A59" s="23">
        <v>38</v>
      </c>
      <c r="B59" s="29"/>
      <c r="C59" s="102" t="s">
        <v>1088</v>
      </c>
      <c r="D59" s="3" t="s">
        <v>1089</v>
      </c>
      <c r="E59" s="24">
        <v>0</v>
      </c>
      <c r="F59" s="1" t="s">
        <v>1090</v>
      </c>
      <c r="G59" s="3" t="s">
        <v>1091</v>
      </c>
      <c r="H59" s="24">
        <v>0.95</v>
      </c>
      <c r="I59" s="1" t="s">
        <v>854</v>
      </c>
      <c r="J59" s="3" t="s">
        <v>1092</v>
      </c>
      <c r="K59" s="35">
        <f t="shared" si="0"/>
        <v>0.95</v>
      </c>
      <c r="L59" s="178">
        <v>41791</v>
      </c>
      <c r="M59" s="561"/>
      <c r="N59" s="396"/>
    </row>
    <row r="60" spans="1:22">
      <c r="A60" s="23">
        <v>38</v>
      </c>
      <c r="B60" s="29"/>
      <c r="C60" s="102" t="s">
        <v>1093</v>
      </c>
      <c r="D60" s="3" t="s">
        <v>1094</v>
      </c>
      <c r="E60" s="24">
        <v>0</v>
      </c>
      <c r="F60" s="1" t="s">
        <v>1095</v>
      </c>
      <c r="G60" s="3" t="s">
        <v>1096</v>
      </c>
      <c r="H60" s="24">
        <v>0.85</v>
      </c>
      <c r="I60" s="1" t="s">
        <v>23</v>
      </c>
      <c r="J60" s="3" t="s">
        <v>376</v>
      </c>
      <c r="K60" s="35">
        <f t="shared" si="0"/>
        <v>0.85</v>
      </c>
      <c r="L60" s="178">
        <v>41791</v>
      </c>
      <c r="M60" s="561"/>
      <c r="N60" s="3"/>
    </row>
    <row r="61" spans="1:22">
      <c r="A61" s="23">
        <v>38</v>
      </c>
      <c r="B61" s="29"/>
      <c r="C61" s="102" t="s">
        <v>1097</v>
      </c>
      <c r="D61" s="3" t="s">
        <v>1098</v>
      </c>
      <c r="E61" s="24">
        <v>0</v>
      </c>
      <c r="F61" s="1" t="s">
        <v>1099</v>
      </c>
      <c r="G61" s="3" t="s">
        <v>1100</v>
      </c>
      <c r="H61" s="24">
        <v>1.32</v>
      </c>
      <c r="I61" s="1" t="s">
        <v>23</v>
      </c>
      <c r="J61" s="3" t="s">
        <v>1101</v>
      </c>
      <c r="K61" s="35">
        <f t="shared" si="0"/>
        <v>1.32</v>
      </c>
      <c r="L61" s="178">
        <v>41791</v>
      </c>
      <c r="M61" s="561"/>
      <c r="N61" s="3"/>
    </row>
    <row r="62" spans="1:22">
      <c r="A62" s="23">
        <v>38</v>
      </c>
      <c r="B62" s="29"/>
      <c r="C62" s="102" t="s">
        <v>1097</v>
      </c>
      <c r="D62" s="3" t="s">
        <v>1098</v>
      </c>
      <c r="E62" s="24">
        <v>1.76</v>
      </c>
      <c r="F62" s="1" t="s">
        <v>23</v>
      </c>
      <c r="G62" s="3" t="s">
        <v>1101</v>
      </c>
      <c r="H62" s="24">
        <v>2.56</v>
      </c>
      <c r="I62" s="1" t="s">
        <v>848</v>
      </c>
      <c r="J62" s="3" t="s">
        <v>1102</v>
      </c>
      <c r="K62" s="35">
        <f t="shared" si="0"/>
        <v>0.8</v>
      </c>
      <c r="L62" s="178">
        <v>41791</v>
      </c>
      <c r="M62" s="561"/>
      <c r="N62" s="3"/>
    </row>
    <row r="63" spans="1:22">
      <c r="A63" s="23">
        <v>38</v>
      </c>
      <c r="B63" s="29"/>
      <c r="C63" s="102" t="s">
        <v>848</v>
      </c>
      <c r="D63" s="3" t="s">
        <v>1102</v>
      </c>
      <c r="E63" s="24">
        <v>0</v>
      </c>
      <c r="F63" s="1" t="s">
        <v>23</v>
      </c>
      <c r="G63" s="3" t="s">
        <v>376</v>
      </c>
      <c r="H63" s="24">
        <v>5.95</v>
      </c>
      <c r="I63" s="1" t="s">
        <v>303</v>
      </c>
      <c r="J63" s="3" t="s">
        <v>1100</v>
      </c>
      <c r="K63" s="35">
        <f t="shared" si="0"/>
        <v>5.95</v>
      </c>
      <c r="L63" s="178">
        <v>41791</v>
      </c>
      <c r="M63" s="561"/>
      <c r="N63" s="3"/>
    </row>
    <row r="64" spans="1:22">
      <c r="A64" s="23">
        <v>38</v>
      </c>
      <c r="B64" s="29"/>
      <c r="C64" s="102" t="s">
        <v>864</v>
      </c>
      <c r="D64" s="3" t="s">
        <v>1103</v>
      </c>
      <c r="E64" s="24">
        <v>0</v>
      </c>
      <c r="F64" s="1" t="s">
        <v>848</v>
      </c>
      <c r="G64" s="3" t="s">
        <v>1102</v>
      </c>
      <c r="H64" s="24">
        <v>5.94</v>
      </c>
      <c r="I64" s="1" t="s">
        <v>1095</v>
      </c>
      <c r="J64" s="3" t="s">
        <v>1096</v>
      </c>
      <c r="K64" s="35">
        <f t="shared" si="0"/>
        <v>5.94</v>
      </c>
      <c r="L64" s="178">
        <v>41791</v>
      </c>
      <c r="M64" s="561"/>
      <c r="N64" s="3"/>
    </row>
    <row r="65" spans="1:14">
      <c r="A65" s="23">
        <v>38</v>
      </c>
      <c r="B65" s="29"/>
      <c r="C65" s="102" t="s">
        <v>1104</v>
      </c>
      <c r="D65" s="3" t="s">
        <v>1105</v>
      </c>
      <c r="E65" s="24">
        <v>0</v>
      </c>
      <c r="F65" s="1" t="s">
        <v>1093</v>
      </c>
      <c r="G65" s="3" t="s">
        <v>1094</v>
      </c>
      <c r="H65" s="24">
        <v>5.4</v>
      </c>
      <c r="I65" s="1" t="s">
        <v>852</v>
      </c>
      <c r="J65" s="3" t="s">
        <v>853</v>
      </c>
      <c r="K65" s="35">
        <f t="shared" si="0"/>
        <v>5.4</v>
      </c>
      <c r="L65" s="178">
        <v>41791</v>
      </c>
      <c r="M65" s="561"/>
      <c r="N65" s="3"/>
    </row>
    <row r="66" spans="1:14">
      <c r="A66" s="23">
        <v>38</v>
      </c>
      <c r="B66" s="29"/>
      <c r="C66" s="102" t="s">
        <v>861</v>
      </c>
      <c r="D66" s="3" t="s">
        <v>1106</v>
      </c>
      <c r="E66" s="24">
        <v>0</v>
      </c>
      <c r="F66" s="1" t="s">
        <v>23</v>
      </c>
      <c r="G66" s="3" t="s">
        <v>376</v>
      </c>
      <c r="H66" s="24">
        <v>2.75</v>
      </c>
      <c r="I66" s="1" t="s">
        <v>854</v>
      </c>
      <c r="J66" s="3" t="s">
        <v>1092</v>
      </c>
      <c r="K66" s="35">
        <f t="shared" si="0"/>
        <v>2.75</v>
      </c>
      <c r="L66" s="178">
        <v>41791</v>
      </c>
      <c r="M66" s="561"/>
      <c r="N66" s="3"/>
    </row>
    <row r="67" spans="1:14">
      <c r="A67" s="23">
        <v>38</v>
      </c>
      <c r="B67" s="29"/>
      <c r="C67" s="102" t="s">
        <v>1090</v>
      </c>
      <c r="D67" s="3" t="s">
        <v>1091</v>
      </c>
      <c r="E67" s="24">
        <v>0</v>
      </c>
      <c r="F67" s="1" t="s">
        <v>852</v>
      </c>
      <c r="G67" s="3" t="s">
        <v>1107</v>
      </c>
      <c r="H67" s="24">
        <v>4.5599999999999996</v>
      </c>
      <c r="I67" s="1" t="s">
        <v>1104</v>
      </c>
      <c r="J67" s="3" t="s">
        <v>1105</v>
      </c>
      <c r="K67" s="35">
        <f t="shared" si="0"/>
        <v>4.5599999999999996</v>
      </c>
      <c r="L67" s="178">
        <v>41791</v>
      </c>
      <c r="M67" s="561"/>
      <c r="N67" s="3"/>
    </row>
    <row r="68" spans="1:14">
      <c r="A68" s="23">
        <v>38</v>
      </c>
      <c r="B68" s="29"/>
      <c r="C68" s="102" t="s">
        <v>1108</v>
      </c>
      <c r="D68" s="3" t="s">
        <v>1091</v>
      </c>
      <c r="E68" s="24">
        <v>0</v>
      </c>
      <c r="F68" s="1" t="s">
        <v>854</v>
      </c>
      <c r="G68" s="3" t="s">
        <v>1109</v>
      </c>
      <c r="H68" s="24">
        <v>0.28000000000000003</v>
      </c>
      <c r="I68" s="1" t="s">
        <v>23</v>
      </c>
      <c r="J68" s="3" t="s">
        <v>1101</v>
      </c>
      <c r="K68" s="35">
        <f t="shared" si="0"/>
        <v>0.28000000000000003</v>
      </c>
      <c r="L68" s="178">
        <v>41791</v>
      </c>
      <c r="M68" s="561"/>
      <c r="N68" s="3"/>
    </row>
    <row r="69" spans="1:14">
      <c r="A69" s="23">
        <v>38</v>
      </c>
      <c r="B69" s="29"/>
      <c r="C69" s="102" t="s">
        <v>1110</v>
      </c>
      <c r="D69" s="3" t="s">
        <v>1111</v>
      </c>
      <c r="E69" s="24">
        <v>0</v>
      </c>
      <c r="F69" s="1" t="s">
        <v>1090</v>
      </c>
      <c r="G69" s="3" t="s">
        <v>1091</v>
      </c>
      <c r="H69" s="24">
        <v>0.28000000000000003</v>
      </c>
      <c r="I69" s="1" t="s">
        <v>23</v>
      </c>
      <c r="J69" s="3" t="s">
        <v>376</v>
      </c>
      <c r="K69" s="35">
        <f t="shared" si="0"/>
        <v>0.28000000000000003</v>
      </c>
      <c r="L69" s="178">
        <v>41791</v>
      </c>
      <c r="M69" s="561"/>
      <c r="N69" s="3"/>
    </row>
    <row r="70" spans="1:14">
      <c r="A70" s="23">
        <v>38</v>
      </c>
      <c r="B70" s="29"/>
      <c r="C70" s="102" t="s">
        <v>1112</v>
      </c>
      <c r="D70" s="3" t="s">
        <v>1113</v>
      </c>
      <c r="E70" s="24">
        <v>0</v>
      </c>
      <c r="F70" s="1" t="s">
        <v>1104</v>
      </c>
      <c r="G70" s="3" t="s">
        <v>1105</v>
      </c>
      <c r="H70" s="24">
        <v>0.27</v>
      </c>
      <c r="I70" s="1" t="s">
        <v>23</v>
      </c>
      <c r="J70" s="3" t="s">
        <v>1101</v>
      </c>
      <c r="K70" s="35">
        <f t="shared" si="0"/>
        <v>0.27</v>
      </c>
      <c r="L70" s="178">
        <v>41791</v>
      </c>
      <c r="M70" s="561"/>
      <c r="N70" s="3"/>
    </row>
    <row r="71" spans="1:14">
      <c r="A71" s="23">
        <v>38</v>
      </c>
      <c r="B71" s="29"/>
      <c r="C71" s="102" t="s">
        <v>1114</v>
      </c>
      <c r="D71" s="3" t="s">
        <v>1115</v>
      </c>
      <c r="E71" s="24">
        <v>1.08</v>
      </c>
      <c r="F71" s="1" t="s">
        <v>1116</v>
      </c>
      <c r="G71" s="3" t="s">
        <v>1117</v>
      </c>
      <c r="H71" s="24">
        <v>5.1100000000000003</v>
      </c>
      <c r="I71" s="1" t="s">
        <v>23</v>
      </c>
      <c r="J71" s="3" t="s">
        <v>1101</v>
      </c>
      <c r="K71" s="35">
        <f t="shared" si="0"/>
        <v>4.03</v>
      </c>
      <c r="L71" s="178">
        <v>41791</v>
      </c>
      <c r="M71" s="561"/>
      <c r="N71" s="3"/>
    </row>
    <row r="72" spans="1:14">
      <c r="A72" s="23">
        <v>38</v>
      </c>
      <c r="B72" s="29"/>
      <c r="C72" s="102" t="s">
        <v>1118</v>
      </c>
      <c r="D72" s="3" t="s">
        <v>1119</v>
      </c>
      <c r="E72" s="24">
        <v>0</v>
      </c>
      <c r="F72" s="1" t="s">
        <v>303</v>
      </c>
      <c r="G72" s="3" t="s">
        <v>1100</v>
      </c>
      <c r="H72" s="24">
        <v>1.63</v>
      </c>
      <c r="I72" s="1" t="s">
        <v>1114</v>
      </c>
      <c r="J72" s="3" t="s">
        <v>1117</v>
      </c>
      <c r="K72" s="35">
        <f t="shared" si="0"/>
        <v>1.63</v>
      </c>
      <c r="L72" s="178">
        <v>41791</v>
      </c>
      <c r="M72" s="561"/>
      <c r="N72" s="3"/>
    </row>
    <row r="73" spans="1:14">
      <c r="A73" s="23">
        <v>38</v>
      </c>
      <c r="B73" s="29"/>
      <c r="C73" s="102" t="s">
        <v>1120</v>
      </c>
      <c r="D73" s="3" t="s">
        <v>1121</v>
      </c>
      <c r="E73" s="24">
        <v>0</v>
      </c>
      <c r="F73" s="1" t="s">
        <v>303</v>
      </c>
      <c r="G73" s="3" t="s">
        <v>1100</v>
      </c>
      <c r="H73" s="24">
        <v>1.87</v>
      </c>
      <c r="I73" s="1" t="s">
        <v>1114</v>
      </c>
      <c r="J73" s="3" t="s">
        <v>1117</v>
      </c>
      <c r="K73" s="35">
        <f t="shared" si="0"/>
        <v>1.87</v>
      </c>
      <c r="L73" s="178">
        <v>41791</v>
      </c>
      <c r="M73" s="561"/>
      <c r="N73" s="3"/>
    </row>
    <row r="74" spans="1:14">
      <c r="A74" s="23">
        <v>38</v>
      </c>
      <c r="B74" s="29"/>
      <c r="C74" s="102" t="s">
        <v>1095</v>
      </c>
      <c r="D74" s="3" t="s">
        <v>1096</v>
      </c>
      <c r="E74" s="24">
        <v>0.55000000000000004</v>
      </c>
      <c r="F74" s="1" t="s">
        <v>1114</v>
      </c>
      <c r="G74" s="3" t="s">
        <v>1115</v>
      </c>
      <c r="H74" s="24">
        <v>7.28</v>
      </c>
      <c r="I74" s="1" t="s">
        <v>23</v>
      </c>
      <c r="J74" s="3" t="s">
        <v>376</v>
      </c>
      <c r="K74" s="35">
        <f t="shared" si="0"/>
        <v>6.73</v>
      </c>
      <c r="L74" s="178">
        <v>41791</v>
      </c>
      <c r="M74" s="561"/>
      <c r="N74" s="3"/>
    </row>
    <row r="75" spans="1:14">
      <c r="A75" s="23">
        <v>38</v>
      </c>
      <c r="B75" s="29"/>
      <c r="C75" s="102" t="s">
        <v>1122</v>
      </c>
      <c r="D75" s="3" t="s">
        <v>1123</v>
      </c>
      <c r="E75" s="24">
        <v>0</v>
      </c>
      <c r="F75" s="1" t="s">
        <v>1095</v>
      </c>
      <c r="G75" s="3" t="s">
        <v>1096</v>
      </c>
      <c r="H75" s="24">
        <v>1.31</v>
      </c>
      <c r="I75" s="1" t="s">
        <v>1124</v>
      </c>
      <c r="J75" s="3" t="s">
        <v>1125</v>
      </c>
      <c r="K75" s="35">
        <f t="shared" si="0"/>
        <v>1.31</v>
      </c>
      <c r="L75" s="178">
        <v>41852</v>
      </c>
      <c r="M75" s="561"/>
      <c r="N75" s="3"/>
    </row>
    <row r="76" spans="1:14">
      <c r="A76" s="23">
        <v>38</v>
      </c>
      <c r="B76" s="29"/>
      <c r="C76" s="102" t="s">
        <v>1124</v>
      </c>
      <c r="D76" s="3" t="s">
        <v>1125</v>
      </c>
      <c r="E76" s="24">
        <v>0</v>
      </c>
      <c r="F76" s="1" t="s">
        <v>23</v>
      </c>
      <c r="G76" s="3" t="s">
        <v>376</v>
      </c>
      <c r="H76" s="24">
        <v>2.12</v>
      </c>
      <c r="I76" s="1" t="s">
        <v>37</v>
      </c>
      <c r="J76" s="3" t="s">
        <v>1084</v>
      </c>
      <c r="K76" s="35">
        <f t="shared" si="0"/>
        <v>2.12</v>
      </c>
      <c r="L76" s="178">
        <v>41852</v>
      </c>
      <c r="M76" s="561"/>
      <c r="N76" s="3"/>
    </row>
    <row r="77" spans="1:14">
      <c r="A77" s="23">
        <v>38</v>
      </c>
      <c r="B77" s="29"/>
      <c r="C77" s="102" t="s">
        <v>1126</v>
      </c>
      <c r="D77" s="3" t="s">
        <v>1127</v>
      </c>
      <c r="E77" s="24">
        <v>0</v>
      </c>
      <c r="F77" s="1" t="s">
        <v>1095</v>
      </c>
      <c r="G77" s="3" t="s">
        <v>1096</v>
      </c>
      <c r="H77" s="24">
        <v>1.41</v>
      </c>
      <c r="I77" s="1" t="s">
        <v>1124</v>
      </c>
      <c r="J77" s="3" t="s">
        <v>1125</v>
      </c>
      <c r="K77" s="35">
        <f t="shared" si="0"/>
        <v>1.41</v>
      </c>
      <c r="L77" s="178">
        <v>41852</v>
      </c>
      <c r="M77" s="561"/>
      <c r="N77" s="3"/>
    </row>
    <row r="78" spans="1:14">
      <c r="A78" s="23">
        <v>38</v>
      </c>
      <c r="B78" s="29"/>
      <c r="C78" s="102" t="s">
        <v>1128</v>
      </c>
      <c r="D78" s="3" t="s">
        <v>1129</v>
      </c>
      <c r="E78" s="24">
        <v>0</v>
      </c>
      <c r="F78" s="1" t="s">
        <v>864</v>
      </c>
      <c r="G78" s="3" t="s">
        <v>865</v>
      </c>
      <c r="H78" s="24">
        <v>3.25</v>
      </c>
      <c r="I78" s="1" t="s">
        <v>1093</v>
      </c>
      <c r="J78" s="3" t="s">
        <v>1094</v>
      </c>
      <c r="K78" s="35">
        <f t="shared" si="0"/>
        <v>3.25</v>
      </c>
      <c r="L78" s="178">
        <v>41852</v>
      </c>
      <c r="M78" s="561"/>
      <c r="N78" s="3"/>
    </row>
    <row r="79" spans="1:14">
      <c r="A79" s="23">
        <v>38</v>
      </c>
      <c r="B79" s="29"/>
      <c r="C79" s="102" t="s">
        <v>1130</v>
      </c>
      <c r="D79" s="3" t="s">
        <v>1131</v>
      </c>
      <c r="E79" s="24">
        <v>0</v>
      </c>
      <c r="F79" s="1" t="s">
        <v>1128</v>
      </c>
      <c r="G79" s="3" t="s">
        <v>1129</v>
      </c>
      <c r="H79" s="24">
        <v>1.2</v>
      </c>
      <c r="I79" s="1" t="s">
        <v>1116</v>
      </c>
      <c r="J79" s="3" t="s">
        <v>1117</v>
      </c>
      <c r="K79" s="35">
        <f t="shared" si="0"/>
        <v>1.2</v>
      </c>
      <c r="L79" s="178">
        <v>41852</v>
      </c>
      <c r="M79" s="561"/>
      <c r="N79" s="3"/>
    </row>
    <row r="80" spans="1:14">
      <c r="A80" s="23">
        <v>38</v>
      </c>
      <c r="B80" s="29"/>
      <c r="C80" s="102" t="s">
        <v>1116</v>
      </c>
      <c r="D80" s="3" t="s">
        <v>1117</v>
      </c>
      <c r="E80" s="24">
        <v>3.71</v>
      </c>
      <c r="F80" s="1" t="s">
        <v>1114</v>
      </c>
      <c r="G80" s="3" t="s">
        <v>1115</v>
      </c>
      <c r="H80" s="24">
        <v>9.57</v>
      </c>
      <c r="I80" s="1" t="s">
        <v>23</v>
      </c>
      <c r="J80" s="3" t="s">
        <v>376</v>
      </c>
      <c r="K80" s="35">
        <f t="shared" si="0"/>
        <v>5.86</v>
      </c>
      <c r="L80" s="178">
        <v>41852</v>
      </c>
      <c r="M80" s="561"/>
      <c r="N80" s="3"/>
    </row>
    <row r="81" spans="1:16">
      <c r="A81" s="23">
        <v>38</v>
      </c>
      <c r="B81" s="29"/>
      <c r="C81" s="102" t="s">
        <v>303</v>
      </c>
      <c r="D81" s="3" t="s">
        <v>1100</v>
      </c>
      <c r="E81" s="24">
        <v>18.559999999999999</v>
      </c>
      <c r="F81" s="1" t="s">
        <v>23</v>
      </c>
      <c r="G81" s="3" t="s">
        <v>1132</v>
      </c>
      <c r="H81" s="24">
        <v>25.38</v>
      </c>
      <c r="I81" s="1" t="s">
        <v>846</v>
      </c>
      <c r="J81" s="3" t="s">
        <v>1133</v>
      </c>
      <c r="K81" s="35">
        <f t="shared" si="0"/>
        <v>6.82</v>
      </c>
      <c r="L81" s="178">
        <v>41773</v>
      </c>
      <c r="M81" s="561">
        <v>41804</v>
      </c>
      <c r="N81" s="329"/>
    </row>
    <row r="82" spans="1:16">
      <c r="A82" s="23">
        <v>38</v>
      </c>
      <c r="B82" s="29"/>
      <c r="C82" s="102" t="s">
        <v>2970</v>
      </c>
      <c r="D82" s="3" t="s">
        <v>2971</v>
      </c>
      <c r="E82" s="24">
        <v>0</v>
      </c>
      <c r="F82" s="1" t="s">
        <v>837</v>
      </c>
      <c r="G82" s="3" t="s">
        <v>2972</v>
      </c>
      <c r="H82" s="24">
        <v>6.72</v>
      </c>
      <c r="I82" s="1" t="s">
        <v>2973</v>
      </c>
      <c r="J82" s="3" t="s">
        <v>2974</v>
      </c>
      <c r="K82" s="35">
        <f t="shared" si="0"/>
        <v>6.72</v>
      </c>
      <c r="L82" s="206">
        <v>41530</v>
      </c>
      <c r="M82" s="561">
        <v>41609</v>
      </c>
      <c r="N82" s="498"/>
    </row>
    <row r="83" spans="1:16">
      <c r="A83" s="23">
        <v>38</v>
      </c>
      <c r="B83" s="29"/>
      <c r="C83" s="102" t="s">
        <v>3169</v>
      </c>
      <c r="D83" s="3" t="s">
        <v>2786</v>
      </c>
      <c r="E83" s="24">
        <v>0</v>
      </c>
      <c r="F83" s="1" t="s">
        <v>3170</v>
      </c>
      <c r="G83" s="3" t="s">
        <v>3171</v>
      </c>
      <c r="H83" s="24">
        <v>1.69</v>
      </c>
      <c r="I83" s="1" t="s">
        <v>3172</v>
      </c>
      <c r="J83" s="3" t="s">
        <v>3173</v>
      </c>
      <c r="K83" s="35">
        <f t="shared" si="0"/>
        <v>1.69</v>
      </c>
      <c r="L83" s="206">
        <v>41662</v>
      </c>
      <c r="M83" s="561">
        <v>41662</v>
      </c>
      <c r="N83" s="3" t="s">
        <v>1237</v>
      </c>
    </row>
    <row r="84" spans="1:16" s="395" customFormat="1">
      <c r="A84" s="189">
        <v>38</v>
      </c>
      <c r="B84" s="403"/>
      <c r="C84" s="102" t="s">
        <v>3172</v>
      </c>
      <c r="D84" s="396" t="s">
        <v>3173</v>
      </c>
      <c r="E84" s="190">
        <v>8</v>
      </c>
      <c r="F84" s="575" t="s">
        <v>3170</v>
      </c>
      <c r="G84" s="396" t="s">
        <v>3171</v>
      </c>
      <c r="H84" s="190">
        <v>10.1</v>
      </c>
      <c r="I84" s="575" t="s">
        <v>3170</v>
      </c>
      <c r="J84" s="396" t="s">
        <v>3171</v>
      </c>
      <c r="K84" s="194">
        <f t="shared" si="0"/>
        <v>2.0999999999999996</v>
      </c>
      <c r="L84" s="206">
        <v>41662</v>
      </c>
      <c r="M84" s="561">
        <v>41662</v>
      </c>
      <c r="N84" s="396" t="s">
        <v>1237</v>
      </c>
    </row>
    <row r="85" spans="1:16" s="395" customFormat="1">
      <c r="A85" s="189">
        <v>38</v>
      </c>
      <c r="B85" s="403"/>
      <c r="C85" s="102" t="s">
        <v>3174</v>
      </c>
      <c r="D85" s="396" t="s">
        <v>3175</v>
      </c>
      <c r="E85" s="190">
        <v>0</v>
      </c>
      <c r="F85" s="575" t="s">
        <v>3172</v>
      </c>
      <c r="G85" s="396" t="s">
        <v>3173</v>
      </c>
      <c r="H85" s="190">
        <v>2.15</v>
      </c>
      <c r="I85" s="575" t="s">
        <v>3170</v>
      </c>
      <c r="J85" s="396" t="s">
        <v>3171</v>
      </c>
      <c r="K85" s="194">
        <f t="shared" si="0"/>
        <v>2.15</v>
      </c>
      <c r="L85" s="206">
        <v>41663</v>
      </c>
      <c r="M85" s="561">
        <v>41663</v>
      </c>
      <c r="N85" s="396"/>
    </row>
    <row r="86" spans="1:16" s="395" customFormat="1">
      <c r="A86" s="189">
        <v>38</v>
      </c>
      <c r="B86" s="403"/>
      <c r="C86" s="102" t="s">
        <v>3219</v>
      </c>
      <c r="D86" s="396" t="s">
        <v>3220</v>
      </c>
      <c r="E86" s="190">
        <v>1.69</v>
      </c>
      <c r="F86" s="575" t="s">
        <v>1080</v>
      </c>
      <c r="G86" s="396" t="s">
        <v>3221</v>
      </c>
      <c r="H86" s="190">
        <v>2.2799999999999998</v>
      </c>
      <c r="I86" s="575" t="s">
        <v>3222</v>
      </c>
      <c r="J86" s="396" t="s">
        <v>3223</v>
      </c>
      <c r="K86" s="194">
        <f t="shared" si="0"/>
        <v>0.58999999999999986</v>
      </c>
      <c r="L86" s="206">
        <v>41673</v>
      </c>
      <c r="M86" s="561">
        <v>41673</v>
      </c>
      <c r="N86" s="396"/>
    </row>
    <row r="87" spans="1:16" s="395" customFormat="1">
      <c r="A87" s="189">
        <v>38</v>
      </c>
      <c r="B87" s="403"/>
      <c r="C87" s="102" t="s">
        <v>2571</v>
      </c>
      <c r="D87" s="396" t="s">
        <v>3310</v>
      </c>
      <c r="E87" s="190">
        <v>14.87</v>
      </c>
      <c r="F87" s="575" t="s">
        <v>3311</v>
      </c>
      <c r="G87" s="396" t="s">
        <v>3312</v>
      </c>
      <c r="H87" s="190">
        <v>18.079999999999998</v>
      </c>
      <c r="I87" s="575" t="s">
        <v>23</v>
      </c>
      <c r="J87" s="396" t="s">
        <v>3313</v>
      </c>
      <c r="K87" s="194">
        <f t="shared" si="0"/>
        <v>3.2099999999999991</v>
      </c>
      <c r="L87" s="206">
        <v>41698</v>
      </c>
      <c r="M87" s="561">
        <v>41705</v>
      </c>
      <c r="N87" s="396"/>
    </row>
    <row r="88" spans="1:16" s="395" customFormat="1">
      <c r="A88" s="189"/>
      <c r="B88" s="403"/>
      <c r="C88" s="102"/>
      <c r="D88" s="396"/>
      <c r="E88" s="190"/>
      <c r="F88" s="575"/>
      <c r="G88" s="396"/>
      <c r="H88" s="190"/>
      <c r="I88" s="575"/>
      <c r="J88" s="396"/>
      <c r="K88" s="194"/>
      <c r="L88" s="206"/>
      <c r="M88" s="561"/>
      <c r="N88" s="396"/>
    </row>
    <row r="89" spans="1:16" s="395" customFormat="1">
      <c r="A89" s="174"/>
      <c r="B89" s="403"/>
      <c r="C89" s="102"/>
      <c r="D89" s="10"/>
      <c r="E89" s="190"/>
      <c r="F89" s="987"/>
      <c r="G89" s="10"/>
      <c r="H89" s="190"/>
      <c r="I89" s="987"/>
      <c r="J89" s="10"/>
      <c r="K89" s="31"/>
      <c r="L89" s="209"/>
      <c r="M89" s="562"/>
      <c r="N89" s="989"/>
    </row>
    <row r="90" spans="1:16">
      <c r="A90" s="28" t="s">
        <v>821</v>
      </c>
      <c r="B90" s="29"/>
      <c r="C90" s="102" t="s">
        <v>280</v>
      </c>
      <c r="D90" s="3" t="s">
        <v>894</v>
      </c>
      <c r="E90" s="24">
        <v>0</v>
      </c>
      <c r="F90" s="1" t="s">
        <v>145</v>
      </c>
      <c r="G90" s="3" t="s">
        <v>895</v>
      </c>
      <c r="H90" s="24">
        <v>2.4500000000000002</v>
      </c>
      <c r="I90" s="1" t="s">
        <v>253</v>
      </c>
      <c r="J90" s="3" t="s">
        <v>896</v>
      </c>
      <c r="K90" s="105">
        <f t="shared" ref="K90:K198" si="1">H90-E90</f>
        <v>2.4500000000000002</v>
      </c>
      <c r="L90" s="104">
        <v>41091</v>
      </c>
      <c r="M90" s="560"/>
      <c r="N90" s="41"/>
      <c r="O90" s="16"/>
      <c r="P90" s="17"/>
    </row>
    <row r="91" spans="1:16">
      <c r="A91" s="28" t="s">
        <v>821</v>
      </c>
      <c r="B91" s="29"/>
      <c r="C91" s="102" t="s">
        <v>143</v>
      </c>
      <c r="D91" s="3" t="s">
        <v>897</v>
      </c>
      <c r="E91" s="24">
        <v>0</v>
      </c>
      <c r="F91" s="1" t="s">
        <v>145</v>
      </c>
      <c r="G91" s="3" t="s">
        <v>895</v>
      </c>
      <c r="H91" s="24">
        <v>4.1100000000000003</v>
      </c>
      <c r="I91" s="1" t="s">
        <v>23</v>
      </c>
      <c r="J91" s="3" t="s">
        <v>295</v>
      </c>
      <c r="K91" s="105">
        <f t="shared" si="1"/>
        <v>4.1100000000000003</v>
      </c>
      <c r="L91" s="208">
        <v>41426</v>
      </c>
      <c r="M91" s="561"/>
      <c r="N91" s="3"/>
    </row>
    <row r="92" spans="1:16">
      <c r="A92" s="28" t="s">
        <v>821</v>
      </c>
      <c r="B92" s="29"/>
      <c r="C92" s="102" t="s">
        <v>209</v>
      </c>
      <c r="D92" s="3" t="s">
        <v>898</v>
      </c>
      <c r="E92" s="24">
        <v>0</v>
      </c>
      <c r="F92" s="1" t="s">
        <v>145</v>
      </c>
      <c r="G92" s="3" t="s">
        <v>895</v>
      </c>
      <c r="H92" s="24">
        <v>7.9</v>
      </c>
      <c r="I92" s="1" t="s">
        <v>899</v>
      </c>
      <c r="J92" s="3" t="s">
        <v>900</v>
      </c>
      <c r="K92" s="105">
        <f t="shared" si="1"/>
        <v>7.9</v>
      </c>
      <c r="L92" s="208">
        <v>41031</v>
      </c>
      <c r="M92" s="561"/>
      <c r="N92" s="3"/>
    </row>
    <row r="93" spans="1:16">
      <c r="A93" s="28" t="s">
        <v>821</v>
      </c>
      <c r="B93" s="29"/>
      <c r="C93" s="102" t="s">
        <v>438</v>
      </c>
      <c r="D93" s="3" t="s">
        <v>901</v>
      </c>
      <c r="E93" s="24">
        <v>0</v>
      </c>
      <c r="F93" s="1" t="s">
        <v>143</v>
      </c>
      <c r="G93" s="3" t="s">
        <v>902</v>
      </c>
      <c r="H93" s="24">
        <v>1.08</v>
      </c>
      <c r="I93" s="1" t="s">
        <v>23</v>
      </c>
      <c r="J93" s="3" t="s">
        <v>295</v>
      </c>
      <c r="K93" s="105">
        <f t="shared" si="1"/>
        <v>1.08</v>
      </c>
      <c r="L93" s="208">
        <v>41346</v>
      </c>
      <c r="M93" s="561"/>
      <c r="N93" s="3"/>
    </row>
    <row r="94" spans="1:16">
      <c r="A94" s="28" t="s">
        <v>821</v>
      </c>
      <c r="B94" s="29"/>
      <c r="C94" s="102" t="s">
        <v>374</v>
      </c>
      <c r="D94" s="3" t="s">
        <v>903</v>
      </c>
      <c r="E94" s="24">
        <v>0</v>
      </c>
      <c r="F94" s="1" t="s">
        <v>145</v>
      </c>
      <c r="G94" s="3" t="s">
        <v>895</v>
      </c>
      <c r="H94" s="24">
        <v>2.8</v>
      </c>
      <c r="I94" s="1" t="s">
        <v>209</v>
      </c>
      <c r="J94" s="3" t="s">
        <v>898</v>
      </c>
      <c r="K94" s="105">
        <f t="shared" si="1"/>
        <v>2.8</v>
      </c>
      <c r="L94" s="208">
        <v>41467</v>
      </c>
      <c r="M94" s="561"/>
      <c r="N94" s="3"/>
    </row>
    <row r="95" spans="1:16">
      <c r="A95" s="28" t="s">
        <v>821</v>
      </c>
      <c r="B95" s="29"/>
      <c r="C95" s="102" t="s">
        <v>737</v>
      </c>
      <c r="D95" s="3" t="s">
        <v>904</v>
      </c>
      <c r="E95" s="24">
        <v>0</v>
      </c>
      <c r="F95" s="1" t="s">
        <v>905</v>
      </c>
      <c r="G95" s="3" t="s">
        <v>906</v>
      </c>
      <c r="H95" s="24">
        <v>3.59</v>
      </c>
      <c r="I95" s="1" t="s">
        <v>822</v>
      </c>
      <c r="J95" s="3" t="s">
        <v>907</v>
      </c>
      <c r="K95" s="105">
        <f t="shared" si="1"/>
        <v>3.59</v>
      </c>
      <c r="L95" s="208">
        <v>41406</v>
      </c>
      <c r="M95" s="561"/>
      <c r="N95" s="3"/>
    </row>
    <row r="96" spans="1:16">
      <c r="A96" s="28" t="s">
        <v>821</v>
      </c>
      <c r="B96" s="29"/>
      <c r="C96" s="102" t="s">
        <v>212</v>
      </c>
      <c r="D96" s="3" t="s">
        <v>908</v>
      </c>
      <c r="E96" s="24">
        <v>0</v>
      </c>
      <c r="F96" s="1" t="s">
        <v>909</v>
      </c>
      <c r="G96" s="3" t="s">
        <v>910</v>
      </c>
      <c r="H96" s="24">
        <v>2.29</v>
      </c>
      <c r="I96" s="1" t="s">
        <v>911</v>
      </c>
      <c r="J96" s="3" t="s">
        <v>912</v>
      </c>
      <c r="K96" s="105">
        <f t="shared" si="1"/>
        <v>2.29</v>
      </c>
      <c r="L96" s="208">
        <v>41438</v>
      </c>
      <c r="M96" s="561"/>
      <c r="N96" s="3"/>
    </row>
    <row r="97" spans="1:14">
      <c r="A97" s="28" t="s">
        <v>821</v>
      </c>
      <c r="B97" s="29"/>
      <c r="C97" s="102" t="s">
        <v>546</v>
      </c>
      <c r="D97" s="3" t="s">
        <v>577</v>
      </c>
      <c r="E97" s="24">
        <v>0</v>
      </c>
      <c r="F97" s="1" t="s">
        <v>913</v>
      </c>
      <c r="G97" s="3" t="s">
        <v>914</v>
      </c>
      <c r="H97" s="24">
        <v>0.27</v>
      </c>
      <c r="I97" s="1" t="s">
        <v>708</v>
      </c>
      <c r="J97" s="3" t="s">
        <v>915</v>
      </c>
      <c r="K97" s="105">
        <f t="shared" si="1"/>
        <v>0.27</v>
      </c>
      <c r="L97" s="208"/>
      <c r="M97" s="561"/>
      <c r="N97" s="3"/>
    </row>
    <row r="98" spans="1:14">
      <c r="A98" s="28" t="s">
        <v>821</v>
      </c>
      <c r="B98" s="29"/>
      <c r="C98" s="102" t="s">
        <v>811</v>
      </c>
      <c r="D98" s="3" t="s">
        <v>916</v>
      </c>
      <c r="E98" s="24">
        <v>0</v>
      </c>
      <c r="F98" s="1" t="s">
        <v>917</v>
      </c>
      <c r="G98" s="3" t="s">
        <v>918</v>
      </c>
      <c r="H98" s="24">
        <v>1.03</v>
      </c>
      <c r="I98" s="1" t="s">
        <v>919</v>
      </c>
      <c r="J98" s="3" t="s">
        <v>920</v>
      </c>
      <c r="K98" s="105">
        <f t="shared" si="1"/>
        <v>1.03</v>
      </c>
      <c r="L98" s="208"/>
      <c r="M98" s="561"/>
      <c r="N98" s="3"/>
    </row>
    <row r="99" spans="1:14">
      <c r="A99" s="28" t="s">
        <v>821</v>
      </c>
      <c r="B99" s="29"/>
      <c r="C99" s="102" t="s">
        <v>921</v>
      </c>
      <c r="D99" s="3" t="s">
        <v>922</v>
      </c>
      <c r="E99" s="24">
        <v>0</v>
      </c>
      <c r="F99" s="1" t="s">
        <v>911</v>
      </c>
      <c r="G99" s="3" t="s">
        <v>912</v>
      </c>
      <c r="H99" s="24">
        <v>3</v>
      </c>
      <c r="I99" s="9" t="s">
        <v>275</v>
      </c>
      <c r="J99" s="13" t="s">
        <v>923</v>
      </c>
      <c r="K99" s="105">
        <f t="shared" si="1"/>
        <v>3</v>
      </c>
      <c r="L99" s="208"/>
      <c r="M99" s="561"/>
      <c r="N99" s="3"/>
    </row>
    <row r="100" spans="1:14">
      <c r="A100" s="28" t="s">
        <v>821</v>
      </c>
      <c r="B100" s="29"/>
      <c r="C100" s="102" t="s">
        <v>416</v>
      </c>
      <c r="D100" s="3" t="s">
        <v>924</v>
      </c>
      <c r="E100" s="24">
        <v>0</v>
      </c>
      <c r="F100" s="1" t="s">
        <v>23</v>
      </c>
      <c r="G100" s="3" t="s">
        <v>19</v>
      </c>
      <c r="H100" s="24">
        <v>0.4</v>
      </c>
      <c r="I100" s="9" t="s">
        <v>925</v>
      </c>
      <c r="J100" s="13" t="s">
        <v>924</v>
      </c>
      <c r="K100" s="105">
        <f t="shared" si="1"/>
        <v>0.4</v>
      </c>
      <c r="L100" s="208"/>
      <c r="M100" s="561"/>
      <c r="N100" s="3"/>
    </row>
    <row r="101" spans="1:14">
      <c r="A101" s="28" t="s">
        <v>821</v>
      </c>
      <c r="B101" s="29"/>
      <c r="C101" s="102" t="s">
        <v>926</v>
      </c>
      <c r="D101" s="3" t="s">
        <v>644</v>
      </c>
      <c r="E101" s="24">
        <v>0</v>
      </c>
      <c r="F101" s="1" t="s">
        <v>654</v>
      </c>
      <c r="G101" s="3" t="s">
        <v>927</v>
      </c>
      <c r="H101" s="24">
        <v>0.17</v>
      </c>
      <c r="I101" s="1" t="s">
        <v>280</v>
      </c>
      <c r="J101" s="3" t="s">
        <v>894</v>
      </c>
      <c r="K101" s="105">
        <f t="shared" si="1"/>
        <v>0.17</v>
      </c>
      <c r="L101" s="208"/>
      <c r="M101" s="561"/>
      <c r="N101" s="3"/>
    </row>
    <row r="102" spans="1:14">
      <c r="A102" s="28" t="s">
        <v>821</v>
      </c>
      <c r="B102" s="29"/>
      <c r="C102" s="102" t="s">
        <v>188</v>
      </c>
      <c r="D102" s="3" t="s">
        <v>928</v>
      </c>
      <c r="E102" s="24">
        <v>0</v>
      </c>
      <c r="F102" s="1" t="s">
        <v>929</v>
      </c>
      <c r="G102" s="3" t="s">
        <v>930</v>
      </c>
      <c r="H102" s="24">
        <v>1.7</v>
      </c>
      <c r="I102" s="1" t="s">
        <v>931</v>
      </c>
      <c r="J102" s="3" t="s">
        <v>915</v>
      </c>
      <c r="K102" s="105">
        <f t="shared" si="1"/>
        <v>1.7</v>
      </c>
      <c r="L102" s="208"/>
      <c r="M102" s="561"/>
      <c r="N102" s="3"/>
    </row>
    <row r="103" spans="1:14">
      <c r="A103" s="28" t="s">
        <v>821</v>
      </c>
      <c r="B103" s="29"/>
      <c r="C103" s="102" t="s">
        <v>538</v>
      </c>
      <c r="D103" s="3" t="s">
        <v>932</v>
      </c>
      <c r="E103" s="24">
        <v>0.2</v>
      </c>
      <c r="F103" s="1" t="s">
        <v>933</v>
      </c>
      <c r="G103" s="3" t="s">
        <v>923</v>
      </c>
      <c r="H103" s="24">
        <v>0.59</v>
      </c>
      <c r="I103" s="9"/>
      <c r="J103" s="13"/>
      <c r="K103" s="105">
        <f t="shared" si="1"/>
        <v>0.38999999999999996</v>
      </c>
      <c r="L103" s="208"/>
      <c r="M103" s="561"/>
      <c r="N103" s="3"/>
    </row>
    <row r="104" spans="1:14">
      <c r="A104" s="28" t="s">
        <v>821</v>
      </c>
      <c r="B104" s="29"/>
      <c r="C104" s="102" t="s">
        <v>538</v>
      </c>
      <c r="D104" s="3" t="s">
        <v>932</v>
      </c>
      <c r="E104" s="24">
        <v>1.3480000000000001</v>
      </c>
      <c r="F104" s="9"/>
      <c r="G104" s="13"/>
      <c r="H104" s="24">
        <v>5.45</v>
      </c>
      <c r="I104" s="1" t="s">
        <v>931</v>
      </c>
      <c r="J104" s="3" t="s">
        <v>915</v>
      </c>
      <c r="K104" s="105">
        <f t="shared" si="1"/>
        <v>4.1020000000000003</v>
      </c>
      <c r="L104" s="208"/>
      <c r="M104" s="561"/>
      <c r="N104" s="3"/>
    </row>
    <row r="105" spans="1:14">
      <c r="A105" s="28" t="s">
        <v>821</v>
      </c>
      <c r="B105" s="29"/>
      <c r="C105" s="102" t="s">
        <v>517</v>
      </c>
      <c r="D105" s="3" t="s">
        <v>934</v>
      </c>
      <c r="E105" s="24">
        <v>0</v>
      </c>
      <c r="F105" s="1" t="s">
        <v>899</v>
      </c>
      <c r="G105" s="3" t="s">
        <v>900</v>
      </c>
      <c r="H105" s="24">
        <v>3.88</v>
      </c>
      <c r="I105" s="1" t="s">
        <v>538</v>
      </c>
      <c r="J105" s="3" t="s">
        <v>932</v>
      </c>
      <c r="K105" s="105">
        <f t="shared" si="1"/>
        <v>3.88</v>
      </c>
      <c r="L105" s="208"/>
      <c r="M105" s="561"/>
      <c r="N105" s="3"/>
    </row>
    <row r="106" spans="1:14">
      <c r="A106" s="28" t="s">
        <v>821</v>
      </c>
      <c r="B106" s="29"/>
      <c r="C106" s="102" t="s">
        <v>130</v>
      </c>
      <c r="D106" s="3" t="s">
        <v>935</v>
      </c>
      <c r="E106" s="24">
        <v>0.87</v>
      </c>
      <c r="F106" s="9" t="s">
        <v>209</v>
      </c>
      <c r="G106" s="13" t="s">
        <v>898</v>
      </c>
      <c r="H106" s="24">
        <v>5.67</v>
      </c>
      <c r="I106" s="1" t="s">
        <v>936</v>
      </c>
      <c r="J106" s="3" t="s">
        <v>937</v>
      </c>
      <c r="K106" s="105">
        <f t="shared" si="1"/>
        <v>4.8</v>
      </c>
      <c r="L106" s="208"/>
      <c r="M106" s="561"/>
      <c r="N106" s="3"/>
    </row>
    <row r="107" spans="1:14">
      <c r="A107" s="28" t="s">
        <v>821</v>
      </c>
      <c r="B107" s="29"/>
      <c r="C107" s="102" t="s">
        <v>547</v>
      </c>
      <c r="D107" s="3" t="s">
        <v>938</v>
      </c>
      <c r="E107" s="24">
        <v>0</v>
      </c>
      <c r="F107" s="1" t="s">
        <v>145</v>
      </c>
      <c r="G107" s="3" t="s">
        <v>895</v>
      </c>
      <c r="H107" s="24">
        <v>1.85</v>
      </c>
      <c r="I107" s="9"/>
      <c r="J107" s="13"/>
      <c r="K107" s="105">
        <f t="shared" si="1"/>
        <v>1.85</v>
      </c>
      <c r="L107" s="208"/>
      <c r="M107" s="561"/>
      <c r="N107" s="3"/>
    </row>
    <row r="108" spans="1:14">
      <c r="A108" s="28" t="s">
        <v>821</v>
      </c>
      <c r="B108" s="29"/>
      <c r="C108" s="102" t="s">
        <v>439</v>
      </c>
      <c r="D108" s="3" t="s">
        <v>939</v>
      </c>
      <c r="E108" s="24">
        <v>0.08</v>
      </c>
      <c r="F108" s="1" t="s">
        <v>811</v>
      </c>
      <c r="G108" s="3" t="s">
        <v>916</v>
      </c>
      <c r="H108" s="24">
        <v>0.35</v>
      </c>
      <c r="I108" s="1" t="s">
        <v>213</v>
      </c>
      <c r="J108" s="3" t="s">
        <v>940</v>
      </c>
      <c r="K108" s="105">
        <f t="shared" si="1"/>
        <v>0.26999999999999996</v>
      </c>
      <c r="L108" s="208"/>
      <c r="M108" s="561"/>
      <c r="N108" s="3"/>
    </row>
    <row r="109" spans="1:14">
      <c r="A109" s="28" t="s">
        <v>821</v>
      </c>
      <c r="B109" s="29"/>
      <c r="C109" s="102" t="s">
        <v>708</v>
      </c>
      <c r="D109" s="3" t="s">
        <v>915</v>
      </c>
      <c r="E109" s="24">
        <v>0</v>
      </c>
      <c r="F109" s="9"/>
      <c r="G109" s="13"/>
      <c r="H109" s="24">
        <v>1.18</v>
      </c>
      <c r="I109" s="1" t="s">
        <v>941</v>
      </c>
      <c r="J109" s="3" t="s">
        <v>942</v>
      </c>
      <c r="K109" s="105">
        <f t="shared" si="1"/>
        <v>1.18</v>
      </c>
      <c r="L109" s="208"/>
      <c r="M109" s="561"/>
      <c r="N109" s="3"/>
    </row>
    <row r="110" spans="1:14">
      <c r="A110" s="28" t="s">
        <v>821</v>
      </c>
      <c r="B110" s="29"/>
      <c r="C110" s="102" t="s">
        <v>943</v>
      </c>
      <c r="D110" s="3" t="s">
        <v>944</v>
      </c>
      <c r="E110" s="24">
        <v>0</v>
      </c>
      <c r="F110" s="1" t="s">
        <v>145</v>
      </c>
      <c r="G110" s="3" t="s">
        <v>895</v>
      </c>
      <c r="H110" s="24">
        <v>0.09</v>
      </c>
      <c r="I110" s="1" t="s">
        <v>23</v>
      </c>
      <c r="J110" s="3" t="s">
        <v>19</v>
      </c>
      <c r="K110" s="105">
        <f t="shared" si="1"/>
        <v>0.09</v>
      </c>
      <c r="L110" s="208"/>
      <c r="M110" s="561"/>
      <c r="N110" s="3"/>
    </row>
    <row r="111" spans="1:14">
      <c r="A111" s="28" t="s">
        <v>821</v>
      </c>
      <c r="B111" s="29"/>
      <c r="C111" s="102" t="s">
        <v>945</v>
      </c>
      <c r="D111" s="3" t="s">
        <v>944</v>
      </c>
      <c r="E111" s="24">
        <v>0</v>
      </c>
      <c r="F111" s="1" t="s">
        <v>145</v>
      </c>
      <c r="G111" s="3" t="s">
        <v>895</v>
      </c>
      <c r="H111" s="24">
        <v>0.14000000000000001</v>
      </c>
      <c r="I111" s="1" t="s">
        <v>23</v>
      </c>
      <c r="J111" s="3" t="s">
        <v>19</v>
      </c>
      <c r="K111" s="105">
        <f t="shared" si="1"/>
        <v>0.14000000000000001</v>
      </c>
      <c r="L111" s="208"/>
      <c r="M111" s="561"/>
      <c r="N111" s="3"/>
    </row>
    <row r="112" spans="1:14">
      <c r="A112" s="28" t="s">
        <v>821</v>
      </c>
      <c r="B112" s="29"/>
      <c r="C112" s="102" t="s">
        <v>545</v>
      </c>
      <c r="D112" s="3" t="s">
        <v>946</v>
      </c>
      <c r="E112" s="24">
        <v>0</v>
      </c>
      <c r="F112" s="1" t="s">
        <v>24</v>
      </c>
      <c r="G112" s="3" t="s">
        <v>947</v>
      </c>
      <c r="H112" s="24">
        <v>0.32</v>
      </c>
      <c r="I112" s="1" t="s">
        <v>23</v>
      </c>
      <c r="J112" s="3" t="s">
        <v>948</v>
      </c>
      <c r="K112" s="105">
        <f t="shared" si="1"/>
        <v>0.32</v>
      </c>
      <c r="L112" s="208"/>
      <c r="M112" s="561"/>
      <c r="N112" s="3"/>
    </row>
    <row r="113" spans="1:14">
      <c r="A113" s="28" t="s">
        <v>821</v>
      </c>
      <c r="B113" s="29"/>
      <c r="C113" s="102" t="s">
        <v>740</v>
      </c>
      <c r="D113" s="3" t="s">
        <v>949</v>
      </c>
      <c r="E113" s="24">
        <v>0</v>
      </c>
      <c r="F113" s="1" t="s">
        <v>950</v>
      </c>
      <c r="G113" s="3" t="s">
        <v>914</v>
      </c>
      <c r="H113" s="24">
        <v>0.69</v>
      </c>
      <c r="I113" s="1" t="s">
        <v>816</v>
      </c>
      <c r="J113" s="3" t="s">
        <v>951</v>
      </c>
      <c r="K113" s="105">
        <f t="shared" si="1"/>
        <v>0.69</v>
      </c>
      <c r="L113" s="208"/>
      <c r="M113" s="561"/>
      <c r="N113" s="3"/>
    </row>
    <row r="114" spans="1:14">
      <c r="A114" s="28" t="s">
        <v>821</v>
      </c>
      <c r="B114" s="29"/>
      <c r="C114" s="102" t="s">
        <v>952</v>
      </c>
      <c r="D114" s="3" t="s">
        <v>953</v>
      </c>
      <c r="E114" s="24">
        <v>0</v>
      </c>
      <c r="F114" s="1" t="s">
        <v>931</v>
      </c>
      <c r="G114" s="3" t="s">
        <v>915</v>
      </c>
      <c r="H114" s="24">
        <v>3.75</v>
      </c>
      <c r="I114" s="1" t="s">
        <v>911</v>
      </c>
      <c r="J114" s="3" t="s">
        <v>912</v>
      </c>
      <c r="K114" s="105">
        <f t="shared" si="1"/>
        <v>3.75</v>
      </c>
      <c r="L114" s="208"/>
      <c r="M114" s="561"/>
      <c r="N114" s="3"/>
    </row>
    <row r="115" spans="1:14">
      <c r="A115" s="28" t="s">
        <v>821</v>
      </c>
      <c r="B115" s="29"/>
      <c r="C115" s="102" t="s">
        <v>530</v>
      </c>
      <c r="D115" s="3" t="s">
        <v>954</v>
      </c>
      <c r="E115" s="24">
        <v>4.4000000000000004</v>
      </c>
      <c r="F115" s="9" t="s">
        <v>209</v>
      </c>
      <c r="G115" s="13" t="s">
        <v>898</v>
      </c>
      <c r="H115" s="24">
        <v>10.02</v>
      </c>
      <c r="I115" s="1" t="s">
        <v>538</v>
      </c>
      <c r="J115" s="3" t="s">
        <v>932</v>
      </c>
      <c r="K115" s="105">
        <f t="shared" si="1"/>
        <v>5.6199999999999992</v>
      </c>
      <c r="L115" s="208"/>
      <c r="M115" s="561"/>
      <c r="N115" s="3"/>
    </row>
    <row r="116" spans="1:14">
      <c r="A116" s="28" t="s">
        <v>821</v>
      </c>
      <c r="B116" s="29"/>
      <c r="C116" s="102" t="s">
        <v>955</v>
      </c>
      <c r="D116" s="3" t="s">
        <v>912</v>
      </c>
      <c r="E116" s="24">
        <v>0</v>
      </c>
      <c r="F116" s="9"/>
      <c r="G116" s="13"/>
      <c r="H116" s="24">
        <v>5</v>
      </c>
      <c r="I116" s="1" t="s">
        <v>39</v>
      </c>
      <c r="J116" s="3" t="s">
        <v>60</v>
      </c>
      <c r="K116" s="105">
        <f t="shared" si="1"/>
        <v>5</v>
      </c>
      <c r="L116" s="208"/>
      <c r="M116" s="561"/>
      <c r="N116" s="3"/>
    </row>
    <row r="117" spans="1:14">
      <c r="A117" s="28" t="s">
        <v>821</v>
      </c>
      <c r="B117" s="29"/>
      <c r="C117" s="102" t="s">
        <v>175</v>
      </c>
      <c r="D117" s="3" t="s">
        <v>956</v>
      </c>
      <c r="E117" s="24">
        <v>1.33</v>
      </c>
      <c r="F117" s="9"/>
      <c r="G117" s="13"/>
      <c r="H117" s="24">
        <v>2.5099999999999998</v>
      </c>
      <c r="I117" s="1" t="s">
        <v>23</v>
      </c>
      <c r="J117" s="3" t="s">
        <v>957</v>
      </c>
      <c r="K117" s="105">
        <f t="shared" si="1"/>
        <v>1.1799999999999997</v>
      </c>
      <c r="L117" s="208"/>
      <c r="M117" s="561"/>
      <c r="N117" s="3"/>
    </row>
    <row r="118" spans="1:14">
      <c r="A118" s="28" t="s">
        <v>821</v>
      </c>
      <c r="B118" s="29"/>
      <c r="C118" s="102" t="s">
        <v>544</v>
      </c>
      <c r="D118" s="3" t="s">
        <v>958</v>
      </c>
      <c r="E118" s="24">
        <v>0</v>
      </c>
      <c r="F118" s="1" t="s">
        <v>23</v>
      </c>
      <c r="G118" s="3" t="s">
        <v>959</v>
      </c>
      <c r="H118" s="24">
        <v>5.34</v>
      </c>
      <c r="I118" s="9" t="s">
        <v>39</v>
      </c>
      <c r="J118" s="13" t="s">
        <v>60</v>
      </c>
      <c r="K118" s="105">
        <f t="shared" si="1"/>
        <v>5.34</v>
      </c>
      <c r="L118" s="208">
        <v>41396</v>
      </c>
      <c r="M118" s="561"/>
      <c r="N118" s="3"/>
    </row>
    <row r="119" spans="1:14">
      <c r="A119" s="28" t="s">
        <v>821</v>
      </c>
      <c r="B119" s="29"/>
      <c r="C119" s="102" t="s">
        <v>960</v>
      </c>
      <c r="D119" s="3" t="s">
        <v>961</v>
      </c>
      <c r="E119" s="24">
        <v>0</v>
      </c>
      <c r="F119" s="1" t="s">
        <v>822</v>
      </c>
      <c r="G119" s="3" t="s">
        <v>962</v>
      </c>
      <c r="H119" s="24">
        <v>2.4500000000000002</v>
      </c>
      <c r="I119" s="1" t="s">
        <v>963</v>
      </c>
      <c r="J119" s="3" t="s">
        <v>964</v>
      </c>
      <c r="K119" s="105">
        <f t="shared" si="1"/>
        <v>2.4500000000000002</v>
      </c>
      <c r="L119" s="208"/>
      <c r="M119" s="561"/>
      <c r="N119" s="3"/>
    </row>
    <row r="120" spans="1:14">
      <c r="A120" s="28" t="s">
        <v>821</v>
      </c>
      <c r="B120" s="29"/>
      <c r="C120" s="102" t="s">
        <v>253</v>
      </c>
      <c r="D120" s="3" t="s">
        <v>896</v>
      </c>
      <c r="E120" s="24">
        <v>0</v>
      </c>
      <c r="F120" s="1" t="s">
        <v>737</v>
      </c>
      <c r="G120" s="3" t="s">
        <v>904</v>
      </c>
      <c r="H120" s="24">
        <v>0.87</v>
      </c>
      <c r="I120" s="1" t="s">
        <v>544</v>
      </c>
      <c r="J120" s="3" t="s">
        <v>958</v>
      </c>
      <c r="K120" s="105">
        <f t="shared" si="1"/>
        <v>0.87</v>
      </c>
      <c r="L120" s="208"/>
      <c r="M120" s="561"/>
      <c r="N120" s="3"/>
    </row>
    <row r="121" spans="1:14">
      <c r="A121" s="28" t="s">
        <v>821</v>
      </c>
      <c r="B121" s="29"/>
      <c r="C121" s="102" t="s">
        <v>537</v>
      </c>
      <c r="D121" s="3" t="s">
        <v>965</v>
      </c>
      <c r="E121" s="24">
        <v>0</v>
      </c>
      <c r="F121" s="1" t="s">
        <v>538</v>
      </c>
      <c r="G121" s="3" t="s">
        <v>932</v>
      </c>
      <c r="H121" s="24">
        <v>0.15</v>
      </c>
      <c r="I121" s="9" t="s">
        <v>416</v>
      </c>
      <c r="J121" s="13" t="s">
        <v>924</v>
      </c>
      <c r="K121" s="105">
        <f t="shared" si="1"/>
        <v>0.15</v>
      </c>
      <c r="L121" s="208"/>
      <c r="M121" s="561"/>
      <c r="N121" s="3"/>
    </row>
    <row r="122" spans="1:14">
      <c r="A122" s="28" t="s">
        <v>821</v>
      </c>
      <c r="B122" s="29"/>
      <c r="C122" s="102" t="s">
        <v>540</v>
      </c>
      <c r="D122" s="13" t="s">
        <v>966</v>
      </c>
      <c r="E122" s="24">
        <v>0</v>
      </c>
      <c r="F122" s="1" t="s">
        <v>811</v>
      </c>
      <c r="G122" s="3" t="s">
        <v>916</v>
      </c>
      <c r="H122" s="24">
        <v>0.25</v>
      </c>
      <c r="I122" s="1" t="s">
        <v>213</v>
      </c>
      <c r="J122" s="3" t="s">
        <v>940</v>
      </c>
      <c r="K122" s="105">
        <f t="shared" si="1"/>
        <v>0.25</v>
      </c>
      <c r="L122" s="208"/>
      <c r="M122" s="561"/>
      <c r="N122" s="3"/>
    </row>
    <row r="123" spans="1:14">
      <c r="A123" s="28" t="s">
        <v>821</v>
      </c>
      <c r="B123" s="29"/>
      <c r="C123" s="102" t="s">
        <v>641</v>
      </c>
      <c r="D123" s="3" t="s">
        <v>967</v>
      </c>
      <c r="E123" s="24">
        <v>0</v>
      </c>
      <c r="F123" s="1" t="s">
        <v>399</v>
      </c>
      <c r="G123" s="3" t="s">
        <v>968</v>
      </c>
      <c r="H123" s="24">
        <v>0.38</v>
      </c>
      <c r="I123" s="1" t="s">
        <v>740</v>
      </c>
      <c r="J123" s="3" t="s">
        <v>949</v>
      </c>
      <c r="K123" s="105">
        <f t="shared" si="1"/>
        <v>0.38</v>
      </c>
      <c r="L123" s="208"/>
      <c r="M123" s="561"/>
      <c r="N123" s="3"/>
    </row>
    <row r="124" spans="1:14">
      <c r="A124" s="28" t="s">
        <v>821</v>
      </c>
      <c r="B124" s="29"/>
      <c r="C124" s="102" t="s">
        <v>816</v>
      </c>
      <c r="D124" s="3" t="s">
        <v>951</v>
      </c>
      <c r="E124" s="24">
        <v>0.43</v>
      </c>
      <c r="F124" s="9" t="s">
        <v>213</v>
      </c>
      <c r="G124" s="13" t="s">
        <v>940</v>
      </c>
      <c r="H124" s="24">
        <v>0.63</v>
      </c>
      <c r="I124" s="9" t="s">
        <v>740</v>
      </c>
      <c r="J124" s="13" t="s">
        <v>949</v>
      </c>
      <c r="K124" s="105">
        <f t="shared" si="1"/>
        <v>0.2</v>
      </c>
      <c r="L124" s="208"/>
      <c r="M124" s="561"/>
      <c r="N124" s="3"/>
    </row>
    <row r="125" spans="1:14">
      <c r="A125" s="28" t="s">
        <v>821</v>
      </c>
      <c r="B125" s="29"/>
      <c r="C125" s="102" t="s">
        <v>969</v>
      </c>
      <c r="D125" s="3" t="s">
        <v>970</v>
      </c>
      <c r="E125" s="24">
        <v>0</v>
      </c>
      <c r="F125" s="9"/>
      <c r="G125" s="13"/>
      <c r="H125" s="24">
        <v>0.2</v>
      </c>
      <c r="I125" s="1" t="s">
        <v>971</v>
      </c>
      <c r="J125" s="3" t="s">
        <v>972</v>
      </c>
      <c r="K125" s="105">
        <f t="shared" si="1"/>
        <v>0.2</v>
      </c>
      <c r="L125" s="208"/>
      <c r="M125" s="561"/>
      <c r="N125" s="3"/>
    </row>
    <row r="126" spans="1:14">
      <c r="A126" s="28" t="s">
        <v>821</v>
      </c>
      <c r="B126" s="29"/>
      <c r="C126" s="102" t="s">
        <v>973</v>
      </c>
      <c r="D126" s="3" t="s">
        <v>67</v>
      </c>
      <c r="E126" s="24">
        <v>0</v>
      </c>
      <c r="F126" s="1" t="s">
        <v>931</v>
      </c>
      <c r="G126" s="3" t="s">
        <v>915</v>
      </c>
      <c r="H126" s="24">
        <v>1.2</v>
      </c>
      <c r="I126" s="1" t="s">
        <v>911</v>
      </c>
      <c r="J126" s="3" t="s">
        <v>912</v>
      </c>
      <c r="K126" s="105">
        <f t="shared" si="1"/>
        <v>1.2</v>
      </c>
      <c r="L126" s="208"/>
      <c r="M126" s="561"/>
      <c r="N126" s="3"/>
    </row>
    <row r="127" spans="1:14">
      <c r="A127" s="28" t="s">
        <v>821</v>
      </c>
      <c r="B127" s="29"/>
      <c r="C127" s="102" t="s">
        <v>648</v>
      </c>
      <c r="D127" s="3" t="s">
        <v>935</v>
      </c>
      <c r="E127" s="24">
        <v>0</v>
      </c>
      <c r="F127" s="1" t="s">
        <v>374</v>
      </c>
      <c r="G127" s="3" t="s">
        <v>974</v>
      </c>
      <c r="H127" s="24">
        <v>0.86</v>
      </c>
      <c r="I127" s="1" t="s">
        <v>130</v>
      </c>
      <c r="J127" s="3" t="s">
        <v>975</v>
      </c>
      <c r="K127" s="105">
        <f t="shared" si="1"/>
        <v>0.86</v>
      </c>
      <c r="L127" s="208"/>
      <c r="M127" s="561"/>
      <c r="N127" s="3"/>
    </row>
    <row r="128" spans="1:14">
      <c r="A128" s="28" t="s">
        <v>821</v>
      </c>
      <c r="B128" s="29"/>
      <c r="C128" s="102" t="s">
        <v>976</v>
      </c>
      <c r="D128" s="3" t="s">
        <v>947</v>
      </c>
      <c r="E128" s="24">
        <v>0</v>
      </c>
      <c r="F128" s="1" t="s">
        <v>145</v>
      </c>
      <c r="G128" s="3" t="s">
        <v>895</v>
      </c>
      <c r="H128" s="24">
        <v>0.1</v>
      </c>
      <c r="I128" s="1" t="s">
        <v>708</v>
      </c>
      <c r="J128" s="3" t="s">
        <v>915</v>
      </c>
      <c r="K128" s="105">
        <f t="shared" si="1"/>
        <v>0.1</v>
      </c>
      <c r="L128" s="208"/>
      <c r="M128" s="561"/>
      <c r="N128" s="3"/>
    </row>
    <row r="129" spans="1:16">
      <c r="A129" s="28" t="s">
        <v>821</v>
      </c>
      <c r="B129" s="29"/>
      <c r="C129" s="102" t="s">
        <v>292</v>
      </c>
      <c r="D129" s="3" t="s">
        <v>977</v>
      </c>
      <c r="E129" s="24">
        <v>0</v>
      </c>
      <c r="F129" s="1" t="s">
        <v>39</v>
      </c>
      <c r="G129" s="3" t="s">
        <v>60</v>
      </c>
      <c r="H129" s="24">
        <v>0.11</v>
      </c>
      <c r="I129" s="1" t="s">
        <v>978</v>
      </c>
      <c r="J129" s="3" t="s">
        <v>979</v>
      </c>
      <c r="K129" s="105">
        <f t="shared" si="1"/>
        <v>0.11</v>
      </c>
      <c r="L129" s="208"/>
      <c r="M129" s="561"/>
      <c r="N129" s="3"/>
    </row>
    <row r="130" spans="1:16">
      <c r="A130" s="28" t="s">
        <v>821</v>
      </c>
      <c r="B130" s="29"/>
      <c r="C130" s="102" t="s">
        <v>430</v>
      </c>
      <c r="D130" s="3" t="s">
        <v>980</v>
      </c>
      <c r="E130" s="24">
        <v>0</v>
      </c>
      <c r="F130" s="1" t="s">
        <v>39</v>
      </c>
      <c r="G130" s="3" t="s">
        <v>60</v>
      </c>
      <c r="H130" s="24">
        <v>0.42</v>
      </c>
      <c r="I130" s="1" t="s">
        <v>981</v>
      </c>
      <c r="J130" s="3" t="s">
        <v>982</v>
      </c>
      <c r="K130" s="105">
        <f t="shared" si="1"/>
        <v>0.42</v>
      </c>
      <c r="L130" s="208"/>
      <c r="M130" s="561"/>
      <c r="N130" s="3"/>
    </row>
    <row r="131" spans="1:16">
      <c r="A131" s="28" t="s">
        <v>821</v>
      </c>
      <c r="B131" s="29"/>
      <c r="C131" s="102" t="s">
        <v>978</v>
      </c>
      <c r="D131" s="3" t="s">
        <v>979</v>
      </c>
      <c r="E131" s="24">
        <v>0.42</v>
      </c>
      <c r="F131" s="9"/>
      <c r="G131" s="13"/>
      <c r="H131" s="24">
        <v>1.04</v>
      </c>
      <c r="I131" s="1" t="s">
        <v>708</v>
      </c>
      <c r="J131" s="3" t="s">
        <v>915</v>
      </c>
      <c r="K131" s="105">
        <f t="shared" si="1"/>
        <v>0.62000000000000011</v>
      </c>
      <c r="L131" s="208"/>
      <c r="M131" s="561"/>
      <c r="N131" s="3"/>
    </row>
    <row r="132" spans="1:16">
      <c r="A132" s="28" t="s">
        <v>821</v>
      </c>
      <c r="B132" s="29"/>
      <c r="C132" s="102" t="s">
        <v>983</v>
      </c>
      <c r="D132" s="3" t="s">
        <v>984</v>
      </c>
      <c r="E132" s="24">
        <v>0</v>
      </c>
      <c r="F132" s="1" t="s">
        <v>275</v>
      </c>
      <c r="G132" s="3" t="s">
        <v>923</v>
      </c>
      <c r="H132" s="24">
        <v>0.11</v>
      </c>
      <c r="I132" s="1" t="s">
        <v>911</v>
      </c>
      <c r="J132" s="3" t="s">
        <v>912</v>
      </c>
      <c r="K132" s="105">
        <f t="shared" si="1"/>
        <v>0.11</v>
      </c>
      <c r="L132" s="208"/>
      <c r="M132" s="561"/>
      <c r="N132" s="3"/>
    </row>
    <row r="133" spans="1:16">
      <c r="A133" s="28" t="s">
        <v>821</v>
      </c>
      <c r="B133" s="29"/>
      <c r="C133" s="102" t="s">
        <v>181</v>
      </c>
      <c r="D133" s="3" t="s">
        <v>985</v>
      </c>
      <c r="E133" s="24">
        <v>0</v>
      </c>
      <c r="F133" s="1" t="s">
        <v>544</v>
      </c>
      <c r="G133" s="3" t="s">
        <v>958</v>
      </c>
      <c r="H133" s="24">
        <v>0.17</v>
      </c>
      <c r="I133" s="1" t="s">
        <v>23</v>
      </c>
      <c r="J133" s="3" t="s">
        <v>19</v>
      </c>
      <c r="K133" s="105">
        <f t="shared" si="1"/>
        <v>0.17</v>
      </c>
      <c r="L133" s="208"/>
      <c r="M133" s="561"/>
      <c r="N133" s="3"/>
    </row>
    <row r="134" spans="1:16">
      <c r="A134" s="28" t="s">
        <v>821</v>
      </c>
      <c r="B134" s="29"/>
      <c r="C134" s="102" t="s">
        <v>371</v>
      </c>
      <c r="D134" s="3" t="s">
        <v>986</v>
      </c>
      <c r="E134" s="24">
        <v>0</v>
      </c>
      <c r="F134" s="1" t="s">
        <v>273</v>
      </c>
      <c r="G134" s="3" t="s">
        <v>901</v>
      </c>
      <c r="H134" s="24">
        <v>0.23</v>
      </c>
      <c r="I134" s="9" t="s">
        <v>143</v>
      </c>
      <c r="J134" s="3" t="s">
        <v>897</v>
      </c>
      <c r="K134" s="105">
        <f t="shared" si="1"/>
        <v>0.23</v>
      </c>
      <c r="L134" s="208"/>
      <c r="M134" s="561"/>
      <c r="N134" s="3"/>
    </row>
    <row r="135" spans="1:16">
      <c r="A135" s="28" t="s">
        <v>821</v>
      </c>
      <c r="B135" s="29"/>
      <c r="C135" s="102" t="s">
        <v>963</v>
      </c>
      <c r="D135" s="3" t="s">
        <v>964</v>
      </c>
      <c r="E135" s="24">
        <v>0</v>
      </c>
      <c r="F135" s="1" t="s">
        <v>23</v>
      </c>
      <c r="G135" s="3" t="s">
        <v>959</v>
      </c>
      <c r="H135" s="24">
        <v>0.64</v>
      </c>
      <c r="I135" s="9" t="s">
        <v>960</v>
      </c>
      <c r="J135" s="3" t="s">
        <v>987</v>
      </c>
      <c r="K135" s="105">
        <f t="shared" si="1"/>
        <v>0.64</v>
      </c>
      <c r="L135" s="208"/>
      <c r="M135" s="561"/>
      <c r="N135" s="3"/>
    </row>
    <row r="136" spans="1:16">
      <c r="A136" s="28" t="s">
        <v>821</v>
      </c>
      <c r="B136" s="29"/>
      <c r="C136" s="102" t="s">
        <v>988</v>
      </c>
      <c r="D136" s="3" t="s">
        <v>23</v>
      </c>
      <c r="E136" s="24">
        <v>0</v>
      </c>
      <c r="F136" s="1" t="s">
        <v>280</v>
      </c>
      <c r="G136" s="3" t="s">
        <v>894</v>
      </c>
      <c r="H136" s="24">
        <v>0.1</v>
      </c>
      <c r="I136" s="1" t="s">
        <v>23</v>
      </c>
      <c r="J136" s="3" t="s">
        <v>19</v>
      </c>
      <c r="K136" s="105">
        <f t="shared" si="1"/>
        <v>0.1</v>
      </c>
      <c r="L136" s="208"/>
      <c r="M136" s="561"/>
      <c r="N136" s="3"/>
    </row>
    <row r="137" spans="1:16">
      <c r="A137" s="28" t="s">
        <v>821</v>
      </c>
      <c r="B137" s="29"/>
      <c r="C137" s="102" t="s">
        <v>989</v>
      </c>
      <c r="D137" s="13" t="s">
        <v>990</v>
      </c>
      <c r="E137" s="24">
        <v>0</v>
      </c>
      <c r="F137" s="1" t="s">
        <v>213</v>
      </c>
      <c r="G137" s="3" t="s">
        <v>940</v>
      </c>
      <c r="H137" s="24">
        <v>0.05</v>
      </c>
      <c r="I137" s="1" t="s">
        <v>39</v>
      </c>
      <c r="J137" s="3" t="s">
        <v>60</v>
      </c>
      <c r="K137" s="105">
        <f t="shared" si="1"/>
        <v>0.05</v>
      </c>
      <c r="L137" s="209"/>
      <c r="M137" s="562"/>
      <c r="N137" s="3"/>
    </row>
    <row r="138" spans="1:16">
      <c r="A138" s="28" t="s">
        <v>821</v>
      </c>
      <c r="B138" s="29"/>
      <c r="C138" s="102" t="s">
        <v>941</v>
      </c>
      <c r="D138" s="3" t="s">
        <v>942</v>
      </c>
      <c r="E138" s="24">
        <v>0</v>
      </c>
      <c r="F138" s="1" t="s">
        <v>708</v>
      </c>
      <c r="G138" s="3" t="s">
        <v>915</v>
      </c>
      <c r="H138" s="24">
        <v>0.1</v>
      </c>
      <c r="I138" s="1" t="s">
        <v>145</v>
      </c>
      <c r="J138" s="3" t="s">
        <v>895</v>
      </c>
      <c r="K138" s="105">
        <f t="shared" si="1"/>
        <v>0.1</v>
      </c>
      <c r="L138" s="104"/>
      <c r="M138" s="560"/>
      <c r="N138" s="41"/>
      <c r="O138" s="16"/>
      <c r="P138" s="17"/>
    </row>
    <row r="139" spans="1:16">
      <c r="A139" s="28" t="s">
        <v>821</v>
      </c>
      <c r="B139" s="29"/>
      <c r="C139" s="102" t="s">
        <v>991</v>
      </c>
      <c r="D139" s="10" t="s">
        <v>928</v>
      </c>
      <c r="E139" s="24">
        <v>0</v>
      </c>
      <c r="F139" s="9" t="s">
        <v>811</v>
      </c>
      <c r="G139" s="167" t="s">
        <v>916</v>
      </c>
      <c r="H139" s="27">
        <v>0.17</v>
      </c>
      <c r="I139" s="9" t="s">
        <v>992</v>
      </c>
      <c r="J139" s="167" t="s">
        <v>993</v>
      </c>
      <c r="K139" s="105">
        <f t="shared" si="1"/>
        <v>0.17</v>
      </c>
      <c r="L139" s="209"/>
      <c r="M139" s="562"/>
      <c r="N139" s="3"/>
    </row>
    <row r="140" spans="1:16">
      <c r="A140" s="28" t="s">
        <v>821</v>
      </c>
      <c r="B140" s="29"/>
      <c r="C140" s="102" t="s">
        <v>929</v>
      </c>
      <c r="D140" s="10" t="s">
        <v>930</v>
      </c>
      <c r="E140" s="24">
        <v>0</v>
      </c>
      <c r="F140" s="9" t="s">
        <v>913</v>
      </c>
      <c r="G140" s="167" t="s">
        <v>914</v>
      </c>
      <c r="H140" s="27">
        <v>0.36</v>
      </c>
      <c r="I140" s="9" t="s">
        <v>994</v>
      </c>
      <c r="J140" s="167" t="s">
        <v>995</v>
      </c>
      <c r="K140" s="105">
        <f t="shared" si="1"/>
        <v>0.36</v>
      </c>
      <c r="L140" s="209"/>
      <c r="M140" s="562"/>
      <c r="N140" s="3"/>
    </row>
    <row r="141" spans="1:16">
      <c r="A141" s="28" t="s">
        <v>821</v>
      </c>
      <c r="B141" s="29"/>
      <c r="C141" s="102" t="s">
        <v>994</v>
      </c>
      <c r="D141" s="10" t="s">
        <v>995</v>
      </c>
      <c r="E141" s="24">
        <v>0</v>
      </c>
      <c r="F141" s="9" t="s">
        <v>39</v>
      </c>
      <c r="G141" s="167" t="s">
        <v>60</v>
      </c>
      <c r="H141" s="27">
        <v>0.36</v>
      </c>
      <c r="I141" s="9" t="s">
        <v>996</v>
      </c>
      <c r="J141" s="167" t="s">
        <v>997</v>
      </c>
      <c r="K141" s="105">
        <f t="shared" si="1"/>
        <v>0.36</v>
      </c>
      <c r="L141" s="209"/>
      <c r="M141" s="562"/>
      <c r="N141" s="3"/>
    </row>
    <row r="142" spans="1:16">
      <c r="A142" s="28" t="s">
        <v>821</v>
      </c>
      <c r="B142" s="29"/>
      <c r="C142" s="102" t="s">
        <v>998</v>
      </c>
      <c r="D142" s="10" t="s">
        <v>999</v>
      </c>
      <c r="E142" s="24">
        <v>0</v>
      </c>
      <c r="F142" s="9" t="s">
        <v>253</v>
      </c>
      <c r="G142" s="167" t="s">
        <v>896</v>
      </c>
      <c r="H142" s="27">
        <v>7.0000000000000007E-2</v>
      </c>
      <c r="I142" s="9" t="s">
        <v>39</v>
      </c>
      <c r="J142" s="167" t="s">
        <v>60</v>
      </c>
      <c r="K142" s="105">
        <f t="shared" si="1"/>
        <v>7.0000000000000007E-2</v>
      </c>
      <c r="L142" s="209"/>
      <c r="M142" s="562"/>
      <c r="N142" s="3"/>
    </row>
    <row r="143" spans="1:16">
      <c r="A143" s="28" t="s">
        <v>821</v>
      </c>
      <c r="B143" s="29"/>
      <c r="C143" s="102" t="s">
        <v>1000</v>
      </c>
      <c r="D143" s="10" t="s">
        <v>1001</v>
      </c>
      <c r="E143" s="24">
        <v>0</v>
      </c>
      <c r="F143" s="9" t="s">
        <v>538</v>
      </c>
      <c r="G143" s="167" t="s">
        <v>932</v>
      </c>
      <c r="H143" s="27">
        <v>0.27</v>
      </c>
      <c r="I143" s="9" t="s">
        <v>1002</v>
      </c>
      <c r="J143" s="167" t="s">
        <v>1003</v>
      </c>
      <c r="K143" s="105">
        <f t="shared" si="1"/>
        <v>0.27</v>
      </c>
      <c r="L143" s="209"/>
      <c r="M143" s="562"/>
      <c r="N143" s="3"/>
    </row>
    <row r="144" spans="1:16">
      <c r="A144" s="28" t="s">
        <v>821</v>
      </c>
      <c r="B144" s="29"/>
      <c r="C144" s="102" t="s">
        <v>1004</v>
      </c>
      <c r="D144" s="10" t="s">
        <v>1005</v>
      </c>
      <c r="E144" s="24">
        <v>0</v>
      </c>
      <c r="F144" s="9" t="s">
        <v>1002</v>
      </c>
      <c r="G144" s="167" t="s">
        <v>1003</v>
      </c>
      <c r="H144" s="27">
        <v>0.28000000000000003</v>
      </c>
      <c r="I144" s="9" t="s">
        <v>538</v>
      </c>
      <c r="J144" s="167" t="s">
        <v>932</v>
      </c>
      <c r="K144" s="105">
        <f t="shared" si="1"/>
        <v>0.28000000000000003</v>
      </c>
      <c r="L144" s="209"/>
      <c r="M144" s="562"/>
      <c r="N144" s="3"/>
    </row>
    <row r="145" spans="1:14">
      <c r="A145" s="28" t="s">
        <v>821</v>
      </c>
      <c r="B145" s="29"/>
      <c r="C145" s="102" t="s">
        <v>1006</v>
      </c>
      <c r="D145" s="10" t="s">
        <v>646</v>
      </c>
      <c r="E145" s="24">
        <v>0</v>
      </c>
      <c r="F145" s="9" t="s">
        <v>538</v>
      </c>
      <c r="G145" s="167" t="s">
        <v>932</v>
      </c>
      <c r="H145" s="27">
        <v>0.13</v>
      </c>
      <c r="I145" s="9" t="s">
        <v>909</v>
      </c>
      <c r="J145" s="167" t="s">
        <v>910</v>
      </c>
      <c r="K145" s="105">
        <f t="shared" si="1"/>
        <v>0.13</v>
      </c>
      <c r="L145" s="209"/>
      <c r="M145" s="562"/>
      <c r="N145" s="3"/>
    </row>
    <row r="146" spans="1:14">
      <c r="A146" s="28" t="s">
        <v>821</v>
      </c>
      <c r="B146" s="29"/>
      <c r="C146" s="102" t="s">
        <v>971</v>
      </c>
      <c r="D146" s="10" t="s">
        <v>972</v>
      </c>
      <c r="E146" s="24">
        <v>0</v>
      </c>
      <c r="F146" s="9" t="s">
        <v>899</v>
      </c>
      <c r="G146" s="167" t="s">
        <v>900</v>
      </c>
      <c r="H146" s="27">
        <v>0.83</v>
      </c>
      <c r="I146" s="9" t="s">
        <v>1000</v>
      </c>
      <c r="J146" s="167" t="s">
        <v>1001</v>
      </c>
      <c r="K146" s="105">
        <f t="shared" si="1"/>
        <v>0.83</v>
      </c>
      <c r="L146" s="209"/>
      <c r="M146" s="562"/>
      <c r="N146" s="3"/>
    </row>
    <row r="147" spans="1:14">
      <c r="A147" s="28" t="s">
        <v>821</v>
      </c>
      <c r="B147" s="29"/>
      <c r="C147" s="102" t="s">
        <v>950</v>
      </c>
      <c r="D147" s="10" t="s">
        <v>914</v>
      </c>
      <c r="E147" s="24">
        <v>0</v>
      </c>
      <c r="F147" s="9" t="s">
        <v>39</v>
      </c>
      <c r="G147" s="167" t="s">
        <v>60</v>
      </c>
      <c r="H147" s="27">
        <v>0.28999999999999998</v>
      </c>
      <c r="I147" s="9" t="s">
        <v>1007</v>
      </c>
      <c r="J147" s="167" t="s">
        <v>1008</v>
      </c>
      <c r="K147" s="105">
        <f t="shared" si="1"/>
        <v>0.28999999999999998</v>
      </c>
      <c r="L147" s="209"/>
      <c r="M147" s="562"/>
      <c r="N147" s="3"/>
    </row>
    <row r="148" spans="1:14">
      <c r="A148" s="28" t="s">
        <v>821</v>
      </c>
      <c r="B148" s="29"/>
      <c r="C148" s="102" t="s">
        <v>905</v>
      </c>
      <c r="D148" s="10" t="s">
        <v>906</v>
      </c>
      <c r="E148" s="24">
        <v>0</v>
      </c>
      <c r="F148" s="9" t="s">
        <v>654</v>
      </c>
      <c r="G148" s="167" t="s">
        <v>927</v>
      </c>
      <c r="H148" s="27">
        <v>0.16</v>
      </c>
      <c r="I148" s="9" t="s">
        <v>280</v>
      </c>
      <c r="J148" s="167" t="s">
        <v>894</v>
      </c>
      <c r="K148" s="105">
        <f t="shared" si="1"/>
        <v>0.16</v>
      </c>
      <c r="L148" s="209"/>
      <c r="M148" s="562"/>
      <c r="N148" s="3"/>
    </row>
    <row r="149" spans="1:14">
      <c r="A149" s="28" t="s">
        <v>821</v>
      </c>
      <c r="B149" s="29"/>
      <c r="C149" s="102" t="s">
        <v>654</v>
      </c>
      <c r="D149" s="10" t="s">
        <v>927</v>
      </c>
      <c r="E149" s="24">
        <v>0</v>
      </c>
      <c r="F149" s="9" t="s">
        <v>175</v>
      </c>
      <c r="G149" s="167" t="s">
        <v>956</v>
      </c>
      <c r="H149" s="27">
        <v>0.18</v>
      </c>
      <c r="I149" s="9" t="s">
        <v>1009</v>
      </c>
      <c r="J149" s="167" t="s">
        <v>1010</v>
      </c>
      <c r="K149" s="105">
        <f t="shared" si="1"/>
        <v>0.18</v>
      </c>
      <c r="L149" s="209"/>
      <c r="M149" s="562"/>
      <c r="N149" s="3"/>
    </row>
    <row r="150" spans="1:14">
      <c r="A150" s="28" t="s">
        <v>821</v>
      </c>
      <c r="B150" s="29"/>
      <c r="C150" s="102" t="s">
        <v>1009</v>
      </c>
      <c r="D150" s="10" t="s">
        <v>1010</v>
      </c>
      <c r="E150" s="24">
        <v>0</v>
      </c>
      <c r="F150" s="9" t="s">
        <v>654</v>
      </c>
      <c r="G150" s="167" t="s">
        <v>927</v>
      </c>
      <c r="H150" s="27">
        <v>0.17</v>
      </c>
      <c r="I150" s="9" t="s">
        <v>280</v>
      </c>
      <c r="J150" s="167" t="s">
        <v>894</v>
      </c>
      <c r="K150" s="105">
        <f t="shared" si="1"/>
        <v>0.17</v>
      </c>
      <c r="L150" s="209"/>
      <c r="M150" s="562"/>
      <c r="N150" s="3"/>
    </row>
    <row r="151" spans="1:14">
      <c r="A151" s="28" t="s">
        <v>821</v>
      </c>
      <c r="B151" s="29"/>
      <c r="C151" s="102" t="s">
        <v>1011</v>
      </c>
      <c r="D151" s="10" t="s">
        <v>1012</v>
      </c>
      <c r="E151" s="24">
        <v>0</v>
      </c>
      <c r="F151" s="9" t="s">
        <v>39</v>
      </c>
      <c r="G151" s="167" t="s">
        <v>60</v>
      </c>
      <c r="H151" s="27">
        <v>0.06</v>
      </c>
      <c r="I151" s="9" t="s">
        <v>253</v>
      </c>
      <c r="J151" s="167" t="s">
        <v>896</v>
      </c>
      <c r="K151" s="105">
        <f t="shared" si="1"/>
        <v>0.06</v>
      </c>
      <c r="L151" s="209"/>
      <c r="M151" s="562"/>
      <c r="N151" s="3"/>
    </row>
    <row r="152" spans="1:14">
      <c r="A152" s="28" t="s">
        <v>821</v>
      </c>
      <c r="B152" s="29"/>
      <c r="C152" s="102" t="s">
        <v>1013</v>
      </c>
      <c r="D152" s="10" t="s">
        <v>1014</v>
      </c>
      <c r="E152" s="24">
        <v>0</v>
      </c>
      <c r="F152" s="9" t="s">
        <v>919</v>
      </c>
      <c r="G152" s="167" t="s">
        <v>920</v>
      </c>
      <c r="H152" s="27">
        <v>0.17</v>
      </c>
      <c r="I152" s="9" t="s">
        <v>1007</v>
      </c>
      <c r="J152" s="167" t="s">
        <v>1008</v>
      </c>
      <c r="K152" s="105">
        <f t="shared" si="1"/>
        <v>0.17</v>
      </c>
      <c r="L152" s="209"/>
      <c r="M152" s="562"/>
      <c r="N152" s="3"/>
    </row>
    <row r="153" spans="1:14">
      <c r="A153" s="28" t="s">
        <v>821</v>
      </c>
      <c r="B153" s="29"/>
      <c r="C153" s="102" t="s">
        <v>913</v>
      </c>
      <c r="D153" s="10" t="s">
        <v>914</v>
      </c>
      <c r="E153" s="24">
        <v>0</v>
      </c>
      <c r="F153" s="9" t="s">
        <v>39</v>
      </c>
      <c r="G153" s="167" t="s">
        <v>60</v>
      </c>
      <c r="H153" s="27">
        <v>0.2</v>
      </c>
      <c r="I153" s="9" t="s">
        <v>929</v>
      </c>
      <c r="J153" s="167" t="s">
        <v>1015</v>
      </c>
      <c r="K153" s="105">
        <f t="shared" si="1"/>
        <v>0.2</v>
      </c>
      <c r="L153" s="209"/>
      <c r="M153" s="562"/>
      <c r="N153" s="3"/>
    </row>
    <row r="154" spans="1:14">
      <c r="A154" s="28" t="s">
        <v>821</v>
      </c>
      <c r="B154" s="29"/>
      <c r="C154" s="102" t="s">
        <v>1016</v>
      </c>
      <c r="D154" s="10" t="s">
        <v>918</v>
      </c>
      <c r="E154" s="24">
        <v>0</v>
      </c>
      <c r="F154" s="9" t="s">
        <v>39</v>
      </c>
      <c r="G154" s="167" t="s">
        <v>60</v>
      </c>
      <c r="H154" s="27">
        <v>0.1</v>
      </c>
      <c r="I154" s="9" t="s">
        <v>23</v>
      </c>
      <c r="J154" s="167" t="s">
        <v>19</v>
      </c>
      <c r="K154" s="105">
        <f t="shared" si="1"/>
        <v>0.1</v>
      </c>
      <c r="L154" s="209"/>
      <c r="M154" s="562"/>
      <c r="N154" s="3"/>
    </row>
    <row r="155" spans="1:14">
      <c r="A155" s="28" t="s">
        <v>821</v>
      </c>
      <c r="B155" s="29"/>
      <c r="C155" s="102" t="s">
        <v>398</v>
      </c>
      <c r="D155" s="10" t="s">
        <v>1017</v>
      </c>
      <c r="E155" s="24">
        <v>0</v>
      </c>
      <c r="F155" s="9" t="s">
        <v>145</v>
      </c>
      <c r="G155" s="167" t="s">
        <v>895</v>
      </c>
      <c r="H155" s="27">
        <v>0.22</v>
      </c>
      <c r="I155" s="9" t="s">
        <v>145</v>
      </c>
      <c r="J155" s="167" t="s">
        <v>895</v>
      </c>
      <c r="K155" s="105">
        <f t="shared" si="1"/>
        <v>0.22</v>
      </c>
      <c r="L155" s="209"/>
      <c r="M155" s="562"/>
      <c r="N155" s="3"/>
    </row>
    <row r="156" spans="1:14">
      <c r="A156" s="28" t="s">
        <v>821</v>
      </c>
      <c r="B156" s="29"/>
      <c r="C156" s="102" t="s">
        <v>399</v>
      </c>
      <c r="D156" s="10" t="s">
        <v>968</v>
      </c>
      <c r="E156" s="24">
        <v>0</v>
      </c>
      <c r="F156" s="9" t="s">
        <v>641</v>
      </c>
      <c r="G156" s="167" t="s">
        <v>967</v>
      </c>
      <c r="H156" s="27">
        <v>0.28000000000000003</v>
      </c>
      <c r="I156" s="9" t="s">
        <v>811</v>
      </c>
      <c r="J156" s="167" t="s">
        <v>916</v>
      </c>
      <c r="K156" s="105">
        <f t="shared" si="1"/>
        <v>0.28000000000000003</v>
      </c>
      <c r="L156" s="209"/>
      <c r="M156" s="562"/>
      <c r="N156" s="3"/>
    </row>
    <row r="157" spans="1:14">
      <c r="A157" s="28" t="s">
        <v>821</v>
      </c>
      <c r="B157" s="29"/>
      <c r="C157" s="102" t="s">
        <v>909</v>
      </c>
      <c r="D157" s="10" t="s">
        <v>910</v>
      </c>
      <c r="E157" s="24">
        <v>0</v>
      </c>
      <c r="F157" s="9" t="s">
        <v>517</v>
      </c>
      <c r="G157" s="167" t="s">
        <v>934</v>
      </c>
      <c r="H157" s="27">
        <v>0.26</v>
      </c>
      <c r="I157" s="9" t="s">
        <v>1006</v>
      </c>
      <c r="J157" s="167" t="s">
        <v>646</v>
      </c>
      <c r="K157" s="105">
        <f t="shared" si="1"/>
        <v>0.26</v>
      </c>
      <c r="L157" s="209"/>
      <c r="M157" s="562"/>
      <c r="N157" s="3"/>
    </row>
    <row r="158" spans="1:14">
      <c r="A158" s="28" t="s">
        <v>821</v>
      </c>
      <c r="B158" s="29"/>
      <c r="C158" s="102" t="s">
        <v>1018</v>
      </c>
      <c r="D158" s="10" t="s">
        <v>1019</v>
      </c>
      <c r="E158" s="24">
        <v>0</v>
      </c>
      <c r="F158" s="9" t="s">
        <v>1020</v>
      </c>
      <c r="G158" s="167" t="s">
        <v>1019</v>
      </c>
      <c r="H158" s="27">
        <v>0.44</v>
      </c>
      <c r="I158" s="9" t="s">
        <v>23</v>
      </c>
      <c r="J158" s="167" t="s">
        <v>1021</v>
      </c>
      <c r="K158" s="105">
        <f t="shared" si="1"/>
        <v>0.44</v>
      </c>
      <c r="L158" s="209"/>
      <c r="M158" s="562"/>
      <c r="N158" s="3"/>
    </row>
    <row r="159" spans="1:14">
      <c r="A159" s="28" t="s">
        <v>821</v>
      </c>
      <c r="B159" s="29"/>
      <c r="C159" s="102" t="s">
        <v>366</v>
      </c>
      <c r="D159" s="10" t="s">
        <v>1022</v>
      </c>
      <c r="E159" s="24">
        <v>0</v>
      </c>
      <c r="F159" s="9" t="s">
        <v>39</v>
      </c>
      <c r="G159" s="167" t="s">
        <v>60</v>
      </c>
      <c r="H159" s="27">
        <v>0.17</v>
      </c>
      <c r="I159" s="9" t="s">
        <v>538</v>
      </c>
      <c r="J159" s="167" t="s">
        <v>932</v>
      </c>
      <c r="K159" s="105">
        <f t="shared" si="1"/>
        <v>0.17</v>
      </c>
      <c r="L159" s="209"/>
      <c r="M159" s="562"/>
      <c r="N159" s="3"/>
    </row>
    <row r="160" spans="1:14">
      <c r="A160" s="28" t="s">
        <v>821</v>
      </c>
      <c r="B160" s="29"/>
      <c r="C160" s="102" t="s">
        <v>655</v>
      </c>
      <c r="D160" s="10" t="s">
        <v>1023</v>
      </c>
      <c r="E160" s="24">
        <v>0</v>
      </c>
      <c r="F160" s="9" t="s">
        <v>1011</v>
      </c>
      <c r="G160" s="167" t="s">
        <v>1012</v>
      </c>
      <c r="H160" s="27">
        <v>0.26</v>
      </c>
      <c r="I160" s="9" t="s">
        <v>737</v>
      </c>
      <c r="J160" s="167" t="s">
        <v>904</v>
      </c>
      <c r="K160" s="105">
        <f t="shared" si="1"/>
        <v>0.26</v>
      </c>
      <c r="L160" s="209"/>
      <c r="M160" s="562"/>
      <c r="N160" s="3"/>
    </row>
    <row r="161" spans="1:16">
      <c r="A161" s="28" t="s">
        <v>821</v>
      </c>
      <c r="B161" s="29"/>
      <c r="C161" s="102" t="s">
        <v>656</v>
      </c>
      <c r="D161" s="10" t="s">
        <v>1024</v>
      </c>
      <c r="E161" s="24">
        <v>0</v>
      </c>
      <c r="F161" s="9" t="s">
        <v>911</v>
      </c>
      <c r="G161" s="167" t="s">
        <v>912</v>
      </c>
      <c r="H161" s="27">
        <v>0.32</v>
      </c>
      <c r="I161" s="9" t="s">
        <v>275</v>
      </c>
      <c r="J161" s="167" t="s">
        <v>923</v>
      </c>
      <c r="K161" s="105">
        <f t="shared" si="1"/>
        <v>0.32</v>
      </c>
      <c r="L161" s="209"/>
      <c r="M161" s="562"/>
      <c r="N161" s="3"/>
    </row>
    <row r="162" spans="1:16">
      <c r="A162" s="28" t="s">
        <v>821</v>
      </c>
      <c r="B162" s="29"/>
      <c r="C162" s="102" t="s">
        <v>1025</v>
      </c>
      <c r="D162" s="10" t="s">
        <v>1026</v>
      </c>
      <c r="E162" s="24">
        <v>0</v>
      </c>
      <c r="F162" s="9" t="s">
        <v>544</v>
      </c>
      <c r="G162" s="167" t="s">
        <v>958</v>
      </c>
      <c r="H162" s="27">
        <v>1.07</v>
      </c>
      <c r="I162" s="9" t="s">
        <v>23</v>
      </c>
      <c r="J162" s="167" t="s">
        <v>296</v>
      </c>
      <c r="K162" s="105">
        <f t="shared" si="1"/>
        <v>1.07</v>
      </c>
      <c r="L162" s="209"/>
      <c r="M162" s="562"/>
      <c r="N162" s="3"/>
    </row>
    <row r="163" spans="1:16">
      <c r="A163" s="28" t="s">
        <v>821</v>
      </c>
      <c r="B163" s="29"/>
      <c r="C163" s="102" t="s">
        <v>1027</v>
      </c>
      <c r="D163" s="10" t="s">
        <v>1028</v>
      </c>
      <c r="E163" s="24">
        <v>0</v>
      </c>
      <c r="F163" s="9" t="s">
        <v>145</v>
      </c>
      <c r="G163" s="167" t="s">
        <v>895</v>
      </c>
      <c r="H163" s="27">
        <v>2.4</v>
      </c>
      <c r="I163" s="9" t="s">
        <v>39</v>
      </c>
      <c r="J163" s="167" t="s">
        <v>60</v>
      </c>
      <c r="K163" s="105">
        <f t="shared" si="1"/>
        <v>2.4</v>
      </c>
      <c r="L163" s="209"/>
      <c r="M163" s="562"/>
      <c r="N163" s="3"/>
    </row>
    <row r="164" spans="1:16">
      <c r="A164" s="28" t="s">
        <v>821</v>
      </c>
      <c r="B164" s="29"/>
      <c r="C164" s="102" t="s">
        <v>917</v>
      </c>
      <c r="D164" s="10" t="s">
        <v>918</v>
      </c>
      <c r="E164" s="24">
        <v>0</v>
      </c>
      <c r="F164" s="9" t="s">
        <v>740</v>
      </c>
      <c r="G164" s="167" t="s">
        <v>949</v>
      </c>
      <c r="H164" s="27">
        <v>0.14000000000000001</v>
      </c>
      <c r="I164" s="9" t="s">
        <v>994</v>
      </c>
      <c r="J164" s="167" t="s">
        <v>995</v>
      </c>
      <c r="K164" s="105">
        <f t="shared" si="1"/>
        <v>0.14000000000000001</v>
      </c>
      <c r="L164" s="209"/>
      <c r="M164" s="562"/>
      <c r="N164" s="3"/>
    </row>
    <row r="165" spans="1:16">
      <c r="A165" s="28" t="s">
        <v>821</v>
      </c>
      <c r="B165" s="29"/>
      <c r="C165" s="102" t="s">
        <v>996</v>
      </c>
      <c r="D165" s="10" t="s">
        <v>1029</v>
      </c>
      <c r="E165" s="24">
        <v>0</v>
      </c>
      <c r="F165" s="9" t="s">
        <v>145</v>
      </c>
      <c r="G165" s="167" t="s">
        <v>895</v>
      </c>
      <c r="H165" s="27">
        <v>0.16</v>
      </c>
      <c r="I165" s="9" t="s">
        <v>994</v>
      </c>
      <c r="J165" s="167" t="s">
        <v>995</v>
      </c>
      <c r="K165" s="105">
        <f t="shared" si="1"/>
        <v>0.16</v>
      </c>
      <c r="L165" s="209"/>
      <c r="M165" s="562"/>
      <c r="N165" s="3"/>
    </row>
    <row r="166" spans="1:16">
      <c r="A166" s="28" t="s">
        <v>821</v>
      </c>
      <c r="B166" s="29"/>
      <c r="C166" s="102" t="s">
        <v>1030</v>
      </c>
      <c r="D166" s="3" t="s">
        <v>1031</v>
      </c>
      <c r="E166" s="24">
        <v>0</v>
      </c>
      <c r="F166" s="1" t="s">
        <v>994</v>
      </c>
      <c r="G166" s="3" t="s">
        <v>995</v>
      </c>
      <c r="H166" s="24">
        <v>7.0000000000000007E-2</v>
      </c>
      <c r="I166" s="1" t="s">
        <v>439</v>
      </c>
      <c r="J166" s="3" t="s">
        <v>939</v>
      </c>
      <c r="K166" s="105">
        <f t="shared" si="1"/>
        <v>7.0000000000000007E-2</v>
      </c>
      <c r="L166" s="104"/>
      <c r="M166" s="560"/>
      <c r="N166" s="41"/>
      <c r="O166" s="16"/>
      <c r="P166" s="17"/>
    </row>
    <row r="167" spans="1:16">
      <c r="A167" s="28" t="s">
        <v>821</v>
      </c>
      <c r="B167" s="29"/>
      <c r="C167" s="102" t="s">
        <v>702</v>
      </c>
      <c r="D167" s="10" t="s">
        <v>964</v>
      </c>
      <c r="E167" s="24">
        <v>0</v>
      </c>
      <c r="F167" s="1" t="s">
        <v>23</v>
      </c>
      <c r="G167" s="10" t="s">
        <v>959</v>
      </c>
      <c r="H167" s="24">
        <v>0.76</v>
      </c>
      <c r="I167" s="9"/>
      <c r="J167" s="167"/>
      <c r="K167" s="105">
        <f t="shared" si="1"/>
        <v>0.76</v>
      </c>
      <c r="L167" s="209"/>
      <c r="M167" s="562"/>
      <c r="N167" s="3"/>
    </row>
    <row r="168" spans="1:16">
      <c r="A168" s="28" t="s">
        <v>821</v>
      </c>
      <c r="B168" s="29"/>
      <c r="C168" s="102" t="s">
        <v>1032</v>
      </c>
      <c r="D168" s="10" t="s">
        <v>1033</v>
      </c>
      <c r="E168" s="24">
        <v>0</v>
      </c>
      <c r="F168" s="1" t="s">
        <v>23</v>
      </c>
      <c r="G168" s="10" t="s">
        <v>19</v>
      </c>
      <c r="H168" s="24">
        <v>0.31</v>
      </c>
      <c r="I168" s="1" t="s">
        <v>911</v>
      </c>
      <c r="J168" s="10" t="s">
        <v>912</v>
      </c>
      <c r="K168" s="105">
        <f t="shared" si="1"/>
        <v>0.31</v>
      </c>
      <c r="L168" s="209"/>
      <c r="M168" s="562"/>
      <c r="N168" s="3"/>
    </row>
    <row r="169" spans="1:16">
      <c r="A169" s="28" t="s">
        <v>821</v>
      </c>
      <c r="B169" s="29"/>
      <c r="C169" s="102" t="s">
        <v>1020</v>
      </c>
      <c r="D169" s="10" t="s">
        <v>1019</v>
      </c>
      <c r="E169" s="24">
        <v>0</v>
      </c>
      <c r="F169" s="1" t="s">
        <v>1018</v>
      </c>
      <c r="G169" s="10" t="s">
        <v>1019</v>
      </c>
      <c r="H169" s="24">
        <v>0.5</v>
      </c>
      <c r="I169" s="9"/>
      <c r="J169" s="167"/>
      <c r="K169" s="105">
        <f t="shared" si="1"/>
        <v>0.5</v>
      </c>
      <c r="L169" s="209"/>
      <c r="M169" s="562"/>
      <c r="N169" s="3"/>
    </row>
    <row r="170" spans="1:16">
      <c r="A170" s="28" t="s">
        <v>821</v>
      </c>
      <c r="B170" s="29"/>
      <c r="C170" s="102" t="s">
        <v>403</v>
      </c>
      <c r="D170" s="10" t="s">
        <v>1034</v>
      </c>
      <c r="E170" s="24">
        <v>0</v>
      </c>
      <c r="F170" s="1" t="s">
        <v>737</v>
      </c>
      <c r="G170" s="10" t="s">
        <v>904</v>
      </c>
      <c r="H170" s="24">
        <v>1.1299999999999999</v>
      </c>
      <c r="I170" s="1" t="s">
        <v>23</v>
      </c>
      <c r="J170" s="10" t="s">
        <v>957</v>
      </c>
      <c r="K170" s="105">
        <f t="shared" si="1"/>
        <v>1.1299999999999999</v>
      </c>
      <c r="L170" s="209"/>
      <c r="M170" s="562"/>
      <c r="N170" s="3"/>
    </row>
    <row r="171" spans="1:16">
      <c r="A171" s="28" t="s">
        <v>821</v>
      </c>
      <c r="B171" s="29"/>
      <c r="C171" s="102" t="s">
        <v>1035</v>
      </c>
      <c r="D171" s="10" t="s">
        <v>1036</v>
      </c>
      <c r="E171" s="24">
        <v>0</v>
      </c>
      <c r="F171" s="1" t="s">
        <v>145</v>
      </c>
      <c r="G171" s="10" t="s">
        <v>895</v>
      </c>
      <c r="H171" s="24">
        <v>0.71</v>
      </c>
      <c r="I171" s="1" t="s">
        <v>1027</v>
      </c>
      <c r="J171" s="10" t="s">
        <v>1028</v>
      </c>
      <c r="K171" s="105">
        <f t="shared" si="1"/>
        <v>0.71</v>
      </c>
      <c r="L171" s="209"/>
      <c r="M171" s="562"/>
      <c r="N171" s="3"/>
    </row>
    <row r="172" spans="1:16">
      <c r="A172" s="28" t="s">
        <v>821</v>
      </c>
      <c r="B172" s="29"/>
      <c r="C172" s="102" t="s">
        <v>1037</v>
      </c>
      <c r="D172" s="10" t="s">
        <v>1038</v>
      </c>
      <c r="E172" s="24">
        <v>0</v>
      </c>
      <c r="F172" s="1" t="s">
        <v>39</v>
      </c>
      <c r="G172" s="10" t="s">
        <v>60</v>
      </c>
      <c r="H172" s="24">
        <v>1.61</v>
      </c>
      <c r="I172" s="1" t="s">
        <v>544</v>
      </c>
      <c r="J172" s="10" t="s">
        <v>958</v>
      </c>
      <c r="K172" s="105">
        <f t="shared" si="1"/>
        <v>1.61</v>
      </c>
      <c r="L172" s="209"/>
      <c r="M172" s="562"/>
      <c r="N172" s="3"/>
    </row>
    <row r="173" spans="1:16">
      <c r="A173" s="28" t="s">
        <v>821</v>
      </c>
      <c r="B173" s="29"/>
      <c r="C173" s="102" t="s">
        <v>1039</v>
      </c>
      <c r="D173" s="10" t="s">
        <v>1040</v>
      </c>
      <c r="E173" s="24">
        <v>0</v>
      </c>
      <c r="F173" s="1" t="s">
        <v>1041</v>
      </c>
      <c r="G173" s="10" t="s">
        <v>1042</v>
      </c>
      <c r="H173" s="24">
        <v>0.216</v>
      </c>
      <c r="I173" s="9"/>
      <c r="J173" s="167"/>
      <c r="K173" s="105">
        <f t="shared" si="1"/>
        <v>0.216</v>
      </c>
      <c r="L173" s="209"/>
      <c r="M173" s="562"/>
      <c r="N173" s="3"/>
    </row>
    <row r="174" spans="1:16">
      <c r="A174" s="28" t="s">
        <v>821</v>
      </c>
      <c r="B174" s="29"/>
      <c r="C174" s="102" t="s">
        <v>1043</v>
      </c>
      <c r="D174" s="10" t="s">
        <v>1044</v>
      </c>
      <c r="E174" s="24">
        <v>0</v>
      </c>
      <c r="F174" s="1" t="s">
        <v>1045</v>
      </c>
      <c r="G174" s="10" t="s">
        <v>920</v>
      </c>
      <c r="H174" s="24">
        <v>0.51</v>
      </c>
      <c r="I174" s="1" t="s">
        <v>23</v>
      </c>
      <c r="J174" s="10" t="s">
        <v>19</v>
      </c>
      <c r="K174" s="105">
        <f t="shared" si="1"/>
        <v>0.51</v>
      </c>
      <c r="L174" s="209"/>
      <c r="M174" s="562"/>
      <c r="N174" s="3"/>
    </row>
    <row r="175" spans="1:16">
      <c r="A175" s="28" t="s">
        <v>821</v>
      </c>
      <c r="B175" s="29"/>
      <c r="C175" s="102" t="s">
        <v>1046</v>
      </c>
      <c r="D175" s="10" t="s">
        <v>1047</v>
      </c>
      <c r="E175" s="24">
        <v>0</v>
      </c>
      <c r="F175" s="1" t="s">
        <v>136</v>
      </c>
      <c r="G175" s="10" t="s">
        <v>947</v>
      </c>
      <c r="H175" s="24">
        <v>0.27</v>
      </c>
      <c r="I175" s="1" t="s">
        <v>23</v>
      </c>
      <c r="J175" s="10" t="s">
        <v>948</v>
      </c>
      <c r="K175" s="105">
        <f t="shared" si="1"/>
        <v>0.27</v>
      </c>
      <c r="L175" s="209"/>
      <c r="M175" s="562"/>
      <c r="N175" s="3"/>
    </row>
    <row r="176" spans="1:16">
      <c r="A176" s="28" t="s">
        <v>821</v>
      </c>
      <c r="B176" s="29"/>
      <c r="C176" s="102" t="s">
        <v>1048</v>
      </c>
      <c r="D176" s="10" t="s">
        <v>1049</v>
      </c>
      <c r="E176" s="24">
        <v>0</v>
      </c>
      <c r="F176" s="9"/>
      <c r="G176" s="167"/>
      <c r="H176" s="24">
        <v>1.02</v>
      </c>
      <c r="I176" s="9"/>
      <c r="J176" s="167"/>
      <c r="K176" s="105">
        <f t="shared" si="1"/>
        <v>1.02</v>
      </c>
      <c r="L176" s="209"/>
      <c r="M176" s="562"/>
      <c r="N176" s="3"/>
    </row>
    <row r="177" spans="1:22">
      <c r="A177" s="28" t="s">
        <v>821</v>
      </c>
      <c r="B177" s="29"/>
      <c r="C177" s="102" t="s">
        <v>420</v>
      </c>
      <c r="D177" s="10" t="s">
        <v>1050</v>
      </c>
      <c r="E177" s="24">
        <v>0</v>
      </c>
      <c r="F177" s="1" t="s">
        <v>145</v>
      </c>
      <c r="G177" s="10" t="s">
        <v>949</v>
      </c>
      <c r="H177" s="24">
        <v>2.68</v>
      </c>
      <c r="I177" s="1" t="s">
        <v>145</v>
      </c>
      <c r="J177" s="10" t="s">
        <v>895</v>
      </c>
      <c r="K177" s="105">
        <f t="shared" si="1"/>
        <v>2.68</v>
      </c>
      <c r="L177" s="209"/>
      <c r="M177" s="562"/>
      <c r="N177" s="3"/>
    </row>
    <row r="178" spans="1:22">
      <c r="A178" s="28" t="s">
        <v>821</v>
      </c>
      <c r="B178" s="29"/>
      <c r="C178" s="102" t="s">
        <v>1051</v>
      </c>
      <c r="D178" s="10" t="s">
        <v>1052</v>
      </c>
      <c r="E178" s="24">
        <v>0</v>
      </c>
      <c r="F178" s="1" t="s">
        <v>145</v>
      </c>
      <c r="G178" s="10" t="s">
        <v>895</v>
      </c>
      <c r="H178" s="24">
        <v>0.7</v>
      </c>
      <c r="I178" s="1" t="s">
        <v>420</v>
      </c>
      <c r="J178" s="10" t="s">
        <v>1050</v>
      </c>
      <c r="K178" s="105">
        <f t="shared" si="1"/>
        <v>0.7</v>
      </c>
      <c r="L178" s="209"/>
      <c r="M178" s="562"/>
      <c r="N178" s="3"/>
    </row>
    <row r="179" spans="1:22">
      <c r="A179" s="28" t="s">
        <v>821</v>
      </c>
      <c r="B179" s="29"/>
      <c r="C179" s="102" t="s">
        <v>1041</v>
      </c>
      <c r="D179" s="10" t="s">
        <v>1053</v>
      </c>
      <c r="E179" s="24">
        <v>0</v>
      </c>
      <c r="F179" s="1" t="s">
        <v>517</v>
      </c>
      <c r="G179" s="10" t="s">
        <v>934</v>
      </c>
      <c r="H179" s="24">
        <v>0.115</v>
      </c>
      <c r="I179" s="1" t="s">
        <v>1041</v>
      </c>
      <c r="J179" s="10" t="s">
        <v>1053</v>
      </c>
      <c r="K179" s="105">
        <f t="shared" si="1"/>
        <v>0.115</v>
      </c>
      <c r="L179" s="209"/>
      <c r="M179" s="562"/>
      <c r="N179" s="3"/>
    </row>
    <row r="180" spans="1:22">
      <c r="A180" s="28" t="s">
        <v>821</v>
      </c>
      <c r="B180" s="29"/>
      <c r="C180" s="102" t="s">
        <v>1041</v>
      </c>
      <c r="D180" s="10" t="s">
        <v>1053</v>
      </c>
      <c r="E180" s="24">
        <v>1.26</v>
      </c>
      <c r="F180" s="1" t="s">
        <v>1041</v>
      </c>
      <c r="G180" s="10" t="s">
        <v>1042</v>
      </c>
      <c r="H180" s="24">
        <v>2.2999999999999998</v>
      </c>
      <c r="I180" s="1" t="s">
        <v>1041</v>
      </c>
      <c r="J180" s="10" t="s">
        <v>1053</v>
      </c>
      <c r="K180" s="105">
        <f t="shared" si="1"/>
        <v>1.0399999999999998</v>
      </c>
      <c r="L180" s="209"/>
      <c r="M180" s="562"/>
      <c r="N180" s="3"/>
    </row>
    <row r="181" spans="1:22">
      <c r="A181" s="28" t="s">
        <v>821</v>
      </c>
      <c r="B181" s="29"/>
      <c r="C181" s="102" t="s">
        <v>1054</v>
      </c>
      <c r="D181" s="10" t="s">
        <v>1055</v>
      </c>
      <c r="E181" s="24">
        <v>0</v>
      </c>
      <c r="F181" s="1" t="s">
        <v>188</v>
      </c>
      <c r="G181" s="10" t="s">
        <v>1056</v>
      </c>
      <c r="H181" s="24">
        <v>0.28999999999999998</v>
      </c>
      <c r="I181" s="1" t="s">
        <v>931</v>
      </c>
      <c r="J181" s="10" t="s">
        <v>915</v>
      </c>
      <c r="K181" s="105">
        <f t="shared" si="1"/>
        <v>0.28999999999999998</v>
      </c>
      <c r="L181" s="209"/>
      <c r="M181" s="562"/>
      <c r="N181" s="3"/>
    </row>
    <row r="182" spans="1:22">
      <c r="A182" s="28" t="s">
        <v>821</v>
      </c>
      <c r="B182" s="30"/>
      <c r="C182" s="103" t="s">
        <v>1057</v>
      </c>
      <c r="D182" s="167" t="s">
        <v>1058</v>
      </c>
      <c r="E182" s="27">
        <v>0</v>
      </c>
      <c r="F182" s="9" t="s">
        <v>399</v>
      </c>
      <c r="G182" s="167" t="s">
        <v>968</v>
      </c>
      <c r="H182" s="27">
        <v>0.22</v>
      </c>
      <c r="I182" s="9" t="s">
        <v>23</v>
      </c>
      <c r="J182" s="167" t="s">
        <v>19</v>
      </c>
      <c r="K182" s="105">
        <f t="shared" si="1"/>
        <v>0.22</v>
      </c>
      <c r="L182" s="104"/>
      <c r="M182" s="560"/>
      <c r="N182" s="168"/>
      <c r="O182" s="169"/>
      <c r="P182" s="170"/>
    </row>
    <row r="183" spans="1:22">
      <c r="A183" s="28" t="s">
        <v>821</v>
      </c>
      <c r="B183" s="30"/>
      <c r="C183" s="103" t="s">
        <v>1059</v>
      </c>
      <c r="D183" s="167" t="s">
        <v>1060</v>
      </c>
      <c r="E183" s="27">
        <v>0</v>
      </c>
      <c r="F183" s="9" t="s">
        <v>899</v>
      </c>
      <c r="G183" s="167" t="s">
        <v>900</v>
      </c>
      <c r="H183" s="27">
        <v>0.89</v>
      </c>
      <c r="I183" s="9" t="s">
        <v>517</v>
      </c>
      <c r="J183" s="167" t="s">
        <v>934</v>
      </c>
      <c r="K183" s="105">
        <f t="shared" si="1"/>
        <v>0.89</v>
      </c>
      <c r="L183" s="104"/>
      <c r="M183" s="560"/>
      <c r="N183" s="168"/>
      <c r="O183" s="169"/>
      <c r="P183" s="170"/>
    </row>
    <row r="184" spans="1:22">
      <c r="A184" s="28" t="s">
        <v>821</v>
      </c>
      <c r="B184" s="30"/>
      <c r="C184" s="103" t="s">
        <v>1061</v>
      </c>
      <c r="D184" s="167" t="s">
        <v>1062</v>
      </c>
      <c r="E184" s="27">
        <v>0</v>
      </c>
      <c r="F184" s="9" t="s">
        <v>544</v>
      </c>
      <c r="G184" s="167" t="s">
        <v>958</v>
      </c>
      <c r="H184" s="27">
        <v>1.76</v>
      </c>
      <c r="I184" s="9" t="s">
        <v>1063</v>
      </c>
      <c r="J184" s="167" t="s">
        <v>987</v>
      </c>
      <c r="K184" s="105">
        <f t="shared" si="1"/>
        <v>1.76</v>
      </c>
      <c r="L184" s="104"/>
      <c r="M184" s="560"/>
      <c r="N184" s="168"/>
      <c r="O184" s="169"/>
      <c r="P184" s="170"/>
    </row>
    <row r="185" spans="1:22">
      <c r="A185" s="28" t="s">
        <v>821</v>
      </c>
      <c r="B185" s="30"/>
      <c r="C185" s="103" t="s">
        <v>1064</v>
      </c>
      <c r="D185" s="167" t="s">
        <v>1065</v>
      </c>
      <c r="E185" s="27">
        <v>0</v>
      </c>
      <c r="F185" s="9" t="s">
        <v>39</v>
      </c>
      <c r="G185" s="167" t="s">
        <v>60</v>
      </c>
      <c r="H185" s="27">
        <v>0.44</v>
      </c>
      <c r="I185" s="9" t="s">
        <v>23</v>
      </c>
      <c r="J185" s="167" t="s">
        <v>19</v>
      </c>
      <c r="K185" s="105">
        <f t="shared" si="1"/>
        <v>0.44</v>
      </c>
      <c r="L185" s="104"/>
      <c r="M185" s="560"/>
      <c r="N185" s="168"/>
      <c r="O185" s="169"/>
      <c r="P185" s="170"/>
    </row>
    <row r="186" spans="1:22">
      <c r="A186" s="28" t="s">
        <v>821</v>
      </c>
      <c r="B186" s="30"/>
      <c r="C186" s="103" t="s">
        <v>981</v>
      </c>
      <c r="D186" s="167" t="s">
        <v>982</v>
      </c>
      <c r="E186" s="27">
        <v>0</v>
      </c>
      <c r="F186" s="9" t="s">
        <v>430</v>
      </c>
      <c r="G186" s="167" t="s">
        <v>980</v>
      </c>
      <c r="H186" s="27">
        <v>0.34</v>
      </c>
      <c r="I186" s="9" t="s">
        <v>981</v>
      </c>
      <c r="J186" s="167" t="s">
        <v>982</v>
      </c>
      <c r="K186" s="105">
        <f t="shared" si="1"/>
        <v>0.34</v>
      </c>
      <c r="L186" s="104"/>
      <c r="M186" s="560"/>
      <c r="N186" s="168"/>
      <c r="O186" s="169"/>
      <c r="P186" s="170"/>
    </row>
    <row r="187" spans="1:22">
      <c r="A187" s="28" t="s">
        <v>821</v>
      </c>
      <c r="B187" s="30"/>
      <c r="C187" s="103" t="s">
        <v>1066</v>
      </c>
      <c r="D187" s="167" t="s">
        <v>1067</v>
      </c>
      <c r="E187" s="27">
        <v>0</v>
      </c>
      <c r="F187" s="9" t="s">
        <v>136</v>
      </c>
      <c r="G187" s="167" t="s">
        <v>947</v>
      </c>
      <c r="H187" s="27">
        <v>1.06</v>
      </c>
      <c r="I187" s="9" t="s">
        <v>1066</v>
      </c>
      <c r="J187" s="167" t="s">
        <v>1067</v>
      </c>
      <c r="K187" s="105">
        <f t="shared" si="1"/>
        <v>1.06</v>
      </c>
      <c r="L187" s="104"/>
      <c r="M187" s="560"/>
      <c r="N187" s="168"/>
      <c r="O187" s="169"/>
      <c r="P187" s="170"/>
    </row>
    <row r="188" spans="1:22">
      <c r="A188" s="28" t="s">
        <v>821</v>
      </c>
      <c r="B188" s="30"/>
      <c r="C188" s="103" t="s">
        <v>1068</v>
      </c>
      <c r="D188" s="167" t="s">
        <v>1069</v>
      </c>
      <c r="E188" s="27">
        <v>0</v>
      </c>
      <c r="F188" s="9" t="s">
        <v>538</v>
      </c>
      <c r="G188" s="167" t="s">
        <v>932</v>
      </c>
      <c r="H188" s="27">
        <v>1.7</v>
      </c>
      <c r="I188" s="9" t="s">
        <v>1068</v>
      </c>
      <c r="J188" s="167" t="s">
        <v>1069</v>
      </c>
      <c r="K188" s="105">
        <f t="shared" si="1"/>
        <v>1.7</v>
      </c>
      <c r="L188" s="104"/>
      <c r="M188" s="560"/>
      <c r="N188" s="168"/>
      <c r="O188" s="169"/>
      <c r="P188" s="170"/>
    </row>
    <row r="189" spans="1:22">
      <c r="A189" s="28" t="s">
        <v>821</v>
      </c>
      <c r="B189" s="30"/>
      <c r="C189" s="103" t="s">
        <v>1070</v>
      </c>
      <c r="D189" s="167" t="s">
        <v>1071</v>
      </c>
      <c r="E189" s="27">
        <v>0</v>
      </c>
      <c r="F189" s="9" t="s">
        <v>399</v>
      </c>
      <c r="G189" s="167" t="s">
        <v>968</v>
      </c>
      <c r="H189" s="27">
        <v>0.46</v>
      </c>
      <c r="I189" s="9" t="s">
        <v>1070</v>
      </c>
      <c r="J189" s="167" t="s">
        <v>1071</v>
      </c>
      <c r="K189" s="105">
        <f t="shared" si="1"/>
        <v>0.46</v>
      </c>
      <c r="L189" s="104"/>
      <c r="M189" s="560"/>
      <c r="N189" s="168"/>
      <c r="O189" s="169"/>
      <c r="P189" s="170"/>
    </row>
    <row r="190" spans="1:22">
      <c r="A190" s="28" t="s">
        <v>821</v>
      </c>
      <c r="B190" s="30"/>
      <c r="C190" s="103" t="s">
        <v>1072</v>
      </c>
      <c r="D190" s="167" t="s">
        <v>1019</v>
      </c>
      <c r="E190" s="27">
        <v>0</v>
      </c>
      <c r="F190" s="9" t="s">
        <v>816</v>
      </c>
      <c r="G190" s="167" t="s">
        <v>951</v>
      </c>
      <c r="H190" s="27">
        <v>0.13</v>
      </c>
      <c r="I190" s="9" t="s">
        <v>1072</v>
      </c>
      <c r="J190" s="167" t="s">
        <v>1019</v>
      </c>
      <c r="K190" s="105">
        <f t="shared" si="1"/>
        <v>0.13</v>
      </c>
      <c r="L190" s="104"/>
      <c r="M190" s="560"/>
      <c r="N190" s="168"/>
      <c r="O190" s="169"/>
      <c r="P190" s="170"/>
    </row>
    <row r="191" spans="1:22">
      <c r="A191" s="28" t="s">
        <v>821</v>
      </c>
      <c r="B191" s="30"/>
      <c r="C191" s="103" t="s">
        <v>1073</v>
      </c>
      <c r="D191" s="167" t="s">
        <v>1074</v>
      </c>
      <c r="E191" s="27">
        <v>0</v>
      </c>
      <c r="F191" s="9" t="s">
        <v>39</v>
      </c>
      <c r="G191" s="167" t="s">
        <v>60</v>
      </c>
      <c r="H191" s="27">
        <v>0.1</v>
      </c>
      <c r="I191" s="9" t="s">
        <v>538</v>
      </c>
      <c r="J191" s="167" t="s">
        <v>932</v>
      </c>
      <c r="K191" s="105">
        <f t="shared" si="1"/>
        <v>0.1</v>
      </c>
      <c r="L191" s="104"/>
      <c r="M191" s="560"/>
      <c r="N191" s="168"/>
      <c r="O191" s="169"/>
      <c r="P191" s="170"/>
    </row>
    <row r="192" spans="1:22">
      <c r="A192" s="28" t="s">
        <v>821</v>
      </c>
      <c r="B192" s="30"/>
      <c r="C192" s="103" t="s">
        <v>136</v>
      </c>
      <c r="D192" s="13" t="s">
        <v>947</v>
      </c>
      <c r="E192" s="27">
        <v>9.3699999999999992</v>
      </c>
      <c r="F192" s="9" t="s">
        <v>911</v>
      </c>
      <c r="G192" s="13" t="s">
        <v>912</v>
      </c>
      <c r="H192" s="27">
        <v>14.71</v>
      </c>
      <c r="I192" s="9" t="s">
        <v>23</v>
      </c>
      <c r="J192" s="13" t="s">
        <v>957</v>
      </c>
      <c r="K192" s="105">
        <f>H192-E192</f>
        <v>5.3400000000000016</v>
      </c>
      <c r="L192" s="210"/>
      <c r="M192" s="1010"/>
      <c r="N192" s="42"/>
      <c r="O192" s="40"/>
      <c r="P192" s="40"/>
      <c r="Q192" s="40"/>
      <c r="R192" s="40"/>
      <c r="S192" s="40"/>
      <c r="T192" s="40"/>
      <c r="U192" s="40"/>
      <c r="V192" s="40"/>
    </row>
    <row r="193" spans="1:22">
      <c r="A193" s="28" t="s">
        <v>821</v>
      </c>
      <c r="B193" s="30"/>
      <c r="C193" s="103" t="s">
        <v>936</v>
      </c>
      <c r="D193" s="167" t="s">
        <v>907</v>
      </c>
      <c r="E193" s="27">
        <v>0</v>
      </c>
      <c r="F193" s="9" t="s">
        <v>145</v>
      </c>
      <c r="G193" s="167" t="s">
        <v>895</v>
      </c>
      <c r="H193" s="27">
        <v>4.01</v>
      </c>
      <c r="I193" s="9" t="s">
        <v>23</v>
      </c>
      <c r="J193" s="167" t="s">
        <v>295</v>
      </c>
      <c r="K193" s="105">
        <f t="shared" si="1"/>
        <v>4.01</v>
      </c>
      <c r="L193" s="104"/>
      <c r="M193" s="560"/>
      <c r="N193" s="168"/>
      <c r="O193" s="169"/>
      <c r="P193" s="170"/>
    </row>
    <row r="194" spans="1:22">
      <c r="A194" s="28" t="s">
        <v>821</v>
      </c>
      <c r="B194" s="30"/>
      <c r="C194" s="103" t="s">
        <v>911</v>
      </c>
      <c r="D194" s="167" t="s">
        <v>912</v>
      </c>
      <c r="E194" s="27">
        <v>8.39</v>
      </c>
      <c r="F194" s="9" t="s">
        <v>23</v>
      </c>
      <c r="G194" s="167" t="s">
        <v>1075</v>
      </c>
      <c r="H194" s="27">
        <v>8.98</v>
      </c>
      <c r="I194" s="9" t="s">
        <v>911</v>
      </c>
      <c r="J194" s="167" t="s">
        <v>912</v>
      </c>
      <c r="K194" s="105">
        <f t="shared" si="1"/>
        <v>0.58999999999999986</v>
      </c>
      <c r="L194" s="104"/>
      <c r="M194" s="560"/>
      <c r="N194" s="168"/>
      <c r="O194" s="169"/>
      <c r="P194" s="170"/>
    </row>
    <row r="195" spans="1:22">
      <c r="A195" s="28" t="s">
        <v>821</v>
      </c>
      <c r="B195" s="30"/>
      <c r="C195" s="103" t="s">
        <v>931</v>
      </c>
      <c r="D195" s="167" t="s">
        <v>915</v>
      </c>
      <c r="E195" s="27">
        <v>3.61</v>
      </c>
      <c r="F195" s="9" t="s">
        <v>911</v>
      </c>
      <c r="G195" s="167" t="s">
        <v>912</v>
      </c>
      <c r="H195" s="27">
        <v>11.95</v>
      </c>
      <c r="I195" s="9" t="s">
        <v>708</v>
      </c>
      <c r="J195" s="167" t="s">
        <v>953</v>
      </c>
      <c r="K195" s="105">
        <f t="shared" si="1"/>
        <v>8.34</v>
      </c>
      <c r="L195" s="104"/>
      <c r="M195" s="560"/>
      <c r="N195" s="168"/>
      <c r="O195" s="169"/>
      <c r="P195" s="170"/>
    </row>
    <row r="196" spans="1:22">
      <c r="A196" s="28" t="s">
        <v>821</v>
      </c>
      <c r="B196" s="30"/>
      <c r="C196" s="103" t="s">
        <v>822</v>
      </c>
      <c r="D196" s="13" t="s">
        <v>907</v>
      </c>
      <c r="E196" s="27">
        <v>0</v>
      </c>
      <c r="F196" s="9" t="s">
        <v>23</v>
      </c>
      <c r="G196" s="13" t="s">
        <v>957</v>
      </c>
      <c r="H196" s="27">
        <v>5.44</v>
      </c>
      <c r="I196" s="9" t="s">
        <v>936</v>
      </c>
      <c r="J196" s="13" t="s">
        <v>937</v>
      </c>
      <c r="K196" s="105">
        <f>H196-E196</f>
        <v>5.44</v>
      </c>
      <c r="L196" s="210"/>
      <c r="M196" s="1010"/>
      <c r="N196" s="42"/>
      <c r="O196" s="40"/>
      <c r="P196" s="40"/>
      <c r="Q196" s="40"/>
      <c r="R196" s="40"/>
      <c r="S196" s="40"/>
      <c r="T196" s="40"/>
      <c r="U196" s="40"/>
      <c r="V196" s="40"/>
    </row>
    <row r="197" spans="1:22">
      <c r="A197" s="28" t="s">
        <v>821</v>
      </c>
      <c r="B197" s="30"/>
      <c r="C197" s="103" t="s">
        <v>145</v>
      </c>
      <c r="D197" s="167" t="s">
        <v>895</v>
      </c>
      <c r="E197" s="27">
        <v>0</v>
      </c>
      <c r="F197" s="9" t="s">
        <v>23</v>
      </c>
      <c r="G197" s="167" t="s">
        <v>957</v>
      </c>
      <c r="H197" s="27">
        <v>13.95</v>
      </c>
      <c r="I197" s="9" t="s">
        <v>145</v>
      </c>
      <c r="J197" s="167" t="s">
        <v>895</v>
      </c>
      <c r="K197" s="105">
        <f t="shared" si="1"/>
        <v>13.95</v>
      </c>
      <c r="L197" s="104"/>
      <c r="M197" s="560"/>
      <c r="N197" s="168"/>
      <c r="O197" s="169"/>
      <c r="P197" s="170"/>
    </row>
    <row r="198" spans="1:22">
      <c r="A198" s="28" t="s">
        <v>821</v>
      </c>
      <c r="B198" s="30"/>
      <c r="C198" s="103" t="s">
        <v>39</v>
      </c>
      <c r="D198" s="167" t="s">
        <v>60</v>
      </c>
      <c r="E198" s="27">
        <v>9.34</v>
      </c>
      <c r="F198" s="9" t="s">
        <v>899</v>
      </c>
      <c r="G198" s="167" t="s">
        <v>900</v>
      </c>
      <c r="H198" s="27">
        <v>20.8</v>
      </c>
      <c r="I198" s="9" t="s">
        <v>23</v>
      </c>
      <c r="J198" s="167" t="s">
        <v>1076</v>
      </c>
      <c r="K198" s="105">
        <f t="shared" si="1"/>
        <v>11.46</v>
      </c>
      <c r="L198" s="104"/>
      <c r="M198" s="560"/>
      <c r="N198" s="168"/>
      <c r="O198" s="169"/>
      <c r="P198" s="170"/>
    </row>
  </sheetData>
  <customSheetViews>
    <customSheetView guid="{79AD5FB7-84BA-40F8-B93E-7F6D3F799515}" topLeftCell="A172">
      <selection activeCell="P12" sqref="P12"/>
      <pageMargins left="0.7" right="0.7" top="0.75" bottom="0.75" header="0.3" footer="0.3"/>
      <pageSetup orientation="portrait" r:id="rId1"/>
    </customSheetView>
    <customSheetView guid="{A3593EDC-2197-4283-B58F-E8F46865F6B0}" topLeftCell="A37">
      <selection activeCell="N26" sqref="N26"/>
      <pageMargins left="0.7" right="0.7" top="0.75" bottom="0.75" header="0.3" footer="0.3"/>
      <pageSetup orientation="portrait" r:id="rId2"/>
    </customSheetView>
    <customSheetView guid="{39DE2760-0BFC-4719-B1E4-380C3A7079FC}">
      <selection activeCell="D10" sqref="D10"/>
      <pageMargins left="0.7" right="0.7" top="0.75" bottom="0.75" header="0.3" footer="0.3"/>
    </customSheetView>
    <customSheetView guid="{6CF4F969-58DE-4028-9DCC-C6E713BA1EE8}">
      <selection activeCell="D10" sqref="D10"/>
      <pageMargins left="0.7" right="0.7" top="0.75" bottom="0.75" header="0.3" footer="0.3"/>
    </customSheetView>
    <customSheetView guid="{854D26F6-556C-4832-93A1-027DC2E7489A}">
      <selection activeCell="D10" sqref="D10"/>
      <pageMargins left="0.7" right="0.7" top="0.75" bottom="0.75" header="0.3" footer="0.3"/>
    </customSheetView>
    <customSheetView guid="{1187C2EC-E8C1-47BD-824F-A093AEDCF8A3}">
      <selection activeCell="N73" sqref="N73"/>
      <pageMargins left="0.7" right="0.7" top="0.75" bottom="0.75" header="0.3" footer="0.3"/>
    </customSheetView>
    <customSheetView guid="{56D62996-4B64-4559-A57F-952A7719E60C}">
      <selection activeCell="N73" sqref="N73"/>
      <pageMargins left="0.7" right="0.7" top="0.75" bottom="0.75" header="0.3" footer="0.3"/>
    </customSheetView>
    <customSheetView guid="{D38925AC-49E8-4240-B4C4-15DDEAD2A52A}">
      <selection activeCell="L19" sqref="L19"/>
      <pageMargins left="0.7" right="0.7" top="0.75" bottom="0.75" header="0.3" footer="0.3"/>
      <pageSetup orientation="portrait" r:id="rId3"/>
    </customSheetView>
    <customSheetView guid="{BBB634EE-F2D2-401C-80C5-834C06C8684E}">
      <selection activeCell="L19" sqref="L19"/>
      <pageMargins left="0.7" right="0.7" top="0.75" bottom="0.75" header="0.3" footer="0.3"/>
      <pageSetup orientation="portrait" r:id="rId4"/>
    </customSheetView>
    <customSheetView guid="{2C5FEC20-E906-4956-A88D-6EAAC0747B30}">
      <selection activeCell="L19" sqref="L19"/>
      <pageMargins left="0.7" right="0.7" top="0.75" bottom="0.75" header="0.3" footer="0.3"/>
      <pageSetup orientation="portrait" r:id="rId5"/>
    </customSheetView>
    <customSheetView guid="{F9A994EF-45B5-4EB9-AA72-BA8C2214CFE1}">
      <selection activeCell="D10" sqref="D10"/>
      <pageMargins left="0.7" right="0.7" top="0.75" bottom="0.75" header="0.3" footer="0.3"/>
    </customSheetView>
    <customSheetView guid="{600A9694-21CC-48F1-9DA2-8C0E3E8B5FA0}">
      <selection activeCell="N73" sqref="N73"/>
      <pageMargins left="0.7" right="0.7" top="0.75" bottom="0.75" header="0.3" footer="0.3"/>
    </customSheetView>
    <customSheetView guid="{344E436F-251D-4C51-AB7E-9264FEC9FA05}">
      <selection activeCell="M21" sqref="M21"/>
      <pageMargins left="0.7" right="0.7" top="0.75" bottom="0.75" header="0.3" footer="0.3"/>
    </customSheetView>
    <customSheetView guid="{0546D35D-D495-4ABF-8CD5-906F9854F6B9}" topLeftCell="A19">
      <selection activeCell="M21" sqref="M21"/>
      <pageMargins left="0.7" right="0.7" top="0.75" bottom="0.75" header="0.3" footer="0.3"/>
    </customSheetView>
    <customSheetView guid="{58D92D3D-F9DC-4070-8DAB-284558C682C9}" showPageBreaks="1" fitToPage="1" topLeftCell="E1">
      <selection activeCell="M5" sqref="M5"/>
      <pageMargins left="0.7" right="0.7" top="0.75" bottom="0.75" header="0.3" footer="0.3"/>
      <pageSetup paperSize="3" fitToHeight="0" orientation="landscape" r:id="rId6"/>
    </customSheetView>
    <customSheetView guid="{DD0AAC79-0110-4B1B-BB25-2C4FE9ED31F4}" topLeftCell="A19">
      <selection activeCell="M21" sqref="M21"/>
      <pageMargins left="0.7" right="0.7" top="0.75" bottom="0.75" header="0.3" footer="0.3"/>
    </customSheetView>
    <customSheetView guid="{423EC763-4105-4509-B307-318A5394E372}">
      <selection activeCell="B4" sqref="B4"/>
      <pageMargins left="0.7" right="0.7" top="0.75" bottom="0.75" header="0.3" footer="0.3"/>
      <pageSetup paperSize="3" orientation="landscape" r:id="rId7"/>
    </customSheetView>
    <customSheetView guid="{7FDB354D-BBFC-467C-9214-DEA80979E90C}">
      <selection activeCell="D10" sqref="D10"/>
      <pageMargins left="0.7" right="0.7" top="0.75" bottom="0.75" header="0.3" footer="0.3"/>
    </customSheetView>
    <customSheetView guid="{B98680F5-9992-4B15-9195-313E46832CE7}">
      <selection activeCell="D10" sqref="D10"/>
      <pageMargins left="0.7" right="0.7" top="0.75" bottom="0.75" header="0.3" footer="0.3"/>
    </customSheetView>
    <customSheetView guid="{2CAD6BBA-D926-4B66-9703-7E419ED6E99E}" topLeftCell="A19">
      <selection activeCell="L19" sqref="L19"/>
      <pageMargins left="0.7" right="0.7" top="0.75" bottom="0.75" header="0.3" footer="0.3"/>
    </customSheetView>
    <customSheetView guid="{64C3C58B-5EDF-4A0D-9A08-4E76AD2C2831}">
      <selection activeCell="N73" sqref="N73"/>
      <pageMargins left="0.7" right="0.7" top="0.75" bottom="0.75" header="0.3" footer="0.3"/>
    </customSheetView>
    <customSheetView guid="{23935FAA-2CC8-4E3D-A833-6D530319EE28}">
      <selection activeCell="D10" sqref="D10"/>
      <pageMargins left="0.7" right="0.7" top="0.75" bottom="0.75" header="0.3" footer="0.3"/>
    </customSheetView>
    <customSheetView guid="{E7B49325-7A41-4A22-9EA5-2C4D363DA8F1}">
      <selection activeCell="D10" sqref="D10"/>
      <pageMargins left="0.7" right="0.7" top="0.75" bottom="0.75" header="0.3" footer="0.3"/>
    </customSheetView>
    <customSheetView guid="{FAC928FB-1728-4FB7-8ECE-85A8DE4D0ADF}">
      <selection activeCell="D10" sqref="D10"/>
      <pageMargins left="0.7" right="0.7" top="0.75" bottom="0.75" header="0.3" footer="0.3"/>
    </customSheetView>
    <customSheetView guid="{8C4D76D8-AA45-48E9-9804-BEEAA7B08B03}">
      <selection activeCell="D10" sqref="D10"/>
      <pageMargins left="0.7" right="0.7" top="0.75" bottom="0.75" header="0.3" footer="0.3"/>
    </customSheetView>
    <customSheetView guid="{862ECE3E-CBCF-4644-8210-D1EDA2099D3A}">
      <selection activeCell="D10" sqref="D10"/>
      <pageMargins left="0.7" right="0.7" top="0.75" bottom="0.75" header="0.3" footer="0.3"/>
    </customSheetView>
    <customSheetView guid="{EE1B2E10-D8FD-451C-B1E1-0B98F6A560DF}" topLeftCell="A19">
      <selection activeCell="D10" sqref="D10"/>
      <pageMargins left="0.7" right="0.7" top="0.75" bottom="0.75" header="0.3" footer="0.3"/>
    </customSheetView>
    <customSheetView guid="{7964114C-CB29-4D99-9806-CFB993D96184}">
      <selection activeCell="D10" sqref="D10"/>
      <pageMargins left="0.7" right="0.7" top="0.75" bottom="0.75" header="0.3" footer="0.3"/>
    </customSheetView>
    <customSheetView guid="{A7CCEAC1-D48B-40D0-9479-364198DE80EF}">
      <selection activeCell="D10" sqref="D10"/>
      <pageMargins left="0.7" right="0.7" top="0.75" bottom="0.75" header="0.3" footer="0.3"/>
    </customSheetView>
    <customSheetView guid="{68F5884F-4969-4575-BF13-5CC01FC32956}">
      <selection activeCell="D10" sqref="D10"/>
      <pageMargins left="0.7" right="0.7" top="0.75" bottom="0.75" header="0.3" footer="0.3"/>
    </customSheetView>
    <customSheetView guid="{29758B78-03D3-4D8E-AD37-F25D1BDCFD7B}">
      <selection activeCell="D10" sqref="D10"/>
      <pageMargins left="0.7" right="0.7" top="0.75" bottom="0.75" header="0.3" footer="0.3"/>
    </customSheetView>
    <customSheetView guid="{DE99B454-ED50-4848-ADC8-212B34E74919}">
      <selection activeCell="D10" sqref="D10"/>
      <pageMargins left="0.7" right="0.7" top="0.75" bottom="0.75" header="0.3" footer="0.3"/>
    </customSheetView>
    <customSheetView guid="{8CB2D929-C7E4-4180-B163-8A2824806B17}">
      <selection activeCell="D10" sqref="D10"/>
      <pageMargins left="0.7" right="0.7" top="0.75" bottom="0.75" header="0.3" footer="0.3"/>
    </customSheetView>
    <customSheetView guid="{34D85203-2D51-4355-8027-8019AB86EBCF}">
      <selection activeCell="D10" sqref="D10"/>
      <pageMargins left="0.7" right="0.7" top="0.75" bottom="0.75" header="0.3" footer="0.3"/>
    </customSheetView>
    <customSheetView guid="{89CCDF41-F1C9-4313-9F31-D107B3C76DDB}">
      <pageMargins left="0.7" right="0.7" top="0.75" bottom="0.75" header="0.3" footer="0.3"/>
    </customSheetView>
    <customSheetView guid="{726AD29E-1BFF-4E2F-9960-EE7743278367}">
      <pageMargins left="0.7" right="0.7" top="0.75" bottom="0.75" header="0.3" footer="0.3"/>
    </customSheetView>
    <customSheetView guid="{2F42E84F-7DBF-4A75-A7B3-62028DAEBF1A}">
      <pageMargins left="0.7" right="0.7" top="0.75" bottom="0.75" header="0.3" footer="0.3"/>
    </customSheetView>
    <customSheetView guid="{2B685D48-0292-4AA7-9819-853B2AEC1DD4}">
      <pageMargins left="0.7" right="0.7" top="0.75" bottom="0.75" header="0.3" footer="0.3"/>
    </customSheetView>
    <customSheetView guid="{4B0AA991-6767-4D57-B414-24103CB6BBB4}" topLeftCell="A19">
      <pageMargins left="0.7" right="0.7" top="0.75" bottom="0.75" header="0.3" footer="0.3"/>
    </customSheetView>
    <customSheetView guid="{8E86F10A-A699-45F6-98BE-FE12C92DC001}" topLeftCell="A19">
      <pageMargins left="0.7" right="0.7" top="0.75" bottom="0.75" header="0.3" footer="0.3"/>
    </customSheetView>
    <customSheetView guid="{47F7A3CE-B782-485F-A003-C143096A6054}">
      <pageMargins left="0.7" right="0.7" top="0.75" bottom="0.75" header="0.3" footer="0.3"/>
    </customSheetView>
    <customSheetView guid="{39B6890E-9E43-4C41-84C2-BE54C196CF6B}">
      <pageMargins left="0.7" right="0.7" top="0.75" bottom="0.75" header="0.3" footer="0.3"/>
    </customSheetView>
    <customSheetView guid="{5C12847A-1A36-4653-8A29-4B40BE88BC31}">
      <pageMargins left="0.7" right="0.7" top="0.75" bottom="0.75" header="0.3" footer="0.3"/>
    </customSheetView>
    <customSheetView guid="{72622A5F-562A-4F46-80A6-FB340FA923E4}">
      <pageMargins left="0.7" right="0.7" top="0.75" bottom="0.75" header="0.3" footer="0.3"/>
    </customSheetView>
    <customSheetView guid="{3A3E5217-495A-42D4-92E9-DBDDFA0133B2}">
      <pageMargins left="0.7" right="0.7" top="0.75" bottom="0.75" header="0.3" footer="0.3"/>
    </customSheetView>
    <customSheetView guid="{60CB8EE4-B91C-4012-A081-CCBA186E6839}">
      <selection activeCell="D10" sqref="D10"/>
      <pageMargins left="0.7" right="0.7" top="0.75" bottom="0.75" header="0.3" footer="0.3"/>
    </customSheetView>
    <customSheetView guid="{B8A5C91A-AD33-4DF4-A694-672D147217B5}">
      <selection activeCell="D10" sqref="D10"/>
      <pageMargins left="0.7" right="0.7" top="0.75" bottom="0.75" header="0.3" footer="0.3"/>
    </customSheetView>
    <customSheetView guid="{6A065346-6EC6-4D7F-9DF7-3658D614503A}">
      <selection activeCell="D10" sqref="D10"/>
      <pageMargins left="0.7" right="0.7" top="0.75" bottom="0.75" header="0.3" footer="0.3"/>
    </customSheetView>
    <customSheetView guid="{6BC667A8-B269-4F56-A803-5E4093D12764}">
      <selection activeCell="D10" sqref="D10"/>
      <pageMargins left="0.7" right="0.7" top="0.75" bottom="0.75" header="0.3" footer="0.3"/>
    </customSheetView>
    <customSheetView guid="{4075A10A-29EA-4A39-8C87-92C314459964}">
      <selection activeCell="D10" sqref="D10"/>
      <pageMargins left="0.7" right="0.7" top="0.75" bottom="0.75" header="0.3" footer="0.3"/>
    </customSheetView>
    <customSheetView guid="{D07D711A-BCB9-4378-B863-4CB7EB1E0F9F}" topLeftCell="A19">
      <selection activeCell="D10" sqref="D10"/>
      <pageMargins left="0.7" right="0.7" top="0.75" bottom="0.75" header="0.3" footer="0.3"/>
    </customSheetView>
    <customSheetView guid="{CE3A1CF7-6A47-4ED0-B4C6-D84228F6384A}">
      <selection activeCell="P39" sqref="P39"/>
      <pageMargins left="0.7" right="0.7" top="0.75" bottom="0.75" header="0.3" footer="0.3"/>
    </customSheetView>
    <customSheetView guid="{A6CAB246-C66C-4430-B883-E3AB4CA85CD3}">
      <selection activeCell="L19" sqref="L19"/>
      <pageMargins left="0.7" right="0.7" top="0.75" bottom="0.75" header="0.3" footer="0.3"/>
      <pageSetup orientation="portrait" r:id="rId8"/>
    </customSheetView>
    <customSheetView guid="{A1494558-1040-4A63-BC7C-D39B992B3E56}">
      <selection activeCell="D10" sqref="D10"/>
      <pageMargins left="0.7" right="0.7" top="0.75" bottom="0.75" header="0.3" footer="0.3"/>
    </customSheetView>
    <customSheetView guid="{1D116760-CC87-4F16-87B4-C7A61320F480}" topLeftCell="C1">
      <selection activeCell="M21" sqref="M21"/>
      <pageMargins left="0.7" right="0.7" top="0.75" bottom="0.75" header="0.3" footer="0.3"/>
      <pageSetup orientation="portrait" r:id="rId9"/>
    </customSheetView>
    <customSheetView guid="{0CF2EC10-BDE2-491E-A077-01A8E5B1EBEC}" topLeftCell="A19">
      <selection activeCell="M21" sqref="M21"/>
      <pageMargins left="0.7" right="0.7" top="0.75" bottom="0.75" header="0.3" footer="0.3"/>
    </customSheetView>
    <customSheetView guid="{F88BCD3F-34B6-43CB-BC45-E51462EBF67F}">
      <selection activeCell="N73" sqref="N73"/>
      <pageMargins left="0.7" right="0.7" top="0.75" bottom="0.75" header="0.3" footer="0.3"/>
    </customSheetView>
    <customSheetView guid="{1749D216-7950-497C-B39A-63FBE4D03B8C}" topLeftCell="A19">
      <selection activeCell="D10" sqref="D10"/>
      <pageMargins left="0.7" right="0.7" top="0.75" bottom="0.75" header="0.3" footer="0.3"/>
    </customSheetView>
    <customSheetView guid="{7FA40027-7B17-499A-B359-A5EF5225CCED}">
      <selection activeCell="N73" sqref="N73"/>
      <pageMargins left="0.7" right="0.7" top="0.75" bottom="0.75" header="0.3" footer="0.3"/>
    </customSheetView>
    <customSheetView guid="{34D72504-BFF0-4EA8-8FC8-7543DC9590F6}">
      <selection activeCell="N73" sqref="N73"/>
      <pageMargins left="0.7" right="0.7" top="0.75" bottom="0.75" header="0.3" footer="0.3"/>
    </customSheetView>
    <customSheetView guid="{72F1F4A7-FA3D-4AAA-B9F7-0B7CBCF937A0}">
      <selection activeCell="M21" sqref="M21"/>
      <pageMargins left="0.7" right="0.7" top="0.75" bottom="0.75" header="0.3" footer="0.3"/>
    </customSheetView>
    <customSheetView guid="{08FE8395-D523-42C1-83CE-E79D67FD8F6E}">
      <selection activeCell="N73" sqref="N73"/>
      <pageMargins left="0.7" right="0.7" top="0.75" bottom="0.75" header="0.3" footer="0.3"/>
    </customSheetView>
    <customSheetView guid="{1CAAE197-33E6-4BF2-B4DE-FDE07E8BBF88}">
      <selection activeCell="L19" sqref="L19"/>
      <pageMargins left="0.7" right="0.7" top="0.75" bottom="0.75" header="0.3" footer="0.3"/>
      <pageSetup orientation="portrait" r:id="rId10"/>
    </customSheetView>
    <customSheetView guid="{0B1CD487-A10E-47AA-97E1-782E43B555C4}">
      <selection activeCell="D10" sqref="D10"/>
      <pageMargins left="0.7" right="0.7" top="0.75" bottom="0.75" header="0.3" footer="0.3"/>
    </customSheetView>
    <customSheetView guid="{AF97F53F-CC36-44C1-9ECD-DF5129B3E6B5}" topLeftCell="A19">
      <selection activeCell="D10" sqref="D10"/>
      <pageMargins left="0.7" right="0.7" top="0.75" bottom="0.75" header="0.3" footer="0.3"/>
    </customSheetView>
    <customSheetView guid="{FD6F7CAF-FB1E-4C3B-BC17-A805CA3477EF}">
      <selection activeCell="D10" sqref="D10"/>
      <pageMargins left="0.7" right="0.7" top="0.75" bottom="0.75" header="0.3" footer="0.3"/>
    </customSheetView>
    <customSheetView guid="{FEDC4AFF-A1F9-4866-BED0-75319FE928CF}" topLeftCell="A19">
      <selection activeCell="D10" sqref="D10"/>
      <pageMargins left="0.7" right="0.7" top="0.75" bottom="0.75" header="0.3" footer="0.3"/>
    </customSheetView>
    <customSheetView guid="{BB41729E-AA2B-4B78-BC0A-1EFA069D5CFD}">
      <selection activeCell="L19" sqref="L19"/>
      <pageMargins left="0.7" right="0.7" top="0.75" bottom="0.75" header="0.3" footer="0.3"/>
      <pageSetup orientation="portrait" r:id="rId11"/>
    </customSheetView>
    <customSheetView guid="{7BB95B6A-5E37-4CAE-AF7D-1CC701D075E8}">
      <selection activeCell="L19" sqref="L19"/>
      <pageMargins left="0.7" right="0.7" top="0.75" bottom="0.75" header="0.3" footer="0.3"/>
      <pageSetup orientation="portrait" r:id="rId12"/>
    </customSheetView>
    <customSheetView guid="{2EC062F0-5386-4865-B10E-AAA41383D77F}">
      <selection activeCell="L19" sqref="L19"/>
      <pageMargins left="0.7" right="0.7" top="0.75" bottom="0.75" header="0.3" footer="0.3"/>
      <pageSetup orientation="portrait" r:id="rId13"/>
    </customSheetView>
    <customSheetView guid="{FC2532A6-77E2-4AF9-9A45-F247B0588659}" topLeftCell="A16">
      <selection activeCell="N73" sqref="N73"/>
      <pageMargins left="0.7" right="0.7" top="0.75" bottom="0.75" header="0.3" footer="0.3"/>
      <pageSetup paperSize="0" orientation="portrait" r:id="rId14"/>
    </customSheetView>
    <customSheetView guid="{A44DAB59-BE7A-4333-A5F2-74C8918F30B6}" topLeftCell="A19">
      <selection activeCell="D10" sqref="D10"/>
      <pageMargins left="0.7" right="0.7" top="0.75" bottom="0.75" header="0.3" footer="0.3"/>
    </customSheetView>
    <customSheetView guid="{03AFFCA8-9E14-4DB5-84F7-C730BD68291C}" topLeftCell="A172">
      <selection activeCell="P12" sqref="P12"/>
      <pageMargins left="0.7" right="0.7" top="0.75" bottom="0.75" header="0.3" footer="0.3"/>
      <pageSetup orientation="portrait" r:id="rId15"/>
    </customSheetView>
    <customSheetView guid="{EC76EB35-067C-4DE7-B07A-226A5E409E79}">
      <selection activeCell="N73" sqref="N73"/>
      <pageMargins left="0.7" right="0.7" top="0.75" bottom="0.75" header="0.3" footer="0.3"/>
    </customSheetView>
    <customSheetView guid="{983A23DD-8020-461E-A6F4-2AEC4ED7324C}">
      <selection activeCell="M21" sqref="M21"/>
      <pageMargins left="0.7" right="0.7" top="0.75" bottom="0.75" header="0.3" footer="0.3"/>
    </customSheetView>
    <customSheetView guid="{D3731BF5-0429-4443-9A8C-8B29EB0DB856}">
      <selection activeCell="D10" sqref="D10"/>
      <pageMargins left="0.7" right="0.7" top="0.75" bottom="0.75" header="0.3" footer="0.3"/>
    </customSheetView>
    <customSheetView guid="{A530EBA0-4EDF-47E2-8165-36150308EFE0}">
      <selection activeCell="D10" sqref="D10"/>
      <pageMargins left="0.7" right="0.7" top="0.75" bottom="0.75" header="0.3" footer="0.3"/>
    </customSheetView>
    <customSheetView guid="{FE9B4351-E79D-4254-BAB9-133F96438B1B}" topLeftCell="A172">
      <selection activeCell="P12" sqref="P12"/>
      <pageMargins left="0.7" right="0.7" top="0.75" bottom="0.75" header="0.3" footer="0.3"/>
      <pageSetup orientation="portrait" r:id="rId16"/>
    </customSheetView>
    <customSheetView guid="{CA9519B9-3429-4BE9-9E5D-F85393E6AD13}" topLeftCell="A172">
      <selection activeCell="P12" sqref="P12"/>
      <pageMargins left="0.7" right="0.7" top="0.75" bottom="0.75" header="0.3" footer="0.3"/>
      <pageSetup orientation="portrait" r:id="rId17"/>
    </customSheetView>
  </customSheetViews>
  <pageMargins left="0.7" right="0.7" top="0.75" bottom="0.75" header="0.3" footer="0.3"/>
  <pageSetup orientation="portrait" r:id="rId18"/>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dimension ref="A1:M98"/>
  <sheetViews>
    <sheetView topLeftCell="A58" workbookViewId="0">
      <selection activeCell="M13" sqref="M13"/>
    </sheetView>
  </sheetViews>
  <sheetFormatPr defaultRowHeight="15"/>
  <cols>
    <col min="1" max="1" width="13.42578125" customWidth="1"/>
    <col min="3" max="3" width="19.42578125" bestFit="1" customWidth="1"/>
    <col min="4" max="4" width="32.42578125" bestFit="1" customWidth="1"/>
    <col min="5" max="5" width="6" bestFit="1" customWidth="1"/>
    <col min="6" max="6" width="9" bestFit="1" customWidth="1"/>
    <col min="7" max="7" width="28.5703125" bestFit="1" customWidth="1"/>
    <col min="8" max="8" width="5.5703125" bestFit="1" customWidth="1"/>
    <col min="9" max="9" width="10.42578125" bestFit="1" customWidth="1"/>
    <col min="10" max="10" width="32.42578125" bestFit="1" customWidth="1"/>
    <col min="11" max="11" width="7" bestFit="1" customWidth="1"/>
    <col min="12" max="12" width="9.5703125" bestFit="1" customWidth="1"/>
    <col min="13" max="13" width="35.42578125" style="395" bestFit="1" customWidth="1"/>
    <col min="14" max="14" width="26.42578125" bestFit="1" customWidth="1"/>
  </cols>
  <sheetData>
    <row r="1" spans="1:13" ht="19.5" thickBot="1">
      <c r="A1" s="5477" t="s">
        <v>11770</v>
      </c>
      <c r="B1" s="5477"/>
      <c r="C1" s="5477"/>
      <c r="D1" s="5477"/>
      <c r="E1" s="5477"/>
      <c r="F1" s="5477"/>
      <c r="G1" s="5477"/>
      <c r="H1" s="5477"/>
      <c r="I1" s="5477"/>
      <c r="J1" s="5477"/>
      <c r="K1" s="5477"/>
      <c r="L1" s="5477"/>
      <c r="M1" s="5477"/>
    </row>
    <row r="2" spans="1:13" ht="15.75">
      <c r="A2" s="5478"/>
      <c r="B2" s="5479"/>
      <c r="C2" s="5480" t="s">
        <v>0</v>
      </c>
      <c r="D2" s="5479"/>
      <c r="E2" s="5478" t="s">
        <v>9</v>
      </c>
      <c r="F2" s="5480"/>
      <c r="G2" s="5479"/>
      <c r="H2" s="5478" t="s">
        <v>10</v>
      </c>
      <c r="I2" s="5480"/>
      <c r="J2" s="5480"/>
      <c r="K2" s="5478"/>
      <c r="L2" s="5480"/>
      <c r="M2" s="5479"/>
    </row>
    <row r="3" spans="1:13" ht="52.5" customHeight="1">
      <c r="A3" s="1792" t="s">
        <v>7</v>
      </c>
      <c r="B3" s="1793" t="s">
        <v>13</v>
      </c>
      <c r="C3" s="1794" t="s">
        <v>1</v>
      </c>
      <c r="D3" s="1793" t="s">
        <v>2</v>
      </c>
      <c r="E3" s="1795" t="s">
        <v>3</v>
      </c>
      <c r="F3" s="1796" t="s">
        <v>4</v>
      </c>
      <c r="G3" s="1793" t="s">
        <v>5</v>
      </c>
      <c r="H3" s="1795" t="s">
        <v>6</v>
      </c>
      <c r="I3" s="1796" t="s">
        <v>4</v>
      </c>
      <c r="J3" s="1793" t="s">
        <v>2</v>
      </c>
      <c r="K3" s="1797" t="s">
        <v>8</v>
      </c>
      <c r="L3" s="1796" t="s">
        <v>14</v>
      </c>
      <c r="M3" s="1793" t="s">
        <v>11</v>
      </c>
    </row>
    <row r="4" spans="1:13">
      <c r="A4" s="2793" t="s">
        <v>508</v>
      </c>
      <c r="B4" s="3119">
        <v>1</v>
      </c>
      <c r="C4" s="3120" t="s">
        <v>15541</v>
      </c>
      <c r="D4" s="3121" t="s">
        <v>15542</v>
      </c>
      <c r="E4" s="3122">
        <v>0</v>
      </c>
      <c r="F4" s="2869" t="s">
        <v>9571</v>
      </c>
      <c r="G4" s="3121" t="s">
        <v>9572</v>
      </c>
      <c r="H4" s="3122">
        <v>0.73</v>
      </c>
      <c r="I4" s="2869"/>
      <c r="J4" s="3121" t="s">
        <v>15542</v>
      </c>
      <c r="K4" s="3123">
        <f>H4-E4</f>
        <v>0.73</v>
      </c>
      <c r="L4" s="2797">
        <v>43466</v>
      </c>
      <c r="M4" s="2791"/>
    </row>
    <row r="5" spans="1:13">
      <c r="A5" s="2799" t="s">
        <v>508</v>
      </c>
      <c r="B5" s="2800">
        <v>1</v>
      </c>
      <c r="C5" s="2801" t="s">
        <v>9565</v>
      </c>
      <c r="D5" s="2800" t="s">
        <v>9566</v>
      </c>
      <c r="E5" s="2802">
        <v>0</v>
      </c>
      <c r="F5" s="2803" t="s">
        <v>11763</v>
      </c>
      <c r="G5" s="2800" t="s">
        <v>15149</v>
      </c>
      <c r="H5" s="3124">
        <v>2.34</v>
      </c>
      <c r="I5" s="2803" t="s">
        <v>15150</v>
      </c>
      <c r="J5" s="2800" t="s">
        <v>15151</v>
      </c>
      <c r="K5" s="3125">
        <v>2.34</v>
      </c>
      <c r="L5" s="2804">
        <v>43497</v>
      </c>
      <c r="M5" s="2791"/>
    </row>
    <row r="6" spans="1:13">
      <c r="A6" s="2799" t="s">
        <v>508</v>
      </c>
      <c r="B6" s="2800">
        <v>2</v>
      </c>
      <c r="C6" s="2801" t="s">
        <v>15152</v>
      </c>
      <c r="D6" s="2800" t="s">
        <v>15153</v>
      </c>
      <c r="E6" s="2802">
        <v>0</v>
      </c>
      <c r="F6" s="2803" t="s">
        <v>15150</v>
      </c>
      <c r="G6" s="2800" t="s">
        <v>15151</v>
      </c>
      <c r="H6" s="3124">
        <v>1.3</v>
      </c>
      <c r="I6" s="2803" t="s">
        <v>9565</v>
      </c>
      <c r="J6" s="2800" t="s">
        <v>15154</v>
      </c>
      <c r="K6" s="3125">
        <v>1.3</v>
      </c>
      <c r="L6" s="2804">
        <v>43497</v>
      </c>
      <c r="M6" s="2791"/>
    </row>
    <row r="7" spans="1:13">
      <c r="A7" s="2799" t="s">
        <v>508</v>
      </c>
      <c r="B7" s="2800">
        <v>3</v>
      </c>
      <c r="C7" s="2801" t="s">
        <v>15150</v>
      </c>
      <c r="D7" s="2800" t="s">
        <v>15155</v>
      </c>
      <c r="E7" s="2802">
        <v>0</v>
      </c>
      <c r="F7" s="2803" t="s">
        <v>9565</v>
      </c>
      <c r="G7" s="2800" t="s">
        <v>15154</v>
      </c>
      <c r="H7" s="3124">
        <v>1.31</v>
      </c>
      <c r="I7" s="2803" t="s">
        <v>9562</v>
      </c>
      <c r="J7" s="2800" t="s">
        <v>15156</v>
      </c>
      <c r="K7" s="3125">
        <v>1.31</v>
      </c>
      <c r="L7" s="2804">
        <v>43497</v>
      </c>
      <c r="M7" s="2792"/>
    </row>
    <row r="8" spans="1:13">
      <c r="A8" s="2799" t="s">
        <v>508</v>
      </c>
      <c r="B8" s="2800">
        <v>4</v>
      </c>
      <c r="C8" s="2801" t="s">
        <v>15157</v>
      </c>
      <c r="D8" s="2800" t="s">
        <v>15158</v>
      </c>
      <c r="E8" s="3124">
        <v>0</v>
      </c>
      <c r="F8" s="2803" t="s">
        <v>9565</v>
      </c>
      <c r="G8" s="2800" t="s">
        <v>15154</v>
      </c>
      <c r="H8" s="3124">
        <v>0.76</v>
      </c>
      <c r="I8" s="2803" t="s">
        <v>9562</v>
      </c>
      <c r="J8" s="2800" t="s">
        <v>15156</v>
      </c>
      <c r="K8" s="3125">
        <v>0.76</v>
      </c>
      <c r="L8" s="2804">
        <v>43497</v>
      </c>
      <c r="M8" s="2792"/>
    </row>
    <row r="9" spans="1:13">
      <c r="A9" s="2799" t="s">
        <v>508</v>
      </c>
      <c r="B9" s="2800">
        <v>5</v>
      </c>
      <c r="C9" s="2801" t="s">
        <v>15150</v>
      </c>
      <c r="D9" s="2800" t="s">
        <v>15159</v>
      </c>
      <c r="E9" s="3124">
        <v>1.31</v>
      </c>
      <c r="F9" s="2803" t="s">
        <v>9562</v>
      </c>
      <c r="G9" s="2800" t="s">
        <v>15156</v>
      </c>
      <c r="H9" s="3124">
        <v>4.38</v>
      </c>
      <c r="I9" s="2803" t="s">
        <v>15160</v>
      </c>
      <c r="J9" s="2800" t="s">
        <v>9573</v>
      </c>
      <c r="K9" s="3125">
        <v>3.07</v>
      </c>
      <c r="L9" s="2804">
        <v>43497</v>
      </c>
      <c r="M9" s="2798"/>
    </row>
    <row r="10" spans="1:13">
      <c r="A10" s="2799" t="s">
        <v>508</v>
      </c>
      <c r="B10" s="3126">
        <v>6</v>
      </c>
      <c r="C10" s="3127" t="s">
        <v>9569</v>
      </c>
      <c r="D10" s="3126" t="s">
        <v>9570</v>
      </c>
      <c r="E10" s="2802">
        <v>0</v>
      </c>
      <c r="F10" s="2812"/>
      <c r="G10" s="3126" t="s">
        <v>9560</v>
      </c>
      <c r="H10" s="2802">
        <v>0.72</v>
      </c>
      <c r="I10" s="2812" t="s">
        <v>9562</v>
      </c>
      <c r="J10" s="3126" t="s">
        <v>9567</v>
      </c>
      <c r="K10" s="3128">
        <f>H10-E10</f>
        <v>0.72</v>
      </c>
      <c r="L10" s="2804">
        <v>43497</v>
      </c>
      <c r="M10" s="2805"/>
    </row>
    <row r="11" spans="1:13">
      <c r="A11" s="2793" t="s">
        <v>508</v>
      </c>
      <c r="B11" s="2794">
        <v>1</v>
      </c>
      <c r="C11" s="2795" t="s">
        <v>9563</v>
      </c>
      <c r="D11" s="2794" t="s">
        <v>9564</v>
      </c>
      <c r="E11" s="3122">
        <v>0</v>
      </c>
      <c r="F11" s="2796" t="s">
        <v>9562</v>
      </c>
      <c r="G11" s="2794" t="s">
        <v>15156</v>
      </c>
      <c r="H11" s="3129">
        <v>4.49</v>
      </c>
      <c r="I11" s="2796" t="s">
        <v>9565</v>
      </c>
      <c r="J11" s="2794" t="s">
        <v>9566</v>
      </c>
      <c r="K11" s="3130">
        <v>4.49</v>
      </c>
      <c r="L11" s="2797">
        <v>43525</v>
      </c>
      <c r="M11" s="2806"/>
    </row>
    <row r="12" spans="1:13">
      <c r="A12" s="2793" t="s">
        <v>508</v>
      </c>
      <c r="B12" s="2794">
        <v>2</v>
      </c>
      <c r="C12" s="2795" t="s">
        <v>9563</v>
      </c>
      <c r="D12" s="2794" t="s">
        <v>15155</v>
      </c>
      <c r="E12" s="3129">
        <v>4.49</v>
      </c>
      <c r="F12" s="2796" t="s">
        <v>9565</v>
      </c>
      <c r="G12" s="2794" t="s">
        <v>15154</v>
      </c>
      <c r="H12" s="3129">
        <v>7.15</v>
      </c>
      <c r="I12" s="2796" t="s">
        <v>8359</v>
      </c>
      <c r="J12" s="2794" t="s">
        <v>11769</v>
      </c>
      <c r="K12" s="3130">
        <v>2.66</v>
      </c>
      <c r="L12" s="2797">
        <v>43525</v>
      </c>
      <c r="M12" s="2805"/>
    </row>
    <row r="13" spans="1:13">
      <c r="A13" s="2793" t="s">
        <v>508</v>
      </c>
      <c r="B13" s="2794">
        <v>3</v>
      </c>
      <c r="C13" s="2795" t="s">
        <v>15161</v>
      </c>
      <c r="D13" s="2794" t="s">
        <v>15162</v>
      </c>
      <c r="E13" s="3129">
        <v>0</v>
      </c>
      <c r="F13" s="2796" t="s">
        <v>15150</v>
      </c>
      <c r="G13" s="2794" t="s">
        <v>15155</v>
      </c>
      <c r="H13" s="3129">
        <v>3.48</v>
      </c>
      <c r="I13" s="2796" t="s">
        <v>15163</v>
      </c>
      <c r="J13" s="2794" t="s">
        <v>15164</v>
      </c>
      <c r="K13" s="3130">
        <v>3.48</v>
      </c>
      <c r="L13" s="2797">
        <v>43525</v>
      </c>
      <c r="M13" s="2805"/>
    </row>
    <row r="14" spans="1:13">
      <c r="A14" s="2793" t="s">
        <v>508</v>
      </c>
      <c r="B14" s="2794">
        <v>4</v>
      </c>
      <c r="C14" s="2795" t="s">
        <v>15161</v>
      </c>
      <c r="D14" s="2794" t="s">
        <v>15164</v>
      </c>
      <c r="E14" s="3129">
        <v>3.48</v>
      </c>
      <c r="F14" s="2796" t="s">
        <v>15161</v>
      </c>
      <c r="G14" s="2794" t="s">
        <v>15162</v>
      </c>
      <c r="H14" s="3129">
        <v>4.09</v>
      </c>
      <c r="I14" s="2796" t="s">
        <v>8359</v>
      </c>
      <c r="J14" s="2794" t="s">
        <v>11769</v>
      </c>
      <c r="K14" s="3130">
        <v>0.61</v>
      </c>
      <c r="L14" s="2797">
        <v>43525</v>
      </c>
      <c r="M14" s="2807"/>
    </row>
    <row r="15" spans="1:13">
      <c r="A15" s="2799" t="s">
        <v>508</v>
      </c>
      <c r="B15" s="2800">
        <v>1</v>
      </c>
      <c r="C15" s="2801" t="s">
        <v>15163</v>
      </c>
      <c r="D15" s="2800" t="s">
        <v>15164</v>
      </c>
      <c r="E15" s="3124">
        <v>0</v>
      </c>
      <c r="F15" s="2803" t="s">
        <v>15161</v>
      </c>
      <c r="G15" s="2800" t="s">
        <v>15162</v>
      </c>
      <c r="H15" s="3124">
        <v>3.34</v>
      </c>
      <c r="I15" s="2803"/>
      <c r="J15" s="2800" t="s">
        <v>510</v>
      </c>
      <c r="K15" s="3125">
        <v>3.34</v>
      </c>
      <c r="L15" s="2804">
        <v>43556</v>
      </c>
      <c r="M15" s="2807"/>
    </row>
    <row r="16" spans="1:13">
      <c r="A16" s="2799" t="s">
        <v>508</v>
      </c>
      <c r="B16" s="2800">
        <v>2</v>
      </c>
      <c r="C16" s="2801" t="s">
        <v>15165</v>
      </c>
      <c r="D16" s="2800" t="s">
        <v>15166</v>
      </c>
      <c r="E16" s="3124">
        <v>0</v>
      </c>
      <c r="F16" s="2803" t="s">
        <v>15163</v>
      </c>
      <c r="G16" s="2800" t="s">
        <v>15164</v>
      </c>
      <c r="H16" s="3124">
        <v>1.53</v>
      </c>
      <c r="I16" s="2803" t="s">
        <v>15167</v>
      </c>
      <c r="J16" s="2800" t="s">
        <v>15168</v>
      </c>
      <c r="K16" s="3125">
        <v>1.53</v>
      </c>
      <c r="L16" s="2804">
        <v>43556</v>
      </c>
      <c r="M16" s="2807"/>
    </row>
    <row r="17" spans="1:13">
      <c r="A17" s="2799" t="s">
        <v>508</v>
      </c>
      <c r="B17" s="2800">
        <v>3</v>
      </c>
      <c r="C17" s="2801" t="s">
        <v>15169</v>
      </c>
      <c r="D17" s="2800" t="s">
        <v>9560</v>
      </c>
      <c r="E17" s="3124">
        <v>0</v>
      </c>
      <c r="F17" s="2803"/>
      <c r="G17" s="2800" t="s">
        <v>11761</v>
      </c>
      <c r="H17" s="3124">
        <v>2.87</v>
      </c>
      <c r="I17" s="2803" t="s">
        <v>509</v>
      </c>
      <c r="J17" s="2800" t="s">
        <v>11766</v>
      </c>
      <c r="K17" s="3125">
        <v>2.87</v>
      </c>
      <c r="L17" s="2804">
        <v>43556</v>
      </c>
      <c r="M17" s="2807"/>
    </row>
    <row r="18" spans="1:13">
      <c r="A18" s="2799" t="s">
        <v>508</v>
      </c>
      <c r="B18" s="2800">
        <v>4</v>
      </c>
      <c r="C18" s="2801" t="s">
        <v>15169</v>
      </c>
      <c r="D18" s="2800" t="s">
        <v>15170</v>
      </c>
      <c r="E18" s="3124">
        <v>2.87</v>
      </c>
      <c r="F18" s="2803" t="s">
        <v>509</v>
      </c>
      <c r="G18" s="2800" t="s">
        <v>15171</v>
      </c>
      <c r="H18" s="3124">
        <v>4.2</v>
      </c>
      <c r="I18" s="2803" t="s">
        <v>1537</v>
      </c>
      <c r="J18" s="2800" t="s">
        <v>15172</v>
      </c>
      <c r="K18" s="3125">
        <v>1.33</v>
      </c>
      <c r="L18" s="2804">
        <v>43556</v>
      </c>
      <c r="M18" s="2808"/>
    </row>
    <row r="19" spans="1:13">
      <c r="A19" s="3131" t="s">
        <v>11768</v>
      </c>
      <c r="B19" s="3126">
        <v>5</v>
      </c>
      <c r="C19" s="3127" t="s">
        <v>15543</v>
      </c>
      <c r="D19" s="3126" t="s">
        <v>15544</v>
      </c>
      <c r="E19" s="3132">
        <v>0.41</v>
      </c>
      <c r="F19" s="2812" t="s">
        <v>8359</v>
      </c>
      <c r="G19" s="3126" t="s">
        <v>15545</v>
      </c>
      <c r="H19" s="3133">
        <v>1.21</v>
      </c>
      <c r="I19" s="2812" t="s">
        <v>15163</v>
      </c>
      <c r="J19" s="3126" t="s">
        <v>15164</v>
      </c>
      <c r="K19" s="3134">
        <v>0.8</v>
      </c>
      <c r="L19" s="2804">
        <v>43556</v>
      </c>
      <c r="M19" s="2806"/>
    </row>
    <row r="20" spans="1:13">
      <c r="A20" s="2793" t="s">
        <v>508</v>
      </c>
      <c r="B20" s="2794">
        <v>1</v>
      </c>
      <c r="C20" s="2795" t="s">
        <v>15173</v>
      </c>
      <c r="D20" s="2794" t="s">
        <v>15174</v>
      </c>
      <c r="E20" s="3129">
        <v>0</v>
      </c>
      <c r="F20" s="2796" t="s">
        <v>15175</v>
      </c>
      <c r="G20" s="2794" t="s">
        <v>15176</v>
      </c>
      <c r="H20" s="3129">
        <v>0.05</v>
      </c>
      <c r="I20" s="2796" t="s">
        <v>15177</v>
      </c>
      <c r="J20" s="2794" t="s">
        <v>15178</v>
      </c>
      <c r="K20" s="3130">
        <v>0.05</v>
      </c>
      <c r="L20" s="2797">
        <v>43586</v>
      </c>
      <c r="M20" s="2805"/>
    </row>
    <row r="21" spans="1:13">
      <c r="A21" s="2793" t="s">
        <v>508</v>
      </c>
      <c r="B21" s="2794">
        <v>2</v>
      </c>
      <c r="C21" s="2795" t="s">
        <v>15173</v>
      </c>
      <c r="D21" s="2794" t="s">
        <v>15178</v>
      </c>
      <c r="E21" s="3129">
        <v>0.05</v>
      </c>
      <c r="F21" s="2796"/>
      <c r="G21" s="2794" t="s">
        <v>15174</v>
      </c>
      <c r="H21" s="3129">
        <v>0.14000000000000001</v>
      </c>
      <c r="I21" s="2796" t="s">
        <v>15179</v>
      </c>
      <c r="J21" s="2794" t="s">
        <v>15178</v>
      </c>
      <c r="K21" s="3130">
        <v>0.09</v>
      </c>
      <c r="L21" s="2797">
        <v>43586</v>
      </c>
      <c r="M21" s="2805"/>
    </row>
    <row r="22" spans="1:13">
      <c r="A22" s="2793" t="s">
        <v>508</v>
      </c>
      <c r="B22" s="2794">
        <v>3</v>
      </c>
      <c r="C22" s="2795" t="s">
        <v>15173</v>
      </c>
      <c r="D22" s="2794" t="s">
        <v>15180</v>
      </c>
      <c r="E22" s="3129">
        <v>0.86</v>
      </c>
      <c r="F22" s="2796" t="s">
        <v>15181</v>
      </c>
      <c r="G22" s="2794" t="s">
        <v>15182</v>
      </c>
      <c r="H22" s="3129">
        <v>1.85</v>
      </c>
      <c r="I22" s="2796" t="s">
        <v>15183</v>
      </c>
      <c r="J22" s="2794" t="s">
        <v>15184</v>
      </c>
      <c r="K22" s="3130">
        <v>0.99</v>
      </c>
      <c r="L22" s="2797">
        <v>43586</v>
      </c>
      <c r="M22" s="2806"/>
    </row>
    <row r="23" spans="1:13">
      <c r="A23" s="2793" t="s">
        <v>508</v>
      </c>
      <c r="B23" s="2794">
        <v>4</v>
      </c>
      <c r="C23" s="2795" t="s">
        <v>15173</v>
      </c>
      <c r="D23" s="2794" t="s">
        <v>15168</v>
      </c>
      <c r="E23" s="3129">
        <v>1.85</v>
      </c>
      <c r="F23" s="2796" t="s">
        <v>15183</v>
      </c>
      <c r="G23" s="2794" t="s">
        <v>15184</v>
      </c>
      <c r="H23" s="3129">
        <v>3.44</v>
      </c>
      <c r="I23" s="2796" t="s">
        <v>509</v>
      </c>
      <c r="J23" s="2794" t="s">
        <v>11766</v>
      </c>
      <c r="K23" s="3130">
        <v>1.59</v>
      </c>
      <c r="L23" s="2797">
        <v>43586</v>
      </c>
      <c r="M23" s="2809"/>
    </row>
    <row r="24" spans="1:13">
      <c r="A24" s="2799" t="s">
        <v>508</v>
      </c>
      <c r="B24" s="2810">
        <v>1</v>
      </c>
      <c r="C24" s="2812" t="s">
        <v>15203</v>
      </c>
      <c r="D24" s="2812" t="s">
        <v>15204</v>
      </c>
      <c r="E24" s="2811">
        <v>1.77</v>
      </c>
      <c r="F24" s="2812" t="s">
        <v>15205</v>
      </c>
      <c r="G24" s="2812" t="s">
        <v>15206</v>
      </c>
      <c r="H24" s="2811">
        <v>3.91</v>
      </c>
      <c r="I24" s="2810"/>
      <c r="J24" s="2812" t="s">
        <v>15207</v>
      </c>
      <c r="K24" s="2811">
        <v>2.14</v>
      </c>
      <c r="L24" s="2804">
        <v>43619</v>
      </c>
      <c r="M24" s="2791"/>
    </row>
    <row r="25" spans="1:13">
      <c r="A25" s="3135" t="s">
        <v>508</v>
      </c>
      <c r="B25" s="2800">
        <v>2</v>
      </c>
      <c r="C25" s="3136" t="s">
        <v>8359</v>
      </c>
      <c r="D25" s="3137" t="s">
        <v>15545</v>
      </c>
      <c r="E25" s="3124">
        <v>0</v>
      </c>
      <c r="F25" s="3138"/>
      <c r="G25" s="3137" t="s">
        <v>9574</v>
      </c>
      <c r="H25" s="3124">
        <v>3</v>
      </c>
      <c r="I25" s="3138" t="s">
        <v>15203</v>
      </c>
      <c r="J25" s="3137" t="s">
        <v>15204</v>
      </c>
      <c r="K25" s="3125">
        <v>3</v>
      </c>
      <c r="L25" s="3139">
        <v>43619</v>
      </c>
      <c r="M25" s="2791"/>
    </row>
    <row r="26" spans="1:13">
      <c r="A26" s="2810" t="s">
        <v>508</v>
      </c>
      <c r="B26" s="2810">
        <v>3</v>
      </c>
      <c r="C26" s="2810" t="s">
        <v>8359</v>
      </c>
      <c r="D26" s="2810" t="s">
        <v>15545</v>
      </c>
      <c r="E26" s="2811">
        <v>3</v>
      </c>
      <c r="F26" s="2810" t="s">
        <v>15203</v>
      </c>
      <c r="G26" s="2810" t="s">
        <v>15546</v>
      </c>
      <c r="H26" s="2811">
        <v>11.8</v>
      </c>
      <c r="I26" s="2810" t="s">
        <v>15185</v>
      </c>
      <c r="J26" s="2810" t="s">
        <v>15547</v>
      </c>
      <c r="K26" s="2811">
        <v>8.8000000000000007</v>
      </c>
      <c r="L26" s="3140">
        <v>43619</v>
      </c>
      <c r="M26" s="2791"/>
    </row>
    <row r="27" spans="1:13">
      <c r="A27" s="3141" t="s">
        <v>508</v>
      </c>
      <c r="B27" s="3142">
        <v>1</v>
      </c>
      <c r="C27" s="3143" t="s">
        <v>145</v>
      </c>
      <c r="D27" s="3142" t="s">
        <v>11766</v>
      </c>
      <c r="E27" s="3144">
        <v>10.46</v>
      </c>
      <c r="F27" s="3145" t="s">
        <v>412</v>
      </c>
      <c r="G27" s="3142" t="s">
        <v>15213</v>
      </c>
      <c r="H27" s="3144">
        <v>17.32</v>
      </c>
      <c r="I27" s="3145" t="s">
        <v>15548</v>
      </c>
      <c r="J27" s="3142" t="s">
        <v>15549</v>
      </c>
      <c r="K27" s="3146">
        <v>6.86</v>
      </c>
      <c r="L27" s="3147">
        <v>43647</v>
      </c>
      <c r="M27" s="2805"/>
    </row>
    <row r="28" spans="1:13">
      <c r="A28" s="2793" t="s">
        <v>508</v>
      </c>
      <c r="B28" s="2794">
        <v>2</v>
      </c>
      <c r="C28" s="2795" t="s">
        <v>15550</v>
      </c>
      <c r="D28" s="2794" t="s">
        <v>15551</v>
      </c>
      <c r="E28" s="3129">
        <v>0</v>
      </c>
      <c r="F28" s="2796" t="s">
        <v>509</v>
      </c>
      <c r="G28" s="2794" t="s">
        <v>15171</v>
      </c>
      <c r="H28" s="3129">
        <v>0.43</v>
      </c>
      <c r="I28" s="2796"/>
      <c r="J28" s="2794" t="s">
        <v>15552</v>
      </c>
      <c r="K28" s="3130">
        <v>0.43</v>
      </c>
      <c r="L28" s="2797">
        <v>43647</v>
      </c>
      <c r="M28" s="2813"/>
    </row>
    <row r="29" spans="1:13">
      <c r="A29" s="2793" t="s">
        <v>508</v>
      </c>
      <c r="B29" s="2794">
        <v>3</v>
      </c>
      <c r="C29" s="2795" t="s">
        <v>15548</v>
      </c>
      <c r="D29" s="2794" t="s">
        <v>15549</v>
      </c>
      <c r="E29" s="3129">
        <v>0.48</v>
      </c>
      <c r="F29" s="2796" t="s">
        <v>509</v>
      </c>
      <c r="G29" s="2794" t="s">
        <v>15171</v>
      </c>
      <c r="H29" s="3129">
        <v>1.69</v>
      </c>
      <c r="I29" s="2796"/>
      <c r="J29" s="2794" t="s">
        <v>15552</v>
      </c>
      <c r="K29" s="3130">
        <v>1.21</v>
      </c>
      <c r="L29" s="2797">
        <v>43647</v>
      </c>
      <c r="M29" s="2805"/>
    </row>
    <row r="30" spans="1:13">
      <c r="A30" s="2793" t="s">
        <v>508</v>
      </c>
      <c r="B30" s="2794">
        <v>4</v>
      </c>
      <c r="C30" s="2795" t="s">
        <v>15553</v>
      </c>
      <c r="D30" s="2794" t="s">
        <v>15549</v>
      </c>
      <c r="E30" s="3129">
        <v>0</v>
      </c>
      <c r="F30" s="2796" t="s">
        <v>15197</v>
      </c>
      <c r="G30" s="2794" t="s">
        <v>15554</v>
      </c>
      <c r="H30" s="3129">
        <v>2.0099999999999998</v>
      </c>
      <c r="I30" s="2796"/>
      <c r="J30" s="2794" t="s">
        <v>15552</v>
      </c>
      <c r="K30" s="3130">
        <v>2.0099999999999998</v>
      </c>
      <c r="L30" s="2797">
        <v>43647</v>
      </c>
      <c r="M30" s="2805"/>
    </row>
    <row r="31" spans="1:13">
      <c r="A31" s="2799" t="s">
        <v>508</v>
      </c>
      <c r="B31" s="2800">
        <v>1</v>
      </c>
      <c r="C31" s="2801" t="s">
        <v>15192</v>
      </c>
      <c r="D31" s="2800" t="s">
        <v>15193</v>
      </c>
      <c r="E31" s="3124">
        <v>0</v>
      </c>
      <c r="F31" s="2803" t="s">
        <v>15185</v>
      </c>
      <c r="G31" s="2800" t="s">
        <v>580</v>
      </c>
      <c r="H31" s="3124">
        <v>2.96</v>
      </c>
      <c r="I31" s="2803" t="s">
        <v>15175</v>
      </c>
      <c r="J31" s="2800" t="s">
        <v>15191</v>
      </c>
      <c r="K31" s="3125">
        <v>2.96</v>
      </c>
      <c r="L31" s="2804">
        <v>43678</v>
      </c>
      <c r="M31" s="2814"/>
    </row>
    <row r="32" spans="1:13">
      <c r="A32" s="2799" t="s">
        <v>508</v>
      </c>
      <c r="B32" s="2800">
        <v>2</v>
      </c>
      <c r="C32" s="2801" t="s">
        <v>15175</v>
      </c>
      <c r="D32" s="2800" t="s">
        <v>15194</v>
      </c>
      <c r="E32" s="3124">
        <v>0.64</v>
      </c>
      <c r="F32" s="2803" t="s">
        <v>509</v>
      </c>
      <c r="G32" s="2800" t="s">
        <v>15195</v>
      </c>
      <c r="H32" s="3124">
        <v>1.38</v>
      </c>
      <c r="I32" s="2803" t="s">
        <v>15196</v>
      </c>
      <c r="J32" s="2800" t="s">
        <v>15191</v>
      </c>
      <c r="K32" s="3125">
        <v>0.74</v>
      </c>
      <c r="L32" s="2804">
        <v>43678</v>
      </c>
      <c r="M32" s="2814"/>
    </row>
    <row r="33" spans="1:13">
      <c r="A33" s="3131" t="s">
        <v>508</v>
      </c>
      <c r="B33" s="3148">
        <v>3</v>
      </c>
      <c r="C33" s="3127" t="s">
        <v>15175</v>
      </c>
      <c r="D33" s="3126" t="s">
        <v>15555</v>
      </c>
      <c r="E33" s="2802">
        <v>0</v>
      </c>
      <c r="F33" s="2812" t="s">
        <v>1537</v>
      </c>
      <c r="G33" s="3126" t="s">
        <v>15556</v>
      </c>
      <c r="H33" s="2802">
        <v>0.64</v>
      </c>
      <c r="I33" s="2812" t="s">
        <v>145</v>
      </c>
      <c r="J33" s="3126" t="s">
        <v>15557</v>
      </c>
      <c r="K33" s="3128">
        <v>0.34</v>
      </c>
      <c r="L33" s="2804">
        <v>43678</v>
      </c>
      <c r="M33" s="2816"/>
    </row>
    <row r="34" spans="1:13">
      <c r="A34" s="2799" t="s">
        <v>508</v>
      </c>
      <c r="B34" s="2800">
        <v>4</v>
      </c>
      <c r="C34" s="2801" t="s">
        <v>15175</v>
      </c>
      <c r="D34" s="2800" t="s">
        <v>15191</v>
      </c>
      <c r="E34" s="3124">
        <v>1.38</v>
      </c>
      <c r="F34" s="2803" t="s">
        <v>15196</v>
      </c>
      <c r="G34" s="2800" t="s">
        <v>15191</v>
      </c>
      <c r="H34" s="3124">
        <v>5.38</v>
      </c>
      <c r="I34" s="2803" t="s">
        <v>15185</v>
      </c>
      <c r="J34" s="2800" t="s">
        <v>580</v>
      </c>
      <c r="K34" s="3125">
        <v>4</v>
      </c>
      <c r="L34" s="2804">
        <v>43678</v>
      </c>
      <c r="M34" s="2816"/>
    </row>
    <row r="35" spans="1:13">
      <c r="A35" s="2799" t="s">
        <v>508</v>
      </c>
      <c r="B35" s="2800">
        <v>5</v>
      </c>
      <c r="C35" s="2801" t="s">
        <v>15189</v>
      </c>
      <c r="D35" s="2800" t="s">
        <v>15190</v>
      </c>
      <c r="E35" s="3124">
        <v>0</v>
      </c>
      <c r="F35" s="2803" t="s">
        <v>15175</v>
      </c>
      <c r="G35" s="2800" t="s">
        <v>15191</v>
      </c>
      <c r="H35" s="3124">
        <v>0.54</v>
      </c>
      <c r="I35" s="2803" t="s">
        <v>15185</v>
      </c>
      <c r="J35" s="2800" t="s">
        <v>580</v>
      </c>
      <c r="K35" s="3125">
        <v>0.54</v>
      </c>
      <c r="L35" s="2804">
        <v>43678</v>
      </c>
      <c r="M35" s="2816"/>
    </row>
    <row r="36" spans="1:13">
      <c r="A36" s="2793" t="s">
        <v>508</v>
      </c>
      <c r="B36" s="2794">
        <v>1</v>
      </c>
      <c r="C36" s="2795" t="s">
        <v>15185</v>
      </c>
      <c r="D36" s="2794" t="s">
        <v>15186</v>
      </c>
      <c r="E36" s="3129">
        <v>0.11</v>
      </c>
      <c r="F36" s="2796" t="s">
        <v>8359</v>
      </c>
      <c r="G36" s="2794" t="s">
        <v>15187</v>
      </c>
      <c r="H36" s="3129">
        <v>8.06</v>
      </c>
      <c r="I36" s="2796" t="s">
        <v>11767</v>
      </c>
      <c r="J36" s="2794" t="s">
        <v>15188</v>
      </c>
      <c r="K36" s="3130">
        <v>7.95</v>
      </c>
      <c r="L36" s="2797">
        <v>43709</v>
      </c>
      <c r="M36" s="2816"/>
    </row>
    <row r="37" spans="1:13">
      <c r="A37" s="2799" t="s">
        <v>508</v>
      </c>
      <c r="B37" s="2810">
        <v>1</v>
      </c>
      <c r="C37" s="2810" t="s">
        <v>15197</v>
      </c>
      <c r="D37" s="2810" t="s">
        <v>15198</v>
      </c>
      <c r="E37" s="2811">
        <v>0</v>
      </c>
      <c r="F37" s="2810" t="s">
        <v>8359</v>
      </c>
      <c r="G37" s="2800" t="s">
        <v>15187</v>
      </c>
      <c r="H37" s="2811">
        <v>8.0399999999999991</v>
      </c>
      <c r="I37" s="2810" t="s">
        <v>145</v>
      </c>
      <c r="J37" s="2810" t="s">
        <v>11766</v>
      </c>
      <c r="K37" s="2811">
        <v>8.0399999999999991</v>
      </c>
      <c r="L37" s="2804">
        <v>43739</v>
      </c>
      <c r="M37" s="2814"/>
    </row>
    <row r="38" spans="1:13">
      <c r="A38" s="2799" t="s">
        <v>508</v>
      </c>
      <c r="B38" s="2810">
        <v>2</v>
      </c>
      <c r="C38" s="2812" t="s">
        <v>15199</v>
      </c>
      <c r="D38" s="2812" t="s">
        <v>15200</v>
      </c>
      <c r="E38" s="2811">
        <v>0.31</v>
      </c>
      <c r="F38" s="2812"/>
      <c r="G38" s="2812" t="s">
        <v>35</v>
      </c>
      <c r="H38" s="2811">
        <v>0.94</v>
      </c>
      <c r="I38" s="2812"/>
      <c r="J38" s="2812" t="s">
        <v>15201</v>
      </c>
      <c r="K38" s="2811">
        <v>0.94</v>
      </c>
      <c r="L38" s="2804">
        <v>43739</v>
      </c>
      <c r="M38" s="2814"/>
    </row>
    <row r="39" spans="1:13">
      <c r="A39" s="2799" t="s">
        <v>508</v>
      </c>
      <c r="B39" s="2810">
        <v>3</v>
      </c>
      <c r="C39" s="2812" t="s">
        <v>15199</v>
      </c>
      <c r="D39" s="2812" t="s">
        <v>15202</v>
      </c>
      <c r="E39" s="2811">
        <v>1.0900000000000001</v>
      </c>
      <c r="F39" s="2812"/>
      <c r="G39" s="2812" t="s">
        <v>15201</v>
      </c>
      <c r="H39" s="2811">
        <v>3.45</v>
      </c>
      <c r="I39" s="2812" t="s">
        <v>15197</v>
      </c>
      <c r="J39" s="2812" t="s">
        <v>1534</v>
      </c>
      <c r="K39" s="2811">
        <v>2.36</v>
      </c>
      <c r="L39" s="2804">
        <v>43739</v>
      </c>
      <c r="M39" s="2814"/>
    </row>
    <row r="40" spans="1:13">
      <c r="A40" s="2793" t="s">
        <v>508</v>
      </c>
      <c r="B40" s="3149">
        <v>1</v>
      </c>
      <c r="C40" s="2869" t="s">
        <v>11767</v>
      </c>
      <c r="D40" s="2869" t="s">
        <v>15188</v>
      </c>
      <c r="E40" s="3150">
        <v>10.76</v>
      </c>
      <c r="F40" s="2869" t="s">
        <v>8359</v>
      </c>
      <c r="G40" s="2869" t="s">
        <v>15187</v>
      </c>
      <c r="H40" s="3150">
        <v>12.56</v>
      </c>
      <c r="I40" s="2869" t="s">
        <v>15208</v>
      </c>
      <c r="J40" s="2869" t="s">
        <v>15209</v>
      </c>
      <c r="K40" s="3150">
        <v>1.8</v>
      </c>
      <c r="L40" s="2797">
        <v>43770</v>
      </c>
      <c r="M40" s="2814"/>
    </row>
    <row r="41" spans="1:13">
      <c r="A41" s="2793" t="s">
        <v>508</v>
      </c>
      <c r="B41" s="3149">
        <v>2</v>
      </c>
      <c r="C41" s="3151" t="s">
        <v>15208</v>
      </c>
      <c r="D41" s="2869" t="s">
        <v>15209</v>
      </c>
      <c r="E41" s="3150">
        <v>0</v>
      </c>
      <c r="F41" s="2869" t="s">
        <v>9568</v>
      </c>
      <c r="G41" s="2869" t="s">
        <v>15188</v>
      </c>
      <c r="H41" s="3150">
        <v>2.0299999999999998</v>
      </c>
      <c r="I41" s="3149"/>
      <c r="J41" s="2869" t="s">
        <v>15207</v>
      </c>
      <c r="K41" s="3150">
        <v>2.0299999999999998</v>
      </c>
      <c r="L41" s="2797">
        <v>43770</v>
      </c>
      <c r="M41" s="2816"/>
    </row>
    <row r="42" spans="1:13">
      <c r="A42" s="2793" t="s">
        <v>508</v>
      </c>
      <c r="B42" s="3149">
        <v>3</v>
      </c>
      <c r="C42" s="2869" t="s">
        <v>11767</v>
      </c>
      <c r="D42" s="2869" t="s">
        <v>15188</v>
      </c>
      <c r="E42" s="3150">
        <v>12.56</v>
      </c>
      <c r="F42" s="2869" t="s">
        <v>15208</v>
      </c>
      <c r="G42" s="2869" t="s">
        <v>15209</v>
      </c>
      <c r="H42" s="3150">
        <v>15.67</v>
      </c>
      <c r="I42" s="2869" t="s">
        <v>15210</v>
      </c>
      <c r="J42" s="2869" t="s">
        <v>15211</v>
      </c>
      <c r="K42" s="3150">
        <v>3.7</v>
      </c>
      <c r="L42" s="2797">
        <v>43770</v>
      </c>
      <c r="M42" s="2816"/>
    </row>
    <row r="43" spans="1:13">
      <c r="A43" s="2799" t="s">
        <v>508</v>
      </c>
      <c r="B43" s="2810">
        <v>1</v>
      </c>
      <c r="C43" s="2812" t="s">
        <v>15210</v>
      </c>
      <c r="D43" s="2812" t="s">
        <v>15211</v>
      </c>
      <c r="E43" s="2811">
        <v>0</v>
      </c>
      <c r="F43" s="2812" t="s">
        <v>9568</v>
      </c>
      <c r="G43" s="2812" t="s">
        <v>15188</v>
      </c>
      <c r="H43" s="2811">
        <v>2.65</v>
      </c>
      <c r="I43" s="2812" t="s">
        <v>15210</v>
      </c>
      <c r="J43" s="2812" t="s">
        <v>15201</v>
      </c>
      <c r="K43" s="2811">
        <v>2.65</v>
      </c>
      <c r="L43" s="2804">
        <v>43800</v>
      </c>
      <c r="M43" s="2816"/>
    </row>
    <row r="44" spans="1:13">
      <c r="A44" s="2810" t="s">
        <v>508</v>
      </c>
      <c r="B44" s="2810">
        <v>2</v>
      </c>
      <c r="C44" s="2812" t="s">
        <v>15210</v>
      </c>
      <c r="D44" s="2812" t="s">
        <v>15201</v>
      </c>
      <c r="E44" s="2811">
        <v>2.65</v>
      </c>
      <c r="F44" s="2812" t="s">
        <v>15210</v>
      </c>
      <c r="G44" s="2812" t="s">
        <v>15211</v>
      </c>
      <c r="H44" s="2811">
        <v>3.11</v>
      </c>
      <c r="I44" s="2812" t="s">
        <v>15185</v>
      </c>
      <c r="J44" s="2812" t="s">
        <v>580</v>
      </c>
      <c r="K44" s="2811">
        <v>0.46</v>
      </c>
      <c r="L44" s="2804">
        <v>43800</v>
      </c>
      <c r="M44" s="2816"/>
    </row>
    <row r="45" spans="1:13">
      <c r="A45" s="2799" t="s">
        <v>508</v>
      </c>
      <c r="B45" s="2810">
        <v>3</v>
      </c>
      <c r="C45" s="2812" t="s">
        <v>9568</v>
      </c>
      <c r="D45" s="2812" t="s">
        <v>15188</v>
      </c>
      <c r="E45" s="2811">
        <v>15.67</v>
      </c>
      <c r="F45" s="2812" t="s">
        <v>15210</v>
      </c>
      <c r="G45" s="2812" t="s">
        <v>15211</v>
      </c>
      <c r="H45" s="2811">
        <v>20.54</v>
      </c>
      <c r="I45" s="2812" t="s">
        <v>717</v>
      </c>
      <c r="J45" s="2812" t="s">
        <v>15212</v>
      </c>
      <c r="K45" s="2811">
        <v>4.87</v>
      </c>
      <c r="L45" s="2804">
        <v>43800</v>
      </c>
      <c r="M45" s="2814"/>
    </row>
    <row r="46" spans="1:13">
      <c r="A46" s="3513" t="s">
        <v>508</v>
      </c>
      <c r="B46" s="3514">
        <v>2</v>
      </c>
      <c r="C46" s="3515" t="s">
        <v>717</v>
      </c>
      <c r="D46" s="3515" t="s">
        <v>15213</v>
      </c>
      <c r="E46" s="3516">
        <v>5.27</v>
      </c>
      <c r="F46" s="3515" t="s">
        <v>16839</v>
      </c>
      <c r="G46" s="3515" t="s">
        <v>16840</v>
      </c>
      <c r="H46" s="3516">
        <v>7.54</v>
      </c>
      <c r="I46" s="3515" t="s">
        <v>16841</v>
      </c>
      <c r="J46" s="3515" t="s">
        <v>16842</v>
      </c>
      <c r="K46" s="3516">
        <v>2.27</v>
      </c>
      <c r="L46" s="3517">
        <v>43831</v>
      </c>
      <c r="M46" s="2814"/>
    </row>
    <row r="47" spans="1:13">
      <c r="A47" s="3513" t="s">
        <v>508</v>
      </c>
      <c r="B47" s="3514">
        <v>3</v>
      </c>
      <c r="C47" s="3515" t="s">
        <v>16841</v>
      </c>
      <c r="D47" s="3515" t="s">
        <v>16842</v>
      </c>
      <c r="E47" s="3516">
        <v>0</v>
      </c>
      <c r="F47" s="3515" t="s">
        <v>509</v>
      </c>
      <c r="G47" s="3515" t="s">
        <v>15171</v>
      </c>
      <c r="H47" s="3516">
        <v>2.11</v>
      </c>
      <c r="I47" s="3515" t="s">
        <v>717</v>
      </c>
      <c r="J47" s="3515" t="s">
        <v>15212</v>
      </c>
      <c r="K47" s="3516">
        <v>2.11</v>
      </c>
      <c r="L47" s="3517">
        <v>43831</v>
      </c>
      <c r="M47" s="2814"/>
    </row>
    <row r="48" spans="1:13">
      <c r="A48" s="3513" t="s">
        <v>508</v>
      </c>
      <c r="B48" s="3514">
        <v>1</v>
      </c>
      <c r="C48" s="3515" t="s">
        <v>717</v>
      </c>
      <c r="D48" s="3515" t="s">
        <v>15213</v>
      </c>
      <c r="E48" s="3516">
        <v>7.54</v>
      </c>
      <c r="F48" s="3515" t="s">
        <v>16841</v>
      </c>
      <c r="G48" s="3515" t="s">
        <v>16842</v>
      </c>
      <c r="H48" s="3516">
        <v>10.130000000000001</v>
      </c>
      <c r="I48" s="3515" t="s">
        <v>145</v>
      </c>
      <c r="J48" s="3515" t="s">
        <v>11766</v>
      </c>
      <c r="K48" s="3516">
        <v>2.59</v>
      </c>
      <c r="L48" s="3517">
        <v>43831</v>
      </c>
      <c r="M48" s="2814"/>
    </row>
    <row r="49" spans="1:13">
      <c r="A49" s="2793" t="s">
        <v>508</v>
      </c>
      <c r="B49" s="3518">
        <v>2</v>
      </c>
      <c r="C49" s="3519" t="s">
        <v>145</v>
      </c>
      <c r="D49" s="3519" t="s">
        <v>11766</v>
      </c>
      <c r="E49" s="3520">
        <v>10.46</v>
      </c>
      <c r="F49" s="3519" t="s">
        <v>717</v>
      </c>
      <c r="G49" s="3519" t="s">
        <v>15213</v>
      </c>
      <c r="H49" s="3520">
        <v>5.69</v>
      </c>
      <c r="I49" s="3519" t="s">
        <v>16843</v>
      </c>
      <c r="J49" s="3519" t="s">
        <v>16844</v>
      </c>
      <c r="K49" s="3520">
        <v>4.7699999999999996</v>
      </c>
      <c r="L49" s="3521">
        <v>43862</v>
      </c>
      <c r="M49" s="2818"/>
    </row>
    <row r="50" spans="1:13">
      <c r="A50" s="2793" t="s">
        <v>508</v>
      </c>
      <c r="B50" s="3518">
        <v>3</v>
      </c>
      <c r="C50" s="3519" t="s">
        <v>16843</v>
      </c>
      <c r="D50" s="3519" t="s">
        <v>16844</v>
      </c>
      <c r="E50" s="3520">
        <v>0</v>
      </c>
      <c r="F50" s="3519" t="s">
        <v>509</v>
      </c>
      <c r="G50" s="3519" t="s">
        <v>15171</v>
      </c>
      <c r="H50" s="3520">
        <v>1.18</v>
      </c>
      <c r="I50" s="3519"/>
      <c r="J50" s="3519" t="s">
        <v>15207</v>
      </c>
      <c r="K50" s="3520">
        <v>1.18</v>
      </c>
      <c r="L50" s="3521">
        <v>43862</v>
      </c>
      <c r="M50" s="2816"/>
    </row>
    <row r="51" spans="1:13">
      <c r="A51" s="2793" t="s">
        <v>508</v>
      </c>
      <c r="B51" s="3518">
        <v>1</v>
      </c>
      <c r="C51" s="3519" t="s">
        <v>145</v>
      </c>
      <c r="D51" s="3519" t="s">
        <v>11766</v>
      </c>
      <c r="E51" s="3520">
        <v>5.69</v>
      </c>
      <c r="F51" s="3519" t="s">
        <v>16843</v>
      </c>
      <c r="G51" s="3519" t="s">
        <v>16844</v>
      </c>
      <c r="H51" s="3520">
        <v>3.31</v>
      </c>
      <c r="I51" s="3519" t="s">
        <v>16845</v>
      </c>
      <c r="J51" s="3519" t="s">
        <v>16846</v>
      </c>
      <c r="K51" s="3520">
        <v>2.38</v>
      </c>
      <c r="L51" s="3521">
        <v>43862</v>
      </c>
      <c r="M51" s="2816"/>
    </row>
    <row r="52" spans="1:13">
      <c r="A52" s="3513" t="s">
        <v>508</v>
      </c>
      <c r="B52" s="3514">
        <v>2</v>
      </c>
      <c r="C52" s="3515" t="s">
        <v>145</v>
      </c>
      <c r="D52" s="3515" t="s">
        <v>11766</v>
      </c>
      <c r="E52" s="3516">
        <v>3.31</v>
      </c>
      <c r="F52" s="3515" t="s">
        <v>16845</v>
      </c>
      <c r="G52" s="3515" t="s">
        <v>16846</v>
      </c>
      <c r="H52" s="3516">
        <v>0</v>
      </c>
      <c r="I52" s="3515"/>
      <c r="J52" s="3515" t="s">
        <v>16847</v>
      </c>
      <c r="K52" s="3516">
        <v>3.31</v>
      </c>
      <c r="L52" s="3517">
        <v>43891</v>
      </c>
      <c r="M52" s="2818"/>
    </row>
    <row r="53" spans="1:13">
      <c r="A53" s="3513" t="s">
        <v>508</v>
      </c>
      <c r="B53" s="3514">
        <v>3</v>
      </c>
      <c r="C53" s="3515" t="s">
        <v>16845</v>
      </c>
      <c r="D53" s="3515" t="s">
        <v>16846</v>
      </c>
      <c r="E53" s="3516">
        <v>0</v>
      </c>
      <c r="F53" s="3515" t="s">
        <v>509</v>
      </c>
      <c r="G53" s="3515" t="s">
        <v>15171</v>
      </c>
      <c r="H53" s="3516">
        <v>4</v>
      </c>
      <c r="I53" s="3515"/>
      <c r="J53" s="3515" t="s">
        <v>510</v>
      </c>
      <c r="K53" s="3516">
        <v>4</v>
      </c>
      <c r="L53" s="3517">
        <v>43891</v>
      </c>
      <c r="M53" s="2818"/>
    </row>
    <row r="54" spans="1:13">
      <c r="A54" s="3513" t="s">
        <v>508</v>
      </c>
      <c r="B54" s="3514">
        <v>4</v>
      </c>
      <c r="C54" s="3515" t="s">
        <v>16848</v>
      </c>
      <c r="D54" s="3515" t="s">
        <v>16849</v>
      </c>
      <c r="E54" s="3516">
        <v>0</v>
      </c>
      <c r="F54" s="3515" t="s">
        <v>509</v>
      </c>
      <c r="G54" s="3515" t="s">
        <v>15171</v>
      </c>
      <c r="H54" s="3516">
        <v>0.36</v>
      </c>
      <c r="I54" s="3515"/>
      <c r="J54" s="3515" t="s">
        <v>15207</v>
      </c>
      <c r="K54" s="3516">
        <v>0.36</v>
      </c>
      <c r="L54" s="3517">
        <v>43891</v>
      </c>
      <c r="M54" s="2814"/>
    </row>
    <row r="55" spans="1:13">
      <c r="A55" s="3513" t="s">
        <v>508</v>
      </c>
      <c r="B55" s="3514">
        <v>1</v>
      </c>
      <c r="C55" s="3515" t="s">
        <v>16850</v>
      </c>
      <c r="D55" s="3515" t="s">
        <v>16851</v>
      </c>
      <c r="E55" s="3516">
        <v>0</v>
      </c>
      <c r="F55" s="3515" t="s">
        <v>16852</v>
      </c>
      <c r="G55" s="3515" t="s">
        <v>16853</v>
      </c>
      <c r="H55" s="3516">
        <v>1.94</v>
      </c>
      <c r="I55" s="3515" t="s">
        <v>16854</v>
      </c>
      <c r="J55" s="3515" t="s">
        <v>16855</v>
      </c>
      <c r="K55" s="3516">
        <v>1.94</v>
      </c>
      <c r="L55" s="3517">
        <v>43891</v>
      </c>
    </row>
    <row r="56" spans="1:13">
      <c r="A56" s="2793" t="s">
        <v>508</v>
      </c>
      <c r="B56" s="3518">
        <v>2</v>
      </c>
      <c r="C56" s="3519" t="s">
        <v>16850</v>
      </c>
      <c r="D56" s="3519" t="s">
        <v>16856</v>
      </c>
      <c r="E56" s="3520">
        <v>1.94</v>
      </c>
      <c r="F56" s="3519" t="s">
        <v>16854</v>
      </c>
      <c r="G56" s="3519" t="s">
        <v>16857</v>
      </c>
      <c r="H56" s="3520">
        <v>5.61</v>
      </c>
      <c r="I56" s="3519" t="s">
        <v>15197</v>
      </c>
      <c r="J56" s="3519" t="s">
        <v>16858</v>
      </c>
      <c r="K56" s="3520">
        <v>3.67</v>
      </c>
      <c r="L56" s="3521">
        <v>43922</v>
      </c>
    </row>
    <row r="57" spans="1:13">
      <c r="A57" s="2793" t="s">
        <v>508</v>
      </c>
      <c r="B57" s="3518">
        <v>3</v>
      </c>
      <c r="C57" s="3519" t="s">
        <v>16854</v>
      </c>
      <c r="D57" s="3519" t="s">
        <v>16851</v>
      </c>
      <c r="E57" s="3520">
        <v>0</v>
      </c>
      <c r="F57" s="3519" t="s">
        <v>509</v>
      </c>
      <c r="G57" s="3519" t="s">
        <v>15171</v>
      </c>
      <c r="H57" s="3520">
        <v>4.0999999999999996</v>
      </c>
      <c r="I57" s="3519" t="s">
        <v>16850</v>
      </c>
      <c r="J57" s="3519" t="s">
        <v>16856</v>
      </c>
      <c r="K57" s="3520">
        <v>4.0999999999999996</v>
      </c>
      <c r="L57" s="3521">
        <v>43922</v>
      </c>
    </row>
    <row r="58" spans="1:13">
      <c r="A58" s="3522" t="s">
        <v>508</v>
      </c>
      <c r="B58" s="3523">
        <v>1</v>
      </c>
      <c r="C58" s="3120" t="s">
        <v>16859</v>
      </c>
      <c r="D58" s="3524" t="s">
        <v>16860</v>
      </c>
      <c r="E58" s="3122">
        <v>0</v>
      </c>
      <c r="F58" s="3519" t="s">
        <v>509</v>
      </c>
      <c r="G58" s="3524" t="s">
        <v>15557</v>
      </c>
      <c r="H58" s="3122">
        <v>0.67</v>
      </c>
      <c r="I58" s="3518"/>
      <c r="J58" s="3524" t="s">
        <v>16861</v>
      </c>
      <c r="K58" s="3123">
        <f>H58-E58</f>
        <v>0.67</v>
      </c>
      <c r="L58" s="3521">
        <v>43922</v>
      </c>
    </row>
    <row r="59" spans="1:13">
      <c r="A59" s="3522" t="s">
        <v>508</v>
      </c>
      <c r="B59" s="3523">
        <v>2</v>
      </c>
      <c r="C59" s="3120" t="s">
        <v>16862</v>
      </c>
      <c r="D59" s="3524" t="s">
        <v>16863</v>
      </c>
      <c r="E59" s="3122">
        <v>0</v>
      </c>
      <c r="F59" s="3519" t="s">
        <v>16864</v>
      </c>
      <c r="G59" s="3524" t="s">
        <v>16865</v>
      </c>
      <c r="H59" s="3122">
        <v>0.75</v>
      </c>
      <c r="I59" s="3519" t="s">
        <v>15177</v>
      </c>
      <c r="J59" s="3524" t="s">
        <v>15178</v>
      </c>
      <c r="K59" s="3123">
        <v>0.64</v>
      </c>
      <c r="L59" s="3521">
        <v>43922</v>
      </c>
    </row>
    <row r="60" spans="1:13">
      <c r="A60" s="3522" t="s">
        <v>508</v>
      </c>
      <c r="B60" s="3523">
        <v>3</v>
      </c>
      <c r="C60" s="3120" t="s">
        <v>15177</v>
      </c>
      <c r="D60" s="3524" t="s">
        <v>15178</v>
      </c>
      <c r="E60" s="3122">
        <v>0</v>
      </c>
      <c r="F60" s="3519" t="s">
        <v>15179</v>
      </c>
      <c r="G60" s="3524" t="s">
        <v>16866</v>
      </c>
      <c r="H60" s="3122">
        <v>0.35</v>
      </c>
      <c r="I60" s="3519" t="s">
        <v>15173</v>
      </c>
      <c r="J60" s="3524" t="s">
        <v>16867</v>
      </c>
      <c r="K60" s="3123">
        <v>0.14000000000000001</v>
      </c>
      <c r="L60" s="3521">
        <v>43922</v>
      </c>
    </row>
    <row r="61" spans="1:13">
      <c r="A61" s="3522" t="s">
        <v>508</v>
      </c>
      <c r="B61" s="3523">
        <v>4</v>
      </c>
      <c r="C61" s="3120" t="s">
        <v>15179</v>
      </c>
      <c r="D61" s="3524" t="s">
        <v>16866</v>
      </c>
      <c r="E61" s="3122">
        <v>0</v>
      </c>
      <c r="F61" s="3519" t="s">
        <v>8359</v>
      </c>
      <c r="G61" s="3524" t="s">
        <v>16868</v>
      </c>
      <c r="H61" s="3122">
        <v>0.53</v>
      </c>
      <c r="I61" s="3519" t="s">
        <v>15173</v>
      </c>
      <c r="J61" s="3524" t="s">
        <v>16867</v>
      </c>
      <c r="K61" s="3123">
        <f t="shared" ref="K61:K69" si="0">H61-E61</f>
        <v>0.53</v>
      </c>
      <c r="L61" s="3521">
        <v>43922</v>
      </c>
    </row>
    <row r="62" spans="1:13">
      <c r="A62" s="3525" t="s">
        <v>508</v>
      </c>
      <c r="B62" s="3526">
        <v>5</v>
      </c>
      <c r="C62" s="3527" t="s">
        <v>16869</v>
      </c>
      <c r="D62" s="3528" t="s">
        <v>16870</v>
      </c>
      <c r="E62" s="3529">
        <v>0</v>
      </c>
      <c r="F62" s="3515" t="s">
        <v>16871</v>
      </c>
      <c r="G62" s="3528" t="s">
        <v>16872</v>
      </c>
      <c r="H62" s="3530">
        <v>0.62</v>
      </c>
      <c r="I62" s="3515" t="s">
        <v>1537</v>
      </c>
      <c r="J62" s="3528" t="s">
        <v>15172</v>
      </c>
      <c r="K62" s="3531">
        <f t="shared" si="0"/>
        <v>0.62</v>
      </c>
      <c r="L62" s="3517">
        <v>43952</v>
      </c>
    </row>
    <row r="63" spans="1:13">
      <c r="A63" s="3525" t="s">
        <v>508</v>
      </c>
      <c r="B63" s="3526">
        <v>6</v>
      </c>
      <c r="C63" s="3527" t="s">
        <v>16873</v>
      </c>
      <c r="D63" s="3528" t="s">
        <v>12611</v>
      </c>
      <c r="E63" s="3529">
        <v>0</v>
      </c>
      <c r="F63" s="3515" t="s">
        <v>1537</v>
      </c>
      <c r="G63" s="3528" t="s">
        <v>15172</v>
      </c>
      <c r="H63" s="3529">
        <v>0.23</v>
      </c>
      <c r="I63" s="3515" t="s">
        <v>145</v>
      </c>
      <c r="J63" s="3528" t="s">
        <v>15557</v>
      </c>
      <c r="K63" s="3531">
        <f t="shared" si="0"/>
        <v>0.23</v>
      </c>
      <c r="L63" s="3517">
        <v>43952</v>
      </c>
    </row>
    <row r="64" spans="1:13">
      <c r="A64" s="3525" t="s">
        <v>508</v>
      </c>
      <c r="B64" s="3526">
        <v>7</v>
      </c>
      <c r="C64" s="3527" t="s">
        <v>16874</v>
      </c>
      <c r="D64" s="3528" t="s">
        <v>16875</v>
      </c>
      <c r="E64" s="3529">
        <v>0.53</v>
      </c>
      <c r="F64" s="3515" t="s">
        <v>16873</v>
      </c>
      <c r="G64" s="3528" t="s">
        <v>12611</v>
      </c>
      <c r="H64" s="3529">
        <v>0.96</v>
      </c>
      <c r="I64" s="3515" t="s">
        <v>16876</v>
      </c>
      <c r="J64" s="3528" t="s">
        <v>16877</v>
      </c>
      <c r="K64" s="3531">
        <f t="shared" si="0"/>
        <v>0.42999999999999994</v>
      </c>
      <c r="L64" s="3517">
        <v>43952</v>
      </c>
    </row>
    <row r="65" spans="1:12">
      <c r="A65" s="3525" t="s">
        <v>508</v>
      </c>
      <c r="B65" s="3526">
        <v>8</v>
      </c>
      <c r="C65" s="3527" t="s">
        <v>16874</v>
      </c>
      <c r="D65" s="3528" t="s">
        <v>16878</v>
      </c>
      <c r="E65" s="3529">
        <v>0.96</v>
      </c>
      <c r="F65" s="3515" t="s">
        <v>16876</v>
      </c>
      <c r="G65" s="3528" t="s">
        <v>16877</v>
      </c>
      <c r="H65" s="3529">
        <v>1.88</v>
      </c>
      <c r="I65" s="3515" t="s">
        <v>15169</v>
      </c>
      <c r="J65" s="3528" t="s">
        <v>15170</v>
      </c>
      <c r="K65" s="3531">
        <f t="shared" si="0"/>
        <v>0.91999999999999993</v>
      </c>
      <c r="L65" s="3517">
        <v>43952</v>
      </c>
    </row>
    <row r="66" spans="1:12">
      <c r="A66" s="3525" t="s">
        <v>508</v>
      </c>
      <c r="B66" s="3526">
        <v>1</v>
      </c>
      <c r="C66" s="3527" t="s">
        <v>16879</v>
      </c>
      <c r="D66" s="3528" t="s">
        <v>16880</v>
      </c>
      <c r="E66" s="3529">
        <v>0</v>
      </c>
      <c r="F66" s="3515" t="s">
        <v>1537</v>
      </c>
      <c r="G66" s="3528" t="s">
        <v>15172</v>
      </c>
      <c r="H66" s="3529">
        <v>0.52</v>
      </c>
      <c r="I66" s="3515" t="s">
        <v>16874</v>
      </c>
      <c r="J66" s="3528" t="s">
        <v>16878</v>
      </c>
      <c r="K66" s="3531">
        <f t="shared" si="0"/>
        <v>0.52</v>
      </c>
      <c r="L66" s="3517">
        <v>43952</v>
      </c>
    </row>
    <row r="67" spans="1:12">
      <c r="A67" s="3525" t="s">
        <v>508</v>
      </c>
      <c r="B67" s="3526">
        <v>2</v>
      </c>
      <c r="C67" s="3527" t="s">
        <v>16879</v>
      </c>
      <c r="D67" s="3528" t="s">
        <v>16881</v>
      </c>
      <c r="E67" s="3529">
        <v>0.52</v>
      </c>
      <c r="F67" s="3515" t="s">
        <v>16874</v>
      </c>
      <c r="G67" s="3528" t="s">
        <v>16878</v>
      </c>
      <c r="H67" s="3529">
        <v>1.08</v>
      </c>
      <c r="I67" s="3515" t="s">
        <v>145</v>
      </c>
      <c r="J67" s="3528" t="s">
        <v>15557</v>
      </c>
      <c r="K67" s="3531">
        <f t="shared" si="0"/>
        <v>0.56000000000000005</v>
      </c>
      <c r="L67" s="3517">
        <v>43952</v>
      </c>
    </row>
    <row r="68" spans="1:12">
      <c r="A68" s="3525" t="s">
        <v>508</v>
      </c>
      <c r="B68" s="3526">
        <v>3</v>
      </c>
      <c r="C68" s="3527" t="s">
        <v>16876</v>
      </c>
      <c r="D68" s="3528" t="s">
        <v>16877</v>
      </c>
      <c r="E68" s="3529">
        <v>4.6500000000000004</v>
      </c>
      <c r="F68" s="3515" t="s">
        <v>616</v>
      </c>
      <c r="G68" s="3528" t="s">
        <v>15172</v>
      </c>
      <c r="H68" s="3529">
        <v>5.35</v>
      </c>
      <c r="I68" s="3515" t="s">
        <v>15183</v>
      </c>
      <c r="J68" s="3528" t="s">
        <v>15184</v>
      </c>
      <c r="K68" s="3531">
        <f t="shared" si="0"/>
        <v>0.69999999999999929</v>
      </c>
      <c r="L68" s="3517">
        <v>43952</v>
      </c>
    </row>
    <row r="69" spans="1:12">
      <c r="A69" s="3525" t="s">
        <v>508</v>
      </c>
      <c r="B69" s="3526">
        <v>4</v>
      </c>
      <c r="C69" s="3527" t="s">
        <v>16882</v>
      </c>
      <c r="D69" s="3532" t="s">
        <v>16883</v>
      </c>
      <c r="E69" s="3529">
        <v>0</v>
      </c>
      <c r="F69" s="3515" t="s">
        <v>509</v>
      </c>
      <c r="G69" s="3532" t="s">
        <v>15557</v>
      </c>
      <c r="H69" s="3529">
        <v>0.14000000000000001</v>
      </c>
      <c r="I69" s="3515" t="s">
        <v>16874</v>
      </c>
      <c r="J69" s="3532" t="s">
        <v>16884</v>
      </c>
      <c r="K69" s="3531">
        <f t="shared" si="0"/>
        <v>0.14000000000000001</v>
      </c>
      <c r="L69" s="3517">
        <v>43952</v>
      </c>
    </row>
    <row r="70" spans="1:12">
      <c r="A70" s="3525" t="s">
        <v>508</v>
      </c>
      <c r="B70" s="3526">
        <v>5</v>
      </c>
      <c r="C70" s="3527" t="s">
        <v>16864</v>
      </c>
      <c r="D70" s="3532" t="s">
        <v>16885</v>
      </c>
      <c r="E70" s="3529">
        <v>0</v>
      </c>
      <c r="F70" s="3515" t="s">
        <v>16882</v>
      </c>
      <c r="G70" s="3532" t="s">
        <v>16883</v>
      </c>
      <c r="H70" s="3529">
        <v>0.37</v>
      </c>
      <c r="I70" s="3515" t="s">
        <v>15175</v>
      </c>
      <c r="J70" s="3532" t="s">
        <v>16886</v>
      </c>
      <c r="K70" s="3531">
        <v>0.09</v>
      </c>
      <c r="L70" s="3517">
        <v>43952</v>
      </c>
    </row>
    <row r="71" spans="1:12">
      <c r="A71" s="3525" t="s">
        <v>508</v>
      </c>
      <c r="B71" s="3526">
        <v>6</v>
      </c>
      <c r="C71" s="3527" t="s">
        <v>15183</v>
      </c>
      <c r="D71" s="3528" t="s">
        <v>15184</v>
      </c>
      <c r="E71" s="3529">
        <v>7.0000000000000007E-2</v>
      </c>
      <c r="F71" s="3515" t="s">
        <v>509</v>
      </c>
      <c r="G71" s="3528" t="s">
        <v>15557</v>
      </c>
      <c r="H71" s="3529">
        <v>0.62</v>
      </c>
      <c r="I71" s="3515" t="s">
        <v>15173</v>
      </c>
      <c r="J71" s="3528" t="s">
        <v>15168</v>
      </c>
      <c r="K71" s="3531">
        <f>H71-E71</f>
        <v>0.55000000000000004</v>
      </c>
      <c r="L71" s="3517">
        <v>43952</v>
      </c>
    </row>
    <row r="72" spans="1:12">
      <c r="A72" s="3525" t="s">
        <v>508</v>
      </c>
      <c r="B72" s="3526">
        <v>7</v>
      </c>
      <c r="C72" s="3527" t="s">
        <v>16887</v>
      </c>
      <c r="D72" s="3532" t="s">
        <v>11960</v>
      </c>
      <c r="E72" s="3529">
        <v>0</v>
      </c>
      <c r="F72" s="3515" t="s">
        <v>16869</v>
      </c>
      <c r="G72" s="3532" t="s">
        <v>16870</v>
      </c>
      <c r="H72" s="3529">
        <v>1.01</v>
      </c>
      <c r="I72" s="3515" t="s">
        <v>615</v>
      </c>
      <c r="J72" s="3532" t="s">
        <v>16888</v>
      </c>
      <c r="K72" s="3531">
        <f>H72-E72</f>
        <v>1.01</v>
      </c>
      <c r="L72" s="3517">
        <v>43952</v>
      </c>
    </row>
    <row r="73" spans="1:12">
      <c r="A73" s="3525" t="s">
        <v>508</v>
      </c>
      <c r="B73" s="3526">
        <v>8</v>
      </c>
      <c r="C73" s="3527" t="s">
        <v>16889</v>
      </c>
      <c r="D73" s="3528" t="s">
        <v>16870</v>
      </c>
      <c r="E73" s="3529">
        <v>0</v>
      </c>
      <c r="F73" s="3515" t="s">
        <v>616</v>
      </c>
      <c r="G73" s="3528" t="s">
        <v>15172</v>
      </c>
      <c r="H73" s="3529">
        <v>0.56000000000000005</v>
      </c>
      <c r="I73" s="3515" t="s">
        <v>16890</v>
      </c>
      <c r="J73" s="3528" t="s">
        <v>16891</v>
      </c>
      <c r="K73" s="3531">
        <f>H73-E73</f>
        <v>0.56000000000000005</v>
      </c>
      <c r="L73" s="3517">
        <v>43952</v>
      </c>
    </row>
    <row r="74" spans="1:12">
      <c r="A74" s="3525" t="s">
        <v>508</v>
      </c>
      <c r="B74" s="3526">
        <v>9</v>
      </c>
      <c r="C74" s="3527" t="s">
        <v>16889</v>
      </c>
      <c r="D74" s="3528" t="s">
        <v>1538</v>
      </c>
      <c r="E74" s="3529">
        <v>0.56000000000000005</v>
      </c>
      <c r="F74" s="3515" t="s">
        <v>16890</v>
      </c>
      <c r="G74" s="3528" t="s">
        <v>16891</v>
      </c>
      <c r="H74" s="3529">
        <v>0.69</v>
      </c>
      <c r="I74" s="3514"/>
      <c r="J74" s="3528" t="s">
        <v>16892</v>
      </c>
      <c r="K74" s="3531">
        <f>H74-E74</f>
        <v>0.12999999999999989</v>
      </c>
      <c r="L74" s="3517">
        <v>43952</v>
      </c>
    </row>
    <row r="75" spans="1:12">
      <c r="A75" s="3525" t="s">
        <v>508</v>
      </c>
      <c r="B75" s="3526">
        <v>10</v>
      </c>
      <c r="C75" s="3527" t="s">
        <v>16893</v>
      </c>
      <c r="D75" s="3528" t="s">
        <v>16894</v>
      </c>
      <c r="E75" s="3529">
        <v>0</v>
      </c>
      <c r="F75" s="3515" t="s">
        <v>616</v>
      </c>
      <c r="G75" s="3528" t="s">
        <v>16895</v>
      </c>
      <c r="H75" s="3529">
        <v>1.1399999999999999</v>
      </c>
      <c r="I75" s="3515" t="s">
        <v>16896</v>
      </c>
      <c r="J75" s="3528" t="s">
        <v>16897</v>
      </c>
      <c r="K75" s="3531">
        <v>1.06</v>
      </c>
      <c r="L75" s="3517">
        <v>43952</v>
      </c>
    </row>
    <row r="76" spans="1:12">
      <c r="A76" s="3525" t="s">
        <v>508</v>
      </c>
      <c r="B76" s="3533">
        <v>1</v>
      </c>
      <c r="C76" s="3534" t="s">
        <v>16898</v>
      </c>
      <c r="D76" s="3535" t="s">
        <v>16899</v>
      </c>
      <c r="E76" s="3529">
        <v>0</v>
      </c>
      <c r="F76" s="3536" t="s">
        <v>16893</v>
      </c>
      <c r="G76" s="3535" t="s">
        <v>16894</v>
      </c>
      <c r="H76" s="3537">
        <v>0.59</v>
      </c>
      <c r="I76" s="3536" t="s">
        <v>616</v>
      </c>
      <c r="J76" s="3535" t="s">
        <v>16895</v>
      </c>
      <c r="K76" s="3531">
        <f t="shared" ref="K76:K98" si="1">H76-E76</f>
        <v>0.59</v>
      </c>
      <c r="L76" s="3517">
        <v>43952</v>
      </c>
    </row>
    <row r="77" spans="1:12">
      <c r="A77" s="3525" t="s">
        <v>508</v>
      </c>
      <c r="B77" s="3533">
        <v>2</v>
      </c>
      <c r="C77" s="3534" t="s">
        <v>16900</v>
      </c>
      <c r="D77" s="3535" t="s">
        <v>16901</v>
      </c>
      <c r="E77" s="3529">
        <v>0</v>
      </c>
      <c r="F77" s="3536" t="s">
        <v>16896</v>
      </c>
      <c r="G77" s="3535" t="s">
        <v>16897</v>
      </c>
      <c r="H77" s="3537">
        <v>1.53</v>
      </c>
      <c r="I77" s="3536" t="s">
        <v>145</v>
      </c>
      <c r="J77" s="3535" t="s">
        <v>15557</v>
      </c>
      <c r="K77" s="3531">
        <f t="shared" si="1"/>
        <v>1.53</v>
      </c>
      <c r="L77" s="3517">
        <v>43952</v>
      </c>
    </row>
    <row r="78" spans="1:12">
      <c r="A78" s="3522" t="s">
        <v>508</v>
      </c>
      <c r="B78" s="2794">
        <v>3</v>
      </c>
      <c r="C78" s="3538" t="s">
        <v>16896</v>
      </c>
      <c r="D78" s="3539" t="s">
        <v>16897</v>
      </c>
      <c r="E78" s="3122">
        <v>0</v>
      </c>
      <c r="F78" s="3540" t="s">
        <v>509</v>
      </c>
      <c r="G78" s="3539" t="s">
        <v>15557</v>
      </c>
      <c r="H78" s="3129">
        <v>4.32</v>
      </c>
      <c r="I78" s="3540" t="s">
        <v>16902</v>
      </c>
      <c r="J78" s="3539" t="s">
        <v>16903</v>
      </c>
      <c r="K78" s="3123">
        <f t="shared" si="1"/>
        <v>4.32</v>
      </c>
      <c r="L78" s="3521">
        <v>43983</v>
      </c>
    </row>
    <row r="79" spans="1:12">
      <c r="A79" s="3522" t="s">
        <v>508</v>
      </c>
      <c r="B79" s="2794">
        <v>1</v>
      </c>
      <c r="C79" s="2795" t="s">
        <v>16904</v>
      </c>
      <c r="D79" s="2794" t="s">
        <v>16905</v>
      </c>
      <c r="E79" s="3122">
        <v>0</v>
      </c>
      <c r="F79" s="2796" t="s">
        <v>16896</v>
      </c>
      <c r="G79" s="2794" t="s">
        <v>16897</v>
      </c>
      <c r="H79" s="3129">
        <v>1.26</v>
      </c>
      <c r="I79" s="2796" t="s">
        <v>145</v>
      </c>
      <c r="J79" s="2794" t="s">
        <v>15557</v>
      </c>
      <c r="K79" s="3123">
        <f t="shared" si="1"/>
        <v>1.26</v>
      </c>
      <c r="L79" s="3521">
        <v>43983</v>
      </c>
    </row>
    <row r="80" spans="1:12">
      <c r="A80" s="3522" t="s">
        <v>508</v>
      </c>
      <c r="B80" s="2794">
        <v>2</v>
      </c>
      <c r="C80" s="2795" t="s">
        <v>16906</v>
      </c>
      <c r="D80" s="2794" t="s">
        <v>1484</v>
      </c>
      <c r="E80" s="3122">
        <v>12.46</v>
      </c>
      <c r="F80" s="2796" t="s">
        <v>41</v>
      </c>
      <c r="G80" s="2794" t="s">
        <v>16894</v>
      </c>
      <c r="H80" s="3129">
        <v>16.899999999999999</v>
      </c>
      <c r="I80" s="2796" t="s">
        <v>16896</v>
      </c>
      <c r="J80" s="2794" t="s">
        <v>16897</v>
      </c>
      <c r="K80" s="3123">
        <f t="shared" si="1"/>
        <v>4.4399999999999977</v>
      </c>
      <c r="L80" s="3521">
        <v>43983</v>
      </c>
    </row>
    <row r="81" spans="1:12">
      <c r="A81" s="3525" t="s">
        <v>508</v>
      </c>
      <c r="B81" s="3533">
        <v>3</v>
      </c>
      <c r="C81" s="3541" t="s">
        <v>16907</v>
      </c>
      <c r="D81" s="3533" t="s">
        <v>16908</v>
      </c>
      <c r="E81" s="3529">
        <v>0</v>
      </c>
      <c r="F81" s="3542" t="s">
        <v>616</v>
      </c>
      <c r="G81" s="3533" t="s">
        <v>16895</v>
      </c>
      <c r="H81" s="3537">
        <v>0.45</v>
      </c>
      <c r="I81" s="3542" t="s">
        <v>16896</v>
      </c>
      <c r="J81" s="3533" t="s">
        <v>16897</v>
      </c>
      <c r="K81" s="3531">
        <f t="shared" si="1"/>
        <v>0.45</v>
      </c>
      <c r="L81" s="3517">
        <v>44013</v>
      </c>
    </row>
    <row r="82" spans="1:12">
      <c r="A82" s="3525" t="s">
        <v>508</v>
      </c>
      <c r="B82" s="3533">
        <v>4</v>
      </c>
      <c r="C82" s="3541" t="s">
        <v>16902</v>
      </c>
      <c r="D82" s="3533" t="s">
        <v>16903</v>
      </c>
      <c r="E82" s="3529">
        <v>0</v>
      </c>
      <c r="F82" s="3542" t="s">
        <v>153</v>
      </c>
      <c r="G82" s="3533" t="s">
        <v>11765</v>
      </c>
      <c r="H82" s="3537">
        <v>1.2</v>
      </c>
      <c r="I82" s="3542" t="s">
        <v>616</v>
      </c>
      <c r="J82" s="3533" t="s">
        <v>16895</v>
      </c>
      <c r="K82" s="3531">
        <f t="shared" si="1"/>
        <v>1.2</v>
      </c>
      <c r="L82" s="3517">
        <v>44013</v>
      </c>
    </row>
    <row r="83" spans="1:12">
      <c r="A83" s="3525" t="s">
        <v>508</v>
      </c>
      <c r="B83" s="3533">
        <v>5</v>
      </c>
      <c r="C83" s="3541" t="s">
        <v>16909</v>
      </c>
      <c r="D83" s="3533" t="s">
        <v>16910</v>
      </c>
      <c r="E83" s="3537">
        <v>0</v>
      </c>
      <c r="F83" s="3542" t="s">
        <v>616</v>
      </c>
      <c r="G83" s="3533" t="s">
        <v>16895</v>
      </c>
      <c r="H83" s="3537">
        <v>3.65</v>
      </c>
      <c r="I83" s="3542" t="s">
        <v>16911</v>
      </c>
      <c r="J83" s="3533" t="s">
        <v>16912</v>
      </c>
      <c r="K83" s="3531">
        <f t="shared" si="1"/>
        <v>3.65</v>
      </c>
      <c r="L83" s="3517">
        <v>44013</v>
      </c>
    </row>
    <row r="84" spans="1:12">
      <c r="A84" s="3522" t="s">
        <v>508</v>
      </c>
      <c r="B84" s="2794">
        <v>1</v>
      </c>
      <c r="C84" s="2795" t="s">
        <v>16913</v>
      </c>
      <c r="D84" s="2794" t="s">
        <v>1374</v>
      </c>
      <c r="E84" s="3129">
        <v>0.83</v>
      </c>
      <c r="F84" s="2796" t="s">
        <v>616</v>
      </c>
      <c r="G84" s="2794" t="s">
        <v>16895</v>
      </c>
      <c r="H84" s="3129">
        <v>7.2</v>
      </c>
      <c r="I84" s="2796" t="s">
        <v>145</v>
      </c>
      <c r="J84" s="2794" t="s">
        <v>15557</v>
      </c>
      <c r="K84" s="3123">
        <f t="shared" si="1"/>
        <v>6.37</v>
      </c>
      <c r="L84" s="3521">
        <v>44044</v>
      </c>
    </row>
    <row r="85" spans="1:12">
      <c r="A85" s="3522" t="s">
        <v>508</v>
      </c>
      <c r="B85" s="2794">
        <v>2</v>
      </c>
      <c r="C85" s="2795" t="s">
        <v>616</v>
      </c>
      <c r="D85" s="2794" t="s">
        <v>1484</v>
      </c>
      <c r="E85" s="3122">
        <v>16.899999999999999</v>
      </c>
      <c r="F85" s="2796" t="s">
        <v>16896</v>
      </c>
      <c r="G85" s="2794" t="s">
        <v>16897</v>
      </c>
      <c r="H85" s="3129">
        <v>20.079999999999998</v>
      </c>
      <c r="I85" s="2796" t="s">
        <v>16911</v>
      </c>
      <c r="J85" s="2794" t="s">
        <v>16912</v>
      </c>
      <c r="K85" s="3123">
        <f t="shared" si="1"/>
        <v>3.1799999999999997</v>
      </c>
      <c r="L85" s="3521">
        <v>44044</v>
      </c>
    </row>
    <row r="86" spans="1:12">
      <c r="A86" s="3525" t="s">
        <v>508</v>
      </c>
      <c r="B86" s="3533">
        <v>3</v>
      </c>
      <c r="C86" s="3541" t="s">
        <v>16914</v>
      </c>
      <c r="D86" s="3533" t="s">
        <v>9153</v>
      </c>
      <c r="E86" s="3529">
        <v>0</v>
      </c>
      <c r="F86" s="3542" t="s">
        <v>16913</v>
      </c>
      <c r="G86" s="3533" t="s">
        <v>1374</v>
      </c>
      <c r="H86" s="3537">
        <v>2.78</v>
      </c>
      <c r="I86" s="3542" t="s">
        <v>617</v>
      </c>
      <c r="J86" s="3533" t="s">
        <v>16915</v>
      </c>
      <c r="K86" s="3531">
        <f t="shared" si="1"/>
        <v>2.78</v>
      </c>
      <c r="L86" s="3517">
        <v>44075</v>
      </c>
    </row>
    <row r="87" spans="1:12">
      <c r="A87" s="3525" t="s">
        <v>508</v>
      </c>
      <c r="B87" s="3533">
        <v>4</v>
      </c>
      <c r="C87" s="3541" t="s">
        <v>16916</v>
      </c>
      <c r="D87" s="3533" t="s">
        <v>16917</v>
      </c>
      <c r="E87" s="3529">
        <v>1.06</v>
      </c>
      <c r="F87" s="3542" t="s">
        <v>717</v>
      </c>
      <c r="G87" s="3533" t="s">
        <v>15213</v>
      </c>
      <c r="H87" s="3537">
        <v>3.38</v>
      </c>
      <c r="I87" s="3542" t="s">
        <v>617</v>
      </c>
      <c r="J87" s="3533" t="s">
        <v>16915</v>
      </c>
      <c r="K87" s="3531">
        <f t="shared" si="1"/>
        <v>2.3199999999999998</v>
      </c>
      <c r="L87" s="3517">
        <v>44075</v>
      </c>
    </row>
    <row r="88" spans="1:12">
      <c r="A88" s="3522" t="s">
        <v>508</v>
      </c>
      <c r="B88" s="2794">
        <v>1</v>
      </c>
      <c r="C88" s="2795" t="s">
        <v>617</v>
      </c>
      <c r="D88" s="2794" t="s">
        <v>16915</v>
      </c>
      <c r="E88" s="3122">
        <v>0</v>
      </c>
      <c r="F88" s="2796" t="s">
        <v>509</v>
      </c>
      <c r="G88" s="2794" t="s">
        <v>15557</v>
      </c>
      <c r="H88" s="3129">
        <v>6.24</v>
      </c>
      <c r="I88" s="2796" t="s">
        <v>616</v>
      </c>
      <c r="J88" s="2794" t="s">
        <v>16895</v>
      </c>
      <c r="K88" s="3123">
        <f t="shared" si="1"/>
        <v>6.24</v>
      </c>
      <c r="L88" s="3521">
        <v>44105</v>
      </c>
    </row>
    <row r="89" spans="1:12">
      <c r="A89" s="3522" t="s">
        <v>508</v>
      </c>
      <c r="B89" s="2794">
        <v>2</v>
      </c>
      <c r="C89" s="2795" t="s">
        <v>16918</v>
      </c>
      <c r="D89" s="2794" t="s">
        <v>16919</v>
      </c>
      <c r="E89" s="3129">
        <v>0</v>
      </c>
      <c r="F89" s="2796" t="s">
        <v>617</v>
      </c>
      <c r="G89" s="2794" t="s">
        <v>16915</v>
      </c>
      <c r="H89" s="3129">
        <v>1.21</v>
      </c>
      <c r="I89" s="2796" t="s">
        <v>717</v>
      </c>
      <c r="J89" s="2794" t="s">
        <v>15212</v>
      </c>
      <c r="K89" s="3123">
        <f t="shared" si="1"/>
        <v>1.21</v>
      </c>
      <c r="L89" s="3521">
        <v>44105</v>
      </c>
    </row>
    <row r="90" spans="1:12">
      <c r="A90" s="3522" t="s">
        <v>508</v>
      </c>
      <c r="B90" s="2794">
        <v>3</v>
      </c>
      <c r="C90" s="2795" t="s">
        <v>16918</v>
      </c>
      <c r="D90" s="2794" t="s">
        <v>16920</v>
      </c>
      <c r="E90" s="3122">
        <v>1.21</v>
      </c>
      <c r="F90" s="2796" t="s">
        <v>717</v>
      </c>
      <c r="G90" s="2794" t="s">
        <v>15213</v>
      </c>
      <c r="H90" s="3129">
        <v>2.71</v>
      </c>
      <c r="I90" s="2796" t="s">
        <v>717</v>
      </c>
      <c r="J90" s="2794" t="s">
        <v>15212</v>
      </c>
      <c r="K90" s="3123">
        <f t="shared" si="1"/>
        <v>1.5</v>
      </c>
      <c r="L90" s="3521">
        <v>44105</v>
      </c>
    </row>
    <row r="91" spans="1:12">
      <c r="A91" s="3522" t="s">
        <v>508</v>
      </c>
      <c r="B91" s="2794">
        <v>4</v>
      </c>
      <c r="C91" s="2795" t="s">
        <v>16918</v>
      </c>
      <c r="D91" s="2794" t="s">
        <v>16921</v>
      </c>
      <c r="E91" s="3129">
        <v>3.6</v>
      </c>
      <c r="F91" s="2796"/>
      <c r="G91" s="2794" t="s">
        <v>16922</v>
      </c>
      <c r="H91" s="3129">
        <v>4.21</v>
      </c>
      <c r="I91" s="2796"/>
      <c r="J91" s="2794" t="s">
        <v>16923</v>
      </c>
      <c r="K91" s="3123">
        <f t="shared" si="1"/>
        <v>0.60999999999999988</v>
      </c>
      <c r="L91" s="3521">
        <v>44105</v>
      </c>
    </row>
    <row r="92" spans="1:12">
      <c r="A92" s="3522" t="s">
        <v>508</v>
      </c>
      <c r="B92" s="2794">
        <v>5</v>
      </c>
      <c r="C92" s="2795" t="s">
        <v>16918</v>
      </c>
      <c r="D92" s="2794" t="s">
        <v>16924</v>
      </c>
      <c r="E92" s="3129">
        <v>4.21</v>
      </c>
      <c r="F92" s="2796" t="s">
        <v>16918</v>
      </c>
      <c r="G92" s="2794" t="s">
        <v>16925</v>
      </c>
      <c r="H92" s="3129">
        <v>4.8099999999999996</v>
      </c>
      <c r="I92" s="2796" t="s">
        <v>617</v>
      </c>
      <c r="J92" s="2794" t="s">
        <v>16915</v>
      </c>
      <c r="K92" s="3130">
        <f t="shared" si="1"/>
        <v>0.59999999999999964</v>
      </c>
      <c r="L92" s="3521">
        <v>44105</v>
      </c>
    </row>
    <row r="93" spans="1:12">
      <c r="A93" s="3525" t="s">
        <v>508</v>
      </c>
      <c r="B93" s="3533">
        <v>1</v>
      </c>
      <c r="C93" s="3541" t="s">
        <v>717</v>
      </c>
      <c r="D93" s="3533" t="s">
        <v>15212</v>
      </c>
      <c r="E93" s="3537">
        <v>10.130000000000001</v>
      </c>
      <c r="F93" s="3542" t="s">
        <v>509</v>
      </c>
      <c r="G93" s="3533" t="s">
        <v>15557</v>
      </c>
      <c r="H93" s="3537">
        <v>16.350000000000001</v>
      </c>
      <c r="I93" s="3542" t="s">
        <v>16926</v>
      </c>
      <c r="J93" s="3533" t="s">
        <v>1539</v>
      </c>
      <c r="K93" s="3516">
        <f t="shared" si="1"/>
        <v>6.2200000000000006</v>
      </c>
      <c r="L93" s="3517">
        <v>44136</v>
      </c>
    </row>
    <row r="94" spans="1:12">
      <c r="A94" s="3525" t="s">
        <v>508</v>
      </c>
      <c r="B94" s="3533">
        <v>2</v>
      </c>
      <c r="C94" s="3514" t="s">
        <v>16926</v>
      </c>
      <c r="D94" s="3514" t="s">
        <v>1539</v>
      </c>
      <c r="E94" s="3516">
        <v>0</v>
      </c>
      <c r="F94" s="3514" t="s">
        <v>616</v>
      </c>
      <c r="G94" s="3533" t="s">
        <v>16895</v>
      </c>
      <c r="H94" s="3516">
        <v>2.4</v>
      </c>
      <c r="I94" s="3514" t="s">
        <v>717</v>
      </c>
      <c r="J94" s="3533" t="s">
        <v>15212</v>
      </c>
      <c r="K94" s="3516">
        <f t="shared" si="1"/>
        <v>2.4</v>
      </c>
      <c r="L94" s="3517">
        <v>44136</v>
      </c>
    </row>
    <row r="95" spans="1:12">
      <c r="A95" s="3525" t="s">
        <v>508</v>
      </c>
      <c r="B95" s="3533">
        <v>3</v>
      </c>
      <c r="C95" s="3514" t="s">
        <v>16926</v>
      </c>
      <c r="D95" s="3515" t="s">
        <v>16927</v>
      </c>
      <c r="E95" s="3516">
        <v>2.4</v>
      </c>
      <c r="F95" s="3514" t="s">
        <v>717</v>
      </c>
      <c r="G95" s="3533" t="s">
        <v>15213</v>
      </c>
      <c r="H95" s="3516">
        <v>4.3499999999999996</v>
      </c>
      <c r="I95" s="3514"/>
      <c r="J95" s="3533" t="s">
        <v>16928</v>
      </c>
      <c r="K95" s="3516">
        <f t="shared" si="1"/>
        <v>1.9499999999999997</v>
      </c>
      <c r="L95" s="3517">
        <v>44136</v>
      </c>
    </row>
    <row r="96" spans="1:12">
      <c r="A96" s="3522" t="s">
        <v>508</v>
      </c>
      <c r="B96" s="2794">
        <v>1</v>
      </c>
      <c r="C96" s="2795" t="s">
        <v>717</v>
      </c>
      <c r="D96" s="2794" t="s">
        <v>15212</v>
      </c>
      <c r="E96" s="3129">
        <v>16.350000000000001</v>
      </c>
      <c r="F96" s="2796" t="s">
        <v>16926</v>
      </c>
      <c r="G96" s="2794" t="s">
        <v>1539</v>
      </c>
      <c r="H96" s="3129">
        <v>20.99</v>
      </c>
      <c r="I96" s="2796"/>
      <c r="J96" s="2794" t="s">
        <v>16928</v>
      </c>
      <c r="K96" s="3123">
        <f t="shared" si="1"/>
        <v>4.639999999999997</v>
      </c>
      <c r="L96" s="3521">
        <v>44166</v>
      </c>
    </row>
    <row r="97" spans="1:12">
      <c r="A97" s="3522" t="s">
        <v>508</v>
      </c>
      <c r="B97" s="2794">
        <v>2</v>
      </c>
      <c r="C97" s="2795" t="s">
        <v>616</v>
      </c>
      <c r="D97" s="2794" t="s">
        <v>16929</v>
      </c>
      <c r="E97" s="3129">
        <v>24.94</v>
      </c>
      <c r="F97" s="2796" t="s">
        <v>717</v>
      </c>
      <c r="G97" s="2794" t="s">
        <v>15213</v>
      </c>
      <c r="H97" s="3129">
        <v>25.99</v>
      </c>
      <c r="I97" s="2796"/>
      <c r="J97" s="2794" t="s">
        <v>16928</v>
      </c>
      <c r="K97" s="3123">
        <f t="shared" si="1"/>
        <v>1.0499999999999972</v>
      </c>
      <c r="L97" s="3521">
        <v>44166</v>
      </c>
    </row>
    <row r="98" spans="1:12">
      <c r="A98" s="3522" t="s">
        <v>508</v>
      </c>
      <c r="B98" s="2794">
        <v>3</v>
      </c>
      <c r="C98" s="2795" t="s">
        <v>16930</v>
      </c>
      <c r="D98" s="2794" t="s">
        <v>16931</v>
      </c>
      <c r="E98" s="3129">
        <v>0</v>
      </c>
      <c r="F98" s="2796" t="s">
        <v>616</v>
      </c>
      <c r="G98" s="2794" t="s">
        <v>16932</v>
      </c>
      <c r="H98" s="3129">
        <v>3.19</v>
      </c>
      <c r="I98" s="2796"/>
      <c r="J98" s="2794" t="s">
        <v>16928</v>
      </c>
      <c r="K98" s="3123">
        <f t="shared" si="1"/>
        <v>3.19</v>
      </c>
      <c r="L98" s="3521">
        <v>44166</v>
      </c>
    </row>
  </sheetData>
  <customSheetViews>
    <customSheetView guid="{79AD5FB7-84BA-40F8-B93E-7F6D3F799515}">
      <selection activeCell="Q3" sqref="Q3"/>
      <pageMargins left="0.7" right="0.7" top="0.75" bottom="0.75" header="0.3" footer="0.3"/>
    </customSheetView>
    <customSheetView guid="{A3593EDC-2197-4283-B58F-E8F46865F6B0}">
      <selection activeCell="P20" sqref="P20"/>
      <pageMargins left="0.7" right="0.7" top="0.75" bottom="0.75" header="0.3" footer="0.3"/>
    </customSheetView>
    <customSheetView guid="{39DE2760-0BFC-4719-B1E4-380C3A7079FC}">
      <selection activeCell="A4" sqref="A4:XFD4"/>
      <pageMargins left="0.7" right="0.7" top="0.75" bottom="0.75" header="0.3" footer="0.3"/>
    </customSheetView>
    <customSheetView guid="{6CF4F969-58DE-4028-9DCC-C6E713BA1EE8}">
      <selection activeCell="A4" sqref="A4:XFD4"/>
      <pageMargins left="0.7" right="0.7" top="0.75" bottom="0.75" header="0.3" footer="0.3"/>
    </customSheetView>
    <customSheetView guid="{854D26F6-556C-4832-93A1-027DC2E7489A}">
      <selection activeCell="A4" sqref="A4:XFD4"/>
      <pageMargins left="0.7" right="0.7" top="0.75" bottom="0.75" header="0.3" footer="0.3"/>
    </customSheetView>
    <customSheetView guid="{1187C2EC-E8C1-47BD-824F-A093AEDCF8A3}">
      <selection activeCell="A4" sqref="A4:XFD4"/>
      <pageMargins left="0.7" right="0.7" top="0.75" bottom="0.75" header="0.3" footer="0.3"/>
    </customSheetView>
    <customSheetView guid="{56D62996-4B64-4559-A57F-952A7719E60C}">
      <selection activeCell="A4" sqref="A4:XFD4"/>
      <pageMargins left="0.7" right="0.7" top="0.75" bottom="0.75" header="0.3" footer="0.3"/>
    </customSheetView>
    <customSheetView guid="{D38925AC-49E8-4240-B4C4-15DDEAD2A52A}">
      <selection activeCell="A8" sqref="A8"/>
      <pageMargins left="0.7" right="0.7" top="0.75" bottom="0.75" header="0.3" footer="0.3"/>
    </customSheetView>
    <customSheetView guid="{BBB634EE-F2D2-401C-80C5-834C06C8684E}">
      <selection activeCell="A8" sqref="A8"/>
      <pageMargins left="0.7" right="0.7" top="0.75" bottom="0.75" header="0.3" footer="0.3"/>
    </customSheetView>
    <customSheetView guid="{2C5FEC20-E906-4956-A88D-6EAAC0747B30}">
      <selection activeCell="A8" sqref="A8"/>
      <pageMargins left="0.7" right="0.7" top="0.75" bottom="0.75" header="0.3" footer="0.3"/>
    </customSheetView>
    <customSheetView guid="{F9A994EF-45B5-4EB9-AA72-BA8C2214CFE1}">
      <selection activeCell="A4" sqref="A4:XFD4"/>
      <pageMargins left="0.7" right="0.7" top="0.75" bottom="0.75" header="0.3" footer="0.3"/>
    </customSheetView>
    <customSheetView guid="{600A9694-21CC-48F1-9DA2-8C0E3E8B5FA0}">
      <selection activeCell="M5" sqref="M5"/>
      <pageMargins left="0.7" right="0.7" top="0.75" bottom="0.75" header="0.3" footer="0.3"/>
    </customSheetView>
    <customSheetView guid="{344E436F-251D-4C51-AB7E-9264FEC9FA05}">
      <selection activeCell="A4" sqref="A4:XFD4"/>
      <pageMargins left="0.7" right="0.7" top="0.75" bottom="0.75" header="0.3" footer="0.3"/>
    </customSheetView>
    <customSheetView guid="{0546D35D-D495-4ABF-8CD5-906F9854F6B9}">
      <selection activeCell="A4" sqref="A4:XFD4"/>
      <pageMargins left="0.7" right="0.7" top="0.75" bottom="0.75" header="0.3" footer="0.3"/>
    </customSheetView>
    <customSheetView guid="{58D92D3D-F9DC-4070-8DAB-284558C682C9}">
      <selection activeCell="A4" sqref="A4:XFD4"/>
      <pageMargins left="0.7" right="0.7" top="0.75" bottom="0.75" header="0.3" footer="0.3"/>
    </customSheetView>
    <customSheetView guid="{DD0AAC79-0110-4B1B-BB25-2C4FE9ED31F4}">
      <selection activeCell="A4" sqref="A4:XFD4"/>
      <pageMargins left="0.7" right="0.7" top="0.75" bottom="0.75" header="0.3" footer="0.3"/>
    </customSheetView>
    <customSheetView guid="{423EC763-4105-4509-B307-318A5394E372}">
      <selection activeCell="A4" sqref="A4:XFD4"/>
      <pageMargins left="0.7" right="0.7" top="0.75" bottom="0.75" header="0.3" footer="0.3"/>
    </customSheetView>
    <customSheetView guid="{7FDB354D-BBFC-467C-9214-DEA80979E90C}">
      <selection activeCell="A4" sqref="A4:XFD4"/>
      <pageMargins left="0.7" right="0.7" top="0.75" bottom="0.75" header="0.3" footer="0.3"/>
    </customSheetView>
    <customSheetView guid="{B98680F5-9992-4B15-9195-313E46832CE7}">
      <selection activeCell="A4" sqref="A4:XFD4"/>
      <pageMargins left="0.7" right="0.7" top="0.75" bottom="0.75" header="0.3" footer="0.3"/>
    </customSheetView>
    <customSheetView guid="{2CAD6BBA-D926-4B66-9703-7E419ED6E99E}">
      <selection activeCell="A4" sqref="A4:XFD4"/>
      <pageMargins left="0.7" right="0.7" top="0.75" bottom="0.75" header="0.3" footer="0.3"/>
    </customSheetView>
    <customSheetView guid="{64C3C58B-5EDF-4A0D-9A08-4E76AD2C2831}">
      <selection activeCell="M5" sqref="M5"/>
      <pageMargins left="0.7" right="0.7" top="0.75" bottom="0.75" header="0.3" footer="0.3"/>
    </customSheetView>
    <customSheetView guid="{23935FAA-2CC8-4E3D-A833-6D530319EE28}">
      <selection activeCell="A4" sqref="A4:XFD4"/>
      <pageMargins left="0.7" right="0.7" top="0.75" bottom="0.75" header="0.3" footer="0.3"/>
    </customSheetView>
    <customSheetView guid="{E7B49325-7A41-4A22-9EA5-2C4D363DA8F1}">
      <selection activeCell="A4" sqref="A4:XFD4"/>
      <pageMargins left="0.7" right="0.7" top="0.75" bottom="0.75" header="0.3" footer="0.3"/>
    </customSheetView>
    <customSheetView guid="{FAC928FB-1728-4FB7-8ECE-85A8DE4D0ADF}">
      <selection activeCell="A4" sqref="A4:XFD4"/>
      <pageMargins left="0.7" right="0.7" top="0.75" bottom="0.75" header="0.3" footer="0.3"/>
    </customSheetView>
    <customSheetView guid="{8C4D76D8-AA45-48E9-9804-BEEAA7B08B03}">
      <selection activeCell="A4" sqref="A4:XFD4"/>
      <pageMargins left="0.7" right="0.7" top="0.75" bottom="0.75" header="0.3" footer="0.3"/>
    </customSheetView>
    <customSheetView guid="{862ECE3E-CBCF-4644-8210-D1EDA2099D3A}">
      <selection activeCell="A4" sqref="A4:XFD4"/>
      <pageMargins left="0.7" right="0.7" top="0.75" bottom="0.75" header="0.3" footer="0.3"/>
    </customSheetView>
    <customSheetView guid="{EE1B2E10-D8FD-451C-B1E1-0B98F6A560DF}">
      <selection activeCell="A4" sqref="A4:XFD4"/>
      <pageMargins left="0.7" right="0.7" top="0.75" bottom="0.75" header="0.3" footer="0.3"/>
    </customSheetView>
    <customSheetView guid="{7964114C-CB29-4D99-9806-CFB993D96184}">
      <selection activeCell="C101" sqref="C101"/>
      <pageMargins left="0.7" right="0.7" top="0.75" bottom="0.75" header="0.3" footer="0.3"/>
    </customSheetView>
    <customSheetView guid="{A7CCEAC1-D48B-40D0-9479-364198DE80EF}">
      <selection activeCell="C101" sqref="C101"/>
      <pageMargins left="0.7" right="0.7" top="0.75" bottom="0.75" header="0.3" footer="0.3"/>
    </customSheetView>
    <customSheetView guid="{68F5884F-4969-4575-BF13-5CC01FC32956}">
      <selection activeCell="A4" sqref="A4:XFD4"/>
      <pageMargins left="0.7" right="0.7" top="0.75" bottom="0.75" header="0.3" footer="0.3"/>
    </customSheetView>
    <customSheetView guid="{29758B78-03D3-4D8E-AD37-F25D1BDCFD7B}">
      <selection activeCell="A4" sqref="A4:XFD4"/>
      <pageMargins left="0.7" right="0.7" top="0.75" bottom="0.75" header="0.3" footer="0.3"/>
    </customSheetView>
    <customSheetView guid="{DE99B454-ED50-4848-ADC8-212B34E74919}">
      <selection activeCell="A4" sqref="A4:XFD4"/>
      <pageMargins left="0.7" right="0.7" top="0.75" bottom="0.75" header="0.3" footer="0.3"/>
    </customSheetView>
    <customSheetView guid="{8CB2D929-C7E4-4180-B163-8A2824806B17}">
      <selection activeCell="A4" sqref="A4:XFD4"/>
      <pageMargins left="0.7" right="0.7" top="0.75" bottom="0.75" header="0.3" footer="0.3"/>
    </customSheetView>
    <customSheetView guid="{34D85203-2D51-4355-8027-8019AB86EBCF}">
      <selection activeCell="A4" sqref="A4:XFD4"/>
      <pageMargins left="0.7" right="0.7" top="0.75" bottom="0.75" header="0.3" footer="0.3"/>
    </customSheetView>
    <customSheetView guid="{89CCDF41-F1C9-4313-9F31-D107B3C76DDB}">
      <selection activeCell="A4" sqref="A4:XFD4"/>
      <pageMargins left="0.7" right="0.7" top="0.75" bottom="0.75" header="0.3" footer="0.3"/>
    </customSheetView>
    <customSheetView guid="{726AD29E-1BFF-4E2F-9960-EE7743278367}">
      <selection activeCell="A4" sqref="A4:XFD4"/>
      <pageMargins left="0.7" right="0.7" top="0.75" bottom="0.75" header="0.3" footer="0.3"/>
    </customSheetView>
    <customSheetView guid="{2F42E84F-7DBF-4A75-A7B3-62028DAEBF1A}">
      <selection activeCell="A4" sqref="A4:XFD4"/>
      <pageMargins left="0.7" right="0.7" top="0.75" bottom="0.75" header="0.3" footer="0.3"/>
    </customSheetView>
    <customSheetView guid="{2B685D48-0292-4AA7-9819-853B2AEC1DD4}">
      <selection activeCell="A4" sqref="A4:XFD4"/>
      <pageMargins left="0.7" right="0.7" top="0.75" bottom="0.75" header="0.3" footer="0.3"/>
    </customSheetView>
    <customSheetView guid="{4B0AA991-6767-4D57-B414-24103CB6BBB4}">
      <selection activeCell="D6" sqref="D6"/>
      <pageMargins left="0.7" right="0.7" top="0.75" bottom="0.75" header="0.3" footer="0.3"/>
    </customSheetView>
    <customSheetView guid="{8E86F10A-A699-45F6-98BE-FE12C92DC001}">
      <selection activeCell="P9" sqref="P9"/>
      <pageMargins left="0.7" right="0.7" top="0.75" bottom="0.75" header="0.3" footer="0.3"/>
    </customSheetView>
    <customSheetView guid="{47F7A3CE-B782-485F-A003-C143096A6054}">
      <selection activeCell="P9" sqref="P9"/>
      <pageMargins left="0.7" right="0.7" top="0.75" bottom="0.75" header="0.3" footer="0.3"/>
    </customSheetView>
    <customSheetView guid="{39B6890E-9E43-4C41-84C2-BE54C196CF6B}">
      <selection activeCell="A4" sqref="A4:XFD4"/>
      <pageMargins left="0.7" right="0.7" top="0.75" bottom="0.75" header="0.3" footer="0.3"/>
    </customSheetView>
    <customSheetView guid="{5C12847A-1A36-4653-8A29-4B40BE88BC31}">
      <selection activeCell="A4" sqref="A4:XFD4"/>
      <pageMargins left="0.7" right="0.7" top="0.75" bottom="0.75" header="0.3" footer="0.3"/>
    </customSheetView>
    <customSheetView guid="{72622A5F-562A-4F46-80A6-FB340FA923E4}">
      <selection activeCell="A4" sqref="A4:XFD4"/>
      <pageMargins left="0.7" right="0.7" top="0.75" bottom="0.75" header="0.3" footer="0.3"/>
    </customSheetView>
    <customSheetView guid="{3A3E5217-495A-42D4-92E9-DBDDFA0133B2}">
      <selection activeCell="A4" sqref="A4:XFD4"/>
      <pageMargins left="0.7" right="0.7" top="0.75" bottom="0.75" header="0.3" footer="0.3"/>
    </customSheetView>
    <customSheetView guid="{60CB8EE4-B91C-4012-A081-CCBA186E6839}">
      <selection activeCell="A4" sqref="A4:XFD4"/>
      <pageMargins left="0.7" right="0.7" top="0.75" bottom="0.75" header="0.3" footer="0.3"/>
    </customSheetView>
    <customSheetView guid="{B8A5C91A-AD33-4DF4-A694-672D147217B5}">
      <selection activeCell="A4" sqref="A4:XFD4"/>
      <pageMargins left="0.7" right="0.7" top="0.75" bottom="0.75" header="0.3" footer="0.3"/>
    </customSheetView>
    <customSheetView guid="{6A065346-6EC6-4D7F-9DF7-3658D614503A}">
      <selection activeCell="A4" sqref="A4:XFD4"/>
      <pageMargins left="0.7" right="0.7" top="0.75" bottom="0.75" header="0.3" footer="0.3"/>
    </customSheetView>
    <customSheetView guid="{6BC667A8-B269-4F56-A803-5E4093D12764}" topLeftCell="D1">
      <selection activeCell="A4" sqref="A4:XFD4"/>
      <pageMargins left="0.7" right="0.7" top="0.75" bottom="0.75" header="0.3" footer="0.3"/>
    </customSheetView>
    <customSheetView guid="{4075A10A-29EA-4A39-8C87-92C314459964}">
      <selection activeCell="A4" sqref="A4:XFD4"/>
      <pageMargins left="0.7" right="0.7" top="0.75" bottom="0.75" header="0.3" footer="0.3"/>
    </customSheetView>
    <customSheetView guid="{D07D711A-BCB9-4378-B863-4CB7EB1E0F9F}">
      <selection activeCell="A4" sqref="A4:XFD4"/>
      <pageMargins left="0.7" right="0.7" top="0.75" bottom="0.75" header="0.3" footer="0.3"/>
    </customSheetView>
    <customSheetView guid="{CE3A1CF7-6A47-4ED0-B4C6-D84228F6384A}">
      <selection activeCell="A4" sqref="A4:XFD4"/>
      <pageMargins left="0.7" right="0.7" top="0.75" bottom="0.75" header="0.3" footer="0.3"/>
    </customSheetView>
    <customSheetView guid="{A6CAB246-C66C-4430-B883-E3AB4CA85CD3}">
      <selection activeCell="A8" sqref="A8"/>
      <pageMargins left="0.7" right="0.7" top="0.75" bottom="0.75" header="0.3" footer="0.3"/>
    </customSheetView>
    <customSheetView guid="{A1494558-1040-4A63-BC7C-D39B992B3E56}">
      <selection activeCell="A4" sqref="A4:XFD4"/>
      <pageMargins left="0.7" right="0.7" top="0.75" bottom="0.75" header="0.3" footer="0.3"/>
    </customSheetView>
    <customSheetView guid="{1D116760-CC87-4F16-87B4-C7A61320F480}" topLeftCell="A19">
      <selection activeCell="G22" sqref="G22"/>
      <pageMargins left="0.7" right="0.7" top="0.75" bottom="0.75" header="0.3" footer="0.3"/>
    </customSheetView>
    <customSheetView guid="{0CF2EC10-BDE2-491E-A077-01A8E5B1EBEC}">
      <selection activeCell="A4" sqref="A4:XFD4"/>
      <pageMargins left="0.7" right="0.7" top="0.75" bottom="0.75" header="0.3" footer="0.3"/>
    </customSheetView>
    <customSheetView guid="{F88BCD3F-34B6-43CB-BC45-E51462EBF67F}">
      <selection activeCell="A4" sqref="A4:XFD4"/>
      <pageMargins left="0.7" right="0.7" top="0.75" bottom="0.75" header="0.3" footer="0.3"/>
    </customSheetView>
    <customSheetView guid="{1749D216-7950-497C-B39A-63FBE4D03B8C}">
      <selection activeCell="A4" sqref="A4:XFD4"/>
      <pageMargins left="0.7" right="0.7" top="0.75" bottom="0.75" header="0.3" footer="0.3"/>
    </customSheetView>
    <customSheetView guid="{7FA40027-7B17-499A-B359-A5EF5225CCED}">
      <selection activeCell="M5" sqref="M5"/>
      <pageMargins left="0.7" right="0.7" top="0.75" bottom="0.75" header="0.3" footer="0.3"/>
    </customSheetView>
    <customSheetView guid="{34D72504-BFF0-4EA8-8FC8-7543DC9590F6}">
      <selection activeCell="M5" sqref="M5"/>
      <pageMargins left="0.7" right="0.7" top="0.75" bottom="0.75" header="0.3" footer="0.3"/>
    </customSheetView>
    <customSheetView guid="{72F1F4A7-FA3D-4AAA-B9F7-0B7CBCF937A0}">
      <selection activeCell="A4" sqref="A4:XFD4"/>
      <pageMargins left="0.7" right="0.7" top="0.75" bottom="0.75" header="0.3" footer="0.3"/>
    </customSheetView>
    <customSheetView guid="{08FE8395-D523-42C1-83CE-E79D67FD8F6E}">
      <selection activeCell="M5" sqref="M5"/>
      <pageMargins left="0.7" right="0.7" top="0.75" bottom="0.75" header="0.3" footer="0.3"/>
    </customSheetView>
    <customSheetView guid="{1CAAE197-33E6-4BF2-B4DE-FDE07E8BBF88}">
      <selection activeCell="A8" sqref="A8"/>
      <pageMargins left="0.7" right="0.7" top="0.75" bottom="0.75" header="0.3" footer="0.3"/>
    </customSheetView>
    <customSheetView guid="{0B1CD487-A10E-47AA-97E1-782E43B555C4}">
      <selection activeCell="A4" sqref="A4:XFD4"/>
      <pageMargins left="0.7" right="0.7" top="0.75" bottom="0.75" header="0.3" footer="0.3"/>
    </customSheetView>
    <customSheetView guid="{AF97F53F-CC36-44C1-9ECD-DF5129B3E6B5}">
      <selection activeCell="A4" sqref="A4:XFD4"/>
      <pageMargins left="0.7" right="0.7" top="0.75" bottom="0.75" header="0.3" footer="0.3"/>
    </customSheetView>
    <customSheetView guid="{FD6F7CAF-FB1E-4C3B-BC17-A805CA3477EF}">
      <selection activeCell="A4" sqref="A4:XFD4"/>
      <pageMargins left="0.7" right="0.7" top="0.75" bottom="0.75" header="0.3" footer="0.3"/>
    </customSheetView>
    <customSheetView guid="{FEDC4AFF-A1F9-4866-BED0-75319FE928CF}">
      <selection activeCell="D6" sqref="D6"/>
      <pageMargins left="0.7" right="0.7" top="0.75" bottom="0.75" header="0.3" footer="0.3"/>
    </customSheetView>
    <customSheetView guid="{BB41729E-AA2B-4B78-BC0A-1EFA069D5CFD}">
      <selection activeCell="A8" sqref="A8"/>
      <pageMargins left="0.7" right="0.7" top="0.75" bottom="0.75" header="0.3" footer="0.3"/>
    </customSheetView>
    <customSheetView guid="{7BB95B6A-5E37-4CAE-AF7D-1CC701D075E8}">
      <selection activeCell="A8" sqref="A8"/>
      <pageMargins left="0.7" right="0.7" top="0.75" bottom="0.75" header="0.3" footer="0.3"/>
    </customSheetView>
    <customSheetView guid="{2EC062F0-5386-4865-B10E-AAA41383D77F}">
      <selection activeCell="A8" sqref="A8"/>
      <pageMargins left="0.7" right="0.7" top="0.75" bottom="0.75" header="0.3" footer="0.3"/>
    </customSheetView>
    <customSheetView guid="{FC2532A6-77E2-4AF9-9A45-F247B0588659}" topLeftCell="D1">
      <selection activeCell="M5" sqref="M5"/>
      <pageMargins left="0.7" right="0.7" top="0.75" bottom="0.75" header="0.3" footer="0.3"/>
      <pageSetup paperSize="0" orientation="portrait" r:id="rId1"/>
    </customSheetView>
    <customSheetView guid="{A44DAB59-BE7A-4333-A5F2-74C8918F30B6}">
      <selection activeCell="L14" sqref="L14"/>
      <pageMargins left="0.7" right="0.7" top="0.75" bottom="0.75" header="0.3" footer="0.3"/>
    </customSheetView>
    <customSheetView guid="{03AFFCA8-9E14-4DB5-84F7-C730BD68291C}">
      <selection activeCell="Q3" sqref="Q3"/>
      <pageMargins left="0.7" right="0.7" top="0.75" bottom="0.75" header="0.3" footer="0.3"/>
    </customSheetView>
    <customSheetView guid="{EC76EB35-067C-4DE7-B07A-226A5E409E79}">
      <selection activeCell="A4" sqref="A4:XFD4"/>
      <pageMargins left="0.7" right="0.7" top="0.75" bottom="0.75" header="0.3" footer="0.3"/>
    </customSheetView>
    <customSheetView guid="{983A23DD-8020-461E-A6F4-2AEC4ED7324C}">
      <selection activeCell="A4" sqref="A4:XFD4"/>
      <pageMargins left="0.7" right="0.7" top="0.75" bottom="0.75" header="0.3" footer="0.3"/>
    </customSheetView>
    <customSheetView guid="{D3731BF5-0429-4443-9A8C-8B29EB0DB856}">
      <selection activeCell="A4" sqref="A4:XFD4"/>
      <pageMargins left="0.7" right="0.7" top="0.75" bottom="0.75" header="0.3" footer="0.3"/>
    </customSheetView>
    <customSheetView guid="{A530EBA0-4EDF-47E2-8165-36150308EFE0}">
      <selection activeCell="A4" sqref="A4:XFD4"/>
      <pageMargins left="0.7" right="0.7" top="0.75" bottom="0.75" header="0.3" footer="0.3"/>
    </customSheetView>
    <customSheetView guid="{FE9B4351-E79D-4254-BAB9-133F96438B1B}">
      <selection activeCell="Q3" sqref="Q3"/>
      <pageMargins left="0.7" right="0.7" top="0.75" bottom="0.75" header="0.3" footer="0.3"/>
    </customSheetView>
    <customSheetView guid="{CA9519B9-3429-4BE9-9E5D-F85393E6AD13}">
      <selection activeCell="Q3" sqref="Q3"/>
      <pageMargins left="0.7" right="0.7" top="0.75" bottom="0.75" header="0.3" footer="0.3"/>
    </customSheetView>
  </customSheetViews>
  <mergeCells count="6">
    <mergeCell ref="A1:M1"/>
    <mergeCell ref="A2:B2"/>
    <mergeCell ref="C2:D2"/>
    <mergeCell ref="E2:G2"/>
    <mergeCell ref="H2:J2"/>
    <mergeCell ref="K2:M2"/>
  </mergeCells>
  <pageMargins left="0.7" right="0.7" top="0.75" bottom="0.75" header="0.3" footer="0.3"/>
  <pageSetup orientation="portrait"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dimension ref="A1:CF279"/>
  <sheetViews>
    <sheetView topLeftCell="A253" zoomScaleNormal="70" workbookViewId="0">
      <selection activeCell="S261" sqref="S261"/>
    </sheetView>
  </sheetViews>
  <sheetFormatPr defaultRowHeight="15"/>
  <cols>
    <col min="3" max="3" width="12.5703125" customWidth="1"/>
    <col min="4" max="4" width="16.42578125" customWidth="1"/>
    <col min="5" max="5" width="6" customWidth="1"/>
    <col min="7" max="7" width="19.42578125" customWidth="1"/>
    <col min="10" max="10" width="21.42578125" customWidth="1"/>
    <col min="11" max="11" width="7.5703125" customWidth="1"/>
    <col min="12" max="12" width="15.42578125" customWidth="1"/>
    <col min="13" max="13" width="15.42578125" style="395" customWidth="1"/>
    <col min="14" max="14" width="26.5703125" customWidth="1"/>
  </cols>
  <sheetData>
    <row r="1" spans="1:16" ht="19.5" thickBot="1">
      <c r="B1" s="258"/>
      <c r="C1" s="258"/>
      <c r="D1" s="258"/>
      <c r="E1" s="258" t="s">
        <v>12</v>
      </c>
      <c r="F1" s="258"/>
      <c r="G1" s="258"/>
      <c r="H1" s="258"/>
      <c r="I1" s="258"/>
      <c r="J1" s="258"/>
      <c r="K1" s="258"/>
      <c r="L1" s="258"/>
      <c r="M1" s="258"/>
      <c r="N1" s="258"/>
    </row>
    <row r="2" spans="1:16" ht="15.75">
      <c r="A2" s="259"/>
      <c r="B2" s="260"/>
      <c r="C2" s="261" t="s">
        <v>0</v>
      </c>
      <c r="D2" s="260"/>
      <c r="E2" s="259" t="s">
        <v>9</v>
      </c>
      <c r="F2" s="261"/>
      <c r="G2" s="260"/>
      <c r="H2" s="259" t="s">
        <v>10</v>
      </c>
      <c r="I2" s="261"/>
      <c r="J2" s="261"/>
      <c r="K2" s="259"/>
      <c r="L2" s="261"/>
      <c r="M2" s="261"/>
      <c r="N2" s="260"/>
    </row>
    <row r="3" spans="1:16" ht="30">
      <c r="A3" s="128" t="s">
        <v>7</v>
      </c>
      <c r="B3" s="117" t="s">
        <v>13</v>
      </c>
      <c r="C3" s="120" t="s">
        <v>1</v>
      </c>
      <c r="D3" s="117" t="s">
        <v>2</v>
      </c>
      <c r="E3" s="128" t="s">
        <v>3</v>
      </c>
      <c r="F3" s="123" t="s">
        <v>4</v>
      </c>
      <c r="G3" s="117" t="s">
        <v>5</v>
      </c>
      <c r="H3" s="128" t="s">
        <v>6</v>
      </c>
      <c r="I3" s="123" t="s">
        <v>4</v>
      </c>
      <c r="J3" s="117" t="s">
        <v>2</v>
      </c>
      <c r="K3" s="238" t="s">
        <v>8</v>
      </c>
      <c r="L3" s="123" t="s">
        <v>14</v>
      </c>
      <c r="M3" s="420" t="s">
        <v>3156</v>
      </c>
      <c r="N3" s="7" t="s">
        <v>1983</v>
      </c>
    </row>
    <row r="4" spans="1:16">
      <c r="M4" s="836"/>
      <c r="N4" s="836"/>
      <c r="O4" s="239"/>
      <c r="P4" s="240"/>
    </row>
    <row r="5" spans="1:16" ht="15.75" thickBot="1">
      <c r="A5" s="416"/>
      <c r="B5" s="309"/>
      <c r="C5" s="310"/>
      <c r="D5" s="311"/>
      <c r="E5" s="122"/>
      <c r="F5" s="241"/>
      <c r="G5" s="314"/>
      <c r="H5" s="313"/>
      <c r="I5" s="312"/>
      <c r="J5" s="311"/>
      <c r="K5" s="315"/>
      <c r="L5" s="415"/>
      <c r="M5" s="421"/>
      <c r="N5" s="316"/>
    </row>
    <row r="6" spans="1:16" ht="15.75" thickBot="1">
      <c r="A6" s="840" t="s">
        <v>876</v>
      </c>
      <c r="B6" s="1372">
        <v>1</v>
      </c>
      <c r="C6" s="1373" t="s">
        <v>9578</v>
      </c>
      <c r="D6" s="1374" t="s">
        <v>9575</v>
      </c>
      <c r="E6" s="1198">
        <v>0</v>
      </c>
      <c r="F6" s="1375" t="s">
        <v>9576</v>
      </c>
      <c r="G6" s="1374" t="s">
        <v>9577</v>
      </c>
      <c r="H6" s="1376">
        <v>2.54</v>
      </c>
      <c r="I6" s="1377" t="s">
        <v>9578</v>
      </c>
      <c r="J6" s="1370" t="s">
        <v>9579</v>
      </c>
      <c r="K6" s="1378">
        <v>2.54</v>
      </c>
      <c r="L6" s="1379">
        <v>42567</v>
      </c>
      <c r="M6" s="1379">
        <v>42567</v>
      </c>
      <c r="N6" s="1371" t="s">
        <v>9676</v>
      </c>
    </row>
    <row r="7" spans="1:16" ht="15.75" thickBot="1">
      <c r="A7" s="840" t="s">
        <v>876</v>
      </c>
      <c r="B7" s="1372">
        <v>2</v>
      </c>
      <c r="C7" s="1373" t="s">
        <v>9580</v>
      </c>
      <c r="D7" s="1374" t="s">
        <v>9581</v>
      </c>
      <c r="E7" s="1198">
        <v>0</v>
      </c>
      <c r="F7" s="1375" t="s">
        <v>4864</v>
      </c>
      <c r="G7" s="1374" t="s">
        <v>9582</v>
      </c>
      <c r="H7" s="1376">
        <v>1.22</v>
      </c>
      <c r="I7" s="1373" t="s">
        <v>9578</v>
      </c>
      <c r="J7" s="1374" t="s">
        <v>9575</v>
      </c>
      <c r="K7" s="1378">
        <v>1.22</v>
      </c>
      <c r="L7" s="1379">
        <v>42567</v>
      </c>
      <c r="M7" s="1379">
        <v>42567</v>
      </c>
      <c r="N7" s="1371" t="s">
        <v>9676</v>
      </c>
    </row>
    <row r="8" spans="1:16" ht="15.75" thickBot="1">
      <c r="A8" s="840" t="s">
        <v>876</v>
      </c>
      <c r="B8" s="1372">
        <v>3</v>
      </c>
      <c r="C8" s="1373" t="s">
        <v>4873</v>
      </c>
      <c r="D8" s="1374" t="s">
        <v>9583</v>
      </c>
      <c r="E8" s="1198">
        <v>0</v>
      </c>
      <c r="F8" s="1375" t="s">
        <v>5188</v>
      </c>
      <c r="G8" s="1374" t="s">
        <v>5189</v>
      </c>
      <c r="H8" s="1376">
        <v>0.49</v>
      </c>
      <c r="I8" s="1377" t="s">
        <v>232</v>
      </c>
      <c r="J8" s="1370" t="s">
        <v>878</v>
      </c>
      <c r="K8" s="1378">
        <v>0.49</v>
      </c>
      <c r="L8" s="1379">
        <v>42567</v>
      </c>
      <c r="M8" s="1379">
        <v>42567</v>
      </c>
      <c r="N8" s="1371" t="s">
        <v>9676</v>
      </c>
    </row>
    <row r="9" spans="1:16" ht="15.75" thickBot="1">
      <c r="A9" s="840" t="s">
        <v>876</v>
      </c>
      <c r="B9" s="1372">
        <v>4</v>
      </c>
      <c r="C9" s="1375" t="s">
        <v>5188</v>
      </c>
      <c r="D9" s="1374" t="s">
        <v>5189</v>
      </c>
      <c r="E9" s="1198">
        <v>0</v>
      </c>
      <c r="F9" s="1375" t="s">
        <v>4877</v>
      </c>
      <c r="G9" s="1374" t="s">
        <v>879</v>
      </c>
      <c r="H9" s="1376">
        <v>2.58</v>
      </c>
      <c r="I9" s="1377" t="s">
        <v>1216</v>
      </c>
      <c r="J9" s="1370" t="s">
        <v>2662</v>
      </c>
      <c r="K9" s="1380">
        <v>2.58</v>
      </c>
      <c r="L9" s="1379">
        <v>42567</v>
      </c>
      <c r="M9" s="1379">
        <v>42567</v>
      </c>
      <c r="N9" s="1371" t="s">
        <v>9676</v>
      </c>
    </row>
    <row r="10" spans="1:16" ht="15.75" thickBot="1">
      <c r="A10" s="840" t="s">
        <v>876</v>
      </c>
      <c r="B10" s="1372">
        <v>5</v>
      </c>
      <c r="C10" s="1373" t="s">
        <v>4865</v>
      </c>
      <c r="D10" s="1374" t="s">
        <v>4866</v>
      </c>
      <c r="E10" s="1198">
        <v>0</v>
      </c>
      <c r="F10" s="1377" t="s">
        <v>232</v>
      </c>
      <c r="G10" s="1370" t="s">
        <v>878</v>
      </c>
      <c r="H10" s="1376">
        <v>6.65</v>
      </c>
      <c r="I10" s="1377" t="s">
        <v>4867</v>
      </c>
      <c r="J10" s="1370" t="s">
        <v>4868</v>
      </c>
      <c r="K10" s="1380">
        <v>6.65</v>
      </c>
      <c r="L10" s="1379">
        <v>42567</v>
      </c>
      <c r="M10" s="1379">
        <v>42567</v>
      </c>
      <c r="N10" s="1371" t="s">
        <v>9676</v>
      </c>
    </row>
    <row r="11" spans="1:16" ht="15.75" thickBot="1">
      <c r="A11" s="840" t="s">
        <v>876</v>
      </c>
      <c r="B11" s="1372">
        <v>6</v>
      </c>
      <c r="C11" s="1373" t="s">
        <v>9584</v>
      </c>
      <c r="D11" s="1374" t="s">
        <v>9585</v>
      </c>
      <c r="E11" s="1198">
        <v>0</v>
      </c>
      <c r="F11" s="1375" t="s">
        <v>9586</v>
      </c>
      <c r="G11" s="1374" t="s">
        <v>9587</v>
      </c>
      <c r="H11" s="1376">
        <v>0.2</v>
      </c>
      <c r="I11" s="1377" t="s">
        <v>4865</v>
      </c>
      <c r="J11" s="1374" t="s">
        <v>4866</v>
      </c>
      <c r="K11" s="1380">
        <v>0.2</v>
      </c>
      <c r="L11" s="1381" t="s">
        <v>9588</v>
      </c>
      <c r="M11" s="1381" t="s">
        <v>9588</v>
      </c>
      <c r="N11" s="1371" t="s">
        <v>9676</v>
      </c>
    </row>
    <row r="12" spans="1:16" s="395" customFormat="1" ht="15.75" thickBot="1">
      <c r="A12" s="840" t="s">
        <v>876</v>
      </c>
      <c r="B12" s="1372">
        <v>7</v>
      </c>
      <c r="C12" s="1373" t="s">
        <v>4869</v>
      </c>
      <c r="D12" s="1374" t="s">
        <v>4870</v>
      </c>
      <c r="E12" s="1198">
        <v>2.79</v>
      </c>
      <c r="F12" s="1382" t="s">
        <v>4871</v>
      </c>
      <c r="G12" s="1374" t="s">
        <v>4872</v>
      </c>
      <c r="H12" s="1376">
        <v>3.7</v>
      </c>
      <c r="I12" s="1377" t="s">
        <v>232</v>
      </c>
      <c r="J12" s="1370" t="s">
        <v>878</v>
      </c>
      <c r="K12" s="1378">
        <v>0.91</v>
      </c>
      <c r="L12" s="1381" t="s">
        <v>9588</v>
      </c>
      <c r="M12" s="1381" t="s">
        <v>9588</v>
      </c>
      <c r="N12" s="1371" t="s">
        <v>9676</v>
      </c>
    </row>
    <row r="13" spans="1:16" s="395" customFormat="1" ht="15.75" thickBot="1">
      <c r="A13" s="840" t="s">
        <v>876</v>
      </c>
      <c r="B13" s="1372">
        <v>8</v>
      </c>
      <c r="C13" s="1373" t="s">
        <v>9589</v>
      </c>
      <c r="D13" s="1374" t="s">
        <v>9590</v>
      </c>
      <c r="E13" s="1198">
        <v>0</v>
      </c>
      <c r="F13" s="1377" t="s">
        <v>232</v>
      </c>
      <c r="G13" s="1370" t="s">
        <v>878</v>
      </c>
      <c r="H13" s="1376">
        <v>1.2</v>
      </c>
      <c r="I13" s="1375" t="s">
        <v>9576</v>
      </c>
      <c r="J13" s="1374" t="s">
        <v>9577</v>
      </c>
      <c r="K13" s="1380">
        <v>1.2</v>
      </c>
      <c r="L13" s="1381" t="s">
        <v>9588</v>
      </c>
      <c r="M13" s="1381" t="s">
        <v>9588</v>
      </c>
      <c r="N13" s="1371" t="s">
        <v>9676</v>
      </c>
    </row>
    <row r="14" spans="1:16" s="395" customFormat="1" ht="15.75" thickBot="1">
      <c r="A14" s="840" t="s">
        <v>876</v>
      </c>
      <c r="B14" s="1372">
        <v>9</v>
      </c>
      <c r="C14" s="1373" t="s">
        <v>9630</v>
      </c>
      <c r="D14" s="1374" t="s">
        <v>9591</v>
      </c>
      <c r="E14" s="1198">
        <v>0</v>
      </c>
      <c r="F14" s="1375" t="s">
        <v>9576</v>
      </c>
      <c r="G14" s="1374" t="s">
        <v>9577</v>
      </c>
      <c r="H14" s="1376">
        <v>1.64</v>
      </c>
      <c r="I14" s="1377" t="s">
        <v>232</v>
      </c>
      <c r="J14" s="1370" t="s">
        <v>878</v>
      </c>
      <c r="K14" s="1380">
        <v>1.64</v>
      </c>
      <c r="L14" s="1381" t="s">
        <v>9588</v>
      </c>
      <c r="M14" s="1381" t="s">
        <v>9588</v>
      </c>
      <c r="N14" s="1371" t="s">
        <v>9676</v>
      </c>
    </row>
    <row r="15" spans="1:16" s="395" customFormat="1" ht="15.75" thickBot="1">
      <c r="A15" s="840" t="s">
        <v>876</v>
      </c>
      <c r="B15" s="1372">
        <v>10</v>
      </c>
      <c r="C15" s="1373" t="s">
        <v>9592</v>
      </c>
      <c r="D15" s="1374" t="s">
        <v>9593</v>
      </c>
      <c r="E15" s="1198">
        <v>0</v>
      </c>
      <c r="F15" s="1377" t="s">
        <v>4863</v>
      </c>
      <c r="G15" s="1370" t="s">
        <v>4862</v>
      </c>
      <c r="H15" s="1376">
        <v>0.38</v>
      </c>
      <c r="I15" s="1377" t="s">
        <v>881</v>
      </c>
      <c r="J15" s="1370" t="s">
        <v>33</v>
      </c>
      <c r="K15" s="1380">
        <v>0.38</v>
      </c>
      <c r="L15" s="1381" t="s">
        <v>9588</v>
      </c>
      <c r="M15" s="1381" t="s">
        <v>9588</v>
      </c>
      <c r="N15" s="1371" t="s">
        <v>9676</v>
      </c>
    </row>
    <row r="16" spans="1:16" ht="15.75" thickBot="1">
      <c r="A16" s="840" t="s">
        <v>876</v>
      </c>
      <c r="B16" s="1372">
        <v>11</v>
      </c>
      <c r="C16" s="1373" t="s">
        <v>4860</v>
      </c>
      <c r="D16" s="1374" t="s">
        <v>4861</v>
      </c>
      <c r="E16" s="1198">
        <v>0</v>
      </c>
      <c r="F16" s="1373" t="s">
        <v>4858</v>
      </c>
      <c r="G16" s="1374" t="s">
        <v>4859</v>
      </c>
      <c r="H16" s="1376">
        <v>1.48</v>
      </c>
      <c r="I16" s="1377" t="s">
        <v>889</v>
      </c>
      <c r="J16" s="1370" t="s">
        <v>3697</v>
      </c>
      <c r="K16" s="1380">
        <v>1.48</v>
      </c>
      <c r="L16" s="1381" t="s">
        <v>9588</v>
      </c>
      <c r="M16" s="1381" t="s">
        <v>9588</v>
      </c>
      <c r="N16" s="1371" t="s">
        <v>9676</v>
      </c>
    </row>
    <row r="17" spans="1:84" ht="15.75" thickBot="1">
      <c r="A17" s="840" t="s">
        <v>876</v>
      </c>
      <c r="B17" s="1372">
        <v>12</v>
      </c>
      <c r="C17" s="1373" t="s">
        <v>4879</v>
      </c>
      <c r="D17" s="1374" t="s">
        <v>4880</v>
      </c>
      <c r="E17" s="1198">
        <v>2.68</v>
      </c>
      <c r="F17" s="1375" t="s">
        <v>880</v>
      </c>
      <c r="G17" s="1374" t="s">
        <v>9594</v>
      </c>
      <c r="H17" s="1376">
        <v>6.58</v>
      </c>
      <c r="I17" s="1373" t="s">
        <v>9602</v>
      </c>
      <c r="J17" s="1374" t="s">
        <v>877</v>
      </c>
      <c r="K17" s="1380">
        <v>3.9</v>
      </c>
      <c r="L17" s="1381" t="s">
        <v>9588</v>
      </c>
      <c r="M17" s="1381" t="s">
        <v>9588</v>
      </c>
      <c r="N17" s="1371" t="s">
        <v>9676</v>
      </c>
    </row>
    <row r="18" spans="1:84" ht="15.75" thickBot="1">
      <c r="A18" s="840" t="s">
        <v>876</v>
      </c>
      <c r="B18" s="1372">
        <v>13</v>
      </c>
      <c r="C18" s="1373" t="s">
        <v>9600</v>
      </c>
      <c r="D18" s="1374" t="s">
        <v>9601</v>
      </c>
      <c r="E18" s="1198">
        <v>0</v>
      </c>
      <c r="F18" s="1373" t="s">
        <v>4879</v>
      </c>
      <c r="G18" s="1374" t="s">
        <v>4880</v>
      </c>
      <c r="H18" s="1376">
        <v>4.97</v>
      </c>
      <c r="I18" s="1375" t="s">
        <v>880</v>
      </c>
      <c r="J18" s="1374" t="s">
        <v>9594</v>
      </c>
      <c r="K18" s="1380">
        <v>4.97</v>
      </c>
      <c r="L18" s="1381" t="s">
        <v>9588</v>
      </c>
      <c r="M18" s="1381" t="s">
        <v>9588</v>
      </c>
      <c r="N18" s="1371" t="s">
        <v>9676</v>
      </c>
    </row>
    <row r="19" spans="1:84" ht="15.75" thickBot="1">
      <c r="A19" s="840" t="s">
        <v>876</v>
      </c>
      <c r="B19" s="1372">
        <v>14</v>
      </c>
      <c r="C19" s="1373" t="s">
        <v>4883</v>
      </c>
      <c r="D19" s="1374" t="s">
        <v>9603</v>
      </c>
      <c r="E19" s="1198">
        <v>0</v>
      </c>
      <c r="F19" s="1377" t="s">
        <v>4878</v>
      </c>
      <c r="G19" s="1370" t="s">
        <v>9604</v>
      </c>
      <c r="H19" s="1376">
        <v>0.56999999999999995</v>
      </c>
      <c r="I19" s="1377" t="s">
        <v>881</v>
      </c>
      <c r="J19" s="1370" t="s">
        <v>33</v>
      </c>
      <c r="K19" s="1380">
        <v>0.56999999999999995</v>
      </c>
      <c r="L19" s="1381" t="s">
        <v>9588</v>
      </c>
      <c r="M19" s="1381" t="s">
        <v>9588</v>
      </c>
      <c r="N19" s="1371" t="s">
        <v>9676</v>
      </c>
    </row>
    <row r="20" spans="1:84" ht="15.75" thickBot="1">
      <c r="A20" s="840" t="s">
        <v>876</v>
      </c>
      <c r="B20" s="1372">
        <v>15</v>
      </c>
      <c r="C20" s="1373" t="s">
        <v>4881</v>
      </c>
      <c r="D20" s="1374" t="s">
        <v>4882</v>
      </c>
      <c r="E20" s="1198">
        <v>0</v>
      </c>
      <c r="F20" s="1377" t="s">
        <v>4878</v>
      </c>
      <c r="G20" s="1370" t="s">
        <v>9604</v>
      </c>
      <c r="H20" s="1376">
        <v>0.39</v>
      </c>
      <c r="I20" s="1377" t="s">
        <v>881</v>
      </c>
      <c r="J20" s="1370" t="s">
        <v>33</v>
      </c>
      <c r="K20" s="1380">
        <v>0.39</v>
      </c>
      <c r="L20" s="1381" t="s">
        <v>9588</v>
      </c>
      <c r="M20" s="1381" t="s">
        <v>9588</v>
      </c>
      <c r="N20" s="1371" t="s">
        <v>9676</v>
      </c>
    </row>
    <row r="21" spans="1:84" ht="15.75" thickBot="1">
      <c r="A21" s="840" t="s">
        <v>876</v>
      </c>
      <c r="B21" s="1372">
        <v>16</v>
      </c>
      <c r="C21" s="1373" t="s">
        <v>9605</v>
      </c>
      <c r="D21" s="1374" t="s">
        <v>9606</v>
      </c>
      <c r="E21" s="1198">
        <v>0</v>
      </c>
      <c r="F21" s="1375" t="s">
        <v>880</v>
      </c>
      <c r="G21" s="1374" t="s">
        <v>9594</v>
      </c>
      <c r="H21" s="1376">
        <v>4.03</v>
      </c>
      <c r="I21" s="1375" t="s">
        <v>880</v>
      </c>
      <c r="J21" s="1374" t="s">
        <v>9594</v>
      </c>
      <c r="K21" s="1380">
        <v>4.03</v>
      </c>
      <c r="L21" s="1381" t="s">
        <v>9588</v>
      </c>
      <c r="M21" s="1381" t="s">
        <v>9588</v>
      </c>
      <c r="N21" s="1371" t="s">
        <v>9676</v>
      </c>
      <c r="O21" s="1274"/>
      <c r="P21" s="1274"/>
      <c r="Q21" s="1274"/>
      <c r="R21" s="1274"/>
      <c r="S21" s="1274"/>
      <c r="T21" s="1274"/>
      <c r="U21" s="1274"/>
      <c r="V21" s="1274"/>
      <c r="W21" s="1274"/>
      <c r="X21" s="1274"/>
      <c r="Y21" s="1274"/>
      <c r="Z21" s="1274"/>
      <c r="AA21" s="1274"/>
      <c r="AB21" s="1274"/>
      <c r="AC21" s="1274"/>
      <c r="AD21" s="1274"/>
      <c r="AE21" s="1274"/>
      <c r="AF21" s="1274"/>
      <c r="AG21" s="1274"/>
      <c r="AH21" s="1274"/>
      <c r="AI21" s="1274"/>
      <c r="AJ21" s="1274"/>
      <c r="AK21" s="1274"/>
      <c r="AL21" s="1274"/>
      <c r="AM21" s="1274"/>
      <c r="AN21" s="1274"/>
      <c r="AO21" s="1274"/>
      <c r="AP21" s="1274"/>
      <c r="AQ21" s="1274"/>
      <c r="AR21" s="1274"/>
      <c r="AS21" s="1274"/>
      <c r="AT21" s="1274"/>
      <c r="AU21" s="1274"/>
      <c r="AV21" s="1274"/>
      <c r="AW21" s="1274"/>
      <c r="AX21" s="1274"/>
      <c r="AY21" s="1274"/>
      <c r="AZ21" s="1274"/>
      <c r="BA21" s="1274"/>
      <c r="BB21" s="1274"/>
      <c r="BC21" s="1274"/>
      <c r="BD21" s="1274"/>
      <c r="BE21" s="1274"/>
      <c r="BF21" s="1274"/>
      <c r="BG21" s="1274"/>
      <c r="BH21" s="1274"/>
      <c r="BI21" s="1274"/>
      <c r="BJ21" s="1274"/>
      <c r="BK21" s="1274"/>
      <c r="BL21" s="1274"/>
      <c r="BM21" s="1274"/>
      <c r="BN21" s="1274"/>
      <c r="BO21" s="1274"/>
      <c r="BP21" s="1274"/>
      <c r="BQ21" s="1274"/>
      <c r="BR21" s="1274"/>
      <c r="BS21" s="1274"/>
      <c r="BT21" s="1274"/>
      <c r="BU21" s="1274"/>
      <c r="BV21" s="1274"/>
      <c r="BW21" s="1274"/>
      <c r="BX21" s="1274"/>
      <c r="BY21" s="1274"/>
      <c r="BZ21" s="1274"/>
      <c r="CA21" s="1274"/>
      <c r="CB21" s="1274"/>
      <c r="CC21" s="1274"/>
      <c r="CD21" s="1274"/>
      <c r="CE21" s="1274"/>
      <c r="CF21" s="1274"/>
    </row>
    <row r="22" spans="1:84" s="889" customFormat="1" ht="15.75" thickBot="1">
      <c r="A22" s="840" t="s">
        <v>876</v>
      </c>
      <c r="B22" s="1372">
        <v>17</v>
      </c>
      <c r="C22" s="1373" t="s">
        <v>9607</v>
      </c>
      <c r="D22" s="1374" t="s">
        <v>9608</v>
      </c>
      <c r="E22" s="1198">
        <v>0</v>
      </c>
      <c r="F22" s="1377" t="s">
        <v>9609</v>
      </c>
      <c r="G22" s="1370" t="s">
        <v>9610</v>
      </c>
      <c r="H22" s="1376">
        <v>0.47</v>
      </c>
      <c r="I22" s="1377" t="s">
        <v>881</v>
      </c>
      <c r="J22" s="1370" t="s">
        <v>33</v>
      </c>
      <c r="K22" s="1380">
        <v>0.47</v>
      </c>
      <c r="L22" s="1388" t="s">
        <v>9276</v>
      </c>
      <c r="M22" s="1388" t="s">
        <v>9276</v>
      </c>
      <c r="N22" s="1371" t="s">
        <v>9676</v>
      </c>
      <c r="O22" s="1274"/>
      <c r="P22" s="1274"/>
      <c r="Q22" s="1274"/>
      <c r="R22" s="1274"/>
      <c r="S22" s="1274"/>
      <c r="T22" s="1274"/>
      <c r="U22" s="1274"/>
      <c r="V22" s="1274"/>
      <c r="W22" s="1274"/>
      <c r="X22" s="1274"/>
      <c r="Y22" s="1274"/>
      <c r="Z22" s="1274"/>
      <c r="AA22" s="1274"/>
      <c r="AB22" s="1274"/>
      <c r="AC22" s="1274"/>
      <c r="AD22" s="1274"/>
      <c r="AE22" s="1274"/>
      <c r="AF22" s="1274"/>
      <c r="AG22" s="1274"/>
      <c r="AH22" s="1274"/>
      <c r="AI22" s="1274"/>
      <c r="AJ22" s="1274"/>
      <c r="AK22" s="1274"/>
      <c r="AL22" s="1274"/>
      <c r="AM22" s="1274"/>
      <c r="AN22" s="1274"/>
      <c r="AO22" s="1274"/>
      <c r="AP22" s="1274"/>
      <c r="AQ22" s="1274"/>
      <c r="AR22" s="1274"/>
      <c r="AS22" s="1274"/>
      <c r="AT22" s="1274"/>
      <c r="AU22" s="1274"/>
      <c r="AV22" s="1274"/>
      <c r="AW22" s="1274"/>
      <c r="AX22" s="1274"/>
      <c r="AY22" s="1274"/>
      <c r="AZ22" s="1274"/>
      <c r="BA22" s="1274"/>
      <c r="BB22" s="1274"/>
      <c r="BC22" s="1274"/>
      <c r="BD22" s="1274"/>
      <c r="BE22" s="1274"/>
      <c r="BF22" s="1274"/>
      <c r="BG22" s="1274"/>
      <c r="BH22" s="1274"/>
      <c r="BI22" s="1274"/>
      <c r="BJ22" s="1274"/>
      <c r="BK22" s="1274"/>
      <c r="BL22" s="1274"/>
      <c r="BM22" s="1274"/>
      <c r="BN22" s="1274"/>
      <c r="BO22" s="1274"/>
      <c r="BP22" s="1274"/>
      <c r="BQ22" s="1274"/>
      <c r="BR22" s="1274"/>
      <c r="BS22" s="1274"/>
      <c r="BT22" s="1274"/>
      <c r="BU22" s="1274"/>
      <c r="BV22" s="1274"/>
      <c r="BW22" s="1274"/>
      <c r="BX22" s="1274"/>
      <c r="BY22" s="1274"/>
      <c r="BZ22" s="1274"/>
      <c r="CA22" s="1274"/>
      <c r="CB22" s="1274"/>
      <c r="CC22" s="1274"/>
      <c r="CD22" s="1274"/>
      <c r="CE22" s="1274"/>
      <c r="CF22" s="1274"/>
    </row>
    <row r="23" spans="1:84" s="889" customFormat="1" ht="15.75" thickBot="1">
      <c r="A23" s="840" t="s">
        <v>876</v>
      </c>
      <c r="B23" s="1372">
        <v>18</v>
      </c>
      <c r="C23" s="1373" t="s">
        <v>9611</v>
      </c>
      <c r="D23" s="1374" t="s">
        <v>9612</v>
      </c>
      <c r="E23" s="1198">
        <v>1.21</v>
      </c>
      <c r="F23" s="1375" t="s">
        <v>880</v>
      </c>
      <c r="G23" s="1374" t="s">
        <v>9594</v>
      </c>
      <c r="H23" s="1376">
        <v>1.35</v>
      </c>
      <c r="I23" s="1375" t="s">
        <v>881</v>
      </c>
      <c r="J23" s="1374" t="s">
        <v>33</v>
      </c>
      <c r="K23" s="1380">
        <v>0.14000000000000001</v>
      </c>
      <c r="L23" s="1388" t="s">
        <v>9276</v>
      </c>
      <c r="M23" s="1388" t="s">
        <v>9276</v>
      </c>
      <c r="N23" s="1371" t="s">
        <v>9676</v>
      </c>
      <c r="O23" s="1274"/>
      <c r="P23" s="1274"/>
      <c r="Q23" s="1274"/>
      <c r="R23" s="1274"/>
      <c r="S23" s="1274"/>
      <c r="T23" s="1274"/>
      <c r="U23" s="1274"/>
      <c r="V23" s="1274"/>
      <c r="W23" s="1274"/>
      <c r="X23" s="1274"/>
      <c r="Y23" s="1274"/>
      <c r="Z23" s="1274"/>
      <c r="AA23" s="1274"/>
      <c r="AB23" s="1274"/>
      <c r="AC23" s="1274"/>
      <c r="AD23" s="1274"/>
      <c r="AE23" s="1274"/>
      <c r="AF23" s="1274"/>
      <c r="AG23" s="1274"/>
      <c r="AH23" s="1274"/>
      <c r="AI23" s="1274"/>
      <c r="AJ23" s="1274"/>
      <c r="AK23" s="1274"/>
      <c r="AL23" s="1274"/>
      <c r="AM23" s="1274"/>
      <c r="AN23" s="1274"/>
      <c r="AO23" s="1274"/>
      <c r="AP23" s="1274"/>
      <c r="AQ23" s="1274"/>
      <c r="AR23" s="1274"/>
      <c r="AS23" s="1274"/>
      <c r="AT23" s="1274"/>
      <c r="AU23" s="1274"/>
      <c r="AV23" s="1274"/>
      <c r="AW23" s="1274"/>
      <c r="AX23" s="1274"/>
      <c r="AY23" s="1274"/>
      <c r="AZ23" s="1274"/>
      <c r="BA23" s="1274"/>
      <c r="BB23" s="1274"/>
      <c r="BC23" s="1274"/>
      <c r="BD23" s="1274"/>
      <c r="BE23" s="1274"/>
      <c r="BF23" s="1274"/>
      <c r="BG23" s="1274"/>
      <c r="BH23" s="1274"/>
      <c r="BI23" s="1274"/>
      <c r="BJ23" s="1274"/>
      <c r="BK23" s="1274"/>
      <c r="BL23" s="1274"/>
      <c r="BM23" s="1274"/>
      <c r="BN23" s="1274"/>
      <c r="BO23" s="1274"/>
      <c r="BP23" s="1274"/>
      <c r="BQ23" s="1274"/>
      <c r="BR23" s="1274"/>
      <c r="BS23" s="1274"/>
      <c r="BT23" s="1274"/>
      <c r="BU23" s="1274"/>
      <c r="BV23" s="1274"/>
      <c r="BW23" s="1274"/>
      <c r="BX23" s="1274"/>
      <c r="BY23" s="1274"/>
      <c r="BZ23" s="1274"/>
      <c r="CA23" s="1274"/>
      <c r="CB23" s="1274"/>
      <c r="CC23" s="1274"/>
      <c r="CD23" s="1274"/>
      <c r="CE23" s="1274"/>
      <c r="CF23" s="1274"/>
    </row>
    <row r="24" spans="1:84" s="889" customFormat="1" ht="15.75" thickBot="1">
      <c r="A24" s="840" t="s">
        <v>876</v>
      </c>
      <c r="B24" s="1372">
        <v>19</v>
      </c>
      <c r="C24" s="1373" t="s">
        <v>9613</v>
      </c>
      <c r="D24" s="1374" t="s">
        <v>9614</v>
      </c>
      <c r="E24" s="1198">
        <v>0</v>
      </c>
      <c r="F24" s="1373" t="s">
        <v>9611</v>
      </c>
      <c r="G24" s="1374" t="s">
        <v>9612</v>
      </c>
      <c r="H24" s="1376">
        <v>0.15</v>
      </c>
      <c r="I24" s="1375" t="s">
        <v>9615</v>
      </c>
      <c r="J24" s="1374" t="s">
        <v>9616</v>
      </c>
      <c r="K24" s="1380">
        <v>0.15</v>
      </c>
      <c r="L24" s="1388" t="s">
        <v>9276</v>
      </c>
      <c r="M24" s="1388" t="s">
        <v>9276</v>
      </c>
      <c r="N24" s="1371" t="s">
        <v>9676</v>
      </c>
      <c r="O24" s="1274"/>
      <c r="P24" s="1274"/>
      <c r="Q24" s="1274"/>
      <c r="R24" s="1274"/>
      <c r="S24" s="1274"/>
      <c r="T24" s="1274"/>
      <c r="U24" s="1274"/>
      <c r="V24" s="1274"/>
      <c r="W24" s="1274"/>
      <c r="X24" s="1274"/>
      <c r="Y24" s="1274"/>
      <c r="Z24" s="1274"/>
      <c r="AA24" s="1274"/>
      <c r="AB24" s="1274"/>
      <c r="AC24" s="1274"/>
      <c r="AD24" s="1274"/>
      <c r="AE24" s="1274"/>
      <c r="AF24" s="1274"/>
      <c r="AG24" s="1274"/>
      <c r="AH24" s="1274"/>
      <c r="AI24" s="1274"/>
      <c r="AJ24" s="1274"/>
      <c r="AK24" s="1274"/>
      <c r="AL24" s="1274"/>
      <c r="AM24" s="1274"/>
      <c r="AN24" s="1274"/>
      <c r="AO24" s="1274"/>
      <c r="AP24" s="1274"/>
      <c r="AQ24" s="1274"/>
      <c r="AR24" s="1274"/>
      <c r="AS24" s="1274"/>
      <c r="AT24" s="1274"/>
      <c r="AU24" s="1274"/>
      <c r="AV24" s="1274"/>
      <c r="AW24" s="1274"/>
      <c r="AX24" s="1274"/>
      <c r="AY24" s="1274"/>
      <c r="AZ24" s="1274"/>
      <c r="BA24" s="1274"/>
      <c r="BB24" s="1274"/>
      <c r="BC24" s="1274"/>
      <c r="BD24" s="1274"/>
      <c r="BE24" s="1274"/>
      <c r="BF24" s="1274"/>
      <c r="BG24" s="1274"/>
      <c r="BH24" s="1274"/>
      <c r="BI24" s="1274"/>
      <c r="BJ24" s="1274"/>
      <c r="BK24" s="1274"/>
      <c r="BL24" s="1274"/>
      <c r="BM24" s="1274"/>
      <c r="BN24" s="1274"/>
      <c r="BO24" s="1274"/>
      <c r="BP24" s="1274"/>
      <c r="BQ24" s="1274"/>
      <c r="BR24" s="1274"/>
      <c r="BS24" s="1274"/>
      <c r="BT24" s="1274"/>
      <c r="BU24" s="1274"/>
      <c r="BV24" s="1274"/>
      <c r="BW24" s="1274"/>
      <c r="BX24" s="1274"/>
      <c r="BY24" s="1274"/>
      <c r="BZ24" s="1274"/>
      <c r="CA24" s="1274"/>
      <c r="CB24" s="1274"/>
      <c r="CC24" s="1274"/>
      <c r="CD24" s="1274"/>
      <c r="CE24" s="1274"/>
      <c r="CF24" s="1274"/>
    </row>
    <row r="25" spans="1:84" s="889" customFormat="1" ht="15.75" thickBot="1">
      <c r="A25" s="840" t="s">
        <v>876</v>
      </c>
      <c r="B25" s="1372">
        <v>20</v>
      </c>
      <c r="C25" s="1373" t="s">
        <v>9617</v>
      </c>
      <c r="D25" s="1374" t="s">
        <v>9618</v>
      </c>
      <c r="E25" s="1198">
        <v>0</v>
      </c>
      <c r="F25" s="1375" t="s">
        <v>880</v>
      </c>
      <c r="G25" s="1374" t="s">
        <v>9594</v>
      </c>
      <c r="H25" s="1376">
        <v>0.33</v>
      </c>
      <c r="I25" s="1375" t="s">
        <v>881</v>
      </c>
      <c r="J25" s="1374" t="s">
        <v>33</v>
      </c>
      <c r="K25" s="1378">
        <v>0.33</v>
      </c>
      <c r="L25" s="1388" t="s">
        <v>9276</v>
      </c>
      <c r="M25" s="1388" t="s">
        <v>9276</v>
      </c>
      <c r="N25" s="1371" t="s">
        <v>9676</v>
      </c>
      <c r="O25" s="1274"/>
      <c r="P25" s="1274"/>
      <c r="Q25" s="1274"/>
      <c r="R25" s="1274"/>
      <c r="S25" s="1274"/>
      <c r="T25" s="1274"/>
      <c r="U25" s="1274"/>
      <c r="V25" s="1274"/>
      <c r="W25" s="1274"/>
      <c r="X25" s="1274"/>
      <c r="Y25" s="1274"/>
      <c r="Z25" s="1274"/>
      <c r="AA25" s="1274"/>
      <c r="AB25" s="1274"/>
      <c r="AC25" s="1274"/>
      <c r="AD25" s="1274"/>
      <c r="AE25" s="1274"/>
      <c r="AF25" s="1274"/>
      <c r="AG25" s="1274"/>
      <c r="AH25" s="1274"/>
      <c r="AI25" s="1274"/>
      <c r="AJ25" s="1274"/>
      <c r="AK25" s="1274"/>
      <c r="AL25" s="1274"/>
      <c r="AM25" s="1274"/>
      <c r="AN25" s="1274"/>
      <c r="AO25" s="1274"/>
      <c r="AP25" s="1274"/>
      <c r="AQ25" s="1274"/>
      <c r="AR25" s="1274"/>
      <c r="AS25" s="1274"/>
      <c r="AT25" s="1274"/>
      <c r="AU25" s="1274"/>
      <c r="AV25" s="1274"/>
      <c r="AW25" s="1274"/>
      <c r="AX25" s="1274"/>
      <c r="AY25" s="1274"/>
      <c r="AZ25" s="1274"/>
      <c r="BA25" s="1274"/>
      <c r="BB25" s="1274"/>
      <c r="BC25" s="1274"/>
      <c r="BD25" s="1274"/>
      <c r="BE25" s="1274"/>
      <c r="BF25" s="1274"/>
      <c r="BG25" s="1274"/>
      <c r="BH25" s="1274"/>
      <c r="BI25" s="1274"/>
      <c r="BJ25" s="1274"/>
      <c r="BK25" s="1274"/>
      <c r="BL25" s="1274"/>
      <c r="BM25" s="1274"/>
      <c r="BN25" s="1274"/>
      <c r="BO25" s="1274"/>
      <c r="BP25" s="1274"/>
      <c r="BQ25" s="1274"/>
      <c r="BR25" s="1274"/>
      <c r="BS25" s="1274"/>
      <c r="BT25" s="1274"/>
      <c r="BU25" s="1274"/>
      <c r="BV25" s="1274"/>
      <c r="BW25" s="1274"/>
      <c r="BX25" s="1274"/>
      <c r="BY25" s="1274"/>
      <c r="BZ25" s="1274"/>
      <c r="CA25" s="1274"/>
      <c r="CB25" s="1274"/>
      <c r="CC25" s="1274"/>
      <c r="CD25" s="1274"/>
      <c r="CE25" s="1274"/>
      <c r="CF25" s="1274"/>
    </row>
    <row r="26" spans="1:84" s="889" customFormat="1" ht="15.75" thickBot="1">
      <c r="A26" s="840" t="s">
        <v>876</v>
      </c>
      <c r="B26" s="1372">
        <v>21</v>
      </c>
      <c r="C26" s="1373" t="s">
        <v>9619</v>
      </c>
      <c r="D26" s="1374" t="s">
        <v>9620</v>
      </c>
      <c r="E26" s="1198">
        <v>0</v>
      </c>
      <c r="F26" s="1375" t="s">
        <v>880</v>
      </c>
      <c r="G26" s="1374" t="s">
        <v>9594</v>
      </c>
      <c r="H26" s="1376">
        <v>0.32</v>
      </c>
      <c r="I26" s="1375" t="s">
        <v>880</v>
      </c>
      <c r="J26" s="1374" t="s">
        <v>9594</v>
      </c>
      <c r="K26" s="1380">
        <v>0.32</v>
      </c>
      <c r="L26" s="1388" t="s">
        <v>9276</v>
      </c>
      <c r="M26" s="1388" t="s">
        <v>9276</v>
      </c>
      <c r="N26" s="1371" t="s">
        <v>9676</v>
      </c>
      <c r="O26" s="1274"/>
      <c r="P26" s="1274"/>
      <c r="Q26" s="1274"/>
      <c r="R26" s="1274"/>
      <c r="S26" s="1274"/>
      <c r="T26" s="1274"/>
      <c r="U26" s="1274"/>
      <c r="V26" s="1274"/>
      <c r="W26" s="1274"/>
      <c r="X26" s="1274"/>
      <c r="Y26" s="1274"/>
      <c r="Z26" s="1274"/>
      <c r="AA26" s="1274"/>
      <c r="AB26" s="1274"/>
      <c r="AC26" s="1274"/>
      <c r="AD26" s="1274"/>
      <c r="AE26" s="1274"/>
      <c r="AF26" s="1274"/>
      <c r="AG26" s="1274"/>
      <c r="AH26" s="1274"/>
      <c r="AI26" s="1274"/>
      <c r="AJ26" s="1274"/>
      <c r="AK26" s="1274"/>
      <c r="AL26" s="1274"/>
      <c r="AM26" s="1274"/>
      <c r="AN26" s="1274"/>
      <c r="AO26" s="1274"/>
      <c r="AP26" s="1274"/>
      <c r="AQ26" s="1274"/>
      <c r="AR26" s="1274"/>
      <c r="AS26" s="1274"/>
      <c r="AT26" s="1274"/>
      <c r="AU26" s="1274"/>
      <c r="AV26" s="1274"/>
      <c r="AW26" s="1274"/>
      <c r="AX26" s="1274"/>
      <c r="AY26" s="1274"/>
      <c r="AZ26" s="1274"/>
      <c r="BA26" s="1274"/>
      <c r="BB26" s="1274"/>
      <c r="BC26" s="1274"/>
      <c r="BD26" s="1274"/>
      <c r="BE26" s="1274"/>
      <c r="BF26" s="1274"/>
      <c r="BG26" s="1274"/>
      <c r="BH26" s="1274"/>
      <c r="BI26" s="1274"/>
      <c r="BJ26" s="1274"/>
      <c r="BK26" s="1274"/>
      <c r="BL26" s="1274"/>
      <c r="BM26" s="1274"/>
      <c r="BN26" s="1274"/>
      <c r="BO26" s="1274"/>
      <c r="BP26" s="1274"/>
      <c r="BQ26" s="1274"/>
      <c r="BR26" s="1274"/>
      <c r="BS26" s="1274"/>
      <c r="BT26" s="1274"/>
      <c r="BU26" s="1274"/>
      <c r="BV26" s="1274"/>
      <c r="BW26" s="1274"/>
      <c r="BX26" s="1274"/>
      <c r="BY26" s="1274"/>
      <c r="BZ26" s="1274"/>
      <c r="CA26" s="1274"/>
      <c r="CB26" s="1274"/>
      <c r="CC26" s="1274"/>
      <c r="CD26" s="1274"/>
      <c r="CE26" s="1274"/>
      <c r="CF26" s="1274"/>
    </row>
    <row r="27" spans="1:84" s="889" customFormat="1" ht="15.75" thickBot="1">
      <c r="A27" s="840" t="s">
        <v>876</v>
      </c>
      <c r="B27" s="1372">
        <v>22</v>
      </c>
      <c r="C27" s="1373" t="s">
        <v>9621</v>
      </c>
      <c r="D27" s="1374" t="s">
        <v>9622</v>
      </c>
      <c r="E27" s="1198">
        <v>0</v>
      </c>
      <c r="F27" s="1375" t="s">
        <v>9623</v>
      </c>
      <c r="G27" s="1374" t="s">
        <v>9624</v>
      </c>
      <c r="H27" s="1376">
        <v>1.39</v>
      </c>
      <c r="I27" s="1375" t="s">
        <v>4877</v>
      </c>
      <c r="J27" s="1374" t="s">
        <v>9625</v>
      </c>
      <c r="K27" s="1380">
        <v>1.39</v>
      </c>
      <c r="L27" s="1388" t="s">
        <v>9276</v>
      </c>
      <c r="M27" s="1388" t="s">
        <v>9276</v>
      </c>
      <c r="N27" s="1371" t="s">
        <v>9676</v>
      </c>
      <c r="O27" s="1274"/>
      <c r="P27" s="1274"/>
      <c r="Q27" s="1274"/>
      <c r="R27" s="1274"/>
      <c r="S27" s="1274"/>
      <c r="T27" s="1274"/>
      <c r="U27" s="1274"/>
      <c r="V27" s="1274"/>
      <c r="W27" s="1274"/>
      <c r="X27" s="1274"/>
      <c r="Y27" s="1274"/>
      <c r="Z27" s="1274"/>
      <c r="AA27" s="1274"/>
      <c r="AB27" s="1274"/>
      <c r="AC27" s="1274"/>
      <c r="AD27" s="1274"/>
      <c r="AE27" s="1274"/>
      <c r="AF27" s="1274"/>
      <c r="AG27" s="1274"/>
      <c r="AH27" s="1274"/>
      <c r="AI27" s="1274"/>
      <c r="AJ27" s="1274"/>
      <c r="AK27" s="1274"/>
      <c r="AL27" s="1274"/>
      <c r="AM27" s="1274"/>
      <c r="AN27" s="1274"/>
      <c r="AO27" s="1274"/>
      <c r="AP27" s="1274"/>
      <c r="AQ27" s="1274"/>
      <c r="AR27" s="1274"/>
      <c r="AS27" s="1274"/>
      <c r="AT27" s="1274"/>
      <c r="AU27" s="1274"/>
      <c r="AV27" s="1274"/>
      <c r="AW27" s="1274"/>
      <c r="AX27" s="1274"/>
      <c r="AY27" s="1274"/>
      <c r="AZ27" s="1274"/>
      <c r="BA27" s="1274"/>
      <c r="BB27" s="1274"/>
      <c r="BC27" s="1274"/>
      <c r="BD27" s="1274"/>
      <c r="BE27" s="1274"/>
      <c r="BF27" s="1274"/>
      <c r="BG27" s="1274"/>
      <c r="BH27" s="1274"/>
      <c r="BI27" s="1274"/>
      <c r="BJ27" s="1274"/>
      <c r="BK27" s="1274"/>
      <c r="BL27" s="1274"/>
      <c r="BM27" s="1274"/>
      <c r="BN27" s="1274"/>
      <c r="BO27" s="1274"/>
      <c r="BP27" s="1274"/>
      <c r="BQ27" s="1274"/>
      <c r="BR27" s="1274"/>
      <c r="BS27" s="1274"/>
      <c r="BT27" s="1274"/>
      <c r="BU27" s="1274"/>
      <c r="BV27" s="1274"/>
      <c r="BW27" s="1274"/>
      <c r="BX27" s="1274"/>
      <c r="BY27" s="1274"/>
      <c r="BZ27" s="1274"/>
      <c r="CA27" s="1274"/>
      <c r="CB27" s="1274"/>
      <c r="CC27" s="1274"/>
      <c r="CD27" s="1274"/>
      <c r="CE27" s="1274"/>
      <c r="CF27" s="1274"/>
    </row>
    <row r="28" spans="1:84" s="889" customFormat="1" ht="15.75" thickBot="1">
      <c r="A28" s="840" t="s">
        <v>876</v>
      </c>
      <c r="B28" s="1372">
        <v>23</v>
      </c>
      <c r="C28" s="1373" t="s">
        <v>9626</v>
      </c>
      <c r="D28" s="1374" t="s">
        <v>9627</v>
      </c>
      <c r="E28" s="1198">
        <v>0</v>
      </c>
      <c r="F28" s="1375" t="s">
        <v>9628</v>
      </c>
      <c r="G28" s="1374" t="s">
        <v>9629</v>
      </c>
      <c r="H28" s="1376">
        <v>0.45</v>
      </c>
      <c r="I28" s="1373" t="s">
        <v>9630</v>
      </c>
      <c r="J28" s="1374" t="s">
        <v>9591</v>
      </c>
      <c r="K28" s="1380">
        <v>0.45</v>
      </c>
      <c r="L28" s="1388" t="s">
        <v>9276</v>
      </c>
      <c r="M28" s="1388" t="s">
        <v>9276</v>
      </c>
      <c r="N28" s="1371" t="s">
        <v>9676</v>
      </c>
      <c r="O28" s="1274"/>
      <c r="P28" s="1274"/>
      <c r="Q28" s="1274"/>
      <c r="R28" s="1274"/>
      <c r="S28" s="1274"/>
      <c r="T28" s="1274"/>
      <c r="U28" s="1274"/>
      <c r="V28" s="1274"/>
      <c r="W28" s="1274"/>
      <c r="X28" s="1274"/>
      <c r="Y28" s="1274"/>
      <c r="Z28" s="1274"/>
      <c r="AA28" s="1274"/>
      <c r="AB28" s="1274"/>
      <c r="AC28" s="1274"/>
      <c r="AD28" s="1274"/>
      <c r="AE28" s="1274"/>
      <c r="AF28" s="1274"/>
      <c r="AG28" s="1274"/>
      <c r="AH28" s="1274"/>
      <c r="AI28" s="1274"/>
      <c r="AJ28" s="1274"/>
      <c r="AK28" s="1274"/>
      <c r="AL28" s="1274"/>
      <c r="AM28" s="1274"/>
      <c r="AN28" s="1274"/>
      <c r="AO28" s="1274"/>
      <c r="AP28" s="1274"/>
      <c r="AQ28" s="1274"/>
      <c r="AR28" s="1274"/>
      <c r="AS28" s="1274"/>
      <c r="AT28" s="1274"/>
      <c r="AU28" s="1274"/>
      <c r="AV28" s="1274"/>
      <c r="AW28" s="1274"/>
      <c r="AX28" s="1274"/>
      <c r="AY28" s="1274"/>
      <c r="AZ28" s="1274"/>
      <c r="BA28" s="1274"/>
      <c r="BB28" s="1274"/>
      <c r="BC28" s="1274"/>
      <c r="BD28" s="1274"/>
      <c r="BE28" s="1274"/>
      <c r="BF28" s="1274"/>
      <c r="BG28" s="1274"/>
      <c r="BH28" s="1274"/>
      <c r="BI28" s="1274"/>
      <c r="BJ28" s="1274"/>
      <c r="BK28" s="1274"/>
      <c r="BL28" s="1274"/>
      <c r="BM28" s="1274"/>
      <c r="BN28" s="1274"/>
      <c r="BO28" s="1274"/>
      <c r="BP28" s="1274"/>
      <c r="BQ28" s="1274"/>
      <c r="BR28" s="1274"/>
      <c r="BS28" s="1274"/>
      <c r="BT28" s="1274"/>
      <c r="BU28" s="1274"/>
      <c r="BV28" s="1274"/>
      <c r="BW28" s="1274"/>
      <c r="BX28" s="1274"/>
      <c r="BY28" s="1274"/>
      <c r="BZ28" s="1274"/>
      <c r="CA28" s="1274"/>
      <c r="CB28" s="1274"/>
      <c r="CC28" s="1274"/>
      <c r="CD28" s="1274"/>
      <c r="CE28" s="1274"/>
      <c r="CF28" s="1274"/>
    </row>
    <row r="29" spans="1:84" s="889" customFormat="1" ht="15.75" thickBot="1">
      <c r="A29" s="840" t="s">
        <v>876</v>
      </c>
      <c r="B29" s="1372">
        <v>24</v>
      </c>
      <c r="C29" s="1373" t="s">
        <v>9607</v>
      </c>
      <c r="D29" s="1374" t="s">
        <v>9631</v>
      </c>
      <c r="E29" s="1198">
        <v>0</v>
      </c>
      <c r="F29" s="1375" t="s">
        <v>9609</v>
      </c>
      <c r="G29" s="1374" t="s">
        <v>9610</v>
      </c>
      <c r="H29" s="1376">
        <v>0.47</v>
      </c>
      <c r="I29" s="1375" t="s">
        <v>881</v>
      </c>
      <c r="J29" s="1374" t="s">
        <v>33</v>
      </c>
      <c r="K29" s="1380">
        <v>0.47</v>
      </c>
      <c r="L29" s="1388" t="s">
        <v>9276</v>
      </c>
      <c r="M29" s="1388" t="s">
        <v>9276</v>
      </c>
      <c r="N29" s="1371" t="s">
        <v>9676</v>
      </c>
      <c r="O29" s="1274"/>
      <c r="P29" s="1274"/>
      <c r="Q29" s="1274"/>
      <c r="R29" s="1274"/>
      <c r="S29" s="1274"/>
      <c r="T29" s="1274"/>
      <c r="U29" s="1274"/>
      <c r="V29" s="1274"/>
      <c r="W29" s="1274"/>
      <c r="X29" s="1274"/>
      <c r="Y29" s="1274"/>
      <c r="Z29" s="1274"/>
      <c r="AA29" s="1274"/>
      <c r="AB29" s="1274"/>
      <c r="AC29" s="1274"/>
      <c r="AD29" s="1274"/>
      <c r="AE29" s="1274"/>
      <c r="AF29" s="1274"/>
      <c r="AG29" s="1274"/>
      <c r="AH29" s="1274"/>
      <c r="AI29" s="1274"/>
      <c r="AJ29" s="1274"/>
      <c r="AK29" s="1274"/>
      <c r="AL29" s="1274"/>
      <c r="AM29" s="1274"/>
      <c r="AN29" s="1274"/>
      <c r="AO29" s="1274"/>
      <c r="AP29" s="1274"/>
      <c r="AQ29" s="1274"/>
      <c r="AR29" s="1274"/>
      <c r="AS29" s="1274"/>
      <c r="AT29" s="1274"/>
      <c r="AU29" s="1274"/>
      <c r="AV29" s="1274"/>
      <c r="AW29" s="1274"/>
      <c r="AX29" s="1274"/>
      <c r="AY29" s="1274"/>
      <c r="AZ29" s="1274"/>
      <c r="BA29" s="1274"/>
      <c r="BB29" s="1274"/>
      <c r="BC29" s="1274"/>
      <c r="BD29" s="1274"/>
      <c r="BE29" s="1274"/>
      <c r="BF29" s="1274"/>
      <c r="BG29" s="1274"/>
      <c r="BH29" s="1274"/>
      <c r="BI29" s="1274"/>
      <c r="BJ29" s="1274"/>
      <c r="BK29" s="1274"/>
      <c r="BL29" s="1274"/>
      <c r="BM29" s="1274"/>
      <c r="BN29" s="1274"/>
      <c r="BO29" s="1274"/>
      <c r="BP29" s="1274"/>
      <c r="BQ29" s="1274"/>
      <c r="BR29" s="1274"/>
      <c r="BS29" s="1274"/>
      <c r="BT29" s="1274"/>
      <c r="BU29" s="1274"/>
      <c r="BV29" s="1274"/>
      <c r="BW29" s="1274"/>
      <c r="BX29" s="1274"/>
      <c r="BY29" s="1274"/>
      <c r="BZ29" s="1274"/>
      <c r="CA29" s="1274"/>
      <c r="CB29" s="1274"/>
      <c r="CC29" s="1274"/>
      <c r="CD29" s="1274"/>
      <c r="CE29" s="1274"/>
      <c r="CF29" s="1274"/>
    </row>
    <row r="30" spans="1:84" s="395" customFormat="1" ht="15.75" thickBot="1">
      <c r="A30" s="840" t="s">
        <v>876</v>
      </c>
      <c r="B30" s="1372">
        <v>25</v>
      </c>
      <c r="C30" s="1373" t="s">
        <v>9632</v>
      </c>
      <c r="D30" s="1374" t="s">
        <v>9633</v>
      </c>
      <c r="E30" s="1198">
        <v>0</v>
      </c>
      <c r="F30" s="1373" t="s">
        <v>4864</v>
      </c>
      <c r="G30" s="1374" t="s">
        <v>9582</v>
      </c>
      <c r="H30" s="1376">
        <v>0.28999999999999998</v>
      </c>
      <c r="I30" s="1373" t="s">
        <v>9634</v>
      </c>
      <c r="J30" s="1374" t="s">
        <v>9635</v>
      </c>
      <c r="K30" s="1380">
        <v>0.28999999999999998</v>
      </c>
      <c r="L30" s="1388" t="s">
        <v>9276</v>
      </c>
      <c r="M30" s="1388" t="s">
        <v>9276</v>
      </c>
      <c r="N30" s="1371" t="s">
        <v>9676</v>
      </c>
    </row>
    <row r="31" spans="1:84" s="395" customFormat="1" ht="15.75" thickBot="1">
      <c r="A31" s="840" t="s">
        <v>876</v>
      </c>
      <c r="B31" s="1372">
        <v>26</v>
      </c>
      <c r="C31" s="1373" t="s">
        <v>9636</v>
      </c>
      <c r="D31" s="1374" t="s">
        <v>9637</v>
      </c>
      <c r="E31" s="1198">
        <v>0</v>
      </c>
      <c r="F31" s="1373" t="s">
        <v>9634</v>
      </c>
      <c r="G31" s="1374" t="s">
        <v>9635</v>
      </c>
      <c r="H31" s="1376">
        <v>0.28000000000000003</v>
      </c>
      <c r="I31" s="1373" t="s">
        <v>4864</v>
      </c>
      <c r="J31" s="1374" t="s">
        <v>9582</v>
      </c>
      <c r="K31" s="1380">
        <v>0.28000000000000003</v>
      </c>
      <c r="L31" s="1388" t="s">
        <v>9276</v>
      </c>
      <c r="M31" s="1388" t="s">
        <v>9276</v>
      </c>
      <c r="N31" s="1371" t="s">
        <v>9676</v>
      </c>
    </row>
    <row r="32" spans="1:84" s="395" customFormat="1" ht="15.75" thickBot="1">
      <c r="A32" s="840" t="s">
        <v>876</v>
      </c>
      <c r="B32" s="1372">
        <v>27</v>
      </c>
      <c r="C32" s="1373" t="s">
        <v>9638</v>
      </c>
      <c r="D32" s="1374" t="s">
        <v>9639</v>
      </c>
      <c r="E32" s="1198">
        <v>0</v>
      </c>
      <c r="F32" s="1373" t="s">
        <v>39</v>
      </c>
      <c r="G32" s="1374" t="s">
        <v>877</v>
      </c>
      <c r="H32" s="1376">
        <v>0.57999999999999996</v>
      </c>
      <c r="I32" s="1373" t="s">
        <v>9640</v>
      </c>
      <c r="J32" s="1374" t="s">
        <v>9641</v>
      </c>
      <c r="K32" s="1380">
        <v>0.57999999999999996</v>
      </c>
      <c r="L32" s="1388" t="s">
        <v>9276</v>
      </c>
      <c r="M32" s="1388" t="s">
        <v>9276</v>
      </c>
      <c r="N32" s="1371" t="s">
        <v>9676</v>
      </c>
    </row>
    <row r="33" spans="1:14" s="395" customFormat="1" ht="15.75" thickBot="1">
      <c r="A33" s="840" t="s">
        <v>876</v>
      </c>
      <c r="B33" s="1372">
        <v>28</v>
      </c>
      <c r="C33" s="1373" t="s">
        <v>9642</v>
      </c>
      <c r="D33" s="1374" t="s">
        <v>9643</v>
      </c>
      <c r="E33" s="1198">
        <v>0</v>
      </c>
      <c r="F33" s="1373" t="s">
        <v>39</v>
      </c>
      <c r="G33" s="1374" t="s">
        <v>877</v>
      </c>
      <c r="H33" s="1376">
        <v>2.34</v>
      </c>
      <c r="I33" s="1373" t="s">
        <v>9600</v>
      </c>
      <c r="J33" s="1374" t="s">
        <v>9601</v>
      </c>
      <c r="K33" s="1380">
        <v>2.34</v>
      </c>
      <c r="L33" s="1388" t="s">
        <v>9276</v>
      </c>
      <c r="M33" s="1388" t="s">
        <v>9276</v>
      </c>
      <c r="N33" s="1371" t="s">
        <v>9676</v>
      </c>
    </row>
    <row r="34" spans="1:14" s="395" customFormat="1" ht="15.75" thickBot="1">
      <c r="A34" s="840" t="s">
        <v>876</v>
      </c>
      <c r="B34" s="1372">
        <v>29</v>
      </c>
      <c r="C34" s="1373" t="s">
        <v>9644</v>
      </c>
      <c r="D34" s="1374" t="s">
        <v>9645</v>
      </c>
      <c r="E34" s="1198">
        <v>0</v>
      </c>
      <c r="F34" s="1375" t="s">
        <v>880</v>
      </c>
      <c r="G34" s="1374" t="s">
        <v>9594</v>
      </c>
      <c r="H34" s="1376">
        <v>1.38</v>
      </c>
      <c r="I34" s="1373" t="s">
        <v>39</v>
      </c>
      <c r="J34" s="1374" t="s">
        <v>877</v>
      </c>
      <c r="K34" s="1380">
        <v>1.38</v>
      </c>
      <c r="L34" s="1388" t="s">
        <v>9276</v>
      </c>
      <c r="M34" s="1655" t="s">
        <v>10911</v>
      </c>
      <c r="N34" s="1371" t="s">
        <v>9676</v>
      </c>
    </row>
    <row r="35" spans="1:14" s="395" customFormat="1" ht="15.75" thickBot="1">
      <c r="A35" s="1665" t="s">
        <v>876</v>
      </c>
      <c r="B35" s="1372">
        <v>30</v>
      </c>
      <c r="C35" s="1373" t="s">
        <v>9646</v>
      </c>
      <c r="D35" s="1374" t="s">
        <v>9647</v>
      </c>
      <c r="E35" s="1198">
        <v>0</v>
      </c>
      <c r="F35" s="1375" t="s">
        <v>9648</v>
      </c>
      <c r="G35" s="1374" t="s">
        <v>9649</v>
      </c>
      <c r="H35" s="1376">
        <v>0.7</v>
      </c>
      <c r="I35" s="1375" t="s">
        <v>9650</v>
      </c>
      <c r="J35" s="1374" t="s">
        <v>9651</v>
      </c>
      <c r="K35" s="1380">
        <v>0.7</v>
      </c>
      <c r="L35" s="1388" t="s">
        <v>9276</v>
      </c>
      <c r="M35" s="1655" t="s">
        <v>10911</v>
      </c>
      <c r="N35" s="1371" t="s">
        <v>9676</v>
      </c>
    </row>
    <row r="36" spans="1:14" s="395" customFormat="1" ht="15.75" thickBot="1">
      <c r="A36" s="1665" t="s">
        <v>876</v>
      </c>
      <c r="B36" s="1372">
        <v>31</v>
      </c>
      <c r="C36" s="1373" t="s">
        <v>9652</v>
      </c>
      <c r="D36" s="1374" t="s">
        <v>4680</v>
      </c>
      <c r="E36" s="1376">
        <v>1.7</v>
      </c>
      <c r="F36" s="1375" t="s">
        <v>9653</v>
      </c>
      <c r="G36" s="1374" t="s">
        <v>9654</v>
      </c>
      <c r="H36" s="1376">
        <v>2.95</v>
      </c>
      <c r="I36" s="1375" t="s">
        <v>9655</v>
      </c>
      <c r="J36" s="1374" t="s">
        <v>9656</v>
      </c>
      <c r="K36" s="1380">
        <v>1.25</v>
      </c>
      <c r="L36" s="1388" t="s">
        <v>9276</v>
      </c>
      <c r="M36" s="1655" t="s">
        <v>10911</v>
      </c>
      <c r="N36" s="1371" t="s">
        <v>9676</v>
      </c>
    </row>
    <row r="37" spans="1:14" s="395" customFormat="1" ht="15.75" thickBot="1">
      <c r="A37" s="1665" t="s">
        <v>876</v>
      </c>
      <c r="B37" s="1372">
        <v>32</v>
      </c>
      <c r="C37" s="1373" t="s">
        <v>9657</v>
      </c>
      <c r="D37" s="1374" t="s">
        <v>9658</v>
      </c>
      <c r="E37" s="1376">
        <v>0</v>
      </c>
      <c r="F37" s="1375" t="s">
        <v>9659</v>
      </c>
      <c r="G37" s="1374" t="s">
        <v>9660</v>
      </c>
      <c r="H37" s="1376">
        <v>0.42</v>
      </c>
      <c r="I37" s="1375" t="s">
        <v>887</v>
      </c>
      <c r="J37" s="1374" t="s">
        <v>9661</v>
      </c>
      <c r="K37" s="1380">
        <v>0.42</v>
      </c>
      <c r="L37" s="1388" t="s">
        <v>9276</v>
      </c>
      <c r="M37" s="1655" t="s">
        <v>10911</v>
      </c>
      <c r="N37" s="1371" t="s">
        <v>9676</v>
      </c>
    </row>
    <row r="38" spans="1:14" ht="15.75" thickBot="1">
      <c r="A38" s="840" t="s">
        <v>876</v>
      </c>
      <c r="B38" s="1372">
        <v>33</v>
      </c>
      <c r="C38" s="1373" t="s">
        <v>9662</v>
      </c>
      <c r="D38" s="1374" t="s">
        <v>9663</v>
      </c>
      <c r="E38" s="1376">
        <v>0</v>
      </c>
      <c r="F38" s="1375" t="s">
        <v>9664</v>
      </c>
      <c r="G38" s="1374" t="s">
        <v>9665</v>
      </c>
      <c r="H38" s="1376">
        <v>0.32</v>
      </c>
      <c r="I38" s="1375" t="s">
        <v>881</v>
      </c>
      <c r="J38" s="1374" t="s">
        <v>33</v>
      </c>
      <c r="K38" s="1380">
        <v>0.32</v>
      </c>
      <c r="L38" s="1388" t="s">
        <v>9276</v>
      </c>
      <c r="M38" s="1388" t="s">
        <v>9276</v>
      </c>
      <c r="N38" s="1371" t="s">
        <v>9676</v>
      </c>
    </row>
    <row r="39" spans="1:14" s="395" customFormat="1" ht="15.75" thickBot="1">
      <c r="A39" s="840" t="s">
        <v>876</v>
      </c>
      <c r="B39" s="1372">
        <v>34</v>
      </c>
      <c r="C39" s="1373" t="s">
        <v>9666</v>
      </c>
      <c r="D39" s="1374" t="s">
        <v>9667</v>
      </c>
      <c r="E39" s="1376">
        <v>0</v>
      </c>
      <c r="F39" s="1375" t="s">
        <v>9664</v>
      </c>
      <c r="G39" s="1374" t="s">
        <v>9665</v>
      </c>
      <c r="H39" s="1376">
        <v>0.56999999999999995</v>
      </c>
      <c r="I39" s="1375" t="s">
        <v>889</v>
      </c>
      <c r="J39" s="1374" t="s">
        <v>3697</v>
      </c>
      <c r="K39" s="1380">
        <v>0.56999999999999995</v>
      </c>
      <c r="L39" s="1388" t="s">
        <v>9276</v>
      </c>
      <c r="M39" s="1388" t="s">
        <v>9276</v>
      </c>
      <c r="N39" s="1371" t="s">
        <v>9676</v>
      </c>
    </row>
    <row r="40" spans="1:14" s="395" customFormat="1" ht="15.75" thickBot="1">
      <c r="A40" s="840" t="s">
        <v>876</v>
      </c>
      <c r="B40" s="1372">
        <v>35</v>
      </c>
      <c r="C40" s="1373" t="s">
        <v>9668</v>
      </c>
      <c r="D40" s="1374" t="s">
        <v>9669</v>
      </c>
      <c r="E40" s="1376">
        <v>0</v>
      </c>
      <c r="F40" s="1375" t="s">
        <v>9670</v>
      </c>
      <c r="G40" s="1374" t="s">
        <v>9671</v>
      </c>
      <c r="H40" s="1376">
        <v>0.67</v>
      </c>
      <c r="I40" s="1375" t="s">
        <v>889</v>
      </c>
      <c r="J40" s="1374" t="s">
        <v>3697</v>
      </c>
      <c r="K40" s="1380">
        <v>0.67</v>
      </c>
      <c r="L40" s="1388" t="s">
        <v>9276</v>
      </c>
      <c r="M40" s="1388" t="s">
        <v>9276</v>
      </c>
      <c r="N40" s="1371" t="s">
        <v>9676</v>
      </c>
    </row>
    <row r="41" spans="1:14" s="395" customFormat="1" ht="15.75" thickBot="1">
      <c r="A41" s="840" t="s">
        <v>876</v>
      </c>
      <c r="B41" s="1372">
        <v>36</v>
      </c>
      <c r="C41" s="1373" t="s">
        <v>9672</v>
      </c>
      <c r="D41" s="1374" t="s">
        <v>9673</v>
      </c>
      <c r="E41" s="1376">
        <v>0</v>
      </c>
      <c r="F41" s="1375" t="s">
        <v>889</v>
      </c>
      <c r="G41" s="1374" t="s">
        <v>3697</v>
      </c>
      <c r="H41" s="1376">
        <v>2.2999999999999998</v>
      </c>
      <c r="I41" s="1375" t="s">
        <v>9674</v>
      </c>
      <c r="J41" s="1374" t="s">
        <v>9675</v>
      </c>
      <c r="K41" s="1380">
        <v>2.2999999999999998</v>
      </c>
      <c r="L41" s="1388" t="s">
        <v>9276</v>
      </c>
      <c r="M41" s="1388" t="s">
        <v>9276</v>
      </c>
      <c r="N41" s="1371" t="s">
        <v>9676</v>
      </c>
    </row>
    <row r="42" spans="1:14" s="395" customFormat="1" ht="15.75" thickBot="1">
      <c r="A42" s="840" t="s">
        <v>876</v>
      </c>
      <c r="B42" s="1372">
        <v>37</v>
      </c>
      <c r="C42" s="1373" t="s">
        <v>9677</v>
      </c>
      <c r="D42" s="1374" t="s">
        <v>9678</v>
      </c>
      <c r="E42" s="1376">
        <v>2.92</v>
      </c>
      <c r="F42" s="1375" t="s">
        <v>887</v>
      </c>
      <c r="G42" s="1374" t="s">
        <v>885</v>
      </c>
      <c r="H42" s="1376">
        <v>5.46</v>
      </c>
      <c r="I42" s="1375" t="s">
        <v>887</v>
      </c>
      <c r="J42" s="1374" t="s">
        <v>885</v>
      </c>
      <c r="K42" s="1380">
        <v>2.54</v>
      </c>
      <c r="L42" s="1654" t="s">
        <v>10560</v>
      </c>
      <c r="M42" s="1654" t="s">
        <v>10560</v>
      </c>
      <c r="N42" s="1371" t="s">
        <v>9676</v>
      </c>
    </row>
    <row r="43" spans="1:14" s="1274" customFormat="1" ht="15.75" thickBot="1">
      <c r="A43" s="840" t="s">
        <v>876</v>
      </c>
      <c r="B43" s="309">
        <v>38</v>
      </c>
      <c r="C43" s="310" t="s">
        <v>39</v>
      </c>
      <c r="D43" s="311" t="s">
        <v>877</v>
      </c>
      <c r="E43" s="313">
        <v>8.33</v>
      </c>
      <c r="F43" s="312" t="s">
        <v>9642</v>
      </c>
      <c r="G43" s="311" t="s">
        <v>9643</v>
      </c>
      <c r="H43" s="313">
        <v>15.46</v>
      </c>
      <c r="I43" s="312" t="s">
        <v>10906</v>
      </c>
      <c r="J43" s="311" t="s">
        <v>879</v>
      </c>
      <c r="K43" s="1666">
        <v>7.13</v>
      </c>
      <c r="L43" s="1383" t="s">
        <v>10560</v>
      </c>
      <c r="M43" s="1383" t="s">
        <v>10560</v>
      </c>
      <c r="N43" s="316"/>
    </row>
    <row r="44" spans="1:14" s="1656" customFormat="1" ht="15.75" thickBot="1">
      <c r="A44" s="840" t="s">
        <v>876</v>
      </c>
      <c r="B44" s="309">
        <v>39</v>
      </c>
      <c r="C44" s="310" t="s">
        <v>10989</v>
      </c>
      <c r="D44" s="311" t="s">
        <v>10990</v>
      </c>
      <c r="E44" s="313">
        <v>0</v>
      </c>
      <c r="F44" s="312" t="s">
        <v>4877</v>
      </c>
      <c r="G44" s="311" t="s">
        <v>9625</v>
      </c>
      <c r="H44" s="313">
        <v>2.02</v>
      </c>
      <c r="I44" s="312" t="s">
        <v>10991</v>
      </c>
      <c r="J44" s="311" t="s">
        <v>883</v>
      </c>
      <c r="K44" s="1666">
        <v>2.02</v>
      </c>
      <c r="L44" s="1383" t="s">
        <v>10560</v>
      </c>
      <c r="M44" s="1383" t="s">
        <v>10560</v>
      </c>
      <c r="N44" s="316"/>
    </row>
    <row r="45" spans="1:14" s="1274" customFormat="1" ht="15.75" thickBot="1">
      <c r="A45" s="840" t="s">
        <v>876</v>
      </c>
      <c r="B45" s="309">
        <v>40</v>
      </c>
      <c r="C45" s="310" t="s">
        <v>237</v>
      </c>
      <c r="D45" s="311" t="s">
        <v>10908</v>
      </c>
      <c r="E45" s="313">
        <v>0</v>
      </c>
      <c r="F45" s="312" t="s">
        <v>10907</v>
      </c>
      <c r="G45" s="311" t="s">
        <v>10909</v>
      </c>
      <c r="H45" s="313">
        <v>4.05</v>
      </c>
      <c r="I45" s="312" t="s">
        <v>10907</v>
      </c>
      <c r="J45" s="311" t="s">
        <v>10910</v>
      </c>
      <c r="K45" s="1666">
        <v>4.05</v>
      </c>
      <c r="L45" s="1383" t="s">
        <v>10560</v>
      </c>
      <c r="M45" s="1383" t="s">
        <v>10560</v>
      </c>
      <c r="N45" s="316"/>
    </row>
    <row r="46" spans="1:14" s="1274" customFormat="1" ht="15.75" thickBot="1">
      <c r="A46" s="840" t="s">
        <v>876</v>
      </c>
      <c r="B46" s="309">
        <v>41</v>
      </c>
      <c r="C46" s="310" t="s">
        <v>10624</v>
      </c>
      <c r="D46" s="311" t="s">
        <v>10625</v>
      </c>
      <c r="E46" s="313">
        <v>0</v>
      </c>
      <c r="F46" s="312" t="s">
        <v>237</v>
      </c>
      <c r="G46" s="311" t="s">
        <v>10572</v>
      </c>
      <c r="H46" s="313">
        <v>1.44</v>
      </c>
      <c r="I46" s="312" t="s">
        <v>881</v>
      </c>
      <c r="J46" s="311" t="s">
        <v>33</v>
      </c>
      <c r="K46" s="1666">
        <v>1.44</v>
      </c>
      <c r="L46" s="1383" t="s">
        <v>10560</v>
      </c>
      <c r="M46" s="1383" t="s">
        <v>10560</v>
      </c>
      <c r="N46" s="316" t="s">
        <v>9676</v>
      </c>
    </row>
    <row r="47" spans="1:14" s="395" customFormat="1" ht="15.75" thickBot="1">
      <c r="A47" s="840" t="s">
        <v>876</v>
      </c>
      <c r="B47" s="1372">
        <v>42</v>
      </c>
      <c r="C47" s="1373" t="s">
        <v>9679</v>
      </c>
      <c r="D47" s="1374" t="s">
        <v>9680</v>
      </c>
      <c r="E47" s="1376">
        <v>0</v>
      </c>
      <c r="F47" s="1373" t="s">
        <v>9677</v>
      </c>
      <c r="G47" s="1374" t="s">
        <v>9678</v>
      </c>
      <c r="H47" s="1376">
        <v>0.14000000000000001</v>
      </c>
      <c r="I47" s="1375" t="s">
        <v>881</v>
      </c>
      <c r="J47" s="1374" t="s">
        <v>33</v>
      </c>
      <c r="K47" s="1380">
        <v>0.14000000000000001</v>
      </c>
      <c r="L47" s="1654" t="s">
        <v>10560</v>
      </c>
      <c r="M47" s="1654" t="s">
        <v>10560</v>
      </c>
      <c r="N47" s="1371" t="s">
        <v>9676</v>
      </c>
    </row>
    <row r="48" spans="1:14" s="395" customFormat="1" ht="15.75" thickBot="1">
      <c r="A48" s="1276" t="s">
        <v>876</v>
      </c>
      <c r="B48" s="1372">
        <v>43</v>
      </c>
      <c r="C48" s="310" t="s">
        <v>9681</v>
      </c>
      <c r="D48" s="311" t="s">
        <v>9682</v>
      </c>
      <c r="E48" s="313">
        <v>0</v>
      </c>
      <c r="F48" s="312" t="s">
        <v>9683</v>
      </c>
      <c r="G48" s="311" t="s">
        <v>9684</v>
      </c>
      <c r="H48" s="313">
        <v>0.66</v>
      </c>
      <c r="I48" s="312" t="s">
        <v>9685</v>
      </c>
      <c r="J48" s="311" t="s">
        <v>891</v>
      </c>
      <c r="K48" s="315">
        <v>0.66</v>
      </c>
      <c r="L48" s="1383" t="s">
        <v>10676</v>
      </c>
      <c r="M48" s="1383" t="s">
        <v>10676</v>
      </c>
      <c r="N48" s="316" t="s">
        <v>9676</v>
      </c>
    </row>
    <row r="49" spans="1:14" ht="15.75" thickBot="1">
      <c r="A49" s="1276" t="s">
        <v>876</v>
      </c>
      <c r="B49" s="1372">
        <v>44</v>
      </c>
      <c r="C49" s="310" t="s">
        <v>9686</v>
      </c>
      <c r="D49" s="311" t="s">
        <v>9687</v>
      </c>
      <c r="E49" s="313">
        <v>0</v>
      </c>
      <c r="F49" s="312" t="s">
        <v>9688</v>
      </c>
      <c r="G49" s="311" t="s">
        <v>9689</v>
      </c>
      <c r="H49" s="313">
        <v>0.1</v>
      </c>
      <c r="I49" s="312" t="s">
        <v>9690</v>
      </c>
      <c r="J49" s="311" t="s">
        <v>9691</v>
      </c>
      <c r="K49" s="315">
        <v>0.1</v>
      </c>
      <c r="L49" s="1383" t="s">
        <v>10676</v>
      </c>
      <c r="M49" s="1383" t="s">
        <v>10676</v>
      </c>
      <c r="N49" s="316" t="s">
        <v>9676</v>
      </c>
    </row>
    <row r="50" spans="1:14" ht="15.75" thickBot="1">
      <c r="A50" s="1276" t="s">
        <v>876</v>
      </c>
      <c r="B50" s="1372">
        <v>45</v>
      </c>
      <c r="C50" s="310" t="s">
        <v>9692</v>
      </c>
      <c r="D50" s="311" t="s">
        <v>9693</v>
      </c>
      <c r="E50" s="313">
        <v>0</v>
      </c>
      <c r="F50" s="312" t="s">
        <v>887</v>
      </c>
      <c r="G50" s="311" t="s">
        <v>885</v>
      </c>
      <c r="H50" s="313">
        <v>0.98</v>
      </c>
      <c r="I50" s="312" t="s">
        <v>887</v>
      </c>
      <c r="J50" s="311" t="s">
        <v>885</v>
      </c>
      <c r="K50" s="315">
        <v>0.98</v>
      </c>
      <c r="L50" s="1383" t="s">
        <v>10676</v>
      </c>
      <c r="M50" s="1383" t="s">
        <v>10676</v>
      </c>
      <c r="N50" s="316" t="s">
        <v>9676</v>
      </c>
    </row>
    <row r="51" spans="1:14" ht="15.75" thickBot="1">
      <c r="A51" s="1276" t="s">
        <v>876</v>
      </c>
      <c r="B51" s="1372">
        <v>46</v>
      </c>
      <c r="C51" s="310" t="s">
        <v>9694</v>
      </c>
      <c r="D51" s="311" t="s">
        <v>9695</v>
      </c>
      <c r="E51" s="313">
        <v>0</v>
      </c>
      <c r="F51" s="312" t="s">
        <v>9696</v>
      </c>
      <c r="G51" s="311" t="s">
        <v>9697</v>
      </c>
      <c r="H51" s="313">
        <v>0.77</v>
      </c>
      <c r="I51" s="312" t="s">
        <v>9694</v>
      </c>
      <c r="J51" s="311" t="s">
        <v>9698</v>
      </c>
      <c r="K51" s="315">
        <v>0.77</v>
      </c>
      <c r="L51" s="1383" t="s">
        <v>10676</v>
      </c>
      <c r="M51" s="1383" t="s">
        <v>10676</v>
      </c>
      <c r="N51" s="316" t="s">
        <v>9676</v>
      </c>
    </row>
    <row r="52" spans="1:14" ht="15.75" thickBot="1">
      <c r="A52" s="1276" t="s">
        <v>876</v>
      </c>
      <c r="B52" s="1372">
        <v>47</v>
      </c>
      <c r="C52" s="310" t="s">
        <v>9701</v>
      </c>
      <c r="D52" s="311" t="s">
        <v>9699</v>
      </c>
      <c r="E52" s="313">
        <v>0</v>
      </c>
      <c r="F52" s="312" t="s">
        <v>6018</v>
      </c>
      <c r="G52" s="311" t="s">
        <v>9700</v>
      </c>
      <c r="H52" s="313">
        <v>0.22</v>
      </c>
      <c r="I52" s="310" t="s">
        <v>9694</v>
      </c>
      <c r="J52" s="311" t="s">
        <v>9695</v>
      </c>
      <c r="K52" s="315">
        <v>0.22</v>
      </c>
      <c r="L52" s="1383" t="s">
        <v>10676</v>
      </c>
      <c r="M52" s="1383" t="s">
        <v>10676</v>
      </c>
      <c r="N52" s="316" t="s">
        <v>9676</v>
      </c>
    </row>
    <row r="53" spans="1:14" ht="15.75" thickBot="1">
      <c r="A53" s="1276" t="s">
        <v>876</v>
      </c>
      <c r="B53" s="1372">
        <v>48</v>
      </c>
      <c r="C53" s="310" t="s">
        <v>9694</v>
      </c>
      <c r="D53" s="311" t="s">
        <v>9698</v>
      </c>
      <c r="E53" s="313">
        <v>0</v>
      </c>
      <c r="F53" s="312" t="s">
        <v>9696</v>
      </c>
      <c r="G53" s="311" t="s">
        <v>9697</v>
      </c>
      <c r="H53" s="313">
        <v>0.77</v>
      </c>
      <c r="I53" s="312" t="s">
        <v>9694</v>
      </c>
      <c r="J53" s="311" t="s">
        <v>9698</v>
      </c>
      <c r="K53" s="315">
        <v>0.77</v>
      </c>
      <c r="L53" s="1383" t="s">
        <v>10676</v>
      </c>
      <c r="M53" s="1383" t="s">
        <v>10676</v>
      </c>
      <c r="N53" s="316" t="s">
        <v>9676</v>
      </c>
    </row>
    <row r="54" spans="1:14" ht="15.75" thickBot="1">
      <c r="A54" s="1276" t="s">
        <v>876</v>
      </c>
      <c r="B54" s="1372">
        <v>49</v>
      </c>
      <c r="C54" s="312" t="s">
        <v>9696</v>
      </c>
      <c r="D54" s="311" t="s">
        <v>9697</v>
      </c>
      <c r="E54" s="313">
        <v>0</v>
      </c>
      <c r="F54" s="312" t="s">
        <v>9686</v>
      </c>
      <c r="G54" s="311" t="s">
        <v>3218</v>
      </c>
      <c r="H54" s="313">
        <v>0.76</v>
      </c>
      <c r="I54" s="312" t="s">
        <v>887</v>
      </c>
      <c r="J54" s="311" t="s">
        <v>885</v>
      </c>
      <c r="K54" s="315">
        <v>0.76</v>
      </c>
      <c r="L54" s="1383" t="s">
        <v>10676</v>
      </c>
      <c r="M54" s="1383" t="s">
        <v>10676</v>
      </c>
      <c r="N54" s="316" t="s">
        <v>9676</v>
      </c>
    </row>
    <row r="55" spans="1:14" ht="15.75" thickBot="1">
      <c r="A55" s="1276" t="s">
        <v>876</v>
      </c>
      <c r="B55" s="1372">
        <v>50</v>
      </c>
      <c r="C55" s="310" t="s">
        <v>9702</v>
      </c>
      <c r="D55" s="311" t="s">
        <v>9703</v>
      </c>
      <c r="E55" s="313">
        <v>0</v>
      </c>
      <c r="F55" s="312" t="s">
        <v>887</v>
      </c>
      <c r="G55" s="311" t="s">
        <v>885</v>
      </c>
      <c r="H55" s="313">
        <v>1.04</v>
      </c>
      <c r="I55" s="312" t="s">
        <v>9704</v>
      </c>
      <c r="J55" s="311" t="s">
        <v>886</v>
      </c>
      <c r="K55" s="315">
        <v>1.04</v>
      </c>
      <c r="L55" s="1383" t="s">
        <v>10676</v>
      </c>
      <c r="M55" s="1383" t="s">
        <v>10676</v>
      </c>
      <c r="N55" s="316" t="s">
        <v>9676</v>
      </c>
    </row>
    <row r="56" spans="1:14" s="395" customFormat="1" ht="15.75" thickBot="1">
      <c r="A56" s="1276" t="s">
        <v>876</v>
      </c>
      <c r="B56" s="1372">
        <v>51</v>
      </c>
      <c r="C56" s="310" t="s">
        <v>9705</v>
      </c>
      <c r="D56" s="311" t="s">
        <v>9706</v>
      </c>
      <c r="E56" s="313">
        <v>0</v>
      </c>
      <c r="F56" s="312" t="s">
        <v>9704</v>
      </c>
      <c r="G56" s="311" t="s">
        <v>886</v>
      </c>
      <c r="H56" s="313">
        <v>0.73</v>
      </c>
      <c r="I56" s="312" t="s">
        <v>9688</v>
      </c>
      <c r="J56" s="311" t="s">
        <v>9689</v>
      </c>
      <c r="K56" s="315">
        <v>0.73</v>
      </c>
      <c r="L56" s="1383" t="s">
        <v>10676</v>
      </c>
      <c r="M56" s="1383" t="s">
        <v>10676</v>
      </c>
      <c r="N56" s="316" t="s">
        <v>9676</v>
      </c>
    </row>
    <row r="57" spans="1:14" s="395" customFormat="1" ht="15.75" thickBot="1">
      <c r="A57" s="1276" t="s">
        <v>876</v>
      </c>
      <c r="B57" s="1372">
        <v>52</v>
      </c>
      <c r="C57" s="310" t="s">
        <v>10561</v>
      </c>
      <c r="D57" s="311" t="s">
        <v>10562</v>
      </c>
      <c r="E57" s="313">
        <v>0.13</v>
      </c>
      <c r="F57" s="312" t="s">
        <v>10563</v>
      </c>
      <c r="G57" s="311" t="s">
        <v>10564</v>
      </c>
      <c r="H57" s="313">
        <v>0.54</v>
      </c>
      <c r="I57" s="312" t="s">
        <v>10565</v>
      </c>
      <c r="J57" s="311" t="s">
        <v>10562</v>
      </c>
      <c r="K57" s="315">
        <v>0.41</v>
      </c>
      <c r="L57" s="1383" t="s">
        <v>10676</v>
      </c>
      <c r="M57" s="1383" t="s">
        <v>10676</v>
      </c>
      <c r="N57" s="316" t="s">
        <v>9676</v>
      </c>
    </row>
    <row r="58" spans="1:14" s="395" customFormat="1" ht="15.75" thickBot="1">
      <c r="A58" s="1276" t="s">
        <v>876</v>
      </c>
      <c r="B58" s="1372">
        <v>53</v>
      </c>
      <c r="C58" s="310" t="s">
        <v>10566</v>
      </c>
      <c r="D58" s="311" t="s">
        <v>10567</v>
      </c>
      <c r="E58" s="313">
        <v>0</v>
      </c>
      <c r="F58" s="312" t="s">
        <v>9704</v>
      </c>
      <c r="G58" s="311" t="s">
        <v>886</v>
      </c>
      <c r="H58" s="313">
        <v>1.1499999999999999</v>
      </c>
      <c r="I58" s="312" t="s">
        <v>887</v>
      </c>
      <c r="J58" s="311" t="s">
        <v>885</v>
      </c>
      <c r="K58" s="315">
        <v>1.1499999999999999</v>
      </c>
      <c r="L58" s="1383" t="s">
        <v>10676</v>
      </c>
      <c r="M58" s="1383" t="s">
        <v>10676</v>
      </c>
      <c r="N58" s="316" t="s">
        <v>9676</v>
      </c>
    </row>
    <row r="59" spans="1:14" ht="15.75" thickBot="1">
      <c r="A59" s="1276" t="s">
        <v>876</v>
      </c>
      <c r="B59" s="1372">
        <v>54</v>
      </c>
      <c r="C59" s="310" t="s">
        <v>10568</v>
      </c>
      <c r="D59" s="311" t="s">
        <v>10569</v>
      </c>
      <c r="E59" s="313">
        <v>0</v>
      </c>
      <c r="F59" s="312" t="s">
        <v>887</v>
      </c>
      <c r="G59" s="311" t="s">
        <v>885</v>
      </c>
      <c r="H59" s="313">
        <v>0.3</v>
      </c>
      <c r="I59" s="312" t="s">
        <v>881</v>
      </c>
      <c r="J59" s="311" t="s">
        <v>33</v>
      </c>
      <c r="K59" s="315">
        <v>0.3</v>
      </c>
      <c r="L59" s="1383" t="s">
        <v>10676</v>
      </c>
      <c r="M59" s="1383" t="s">
        <v>10676</v>
      </c>
      <c r="N59" s="316" t="s">
        <v>9676</v>
      </c>
    </row>
    <row r="60" spans="1:14" ht="15.75" thickBot="1">
      <c r="A60" s="1276" t="s">
        <v>876</v>
      </c>
      <c r="B60" s="1372">
        <v>55</v>
      </c>
      <c r="C60" s="310" t="s">
        <v>10570</v>
      </c>
      <c r="D60" s="311" t="s">
        <v>10571</v>
      </c>
      <c r="E60" s="313">
        <v>0</v>
      </c>
      <c r="F60" s="312" t="s">
        <v>237</v>
      </c>
      <c r="G60" s="311" t="s">
        <v>10572</v>
      </c>
      <c r="H60" s="1644">
        <v>0.49</v>
      </c>
      <c r="I60" s="313" t="s">
        <v>10574</v>
      </c>
      <c r="J60" s="311" t="s">
        <v>10573</v>
      </c>
      <c r="K60" s="315">
        <v>0.49</v>
      </c>
      <c r="L60" s="1383" t="s">
        <v>10676</v>
      </c>
      <c r="M60" s="1383" t="s">
        <v>10676</v>
      </c>
      <c r="N60" s="316" t="s">
        <v>9676</v>
      </c>
    </row>
    <row r="61" spans="1:14" ht="15.75" thickBot="1">
      <c r="A61" s="1276" t="s">
        <v>876</v>
      </c>
      <c r="B61" s="1372">
        <v>56</v>
      </c>
      <c r="C61" s="310" t="s">
        <v>10578</v>
      </c>
      <c r="D61" s="311" t="s">
        <v>10575</v>
      </c>
      <c r="E61" s="313">
        <v>0.22</v>
      </c>
      <c r="F61" s="312" t="s">
        <v>887</v>
      </c>
      <c r="G61" s="311" t="s">
        <v>885</v>
      </c>
      <c r="H61" s="313">
        <v>2.78</v>
      </c>
      <c r="I61" s="312" t="s">
        <v>10576</v>
      </c>
      <c r="J61" s="311" t="s">
        <v>10577</v>
      </c>
      <c r="K61" s="315">
        <v>2.56</v>
      </c>
      <c r="L61" s="1383" t="s">
        <v>10676</v>
      </c>
      <c r="M61" s="1383" t="s">
        <v>10676</v>
      </c>
      <c r="N61" s="316" t="s">
        <v>9676</v>
      </c>
    </row>
    <row r="62" spans="1:14" ht="15.75" thickBot="1">
      <c r="A62" s="1276" t="s">
        <v>876</v>
      </c>
      <c r="B62" s="1372">
        <v>57</v>
      </c>
      <c r="C62" s="310" t="s">
        <v>10579</v>
      </c>
      <c r="D62" s="311" t="s">
        <v>10580</v>
      </c>
      <c r="E62" s="313">
        <v>0</v>
      </c>
      <c r="F62" s="312" t="s">
        <v>10581</v>
      </c>
      <c r="G62" s="311" t="s">
        <v>2786</v>
      </c>
      <c r="H62" s="313">
        <v>1.23</v>
      </c>
      <c r="I62" s="310" t="s">
        <v>10578</v>
      </c>
      <c r="J62" s="311" t="s">
        <v>10575</v>
      </c>
      <c r="K62" s="315">
        <v>1.23</v>
      </c>
      <c r="L62" s="1383" t="s">
        <v>10676</v>
      </c>
      <c r="M62" s="1383" t="s">
        <v>10676</v>
      </c>
      <c r="N62" s="316" t="s">
        <v>9676</v>
      </c>
    </row>
    <row r="63" spans="1:14" ht="15.75" thickBot="1">
      <c r="A63" s="1276" t="s">
        <v>876</v>
      </c>
      <c r="B63" s="1372">
        <v>58</v>
      </c>
      <c r="C63" s="310" t="s">
        <v>10576</v>
      </c>
      <c r="D63" s="311" t="s">
        <v>10577</v>
      </c>
      <c r="E63" s="313">
        <v>3.49</v>
      </c>
      <c r="F63" s="312" t="s">
        <v>10576</v>
      </c>
      <c r="G63" s="311" t="s">
        <v>10582</v>
      </c>
      <c r="H63" s="313">
        <v>4.01</v>
      </c>
      <c r="I63" s="312" t="s">
        <v>887</v>
      </c>
      <c r="J63" s="311" t="s">
        <v>885</v>
      </c>
      <c r="K63" s="315">
        <v>0.52</v>
      </c>
      <c r="L63" s="1383" t="s">
        <v>10676</v>
      </c>
      <c r="M63" s="1383" t="s">
        <v>10676</v>
      </c>
      <c r="N63" s="316" t="s">
        <v>9676</v>
      </c>
    </row>
    <row r="64" spans="1:14" ht="15.75" thickBot="1">
      <c r="A64" s="1276" t="s">
        <v>876</v>
      </c>
      <c r="B64" s="1372">
        <v>59</v>
      </c>
      <c r="C64" s="310" t="s">
        <v>10583</v>
      </c>
      <c r="D64" s="311" t="s">
        <v>10584</v>
      </c>
      <c r="E64" s="313">
        <v>0</v>
      </c>
      <c r="F64" s="310" t="s">
        <v>10578</v>
      </c>
      <c r="G64" s="311" t="s">
        <v>10575</v>
      </c>
      <c r="H64" s="313">
        <v>0.3</v>
      </c>
      <c r="I64" s="312" t="s">
        <v>881</v>
      </c>
      <c r="J64" s="311" t="s">
        <v>33</v>
      </c>
      <c r="K64" s="315">
        <v>0.3</v>
      </c>
      <c r="L64" s="1383" t="s">
        <v>10676</v>
      </c>
      <c r="M64" s="1383" t="s">
        <v>10676</v>
      </c>
      <c r="N64" s="316" t="s">
        <v>9676</v>
      </c>
    </row>
    <row r="65" spans="1:14" s="395" customFormat="1" ht="15.75" thickBot="1">
      <c r="A65" s="1276" t="s">
        <v>876</v>
      </c>
      <c r="B65" s="1372">
        <v>60</v>
      </c>
      <c r="C65" s="310" t="s">
        <v>10585</v>
      </c>
      <c r="D65" s="311" t="s">
        <v>10586</v>
      </c>
      <c r="E65" s="313">
        <v>0</v>
      </c>
      <c r="F65" s="312" t="s">
        <v>881</v>
      </c>
      <c r="G65" s="311" t="s">
        <v>33</v>
      </c>
      <c r="H65" s="313">
        <v>0.78</v>
      </c>
      <c r="I65" s="312" t="s">
        <v>10581</v>
      </c>
      <c r="J65" s="311" t="s">
        <v>2786</v>
      </c>
      <c r="K65" s="315">
        <v>0.78</v>
      </c>
      <c r="L65" s="1383" t="s">
        <v>10676</v>
      </c>
      <c r="M65" s="1383" t="s">
        <v>10676</v>
      </c>
      <c r="N65" s="316" t="s">
        <v>9676</v>
      </c>
    </row>
    <row r="66" spans="1:14" s="395" customFormat="1" ht="15.75" thickBot="1">
      <c r="A66" s="1276" t="s">
        <v>876</v>
      </c>
      <c r="B66" s="1372">
        <v>61</v>
      </c>
      <c r="C66" s="310" t="s">
        <v>10587</v>
      </c>
      <c r="D66" s="311" t="s">
        <v>10588</v>
      </c>
      <c r="E66" s="313">
        <v>0</v>
      </c>
      <c r="F66" s="312" t="s">
        <v>10589</v>
      </c>
      <c r="G66" s="311" t="s">
        <v>10590</v>
      </c>
      <c r="H66" s="313">
        <v>0.7</v>
      </c>
      <c r="I66" s="312" t="s">
        <v>881</v>
      </c>
      <c r="J66" s="311" t="s">
        <v>33</v>
      </c>
      <c r="K66" s="315">
        <v>0.7</v>
      </c>
      <c r="L66" s="1383" t="s">
        <v>10690</v>
      </c>
      <c r="M66" s="1383" t="s">
        <v>10690</v>
      </c>
      <c r="N66" s="316" t="s">
        <v>9676</v>
      </c>
    </row>
    <row r="67" spans="1:14" s="395" customFormat="1" ht="15.75" thickBot="1">
      <c r="A67" s="1276" t="s">
        <v>876</v>
      </c>
      <c r="B67" s="1934">
        <v>62</v>
      </c>
      <c r="C67" s="310" t="s">
        <v>10591</v>
      </c>
      <c r="D67" s="311" t="s">
        <v>10592</v>
      </c>
      <c r="E67" s="313">
        <v>0</v>
      </c>
      <c r="F67" s="312" t="s">
        <v>10589</v>
      </c>
      <c r="G67" s="311" t="s">
        <v>10590</v>
      </c>
      <c r="H67" s="313">
        <v>0.47</v>
      </c>
      <c r="I67" s="312" t="s">
        <v>10587</v>
      </c>
      <c r="J67" s="311" t="s">
        <v>10588</v>
      </c>
      <c r="K67" s="315">
        <v>0.47</v>
      </c>
      <c r="L67" s="1645">
        <v>42964</v>
      </c>
      <c r="M67" s="1383" t="s">
        <v>10690</v>
      </c>
      <c r="N67" s="316" t="s">
        <v>9676</v>
      </c>
    </row>
    <row r="68" spans="1:14" ht="15.75" thickBot="1">
      <c r="A68" s="1276" t="s">
        <v>876</v>
      </c>
      <c r="B68" s="1372">
        <v>63</v>
      </c>
      <c r="C68" s="310" t="s">
        <v>10593</v>
      </c>
      <c r="D68" s="311" t="s">
        <v>10594</v>
      </c>
      <c r="E68" s="313">
        <v>0</v>
      </c>
      <c r="F68" s="312" t="s">
        <v>10589</v>
      </c>
      <c r="G68" s="311" t="s">
        <v>10590</v>
      </c>
      <c r="H68" s="313">
        <v>0.43</v>
      </c>
      <c r="I68" s="312" t="s">
        <v>10595</v>
      </c>
      <c r="J68" s="311" t="s">
        <v>10596</v>
      </c>
      <c r="K68" s="315">
        <v>0.43</v>
      </c>
      <c r="L68" s="1383" t="s">
        <v>10690</v>
      </c>
      <c r="M68" s="1383" t="s">
        <v>10690</v>
      </c>
      <c r="N68" s="316" t="s">
        <v>9676</v>
      </c>
    </row>
    <row r="69" spans="1:14" ht="15.75" thickBot="1">
      <c r="A69" s="1276" t="s">
        <v>876</v>
      </c>
      <c r="B69" s="1934">
        <v>64</v>
      </c>
      <c r="C69" s="310" t="s">
        <v>10597</v>
      </c>
      <c r="D69" s="311" t="s">
        <v>10598</v>
      </c>
      <c r="E69" s="313">
        <v>0</v>
      </c>
      <c r="F69" s="312" t="s">
        <v>10581</v>
      </c>
      <c r="G69" s="311" t="s">
        <v>2786</v>
      </c>
      <c r="H69" s="313">
        <v>0.18</v>
      </c>
      <c r="I69" s="312" t="s">
        <v>881</v>
      </c>
      <c r="J69" s="311" t="s">
        <v>33</v>
      </c>
      <c r="K69" s="315">
        <v>0.18</v>
      </c>
      <c r="L69" s="1645">
        <v>42964</v>
      </c>
      <c r="M69" s="1383" t="s">
        <v>10690</v>
      </c>
      <c r="N69" s="316" t="s">
        <v>9676</v>
      </c>
    </row>
    <row r="70" spans="1:14" s="1274" customFormat="1" ht="15.75" thickBot="1">
      <c r="A70" s="1276" t="s">
        <v>876</v>
      </c>
      <c r="B70" s="1934">
        <v>65</v>
      </c>
      <c r="C70" s="310" t="s">
        <v>10599</v>
      </c>
      <c r="D70" s="311" t="s">
        <v>10600</v>
      </c>
      <c r="E70" s="313">
        <v>0</v>
      </c>
      <c r="F70" s="312" t="s">
        <v>10581</v>
      </c>
      <c r="G70" s="311" t="s">
        <v>2786</v>
      </c>
      <c r="H70" s="313">
        <v>0.02</v>
      </c>
      <c r="I70" s="312" t="s">
        <v>881</v>
      </c>
      <c r="J70" s="311" t="s">
        <v>33</v>
      </c>
      <c r="K70" s="315">
        <v>0.02</v>
      </c>
      <c r="L70" s="1645">
        <v>42964</v>
      </c>
      <c r="M70" s="1383" t="s">
        <v>10690</v>
      </c>
      <c r="N70" s="316" t="s">
        <v>9676</v>
      </c>
    </row>
    <row r="71" spans="1:14" s="1274" customFormat="1" ht="15.75" thickBot="1">
      <c r="A71" s="1276" t="s">
        <v>876</v>
      </c>
      <c r="B71" s="1934">
        <v>66</v>
      </c>
      <c r="C71" s="310" t="s">
        <v>10601</v>
      </c>
      <c r="D71" s="311" t="s">
        <v>10602</v>
      </c>
      <c r="E71" s="313">
        <v>0</v>
      </c>
      <c r="F71" s="312" t="s">
        <v>10581</v>
      </c>
      <c r="G71" s="311" t="s">
        <v>2786</v>
      </c>
      <c r="H71" s="313">
        <v>0.14000000000000001</v>
      </c>
      <c r="I71" s="312" t="s">
        <v>881</v>
      </c>
      <c r="J71" s="311" t="s">
        <v>33</v>
      </c>
      <c r="K71" s="315">
        <v>0.14000000000000001</v>
      </c>
      <c r="L71" s="1645">
        <v>42964</v>
      </c>
      <c r="M71" s="1383" t="s">
        <v>10690</v>
      </c>
      <c r="N71" s="316" t="s">
        <v>9676</v>
      </c>
    </row>
    <row r="72" spans="1:14" s="1274" customFormat="1" ht="15.75" thickBot="1">
      <c r="A72" s="1276" t="s">
        <v>876</v>
      </c>
      <c r="B72" s="1372">
        <v>67</v>
      </c>
      <c r="C72" s="310" t="s">
        <v>10603</v>
      </c>
      <c r="D72" s="311" t="s">
        <v>10604</v>
      </c>
      <c r="E72" s="313">
        <v>0</v>
      </c>
      <c r="F72" s="312" t="s">
        <v>10581</v>
      </c>
      <c r="G72" s="311" t="s">
        <v>2786</v>
      </c>
      <c r="H72" s="313">
        <v>1.74</v>
      </c>
      <c r="I72" s="312" t="s">
        <v>10605</v>
      </c>
      <c r="J72" s="311" t="s">
        <v>888</v>
      </c>
      <c r="K72" s="315">
        <v>1.74</v>
      </c>
      <c r="L72" s="1383" t="s">
        <v>10690</v>
      </c>
      <c r="M72" s="1383" t="s">
        <v>10690</v>
      </c>
      <c r="N72" s="316" t="s">
        <v>9676</v>
      </c>
    </row>
    <row r="73" spans="1:14" s="1274" customFormat="1" ht="15.75" thickBot="1">
      <c r="A73" s="1276" t="s">
        <v>876</v>
      </c>
      <c r="B73" s="1372">
        <v>68</v>
      </c>
      <c r="C73" s="310" t="s">
        <v>10606</v>
      </c>
      <c r="D73" s="311" t="s">
        <v>10607</v>
      </c>
      <c r="E73" s="313">
        <v>0</v>
      </c>
      <c r="F73" s="312" t="s">
        <v>10581</v>
      </c>
      <c r="G73" s="311" t="s">
        <v>2786</v>
      </c>
      <c r="H73" s="313">
        <v>1.51</v>
      </c>
      <c r="I73" s="312" t="s">
        <v>10605</v>
      </c>
      <c r="J73" s="311" t="s">
        <v>888</v>
      </c>
      <c r="K73" s="315">
        <v>1.51</v>
      </c>
      <c r="L73" s="1383" t="s">
        <v>10690</v>
      </c>
      <c r="M73" s="1383" t="s">
        <v>10690</v>
      </c>
      <c r="N73" s="316" t="s">
        <v>9676</v>
      </c>
    </row>
    <row r="74" spans="1:14" s="1274" customFormat="1" ht="15.75" thickBot="1">
      <c r="A74" s="1276" t="s">
        <v>876</v>
      </c>
      <c r="B74" s="1372">
        <v>69</v>
      </c>
      <c r="C74" s="310" t="s">
        <v>10608</v>
      </c>
      <c r="D74" s="311" t="s">
        <v>10609</v>
      </c>
      <c r="E74" s="313">
        <v>0</v>
      </c>
      <c r="F74" s="312" t="s">
        <v>10605</v>
      </c>
      <c r="G74" s="311" t="s">
        <v>888</v>
      </c>
      <c r="H74" s="313" t="s">
        <v>10610</v>
      </c>
      <c r="I74" s="312" t="s">
        <v>10581</v>
      </c>
      <c r="J74" s="311" t="s">
        <v>2786</v>
      </c>
      <c r="K74" s="315">
        <v>1.9</v>
      </c>
      <c r="L74" s="1383" t="s">
        <v>10690</v>
      </c>
      <c r="M74" s="1383" t="s">
        <v>10690</v>
      </c>
      <c r="N74" s="316" t="s">
        <v>9676</v>
      </c>
    </row>
    <row r="75" spans="1:14" s="1274" customFormat="1" ht="15.75" thickBot="1">
      <c r="A75" s="1276" t="s">
        <v>876</v>
      </c>
      <c r="B75" s="1934">
        <v>70</v>
      </c>
      <c r="C75" s="310" t="s">
        <v>10611</v>
      </c>
      <c r="D75" s="311" t="s">
        <v>10612</v>
      </c>
      <c r="E75" s="313">
        <v>0</v>
      </c>
      <c r="F75" s="312" t="s">
        <v>10613</v>
      </c>
      <c r="G75" s="311" t="s">
        <v>10614</v>
      </c>
      <c r="H75" s="313">
        <v>0.54</v>
      </c>
      <c r="I75" s="312" t="s">
        <v>10615</v>
      </c>
      <c r="J75" s="311" t="s">
        <v>10616</v>
      </c>
      <c r="K75" s="315">
        <v>0.54</v>
      </c>
      <c r="L75" s="1645">
        <v>42964</v>
      </c>
      <c r="M75" s="1645">
        <v>42964</v>
      </c>
      <c r="N75" s="316" t="s">
        <v>9676</v>
      </c>
    </row>
    <row r="76" spans="1:14" s="1274" customFormat="1" ht="15.75" thickBot="1">
      <c r="A76" s="1276" t="s">
        <v>876</v>
      </c>
      <c r="B76" s="1934">
        <v>71</v>
      </c>
      <c r="C76" s="310" t="s">
        <v>10617</v>
      </c>
      <c r="D76" s="311" t="s">
        <v>10618</v>
      </c>
      <c r="E76" s="313">
        <v>0</v>
      </c>
      <c r="F76" s="310" t="s">
        <v>10576</v>
      </c>
      <c r="G76" s="311" t="s">
        <v>10577</v>
      </c>
      <c r="H76" s="313">
        <v>0.13</v>
      </c>
      <c r="I76" s="310" t="s">
        <v>10611</v>
      </c>
      <c r="J76" s="311" t="s">
        <v>10612</v>
      </c>
      <c r="K76" s="315">
        <v>0.13</v>
      </c>
      <c r="L76" s="1645">
        <v>42964</v>
      </c>
      <c r="M76" s="1645">
        <v>42964</v>
      </c>
      <c r="N76" s="316" t="s">
        <v>9676</v>
      </c>
    </row>
    <row r="77" spans="1:14" s="1274" customFormat="1" ht="15.75" thickBot="1">
      <c r="A77" s="1276" t="s">
        <v>876</v>
      </c>
      <c r="B77" s="1824">
        <v>72</v>
      </c>
      <c r="C77" s="310" t="s">
        <v>10619</v>
      </c>
      <c r="D77" s="311" t="s">
        <v>10620</v>
      </c>
      <c r="E77" s="313">
        <v>0</v>
      </c>
      <c r="F77" s="312" t="s">
        <v>887</v>
      </c>
      <c r="G77" s="311" t="s">
        <v>885</v>
      </c>
      <c r="H77" s="313">
        <v>1.18</v>
      </c>
      <c r="I77" s="312" t="s">
        <v>9704</v>
      </c>
      <c r="J77" s="311" t="s">
        <v>886</v>
      </c>
      <c r="K77" s="315">
        <v>1.18</v>
      </c>
      <c r="L77" s="1645">
        <v>42964</v>
      </c>
      <c r="M77" s="1645">
        <v>42964</v>
      </c>
      <c r="N77" s="316" t="s">
        <v>9676</v>
      </c>
    </row>
    <row r="78" spans="1:14" s="1274" customFormat="1" ht="15.75" thickBot="1">
      <c r="A78" s="1276" t="s">
        <v>876</v>
      </c>
      <c r="B78" s="1372">
        <v>73</v>
      </c>
      <c r="C78" s="310" t="s">
        <v>10621</v>
      </c>
      <c r="D78" s="311" t="s">
        <v>10622</v>
      </c>
      <c r="E78" s="313">
        <v>0</v>
      </c>
      <c r="F78" s="312" t="s">
        <v>887</v>
      </c>
      <c r="G78" s="311" t="s">
        <v>885</v>
      </c>
      <c r="H78" s="313">
        <v>1.01</v>
      </c>
      <c r="I78" s="312" t="s">
        <v>10623</v>
      </c>
      <c r="J78" s="311" t="s">
        <v>2786</v>
      </c>
      <c r="K78" s="315">
        <v>1.01</v>
      </c>
      <c r="L78" s="1645" t="s">
        <v>10742</v>
      </c>
      <c r="M78" s="1645" t="s">
        <v>10742</v>
      </c>
      <c r="N78" s="316" t="s">
        <v>9676</v>
      </c>
    </row>
    <row r="79" spans="1:14" s="1274" customFormat="1" ht="15.75" thickBot="1">
      <c r="A79" s="1276" t="s">
        <v>876</v>
      </c>
      <c r="B79" s="1372">
        <v>74</v>
      </c>
      <c r="C79" s="310" t="s">
        <v>10626</v>
      </c>
      <c r="D79" s="311" t="s">
        <v>10627</v>
      </c>
      <c r="E79" s="313">
        <v>0</v>
      </c>
      <c r="F79" s="312" t="s">
        <v>10628</v>
      </c>
      <c r="G79" s="311" t="s">
        <v>10629</v>
      </c>
      <c r="H79" s="313">
        <v>0.44</v>
      </c>
      <c r="I79" s="312" t="s">
        <v>10630</v>
      </c>
      <c r="J79" s="311" t="s">
        <v>10627</v>
      </c>
      <c r="K79" s="315">
        <v>0.44</v>
      </c>
      <c r="L79" s="1645" t="s">
        <v>10742</v>
      </c>
      <c r="M79" s="1645" t="s">
        <v>10742</v>
      </c>
      <c r="N79" s="316" t="s">
        <v>9676</v>
      </c>
    </row>
    <row r="80" spans="1:14" s="1274" customFormat="1" ht="15.75" thickBot="1">
      <c r="A80" s="1276" t="s">
        <v>876</v>
      </c>
      <c r="B80" s="1372">
        <v>75</v>
      </c>
      <c r="C80" s="310" t="s">
        <v>10630</v>
      </c>
      <c r="D80" s="311" t="s">
        <v>10627</v>
      </c>
      <c r="E80" s="313">
        <v>0</v>
      </c>
      <c r="F80" s="310" t="s">
        <v>10626</v>
      </c>
      <c r="G80" s="311" t="s">
        <v>10627</v>
      </c>
      <c r="H80" s="313">
        <v>0.21</v>
      </c>
      <c r="I80" s="310" t="s">
        <v>10626</v>
      </c>
      <c r="J80" s="311" t="s">
        <v>10627</v>
      </c>
      <c r="K80" s="315">
        <v>0.21</v>
      </c>
      <c r="L80" s="1645" t="s">
        <v>10742</v>
      </c>
      <c r="M80" s="1645" t="s">
        <v>10742</v>
      </c>
      <c r="N80" s="316" t="s">
        <v>9676</v>
      </c>
    </row>
    <row r="81" spans="1:14" s="1274" customFormat="1" ht="15.75" thickBot="1">
      <c r="A81" s="1276" t="s">
        <v>876</v>
      </c>
      <c r="B81" s="1372">
        <v>76</v>
      </c>
      <c r="C81" s="310" t="s">
        <v>10631</v>
      </c>
      <c r="D81" s="311" t="s">
        <v>10632</v>
      </c>
      <c r="E81" s="313">
        <v>0</v>
      </c>
      <c r="F81" s="312" t="s">
        <v>10628</v>
      </c>
      <c r="G81" s="311" t="s">
        <v>10629</v>
      </c>
      <c r="H81" s="313">
        <v>0.3</v>
      </c>
      <c r="I81" s="312" t="s">
        <v>10633</v>
      </c>
      <c r="J81" s="311" t="s">
        <v>4977</v>
      </c>
      <c r="K81" s="315">
        <v>0.3</v>
      </c>
      <c r="L81" s="1645" t="s">
        <v>10742</v>
      </c>
      <c r="M81" s="1645" t="s">
        <v>10742</v>
      </c>
      <c r="N81" s="316" t="s">
        <v>9676</v>
      </c>
    </row>
    <row r="82" spans="1:14" s="1274" customFormat="1" ht="15.75" thickBot="1">
      <c r="A82" s="1276" t="s">
        <v>876</v>
      </c>
      <c r="B82" s="1372">
        <v>77</v>
      </c>
      <c r="C82" s="310" t="s">
        <v>10634</v>
      </c>
      <c r="D82" s="311" t="s">
        <v>10635</v>
      </c>
      <c r="E82" s="313">
        <v>0</v>
      </c>
      <c r="F82" s="312" t="s">
        <v>10636</v>
      </c>
      <c r="G82" s="311" t="s">
        <v>10637</v>
      </c>
      <c r="H82" s="313">
        <v>0.51</v>
      </c>
      <c r="I82" s="312" t="s">
        <v>10638</v>
      </c>
      <c r="J82" s="311" t="s">
        <v>10635</v>
      </c>
      <c r="K82" s="315">
        <v>0.51</v>
      </c>
      <c r="L82" s="1645" t="s">
        <v>10742</v>
      </c>
      <c r="M82" s="1645" t="s">
        <v>10742</v>
      </c>
      <c r="N82" s="316" t="s">
        <v>9676</v>
      </c>
    </row>
    <row r="83" spans="1:14" s="1274" customFormat="1" ht="15.75" thickBot="1">
      <c r="A83" s="1276" t="s">
        <v>876</v>
      </c>
      <c r="B83" s="1372">
        <v>78</v>
      </c>
      <c r="C83" s="310" t="s">
        <v>10639</v>
      </c>
      <c r="D83" s="311" t="s">
        <v>10640</v>
      </c>
      <c r="E83" s="313">
        <v>0</v>
      </c>
      <c r="F83" s="310" t="s">
        <v>10639</v>
      </c>
      <c r="G83" s="311" t="s">
        <v>10635</v>
      </c>
      <c r="H83" s="313">
        <v>0.21</v>
      </c>
      <c r="I83" s="312" t="s">
        <v>10634</v>
      </c>
      <c r="J83" s="311" t="s">
        <v>10635</v>
      </c>
      <c r="K83" s="315">
        <v>0.21</v>
      </c>
      <c r="L83" s="1645" t="s">
        <v>10742</v>
      </c>
      <c r="M83" s="1645" t="s">
        <v>10742</v>
      </c>
      <c r="N83" s="316" t="s">
        <v>9676</v>
      </c>
    </row>
    <row r="84" spans="1:14" s="1274" customFormat="1" ht="15.75" thickBot="1">
      <c r="A84" s="1276" t="s">
        <v>876</v>
      </c>
      <c r="B84" s="1372">
        <v>79</v>
      </c>
      <c r="C84" s="310" t="s">
        <v>10639</v>
      </c>
      <c r="D84" s="311" t="s">
        <v>10641</v>
      </c>
      <c r="E84" s="313">
        <v>2.0499999999999998</v>
      </c>
      <c r="F84" s="310" t="s">
        <v>10639</v>
      </c>
      <c r="G84" s="311" t="s">
        <v>10640</v>
      </c>
      <c r="H84" s="313">
        <v>2.83</v>
      </c>
      <c r="I84" s="312" t="s">
        <v>10628</v>
      </c>
      <c r="J84" s="311" t="s">
        <v>10629</v>
      </c>
      <c r="K84" s="315">
        <v>0.78</v>
      </c>
      <c r="L84" s="1645" t="s">
        <v>10742</v>
      </c>
      <c r="M84" s="1645" t="s">
        <v>10742</v>
      </c>
      <c r="N84" s="316" t="s">
        <v>9676</v>
      </c>
    </row>
    <row r="85" spans="1:14" s="1274" customFormat="1" ht="15.75" thickBot="1">
      <c r="A85" s="1276" t="s">
        <v>876</v>
      </c>
      <c r="B85" s="1372">
        <v>1</v>
      </c>
      <c r="C85" s="310" t="s">
        <v>10642</v>
      </c>
      <c r="D85" s="311" t="s">
        <v>10643</v>
      </c>
      <c r="E85" s="313">
        <v>0</v>
      </c>
      <c r="F85" s="312" t="s">
        <v>10644</v>
      </c>
      <c r="G85" s="311" t="s">
        <v>10645</v>
      </c>
      <c r="H85" s="313">
        <v>0.08</v>
      </c>
      <c r="I85" s="312" t="s">
        <v>881</v>
      </c>
      <c r="J85" s="311" t="s">
        <v>33</v>
      </c>
      <c r="K85" s="315">
        <v>0.08</v>
      </c>
      <c r="L85" s="1645">
        <v>42964</v>
      </c>
      <c r="M85" s="1645">
        <v>42964</v>
      </c>
      <c r="N85" s="316" t="s">
        <v>9676</v>
      </c>
    </row>
    <row r="86" spans="1:14" s="1274" customFormat="1" ht="15.75" thickBot="1">
      <c r="A86" s="1276" t="s">
        <v>876</v>
      </c>
      <c r="B86" s="1372">
        <v>2</v>
      </c>
      <c r="C86" s="310" t="s">
        <v>10646</v>
      </c>
      <c r="D86" s="311" t="s">
        <v>10647</v>
      </c>
      <c r="E86" s="313">
        <v>0</v>
      </c>
      <c r="F86" s="312" t="s">
        <v>10648</v>
      </c>
      <c r="G86" s="311" t="s">
        <v>10649</v>
      </c>
      <c r="H86" s="313">
        <v>0.24</v>
      </c>
      <c r="I86" s="312" t="s">
        <v>881</v>
      </c>
      <c r="J86" s="311" t="s">
        <v>33</v>
      </c>
      <c r="K86" s="315">
        <v>0.24</v>
      </c>
      <c r="L86" s="1645">
        <v>42964</v>
      </c>
      <c r="M86" s="1645">
        <v>42964</v>
      </c>
      <c r="N86" s="316" t="s">
        <v>9676</v>
      </c>
    </row>
    <row r="87" spans="1:14" s="1274" customFormat="1" ht="15.75" thickBot="1">
      <c r="A87" s="1276" t="s">
        <v>876</v>
      </c>
      <c r="B87" s="1372">
        <v>3</v>
      </c>
      <c r="C87" s="310" t="s">
        <v>10650</v>
      </c>
      <c r="D87" s="311" t="s">
        <v>10651</v>
      </c>
      <c r="E87" s="313">
        <v>0</v>
      </c>
      <c r="F87" s="312" t="s">
        <v>10648</v>
      </c>
      <c r="G87" s="311" t="s">
        <v>10649</v>
      </c>
      <c r="H87" s="313">
        <v>0.39</v>
      </c>
      <c r="I87" s="312" t="s">
        <v>881</v>
      </c>
      <c r="J87" s="311" t="s">
        <v>33</v>
      </c>
      <c r="K87" s="315">
        <v>0.39</v>
      </c>
      <c r="L87" s="1645">
        <v>42964</v>
      </c>
      <c r="M87" s="1645">
        <v>42964</v>
      </c>
      <c r="N87" s="316" t="s">
        <v>9676</v>
      </c>
    </row>
    <row r="88" spans="1:14" s="1274" customFormat="1" ht="15.75" thickBot="1">
      <c r="A88" s="1276" t="s">
        <v>876</v>
      </c>
      <c r="B88" s="1372">
        <v>4</v>
      </c>
      <c r="C88" s="310" t="s">
        <v>10652</v>
      </c>
      <c r="D88" s="311" t="s">
        <v>10653</v>
      </c>
      <c r="E88" s="313">
        <v>0</v>
      </c>
      <c r="F88" s="312" t="s">
        <v>10654</v>
      </c>
      <c r="G88" s="311" t="s">
        <v>10655</v>
      </c>
      <c r="H88" s="313">
        <v>0.17</v>
      </c>
      <c r="I88" s="312" t="s">
        <v>10656</v>
      </c>
      <c r="J88" s="311" t="s">
        <v>4977</v>
      </c>
      <c r="K88" s="315">
        <v>0.17</v>
      </c>
      <c r="L88" s="1645">
        <v>42964</v>
      </c>
      <c r="M88" s="1645">
        <v>42964</v>
      </c>
      <c r="N88" s="316" t="s">
        <v>9676</v>
      </c>
    </row>
    <row r="89" spans="1:14" s="1274" customFormat="1" ht="15.75" thickBot="1">
      <c r="A89" s="1276" t="s">
        <v>876</v>
      </c>
      <c r="B89" s="1372">
        <v>5</v>
      </c>
      <c r="C89" s="310" t="s">
        <v>10657</v>
      </c>
      <c r="D89" s="311" t="s">
        <v>10658</v>
      </c>
      <c r="E89" s="313">
        <v>0</v>
      </c>
      <c r="F89" s="312" t="s">
        <v>10654</v>
      </c>
      <c r="G89" s="311" t="s">
        <v>10655</v>
      </c>
      <c r="H89" s="313">
        <v>0.11</v>
      </c>
      <c r="I89" s="312" t="s">
        <v>10654</v>
      </c>
      <c r="J89" s="311" t="s">
        <v>10655</v>
      </c>
      <c r="K89" s="315">
        <v>0.11</v>
      </c>
      <c r="L89" s="1645">
        <v>42964</v>
      </c>
      <c r="M89" s="1645">
        <v>42964</v>
      </c>
      <c r="N89" s="316" t="s">
        <v>9676</v>
      </c>
    </row>
    <row r="90" spans="1:14" s="1274" customFormat="1" ht="15.75" thickBot="1">
      <c r="A90" s="1276" t="s">
        <v>876</v>
      </c>
      <c r="B90" s="1372">
        <v>6</v>
      </c>
      <c r="C90" s="310" t="s">
        <v>10659</v>
      </c>
      <c r="D90" s="311" t="s">
        <v>10660</v>
      </c>
      <c r="E90" s="313">
        <v>0</v>
      </c>
      <c r="F90" s="312" t="s">
        <v>10654</v>
      </c>
      <c r="G90" s="311" t="s">
        <v>10655</v>
      </c>
      <c r="H90" s="313">
        <v>0.31</v>
      </c>
      <c r="I90" s="312" t="s">
        <v>10654</v>
      </c>
      <c r="J90" s="311" t="s">
        <v>10660</v>
      </c>
      <c r="K90" s="315">
        <v>0.31</v>
      </c>
      <c r="L90" s="1645">
        <v>42964</v>
      </c>
      <c r="M90" s="1645">
        <v>42964</v>
      </c>
      <c r="N90" s="316" t="s">
        <v>9676</v>
      </c>
    </row>
    <row r="91" spans="1:14" s="1274" customFormat="1" ht="15.75" thickBot="1">
      <c r="A91" s="1276" t="s">
        <v>876</v>
      </c>
      <c r="B91" s="1372">
        <v>7</v>
      </c>
      <c r="C91" s="310" t="s">
        <v>10659</v>
      </c>
      <c r="D91" s="311" t="s">
        <v>10661</v>
      </c>
      <c r="E91" s="313">
        <v>0</v>
      </c>
      <c r="F91" s="312" t="s">
        <v>10654</v>
      </c>
      <c r="G91" s="311" t="s">
        <v>10660</v>
      </c>
      <c r="H91" s="313">
        <v>0.09</v>
      </c>
      <c r="I91" s="312" t="s">
        <v>881</v>
      </c>
      <c r="J91" s="311" t="s">
        <v>33</v>
      </c>
      <c r="K91" s="315">
        <v>0.09</v>
      </c>
      <c r="L91" s="1645">
        <v>42964</v>
      </c>
      <c r="M91" s="1645">
        <v>42964</v>
      </c>
      <c r="N91" s="316" t="s">
        <v>9676</v>
      </c>
    </row>
    <row r="92" spans="1:14" s="1274" customFormat="1" ht="15.75" thickBot="1">
      <c r="A92" s="1276" t="s">
        <v>876</v>
      </c>
      <c r="B92" s="1372">
        <v>8</v>
      </c>
      <c r="C92" s="310" t="s">
        <v>10662</v>
      </c>
      <c r="D92" s="311" t="s">
        <v>10663</v>
      </c>
      <c r="E92" s="313">
        <v>0</v>
      </c>
      <c r="F92" s="312" t="s">
        <v>10648</v>
      </c>
      <c r="G92" s="311" t="s">
        <v>10649</v>
      </c>
      <c r="H92" s="313">
        <v>0.15</v>
      </c>
      <c r="I92" s="312" t="s">
        <v>881</v>
      </c>
      <c r="J92" s="311" t="s">
        <v>33</v>
      </c>
      <c r="K92" s="315">
        <v>0.15</v>
      </c>
      <c r="L92" s="1645">
        <v>42964</v>
      </c>
      <c r="M92" s="1645">
        <v>42964</v>
      </c>
      <c r="N92" s="316" t="s">
        <v>9676</v>
      </c>
    </row>
    <row r="93" spans="1:14" s="1274" customFormat="1" ht="15.75" thickBot="1">
      <c r="A93" s="1276" t="s">
        <v>876</v>
      </c>
      <c r="B93" s="1372">
        <v>9</v>
      </c>
      <c r="C93" s="310" t="s">
        <v>10664</v>
      </c>
      <c r="D93" s="311" t="s">
        <v>10665</v>
      </c>
      <c r="E93" s="313">
        <v>0</v>
      </c>
      <c r="F93" s="312" t="s">
        <v>881</v>
      </c>
      <c r="G93" s="311" t="s">
        <v>33</v>
      </c>
      <c r="H93" s="313">
        <v>0.22</v>
      </c>
      <c r="I93" s="312" t="s">
        <v>10666</v>
      </c>
      <c r="J93" s="311" t="s">
        <v>10667</v>
      </c>
      <c r="K93" s="315">
        <v>0.22</v>
      </c>
      <c r="L93" s="1645">
        <v>42964</v>
      </c>
      <c r="M93" s="1645">
        <v>42964</v>
      </c>
      <c r="N93" s="316" t="s">
        <v>9676</v>
      </c>
    </row>
    <row r="94" spans="1:14" s="1274" customFormat="1" ht="15.75" thickBot="1">
      <c r="A94" s="1276" t="s">
        <v>876</v>
      </c>
      <c r="B94" s="1372">
        <v>10</v>
      </c>
      <c r="C94" s="310" t="s">
        <v>10668</v>
      </c>
      <c r="D94" s="311" t="s">
        <v>10669</v>
      </c>
      <c r="E94" s="313">
        <v>0</v>
      </c>
      <c r="F94" s="312" t="s">
        <v>10670</v>
      </c>
      <c r="G94" s="311" t="s">
        <v>10671</v>
      </c>
      <c r="H94" s="313">
        <v>0.69</v>
      </c>
      <c r="I94" s="312" t="s">
        <v>10605</v>
      </c>
      <c r="J94" s="311" t="s">
        <v>888</v>
      </c>
      <c r="K94" s="315">
        <v>0.69</v>
      </c>
      <c r="L94" s="1645">
        <v>42964</v>
      </c>
      <c r="M94" s="1383" t="s">
        <v>11414</v>
      </c>
      <c r="N94" s="316" t="s">
        <v>9676</v>
      </c>
    </row>
    <row r="95" spans="1:14" s="1274" customFormat="1" ht="15.75" thickBot="1">
      <c r="A95" s="1276" t="s">
        <v>876</v>
      </c>
      <c r="B95" s="1372">
        <v>11</v>
      </c>
      <c r="C95" s="310" t="s">
        <v>10672</v>
      </c>
      <c r="D95" s="311" t="s">
        <v>10673</v>
      </c>
      <c r="E95" s="313">
        <v>0</v>
      </c>
      <c r="F95" s="312" t="s">
        <v>887</v>
      </c>
      <c r="G95" s="311" t="s">
        <v>885</v>
      </c>
      <c r="H95" s="313">
        <v>1.2</v>
      </c>
      <c r="I95" s="312" t="s">
        <v>10628</v>
      </c>
      <c r="J95" s="311" t="s">
        <v>10674</v>
      </c>
      <c r="K95" s="315">
        <v>1.2</v>
      </c>
      <c r="L95" s="1383" t="s">
        <v>11414</v>
      </c>
      <c r="M95" s="1383" t="s">
        <v>11414</v>
      </c>
      <c r="N95" s="316" t="s">
        <v>9676</v>
      </c>
    </row>
    <row r="96" spans="1:14" s="1274" customFormat="1" ht="15.75" thickBot="1">
      <c r="A96" s="1276" t="s">
        <v>876</v>
      </c>
      <c r="B96" s="1372">
        <v>12</v>
      </c>
      <c r="C96" s="310" t="s">
        <v>10628</v>
      </c>
      <c r="D96" s="311" t="s">
        <v>10629</v>
      </c>
      <c r="E96" s="313">
        <v>0</v>
      </c>
      <c r="F96" s="312" t="s">
        <v>237</v>
      </c>
      <c r="G96" s="311" t="s">
        <v>10572</v>
      </c>
      <c r="H96" s="313">
        <v>1.59</v>
      </c>
      <c r="I96" s="312" t="s">
        <v>887</v>
      </c>
      <c r="J96" s="311" t="s">
        <v>885</v>
      </c>
      <c r="K96" s="315">
        <v>1.59</v>
      </c>
      <c r="L96" s="1383" t="s">
        <v>11414</v>
      </c>
      <c r="M96" s="1383" t="s">
        <v>11414</v>
      </c>
      <c r="N96" s="316" t="s">
        <v>9676</v>
      </c>
    </row>
    <row r="97" spans="1:14" s="1274" customFormat="1" ht="15.75" thickBot="1">
      <c r="A97" s="1276" t="s">
        <v>876</v>
      </c>
      <c r="B97" s="1372">
        <v>13</v>
      </c>
      <c r="C97" s="310" t="s">
        <v>10605</v>
      </c>
      <c r="D97" s="311" t="s">
        <v>10675</v>
      </c>
      <c r="E97" s="313">
        <v>4.74</v>
      </c>
      <c r="F97" s="312" t="s">
        <v>10628</v>
      </c>
      <c r="G97" s="311" t="s">
        <v>10674</v>
      </c>
      <c r="H97" s="313">
        <v>6.97</v>
      </c>
      <c r="I97" s="310" t="s">
        <v>10606</v>
      </c>
      <c r="J97" s="311" t="s">
        <v>10607</v>
      </c>
      <c r="K97" s="315">
        <v>2.23</v>
      </c>
      <c r="L97" s="1383" t="s">
        <v>11414</v>
      </c>
      <c r="M97" s="1383" t="s">
        <v>11414</v>
      </c>
      <c r="N97" s="316" t="s">
        <v>9676</v>
      </c>
    </row>
    <row r="98" spans="1:14" s="1274" customFormat="1" ht="15.75" thickBot="1">
      <c r="A98" s="1276" t="s">
        <v>876</v>
      </c>
      <c r="B98" s="1372">
        <v>14</v>
      </c>
      <c r="C98" s="310" t="s">
        <v>10605</v>
      </c>
      <c r="D98" s="311" t="s">
        <v>888</v>
      </c>
      <c r="E98" s="313">
        <v>0</v>
      </c>
      <c r="F98" s="312" t="s">
        <v>887</v>
      </c>
      <c r="G98" s="311" t="s">
        <v>885</v>
      </c>
      <c r="H98" s="313">
        <v>3.46</v>
      </c>
      <c r="I98" s="312" t="s">
        <v>10623</v>
      </c>
      <c r="J98" s="311" t="s">
        <v>2786</v>
      </c>
      <c r="K98" s="315">
        <v>3.46</v>
      </c>
      <c r="L98" s="1383" t="s">
        <v>11414</v>
      </c>
      <c r="M98" s="1383" t="s">
        <v>11414</v>
      </c>
      <c r="N98" s="316" t="s">
        <v>9676</v>
      </c>
    </row>
    <row r="99" spans="1:14" s="1274" customFormat="1" ht="15.75" thickBot="1">
      <c r="A99" s="1276" t="s">
        <v>876</v>
      </c>
      <c r="B99" s="1372">
        <v>15</v>
      </c>
      <c r="C99" s="311" t="s">
        <v>10605</v>
      </c>
      <c r="D99" s="311" t="s">
        <v>10674</v>
      </c>
      <c r="E99" s="313">
        <v>3.46</v>
      </c>
      <c r="F99" s="312" t="s">
        <v>10623</v>
      </c>
      <c r="G99" s="311" t="s">
        <v>2786</v>
      </c>
      <c r="H99" s="313">
        <v>4.74</v>
      </c>
      <c r="I99" s="312" t="s">
        <v>10628</v>
      </c>
      <c r="J99" s="311" t="s">
        <v>10674</v>
      </c>
      <c r="K99" s="315">
        <v>1.28</v>
      </c>
      <c r="L99" s="1383" t="s">
        <v>11414</v>
      </c>
      <c r="M99" s="1383" t="s">
        <v>11414</v>
      </c>
      <c r="N99" s="316" t="s">
        <v>9676</v>
      </c>
    </row>
    <row r="100" spans="1:14" s="1274" customFormat="1" ht="15.75" thickBot="1">
      <c r="A100" s="1276" t="s">
        <v>876</v>
      </c>
      <c r="B100" s="1372">
        <v>16</v>
      </c>
      <c r="C100" s="312" t="s">
        <v>10628</v>
      </c>
      <c r="D100" s="311" t="s">
        <v>10674</v>
      </c>
      <c r="E100" s="313">
        <v>1.59</v>
      </c>
      <c r="F100" s="312" t="s">
        <v>887</v>
      </c>
      <c r="G100" s="311" t="s">
        <v>885</v>
      </c>
      <c r="H100" s="313">
        <v>4.8899999999999997</v>
      </c>
      <c r="I100" s="310" t="s">
        <v>10605</v>
      </c>
      <c r="J100" s="311" t="s">
        <v>10675</v>
      </c>
      <c r="K100" s="315">
        <v>3.3</v>
      </c>
      <c r="L100" s="1383" t="s">
        <v>11414</v>
      </c>
      <c r="M100" s="1383" t="s">
        <v>11414</v>
      </c>
      <c r="N100" s="316" t="s">
        <v>9676</v>
      </c>
    </row>
    <row r="101" spans="1:14" s="1274" customFormat="1" ht="15.75" thickBot="1">
      <c r="A101" s="1276" t="s">
        <v>876</v>
      </c>
      <c r="B101" s="1372">
        <v>17</v>
      </c>
      <c r="C101" s="310" t="s">
        <v>10677</v>
      </c>
      <c r="D101" s="311" t="s">
        <v>10678</v>
      </c>
      <c r="E101" s="313">
        <v>0</v>
      </c>
      <c r="F101" s="312" t="s">
        <v>887</v>
      </c>
      <c r="G101" s="311" t="s">
        <v>885</v>
      </c>
      <c r="H101" s="313">
        <v>2.11</v>
      </c>
      <c r="I101" s="312" t="s">
        <v>10628</v>
      </c>
      <c r="J101" s="311" t="s">
        <v>10674</v>
      </c>
      <c r="K101" s="315">
        <v>2.11</v>
      </c>
      <c r="L101" s="1383" t="s">
        <v>11414</v>
      </c>
      <c r="M101" s="1383" t="s">
        <v>11414</v>
      </c>
      <c r="N101" s="316" t="s">
        <v>9676</v>
      </c>
    </row>
    <row r="102" spans="1:14" s="1274" customFormat="1" ht="15.75" thickBot="1">
      <c r="A102" s="1276" t="s">
        <v>876</v>
      </c>
      <c r="B102" s="1824">
        <v>18</v>
      </c>
      <c r="C102" s="310" t="s">
        <v>10679</v>
      </c>
      <c r="D102" s="311" t="s">
        <v>10680</v>
      </c>
      <c r="E102" s="313">
        <v>0</v>
      </c>
      <c r="F102" s="312" t="s">
        <v>237</v>
      </c>
      <c r="G102" s="311" t="s">
        <v>10572</v>
      </c>
      <c r="H102" s="313">
        <v>1.18</v>
      </c>
      <c r="I102" s="312" t="s">
        <v>9704</v>
      </c>
      <c r="J102" s="311" t="s">
        <v>886</v>
      </c>
      <c r="K102" s="315">
        <v>1.18</v>
      </c>
      <c r="L102" s="1383" t="s">
        <v>11414</v>
      </c>
      <c r="M102" s="1383" t="s">
        <v>11414</v>
      </c>
      <c r="N102" s="316" t="s">
        <v>9676</v>
      </c>
    </row>
    <row r="103" spans="1:14" s="1274" customFormat="1" ht="15.75" thickBot="1">
      <c r="A103" s="1276" t="s">
        <v>876</v>
      </c>
      <c r="B103" s="1824">
        <v>19</v>
      </c>
      <c r="C103" s="310" t="s">
        <v>10681</v>
      </c>
      <c r="D103" s="311" t="s">
        <v>10682</v>
      </c>
      <c r="E103" s="313">
        <v>0</v>
      </c>
      <c r="F103" s="310" t="s">
        <v>10679</v>
      </c>
      <c r="G103" s="311" t="s">
        <v>10680</v>
      </c>
      <c r="H103" s="313">
        <v>0.42</v>
      </c>
      <c r="I103" s="312" t="s">
        <v>881</v>
      </c>
      <c r="J103" s="311" t="s">
        <v>33</v>
      </c>
      <c r="K103" s="315">
        <v>0.42</v>
      </c>
      <c r="L103" s="1383" t="s">
        <v>11414</v>
      </c>
      <c r="M103" s="1383" t="s">
        <v>11414</v>
      </c>
      <c r="N103" s="316" t="s">
        <v>9676</v>
      </c>
    </row>
    <row r="104" spans="1:14" s="1274" customFormat="1" ht="15.75" thickBot="1">
      <c r="A104" s="1276" t="s">
        <v>876</v>
      </c>
      <c r="B104" s="1824">
        <v>20</v>
      </c>
      <c r="C104" s="310" t="s">
        <v>10683</v>
      </c>
      <c r="D104" s="311" t="s">
        <v>10684</v>
      </c>
      <c r="E104" s="313">
        <v>1.91</v>
      </c>
      <c r="F104" s="312" t="s">
        <v>887</v>
      </c>
      <c r="G104" s="311" t="s">
        <v>885</v>
      </c>
      <c r="H104" s="313">
        <v>2.99</v>
      </c>
      <c r="I104" s="312" t="s">
        <v>9704</v>
      </c>
      <c r="J104" s="311" t="s">
        <v>886</v>
      </c>
      <c r="K104" s="315">
        <v>1.08</v>
      </c>
      <c r="L104" s="1383" t="s">
        <v>11414</v>
      </c>
      <c r="M104" s="1383" t="s">
        <v>11414</v>
      </c>
      <c r="N104" s="316" t="s">
        <v>9676</v>
      </c>
    </row>
    <row r="105" spans="1:14" s="1274" customFormat="1" ht="15.75" thickBot="1">
      <c r="A105" s="1276" t="s">
        <v>876</v>
      </c>
      <c r="B105" s="1824">
        <v>21</v>
      </c>
      <c r="C105" s="310" t="s">
        <v>10685</v>
      </c>
      <c r="D105" s="311" t="s">
        <v>10684</v>
      </c>
      <c r="E105" s="313">
        <v>0</v>
      </c>
      <c r="F105" s="312" t="s">
        <v>9704</v>
      </c>
      <c r="G105" s="311" t="s">
        <v>886</v>
      </c>
      <c r="H105" s="313">
        <v>0.04</v>
      </c>
      <c r="I105" s="310" t="s">
        <v>10683</v>
      </c>
      <c r="J105" s="311" t="s">
        <v>10684</v>
      </c>
      <c r="K105" s="315">
        <v>0.04</v>
      </c>
      <c r="L105" s="1383" t="s">
        <v>11414</v>
      </c>
      <c r="M105" s="1383" t="s">
        <v>11414</v>
      </c>
      <c r="N105" s="316" t="s">
        <v>9676</v>
      </c>
    </row>
    <row r="106" spans="1:14" s="1274" customFormat="1" ht="15.75" thickBot="1">
      <c r="A106" s="1276" t="s">
        <v>876</v>
      </c>
      <c r="B106" s="1372">
        <v>22</v>
      </c>
      <c r="C106" s="310" t="s">
        <v>10683</v>
      </c>
      <c r="D106" s="311" t="s">
        <v>10686</v>
      </c>
      <c r="E106" s="313">
        <v>0</v>
      </c>
      <c r="F106" s="312" t="s">
        <v>10687</v>
      </c>
      <c r="G106" s="311" t="s">
        <v>10688</v>
      </c>
      <c r="H106" s="313">
        <v>1.91</v>
      </c>
      <c r="I106" s="312" t="s">
        <v>237</v>
      </c>
      <c r="J106" s="311" t="s">
        <v>10689</v>
      </c>
      <c r="K106" s="315">
        <v>1.91</v>
      </c>
      <c r="L106" s="1645">
        <v>42964</v>
      </c>
      <c r="M106" s="1645">
        <v>42964</v>
      </c>
      <c r="N106" s="316" t="s">
        <v>9676</v>
      </c>
    </row>
    <row r="107" spans="1:14" s="1274" customFormat="1" ht="15.75" thickBot="1">
      <c r="A107" s="1276" t="s">
        <v>876</v>
      </c>
      <c r="B107" s="1372">
        <v>23</v>
      </c>
      <c r="C107" s="310" t="s">
        <v>10691</v>
      </c>
      <c r="D107" s="311" t="s">
        <v>10692</v>
      </c>
      <c r="E107" s="313">
        <v>0</v>
      </c>
      <c r="F107" s="312" t="s">
        <v>10687</v>
      </c>
      <c r="G107" s="311" t="s">
        <v>10688</v>
      </c>
      <c r="H107" s="313">
        <v>1.19</v>
      </c>
      <c r="I107" s="310" t="s">
        <v>10683</v>
      </c>
      <c r="J107" s="311" t="s">
        <v>10686</v>
      </c>
      <c r="K107" s="315">
        <v>1.19</v>
      </c>
      <c r="L107" s="1645">
        <v>42964</v>
      </c>
      <c r="M107" s="1645">
        <v>42964</v>
      </c>
      <c r="N107" s="316" t="s">
        <v>9676</v>
      </c>
    </row>
    <row r="108" spans="1:14" s="1274" customFormat="1" ht="15.75" thickBot="1">
      <c r="A108" s="1276" t="s">
        <v>876</v>
      </c>
      <c r="B108" s="1372">
        <v>24</v>
      </c>
      <c r="C108" s="310" t="s">
        <v>10693</v>
      </c>
      <c r="D108" s="311" t="s">
        <v>10694</v>
      </c>
      <c r="E108" s="313">
        <v>0</v>
      </c>
      <c r="F108" s="312" t="s">
        <v>10695</v>
      </c>
      <c r="G108" s="311" t="s">
        <v>10696</v>
      </c>
      <c r="H108" s="313">
        <v>1.5</v>
      </c>
      <c r="I108" s="312" t="s">
        <v>887</v>
      </c>
      <c r="J108" s="311" t="s">
        <v>885</v>
      </c>
      <c r="K108" s="315">
        <v>1.5</v>
      </c>
      <c r="L108" s="1645">
        <v>42964</v>
      </c>
      <c r="M108" s="1645">
        <v>42964</v>
      </c>
      <c r="N108" s="316" t="s">
        <v>9676</v>
      </c>
    </row>
    <row r="109" spans="1:14" s="1274" customFormat="1" ht="15.75" thickBot="1">
      <c r="A109" s="1276" t="s">
        <v>10741</v>
      </c>
      <c r="B109" s="1372">
        <v>25</v>
      </c>
      <c r="C109" s="310" t="s">
        <v>10697</v>
      </c>
      <c r="D109" s="311" t="s">
        <v>10698</v>
      </c>
      <c r="E109" s="313">
        <v>0</v>
      </c>
      <c r="F109" s="312" t="s">
        <v>10699</v>
      </c>
      <c r="G109" s="311" t="s">
        <v>10700</v>
      </c>
      <c r="H109" s="313">
        <v>0.55000000000000004</v>
      </c>
      <c r="I109" s="312" t="s">
        <v>10701</v>
      </c>
      <c r="J109" s="311" t="s">
        <v>4977</v>
      </c>
      <c r="K109" s="315">
        <v>0.55000000000000004</v>
      </c>
      <c r="L109" s="1383" t="s">
        <v>11414</v>
      </c>
      <c r="M109" s="1383" t="s">
        <v>11414</v>
      </c>
      <c r="N109" s="316" t="s">
        <v>9676</v>
      </c>
    </row>
    <row r="110" spans="1:14" s="1274" customFormat="1" ht="15.75" thickBot="1">
      <c r="A110" s="1276" t="s">
        <v>10741</v>
      </c>
      <c r="B110" s="1372">
        <v>26</v>
      </c>
      <c r="C110" s="310" t="s">
        <v>10699</v>
      </c>
      <c r="D110" s="311" t="s">
        <v>10700</v>
      </c>
      <c r="E110" s="313">
        <v>0</v>
      </c>
      <c r="F110" s="312" t="s">
        <v>10702</v>
      </c>
      <c r="G110" s="311" t="s">
        <v>10703</v>
      </c>
      <c r="H110" s="313">
        <v>0.38</v>
      </c>
      <c r="I110" s="312" t="s">
        <v>10704</v>
      </c>
      <c r="J110" s="311" t="s">
        <v>4977</v>
      </c>
      <c r="K110" s="315">
        <v>0.38</v>
      </c>
      <c r="L110" s="1383" t="s">
        <v>11414</v>
      </c>
      <c r="M110" s="1383" t="s">
        <v>11414</v>
      </c>
      <c r="N110" s="316" t="s">
        <v>9676</v>
      </c>
    </row>
    <row r="111" spans="1:14" s="1274" customFormat="1" ht="15.75" thickBot="1">
      <c r="A111" s="1276" t="s">
        <v>10741</v>
      </c>
      <c r="B111" s="1372">
        <v>27</v>
      </c>
      <c r="C111" s="310" t="s">
        <v>10705</v>
      </c>
      <c r="D111" s="311" t="s">
        <v>10706</v>
      </c>
      <c r="E111" s="313">
        <v>0</v>
      </c>
      <c r="F111" s="312" t="s">
        <v>10707</v>
      </c>
      <c r="G111" s="311"/>
      <c r="H111" s="313">
        <v>0.43</v>
      </c>
      <c r="I111" s="312" t="s">
        <v>881</v>
      </c>
      <c r="J111" s="311" t="s">
        <v>33</v>
      </c>
      <c r="K111" s="315">
        <v>0.43</v>
      </c>
      <c r="L111" s="1383" t="s">
        <v>11414</v>
      </c>
      <c r="M111" s="1383" t="s">
        <v>11414</v>
      </c>
      <c r="N111" s="316" t="s">
        <v>9676</v>
      </c>
    </row>
    <row r="112" spans="1:14" s="1274" customFormat="1" ht="15.75" thickBot="1">
      <c r="A112" s="1276" t="s">
        <v>10741</v>
      </c>
      <c r="B112" s="1372">
        <v>28</v>
      </c>
      <c r="C112" s="310" t="s">
        <v>10708</v>
      </c>
      <c r="D112" s="311" t="s">
        <v>10709</v>
      </c>
      <c r="E112" s="313">
        <v>0</v>
      </c>
      <c r="F112" s="312" t="s">
        <v>10702</v>
      </c>
      <c r="G112" s="311" t="s">
        <v>10703</v>
      </c>
      <c r="H112" s="313">
        <v>1.3</v>
      </c>
      <c r="I112" s="312" t="s">
        <v>881</v>
      </c>
      <c r="J112" s="311" t="s">
        <v>33</v>
      </c>
      <c r="K112" s="315">
        <v>1.3</v>
      </c>
      <c r="L112" s="1383" t="s">
        <v>11414</v>
      </c>
      <c r="M112" s="1383" t="s">
        <v>11414</v>
      </c>
      <c r="N112" s="316" t="s">
        <v>9676</v>
      </c>
    </row>
    <row r="113" spans="1:14" s="1274" customFormat="1" ht="15.75" thickBot="1">
      <c r="A113" s="1276" t="s">
        <v>10741</v>
      </c>
      <c r="B113" s="1372">
        <v>29</v>
      </c>
      <c r="C113" s="310" t="s">
        <v>10710</v>
      </c>
      <c r="D113" s="311" t="s">
        <v>10711</v>
      </c>
      <c r="E113" s="313">
        <v>0</v>
      </c>
      <c r="F113" s="312" t="s">
        <v>10702</v>
      </c>
      <c r="G113" s="311" t="s">
        <v>10703</v>
      </c>
      <c r="H113" s="313">
        <v>1.64</v>
      </c>
      <c r="I113" s="312" t="s">
        <v>881</v>
      </c>
      <c r="J113" s="311" t="s">
        <v>33</v>
      </c>
      <c r="K113" s="315">
        <v>1.64</v>
      </c>
      <c r="L113" s="1383" t="s">
        <v>11414</v>
      </c>
      <c r="M113" s="1383" t="s">
        <v>11414</v>
      </c>
      <c r="N113" s="316" t="s">
        <v>9676</v>
      </c>
    </row>
    <row r="114" spans="1:14" s="1274" customFormat="1" ht="15.75" thickBot="1">
      <c r="A114" s="1276" t="s">
        <v>10741</v>
      </c>
      <c r="B114" s="1824">
        <v>30</v>
      </c>
      <c r="C114" s="310" t="s">
        <v>10712</v>
      </c>
      <c r="D114" s="311" t="s">
        <v>10713</v>
      </c>
      <c r="E114" s="313">
        <v>0</v>
      </c>
      <c r="F114" s="312" t="s">
        <v>10707</v>
      </c>
      <c r="G114" s="311"/>
      <c r="H114" s="313">
        <v>0.86</v>
      </c>
      <c r="I114" s="312" t="s">
        <v>881</v>
      </c>
      <c r="J114" s="311" t="s">
        <v>33</v>
      </c>
      <c r="K114" s="315">
        <v>0.86</v>
      </c>
      <c r="L114" s="1383" t="s">
        <v>11414</v>
      </c>
      <c r="M114" s="1383" t="s">
        <v>11414</v>
      </c>
      <c r="N114" s="316" t="s">
        <v>9676</v>
      </c>
    </row>
    <row r="115" spans="1:14" s="1274" customFormat="1" ht="15.75" thickBot="1">
      <c r="A115" s="1276" t="s">
        <v>10741</v>
      </c>
      <c r="B115" s="1824">
        <v>31</v>
      </c>
      <c r="C115" s="310" t="s">
        <v>10714</v>
      </c>
      <c r="D115" s="311" t="s">
        <v>5286</v>
      </c>
      <c r="E115" s="313">
        <v>0</v>
      </c>
      <c r="F115" s="312" t="s">
        <v>10715</v>
      </c>
      <c r="G115" s="311" t="s">
        <v>10716</v>
      </c>
      <c r="H115" s="313">
        <v>0.41</v>
      </c>
      <c r="I115" s="312" t="s">
        <v>881</v>
      </c>
      <c r="J115" s="311" t="s">
        <v>33</v>
      </c>
      <c r="K115" s="315">
        <v>0.41</v>
      </c>
      <c r="L115" s="1383" t="s">
        <v>11414</v>
      </c>
      <c r="M115" s="1383" t="s">
        <v>11414</v>
      </c>
      <c r="N115" s="316" t="s">
        <v>9676</v>
      </c>
    </row>
    <row r="116" spans="1:14" s="1274" customFormat="1" ht="15.75" thickBot="1">
      <c r="A116" s="1276" t="s">
        <v>10741</v>
      </c>
      <c r="B116" s="1824">
        <v>32</v>
      </c>
      <c r="C116" s="310" t="s">
        <v>10717</v>
      </c>
      <c r="D116" s="311" t="s">
        <v>10718</v>
      </c>
      <c r="E116" s="313">
        <v>0</v>
      </c>
      <c r="F116" s="312" t="s">
        <v>10719</v>
      </c>
      <c r="G116" s="311" t="s">
        <v>10720</v>
      </c>
      <c r="H116" s="313">
        <v>0.24</v>
      </c>
      <c r="I116" s="312" t="s">
        <v>881</v>
      </c>
      <c r="J116" s="311" t="s">
        <v>33</v>
      </c>
      <c r="K116" s="315">
        <v>0.24</v>
      </c>
      <c r="L116" s="1383" t="s">
        <v>11414</v>
      </c>
      <c r="M116" s="1383" t="s">
        <v>11414</v>
      </c>
      <c r="N116" s="316" t="s">
        <v>9676</v>
      </c>
    </row>
    <row r="117" spans="1:14" s="1274" customFormat="1" ht="15.75" thickBot="1">
      <c r="A117" s="1276" t="s">
        <v>10741</v>
      </c>
      <c r="B117" s="1372">
        <v>33</v>
      </c>
      <c r="C117" s="310" t="s">
        <v>10721</v>
      </c>
      <c r="D117" s="311" t="s">
        <v>10722</v>
      </c>
      <c r="E117" s="313">
        <v>0</v>
      </c>
      <c r="F117" s="312" t="s">
        <v>10723</v>
      </c>
      <c r="G117" s="311" t="s">
        <v>4874</v>
      </c>
      <c r="H117" s="313">
        <v>0.47</v>
      </c>
      <c r="I117" s="312" t="s">
        <v>10724</v>
      </c>
      <c r="J117" s="311" t="s">
        <v>4977</v>
      </c>
      <c r="K117" s="315">
        <v>0.47</v>
      </c>
      <c r="L117" s="1383" t="s">
        <v>11414</v>
      </c>
      <c r="M117" s="1383" t="s">
        <v>11414</v>
      </c>
      <c r="N117" s="316" t="s">
        <v>9676</v>
      </c>
    </row>
    <row r="118" spans="1:14" s="1274" customFormat="1" ht="15.75" thickBot="1">
      <c r="A118" s="1276" t="s">
        <v>10741</v>
      </c>
      <c r="B118" s="1372">
        <v>34</v>
      </c>
      <c r="C118" s="310" t="s">
        <v>10725</v>
      </c>
      <c r="D118" s="311" t="s">
        <v>10726</v>
      </c>
      <c r="E118" s="313">
        <v>0</v>
      </c>
      <c r="F118" s="310" t="s">
        <v>10725</v>
      </c>
      <c r="G118" s="311" t="s">
        <v>10726</v>
      </c>
      <c r="H118" s="313">
        <v>0.4</v>
      </c>
      <c r="I118" s="312" t="s">
        <v>881</v>
      </c>
      <c r="J118" s="311" t="s">
        <v>33</v>
      </c>
      <c r="K118" s="315">
        <v>0.4</v>
      </c>
      <c r="L118" s="1383" t="s">
        <v>11414</v>
      </c>
      <c r="M118" s="1383" t="s">
        <v>11414</v>
      </c>
      <c r="N118" s="316" t="s">
        <v>9676</v>
      </c>
    </row>
    <row r="119" spans="1:14" s="1274" customFormat="1" ht="15.75" thickBot="1">
      <c r="A119" s="1276" t="s">
        <v>10741</v>
      </c>
      <c r="B119" s="1372">
        <v>35</v>
      </c>
      <c r="C119" s="310" t="s">
        <v>10727</v>
      </c>
      <c r="D119" s="311" t="s">
        <v>10728</v>
      </c>
      <c r="E119" s="313">
        <v>0</v>
      </c>
      <c r="F119" s="312" t="s">
        <v>10702</v>
      </c>
      <c r="G119" s="311" t="s">
        <v>10703</v>
      </c>
      <c r="H119" s="313">
        <v>1.46</v>
      </c>
      <c r="I119" s="310" t="s">
        <v>10727</v>
      </c>
      <c r="J119" s="311" t="s">
        <v>10728</v>
      </c>
      <c r="K119" s="315">
        <v>1.46</v>
      </c>
      <c r="L119" s="1383" t="s">
        <v>11414</v>
      </c>
      <c r="M119" s="1383" t="s">
        <v>11414</v>
      </c>
      <c r="N119" s="316" t="s">
        <v>9676</v>
      </c>
    </row>
    <row r="120" spans="1:14" s="1274" customFormat="1" ht="15.75" thickBot="1">
      <c r="A120" s="1276" t="s">
        <v>10741</v>
      </c>
      <c r="B120" s="1372">
        <v>36</v>
      </c>
      <c r="C120" s="310" t="s">
        <v>10729</v>
      </c>
      <c r="D120" s="311" t="s">
        <v>10730</v>
      </c>
      <c r="E120" s="313">
        <v>0</v>
      </c>
      <c r="F120" s="312" t="s">
        <v>10731</v>
      </c>
      <c r="G120" s="311" t="s">
        <v>10730</v>
      </c>
      <c r="H120" s="1644">
        <v>0.47</v>
      </c>
      <c r="I120" s="313" t="s">
        <v>10732</v>
      </c>
      <c r="J120" s="311" t="s">
        <v>10696</v>
      </c>
      <c r="K120" s="315">
        <v>0.47</v>
      </c>
      <c r="L120" s="1383" t="s">
        <v>11414</v>
      </c>
      <c r="M120" s="1383" t="s">
        <v>11414</v>
      </c>
      <c r="N120" s="316" t="s">
        <v>9676</v>
      </c>
    </row>
    <row r="121" spans="1:14" s="1274" customFormat="1" ht="15.75" thickBot="1">
      <c r="A121" s="1276" t="s">
        <v>10741</v>
      </c>
      <c r="B121" s="1372">
        <v>37</v>
      </c>
      <c r="C121" s="310" t="s">
        <v>10733</v>
      </c>
      <c r="D121" s="311" t="s">
        <v>10734</v>
      </c>
      <c r="E121" s="313">
        <v>0</v>
      </c>
      <c r="F121" s="312" t="s">
        <v>10723</v>
      </c>
      <c r="G121" s="311" t="s">
        <v>4874</v>
      </c>
      <c r="H121" s="313">
        <v>0.22</v>
      </c>
      <c r="I121" s="312" t="s">
        <v>881</v>
      </c>
      <c r="J121" s="311" t="s">
        <v>33</v>
      </c>
      <c r="K121" s="315">
        <v>0.22</v>
      </c>
      <c r="L121" s="1383" t="s">
        <v>11414</v>
      </c>
      <c r="M121" s="1383" t="s">
        <v>11414</v>
      </c>
      <c r="N121" s="316" t="s">
        <v>9676</v>
      </c>
    </row>
    <row r="122" spans="1:14" s="1274" customFormat="1" ht="15.75" thickBot="1">
      <c r="A122" s="1276" t="s">
        <v>10741</v>
      </c>
      <c r="B122" s="1372">
        <v>38</v>
      </c>
      <c r="C122" s="310" t="s">
        <v>10735</v>
      </c>
      <c r="D122" s="311" t="s">
        <v>10736</v>
      </c>
      <c r="E122" s="313">
        <v>0</v>
      </c>
      <c r="F122" s="310" t="s">
        <v>10721</v>
      </c>
      <c r="G122" s="311" t="s">
        <v>10722</v>
      </c>
      <c r="H122" s="313">
        <v>7.0000000000000007E-2</v>
      </c>
      <c r="I122" s="312" t="s">
        <v>10737</v>
      </c>
      <c r="J122" s="311" t="s">
        <v>10738</v>
      </c>
      <c r="K122" s="315">
        <v>7.0000000000000007E-2</v>
      </c>
      <c r="L122" s="1383" t="s">
        <v>11414</v>
      </c>
      <c r="M122" s="1383" t="s">
        <v>11414</v>
      </c>
      <c r="N122" s="316" t="s">
        <v>9676</v>
      </c>
    </row>
    <row r="123" spans="1:14" s="1274" customFormat="1" ht="15.75" thickBot="1">
      <c r="A123" s="1276" t="s">
        <v>10741</v>
      </c>
      <c r="B123" s="1372">
        <v>39</v>
      </c>
      <c r="C123" s="312" t="s">
        <v>10737</v>
      </c>
      <c r="D123" s="311" t="s">
        <v>10738</v>
      </c>
      <c r="E123" s="313">
        <v>0</v>
      </c>
      <c r="F123" s="310" t="s">
        <v>10733</v>
      </c>
      <c r="G123" s="311" t="s">
        <v>10734</v>
      </c>
      <c r="H123" s="313">
        <v>0.34</v>
      </c>
      <c r="I123" s="312" t="s">
        <v>881</v>
      </c>
      <c r="J123" s="311" t="s">
        <v>33</v>
      </c>
      <c r="K123" s="315">
        <v>0.34</v>
      </c>
      <c r="L123" s="1383" t="s">
        <v>11414</v>
      </c>
      <c r="M123" s="1383" t="s">
        <v>11414</v>
      </c>
      <c r="N123" s="316" t="s">
        <v>9676</v>
      </c>
    </row>
    <row r="124" spans="1:14" s="1274" customFormat="1" ht="15.75" thickBot="1">
      <c r="A124" s="1276" t="s">
        <v>10741</v>
      </c>
      <c r="B124" s="1372">
        <v>40</v>
      </c>
      <c r="C124" s="310" t="s">
        <v>10739</v>
      </c>
      <c r="D124" s="311" t="s">
        <v>10740</v>
      </c>
      <c r="E124" s="313">
        <v>0</v>
      </c>
      <c r="F124" s="310" t="s">
        <v>10721</v>
      </c>
      <c r="G124" s="311" t="s">
        <v>10722</v>
      </c>
      <c r="H124" s="313">
        <v>0.16</v>
      </c>
      <c r="I124" s="312" t="s">
        <v>881</v>
      </c>
      <c r="J124" s="311" t="s">
        <v>33</v>
      </c>
      <c r="K124" s="315">
        <v>0.16</v>
      </c>
      <c r="L124" s="1383" t="s">
        <v>11414</v>
      </c>
      <c r="M124" s="1383" t="s">
        <v>11414</v>
      </c>
      <c r="N124" s="316" t="s">
        <v>9676</v>
      </c>
    </row>
    <row r="125" spans="1:14" s="1758" customFormat="1" ht="15.75" thickBot="1">
      <c r="A125" s="1825"/>
      <c r="B125" s="1833"/>
      <c r="C125" s="310"/>
      <c r="D125" s="311"/>
      <c r="E125" s="313"/>
      <c r="F125" s="310"/>
      <c r="G125" s="311"/>
      <c r="H125" s="313"/>
      <c r="I125" s="312"/>
      <c r="J125" s="311"/>
      <c r="K125" s="1835"/>
      <c r="L125" s="1383"/>
      <c r="M125" s="1383"/>
      <c r="N125" s="1834"/>
    </row>
    <row r="126" spans="1:14" s="1758" customFormat="1" ht="15.75" thickBot="1">
      <c r="A126" s="1825" t="s">
        <v>876</v>
      </c>
      <c r="B126" s="1906">
        <v>41</v>
      </c>
      <c r="C126" s="1740" t="s">
        <v>12026</v>
      </c>
      <c r="D126" s="1741" t="s">
        <v>10689</v>
      </c>
      <c r="E126" s="1742">
        <v>0</v>
      </c>
      <c r="F126" s="1747" t="s">
        <v>882</v>
      </c>
      <c r="G126" s="1741" t="s">
        <v>886</v>
      </c>
      <c r="H126" s="1742">
        <v>1.23</v>
      </c>
      <c r="I126" s="1747" t="s">
        <v>887</v>
      </c>
      <c r="J126" s="1741" t="s">
        <v>12027</v>
      </c>
      <c r="K126" s="43">
        <v>1.23</v>
      </c>
      <c r="L126" s="2875" t="s">
        <v>12131</v>
      </c>
      <c r="M126" s="2875" t="s">
        <v>12131</v>
      </c>
      <c r="N126" s="1288" t="s">
        <v>12130</v>
      </c>
    </row>
    <row r="127" spans="1:14" s="1758" customFormat="1" ht="15.75" thickBot="1">
      <c r="A127" s="1825" t="s">
        <v>876</v>
      </c>
      <c r="B127" s="1906">
        <v>42</v>
      </c>
      <c r="C127" s="1740" t="s">
        <v>12028</v>
      </c>
      <c r="D127" s="1741" t="s">
        <v>12029</v>
      </c>
      <c r="E127" s="1742">
        <v>0</v>
      </c>
      <c r="F127" s="1747" t="s">
        <v>882</v>
      </c>
      <c r="G127" s="1741" t="s">
        <v>886</v>
      </c>
      <c r="H127" s="1742">
        <v>1.86</v>
      </c>
      <c r="I127" s="1747" t="s">
        <v>887</v>
      </c>
      <c r="J127" s="1741" t="s">
        <v>12027</v>
      </c>
      <c r="K127" s="43">
        <v>1.86</v>
      </c>
      <c r="L127" s="2875" t="s">
        <v>12131</v>
      </c>
      <c r="M127" s="2875" t="s">
        <v>12131</v>
      </c>
      <c r="N127" s="1288" t="s">
        <v>12130</v>
      </c>
    </row>
    <row r="128" spans="1:14" s="1758" customFormat="1" ht="15.75" thickBot="1">
      <c r="A128" s="1825" t="s">
        <v>10741</v>
      </c>
      <c r="B128" s="1919">
        <v>43</v>
      </c>
      <c r="C128" s="1740" t="s">
        <v>12030</v>
      </c>
      <c r="D128" s="1741" t="s">
        <v>4875</v>
      </c>
      <c r="E128" s="1742">
        <v>0</v>
      </c>
      <c r="F128" s="1747" t="s">
        <v>237</v>
      </c>
      <c r="G128" s="1741" t="s">
        <v>10689</v>
      </c>
      <c r="H128" s="1742">
        <v>3.61</v>
      </c>
      <c r="I128" s="1747" t="s">
        <v>882</v>
      </c>
      <c r="J128" s="1741" t="s">
        <v>884</v>
      </c>
      <c r="K128" s="43">
        <v>3.61</v>
      </c>
      <c r="L128" s="2875" t="s">
        <v>12131</v>
      </c>
      <c r="M128" s="2875" t="s">
        <v>12131</v>
      </c>
      <c r="N128" s="1288" t="s">
        <v>12130</v>
      </c>
    </row>
    <row r="129" spans="1:14" s="1758" customFormat="1" ht="15.75" thickBot="1">
      <c r="A129" s="1825" t="s">
        <v>10741</v>
      </c>
      <c r="B129" s="1906">
        <v>44</v>
      </c>
      <c r="C129" s="1740" t="s">
        <v>12031</v>
      </c>
      <c r="D129" s="1741" t="s">
        <v>12032</v>
      </c>
      <c r="E129" s="1742">
        <v>0.23</v>
      </c>
      <c r="F129" s="1747" t="s">
        <v>237</v>
      </c>
      <c r="G129" s="1741" t="s">
        <v>10689</v>
      </c>
      <c r="H129" s="1742">
        <v>2.4700000000000002</v>
      </c>
      <c r="I129" s="1747" t="s">
        <v>882</v>
      </c>
      <c r="J129" s="1741" t="s">
        <v>1585</v>
      </c>
      <c r="K129" s="43">
        <v>2.2400000000000002</v>
      </c>
      <c r="L129" s="2875" t="s">
        <v>12131</v>
      </c>
      <c r="M129" s="2875" t="s">
        <v>12131</v>
      </c>
      <c r="N129" s="1288" t="s">
        <v>12130</v>
      </c>
    </row>
    <row r="130" spans="1:14" s="1758" customFormat="1" ht="15.75" thickBot="1">
      <c r="A130" s="1825" t="s">
        <v>876</v>
      </c>
      <c r="B130" s="1906">
        <v>45</v>
      </c>
      <c r="C130" s="1740" t="s">
        <v>10636</v>
      </c>
      <c r="D130" s="1741" t="s">
        <v>10637</v>
      </c>
      <c r="E130" s="1742">
        <v>0</v>
      </c>
      <c r="F130" s="1747" t="s">
        <v>12026</v>
      </c>
      <c r="G130" s="1741" t="s">
        <v>10689</v>
      </c>
      <c r="H130" s="1742">
        <v>3.02</v>
      </c>
      <c r="I130" s="1747" t="s">
        <v>237</v>
      </c>
      <c r="J130" s="1741" t="s">
        <v>10572</v>
      </c>
      <c r="K130" s="43">
        <v>3.02</v>
      </c>
      <c r="L130" s="2875" t="s">
        <v>12131</v>
      </c>
      <c r="M130" s="2875" t="s">
        <v>12131</v>
      </c>
      <c r="N130" s="1288" t="s">
        <v>12130</v>
      </c>
    </row>
    <row r="131" spans="1:14" s="1758" customFormat="1" ht="15.75" thickBot="1">
      <c r="A131" s="1825" t="s">
        <v>876</v>
      </c>
      <c r="B131" s="1906">
        <v>46</v>
      </c>
      <c r="C131" s="1740" t="s">
        <v>12033</v>
      </c>
      <c r="D131" s="1741" t="s">
        <v>12034</v>
      </c>
      <c r="E131" s="1742">
        <v>0</v>
      </c>
      <c r="F131" s="1747" t="s">
        <v>882</v>
      </c>
      <c r="G131" s="1741" t="s">
        <v>886</v>
      </c>
      <c r="H131" s="1742">
        <v>2.4700000000000002</v>
      </c>
      <c r="I131" s="1747" t="s">
        <v>10628</v>
      </c>
      <c r="J131" s="1741" t="s">
        <v>12035</v>
      </c>
      <c r="K131" s="43">
        <v>2.4700000000000002</v>
      </c>
      <c r="L131" s="2875" t="s">
        <v>12131</v>
      </c>
      <c r="M131" s="2875" t="s">
        <v>12131</v>
      </c>
      <c r="N131" s="1288" t="s">
        <v>12130</v>
      </c>
    </row>
    <row r="132" spans="1:14" s="1758" customFormat="1" ht="15.75" thickBot="1">
      <c r="A132" s="1825" t="s">
        <v>876</v>
      </c>
      <c r="B132" s="1906">
        <v>47</v>
      </c>
      <c r="C132" s="1740" t="s">
        <v>12036</v>
      </c>
      <c r="D132" s="1741" t="s">
        <v>12037</v>
      </c>
      <c r="E132" s="1742">
        <v>0</v>
      </c>
      <c r="F132" s="1747" t="s">
        <v>12038</v>
      </c>
      <c r="G132" s="1741" t="s">
        <v>9641</v>
      </c>
      <c r="H132" s="1742">
        <v>0.75</v>
      </c>
      <c r="I132" s="1747" t="s">
        <v>12039</v>
      </c>
      <c r="J132" s="1741" t="s">
        <v>12037</v>
      </c>
      <c r="K132" s="43">
        <v>0.75</v>
      </c>
      <c r="L132" s="2875" t="s">
        <v>12132</v>
      </c>
      <c r="M132" s="2875" t="s">
        <v>12131</v>
      </c>
      <c r="N132" s="1288" t="s">
        <v>12130</v>
      </c>
    </row>
    <row r="133" spans="1:14" s="1758" customFormat="1" ht="15.75" thickBot="1">
      <c r="A133" s="1825" t="s">
        <v>876</v>
      </c>
      <c r="B133" s="1919">
        <v>48</v>
      </c>
      <c r="C133" s="1740" t="s">
        <v>890</v>
      </c>
      <c r="D133" s="1741" t="s">
        <v>12040</v>
      </c>
      <c r="E133" s="1742">
        <v>0</v>
      </c>
      <c r="F133" s="1747" t="s">
        <v>237</v>
      </c>
      <c r="G133" s="1741" t="s">
        <v>10572</v>
      </c>
      <c r="H133" s="1742">
        <v>1.82</v>
      </c>
      <c r="I133" s="1747" t="s">
        <v>882</v>
      </c>
      <c r="J133" s="1741" t="s">
        <v>886</v>
      </c>
      <c r="K133" s="43">
        <v>1.82</v>
      </c>
      <c r="L133" s="2875" t="s">
        <v>12132</v>
      </c>
      <c r="M133" s="2875" t="s">
        <v>12131</v>
      </c>
      <c r="N133" s="1288" t="s">
        <v>12130</v>
      </c>
    </row>
    <row r="134" spans="1:14" s="1758" customFormat="1" ht="15.75" thickBot="1">
      <c r="A134" s="1825" t="s">
        <v>876</v>
      </c>
      <c r="B134" s="1919">
        <v>49</v>
      </c>
      <c r="C134" s="1740" t="s">
        <v>12041</v>
      </c>
      <c r="D134" s="1741" t="s">
        <v>12042</v>
      </c>
      <c r="E134" s="1742">
        <v>0</v>
      </c>
      <c r="F134" s="1747" t="s">
        <v>887</v>
      </c>
      <c r="G134" s="1741" t="s">
        <v>885</v>
      </c>
      <c r="H134" s="1742">
        <v>1.1299999999999999</v>
      </c>
      <c r="I134" s="1747" t="s">
        <v>237</v>
      </c>
      <c r="J134" s="1741" t="s">
        <v>10572</v>
      </c>
      <c r="K134" s="43">
        <v>1.1299999999999999</v>
      </c>
      <c r="L134" s="2875" t="s">
        <v>12132</v>
      </c>
      <c r="M134" s="2875" t="s">
        <v>12131</v>
      </c>
      <c r="N134" s="1288" t="s">
        <v>12130</v>
      </c>
    </row>
    <row r="135" spans="1:14" s="1758" customFormat="1" ht="15.75" thickBot="1">
      <c r="A135" s="1825" t="s">
        <v>10741</v>
      </c>
      <c r="B135" s="1919">
        <v>50</v>
      </c>
      <c r="C135" s="1740" t="s">
        <v>12043</v>
      </c>
      <c r="D135" s="1741" t="s">
        <v>12044</v>
      </c>
      <c r="E135" s="1742">
        <v>1.64</v>
      </c>
      <c r="F135" s="1747" t="s">
        <v>10719</v>
      </c>
      <c r="G135" s="1741" t="s">
        <v>9641</v>
      </c>
      <c r="H135" s="1742">
        <v>3.16</v>
      </c>
      <c r="I135" s="1747" t="s">
        <v>881</v>
      </c>
      <c r="J135" s="1741" t="s">
        <v>33</v>
      </c>
      <c r="K135" s="43">
        <v>1.52</v>
      </c>
      <c r="L135" s="2875" t="s">
        <v>12132</v>
      </c>
      <c r="M135" s="2875" t="s">
        <v>12131</v>
      </c>
      <c r="N135" s="1288" t="s">
        <v>12130</v>
      </c>
    </row>
    <row r="136" spans="1:14" s="1758" customFormat="1" ht="15.75" thickBot="1">
      <c r="A136" s="1825" t="s">
        <v>10741</v>
      </c>
      <c r="B136" s="1918">
        <v>51</v>
      </c>
      <c r="C136" s="1740" t="s">
        <v>12045</v>
      </c>
      <c r="D136" s="1741" t="s">
        <v>12037</v>
      </c>
      <c r="E136" s="1742">
        <v>0</v>
      </c>
      <c r="F136" s="1747" t="s">
        <v>10719</v>
      </c>
      <c r="G136" s="1741" t="s">
        <v>9641</v>
      </c>
      <c r="H136" s="1742">
        <v>0.75</v>
      </c>
      <c r="I136" s="1747" t="s">
        <v>12046</v>
      </c>
      <c r="J136" s="1741" t="s">
        <v>12037</v>
      </c>
      <c r="K136" s="43">
        <v>0.75</v>
      </c>
      <c r="L136" s="2875" t="s">
        <v>12132</v>
      </c>
      <c r="M136" s="2875" t="s">
        <v>12131</v>
      </c>
      <c r="N136" s="1288" t="s">
        <v>12130</v>
      </c>
    </row>
    <row r="137" spans="1:14" s="1758" customFormat="1" ht="15.75" thickBot="1">
      <c r="A137" s="1828" t="s">
        <v>10741</v>
      </c>
      <c r="B137" s="1918">
        <v>52</v>
      </c>
      <c r="C137" s="1829" t="s">
        <v>12046</v>
      </c>
      <c r="D137" s="1052" t="s">
        <v>12037</v>
      </c>
      <c r="E137" s="1051">
        <v>0</v>
      </c>
      <c r="F137" s="1053" t="s">
        <v>10719</v>
      </c>
      <c r="G137" s="1052" t="s">
        <v>9641</v>
      </c>
      <c r="H137" s="1051">
        <v>1.78</v>
      </c>
      <c r="I137" s="1053" t="s">
        <v>882</v>
      </c>
      <c r="J137" s="1052" t="s">
        <v>884</v>
      </c>
      <c r="K137" s="1830">
        <v>1.78</v>
      </c>
      <c r="L137" s="2875" t="s">
        <v>12132</v>
      </c>
      <c r="M137" s="2875" t="s">
        <v>12131</v>
      </c>
      <c r="N137" s="1288" t="s">
        <v>12130</v>
      </c>
    </row>
    <row r="138" spans="1:14" s="1758" customFormat="1" ht="15.75" thickBot="1">
      <c r="A138" s="1825" t="s">
        <v>10741</v>
      </c>
      <c r="B138" s="1827">
        <v>53</v>
      </c>
      <c r="C138" s="1740" t="s">
        <v>10719</v>
      </c>
      <c r="D138" s="1741" t="s">
        <v>9641</v>
      </c>
      <c r="E138" s="1742">
        <v>0</v>
      </c>
      <c r="F138" s="1747" t="s">
        <v>882</v>
      </c>
      <c r="G138" s="1741" t="s">
        <v>886</v>
      </c>
      <c r="H138" s="1742">
        <v>3.24</v>
      </c>
      <c r="I138" s="1747" t="s">
        <v>10719</v>
      </c>
      <c r="J138" s="1741" t="s">
        <v>12047</v>
      </c>
      <c r="K138" s="43">
        <v>3.24</v>
      </c>
      <c r="L138" s="2875" t="s">
        <v>12132</v>
      </c>
      <c r="M138" s="2876"/>
      <c r="N138" s="1288" t="s">
        <v>12130</v>
      </c>
    </row>
    <row r="139" spans="1:14" s="1758" customFormat="1" ht="15.75" thickBot="1">
      <c r="A139" s="1825" t="s">
        <v>10741</v>
      </c>
      <c r="B139" s="1919">
        <v>54</v>
      </c>
      <c r="C139" s="1740" t="s">
        <v>10719</v>
      </c>
      <c r="D139" s="1741" t="s">
        <v>12047</v>
      </c>
      <c r="E139" s="1742">
        <v>3.24</v>
      </c>
      <c r="F139" s="1747" t="s">
        <v>10719</v>
      </c>
      <c r="G139" s="1741" t="s">
        <v>9641</v>
      </c>
      <c r="H139" s="1742">
        <v>3.94</v>
      </c>
      <c r="I139" s="1747" t="s">
        <v>881</v>
      </c>
      <c r="J139" s="1741" t="s">
        <v>33</v>
      </c>
      <c r="K139" s="43">
        <v>0.7</v>
      </c>
      <c r="L139" s="2875" t="s">
        <v>12132</v>
      </c>
      <c r="M139" s="2875" t="s">
        <v>12131</v>
      </c>
      <c r="N139" s="1288" t="s">
        <v>12130</v>
      </c>
    </row>
    <row r="140" spans="1:14" s="1758" customFormat="1" ht="15.75" thickBot="1">
      <c r="A140" s="1825" t="s">
        <v>10741</v>
      </c>
      <c r="B140" s="1919">
        <v>55</v>
      </c>
      <c r="C140" s="1740" t="s">
        <v>12048</v>
      </c>
      <c r="D140" s="1741" t="s">
        <v>12049</v>
      </c>
      <c r="E140" s="1742">
        <v>0</v>
      </c>
      <c r="F140" s="1747" t="s">
        <v>10719</v>
      </c>
      <c r="G140" s="1741" t="s">
        <v>12047</v>
      </c>
      <c r="H140" s="1742">
        <v>0.57999999999999996</v>
      </c>
      <c r="I140" s="1747" t="s">
        <v>10719</v>
      </c>
      <c r="J140" s="1741" t="s">
        <v>12047</v>
      </c>
      <c r="K140" s="43">
        <v>0.57999999999999996</v>
      </c>
      <c r="L140" s="2875" t="s">
        <v>12132</v>
      </c>
      <c r="M140" s="2875" t="s">
        <v>12131</v>
      </c>
      <c r="N140" s="1288" t="s">
        <v>12130</v>
      </c>
    </row>
    <row r="141" spans="1:14" s="1758" customFormat="1" ht="15.75" thickBot="1">
      <c r="A141" s="1825" t="s">
        <v>10741</v>
      </c>
      <c r="B141" s="1919">
        <v>56</v>
      </c>
      <c r="C141" s="1740" t="s">
        <v>12050</v>
      </c>
      <c r="D141" s="1741" t="s">
        <v>12051</v>
      </c>
      <c r="E141" s="1742">
        <v>0</v>
      </c>
      <c r="F141" s="1747" t="s">
        <v>12052</v>
      </c>
      <c r="G141" s="1741" t="s">
        <v>12053</v>
      </c>
      <c r="H141" s="1742">
        <v>0.53</v>
      </c>
      <c r="I141" s="1747" t="s">
        <v>12054</v>
      </c>
      <c r="J141" s="1741" t="s">
        <v>12055</v>
      </c>
      <c r="K141" s="43">
        <v>0.53</v>
      </c>
      <c r="L141" s="2875" t="s">
        <v>12132</v>
      </c>
      <c r="M141" s="2875" t="s">
        <v>12131</v>
      </c>
      <c r="N141" s="1288" t="s">
        <v>12130</v>
      </c>
    </row>
    <row r="142" spans="1:14" s="1758" customFormat="1" ht="15.75" thickBot="1">
      <c r="A142" s="1825" t="s">
        <v>10741</v>
      </c>
      <c r="B142" s="1919">
        <v>57</v>
      </c>
      <c r="C142" s="1740" t="s">
        <v>12056</v>
      </c>
      <c r="D142" s="1741" t="s">
        <v>12057</v>
      </c>
      <c r="E142" s="1742">
        <v>0</v>
      </c>
      <c r="F142" s="1747" t="s">
        <v>10702</v>
      </c>
      <c r="G142" s="1741" t="s">
        <v>10703</v>
      </c>
      <c r="H142" s="1742">
        <v>0.69</v>
      </c>
      <c r="I142" s="1747" t="s">
        <v>881</v>
      </c>
      <c r="J142" s="1741" t="s">
        <v>33</v>
      </c>
      <c r="K142" s="43">
        <v>0.69</v>
      </c>
      <c r="L142" s="2875" t="s">
        <v>12133</v>
      </c>
      <c r="M142" s="2875" t="s">
        <v>12131</v>
      </c>
      <c r="N142" s="1288" t="s">
        <v>12130</v>
      </c>
    </row>
    <row r="143" spans="1:14" s="1758" customFormat="1" ht="15.75" thickBot="1">
      <c r="A143" s="1825" t="s">
        <v>10741</v>
      </c>
      <c r="B143" s="1919">
        <v>58</v>
      </c>
      <c r="C143" s="1740" t="s">
        <v>12058</v>
      </c>
      <c r="D143" s="1741" t="s">
        <v>12059</v>
      </c>
      <c r="E143" s="1742">
        <v>0</v>
      </c>
      <c r="F143" s="1747" t="s">
        <v>12060</v>
      </c>
      <c r="G143" s="1741" t="s">
        <v>12061</v>
      </c>
      <c r="H143" s="1742">
        <v>0.22</v>
      </c>
      <c r="I143" s="1747" t="s">
        <v>881</v>
      </c>
      <c r="J143" s="1741" t="s">
        <v>33</v>
      </c>
      <c r="K143" s="43">
        <v>0.22</v>
      </c>
      <c r="L143" s="2875" t="s">
        <v>12133</v>
      </c>
      <c r="M143" s="2875" t="s">
        <v>12131</v>
      </c>
      <c r="N143" s="1288" t="s">
        <v>12130</v>
      </c>
    </row>
    <row r="144" spans="1:14" s="1758" customFormat="1" ht="15.75" thickBot="1">
      <c r="A144" s="1825" t="s">
        <v>10741</v>
      </c>
      <c r="B144" s="1919">
        <v>59</v>
      </c>
      <c r="C144" s="1740" t="s">
        <v>12062</v>
      </c>
      <c r="D144" s="1741" t="s">
        <v>12063</v>
      </c>
      <c r="E144" s="1742">
        <v>0</v>
      </c>
      <c r="F144" s="1747" t="s">
        <v>12064</v>
      </c>
      <c r="G144" s="1741" t="s">
        <v>12065</v>
      </c>
      <c r="H144" s="1742">
        <v>0.28000000000000003</v>
      </c>
      <c r="I144" s="1747" t="s">
        <v>881</v>
      </c>
      <c r="J144" s="1741" t="s">
        <v>33</v>
      </c>
      <c r="K144" s="43">
        <v>0.28000000000000003</v>
      </c>
      <c r="L144" s="2875" t="s">
        <v>12133</v>
      </c>
      <c r="M144" s="2875" t="s">
        <v>12131</v>
      </c>
      <c r="N144" s="1288" t="s">
        <v>12130</v>
      </c>
    </row>
    <row r="145" spans="1:14" s="1758" customFormat="1" ht="15.75" thickBot="1">
      <c r="A145" s="1825" t="s">
        <v>10741</v>
      </c>
      <c r="B145" s="1919">
        <v>60</v>
      </c>
      <c r="C145" s="1740" t="s">
        <v>12066</v>
      </c>
      <c r="D145" s="1741" t="s">
        <v>12067</v>
      </c>
      <c r="E145" s="1742">
        <v>0</v>
      </c>
      <c r="F145" s="1747" t="s">
        <v>12068</v>
      </c>
      <c r="G145" s="1741" t="s">
        <v>9641</v>
      </c>
      <c r="H145" s="1742">
        <v>0.76</v>
      </c>
      <c r="I145" s="1747" t="s">
        <v>881</v>
      </c>
      <c r="J145" s="1741" t="s">
        <v>33</v>
      </c>
      <c r="K145" s="43">
        <v>0.76</v>
      </c>
      <c r="L145" s="2875" t="s">
        <v>12133</v>
      </c>
      <c r="M145" s="2875" t="s">
        <v>12131</v>
      </c>
      <c r="N145" s="1288" t="s">
        <v>12130</v>
      </c>
    </row>
    <row r="146" spans="1:14" s="1758" customFormat="1" ht="15.75" thickBot="1">
      <c r="A146" s="1825" t="s">
        <v>10741</v>
      </c>
      <c r="B146" s="1919">
        <v>61</v>
      </c>
      <c r="C146" s="1740" t="s">
        <v>12066</v>
      </c>
      <c r="D146" s="1741" t="s">
        <v>12069</v>
      </c>
      <c r="E146" s="1742">
        <v>0</v>
      </c>
      <c r="F146" s="1747" t="s">
        <v>12066</v>
      </c>
      <c r="G146" s="1741" t="s">
        <v>12067</v>
      </c>
      <c r="H146" s="1742">
        <v>0.44</v>
      </c>
      <c r="I146" s="1747" t="s">
        <v>12066</v>
      </c>
      <c r="J146" s="1741" t="s">
        <v>12067</v>
      </c>
      <c r="K146" s="43">
        <v>0.44</v>
      </c>
      <c r="L146" s="2875" t="s">
        <v>12133</v>
      </c>
      <c r="M146" s="2875" t="s">
        <v>12131</v>
      </c>
      <c r="N146" s="1288" t="s">
        <v>12130</v>
      </c>
    </row>
    <row r="147" spans="1:14" s="1758" customFormat="1" ht="15.75" thickBot="1">
      <c r="A147" s="1825" t="s">
        <v>10741</v>
      </c>
      <c r="B147" s="1919">
        <v>62</v>
      </c>
      <c r="C147" s="1740" t="s">
        <v>12070</v>
      </c>
      <c r="D147" s="1741" t="s">
        <v>12071</v>
      </c>
      <c r="E147" s="1742">
        <v>0</v>
      </c>
      <c r="F147" s="1747" t="s">
        <v>10702</v>
      </c>
      <c r="G147" s="1741" t="s">
        <v>10703</v>
      </c>
      <c r="H147" s="1742">
        <v>1.96</v>
      </c>
      <c r="I147" s="1747" t="s">
        <v>881</v>
      </c>
      <c r="J147" s="1741" t="s">
        <v>33</v>
      </c>
      <c r="K147" s="43">
        <v>1.96</v>
      </c>
      <c r="L147" s="2875" t="s">
        <v>12133</v>
      </c>
      <c r="M147" s="2875" t="s">
        <v>12131</v>
      </c>
      <c r="N147" s="1288" t="s">
        <v>12130</v>
      </c>
    </row>
    <row r="148" spans="1:14" s="1758" customFormat="1" ht="15.75" thickBot="1">
      <c r="A148" s="1825" t="s">
        <v>10741</v>
      </c>
      <c r="B148" s="1919">
        <v>63</v>
      </c>
      <c r="C148" s="1740" t="s">
        <v>12072</v>
      </c>
      <c r="D148" s="1741" t="s">
        <v>12073</v>
      </c>
      <c r="E148" s="1742">
        <v>0</v>
      </c>
      <c r="F148" s="1747" t="s">
        <v>10721</v>
      </c>
      <c r="G148" s="1741" t="s">
        <v>10740</v>
      </c>
      <c r="H148" s="1742">
        <v>0.18</v>
      </c>
      <c r="I148" s="1747" t="s">
        <v>881</v>
      </c>
      <c r="J148" s="1741" t="s">
        <v>33</v>
      </c>
      <c r="K148" s="43">
        <v>0.18</v>
      </c>
      <c r="L148" s="2875" t="s">
        <v>12133</v>
      </c>
      <c r="M148" s="2875" t="s">
        <v>12131</v>
      </c>
      <c r="N148" s="1288" t="s">
        <v>12130</v>
      </c>
    </row>
    <row r="149" spans="1:14" s="1758" customFormat="1" ht="15.75" thickBot="1">
      <c r="A149" s="1825" t="s">
        <v>876</v>
      </c>
      <c r="B149" s="1826">
        <v>64</v>
      </c>
      <c r="C149" s="1740" t="s">
        <v>12074</v>
      </c>
      <c r="D149" s="2616" t="s">
        <v>12075</v>
      </c>
      <c r="E149" s="1742">
        <v>0</v>
      </c>
      <c r="F149" s="1747" t="s">
        <v>12076</v>
      </c>
      <c r="G149" s="1741" t="s">
        <v>12077</v>
      </c>
      <c r="H149" s="1742">
        <v>0.85</v>
      </c>
      <c r="I149" s="1747" t="s">
        <v>12078</v>
      </c>
      <c r="J149" s="1741" t="s">
        <v>12075</v>
      </c>
      <c r="K149" s="43">
        <v>0.85</v>
      </c>
      <c r="L149" s="2875" t="s">
        <v>12133</v>
      </c>
      <c r="M149" s="2877" t="s">
        <v>15481</v>
      </c>
      <c r="N149" s="1288" t="s">
        <v>12130</v>
      </c>
    </row>
    <row r="150" spans="1:14" s="1758" customFormat="1" ht="15.75" thickBot="1">
      <c r="A150" s="1825" t="s">
        <v>876</v>
      </c>
      <c r="B150" s="1826">
        <v>65</v>
      </c>
      <c r="C150" s="1740" t="s">
        <v>9683</v>
      </c>
      <c r="D150" s="2616" t="s">
        <v>12079</v>
      </c>
      <c r="E150" s="1742">
        <v>0</v>
      </c>
      <c r="F150" s="1747" t="s">
        <v>887</v>
      </c>
      <c r="G150" s="1741" t="s">
        <v>885</v>
      </c>
      <c r="H150" s="1742">
        <v>1.71</v>
      </c>
      <c r="I150" s="1747" t="s">
        <v>881</v>
      </c>
      <c r="J150" s="1741" t="s">
        <v>33</v>
      </c>
      <c r="K150" s="43">
        <v>1.71</v>
      </c>
      <c r="L150" s="2875" t="s">
        <v>12133</v>
      </c>
      <c r="M150" s="2877" t="s">
        <v>15481</v>
      </c>
      <c r="N150" s="1288" t="s">
        <v>12130</v>
      </c>
    </row>
    <row r="151" spans="1:14" s="1758" customFormat="1" ht="15.75" thickBot="1">
      <c r="A151" s="1825" t="s">
        <v>876</v>
      </c>
      <c r="B151" s="1826">
        <v>66</v>
      </c>
      <c r="C151" s="1740" t="s">
        <v>12080</v>
      </c>
      <c r="D151" s="2616" t="s">
        <v>12081</v>
      </c>
      <c r="E151" s="1742">
        <v>0</v>
      </c>
      <c r="F151" s="1747" t="s">
        <v>12082</v>
      </c>
      <c r="G151" s="1741" t="s">
        <v>12083</v>
      </c>
      <c r="H151" s="1742">
        <v>0.91</v>
      </c>
      <c r="I151" s="1747" t="s">
        <v>881</v>
      </c>
      <c r="J151" s="1741" t="s">
        <v>33</v>
      </c>
      <c r="K151" s="43">
        <v>0.91</v>
      </c>
      <c r="L151" s="2875" t="s">
        <v>12133</v>
      </c>
      <c r="M151" s="2877" t="s">
        <v>15481</v>
      </c>
      <c r="N151" s="1288" t="s">
        <v>12130</v>
      </c>
    </row>
    <row r="152" spans="1:14" s="1758" customFormat="1" ht="15.75" thickBot="1">
      <c r="A152" s="1825" t="s">
        <v>876</v>
      </c>
      <c r="B152" s="1826">
        <v>67</v>
      </c>
      <c r="C152" s="1740" t="s">
        <v>12084</v>
      </c>
      <c r="D152" s="2616" t="s">
        <v>12085</v>
      </c>
      <c r="E152" s="1742">
        <v>0</v>
      </c>
      <c r="F152" s="1747" t="s">
        <v>12086</v>
      </c>
      <c r="G152" s="1741" t="s">
        <v>12087</v>
      </c>
      <c r="H152" s="1742">
        <v>0.9</v>
      </c>
      <c r="I152" s="1747" t="s">
        <v>881</v>
      </c>
      <c r="J152" s="1741" t="s">
        <v>33</v>
      </c>
      <c r="K152" s="43">
        <v>0.9</v>
      </c>
      <c r="L152" s="2875" t="s">
        <v>12133</v>
      </c>
      <c r="M152" s="2877" t="s">
        <v>15481</v>
      </c>
      <c r="N152" s="1288" t="s">
        <v>12130</v>
      </c>
    </row>
    <row r="153" spans="1:14" s="1758" customFormat="1" ht="15.75" thickBot="1">
      <c r="A153" s="1825" t="s">
        <v>876</v>
      </c>
      <c r="B153" s="1826">
        <v>68</v>
      </c>
      <c r="C153" s="1740" t="s">
        <v>12082</v>
      </c>
      <c r="D153" s="2616" t="s">
        <v>12083</v>
      </c>
      <c r="E153" s="1742">
        <v>0</v>
      </c>
      <c r="F153" s="1747" t="s">
        <v>887</v>
      </c>
      <c r="G153" s="1741" t="s">
        <v>885</v>
      </c>
      <c r="H153" s="1742">
        <v>0.98</v>
      </c>
      <c r="I153" s="1747" t="s">
        <v>887</v>
      </c>
      <c r="J153" s="1741" t="s">
        <v>12027</v>
      </c>
      <c r="K153" s="43">
        <v>0.98</v>
      </c>
      <c r="L153" s="2875" t="s">
        <v>12134</v>
      </c>
      <c r="M153" s="2877" t="s">
        <v>15481</v>
      </c>
      <c r="N153" s="1288" t="s">
        <v>12130</v>
      </c>
    </row>
    <row r="154" spans="1:14" s="1758" customFormat="1" ht="15.75" thickBot="1">
      <c r="A154" s="1825" t="s">
        <v>876</v>
      </c>
      <c r="B154" s="1826">
        <v>69</v>
      </c>
      <c r="C154" s="1740" t="s">
        <v>12088</v>
      </c>
      <c r="D154" s="2616" t="s">
        <v>12089</v>
      </c>
      <c r="E154" s="1742">
        <v>0</v>
      </c>
      <c r="F154" s="1747" t="s">
        <v>887</v>
      </c>
      <c r="G154" s="1741" t="s">
        <v>885</v>
      </c>
      <c r="H154" s="1742">
        <v>0.99</v>
      </c>
      <c r="I154" s="1747" t="s">
        <v>881</v>
      </c>
      <c r="J154" s="1741" t="s">
        <v>33</v>
      </c>
      <c r="K154" s="43">
        <v>0.99</v>
      </c>
      <c r="L154" s="2875" t="s">
        <v>12134</v>
      </c>
      <c r="M154" s="2877" t="s">
        <v>15481</v>
      </c>
      <c r="N154" s="1288" t="s">
        <v>12130</v>
      </c>
    </row>
    <row r="155" spans="1:14" s="1758" customFormat="1" ht="15.75" thickBot="1">
      <c r="A155" s="1825" t="s">
        <v>876</v>
      </c>
      <c r="B155" s="1919">
        <v>70</v>
      </c>
      <c r="C155" s="1740" t="s">
        <v>10585</v>
      </c>
      <c r="D155" s="2616" t="s">
        <v>12090</v>
      </c>
      <c r="E155" s="1742">
        <v>0</v>
      </c>
      <c r="F155" s="1747" t="s">
        <v>881</v>
      </c>
      <c r="G155" s="1741" t="s">
        <v>33</v>
      </c>
      <c r="H155" s="1742">
        <v>0.78</v>
      </c>
      <c r="I155" s="1747" t="s">
        <v>10581</v>
      </c>
      <c r="J155" s="1741" t="s">
        <v>2786</v>
      </c>
      <c r="K155" s="43">
        <v>0.78</v>
      </c>
      <c r="L155" s="2875" t="s">
        <v>12134</v>
      </c>
      <c r="M155" s="2877" t="s">
        <v>15481</v>
      </c>
      <c r="N155" s="1288" t="s">
        <v>12130</v>
      </c>
    </row>
    <row r="156" spans="1:14" s="1758" customFormat="1" ht="15.75" thickBot="1">
      <c r="A156" s="1825" t="s">
        <v>876</v>
      </c>
      <c r="B156" s="1826">
        <v>71</v>
      </c>
      <c r="C156" s="1740" t="s">
        <v>12091</v>
      </c>
      <c r="D156" s="2616" t="s">
        <v>12092</v>
      </c>
      <c r="E156" s="1742">
        <v>0</v>
      </c>
      <c r="F156" s="1747" t="s">
        <v>12076</v>
      </c>
      <c r="G156" s="1741" t="s">
        <v>12077</v>
      </c>
      <c r="H156" s="1742">
        <v>0.35</v>
      </c>
      <c r="I156" s="1747" t="s">
        <v>881</v>
      </c>
      <c r="J156" s="1741" t="s">
        <v>33</v>
      </c>
      <c r="K156" s="43">
        <v>0.35</v>
      </c>
      <c r="L156" s="2875" t="s">
        <v>12134</v>
      </c>
      <c r="M156" s="2877" t="s">
        <v>15481</v>
      </c>
      <c r="N156" s="1288" t="s">
        <v>12130</v>
      </c>
    </row>
    <row r="157" spans="1:14" s="1758" customFormat="1" ht="15.75" thickBot="1">
      <c r="A157" s="1825" t="s">
        <v>876</v>
      </c>
      <c r="B157" s="1826">
        <v>72</v>
      </c>
      <c r="C157" s="1740" t="s">
        <v>12076</v>
      </c>
      <c r="D157" s="2616" t="s">
        <v>12077</v>
      </c>
      <c r="E157" s="1742">
        <v>0</v>
      </c>
      <c r="F157" s="1747" t="s">
        <v>12084</v>
      </c>
      <c r="G157" s="1741" t="s">
        <v>12085</v>
      </c>
      <c r="H157" s="1742">
        <v>0.67</v>
      </c>
      <c r="I157" s="1747" t="s">
        <v>12076</v>
      </c>
      <c r="J157" s="1741" t="s">
        <v>12075</v>
      </c>
      <c r="K157" s="43">
        <v>0.67</v>
      </c>
      <c r="L157" s="2875" t="s">
        <v>12134</v>
      </c>
      <c r="M157" s="2877" t="s">
        <v>15481</v>
      </c>
      <c r="N157" s="1288" t="s">
        <v>12130</v>
      </c>
    </row>
    <row r="158" spans="1:14" s="1758" customFormat="1" ht="15.75" thickBot="1">
      <c r="A158" s="1825" t="s">
        <v>876</v>
      </c>
      <c r="B158" s="1826">
        <v>73</v>
      </c>
      <c r="C158" s="1740" t="s">
        <v>12093</v>
      </c>
      <c r="D158" s="2616" t="s">
        <v>12094</v>
      </c>
      <c r="E158" s="1742">
        <v>0</v>
      </c>
      <c r="F158" s="1747" t="s">
        <v>881</v>
      </c>
      <c r="G158" s="1741" t="s">
        <v>33</v>
      </c>
      <c r="H158" s="1742">
        <v>0.79</v>
      </c>
      <c r="I158" s="1747" t="s">
        <v>9683</v>
      </c>
      <c r="J158" s="1741" t="s">
        <v>12079</v>
      </c>
      <c r="K158" s="43">
        <v>0.79</v>
      </c>
      <c r="L158" s="2875" t="s">
        <v>12134</v>
      </c>
      <c r="M158" s="2877" t="s">
        <v>15481</v>
      </c>
      <c r="N158" s="1288" t="s">
        <v>12130</v>
      </c>
    </row>
    <row r="159" spans="1:14" s="1758" customFormat="1" ht="15.75" thickBot="1">
      <c r="A159" s="1825" t="s">
        <v>10741</v>
      </c>
      <c r="B159" s="1827">
        <v>74</v>
      </c>
      <c r="C159" s="1831" t="s">
        <v>10712</v>
      </c>
      <c r="D159" s="1741" t="s">
        <v>10713</v>
      </c>
      <c r="E159" s="1742">
        <v>0</v>
      </c>
      <c r="F159" s="1747" t="s">
        <v>12064</v>
      </c>
      <c r="G159" s="1741" t="s">
        <v>12095</v>
      </c>
      <c r="H159" s="1742">
        <v>0.86</v>
      </c>
      <c r="I159" s="1747" t="s">
        <v>881</v>
      </c>
      <c r="J159" s="1741" t="s">
        <v>33</v>
      </c>
      <c r="K159" s="43">
        <v>0.86</v>
      </c>
      <c r="L159" s="2875" t="s">
        <v>12134</v>
      </c>
      <c r="M159" s="2875" t="s">
        <v>12133</v>
      </c>
      <c r="N159" s="1288" t="s">
        <v>12130</v>
      </c>
    </row>
    <row r="160" spans="1:14" s="1758" customFormat="1" ht="15.75" thickBot="1">
      <c r="A160" s="1825" t="s">
        <v>10741</v>
      </c>
      <c r="B160" s="1827">
        <v>75</v>
      </c>
      <c r="C160" s="1831" t="s">
        <v>12096</v>
      </c>
      <c r="D160" s="1741" t="s">
        <v>12097</v>
      </c>
      <c r="E160" s="1742">
        <v>0</v>
      </c>
      <c r="F160" s="1747" t="s">
        <v>10697</v>
      </c>
      <c r="G160" s="1741" t="s">
        <v>12098</v>
      </c>
      <c r="H160" s="1742">
        <v>0.24</v>
      </c>
      <c r="I160" s="1747" t="s">
        <v>881</v>
      </c>
      <c r="J160" s="1741" t="s">
        <v>33</v>
      </c>
      <c r="K160" s="43">
        <v>0.24</v>
      </c>
      <c r="L160" s="2875" t="s">
        <v>12134</v>
      </c>
      <c r="M160" s="2875" t="s">
        <v>12133</v>
      </c>
      <c r="N160" s="1288" t="s">
        <v>12130</v>
      </c>
    </row>
    <row r="161" spans="1:14" s="1758" customFormat="1" ht="15.75" thickBot="1">
      <c r="A161" s="1825" t="s">
        <v>10741</v>
      </c>
      <c r="B161" s="1827">
        <v>76</v>
      </c>
      <c r="C161" s="1831" t="s">
        <v>10697</v>
      </c>
      <c r="D161" s="1741" t="s">
        <v>12098</v>
      </c>
      <c r="E161" s="1742">
        <v>0</v>
      </c>
      <c r="F161" s="1747" t="s">
        <v>10699</v>
      </c>
      <c r="G161" s="1741" t="s">
        <v>12099</v>
      </c>
      <c r="H161" s="1742">
        <v>0.55000000000000004</v>
      </c>
      <c r="I161" s="1747" t="s">
        <v>881</v>
      </c>
      <c r="J161" s="1741" t="s">
        <v>33</v>
      </c>
      <c r="K161" s="43">
        <v>0.55000000000000004</v>
      </c>
      <c r="L161" s="2875" t="s">
        <v>12134</v>
      </c>
      <c r="M161" s="2875" t="s">
        <v>12133</v>
      </c>
      <c r="N161" s="1288" t="s">
        <v>12130</v>
      </c>
    </row>
    <row r="162" spans="1:14" s="1758" customFormat="1" ht="15.75" thickBot="1">
      <c r="A162" s="1825" t="s">
        <v>10741</v>
      </c>
      <c r="B162" s="1826">
        <v>77</v>
      </c>
      <c r="C162" s="1831" t="s">
        <v>12100</v>
      </c>
      <c r="D162" s="1741" t="s">
        <v>12101</v>
      </c>
      <c r="E162" s="1742">
        <v>0</v>
      </c>
      <c r="F162" s="1747" t="s">
        <v>10702</v>
      </c>
      <c r="G162" s="1741" t="s">
        <v>10703</v>
      </c>
      <c r="H162" s="1742">
        <v>0.64</v>
      </c>
      <c r="I162" s="1747" t="s">
        <v>12102</v>
      </c>
      <c r="J162" s="1741" t="s">
        <v>12103</v>
      </c>
      <c r="K162" s="43">
        <v>0.64</v>
      </c>
      <c r="L162" s="2875" t="s">
        <v>12134</v>
      </c>
      <c r="M162" s="2875" t="s">
        <v>12133</v>
      </c>
      <c r="N162" s="1288" t="s">
        <v>12130</v>
      </c>
    </row>
    <row r="163" spans="1:14" s="1758" customFormat="1" ht="15.75" thickBot="1">
      <c r="A163" s="1825" t="s">
        <v>10741</v>
      </c>
      <c r="B163" s="1826">
        <v>78</v>
      </c>
      <c r="C163" s="1831" t="s">
        <v>12102</v>
      </c>
      <c r="D163" s="1741" t="s">
        <v>12103</v>
      </c>
      <c r="E163" s="1742">
        <v>0</v>
      </c>
      <c r="F163" s="1747" t="s">
        <v>12100</v>
      </c>
      <c r="G163" s="1741" t="s">
        <v>12104</v>
      </c>
      <c r="H163" s="1742">
        <v>0.49</v>
      </c>
      <c r="I163" s="1747" t="s">
        <v>12100</v>
      </c>
      <c r="J163" s="1741" t="s">
        <v>12104</v>
      </c>
      <c r="K163" s="43">
        <v>0.49</v>
      </c>
      <c r="L163" s="2875" t="s">
        <v>12134</v>
      </c>
      <c r="M163" s="2875" t="s">
        <v>12133</v>
      </c>
      <c r="N163" s="1288" t="s">
        <v>12130</v>
      </c>
    </row>
    <row r="164" spans="1:14" s="1758" customFormat="1" ht="15.75" thickBot="1">
      <c r="A164" s="1825" t="s">
        <v>10741</v>
      </c>
      <c r="B164" s="1826">
        <v>79</v>
      </c>
      <c r="C164" s="1831" t="s">
        <v>10714</v>
      </c>
      <c r="D164" s="1741" t="s">
        <v>5337</v>
      </c>
      <c r="E164" s="1742">
        <v>0</v>
      </c>
      <c r="F164" s="1747" t="s">
        <v>10715</v>
      </c>
      <c r="G164" s="1741" t="s">
        <v>12105</v>
      </c>
      <c r="H164" s="1742">
        <v>0.41</v>
      </c>
      <c r="I164" s="1747" t="s">
        <v>881</v>
      </c>
      <c r="J164" s="1741" t="s">
        <v>33</v>
      </c>
      <c r="K164" s="43">
        <v>0.41</v>
      </c>
      <c r="L164" s="2875" t="s">
        <v>12134</v>
      </c>
      <c r="M164" s="2875" t="s">
        <v>12133</v>
      </c>
      <c r="N164" s="1288" t="s">
        <v>12130</v>
      </c>
    </row>
    <row r="165" spans="1:14" s="1758" customFormat="1" ht="15.75" thickBot="1">
      <c r="A165" s="1825" t="s">
        <v>10741</v>
      </c>
      <c r="B165" s="1826">
        <v>80</v>
      </c>
      <c r="C165" s="1831" t="s">
        <v>10727</v>
      </c>
      <c r="D165" s="1741" t="s">
        <v>12106</v>
      </c>
      <c r="E165" s="1742">
        <v>0</v>
      </c>
      <c r="F165" s="1747" t="s">
        <v>10702</v>
      </c>
      <c r="G165" s="1741" t="s">
        <v>10703</v>
      </c>
      <c r="H165" s="1742">
        <v>1.46</v>
      </c>
      <c r="I165" s="1747" t="s">
        <v>881</v>
      </c>
      <c r="J165" s="1741" t="s">
        <v>33</v>
      </c>
      <c r="K165" s="43">
        <v>1.46</v>
      </c>
      <c r="L165" s="2875" t="s">
        <v>12134</v>
      </c>
      <c r="M165" s="2875" t="s">
        <v>12133</v>
      </c>
      <c r="N165" s="1288" t="s">
        <v>12130</v>
      </c>
    </row>
    <row r="166" spans="1:14" s="1758" customFormat="1" ht="15.75" thickBot="1">
      <c r="A166" s="1825" t="s">
        <v>10741</v>
      </c>
      <c r="B166" s="1826">
        <v>81</v>
      </c>
      <c r="C166" s="1831" t="s">
        <v>10705</v>
      </c>
      <c r="D166" s="1741" t="s">
        <v>10706</v>
      </c>
      <c r="E166" s="1742">
        <v>0</v>
      </c>
      <c r="F166" s="1747" t="s">
        <v>12100</v>
      </c>
      <c r="G166" s="1741" t="s">
        <v>12104</v>
      </c>
      <c r="H166" s="1742">
        <v>0.43</v>
      </c>
      <c r="I166" s="1747" t="s">
        <v>881</v>
      </c>
      <c r="J166" s="1741" t="s">
        <v>33</v>
      </c>
      <c r="K166" s="43">
        <v>0.43</v>
      </c>
      <c r="L166" s="2875" t="s">
        <v>12134</v>
      </c>
      <c r="M166" s="2875" t="s">
        <v>12133</v>
      </c>
      <c r="N166" s="1288" t="s">
        <v>12130</v>
      </c>
    </row>
    <row r="167" spans="1:14" s="1758" customFormat="1" ht="15.75" thickBot="1">
      <c r="A167" s="1825" t="s">
        <v>10741</v>
      </c>
      <c r="B167" s="1826">
        <v>82</v>
      </c>
      <c r="C167" s="1831" t="s">
        <v>10725</v>
      </c>
      <c r="D167" s="1741" t="s">
        <v>10726</v>
      </c>
      <c r="E167" s="1742">
        <v>0</v>
      </c>
      <c r="F167" s="1747" t="s">
        <v>12107</v>
      </c>
      <c r="G167" s="1741" t="s">
        <v>10726</v>
      </c>
      <c r="H167" s="1742">
        <v>0.36</v>
      </c>
      <c r="I167" s="1747" t="s">
        <v>881</v>
      </c>
      <c r="J167" s="1741" t="s">
        <v>33</v>
      </c>
      <c r="K167" s="43">
        <v>0.36</v>
      </c>
      <c r="L167" s="2875" t="s">
        <v>10560</v>
      </c>
      <c r="M167" s="2875" t="s">
        <v>12133</v>
      </c>
      <c r="N167" s="1288" t="s">
        <v>12130</v>
      </c>
    </row>
    <row r="168" spans="1:14" s="1758" customFormat="1" ht="15.75" thickBot="1">
      <c r="A168" s="1825" t="s">
        <v>876</v>
      </c>
      <c r="B168" s="1826">
        <v>83</v>
      </c>
      <c r="C168" s="1831" t="s">
        <v>5188</v>
      </c>
      <c r="D168" s="1741" t="s">
        <v>5189</v>
      </c>
      <c r="E168" s="1742">
        <v>0</v>
      </c>
      <c r="F168" s="1747" t="s">
        <v>4877</v>
      </c>
      <c r="G168" s="1741" t="s">
        <v>879</v>
      </c>
      <c r="H168" s="1742">
        <v>2.58</v>
      </c>
      <c r="I168" s="1747" t="s">
        <v>882</v>
      </c>
      <c r="J168" s="1741" t="s">
        <v>2662</v>
      </c>
      <c r="K168" s="43">
        <v>2.58</v>
      </c>
      <c r="L168" s="2875" t="s">
        <v>12135</v>
      </c>
      <c r="M168" s="2875" t="s">
        <v>12133</v>
      </c>
      <c r="N168" s="1288" t="s">
        <v>12130</v>
      </c>
    </row>
    <row r="169" spans="1:14" s="1758" customFormat="1" ht="15.75" thickBot="1">
      <c r="A169" s="1825" t="s">
        <v>876</v>
      </c>
      <c r="B169" s="1827">
        <v>84</v>
      </c>
      <c r="C169" s="1740" t="s">
        <v>12108</v>
      </c>
      <c r="D169" s="2616" t="s">
        <v>12109</v>
      </c>
      <c r="E169" s="1742">
        <v>0</v>
      </c>
      <c r="F169" s="1747" t="s">
        <v>12110</v>
      </c>
      <c r="G169" s="1741" t="s">
        <v>12111</v>
      </c>
      <c r="H169" s="1742">
        <v>0.95</v>
      </c>
      <c r="I169" s="1747" t="s">
        <v>232</v>
      </c>
      <c r="J169" s="1741" t="s">
        <v>878</v>
      </c>
      <c r="K169" s="43">
        <v>0.95</v>
      </c>
      <c r="L169" s="2875" t="s">
        <v>12135</v>
      </c>
      <c r="M169" s="2875" t="s">
        <v>12134</v>
      </c>
      <c r="N169" s="1288" t="s">
        <v>12130</v>
      </c>
    </row>
    <row r="170" spans="1:14" s="1758" customFormat="1" ht="15.75" thickBot="1">
      <c r="A170" s="1825" t="s">
        <v>876</v>
      </c>
      <c r="B170" s="1826">
        <v>85</v>
      </c>
      <c r="C170" s="1740" t="s">
        <v>12110</v>
      </c>
      <c r="D170" s="2616" t="s">
        <v>12111</v>
      </c>
      <c r="E170" s="1742">
        <v>0</v>
      </c>
      <c r="F170" s="1747" t="s">
        <v>232</v>
      </c>
      <c r="G170" s="1741" t="s">
        <v>878</v>
      </c>
      <c r="H170" s="1742">
        <v>1.44</v>
      </c>
      <c r="I170" s="1747" t="s">
        <v>5188</v>
      </c>
      <c r="J170" s="1741" t="s">
        <v>5189</v>
      </c>
      <c r="K170" s="43">
        <v>1.44</v>
      </c>
      <c r="L170" s="2875" t="s">
        <v>12135</v>
      </c>
      <c r="M170" s="2875" t="s">
        <v>12134</v>
      </c>
      <c r="N170" s="1288" t="s">
        <v>12130</v>
      </c>
    </row>
    <row r="171" spans="1:14" s="1758" customFormat="1" ht="15.75" thickBot="1">
      <c r="A171" s="1825" t="s">
        <v>876</v>
      </c>
      <c r="B171" s="1739">
        <v>86</v>
      </c>
      <c r="C171" s="1740" t="s">
        <v>12112</v>
      </c>
      <c r="D171" s="2616" t="s">
        <v>12113</v>
      </c>
      <c r="E171" s="1742">
        <v>0</v>
      </c>
      <c r="F171" s="1747" t="s">
        <v>232</v>
      </c>
      <c r="G171" s="1741" t="s">
        <v>878</v>
      </c>
      <c r="H171" s="1742">
        <v>1.37</v>
      </c>
      <c r="I171" s="1747" t="s">
        <v>5188</v>
      </c>
      <c r="J171" s="1741" t="s">
        <v>5189</v>
      </c>
      <c r="K171" s="43">
        <v>1.37</v>
      </c>
      <c r="L171" s="2875" t="s">
        <v>12135</v>
      </c>
      <c r="M171" s="2875" t="s">
        <v>12134</v>
      </c>
      <c r="N171" s="1288" t="s">
        <v>12130</v>
      </c>
    </row>
    <row r="172" spans="1:14" s="1758" customFormat="1" ht="15.75" thickBot="1">
      <c r="A172" s="1825" t="s">
        <v>876</v>
      </c>
      <c r="B172" s="1739">
        <v>87</v>
      </c>
      <c r="C172" s="1740" t="s">
        <v>12114</v>
      </c>
      <c r="D172" s="2616" t="s">
        <v>12115</v>
      </c>
      <c r="E172" s="1742">
        <v>0</v>
      </c>
      <c r="F172" s="1747" t="s">
        <v>4877</v>
      </c>
      <c r="G172" s="1741" t="s">
        <v>879</v>
      </c>
      <c r="H172" s="1742">
        <v>2.13</v>
      </c>
      <c r="I172" s="1747" t="s">
        <v>882</v>
      </c>
      <c r="J172" s="1741" t="s">
        <v>2662</v>
      </c>
      <c r="K172" s="43">
        <v>2.13</v>
      </c>
      <c r="L172" s="2875" t="s">
        <v>12135</v>
      </c>
      <c r="M172" s="2875" t="s">
        <v>12134</v>
      </c>
      <c r="N172" s="1288" t="s">
        <v>12130</v>
      </c>
    </row>
    <row r="173" spans="1:14" s="1758" customFormat="1" ht="15.75" thickBot="1">
      <c r="A173" s="1825" t="s">
        <v>876</v>
      </c>
      <c r="B173" s="1739">
        <v>88</v>
      </c>
      <c r="C173" s="1740" t="s">
        <v>12116</v>
      </c>
      <c r="D173" s="2616" t="s">
        <v>12117</v>
      </c>
      <c r="E173" s="1742">
        <v>0</v>
      </c>
      <c r="F173" s="1747" t="s">
        <v>10906</v>
      </c>
      <c r="G173" s="1741" t="s">
        <v>879</v>
      </c>
      <c r="H173" s="1742">
        <v>0.62</v>
      </c>
      <c r="I173" s="1747" t="s">
        <v>881</v>
      </c>
      <c r="J173" s="1741" t="s">
        <v>33</v>
      </c>
      <c r="K173" s="43">
        <v>0.62</v>
      </c>
      <c r="L173" s="2875" t="s">
        <v>12135</v>
      </c>
      <c r="M173" s="2875" t="s">
        <v>12134</v>
      </c>
      <c r="N173" s="1288" t="s">
        <v>12130</v>
      </c>
    </row>
    <row r="174" spans="1:14" s="1758" customFormat="1" ht="15.75" thickBot="1">
      <c r="A174" s="1825" t="s">
        <v>876</v>
      </c>
      <c r="B174" s="1739">
        <v>89</v>
      </c>
      <c r="C174" s="1740" t="s">
        <v>4877</v>
      </c>
      <c r="D174" s="2616" t="s">
        <v>12118</v>
      </c>
      <c r="E174" s="1742">
        <v>0</v>
      </c>
      <c r="F174" s="1747" t="s">
        <v>10906</v>
      </c>
      <c r="G174" s="1741" t="s">
        <v>879</v>
      </c>
      <c r="H174" s="1742">
        <v>5.77</v>
      </c>
      <c r="I174" s="1747" t="s">
        <v>39</v>
      </c>
      <c r="J174" s="1741" t="s">
        <v>877</v>
      </c>
      <c r="K174" s="43">
        <v>5.77</v>
      </c>
      <c r="L174" s="2875" t="s">
        <v>12135</v>
      </c>
      <c r="M174" s="2875" t="s">
        <v>12134</v>
      </c>
      <c r="N174" s="1288" t="s">
        <v>12130</v>
      </c>
    </row>
    <row r="175" spans="1:14" s="1758" customFormat="1" ht="15.75" thickBot="1">
      <c r="A175" s="1825" t="s">
        <v>876</v>
      </c>
      <c r="B175" s="1739">
        <v>90</v>
      </c>
      <c r="C175" s="1740" t="s">
        <v>4877</v>
      </c>
      <c r="D175" s="2616" t="s">
        <v>9625</v>
      </c>
      <c r="E175" s="1742">
        <v>5.88</v>
      </c>
      <c r="F175" s="1747" t="s">
        <v>39</v>
      </c>
      <c r="G175" s="1741" t="s">
        <v>877</v>
      </c>
      <c r="H175" s="1742">
        <v>11.09</v>
      </c>
      <c r="I175" s="1747" t="s">
        <v>12119</v>
      </c>
      <c r="J175" s="1741" t="s">
        <v>883</v>
      </c>
      <c r="K175" s="43">
        <v>5.21</v>
      </c>
      <c r="L175" s="2875" t="s">
        <v>12135</v>
      </c>
      <c r="M175" s="2875" t="s">
        <v>12134</v>
      </c>
      <c r="N175" s="1288" t="s">
        <v>12130</v>
      </c>
    </row>
    <row r="176" spans="1:14" s="1758" customFormat="1" ht="15.75" thickBot="1">
      <c r="A176" s="1825" t="s">
        <v>876</v>
      </c>
      <c r="B176" s="1739">
        <v>91</v>
      </c>
      <c r="C176" s="1740" t="s">
        <v>9621</v>
      </c>
      <c r="D176" s="2616" t="s">
        <v>9622</v>
      </c>
      <c r="E176" s="1742">
        <v>0</v>
      </c>
      <c r="F176" s="1747" t="s">
        <v>4877</v>
      </c>
      <c r="G176" s="1741" t="s">
        <v>9625</v>
      </c>
      <c r="H176" s="1742">
        <v>1.39</v>
      </c>
      <c r="I176" s="1747" t="s">
        <v>3649</v>
      </c>
      <c r="J176" s="1741" t="s">
        <v>12120</v>
      </c>
      <c r="K176" s="43">
        <v>1.39</v>
      </c>
      <c r="L176" s="2875" t="s">
        <v>12136</v>
      </c>
      <c r="M176" s="2875" t="s">
        <v>12134</v>
      </c>
      <c r="N176" s="1288" t="s">
        <v>12130</v>
      </c>
    </row>
    <row r="177" spans="1:14" s="1758" customFormat="1" ht="15.75" thickBot="1">
      <c r="A177" s="1825" t="s">
        <v>876</v>
      </c>
      <c r="B177" s="1739">
        <v>92</v>
      </c>
      <c r="C177" s="1740" t="s">
        <v>12121</v>
      </c>
      <c r="D177" s="2616" t="s">
        <v>12122</v>
      </c>
      <c r="E177" s="1742">
        <v>0</v>
      </c>
      <c r="F177" s="1747" t="s">
        <v>12119</v>
      </c>
      <c r="G177" s="1741" t="s">
        <v>883</v>
      </c>
      <c r="H177" s="1742">
        <v>0.78</v>
      </c>
      <c r="I177" s="1747" t="s">
        <v>4877</v>
      </c>
      <c r="J177" s="1741" t="s">
        <v>9625</v>
      </c>
      <c r="K177" s="43">
        <v>0.78</v>
      </c>
      <c r="L177" s="2875" t="s">
        <v>12136</v>
      </c>
      <c r="M177" s="2875" t="s">
        <v>12134</v>
      </c>
      <c r="N177" s="1288" t="s">
        <v>12130</v>
      </c>
    </row>
    <row r="178" spans="1:14" s="1758" customFormat="1" ht="15.75" thickBot="1">
      <c r="A178" s="1825" t="s">
        <v>876</v>
      </c>
      <c r="B178" s="1739">
        <v>93</v>
      </c>
      <c r="C178" s="1740" t="s">
        <v>12123</v>
      </c>
      <c r="D178" s="2616" t="s">
        <v>12124</v>
      </c>
      <c r="E178" s="1742">
        <v>4.12</v>
      </c>
      <c r="F178" s="1747" t="s">
        <v>39</v>
      </c>
      <c r="G178" s="1741" t="s">
        <v>877</v>
      </c>
      <c r="H178" s="1742">
        <v>6.44</v>
      </c>
      <c r="I178" s="1747" t="s">
        <v>4877</v>
      </c>
      <c r="J178" s="1741" t="s">
        <v>9625</v>
      </c>
      <c r="K178" s="43">
        <v>2.3199999999999998</v>
      </c>
      <c r="L178" s="2875" t="s">
        <v>12136</v>
      </c>
      <c r="M178" s="2875" t="s">
        <v>12134</v>
      </c>
      <c r="N178" s="1288" t="s">
        <v>12130</v>
      </c>
    </row>
    <row r="179" spans="1:14" s="1758" customFormat="1" ht="15.75" thickBot="1">
      <c r="A179" s="1825" t="s">
        <v>876</v>
      </c>
      <c r="B179" s="1739">
        <v>94</v>
      </c>
      <c r="C179" s="1740" t="s">
        <v>12125</v>
      </c>
      <c r="D179" s="2616" t="s">
        <v>12126</v>
      </c>
      <c r="E179" s="1742">
        <v>0</v>
      </c>
      <c r="F179" s="1747" t="s">
        <v>4877</v>
      </c>
      <c r="G179" s="1741" t="s">
        <v>9625</v>
      </c>
      <c r="H179" s="1742">
        <v>0.96</v>
      </c>
      <c r="I179" s="1747" t="s">
        <v>12123</v>
      </c>
      <c r="J179" s="1741" t="s">
        <v>12124</v>
      </c>
      <c r="K179" s="43">
        <v>0.96</v>
      </c>
      <c r="L179" s="2875" t="s">
        <v>12136</v>
      </c>
      <c r="M179" s="2875" t="s">
        <v>12134</v>
      </c>
      <c r="N179" s="1288" t="s">
        <v>12130</v>
      </c>
    </row>
    <row r="180" spans="1:14" s="1758" customFormat="1" ht="15.75" thickBot="1">
      <c r="A180" s="1825" t="s">
        <v>876</v>
      </c>
      <c r="B180" s="1739">
        <v>95</v>
      </c>
      <c r="C180" s="1831" t="s">
        <v>9605</v>
      </c>
      <c r="D180" s="1741" t="s">
        <v>9606</v>
      </c>
      <c r="E180" s="1742">
        <v>0</v>
      </c>
      <c r="F180" s="1747" t="s">
        <v>880</v>
      </c>
      <c r="G180" s="1741" t="s">
        <v>9594</v>
      </c>
      <c r="H180" s="1742">
        <v>4.03</v>
      </c>
      <c r="I180" s="1747" t="s">
        <v>880</v>
      </c>
      <c r="J180" s="1741" t="s">
        <v>9594</v>
      </c>
      <c r="K180" s="43">
        <v>4.03</v>
      </c>
      <c r="L180" s="2875" t="s">
        <v>12136</v>
      </c>
      <c r="M180" s="2875" t="s">
        <v>12134</v>
      </c>
      <c r="N180" s="1288" t="s">
        <v>12130</v>
      </c>
    </row>
    <row r="181" spans="1:14" s="1758" customFormat="1" ht="15.75" thickBot="1">
      <c r="A181" s="1825" t="s">
        <v>876</v>
      </c>
      <c r="B181" s="1739">
        <v>96</v>
      </c>
      <c r="C181" s="1740" t="s">
        <v>12127</v>
      </c>
      <c r="D181" s="2616" t="s">
        <v>12128</v>
      </c>
      <c r="E181" s="1742">
        <v>0</v>
      </c>
      <c r="F181" s="1747" t="s">
        <v>880</v>
      </c>
      <c r="G181" s="1741" t="s">
        <v>9594</v>
      </c>
      <c r="H181" s="1742">
        <v>1.69</v>
      </c>
      <c r="I181" s="1747" t="s">
        <v>882</v>
      </c>
      <c r="J181" s="1741" t="s">
        <v>2662</v>
      </c>
      <c r="K181" s="43">
        <v>1.69</v>
      </c>
      <c r="L181" s="2875" t="s">
        <v>12136</v>
      </c>
      <c r="M181" s="2875" t="s">
        <v>12134</v>
      </c>
      <c r="N181" s="1288" t="s">
        <v>12130</v>
      </c>
    </row>
    <row r="182" spans="1:14" s="1758" customFormat="1" ht="15.75" thickBot="1">
      <c r="A182" s="1825" t="s">
        <v>876</v>
      </c>
      <c r="B182" s="1739">
        <v>97</v>
      </c>
      <c r="C182" s="1740" t="s">
        <v>4877</v>
      </c>
      <c r="D182" s="1741" t="s">
        <v>12129</v>
      </c>
      <c r="E182" s="1742">
        <v>11.13</v>
      </c>
      <c r="F182" s="1747" t="s">
        <v>12119</v>
      </c>
      <c r="G182" s="1741" t="s">
        <v>883</v>
      </c>
      <c r="H182" s="1742">
        <v>13.22</v>
      </c>
      <c r="I182" s="1747" t="s">
        <v>880</v>
      </c>
      <c r="J182" s="1741" t="s">
        <v>9594</v>
      </c>
      <c r="K182" s="43">
        <v>2.09</v>
      </c>
      <c r="L182" s="2875" t="s">
        <v>12136</v>
      </c>
      <c r="M182" s="2870"/>
      <c r="N182" s="1288" t="s">
        <v>12130</v>
      </c>
    </row>
    <row r="183" spans="1:14" s="1758" customFormat="1" ht="15.75" thickBot="1">
      <c r="A183" s="1825"/>
      <c r="B183" s="1739">
        <v>98</v>
      </c>
      <c r="C183" s="1740"/>
      <c r="D183" s="1741"/>
      <c r="E183" s="1742"/>
      <c r="F183" s="1281"/>
      <c r="G183" s="1741"/>
      <c r="H183" s="1742"/>
      <c r="I183" s="1281"/>
      <c r="J183" s="1741"/>
      <c r="K183" s="43"/>
      <c r="L183" s="1743"/>
      <c r="M183" s="1832"/>
      <c r="N183" s="1288"/>
    </row>
    <row r="184" spans="1:14" s="1758" customFormat="1" ht="15.75" thickBot="1">
      <c r="A184" s="416" t="s">
        <v>876</v>
      </c>
      <c r="B184" s="309">
        <v>99</v>
      </c>
      <c r="C184" s="109" t="s">
        <v>4865</v>
      </c>
      <c r="D184" s="1373" t="s">
        <v>4868</v>
      </c>
      <c r="E184" s="313">
        <v>6.65</v>
      </c>
      <c r="F184" s="312" t="s">
        <v>4865</v>
      </c>
      <c r="G184" s="311" t="s">
        <v>4866</v>
      </c>
      <c r="H184" s="313">
        <v>7.48</v>
      </c>
      <c r="I184" s="312" t="s">
        <v>13205</v>
      </c>
      <c r="J184" s="311" t="s">
        <v>13206</v>
      </c>
      <c r="K184" s="315">
        <v>0.83</v>
      </c>
      <c r="L184" s="1645" t="s">
        <v>15482</v>
      </c>
      <c r="M184" s="2878" t="s">
        <v>15482</v>
      </c>
      <c r="N184" s="316" t="s">
        <v>9676</v>
      </c>
    </row>
    <row r="185" spans="1:14" s="2019" customFormat="1" ht="15.75" thickBot="1">
      <c r="A185" s="2092" t="s">
        <v>876</v>
      </c>
      <c r="B185" s="2093">
        <v>100</v>
      </c>
      <c r="C185" s="109" t="s">
        <v>13266</v>
      </c>
      <c r="D185" s="2617" t="s">
        <v>13267</v>
      </c>
      <c r="E185" s="313">
        <v>0</v>
      </c>
      <c r="F185" s="2094" t="s">
        <v>13268</v>
      </c>
      <c r="G185" s="2095" t="s">
        <v>13269</v>
      </c>
      <c r="H185" s="313">
        <v>1.32</v>
      </c>
      <c r="I185" s="2094" t="s">
        <v>4867</v>
      </c>
      <c r="J185" s="2095" t="s">
        <v>4868</v>
      </c>
      <c r="K185" s="315">
        <v>1.32</v>
      </c>
      <c r="L185" s="1645" t="s">
        <v>15482</v>
      </c>
      <c r="M185" s="2878" t="s">
        <v>15482</v>
      </c>
      <c r="N185" s="316" t="s">
        <v>9676</v>
      </c>
    </row>
    <row r="186" spans="1:14" s="1758" customFormat="1" ht="15.75" thickBot="1">
      <c r="A186" s="416" t="s">
        <v>876</v>
      </c>
      <c r="B186" s="309">
        <v>101</v>
      </c>
      <c r="C186" s="310" t="s">
        <v>13207</v>
      </c>
      <c r="D186" s="1374" t="s">
        <v>13208</v>
      </c>
      <c r="E186" s="313">
        <v>0</v>
      </c>
      <c r="F186" s="312" t="s">
        <v>9576</v>
      </c>
      <c r="G186" s="311" t="s">
        <v>9577</v>
      </c>
      <c r="H186" s="313">
        <v>0.6</v>
      </c>
      <c r="I186" s="312" t="s">
        <v>6320</v>
      </c>
      <c r="J186" s="311" t="s">
        <v>828</v>
      </c>
      <c r="K186" s="315">
        <v>0.6</v>
      </c>
      <c r="L186" s="1645" t="s">
        <v>15482</v>
      </c>
      <c r="M186" s="2878" t="s">
        <v>15482</v>
      </c>
      <c r="N186" s="316" t="s">
        <v>9676</v>
      </c>
    </row>
    <row r="187" spans="1:14" s="2019" customFormat="1" ht="15.75" thickBot="1">
      <c r="A187" s="416" t="s">
        <v>876</v>
      </c>
      <c r="B187" s="1739">
        <v>102</v>
      </c>
      <c r="C187" s="1740" t="s">
        <v>13213</v>
      </c>
      <c r="D187" s="2616" t="s">
        <v>13214</v>
      </c>
      <c r="E187" s="1742">
        <v>0</v>
      </c>
      <c r="F187" s="1281" t="s">
        <v>232</v>
      </c>
      <c r="G187" s="1741" t="s">
        <v>878</v>
      </c>
      <c r="H187" s="1742">
        <v>0.7</v>
      </c>
      <c r="I187" s="1281" t="s">
        <v>875</v>
      </c>
      <c r="J187" s="1741" t="s">
        <v>33</v>
      </c>
      <c r="K187" s="43">
        <v>0.7</v>
      </c>
      <c r="L187" s="2879" t="s">
        <v>15483</v>
      </c>
      <c r="M187" s="2879" t="s">
        <v>15483</v>
      </c>
      <c r="N187" s="316" t="s">
        <v>9676</v>
      </c>
    </row>
    <row r="188" spans="1:14" s="2019" customFormat="1" ht="15.75" thickBot="1">
      <c r="A188" s="416" t="s">
        <v>876</v>
      </c>
      <c r="B188" s="309">
        <v>103</v>
      </c>
      <c r="C188" s="310" t="s">
        <v>13215</v>
      </c>
      <c r="D188" s="1374" t="s">
        <v>13216</v>
      </c>
      <c r="E188" s="313">
        <v>0</v>
      </c>
      <c r="F188" s="312" t="s">
        <v>15491</v>
      </c>
      <c r="G188" s="311" t="s">
        <v>13217</v>
      </c>
      <c r="H188" s="313">
        <v>0.56000000000000005</v>
      </c>
      <c r="I188" s="312" t="s">
        <v>875</v>
      </c>
      <c r="J188" s="311" t="s">
        <v>33</v>
      </c>
      <c r="K188" s="315">
        <v>0.56000000000000005</v>
      </c>
      <c r="L188" s="2879" t="s">
        <v>15483</v>
      </c>
      <c r="M188" s="2879" t="s">
        <v>15483</v>
      </c>
      <c r="N188" s="316" t="s">
        <v>9676</v>
      </c>
    </row>
    <row r="189" spans="1:14" s="2019" customFormat="1" ht="15.75" thickBot="1">
      <c r="A189" s="416" t="s">
        <v>876</v>
      </c>
      <c r="B189" s="309">
        <v>104</v>
      </c>
      <c r="C189" s="310" t="s">
        <v>13218</v>
      </c>
      <c r="D189" s="1374" t="s">
        <v>13219</v>
      </c>
      <c r="E189" s="313">
        <v>0</v>
      </c>
      <c r="F189" s="312" t="s">
        <v>13225</v>
      </c>
      <c r="G189" s="2091" t="s">
        <v>13220</v>
      </c>
      <c r="H189" s="1644">
        <v>0.17</v>
      </c>
      <c r="I189" s="312" t="s">
        <v>15492</v>
      </c>
      <c r="J189" s="311" t="s">
        <v>13221</v>
      </c>
      <c r="K189" s="315">
        <v>0.17</v>
      </c>
      <c r="L189" s="2879" t="s">
        <v>15483</v>
      </c>
      <c r="M189" s="2879" t="s">
        <v>15483</v>
      </c>
      <c r="N189" s="316" t="s">
        <v>9676</v>
      </c>
    </row>
    <row r="190" spans="1:14" s="2019" customFormat="1" ht="15.75" thickBot="1">
      <c r="A190" s="416" t="s">
        <v>876</v>
      </c>
      <c r="B190" s="309">
        <v>105</v>
      </c>
      <c r="C190" s="310" t="s">
        <v>13222</v>
      </c>
      <c r="D190" s="1374" t="s">
        <v>13223</v>
      </c>
      <c r="E190" s="313">
        <v>0</v>
      </c>
      <c r="F190" s="312" t="s">
        <v>15493</v>
      </c>
      <c r="G190" s="311" t="s">
        <v>13224</v>
      </c>
      <c r="H190" s="313">
        <v>0.14000000000000001</v>
      </c>
      <c r="I190" s="312" t="s">
        <v>875</v>
      </c>
      <c r="J190" s="311" t="s">
        <v>33</v>
      </c>
      <c r="K190" s="315">
        <v>0.14000000000000001</v>
      </c>
      <c r="L190" s="2879" t="s">
        <v>15483</v>
      </c>
      <c r="M190" s="2879" t="s">
        <v>15483</v>
      </c>
      <c r="N190" s="316" t="s">
        <v>9676</v>
      </c>
    </row>
    <row r="191" spans="1:14" s="2019" customFormat="1" ht="15.75" thickBot="1">
      <c r="A191" s="416" t="s">
        <v>876</v>
      </c>
      <c r="B191" s="309">
        <v>106</v>
      </c>
      <c r="C191" s="310" t="s">
        <v>13225</v>
      </c>
      <c r="D191" s="1374" t="s">
        <v>13220</v>
      </c>
      <c r="E191" s="313">
        <v>0</v>
      </c>
      <c r="F191" s="312" t="s">
        <v>15494</v>
      </c>
      <c r="G191" s="311" t="s">
        <v>13226</v>
      </c>
      <c r="H191" s="313">
        <v>0.19</v>
      </c>
      <c r="I191" s="312" t="s">
        <v>13218</v>
      </c>
      <c r="J191" s="311" t="s">
        <v>13219</v>
      </c>
      <c r="K191" s="315">
        <v>0.19</v>
      </c>
      <c r="L191" s="2879" t="s">
        <v>15483</v>
      </c>
      <c r="M191" s="2879" t="s">
        <v>15483</v>
      </c>
      <c r="N191" s="316" t="s">
        <v>9676</v>
      </c>
    </row>
    <row r="192" spans="1:14" s="2019" customFormat="1" ht="15.75" thickBot="1">
      <c r="A192" s="416" t="s">
        <v>876</v>
      </c>
      <c r="B192" s="1739">
        <v>107</v>
      </c>
      <c r="C192" s="1740" t="s">
        <v>13227</v>
      </c>
      <c r="D192" s="2616" t="s">
        <v>13228</v>
      </c>
      <c r="E192" s="1742">
        <v>0</v>
      </c>
      <c r="F192" s="1281" t="s">
        <v>13229</v>
      </c>
      <c r="G192" s="1741" t="s">
        <v>13230</v>
      </c>
      <c r="H192" s="1742">
        <v>0.11</v>
      </c>
      <c r="I192" s="312" t="s">
        <v>15495</v>
      </c>
      <c r="J192" s="1741" t="s">
        <v>13232</v>
      </c>
      <c r="K192" s="43">
        <v>0.11</v>
      </c>
      <c r="L192" s="2879" t="s">
        <v>15483</v>
      </c>
      <c r="M192" s="2879" t="s">
        <v>15483</v>
      </c>
      <c r="N192" s="316" t="s">
        <v>9676</v>
      </c>
    </row>
    <row r="193" spans="1:14" s="2019" customFormat="1" ht="15.75" thickBot="1">
      <c r="A193" s="416" t="s">
        <v>876</v>
      </c>
      <c r="B193" s="309">
        <v>108</v>
      </c>
      <c r="C193" s="310" t="s">
        <v>13231</v>
      </c>
      <c r="D193" s="2616" t="s">
        <v>13228</v>
      </c>
      <c r="E193" s="1742">
        <v>0</v>
      </c>
      <c r="F193" s="312" t="s">
        <v>15495</v>
      </c>
      <c r="G193" s="1741" t="s">
        <v>13232</v>
      </c>
      <c r="H193" s="313">
        <v>0.59</v>
      </c>
      <c r="I193" s="312" t="s">
        <v>13234</v>
      </c>
      <c r="J193" s="311" t="s">
        <v>13233</v>
      </c>
      <c r="K193" s="315">
        <v>0.59</v>
      </c>
      <c r="L193" s="2879" t="s">
        <v>15483</v>
      </c>
      <c r="M193" s="2879" t="s">
        <v>15483</v>
      </c>
      <c r="N193" s="316" t="s">
        <v>9676</v>
      </c>
    </row>
    <row r="194" spans="1:14" s="2019" customFormat="1" ht="15.75" thickBot="1">
      <c r="A194" s="416" t="s">
        <v>876</v>
      </c>
      <c r="B194" s="309">
        <v>109</v>
      </c>
      <c r="C194" s="310" t="s">
        <v>13234</v>
      </c>
      <c r="D194" s="1374" t="s">
        <v>13233</v>
      </c>
      <c r="E194" s="313">
        <v>0</v>
      </c>
      <c r="F194" s="310" t="s">
        <v>13231</v>
      </c>
      <c r="G194" s="1741" t="s">
        <v>13228</v>
      </c>
      <c r="H194" s="313">
        <v>0.3</v>
      </c>
      <c r="I194" s="312" t="s">
        <v>15498</v>
      </c>
      <c r="J194" s="311" t="s">
        <v>11025</v>
      </c>
      <c r="K194" s="315">
        <v>0.3</v>
      </c>
      <c r="L194" s="2879" t="s">
        <v>15483</v>
      </c>
      <c r="M194" s="2879" t="s">
        <v>15483</v>
      </c>
      <c r="N194" s="316" t="s">
        <v>9676</v>
      </c>
    </row>
    <row r="195" spans="1:14" s="2019" customFormat="1" ht="15.75" thickBot="1">
      <c r="A195" s="416" t="s">
        <v>876</v>
      </c>
      <c r="B195" s="309">
        <v>110</v>
      </c>
      <c r="C195" s="310" t="s">
        <v>13235</v>
      </c>
      <c r="D195" s="1374" t="s">
        <v>13236</v>
      </c>
      <c r="E195" s="313">
        <v>0</v>
      </c>
      <c r="F195" s="312" t="s">
        <v>15497</v>
      </c>
      <c r="G195" s="311" t="s">
        <v>13238</v>
      </c>
      <c r="H195" s="313">
        <v>0.8</v>
      </c>
      <c r="I195" s="312" t="s">
        <v>2756</v>
      </c>
      <c r="J195" s="311" t="s">
        <v>13239</v>
      </c>
      <c r="K195" s="315">
        <v>0.8</v>
      </c>
      <c r="L195" s="2879" t="s">
        <v>15483</v>
      </c>
      <c r="M195" s="2879" t="s">
        <v>15483</v>
      </c>
      <c r="N195" s="316" t="s">
        <v>9676</v>
      </c>
    </row>
    <row r="196" spans="1:14" s="2019" customFormat="1" ht="15.75" thickBot="1">
      <c r="A196" s="416" t="s">
        <v>876</v>
      </c>
      <c r="B196" s="309">
        <v>111</v>
      </c>
      <c r="C196" s="310" t="s">
        <v>13240</v>
      </c>
      <c r="D196" s="1374" t="s">
        <v>13241</v>
      </c>
      <c r="E196" s="313">
        <v>0</v>
      </c>
      <c r="F196" s="310" t="s">
        <v>13235</v>
      </c>
      <c r="G196" s="311" t="s">
        <v>13236</v>
      </c>
      <c r="H196" s="313">
        <v>0.53</v>
      </c>
      <c r="I196" s="312" t="s">
        <v>2756</v>
      </c>
      <c r="J196" s="311" t="s">
        <v>13242</v>
      </c>
      <c r="K196" s="315">
        <v>0.53</v>
      </c>
      <c r="L196" s="2879" t="s">
        <v>15483</v>
      </c>
      <c r="M196" s="2879" t="s">
        <v>15483</v>
      </c>
      <c r="N196" s="316" t="s">
        <v>9676</v>
      </c>
    </row>
    <row r="197" spans="1:14" s="2019" customFormat="1" ht="15.75" thickBot="1">
      <c r="A197" s="416" t="s">
        <v>876</v>
      </c>
      <c r="B197" s="309">
        <v>112</v>
      </c>
      <c r="C197" s="310" t="s">
        <v>13243</v>
      </c>
      <c r="D197" s="1374" t="s">
        <v>13211</v>
      </c>
      <c r="E197" s="313">
        <v>0.22</v>
      </c>
      <c r="F197" s="312" t="s">
        <v>15388</v>
      </c>
      <c r="G197" s="311" t="s">
        <v>10305</v>
      </c>
      <c r="H197" s="313">
        <v>0.5</v>
      </c>
      <c r="I197" s="312" t="s">
        <v>9576</v>
      </c>
      <c r="J197" s="311" t="s">
        <v>13244</v>
      </c>
      <c r="K197" s="315">
        <v>0.28000000000000003</v>
      </c>
      <c r="L197" s="2879" t="s">
        <v>15483</v>
      </c>
      <c r="M197" s="2879" t="s">
        <v>15483</v>
      </c>
      <c r="N197" s="316" t="s">
        <v>9676</v>
      </c>
    </row>
    <row r="198" spans="1:14" s="2019" customFormat="1" ht="15.75" thickBot="1">
      <c r="A198" s="416" t="s">
        <v>876</v>
      </c>
      <c r="B198" s="309">
        <v>113</v>
      </c>
      <c r="C198" s="310" t="s">
        <v>13245</v>
      </c>
      <c r="D198" s="1374" t="s">
        <v>13246</v>
      </c>
      <c r="E198" s="313">
        <v>0</v>
      </c>
      <c r="F198" s="312" t="s">
        <v>13247</v>
      </c>
      <c r="G198" s="311" t="s">
        <v>13248</v>
      </c>
      <c r="H198" s="313">
        <v>0.67</v>
      </c>
      <c r="I198" s="312" t="s">
        <v>887</v>
      </c>
      <c r="J198" s="311" t="s">
        <v>9661</v>
      </c>
      <c r="K198" s="315">
        <v>0.67</v>
      </c>
      <c r="L198" s="2879" t="s">
        <v>15483</v>
      </c>
      <c r="M198" s="2879" t="s">
        <v>15483</v>
      </c>
      <c r="N198" s="316" t="s">
        <v>9676</v>
      </c>
    </row>
    <row r="199" spans="1:14" s="2019" customFormat="1" ht="15.75" thickBot="1">
      <c r="A199" s="416" t="s">
        <v>876</v>
      </c>
      <c r="B199" s="309">
        <v>114</v>
      </c>
      <c r="C199" s="310" t="s">
        <v>13249</v>
      </c>
      <c r="D199" s="1374" t="s">
        <v>13250</v>
      </c>
      <c r="E199" s="313">
        <v>0</v>
      </c>
      <c r="F199" s="312" t="s">
        <v>13247</v>
      </c>
      <c r="G199" s="311" t="s">
        <v>13248</v>
      </c>
      <c r="H199" s="313">
        <v>0.36</v>
      </c>
      <c r="I199" s="310" t="s">
        <v>13245</v>
      </c>
      <c r="J199" s="311" t="s">
        <v>13246</v>
      </c>
      <c r="K199" s="315">
        <v>0.36</v>
      </c>
      <c r="L199" s="2879" t="s">
        <v>15483</v>
      </c>
      <c r="M199" s="2879" t="s">
        <v>15483</v>
      </c>
      <c r="N199" s="316" t="s">
        <v>9676</v>
      </c>
    </row>
    <row r="200" spans="1:14" s="2019" customFormat="1" ht="15.75" thickBot="1">
      <c r="A200" s="416" t="s">
        <v>876</v>
      </c>
      <c r="B200" s="309">
        <v>115</v>
      </c>
      <c r="C200" s="310" t="s">
        <v>13251</v>
      </c>
      <c r="D200" s="1374" t="s">
        <v>13252</v>
      </c>
      <c r="E200" s="313">
        <v>0</v>
      </c>
      <c r="F200" s="312" t="s">
        <v>2756</v>
      </c>
      <c r="G200" s="311" t="s">
        <v>13253</v>
      </c>
      <c r="H200" s="313">
        <v>0.7</v>
      </c>
      <c r="I200" s="312" t="s">
        <v>875</v>
      </c>
      <c r="J200" s="311" t="s">
        <v>33</v>
      </c>
      <c r="K200" s="315">
        <v>0.7</v>
      </c>
      <c r="L200" s="2879" t="s">
        <v>15483</v>
      </c>
      <c r="M200" s="2879" t="s">
        <v>15483</v>
      </c>
      <c r="N200" s="316" t="s">
        <v>9676</v>
      </c>
    </row>
    <row r="201" spans="1:14" s="2019" customFormat="1" ht="15.75" thickBot="1">
      <c r="A201" s="416" t="s">
        <v>876</v>
      </c>
      <c r="B201" s="1739">
        <v>116</v>
      </c>
      <c r="C201" s="1740" t="s">
        <v>13254</v>
      </c>
      <c r="D201" s="2616" t="s">
        <v>13255</v>
      </c>
      <c r="E201" s="1742">
        <v>0</v>
      </c>
      <c r="F201" s="1281" t="s">
        <v>13256</v>
      </c>
      <c r="G201" s="1741" t="s">
        <v>13257</v>
      </c>
      <c r="H201" s="1742">
        <v>0.6</v>
      </c>
      <c r="I201" s="1281" t="s">
        <v>887</v>
      </c>
      <c r="J201" s="1741" t="s">
        <v>885</v>
      </c>
      <c r="K201" s="43">
        <v>0.6</v>
      </c>
      <c r="L201" s="2879" t="s">
        <v>15483</v>
      </c>
      <c r="M201" s="2879" t="s">
        <v>15483</v>
      </c>
      <c r="N201" s="316" t="s">
        <v>9676</v>
      </c>
    </row>
    <row r="202" spans="1:14" s="2019" customFormat="1" ht="15.75" thickBot="1">
      <c r="A202" s="416" t="s">
        <v>876</v>
      </c>
      <c r="B202" s="309">
        <v>117</v>
      </c>
      <c r="C202" s="310" t="s">
        <v>13258</v>
      </c>
      <c r="D202" s="1374" t="s">
        <v>13259</v>
      </c>
      <c r="E202" s="313">
        <v>0</v>
      </c>
      <c r="F202" s="1281" t="s">
        <v>887</v>
      </c>
      <c r="G202" s="1741" t="s">
        <v>885</v>
      </c>
      <c r="H202" s="313">
        <v>0.76</v>
      </c>
      <c r="I202" s="312" t="s">
        <v>875</v>
      </c>
      <c r="J202" s="311" t="s">
        <v>33</v>
      </c>
      <c r="K202" s="315">
        <v>0.76</v>
      </c>
      <c r="L202" s="2879" t="s">
        <v>15483</v>
      </c>
      <c r="M202" s="2879" t="s">
        <v>15483</v>
      </c>
      <c r="N202" s="316" t="s">
        <v>9676</v>
      </c>
    </row>
    <row r="203" spans="1:14" s="2019" customFormat="1" ht="15.75" thickBot="1">
      <c r="A203" s="416" t="s">
        <v>876</v>
      </c>
      <c r="B203" s="309">
        <v>118</v>
      </c>
      <c r="C203" s="310" t="s">
        <v>9685</v>
      </c>
      <c r="D203" s="1374" t="s">
        <v>891</v>
      </c>
      <c r="E203" s="313">
        <v>0</v>
      </c>
      <c r="F203" s="312" t="s">
        <v>13260</v>
      </c>
      <c r="G203" s="311" t="s">
        <v>13261</v>
      </c>
      <c r="H203" s="313">
        <v>1.2</v>
      </c>
      <c r="I203" s="1281" t="s">
        <v>887</v>
      </c>
      <c r="J203" s="1741" t="s">
        <v>885</v>
      </c>
      <c r="K203" s="315">
        <v>1.2</v>
      </c>
      <c r="L203" s="2879" t="s">
        <v>15483</v>
      </c>
      <c r="M203" s="2879" t="s">
        <v>15483</v>
      </c>
      <c r="N203" s="316" t="s">
        <v>9676</v>
      </c>
    </row>
    <row r="204" spans="1:14" s="2019" customFormat="1" ht="15.75" thickBot="1">
      <c r="A204" s="416" t="s">
        <v>876</v>
      </c>
      <c r="B204" s="309">
        <v>119120</v>
      </c>
      <c r="C204" s="310" t="s">
        <v>13262</v>
      </c>
      <c r="D204" s="1374" t="s">
        <v>13263</v>
      </c>
      <c r="E204" s="313">
        <v>0</v>
      </c>
      <c r="F204" s="312" t="s">
        <v>15496</v>
      </c>
      <c r="G204" s="311" t="s">
        <v>13264</v>
      </c>
      <c r="H204" s="313">
        <v>0.24</v>
      </c>
      <c r="I204" s="312"/>
      <c r="J204" s="311" t="s">
        <v>13265</v>
      </c>
      <c r="K204" s="315">
        <v>0.24</v>
      </c>
      <c r="L204" s="2879" t="s">
        <v>15483</v>
      </c>
      <c r="M204" s="2879" t="s">
        <v>15483</v>
      </c>
      <c r="N204" s="316" t="s">
        <v>9676</v>
      </c>
    </row>
    <row r="205" spans="1:14" s="2019" customFormat="1" ht="15.75" thickBot="1">
      <c r="A205" s="416" t="s">
        <v>876</v>
      </c>
      <c r="B205" s="309">
        <v>121</v>
      </c>
      <c r="C205" s="310" t="s">
        <v>13270</v>
      </c>
      <c r="D205" s="1374" t="s">
        <v>13271</v>
      </c>
      <c r="E205" s="313">
        <v>1.07</v>
      </c>
      <c r="F205" s="312" t="s">
        <v>13237</v>
      </c>
      <c r="G205" s="311" t="s">
        <v>13272</v>
      </c>
      <c r="H205" s="313">
        <v>1.29</v>
      </c>
      <c r="I205" s="312" t="s">
        <v>13260</v>
      </c>
      <c r="J205" s="311" t="s">
        <v>886</v>
      </c>
      <c r="K205" s="315">
        <v>0.22</v>
      </c>
      <c r="L205" s="2879" t="s">
        <v>15483</v>
      </c>
      <c r="M205" s="2879" t="s">
        <v>15483</v>
      </c>
      <c r="N205" s="316" t="s">
        <v>9676</v>
      </c>
    </row>
    <row r="206" spans="1:14" s="2440" customFormat="1" ht="15.75" thickBot="1">
      <c r="A206" s="416" t="s">
        <v>10741</v>
      </c>
      <c r="B206" s="2093">
        <v>122</v>
      </c>
      <c r="C206" s="2858" t="s">
        <v>15487</v>
      </c>
      <c r="D206" s="2871" t="s">
        <v>15480</v>
      </c>
      <c r="E206" s="2872">
        <v>0</v>
      </c>
      <c r="F206" s="2874" t="s">
        <v>10723</v>
      </c>
      <c r="G206" s="2873" t="s">
        <v>4874</v>
      </c>
      <c r="H206" s="313">
        <v>1.35</v>
      </c>
      <c r="I206" s="2094" t="s">
        <v>875</v>
      </c>
      <c r="J206" s="2095" t="s">
        <v>33</v>
      </c>
      <c r="K206" s="315">
        <v>1.35</v>
      </c>
      <c r="L206" s="2878" t="s">
        <v>15484</v>
      </c>
      <c r="M206" s="2878" t="s">
        <v>15484</v>
      </c>
      <c r="N206" s="316" t="s">
        <v>9676</v>
      </c>
    </row>
    <row r="207" spans="1:14" s="2440" customFormat="1" ht="15.75" thickBot="1">
      <c r="A207" s="416" t="s">
        <v>10741</v>
      </c>
      <c r="B207" s="2093">
        <v>123</v>
      </c>
      <c r="C207" s="2095" t="s">
        <v>15488</v>
      </c>
      <c r="D207" s="2871" t="s">
        <v>15360</v>
      </c>
      <c r="E207" s="2872">
        <v>0</v>
      </c>
      <c r="F207" s="2874" t="s">
        <v>15359</v>
      </c>
      <c r="G207" s="2873" t="s">
        <v>15360</v>
      </c>
      <c r="H207" s="313">
        <v>0.8</v>
      </c>
      <c r="I207" s="2094" t="s">
        <v>15490</v>
      </c>
      <c r="J207" s="2095" t="s">
        <v>15360</v>
      </c>
      <c r="K207" s="315">
        <v>0.8</v>
      </c>
      <c r="L207" s="2878" t="s">
        <v>15484</v>
      </c>
      <c r="M207" s="2878" t="s">
        <v>15484</v>
      </c>
      <c r="N207" s="316" t="s">
        <v>9676</v>
      </c>
    </row>
    <row r="208" spans="1:14" s="2019" customFormat="1" ht="15.75" thickBot="1">
      <c r="A208" s="416" t="s">
        <v>10741</v>
      </c>
      <c r="B208" s="1372">
        <v>124</v>
      </c>
      <c r="C208" s="310" t="s">
        <v>15489</v>
      </c>
      <c r="D208" s="311" t="s">
        <v>13273</v>
      </c>
      <c r="E208" s="313">
        <v>0</v>
      </c>
      <c r="F208" s="2096" t="s">
        <v>237</v>
      </c>
      <c r="G208" s="311" t="s">
        <v>10689</v>
      </c>
      <c r="H208" s="313">
        <v>2.87</v>
      </c>
      <c r="I208" s="312" t="s">
        <v>12030</v>
      </c>
      <c r="J208" s="311" t="s">
        <v>4875</v>
      </c>
      <c r="K208" s="315">
        <v>2.87</v>
      </c>
      <c r="L208" s="1645" t="s">
        <v>15485</v>
      </c>
      <c r="M208" s="1645" t="s">
        <v>15485</v>
      </c>
      <c r="N208" s="1288" t="s">
        <v>14512</v>
      </c>
    </row>
    <row r="209" spans="1:17" s="2019" customFormat="1" ht="15.75" thickBot="1">
      <c r="A209" s="416" t="s">
        <v>876</v>
      </c>
      <c r="B209" s="1372">
        <v>125</v>
      </c>
      <c r="C209" s="310" t="s">
        <v>13274</v>
      </c>
      <c r="D209" s="311" t="s">
        <v>13275</v>
      </c>
      <c r="E209" s="313">
        <v>0</v>
      </c>
      <c r="F209" s="312" t="s">
        <v>12030</v>
      </c>
      <c r="G209" s="311" t="s">
        <v>4875</v>
      </c>
      <c r="H209" s="313">
        <v>0.54</v>
      </c>
      <c r="I209" s="312" t="s">
        <v>14527</v>
      </c>
      <c r="J209" s="311" t="s">
        <v>828</v>
      </c>
      <c r="K209" s="315">
        <v>0.54</v>
      </c>
      <c r="L209" s="1645" t="s">
        <v>15485</v>
      </c>
      <c r="M209" s="1645" t="s">
        <v>15485</v>
      </c>
      <c r="N209" s="1288" t="s">
        <v>14512</v>
      </c>
    </row>
    <row r="210" spans="1:17" s="2019" customFormat="1" ht="15.75" thickBot="1">
      <c r="A210" s="416" t="s">
        <v>876</v>
      </c>
      <c r="B210" s="1372">
        <v>126</v>
      </c>
      <c r="C210" s="310" t="s">
        <v>14525</v>
      </c>
      <c r="D210" s="311" t="s">
        <v>14513</v>
      </c>
      <c r="E210" s="313">
        <v>0</v>
      </c>
      <c r="F210" s="312" t="s">
        <v>887</v>
      </c>
      <c r="G210" s="311" t="s">
        <v>14526</v>
      </c>
      <c r="H210" s="313">
        <v>1.01</v>
      </c>
      <c r="I210" s="312" t="s">
        <v>10623</v>
      </c>
      <c r="J210" s="311" t="s">
        <v>2786</v>
      </c>
      <c r="K210" s="315"/>
      <c r="L210" s="1645" t="s">
        <v>15485</v>
      </c>
      <c r="M210" s="1645" t="s">
        <v>15485</v>
      </c>
      <c r="N210" s="1288" t="s">
        <v>14512</v>
      </c>
    </row>
    <row r="211" spans="1:17" s="2440" customFormat="1" ht="15.75" thickBot="1">
      <c r="A211" s="2857"/>
      <c r="B211" s="2881"/>
      <c r="C211" s="2858"/>
      <c r="D211" s="2095"/>
      <c r="E211" s="313"/>
      <c r="F211" s="2094"/>
      <c r="G211" s="2095"/>
      <c r="H211" s="313"/>
      <c r="I211" s="2094"/>
      <c r="J211" s="2095"/>
      <c r="K211" s="315"/>
      <c r="L211" s="2880"/>
      <c r="M211" s="2880"/>
      <c r="N211" s="1288"/>
    </row>
    <row r="212" spans="1:17" s="2019" customFormat="1" ht="15.75" thickBot="1">
      <c r="A212" s="416" t="s">
        <v>10741</v>
      </c>
      <c r="B212" s="1372">
        <v>1</v>
      </c>
      <c r="C212" s="310" t="s">
        <v>14713</v>
      </c>
      <c r="D212" s="311" t="s">
        <v>14714</v>
      </c>
      <c r="E212" s="313">
        <v>0</v>
      </c>
      <c r="F212" s="312" t="s">
        <v>14715</v>
      </c>
      <c r="G212" s="311" t="s">
        <v>12053</v>
      </c>
      <c r="H212" s="313">
        <v>1.9</v>
      </c>
      <c r="I212" s="312" t="s">
        <v>881</v>
      </c>
      <c r="J212" s="311" t="s">
        <v>33</v>
      </c>
      <c r="K212" s="315">
        <v>1.9</v>
      </c>
      <c r="L212" s="1645" t="s">
        <v>14271</v>
      </c>
      <c r="M212" s="1645" t="s">
        <v>14271</v>
      </c>
      <c r="N212" s="1288" t="s">
        <v>12130</v>
      </c>
      <c r="Q212" s="1289"/>
    </row>
    <row r="213" spans="1:17" s="2019" customFormat="1" ht="15.75" thickBot="1">
      <c r="A213" s="416" t="s">
        <v>10741</v>
      </c>
      <c r="B213" s="2842">
        <v>2</v>
      </c>
      <c r="C213" s="1740" t="s">
        <v>14716</v>
      </c>
      <c r="D213" s="1741" t="s">
        <v>14717</v>
      </c>
      <c r="E213" s="1742">
        <v>0</v>
      </c>
      <c r="F213" s="1281" t="s">
        <v>14715</v>
      </c>
      <c r="G213" s="311" t="s">
        <v>12053</v>
      </c>
      <c r="H213" s="1742">
        <v>1.67</v>
      </c>
      <c r="I213" s="312" t="s">
        <v>881</v>
      </c>
      <c r="J213" s="311" t="s">
        <v>33</v>
      </c>
      <c r="K213" s="43">
        <v>1.67</v>
      </c>
      <c r="L213" s="1645" t="s">
        <v>14271</v>
      </c>
      <c r="M213" s="1645" t="s">
        <v>14271</v>
      </c>
      <c r="N213" s="1288" t="s">
        <v>12130</v>
      </c>
    </row>
    <row r="214" spans="1:17" s="2019" customFormat="1" ht="15.75" thickBot="1">
      <c r="A214" s="416" t="s">
        <v>10741</v>
      </c>
      <c r="B214" s="1372">
        <v>3</v>
      </c>
      <c r="C214" s="310" t="s">
        <v>14718</v>
      </c>
      <c r="D214" s="311" t="s">
        <v>14719</v>
      </c>
      <c r="E214" s="313">
        <v>0</v>
      </c>
      <c r="F214" s="312" t="s">
        <v>14715</v>
      </c>
      <c r="G214" s="311" t="s">
        <v>12053</v>
      </c>
      <c r="H214" s="313">
        <v>0.8</v>
      </c>
      <c r="I214" s="312" t="s">
        <v>881</v>
      </c>
      <c r="J214" s="311" t="s">
        <v>33</v>
      </c>
      <c r="K214" s="315">
        <v>0.8</v>
      </c>
      <c r="L214" s="1645" t="s">
        <v>14271</v>
      </c>
      <c r="M214" s="1645" t="s">
        <v>14271</v>
      </c>
      <c r="N214" s="1288" t="s">
        <v>12130</v>
      </c>
    </row>
    <row r="215" spans="1:17" s="2019" customFormat="1" ht="15.75" thickBot="1">
      <c r="A215" s="416" t="s">
        <v>10741</v>
      </c>
      <c r="B215" s="1372">
        <v>4</v>
      </c>
      <c r="C215" s="310" t="s">
        <v>14720</v>
      </c>
      <c r="D215" s="311" t="s">
        <v>14721</v>
      </c>
      <c r="E215" s="313">
        <v>0</v>
      </c>
      <c r="F215" s="312" t="s">
        <v>14715</v>
      </c>
      <c r="G215" s="311" t="s">
        <v>12053</v>
      </c>
      <c r="H215" s="313">
        <v>0.84</v>
      </c>
      <c r="I215" s="312" t="s">
        <v>881</v>
      </c>
      <c r="J215" s="311" t="s">
        <v>33</v>
      </c>
      <c r="K215" s="315">
        <v>0.84</v>
      </c>
      <c r="L215" s="1645" t="s">
        <v>14271</v>
      </c>
      <c r="M215" s="1645" t="s">
        <v>14271</v>
      </c>
      <c r="N215" s="1288" t="s">
        <v>12130</v>
      </c>
    </row>
    <row r="216" spans="1:17" s="2019" customFormat="1" ht="15.75" thickBot="1">
      <c r="A216" s="416" t="s">
        <v>876</v>
      </c>
      <c r="B216" s="309">
        <v>5</v>
      </c>
      <c r="C216" s="310" t="s">
        <v>237</v>
      </c>
      <c r="D216" s="311" t="s">
        <v>11901</v>
      </c>
      <c r="E216" s="313">
        <v>4.95</v>
      </c>
      <c r="F216" s="312" t="s">
        <v>1077</v>
      </c>
      <c r="G216" s="311" t="s">
        <v>14722</v>
      </c>
      <c r="H216" s="313">
        <v>14.76</v>
      </c>
      <c r="I216" s="312" t="s">
        <v>882</v>
      </c>
      <c r="J216" s="311" t="s">
        <v>886</v>
      </c>
      <c r="K216" s="1835">
        <f>H216-E216</f>
        <v>9.8099999999999987</v>
      </c>
      <c r="L216" s="1645" t="s">
        <v>14271</v>
      </c>
      <c r="M216" s="1645" t="s">
        <v>14271</v>
      </c>
      <c r="N216" s="1288" t="s">
        <v>12130</v>
      </c>
    </row>
    <row r="217" spans="1:17" s="2019" customFormat="1" ht="15.75" thickBot="1">
      <c r="A217" s="416" t="s">
        <v>10741</v>
      </c>
      <c r="B217" s="1372">
        <v>6</v>
      </c>
      <c r="C217" s="310" t="s">
        <v>237</v>
      </c>
      <c r="D217" s="311" t="s">
        <v>14723</v>
      </c>
      <c r="E217" s="313">
        <v>0</v>
      </c>
      <c r="F217" s="312" t="s">
        <v>882</v>
      </c>
      <c r="G217" s="311" t="s">
        <v>1585</v>
      </c>
      <c r="H217" s="313">
        <v>4.34</v>
      </c>
      <c r="I217" s="312" t="s">
        <v>882</v>
      </c>
      <c r="J217" s="311" t="s">
        <v>884</v>
      </c>
      <c r="K217" s="315">
        <v>4.34</v>
      </c>
      <c r="L217" s="2878" t="s">
        <v>15486</v>
      </c>
      <c r="M217" s="2878" t="s">
        <v>15486</v>
      </c>
      <c r="N217" s="1288" t="s">
        <v>12130</v>
      </c>
    </row>
    <row r="218" spans="1:17" s="2440" customFormat="1" ht="15.75" thickBot="1">
      <c r="A218" s="2857" t="s">
        <v>876</v>
      </c>
      <c r="B218" s="2881">
        <v>7</v>
      </c>
      <c r="C218" s="2858" t="s">
        <v>10628</v>
      </c>
      <c r="D218" s="2095" t="s">
        <v>10674</v>
      </c>
      <c r="E218" s="313">
        <v>1.59</v>
      </c>
      <c r="F218" s="2094" t="s">
        <v>237</v>
      </c>
      <c r="G218" s="2095" t="s">
        <v>885</v>
      </c>
      <c r="H218" s="313">
        <v>4.8899999999999997</v>
      </c>
      <c r="I218" s="2094" t="s">
        <v>10605</v>
      </c>
      <c r="J218" s="2095" t="s">
        <v>10675</v>
      </c>
      <c r="K218" s="315">
        <v>3.3</v>
      </c>
      <c r="L218" s="1645" t="s">
        <v>14288</v>
      </c>
      <c r="M218" s="3211">
        <v>43756</v>
      </c>
      <c r="N218" s="1834" t="s">
        <v>9676</v>
      </c>
    </row>
    <row r="219" spans="1:17" s="2440" customFormat="1" ht="15.75" thickBot="1">
      <c r="A219" s="2857" t="s">
        <v>876</v>
      </c>
      <c r="B219" s="2093">
        <v>8</v>
      </c>
      <c r="C219" s="2858" t="s">
        <v>10639</v>
      </c>
      <c r="D219" s="2095" t="s">
        <v>15357</v>
      </c>
      <c r="E219" s="313">
        <v>0.28999999999999998</v>
      </c>
      <c r="F219" s="2094" t="s">
        <v>2756</v>
      </c>
      <c r="G219" s="2095" t="s">
        <v>15358</v>
      </c>
      <c r="H219" s="313">
        <v>0.74</v>
      </c>
      <c r="I219" s="1281" t="s">
        <v>237</v>
      </c>
      <c r="J219" s="1741" t="s">
        <v>10572</v>
      </c>
      <c r="K219" s="315">
        <v>0.45</v>
      </c>
      <c r="L219" s="1645" t="s">
        <v>14288</v>
      </c>
      <c r="M219" s="2859"/>
      <c r="N219" s="1834" t="s">
        <v>9676</v>
      </c>
    </row>
    <row r="220" spans="1:17" s="2019" customFormat="1" ht="15.75" thickBot="1">
      <c r="A220" s="416" t="s">
        <v>876</v>
      </c>
      <c r="B220" s="3212">
        <v>9</v>
      </c>
      <c r="C220" s="1740" t="s">
        <v>887</v>
      </c>
      <c r="D220" s="311" t="s">
        <v>11901</v>
      </c>
      <c r="E220" s="1742">
        <v>0</v>
      </c>
      <c r="F220" s="1281" t="s">
        <v>882</v>
      </c>
      <c r="G220" s="311" t="s">
        <v>1585</v>
      </c>
      <c r="H220" s="1742">
        <v>10.34</v>
      </c>
      <c r="I220" s="1281" t="s">
        <v>237</v>
      </c>
      <c r="J220" s="1741" t="s">
        <v>10572</v>
      </c>
      <c r="K220" s="43">
        <v>10.34</v>
      </c>
      <c r="L220" s="1645" t="s">
        <v>14288</v>
      </c>
      <c r="M220" s="1832" t="s">
        <v>16249</v>
      </c>
      <c r="N220" s="1834" t="s">
        <v>9676</v>
      </c>
    </row>
    <row r="221" spans="1:17" s="2019" customFormat="1" ht="15.75" thickBot="1">
      <c r="A221" s="416" t="s">
        <v>876</v>
      </c>
      <c r="B221" s="1372">
        <v>10</v>
      </c>
      <c r="C221" s="310" t="s">
        <v>10693</v>
      </c>
      <c r="D221" s="311" t="s">
        <v>10694</v>
      </c>
      <c r="E221" s="313">
        <v>0</v>
      </c>
      <c r="F221" s="312" t="s">
        <v>882</v>
      </c>
      <c r="G221" s="311" t="s">
        <v>1585</v>
      </c>
      <c r="H221" s="313">
        <v>1.5</v>
      </c>
      <c r="I221" s="312" t="s">
        <v>887</v>
      </c>
      <c r="J221" s="311" t="s">
        <v>885</v>
      </c>
      <c r="K221" s="315">
        <v>1.5</v>
      </c>
      <c r="L221" s="1645" t="s">
        <v>14288</v>
      </c>
      <c r="M221" s="3211">
        <v>43756</v>
      </c>
      <c r="N221" s="1834" t="s">
        <v>9676</v>
      </c>
    </row>
    <row r="222" spans="1:17" s="2440" customFormat="1" ht="15.75" thickBot="1">
      <c r="A222" s="2857" t="s">
        <v>876</v>
      </c>
      <c r="B222" s="2093">
        <v>11</v>
      </c>
      <c r="C222" s="2858" t="s">
        <v>15354</v>
      </c>
      <c r="D222" s="2095" t="s">
        <v>15355</v>
      </c>
      <c r="E222" s="313">
        <v>0</v>
      </c>
      <c r="F222" s="2094" t="s">
        <v>11245</v>
      </c>
      <c r="G222" s="2095" t="s">
        <v>15356</v>
      </c>
      <c r="H222" s="313">
        <v>0.59</v>
      </c>
      <c r="I222" s="2094" t="s">
        <v>10670</v>
      </c>
      <c r="J222" s="2095" t="s">
        <v>10671</v>
      </c>
      <c r="K222" s="315">
        <v>0.59</v>
      </c>
      <c r="L222" s="1645" t="s">
        <v>14288</v>
      </c>
      <c r="M222" s="1288"/>
      <c r="N222" s="316" t="s">
        <v>9676</v>
      </c>
    </row>
    <row r="223" spans="1:17" s="2440" customFormat="1" ht="15.75" thickBot="1">
      <c r="A223" s="2857" t="s">
        <v>876</v>
      </c>
      <c r="B223" s="2093">
        <v>12</v>
      </c>
      <c r="C223" s="2858" t="s">
        <v>10576</v>
      </c>
      <c r="D223" s="2095" t="s">
        <v>2786</v>
      </c>
      <c r="E223" s="313">
        <v>1.44</v>
      </c>
      <c r="F223" s="2094" t="s">
        <v>15387</v>
      </c>
      <c r="G223" s="2095" t="s">
        <v>15362</v>
      </c>
      <c r="H223" s="313">
        <v>1.77</v>
      </c>
      <c r="I223" s="2094" t="s">
        <v>15387</v>
      </c>
      <c r="J223" s="2095" t="s">
        <v>15363</v>
      </c>
      <c r="K223" s="315">
        <v>0.33</v>
      </c>
      <c r="L223" s="2880"/>
      <c r="M223" s="1288"/>
      <c r="N223" s="1834" t="s">
        <v>9676</v>
      </c>
    </row>
    <row r="224" spans="1:17" s="2019" customFormat="1" ht="15.75" thickBot="1">
      <c r="A224" s="416" t="s">
        <v>876</v>
      </c>
      <c r="B224" s="309">
        <v>13</v>
      </c>
      <c r="C224" s="310" t="s">
        <v>10581</v>
      </c>
      <c r="D224" s="311" t="s">
        <v>2786</v>
      </c>
      <c r="E224" s="313">
        <v>0</v>
      </c>
      <c r="F224" s="312" t="s">
        <v>10576</v>
      </c>
      <c r="G224" s="311" t="s">
        <v>2786</v>
      </c>
      <c r="H224" s="313">
        <v>2.71</v>
      </c>
      <c r="I224" s="312" t="s">
        <v>887</v>
      </c>
      <c r="J224" s="311" t="s">
        <v>885</v>
      </c>
      <c r="K224" s="2841">
        <v>2.71</v>
      </c>
      <c r="L224" s="2880"/>
      <c r="M224" s="1288"/>
      <c r="N224" s="1834" t="s">
        <v>9676</v>
      </c>
    </row>
    <row r="225" spans="1:14" s="2440" customFormat="1" ht="15.75" thickBot="1">
      <c r="A225" s="2857" t="s">
        <v>876</v>
      </c>
      <c r="B225" s="2093">
        <v>14</v>
      </c>
      <c r="C225" s="2858" t="s">
        <v>15372</v>
      </c>
      <c r="D225" s="2095" t="s">
        <v>879</v>
      </c>
      <c r="E225" s="313">
        <v>0</v>
      </c>
      <c r="F225" s="2094" t="s">
        <v>39</v>
      </c>
      <c r="G225" s="2095" t="s">
        <v>877</v>
      </c>
      <c r="H225" s="313">
        <v>2.7</v>
      </c>
      <c r="I225" s="2094" t="s">
        <v>12123</v>
      </c>
      <c r="J225" s="2095" t="s">
        <v>15373</v>
      </c>
      <c r="K225" s="2841">
        <v>2.7</v>
      </c>
      <c r="L225" s="2880"/>
      <c r="M225" s="1288"/>
      <c r="N225" s="1288" t="s">
        <v>9676</v>
      </c>
    </row>
    <row r="226" spans="1:14" s="2019" customFormat="1" ht="15.75" thickBot="1">
      <c r="A226" s="416" t="s">
        <v>876</v>
      </c>
      <c r="B226" s="309">
        <v>15</v>
      </c>
      <c r="C226" s="310" t="s">
        <v>232</v>
      </c>
      <c r="D226" s="311" t="s">
        <v>878</v>
      </c>
      <c r="E226" s="313">
        <v>7.97</v>
      </c>
      <c r="F226" s="312" t="s">
        <v>1357</v>
      </c>
      <c r="G226" s="311" t="s">
        <v>1492</v>
      </c>
      <c r="H226" s="313">
        <v>16.670000000000002</v>
      </c>
      <c r="I226" s="312" t="s">
        <v>9576</v>
      </c>
      <c r="J226" s="311" t="s">
        <v>9577</v>
      </c>
      <c r="K226" s="315">
        <v>8.6999999999999993</v>
      </c>
      <c r="L226" s="2880"/>
      <c r="M226" s="1288"/>
      <c r="N226" s="1834" t="s">
        <v>9676</v>
      </c>
    </row>
    <row r="227" spans="1:14" s="1758" customFormat="1" ht="15.75" thickBot="1">
      <c r="A227" s="416" t="s">
        <v>876</v>
      </c>
      <c r="B227" s="309">
        <v>16</v>
      </c>
      <c r="C227" s="310" t="s">
        <v>13209</v>
      </c>
      <c r="D227" s="311" t="s">
        <v>13210</v>
      </c>
      <c r="E227" s="313">
        <v>0</v>
      </c>
      <c r="F227" s="312" t="s">
        <v>232</v>
      </c>
      <c r="G227" s="311" t="s">
        <v>878</v>
      </c>
      <c r="H227" s="313">
        <v>0.93</v>
      </c>
      <c r="I227" s="312" t="s">
        <v>4864</v>
      </c>
      <c r="J227" s="311" t="s">
        <v>9582</v>
      </c>
      <c r="K227" s="315">
        <v>0.93</v>
      </c>
      <c r="L227" s="2880"/>
      <c r="M227" s="1288"/>
      <c r="N227" s="1288" t="s">
        <v>12130</v>
      </c>
    </row>
    <row r="228" spans="1:14" s="1758" customFormat="1" ht="15.75" thickBot="1">
      <c r="A228" s="416" t="s">
        <v>876</v>
      </c>
      <c r="B228" s="309">
        <v>17</v>
      </c>
      <c r="C228" s="310" t="s">
        <v>9576</v>
      </c>
      <c r="D228" s="311" t="s">
        <v>9577</v>
      </c>
      <c r="E228" s="313">
        <v>1.25</v>
      </c>
      <c r="F228" s="312" t="s">
        <v>15388</v>
      </c>
      <c r="G228" s="311" t="s">
        <v>13211</v>
      </c>
      <c r="H228" s="313">
        <v>1.97</v>
      </c>
      <c r="I228" s="312" t="s">
        <v>15289</v>
      </c>
      <c r="J228" s="311" t="s">
        <v>13212</v>
      </c>
      <c r="K228" s="315">
        <v>0.72</v>
      </c>
      <c r="L228" s="2880"/>
      <c r="M228" s="1288"/>
      <c r="N228" s="1288" t="s">
        <v>12130</v>
      </c>
    </row>
    <row r="229" spans="1:14" s="2019" customFormat="1" ht="15.75" thickBot="1">
      <c r="A229" s="416" t="s">
        <v>876</v>
      </c>
      <c r="B229" s="309">
        <v>18</v>
      </c>
      <c r="C229" s="310" t="s">
        <v>9576</v>
      </c>
      <c r="D229" s="311" t="s">
        <v>9577</v>
      </c>
      <c r="E229" s="313">
        <v>5.77</v>
      </c>
      <c r="F229" s="312" t="s">
        <v>1357</v>
      </c>
      <c r="G229" s="311" t="s">
        <v>1492</v>
      </c>
      <c r="H229" s="313">
        <v>14.9</v>
      </c>
      <c r="I229" s="310" t="s">
        <v>232</v>
      </c>
      <c r="J229" s="311" t="s">
        <v>878</v>
      </c>
      <c r="K229" s="315">
        <v>9.1300000000000008</v>
      </c>
      <c r="L229" s="1645"/>
      <c r="M229" s="1288"/>
      <c r="N229" s="1288" t="s">
        <v>12130</v>
      </c>
    </row>
    <row r="230" spans="1:14" s="2019" customFormat="1" ht="15.75" thickBot="1">
      <c r="A230" s="1825" t="s">
        <v>876</v>
      </c>
      <c r="B230" s="1739">
        <v>19</v>
      </c>
      <c r="C230" s="1740" t="s">
        <v>15267</v>
      </c>
      <c r="D230" s="1741" t="s">
        <v>15268</v>
      </c>
      <c r="E230" s="1742">
        <v>0</v>
      </c>
      <c r="F230" s="310" t="s">
        <v>232</v>
      </c>
      <c r="G230" s="311" t="s">
        <v>878</v>
      </c>
      <c r="H230" s="1742">
        <v>3.39</v>
      </c>
      <c r="I230" s="1281" t="s">
        <v>4877</v>
      </c>
      <c r="J230" s="1741" t="s">
        <v>879</v>
      </c>
      <c r="K230" s="43">
        <v>3.39</v>
      </c>
      <c r="L230" s="1645"/>
      <c r="M230" s="1832"/>
      <c r="N230" s="1288" t="s">
        <v>12130</v>
      </c>
    </row>
    <row r="231" spans="1:14" s="2019" customFormat="1" ht="15.75" thickBot="1">
      <c r="A231" s="416" t="s">
        <v>876</v>
      </c>
      <c r="B231" s="309">
        <v>20</v>
      </c>
      <c r="C231" s="310" t="s">
        <v>232</v>
      </c>
      <c r="D231" s="311" t="s">
        <v>878</v>
      </c>
      <c r="E231" s="313">
        <v>16.670000000000002</v>
      </c>
      <c r="F231" s="310" t="s">
        <v>9576</v>
      </c>
      <c r="G231" s="311" t="s">
        <v>9577</v>
      </c>
      <c r="H231" s="313">
        <v>21.27</v>
      </c>
      <c r="I231" s="312" t="s">
        <v>882</v>
      </c>
      <c r="J231" s="311" t="s">
        <v>2662</v>
      </c>
      <c r="K231" s="315">
        <v>4.5999999999999996</v>
      </c>
      <c r="L231" s="1645"/>
      <c r="M231" s="1288"/>
      <c r="N231" s="1288" t="s">
        <v>12130</v>
      </c>
    </row>
    <row r="232" spans="1:14" s="2019" customFormat="1" ht="15.75" thickBot="1">
      <c r="A232" s="416" t="s">
        <v>876</v>
      </c>
      <c r="B232" s="309">
        <v>21</v>
      </c>
      <c r="C232" s="310" t="s">
        <v>4865</v>
      </c>
      <c r="D232" s="311" t="s">
        <v>4866</v>
      </c>
      <c r="E232" s="313">
        <v>0</v>
      </c>
      <c r="F232" s="310" t="s">
        <v>232</v>
      </c>
      <c r="G232" s="311" t="s">
        <v>878</v>
      </c>
      <c r="H232" s="313">
        <v>6.65</v>
      </c>
      <c r="I232" s="312" t="s">
        <v>4867</v>
      </c>
      <c r="J232" s="311" t="s">
        <v>4868</v>
      </c>
      <c r="K232" s="315">
        <v>6.65</v>
      </c>
      <c r="L232" s="1645"/>
      <c r="M232" s="2693"/>
      <c r="N232" s="1288" t="s">
        <v>12130</v>
      </c>
    </row>
    <row r="233" spans="1:14" s="2440" customFormat="1" ht="15.75" thickBot="1">
      <c r="A233" s="2857" t="s">
        <v>876</v>
      </c>
      <c r="B233" s="2093">
        <v>22</v>
      </c>
      <c r="C233" s="2858" t="s">
        <v>4867</v>
      </c>
      <c r="D233" s="2095" t="s">
        <v>4868</v>
      </c>
      <c r="E233" s="313">
        <v>1.01</v>
      </c>
      <c r="F233" s="2858" t="s">
        <v>15389</v>
      </c>
      <c r="G233" s="2095" t="s">
        <v>15386</v>
      </c>
      <c r="H233" s="313">
        <v>1.71</v>
      </c>
      <c r="I233" s="310" t="s">
        <v>4865</v>
      </c>
      <c r="J233" s="311" t="s">
        <v>4866</v>
      </c>
      <c r="K233" s="315">
        <v>0.7</v>
      </c>
      <c r="L233" s="1645"/>
      <c r="M233" s="1288"/>
      <c r="N233" s="1288" t="s">
        <v>9676</v>
      </c>
    </row>
    <row r="234" spans="1:14" s="2019" customFormat="1" ht="15.75" thickBot="1">
      <c r="A234" s="416" t="s">
        <v>876</v>
      </c>
      <c r="B234" s="309">
        <v>23</v>
      </c>
      <c r="C234" s="310" t="s">
        <v>15269</v>
      </c>
      <c r="D234" s="311" t="s">
        <v>15270</v>
      </c>
      <c r="E234" s="313">
        <v>1.07</v>
      </c>
      <c r="F234" s="312" t="s">
        <v>13268</v>
      </c>
      <c r="G234" s="311" t="s">
        <v>13269</v>
      </c>
      <c r="H234" s="313">
        <v>3.16</v>
      </c>
      <c r="I234" s="312" t="s">
        <v>882</v>
      </c>
      <c r="J234" s="311" t="s">
        <v>2662</v>
      </c>
      <c r="K234" s="315">
        <v>2.09</v>
      </c>
      <c r="L234" s="1645"/>
      <c r="M234" s="1288"/>
      <c r="N234" s="1288" t="s">
        <v>12130</v>
      </c>
    </row>
    <row r="235" spans="1:14" s="2440" customFormat="1" ht="15.75" thickBot="1">
      <c r="A235" s="2857" t="s">
        <v>876</v>
      </c>
      <c r="B235" s="2093">
        <v>24</v>
      </c>
      <c r="C235" s="2858" t="s">
        <v>15364</v>
      </c>
      <c r="D235" s="2095" t="s">
        <v>15365</v>
      </c>
      <c r="E235" s="313">
        <v>0</v>
      </c>
      <c r="F235" s="310" t="s">
        <v>4863</v>
      </c>
      <c r="G235" s="311" t="s">
        <v>4862</v>
      </c>
      <c r="H235" s="313">
        <v>0.71</v>
      </c>
      <c r="I235" s="2094" t="s">
        <v>4858</v>
      </c>
      <c r="J235" s="2095" t="s">
        <v>4859</v>
      </c>
      <c r="K235" s="315">
        <v>0.71</v>
      </c>
      <c r="L235" s="1645"/>
      <c r="M235" s="1288"/>
      <c r="N235" s="1288" t="s">
        <v>9676</v>
      </c>
    </row>
    <row r="236" spans="1:14" s="2019" customFormat="1" ht="15.75" thickBot="1">
      <c r="A236" s="416" t="s">
        <v>876</v>
      </c>
      <c r="B236" s="309">
        <v>25</v>
      </c>
      <c r="C236" s="310" t="s">
        <v>4863</v>
      </c>
      <c r="D236" s="311" t="s">
        <v>4862</v>
      </c>
      <c r="E236" s="313">
        <v>0</v>
      </c>
      <c r="F236" s="312" t="s">
        <v>889</v>
      </c>
      <c r="G236" s="311" t="s">
        <v>3697</v>
      </c>
      <c r="H236" s="313">
        <v>3.87</v>
      </c>
      <c r="I236" s="312" t="s">
        <v>15271</v>
      </c>
      <c r="J236" s="311" t="s">
        <v>4862</v>
      </c>
      <c r="K236" s="315">
        <v>3.87</v>
      </c>
      <c r="L236" s="1645"/>
      <c r="M236" s="1288"/>
      <c r="N236" s="1288" t="s">
        <v>12130</v>
      </c>
    </row>
    <row r="237" spans="1:14" s="2019" customFormat="1" ht="15.75" thickBot="1">
      <c r="A237" s="1825" t="s">
        <v>876</v>
      </c>
      <c r="B237" s="1739">
        <v>26</v>
      </c>
      <c r="C237" s="1740" t="s">
        <v>15272</v>
      </c>
      <c r="D237" s="1741" t="s">
        <v>15273</v>
      </c>
      <c r="E237" s="1742">
        <v>0</v>
      </c>
      <c r="F237" s="1281" t="s">
        <v>4864</v>
      </c>
      <c r="G237" s="1741" t="s">
        <v>9582</v>
      </c>
      <c r="H237" s="1742">
        <v>0.91</v>
      </c>
      <c r="I237" s="1281" t="s">
        <v>9674</v>
      </c>
      <c r="J237" s="1741" t="s">
        <v>9675</v>
      </c>
      <c r="K237" s="43">
        <v>0.91</v>
      </c>
      <c r="L237" s="1645"/>
      <c r="M237" s="1832"/>
      <c r="N237" s="1288" t="s">
        <v>12130</v>
      </c>
    </row>
    <row r="238" spans="1:14" s="2019" customFormat="1" ht="15.75" thickBot="1">
      <c r="A238" s="416" t="s">
        <v>876</v>
      </c>
      <c r="B238" s="309">
        <v>27</v>
      </c>
      <c r="C238" s="310" t="s">
        <v>15274</v>
      </c>
      <c r="D238" s="311" t="s">
        <v>15275</v>
      </c>
      <c r="E238" s="313">
        <v>0</v>
      </c>
      <c r="F238" s="1281" t="s">
        <v>9674</v>
      </c>
      <c r="G238" s="1741" t="s">
        <v>9675</v>
      </c>
      <c r="H238" s="313">
        <v>0.95</v>
      </c>
      <c r="I238" s="312" t="s">
        <v>881</v>
      </c>
      <c r="J238" s="311" t="s">
        <v>33</v>
      </c>
      <c r="K238" s="315">
        <v>0.95</v>
      </c>
      <c r="L238" s="1645"/>
      <c r="M238" s="1288"/>
      <c r="N238" s="1288" t="s">
        <v>12130</v>
      </c>
    </row>
    <row r="239" spans="1:14" s="2019" customFormat="1" ht="15.75" thickBot="1">
      <c r="A239" s="416" t="s">
        <v>876</v>
      </c>
      <c r="B239" s="309">
        <v>28</v>
      </c>
      <c r="C239" s="1281" t="s">
        <v>9674</v>
      </c>
      <c r="D239" s="1741" t="s">
        <v>9675</v>
      </c>
      <c r="E239" s="313">
        <v>0</v>
      </c>
      <c r="F239" s="310" t="s">
        <v>9576</v>
      </c>
      <c r="G239" s="311" t="s">
        <v>9577</v>
      </c>
      <c r="H239" s="313">
        <v>1.97</v>
      </c>
      <c r="I239" s="312" t="s">
        <v>889</v>
      </c>
      <c r="J239" s="311" t="s">
        <v>3697</v>
      </c>
      <c r="K239" s="315">
        <v>1.97</v>
      </c>
      <c r="L239" s="1645"/>
      <c r="M239" s="1288"/>
      <c r="N239" s="1288" t="s">
        <v>12130</v>
      </c>
    </row>
    <row r="240" spans="1:14" s="2440" customFormat="1" ht="15.75" thickBot="1">
      <c r="A240" s="2857" t="s">
        <v>876</v>
      </c>
      <c r="B240" s="2093">
        <v>29</v>
      </c>
      <c r="C240" s="2112" t="s">
        <v>15359</v>
      </c>
      <c r="D240" s="2441" t="s">
        <v>15360</v>
      </c>
      <c r="E240" s="313">
        <v>0</v>
      </c>
      <c r="F240" s="2858" t="s">
        <v>2756</v>
      </c>
      <c r="G240" s="2095" t="s">
        <v>15361</v>
      </c>
      <c r="H240" s="313">
        <v>0.11</v>
      </c>
      <c r="I240" s="2094" t="s">
        <v>9704</v>
      </c>
      <c r="J240" s="2095" t="s">
        <v>886</v>
      </c>
      <c r="K240" s="315">
        <v>0.11</v>
      </c>
      <c r="L240" s="1645"/>
      <c r="M240" s="1288"/>
      <c r="N240" s="2859" t="s">
        <v>9676</v>
      </c>
    </row>
    <row r="241" spans="1:14" s="2440" customFormat="1" ht="15.75" thickBot="1">
      <c r="A241" s="2857" t="s">
        <v>876</v>
      </c>
      <c r="B241" s="2093">
        <v>30</v>
      </c>
      <c r="C241" s="2112" t="s">
        <v>13258</v>
      </c>
      <c r="D241" s="2441" t="s">
        <v>15353</v>
      </c>
      <c r="E241" s="313">
        <v>0.68</v>
      </c>
      <c r="F241" s="2858" t="s">
        <v>237</v>
      </c>
      <c r="G241" s="2095" t="s">
        <v>885</v>
      </c>
      <c r="H241" s="313">
        <v>1.44</v>
      </c>
      <c r="I241" s="2094" t="s">
        <v>33</v>
      </c>
      <c r="J241" s="2095" t="s">
        <v>33</v>
      </c>
      <c r="K241" s="315">
        <v>0.76</v>
      </c>
      <c r="L241" s="1645"/>
      <c r="M241" s="1288"/>
      <c r="N241" s="316" t="s">
        <v>9676</v>
      </c>
    </row>
    <row r="242" spans="1:14" s="2440" customFormat="1" ht="15.75" thickBot="1">
      <c r="A242" s="2862" t="s">
        <v>876</v>
      </c>
      <c r="B242" s="2863">
        <v>31</v>
      </c>
      <c r="C242" s="2112" t="s">
        <v>12084</v>
      </c>
      <c r="D242" s="2441" t="s">
        <v>12085</v>
      </c>
      <c r="E242" s="313">
        <v>0.19</v>
      </c>
      <c r="F242" s="2858" t="s">
        <v>12076</v>
      </c>
      <c r="G242" s="2095" t="s">
        <v>12077</v>
      </c>
      <c r="H242" s="313">
        <v>0.9</v>
      </c>
      <c r="I242" s="2094" t="s">
        <v>15390</v>
      </c>
      <c r="J242" s="2095" t="s">
        <v>12094</v>
      </c>
      <c r="K242" s="315">
        <v>0.71</v>
      </c>
      <c r="L242" s="1645"/>
      <c r="M242" s="1288"/>
      <c r="N242" s="316" t="s">
        <v>9676</v>
      </c>
    </row>
    <row r="243" spans="1:14" s="2440" customFormat="1" ht="15.75" thickBot="1">
      <c r="A243" s="2862" t="s">
        <v>876</v>
      </c>
      <c r="B243" s="2863">
        <v>32</v>
      </c>
      <c r="C243" s="2861" t="s">
        <v>12080</v>
      </c>
      <c r="D243" s="2441" t="s">
        <v>12081</v>
      </c>
      <c r="E243" s="313">
        <v>0</v>
      </c>
      <c r="F243" s="2858" t="s">
        <v>12082</v>
      </c>
      <c r="G243" s="2095" t="s">
        <v>12083</v>
      </c>
      <c r="H243" s="313">
        <v>0.91</v>
      </c>
      <c r="I243" s="2094" t="s">
        <v>6320</v>
      </c>
      <c r="J243" s="2095" t="s">
        <v>828</v>
      </c>
      <c r="K243" s="315">
        <v>0.91</v>
      </c>
      <c r="L243" s="2880"/>
      <c r="M243" s="1288"/>
      <c r="N243" s="1834" t="s">
        <v>9676</v>
      </c>
    </row>
    <row r="244" spans="1:14" s="2440" customFormat="1" ht="15.75" thickBot="1">
      <c r="A244" s="2862" t="s">
        <v>876</v>
      </c>
      <c r="B244" s="2863">
        <v>33</v>
      </c>
      <c r="C244" s="2861" t="s">
        <v>13249</v>
      </c>
      <c r="D244" s="2441" t="s">
        <v>15379</v>
      </c>
      <c r="E244" s="313">
        <v>0</v>
      </c>
      <c r="F244" s="2858" t="s">
        <v>13247</v>
      </c>
      <c r="G244" s="2095" t="s">
        <v>15380</v>
      </c>
      <c r="H244" s="313">
        <v>0.66</v>
      </c>
      <c r="I244" s="2094" t="s">
        <v>15391</v>
      </c>
      <c r="J244" s="2095" t="s">
        <v>15381</v>
      </c>
      <c r="K244" s="315">
        <v>0.66</v>
      </c>
      <c r="L244" s="2880"/>
      <c r="M244" s="1288"/>
      <c r="N244" s="1834" t="s">
        <v>9676</v>
      </c>
    </row>
    <row r="245" spans="1:14" s="2440" customFormat="1" ht="15.75" thickBot="1">
      <c r="A245" s="2862" t="s">
        <v>876</v>
      </c>
      <c r="B245" s="2863">
        <v>34</v>
      </c>
      <c r="C245" s="2861" t="s">
        <v>15382</v>
      </c>
      <c r="D245" s="2441" t="s">
        <v>15383</v>
      </c>
      <c r="E245" s="313">
        <v>0.05</v>
      </c>
      <c r="F245" s="2858" t="s">
        <v>15392</v>
      </c>
      <c r="G245" s="2095" t="s">
        <v>15393</v>
      </c>
      <c r="H245" s="313">
        <v>0.52</v>
      </c>
      <c r="I245" s="2094" t="s">
        <v>33</v>
      </c>
      <c r="J245" s="2095" t="s">
        <v>33</v>
      </c>
      <c r="K245" s="315">
        <v>0.47</v>
      </c>
      <c r="L245" s="2880"/>
      <c r="M245" s="1288"/>
      <c r="N245" s="1834" t="s">
        <v>9676</v>
      </c>
    </row>
    <row r="246" spans="1:14" s="2440" customFormat="1" ht="15.75" thickBot="1">
      <c r="A246" s="2857" t="s">
        <v>876</v>
      </c>
      <c r="B246" s="2863">
        <v>35</v>
      </c>
      <c r="C246" s="2093" t="s">
        <v>15376</v>
      </c>
      <c r="D246" s="2441" t="s">
        <v>15377</v>
      </c>
      <c r="E246" s="313">
        <v>0</v>
      </c>
      <c r="F246" s="2858" t="s">
        <v>9576</v>
      </c>
      <c r="G246" s="2095" t="s">
        <v>9577</v>
      </c>
      <c r="H246" s="313">
        <v>1.17</v>
      </c>
      <c r="I246" s="2094" t="s">
        <v>15394</v>
      </c>
      <c r="J246" s="2095" t="s">
        <v>15378</v>
      </c>
      <c r="K246" s="315">
        <v>1.17</v>
      </c>
      <c r="L246" s="2880"/>
      <c r="M246" s="1288"/>
      <c r="N246" s="1834" t="s">
        <v>9676</v>
      </c>
    </row>
    <row r="247" spans="1:14" s="2440" customFormat="1" ht="15.75" thickBot="1">
      <c r="A247" s="2857" t="s">
        <v>876</v>
      </c>
      <c r="B247" s="2863">
        <v>36</v>
      </c>
      <c r="C247" s="2112" t="s">
        <v>15374</v>
      </c>
      <c r="D247" s="2441" t="s">
        <v>15375</v>
      </c>
      <c r="E247" s="313">
        <v>0</v>
      </c>
      <c r="F247" s="2858" t="s">
        <v>1357</v>
      </c>
      <c r="G247" s="2095" t="s">
        <v>15356</v>
      </c>
      <c r="H247" s="313">
        <v>0.65</v>
      </c>
      <c r="I247" s="2094" t="s">
        <v>33</v>
      </c>
      <c r="J247" s="2095" t="s">
        <v>33</v>
      </c>
      <c r="K247" s="315">
        <v>0.65</v>
      </c>
      <c r="L247" s="2880"/>
      <c r="M247" s="1288"/>
      <c r="N247" s="1834" t="s">
        <v>9676</v>
      </c>
    </row>
    <row r="248" spans="1:14" s="2440" customFormat="1" ht="15.75" thickBot="1">
      <c r="A248" s="2857" t="s">
        <v>876</v>
      </c>
      <c r="B248" s="2093">
        <v>37</v>
      </c>
      <c r="C248" s="2112" t="s">
        <v>9607</v>
      </c>
      <c r="D248" s="2441" t="s">
        <v>9631</v>
      </c>
      <c r="E248" s="313">
        <v>0</v>
      </c>
      <c r="F248" s="2858" t="s">
        <v>9609</v>
      </c>
      <c r="G248" s="2095" t="s">
        <v>9610</v>
      </c>
      <c r="H248" s="313">
        <v>0.47</v>
      </c>
      <c r="I248" s="2094" t="s">
        <v>33</v>
      </c>
      <c r="J248" s="2095" t="s">
        <v>33</v>
      </c>
      <c r="K248" s="315">
        <v>0.47</v>
      </c>
      <c r="L248" s="2880"/>
      <c r="M248" s="1288"/>
      <c r="N248" s="1834" t="s">
        <v>9676</v>
      </c>
    </row>
    <row r="249" spans="1:14" s="2440" customFormat="1" ht="15.75" thickBot="1">
      <c r="A249" s="2857" t="s">
        <v>876</v>
      </c>
      <c r="B249" s="2093">
        <v>38</v>
      </c>
      <c r="C249" s="2112" t="s">
        <v>12127</v>
      </c>
      <c r="D249" s="2441" t="s">
        <v>12128</v>
      </c>
      <c r="E249" s="313">
        <v>0</v>
      </c>
      <c r="F249" s="2858" t="s">
        <v>880</v>
      </c>
      <c r="G249" s="2095" t="s">
        <v>9594</v>
      </c>
      <c r="H249" s="313">
        <v>1.21</v>
      </c>
      <c r="I249" s="2094" t="s">
        <v>1216</v>
      </c>
      <c r="J249" s="2095" t="s">
        <v>2662</v>
      </c>
      <c r="K249" s="315">
        <v>1.21</v>
      </c>
      <c r="L249" s="2880"/>
      <c r="M249" s="1288"/>
      <c r="N249" s="1834" t="s">
        <v>9676</v>
      </c>
    </row>
    <row r="250" spans="1:14" s="2440" customFormat="1" ht="15.75" thickBot="1">
      <c r="A250" s="1825" t="s">
        <v>876</v>
      </c>
      <c r="B250" s="1739">
        <v>39</v>
      </c>
      <c r="C250" s="1740" t="s">
        <v>4877</v>
      </c>
      <c r="D250" s="1741" t="s">
        <v>12129</v>
      </c>
      <c r="E250" s="1742">
        <v>11.13</v>
      </c>
      <c r="F250" s="1747" t="s">
        <v>12119</v>
      </c>
      <c r="G250" s="1741" t="s">
        <v>883</v>
      </c>
      <c r="H250" s="1742">
        <v>13.22</v>
      </c>
      <c r="I250" s="1747" t="s">
        <v>880</v>
      </c>
      <c r="J250" s="1741" t="s">
        <v>9594</v>
      </c>
      <c r="K250" s="43">
        <v>2.09</v>
      </c>
      <c r="L250" s="2875"/>
      <c r="M250" s="1744"/>
      <c r="N250" s="1288" t="s">
        <v>12130</v>
      </c>
    </row>
    <row r="251" spans="1:14" s="2440" customFormat="1" ht="15.75" thickBot="1">
      <c r="A251" s="2857" t="s">
        <v>876</v>
      </c>
      <c r="B251" s="2093">
        <v>40</v>
      </c>
      <c r="C251" s="2112" t="s">
        <v>15384</v>
      </c>
      <c r="D251" s="2441" t="s">
        <v>15385</v>
      </c>
      <c r="E251" s="313">
        <v>0</v>
      </c>
      <c r="F251" s="2858" t="s">
        <v>15395</v>
      </c>
      <c r="G251" s="2095" t="s">
        <v>15385</v>
      </c>
      <c r="H251" s="313">
        <v>0.77</v>
      </c>
      <c r="I251" s="2094" t="s">
        <v>6320</v>
      </c>
      <c r="J251" s="2095" t="s">
        <v>828</v>
      </c>
      <c r="K251" s="315">
        <v>0.77</v>
      </c>
      <c r="L251" s="2875"/>
      <c r="M251" s="1288"/>
      <c r="N251" s="1834" t="s">
        <v>9676</v>
      </c>
    </row>
    <row r="252" spans="1:14" s="2440" customFormat="1" ht="15.75" thickBot="1">
      <c r="A252" s="2857" t="s">
        <v>876</v>
      </c>
      <c r="B252" s="2093">
        <v>41</v>
      </c>
      <c r="C252" s="2112" t="s">
        <v>9653</v>
      </c>
      <c r="D252" s="2441" t="s">
        <v>15278</v>
      </c>
      <c r="E252" s="313">
        <v>0</v>
      </c>
      <c r="F252" s="2858" t="s">
        <v>15396</v>
      </c>
      <c r="G252" s="2095" t="s">
        <v>4680</v>
      </c>
      <c r="H252" s="313">
        <v>3.7</v>
      </c>
      <c r="I252" s="2094" t="s">
        <v>9600</v>
      </c>
      <c r="J252" s="2095" t="s">
        <v>15366</v>
      </c>
      <c r="K252" s="315">
        <v>3.7</v>
      </c>
      <c r="L252" s="2875"/>
      <c r="M252" s="1288"/>
      <c r="N252" s="1834" t="s">
        <v>9676</v>
      </c>
    </row>
    <row r="253" spans="1:14" s="2019" customFormat="1" ht="15.75" thickBot="1">
      <c r="A253" s="416" t="s">
        <v>876</v>
      </c>
      <c r="B253" s="309">
        <v>42</v>
      </c>
      <c r="C253" s="310" t="s">
        <v>15276</v>
      </c>
      <c r="D253" s="311" t="s">
        <v>15277</v>
      </c>
      <c r="E253" s="313">
        <v>0</v>
      </c>
      <c r="F253" s="312" t="s">
        <v>9653</v>
      </c>
      <c r="G253" s="311" t="s">
        <v>15278</v>
      </c>
      <c r="H253" s="313">
        <v>1.41</v>
      </c>
      <c r="I253" s="312" t="s">
        <v>9653</v>
      </c>
      <c r="J253" s="311" t="s">
        <v>15278</v>
      </c>
      <c r="K253" s="315">
        <v>1.41</v>
      </c>
      <c r="L253" s="2875"/>
      <c r="M253" s="1288"/>
      <c r="N253" s="1288" t="s">
        <v>12130</v>
      </c>
    </row>
    <row r="254" spans="1:14" s="2019" customFormat="1" ht="15.75" thickBot="1">
      <c r="A254" s="416" t="s">
        <v>876</v>
      </c>
      <c r="B254" s="309">
        <v>43</v>
      </c>
      <c r="C254" s="310" t="s">
        <v>15280</v>
      </c>
      <c r="D254" s="311" t="s">
        <v>15281</v>
      </c>
      <c r="E254" s="313">
        <v>0</v>
      </c>
      <c r="F254" s="312" t="s">
        <v>9653</v>
      </c>
      <c r="G254" s="311" t="s">
        <v>15278</v>
      </c>
      <c r="H254" s="313">
        <v>0.6</v>
      </c>
      <c r="I254" s="313" t="s">
        <v>15279</v>
      </c>
      <c r="J254" s="311" t="s">
        <v>15282</v>
      </c>
      <c r="K254" s="315">
        <v>0.6</v>
      </c>
      <c r="L254" s="1645"/>
      <c r="M254" s="1288"/>
      <c r="N254" s="1288" t="s">
        <v>12130</v>
      </c>
    </row>
    <row r="255" spans="1:14" s="2019" customFormat="1" ht="15.75" thickBot="1">
      <c r="A255" s="416" t="s">
        <v>876</v>
      </c>
      <c r="B255" s="309">
        <v>44</v>
      </c>
      <c r="C255" s="310" t="s">
        <v>15283</v>
      </c>
      <c r="D255" s="311" t="s">
        <v>15284</v>
      </c>
      <c r="E255" s="313">
        <v>0</v>
      </c>
      <c r="F255" s="312" t="s">
        <v>15285</v>
      </c>
      <c r="G255" s="311" t="s">
        <v>15286</v>
      </c>
      <c r="H255" s="313">
        <v>0.38</v>
      </c>
      <c r="I255" s="310" t="s">
        <v>15280</v>
      </c>
      <c r="J255" s="311" t="s">
        <v>15281</v>
      </c>
      <c r="K255" s="315">
        <v>0.38</v>
      </c>
      <c r="L255" s="1645"/>
      <c r="M255" s="1288"/>
      <c r="N255" s="1288" t="s">
        <v>12130</v>
      </c>
    </row>
    <row r="256" spans="1:14" s="2019" customFormat="1" ht="15.75" thickBot="1">
      <c r="A256" s="416" t="s">
        <v>876</v>
      </c>
      <c r="B256" s="309">
        <v>45</v>
      </c>
      <c r="C256" s="312" t="s">
        <v>15285</v>
      </c>
      <c r="D256" s="311" t="s">
        <v>15286</v>
      </c>
      <c r="E256" s="313">
        <v>0</v>
      </c>
      <c r="F256" s="312" t="s">
        <v>9653</v>
      </c>
      <c r="G256" s="311" t="s">
        <v>15278</v>
      </c>
      <c r="H256" s="309">
        <v>0.26</v>
      </c>
      <c r="I256" s="310" t="s">
        <v>15283</v>
      </c>
      <c r="J256" s="311" t="s">
        <v>15284</v>
      </c>
      <c r="K256" s="315">
        <v>0.26</v>
      </c>
      <c r="L256" s="1645"/>
      <c r="M256" s="1288"/>
      <c r="N256" s="1288" t="s">
        <v>12130</v>
      </c>
    </row>
    <row r="257" spans="1:14" s="2440" customFormat="1" ht="15.75" thickBot="1">
      <c r="A257" s="2857" t="s">
        <v>876</v>
      </c>
      <c r="B257" s="2093">
        <v>46</v>
      </c>
      <c r="C257" s="2858" t="s">
        <v>15367</v>
      </c>
      <c r="D257" s="2095" t="s">
        <v>15368</v>
      </c>
      <c r="E257" s="313">
        <v>0</v>
      </c>
      <c r="F257" s="2094" t="s">
        <v>15397</v>
      </c>
      <c r="G257" s="2095" t="s">
        <v>15370</v>
      </c>
      <c r="H257" s="2860">
        <v>0.45</v>
      </c>
      <c r="I257" s="2858" t="s">
        <v>9670</v>
      </c>
      <c r="J257" s="2095" t="s">
        <v>15371</v>
      </c>
      <c r="K257" s="315">
        <v>0.45</v>
      </c>
      <c r="L257" s="1645"/>
      <c r="M257" s="1288"/>
      <c r="N257" s="1288" t="s">
        <v>15369</v>
      </c>
    </row>
    <row r="258" spans="1:14" s="2019" customFormat="1" ht="15.75" thickBot="1">
      <c r="A258" s="416" t="s">
        <v>876</v>
      </c>
      <c r="B258" s="309">
        <v>47</v>
      </c>
      <c r="C258" s="310" t="s">
        <v>39</v>
      </c>
      <c r="D258" s="311" t="s">
        <v>877</v>
      </c>
      <c r="E258" s="313">
        <v>7.88</v>
      </c>
      <c r="F258" s="312" t="s">
        <v>15287</v>
      </c>
      <c r="G258" s="311" t="s">
        <v>15288</v>
      </c>
      <c r="H258" s="313">
        <v>19.29</v>
      </c>
      <c r="I258" s="312" t="s">
        <v>882</v>
      </c>
      <c r="J258" s="311" t="s">
        <v>2662</v>
      </c>
      <c r="K258" s="315">
        <v>11.41</v>
      </c>
      <c r="L258" s="1645"/>
      <c r="M258" s="1288"/>
      <c r="N258" s="1288" t="s">
        <v>12130</v>
      </c>
    </row>
    <row r="259" spans="1:14" s="2019" customFormat="1" ht="15.75" thickBot="1">
      <c r="A259" s="416" t="s">
        <v>876</v>
      </c>
      <c r="B259" s="309">
        <v>48</v>
      </c>
      <c r="C259" s="310" t="s">
        <v>15289</v>
      </c>
      <c r="D259" s="311" t="s">
        <v>15289</v>
      </c>
      <c r="E259" s="313">
        <v>0</v>
      </c>
      <c r="F259" s="312" t="s">
        <v>237</v>
      </c>
      <c r="G259" s="311" t="s">
        <v>15290</v>
      </c>
      <c r="H259" s="313">
        <v>7.71</v>
      </c>
      <c r="I259" s="312" t="s">
        <v>1979</v>
      </c>
      <c r="J259" s="311" t="s">
        <v>15291</v>
      </c>
      <c r="K259" s="315">
        <v>7.71</v>
      </c>
      <c r="L259" s="1645"/>
      <c r="M259" s="1288"/>
      <c r="N259" s="1288" t="s">
        <v>12130</v>
      </c>
    </row>
    <row r="260" spans="1:14" s="2019" customFormat="1" ht="15.75" thickBot="1">
      <c r="A260" s="1825"/>
      <c r="B260" s="1739"/>
      <c r="C260" s="1740"/>
      <c r="D260" s="1741"/>
      <c r="E260" s="1742"/>
      <c r="F260" s="1281"/>
      <c r="G260" s="1741"/>
      <c r="H260" s="1742"/>
      <c r="I260" s="1281"/>
      <c r="J260" s="1741"/>
      <c r="K260" s="43">
        <v>122.5</v>
      </c>
      <c r="L260" s="1743"/>
      <c r="M260" s="1832"/>
      <c r="N260" s="1288"/>
    </row>
    <row r="261" spans="1:14" s="2019" customFormat="1" ht="15.75" thickBot="1">
      <c r="A261" s="416"/>
      <c r="B261" s="309"/>
      <c r="C261" s="310"/>
      <c r="D261" s="311"/>
      <c r="E261" s="313"/>
      <c r="F261" s="312"/>
      <c r="G261" s="311"/>
      <c r="H261" s="313"/>
      <c r="I261" s="312"/>
      <c r="J261" s="311"/>
      <c r="K261" s="315"/>
      <c r="L261" s="422"/>
      <c r="M261" s="1288"/>
      <c r="N261" s="1288"/>
    </row>
    <row r="262" spans="1:14" s="2019" customFormat="1" ht="15.75" thickBot="1">
      <c r="A262" s="416"/>
      <c r="B262" s="309"/>
      <c r="C262" s="310"/>
      <c r="D262" s="311"/>
      <c r="E262" s="313"/>
      <c r="F262" s="312"/>
      <c r="G262" s="311"/>
      <c r="H262" s="313"/>
      <c r="I262" s="312"/>
      <c r="J262" s="311"/>
      <c r="K262" s="315"/>
      <c r="L262" s="422"/>
      <c r="M262" s="1288"/>
      <c r="N262" s="1288"/>
    </row>
    <row r="263" spans="1:14" s="2019" customFormat="1" ht="15.75" thickBot="1">
      <c r="A263" s="416"/>
      <c r="B263" s="309"/>
      <c r="C263" s="310"/>
      <c r="D263" s="311"/>
      <c r="E263" s="313"/>
      <c r="F263" s="312"/>
      <c r="G263" s="311"/>
      <c r="H263" s="313"/>
      <c r="I263" s="312"/>
      <c r="J263" s="311"/>
      <c r="K263" s="315"/>
      <c r="L263" s="422"/>
      <c r="M263" s="1288"/>
      <c r="N263" s="1288"/>
    </row>
    <row r="264" spans="1:14" s="2019" customFormat="1" ht="15.75" thickBot="1">
      <c r="A264" s="416"/>
      <c r="B264" s="309"/>
      <c r="C264" s="310"/>
      <c r="D264" s="311"/>
      <c r="E264" s="313"/>
      <c r="F264" s="312"/>
      <c r="G264" s="311"/>
      <c r="H264" s="313"/>
      <c r="I264" s="312"/>
      <c r="J264" s="311"/>
      <c r="K264" s="315"/>
      <c r="L264" s="422"/>
      <c r="M264" s="1288"/>
      <c r="N264" s="1288"/>
    </row>
    <row r="265" spans="1:14" s="2019" customFormat="1" ht="15.75" thickBot="1">
      <c r="A265" s="1825"/>
      <c r="B265" s="1739"/>
      <c r="C265" s="1740"/>
      <c r="D265" s="1741"/>
      <c r="E265" s="1742"/>
      <c r="F265" s="1281"/>
      <c r="G265" s="1741"/>
      <c r="H265" s="1742"/>
      <c r="I265" s="1281"/>
      <c r="J265" s="1741"/>
      <c r="K265" s="43"/>
      <c r="L265" s="1743"/>
      <c r="M265" s="1832"/>
      <c r="N265" s="1288"/>
    </row>
    <row r="266" spans="1:14" s="2019" customFormat="1" ht="15.75" thickBot="1">
      <c r="A266" s="416"/>
      <c r="B266" s="309"/>
      <c r="C266" s="310"/>
      <c r="D266" s="311"/>
      <c r="E266" s="313"/>
      <c r="F266" s="312"/>
      <c r="G266" s="311"/>
      <c r="H266" s="313"/>
      <c r="I266" s="312"/>
      <c r="J266" s="311"/>
      <c r="K266" s="315"/>
      <c r="L266" s="422"/>
      <c r="M266" s="1288"/>
      <c r="N266" s="1288"/>
    </row>
    <row r="267" spans="1:14" s="2019" customFormat="1" ht="15.75" thickBot="1">
      <c r="A267" s="416"/>
      <c r="B267" s="309"/>
      <c r="C267" s="310"/>
      <c r="D267" s="311"/>
      <c r="E267" s="313"/>
      <c r="F267" s="312"/>
      <c r="G267" s="311"/>
      <c r="H267" s="313"/>
      <c r="I267" s="312"/>
      <c r="J267" s="311"/>
      <c r="K267" s="315"/>
      <c r="L267" s="422"/>
      <c r="M267" s="1288"/>
      <c r="N267" s="1288"/>
    </row>
    <row r="268" spans="1:14" s="2019" customFormat="1" ht="15.75" thickBot="1">
      <c r="A268" s="416"/>
      <c r="B268" s="309"/>
      <c r="C268" s="310"/>
      <c r="D268" s="311"/>
      <c r="E268" s="313"/>
      <c r="F268" s="312"/>
      <c r="G268" s="311"/>
      <c r="H268" s="313"/>
      <c r="I268" s="312"/>
      <c r="J268" s="311"/>
      <c r="K268" s="315"/>
      <c r="L268" s="422"/>
      <c r="M268" s="1288"/>
      <c r="N268" s="1288"/>
    </row>
    <row r="269" spans="1:14" s="2019" customFormat="1" ht="15.75" thickBot="1">
      <c r="A269" s="416"/>
      <c r="B269" s="309"/>
      <c r="C269" s="310"/>
      <c r="D269" s="311"/>
      <c r="E269" s="313"/>
      <c r="F269" s="312"/>
      <c r="G269" s="311"/>
      <c r="H269" s="313"/>
      <c r="I269" s="312"/>
      <c r="J269" s="311"/>
      <c r="K269" s="315"/>
      <c r="L269" s="422"/>
      <c r="M269" s="1288"/>
      <c r="N269" s="1288"/>
    </row>
    <row r="270" spans="1:14" s="2019" customFormat="1" ht="15.75" thickBot="1">
      <c r="A270" s="1825"/>
      <c r="B270" s="1739"/>
      <c r="C270" s="1740"/>
      <c r="D270" s="1741"/>
      <c r="E270" s="1742"/>
      <c r="F270" s="1281"/>
      <c r="G270" s="1741"/>
      <c r="H270" s="1742"/>
      <c r="I270" s="1281"/>
      <c r="J270" s="1741"/>
      <c r="K270" s="43"/>
      <c r="L270" s="1743"/>
      <c r="M270" s="1832"/>
      <c r="N270" s="1288"/>
    </row>
    <row r="271" spans="1:14" s="2019" customFormat="1" ht="15.75" thickBot="1">
      <c r="A271" s="416"/>
      <c r="B271" s="309"/>
      <c r="C271" s="310"/>
      <c r="D271" s="311"/>
      <c r="E271" s="313"/>
      <c r="F271" s="312"/>
      <c r="G271" s="311"/>
      <c r="H271" s="313"/>
      <c r="I271" s="312"/>
      <c r="J271" s="311"/>
      <c r="K271" s="315"/>
      <c r="L271" s="422"/>
      <c r="M271" s="1288"/>
      <c r="N271" s="1288"/>
    </row>
    <row r="272" spans="1:14" s="2019" customFormat="1" ht="15.75" thickBot="1">
      <c r="A272" s="416"/>
      <c r="B272" s="309"/>
      <c r="C272" s="310"/>
      <c r="D272" s="311"/>
      <c r="E272" s="313"/>
      <c r="F272" s="312"/>
      <c r="G272" s="311"/>
      <c r="H272" s="313"/>
      <c r="I272" s="312"/>
      <c r="J272" s="311"/>
      <c r="K272" s="315"/>
      <c r="L272" s="422"/>
      <c r="M272" s="1288"/>
      <c r="N272" s="1288"/>
    </row>
    <row r="273" spans="1:14" s="2019" customFormat="1" ht="15.75" thickBot="1">
      <c r="A273" s="416"/>
      <c r="B273" s="309"/>
      <c r="C273" s="310"/>
      <c r="D273" s="311"/>
      <c r="E273" s="313"/>
      <c r="F273" s="312"/>
      <c r="G273" s="311"/>
      <c r="H273" s="313"/>
      <c r="I273" s="312"/>
      <c r="J273" s="311"/>
      <c r="K273" s="315"/>
      <c r="L273" s="422"/>
      <c r="M273" s="1288"/>
      <c r="N273" s="1288"/>
    </row>
    <row r="274" spans="1:14" s="2019" customFormat="1" ht="15.75" thickBot="1">
      <c r="A274" s="416"/>
      <c r="B274" s="309"/>
      <c r="C274" s="310"/>
      <c r="D274" s="311"/>
      <c r="E274" s="313"/>
      <c r="F274" s="312"/>
      <c r="G274" s="311"/>
      <c r="H274" s="313"/>
      <c r="I274" s="312"/>
      <c r="J274" s="311"/>
      <c r="K274" s="315"/>
      <c r="L274" s="422"/>
      <c r="M274" s="1288"/>
      <c r="N274" s="1288"/>
    </row>
    <row r="275" spans="1:14" s="2019" customFormat="1" ht="15.75" thickBot="1">
      <c r="A275" s="1825"/>
      <c r="B275" s="1739"/>
      <c r="C275" s="1740"/>
      <c r="D275" s="1741"/>
      <c r="E275" s="1742"/>
      <c r="F275" s="1281"/>
      <c r="G275" s="1741"/>
      <c r="H275" s="1742"/>
      <c r="I275" s="1281"/>
      <c r="J275" s="1741"/>
      <c r="K275" s="43"/>
      <c r="L275" s="1743"/>
      <c r="M275" s="1832"/>
      <c r="N275" s="1288"/>
    </row>
    <row r="276" spans="1:14" s="2019" customFormat="1" ht="15.75" thickBot="1">
      <c r="A276" s="416"/>
      <c r="B276" s="309"/>
      <c r="C276" s="310"/>
      <c r="D276" s="311"/>
      <c r="E276" s="313"/>
      <c r="F276" s="312"/>
      <c r="G276" s="311"/>
      <c r="H276" s="313"/>
      <c r="I276" s="312"/>
      <c r="J276" s="311"/>
      <c r="K276" s="315"/>
      <c r="L276" s="422"/>
      <c r="M276" s="1288"/>
      <c r="N276" s="1288"/>
    </row>
    <row r="277" spans="1:14" s="2019" customFormat="1" ht="15.75" thickBot="1">
      <c r="A277" s="416"/>
      <c r="B277" s="309"/>
      <c r="C277" s="310"/>
      <c r="D277" s="311"/>
      <c r="E277" s="313"/>
      <c r="F277" s="312"/>
      <c r="G277" s="311"/>
      <c r="H277" s="313"/>
      <c r="I277" s="312"/>
      <c r="J277" s="311"/>
      <c r="K277" s="315"/>
      <c r="L277" s="422"/>
      <c r="M277" s="1288"/>
      <c r="N277" s="1288"/>
    </row>
    <row r="278" spans="1:14" s="2019" customFormat="1" ht="15.75" thickBot="1">
      <c r="A278" s="416"/>
      <c r="B278" s="309"/>
      <c r="C278" s="310"/>
      <c r="D278" s="311"/>
      <c r="E278" s="313"/>
      <c r="F278" s="312"/>
      <c r="G278" s="311"/>
      <c r="H278" s="313"/>
      <c r="I278" s="312"/>
      <c r="J278" s="311"/>
      <c r="K278" s="315"/>
      <c r="L278" s="422"/>
      <c r="M278" s="1288"/>
      <c r="N278" s="1288"/>
    </row>
    <row r="279" spans="1:14" s="2019" customFormat="1" ht="15.75" thickBot="1">
      <c r="A279" s="416"/>
      <c r="B279" s="309"/>
      <c r="C279" s="310"/>
      <c r="D279" s="311"/>
      <c r="E279" s="313"/>
      <c r="F279" s="312"/>
      <c r="G279" s="311"/>
      <c r="H279" s="313"/>
      <c r="I279" s="312"/>
      <c r="J279" s="311"/>
      <c r="K279" s="315"/>
      <c r="L279" s="422"/>
      <c r="M279" s="1288"/>
      <c r="N279" s="1288"/>
    </row>
  </sheetData>
  <customSheetViews>
    <customSheetView guid="{79AD5FB7-84BA-40F8-B93E-7F6D3F799515}">
      <selection activeCell="C44" sqref="C44"/>
      <pageMargins left="0.7" right="0.7" top="0.75" bottom="0.75" header="0.3" footer="0.3"/>
      <pageSetup scale="80" orientation="landscape" r:id="rId1"/>
    </customSheetView>
    <customSheetView guid="{A3593EDC-2197-4283-B58F-E8F46865F6B0}" topLeftCell="A61">
      <selection activeCell="C44" sqref="C44"/>
      <pageMargins left="0.7" right="0.7" top="0.75" bottom="0.75" header="0.3" footer="0.3"/>
      <pageSetup scale="80" orientation="landscape" r:id="rId2"/>
    </customSheetView>
    <customSheetView guid="{39DE2760-0BFC-4719-B1E4-380C3A7079FC}">
      <selection activeCell="J17" sqref="J17"/>
      <pageMargins left="0.7" right="0.7" top="0.75" bottom="0.75" header="0.3" footer="0.3"/>
    </customSheetView>
    <customSheetView guid="{6CF4F969-58DE-4028-9DCC-C6E713BA1EE8}">
      <selection activeCell="J17" sqref="J17"/>
      <pageMargins left="0.7" right="0.7" top="0.75" bottom="0.75" header="0.3" footer="0.3"/>
    </customSheetView>
    <customSheetView guid="{854D26F6-556C-4832-93A1-027DC2E7489A}">
      <selection activeCell="S11" sqref="S11"/>
      <pageMargins left="0.7" right="0.7" top="0.75" bottom="0.75" header="0.3" footer="0.3"/>
    </customSheetView>
    <customSheetView guid="{1187C2EC-E8C1-47BD-824F-A093AEDCF8A3}">
      <selection activeCell="M4" sqref="M4"/>
      <pageMargins left="0.7" right="0.7" top="0.75" bottom="0.75" header="0.3" footer="0.3"/>
    </customSheetView>
    <customSheetView guid="{56D62996-4B64-4559-A57F-952A7719E60C}">
      <selection activeCell="M4" sqref="M4"/>
      <pageMargins left="0.7" right="0.7" top="0.75" bottom="0.75" header="0.3" footer="0.3"/>
    </customSheetView>
    <customSheetView guid="{D38925AC-49E8-4240-B4C4-15DDEAD2A52A}" topLeftCell="C28">
      <selection activeCell="L31" sqref="L31"/>
      <rowBreaks count="1" manualBreakCount="1">
        <brk id="64" max="16383" man="1"/>
      </rowBreaks>
      <pageMargins left="0.7" right="0.7" top="0.75" bottom="0.75" header="0.3" footer="0.3"/>
      <pageSetup scale="52" orientation="landscape" r:id="rId3"/>
    </customSheetView>
    <customSheetView guid="{BBB634EE-F2D2-401C-80C5-834C06C8684E}" scale="70" topLeftCell="A22">
      <selection activeCell="M4" sqref="M4"/>
      <pageMargins left="0.7" right="0.7" top="0.75" bottom="0.75" header="0.3" footer="0.3"/>
      <pageSetup paperSize="0" orientation="portrait" r:id="rId4"/>
    </customSheetView>
    <customSheetView guid="{2C5FEC20-E906-4956-A88D-6EAAC0747B30}" scale="70" topLeftCell="A22">
      <selection activeCell="M4" sqref="M4"/>
      <pageMargins left="0.7" right="0.7" top="0.75" bottom="0.75" header="0.3" footer="0.3"/>
      <pageSetup paperSize="0" orientation="portrait" r:id="rId5"/>
    </customSheetView>
    <customSheetView guid="{F9A994EF-45B5-4EB9-AA72-BA8C2214CFE1}">
      <selection activeCell="S11" sqref="S11"/>
      <pageMargins left="0.7" right="0.7" top="0.75" bottom="0.75" header="0.3" footer="0.3"/>
    </customSheetView>
    <customSheetView guid="{600A9694-21CC-48F1-9DA2-8C0E3E8B5FA0}" scale="70" topLeftCell="A4">
      <selection activeCell="M4" sqref="M4"/>
      <pageMargins left="0.7" right="0.7" top="0.75" bottom="0.75" header="0.3" footer="0.3"/>
      <pageSetup paperSize="0" orientation="portrait" r:id="rId6"/>
    </customSheetView>
    <customSheetView guid="{344E436F-251D-4C51-AB7E-9264FEC9FA05}">
      <selection activeCell="J17" sqref="J17"/>
      <pageMargins left="0.7" right="0.7" top="0.75" bottom="0.75" header="0.3" footer="0.3"/>
    </customSheetView>
    <customSheetView guid="{0546D35D-D495-4ABF-8CD5-906F9854F6B9}">
      <selection activeCell="B61" sqref="B61"/>
      <pageMargins left="0.7" right="0.7" top="0.75" bottom="0.75" header="0.3" footer="0.3"/>
    </customSheetView>
    <customSheetView guid="{58D92D3D-F9DC-4070-8DAB-284558C682C9}">
      <selection activeCell="L84" sqref="L84"/>
      <pageMargins left="0.7" right="0.7" top="0.75" bottom="0.75" header="0.3" footer="0.3"/>
    </customSheetView>
    <customSheetView guid="{DD0AAC79-0110-4B1B-BB25-2C4FE9ED31F4}">
      <selection activeCell="B61" sqref="B61"/>
      <pageMargins left="0.7" right="0.7" top="0.75" bottom="0.75" header="0.3" footer="0.3"/>
    </customSheetView>
    <customSheetView guid="{423EC763-4105-4509-B307-318A5394E372}">
      <selection activeCell="L84" sqref="L84"/>
      <pageMargins left="0.7" right="0.7" top="0.75" bottom="0.75" header="0.3" footer="0.3"/>
    </customSheetView>
    <customSheetView guid="{7FDB354D-BBFC-467C-9214-DEA80979E90C}">
      <selection activeCell="L84" sqref="L84"/>
      <pageMargins left="0.7" right="0.7" top="0.75" bottom="0.75" header="0.3" footer="0.3"/>
    </customSheetView>
    <customSheetView guid="{B98680F5-9992-4B15-9195-313E46832CE7}">
      <selection activeCell="L84" sqref="L84"/>
      <pageMargins left="0.7" right="0.7" top="0.75" bottom="0.75" header="0.3" footer="0.3"/>
    </customSheetView>
    <customSheetView guid="{2CAD6BBA-D926-4B66-9703-7E419ED6E99E}" topLeftCell="A28">
      <selection activeCell="C44" sqref="C44:C46"/>
      <pageMargins left="0.7" right="0.7" top="0.75" bottom="0.75" header="0.3" footer="0.3"/>
    </customSheetView>
    <customSheetView guid="{64C3C58B-5EDF-4A0D-9A08-4E76AD2C2831}" scale="70" topLeftCell="A4">
      <selection activeCell="M4" sqref="M4"/>
      <pageMargins left="0.7" right="0.7" top="0.75" bottom="0.75" header="0.3" footer="0.3"/>
      <pageSetup paperSize="0" orientation="portrait" r:id="rId7"/>
    </customSheetView>
    <customSheetView guid="{23935FAA-2CC8-4E3D-A833-6D530319EE28}">
      <selection activeCell="L84" sqref="L84"/>
      <pageMargins left="0.7" right="0.7" top="0.75" bottom="0.75" header="0.3" footer="0.3"/>
    </customSheetView>
    <customSheetView guid="{E7B49325-7A41-4A22-9EA5-2C4D363DA8F1}">
      <selection activeCell="J17" sqref="J17"/>
      <pageMargins left="0.7" right="0.7" top="0.75" bottom="0.75" header="0.3" footer="0.3"/>
    </customSheetView>
    <customSheetView guid="{FAC928FB-1728-4FB7-8ECE-85A8DE4D0ADF}">
      <selection activeCell="S11" sqref="S11"/>
      <pageMargins left="0.7" right="0.7" top="0.75" bottom="0.75" header="0.3" footer="0.3"/>
    </customSheetView>
    <customSheetView guid="{8C4D76D8-AA45-48E9-9804-BEEAA7B08B03}">
      <selection activeCell="S11" sqref="S11"/>
      <pageMargins left="0.7" right="0.7" top="0.75" bottom="0.75" header="0.3" footer="0.3"/>
    </customSheetView>
    <customSheetView guid="{862ECE3E-CBCF-4644-8210-D1EDA2099D3A}">
      <selection activeCell="S11" sqref="S11"/>
      <pageMargins left="0.7" right="0.7" top="0.75" bottom="0.75" header="0.3" footer="0.3"/>
    </customSheetView>
    <customSheetView guid="{EE1B2E10-D8FD-451C-B1E1-0B98F6A560DF}">
      <selection activeCell="Q23" sqref="Q23"/>
      <pageMargins left="0.7" right="0.7" top="0.75" bottom="0.75" header="0.3" footer="0.3"/>
    </customSheetView>
    <customSheetView guid="{7964114C-CB29-4D99-9806-CFB993D96184}">
      <selection activeCell="J17" sqref="J17"/>
      <pageMargins left="0.7" right="0.7" top="0.75" bottom="0.75" header="0.3" footer="0.3"/>
    </customSheetView>
    <customSheetView guid="{A7CCEAC1-D48B-40D0-9479-364198DE80EF}">
      <selection activeCell="J17" sqref="J17"/>
      <pageMargins left="0.7" right="0.7" top="0.75" bottom="0.75" header="0.3" footer="0.3"/>
    </customSheetView>
    <customSheetView guid="{68F5884F-4969-4575-BF13-5CC01FC32956}" topLeftCell="A73">
      <selection activeCell="S11" sqref="S11"/>
      <pageMargins left="0.7" right="0.7" top="0.75" bottom="0.75" header="0.3" footer="0.3"/>
    </customSheetView>
    <customSheetView guid="{29758B78-03D3-4D8E-AD37-F25D1BDCFD7B}">
      <selection activeCell="J17" sqref="J17"/>
      <pageMargins left="0.7" right="0.7" top="0.75" bottom="0.75" header="0.3" footer="0.3"/>
    </customSheetView>
    <customSheetView guid="{DE99B454-ED50-4848-ADC8-212B34E74919}">
      <selection activeCell="L84" sqref="L84"/>
      <pageMargins left="0.7" right="0.7" top="0.75" bottom="0.75" header="0.3" footer="0.3"/>
    </customSheetView>
    <customSheetView guid="{8CB2D929-C7E4-4180-B163-8A2824806B17}">
      <selection activeCell="J17" sqref="J17"/>
      <pageMargins left="0.7" right="0.7" top="0.75" bottom="0.75" header="0.3" footer="0.3"/>
    </customSheetView>
    <customSheetView guid="{34D85203-2D51-4355-8027-8019AB86EBCF}">
      <selection activeCell="G30" sqref="G30"/>
      <pageMargins left="0.7" right="0.7" top="0.75" bottom="0.75" header="0.3" footer="0.3"/>
    </customSheetView>
    <customSheetView guid="{89CCDF41-F1C9-4313-9F31-D107B3C76DDB}">
      <selection activeCell="J17" sqref="J17"/>
      <pageMargins left="0.7" right="0.7" top="0.75" bottom="0.75" header="0.3" footer="0.3"/>
    </customSheetView>
    <customSheetView guid="{726AD29E-1BFF-4E2F-9960-EE7743278367}">
      <selection activeCell="J17" sqref="J17"/>
      <pageMargins left="0.7" right="0.7" top="0.75" bottom="0.75" header="0.3" footer="0.3"/>
    </customSheetView>
    <customSheetView guid="{2F42E84F-7DBF-4A75-A7B3-62028DAEBF1A}">
      <selection activeCell="J17" sqref="J17"/>
      <pageMargins left="0.7" right="0.7" top="0.75" bottom="0.75" header="0.3" footer="0.3"/>
    </customSheetView>
    <customSheetView guid="{2B685D48-0292-4AA7-9819-853B2AEC1DD4}">
      <selection activeCell="J17" sqref="J17"/>
      <pageMargins left="0.7" right="0.7" top="0.75" bottom="0.75" header="0.3" footer="0.3"/>
    </customSheetView>
    <customSheetView guid="{4B0AA991-6767-4D57-B414-24103CB6BBB4}">
      <pageMargins left="0.7" right="0.7" top="0.75" bottom="0.75" header="0.3" footer="0.3"/>
    </customSheetView>
    <customSheetView guid="{8E86F10A-A699-45F6-98BE-FE12C92DC001}">
      <pageMargins left="0.7" right="0.7" top="0.75" bottom="0.75" header="0.3" footer="0.3"/>
    </customSheetView>
    <customSheetView guid="{47F7A3CE-B782-485F-A003-C143096A6054}">
      <pageMargins left="0.7" right="0.7" top="0.75" bottom="0.75" header="0.3" footer="0.3"/>
    </customSheetView>
    <customSheetView guid="{39B6890E-9E43-4C41-84C2-BE54C196CF6B}">
      <pageMargins left="0.7" right="0.7" top="0.75" bottom="0.75" header="0.3" footer="0.3"/>
    </customSheetView>
    <customSheetView guid="{5C12847A-1A36-4653-8A29-4B40BE88BC31}">
      <selection activeCell="J17" sqref="J17"/>
      <pageMargins left="0.7" right="0.7" top="0.75" bottom="0.75" header="0.3" footer="0.3"/>
    </customSheetView>
    <customSheetView guid="{72622A5F-562A-4F46-80A6-FB340FA923E4}">
      <selection activeCell="J17" sqref="J17"/>
      <pageMargins left="0.7" right="0.7" top="0.75" bottom="0.75" header="0.3" footer="0.3"/>
    </customSheetView>
    <customSheetView guid="{3A3E5217-495A-42D4-92E9-DBDDFA0133B2}">
      <selection activeCell="J17" sqref="J17"/>
      <pageMargins left="0.7" right="0.7" top="0.75" bottom="0.75" header="0.3" footer="0.3"/>
    </customSheetView>
    <customSheetView guid="{60CB8EE4-B91C-4012-A081-CCBA186E6839}">
      <selection activeCell="J17" sqref="J17"/>
      <pageMargins left="0.7" right="0.7" top="0.75" bottom="0.75" header="0.3" footer="0.3"/>
    </customSheetView>
    <customSheetView guid="{B8A5C91A-AD33-4DF4-A694-672D147217B5}">
      <selection activeCell="L84" sqref="L84"/>
      <pageMargins left="0.7" right="0.7" top="0.75" bottom="0.75" header="0.3" footer="0.3"/>
    </customSheetView>
    <customSheetView guid="{6A065346-6EC6-4D7F-9DF7-3658D614503A}">
      <selection activeCell="J17" sqref="J17"/>
      <pageMargins left="0.7" right="0.7" top="0.75" bottom="0.75" header="0.3" footer="0.3"/>
    </customSheetView>
    <customSheetView guid="{6BC667A8-B269-4F56-A803-5E4093D12764}" topLeftCell="A73">
      <selection activeCell="S11" sqref="S11"/>
      <pageMargins left="0.7" right="0.7" top="0.75" bottom="0.75" header="0.3" footer="0.3"/>
    </customSheetView>
    <customSheetView guid="{4075A10A-29EA-4A39-8C87-92C314459964}" topLeftCell="A73">
      <selection activeCell="S11" sqref="S11"/>
      <pageMargins left="0.7" right="0.7" top="0.75" bottom="0.75" header="0.3" footer="0.3"/>
    </customSheetView>
    <customSheetView guid="{D07D711A-BCB9-4378-B863-4CB7EB1E0F9F}">
      <selection activeCell="G30" sqref="G30"/>
      <pageMargins left="0.7" right="0.7" top="0.75" bottom="0.75" header="0.3" footer="0.3"/>
    </customSheetView>
    <customSheetView guid="{CE3A1CF7-6A47-4ED0-B4C6-D84228F6384A}">
      <selection activeCell="G30" sqref="G30"/>
      <pageMargins left="0.7" right="0.7" top="0.75" bottom="0.75" header="0.3" footer="0.3"/>
    </customSheetView>
    <customSheetView guid="{A6CAB246-C66C-4430-B883-E3AB4CA85CD3}" topLeftCell="C1">
      <selection activeCell="L31" sqref="L31"/>
      <rowBreaks count="1" manualBreakCount="1">
        <brk id="64" max="16383" man="1"/>
      </rowBreaks>
      <pageMargins left="0.7" right="0.7" top="0.75" bottom="0.75" header="0.3" footer="0.3"/>
      <pageSetup scale="52" orientation="landscape" r:id="rId8"/>
    </customSheetView>
    <customSheetView guid="{A1494558-1040-4A63-BC7C-D39B992B3E56}">
      <selection activeCell="J17" sqref="J17"/>
      <pageMargins left="0.7" right="0.7" top="0.75" bottom="0.75" header="0.3" footer="0.3"/>
    </customSheetView>
    <customSheetView guid="{1D116760-CC87-4F16-87B4-C7A61320F480}" scale="70">
      <selection activeCell="B61" sqref="B61"/>
      <pageMargins left="0.7" right="0.7" top="0.75" bottom="0.75" header="0.3" footer="0.3"/>
      <pageSetup scale="50" orientation="portrait" r:id="rId9"/>
    </customSheetView>
    <customSheetView guid="{0CF2EC10-BDE2-491E-A077-01A8E5B1EBEC}">
      <selection activeCell="B61" sqref="B61"/>
      <pageMargins left="0.7" right="0.7" top="0.75" bottom="0.75" header="0.3" footer="0.3"/>
    </customSheetView>
    <customSheetView guid="{F88BCD3F-34B6-43CB-BC45-E51462EBF67F}">
      <selection activeCell="M4" sqref="M4"/>
      <pageMargins left="0.7" right="0.7" top="0.75" bottom="0.75" header="0.3" footer="0.3"/>
    </customSheetView>
    <customSheetView guid="{1749D216-7950-497C-B39A-63FBE4D03B8C}">
      <selection activeCell="G30" sqref="G30"/>
      <pageMargins left="0.7" right="0.7" top="0.75" bottom="0.75" header="0.3" footer="0.3"/>
    </customSheetView>
    <customSheetView guid="{7FA40027-7B17-499A-B359-A5EF5225CCED}" scale="70" topLeftCell="A4">
      <selection activeCell="M4" sqref="M4"/>
      <pageMargins left="0.7" right="0.7" top="0.75" bottom="0.75" header="0.3" footer="0.3"/>
      <pageSetup paperSize="0" orientation="portrait" r:id="rId10"/>
    </customSheetView>
    <customSheetView guid="{34D72504-BFF0-4EA8-8FC8-7543DC9590F6}">
      <selection activeCell="M4" sqref="M4"/>
      <pageMargins left="0.7" right="0.7" top="0.75" bottom="0.75" header="0.3" footer="0.3"/>
    </customSheetView>
    <customSheetView guid="{72F1F4A7-FA3D-4AAA-B9F7-0B7CBCF937A0}">
      <selection activeCell="J17" sqref="J17"/>
      <pageMargins left="0.7" right="0.7" top="0.75" bottom="0.75" header="0.3" footer="0.3"/>
    </customSheetView>
    <customSheetView guid="{08FE8395-D523-42C1-83CE-E79D67FD8F6E}" scale="70" topLeftCell="A4">
      <selection activeCell="M4" sqref="M4"/>
      <pageMargins left="0.7" right="0.7" top="0.75" bottom="0.75" header="0.3" footer="0.3"/>
      <pageSetup paperSize="0" orientation="portrait" r:id="rId11"/>
    </customSheetView>
    <customSheetView guid="{1CAAE197-33E6-4BF2-B4DE-FDE07E8BBF88}" scale="70" topLeftCell="A22">
      <selection activeCell="M4" sqref="M4"/>
      <pageMargins left="0.7" right="0.7" top="0.75" bottom="0.75" header="0.3" footer="0.3"/>
      <pageSetup paperSize="0" orientation="portrait" r:id="rId12"/>
    </customSheetView>
    <customSheetView guid="{0B1CD487-A10E-47AA-97E1-782E43B555C4}">
      <selection activeCell="L84" sqref="L84"/>
      <pageMargins left="0.7" right="0.7" top="0.75" bottom="0.75" header="0.3" footer="0.3"/>
    </customSheetView>
    <customSheetView guid="{AF97F53F-CC36-44C1-9ECD-DF5129B3E6B5}">
      <selection activeCell="Q23" sqref="Q23"/>
      <pageMargins left="0.7" right="0.7" top="0.75" bottom="0.75" header="0.3" footer="0.3"/>
    </customSheetView>
    <customSheetView guid="{FD6F7CAF-FB1E-4C3B-BC17-A805CA3477EF}">
      <selection activeCell="L84" sqref="L84"/>
      <pageMargins left="0.7" right="0.7" top="0.75" bottom="0.75" header="0.3" footer="0.3"/>
    </customSheetView>
    <customSheetView guid="{FEDC4AFF-A1F9-4866-BED0-75319FE928CF}">
      <selection activeCell="L84" sqref="L84"/>
      <pageMargins left="0.7" right="0.7" top="0.75" bottom="0.75" header="0.3" footer="0.3"/>
    </customSheetView>
    <customSheetView guid="{BB41729E-AA2B-4B78-BC0A-1EFA069D5CFD}" scale="70" topLeftCell="A22">
      <selection activeCell="M4" sqref="M4"/>
      <pageMargins left="0.7" right="0.7" top="0.75" bottom="0.75" header="0.3" footer="0.3"/>
      <pageSetup paperSize="0" orientation="portrait" r:id="rId13"/>
    </customSheetView>
    <customSheetView guid="{7BB95B6A-5E37-4CAE-AF7D-1CC701D075E8}" scale="70" topLeftCell="A22">
      <selection activeCell="M4" sqref="M4"/>
      <pageMargins left="0.7" right="0.7" top="0.75" bottom="0.75" header="0.3" footer="0.3"/>
      <pageSetup paperSize="0" orientation="portrait" r:id="rId14"/>
    </customSheetView>
    <customSheetView guid="{2EC062F0-5386-4865-B10E-AAA41383D77F}" topLeftCell="C28">
      <selection activeCell="L31" sqref="L31"/>
      <rowBreaks count="1" manualBreakCount="1">
        <brk id="64" max="16383" man="1"/>
      </rowBreaks>
      <pageMargins left="0.7" right="0.7" top="0.75" bottom="0.75" header="0.3" footer="0.3"/>
      <pageSetup scale="52" orientation="landscape" r:id="rId15"/>
    </customSheetView>
    <customSheetView guid="{FC2532A6-77E2-4AF9-9A45-F247B0588659}" scale="70" topLeftCell="A4">
      <selection activeCell="M4" sqref="M4"/>
      <pageMargins left="0.7" right="0.7" top="0.75" bottom="0.75" header="0.3" footer="0.3"/>
      <pageSetup paperSize="0" orientation="portrait" r:id="rId16"/>
    </customSheetView>
    <customSheetView guid="{A44DAB59-BE7A-4333-A5F2-74C8918F30B6}">
      <selection activeCell="J17" sqref="J17"/>
      <pageMargins left="0.7" right="0.7" top="0.75" bottom="0.75" header="0.3" footer="0.3"/>
    </customSheetView>
    <customSheetView guid="{03AFFCA8-9E14-4DB5-84F7-C730BD68291C}">
      <selection activeCell="C44" sqref="C44"/>
      <pageMargins left="0.7" right="0.7" top="0.75" bottom="0.75" header="0.3" footer="0.3"/>
      <pageSetup scale="80" orientation="landscape" r:id="rId17"/>
    </customSheetView>
    <customSheetView guid="{EC76EB35-067C-4DE7-B07A-226A5E409E79}">
      <selection activeCell="M4" sqref="M4"/>
      <pageMargins left="0.7" right="0.7" top="0.75" bottom="0.75" header="0.3" footer="0.3"/>
    </customSheetView>
    <customSheetView guid="{983A23DD-8020-461E-A6F4-2AEC4ED7324C}">
      <selection activeCell="J17" sqref="J17"/>
      <pageMargins left="0.7" right="0.7" top="0.75" bottom="0.75" header="0.3" footer="0.3"/>
    </customSheetView>
    <customSheetView guid="{D3731BF5-0429-4443-9A8C-8B29EB0DB856}">
      <selection activeCell="J17" sqref="J17"/>
      <pageMargins left="0.7" right="0.7" top="0.75" bottom="0.75" header="0.3" footer="0.3"/>
    </customSheetView>
    <customSheetView guid="{A530EBA0-4EDF-47E2-8165-36150308EFE0}">
      <selection activeCell="J17" sqref="J17"/>
      <pageMargins left="0.7" right="0.7" top="0.75" bottom="0.75" header="0.3" footer="0.3"/>
    </customSheetView>
    <customSheetView guid="{FE9B4351-E79D-4254-BAB9-133F96438B1B}">
      <selection activeCell="C44" sqref="C44"/>
      <pageMargins left="0.7" right="0.7" top="0.75" bottom="0.75" header="0.3" footer="0.3"/>
      <pageSetup scale="80" orientation="landscape" r:id="rId18"/>
    </customSheetView>
    <customSheetView guid="{CA9519B9-3429-4BE9-9E5D-F85393E6AD13}">
      <selection activeCell="C44" sqref="C44"/>
      <pageMargins left="0.7" right="0.7" top="0.75" bottom="0.75" header="0.3" footer="0.3"/>
      <pageSetup scale="80" orientation="landscape" r:id="rId19"/>
    </customSheetView>
  </customSheetViews>
  <pageMargins left="0.7" right="0.7" top="0.75" bottom="0.75" header="0.3" footer="0.3"/>
  <pageSetup paperSize="17" orientation="landscape" r:id="rId20"/>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pageSetUpPr fitToPage="1"/>
  </sheetPr>
  <dimension ref="A2:Q168"/>
  <sheetViews>
    <sheetView topLeftCell="A112" zoomScaleNormal="100" workbookViewId="0">
      <selection activeCell="A45" sqref="A45:O139"/>
    </sheetView>
  </sheetViews>
  <sheetFormatPr defaultColWidth="9.42578125" defaultRowHeight="15"/>
  <cols>
    <col min="1" max="1" width="9.42578125" style="395"/>
    <col min="2" max="2" width="7.42578125" style="395" customWidth="1"/>
    <col min="3" max="3" width="10.5703125" style="395" customWidth="1"/>
    <col min="4" max="4" width="13.5703125" style="395" customWidth="1"/>
    <col min="5" max="5" width="29.42578125" style="395" customWidth="1"/>
    <col min="6" max="6" width="9.42578125" style="395"/>
    <col min="7" max="7" width="10.5703125" style="395" customWidth="1"/>
    <col min="8" max="8" width="26.42578125" style="395" customWidth="1"/>
    <col min="9" max="9" width="9.42578125" style="395"/>
    <col min="10" max="10" width="11.42578125" style="395" customWidth="1"/>
    <col min="11" max="11" width="27.5703125" style="395" customWidth="1"/>
    <col min="12" max="13" width="12.42578125" style="395" customWidth="1"/>
    <col min="14" max="14" width="11.42578125" style="395" customWidth="1"/>
    <col min="15" max="15" width="17.5703125" style="395" customWidth="1"/>
    <col min="16" max="16" width="9.42578125" style="395"/>
    <col min="17" max="17" width="10.5703125" style="395" bestFit="1" customWidth="1"/>
    <col min="18" max="16384" width="9.42578125" style="395"/>
  </cols>
  <sheetData>
    <row r="2" spans="1:15" ht="19.5" thickBot="1">
      <c r="A2" s="5483" t="s">
        <v>12</v>
      </c>
      <c r="B2" s="5484"/>
      <c r="C2" s="5484"/>
      <c r="D2" s="5484"/>
      <c r="E2" s="5484"/>
      <c r="F2" s="5484"/>
      <c r="G2" s="5484"/>
      <c r="H2" s="5484"/>
      <c r="I2" s="5484"/>
      <c r="J2" s="5484"/>
      <c r="K2" s="5484"/>
      <c r="L2" s="5484"/>
      <c r="M2" s="5484"/>
      <c r="N2" s="5485"/>
      <c r="O2" s="5485"/>
    </row>
    <row r="3" spans="1:15" ht="16.5" thickBot="1">
      <c r="A3" s="423"/>
      <c r="B3" s="423"/>
      <c r="C3" s="5488" t="s">
        <v>0</v>
      </c>
      <c r="D3" s="5488"/>
      <c r="E3" s="5488"/>
      <c r="F3" s="424" t="s">
        <v>9</v>
      </c>
      <c r="G3" s="424"/>
      <c r="H3" s="424"/>
      <c r="I3" s="424" t="s">
        <v>10</v>
      </c>
      <c r="J3" s="424"/>
      <c r="K3" s="424"/>
      <c r="L3" s="424"/>
      <c r="M3" s="424"/>
      <c r="N3" s="281"/>
      <c r="O3" s="282"/>
    </row>
    <row r="4" spans="1:15" ht="15.75">
      <c r="A4" s="2058"/>
      <c r="B4" s="2058"/>
      <c r="C4" s="5491" t="s">
        <v>0</v>
      </c>
      <c r="D4" s="5491"/>
      <c r="E4" s="5491"/>
      <c r="F4" s="2059" t="s">
        <v>9</v>
      </c>
      <c r="G4" s="2059"/>
      <c r="H4" s="2059"/>
      <c r="I4" s="2059" t="s">
        <v>10</v>
      </c>
      <c r="J4" s="2059"/>
      <c r="K4" s="2059"/>
      <c r="L4" s="2059"/>
      <c r="M4" s="2059"/>
      <c r="N4" s="2060"/>
      <c r="O4" s="2061"/>
    </row>
    <row r="5" spans="1:15" ht="45.75" thickBot="1">
      <c r="A5" s="2062" t="s">
        <v>7</v>
      </c>
      <c r="B5" s="2063" t="s">
        <v>13</v>
      </c>
      <c r="C5" s="2064" t="s">
        <v>1</v>
      </c>
      <c r="D5" s="5492" t="s">
        <v>2</v>
      </c>
      <c r="E5" s="5493"/>
      <c r="F5" s="2064" t="s">
        <v>3</v>
      </c>
      <c r="G5" s="2065" t="s">
        <v>4</v>
      </c>
      <c r="H5" s="2064" t="s">
        <v>5</v>
      </c>
      <c r="I5" s="2064" t="s">
        <v>6</v>
      </c>
      <c r="J5" s="2065" t="s">
        <v>4</v>
      </c>
      <c r="K5" s="2064" t="s">
        <v>2</v>
      </c>
      <c r="L5" s="2065" t="s">
        <v>8</v>
      </c>
      <c r="M5" s="2065" t="s">
        <v>14</v>
      </c>
      <c r="N5" s="2065" t="s">
        <v>3156</v>
      </c>
      <c r="O5" s="2065" t="s">
        <v>11</v>
      </c>
    </row>
    <row r="6" spans="1:15" ht="15.75" thickBot="1">
      <c r="A6" s="1416" t="s">
        <v>876</v>
      </c>
      <c r="B6" s="2069">
        <v>1</v>
      </c>
      <c r="C6" s="2121" t="s">
        <v>56</v>
      </c>
      <c r="D6" s="5481" t="s">
        <v>1740</v>
      </c>
      <c r="E6" s="5482"/>
      <c r="F6" s="2070">
        <v>0.56000000000000005</v>
      </c>
      <c r="G6" s="1406" t="s">
        <v>237</v>
      </c>
      <c r="H6" s="2070" t="s">
        <v>1739</v>
      </c>
      <c r="I6" s="2070">
        <v>1.34</v>
      </c>
      <c r="J6" s="1406" t="s">
        <v>186</v>
      </c>
      <c r="K6" s="2087" t="s">
        <v>1735</v>
      </c>
      <c r="L6" s="2071">
        <f t="shared" ref="L6:L69" si="0">I6-F6</f>
        <v>0.78</v>
      </c>
      <c r="M6" s="1409" t="s">
        <v>13393</v>
      </c>
      <c r="N6" s="1410"/>
      <c r="O6" s="1406" t="s">
        <v>9900</v>
      </c>
    </row>
    <row r="7" spans="1:15" ht="15.75" thickBot="1">
      <c r="A7" s="1416" t="s">
        <v>876</v>
      </c>
      <c r="B7" s="2072">
        <v>1</v>
      </c>
      <c r="C7" s="2082" t="s">
        <v>383</v>
      </c>
      <c r="D7" s="5486" t="s">
        <v>9852</v>
      </c>
      <c r="E7" s="5487"/>
      <c r="F7" s="2083">
        <v>0</v>
      </c>
      <c r="G7" s="2073" t="s">
        <v>2688</v>
      </c>
      <c r="H7" s="2083" t="s">
        <v>9873</v>
      </c>
      <c r="I7" s="2083">
        <v>2.41</v>
      </c>
      <c r="J7" s="2073" t="s">
        <v>449</v>
      </c>
      <c r="K7" s="2084" t="s">
        <v>9886</v>
      </c>
      <c r="L7" s="2079">
        <f t="shared" si="0"/>
        <v>2.41</v>
      </c>
      <c r="M7" s="2085">
        <v>42964</v>
      </c>
      <c r="N7" s="2081">
        <v>43039</v>
      </c>
      <c r="O7" s="2073" t="s">
        <v>9900</v>
      </c>
    </row>
    <row r="8" spans="1:15" ht="15.75" thickBot="1">
      <c r="A8" s="1416" t="s">
        <v>876</v>
      </c>
      <c r="B8" s="2072">
        <v>1</v>
      </c>
      <c r="C8" s="2082" t="s">
        <v>9840</v>
      </c>
      <c r="D8" s="5486" t="s">
        <v>9853</v>
      </c>
      <c r="E8" s="5487"/>
      <c r="F8" s="2083">
        <v>0</v>
      </c>
      <c r="G8" s="2073" t="s">
        <v>9904</v>
      </c>
      <c r="H8" s="2083" t="s">
        <v>9874</v>
      </c>
      <c r="I8" s="2083">
        <v>0.48</v>
      </c>
      <c r="J8" s="2073"/>
      <c r="K8" s="2084" t="s">
        <v>19</v>
      </c>
      <c r="L8" s="2079">
        <f t="shared" si="0"/>
        <v>0.48</v>
      </c>
      <c r="M8" s="2085">
        <v>42964</v>
      </c>
      <c r="N8" s="2081">
        <v>43039</v>
      </c>
      <c r="O8" s="2073" t="s">
        <v>9900</v>
      </c>
    </row>
    <row r="9" spans="1:15" ht="15.75" thickBot="1">
      <c r="A9" s="1416" t="s">
        <v>876</v>
      </c>
      <c r="B9" s="2069">
        <v>1</v>
      </c>
      <c r="C9" s="2121" t="s">
        <v>9841</v>
      </c>
      <c r="D9" s="5481" t="s">
        <v>9854</v>
      </c>
      <c r="E9" s="5482"/>
      <c r="F9" s="2070">
        <v>0</v>
      </c>
      <c r="G9" s="1406" t="s">
        <v>721</v>
      </c>
      <c r="H9" s="2071" t="s">
        <v>5435</v>
      </c>
      <c r="I9" s="2070">
        <v>0.6</v>
      </c>
      <c r="J9" s="1406" t="s">
        <v>721</v>
      </c>
      <c r="K9" s="2070" t="s">
        <v>5435</v>
      </c>
      <c r="L9" s="2071">
        <f t="shared" si="0"/>
        <v>0.6</v>
      </c>
      <c r="M9" s="1409" t="s">
        <v>13393</v>
      </c>
      <c r="N9" s="1410"/>
      <c r="O9" s="1406" t="s">
        <v>9900</v>
      </c>
    </row>
    <row r="10" spans="1:15" ht="15.75" thickBot="1">
      <c r="A10" s="1416" t="s">
        <v>876</v>
      </c>
      <c r="B10" s="2069">
        <v>1</v>
      </c>
      <c r="C10" s="2121" t="s">
        <v>5438</v>
      </c>
      <c r="D10" s="5481" t="s">
        <v>9855</v>
      </c>
      <c r="E10" s="5482"/>
      <c r="F10" s="2070">
        <v>0</v>
      </c>
      <c r="G10" s="1406" t="s">
        <v>721</v>
      </c>
      <c r="H10" s="2071" t="s">
        <v>5435</v>
      </c>
      <c r="I10" s="2070">
        <v>0.3</v>
      </c>
      <c r="J10" s="1406"/>
      <c r="K10" s="2070" t="s">
        <v>19</v>
      </c>
      <c r="L10" s="2071">
        <f t="shared" si="0"/>
        <v>0.3</v>
      </c>
      <c r="M10" s="1409" t="s">
        <v>13393</v>
      </c>
      <c r="N10" s="1410"/>
      <c r="O10" s="1406" t="s">
        <v>9900</v>
      </c>
    </row>
    <row r="11" spans="1:15" ht="15" customHeight="1" thickBot="1">
      <c r="A11" s="1416" t="s">
        <v>876</v>
      </c>
      <c r="B11" s="1417">
        <v>1</v>
      </c>
      <c r="C11" s="1404" t="s">
        <v>9842</v>
      </c>
      <c r="D11" s="1398" t="s">
        <v>9899</v>
      </c>
      <c r="E11" s="1398"/>
      <c r="F11" s="1407">
        <v>0</v>
      </c>
      <c r="G11" s="1404" t="s">
        <v>9905</v>
      </c>
      <c r="H11" s="1403" t="s">
        <v>9875</v>
      </c>
      <c r="I11" s="1412">
        <v>1.04</v>
      </c>
      <c r="J11" s="1404" t="s">
        <v>3203</v>
      </c>
      <c r="K11" s="1403" t="s">
        <v>9887</v>
      </c>
      <c r="L11" s="1400">
        <f t="shared" si="0"/>
        <v>1.04</v>
      </c>
      <c r="M11" s="1409" t="s">
        <v>13393</v>
      </c>
      <c r="N11" s="1410"/>
      <c r="O11" s="1406" t="s">
        <v>9901</v>
      </c>
    </row>
    <row r="12" spans="1:15" ht="15" customHeight="1" thickBot="1">
      <c r="A12" s="1416" t="s">
        <v>876</v>
      </c>
      <c r="B12" s="1417">
        <v>1</v>
      </c>
      <c r="C12" s="1402" t="s">
        <v>429</v>
      </c>
      <c r="D12" s="1398" t="s">
        <v>9856</v>
      </c>
      <c r="E12" s="1398"/>
      <c r="F12" s="1415">
        <v>0</v>
      </c>
      <c r="G12" s="1404" t="s">
        <v>1934</v>
      </c>
      <c r="H12" s="1403" t="s">
        <v>9876</v>
      </c>
      <c r="I12" s="1414">
        <v>1.21</v>
      </c>
      <c r="J12" s="1404" t="s">
        <v>449</v>
      </c>
      <c r="K12" s="1403" t="s">
        <v>9886</v>
      </c>
      <c r="L12" s="1400">
        <f t="shared" si="0"/>
        <v>1.21</v>
      </c>
      <c r="M12" s="1409" t="s">
        <v>13393</v>
      </c>
      <c r="N12" s="1410"/>
      <c r="O12" s="1406" t="s">
        <v>9901</v>
      </c>
    </row>
    <row r="13" spans="1:15" ht="15" customHeight="1" thickBot="1">
      <c r="A13" s="1416" t="s">
        <v>876</v>
      </c>
      <c r="B13" s="2069">
        <v>1</v>
      </c>
      <c r="C13" s="2134" t="s">
        <v>7040</v>
      </c>
      <c r="D13" s="2135" t="s">
        <v>9857</v>
      </c>
      <c r="E13" s="2135"/>
      <c r="F13" s="2088">
        <v>0</v>
      </c>
      <c r="G13" s="1406" t="s">
        <v>557</v>
      </c>
      <c r="H13" s="1403" t="s">
        <v>9877</v>
      </c>
      <c r="I13" s="1414">
        <v>0.18</v>
      </c>
      <c r="J13" s="1404" t="s">
        <v>7040</v>
      </c>
      <c r="K13" s="1403" t="s">
        <v>9888</v>
      </c>
      <c r="L13" s="1400">
        <f t="shared" si="0"/>
        <v>0.18</v>
      </c>
      <c r="M13" s="1409" t="s">
        <v>13393</v>
      </c>
      <c r="N13" s="1410"/>
      <c r="O13" s="1406" t="s">
        <v>9901</v>
      </c>
    </row>
    <row r="14" spans="1:15" ht="15" customHeight="1" thickBot="1">
      <c r="A14" s="1416" t="s">
        <v>876</v>
      </c>
      <c r="B14" s="2069">
        <v>1</v>
      </c>
      <c r="C14" s="2134" t="s">
        <v>9843</v>
      </c>
      <c r="D14" s="2135" t="s">
        <v>9858</v>
      </c>
      <c r="E14" s="2135"/>
      <c r="F14" s="2088">
        <v>0.13</v>
      </c>
      <c r="G14" s="1406" t="s">
        <v>9906</v>
      </c>
      <c r="H14" s="1403" t="s">
        <v>9878</v>
      </c>
      <c r="I14" s="1414">
        <v>0.54</v>
      </c>
      <c r="J14" s="1404" t="s">
        <v>9909</v>
      </c>
      <c r="K14" s="1403" t="s">
        <v>9889</v>
      </c>
      <c r="L14" s="1400">
        <f t="shared" si="0"/>
        <v>0.41000000000000003</v>
      </c>
      <c r="M14" s="1409" t="s">
        <v>13393</v>
      </c>
      <c r="N14" s="1410"/>
      <c r="O14" s="1406" t="s">
        <v>9901</v>
      </c>
    </row>
    <row r="15" spans="1:15" ht="15" customHeight="1" thickBot="1">
      <c r="A15" s="1416" t="s">
        <v>876</v>
      </c>
      <c r="B15" s="2069">
        <v>1</v>
      </c>
      <c r="C15" s="2134" t="s">
        <v>9844</v>
      </c>
      <c r="D15" s="2135" t="s">
        <v>9859</v>
      </c>
      <c r="E15" s="2135"/>
      <c r="F15" s="2088">
        <v>0</v>
      </c>
      <c r="G15" s="1406" t="s">
        <v>518</v>
      </c>
      <c r="H15" s="2089" t="s">
        <v>3881</v>
      </c>
      <c r="I15" s="2090">
        <v>7.0000000000000007E-2</v>
      </c>
      <c r="J15" s="1406"/>
      <c r="K15" s="2089" t="s">
        <v>19</v>
      </c>
      <c r="L15" s="2071">
        <f t="shared" si="0"/>
        <v>7.0000000000000007E-2</v>
      </c>
      <c r="M15" s="1409" t="s">
        <v>13393</v>
      </c>
      <c r="N15" s="1410"/>
      <c r="O15" s="1406" t="s">
        <v>9901</v>
      </c>
    </row>
    <row r="16" spans="1:15" ht="15" customHeight="1" thickBot="1">
      <c r="A16" s="1416" t="s">
        <v>876</v>
      </c>
      <c r="B16" s="2069">
        <v>1</v>
      </c>
      <c r="C16" s="2134" t="s">
        <v>9845</v>
      </c>
      <c r="D16" s="2135" t="s">
        <v>9860</v>
      </c>
      <c r="E16" s="2135"/>
      <c r="F16" s="2088">
        <v>0</v>
      </c>
      <c r="G16" s="1406" t="s">
        <v>1744</v>
      </c>
      <c r="H16" s="1403" t="s">
        <v>1745</v>
      </c>
      <c r="I16" s="1414">
        <v>0.28000000000000003</v>
      </c>
      <c r="J16" s="1404" t="s">
        <v>9910</v>
      </c>
      <c r="K16" s="1403" t="s">
        <v>9890</v>
      </c>
      <c r="L16" s="1400">
        <f t="shared" si="0"/>
        <v>0.28000000000000003</v>
      </c>
      <c r="M16" s="1409" t="s">
        <v>13393</v>
      </c>
      <c r="N16" s="1410"/>
      <c r="O16" s="1406" t="s">
        <v>9901</v>
      </c>
    </row>
    <row r="17" spans="1:16" ht="15" customHeight="1" thickBot="1">
      <c r="A17" s="1416" t="s">
        <v>876</v>
      </c>
      <c r="B17" s="2069">
        <v>1</v>
      </c>
      <c r="C17" s="2090" t="s">
        <v>547</v>
      </c>
      <c r="D17" s="2136" t="s">
        <v>9861</v>
      </c>
      <c r="E17" s="2137"/>
      <c r="F17" s="2088">
        <v>0.27</v>
      </c>
      <c r="G17" s="1406" t="s">
        <v>5083</v>
      </c>
      <c r="H17" s="1403" t="s">
        <v>9879</v>
      </c>
      <c r="I17" s="1414">
        <v>0.57999999999999996</v>
      </c>
      <c r="J17" s="1404" t="s">
        <v>724</v>
      </c>
      <c r="K17" s="1403" t="s">
        <v>9891</v>
      </c>
      <c r="L17" s="1400">
        <f t="shared" si="0"/>
        <v>0.30999999999999994</v>
      </c>
      <c r="M17" s="1409" t="s">
        <v>13393</v>
      </c>
      <c r="N17" s="1410"/>
      <c r="O17" s="1406" t="s">
        <v>9901</v>
      </c>
    </row>
    <row r="18" spans="1:16" ht="15" customHeight="1" thickBot="1">
      <c r="A18" s="1416" t="s">
        <v>876</v>
      </c>
      <c r="B18" s="2069">
        <v>1</v>
      </c>
      <c r="C18" s="2090" t="s">
        <v>1429</v>
      </c>
      <c r="D18" s="2136" t="s">
        <v>9862</v>
      </c>
      <c r="E18" s="2137"/>
      <c r="F18" s="2088">
        <v>0.35</v>
      </c>
      <c r="G18" s="1406" t="s">
        <v>9905</v>
      </c>
      <c r="H18" s="1403" t="s">
        <v>9880</v>
      </c>
      <c r="I18" s="1414">
        <v>0.52</v>
      </c>
      <c r="J18" s="1404" t="s">
        <v>7040</v>
      </c>
      <c r="K18" s="1403" t="s">
        <v>9892</v>
      </c>
      <c r="L18" s="1400">
        <f t="shared" si="0"/>
        <v>0.17000000000000004</v>
      </c>
      <c r="M18" s="1409" t="s">
        <v>13393</v>
      </c>
      <c r="N18" s="1410"/>
      <c r="O18" s="1406" t="s">
        <v>9901</v>
      </c>
    </row>
    <row r="19" spans="1:16" ht="15" customHeight="1" thickBot="1">
      <c r="A19" s="1416" t="s">
        <v>876</v>
      </c>
      <c r="B19" s="2069">
        <v>1</v>
      </c>
      <c r="C19" s="2090" t="s">
        <v>9846</v>
      </c>
      <c r="D19" s="2136" t="s">
        <v>9863</v>
      </c>
      <c r="E19" s="2137"/>
      <c r="F19" s="2088">
        <v>0</v>
      </c>
      <c r="G19" s="1406" t="s">
        <v>2688</v>
      </c>
      <c r="H19" s="1403" t="s">
        <v>9873</v>
      </c>
      <c r="I19" s="1414">
        <v>0.12</v>
      </c>
      <c r="J19" s="1404" t="s">
        <v>9911</v>
      </c>
      <c r="K19" s="1403" t="s">
        <v>9893</v>
      </c>
      <c r="L19" s="1400">
        <f t="shared" si="0"/>
        <v>0.12</v>
      </c>
      <c r="M19" s="1409" t="s">
        <v>13393</v>
      </c>
      <c r="N19" s="1410"/>
      <c r="O19" s="1406" t="s">
        <v>9901</v>
      </c>
    </row>
    <row r="20" spans="1:16" ht="15" customHeight="1" thickBot="1">
      <c r="A20" s="1416" t="s">
        <v>876</v>
      </c>
      <c r="B20" s="2069">
        <v>1</v>
      </c>
      <c r="C20" s="2090" t="s">
        <v>9847</v>
      </c>
      <c r="D20" s="2136" t="s">
        <v>9864</v>
      </c>
      <c r="E20" s="2137"/>
      <c r="F20" s="2088">
        <v>0.53</v>
      </c>
      <c r="G20" s="1406" t="s">
        <v>9907</v>
      </c>
      <c r="H20" s="2089" t="s">
        <v>9881</v>
      </c>
      <c r="I20" s="2090">
        <v>0.95</v>
      </c>
      <c r="J20" s="1406" t="s">
        <v>9906</v>
      </c>
      <c r="K20" s="2089" t="s">
        <v>1748</v>
      </c>
      <c r="L20" s="2071">
        <f t="shared" si="0"/>
        <v>0.41999999999999993</v>
      </c>
      <c r="M20" s="1409" t="s">
        <v>13393</v>
      </c>
      <c r="N20" s="1410"/>
      <c r="O20" s="1406" t="s">
        <v>9901</v>
      </c>
    </row>
    <row r="21" spans="1:16" ht="15" customHeight="1" thickBot="1">
      <c r="A21" s="1416" t="s">
        <v>876</v>
      </c>
      <c r="B21" s="2069">
        <v>1</v>
      </c>
      <c r="C21" s="2090" t="s">
        <v>712</v>
      </c>
      <c r="D21" s="2136" t="s">
        <v>9865</v>
      </c>
      <c r="E21" s="2137"/>
      <c r="F21" s="2088">
        <v>0</v>
      </c>
      <c r="G21" s="1406" t="s">
        <v>240</v>
      </c>
      <c r="H21" s="1403" t="s">
        <v>9882</v>
      </c>
      <c r="I21" s="1414">
        <v>0.73</v>
      </c>
      <c r="J21" s="1404" t="s">
        <v>9912</v>
      </c>
      <c r="K21" s="1403" t="s">
        <v>9894</v>
      </c>
      <c r="L21" s="1400">
        <f t="shared" si="0"/>
        <v>0.73</v>
      </c>
      <c r="M21" s="1409" t="s">
        <v>13393</v>
      </c>
      <c r="N21" s="1410"/>
      <c r="O21" s="1406" t="s">
        <v>9901</v>
      </c>
    </row>
    <row r="22" spans="1:16" ht="15" customHeight="1" thickBot="1">
      <c r="A22" s="1416" t="s">
        <v>876</v>
      </c>
      <c r="B22" s="1417">
        <v>1</v>
      </c>
      <c r="C22" s="1414" t="s">
        <v>4980</v>
      </c>
      <c r="D22" s="1413" t="s">
        <v>9866</v>
      </c>
      <c r="E22" s="1399"/>
      <c r="F22" s="1415">
        <v>0</v>
      </c>
      <c r="G22" s="1404" t="s">
        <v>9908</v>
      </c>
      <c r="H22" s="1403" t="s">
        <v>9883</v>
      </c>
      <c r="I22" s="1414">
        <v>1.81</v>
      </c>
      <c r="J22" s="1404" t="s">
        <v>712</v>
      </c>
      <c r="K22" s="1403" t="s">
        <v>9895</v>
      </c>
      <c r="L22" s="1400">
        <f t="shared" si="0"/>
        <v>1.81</v>
      </c>
      <c r="M22" s="1409" t="s">
        <v>13393</v>
      </c>
      <c r="N22" s="1410"/>
      <c r="O22" s="1406" t="s">
        <v>9901</v>
      </c>
    </row>
    <row r="23" spans="1:16" ht="15" customHeight="1" thickBot="1">
      <c r="A23" s="1416" t="s">
        <v>876</v>
      </c>
      <c r="B23" s="2069">
        <v>1</v>
      </c>
      <c r="C23" s="2090" t="s">
        <v>5439</v>
      </c>
      <c r="D23" s="2136" t="s">
        <v>9867</v>
      </c>
      <c r="E23" s="2137"/>
      <c r="F23" s="1415">
        <v>0</v>
      </c>
      <c r="G23" s="1404" t="s">
        <v>721</v>
      </c>
      <c r="H23" s="1403" t="s">
        <v>5435</v>
      </c>
      <c r="I23" s="1414">
        <v>0.65</v>
      </c>
      <c r="J23" s="1406"/>
      <c r="K23" s="2089" t="s">
        <v>19</v>
      </c>
      <c r="L23" s="1400">
        <f t="shared" si="0"/>
        <v>0.65</v>
      </c>
      <c r="M23" s="1409" t="s">
        <v>13393</v>
      </c>
      <c r="N23" s="1410"/>
      <c r="O23" s="1406" t="s">
        <v>9901</v>
      </c>
    </row>
    <row r="24" spans="1:16" ht="15" customHeight="1" thickBot="1">
      <c r="A24" s="1416" t="s">
        <v>876</v>
      </c>
      <c r="B24" s="2072">
        <v>1</v>
      </c>
      <c r="C24" s="2122" t="s">
        <v>569</v>
      </c>
      <c r="D24" s="2123" t="s">
        <v>9868</v>
      </c>
      <c r="E24" s="2124"/>
      <c r="F24" s="2125">
        <v>0</v>
      </c>
      <c r="G24" s="2073" t="s">
        <v>643</v>
      </c>
      <c r="H24" s="2126" t="s">
        <v>4794</v>
      </c>
      <c r="I24" s="2122">
        <v>0.57999999999999996</v>
      </c>
      <c r="J24" s="2073" t="s">
        <v>4980</v>
      </c>
      <c r="K24" s="2126" t="s">
        <v>9896</v>
      </c>
      <c r="L24" s="2079">
        <f t="shared" si="0"/>
        <v>0.57999999999999996</v>
      </c>
      <c r="M24" s="2080"/>
      <c r="N24" s="2081">
        <v>43042</v>
      </c>
      <c r="O24" s="2073" t="s">
        <v>9901</v>
      </c>
    </row>
    <row r="25" spans="1:16" ht="15" customHeight="1" thickBot="1">
      <c r="A25" s="1416" t="s">
        <v>876</v>
      </c>
      <c r="B25" s="2072">
        <v>1</v>
      </c>
      <c r="C25" s="2122" t="s">
        <v>562</v>
      </c>
      <c r="D25" s="2123" t="s">
        <v>9869</v>
      </c>
      <c r="E25" s="2124"/>
      <c r="F25" s="2125">
        <v>1.01</v>
      </c>
      <c r="G25" s="2073" t="s">
        <v>3890</v>
      </c>
      <c r="H25" s="2126" t="s">
        <v>9884</v>
      </c>
      <c r="I25" s="2122">
        <v>1.63</v>
      </c>
      <c r="J25" s="2073" t="s">
        <v>237</v>
      </c>
      <c r="K25" s="2126" t="s">
        <v>9875</v>
      </c>
      <c r="L25" s="2079">
        <f t="shared" si="0"/>
        <v>0.61999999999999988</v>
      </c>
      <c r="M25" s="2080"/>
      <c r="N25" s="2081">
        <v>43045</v>
      </c>
      <c r="O25" s="2073" t="s">
        <v>9901</v>
      </c>
      <c r="P25" s="2019"/>
    </row>
    <row r="26" spans="1:16" ht="15" customHeight="1" thickBot="1">
      <c r="A26" s="1416" t="s">
        <v>876</v>
      </c>
      <c r="B26" s="2069">
        <v>1</v>
      </c>
      <c r="C26" s="2090" t="s">
        <v>9848</v>
      </c>
      <c r="D26" s="2136" t="s">
        <v>9870</v>
      </c>
      <c r="E26" s="2137"/>
      <c r="F26" s="1415">
        <v>0</v>
      </c>
      <c r="G26" s="1406"/>
      <c r="H26" s="2089" t="s">
        <v>19</v>
      </c>
      <c r="I26" s="1414">
        <v>0.33</v>
      </c>
      <c r="J26" s="1404" t="s">
        <v>955</v>
      </c>
      <c r="K26" s="1403" t="s">
        <v>9897</v>
      </c>
      <c r="L26" s="1400">
        <f t="shared" si="0"/>
        <v>0.33</v>
      </c>
      <c r="M26" s="1409" t="s">
        <v>13393</v>
      </c>
      <c r="N26" s="1410"/>
      <c r="O26" s="1406" t="s">
        <v>9901</v>
      </c>
    </row>
    <row r="27" spans="1:16" ht="15" customHeight="1" thickBot="1">
      <c r="A27" s="1416" t="s">
        <v>876</v>
      </c>
      <c r="B27" s="2069">
        <v>1</v>
      </c>
      <c r="C27" s="2090" t="s">
        <v>9849</v>
      </c>
      <c r="D27" s="2136" t="s">
        <v>9871</v>
      </c>
      <c r="E27" s="2137"/>
      <c r="F27" s="1415">
        <v>0</v>
      </c>
      <c r="G27" s="1404" t="s">
        <v>1741</v>
      </c>
      <c r="H27" s="1403" t="s">
        <v>1742</v>
      </c>
      <c r="I27" s="1414">
        <v>0.56000000000000005</v>
      </c>
      <c r="J27" s="1404" t="s">
        <v>1741</v>
      </c>
      <c r="K27" s="1403" t="s">
        <v>1742</v>
      </c>
      <c r="L27" s="1400">
        <f t="shared" si="0"/>
        <v>0.56000000000000005</v>
      </c>
      <c r="M27" s="1409" t="s">
        <v>13393</v>
      </c>
      <c r="N27" s="1410"/>
      <c r="O27" s="1406" t="s">
        <v>9901</v>
      </c>
    </row>
    <row r="28" spans="1:16" ht="15" customHeight="1" thickBot="1">
      <c r="A28" s="1416" t="s">
        <v>876</v>
      </c>
      <c r="B28" s="2069">
        <v>1</v>
      </c>
      <c r="C28" s="1406" t="s">
        <v>6390</v>
      </c>
      <c r="D28" s="5481" t="s">
        <v>6391</v>
      </c>
      <c r="E28" s="5482"/>
      <c r="F28" s="1407">
        <v>0</v>
      </c>
      <c r="G28" s="1404" t="s">
        <v>152</v>
      </c>
      <c r="H28" s="1407" t="s">
        <v>5437</v>
      </c>
      <c r="I28" s="1407">
        <v>0.27</v>
      </c>
      <c r="J28" s="1406"/>
      <c r="K28" s="2127" t="s">
        <v>8319</v>
      </c>
      <c r="L28" s="1400">
        <f t="shared" si="0"/>
        <v>0.27</v>
      </c>
      <c r="M28" s="1411"/>
      <c r="N28" s="1410"/>
      <c r="O28" s="1406" t="s">
        <v>9902</v>
      </c>
    </row>
    <row r="29" spans="1:16" ht="15" customHeight="1" thickBot="1">
      <c r="A29" s="1416" t="s">
        <v>876</v>
      </c>
      <c r="B29" s="2069">
        <v>1</v>
      </c>
      <c r="C29" s="1406" t="s">
        <v>6392</v>
      </c>
      <c r="D29" s="5481" t="s">
        <v>6393</v>
      </c>
      <c r="E29" s="5482"/>
      <c r="F29" s="1407">
        <v>0</v>
      </c>
      <c r="G29" s="1404" t="s">
        <v>152</v>
      </c>
      <c r="H29" s="1407" t="s">
        <v>5437</v>
      </c>
      <c r="I29" s="1407">
        <v>1.1499999999999999</v>
      </c>
      <c r="J29" s="1406" t="s">
        <v>5436</v>
      </c>
      <c r="K29" s="2070" t="s">
        <v>6394</v>
      </c>
      <c r="L29" s="1400">
        <f t="shared" si="0"/>
        <v>1.1499999999999999</v>
      </c>
      <c r="M29" s="1411"/>
      <c r="N29" s="1410"/>
      <c r="O29" s="1406" t="s">
        <v>9902</v>
      </c>
    </row>
    <row r="30" spans="1:16" ht="15" customHeight="1" thickBot="1">
      <c r="A30" s="1416" t="s">
        <v>876</v>
      </c>
      <c r="B30" s="2069">
        <v>1</v>
      </c>
      <c r="C30" s="1406" t="s">
        <v>6399</v>
      </c>
      <c r="D30" s="5481" t="s">
        <v>6400</v>
      </c>
      <c r="E30" s="5482"/>
      <c r="F30" s="1407">
        <v>0</v>
      </c>
      <c r="G30" s="1404" t="s">
        <v>237</v>
      </c>
      <c r="H30" s="1407" t="s">
        <v>1739</v>
      </c>
      <c r="I30" s="1407">
        <v>0.59</v>
      </c>
      <c r="J30" s="1406"/>
      <c r="K30" s="2087" t="s">
        <v>19</v>
      </c>
      <c r="L30" s="1400">
        <f t="shared" si="0"/>
        <v>0.59</v>
      </c>
      <c r="M30" s="1411"/>
      <c r="N30" s="1410"/>
      <c r="O30" s="1406" t="s">
        <v>9902</v>
      </c>
    </row>
    <row r="31" spans="1:16" ht="15" customHeight="1" thickBot="1">
      <c r="A31" s="1416" t="s">
        <v>876</v>
      </c>
      <c r="B31" s="2069">
        <v>1</v>
      </c>
      <c r="C31" s="1406" t="s">
        <v>6401</v>
      </c>
      <c r="D31" s="5481" t="s">
        <v>6402</v>
      </c>
      <c r="E31" s="5482"/>
      <c r="F31" s="1407">
        <v>0</v>
      </c>
      <c r="G31" s="1404" t="s">
        <v>1736</v>
      </c>
      <c r="H31" s="1407" t="s">
        <v>1737</v>
      </c>
      <c r="I31" s="1407">
        <v>0.2</v>
      </c>
      <c r="J31" s="1406"/>
      <c r="K31" s="2087" t="s">
        <v>19</v>
      </c>
      <c r="L31" s="1400">
        <f t="shared" si="0"/>
        <v>0.2</v>
      </c>
      <c r="M31" s="1411"/>
      <c r="N31" s="1410"/>
      <c r="O31" s="1406" t="s">
        <v>9902</v>
      </c>
    </row>
    <row r="32" spans="1:16" ht="15" customHeight="1" thickBot="1">
      <c r="A32" s="1416" t="s">
        <v>876</v>
      </c>
      <c r="B32" s="2069">
        <v>1</v>
      </c>
      <c r="C32" s="1406" t="s">
        <v>6403</v>
      </c>
      <c r="D32" s="5481" t="s">
        <v>6404</v>
      </c>
      <c r="E32" s="5482"/>
      <c r="F32" s="1407">
        <v>0</v>
      </c>
      <c r="G32" s="1404" t="s">
        <v>1736</v>
      </c>
      <c r="H32" s="1407" t="s">
        <v>1737</v>
      </c>
      <c r="I32" s="1407">
        <v>0.24</v>
      </c>
      <c r="J32" s="1406"/>
      <c r="K32" s="2087" t="s">
        <v>19</v>
      </c>
      <c r="L32" s="1400">
        <f t="shared" si="0"/>
        <v>0.24</v>
      </c>
      <c r="M32" s="1411"/>
      <c r="N32" s="1410"/>
      <c r="O32" s="1406" t="s">
        <v>9902</v>
      </c>
    </row>
    <row r="33" spans="1:15" ht="15" customHeight="1" thickBot="1">
      <c r="A33" s="1416" t="s">
        <v>876</v>
      </c>
      <c r="B33" s="1417">
        <v>1</v>
      </c>
      <c r="C33" s="1404" t="s">
        <v>1736</v>
      </c>
      <c r="D33" s="5489" t="s">
        <v>1737</v>
      </c>
      <c r="E33" s="5490"/>
      <c r="F33" s="1407">
        <v>19.13</v>
      </c>
      <c r="G33" s="1404" t="s">
        <v>4603</v>
      </c>
      <c r="H33" s="1407" t="s">
        <v>4604</v>
      </c>
      <c r="I33" s="1407">
        <v>28.86</v>
      </c>
      <c r="J33" s="1412" t="s">
        <v>197</v>
      </c>
      <c r="K33" s="1408" t="s">
        <v>9850</v>
      </c>
      <c r="L33" s="1400">
        <f t="shared" si="0"/>
        <v>9.73</v>
      </c>
      <c r="M33" s="1411"/>
      <c r="N33" s="1410"/>
      <c r="O33" s="1406" t="s">
        <v>9902</v>
      </c>
    </row>
    <row r="34" spans="1:15" ht="15" customHeight="1" thickBot="1">
      <c r="A34" s="1416" t="s">
        <v>876</v>
      </c>
      <c r="B34" s="2072">
        <v>1</v>
      </c>
      <c r="C34" s="2073" t="s">
        <v>6407</v>
      </c>
      <c r="D34" s="5486" t="s">
        <v>6408</v>
      </c>
      <c r="E34" s="5487"/>
      <c r="F34" s="2083">
        <v>0</v>
      </c>
      <c r="G34" s="2073" t="s">
        <v>6405</v>
      </c>
      <c r="H34" s="2083" t="s">
        <v>6409</v>
      </c>
      <c r="I34" s="2083">
        <v>0.61</v>
      </c>
      <c r="J34" s="2073"/>
      <c r="K34" s="2084" t="s">
        <v>19</v>
      </c>
      <c r="L34" s="2079">
        <f t="shared" si="0"/>
        <v>0.61</v>
      </c>
      <c r="M34" s="2080"/>
      <c r="N34" s="2081">
        <v>42716</v>
      </c>
      <c r="O34" s="2073" t="s">
        <v>9902</v>
      </c>
    </row>
    <row r="35" spans="1:15" ht="15" customHeight="1" thickBot="1">
      <c r="A35" s="1416" t="s">
        <v>876</v>
      </c>
      <c r="B35" s="2072">
        <v>1</v>
      </c>
      <c r="C35" s="2073" t="s">
        <v>6410</v>
      </c>
      <c r="D35" s="5486" t="s">
        <v>6411</v>
      </c>
      <c r="E35" s="5487"/>
      <c r="F35" s="2083">
        <v>0</v>
      </c>
      <c r="G35" s="2073" t="s">
        <v>6405</v>
      </c>
      <c r="H35" s="2083" t="s">
        <v>6409</v>
      </c>
      <c r="I35" s="2083">
        <v>1.47</v>
      </c>
      <c r="J35" s="2073" t="s">
        <v>1736</v>
      </c>
      <c r="K35" s="2083" t="s">
        <v>1737</v>
      </c>
      <c r="L35" s="2079">
        <f t="shared" si="0"/>
        <v>1.47</v>
      </c>
      <c r="M35" s="2080"/>
      <c r="N35" s="2081">
        <v>42712</v>
      </c>
      <c r="O35" s="2073" t="s">
        <v>9902</v>
      </c>
    </row>
    <row r="36" spans="1:15" ht="15" customHeight="1" thickBot="1">
      <c r="A36" s="1416" t="s">
        <v>876</v>
      </c>
      <c r="B36" s="2072">
        <v>1</v>
      </c>
      <c r="C36" s="2073" t="s">
        <v>6405</v>
      </c>
      <c r="D36" s="5486" t="s">
        <v>6406</v>
      </c>
      <c r="E36" s="5487"/>
      <c r="F36" s="2083">
        <v>0</v>
      </c>
      <c r="G36" s="2073" t="s">
        <v>1736</v>
      </c>
      <c r="H36" s="2083" t="s">
        <v>1737</v>
      </c>
      <c r="I36" s="2083">
        <v>3.77</v>
      </c>
      <c r="J36" s="2073" t="s">
        <v>1736</v>
      </c>
      <c r="K36" s="2083" t="s">
        <v>1737</v>
      </c>
      <c r="L36" s="2079">
        <f t="shared" si="0"/>
        <v>3.77</v>
      </c>
      <c r="M36" s="2080"/>
      <c r="N36" s="2081">
        <v>42738</v>
      </c>
      <c r="O36" s="2073" t="s">
        <v>9902</v>
      </c>
    </row>
    <row r="37" spans="1:15" ht="15" customHeight="1" thickBot="1">
      <c r="A37" s="1416" t="s">
        <v>876</v>
      </c>
      <c r="B37" s="2072">
        <v>1</v>
      </c>
      <c r="C37" s="2082" t="s">
        <v>6413</v>
      </c>
      <c r="D37" s="5486" t="s">
        <v>6414</v>
      </c>
      <c r="E37" s="5487"/>
      <c r="F37" s="2083">
        <v>0</v>
      </c>
      <c r="G37" s="2073" t="s">
        <v>6361</v>
      </c>
      <c r="H37" s="2083" t="s">
        <v>6416</v>
      </c>
      <c r="I37" s="2083">
        <v>1.55</v>
      </c>
      <c r="J37" s="2073" t="s">
        <v>6361</v>
      </c>
      <c r="K37" s="2084" t="s">
        <v>6415</v>
      </c>
      <c r="L37" s="2079">
        <f t="shared" si="0"/>
        <v>1.55</v>
      </c>
      <c r="M37" s="2080"/>
      <c r="N37" s="2081">
        <v>42829</v>
      </c>
      <c r="O37" s="2073" t="s">
        <v>9903</v>
      </c>
    </row>
    <row r="38" spans="1:15" ht="15" customHeight="1" thickBot="1">
      <c r="A38" s="1416" t="s">
        <v>876</v>
      </c>
      <c r="B38" s="1417">
        <v>1</v>
      </c>
      <c r="C38" s="1412" t="s">
        <v>197</v>
      </c>
      <c r="D38" s="5489" t="s">
        <v>1751</v>
      </c>
      <c r="E38" s="5490"/>
      <c r="F38" s="1407">
        <v>3.78</v>
      </c>
      <c r="G38" s="1404" t="s">
        <v>402</v>
      </c>
      <c r="H38" s="1408" t="s">
        <v>6417</v>
      </c>
      <c r="I38" s="1407">
        <v>23.71</v>
      </c>
      <c r="J38" s="1406"/>
      <c r="K38" s="1405" t="s">
        <v>9898</v>
      </c>
      <c r="L38" s="1400">
        <f t="shared" si="0"/>
        <v>19.93</v>
      </c>
      <c r="M38" s="1411"/>
      <c r="N38" s="1410"/>
      <c r="O38" s="1406" t="s">
        <v>9903</v>
      </c>
    </row>
    <row r="39" spans="1:15" ht="15" customHeight="1" thickBot="1">
      <c r="A39" s="1416" t="s">
        <v>876</v>
      </c>
      <c r="B39" s="2069">
        <v>1</v>
      </c>
      <c r="C39" s="2121" t="s">
        <v>138</v>
      </c>
      <c r="D39" s="5481" t="s">
        <v>9872</v>
      </c>
      <c r="E39" s="5482"/>
      <c r="F39" s="2070">
        <v>0</v>
      </c>
      <c r="G39" s="1406" t="s">
        <v>744</v>
      </c>
      <c r="H39" s="2071" t="s">
        <v>6419</v>
      </c>
      <c r="I39" s="2070">
        <v>3.12</v>
      </c>
      <c r="J39" s="1406" t="s">
        <v>6395</v>
      </c>
      <c r="K39" s="2070" t="s">
        <v>6396</v>
      </c>
      <c r="L39" s="1400">
        <f t="shared" si="0"/>
        <v>3.12</v>
      </c>
      <c r="M39" s="1411"/>
      <c r="N39" s="1410"/>
      <c r="O39" s="1406" t="s">
        <v>9903</v>
      </c>
    </row>
    <row r="40" spans="1:15" ht="15" customHeight="1" thickBot="1">
      <c r="A40" s="1416" t="s">
        <v>876</v>
      </c>
      <c r="B40" s="2069">
        <v>1</v>
      </c>
      <c r="C40" s="2121" t="s">
        <v>6420</v>
      </c>
      <c r="D40" s="5481" t="s">
        <v>6421</v>
      </c>
      <c r="E40" s="5482"/>
      <c r="F40" s="2070">
        <v>0</v>
      </c>
      <c r="G40" s="1406" t="s">
        <v>402</v>
      </c>
      <c r="H40" s="2070" t="s">
        <v>6412</v>
      </c>
      <c r="I40" s="2070">
        <v>0.59</v>
      </c>
      <c r="J40" s="1406"/>
      <c r="K40" s="2087" t="s">
        <v>19</v>
      </c>
      <c r="L40" s="1400">
        <f t="shared" si="0"/>
        <v>0.59</v>
      </c>
      <c r="M40" s="1411"/>
      <c r="N40" s="1410"/>
      <c r="O40" s="1406" t="s">
        <v>9903</v>
      </c>
    </row>
    <row r="41" spans="1:15" ht="15" customHeight="1" thickBot="1">
      <c r="A41" s="1416" t="s">
        <v>876</v>
      </c>
      <c r="B41" s="2069">
        <v>1</v>
      </c>
      <c r="C41" s="2121" t="s">
        <v>6427</v>
      </c>
      <c r="D41" s="5481" t="s">
        <v>6428</v>
      </c>
      <c r="E41" s="5482"/>
      <c r="F41" s="2070">
        <v>0</v>
      </c>
      <c r="G41" s="1406" t="s">
        <v>273</v>
      </c>
      <c r="H41" s="2071" t="s">
        <v>4608</v>
      </c>
      <c r="I41" s="2070">
        <v>0.27</v>
      </c>
      <c r="J41" s="1406" t="s">
        <v>416</v>
      </c>
      <c r="K41" s="2127" t="s">
        <v>6426</v>
      </c>
      <c r="L41" s="1400">
        <f t="shared" si="0"/>
        <v>0.27</v>
      </c>
      <c r="M41" s="1411"/>
      <c r="N41" s="1410"/>
      <c r="O41" s="1406" t="s">
        <v>9903</v>
      </c>
    </row>
    <row r="42" spans="1:15" ht="15" customHeight="1" thickBot="1">
      <c r="A42" s="1416" t="s">
        <v>876</v>
      </c>
      <c r="B42" s="2069">
        <v>1</v>
      </c>
      <c r="C42" s="2121" t="s">
        <v>6429</v>
      </c>
      <c r="D42" s="5481" t="s">
        <v>6430</v>
      </c>
      <c r="E42" s="5482"/>
      <c r="F42" s="2070">
        <v>0</v>
      </c>
      <c r="G42" s="1406" t="s">
        <v>6429</v>
      </c>
      <c r="H42" s="2071" t="s">
        <v>6430</v>
      </c>
      <c r="I42" s="2070">
        <v>6.8000000000000005E-2</v>
      </c>
      <c r="J42" s="1406"/>
      <c r="K42" s="2127" t="s">
        <v>19</v>
      </c>
      <c r="L42" s="1400">
        <f t="shared" si="0"/>
        <v>6.8000000000000005E-2</v>
      </c>
      <c r="M42" s="1411"/>
      <c r="N42" s="1410"/>
      <c r="O42" s="1406" t="s">
        <v>9903</v>
      </c>
    </row>
    <row r="43" spans="1:15" ht="15" customHeight="1" thickBot="1">
      <c r="A43" s="1416" t="s">
        <v>876</v>
      </c>
      <c r="B43" s="2069">
        <v>1</v>
      </c>
      <c r="C43" s="2121" t="s">
        <v>6431</v>
      </c>
      <c r="D43" s="5481" t="s">
        <v>6430</v>
      </c>
      <c r="E43" s="5482"/>
      <c r="F43" s="2070">
        <v>0</v>
      </c>
      <c r="G43" s="1406" t="s">
        <v>6422</v>
      </c>
      <c r="H43" s="2127" t="s">
        <v>6423</v>
      </c>
      <c r="I43" s="2070">
        <v>7.0000000000000007E-2</v>
      </c>
      <c r="J43" s="1406" t="s">
        <v>6429</v>
      </c>
      <c r="K43" s="2071" t="s">
        <v>6430</v>
      </c>
      <c r="L43" s="2071">
        <f t="shared" si="0"/>
        <v>7.0000000000000007E-2</v>
      </c>
      <c r="M43" s="1411"/>
      <c r="N43" s="1410">
        <v>41115</v>
      </c>
      <c r="O43" s="1406" t="s">
        <v>9903</v>
      </c>
    </row>
    <row r="44" spans="1:15" ht="15" customHeight="1" thickBot="1">
      <c r="A44" s="1416" t="s">
        <v>876</v>
      </c>
      <c r="B44" s="2069">
        <v>1</v>
      </c>
      <c r="C44" s="1406" t="s">
        <v>1752</v>
      </c>
      <c r="D44" s="5481" t="s">
        <v>1739</v>
      </c>
      <c r="E44" s="5482"/>
      <c r="F44" s="2070">
        <v>37.92</v>
      </c>
      <c r="G44" s="1406" t="s">
        <v>6395</v>
      </c>
      <c r="H44" s="2071" t="s">
        <v>6396</v>
      </c>
      <c r="I44" s="2070">
        <v>46.62</v>
      </c>
      <c r="J44" s="1406"/>
      <c r="K44" s="2087" t="s">
        <v>1659</v>
      </c>
      <c r="L44" s="2071">
        <f t="shared" si="0"/>
        <v>8.6999999999999957</v>
      </c>
      <c r="M44" s="1411"/>
      <c r="N44" s="1410"/>
      <c r="O44" s="1406" t="s">
        <v>9903</v>
      </c>
    </row>
    <row r="45" spans="1:15" ht="15" customHeight="1" thickBot="1">
      <c r="A45" s="1416" t="s">
        <v>876</v>
      </c>
      <c r="B45" s="2072">
        <v>1</v>
      </c>
      <c r="C45" s="2073" t="s">
        <v>13147</v>
      </c>
      <c r="D45" s="2074" t="s">
        <v>13148</v>
      </c>
      <c r="E45" s="2075"/>
      <c r="F45" s="2076">
        <v>0</v>
      </c>
      <c r="G45" s="2073" t="s">
        <v>6422</v>
      </c>
      <c r="H45" s="2079" t="s">
        <v>6423</v>
      </c>
      <c r="I45" s="2076">
        <v>2.35</v>
      </c>
      <c r="J45" s="2128" t="s">
        <v>6397</v>
      </c>
      <c r="K45" s="2078" t="s">
        <v>6398</v>
      </c>
      <c r="L45" s="2079">
        <f t="shared" si="0"/>
        <v>2.35</v>
      </c>
      <c r="M45" s="2080"/>
      <c r="N45" s="2081">
        <v>42130</v>
      </c>
      <c r="O45" s="2081" t="s">
        <v>13126</v>
      </c>
    </row>
    <row r="46" spans="1:15" ht="15" customHeight="1" thickBot="1">
      <c r="A46" s="1416" t="s">
        <v>876</v>
      </c>
      <c r="B46" s="2069">
        <v>1</v>
      </c>
      <c r="C46" s="1406" t="s">
        <v>13149</v>
      </c>
      <c r="D46" s="2129" t="s">
        <v>13150</v>
      </c>
      <c r="E46" s="2130"/>
      <c r="F46" s="2131">
        <v>0</v>
      </c>
      <c r="G46" s="2132" t="s">
        <v>13151</v>
      </c>
      <c r="H46" s="2071" t="s">
        <v>13152</v>
      </c>
      <c r="I46" s="1401">
        <v>0.22</v>
      </c>
      <c r="J46" s="2067" t="s">
        <v>37</v>
      </c>
      <c r="K46" s="1405" t="s">
        <v>9850</v>
      </c>
      <c r="L46" s="1400">
        <f t="shared" si="0"/>
        <v>0.22</v>
      </c>
      <c r="M46" s="1411"/>
      <c r="N46" s="1410"/>
      <c r="O46" s="2066" t="s">
        <v>13126</v>
      </c>
    </row>
    <row r="47" spans="1:15" ht="15" customHeight="1" thickBot="1">
      <c r="A47" s="1416" t="s">
        <v>876</v>
      </c>
      <c r="B47" s="2072">
        <v>1</v>
      </c>
      <c r="C47" s="2073" t="s">
        <v>13151</v>
      </c>
      <c r="D47" s="2074" t="s">
        <v>13152</v>
      </c>
      <c r="E47" s="2075"/>
      <c r="F47" s="2076">
        <v>0</v>
      </c>
      <c r="G47" s="2077" t="s">
        <v>37</v>
      </c>
      <c r="H47" s="2078" t="s">
        <v>9850</v>
      </c>
      <c r="I47" s="2076">
        <v>0.36</v>
      </c>
      <c r="J47" s="2077"/>
      <c r="K47" s="2078" t="s">
        <v>19</v>
      </c>
      <c r="L47" s="2079">
        <f t="shared" si="0"/>
        <v>0.36</v>
      </c>
      <c r="M47" s="2080"/>
      <c r="N47" s="2081">
        <v>42984</v>
      </c>
      <c r="O47" s="2081" t="s">
        <v>13126</v>
      </c>
    </row>
    <row r="48" spans="1:15" ht="15" customHeight="1" thickBot="1">
      <c r="A48" s="1416" t="s">
        <v>876</v>
      </c>
      <c r="B48" s="2072">
        <v>1</v>
      </c>
      <c r="C48" s="2073" t="s">
        <v>5075</v>
      </c>
      <c r="D48" s="2074" t="s">
        <v>9851</v>
      </c>
      <c r="E48" s="2075"/>
      <c r="F48" s="2076">
        <v>0</v>
      </c>
      <c r="G48" s="2077" t="s">
        <v>37</v>
      </c>
      <c r="H48" s="2078" t="s">
        <v>9850</v>
      </c>
      <c r="I48" s="2076">
        <v>1.04</v>
      </c>
      <c r="J48" s="2077" t="s">
        <v>557</v>
      </c>
      <c r="K48" s="2078" t="s">
        <v>9885</v>
      </c>
      <c r="L48" s="2079">
        <f t="shared" si="0"/>
        <v>1.04</v>
      </c>
      <c r="M48" s="2080"/>
      <c r="N48" s="2081">
        <v>42630</v>
      </c>
      <c r="O48" s="2081" t="s">
        <v>13126</v>
      </c>
    </row>
    <row r="49" spans="1:17" ht="15" customHeight="1" thickBot="1">
      <c r="A49" s="1416" t="s">
        <v>876</v>
      </c>
      <c r="B49" s="2072">
        <v>1</v>
      </c>
      <c r="C49" s="2073" t="s">
        <v>13153</v>
      </c>
      <c r="D49" s="2074" t="s">
        <v>13154</v>
      </c>
      <c r="E49" s="2075"/>
      <c r="F49" s="2076">
        <v>0</v>
      </c>
      <c r="G49" s="2077"/>
      <c r="H49" s="2079" t="s">
        <v>19</v>
      </c>
      <c r="I49" s="2076">
        <v>0.73</v>
      </c>
      <c r="J49" s="2077"/>
      <c r="K49" s="2078" t="s">
        <v>19</v>
      </c>
      <c r="L49" s="2079">
        <f t="shared" si="0"/>
        <v>0.73</v>
      </c>
      <c r="M49" s="2080"/>
      <c r="N49" s="2081">
        <v>42626</v>
      </c>
      <c r="O49" s="2081" t="s">
        <v>13126</v>
      </c>
    </row>
    <row r="50" spans="1:17" ht="15" customHeight="1" thickBot="1">
      <c r="A50" s="1416" t="s">
        <v>876</v>
      </c>
      <c r="B50" s="2069">
        <v>1</v>
      </c>
      <c r="C50" s="1406" t="s">
        <v>13155</v>
      </c>
      <c r="D50" s="2129" t="s">
        <v>13156</v>
      </c>
      <c r="E50" s="2130"/>
      <c r="F50" s="2131">
        <v>0</v>
      </c>
      <c r="G50" s="2132" t="s">
        <v>237</v>
      </c>
      <c r="H50" s="2127" t="s">
        <v>1739</v>
      </c>
      <c r="I50" s="2131">
        <v>0.69</v>
      </c>
      <c r="J50" s="2132" t="s">
        <v>557</v>
      </c>
      <c r="K50" s="2127" t="s">
        <v>13157</v>
      </c>
      <c r="L50" s="1400">
        <f t="shared" si="0"/>
        <v>0.69</v>
      </c>
      <c r="M50" s="1411"/>
      <c r="N50" s="1410"/>
      <c r="O50" s="2066" t="s">
        <v>13126</v>
      </c>
    </row>
    <row r="51" spans="1:17" ht="15" customHeight="1" thickBot="1">
      <c r="A51" s="1416" t="s">
        <v>876</v>
      </c>
      <c r="B51" s="2069">
        <v>1</v>
      </c>
      <c r="C51" s="1406" t="s">
        <v>13158</v>
      </c>
      <c r="D51" s="2129" t="s">
        <v>13159</v>
      </c>
      <c r="E51" s="2130"/>
      <c r="F51" s="2131">
        <v>0</v>
      </c>
      <c r="G51" s="2132" t="s">
        <v>237</v>
      </c>
      <c r="H51" s="2127" t="s">
        <v>1739</v>
      </c>
      <c r="I51" s="2131">
        <v>1.44</v>
      </c>
      <c r="J51" s="2132"/>
      <c r="K51" s="2127" t="s">
        <v>8319</v>
      </c>
      <c r="L51" s="1400">
        <f t="shared" si="0"/>
        <v>1.44</v>
      </c>
      <c r="M51" s="1411"/>
      <c r="N51" s="1410"/>
      <c r="O51" s="2066" t="s">
        <v>13126</v>
      </c>
    </row>
    <row r="52" spans="1:17" ht="15" customHeight="1" thickBot="1">
      <c r="A52" s="1416" t="s">
        <v>876</v>
      </c>
      <c r="B52" s="2072">
        <v>1</v>
      </c>
      <c r="C52" s="2073" t="s">
        <v>2960</v>
      </c>
      <c r="D52" s="2074" t="s">
        <v>13160</v>
      </c>
      <c r="E52" s="2075"/>
      <c r="F52" s="2076">
        <v>2.54</v>
      </c>
      <c r="G52" s="2077" t="s">
        <v>13161</v>
      </c>
      <c r="H52" s="2079" t="s">
        <v>13162</v>
      </c>
      <c r="I52" s="2076">
        <v>3.91</v>
      </c>
      <c r="J52" s="2077" t="s">
        <v>37</v>
      </c>
      <c r="K52" s="2078" t="s">
        <v>9850</v>
      </c>
      <c r="L52" s="2079">
        <f t="shared" si="0"/>
        <v>1.37</v>
      </c>
      <c r="M52" s="2080"/>
      <c r="N52" s="2081">
        <v>42184</v>
      </c>
      <c r="O52" s="2081" t="s">
        <v>13126</v>
      </c>
    </row>
    <row r="53" spans="1:17" ht="15" customHeight="1" thickBot="1">
      <c r="A53" s="1416" t="s">
        <v>876</v>
      </c>
      <c r="B53" s="2072">
        <v>1</v>
      </c>
      <c r="C53" s="2073" t="s">
        <v>5436</v>
      </c>
      <c r="D53" s="2074" t="s">
        <v>6394</v>
      </c>
      <c r="E53" s="2075"/>
      <c r="F53" s="2076">
        <v>5.97</v>
      </c>
      <c r="G53" s="2077" t="s">
        <v>59</v>
      </c>
      <c r="H53" s="2079" t="s">
        <v>5437</v>
      </c>
      <c r="I53" s="2076">
        <v>9.44</v>
      </c>
      <c r="J53" s="2077" t="s">
        <v>237</v>
      </c>
      <c r="K53" s="2078" t="s">
        <v>1739</v>
      </c>
      <c r="L53" s="2079">
        <f t="shared" si="0"/>
        <v>3.4699999999999998</v>
      </c>
      <c r="M53" s="2080"/>
      <c r="N53" s="2081">
        <v>42835</v>
      </c>
      <c r="O53" s="2081" t="s">
        <v>13126</v>
      </c>
    </row>
    <row r="54" spans="1:17" ht="15" customHeight="1" thickBot="1">
      <c r="A54" s="1416" t="s">
        <v>876</v>
      </c>
      <c r="B54" s="2072">
        <v>1</v>
      </c>
      <c r="C54" s="2073" t="s">
        <v>13163</v>
      </c>
      <c r="D54" s="2074" t="s">
        <v>13160</v>
      </c>
      <c r="E54" s="2075"/>
      <c r="F54" s="2076">
        <v>0</v>
      </c>
      <c r="G54" s="2077" t="s">
        <v>237</v>
      </c>
      <c r="H54" s="2078" t="s">
        <v>1739</v>
      </c>
      <c r="I54" s="2076">
        <v>0.56000000000000005</v>
      </c>
      <c r="J54" s="2077" t="s">
        <v>557</v>
      </c>
      <c r="K54" s="2078" t="s">
        <v>13164</v>
      </c>
      <c r="L54" s="2079">
        <f t="shared" si="0"/>
        <v>0.56000000000000005</v>
      </c>
      <c r="M54" s="2080"/>
      <c r="N54" s="2081">
        <v>42111</v>
      </c>
      <c r="O54" s="2081" t="s">
        <v>13126</v>
      </c>
    </row>
    <row r="55" spans="1:17" ht="15" customHeight="1" thickBot="1">
      <c r="A55" s="1416" t="s">
        <v>876</v>
      </c>
      <c r="B55" s="2072">
        <v>1</v>
      </c>
      <c r="C55" s="2073" t="s">
        <v>13161</v>
      </c>
      <c r="D55" s="2074" t="s">
        <v>13162</v>
      </c>
      <c r="E55" s="2075"/>
      <c r="F55" s="2076">
        <v>0</v>
      </c>
      <c r="G55" s="2077" t="s">
        <v>2960</v>
      </c>
      <c r="H55" s="2076" t="s">
        <v>13160</v>
      </c>
      <c r="I55" s="2076">
        <v>0.61</v>
      </c>
      <c r="J55" s="2077"/>
      <c r="K55" s="2078" t="s">
        <v>19</v>
      </c>
      <c r="L55" s="2079">
        <f t="shared" si="0"/>
        <v>0.61</v>
      </c>
      <c r="M55" s="2080"/>
      <c r="N55" s="2081">
        <v>42184</v>
      </c>
      <c r="O55" s="2081" t="s">
        <v>13126</v>
      </c>
    </row>
    <row r="56" spans="1:17" ht="15" customHeight="1" thickBot="1">
      <c r="A56" s="1416" t="s">
        <v>876</v>
      </c>
      <c r="B56" s="2069">
        <v>1</v>
      </c>
      <c r="C56" s="1406" t="s">
        <v>13165</v>
      </c>
      <c r="D56" s="2129" t="s">
        <v>13166</v>
      </c>
      <c r="E56" s="2130"/>
      <c r="F56" s="2131">
        <v>0</v>
      </c>
      <c r="G56" s="2132"/>
      <c r="H56" s="2071" t="s">
        <v>19</v>
      </c>
      <c r="I56" s="2131">
        <v>0.32</v>
      </c>
      <c r="J56" s="2132" t="s">
        <v>37</v>
      </c>
      <c r="K56" s="2127" t="s">
        <v>9850</v>
      </c>
      <c r="L56" s="1400">
        <f t="shared" si="0"/>
        <v>0.32</v>
      </c>
      <c r="M56" s="1411"/>
      <c r="N56" s="1410"/>
      <c r="O56" s="2066" t="s">
        <v>13126</v>
      </c>
    </row>
    <row r="57" spans="1:17" ht="15" customHeight="1" thickBot="1">
      <c r="A57" s="1416" t="s">
        <v>876</v>
      </c>
      <c r="B57" s="2069">
        <v>1</v>
      </c>
      <c r="C57" s="1406" t="s">
        <v>13167</v>
      </c>
      <c r="D57" s="2129" t="s">
        <v>13168</v>
      </c>
      <c r="E57" s="2130"/>
      <c r="F57" s="2131">
        <v>0</v>
      </c>
      <c r="G57" s="2132" t="s">
        <v>37</v>
      </c>
      <c r="H57" s="2127" t="s">
        <v>9850</v>
      </c>
      <c r="I57" s="2131">
        <v>2.1800000000000002</v>
      </c>
      <c r="J57" s="2132" t="s">
        <v>37</v>
      </c>
      <c r="K57" s="2127" t="s">
        <v>9850</v>
      </c>
      <c r="L57" s="1400">
        <f t="shared" si="0"/>
        <v>2.1800000000000002</v>
      </c>
      <c r="M57" s="1411"/>
      <c r="N57" s="1410"/>
      <c r="O57" s="2066" t="s">
        <v>13126</v>
      </c>
    </row>
    <row r="58" spans="1:17" ht="15" customHeight="1" thickBot="1">
      <c r="A58" s="1416" t="s">
        <v>876</v>
      </c>
      <c r="B58" s="2069">
        <v>1</v>
      </c>
      <c r="C58" s="1406" t="s">
        <v>13169</v>
      </c>
      <c r="D58" s="2129" t="s">
        <v>13170</v>
      </c>
      <c r="E58" s="2130"/>
      <c r="F58" s="2131">
        <v>0</v>
      </c>
      <c r="G58" s="2132" t="s">
        <v>13167</v>
      </c>
      <c r="H58" s="2131" t="s">
        <v>13168</v>
      </c>
      <c r="I58" s="2131">
        <v>0.53</v>
      </c>
      <c r="J58" s="2132"/>
      <c r="K58" s="2127" t="s">
        <v>19</v>
      </c>
      <c r="L58" s="1400">
        <f t="shared" si="0"/>
        <v>0.53</v>
      </c>
      <c r="M58" s="1411"/>
      <c r="N58" s="1410"/>
      <c r="O58" s="2066" t="s">
        <v>13126</v>
      </c>
    </row>
    <row r="59" spans="1:17" ht="15" customHeight="1" thickBot="1">
      <c r="A59" s="1416" t="s">
        <v>876</v>
      </c>
      <c r="B59" s="2069">
        <v>1</v>
      </c>
      <c r="C59" s="1406" t="s">
        <v>13171</v>
      </c>
      <c r="D59" s="2129" t="s">
        <v>13172</v>
      </c>
      <c r="E59" s="2130"/>
      <c r="F59" s="2131">
        <v>0</v>
      </c>
      <c r="G59" s="2132" t="s">
        <v>557</v>
      </c>
      <c r="H59" s="2131" t="s">
        <v>13173</v>
      </c>
      <c r="I59" s="2131">
        <v>0.32</v>
      </c>
      <c r="J59" s="2132" t="s">
        <v>13169</v>
      </c>
      <c r="K59" s="2133" t="s">
        <v>13170</v>
      </c>
      <c r="L59" s="1400">
        <f t="shared" si="0"/>
        <v>0.32</v>
      </c>
      <c r="M59" s="1411"/>
      <c r="N59" s="1410"/>
      <c r="O59" s="2066" t="s">
        <v>13126</v>
      </c>
    </row>
    <row r="60" spans="1:17" ht="15" customHeight="1" thickBot="1">
      <c r="A60" s="1416" t="s">
        <v>876</v>
      </c>
      <c r="B60" s="2072">
        <v>1</v>
      </c>
      <c r="C60" s="2073" t="s">
        <v>1640</v>
      </c>
      <c r="D60" s="2074" t="s">
        <v>13174</v>
      </c>
      <c r="E60" s="2075"/>
      <c r="F60" s="2076">
        <v>2.64</v>
      </c>
      <c r="G60" s="2077" t="s">
        <v>37</v>
      </c>
      <c r="H60" s="2078" t="s">
        <v>9850</v>
      </c>
      <c r="I60" s="2076">
        <v>10.38</v>
      </c>
      <c r="J60" s="2077" t="s">
        <v>2688</v>
      </c>
      <c r="K60" s="2086" t="s">
        <v>9873</v>
      </c>
      <c r="L60" s="2079">
        <f t="shared" si="0"/>
        <v>7.74</v>
      </c>
      <c r="M60" s="2080"/>
      <c r="N60" s="2081">
        <v>43435</v>
      </c>
      <c r="O60" s="2081" t="s">
        <v>13126</v>
      </c>
      <c r="Q60" s="426"/>
    </row>
    <row r="61" spans="1:17" ht="15" customHeight="1" thickBot="1">
      <c r="A61" s="1416" t="s">
        <v>876</v>
      </c>
      <c r="B61" s="2072">
        <v>1</v>
      </c>
      <c r="C61" s="2073" t="s">
        <v>242</v>
      </c>
      <c r="D61" s="2074" t="s">
        <v>13175</v>
      </c>
      <c r="E61" s="2075"/>
      <c r="F61" s="2076">
        <v>0</v>
      </c>
      <c r="G61" s="2077" t="s">
        <v>1640</v>
      </c>
      <c r="H61" s="2076" t="s">
        <v>13174</v>
      </c>
      <c r="I61" s="2076">
        <v>1.88</v>
      </c>
      <c r="J61" s="2077" t="s">
        <v>37</v>
      </c>
      <c r="K61" s="2078" t="s">
        <v>9850</v>
      </c>
      <c r="L61" s="2079">
        <f t="shared" si="0"/>
        <v>1.88</v>
      </c>
      <c r="M61" s="2080"/>
      <c r="N61" s="2081">
        <v>43108</v>
      </c>
      <c r="O61" s="2081" t="s">
        <v>13126</v>
      </c>
    </row>
    <row r="62" spans="1:17" ht="15" customHeight="1" thickBot="1">
      <c r="A62" s="1416" t="s">
        <v>876</v>
      </c>
      <c r="B62" s="2072">
        <v>1</v>
      </c>
      <c r="C62" s="2073" t="s">
        <v>13176</v>
      </c>
      <c r="D62" s="2074" t="s">
        <v>13177</v>
      </c>
      <c r="E62" s="2075"/>
      <c r="F62" s="2076">
        <v>0</v>
      </c>
      <c r="G62" s="2077" t="s">
        <v>1640</v>
      </c>
      <c r="H62" s="2076" t="s">
        <v>13174</v>
      </c>
      <c r="I62" s="2076">
        <v>0.22</v>
      </c>
      <c r="J62" s="2077"/>
      <c r="K62" s="2086" t="s">
        <v>1659</v>
      </c>
      <c r="L62" s="2079">
        <f t="shared" si="0"/>
        <v>0.22</v>
      </c>
      <c r="M62" s="2080"/>
      <c r="N62" s="2081">
        <v>43105</v>
      </c>
      <c r="O62" s="2081" t="s">
        <v>13126</v>
      </c>
    </row>
    <row r="63" spans="1:17" ht="15" customHeight="1" thickBot="1">
      <c r="A63" s="1416" t="s">
        <v>876</v>
      </c>
      <c r="B63" s="2072">
        <v>1</v>
      </c>
      <c r="C63" s="2073" t="s">
        <v>4992</v>
      </c>
      <c r="D63" s="2074" t="s">
        <v>490</v>
      </c>
      <c r="E63" s="2075"/>
      <c r="F63" s="2076">
        <v>0</v>
      </c>
      <c r="G63" s="2077" t="s">
        <v>1640</v>
      </c>
      <c r="H63" s="2076" t="s">
        <v>13174</v>
      </c>
      <c r="I63" s="2076">
        <v>0.9</v>
      </c>
      <c r="J63" s="2077" t="s">
        <v>557</v>
      </c>
      <c r="K63" s="2086" t="s">
        <v>13178</v>
      </c>
      <c r="L63" s="2079">
        <f t="shared" si="0"/>
        <v>0.9</v>
      </c>
      <c r="M63" s="2080"/>
      <c r="N63" s="2081">
        <v>43109</v>
      </c>
      <c r="O63" s="2081" t="s">
        <v>13126</v>
      </c>
    </row>
    <row r="64" spans="1:17" ht="15" customHeight="1" thickBot="1">
      <c r="A64" s="1416" t="s">
        <v>876</v>
      </c>
      <c r="B64" s="2072">
        <v>1</v>
      </c>
      <c r="C64" s="2073" t="s">
        <v>13179</v>
      </c>
      <c r="D64" s="2074" t="s">
        <v>13180</v>
      </c>
      <c r="E64" s="2075"/>
      <c r="F64" s="2076">
        <v>0</v>
      </c>
      <c r="G64" s="2077" t="s">
        <v>2688</v>
      </c>
      <c r="H64" s="2076" t="s">
        <v>9873</v>
      </c>
      <c r="I64" s="2076">
        <v>0.57999999999999996</v>
      </c>
      <c r="J64" s="2077"/>
      <c r="K64" s="2086" t="s">
        <v>1659</v>
      </c>
      <c r="L64" s="2079">
        <f t="shared" si="0"/>
        <v>0.57999999999999996</v>
      </c>
      <c r="M64" s="2080"/>
      <c r="N64" s="2081">
        <v>43039</v>
      </c>
      <c r="O64" s="2081" t="s">
        <v>13126</v>
      </c>
    </row>
    <row r="65" spans="1:15" ht="15" customHeight="1" thickBot="1">
      <c r="A65" s="1416" t="s">
        <v>876</v>
      </c>
      <c r="B65" s="2072">
        <v>1</v>
      </c>
      <c r="C65" s="2073" t="s">
        <v>13181</v>
      </c>
      <c r="D65" s="2074" t="s">
        <v>13182</v>
      </c>
      <c r="E65" s="2075"/>
      <c r="F65" s="2076">
        <v>0</v>
      </c>
      <c r="G65" s="2077"/>
      <c r="H65" s="2078" t="s">
        <v>19</v>
      </c>
      <c r="I65" s="2076">
        <v>0.63</v>
      </c>
      <c r="J65" s="2077" t="s">
        <v>739</v>
      </c>
      <c r="K65" s="2086" t="s">
        <v>13183</v>
      </c>
      <c r="L65" s="2079">
        <f t="shared" si="0"/>
        <v>0.63</v>
      </c>
      <c r="M65" s="2080"/>
      <c r="N65" s="2081">
        <v>42674</v>
      </c>
      <c r="O65" s="2081" t="s">
        <v>13126</v>
      </c>
    </row>
    <row r="66" spans="1:15" ht="15" customHeight="1" thickBot="1">
      <c r="A66" s="1416" t="s">
        <v>876</v>
      </c>
      <c r="B66" s="2069">
        <v>1</v>
      </c>
      <c r="C66" s="1406" t="s">
        <v>13184</v>
      </c>
      <c r="D66" s="2129" t="s">
        <v>13185</v>
      </c>
      <c r="E66" s="2130"/>
      <c r="F66" s="2131">
        <v>0</v>
      </c>
      <c r="G66" s="2067" t="s">
        <v>739</v>
      </c>
      <c r="H66" s="2068" t="s">
        <v>13183</v>
      </c>
      <c r="I66" s="1401">
        <v>2.11</v>
      </c>
      <c r="J66" s="2067" t="s">
        <v>13186</v>
      </c>
      <c r="K66" s="2068" t="s">
        <v>13187</v>
      </c>
      <c r="L66" s="1400">
        <f t="shared" si="0"/>
        <v>2.11</v>
      </c>
      <c r="M66" s="1411"/>
      <c r="N66" s="1410"/>
      <c r="O66" s="2066" t="s">
        <v>13126</v>
      </c>
    </row>
    <row r="67" spans="1:15" ht="15" customHeight="1" thickBot="1">
      <c r="A67" s="1416" t="s">
        <v>876</v>
      </c>
      <c r="B67" s="2072">
        <v>1</v>
      </c>
      <c r="C67" s="2073" t="s">
        <v>13186</v>
      </c>
      <c r="D67" s="2074" t="s">
        <v>13188</v>
      </c>
      <c r="E67" s="2075"/>
      <c r="F67" s="2076">
        <v>0</v>
      </c>
      <c r="G67" s="2077" t="s">
        <v>2688</v>
      </c>
      <c r="H67" s="2076" t="s">
        <v>9873</v>
      </c>
      <c r="I67" s="2076">
        <v>3.47</v>
      </c>
      <c r="J67" s="2077" t="s">
        <v>739</v>
      </c>
      <c r="K67" s="2086" t="s">
        <v>13183</v>
      </c>
      <c r="L67" s="2079">
        <f t="shared" si="0"/>
        <v>3.47</v>
      </c>
      <c r="M67" s="2080"/>
      <c r="N67" s="2081">
        <v>43129</v>
      </c>
      <c r="O67" s="2081" t="s">
        <v>13126</v>
      </c>
    </row>
    <row r="68" spans="1:15" ht="15" customHeight="1" thickBot="1">
      <c r="A68" s="1416" t="s">
        <v>876</v>
      </c>
      <c r="B68" s="2069">
        <v>1</v>
      </c>
      <c r="C68" s="1406" t="s">
        <v>9904</v>
      </c>
      <c r="D68" s="2129" t="s">
        <v>9874</v>
      </c>
      <c r="E68" s="2130"/>
      <c r="F68" s="2131">
        <v>0</v>
      </c>
      <c r="G68" s="2132" t="s">
        <v>449</v>
      </c>
      <c r="H68" s="2131" t="s">
        <v>9886</v>
      </c>
      <c r="I68" s="2131">
        <v>0.9</v>
      </c>
      <c r="J68" s="2132" t="s">
        <v>557</v>
      </c>
      <c r="K68" s="2133" t="s">
        <v>13189</v>
      </c>
      <c r="L68" s="1400">
        <f t="shared" si="0"/>
        <v>0.9</v>
      </c>
      <c r="M68" s="1411"/>
      <c r="N68" s="1410"/>
      <c r="O68" s="2066" t="s">
        <v>13126</v>
      </c>
    </row>
    <row r="69" spans="1:15" ht="15" customHeight="1" thickBot="1">
      <c r="A69" s="1416" t="s">
        <v>876</v>
      </c>
      <c r="B69" s="2072">
        <v>1</v>
      </c>
      <c r="C69" s="2073" t="s">
        <v>13190</v>
      </c>
      <c r="D69" s="2074" t="s">
        <v>13191</v>
      </c>
      <c r="E69" s="2075"/>
      <c r="F69" s="2076">
        <v>0</v>
      </c>
      <c r="G69" s="2077" t="s">
        <v>13186</v>
      </c>
      <c r="H69" s="2076" t="s">
        <v>13185</v>
      </c>
      <c r="I69" s="2076">
        <v>1.1200000000000001</v>
      </c>
      <c r="J69" s="2077" t="s">
        <v>13184</v>
      </c>
      <c r="K69" s="2076" t="s">
        <v>13185</v>
      </c>
      <c r="L69" s="2079">
        <f t="shared" si="0"/>
        <v>1.1200000000000001</v>
      </c>
      <c r="M69" s="2080"/>
      <c r="N69" s="2081">
        <v>43129</v>
      </c>
      <c r="O69" s="2081" t="s">
        <v>13126</v>
      </c>
    </row>
    <row r="70" spans="1:15" ht="15" customHeight="1" thickBot="1">
      <c r="A70" s="1416" t="s">
        <v>876</v>
      </c>
      <c r="B70" s="2072">
        <v>1</v>
      </c>
      <c r="C70" s="2073" t="s">
        <v>10366</v>
      </c>
      <c r="D70" s="2074" t="s">
        <v>13192</v>
      </c>
      <c r="E70" s="2075"/>
      <c r="F70" s="2076">
        <v>0</v>
      </c>
      <c r="G70" s="2077" t="s">
        <v>739</v>
      </c>
      <c r="H70" s="2086" t="s">
        <v>13183</v>
      </c>
      <c r="I70" s="2076">
        <v>0.3</v>
      </c>
      <c r="J70" s="2077" t="s">
        <v>2688</v>
      </c>
      <c r="K70" s="2076" t="s">
        <v>9873</v>
      </c>
      <c r="L70" s="2079">
        <f t="shared" ref="L70:L76" si="1">I70-F70</f>
        <v>0.3</v>
      </c>
      <c r="M70" s="2080"/>
      <c r="N70" s="2081">
        <v>43129</v>
      </c>
      <c r="O70" s="2081" t="s">
        <v>13126</v>
      </c>
    </row>
    <row r="71" spans="1:15" ht="15" customHeight="1" thickBot="1">
      <c r="A71" s="1416" t="s">
        <v>876</v>
      </c>
      <c r="B71" s="2069">
        <v>1</v>
      </c>
      <c r="C71" s="1406" t="s">
        <v>739</v>
      </c>
      <c r="D71" s="2129" t="s">
        <v>13183</v>
      </c>
      <c r="E71" s="2130"/>
      <c r="F71" s="2131">
        <v>2.82</v>
      </c>
      <c r="G71" s="2132" t="s">
        <v>449</v>
      </c>
      <c r="H71" s="2131" t="s">
        <v>9886</v>
      </c>
      <c r="I71" s="2131">
        <v>5.36</v>
      </c>
      <c r="J71" s="2132" t="s">
        <v>2688</v>
      </c>
      <c r="K71" s="2131" t="s">
        <v>9873</v>
      </c>
      <c r="L71" s="1400">
        <f t="shared" si="1"/>
        <v>2.5400000000000005</v>
      </c>
      <c r="M71" s="1411"/>
      <c r="N71" s="1410"/>
      <c r="O71" s="2066" t="s">
        <v>13126</v>
      </c>
    </row>
    <row r="72" spans="1:15" ht="15" customHeight="1" thickBot="1">
      <c r="A72" s="1416" t="s">
        <v>876</v>
      </c>
      <c r="B72" s="2069">
        <v>1</v>
      </c>
      <c r="C72" s="1406" t="s">
        <v>5285</v>
      </c>
      <c r="D72" s="2129" t="s">
        <v>13193</v>
      </c>
      <c r="E72" s="2130"/>
      <c r="F72" s="2131">
        <v>0</v>
      </c>
      <c r="G72" s="2132" t="s">
        <v>1002</v>
      </c>
      <c r="H72" s="2131" t="s">
        <v>13194</v>
      </c>
      <c r="I72" s="2131">
        <v>2.4500000000000002</v>
      </c>
      <c r="J72" s="2132" t="s">
        <v>13195</v>
      </c>
      <c r="K72" s="2133" t="s">
        <v>13196</v>
      </c>
      <c r="L72" s="1400">
        <f t="shared" si="1"/>
        <v>2.4500000000000002</v>
      </c>
      <c r="M72" s="1411"/>
      <c r="N72" s="1410"/>
      <c r="O72" s="2066" t="s">
        <v>13126</v>
      </c>
    </row>
    <row r="73" spans="1:15" ht="15" customHeight="1" thickBot="1">
      <c r="A73" s="1416" t="s">
        <v>876</v>
      </c>
      <c r="B73" s="2069">
        <v>1</v>
      </c>
      <c r="C73" s="1406" t="s">
        <v>13197</v>
      </c>
      <c r="D73" s="2129" t="s">
        <v>13198</v>
      </c>
      <c r="E73" s="2130"/>
      <c r="F73" s="2131">
        <v>0</v>
      </c>
      <c r="G73" s="2132" t="s">
        <v>449</v>
      </c>
      <c r="H73" s="2131" t="s">
        <v>9886</v>
      </c>
      <c r="I73" s="2131">
        <v>2.15</v>
      </c>
      <c r="J73" s="2132" t="s">
        <v>13199</v>
      </c>
      <c r="K73" s="2133" t="s">
        <v>13198</v>
      </c>
      <c r="L73" s="1400">
        <f t="shared" si="1"/>
        <v>2.15</v>
      </c>
      <c r="M73" s="1411"/>
      <c r="N73" s="1410"/>
      <c r="O73" s="2066" t="s">
        <v>13126</v>
      </c>
    </row>
    <row r="74" spans="1:15" ht="15" customHeight="1" thickBot="1">
      <c r="A74" s="1416" t="s">
        <v>876</v>
      </c>
      <c r="B74" s="2069">
        <v>1</v>
      </c>
      <c r="C74" s="1406" t="s">
        <v>13200</v>
      </c>
      <c r="D74" s="2129" t="s">
        <v>13198</v>
      </c>
      <c r="E74" s="2130"/>
      <c r="F74" s="2131">
        <v>0</v>
      </c>
      <c r="G74" s="2132" t="s">
        <v>13197</v>
      </c>
      <c r="H74" s="2131" t="s">
        <v>13198</v>
      </c>
      <c r="I74" s="2131">
        <v>1.7</v>
      </c>
      <c r="J74" s="2132"/>
      <c r="K74" s="2133" t="s">
        <v>19</v>
      </c>
      <c r="L74" s="1400">
        <f t="shared" si="1"/>
        <v>1.7</v>
      </c>
      <c r="M74" s="1411"/>
      <c r="N74" s="1410"/>
      <c r="O74" s="2066" t="s">
        <v>13126</v>
      </c>
    </row>
    <row r="75" spans="1:15" ht="15" customHeight="1" thickBot="1">
      <c r="A75" s="1416" t="s">
        <v>876</v>
      </c>
      <c r="B75" s="2072">
        <v>1</v>
      </c>
      <c r="C75" s="2073" t="s">
        <v>1002</v>
      </c>
      <c r="D75" s="2074" t="s">
        <v>13194</v>
      </c>
      <c r="E75" s="2075"/>
      <c r="F75" s="2076">
        <v>0</v>
      </c>
      <c r="G75" s="2077" t="s">
        <v>2688</v>
      </c>
      <c r="H75" s="2076" t="s">
        <v>9873</v>
      </c>
      <c r="I75" s="2076">
        <v>2.52</v>
      </c>
      <c r="J75" s="2077" t="s">
        <v>1002</v>
      </c>
      <c r="K75" s="2086" t="s">
        <v>13193</v>
      </c>
      <c r="L75" s="2079">
        <f t="shared" si="1"/>
        <v>2.52</v>
      </c>
      <c r="M75" s="2080"/>
      <c r="N75" s="2081">
        <v>41921</v>
      </c>
      <c r="O75" s="2081" t="s">
        <v>13126</v>
      </c>
    </row>
    <row r="76" spans="1:15" s="2022" customFormat="1" ht="15" customHeight="1" thickBot="1">
      <c r="A76" s="1416" t="s">
        <v>876</v>
      </c>
      <c r="B76" s="2069">
        <v>1</v>
      </c>
      <c r="C76" s="1406" t="s">
        <v>2688</v>
      </c>
      <c r="D76" s="2129" t="s">
        <v>9873</v>
      </c>
      <c r="E76" s="2864"/>
      <c r="F76" s="2131">
        <v>6.33</v>
      </c>
      <c r="G76" s="2132" t="s">
        <v>2688</v>
      </c>
      <c r="H76" s="2131" t="s">
        <v>13203</v>
      </c>
      <c r="I76" s="2131">
        <v>8.14</v>
      </c>
      <c r="J76" s="2132" t="s">
        <v>284</v>
      </c>
      <c r="K76" s="2133" t="s">
        <v>13204</v>
      </c>
      <c r="L76" s="2071">
        <f t="shared" si="1"/>
        <v>1.8100000000000005</v>
      </c>
      <c r="M76" s="1410">
        <v>43391</v>
      </c>
      <c r="N76" s="1410"/>
      <c r="O76" s="1410"/>
    </row>
    <row r="77" spans="1:15" ht="15" customHeight="1" thickBot="1">
      <c r="A77" s="1416" t="s">
        <v>876</v>
      </c>
      <c r="B77" s="2069">
        <v>1</v>
      </c>
      <c r="C77" s="1406" t="s">
        <v>2688</v>
      </c>
      <c r="D77" s="2129" t="s">
        <v>9873</v>
      </c>
      <c r="E77" s="2864"/>
      <c r="F77" s="2131">
        <v>9.5</v>
      </c>
      <c r="G77" s="2132" t="s">
        <v>13201</v>
      </c>
      <c r="H77" s="2070" t="s">
        <v>13202</v>
      </c>
      <c r="I77" s="2131">
        <v>18.47</v>
      </c>
      <c r="J77" s="2132"/>
      <c r="K77" s="2087" t="s">
        <v>1659</v>
      </c>
      <c r="L77" s="2071">
        <f t="shared" ref="L77:L130" si="2">I77-F77</f>
        <v>8.9699999999999989</v>
      </c>
      <c r="M77" s="1410">
        <v>43391</v>
      </c>
      <c r="N77" s="1410"/>
      <c r="O77" s="1406" t="s">
        <v>15502</v>
      </c>
    </row>
    <row r="78" spans="1:15" ht="15.75" thickBot="1">
      <c r="A78" s="1416" t="s">
        <v>876</v>
      </c>
      <c r="B78" s="2069">
        <v>1</v>
      </c>
      <c r="C78" s="1406" t="s">
        <v>534</v>
      </c>
      <c r="D78" s="2129" t="s">
        <v>15398</v>
      </c>
      <c r="E78" s="2864"/>
      <c r="F78" s="2131">
        <v>0</v>
      </c>
      <c r="G78" s="2132" t="s">
        <v>557</v>
      </c>
      <c r="H78" s="2070" t="s">
        <v>15399</v>
      </c>
      <c r="I78" s="2131">
        <v>0.37</v>
      </c>
      <c r="J78" s="2132" t="s">
        <v>240</v>
      </c>
      <c r="K78" s="2087" t="s">
        <v>15400</v>
      </c>
      <c r="L78" s="2071">
        <f t="shared" si="2"/>
        <v>0.37</v>
      </c>
      <c r="M78" s="1410">
        <v>43391</v>
      </c>
      <c r="N78" s="1288"/>
      <c r="O78" s="1406" t="s">
        <v>15502</v>
      </c>
    </row>
    <row r="79" spans="1:15" ht="15.75" thickBot="1">
      <c r="A79" s="1416" t="s">
        <v>876</v>
      </c>
      <c r="B79" s="2069">
        <v>1</v>
      </c>
      <c r="C79" s="1406" t="s">
        <v>818</v>
      </c>
      <c r="D79" s="2129" t="s">
        <v>15401</v>
      </c>
      <c r="E79" s="2864"/>
      <c r="F79" s="2131">
        <v>0.23</v>
      </c>
      <c r="G79" s="2882"/>
      <c r="H79" s="2132" t="s">
        <v>19</v>
      </c>
      <c r="I79" s="2131">
        <v>1.37</v>
      </c>
      <c r="J79" s="2121" t="s">
        <v>370</v>
      </c>
      <c r="K79" s="2865" t="s">
        <v>15402</v>
      </c>
      <c r="L79" s="2071">
        <f t="shared" si="2"/>
        <v>1.1400000000000001</v>
      </c>
      <c r="M79" s="1410">
        <v>43391</v>
      </c>
      <c r="N79" s="1288"/>
      <c r="O79" s="1406" t="s">
        <v>15502</v>
      </c>
    </row>
    <row r="80" spans="1:15" ht="15.75" thickBot="1">
      <c r="A80" s="1416" t="s">
        <v>876</v>
      </c>
      <c r="B80" s="2069">
        <v>1</v>
      </c>
      <c r="C80" s="1406" t="s">
        <v>3072</v>
      </c>
      <c r="D80" s="2129" t="s">
        <v>15403</v>
      </c>
      <c r="E80" s="2864"/>
      <c r="F80" s="2131">
        <v>0</v>
      </c>
      <c r="G80" s="2132" t="s">
        <v>237</v>
      </c>
      <c r="H80" s="2070" t="s">
        <v>15404</v>
      </c>
      <c r="I80" s="2131">
        <v>0.11</v>
      </c>
      <c r="J80" s="2121" t="s">
        <v>175</v>
      </c>
      <c r="K80" s="2865" t="s">
        <v>15405</v>
      </c>
      <c r="L80" s="2071">
        <f t="shared" si="2"/>
        <v>0.11</v>
      </c>
      <c r="M80" s="1410"/>
      <c r="N80" s="1288"/>
      <c r="O80" s="1406" t="s">
        <v>15502</v>
      </c>
    </row>
    <row r="81" spans="1:15" ht="15.75" thickBot="1">
      <c r="A81" s="1416" t="s">
        <v>876</v>
      </c>
      <c r="B81" s="2069">
        <v>1</v>
      </c>
      <c r="C81" s="1406" t="s">
        <v>3023</v>
      </c>
      <c r="D81" s="2129" t="s">
        <v>15406</v>
      </c>
      <c r="E81" s="2864"/>
      <c r="F81" s="2131">
        <v>0</v>
      </c>
      <c r="G81" s="2132" t="s">
        <v>605</v>
      </c>
      <c r="H81" s="2070" t="s">
        <v>15407</v>
      </c>
      <c r="I81" s="2131">
        <v>0.61</v>
      </c>
      <c r="J81" s="2882"/>
      <c r="K81" s="2132" t="s">
        <v>19</v>
      </c>
      <c r="L81" s="2071">
        <f t="shared" si="2"/>
        <v>0.61</v>
      </c>
      <c r="M81" s="1410"/>
      <c r="N81" s="2440"/>
      <c r="O81" s="1406" t="s">
        <v>15502</v>
      </c>
    </row>
    <row r="82" spans="1:15" ht="15.75" thickBot="1">
      <c r="A82" s="1416" t="s">
        <v>876</v>
      </c>
      <c r="B82" s="2069">
        <v>1</v>
      </c>
      <c r="C82" s="1406" t="s">
        <v>781</v>
      </c>
      <c r="D82" s="2129" t="s">
        <v>15408</v>
      </c>
      <c r="E82" s="2864"/>
      <c r="F82" s="2131">
        <v>0</v>
      </c>
      <c r="G82" s="2132" t="s">
        <v>15409</v>
      </c>
      <c r="H82" s="2070" t="s">
        <v>15410</v>
      </c>
      <c r="I82" s="2131">
        <v>0.5</v>
      </c>
      <c r="J82" s="2866" t="s">
        <v>449</v>
      </c>
      <c r="K82" s="2867" t="s">
        <v>9886</v>
      </c>
      <c r="L82" s="2071">
        <f t="shared" si="2"/>
        <v>0.5</v>
      </c>
      <c r="M82" s="1410"/>
      <c r="N82" s="1288"/>
      <c r="O82" s="1406" t="s">
        <v>15502</v>
      </c>
    </row>
    <row r="83" spans="1:15" ht="15.75" thickBot="1">
      <c r="A83" s="1416" t="s">
        <v>876</v>
      </c>
      <c r="B83" s="2069">
        <v>1</v>
      </c>
      <c r="C83" s="1406" t="s">
        <v>239</v>
      </c>
      <c r="D83" s="2129" t="s">
        <v>15411</v>
      </c>
      <c r="E83" s="2864"/>
      <c r="F83" s="2131">
        <v>0</v>
      </c>
      <c r="G83" s="2132" t="s">
        <v>557</v>
      </c>
      <c r="H83" s="2070" t="s">
        <v>910</v>
      </c>
      <c r="I83" s="2131">
        <v>0.26</v>
      </c>
      <c r="J83" s="2866" t="s">
        <v>557</v>
      </c>
      <c r="K83" s="2867" t="s">
        <v>15401</v>
      </c>
      <c r="L83" s="2071">
        <f t="shared" si="2"/>
        <v>0.26</v>
      </c>
      <c r="M83" s="1410"/>
      <c r="N83" s="1410"/>
      <c r="O83" s="1406" t="s">
        <v>15502</v>
      </c>
    </row>
    <row r="84" spans="1:15" ht="15.75" thickBot="1">
      <c r="A84" s="1416" t="s">
        <v>876</v>
      </c>
      <c r="B84" s="2069">
        <v>1</v>
      </c>
      <c r="C84" s="1406" t="s">
        <v>795</v>
      </c>
      <c r="D84" s="2129" t="s">
        <v>15412</v>
      </c>
      <c r="E84" s="2864"/>
      <c r="F84" s="2131">
        <v>0</v>
      </c>
      <c r="G84" s="2132" t="s">
        <v>557</v>
      </c>
      <c r="H84" s="2070" t="s">
        <v>15413</v>
      </c>
      <c r="I84" s="2131">
        <v>0.25</v>
      </c>
      <c r="J84" s="2868" t="s">
        <v>240</v>
      </c>
      <c r="K84" s="2867" t="s">
        <v>15414</v>
      </c>
      <c r="L84" s="2071">
        <f t="shared" si="2"/>
        <v>0.25</v>
      </c>
      <c r="M84" s="1410"/>
      <c r="N84" s="1410"/>
      <c r="O84" s="1406" t="s">
        <v>15502</v>
      </c>
    </row>
    <row r="85" spans="1:15" ht="15.75" thickBot="1">
      <c r="A85" s="1416" t="s">
        <v>876</v>
      </c>
      <c r="B85" s="2069">
        <v>1</v>
      </c>
      <c r="C85" s="1406" t="s">
        <v>4976</v>
      </c>
      <c r="D85" s="2129" t="s">
        <v>15415</v>
      </c>
      <c r="E85" s="2864"/>
      <c r="F85" s="2131">
        <v>0.98</v>
      </c>
      <c r="G85" s="2132" t="s">
        <v>9905</v>
      </c>
      <c r="H85" s="2070" t="s">
        <v>15410</v>
      </c>
      <c r="I85" s="2131">
        <v>1.1100000000000001</v>
      </c>
      <c r="J85" s="2868" t="s">
        <v>819</v>
      </c>
      <c r="K85" s="2867" t="s">
        <v>15416</v>
      </c>
      <c r="L85" s="2071">
        <f t="shared" si="2"/>
        <v>0.13000000000000012</v>
      </c>
      <c r="M85" s="1410"/>
      <c r="N85" s="1410"/>
      <c r="O85" s="1406" t="s">
        <v>15502</v>
      </c>
    </row>
    <row r="86" spans="1:15" ht="15.75" thickBot="1">
      <c r="A86" s="1416" t="s">
        <v>876</v>
      </c>
      <c r="B86" s="2069">
        <v>1</v>
      </c>
      <c r="C86" s="1406" t="s">
        <v>1232</v>
      </c>
      <c r="D86" s="2129" t="s">
        <v>15417</v>
      </c>
      <c r="E86" s="2864"/>
      <c r="F86" s="2131">
        <v>0</v>
      </c>
      <c r="G86" s="2132" t="s">
        <v>615</v>
      </c>
      <c r="H86" s="2070" t="s">
        <v>15418</v>
      </c>
      <c r="I86" s="2131">
        <v>0.3</v>
      </c>
      <c r="J86" s="2132" t="s">
        <v>615</v>
      </c>
      <c r="K86" s="2070" t="s">
        <v>15418</v>
      </c>
      <c r="L86" s="2071">
        <f t="shared" si="2"/>
        <v>0.3</v>
      </c>
      <c r="M86" s="1410"/>
      <c r="N86" s="1410"/>
      <c r="O86" s="1406" t="s">
        <v>15502</v>
      </c>
    </row>
    <row r="87" spans="1:15" ht="15.75" thickBot="1">
      <c r="A87" s="1416" t="s">
        <v>876</v>
      </c>
      <c r="B87" s="2069">
        <v>1</v>
      </c>
      <c r="C87" s="1406" t="s">
        <v>566</v>
      </c>
      <c r="D87" s="2129" t="s">
        <v>15419</v>
      </c>
      <c r="E87" s="2864"/>
      <c r="F87" s="2131">
        <v>0</v>
      </c>
      <c r="G87" s="2132" t="s">
        <v>237</v>
      </c>
      <c r="H87" s="2070" t="s">
        <v>15420</v>
      </c>
      <c r="I87" s="2131">
        <v>0.23</v>
      </c>
      <c r="J87" s="2132" t="s">
        <v>14589</v>
      </c>
      <c r="K87" s="2087" t="s">
        <v>15421</v>
      </c>
      <c r="L87" s="2071">
        <f t="shared" si="2"/>
        <v>0.23</v>
      </c>
      <c r="M87" s="1410"/>
      <c r="N87" s="1410"/>
      <c r="O87" s="1406" t="s">
        <v>15502</v>
      </c>
    </row>
    <row r="88" spans="1:15" ht="15.75" thickBot="1">
      <c r="A88" s="1416" t="s">
        <v>876</v>
      </c>
      <c r="B88" s="2069">
        <v>1</v>
      </c>
      <c r="C88" s="1406" t="s">
        <v>15422</v>
      </c>
      <c r="D88" s="2129" t="s">
        <v>15423</v>
      </c>
      <c r="E88" s="2864"/>
      <c r="F88" s="2131">
        <v>1.1000000000000001</v>
      </c>
      <c r="G88" s="2132"/>
      <c r="H88" s="2070" t="s">
        <v>19</v>
      </c>
      <c r="I88" s="2131">
        <v>1.2</v>
      </c>
      <c r="J88" s="2132" t="s">
        <v>213</v>
      </c>
      <c r="K88" s="2087" t="s">
        <v>15424</v>
      </c>
      <c r="L88" s="2071">
        <f t="shared" si="2"/>
        <v>9.9999999999999867E-2</v>
      </c>
      <c r="M88" s="1410"/>
      <c r="N88" s="1410"/>
      <c r="O88" s="1406" t="s">
        <v>15502</v>
      </c>
    </row>
    <row r="89" spans="1:15" ht="15.75" thickBot="1">
      <c r="A89" s="1416" t="s">
        <v>876</v>
      </c>
      <c r="B89" s="2069">
        <v>1</v>
      </c>
      <c r="C89" s="1406" t="s">
        <v>15425</v>
      </c>
      <c r="D89" s="2129" t="s">
        <v>15426</v>
      </c>
      <c r="E89" s="2864"/>
      <c r="F89" s="2131">
        <v>0.3</v>
      </c>
      <c r="G89" s="2132" t="s">
        <v>15427</v>
      </c>
      <c r="H89" s="2070" t="s">
        <v>15428</v>
      </c>
      <c r="I89" s="2131">
        <v>1.35</v>
      </c>
      <c r="J89" s="2132" t="s">
        <v>15429</v>
      </c>
      <c r="K89" s="2087" t="s">
        <v>15430</v>
      </c>
      <c r="L89" s="2071">
        <f t="shared" si="2"/>
        <v>1.05</v>
      </c>
      <c r="M89" s="1410"/>
      <c r="N89" s="1410"/>
      <c r="O89" s="1406" t="s">
        <v>15502</v>
      </c>
    </row>
    <row r="90" spans="1:15" ht="15.75" thickBot="1">
      <c r="A90" s="1416" t="s">
        <v>876</v>
      </c>
      <c r="B90" s="2069">
        <v>1</v>
      </c>
      <c r="C90" s="1406" t="s">
        <v>2428</v>
      </c>
      <c r="D90" s="2129" t="s">
        <v>15431</v>
      </c>
      <c r="E90" s="2864"/>
      <c r="F90" s="2131">
        <v>0</v>
      </c>
      <c r="G90" s="2132" t="s">
        <v>2417</v>
      </c>
      <c r="H90" s="2070" t="s">
        <v>15432</v>
      </c>
      <c r="I90" s="2131">
        <v>0.63</v>
      </c>
      <c r="J90" s="2132" t="s">
        <v>162</v>
      </c>
      <c r="K90" s="2087" t="s">
        <v>15433</v>
      </c>
      <c r="L90" s="2071">
        <f t="shared" si="2"/>
        <v>0.63</v>
      </c>
      <c r="M90" s="1410"/>
      <c r="N90" s="1410"/>
      <c r="O90" s="1406" t="s">
        <v>15502</v>
      </c>
    </row>
    <row r="91" spans="1:15" ht="15.75" thickBot="1">
      <c r="A91" s="1416" t="s">
        <v>876</v>
      </c>
      <c r="B91" s="2069">
        <v>1</v>
      </c>
      <c r="C91" s="1406" t="s">
        <v>15434</v>
      </c>
      <c r="D91" s="2129" t="s">
        <v>15435</v>
      </c>
      <c r="E91" s="2864"/>
      <c r="F91" s="2131">
        <v>0</v>
      </c>
      <c r="G91" s="2132" t="s">
        <v>642</v>
      </c>
      <c r="H91" s="2070" t="s">
        <v>15436</v>
      </c>
      <c r="I91" s="2131">
        <v>0.38</v>
      </c>
      <c r="J91" s="2132" t="s">
        <v>562</v>
      </c>
      <c r="K91" s="2087" t="s">
        <v>9869</v>
      </c>
      <c r="L91" s="2071">
        <f t="shared" si="2"/>
        <v>0.38</v>
      </c>
      <c r="M91" s="1410"/>
      <c r="N91" s="1410"/>
      <c r="O91" s="1406" t="s">
        <v>15502</v>
      </c>
    </row>
    <row r="92" spans="1:15" ht="15.75" thickBot="1">
      <c r="A92" s="1416" t="s">
        <v>876</v>
      </c>
      <c r="B92" s="2069">
        <v>1</v>
      </c>
      <c r="C92" s="1406" t="s">
        <v>9905</v>
      </c>
      <c r="D92" s="2129" t="s">
        <v>15437</v>
      </c>
      <c r="E92" s="2864"/>
      <c r="F92" s="2131">
        <v>7.18</v>
      </c>
      <c r="G92" s="2132" t="s">
        <v>15438</v>
      </c>
      <c r="H92" s="2070" t="s">
        <v>15410</v>
      </c>
      <c r="I92" s="2131">
        <v>9.5500000000000007</v>
      </c>
      <c r="J92" s="2132" t="s">
        <v>15439</v>
      </c>
      <c r="K92" s="2087" t="s">
        <v>15440</v>
      </c>
      <c r="L92" s="2071">
        <f t="shared" si="2"/>
        <v>2.370000000000001</v>
      </c>
      <c r="M92" s="1410"/>
      <c r="N92" s="1410"/>
      <c r="O92" s="1406" t="s">
        <v>15502</v>
      </c>
    </row>
    <row r="93" spans="1:15" ht="15.75" thickBot="1">
      <c r="A93" s="1416" t="s">
        <v>876</v>
      </c>
      <c r="B93" s="2069">
        <v>1</v>
      </c>
      <c r="C93" s="1406" t="s">
        <v>401</v>
      </c>
      <c r="D93" s="2129" t="s">
        <v>15441</v>
      </c>
      <c r="E93" s="2864"/>
      <c r="F93" s="2131">
        <v>2.56</v>
      </c>
      <c r="G93" s="2132" t="s">
        <v>15442</v>
      </c>
      <c r="H93" s="2070" t="s">
        <v>15443</v>
      </c>
      <c r="I93" s="2131">
        <v>5.72</v>
      </c>
      <c r="J93" s="2132" t="s">
        <v>15444</v>
      </c>
      <c r="K93" s="2087" t="s">
        <v>15445</v>
      </c>
      <c r="L93" s="2071">
        <f t="shared" si="2"/>
        <v>3.1599999999999997</v>
      </c>
      <c r="M93" s="1410">
        <v>43435</v>
      </c>
      <c r="N93" s="1410">
        <v>43484</v>
      </c>
      <c r="O93" s="1406" t="s">
        <v>15502</v>
      </c>
    </row>
    <row r="94" spans="1:15" ht="15.75" thickBot="1">
      <c r="A94" s="1416" t="s">
        <v>876</v>
      </c>
      <c r="B94" s="2069">
        <v>1</v>
      </c>
      <c r="C94" s="1406" t="s">
        <v>15446</v>
      </c>
      <c r="D94" s="2129" t="s">
        <v>15447</v>
      </c>
      <c r="E94" s="2864"/>
      <c r="F94" s="2131">
        <v>0</v>
      </c>
      <c r="G94" s="2132" t="s">
        <v>5436</v>
      </c>
      <c r="H94" s="2070" t="s">
        <v>15448</v>
      </c>
      <c r="I94" s="2131">
        <v>0.83</v>
      </c>
      <c r="J94" s="2132" t="s">
        <v>15449</v>
      </c>
      <c r="K94" s="2087" t="s">
        <v>15450</v>
      </c>
      <c r="L94" s="2071">
        <f t="shared" si="2"/>
        <v>0.83</v>
      </c>
      <c r="M94" s="1410">
        <v>43435</v>
      </c>
      <c r="N94" s="1410">
        <v>43435</v>
      </c>
      <c r="O94" s="1406" t="s">
        <v>15502</v>
      </c>
    </row>
    <row r="95" spans="1:15" ht="15.75" thickBot="1">
      <c r="A95" s="1416" t="s">
        <v>876</v>
      </c>
      <c r="B95" s="2069">
        <v>1</v>
      </c>
      <c r="C95" s="1406" t="s">
        <v>15451</v>
      </c>
      <c r="D95" s="2129" t="s">
        <v>15452</v>
      </c>
      <c r="E95" s="2864"/>
      <c r="F95" s="2131">
        <v>0</v>
      </c>
      <c r="G95" s="2132" t="s">
        <v>721</v>
      </c>
      <c r="H95" s="2070" t="s">
        <v>15453</v>
      </c>
      <c r="I95" s="2131">
        <v>0.6</v>
      </c>
      <c r="J95" s="2132" t="s">
        <v>721</v>
      </c>
      <c r="K95" s="2087" t="s">
        <v>15453</v>
      </c>
      <c r="L95" s="2071">
        <f t="shared" si="2"/>
        <v>0.6</v>
      </c>
      <c r="M95" s="1410">
        <v>43435</v>
      </c>
      <c r="N95" s="1410">
        <v>43435</v>
      </c>
      <c r="O95" s="1406" t="s">
        <v>15502</v>
      </c>
    </row>
    <row r="96" spans="1:15" ht="15.75" thickBot="1">
      <c r="A96" s="1416" t="s">
        <v>876</v>
      </c>
      <c r="B96" s="2069">
        <v>1</v>
      </c>
      <c r="C96" s="1406" t="s">
        <v>5438</v>
      </c>
      <c r="D96" s="2129" t="s">
        <v>15454</v>
      </c>
      <c r="E96" s="2864"/>
      <c r="F96" s="2131">
        <v>0</v>
      </c>
      <c r="G96" s="2132" t="s">
        <v>721</v>
      </c>
      <c r="H96" s="2070" t="s">
        <v>15453</v>
      </c>
      <c r="I96" s="2131">
        <v>0.3</v>
      </c>
      <c r="J96" s="2132"/>
      <c r="K96" s="2087" t="s">
        <v>19</v>
      </c>
      <c r="L96" s="2071">
        <f t="shared" si="2"/>
        <v>0.3</v>
      </c>
      <c r="M96" s="1410">
        <v>43435</v>
      </c>
      <c r="N96" s="1410">
        <v>43435</v>
      </c>
      <c r="O96" s="1406" t="s">
        <v>15502</v>
      </c>
    </row>
    <row r="97" spans="1:16" ht="15.75" thickBot="1">
      <c r="A97" s="1416" t="s">
        <v>876</v>
      </c>
      <c r="B97" s="2069">
        <v>1</v>
      </c>
      <c r="C97" s="1406" t="s">
        <v>518</v>
      </c>
      <c r="D97" s="2129" t="s">
        <v>15455</v>
      </c>
      <c r="E97" s="2864"/>
      <c r="F97" s="2131">
        <v>0</v>
      </c>
      <c r="G97" s="2132" t="s">
        <v>207</v>
      </c>
      <c r="H97" s="2070" t="s">
        <v>15456</v>
      </c>
      <c r="I97" s="2131">
        <v>0.53</v>
      </c>
      <c r="J97" s="2132" t="s">
        <v>15457</v>
      </c>
      <c r="K97" s="2087" t="s">
        <v>15458</v>
      </c>
      <c r="L97" s="2071">
        <f t="shared" si="2"/>
        <v>0.53</v>
      </c>
      <c r="M97" s="1410"/>
      <c r="N97" s="1410"/>
      <c r="O97" s="1406" t="s">
        <v>15502</v>
      </c>
    </row>
    <row r="98" spans="1:16" ht="15.75" thickBot="1">
      <c r="A98" s="1416" t="s">
        <v>876</v>
      </c>
      <c r="B98" s="2069">
        <v>1</v>
      </c>
      <c r="C98" s="1406" t="s">
        <v>237</v>
      </c>
      <c r="D98" s="2129" t="s">
        <v>15459</v>
      </c>
      <c r="E98" s="2864"/>
      <c r="F98" s="2131">
        <v>29.75</v>
      </c>
      <c r="G98" s="2132" t="s">
        <v>1747</v>
      </c>
      <c r="H98" s="2070" t="s">
        <v>15460</v>
      </c>
      <c r="I98" s="2131">
        <v>33</v>
      </c>
      <c r="J98" s="2132" t="s">
        <v>15461</v>
      </c>
      <c r="K98" s="2087" t="s">
        <v>15462</v>
      </c>
      <c r="L98" s="2071">
        <f t="shared" si="2"/>
        <v>3.25</v>
      </c>
      <c r="M98" s="1410"/>
      <c r="N98" s="1410"/>
      <c r="O98" s="1406" t="s">
        <v>15502</v>
      </c>
    </row>
    <row r="99" spans="1:16" ht="15.75" thickBot="1">
      <c r="A99" s="1416" t="s">
        <v>876</v>
      </c>
      <c r="B99" s="2069">
        <v>1</v>
      </c>
      <c r="C99" s="1406" t="s">
        <v>15463</v>
      </c>
      <c r="D99" s="2129" t="s">
        <v>15464</v>
      </c>
      <c r="E99" s="2864"/>
      <c r="F99" s="2131">
        <v>0</v>
      </c>
      <c r="G99" s="2132" t="s">
        <v>6397</v>
      </c>
      <c r="H99" s="2070" t="s">
        <v>15465</v>
      </c>
      <c r="I99" s="2131">
        <v>0.84</v>
      </c>
      <c r="J99" s="2132"/>
      <c r="K99" s="2087" t="s">
        <v>8319</v>
      </c>
      <c r="L99" s="2071">
        <f t="shared" si="2"/>
        <v>0.84</v>
      </c>
      <c r="M99" s="1410">
        <v>43435</v>
      </c>
      <c r="N99" s="1410">
        <v>43435</v>
      </c>
      <c r="O99" s="1406" t="s">
        <v>15502</v>
      </c>
    </row>
    <row r="100" spans="1:16" ht="15.75" thickBot="1">
      <c r="A100" s="1416" t="s">
        <v>876</v>
      </c>
      <c r="B100" s="2069">
        <v>1</v>
      </c>
      <c r="C100" s="1406" t="s">
        <v>37</v>
      </c>
      <c r="D100" s="2129" t="s">
        <v>15466</v>
      </c>
      <c r="E100" s="2864"/>
      <c r="F100" s="2131">
        <v>7.76</v>
      </c>
      <c r="G100" s="2132" t="s">
        <v>15467</v>
      </c>
      <c r="H100" s="2070" t="s">
        <v>15468</v>
      </c>
      <c r="I100" s="2131">
        <v>13.77</v>
      </c>
      <c r="J100" s="2132" t="s">
        <v>237</v>
      </c>
      <c r="K100" s="2127" t="s">
        <v>1739</v>
      </c>
      <c r="L100" s="2071">
        <f t="shared" si="2"/>
        <v>6.01</v>
      </c>
      <c r="M100" s="1410"/>
      <c r="N100" s="1410"/>
      <c r="O100" s="1406" t="s">
        <v>15502</v>
      </c>
    </row>
    <row r="101" spans="1:16" ht="15.75" thickBot="1">
      <c r="A101" s="1416" t="s">
        <v>876</v>
      </c>
      <c r="B101" s="2069">
        <v>1</v>
      </c>
      <c r="C101" s="1406" t="s">
        <v>15469</v>
      </c>
      <c r="D101" s="2129" t="s">
        <v>6064</v>
      </c>
      <c r="E101" s="2864"/>
      <c r="F101" s="2131">
        <v>19.13</v>
      </c>
      <c r="G101" s="2132" t="s">
        <v>4603</v>
      </c>
      <c r="H101" s="2070" t="s">
        <v>15470</v>
      </c>
      <c r="I101" s="2131">
        <v>25.37</v>
      </c>
      <c r="J101" s="2132" t="s">
        <v>402</v>
      </c>
      <c r="K101" s="2127" t="s">
        <v>15471</v>
      </c>
      <c r="L101" s="2071">
        <f t="shared" si="2"/>
        <v>6.240000000000002</v>
      </c>
      <c r="M101" s="1410"/>
      <c r="N101" s="1410">
        <v>43484</v>
      </c>
      <c r="O101" s="1406" t="s">
        <v>15502</v>
      </c>
      <c r="P101" s="395" t="s">
        <v>16250</v>
      </c>
    </row>
    <row r="102" spans="1:16" ht="15.75" thickBot="1">
      <c r="A102" s="1416" t="s">
        <v>876</v>
      </c>
      <c r="B102" s="2069">
        <v>1</v>
      </c>
      <c r="C102" s="1406" t="s">
        <v>15472</v>
      </c>
      <c r="D102" s="2129" t="s">
        <v>15473</v>
      </c>
      <c r="E102" s="2864"/>
      <c r="F102" s="2131">
        <v>0</v>
      </c>
      <c r="G102" s="2132" t="s">
        <v>1736</v>
      </c>
      <c r="H102" s="2070" t="s">
        <v>6064</v>
      </c>
      <c r="I102" s="2131">
        <v>0.2</v>
      </c>
      <c r="J102" s="2132"/>
      <c r="K102" s="2127" t="s">
        <v>6018</v>
      </c>
      <c r="L102" s="2071">
        <f t="shared" si="2"/>
        <v>0.2</v>
      </c>
      <c r="M102" s="1410"/>
      <c r="N102" s="1410">
        <v>43484</v>
      </c>
      <c r="O102" s="1406" t="s">
        <v>15502</v>
      </c>
    </row>
    <row r="103" spans="1:16" ht="15.75" thickBot="1">
      <c r="A103" s="1416" t="s">
        <v>876</v>
      </c>
      <c r="B103" s="2069">
        <v>1</v>
      </c>
      <c r="C103" s="1406" t="s">
        <v>15474</v>
      </c>
      <c r="D103" s="2129" t="s">
        <v>15475</v>
      </c>
      <c r="E103" s="2864"/>
      <c r="F103" s="2131">
        <v>0</v>
      </c>
      <c r="G103" s="2132" t="s">
        <v>15476</v>
      </c>
      <c r="H103" s="2070" t="s">
        <v>15477</v>
      </c>
      <c r="I103" s="2131">
        <v>0.23</v>
      </c>
      <c r="J103" s="2132" t="s">
        <v>9910</v>
      </c>
      <c r="K103" s="2127" t="s">
        <v>15478</v>
      </c>
      <c r="L103" s="2071">
        <f t="shared" si="2"/>
        <v>0.23</v>
      </c>
      <c r="M103" s="1410"/>
      <c r="N103" s="1410"/>
      <c r="O103" s="1406" t="s">
        <v>15502</v>
      </c>
    </row>
    <row r="104" spans="1:16" ht="15.75" thickBot="1">
      <c r="A104" s="1416" t="s">
        <v>876</v>
      </c>
      <c r="B104" s="2069">
        <v>1</v>
      </c>
      <c r="C104" s="1406" t="s">
        <v>15479</v>
      </c>
      <c r="D104" s="2129" t="s">
        <v>2171</v>
      </c>
      <c r="E104" s="2864"/>
      <c r="F104" s="2131">
        <v>0</v>
      </c>
      <c r="G104" s="2132" t="s">
        <v>1736</v>
      </c>
      <c r="H104" s="2070" t="s">
        <v>6064</v>
      </c>
      <c r="I104" s="2131">
        <v>0.24</v>
      </c>
      <c r="J104" s="2132" t="s">
        <v>15474</v>
      </c>
      <c r="K104" s="2127" t="s">
        <v>15475</v>
      </c>
      <c r="L104" s="2071">
        <f t="shared" si="2"/>
        <v>0.24</v>
      </c>
      <c r="M104" s="1410"/>
      <c r="N104" s="1410"/>
      <c r="O104" s="1406" t="s">
        <v>15502</v>
      </c>
    </row>
    <row r="105" spans="1:16" ht="15.75" thickBot="1">
      <c r="A105" s="1416" t="s">
        <v>876</v>
      </c>
      <c r="B105" s="2069">
        <v>1</v>
      </c>
      <c r="C105" s="1406" t="s">
        <v>6422</v>
      </c>
      <c r="D105" s="2129" t="s">
        <v>6423</v>
      </c>
      <c r="E105" s="2864"/>
      <c r="F105" s="2131">
        <v>0</v>
      </c>
      <c r="G105" s="1406" t="s">
        <v>273</v>
      </c>
      <c r="H105" s="2071" t="s">
        <v>4608</v>
      </c>
      <c r="I105" s="2131">
        <v>5.25</v>
      </c>
      <c r="J105" s="2132" t="s">
        <v>237</v>
      </c>
      <c r="K105" s="2127" t="s">
        <v>1739</v>
      </c>
      <c r="L105" s="2071">
        <f t="shared" si="2"/>
        <v>5.25</v>
      </c>
      <c r="M105" s="1410">
        <v>43331</v>
      </c>
      <c r="N105" s="1410">
        <v>43361</v>
      </c>
      <c r="O105" s="1406" t="s">
        <v>14733</v>
      </c>
    </row>
    <row r="106" spans="1:16" ht="15.75" thickBot="1">
      <c r="A106" s="1416" t="s">
        <v>876</v>
      </c>
      <c r="B106" s="2069">
        <v>1</v>
      </c>
      <c r="C106" s="1406" t="s">
        <v>13147</v>
      </c>
      <c r="D106" s="2129" t="s">
        <v>13148</v>
      </c>
      <c r="E106" s="2864"/>
      <c r="F106" s="2131">
        <v>0</v>
      </c>
      <c r="G106" s="1406" t="s">
        <v>6422</v>
      </c>
      <c r="H106" s="2071" t="s">
        <v>6423</v>
      </c>
      <c r="I106" s="2131">
        <v>2.35</v>
      </c>
      <c r="J106" s="2869" t="s">
        <v>6397</v>
      </c>
      <c r="K106" s="2127" t="s">
        <v>6398</v>
      </c>
      <c r="L106" s="2071">
        <f t="shared" si="2"/>
        <v>2.35</v>
      </c>
      <c r="M106" s="1410"/>
      <c r="N106" s="1410"/>
      <c r="O106" s="1406" t="s">
        <v>14733</v>
      </c>
    </row>
    <row r="107" spans="1:16" ht="15.75" thickBot="1">
      <c r="A107" s="1416" t="s">
        <v>876</v>
      </c>
      <c r="B107" s="2069">
        <v>1</v>
      </c>
      <c r="C107" s="1406" t="s">
        <v>13149</v>
      </c>
      <c r="D107" s="2129" t="s">
        <v>13150</v>
      </c>
      <c r="E107" s="2864"/>
      <c r="F107" s="2131">
        <v>0</v>
      </c>
      <c r="G107" s="2132" t="s">
        <v>13151</v>
      </c>
      <c r="H107" s="2071" t="s">
        <v>13152</v>
      </c>
      <c r="I107" s="2131">
        <v>0.22</v>
      </c>
      <c r="J107" s="2132" t="s">
        <v>37</v>
      </c>
      <c r="K107" s="2127" t="s">
        <v>9850</v>
      </c>
      <c r="L107" s="2071">
        <f t="shared" si="2"/>
        <v>0.22</v>
      </c>
      <c r="M107" s="1410">
        <v>43391</v>
      </c>
      <c r="N107" s="1410"/>
      <c r="O107" s="1406" t="s">
        <v>14733</v>
      </c>
    </row>
    <row r="108" spans="1:16" ht="15.75" thickBot="1">
      <c r="A108" s="1416" t="s">
        <v>876</v>
      </c>
      <c r="B108" s="2069">
        <v>1</v>
      </c>
      <c r="C108" s="1406" t="s">
        <v>13151</v>
      </c>
      <c r="D108" s="2129" t="s">
        <v>13152</v>
      </c>
      <c r="E108" s="2864"/>
      <c r="F108" s="2131">
        <v>0</v>
      </c>
      <c r="G108" s="2132" t="s">
        <v>37</v>
      </c>
      <c r="H108" s="2127" t="s">
        <v>9850</v>
      </c>
      <c r="I108" s="2131">
        <v>0.36</v>
      </c>
      <c r="J108" s="2132"/>
      <c r="K108" s="2127" t="s">
        <v>19</v>
      </c>
      <c r="L108" s="2071">
        <f t="shared" si="2"/>
        <v>0.36</v>
      </c>
      <c r="M108" s="1410">
        <v>43391</v>
      </c>
      <c r="N108" s="1410"/>
      <c r="O108" s="1406" t="s">
        <v>14733</v>
      </c>
    </row>
    <row r="109" spans="1:16" ht="15.75" thickBot="1">
      <c r="A109" s="1416" t="s">
        <v>876</v>
      </c>
      <c r="B109" s="2069">
        <v>1</v>
      </c>
      <c r="C109" s="1406" t="s">
        <v>5075</v>
      </c>
      <c r="D109" s="2129" t="s">
        <v>9851</v>
      </c>
      <c r="E109" s="2864"/>
      <c r="F109" s="2131">
        <v>0</v>
      </c>
      <c r="G109" s="2132" t="s">
        <v>37</v>
      </c>
      <c r="H109" s="2127" t="s">
        <v>9850</v>
      </c>
      <c r="I109" s="2131">
        <v>1.04</v>
      </c>
      <c r="J109" s="2132" t="s">
        <v>557</v>
      </c>
      <c r="K109" s="2127" t="s">
        <v>9885</v>
      </c>
      <c r="L109" s="2071">
        <f t="shared" si="2"/>
        <v>1.04</v>
      </c>
      <c r="M109" s="1410"/>
      <c r="N109" s="1410"/>
      <c r="O109" s="1406" t="s">
        <v>14733</v>
      </c>
    </row>
    <row r="110" spans="1:16" ht="15.75" thickBot="1">
      <c r="A110" s="1416" t="s">
        <v>876</v>
      </c>
      <c r="B110" s="2069">
        <v>1</v>
      </c>
      <c r="C110" s="1406" t="s">
        <v>13153</v>
      </c>
      <c r="D110" s="2129" t="s">
        <v>13154</v>
      </c>
      <c r="E110" s="2864"/>
      <c r="F110" s="2131">
        <v>0</v>
      </c>
      <c r="G110" s="2132"/>
      <c r="H110" s="2071" t="s">
        <v>19</v>
      </c>
      <c r="I110" s="2131">
        <v>0.73</v>
      </c>
      <c r="J110" s="2132"/>
      <c r="K110" s="2127" t="s">
        <v>19</v>
      </c>
      <c r="L110" s="2071">
        <f t="shared" si="2"/>
        <v>0.73</v>
      </c>
      <c r="M110" s="1410">
        <v>43331</v>
      </c>
      <c r="N110" s="1410">
        <v>43361</v>
      </c>
      <c r="O110" s="1406" t="s">
        <v>14733</v>
      </c>
    </row>
    <row r="111" spans="1:16" ht="15.75" thickBot="1">
      <c r="A111" s="1416" t="s">
        <v>876</v>
      </c>
      <c r="B111" s="2069">
        <v>1</v>
      </c>
      <c r="C111" s="1406" t="s">
        <v>13155</v>
      </c>
      <c r="D111" s="2129" t="s">
        <v>13156</v>
      </c>
      <c r="E111" s="2864"/>
      <c r="F111" s="2131">
        <v>0</v>
      </c>
      <c r="G111" s="2132" t="s">
        <v>237</v>
      </c>
      <c r="H111" s="2127" t="s">
        <v>1739</v>
      </c>
      <c r="I111" s="2131">
        <v>0.69</v>
      </c>
      <c r="J111" s="2132" t="s">
        <v>557</v>
      </c>
      <c r="K111" s="1405" t="s">
        <v>13157</v>
      </c>
      <c r="L111" s="1400">
        <f t="shared" si="2"/>
        <v>0.69</v>
      </c>
      <c r="M111" s="1410"/>
      <c r="N111" s="1410">
        <v>43391</v>
      </c>
      <c r="O111" s="1406" t="s">
        <v>14733</v>
      </c>
    </row>
    <row r="112" spans="1:16" ht="15.75" thickBot="1">
      <c r="A112" s="1416" t="s">
        <v>876</v>
      </c>
      <c r="B112" s="2069">
        <v>1</v>
      </c>
      <c r="C112" s="1406" t="s">
        <v>13158</v>
      </c>
      <c r="D112" s="2129" t="s">
        <v>13159</v>
      </c>
      <c r="E112" s="2864"/>
      <c r="F112" s="2131">
        <v>0</v>
      </c>
      <c r="G112" s="2132" t="s">
        <v>237</v>
      </c>
      <c r="H112" s="2127" t="s">
        <v>1739</v>
      </c>
      <c r="I112" s="2131">
        <v>1.44</v>
      </c>
      <c r="J112" s="2132"/>
      <c r="K112" s="1405" t="s">
        <v>8319</v>
      </c>
      <c r="L112" s="1400">
        <f t="shared" si="2"/>
        <v>1.44</v>
      </c>
      <c r="M112" s="1410">
        <v>43361</v>
      </c>
      <c r="N112" s="1410">
        <v>43391</v>
      </c>
      <c r="O112" s="1406" t="s">
        <v>14733</v>
      </c>
    </row>
    <row r="113" spans="1:15" ht="15.75" thickBot="1">
      <c r="A113" s="1416" t="s">
        <v>876</v>
      </c>
      <c r="B113" s="2069">
        <v>1</v>
      </c>
      <c r="C113" s="1406" t="s">
        <v>2960</v>
      </c>
      <c r="D113" s="2129" t="s">
        <v>13160</v>
      </c>
      <c r="E113" s="2864"/>
      <c r="F113" s="2131">
        <v>2.54</v>
      </c>
      <c r="G113" s="2132" t="s">
        <v>13161</v>
      </c>
      <c r="H113" s="2071" t="s">
        <v>13162</v>
      </c>
      <c r="I113" s="2131">
        <v>3.91</v>
      </c>
      <c r="J113" s="2132" t="s">
        <v>37</v>
      </c>
      <c r="K113" s="1405" t="s">
        <v>9850</v>
      </c>
      <c r="L113" s="1400">
        <f t="shared" si="2"/>
        <v>1.37</v>
      </c>
      <c r="M113" s="1410">
        <v>43405</v>
      </c>
      <c r="N113" s="1410"/>
      <c r="O113" s="1406" t="s">
        <v>14733</v>
      </c>
    </row>
    <row r="114" spans="1:15" ht="15.75" thickBot="1">
      <c r="A114" s="1416" t="s">
        <v>876</v>
      </c>
      <c r="B114" s="2069">
        <v>1</v>
      </c>
      <c r="C114" s="1406" t="s">
        <v>5436</v>
      </c>
      <c r="D114" s="2129" t="s">
        <v>6394</v>
      </c>
      <c r="E114" s="2864"/>
      <c r="F114" s="2131">
        <v>5.97</v>
      </c>
      <c r="G114" s="2132" t="s">
        <v>59</v>
      </c>
      <c r="H114" s="2071" t="s">
        <v>5437</v>
      </c>
      <c r="I114" s="2131">
        <v>9.44</v>
      </c>
      <c r="J114" s="2132" t="s">
        <v>237</v>
      </c>
      <c r="K114" s="1405" t="s">
        <v>1739</v>
      </c>
      <c r="L114" s="1400">
        <f t="shared" si="2"/>
        <v>3.4699999999999998</v>
      </c>
      <c r="M114" s="1410">
        <v>43405</v>
      </c>
      <c r="N114" s="1410"/>
      <c r="O114" s="1406" t="s">
        <v>14733</v>
      </c>
    </row>
    <row r="115" spans="1:15" ht="15.75" thickBot="1">
      <c r="A115" s="1416" t="s">
        <v>876</v>
      </c>
      <c r="B115" s="2069">
        <v>1</v>
      </c>
      <c r="C115" s="1406" t="s">
        <v>13163</v>
      </c>
      <c r="D115" s="2129" t="s">
        <v>13160</v>
      </c>
      <c r="E115" s="2130"/>
      <c r="F115" s="2131">
        <v>0</v>
      </c>
      <c r="G115" s="2132" t="s">
        <v>237</v>
      </c>
      <c r="H115" s="2127" t="s">
        <v>1739</v>
      </c>
      <c r="I115" s="2131">
        <v>0.56000000000000005</v>
      </c>
      <c r="J115" s="2132" t="s">
        <v>557</v>
      </c>
      <c r="K115" s="2127" t="s">
        <v>13164</v>
      </c>
      <c r="L115" s="2071">
        <f t="shared" si="2"/>
        <v>0.56000000000000005</v>
      </c>
      <c r="M115" s="1410">
        <v>43405</v>
      </c>
      <c r="N115" s="1410"/>
      <c r="O115" s="1406" t="s">
        <v>14733</v>
      </c>
    </row>
    <row r="116" spans="1:15" ht="15.75" thickBot="1">
      <c r="A116" s="1416" t="s">
        <v>876</v>
      </c>
      <c r="B116" s="2069">
        <v>1</v>
      </c>
      <c r="C116" s="1406" t="s">
        <v>13161</v>
      </c>
      <c r="D116" s="2129" t="s">
        <v>13162</v>
      </c>
      <c r="E116" s="2130"/>
      <c r="F116" s="2131">
        <v>0</v>
      </c>
      <c r="G116" s="2132" t="s">
        <v>2960</v>
      </c>
      <c r="H116" s="2131" t="s">
        <v>13160</v>
      </c>
      <c r="I116" s="2131">
        <v>0.61</v>
      </c>
      <c r="J116" s="2132"/>
      <c r="K116" s="2127" t="s">
        <v>19</v>
      </c>
      <c r="L116" s="2071">
        <f t="shared" si="2"/>
        <v>0.61</v>
      </c>
      <c r="M116" s="1410"/>
      <c r="N116" s="1410"/>
      <c r="O116" s="1406" t="s">
        <v>14733</v>
      </c>
    </row>
    <row r="117" spans="1:15" ht="15.75" thickBot="1">
      <c r="A117" s="1416" t="s">
        <v>876</v>
      </c>
      <c r="B117" s="2069">
        <v>1</v>
      </c>
      <c r="C117" s="1406" t="s">
        <v>13165</v>
      </c>
      <c r="D117" s="2129" t="s">
        <v>13166</v>
      </c>
      <c r="E117" s="2130"/>
      <c r="F117" s="2131">
        <v>0</v>
      </c>
      <c r="G117" s="2132"/>
      <c r="H117" s="2071" t="s">
        <v>19</v>
      </c>
      <c r="I117" s="2131">
        <v>0.32</v>
      </c>
      <c r="J117" s="2132" t="s">
        <v>37</v>
      </c>
      <c r="K117" s="2127" t="s">
        <v>9850</v>
      </c>
      <c r="L117" s="2071">
        <f t="shared" si="2"/>
        <v>0.32</v>
      </c>
      <c r="M117" s="1410"/>
      <c r="N117" s="1410"/>
      <c r="O117" s="1406" t="s">
        <v>14733</v>
      </c>
    </row>
    <row r="118" spans="1:15" ht="15.75" thickBot="1">
      <c r="A118" s="1416" t="s">
        <v>876</v>
      </c>
      <c r="B118" s="2069">
        <v>1</v>
      </c>
      <c r="C118" s="1406" t="s">
        <v>13167</v>
      </c>
      <c r="D118" s="2129" t="s">
        <v>13168</v>
      </c>
      <c r="E118" s="2130"/>
      <c r="F118" s="2131">
        <v>0</v>
      </c>
      <c r="G118" s="2132" t="s">
        <v>37</v>
      </c>
      <c r="H118" s="2127" t="s">
        <v>9850</v>
      </c>
      <c r="I118" s="2131">
        <v>2.1800000000000002</v>
      </c>
      <c r="J118" s="2132" t="s">
        <v>37</v>
      </c>
      <c r="K118" s="2127" t="s">
        <v>9850</v>
      </c>
      <c r="L118" s="2071">
        <f t="shared" si="2"/>
        <v>2.1800000000000002</v>
      </c>
      <c r="M118" s="1410"/>
      <c r="N118" s="1410"/>
      <c r="O118" s="1406" t="s">
        <v>14733</v>
      </c>
    </row>
    <row r="119" spans="1:15" ht="15.75" thickBot="1">
      <c r="A119" s="1416" t="s">
        <v>876</v>
      </c>
      <c r="B119" s="2069">
        <v>1</v>
      </c>
      <c r="C119" s="1406" t="s">
        <v>13169</v>
      </c>
      <c r="D119" s="2129" t="s">
        <v>13170</v>
      </c>
      <c r="E119" s="2130"/>
      <c r="F119" s="2131">
        <v>0</v>
      </c>
      <c r="G119" s="2132" t="s">
        <v>13167</v>
      </c>
      <c r="H119" s="2131" t="s">
        <v>13168</v>
      </c>
      <c r="I119" s="2131">
        <v>0.53</v>
      </c>
      <c r="J119" s="2132"/>
      <c r="K119" s="2127" t="s">
        <v>19</v>
      </c>
      <c r="L119" s="2071">
        <f t="shared" si="2"/>
        <v>0.53</v>
      </c>
      <c r="M119" s="1410"/>
      <c r="N119" s="1410"/>
      <c r="O119" s="1406" t="s">
        <v>14733</v>
      </c>
    </row>
    <row r="120" spans="1:15" ht="15.75" thickBot="1">
      <c r="A120" s="1416" t="s">
        <v>876</v>
      </c>
      <c r="B120" s="2069">
        <v>1</v>
      </c>
      <c r="C120" s="1406" t="s">
        <v>13171</v>
      </c>
      <c r="D120" s="2129" t="s">
        <v>13172</v>
      </c>
      <c r="E120" s="2130"/>
      <c r="F120" s="2131">
        <v>0</v>
      </c>
      <c r="G120" s="2132" t="s">
        <v>557</v>
      </c>
      <c r="H120" s="2131" t="s">
        <v>13173</v>
      </c>
      <c r="I120" s="2131">
        <v>0.32</v>
      </c>
      <c r="J120" s="2132" t="s">
        <v>13169</v>
      </c>
      <c r="K120" s="2133" t="s">
        <v>13170</v>
      </c>
      <c r="L120" s="2071">
        <f t="shared" si="2"/>
        <v>0.32</v>
      </c>
      <c r="M120" s="1410"/>
      <c r="N120" s="1410"/>
      <c r="O120" s="1406" t="s">
        <v>14733</v>
      </c>
    </row>
    <row r="121" spans="1:15" ht="15.75" thickBot="1">
      <c r="A121" s="1416" t="s">
        <v>876</v>
      </c>
      <c r="B121" s="2069">
        <v>1</v>
      </c>
      <c r="C121" s="1406" t="s">
        <v>1640</v>
      </c>
      <c r="D121" s="2129" t="s">
        <v>13174</v>
      </c>
      <c r="E121" s="2130"/>
      <c r="F121" s="2131">
        <v>2.64</v>
      </c>
      <c r="G121" s="2132" t="s">
        <v>37</v>
      </c>
      <c r="H121" s="2127" t="s">
        <v>9850</v>
      </c>
      <c r="I121" s="2131">
        <v>10.38</v>
      </c>
      <c r="J121" s="2132" t="s">
        <v>2688</v>
      </c>
      <c r="K121" s="2133" t="s">
        <v>9873</v>
      </c>
      <c r="L121" s="2071">
        <f t="shared" si="2"/>
        <v>7.74</v>
      </c>
      <c r="M121" s="1410"/>
      <c r="N121" s="1410"/>
      <c r="O121" s="1406" t="s">
        <v>14733</v>
      </c>
    </row>
    <row r="122" spans="1:15" ht="15.75" thickBot="1">
      <c r="A122" s="1416" t="s">
        <v>876</v>
      </c>
      <c r="B122" s="2069">
        <v>1</v>
      </c>
      <c r="C122" s="1406" t="s">
        <v>242</v>
      </c>
      <c r="D122" s="2129" t="s">
        <v>13175</v>
      </c>
      <c r="E122" s="2130"/>
      <c r="F122" s="2131">
        <v>0</v>
      </c>
      <c r="G122" s="2132" t="s">
        <v>1640</v>
      </c>
      <c r="H122" s="2131" t="s">
        <v>13174</v>
      </c>
      <c r="I122" s="2131">
        <v>1.88</v>
      </c>
      <c r="J122" s="2132" t="s">
        <v>37</v>
      </c>
      <c r="K122" s="2127" t="s">
        <v>9850</v>
      </c>
      <c r="L122" s="2071">
        <f t="shared" si="2"/>
        <v>1.88</v>
      </c>
      <c r="M122" s="1410"/>
      <c r="N122" s="1410"/>
      <c r="O122" s="1406" t="s">
        <v>14733</v>
      </c>
    </row>
    <row r="123" spans="1:15" ht="15.75" thickBot="1">
      <c r="A123" s="1416" t="s">
        <v>876</v>
      </c>
      <c r="B123" s="2069">
        <v>1</v>
      </c>
      <c r="C123" s="1406" t="s">
        <v>13176</v>
      </c>
      <c r="D123" s="2129" t="s">
        <v>13177</v>
      </c>
      <c r="E123" s="2130"/>
      <c r="F123" s="2131">
        <v>0</v>
      </c>
      <c r="G123" s="2132" t="s">
        <v>1640</v>
      </c>
      <c r="H123" s="2131" t="s">
        <v>13174</v>
      </c>
      <c r="I123" s="2131">
        <v>0.22</v>
      </c>
      <c r="J123" s="2132"/>
      <c r="K123" s="2133" t="s">
        <v>1659</v>
      </c>
      <c r="L123" s="2071">
        <f t="shared" si="2"/>
        <v>0.22</v>
      </c>
      <c r="M123" s="1410"/>
      <c r="N123" s="1410"/>
      <c r="O123" s="1406" t="s">
        <v>14733</v>
      </c>
    </row>
    <row r="124" spans="1:15" ht="15.75" thickBot="1">
      <c r="A124" s="1416" t="s">
        <v>876</v>
      </c>
      <c r="B124" s="2069">
        <v>1</v>
      </c>
      <c r="C124" s="1406" t="s">
        <v>4992</v>
      </c>
      <c r="D124" s="2129" t="s">
        <v>490</v>
      </c>
      <c r="E124" s="2130"/>
      <c r="F124" s="2131">
        <v>0</v>
      </c>
      <c r="G124" s="2132" t="s">
        <v>1640</v>
      </c>
      <c r="H124" s="2131" t="s">
        <v>13174</v>
      </c>
      <c r="I124" s="2131">
        <v>0.9</v>
      </c>
      <c r="J124" s="2132" t="s">
        <v>557</v>
      </c>
      <c r="K124" s="2133" t="s">
        <v>13178</v>
      </c>
      <c r="L124" s="2071">
        <f t="shared" si="2"/>
        <v>0.9</v>
      </c>
      <c r="M124" s="1410"/>
      <c r="N124" s="1410"/>
      <c r="O124" s="1406" t="s">
        <v>14733</v>
      </c>
    </row>
    <row r="125" spans="1:15" ht="15.75" thickBot="1">
      <c r="A125" s="1416" t="s">
        <v>876</v>
      </c>
      <c r="B125" s="2069">
        <v>1</v>
      </c>
      <c r="C125" s="1406" t="s">
        <v>13179</v>
      </c>
      <c r="D125" s="2129" t="s">
        <v>13180</v>
      </c>
      <c r="E125" s="2130"/>
      <c r="F125" s="2131">
        <v>0</v>
      </c>
      <c r="G125" s="2132" t="s">
        <v>2688</v>
      </c>
      <c r="H125" s="2131" t="s">
        <v>9873</v>
      </c>
      <c r="I125" s="2131">
        <v>0.57999999999999996</v>
      </c>
      <c r="J125" s="2132"/>
      <c r="K125" s="2133" t="s">
        <v>1659</v>
      </c>
      <c r="L125" s="2071">
        <f t="shared" si="2"/>
        <v>0.57999999999999996</v>
      </c>
      <c r="M125" s="1410"/>
      <c r="N125" s="1410"/>
      <c r="O125" s="1406" t="s">
        <v>14733</v>
      </c>
    </row>
    <row r="126" spans="1:15" ht="15.75" thickBot="1">
      <c r="A126" s="1416" t="s">
        <v>876</v>
      </c>
      <c r="B126" s="2069">
        <v>1</v>
      </c>
      <c r="C126" s="1406" t="s">
        <v>13181</v>
      </c>
      <c r="D126" s="2129" t="s">
        <v>13182</v>
      </c>
      <c r="E126" s="2130"/>
      <c r="F126" s="2131">
        <v>0</v>
      </c>
      <c r="G126" s="2132"/>
      <c r="H126" s="2127" t="s">
        <v>19</v>
      </c>
      <c r="I126" s="2131">
        <v>0.63</v>
      </c>
      <c r="J126" s="2132" t="s">
        <v>739</v>
      </c>
      <c r="K126" s="2133" t="s">
        <v>13183</v>
      </c>
      <c r="L126" s="2071">
        <f t="shared" si="2"/>
        <v>0.63</v>
      </c>
      <c r="M126" s="1410"/>
      <c r="N126" s="1410"/>
      <c r="O126" s="1406" t="s">
        <v>14733</v>
      </c>
    </row>
    <row r="127" spans="1:15" ht="15.75" thickBot="1">
      <c r="A127" s="1416" t="s">
        <v>876</v>
      </c>
      <c r="B127" s="2069">
        <v>1</v>
      </c>
      <c r="C127" s="1406" t="s">
        <v>13184</v>
      </c>
      <c r="D127" s="2129" t="s">
        <v>13185</v>
      </c>
      <c r="E127" s="2130"/>
      <c r="F127" s="2131">
        <v>0</v>
      </c>
      <c r="G127" s="2132" t="s">
        <v>739</v>
      </c>
      <c r="H127" s="2133" t="s">
        <v>13183</v>
      </c>
      <c r="I127" s="2131">
        <v>2.11</v>
      </c>
      <c r="J127" s="2132" t="s">
        <v>13186</v>
      </c>
      <c r="K127" s="2133" t="s">
        <v>13187</v>
      </c>
      <c r="L127" s="2071">
        <f t="shared" si="2"/>
        <v>2.11</v>
      </c>
      <c r="M127" s="1410"/>
      <c r="N127" s="1410"/>
      <c r="O127" s="1406" t="s">
        <v>14733</v>
      </c>
    </row>
    <row r="128" spans="1:15" ht="15.75" thickBot="1">
      <c r="A128" s="1416" t="s">
        <v>876</v>
      </c>
      <c r="B128" s="2069">
        <v>1</v>
      </c>
      <c r="C128" s="1406" t="s">
        <v>13186</v>
      </c>
      <c r="D128" s="2129" t="s">
        <v>13188</v>
      </c>
      <c r="E128" s="2130"/>
      <c r="F128" s="2131">
        <v>0</v>
      </c>
      <c r="G128" s="2132" t="s">
        <v>2688</v>
      </c>
      <c r="H128" s="2131" t="s">
        <v>9873</v>
      </c>
      <c r="I128" s="2131">
        <v>3.47</v>
      </c>
      <c r="J128" s="2132" t="s">
        <v>739</v>
      </c>
      <c r="K128" s="2133" t="s">
        <v>13183</v>
      </c>
      <c r="L128" s="2071">
        <f t="shared" si="2"/>
        <v>3.47</v>
      </c>
      <c r="M128" s="1410"/>
      <c r="N128" s="1410"/>
      <c r="O128" s="1406" t="s">
        <v>14733</v>
      </c>
    </row>
    <row r="129" spans="1:15" ht="15.75" thickBot="1">
      <c r="A129" s="1416" t="s">
        <v>876</v>
      </c>
      <c r="B129" s="2069">
        <v>1</v>
      </c>
      <c r="C129" s="1406" t="s">
        <v>9904</v>
      </c>
      <c r="D129" s="2129" t="s">
        <v>9874</v>
      </c>
      <c r="E129" s="2130"/>
      <c r="F129" s="2131">
        <v>0</v>
      </c>
      <c r="G129" s="2132" t="s">
        <v>449</v>
      </c>
      <c r="H129" s="2131" t="s">
        <v>9886</v>
      </c>
      <c r="I129" s="2131">
        <v>0.9</v>
      </c>
      <c r="J129" s="2132" t="s">
        <v>557</v>
      </c>
      <c r="K129" s="2133" t="s">
        <v>13189</v>
      </c>
      <c r="L129" s="2071">
        <f t="shared" si="2"/>
        <v>0.9</v>
      </c>
      <c r="M129" s="1410"/>
      <c r="N129" s="1410"/>
      <c r="O129" s="1406" t="s">
        <v>14733</v>
      </c>
    </row>
    <row r="130" spans="1:15" ht="15.75" thickBot="1">
      <c r="A130" s="1416" t="s">
        <v>876</v>
      </c>
      <c r="B130" s="2069">
        <v>1</v>
      </c>
      <c r="C130" s="1406" t="s">
        <v>13190</v>
      </c>
      <c r="D130" s="2129" t="s">
        <v>13191</v>
      </c>
      <c r="E130" s="2130"/>
      <c r="F130" s="2131">
        <v>0</v>
      </c>
      <c r="G130" s="2132" t="s">
        <v>13186</v>
      </c>
      <c r="H130" s="2131" t="s">
        <v>13185</v>
      </c>
      <c r="I130" s="2131">
        <v>1.1200000000000001</v>
      </c>
      <c r="J130" s="2132" t="s">
        <v>13184</v>
      </c>
      <c r="K130" s="2131" t="s">
        <v>13185</v>
      </c>
      <c r="L130" s="2071">
        <f t="shared" si="2"/>
        <v>1.1200000000000001</v>
      </c>
      <c r="M130" s="1410"/>
      <c r="N130" s="1410"/>
      <c r="O130" s="1406" t="s">
        <v>14733</v>
      </c>
    </row>
    <row r="131" spans="1:15" ht="15.75" thickBot="1">
      <c r="A131" s="1416" t="s">
        <v>876</v>
      </c>
      <c r="B131" s="2069">
        <v>1</v>
      </c>
      <c r="C131" s="1406" t="s">
        <v>10366</v>
      </c>
      <c r="D131" s="2129" t="s">
        <v>13192</v>
      </c>
      <c r="E131" s="2130"/>
      <c r="F131" s="2131">
        <v>0</v>
      </c>
      <c r="G131" s="2132" t="s">
        <v>739</v>
      </c>
      <c r="H131" s="2133" t="s">
        <v>13183</v>
      </c>
      <c r="I131" s="2131">
        <v>0.3</v>
      </c>
      <c r="J131" s="2132" t="s">
        <v>2688</v>
      </c>
      <c r="K131" s="2131" t="s">
        <v>9873</v>
      </c>
      <c r="L131" s="2071">
        <f t="shared" ref="L131:L139" si="3">I131-F131</f>
        <v>0.3</v>
      </c>
      <c r="M131" s="1410"/>
      <c r="N131" s="1410"/>
      <c r="O131" s="1406" t="s">
        <v>14733</v>
      </c>
    </row>
    <row r="132" spans="1:15" ht="15.75" thickBot="1">
      <c r="A132" s="1416" t="s">
        <v>876</v>
      </c>
      <c r="B132" s="2069">
        <v>1</v>
      </c>
      <c r="C132" s="1406" t="s">
        <v>739</v>
      </c>
      <c r="D132" s="2129" t="s">
        <v>13183</v>
      </c>
      <c r="E132" s="2130"/>
      <c r="F132" s="2131">
        <v>2.82</v>
      </c>
      <c r="G132" s="2132" t="s">
        <v>449</v>
      </c>
      <c r="H132" s="2131" t="s">
        <v>9886</v>
      </c>
      <c r="I132" s="2131">
        <v>5.36</v>
      </c>
      <c r="J132" s="2132" t="s">
        <v>2688</v>
      </c>
      <c r="K132" s="2131" t="s">
        <v>9873</v>
      </c>
      <c r="L132" s="2071">
        <f t="shared" si="3"/>
        <v>2.5400000000000005</v>
      </c>
      <c r="M132" s="1410"/>
      <c r="N132" s="1410"/>
      <c r="O132" s="1406" t="s">
        <v>14733</v>
      </c>
    </row>
    <row r="133" spans="1:15" ht="15.75" thickBot="1">
      <c r="A133" s="1416" t="s">
        <v>876</v>
      </c>
      <c r="B133" s="2069">
        <v>1</v>
      </c>
      <c r="C133" s="1406" t="s">
        <v>9840</v>
      </c>
      <c r="D133" s="2129" t="s">
        <v>9853</v>
      </c>
      <c r="E133" s="2130"/>
      <c r="F133" s="2131">
        <v>0</v>
      </c>
      <c r="G133" s="2132" t="s">
        <v>9904</v>
      </c>
      <c r="H133" s="2131" t="s">
        <v>9874</v>
      </c>
      <c r="I133" s="2131">
        <v>0.48</v>
      </c>
      <c r="J133" s="2132"/>
      <c r="K133" s="2127" t="s">
        <v>19</v>
      </c>
      <c r="L133" s="2071">
        <f t="shared" si="3"/>
        <v>0.48</v>
      </c>
      <c r="M133" s="1288"/>
      <c r="N133" s="1410"/>
      <c r="O133" s="1406" t="s">
        <v>14733</v>
      </c>
    </row>
    <row r="134" spans="1:15" ht="15.75" thickBot="1">
      <c r="A134" s="1416" t="s">
        <v>876</v>
      </c>
      <c r="B134" s="2069">
        <v>1</v>
      </c>
      <c r="C134" s="1406" t="s">
        <v>5285</v>
      </c>
      <c r="D134" s="2129" t="s">
        <v>13193</v>
      </c>
      <c r="E134" s="2130"/>
      <c r="F134" s="2131">
        <v>0</v>
      </c>
      <c r="G134" s="2132" t="s">
        <v>1002</v>
      </c>
      <c r="H134" s="2131" t="s">
        <v>13194</v>
      </c>
      <c r="I134" s="2131">
        <v>2.4500000000000002</v>
      </c>
      <c r="J134" s="2132" t="s">
        <v>13195</v>
      </c>
      <c r="K134" s="2133" t="s">
        <v>13196</v>
      </c>
      <c r="L134" s="2071">
        <f t="shared" si="3"/>
        <v>2.4500000000000002</v>
      </c>
      <c r="M134" s="1410"/>
      <c r="N134" s="1410"/>
      <c r="O134" s="1406" t="s">
        <v>14733</v>
      </c>
    </row>
    <row r="135" spans="1:15" ht="15.75" thickBot="1">
      <c r="A135" s="1416" t="s">
        <v>876</v>
      </c>
      <c r="B135" s="2069">
        <v>1</v>
      </c>
      <c r="C135" s="1406" t="s">
        <v>13197</v>
      </c>
      <c r="D135" s="2129" t="s">
        <v>13198</v>
      </c>
      <c r="E135" s="2130"/>
      <c r="F135" s="2131">
        <v>0</v>
      </c>
      <c r="G135" s="2132" t="s">
        <v>449</v>
      </c>
      <c r="H135" s="2131" t="s">
        <v>9886</v>
      </c>
      <c r="I135" s="2131">
        <v>2.15</v>
      </c>
      <c r="J135" s="2132" t="s">
        <v>13199</v>
      </c>
      <c r="K135" s="2133" t="s">
        <v>13198</v>
      </c>
      <c r="L135" s="2071">
        <f t="shared" si="3"/>
        <v>2.15</v>
      </c>
      <c r="M135" s="1410"/>
      <c r="N135" s="1410"/>
      <c r="O135" s="1406" t="s">
        <v>14733</v>
      </c>
    </row>
    <row r="136" spans="1:15" ht="15.75" thickBot="1">
      <c r="A136" s="1416" t="s">
        <v>876</v>
      </c>
      <c r="B136" s="2069">
        <v>1</v>
      </c>
      <c r="C136" s="1406" t="s">
        <v>13200</v>
      </c>
      <c r="D136" s="2129" t="s">
        <v>13198</v>
      </c>
      <c r="E136" s="2130"/>
      <c r="F136" s="2131">
        <v>0</v>
      </c>
      <c r="G136" s="2132" t="s">
        <v>13197</v>
      </c>
      <c r="H136" s="2131" t="s">
        <v>13198</v>
      </c>
      <c r="I136" s="2131">
        <v>1.7</v>
      </c>
      <c r="J136" s="2132"/>
      <c r="K136" s="2133" t="s">
        <v>19</v>
      </c>
      <c r="L136" s="2071">
        <f t="shared" si="3"/>
        <v>1.7</v>
      </c>
      <c r="M136" s="1410"/>
      <c r="N136" s="1410"/>
      <c r="O136" s="1406" t="s">
        <v>14733</v>
      </c>
    </row>
    <row r="137" spans="1:15" ht="15.75" thickBot="1">
      <c r="A137" s="1416" t="s">
        <v>876</v>
      </c>
      <c r="B137" s="2069">
        <v>1</v>
      </c>
      <c r="C137" s="1406" t="s">
        <v>1002</v>
      </c>
      <c r="D137" s="2129" t="s">
        <v>13194</v>
      </c>
      <c r="E137" s="2130"/>
      <c r="F137" s="2131">
        <v>0</v>
      </c>
      <c r="G137" s="2132" t="s">
        <v>2688</v>
      </c>
      <c r="H137" s="2131" t="s">
        <v>9873</v>
      </c>
      <c r="I137" s="2131">
        <v>2.52</v>
      </c>
      <c r="J137" s="2132" t="s">
        <v>1002</v>
      </c>
      <c r="K137" s="2133" t="s">
        <v>13193</v>
      </c>
      <c r="L137" s="2071">
        <f t="shared" si="3"/>
        <v>2.52</v>
      </c>
      <c r="M137" s="1410"/>
      <c r="N137" s="1410"/>
      <c r="O137" s="1406" t="s">
        <v>14733</v>
      </c>
    </row>
    <row r="138" spans="1:15" ht="15.75" thickBot="1">
      <c r="A138" s="1416" t="s">
        <v>876</v>
      </c>
      <c r="B138" s="2069">
        <v>1</v>
      </c>
      <c r="C138" s="1406" t="s">
        <v>383</v>
      </c>
      <c r="D138" s="2129" t="s">
        <v>9852</v>
      </c>
      <c r="E138" s="2130"/>
      <c r="F138" s="2131">
        <v>0</v>
      </c>
      <c r="G138" s="2132" t="s">
        <v>2688</v>
      </c>
      <c r="H138" s="2131" t="s">
        <v>9873</v>
      </c>
      <c r="I138" s="2131">
        <v>2.41</v>
      </c>
      <c r="J138" s="2132" t="s">
        <v>449</v>
      </c>
      <c r="K138" s="2131" t="s">
        <v>9886</v>
      </c>
      <c r="L138" s="2071">
        <f t="shared" si="3"/>
        <v>2.41</v>
      </c>
      <c r="M138" s="1410"/>
      <c r="N138" s="1288"/>
      <c r="O138" s="1406" t="s">
        <v>14733</v>
      </c>
    </row>
    <row r="139" spans="1:15" ht="15.75" thickBot="1">
      <c r="A139" s="1416" t="s">
        <v>876</v>
      </c>
      <c r="B139" s="2069">
        <v>1</v>
      </c>
      <c r="C139" s="1406" t="s">
        <v>59</v>
      </c>
      <c r="D139" s="5481" t="s">
        <v>15503</v>
      </c>
      <c r="E139" s="5482"/>
      <c r="F139" s="2070">
        <v>0</v>
      </c>
      <c r="G139" s="1406" t="s">
        <v>1741</v>
      </c>
      <c r="H139" s="2071" t="s">
        <v>15504</v>
      </c>
      <c r="I139" s="2070">
        <v>6.7</v>
      </c>
      <c r="J139" s="1406" t="s">
        <v>41</v>
      </c>
      <c r="K139" s="2087" t="s">
        <v>15505</v>
      </c>
      <c r="L139" s="2071">
        <f t="shared" si="3"/>
        <v>6.7</v>
      </c>
      <c r="M139" s="1410"/>
      <c r="N139" s="1410"/>
      <c r="O139" s="1406" t="s">
        <v>14733</v>
      </c>
    </row>
    <row r="140" spans="1:15">
      <c r="M140" s="4"/>
      <c r="N140" s="4"/>
    </row>
    <row r="141" spans="1:15">
      <c r="M141" s="4"/>
      <c r="N141" s="4"/>
    </row>
    <row r="142" spans="1:15">
      <c r="M142" s="4"/>
      <c r="N142" s="4"/>
    </row>
    <row r="143" spans="1:15">
      <c r="M143" s="4"/>
      <c r="N143" s="4"/>
    </row>
    <row r="144" spans="1:15">
      <c r="M144" s="4"/>
      <c r="N144" s="4"/>
    </row>
    <row r="145" spans="13:14">
      <c r="M145" s="4"/>
      <c r="N145" s="4"/>
    </row>
    <row r="146" spans="13:14">
      <c r="M146" s="4"/>
      <c r="N146" s="4"/>
    </row>
    <row r="147" spans="13:14">
      <c r="M147" s="4"/>
      <c r="N147" s="4"/>
    </row>
    <row r="148" spans="13:14">
      <c r="M148" s="4"/>
      <c r="N148" s="4"/>
    </row>
    <row r="149" spans="13:14">
      <c r="M149" s="4"/>
      <c r="N149" s="4"/>
    </row>
    <row r="150" spans="13:14">
      <c r="M150" s="4"/>
      <c r="N150" s="4"/>
    </row>
    <row r="151" spans="13:14">
      <c r="M151" s="4"/>
      <c r="N151" s="4"/>
    </row>
    <row r="152" spans="13:14">
      <c r="M152" s="4"/>
      <c r="N152" s="4"/>
    </row>
    <row r="153" spans="13:14">
      <c r="M153" s="4"/>
      <c r="N153" s="4"/>
    </row>
    <row r="154" spans="13:14">
      <c r="M154" s="4"/>
      <c r="N154" s="4"/>
    </row>
    <row r="155" spans="13:14">
      <c r="M155" s="4"/>
      <c r="N155" s="4"/>
    </row>
    <row r="156" spans="13:14">
      <c r="M156" s="4"/>
      <c r="N156" s="4"/>
    </row>
    <row r="157" spans="13:14">
      <c r="M157" s="4"/>
      <c r="N157" s="4"/>
    </row>
    <row r="158" spans="13:14">
      <c r="M158" s="4"/>
      <c r="N158" s="4"/>
    </row>
    <row r="159" spans="13:14">
      <c r="M159" s="4"/>
      <c r="N159" s="4"/>
    </row>
    <row r="160" spans="13:14">
      <c r="M160" s="4"/>
      <c r="N160" s="4"/>
    </row>
    <row r="161" spans="13:14">
      <c r="M161" s="4"/>
      <c r="N161" s="4"/>
    </row>
    <row r="162" spans="13:14">
      <c r="M162" s="4"/>
      <c r="N162" s="4"/>
    </row>
    <row r="163" spans="13:14">
      <c r="M163" s="4"/>
      <c r="N163" s="4"/>
    </row>
    <row r="164" spans="13:14">
      <c r="M164" s="4"/>
      <c r="N164" s="4"/>
    </row>
    <row r="165" spans="13:14">
      <c r="M165" s="4"/>
      <c r="N165" s="4"/>
    </row>
    <row r="166" spans="13:14">
      <c r="M166" s="4"/>
      <c r="N166" s="4"/>
    </row>
    <row r="167" spans="13:14">
      <c r="M167" s="4"/>
      <c r="N167" s="4"/>
    </row>
    <row r="168" spans="13:14">
      <c r="M168" s="4"/>
      <c r="N168" s="4"/>
    </row>
  </sheetData>
  <customSheetViews>
    <customSheetView guid="{79AD5FB7-84BA-40F8-B93E-7F6D3F799515}" topLeftCell="F1">
      <selection activeCell="I10" sqref="I10"/>
      <pageMargins left="0.7" right="0.7" top="0.75" bottom="0.75" header="0.3" footer="0.3"/>
      <pageSetup scale="52" orientation="landscape" r:id="rId1"/>
    </customSheetView>
    <customSheetView guid="{A3593EDC-2197-4283-B58F-E8F46865F6B0}" topLeftCell="F1">
      <selection activeCell="I10" sqref="I10"/>
      <pageMargins left="0.7" right="0.7" top="0.75" bottom="0.75" header="0.3" footer="0.3"/>
      <pageSetup scale="52" orientation="landscape" r:id="rId2"/>
    </customSheetView>
    <customSheetView guid="{39DE2760-0BFC-4719-B1E4-380C3A7079FC}" topLeftCell="C34">
      <selection activeCell="M53" sqref="M53"/>
      <pageMargins left="0.7" right="0.7" top="0.75" bottom="0.75" header="0.3" footer="0.3"/>
      <pageSetup scale="52" orientation="landscape" r:id="rId3"/>
    </customSheetView>
    <customSheetView guid="{6CF4F969-58DE-4028-9DCC-C6E713BA1EE8}" topLeftCell="G13">
      <selection activeCell="M39" sqref="M39"/>
      <pageMargins left="0.7" right="0.7" top="0.75" bottom="0.75" header="0.3" footer="0.3"/>
      <pageSetup scale="52" orientation="landscape" r:id="rId4"/>
    </customSheetView>
    <customSheetView guid="{854D26F6-556C-4832-93A1-027DC2E7489A}" topLeftCell="C1">
      <selection activeCell="M10" sqref="M10"/>
      <pageMargins left="0.7" right="0.7" top="0.75" bottom="0.75" header="0.3" footer="0.3"/>
      <pageSetup scale="52" orientation="landscape" r:id="rId5"/>
    </customSheetView>
    <customSheetView guid="{1187C2EC-E8C1-47BD-824F-A093AEDCF8A3}" topLeftCell="C34">
      <selection activeCell="M53" sqref="M53"/>
      <pageMargins left="0.7" right="0.7" top="0.75" bottom="0.75" header="0.3" footer="0.3"/>
      <pageSetup scale="52" orientation="landscape" r:id="rId6"/>
    </customSheetView>
    <customSheetView guid="{56D62996-4B64-4559-A57F-952A7719E60C}" topLeftCell="C34">
      <selection activeCell="M53" sqref="M53"/>
      <pageMargins left="0.7" right="0.7" top="0.75" bottom="0.75" header="0.3" footer="0.3"/>
      <pageSetup scale="52" orientation="landscape" r:id="rId7"/>
    </customSheetView>
    <customSheetView guid="{D38925AC-49E8-4240-B4C4-15DDEAD2A52A}" topLeftCell="G13">
      <selection activeCell="M39" sqref="M39"/>
      <pageMargins left="0.7" right="0.7" top="0.75" bottom="0.75" header="0.3" footer="0.3"/>
      <pageSetup scale="52" orientation="landscape" r:id="rId8"/>
    </customSheetView>
    <customSheetView guid="{BBB634EE-F2D2-401C-80C5-834C06C8684E}" topLeftCell="C1">
      <selection activeCell="M10" sqref="M10"/>
      <pageMargins left="0.7" right="0.7" top="0.75" bottom="0.75" header="0.3" footer="0.3"/>
      <pageSetup scale="52" orientation="landscape" r:id="rId9"/>
    </customSheetView>
    <customSheetView guid="{2C5FEC20-E906-4956-A88D-6EAAC0747B30}" topLeftCell="C1">
      <selection activeCell="M10" sqref="M10"/>
      <pageMargins left="0.7" right="0.7" top="0.75" bottom="0.75" header="0.3" footer="0.3"/>
      <pageSetup scale="52" orientation="landscape" r:id="rId10"/>
    </customSheetView>
    <customSheetView guid="{F9A994EF-45B5-4EB9-AA72-BA8C2214CFE1}" topLeftCell="B16">
      <selection activeCell="M30" sqref="M30"/>
      <pageMargins left="0.7" right="0.7" top="0.75" bottom="0.75" header="0.3" footer="0.3"/>
      <pageSetup scale="52" orientation="landscape" r:id="rId11"/>
    </customSheetView>
    <customSheetView guid="{600A9694-21CC-48F1-9DA2-8C0E3E8B5FA0}" topLeftCell="B16">
      <selection activeCell="M30" sqref="M30"/>
      <pageMargins left="0.7" right="0.7" top="0.75" bottom="0.75" header="0.3" footer="0.3"/>
      <pageSetup scale="52" orientation="landscape" r:id="rId12"/>
    </customSheetView>
    <customSheetView guid="{344E436F-251D-4C51-AB7E-9264FEC9FA05}" topLeftCell="F13">
      <selection activeCell="M26" sqref="M26"/>
      <pageMargins left="0.7" right="0.7" top="0.75" bottom="0.75" header="0.3" footer="0.3"/>
      <pageSetup scale="52" orientation="landscape" r:id="rId13"/>
    </customSheetView>
    <customSheetView guid="{0546D35D-D495-4ABF-8CD5-906F9854F6B9}" topLeftCell="F13">
      <selection activeCell="M26" sqref="M26"/>
      <pageMargins left="0.7" right="0.7" top="0.75" bottom="0.75" header="0.3" footer="0.3"/>
      <pageSetup scale="52" orientation="landscape" r:id="rId14"/>
    </customSheetView>
    <customSheetView guid="{58D92D3D-F9DC-4070-8DAB-284558C682C9}" topLeftCell="G34">
      <selection activeCell="N5" sqref="N5"/>
      <pageMargins left="0.7" right="0.7" top="0.75" bottom="0.75" header="0.3" footer="0.3"/>
      <pageSetup scale="52" orientation="landscape" r:id="rId15"/>
    </customSheetView>
    <customSheetView guid="{DD0AAC79-0110-4B1B-BB25-2C4FE9ED31F4}" topLeftCell="F13">
      <selection activeCell="M26" sqref="M26"/>
      <pageMargins left="0.7" right="0.7" top="0.75" bottom="0.75" header="0.3" footer="0.3"/>
      <pageSetup scale="52" orientation="landscape" r:id="rId16"/>
    </customSheetView>
    <customSheetView guid="{423EC763-4105-4509-B307-318A5394E372}" topLeftCell="C1">
      <selection activeCell="M10" sqref="M10"/>
      <pageMargins left="0.7" right="0.7" top="0.75" bottom="0.75" header="0.3" footer="0.3"/>
      <pageSetup scale="52" orientation="landscape" r:id="rId17"/>
    </customSheetView>
    <customSheetView guid="{7FDB354D-BBFC-467C-9214-DEA80979E90C}" topLeftCell="C1">
      <selection activeCell="M10" sqref="M10"/>
      <pageMargins left="0.7" right="0.7" top="0.75" bottom="0.75" header="0.3" footer="0.3"/>
      <pageSetup scale="52" orientation="landscape" r:id="rId18"/>
    </customSheetView>
    <customSheetView guid="{B98680F5-9992-4B15-9195-313E46832CE7}" topLeftCell="C1">
      <selection activeCell="M10" sqref="M10"/>
      <pageMargins left="0.7" right="0.7" top="0.75" bottom="0.75" header="0.3" footer="0.3"/>
      <pageSetup scale="52" orientation="landscape" r:id="rId19"/>
    </customSheetView>
    <customSheetView guid="{2CAD6BBA-D926-4B66-9703-7E419ED6E99E}" topLeftCell="D1">
      <selection activeCell="M39" sqref="M39"/>
      <pageMargins left="0.7" right="0.7" top="0.75" bottom="0.75" header="0.3" footer="0.3"/>
      <pageSetup scale="52" orientation="landscape" r:id="rId20"/>
    </customSheetView>
    <customSheetView guid="{64C3C58B-5EDF-4A0D-9A08-4E76AD2C2831}" topLeftCell="C34">
      <selection activeCell="M53" sqref="M53"/>
      <pageMargins left="0.7" right="0.7" top="0.75" bottom="0.75" header="0.3" footer="0.3"/>
      <pageSetup scale="52" orientation="landscape" r:id="rId21"/>
    </customSheetView>
    <customSheetView guid="{A6CAB246-C66C-4430-B883-E3AB4CA85CD3}" topLeftCell="D1">
      <selection activeCell="M39" sqref="M39"/>
      <pageMargins left="0.7" right="0.7" top="0.75" bottom="0.75" header="0.3" footer="0.3"/>
      <pageSetup scale="52" orientation="landscape" r:id="rId22"/>
    </customSheetView>
    <customSheetView guid="{A1494558-1040-4A63-BC7C-D39B992B3E56}" topLeftCell="G13">
      <selection activeCell="M39" sqref="M39"/>
      <pageMargins left="0.7" right="0.7" top="0.75" bottom="0.75" header="0.3" footer="0.3"/>
      <pageSetup scale="52" orientation="landscape" r:id="rId23"/>
    </customSheetView>
    <customSheetView guid="{1D116760-CC87-4F16-87B4-C7A61320F480}" topLeftCell="F13">
      <selection activeCell="M26" sqref="M26"/>
      <pageMargins left="0.7" right="0.7" top="0.75" bottom="0.75" header="0.3" footer="0.3"/>
      <pageSetup scale="52" orientation="landscape" r:id="rId24"/>
    </customSheetView>
    <customSheetView guid="{0CF2EC10-BDE2-491E-A077-01A8E5B1EBEC}" topLeftCell="F13">
      <selection activeCell="M26" sqref="M26"/>
      <pageMargins left="0.7" right="0.7" top="0.75" bottom="0.75" header="0.3" footer="0.3"/>
      <pageSetup scale="52" orientation="landscape" r:id="rId25"/>
    </customSheetView>
    <customSheetView guid="{F88BCD3F-34B6-43CB-BC45-E51462EBF67F}" topLeftCell="C34">
      <selection activeCell="M53" sqref="M53"/>
      <pageMargins left="0.7" right="0.7" top="0.75" bottom="0.75" header="0.3" footer="0.3"/>
      <pageSetup scale="52" orientation="landscape" r:id="rId26"/>
    </customSheetView>
    <customSheetView guid="{1749D216-7950-497C-B39A-63FBE4D03B8C}" topLeftCell="C34">
      <selection activeCell="M53" sqref="M53"/>
      <pageMargins left="0.7" right="0.7" top="0.75" bottom="0.75" header="0.3" footer="0.3"/>
      <pageSetup scale="52" orientation="landscape" r:id="rId27"/>
    </customSheetView>
    <customSheetView guid="{7FA40027-7B17-499A-B359-A5EF5225CCED}" topLeftCell="E4">
      <selection activeCell="M13" sqref="M13"/>
      <pageMargins left="0.7" right="0.7" top="0.75" bottom="0.75" header="0.3" footer="0.3"/>
      <pageSetup scale="52" orientation="landscape" r:id="rId28"/>
    </customSheetView>
    <customSheetView guid="{34D72504-BFF0-4EA8-8FC8-7543DC9590F6}" topLeftCell="E4">
      <selection activeCell="M13" sqref="M13"/>
      <pageMargins left="0.7" right="0.7" top="0.75" bottom="0.75" header="0.3" footer="0.3"/>
      <pageSetup scale="52" orientation="landscape" r:id="rId29"/>
    </customSheetView>
    <customSheetView guid="{72F1F4A7-FA3D-4AAA-B9F7-0B7CBCF937A0}" topLeftCell="F13">
      <selection activeCell="M26" sqref="M26"/>
      <pageMargins left="0.7" right="0.7" top="0.75" bottom="0.75" header="0.3" footer="0.3"/>
      <pageSetup scale="52" orientation="landscape" r:id="rId30"/>
    </customSheetView>
    <customSheetView guid="{08FE8395-D523-42C1-83CE-E79D67FD8F6E}" topLeftCell="E4">
      <selection activeCell="M13" sqref="M13"/>
      <pageMargins left="0.7" right="0.7" top="0.75" bottom="0.75" header="0.3" footer="0.3"/>
      <pageSetup scale="52" orientation="landscape" r:id="rId31"/>
    </customSheetView>
    <customSheetView guid="{1CAAE197-33E6-4BF2-B4DE-FDE07E8BBF88}" topLeftCell="C1">
      <selection activeCell="M10" sqref="M10"/>
      <pageMargins left="0.7" right="0.7" top="0.75" bottom="0.75" header="0.3" footer="0.3"/>
      <pageSetup scale="52" orientation="landscape" r:id="rId32"/>
    </customSheetView>
    <customSheetView guid="{0B1CD487-A10E-47AA-97E1-782E43B555C4}" topLeftCell="C1">
      <selection activeCell="M10" sqref="M10"/>
      <pageMargins left="0.7" right="0.7" top="0.75" bottom="0.75" header="0.3" footer="0.3"/>
      <pageSetup scale="52" orientation="landscape" r:id="rId33"/>
    </customSheetView>
    <customSheetView guid="{AF97F53F-CC36-44C1-9ECD-DF5129B3E6B5}" topLeftCell="C1">
      <selection activeCell="M10" sqref="M10"/>
      <pageMargins left="0.7" right="0.7" top="0.75" bottom="0.75" header="0.3" footer="0.3"/>
      <pageSetup scale="52" orientation="landscape" r:id="rId34"/>
    </customSheetView>
    <customSheetView guid="{FD6F7CAF-FB1E-4C3B-BC17-A805CA3477EF}" topLeftCell="G34">
      <selection activeCell="N5" sqref="N5"/>
      <pageMargins left="0.7" right="0.7" top="0.75" bottom="0.75" header="0.3" footer="0.3"/>
      <pageSetup scale="52" orientation="landscape" r:id="rId35"/>
    </customSheetView>
    <customSheetView guid="{FEDC4AFF-A1F9-4866-BED0-75319FE928CF}" topLeftCell="G34">
      <selection activeCell="N5" sqref="N5"/>
      <pageMargins left="0.7" right="0.7" top="0.75" bottom="0.75" header="0.3" footer="0.3"/>
      <pageSetup scale="52" orientation="landscape" r:id="rId36"/>
    </customSheetView>
    <customSheetView guid="{BB41729E-AA2B-4B78-BC0A-1EFA069D5CFD}" topLeftCell="C1">
      <selection activeCell="M10" sqref="M10"/>
      <pageMargins left="0.7" right="0.7" top="0.75" bottom="0.75" header="0.3" footer="0.3"/>
      <pageSetup scale="52" orientation="landscape" r:id="rId37"/>
    </customSheetView>
    <customSheetView guid="{7BB95B6A-5E37-4CAE-AF7D-1CC701D075E8}" topLeftCell="C1">
      <selection activeCell="M10" sqref="M10"/>
      <pageMargins left="0.7" right="0.7" top="0.75" bottom="0.75" header="0.3" footer="0.3"/>
      <pageSetup scale="52" orientation="landscape" r:id="rId38"/>
    </customSheetView>
    <customSheetView guid="{2EC062F0-5386-4865-B10E-AAA41383D77F}" topLeftCell="G13">
      <selection activeCell="M39" sqref="M39"/>
      <pageMargins left="0.7" right="0.7" top="0.75" bottom="0.75" header="0.3" footer="0.3"/>
      <pageSetup scale="52" orientation="landscape" r:id="rId39"/>
    </customSheetView>
    <customSheetView guid="{FC2532A6-77E2-4AF9-9A45-F247B0588659}" topLeftCell="G34">
      <selection activeCell="N5" sqref="N5"/>
      <pageMargins left="0.7" right="0.7" top="0.75" bottom="0.75" header="0.3" footer="0.3"/>
      <pageSetup scale="52" orientation="landscape" r:id="rId40"/>
    </customSheetView>
    <customSheetView guid="{A44DAB59-BE7A-4333-A5F2-74C8918F30B6}" topLeftCell="E4">
      <selection activeCell="M13" sqref="M13"/>
      <pageMargins left="0.7" right="0.7" top="0.75" bottom="0.75" header="0.3" footer="0.3"/>
      <pageSetup scale="52" orientation="landscape" r:id="rId41"/>
    </customSheetView>
    <customSheetView guid="{03AFFCA8-9E14-4DB5-84F7-C730BD68291C}" topLeftCell="F51">
      <selection activeCell="M155" sqref="M155"/>
      <pageMargins left="0.7" right="0.7" top="0.75" bottom="0.75" header="0.3" footer="0.3"/>
      <pageSetup scale="52" orientation="landscape" r:id="rId42"/>
    </customSheetView>
    <customSheetView guid="{EC76EB35-067C-4DE7-B07A-226A5E409E79}" topLeftCell="C34">
      <selection activeCell="M53" sqref="M53"/>
      <pageMargins left="0.7" right="0.7" top="0.75" bottom="0.75" header="0.3" footer="0.3"/>
      <pageSetup scale="52" orientation="landscape" r:id="rId43"/>
    </customSheetView>
    <customSheetView guid="{983A23DD-8020-461E-A6F4-2AEC4ED7324C}" topLeftCell="F13">
      <selection activeCell="M26" sqref="M26"/>
      <pageMargins left="0.7" right="0.7" top="0.75" bottom="0.75" header="0.3" footer="0.3"/>
      <pageSetup scale="52" orientation="landscape" r:id="rId44"/>
    </customSheetView>
    <customSheetView guid="{D3731BF5-0429-4443-9A8C-8B29EB0DB856}" topLeftCell="C34">
      <selection activeCell="M53" sqref="M53"/>
      <pageMargins left="0.7" right="0.7" top="0.75" bottom="0.75" header="0.3" footer="0.3"/>
      <pageSetup scale="52" orientation="landscape" r:id="rId45"/>
    </customSheetView>
    <customSheetView guid="{A530EBA0-4EDF-47E2-8165-36150308EFE0}" topLeftCell="C34">
      <selection activeCell="M53" sqref="M53"/>
      <pageMargins left="0.7" right="0.7" top="0.75" bottom="0.75" header="0.3" footer="0.3"/>
      <pageSetup scale="52" orientation="landscape" r:id="rId46"/>
    </customSheetView>
    <customSheetView guid="{FE9B4351-E79D-4254-BAB9-133F96438B1B}" topLeftCell="F1">
      <selection activeCell="I10" sqref="I10"/>
      <pageMargins left="0.7" right="0.7" top="0.75" bottom="0.75" header="0.3" footer="0.3"/>
      <pageSetup scale="52" orientation="landscape" r:id="rId47"/>
    </customSheetView>
    <customSheetView guid="{CA9519B9-3429-4BE9-9E5D-F85393E6AD13}" topLeftCell="F1">
      <selection activeCell="I10" sqref="I10"/>
      <pageMargins left="0.7" right="0.7" top="0.75" bottom="0.75" header="0.3" footer="0.3"/>
      <pageSetup scale="52" orientation="landscape" r:id="rId48"/>
    </customSheetView>
  </customSheetViews>
  <mergeCells count="27">
    <mergeCell ref="A2:O2"/>
    <mergeCell ref="D6:E6"/>
    <mergeCell ref="D8:E8"/>
    <mergeCell ref="C3:E3"/>
    <mergeCell ref="D38:E38"/>
    <mergeCell ref="D30:E30"/>
    <mergeCell ref="D28:E28"/>
    <mergeCell ref="D29:E29"/>
    <mergeCell ref="D36:E36"/>
    <mergeCell ref="D37:E37"/>
    <mergeCell ref="D33:E33"/>
    <mergeCell ref="D34:E34"/>
    <mergeCell ref="D35:E35"/>
    <mergeCell ref="C4:E4"/>
    <mergeCell ref="D5:E5"/>
    <mergeCell ref="D7:E7"/>
    <mergeCell ref="D139:E139"/>
    <mergeCell ref="D9:E9"/>
    <mergeCell ref="D32:E32"/>
    <mergeCell ref="D41:E41"/>
    <mergeCell ref="D42:E42"/>
    <mergeCell ref="D43:E43"/>
    <mergeCell ref="D44:E44"/>
    <mergeCell ref="D39:E39"/>
    <mergeCell ref="D40:E40"/>
    <mergeCell ref="D10:E10"/>
    <mergeCell ref="D31:E31"/>
  </mergeCells>
  <pageMargins left="0.7" right="0.7" top="0.75" bottom="0.75" header="0.3" footer="0.3"/>
  <pageSetup scale="47" fitToHeight="2" orientation="landscape" r:id="rId49"/>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pageSetUpPr fitToPage="1"/>
  </sheetPr>
  <dimension ref="A1:P472"/>
  <sheetViews>
    <sheetView zoomScale="70" zoomScaleNormal="70" workbookViewId="0">
      <pane xSplit="1" ySplit="1" topLeftCell="B386" activePane="bottomRight" state="frozen"/>
      <selection pane="topRight" activeCell="B1" sqref="B1"/>
      <selection pane="bottomLeft" activeCell="A2" sqref="A2"/>
      <selection pane="bottomRight" activeCell="S358" sqref="S358"/>
    </sheetView>
  </sheetViews>
  <sheetFormatPr defaultRowHeight="15"/>
  <cols>
    <col min="1" max="1" width="10.5703125" style="395" bestFit="1" customWidth="1"/>
    <col min="2" max="2" width="9.5703125" bestFit="1" customWidth="1"/>
    <col min="4" max="4" width="14.5703125" bestFit="1" customWidth="1"/>
    <col min="5" max="5" width="32.42578125" bestFit="1" customWidth="1"/>
    <col min="6" max="6" width="12.42578125" bestFit="1" customWidth="1"/>
    <col min="7" max="7" width="22.5703125" bestFit="1" customWidth="1"/>
    <col min="8" max="8" width="31.5703125" customWidth="1"/>
    <col min="9" max="9" width="8.5703125" bestFit="1" customWidth="1"/>
    <col min="10" max="10" width="22.5703125" customWidth="1"/>
    <col min="11" max="11" width="33.42578125" bestFit="1" customWidth="1"/>
    <col min="12" max="12" width="10.5703125" customWidth="1"/>
    <col min="13" max="13" width="18.5703125" style="1289" customWidth="1"/>
    <col min="14" max="14" width="21.5703125" style="395" customWidth="1"/>
    <col min="15" max="15" width="73" style="358" customWidth="1"/>
  </cols>
  <sheetData>
    <row r="1" spans="1:15" ht="54" customHeight="1" thickBot="1">
      <c r="A1" s="1092" t="s">
        <v>4770</v>
      </c>
      <c r="B1" s="1086" t="s">
        <v>7</v>
      </c>
      <c r="C1" s="1087" t="s">
        <v>13</v>
      </c>
      <c r="D1" s="1088" t="s">
        <v>1</v>
      </c>
      <c r="E1" s="1087" t="s">
        <v>2</v>
      </c>
      <c r="F1" s="1086" t="s">
        <v>4740</v>
      </c>
      <c r="G1" s="1089" t="s">
        <v>4</v>
      </c>
      <c r="H1" s="1087" t="s">
        <v>5</v>
      </c>
      <c r="I1" s="1086" t="s">
        <v>4741</v>
      </c>
      <c r="J1" s="1089" t="s">
        <v>4</v>
      </c>
      <c r="K1" s="1087" t="s">
        <v>2</v>
      </c>
      <c r="L1" s="1090" t="s">
        <v>8</v>
      </c>
      <c r="M1" s="1089" t="s">
        <v>14</v>
      </c>
      <c r="N1" s="1091" t="s">
        <v>3156</v>
      </c>
      <c r="O1" s="1087" t="s">
        <v>11</v>
      </c>
    </row>
    <row r="2" spans="1:15">
      <c r="A2" s="772" t="s">
        <v>4771</v>
      </c>
      <c r="B2" s="796" t="s">
        <v>144</v>
      </c>
      <c r="C2" s="797"/>
      <c r="D2" s="798" t="s">
        <v>200</v>
      </c>
      <c r="E2" s="799" t="s">
        <v>1753</v>
      </c>
      <c r="F2" s="800">
        <v>7.68</v>
      </c>
      <c r="G2" s="801" t="s">
        <v>145</v>
      </c>
      <c r="H2" s="802" t="s">
        <v>1754</v>
      </c>
      <c r="I2" s="803">
        <v>22.08</v>
      </c>
      <c r="J2" s="801" t="s">
        <v>1755</v>
      </c>
      <c r="K2" s="802" t="s">
        <v>1756</v>
      </c>
      <c r="L2" s="804">
        <v>28.8</v>
      </c>
      <c r="M2" s="805">
        <v>41600</v>
      </c>
      <c r="N2" s="806">
        <v>41600</v>
      </c>
      <c r="O2" s="816"/>
    </row>
    <row r="3" spans="1:15">
      <c r="A3" s="773" t="s">
        <v>4771</v>
      </c>
      <c r="B3" s="725" t="s">
        <v>144</v>
      </c>
      <c r="C3" s="726"/>
      <c r="D3" s="727" t="s">
        <v>1775</v>
      </c>
      <c r="E3" s="728" t="s">
        <v>1776</v>
      </c>
      <c r="F3" s="729">
        <v>1.84</v>
      </c>
      <c r="G3" s="730" t="s">
        <v>200</v>
      </c>
      <c r="H3" s="731" t="s">
        <v>200</v>
      </c>
      <c r="I3" s="736">
        <v>3.44</v>
      </c>
      <c r="J3" s="730" t="s">
        <v>1777</v>
      </c>
      <c r="K3" s="731" t="s">
        <v>1778</v>
      </c>
      <c r="L3" s="733">
        <v>3.2</v>
      </c>
      <c r="M3" s="737">
        <v>41610</v>
      </c>
      <c r="N3" s="738">
        <v>41610</v>
      </c>
      <c r="O3" s="817"/>
    </row>
    <row r="4" spans="1:15">
      <c r="A4" s="773" t="s">
        <v>4771</v>
      </c>
      <c r="B4" s="725" t="s">
        <v>144</v>
      </c>
      <c r="C4" s="726"/>
      <c r="D4" s="727" t="s">
        <v>1794</v>
      </c>
      <c r="E4" s="728" t="s">
        <v>1795</v>
      </c>
      <c r="F4" s="729">
        <v>0</v>
      </c>
      <c r="G4" s="730" t="s">
        <v>1775</v>
      </c>
      <c r="H4" s="731" t="s">
        <v>1796</v>
      </c>
      <c r="I4" s="732">
        <v>0.61</v>
      </c>
      <c r="J4" s="730" t="s">
        <v>200</v>
      </c>
      <c r="K4" s="731" t="s">
        <v>200</v>
      </c>
      <c r="L4" s="733">
        <v>1.22</v>
      </c>
      <c r="M4" s="737">
        <v>41610</v>
      </c>
      <c r="N4" s="738">
        <v>41610</v>
      </c>
      <c r="O4" s="817"/>
    </row>
    <row r="5" spans="1:15">
      <c r="A5" s="773" t="s">
        <v>4771</v>
      </c>
      <c r="B5" s="725" t="s">
        <v>144</v>
      </c>
      <c r="C5" s="726"/>
      <c r="D5" s="727" t="s">
        <v>1779</v>
      </c>
      <c r="E5" s="728" t="s">
        <v>1780</v>
      </c>
      <c r="F5" s="729">
        <v>2.2000000000000002</v>
      </c>
      <c r="G5" s="730" t="s">
        <v>200</v>
      </c>
      <c r="H5" s="731" t="s">
        <v>200</v>
      </c>
      <c r="I5" s="736">
        <v>4.82</v>
      </c>
      <c r="J5" s="730" t="s">
        <v>1781</v>
      </c>
      <c r="K5" s="731" t="s">
        <v>1782</v>
      </c>
      <c r="L5" s="733">
        <v>5.24</v>
      </c>
      <c r="M5" s="737">
        <v>41660</v>
      </c>
      <c r="N5" s="738">
        <v>41660</v>
      </c>
      <c r="O5" s="817"/>
    </row>
    <row r="6" spans="1:15">
      <c r="A6" s="773" t="s">
        <v>4771</v>
      </c>
      <c r="B6" s="725" t="s">
        <v>144</v>
      </c>
      <c r="C6" s="726"/>
      <c r="D6" s="727" t="s">
        <v>1777</v>
      </c>
      <c r="E6" s="728" t="s">
        <v>1778</v>
      </c>
      <c r="F6" s="739">
        <v>0</v>
      </c>
      <c r="G6" s="730" t="s">
        <v>1757</v>
      </c>
      <c r="H6" s="731" t="s">
        <v>1761</v>
      </c>
      <c r="I6" s="736">
        <v>1.1100000000000001</v>
      </c>
      <c r="J6" s="730" t="s">
        <v>554</v>
      </c>
      <c r="K6" s="731" t="s">
        <v>554</v>
      </c>
      <c r="L6" s="733">
        <v>2.2200000000000002</v>
      </c>
      <c r="M6" s="737">
        <v>41660</v>
      </c>
      <c r="N6" s="738">
        <v>41660</v>
      </c>
      <c r="O6" s="817"/>
    </row>
    <row r="7" spans="1:15">
      <c r="A7" s="773" t="s">
        <v>4771</v>
      </c>
      <c r="B7" s="725" t="s">
        <v>144</v>
      </c>
      <c r="C7" s="726"/>
      <c r="D7" s="727" t="s">
        <v>1821</v>
      </c>
      <c r="E7" s="728" t="s">
        <v>1822</v>
      </c>
      <c r="F7" s="729">
        <v>0</v>
      </c>
      <c r="G7" s="730" t="s">
        <v>1779</v>
      </c>
      <c r="H7" s="731" t="s">
        <v>1780</v>
      </c>
      <c r="I7" s="736">
        <v>1.23</v>
      </c>
      <c r="J7" s="730" t="s">
        <v>1823</v>
      </c>
      <c r="K7" s="731" t="s">
        <v>1824</v>
      </c>
      <c r="L7" s="733">
        <v>2.46</v>
      </c>
      <c r="M7" s="740">
        <v>41660</v>
      </c>
      <c r="N7" s="741">
        <v>41660</v>
      </c>
      <c r="O7" s="818"/>
    </row>
    <row r="8" spans="1:15">
      <c r="A8" s="773" t="s">
        <v>4771</v>
      </c>
      <c r="B8" s="725" t="s">
        <v>144</v>
      </c>
      <c r="C8" s="726"/>
      <c r="D8" s="727" t="s">
        <v>1777</v>
      </c>
      <c r="E8" s="728" t="s">
        <v>1778</v>
      </c>
      <c r="F8" s="729">
        <v>2.9</v>
      </c>
      <c r="G8" s="730" t="s">
        <v>1815</v>
      </c>
      <c r="H8" s="731" t="s">
        <v>1815</v>
      </c>
      <c r="I8" s="732">
        <v>4.63</v>
      </c>
      <c r="J8" s="730" t="s">
        <v>554</v>
      </c>
      <c r="K8" s="731" t="s">
        <v>554</v>
      </c>
      <c r="L8" s="733">
        <v>3.46</v>
      </c>
      <c r="M8" s="734">
        <v>41611</v>
      </c>
      <c r="N8" s="735">
        <v>41611</v>
      </c>
      <c r="O8" s="819"/>
    </row>
    <row r="9" spans="1:15">
      <c r="A9" s="773" t="s">
        <v>4771</v>
      </c>
      <c r="B9" s="725" t="s">
        <v>144</v>
      </c>
      <c r="C9" s="726"/>
      <c r="D9" s="727" t="s">
        <v>1823</v>
      </c>
      <c r="E9" s="728" t="s">
        <v>1824</v>
      </c>
      <c r="F9" s="729">
        <v>1.87</v>
      </c>
      <c r="G9" s="730" t="s">
        <v>200</v>
      </c>
      <c r="H9" s="731" t="s">
        <v>200</v>
      </c>
      <c r="I9" s="736">
        <v>5.34</v>
      </c>
      <c r="J9" s="730" t="s">
        <v>1768</v>
      </c>
      <c r="K9" s="731" t="s">
        <v>1769</v>
      </c>
      <c r="L9" s="733">
        <v>6.94</v>
      </c>
      <c r="M9" s="740">
        <v>41701</v>
      </c>
      <c r="N9" s="741">
        <v>41724</v>
      </c>
      <c r="O9" s="818"/>
    </row>
    <row r="10" spans="1:15">
      <c r="A10" s="773" t="s">
        <v>4771</v>
      </c>
      <c r="B10" s="725" t="s">
        <v>144</v>
      </c>
      <c r="C10" s="726"/>
      <c r="D10" s="727" t="s">
        <v>1839</v>
      </c>
      <c r="E10" s="728" t="s">
        <v>1840</v>
      </c>
      <c r="F10" s="729">
        <v>0</v>
      </c>
      <c r="G10" s="730" t="s">
        <v>1823</v>
      </c>
      <c r="H10" s="731" t="s">
        <v>1824</v>
      </c>
      <c r="I10" s="736">
        <v>0.71</v>
      </c>
      <c r="J10" s="730" t="s">
        <v>19</v>
      </c>
      <c r="K10" s="731" t="s">
        <v>19</v>
      </c>
      <c r="L10" s="733">
        <v>1.42</v>
      </c>
      <c r="M10" s="737">
        <v>41702</v>
      </c>
      <c r="N10" s="738">
        <v>41726</v>
      </c>
      <c r="O10" s="817"/>
    </row>
    <row r="11" spans="1:15">
      <c r="A11" s="773" t="s">
        <v>4771</v>
      </c>
      <c r="B11" s="725" t="s">
        <v>144</v>
      </c>
      <c r="C11" s="726"/>
      <c r="D11" s="727" t="s">
        <v>1852</v>
      </c>
      <c r="E11" s="728" t="s">
        <v>1853</v>
      </c>
      <c r="F11" s="729">
        <v>0.64</v>
      </c>
      <c r="G11" s="730" t="s">
        <v>1823</v>
      </c>
      <c r="H11" s="731" t="s">
        <v>1824</v>
      </c>
      <c r="I11" s="736">
        <v>1.32</v>
      </c>
      <c r="J11" s="730" t="s">
        <v>19</v>
      </c>
      <c r="K11" s="731" t="s">
        <v>19</v>
      </c>
      <c r="L11" s="733">
        <v>1.36</v>
      </c>
      <c r="M11" s="737">
        <v>41702</v>
      </c>
      <c r="N11" s="738">
        <v>41726</v>
      </c>
      <c r="O11" s="817"/>
    </row>
    <row r="12" spans="1:15">
      <c r="A12" s="773" t="s">
        <v>4771</v>
      </c>
      <c r="B12" s="725" t="s">
        <v>144</v>
      </c>
      <c r="C12" s="726"/>
      <c r="D12" s="727" t="s">
        <v>1766</v>
      </c>
      <c r="E12" s="728" t="s">
        <v>1767</v>
      </c>
      <c r="F12" s="729">
        <v>0</v>
      </c>
      <c r="G12" s="730" t="s">
        <v>1768</v>
      </c>
      <c r="H12" s="731" t="s">
        <v>1769</v>
      </c>
      <c r="I12" s="736">
        <v>1.6</v>
      </c>
      <c r="J12" s="730" t="s">
        <v>200</v>
      </c>
      <c r="K12" s="731" t="s">
        <v>200</v>
      </c>
      <c r="L12" s="733">
        <v>3.2</v>
      </c>
      <c r="M12" s="734">
        <v>41702</v>
      </c>
      <c r="N12" s="735">
        <v>41730</v>
      </c>
      <c r="O12" s="819"/>
    </row>
    <row r="13" spans="1:15">
      <c r="A13" s="773" t="s">
        <v>4771</v>
      </c>
      <c r="B13" s="725" t="s">
        <v>144</v>
      </c>
      <c r="C13" s="726"/>
      <c r="D13" s="727" t="s">
        <v>1792</v>
      </c>
      <c r="E13" s="728" t="s">
        <v>1793</v>
      </c>
      <c r="F13" s="729">
        <v>3.39</v>
      </c>
      <c r="G13" s="730" t="s">
        <v>200</v>
      </c>
      <c r="H13" s="731" t="s">
        <v>200</v>
      </c>
      <c r="I13" s="736">
        <v>9.23</v>
      </c>
      <c r="J13" s="730" t="s">
        <v>1755</v>
      </c>
      <c r="K13" s="731" t="s">
        <v>1756</v>
      </c>
      <c r="L13" s="733">
        <v>11.68</v>
      </c>
      <c r="M13" s="737">
        <v>41703</v>
      </c>
      <c r="N13" s="738">
        <v>41729</v>
      </c>
      <c r="O13" s="817"/>
    </row>
    <row r="14" spans="1:15">
      <c r="A14" s="773" t="s">
        <v>4771</v>
      </c>
      <c r="B14" s="725" t="s">
        <v>144</v>
      </c>
      <c r="C14" s="726"/>
      <c r="D14" s="727" t="s">
        <v>1764</v>
      </c>
      <c r="E14" s="728" t="s">
        <v>1765</v>
      </c>
      <c r="F14" s="729">
        <v>15.16</v>
      </c>
      <c r="G14" s="730" t="s">
        <v>200</v>
      </c>
      <c r="H14" s="731" t="s">
        <v>1753</v>
      </c>
      <c r="I14" s="736">
        <v>16.940000000000001</v>
      </c>
      <c r="J14" s="730" t="s">
        <v>1755</v>
      </c>
      <c r="K14" s="731" t="s">
        <v>1756</v>
      </c>
      <c r="L14" s="733">
        <v>3.56</v>
      </c>
      <c r="M14" s="737">
        <v>41705</v>
      </c>
      <c r="N14" s="738">
        <v>41732</v>
      </c>
      <c r="O14" s="817"/>
    </row>
    <row r="15" spans="1:15">
      <c r="A15" s="773" t="s">
        <v>4771</v>
      </c>
      <c r="B15" s="725" t="s">
        <v>144</v>
      </c>
      <c r="C15" s="726"/>
      <c r="D15" s="727" t="s">
        <v>1768</v>
      </c>
      <c r="E15" s="728" t="s">
        <v>1785</v>
      </c>
      <c r="F15" s="729">
        <v>1.65</v>
      </c>
      <c r="G15" s="730" t="s">
        <v>200</v>
      </c>
      <c r="H15" s="731" t="s">
        <v>1753</v>
      </c>
      <c r="I15" s="732">
        <v>13.39</v>
      </c>
      <c r="J15" s="730" t="s">
        <v>146</v>
      </c>
      <c r="K15" s="731" t="s">
        <v>1772</v>
      </c>
      <c r="L15" s="733">
        <v>23.48</v>
      </c>
      <c r="M15" s="737">
        <v>41715</v>
      </c>
      <c r="N15" s="738">
        <v>41704</v>
      </c>
      <c r="O15" s="817"/>
    </row>
    <row r="16" spans="1:15">
      <c r="A16" s="773" t="s">
        <v>4771</v>
      </c>
      <c r="B16" s="725" t="s">
        <v>144</v>
      </c>
      <c r="C16" s="726"/>
      <c r="D16" s="727" t="s">
        <v>1850</v>
      </c>
      <c r="E16" s="728" t="s">
        <v>1851</v>
      </c>
      <c r="F16" s="729">
        <v>3.74</v>
      </c>
      <c r="G16" s="730" t="s">
        <v>1815</v>
      </c>
      <c r="H16" s="731" t="s">
        <v>1815</v>
      </c>
      <c r="I16" s="736">
        <v>4.68</v>
      </c>
      <c r="J16" s="730" t="s">
        <v>1792</v>
      </c>
      <c r="K16" s="731" t="s">
        <v>1793</v>
      </c>
      <c r="L16" s="733">
        <v>1.88</v>
      </c>
      <c r="M16" s="737">
        <v>41708</v>
      </c>
      <c r="N16" s="738">
        <v>41732</v>
      </c>
      <c r="O16" s="817"/>
    </row>
    <row r="17" spans="1:15">
      <c r="A17" s="773" t="s">
        <v>4771</v>
      </c>
      <c r="B17" s="725" t="s">
        <v>144</v>
      </c>
      <c r="C17" s="726"/>
      <c r="D17" s="727" t="s">
        <v>1854</v>
      </c>
      <c r="E17" s="728" t="s">
        <v>1855</v>
      </c>
      <c r="F17" s="729">
        <v>0</v>
      </c>
      <c r="G17" s="730" t="s">
        <v>1768</v>
      </c>
      <c r="H17" s="728" t="s">
        <v>1769</v>
      </c>
      <c r="I17" s="736">
        <v>0.89</v>
      </c>
      <c r="J17" s="730" t="s">
        <v>554</v>
      </c>
      <c r="K17" s="731" t="s">
        <v>554</v>
      </c>
      <c r="L17" s="733">
        <v>1.78</v>
      </c>
      <c r="M17" s="737">
        <v>41708</v>
      </c>
      <c r="N17" s="738">
        <v>41730</v>
      </c>
      <c r="O17" s="817"/>
    </row>
    <row r="18" spans="1:15">
      <c r="A18" s="773" t="s">
        <v>4771</v>
      </c>
      <c r="B18" s="725" t="s">
        <v>144</v>
      </c>
      <c r="C18" s="726"/>
      <c r="D18" s="727" t="s">
        <v>1757</v>
      </c>
      <c r="E18" s="728" t="s">
        <v>1758</v>
      </c>
      <c r="F18" s="729">
        <v>0</v>
      </c>
      <c r="G18" s="730" t="s">
        <v>200</v>
      </c>
      <c r="H18" s="731" t="s">
        <v>200</v>
      </c>
      <c r="I18" s="736">
        <v>14.7</v>
      </c>
      <c r="J18" s="730" t="s">
        <v>1755</v>
      </c>
      <c r="K18" s="731" t="s">
        <v>1756</v>
      </c>
      <c r="L18" s="733">
        <v>29.4</v>
      </c>
      <c r="M18" s="737">
        <v>41709</v>
      </c>
      <c r="N18" s="738">
        <v>41751</v>
      </c>
      <c r="O18" s="817"/>
    </row>
    <row r="19" spans="1:15">
      <c r="A19" s="773" t="s">
        <v>4771</v>
      </c>
      <c r="B19" s="725" t="s">
        <v>144</v>
      </c>
      <c r="C19" s="726"/>
      <c r="D19" s="727" t="s">
        <v>1805</v>
      </c>
      <c r="E19" s="728" t="s">
        <v>1806</v>
      </c>
      <c r="F19" s="729">
        <v>0</v>
      </c>
      <c r="G19" s="730" t="s">
        <v>1768</v>
      </c>
      <c r="H19" s="731" t="s">
        <v>1769</v>
      </c>
      <c r="I19" s="732">
        <v>2.52</v>
      </c>
      <c r="J19" s="730" t="s">
        <v>1757</v>
      </c>
      <c r="K19" s="731" t="s">
        <v>1761</v>
      </c>
      <c r="L19" s="733">
        <v>5.04</v>
      </c>
      <c r="M19" s="737">
        <v>41711</v>
      </c>
      <c r="N19" s="738">
        <v>41702</v>
      </c>
      <c r="O19" s="820"/>
    </row>
    <row r="20" spans="1:15">
      <c r="A20" s="773" t="s">
        <v>4771</v>
      </c>
      <c r="B20" s="725" t="s">
        <v>144</v>
      </c>
      <c r="C20" s="726"/>
      <c r="D20" s="727" t="s">
        <v>1801</v>
      </c>
      <c r="E20" s="728" t="s">
        <v>1802</v>
      </c>
      <c r="F20" s="729">
        <v>0</v>
      </c>
      <c r="G20" s="730" t="s">
        <v>1757</v>
      </c>
      <c r="H20" s="731" t="s">
        <v>1761</v>
      </c>
      <c r="I20" s="736">
        <v>2.44</v>
      </c>
      <c r="J20" s="730" t="s">
        <v>554</v>
      </c>
      <c r="K20" s="731" t="s">
        <v>554</v>
      </c>
      <c r="L20" s="733">
        <v>4.88</v>
      </c>
      <c r="M20" s="734">
        <v>41717</v>
      </c>
      <c r="N20" s="735">
        <v>41708</v>
      </c>
      <c r="O20" s="821"/>
    </row>
    <row r="21" spans="1:15">
      <c r="A21" s="773" t="s">
        <v>4771</v>
      </c>
      <c r="B21" s="725" t="s">
        <v>144</v>
      </c>
      <c r="C21" s="726"/>
      <c r="D21" s="727" t="s">
        <v>1803</v>
      </c>
      <c r="E21" s="728" t="s">
        <v>1804</v>
      </c>
      <c r="F21" s="729">
        <v>0</v>
      </c>
      <c r="G21" s="730" t="s">
        <v>1757</v>
      </c>
      <c r="H21" s="731" t="s">
        <v>1761</v>
      </c>
      <c r="I21" s="732">
        <v>3.24</v>
      </c>
      <c r="J21" s="730" t="s">
        <v>1768</v>
      </c>
      <c r="K21" s="742" t="s">
        <v>1769</v>
      </c>
      <c r="L21" s="733">
        <v>6.48</v>
      </c>
      <c r="M21" s="737">
        <v>41716</v>
      </c>
      <c r="N21" s="738">
        <v>41708</v>
      </c>
      <c r="O21" s="820"/>
    </row>
    <row r="22" spans="1:15">
      <c r="A22" s="773" t="s">
        <v>4771</v>
      </c>
      <c r="B22" s="725" t="s">
        <v>144</v>
      </c>
      <c r="C22" s="726"/>
      <c r="D22" s="727" t="s">
        <v>1836</v>
      </c>
      <c r="E22" s="728" t="s">
        <v>1837</v>
      </c>
      <c r="F22" s="729">
        <v>0</v>
      </c>
      <c r="G22" s="730" t="s">
        <v>1838</v>
      </c>
      <c r="H22" s="731" t="s">
        <v>1761</v>
      </c>
      <c r="I22" s="736">
        <v>2.13</v>
      </c>
      <c r="J22" s="730" t="s">
        <v>1755</v>
      </c>
      <c r="K22" s="731" t="s">
        <v>1756</v>
      </c>
      <c r="L22" s="733">
        <v>4.26</v>
      </c>
      <c r="M22" s="737">
        <v>41718</v>
      </c>
      <c r="N22" s="738">
        <v>41739</v>
      </c>
      <c r="O22" s="820"/>
    </row>
    <row r="23" spans="1:15">
      <c r="A23" s="773" t="s">
        <v>4771</v>
      </c>
      <c r="B23" s="725" t="s">
        <v>144</v>
      </c>
      <c r="C23" s="726"/>
      <c r="D23" s="727" t="s">
        <v>1856</v>
      </c>
      <c r="E23" s="728" t="s">
        <v>1857</v>
      </c>
      <c r="F23" s="729">
        <v>0</v>
      </c>
      <c r="G23" s="730" t="s">
        <v>1755</v>
      </c>
      <c r="H23" s="731" t="s">
        <v>1756</v>
      </c>
      <c r="I23" s="736">
        <v>0.74</v>
      </c>
      <c r="J23" s="730" t="s">
        <v>1836</v>
      </c>
      <c r="K23" s="731" t="s">
        <v>1837</v>
      </c>
      <c r="L23" s="733">
        <v>1.48</v>
      </c>
      <c r="M23" s="737">
        <v>41718</v>
      </c>
      <c r="N23" s="738">
        <v>41739</v>
      </c>
      <c r="O23" s="820"/>
    </row>
    <row r="24" spans="1:15">
      <c r="A24" s="773" t="s">
        <v>4771</v>
      </c>
      <c r="B24" s="725" t="s">
        <v>144</v>
      </c>
      <c r="C24" s="726"/>
      <c r="D24" s="727" t="s">
        <v>1832</v>
      </c>
      <c r="E24" s="728" t="s">
        <v>1833</v>
      </c>
      <c r="F24" s="729">
        <v>0</v>
      </c>
      <c r="G24" s="730" t="s">
        <v>1770</v>
      </c>
      <c r="H24" s="731" t="s">
        <v>1771</v>
      </c>
      <c r="I24" s="732">
        <v>3.63</v>
      </c>
      <c r="J24" s="730" t="s">
        <v>146</v>
      </c>
      <c r="K24" s="731" t="s">
        <v>1772</v>
      </c>
      <c r="L24" s="733">
        <v>7.26</v>
      </c>
      <c r="M24" s="737">
        <v>41738</v>
      </c>
      <c r="N24" s="738">
        <v>41758</v>
      </c>
      <c r="O24" s="820"/>
    </row>
    <row r="25" spans="1:15">
      <c r="A25" s="773" t="s">
        <v>4771</v>
      </c>
      <c r="B25" s="725" t="s">
        <v>144</v>
      </c>
      <c r="C25" s="726"/>
      <c r="D25" s="727" t="s">
        <v>1783</v>
      </c>
      <c r="E25" s="728" t="s">
        <v>1784</v>
      </c>
      <c r="F25" s="729">
        <v>1.33</v>
      </c>
      <c r="G25" s="730" t="s">
        <v>1757</v>
      </c>
      <c r="H25" s="731" t="s">
        <v>1761</v>
      </c>
      <c r="I25" s="736">
        <v>4.12</v>
      </c>
      <c r="J25" s="730" t="s">
        <v>146</v>
      </c>
      <c r="K25" s="731" t="s">
        <v>1772</v>
      </c>
      <c r="L25" s="733">
        <v>5.58</v>
      </c>
      <c r="M25" s="734">
        <v>41725</v>
      </c>
      <c r="N25" s="735">
        <v>41792</v>
      </c>
      <c r="O25" s="821"/>
    </row>
    <row r="26" spans="1:15">
      <c r="A26" s="773" t="s">
        <v>4771</v>
      </c>
      <c r="B26" s="743" t="s">
        <v>144</v>
      </c>
      <c r="C26" s="726"/>
      <c r="D26" s="727" t="s">
        <v>1788</v>
      </c>
      <c r="E26" s="728" t="s">
        <v>1789</v>
      </c>
      <c r="F26" s="729">
        <v>0</v>
      </c>
      <c r="G26" s="730" t="s">
        <v>1770</v>
      </c>
      <c r="H26" s="731" t="s">
        <v>1771</v>
      </c>
      <c r="I26" s="732">
        <v>0.51</v>
      </c>
      <c r="J26" s="730" t="s">
        <v>1783</v>
      </c>
      <c r="K26" s="731" t="s">
        <v>1784</v>
      </c>
      <c r="L26" s="733">
        <v>1.02</v>
      </c>
      <c r="M26" s="737">
        <v>41730</v>
      </c>
      <c r="N26" s="738">
        <v>41789</v>
      </c>
      <c r="O26" s="820"/>
    </row>
    <row r="27" spans="1:15" s="395" customFormat="1">
      <c r="A27" s="773" t="s">
        <v>4771</v>
      </c>
      <c r="B27" s="725" t="s">
        <v>144</v>
      </c>
      <c r="C27" s="726"/>
      <c r="D27" s="727" t="s">
        <v>3718</v>
      </c>
      <c r="E27" s="728" t="s">
        <v>3719</v>
      </c>
      <c r="F27" s="729">
        <v>0</v>
      </c>
      <c r="G27" s="730" t="s">
        <v>1792</v>
      </c>
      <c r="H27" s="731" t="s">
        <v>3720</v>
      </c>
      <c r="I27" s="732">
        <v>0.42</v>
      </c>
      <c r="J27" s="730" t="s">
        <v>141</v>
      </c>
      <c r="K27" s="731" t="s">
        <v>554</v>
      </c>
      <c r="L27" s="733">
        <v>0.42</v>
      </c>
      <c r="M27" s="737">
        <v>41733</v>
      </c>
      <c r="N27" s="738">
        <v>41733</v>
      </c>
      <c r="O27" s="820"/>
    </row>
    <row r="28" spans="1:15">
      <c r="A28" s="773" t="s">
        <v>4771</v>
      </c>
      <c r="B28" s="725" t="s">
        <v>144</v>
      </c>
      <c r="C28" s="726"/>
      <c r="D28" s="727" t="s">
        <v>1813</v>
      </c>
      <c r="E28" s="728" t="s">
        <v>1814</v>
      </c>
      <c r="F28" s="729">
        <v>0.32</v>
      </c>
      <c r="G28" s="730" t="s">
        <v>1815</v>
      </c>
      <c r="H28" s="731" t="s">
        <v>1815</v>
      </c>
      <c r="I28" s="736">
        <v>1.4</v>
      </c>
      <c r="J28" s="730" t="s">
        <v>1807</v>
      </c>
      <c r="K28" s="731" t="s">
        <v>1808</v>
      </c>
      <c r="L28" s="733">
        <v>2.16</v>
      </c>
      <c r="M28" s="737">
        <v>41737</v>
      </c>
      <c r="N28" s="738">
        <v>41787</v>
      </c>
      <c r="O28" s="820"/>
    </row>
    <row r="29" spans="1:15">
      <c r="A29" s="773" t="s">
        <v>4771</v>
      </c>
      <c r="B29" s="725" t="s">
        <v>144</v>
      </c>
      <c r="C29" s="726"/>
      <c r="D29" s="727" t="s">
        <v>1816</v>
      </c>
      <c r="E29" s="728" t="s">
        <v>1808</v>
      </c>
      <c r="F29" s="729">
        <v>0</v>
      </c>
      <c r="G29" s="730" t="s">
        <v>1813</v>
      </c>
      <c r="H29" s="731" t="s">
        <v>1814</v>
      </c>
      <c r="I29" s="736">
        <v>1.22</v>
      </c>
      <c r="J29" s="730" t="s">
        <v>1827</v>
      </c>
      <c r="K29" s="731" t="s">
        <v>1808</v>
      </c>
      <c r="L29" s="733">
        <v>2.44</v>
      </c>
      <c r="M29" s="740">
        <v>41731</v>
      </c>
      <c r="N29" s="741">
        <v>41789</v>
      </c>
      <c r="O29" s="822"/>
    </row>
    <row r="30" spans="1:15">
      <c r="A30" s="773" t="s">
        <v>4771</v>
      </c>
      <c r="B30" s="725" t="s">
        <v>144</v>
      </c>
      <c r="C30" s="726"/>
      <c r="D30" s="727" t="s">
        <v>1827</v>
      </c>
      <c r="E30" s="728" t="s">
        <v>1808</v>
      </c>
      <c r="F30" s="729">
        <v>0.56999999999999995</v>
      </c>
      <c r="G30" s="730" t="s">
        <v>1816</v>
      </c>
      <c r="H30" s="728" t="s">
        <v>1808</v>
      </c>
      <c r="I30" s="736">
        <v>1.46</v>
      </c>
      <c r="J30" s="730" t="s">
        <v>364</v>
      </c>
      <c r="K30" s="731" t="s">
        <v>1772</v>
      </c>
      <c r="L30" s="733">
        <v>1.78</v>
      </c>
      <c r="M30" s="740">
        <v>41736</v>
      </c>
      <c r="N30" s="741">
        <v>41789</v>
      </c>
      <c r="O30" s="822"/>
    </row>
    <row r="31" spans="1:15">
      <c r="A31" s="773" t="s">
        <v>4771</v>
      </c>
      <c r="B31" s="743" t="s">
        <v>144</v>
      </c>
      <c r="C31" s="726"/>
      <c r="D31" s="727" t="s">
        <v>1807</v>
      </c>
      <c r="E31" s="728" t="s">
        <v>1808</v>
      </c>
      <c r="F31" s="729">
        <v>0</v>
      </c>
      <c r="G31" s="730" t="s">
        <v>146</v>
      </c>
      <c r="H31" s="731" t="s">
        <v>1772</v>
      </c>
      <c r="I31" s="736">
        <v>1.61</v>
      </c>
      <c r="J31" s="730" t="s">
        <v>1781</v>
      </c>
      <c r="K31" s="731" t="s">
        <v>1782</v>
      </c>
      <c r="L31" s="733">
        <v>3.22</v>
      </c>
      <c r="M31" s="737">
        <v>41736</v>
      </c>
      <c r="N31" s="738">
        <v>41788</v>
      </c>
      <c r="O31" s="820"/>
    </row>
    <row r="32" spans="1:15">
      <c r="A32" s="773" t="s">
        <v>4771</v>
      </c>
      <c r="B32" s="725" t="s">
        <v>144</v>
      </c>
      <c r="C32" s="726"/>
      <c r="D32" s="727" t="s">
        <v>1813</v>
      </c>
      <c r="E32" s="728" t="s">
        <v>1814</v>
      </c>
      <c r="F32" s="729">
        <v>2.44</v>
      </c>
      <c r="G32" s="730" t="s">
        <v>1770</v>
      </c>
      <c r="H32" s="731" t="s">
        <v>1771</v>
      </c>
      <c r="I32" s="736">
        <v>3.43</v>
      </c>
      <c r="J32" s="730" t="s">
        <v>1816</v>
      </c>
      <c r="K32" s="731" t="s">
        <v>1808</v>
      </c>
      <c r="L32" s="733">
        <v>1.98</v>
      </c>
      <c r="M32" s="734">
        <v>41731</v>
      </c>
      <c r="N32" s="735">
        <v>41787</v>
      </c>
      <c r="O32" s="821"/>
    </row>
    <row r="33" spans="1:16">
      <c r="A33" s="773" t="s">
        <v>4771</v>
      </c>
      <c r="B33" s="725" t="s">
        <v>144</v>
      </c>
      <c r="C33" s="726"/>
      <c r="D33" s="727" t="s">
        <v>1847</v>
      </c>
      <c r="E33" s="744" t="s">
        <v>1848</v>
      </c>
      <c r="F33" s="729">
        <v>0.72</v>
      </c>
      <c r="G33" s="730" t="s">
        <v>1815</v>
      </c>
      <c r="H33" s="745" t="s">
        <v>1815</v>
      </c>
      <c r="I33" s="732">
        <v>0.95</v>
      </c>
      <c r="J33" s="730" t="s">
        <v>554</v>
      </c>
      <c r="K33" s="745" t="s">
        <v>554</v>
      </c>
      <c r="L33" s="733">
        <v>0.46</v>
      </c>
      <c r="M33" s="737">
        <v>41737</v>
      </c>
      <c r="N33" s="738">
        <v>41788</v>
      </c>
      <c r="O33" s="820"/>
    </row>
    <row r="34" spans="1:16">
      <c r="A34" s="773" t="s">
        <v>4771</v>
      </c>
      <c r="B34" s="725" t="s">
        <v>144</v>
      </c>
      <c r="C34" s="726"/>
      <c r="D34" s="727" t="s">
        <v>1830</v>
      </c>
      <c r="E34" s="728" t="s">
        <v>1831</v>
      </c>
      <c r="F34" s="729">
        <v>0.52</v>
      </c>
      <c r="G34" s="730" t="s">
        <v>146</v>
      </c>
      <c r="H34" s="731" t="s">
        <v>1772</v>
      </c>
      <c r="I34" s="736">
        <v>0.96</v>
      </c>
      <c r="J34" s="730" t="s">
        <v>554</v>
      </c>
      <c r="K34" s="731" t="s">
        <v>554</v>
      </c>
      <c r="L34" s="733">
        <v>0.88</v>
      </c>
      <c r="M34" s="737">
        <v>41738</v>
      </c>
      <c r="N34" s="738">
        <v>41771</v>
      </c>
      <c r="O34" s="820"/>
    </row>
    <row r="35" spans="1:16" s="395" customFormat="1">
      <c r="A35" s="773" t="s">
        <v>4771</v>
      </c>
      <c r="B35" s="725" t="s">
        <v>144</v>
      </c>
      <c r="C35" s="726"/>
      <c r="D35" s="727" t="s">
        <v>3748</v>
      </c>
      <c r="E35" s="728" t="s">
        <v>3749</v>
      </c>
      <c r="F35" s="729">
        <v>1.2</v>
      </c>
      <c r="G35" s="730" t="s">
        <v>1815</v>
      </c>
      <c r="H35" s="731" t="s">
        <v>1815</v>
      </c>
      <c r="I35" s="736">
        <v>1.92</v>
      </c>
      <c r="J35" s="730" t="s">
        <v>1768</v>
      </c>
      <c r="K35" s="731" t="s">
        <v>1769</v>
      </c>
      <c r="L35" s="733">
        <v>0.7</v>
      </c>
      <c r="M35" s="737">
        <v>41738</v>
      </c>
      <c r="N35" s="738">
        <v>41772</v>
      </c>
      <c r="O35" s="820"/>
    </row>
    <row r="36" spans="1:16">
      <c r="A36" s="773" t="s">
        <v>4771</v>
      </c>
      <c r="B36" s="725" t="s">
        <v>144</v>
      </c>
      <c r="C36" s="726"/>
      <c r="D36" s="727" t="s">
        <v>1781</v>
      </c>
      <c r="E36" s="728" t="s">
        <v>1782</v>
      </c>
      <c r="F36" s="729">
        <v>0</v>
      </c>
      <c r="G36" s="730" t="s">
        <v>1777</v>
      </c>
      <c r="H36" s="731" t="s">
        <v>1778</v>
      </c>
      <c r="I36" s="736">
        <v>7.09</v>
      </c>
      <c r="J36" s="730" t="s">
        <v>1770</v>
      </c>
      <c r="K36" s="731" t="s">
        <v>1771</v>
      </c>
      <c r="L36" s="733">
        <v>14.18</v>
      </c>
      <c r="M36" s="737">
        <v>41640</v>
      </c>
      <c r="N36" s="738">
        <v>41661</v>
      </c>
      <c r="O36" s="817"/>
    </row>
    <row r="37" spans="1:16">
      <c r="A37" s="773" t="s">
        <v>4771</v>
      </c>
      <c r="B37" s="725" t="s">
        <v>144</v>
      </c>
      <c r="C37" s="726"/>
      <c r="D37" s="727" t="s">
        <v>1773</v>
      </c>
      <c r="E37" s="728" t="s">
        <v>1774</v>
      </c>
      <c r="F37" s="729">
        <v>0</v>
      </c>
      <c r="G37" s="730" t="s">
        <v>146</v>
      </c>
      <c r="H37" s="731" t="s">
        <v>1772</v>
      </c>
      <c r="I37" s="736">
        <v>7.27</v>
      </c>
      <c r="J37" s="730" t="s">
        <v>1759</v>
      </c>
      <c r="K37" s="731" t="s">
        <v>1760</v>
      </c>
      <c r="L37" s="733">
        <v>14.54</v>
      </c>
      <c r="M37" s="737">
        <v>41739</v>
      </c>
      <c r="N37" s="738">
        <v>41758</v>
      </c>
      <c r="O37" s="817"/>
    </row>
    <row r="38" spans="1:16">
      <c r="A38" s="773" t="s">
        <v>4771</v>
      </c>
      <c r="B38" s="725" t="s">
        <v>144</v>
      </c>
      <c r="C38" s="726"/>
      <c r="D38" s="727" t="s">
        <v>1825</v>
      </c>
      <c r="E38" s="728" t="s">
        <v>1826</v>
      </c>
      <c r="F38" s="729">
        <v>0</v>
      </c>
      <c r="G38" s="730" t="s">
        <v>1781</v>
      </c>
      <c r="H38" s="731" t="s">
        <v>1782</v>
      </c>
      <c r="I38" s="736">
        <v>1.87</v>
      </c>
      <c r="J38" s="730" t="s">
        <v>1773</v>
      </c>
      <c r="K38" s="731" t="s">
        <v>1774</v>
      </c>
      <c r="L38" s="733">
        <v>3.74</v>
      </c>
      <c r="M38" s="740">
        <v>41739</v>
      </c>
      <c r="N38" s="741">
        <v>41757</v>
      </c>
      <c r="O38" s="818"/>
    </row>
    <row r="39" spans="1:16">
      <c r="A39" s="773" t="s">
        <v>4771</v>
      </c>
      <c r="B39" s="725" t="s">
        <v>144</v>
      </c>
      <c r="C39" s="726"/>
      <c r="D39" s="725" t="s">
        <v>1828</v>
      </c>
      <c r="E39" s="746" t="s">
        <v>1829</v>
      </c>
      <c r="F39" s="747">
        <v>0</v>
      </c>
      <c r="G39" s="730" t="s">
        <v>1768</v>
      </c>
      <c r="H39" s="746" t="s">
        <v>1769</v>
      </c>
      <c r="I39" s="736">
        <v>0.2</v>
      </c>
      <c r="J39" s="730" t="s">
        <v>554</v>
      </c>
      <c r="K39" s="742" t="s">
        <v>554</v>
      </c>
      <c r="L39" s="732">
        <v>0.4</v>
      </c>
      <c r="M39" s="734">
        <v>41736</v>
      </c>
      <c r="N39" s="735">
        <v>41772</v>
      </c>
      <c r="O39" s="819"/>
    </row>
    <row r="40" spans="1:16">
      <c r="A40" s="773" t="s">
        <v>4771</v>
      </c>
      <c r="B40" s="725" t="s">
        <v>144</v>
      </c>
      <c r="C40" s="726"/>
      <c r="D40" s="725" t="s">
        <v>1811</v>
      </c>
      <c r="E40" s="746" t="s">
        <v>1812</v>
      </c>
      <c r="F40" s="747">
        <v>1.33</v>
      </c>
      <c r="G40" s="730" t="s">
        <v>1773</v>
      </c>
      <c r="H40" s="742" t="s">
        <v>1774</v>
      </c>
      <c r="I40" s="736">
        <v>4.68</v>
      </c>
      <c r="J40" s="730" t="s">
        <v>1757</v>
      </c>
      <c r="K40" s="742" t="s">
        <v>1761</v>
      </c>
      <c r="L40" s="732">
        <v>6.7</v>
      </c>
      <c r="M40" s="737">
        <v>41723</v>
      </c>
      <c r="N40" s="738">
        <v>41764</v>
      </c>
      <c r="O40" s="817"/>
    </row>
    <row r="41" spans="1:16">
      <c r="A41" s="773" t="s">
        <v>4771</v>
      </c>
      <c r="B41" s="725" t="s">
        <v>144</v>
      </c>
      <c r="C41" s="726"/>
      <c r="D41" s="725" t="s">
        <v>1843</v>
      </c>
      <c r="E41" s="748" t="s">
        <v>1844</v>
      </c>
      <c r="F41" s="747">
        <v>0</v>
      </c>
      <c r="G41" s="730" t="s">
        <v>1811</v>
      </c>
      <c r="H41" s="749" t="s">
        <v>1812</v>
      </c>
      <c r="I41" s="732">
        <v>0.6</v>
      </c>
      <c r="J41" s="730" t="s">
        <v>1770</v>
      </c>
      <c r="K41" s="749" t="s">
        <v>1771</v>
      </c>
      <c r="L41" s="732">
        <v>1.2</v>
      </c>
      <c r="M41" s="737">
        <v>41732</v>
      </c>
      <c r="N41" s="738">
        <v>41764</v>
      </c>
      <c r="O41" s="817"/>
    </row>
    <row r="42" spans="1:16">
      <c r="A42" s="773" t="s">
        <v>4771</v>
      </c>
      <c r="B42" s="725" t="s">
        <v>144</v>
      </c>
      <c r="C42" s="726"/>
      <c r="D42" s="725" t="s">
        <v>1790</v>
      </c>
      <c r="E42" s="746" t="s">
        <v>1791</v>
      </c>
      <c r="F42" s="747">
        <v>0</v>
      </c>
      <c r="G42" s="730" t="s">
        <v>1773</v>
      </c>
      <c r="H42" s="742" t="s">
        <v>1774</v>
      </c>
      <c r="I42" s="736">
        <v>1.01</v>
      </c>
      <c r="J42" s="730" t="s">
        <v>1759</v>
      </c>
      <c r="K42" s="742" t="s">
        <v>1760</v>
      </c>
      <c r="L42" s="732">
        <v>2.02</v>
      </c>
      <c r="M42" s="734">
        <v>41722</v>
      </c>
      <c r="N42" s="735">
        <v>41752</v>
      </c>
      <c r="O42" s="819"/>
    </row>
    <row r="43" spans="1:16" ht="15.75" customHeight="1" thickBot="1">
      <c r="A43" s="774" t="s">
        <v>4771</v>
      </c>
      <c r="B43" s="807" t="s">
        <v>144</v>
      </c>
      <c r="C43" s="808"/>
      <c r="D43" s="807" t="s">
        <v>1759</v>
      </c>
      <c r="E43" s="809" t="s">
        <v>1760</v>
      </c>
      <c r="F43" s="810">
        <v>0</v>
      </c>
      <c r="G43" s="811" t="s">
        <v>1757</v>
      </c>
      <c r="H43" s="812" t="s">
        <v>1761</v>
      </c>
      <c r="I43" s="813">
        <v>3.36</v>
      </c>
      <c r="J43" s="811" t="s">
        <v>1762</v>
      </c>
      <c r="K43" s="812" t="s">
        <v>1763</v>
      </c>
      <c r="L43" s="813">
        <v>6.72</v>
      </c>
      <c r="M43" s="814">
        <v>41719</v>
      </c>
      <c r="N43" s="815">
        <v>41753</v>
      </c>
      <c r="O43" s="823"/>
    </row>
    <row r="44" spans="1:16" ht="15.75" thickBot="1">
      <c r="A44" s="775" t="s">
        <v>4772</v>
      </c>
      <c r="B44" s="776" t="s">
        <v>144</v>
      </c>
      <c r="C44" s="777">
        <v>1</v>
      </c>
      <c r="D44" s="778" t="s">
        <v>1799</v>
      </c>
      <c r="E44" s="779" t="s">
        <v>1800</v>
      </c>
      <c r="F44" s="780">
        <v>0</v>
      </c>
      <c r="G44" s="781" t="s">
        <v>1757</v>
      </c>
      <c r="H44" s="782" t="s">
        <v>1761</v>
      </c>
      <c r="I44" s="783">
        <v>1.1499999999999999</v>
      </c>
      <c r="J44" s="781" t="s">
        <v>1797</v>
      </c>
      <c r="K44" s="782" t="s">
        <v>1849</v>
      </c>
      <c r="L44" s="784">
        <v>2.2999999999999998</v>
      </c>
      <c r="M44" s="785">
        <v>42013</v>
      </c>
      <c r="N44" s="786">
        <v>42048</v>
      </c>
      <c r="O44" s="825"/>
      <c r="P44" s="826"/>
    </row>
    <row r="45" spans="1:16" ht="15.75" thickBot="1">
      <c r="A45" s="773" t="s">
        <v>4772</v>
      </c>
      <c r="B45" s="750" t="s">
        <v>144</v>
      </c>
      <c r="C45" s="751">
        <v>2</v>
      </c>
      <c r="D45" s="752" t="s">
        <v>1797</v>
      </c>
      <c r="E45" s="753" t="s">
        <v>1798</v>
      </c>
      <c r="F45" s="754">
        <v>0</v>
      </c>
      <c r="G45" s="755" t="s">
        <v>1757</v>
      </c>
      <c r="H45" s="756" t="s">
        <v>1761</v>
      </c>
      <c r="I45" s="757">
        <v>0.6</v>
      </c>
      <c r="J45" s="755" t="s">
        <v>1799</v>
      </c>
      <c r="K45" s="756" t="s">
        <v>1800</v>
      </c>
      <c r="L45" s="758">
        <v>1.2</v>
      </c>
      <c r="M45" s="785">
        <v>42013</v>
      </c>
      <c r="N45" s="762">
        <v>42047</v>
      </c>
      <c r="O45" s="824"/>
      <c r="P45" s="826"/>
    </row>
    <row r="46" spans="1:16" ht="15.75" thickBot="1">
      <c r="A46" s="773" t="s">
        <v>4772</v>
      </c>
      <c r="B46" s="750" t="s">
        <v>144</v>
      </c>
      <c r="C46" s="751">
        <v>3</v>
      </c>
      <c r="D46" s="752" t="s">
        <v>1809</v>
      </c>
      <c r="E46" s="753" t="s">
        <v>1810</v>
      </c>
      <c r="F46" s="754">
        <v>0</v>
      </c>
      <c r="G46" s="755" t="s">
        <v>1757</v>
      </c>
      <c r="H46" s="756" t="s">
        <v>1761</v>
      </c>
      <c r="I46" s="757">
        <v>1.18</v>
      </c>
      <c r="J46" s="755" t="s">
        <v>1783</v>
      </c>
      <c r="K46" s="756" t="s">
        <v>1784</v>
      </c>
      <c r="L46" s="758">
        <v>2.36</v>
      </c>
      <c r="M46" s="785">
        <v>42013</v>
      </c>
      <c r="N46" s="760">
        <v>42040</v>
      </c>
      <c r="O46" s="824"/>
      <c r="P46" s="826"/>
    </row>
    <row r="47" spans="1:16" ht="15.75" thickBot="1">
      <c r="A47" s="773" t="s">
        <v>4772</v>
      </c>
      <c r="B47" s="750" t="s">
        <v>144</v>
      </c>
      <c r="C47" s="751">
        <v>4</v>
      </c>
      <c r="D47" s="752" t="s">
        <v>1841</v>
      </c>
      <c r="E47" s="763" t="s">
        <v>1842</v>
      </c>
      <c r="F47" s="754">
        <v>0</v>
      </c>
      <c r="G47" s="755" t="s">
        <v>1803</v>
      </c>
      <c r="H47" s="764" t="s">
        <v>1804</v>
      </c>
      <c r="I47" s="765">
        <v>0.9</v>
      </c>
      <c r="J47" s="755" t="s">
        <v>1768</v>
      </c>
      <c r="K47" s="764" t="s">
        <v>1769</v>
      </c>
      <c r="L47" s="758">
        <v>1.8</v>
      </c>
      <c r="M47" s="785">
        <v>42167</v>
      </c>
      <c r="N47" s="762" t="s">
        <v>7105</v>
      </c>
      <c r="O47" s="824" t="s">
        <v>7106</v>
      </c>
      <c r="P47" s="826"/>
    </row>
    <row r="48" spans="1:16" ht="15.75" thickBot="1">
      <c r="A48" s="773" t="s">
        <v>4772</v>
      </c>
      <c r="B48" s="750" t="s">
        <v>144</v>
      </c>
      <c r="C48" s="751">
        <v>5</v>
      </c>
      <c r="D48" s="752" t="s">
        <v>1786</v>
      </c>
      <c r="E48" s="753" t="s">
        <v>1787</v>
      </c>
      <c r="F48" s="766">
        <v>0</v>
      </c>
      <c r="G48" s="755" t="s">
        <v>1781</v>
      </c>
      <c r="H48" s="756" t="s">
        <v>1782</v>
      </c>
      <c r="I48" s="757">
        <v>4</v>
      </c>
      <c r="J48" s="755" t="s">
        <v>146</v>
      </c>
      <c r="K48" s="756" t="s">
        <v>1772</v>
      </c>
      <c r="L48" s="758">
        <v>8</v>
      </c>
      <c r="M48" s="785">
        <v>42014</v>
      </c>
      <c r="N48" s="762">
        <v>42040</v>
      </c>
      <c r="O48" s="824"/>
      <c r="P48" s="826"/>
    </row>
    <row r="49" spans="1:16" ht="15.75" thickBot="1">
      <c r="A49" s="773" t="s">
        <v>4772</v>
      </c>
      <c r="B49" s="750" t="s">
        <v>144</v>
      </c>
      <c r="C49" s="751">
        <v>6</v>
      </c>
      <c r="D49" s="752" t="s">
        <v>1817</v>
      </c>
      <c r="E49" s="753" t="s">
        <v>1818</v>
      </c>
      <c r="F49" s="754">
        <v>0.96</v>
      </c>
      <c r="G49" s="755" t="s">
        <v>1786</v>
      </c>
      <c r="H49" s="756" t="s">
        <v>1787</v>
      </c>
      <c r="I49" s="765">
        <v>1.06</v>
      </c>
      <c r="J49" s="755" t="s">
        <v>1819</v>
      </c>
      <c r="K49" s="756" t="s">
        <v>1820</v>
      </c>
      <c r="L49" s="758">
        <v>0.2</v>
      </c>
      <c r="M49" s="785">
        <v>42014</v>
      </c>
      <c r="N49" s="767">
        <v>42012</v>
      </c>
      <c r="O49" s="824"/>
      <c r="P49" s="826"/>
    </row>
    <row r="50" spans="1:16" ht="15.75" thickBot="1">
      <c r="A50" s="773" t="s">
        <v>4772</v>
      </c>
      <c r="B50" s="750" t="s">
        <v>144</v>
      </c>
      <c r="C50" s="751">
        <v>7</v>
      </c>
      <c r="D50" s="752" t="s">
        <v>1819</v>
      </c>
      <c r="E50" s="753" t="s">
        <v>1818</v>
      </c>
      <c r="F50" s="754">
        <v>0</v>
      </c>
      <c r="G50" s="755" t="s">
        <v>1786</v>
      </c>
      <c r="H50" s="756" t="s">
        <v>1787</v>
      </c>
      <c r="I50" s="757">
        <v>0.27</v>
      </c>
      <c r="J50" s="755" t="s">
        <v>19</v>
      </c>
      <c r="K50" s="756" t="s">
        <v>19</v>
      </c>
      <c r="L50" s="758">
        <v>0.54</v>
      </c>
      <c r="M50" s="785">
        <v>42015</v>
      </c>
      <c r="N50" s="762">
        <v>42012</v>
      </c>
      <c r="O50" s="824"/>
      <c r="P50" s="826"/>
    </row>
    <row r="51" spans="1:16" ht="15.75" thickBot="1">
      <c r="A51" s="773" t="s">
        <v>4772</v>
      </c>
      <c r="B51" s="750" t="s">
        <v>144</v>
      </c>
      <c r="C51" s="751">
        <v>8</v>
      </c>
      <c r="D51" s="752" t="s">
        <v>1770</v>
      </c>
      <c r="E51" s="753" t="s">
        <v>1771</v>
      </c>
      <c r="F51" s="754">
        <v>0</v>
      </c>
      <c r="G51" s="755" t="s">
        <v>146</v>
      </c>
      <c r="H51" s="756" t="s">
        <v>1772</v>
      </c>
      <c r="I51" s="765">
        <v>6.33</v>
      </c>
      <c r="J51" s="755" t="s">
        <v>1773</v>
      </c>
      <c r="K51" s="756" t="s">
        <v>1774</v>
      </c>
      <c r="L51" s="758">
        <v>12.66</v>
      </c>
      <c r="M51" s="785">
        <v>42015</v>
      </c>
      <c r="N51" s="762">
        <v>42011</v>
      </c>
      <c r="O51" s="824"/>
      <c r="P51" s="826"/>
    </row>
    <row r="52" spans="1:16" ht="15.75" thickBot="1">
      <c r="A52" s="773" t="s">
        <v>4772</v>
      </c>
      <c r="B52" s="750" t="s">
        <v>144</v>
      </c>
      <c r="C52" s="751">
        <v>9</v>
      </c>
      <c r="D52" s="752" t="s">
        <v>1845</v>
      </c>
      <c r="E52" s="753" t="s">
        <v>1846</v>
      </c>
      <c r="F52" s="754">
        <v>0</v>
      </c>
      <c r="G52" s="755" t="s">
        <v>1811</v>
      </c>
      <c r="H52" s="756" t="s">
        <v>1812</v>
      </c>
      <c r="I52" s="757">
        <v>0.85</v>
      </c>
      <c r="J52" s="755" t="s">
        <v>1757</v>
      </c>
      <c r="K52" s="756" t="s">
        <v>1761</v>
      </c>
      <c r="L52" s="758">
        <v>1.7</v>
      </c>
      <c r="M52" s="785">
        <v>42168</v>
      </c>
      <c r="N52" s="760" t="s">
        <v>7105</v>
      </c>
      <c r="O52" s="824" t="s">
        <v>7107</v>
      </c>
      <c r="P52" s="826"/>
    </row>
    <row r="53" spans="1:16" ht="15.75" thickBot="1">
      <c r="A53" s="773" t="s">
        <v>4772</v>
      </c>
      <c r="B53" s="750" t="s">
        <v>144</v>
      </c>
      <c r="C53" s="751">
        <v>10</v>
      </c>
      <c r="D53" s="752" t="s">
        <v>1834</v>
      </c>
      <c r="E53" s="753" t="s">
        <v>1835</v>
      </c>
      <c r="F53" s="754">
        <v>0</v>
      </c>
      <c r="G53" s="755" t="s">
        <v>1786</v>
      </c>
      <c r="H53" s="756" t="s">
        <v>1787</v>
      </c>
      <c r="I53" s="757">
        <v>0.6</v>
      </c>
      <c r="J53" s="755" t="s">
        <v>146</v>
      </c>
      <c r="K53" s="756" t="s">
        <v>1772</v>
      </c>
      <c r="L53" s="758">
        <v>1.2</v>
      </c>
      <c r="M53" s="785">
        <v>42016</v>
      </c>
      <c r="N53" s="760">
        <v>42039</v>
      </c>
      <c r="O53" s="824"/>
      <c r="P53" s="826"/>
    </row>
    <row r="54" spans="1:16" ht="15.75" thickBot="1">
      <c r="A54" s="773" t="s">
        <v>4772</v>
      </c>
      <c r="B54" s="750" t="s">
        <v>144</v>
      </c>
      <c r="C54" s="751">
        <v>11</v>
      </c>
      <c r="D54" s="768" t="s">
        <v>1755</v>
      </c>
      <c r="E54" s="753" t="s">
        <v>1755</v>
      </c>
      <c r="F54" s="769">
        <v>0</v>
      </c>
      <c r="G54" s="769" t="s">
        <v>4746</v>
      </c>
      <c r="H54" s="756" t="s">
        <v>4763</v>
      </c>
      <c r="I54" s="770">
        <v>10.77</v>
      </c>
      <c r="J54" s="769" t="s">
        <v>4760</v>
      </c>
      <c r="K54" s="756" t="s">
        <v>1763</v>
      </c>
      <c r="L54" s="758">
        <f>I54-F54</f>
        <v>10.77</v>
      </c>
      <c r="M54" s="785">
        <v>42016</v>
      </c>
      <c r="N54" s="760">
        <v>42122</v>
      </c>
      <c r="O54" s="824"/>
      <c r="P54" s="826"/>
    </row>
    <row r="55" spans="1:16" ht="15.75" thickBot="1">
      <c r="A55" s="773" t="s">
        <v>4772</v>
      </c>
      <c r="B55" s="750" t="s">
        <v>144</v>
      </c>
      <c r="C55" s="751">
        <v>12</v>
      </c>
      <c r="D55" s="771" t="s">
        <v>4742</v>
      </c>
      <c r="E55" s="753" t="s">
        <v>4773</v>
      </c>
      <c r="F55" s="754">
        <v>0</v>
      </c>
      <c r="G55" s="754" t="s">
        <v>1755</v>
      </c>
      <c r="H55" s="756" t="s">
        <v>1755</v>
      </c>
      <c r="I55" s="766">
        <v>2.1</v>
      </c>
      <c r="J55" s="754" t="s">
        <v>4761</v>
      </c>
      <c r="K55" s="756" t="s">
        <v>4761</v>
      </c>
      <c r="L55" s="758">
        <f t="shared" ref="L55:L109" si="0">I55-F55</f>
        <v>2.1</v>
      </c>
      <c r="M55" s="785">
        <v>42016</v>
      </c>
      <c r="N55" s="760">
        <v>42048</v>
      </c>
      <c r="O55" s="824"/>
      <c r="P55" s="826"/>
    </row>
    <row r="56" spans="1:16" ht="15.75" thickBot="1">
      <c r="A56" s="773" t="s">
        <v>4772</v>
      </c>
      <c r="B56" s="750" t="s">
        <v>144</v>
      </c>
      <c r="C56" s="751">
        <v>13</v>
      </c>
      <c r="D56" s="771" t="s">
        <v>4820</v>
      </c>
      <c r="E56" s="753" t="s">
        <v>4774</v>
      </c>
      <c r="F56" s="754">
        <v>0</v>
      </c>
      <c r="G56" s="754" t="s">
        <v>4742</v>
      </c>
      <c r="H56" s="756" t="s">
        <v>4773</v>
      </c>
      <c r="I56" s="766">
        <v>0.5</v>
      </c>
      <c r="J56" s="754" t="s">
        <v>4761</v>
      </c>
      <c r="K56" s="756" t="s">
        <v>4761</v>
      </c>
      <c r="L56" s="758">
        <f t="shared" si="0"/>
        <v>0.5</v>
      </c>
      <c r="M56" s="785">
        <v>42017</v>
      </c>
      <c r="N56" s="760">
        <v>42054</v>
      </c>
      <c r="O56" s="824"/>
      <c r="P56" s="826"/>
    </row>
    <row r="57" spans="1:16" ht="15.75" thickBot="1">
      <c r="A57" s="773" t="s">
        <v>4772</v>
      </c>
      <c r="B57" s="750" t="s">
        <v>144</v>
      </c>
      <c r="C57" s="751">
        <v>14</v>
      </c>
      <c r="D57" s="771" t="s">
        <v>4821</v>
      </c>
      <c r="E57" s="753" t="s">
        <v>4775</v>
      </c>
      <c r="F57" s="754">
        <v>0</v>
      </c>
      <c r="G57" s="754" t="s">
        <v>1755</v>
      </c>
      <c r="H57" s="756" t="s">
        <v>1755</v>
      </c>
      <c r="I57" s="766">
        <v>1.83</v>
      </c>
      <c r="J57" s="754" t="s">
        <v>4745</v>
      </c>
      <c r="K57" s="756" t="s">
        <v>4776</v>
      </c>
      <c r="L57" s="758">
        <f t="shared" si="0"/>
        <v>1.83</v>
      </c>
      <c r="M57" s="785">
        <v>42017</v>
      </c>
      <c r="N57" s="760">
        <v>42094</v>
      </c>
      <c r="O57" s="824"/>
      <c r="P57" s="826"/>
    </row>
    <row r="58" spans="1:16" ht="15.75" thickBot="1">
      <c r="A58" s="773" t="s">
        <v>4772</v>
      </c>
      <c r="B58" s="750" t="s">
        <v>144</v>
      </c>
      <c r="C58" s="751">
        <v>15</v>
      </c>
      <c r="D58" s="771" t="s">
        <v>1792</v>
      </c>
      <c r="E58" s="753" t="s">
        <v>1793</v>
      </c>
      <c r="F58" s="754">
        <v>9.23</v>
      </c>
      <c r="G58" s="754" t="s">
        <v>1755</v>
      </c>
      <c r="H58" s="756" t="s">
        <v>1755</v>
      </c>
      <c r="I58" s="766">
        <v>9.94</v>
      </c>
      <c r="J58" s="754" t="s">
        <v>554</v>
      </c>
      <c r="K58" s="756" t="s">
        <v>554</v>
      </c>
      <c r="L58" s="758">
        <f t="shared" si="0"/>
        <v>0.70999999999999908</v>
      </c>
      <c r="M58" s="785">
        <v>42018</v>
      </c>
      <c r="N58" s="760">
        <v>42055</v>
      </c>
      <c r="O58" s="824"/>
      <c r="P58" s="826"/>
    </row>
    <row r="59" spans="1:16" ht="15.75" thickBot="1">
      <c r="A59" s="773" t="s">
        <v>4772</v>
      </c>
      <c r="B59" s="750" t="s">
        <v>144</v>
      </c>
      <c r="C59" s="751">
        <v>16</v>
      </c>
      <c r="D59" s="771" t="s">
        <v>4745</v>
      </c>
      <c r="E59" s="753" t="s">
        <v>4776</v>
      </c>
      <c r="F59" s="754">
        <v>1.04</v>
      </c>
      <c r="G59" s="754" t="s">
        <v>4747</v>
      </c>
      <c r="H59" s="756" t="s">
        <v>4781</v>
      </c>
      <c r="I59" s="766">
        <v>2.8</v>
      </c>
      <c r="J59" s="754" t="s">
        <v>1755</v>
      </c>
      <c r="K59" s="756" t="s">
        <v>1755</v>
      </c>
      <c r="L59" s="758">
        <f t="shared" si="0"/>
        <v>1.7599999999999998</v>
      </c>
      <c r="M59" s="785">
        <v>42169</v>
      </c>
      <c r="N59" s="760">
        <v>42055</v>
      </c>
      <c r="O59" s="824"/>
      <c r="P59" s="826"/>
    </row>
    <row r="60" spans="1:16" ht="15.75" thickBot="1">
      <c r="A60" s="773" t="s">
        <v>4772</v>
      </c>
      <c r="B60" s="750" t="s">
        <v>144</v>
      </c>
      <c r="C60" s="751">
        <v>17</v>
      </c>
      <c r="D60" s="771" t="s">
        <v>4744</v>
      </c>
      <c r="E60" s="753" t="s">
        <v>4784</v>
      </c>
      <c r="F60" s="754">
        <v>0</v>
      </c>
      <c r="G60" s="754" t="s">
        <v>4747</v>
      </c>
      <c r="H60" s="756" t="s">
        <v>4781</v>
      </c>
      <c r="I60" s="766">
        <v>2.2200000000000002</v>
      </c>
      <c r="J60" s="754" t="s">
        <v>4749</v>
      </c>
      <c r="K60" s="756" t="s">
        <v>4778</v>
      </c>
      <c r="L60" s="758">
        <f t="shared" si="0"/>
        <v>2.2200000000000002</v>
      </c>
      <c r="M60" s="785">
        <v>42101</v>
      </c>
      <c r="N60" s="760">
        <v>42103</v>
      </c>
      <c r="O60" s="824"/>
      <c r="P60" s="826"/>
    </row>
    <row r="61" spans="1:16" ht="15.75" thickBot="1">
      <c r="A61" s="773" t="s">
        <v>4772</v>
      </c>
      <c r="B61" s="750" t="s">
        <v>144</v>
      </c>
      <c r="C61" s="751">
        <v>18</v>
      </c>
      <c r="D61" s="771" t="s">
        <v>4764</v>
      </c>
      <c r="E61" s="753" t="s">
        <v>4787</v>
      </c>
      <c r="F61" s="754">
        <v>1.2</v>
      </c>
      <c r="G61" s="754" t="s">
        <v>4748</v>
      </c>
      <c r="H61" s="756" t="s">
        <v>4794</v>
      </c>
      <c r="I61" s="766">
        <v>3.78</v>
      </c>
      <c r="J61" s="754" t="s">
        <v>19</v>
      </c>
      <c r="K61" s="756" t="s">
        <v>19</v>
      </c>
      <c r="L61" s="758">
        <f t="shared" si="0"/>
        <v>2.58</v>
      </c>
      <c r="M61" s="785">
        <v>42101</v>
      </c>
      <c r="N61" s="760">
        <v>42103</v>
      </c>
      <c r="O61" s="824"/>
      <c r="P61" s="826"/>
    </row>
    <row r="62" spans="1:16" ht="15.75" thickBot="1">
      <c r="A62" s="773" t="s">
        <v>4772</v>
      </c>
      <c r="B62" s="750" t="s">
        <v>144</v>
      </c>
      <c r="C62" s="751">
        <v>19</v>
      </c>
      <c r="D62" s="771" t="s">
        <v>4822</v>
      </c>
      <c r="E62" s="753" t="s">
        <v>4798</v>
      </c>
      <c r="F62" s="754">
        <v>0</v>
      </c>
      <c r="G62" s="754" t="s">
        <v>4744</v>
      </c>
      <c r="H62" s="756" t="s">
        <v>4784</v>
      </c>
      <c r="I62" s="766">
        <v>0.75</v>
      </c>
      <c r="J62" s="754" t="s">
        <v>19</v>
      </c>
      <c r="K62" s="756" t="s">
        <v>19</v>
      </c>
      <c r="L62" s="758">
        <f t="shared" si="0"/>
        <v>0.75</v>
      </c>
      <c r="M62" s="785">
        <v>42102</v>
      </c>
      <c r="N62" s="760">
        <v>42103</v>
      </c>
      <c r="O62" s="824"/>
      <c r="P62" s="826"/>
    </row>
    <row r="63" spans="1:16" ht="15.75" thickBot="1">
      <c r="A63" s="773" t="s">
        <v>4772</v>
      </c>
      <c r="B63" s="750" t="s">
        <v>144</v>
      </c>
      <c r="C63" s="751">
        <v>20</v>
      </c>
      <c r="D63" s="771" t="s">
        <v>4823</v>
      </c>
      <c r="E63" s="753" t="s">
        <v>4799</v>
      </c>
      <c r="F63" s="754">
        <v>0</v>
      </c>
      <c r="G63" s="754" t="s">
        <v>4749</v>
      </c>
      <c r="H63" s="756" t="s">
        <v>4778</v>
      </c>
      <c r="I63" s="766">
        <v>0.47</v>
      </c>
      <c r="J63" s="754" t="s">
        <v>4744</v>
      </c>
      <c r="K63" s="756" t="s">
        <v>4784</v>
      </c>
      <c r="L63" s="758">
        <f t="shared" si="0"/>
        <v>0.47</v>
      </c>
      <c r="M63" s="785">
        <v>42102</v>
      </c>
      <c r="N63" s="760">
        <v>42107</v>
      </c>
      <c r="O63" s="824"/>
      <c r="P63" s="826"/>
    </row>
    <row r="64" spans="1:16" ht="15.75" thickBot="1">
      <c r="A64" s="773" t="s">
        <v>4772</v>
      </c>
      <c r="B64" s="750" t="s">
        <v>144</v>
      </c>
      <c r="C64" s="751">
        <v>21</v>
      </c>
      <c r="D64" s="771" t="s">
        <v>4749</v>
      </c>
      <c r="E64" s="753" t="s">
        <v>4778</v>
      </c>
      <c r="F64" s="754">
        <v>0</v>
      </c>
      <c r="G64" s="754" t="s">
        <v>4750</v>
      </c>
      <c r="H64" s="756" t="s">
        <v>1815</v>
      </c>
      <c r="I64" s="766">
        <v>6.15</v>
      </c>
      <c r="J64" s="754" t="s">
        <v>1755</v>
      </c>
      <c r="K64" s="756" t="s">
        <v>1755</v>
      </c>
      <c r="L64" s="758">
        <f t="shared" si="0"/>
        <v>6.15</v>
      </c>
      <c r="M64" s="785">
        <v>42103</v>
      </c>
      <c r="N64" s="760">
        <v>42109</v>
      </c>
      <c r="O64" s="824"/>
      <c r="P64" s="826"/>
    </row>
    <row r="65" spans="1:16" ht="15.75" thickBot="1">
      <c r="A65" s="773" t="s">
        <v>4772</v>
      </c>
      <c r="B65" s="750" t="s">
        <v>144</v>
      </c>
      <c r="C65" s="751">
        <v>22</v>
      </c>
      <c r="D65" s="771" t="s">
        <v>4824</v>
      </c>
      <c r="E65" s="753" t="s">
        <v>4800</v>
      </c>
      <c r="F65" s="754">
        <v>0</v>
      </c>
      <c r="G65" s="754" t="s">
        <v>4751</v>
      </c>
      <c r="H65" s="756" t="s">
        <v>4795</v>
      </c>
      <c r="I65" s="766">
        <v>0.56000000000000005</v>
      </c>
      <c r="J65" s="754" t="s">
        <v>4761</v>
      </c>
      <c r="K65" s="756" t="s">
        <v>4761</v>
      </c>
      <c r="L65" s="758">
        <f t="shared" si="0"/>
        <v>0.56000000000000005</v>
      </c>
      <c r="M65" s="785">
        <v>42169</v>
      </c>
      <c r="N65" s="760" t="s">
        <v>7105</v>
      </c>
      <c r="O65" s="824" t="s">
        <v>7108</v>
      </c>
      <c r="P65" s="826"/>
    </row>
    <row r="66" spans="1:16" ht="15.75" thickBot="1">
      <c r="A66" s="773" t="s">
        <v>4772</v>
      </c>
      <c r="B66" s="750" t="s">
        <v>144</v>
      </c>
      <c r="C66" s="751">
        <v>23</v>
      </c>
      <c r="D66" s="771" t="s">
        <v>4751</v>
      </c>
      <c r="E66" s="753" t="s">
        <v>4801</v>
      </c>
      <c r="F66" s="754">
        <v>0</v>
      </c>
      <c r="G66" s="754" t="s">
        <v>4746</v>
      </c>
      <c r="H66" s="756" t="s">
        <v>4763</v>
      </c>
      <c r="I66" s="766">
        <v>0.27</v>
      </c>
      <c r="J66" s="754" t="s">
        <v>19</v>
      </c>
      <c r="K66" s="756" t="s">
        <v>19</v>
      </c>
      <c r="L66" s="758">
        <f t="shared" si="0"/>
        <v>0.27</v>
      </c>
      <c r="M66" s="785">
        <v>42170</v>
      </c>
      <c r="N66" s="760" t="s">
        <v>7105</v>
      </c>
      <c r="O66" s="824" t="s">
        <v>7108</v>
      </c>
      <c r="P66" s="826"/>
    </row>
    <row r="67" spans="1:16" ht="15.75" thickBot="1">
      <c r="A67" s="773" t="s">
        <v>4772</v>
      </c>
      <c r="B67" s="750" t="s">
        <v>144</v>
      </c>
      <c r="C67" s="751">
        <v>24</v>
      </c>
      <c r="D67" s="771" t="s">
        <v>4748</v>
      </c>
      <c r="E67" s="753" t="s">
        <v>4794</v>
      </c>
      <c r="F67" s="754">
        <v>0.62</v>
      </c>
      <c r="G67" s="754" t="s">
        <v>4750</v>
      </c>
      <c r="H67" s="756" t="s">
        <v>1815</v>
      </c>
      <c r="I67" s="766">
        <v>1.79</v>
      </c>
      <c r="J67" s="754" t="s">
        <v>4762</v>
      </c>
      <c r="K67" s="756" t="s">
        <v>4786</v>
      </c>
      <c r="L67" s="758">
        <f t="shared" si="0"/>
        <v>1.17</v>
      </c>
      <c r="M67" s="785">
        <v>42104</v>
      </c>
      <c r="N67" s="760">
        <v>42101</v>
      </c>
      <c r="O67" s="824"/>
      <c r="P67" s="826"/>
    </row>
    <row r="68" spans="1:16" ht="15.75" thickBot="1">
      <c r="A68" s="773" t="s">
        <v>4772</v>
      </c>
      <c r="B68" s="750" t="s">
        <v>144</v>
      </c>
      <c r="C68" s="751">
        <v>25</v>
      </c>
      <c r="D68" s="771" t="s">
        <v>200</v>
      </c>
      <c r="E68" s="753" t="s">
        <v>200</v>
      </c>
      <c r="F68" s="754">
        <v>22.08</v>
      </c>
      <c r="G68" s="754" t="s">
        <v>1755</v>
      </c>
      <c r="H68" s="756" t="s">
        <v>1755</v>
      </c>
      <c r="I68" s="766">
        <v>25.06</v>
      </c>
      <c r="J68" s="754" t="s">
        <v>4763</v>
      </c>
      <c r="K68" s="756" t="s">
        <v>4777</v>
      </c>
      <c r="L68" s="758">
        <f t="shared" si="0"/>
        <v>2.9800000000000004</v>
      </c>
      <c r="M68" s="785">
        <v>42105</v>
      </c>
      <c r="N68" s="760">
        <v>42132</v>
      </c>
      <c r="O68" s="824"/>
      <c r="P68" s="826"/>
    </row>
    <row r="69" spans="1:16" ht="15.75" thickBot="1">
      <c r="A69" s="773" t="s">
        <v>4772</v>
      </c>
      <c r="B69" s="750" t="s">
        <v>144</v>
      </c>
      <c r="C69" s="751">
        <v>26</v>
      </c>
      <c r="D69" s="771" t="s">
        <v>4747</v>
      </c>
      <c r="E69" s="753" t="s">
        <v>4781</v>
      </c>
      <c r="F69" s="754">
        <v>1.76</v>
      </c>
      <c r="G69" s="754" t="s">
        <v>4750</v>
      </c>
      <c r="H69" s="756" t="s">
        <v>1815</v>
      </c>
      <c r="I69" s="766">
        <v>5.09</v>
      </c>
      <c r="J69" s="754" t="s">
        <v>4744</v>
      </c>
      <c r="K69" s="756" t="s">
        <v>4784</v>
      </c>
      <c r="L69" s="758">
        <f t="shared" si="0"/>
        <v>3.33</v>
      </c>
      <c r="M69" s="785">
        <v>42105</v>
      </c>
      <c r="N69" s="760">
        <v>42129</v>
      </c>
      <c r="O69" s="824"/>
      <c r="P69" s="826"/>
    </row>
    <row r="70" spans="1:16" ht="15.75" thickBot="1">
      <c r="A70" s="773" t="s">
        <v>4772</v>
      </c>
      <c r="B70" s="750" t="s">
        <v>144</v>
      </c>
      <c r="C70" s="751">
        <v>27</v>
      </c>
      <c r="D70" s="771" t="s">
        <v>4825</v>
      </c>
      <c r="E70" s="753" t="s">
        <v>4802</v>
      </c>
      <c r="F70" s="754">
        <v>0</v>
      </c>
      <c r="G70" s="754" t="s">
        <v>200</v>
      </c>
      <c r="H70" s="756" t="s">
        <v>200</v>
      </c>
      <c r="I70" s="766">
        <v>0.42</v>
      </c>
      <c r="J70" s="754" t="s">
        <v>19</v>
      </c>
      <c r="K70" s="756" t="s">
        <v>19</v>
      </c>
      <c r="L70" s="758">
        <f t="shared" si="0"/>
        <v>0.42</v>
      </c>
      <c r="M70" s="785">
        <v>42106</v>
      </c>
      <c r="N70" s="760">
        <v>42131</v>
      </c>
      <c r="O70" s="824"/>
      <c r="P70" s="826"/>
    </row>
    <row r="71" spans="1:16" ht="15.75" thickBot="1">
      <c r="A71" s="773" t="s">
        <v>4772</v>
      </c>
      <c r="B71" s="750" t="s">
        <v>144</v>
      </c>
      <c r="C71" s="751">
        <v>28</v>
      </c>
      <c r="D71" s="771" t="s">
        <v>4762</v>
      </c>
      <c r="E71" s="753" t="s">
        <v>4786</v>
      </c>
      <c r="F71" s="754">
        <v>0.5</v>
      </c>
      <c r="G71" s="754" t="s">
        <v>4750</v>
      </c>
      <c r="H71" s="756" t="s">
        <v>1815</v>
      </c>
      <c r="I71" s="766">
        <v>2.52</v>
      </c>
      <c r="J71" s="754" t="s">
        <v>4764</v>
      </c>
      <c r="K71" s="756" t="s">
        <v>4787</v>
      </c>
      <c r="L71" s="758">
        <f t="shared" si="0"/>
        <v>2.02</v>
      </c>
      <c r="M71" s="785">
        <v>42106</v>
      </c>
      <c r="N71" s="760">
        <v>42132</v>
      </c>
      <c r="O71" s="824"/>
      <c r="P71" s="826"/>
    </row>
    <row r="72" spans="1:16">
      <c r="A72" s="773" t="s">
        <v>4772</v>
      </c>
      <c r="B72" s="750" t="s">
        <v>144</v>
      </c>
      <c r="C72" s="751">
        <v>29</v>
      </c>
      <c r="D72" s="771" t="s">
        <v>4826</v>
      </c>
      <c r="E72" s="753" t="s">
        <v>4803</v>
      </c>
      <c r="F72" s="754">
        <v>0</v>
      </c>
      <c r="G72" s="754" t="s">
        <v>4749</v>
      </c>
      <c r="H72" s="756" t="s">
        <v>4778</v>
      </c>
      <c r="I72" s="766">
        <v>0.09</v>
      </c>
      <c r="J72" s="754" t="s">
        <v>4763</v>
      </c>
      <c r="K72" s="756" t="s">
        <v>4777</v>
      </c>
      <c r="L72" s="758">
        <f t="shared" si="0"/>
        <v>0.09</v>
      </c>
      <c r="M72" s="785">
        <v>42106</v>
      </c>
      <c r="N72" s="760">
        <v>42109</v>
      </c>
      <c r="O72" s="824"/>
      <c r="P72" s="826"/>
    </row>
    <row r="73" spans="1:16" ht="15.75" thickBot="1">
      <c r="A73" s="773" t="s">
        <v>4772</v>
      </c>
      <c r="B73" s="750" t="s">
        <v>144</v>
      </c>
      <c r="C73" s="751">
        <v>30</v>
      </c>
      <c r="D73" s="771" t="s">
        <v>4765</v>
      </c>
      <c r="E73" s="753" t="s">
        <v>4789</v>
      </c>
      <c r="F73" s="754">
        <v>0</v>
      </c>
      <c r="G73" s="754" t="s">
        <v>4752</v>
      </c>
      <c r="H73" s="756" t="s">
        <v>4796</v>
      </c>
      <c r="I73" s="766">
        <v>0.4</v>
      </c>
      <c r="J73" s="754" t="s">
        <v>4749</v>
      </c>
      <c r="K73" s="756" t="s">
        <v>4778</v>
      </c>
      <c r="L73" s="758">
        <f t="shared" si="0"/>
        <v>0.4</v>
      </c>
      <c r="M73" s="761">
        <v>42107</v>
      </c>
      <c r="N73" s="760">
        <v>42109</v>
      </c>
      <c r="O73" s="824"/>
      <c r="P73" s="826"/>
    </row>
    <row r="74" spans="1:16">
      <c r="A74" s="773" t="s">
        <v>4772</v>
      </c>
      <c r="B74" s="750" t="s">
        <v>144</v>
      </c>
      <c r="C74" s="751">
        <v>31</v>
      </c>
      <c r="D74" s="771" t="s">
        <v>4752</v>
      </c>
      <c r="E74" s="753" t="s">
        <v>4796</v>
      </c>
      <c r="F74" s="754">
        <v>0</v>
      </c>
      <c r="G74" s="754" t="s">
        <v>1755</v>
      </c>
      <c r="H74" s="756" t="s">
        <v>1755</v>
      </c>
      <c r="I74" s="766">
        <v>1.1599999999999999</v>
      </c>
      <c r="J74" s="754" t="s">
        <v>4765</v>
      </c>
      <c r="K74" s="756" t="s">
        <v>4789</v>
      </c>
      <c r="L74" s="758">
        <f t="shared" si="0"/>
        <v>1.1599999999999999</v>
      </c>
      <c r="M74" s="785">
        <v>42107</v>
      </c>
      <c r="N74" s="760">
        <v>42109</v>
      </c>
      <c r="O74" s="824"/>
      <c r="P74" s="826"/>
    </row>
    <row r="75" spans="1:16" ht="15.75" thickBot="1">
      <c r="A75" s="773" t="s">
        <v>4772</v>
      </c>
      <c r="B75" s="750" t="s">
        <v>144</v>
      </c>
      <c r="C75" s="751">
        <v>32</v>
      </c>
      <c r="D75" s="771" t="s">
        <v>4827</v>
      </c>
      <c r="E75" s="753" t="s">
        <v>4804</v>
      </c>
      <c r="F75" s="754">
        <v>0</v>
      </c>
      <c r="G75" s="754" t="s">
        <v>1755</v>
      </c>
      <c r="H75" s="756" t="s">
        <v>1755</v>
      </c>
      <c r="I75" s="766">
        <v>0.95</v>
      </c>
      <c r="J75" s="754" t="s">
        <v>4766</v>
      </c>
      <c r="K75" s="756" t="s">
        <v>4766</v>
      </c>
      <c r="L75" s="758">
        <f t="shared" si="0"/>
        <v>0.95</v>
      </c>
      <c r="M75" s="761">
        <v>42156</v>
      </c>
      <c r="N75" s="760">
        <v>42138</v>
      </c>
      <c r="O75" s="824"/>
      <c r="P75" s="826"/>
    </row>
    <row r="76" spans="1:16">
      <c r="A76" s="773" t="s">
        <v>4772</v>
      </c>
      <c r="B76" s="750" t="s">
        <v>144</v>
      </c>
      <c r="C76" s="751">
        <v>33</v>
      </c>
      <c r="D76" s="771" t="s">
        <v>4828</v>
      </c>
      <c r="E76" s="753" t="s">
        <v>4805</v>
      </c>
      <c r="F76" s="754">
        <v>0</v>
      </c>
      <c r="G76" s="754" t="s">
        <v>1755</v>
      </c>
      <c r="H76" s="756" t="s">
        <v>1755</v>
      </c>
      <c r="I76" s="766">
        <v>0.1</v>
      </c>
      <c r="J76" s="754" t="s">
        <v>19</v>
      </c>
      <c r="K76" s="756" t="s">
        <v>19</v>
      </c>
      <c r="L76" s="758">
        <f t="shared" si="0"/>
        <v>0.1</v>
      </c>
      <c r="M76" s="785">
        <v>42171</v>
      </c>
      <c r="N76" s="760" t="s">
        <v>7105</v>
      </c>
      <c r="O76" s="824" t="s">
        <v>7109</v>
      </c>
      <c r="P76" s="826"/>
    </row>
    <row r="77" spans="1:16" ht="15.75" thickBot="1">
      <c r="A77" s="773" t="s">
        <v>4772</v>
      </c>
      <c r="B77" s="750" t="s">
        <v>144</v>
      </c>
      <c r="C77" s="751">
        <v>34</v>
      </c>
      <c r="D77" s="771" t="s">
        <v>4829</v>
      </c>
      <c r="E77" s="753" t="s">
        <v>4806</v>
      </c>
      <c r="F77" s="754">
        <v>0</v>
      </c>
      <c r="G77" s="754" t="s">
        <v>1755</v>
      </c>
      <c r="H77" s="756" t="s">
        <v>1755</v>
      </c>
      <c r="I77" s="766">
        <v>0.2</v>
      </c>
      <c r="J77" s="754" t="s">
        <v>4749</v>
      </c>
      <c r="K77" s="756" t="s">
        <v>4778</v>
      </c>
      <c r="L77" s="758">
        <f t="shared" si="0"/>
        <v>0.2</v>
      </c>
      <c r="M77" s="761">
        <v>42108</v>
      </c>
      <c r="N77" s="760">
        <v>42107</v>
      </c>
      <c r="O77" s="824"/>
      <c r="P77" s="826"/>
    </row>
    <row r="78" spans="1:16">
      <c r="A78" s="773" t="s">
        <v>4772</v>
      </c>
      <c r="B78" s="750" t="s">
        <v>144</v>
      </c>
      <c r="C78" s="751">
        <v>35</v>
      </c>
      <c r="D78" s="771" t="s">
        <v>4748</v>
      </c>
      <c r="E78" s="753" t="s">
        <v>1851</v>
      </c>
      <c r="F78" s="754">
        <v>2.1800000000000002</v>
      </c>
      <c r="G78" s="754" t="s">
        <v>4750</v>
      </c>
      <c r="H78" s="756" t="s">
        <v>1815</v>
      </c>
      <c r="I78" s="766">
        <v>2.92</v>
      </c>
      <c r="J78" s="754" t="s">
        <v>200</v>
      </c>
      <c r="K78" s="756" t="s">
        <v>200</v>
      </c>
      <c r="L78" s="758">
        <f t="shared" si="0"/>
        <v>0.73999999999999977</v>
      </c>
      <c r="M78" s="785">
        <v>42171</v>
      </c>
      <c r="N78" s="760">
        <v>42101</v>
      </c>
      <c r="O78" s="824"/>
      <c r="P78" s="826"/>
    </row>
    <row r="79" spans="1:16" ht="15.75" thickBot="1">
      <c r="A79" s="773" t="s">
        <v>4772</v>
      </c>
      <c r="B79" s="750" t="s">
        <v>144</v>
      </c>
      <c r="C79" s="751">
        <v>36</v>
      </c>
      <c r="D79" s="771" t="s">
        <v>1764</v>
      </c>
      <c r="E79" s="753" t="s">
        <v>1765</v>
      </c>
      <c r="F79" s="754">
        <v>14.25</v>
      </c>
      <c r="G79" s="754" t="s">
        <v>4750</v>
      </c>
      <c r="H79" s="756" t="s">
        <v>1815</v>
      </c>
      <c r="I79" s="766">
        <v>15.16</v>
      </c>
      <c r="J79" s="754" t="s">
        <v>200</v>
      </c>
      <c r="K79" s="756" t="s">
        <v>200</v>
      </c>
      <c r="L79" s="758">
        <f t="shared" si="0"/>
        <v>0.91000000000000014</v>
      </c>
      <c r="M79" s="761">
        <v>42172</v>
      </c>
      <c r="N79" s="760">
        <v>42163</v>
      </c>
      <c r="O79" s="824"/>
      <c r="P79" s="826"/>
    </row>
    <row r="80" spans="1:16">
      <c r="A80" s="773" t="s">
        <v>4772</v>
      </c>
      <c r="B80" s="750" t="s">
        <v>144</v>
      </c>
      <c r="C80" s="751">
        <v>37</v>
      </c>
      <c r="D80" s="771" t="s">
        <v>4830</v>
      </c>
      <c r="E80" s="753" t="s">
        <v>4782</v>
      </c>
      <c r="F80" s="754">
        <v>1.23</v>
      </c>
      <c r="G80" s="754" t="s">
        <v>1755</v>
      </c>
      <c r="H80" s="756" t="s">
        <v>1755</v>
      </c>
      <c r="I80" s="766">
        <v>1.59</v>
      </c>
      <c r="J80" s="754" t="s">
        <v>4763</v>
      </c>
      <c r="K80" s="756" t="s">
        <v>4777</v>
      </c>
      <c r="L80" s="758">
        <f t="shared" si="0"/>
        <v>0.3600000000000001</v>
      </c>
      <c r="M80" s="785">
        <v>42109</v>
      </c>
      <c r="N80" s="760">
        <v>42122</v>
      </c>
      <c r="O80" s="824"/>
      <c r="P80" s="826"/>
    </row>
    <row r="81" spans="1:16" ht="15.75" thickBot="1">
      <c r="A81" s="773" t="s">
        <v>4772</v>
      </c>
      <c r="B81" s="750" t="s">
        <v>144</v>
      </c>
      <c r="C81" s="751">
        <v>38</v>
      </c>
      <c r="D81" s="771" t="s">
        <v>4831</v>
      </c>
      <c r="E81" s="753" t="s">
        <v>4807</v>
      </c>
      <c r="F81" s="754">
        <v>0</v>
      </c>
      <c r="G81" s="754" t="s">
        <v>145</v>
      </c>
      <c r="H81" s="756" t="s">
        <v>145</v>
      </c>
      <c r="I81" s="766">
        <v>7.6</v>
      </c>
      <c r="J81" s="754" t="s">
        <v>1755</v>
      </c>
      <c r="K81" s="756" t="s">
        <v>1755</v>
      </c>
      <c r="L81" s="758">
        <f t="shared" si="0"/>
        <v>7.6</v>
      </c>
      <c r="M81" s="761">
        <v>42172</v>
      </c>
      <c r="N81" s="760">
        <v>42171</v>
      </c>
      <c r="O81" s="824"/>
      <c r="P81" s="826"/>
    </row>
    <row r="82" spans="1:16">
      <c r="A82" s="773" t="s">
        <v>4772</v>
      </c>
      <c r="B82" s="750" t="s">
        <v>144</v>
      </c>
      <c r="C82" s="751">
        <v>39</v>
      </c>
      <c r="D82" s="771" t="s">
        <v>4832</v>
      </c>
      <c r="E82" s="753" t="s">
        <v>4808</v>
      </c>
      <c r="F82" s="754">
        <v>0</v>
      </c>
      <c r="G82" s="754" t="s">
        <v>4746</v>
      </c>
      <c r="H82" s="756" t="s">
        <v>4763</v>
      </c>
      <c r="I82" s="766">
        <v>3.7</v>
      </c>
      <c r="J82" s="754" t="s">
        <v>1766</v>
      </c>
      <c r="K82" s="756" t="s">
        <v>1767</v>
      </c>
      <c r="L82" s="758">
        <f t="shared" si="0"/>
        <v>3.7</v>
      </c>
      <c r="M82" s="785">
        <v>42172</v>
      </c>
      <c r="N82" s="760">
        <v>42167</v>
      </c>
      <c r="O82" s="824"/>
      <c r="P82" s="826"/>
    </row>
    <row r="83" spans="1:16" ht="15.75" thickBot="1">
      <c r="A83" s="773" t="s">
        <v>4772</v>
      </c>
      <c r="B83" s="750" t="s">
        <v>144</v>
      </c>
      <c r="C83" s="751">
        <v>40</v>
      </c>
      <c r="D83" s="771" t="s">
        <v>4753</v>
      </c>
      <c r="E83" s="753" t="s">
        <v>4783</v>
      </c>
      <c r="F83" s="754">
        <v>0</v>
      </c>
      <c r="G83" s="754" t="s">
        <v>145</v>
      </c>
      <c r="H83" s="756" t="s">
        <v>145</v>
      </c>
      <c r="I83" s="766">
        <v>4.28</v>
      </c>
      <c r="J83" s="754" t="s">
        <v>4763</v>
      </c>
      <c r="K83" s="756" t="s">
        <v>4777</v>
      </c>
      <c r="L83" s="758">
        <f t="shared" si="0"/>
        <v>4.28</v>
      </c>
      <c r="M83" s="761">
        <v>42173</v>
      </c>
      <c r="N83" s="760">
        <v>42166</v>
      </c>
      <c r="O83" s="824"/>
      <c r="P83" s="826"/>
    </row>
    <row r="84" spans="1:16">
      <c r="A84" s="773" t="s">
        <v>4772</v>
      </c>
      <c r="B84" s="750" t="s">
        <v>144</v>
      </c>
      <c r="C84" s="751">
        <v>41</v>
      </c>
      <c r="D84" s="771" t="s">
        <v>4833</v>
      </c>
      <c r="E84" s="753" t="s">
        <v>4809</v>
      </c>
      <c r="F84" s="754">
        <v>0</v>
      </c>
      <c r="G84" s="754" t="s">
        <v>4753</v>
      </c>
      <c r="H84" s="756" t="s">
        <v>4783</v>
      </c>
      <c r="I84" s="766">
        <v>0.21</v>
      </c>
      <c r="J84" s="754" t="s">
        <v>19</v>
      </c>
      <c r="K84" s="756" t="s">
        <v>19</v>
      </c>
      <c r="L84" s="758">
        <f t="shared" si="0"/>
        <v>0.21</v>
      </c>
      <c r="M84" s="785">
        <v>42173</v>
      </c>
      <c r="N84" s="760">
        <v>42166</v>
      </c>
      <c r="O84" s="824"/>
      <c r="P84" s="826"/>
    </row>
    <row r="85" spans="1:16" ht="15.75" thickBot="1">
      <c r="A85" s="773" t="s">
        <v>4772</v>
      </c>
      <c r="B85" s="750" t="s">
        <v>144</v>
      </c>
      <c r="C85" s="751">
        <v>42</v>
      </c>
      <c r="D85" s="771" t="s">
        <v>1766</v>
      </c>
      <c r="E85" s="753" t="s">
        <v>1767</v>
      </c>
      <c r="F85" s="754">
        <v>1.58</v>
      </c>
      <c r="G85" s="754" t="s">
        <v>200</v>
      </c>
      <c r="H85" s="756" t="s">
        <v>200</v>
      </c>
      <c r="I85" s="766">
        <v>8.6300000000000008</v>
      </c>
      <c r="J85" s="754" t="s">
        <v>4753</v>
      </c>
      <c r="K85" s="756" t="s">
        <v>4783</v>
      </c>
      <c r="L85" s="758">
        <f t="shared" si="0"/>
        <v>7.0500000000000007</v>
      </c>
      <c r="M85" s="761">
        <v>42174</v>
      </c>
      <c r="N85" s="760">
        <v>42165</v>
      </c>
      <c r="O85" s="824"/>
      <c r="P85" s="826"/>
    </row>
    <row r="86" spans="1:16">
      <c r="A86" s="773" t="s">
        <v>4772</v>
      </c>
      <c r="B86" s="750" t="s">
        <v>144</v>
      </c>
      <c r="C86" s="751">
        <v>43</v>
      </c>
      <c r="D86" s="771" t="s">
        <v>4834</v>
      </c>
      <c r="E86" s="753" t="s">
        <v>4810</v>
      </c>
      <c r="F86" s="754">
        <v>0</v>
      </c>
      <c r="G86" s="754" t="s">
        <v>145</v>
      </c>
      <c r="H86" s="756" t="s">
        <v>200</v>
      </c>
      <c r="I86" s="766">
        <v>0.45</v>
      </c>
      <c r="J86" s="754" t="s">
        <v>19</v>
      </c>
      <c r="K86" s="756" t="s">
        <v>19</v>
      </c>
      <c r="L86" s="758">
        <f t="shared" si="0"/>
        <v>0.45</v>
      </c>
      <c r="M86" s="785">
        <v>42112</v>
      </c>
      <c r="N86" s="760">
        <v>42101</v>
      </c>
      <c r="O86" s="824"/>
      <c r="P86" s="826"/>
    </row>
    <row r="87" spans="1:16" ht="15.75" thickBot="1">
      <c r="A87" s="773" t="s">
        <v>4772</v>
      </c>
      <c r="B87" s="750" t="s">
        <v>144</v>
      </c>
      <c r="C87" s="751">
        <v>44</v>
      </c>
      <c r="D87" s="771" t="s">
        <v>4835</v>
      </c>
      <c r="E87" s="753" t="s">
        <v>4811</v>
      </c>
      <c r="F87" s="754">
        <v>0</v>
      </c>
      <c r="G87" s="754" t="s">
        <v>145</v>
      </c>
      <c r="H87" s="756" t="s">
        <v>145</v>
      </c>
      <c r="I87" s="766">
        <v>0.2</v>
      </c>
      <c r="J87" s="754" t="s">
        <v>19</v>
      </c>
      <c r="K87" s="756" t="s">
        <v>19</v>
      </c>
      <c r="L87" s="758">
        <f t="shared" si="0"/>
        <v>0.2</v>
      </c>
      <c r="M87" s="761">
        <v>42160</v>
      </c>
      <c r="N87" s="760">
        <v>42158</v>
      </c>
      <c r="O87" s="824"/>
      <c r="P87" s="826"/>
    </row>
    <row r="88" spans="1:16">
      <c r="A88" s="773" t="s">
        <v>4772</v>
      </c>
      <c r="B88" s="750" t="s">
        <v>144</v>
      </c>
      <c r="C88" s="751">
        <v>45</v>
      </c>
      <c r="D88" s="771" t="s">
        <v>4836</v>
      </c>
      <c r="E88" s="753" t="s">
        <v>4812</v>
      </c>
      <c r="F88" s="754">
        <v>0</v>
      </c>
      <c r="G88" s="754" t="s">
        <v>145</v>
      </c>
      <c r="H88" s="756" t="s">
        <v>145</v>
      </c>
      <c r="I88" s="766">
        <v>0.42</v>
      </c>
      <c r="J88" s="754" t="s">
        <v>19</v>
      </c>
      <c r="K88" s="756" t="s">
        <v>19</v>
      </c>
      <c r="L88" s="758">
        <f t="shared" si="0"/>
        <v>0.42</v>
      </c>
      <c r="M88" s="785">
        <v>42174</v>
      </c>
      <c r="N88" s="760" t="s">
        <v>7105</v>
      </c>
      <c r="O88" s="824" t="s">
        <v>7110</v>
      </c>
      <c r="P88" s="826"/>
    </row>
    <row r="89" spans="1:16" ht="15.75" thickBot="1">
      <c r="A89" s="773" t="s">
        <v>4772</v>
      </c>
      <c r="B89" s="750" t="s">
        <v>144</v>
      </c>
      <c r="C89" s="751">
        <v>46</v>
      </c>
      <c r="D89" s="771" t="s">
        <v>145</v>
      </c>
      <c r="E89" s="753" t="s">
        <v>145</v>
      </c>
      <c r="F89" s="754">
        <v>11.16</v>
      </c>
      <c r="G89" s="754" t="s">
        <v>146</v>
      </c>
      <c r="H89" s="756" t="s">
        <v>146</v>
      </c>
      <c r="I89" s="766">
        <v>25.64</v>
      </c>
      <c r="J89" s="754" t="s">
        <v>4763</v>
      </c>
      <c r="K89" s="756" t="s">
        <v>4777</v>
      </c>
      <c r="L89" s="758">
        <f t="shared" si="0"/>
        <v>14.48</v>
      </c>
      <c r="M89" s="761">
        <v>42113</v>
      </c>
      <c r="N89" s="760">
        <v>42101</v>
      </c>
      <c r="O89" s="824"/>
      <c r="P89" s="826"/>
    </row>
    <row r="90" spans="1:16">
      <c r="A90" s="773" t="s">
        <v>4772</v>
      </c>
      <c r="B90" s="750" t="s">
        <v>144</v>
      </c>
      <c r="C90" s="751">
        <v>47</v>
      </c>
      <c r="D90" s="771" t="s">
        <v>4837</v>
      </c>
      <c r="E90" s="753" t="s">
        <v>4813</v>
      </c>
      <c r="F90" s="754">
        <v>0</v>
      </c>
      <c r="G90" s="754" t="s">
        <v>1764</v>
      </c>
      <c r="H90" s="756" t="s">
        <v>1765</v>
      </c>
      <c r="I90" s="766">
        <v>0.45</v>
      </c>
      <c r="J90" s="754" t="s">
        <v>19</v>
      </c>
      <c r="K90" s="756" t="s">
        <v>19</v>
      </c>
      <c r="L90" s="758">
        <f t="shared" si="0"/>
        <v>0.45</v>
      </c>
      <c r="M90" s="785">
        <v>42175</v>
      </c>
      <c r="N90" s="760">
        <v>42158</v>
      </c>
      <c r="O90" s="824"/>
      <c r="P90" s="826"/>
    </row>
    <row r="91" spans="1:16">
      <c r="A91" s="773" t="s">
        <v>4772</v>
      </c>
      <c r="B91" s="750" t="s">
        <v>144</v>
      </c>
      <c r="C91" s="751">
        <v>48</v>
      </c>
      <c r="D91" s="771" t="s">
        <v>1764</v>
      </c>
      <c r="E91" s="753" t="s">
        <v>1765</v>
      </c>
      <c r="F91" s="754">
        <v>8.56</v>
      </c>
      <c r="G91" s="754" t="s">
        <v>145</v>
      </c>
      <c r="H91" s="756" t="s">
        <v>145</v>
      </c>
      <c r="I91" s="766">
        <v>12.98</v>
      </c>
      <c r="J91" s="754" t="s">
        <v>554</v>
      </c>
      <c r="K91" s="756" t="s">
        <v>554</v>
      </c>
      <c r="L91" s="758">
        <f t="shared" si="0"/>
        <v>4.42</v>
      </c>
      <c r="M91" s="761">
        <v>42161</v>
      </c>
      <c r="N91" s="760">
        <v>42142</v>
      </c>
      <c r="O91" s="824"/>
      <c r="P91" s="826"/>
    </row>
    <row r="92" spans="1:16">
      <c r="A92" s="773" t="s">
        <v>4772</v>
      </c>
      <c r="B92" s="750" t="s">
        <v>144</v>
      </c>
      <c r="C92" s="751">
        <v>49</v>
      </c>
      <c r="D92" s="771" t="s">
        <v>4754</v>
      </c>
      <c r="E92" s="753" t="s">
        <v>4780</v>
      </c>
      <c r="F92" s="754">
        <v>11.56</v>
      </c>
      <c r="G92" s="754" t="s">
        <v>145</v>
      </c>
      <c r="H92" s="756" t="s">
        <v>145</v>
      </c>
      <c r="I92" s="766">
        <v>13.71</v>
      </c>
      <c r="J92" s="754" t="s">
        <v>4767</v>
      </c>
      <c r="K92" s="756" t="s">
        <v>4790</v>
      </c>
      <c r="L92" s="758">
        <f t="shared" si="0"/>
        <v>2.1500000000000004</v>
      </c>
      <c r="M92" s="759">
        <v>42114</v>
      </c>
      <c r="N92" s="760">
        <v>42136</v>
      </c>
      <c r="O92" s="824"/>
      <c r="P92" s="826"/>
    </row>
    <row r="93" spans="1:16">
      <c r="A93" s="773" t="s">
        <v>4772</v>
      </c>
      <c r="B93" s="750" t="s">
        <v>144</v>
      </c>
      <c r="C93" s="751">
        <v>50</v>
      </c>
      <c r="D93" s="771" t="s">
        <v>4754</v>
      </c>
      <c r="E93" s="753" t="s">
        <v>4780</v>
      </c>
      <c r="F93" s="754">
        <v>14.88</v>
      </c>
      <c r="G93" s="754" t="s">
        <v>1766</v>
      </c>
      <c r="H93" s="756" t="s">
        <v>1767</v>
      </c>
      <c r="I93" s="766">
        <v>16.02</v>
      </c>
      <c r="J93" s="754" t="s">
        <v>554</v>
      </c>
      <c r="K93" s="756" t="s">
        <v>554</v>
      </c>
      <c r="L93" s="758">
        <f t="shared" si="0"/>
        <v>1.1399999999999988</v>
      </c>
      <c r="M93" s="759">
        <v>42162</v>
      </c>
      <c r="N93" s="760">
        <v>42142</v>
      </c>
      <c r="O93" s="824"/>
      <c r="P93" s="826"/>
    </row>
    <row r="94" spans="1:16">
      <c r="A94" s="773" t="s">
        <v>4772</v>
      </c>
      <c r="B94" s="750" t="s">
        <v>144</v>
      </c>
      <c r="C94" s="751">
        <v>51</v>
      </c>
      <c r="D94" s="771" t="s">
        <v>4767</v>
      </c>
      <c r="E94" s="753" t="s">
        <v>4814</v>
      </c>
      <c r="F94" s="754">
        <v>0</v>
      </c>
      <c r="G94" s="754" t="s">
        <v>4754</v>
      </c>
      <c r="H94" s="756" t="s">
        <v>4780</v>
      </c>
      <c r="I94" s="766">
        <v>1.26</v>
      </c>
      <c r="J94" s="754" t="s">
        <v>1764</v>
      </c>
      <c r="K94" s="756" t="s">
        <v>1765</v>
      </c>
      <c r="L94" s="758">
        <f t="shared" si="0"/>
        <v>1.26</v>
      </c>
      <c r="M94" s="759">
        <v>42162</v>
      </c>
      <c r="N94" s="760">
        <v>42157</v>
      </c>
      <c r="O94" s="824"/>
      <c r="P94" s="826"/>
    </row>
    <row r="95" spans="1:16">
      <c r="A95" s="773" t="s">
        <v>4772</v>
      </c>
      <c r="B95" s="750" t="s">
        <v>144</v>
      </c>
      <c r="C95" s="751">
        <v>52</v>
      </c>
      <c r="D95" s="771" t="s">
        <v>4838</v>
      </c>
      <c r="E95" s="753" t="s">
        <v>4815</v>
      </c>
      <c r="F95" s="754">
        <v>4.17</v>
      </c>
      <c r="G95" s="754" t="s">
        <v>4750</v>
      </c>
      <c r="H95" s="756" t="s">
        <v>1815</v>
      </c>
      <c r="I95" s="766">
        <v>5.93</v>
      </c>
      <c r="J95" s="754" t="s">
        <v>145</v>
      </c>
      <c r="K95" s="756" t="s">
        <v>145</v>
      </c>
      <c r="L95" s="758">
        <f t="shared" si="0"/>
        <v>1.7599999999999998</v>
      </c>
      <c r="M95" s="759">
        <v>42162</v>
      </c>
      <c r="N95" s="760">
        <v>42142</v>
      </c>
      <c r="O95" s="824"/>
      <c r="P95" s="826"/>
    </row>
    <row r="96" spans="1:16">
      <c r="A96" s="773" t="s">
        <v>4772</v>
      </c>
      <c r="B96" s="750" t="s">
        <v>144</v>
      </c>
      <c r="C96" s="751">
        <v>53</v>
      </c>
      <c r="D96" s="771" t="s">
        <v>4839</v>
      </c>
      <c r="E96" s="753" t="s">
        <v>4816</v>
      </c>
      <c r="F96" s="754">
        <v>0.24</v>
      </c>
      <c r="G96" s="754" t="s">
        <v>4755</v>
      </c>
      <c r="H96" s="756" t="s">
        <v>4791</v>
      </c>
      <c r="I96" s="766">
        <v>1.26</v>
      </c>
      <c r="J96" s="754" t="s">
        <v>4767</v>
      </c>
      <c r="K96" s="756" t="s">
        <v>4790</v>
      </c>
      <c r="L96" s="758">
        <f t="shared" si="0"/>
        <v>1.02</v>
      </c>
      <c r="M96" s="759">
        <v>42175</v>
      </c>
      <c r="N96" s="760">
        <v>42142</v>
      </c>
      <c r="O96" s="824"/>
      <c r="P96" s="826"/>
    </row>
    <row r="97" spans="1:16">
      <c r="A97" s="773" t="s">
        <v>4772</v>
      </c>
      <c r="B97" s="750" t="s">
        <v>144</v>
      </c>
      <c r="C97" s="751">
        <v>54</v>
      </c>
      <c r="D97" s="771" t="s">
        <v>4758</v>
      </c>
      <c r="E97" s="753" t="s">
        <v>4791</v>
      </c>
      <c r="F97" s="754">
        <v>0.95</v>
      </c>
      <c r="G97" s="754" t="s">
        <v>4756</v>
      </c>
      <c r="H97" s="756" t="s">
        <v>1815</v>
      </c>
      <c r="I97" s="766">
        <v>1.42</v>
      </c>
      <c r="J97" s="754" t="s">
        <v>4766</v>
      </c>
      <c r="K97" s="756" t="s">
        <v>4766</v>
      </c>
      <c r="L97" s="758">
        <f t="shared" si="0"/>
        <v>0.47</v>
      </c>
      <c r="M97" s="759">
        <v>42176</v>
      </c>
      <c r="N97" s="760">
        <v>42157</v>
      </c>
      <c r="O97" s="824"/>
      <c r="P97" s="826"/>
    </row>
    <row r="98" spans="1:16">
      <c r="A98" s="773" t="s">
        <v>4772</v>
      </c>
      <c r="B98" s="750" t="s">
        <v>144</v>
      </c>
      <c r="C98" s="751">
        <v>55</v>
      </c>
      <c r="D98" s="771" t="s">
        <v>4743</v>
      </c>
      <c r="E98" s="753" t="s">
        <v>4793</v>
      </c>
      <c r="F98" s="754">
        <v>2.5</v>
      </c>
      <c r="G98" s="754" t="s">
        <v>4750</v>
      </c>
      <c r="H98" s="756" t="s">
        <v>1815</v>
      </c>
      <c r="I98" s="766">
        <v>7.42</v>
      </c>
      <c r="J98" s="754" t="s">
        <v>1792</v>
      </c>
      <c r="K98" s="756" t="s">
        <v>1793</v>
      </c>
      <c r="L98" s="758">
        <f t="shared" si="0"/>
        <v>4.92</v>
      </c>
      <c r="M98" s="759">
        <v>42176</v>
      </c>
      <c r="N98" s="760">
        <v>42145</v>
      </c>
      <c r="O98" s="824"/>
      <c r="P98" s="826"/>
    </row>
    <row r="99" spans="1:16">
      <c r="A99" s="773" t="s">
        <v>4772</v>
      </c>
      <c r="B99" s="750" t="s">
        <v>144</v>
      </c>
      <c r="C99" s="751">
        <v>56</v>
      </c>
      <c r="D99" s="771" t="s">
        <v>4840</v>
      </c>
      <c r="E99" s="753" t="s">
        <v>4817</v>
      </c>
      <c r="F99" s="754">
        <v>0</v>
      </c>
      <c r="G99" s="754" t="s">
        <v>4757</v>
      </c>
      <c r="H99" s="756" t="s">
        <v>200</v>
      </c>
      <c r="I99" s="766">
        <v>1.1499999999999999</v>
      </c>
      <c r="J99" s="754" t="s">
        <v>4755</v>
      </c>
      <c r="K99" s="756" t="s">
        <v>4791</v>
      </c>
      <c r="L99" s="758">
        <f t="shared" si="0"/>
        <v>1.1499999999999999</v>
      </c>
      <c r="M99" s="759">
        <v>42177</v>
      </c>
      <c r="N99" s="760">
        <v>42148</v>
      </c>
      <c r="O99" s="824"/>
      <c r="P99" s="826"/>
    </row>
    <row r="100" spans="1:16">
      <c r="A100" s="773" t="s">
        <v>4772</v>
      </c>
      <c r="B100" s="750" t="s">
        <v>144</v>
      </c>
      <c r="C100" s="751">
        <v>57</v>
      </c>
      <c r="D100" s="771" t="s">
        <v>4841</v>
      </c>
      <c r="E100" s="753" t="s">
        <v>4818</v>
      </c>
      <c r="F100" s="754">
        <v>0</v>
      </c>
      <c r="G100" s="754" t="s">
        <v>1766</v>
      </c>
      <c r="H100" s="756" t="s">
        <v>1767</v>
      </c>
      <c r="I100" s="766">
        <v>0.3</v>
      </c>
      <c r="J100" s="754" t="s">
        <v>4768</v>
      </c>
      <c r="K100" s="756" t="s">
        <v>4792</v>
      </c>
      <c r="L100" s="758">
        <f t="shared" si="0"/>
        <v>0.3</v>
      </c>
      <c r="M100" s="759">
        <v>42177</v>
      </c>
      <c r="N100" s="760">
        <v>42153</v>
      </c>
      <c r="O100" s="824"/>
      <c r="P100" s="826"/>
    </row>
    <row r="101" spans="1:16">
      <c r="A101" s="773" t="s">
        <v>4772</v>
      </c>
      <c r="B101" s="750" t="s">
        <v>144</v>
      </c>
      <c r="C101" s="751">
        <v>58</v>
      </c>
      <c r="D101" s="771" t="s">
        <v>4758</v>
      </c>
      <c r="E101" s="753" t="s">
        <v>4791</v>
      </c>
      <c r="F101" s="754">
        <v>0</v>
      </c>
      <c r="G101" s="754" t="s">
        <v>4758</v>
      </c>
      <c r="H101" s="756" t="s">
        <v>4791</v>
      </c>
      <c r="I101" s="766">
        <v>2.36</v>
      </c>
      <c r="J101" s="754" t="s">
        <v>4743</v>
      </c>
      <c r="K101" s="756" t="s">
        <v>4793</v>
      </c>
      <c r="L101" s="758">
        <f t="shared" si="0"/>
        <v>2.36</v>
      </c>
      <c r="M101" s="759">
        <v>42178</v>
      </c>
      <c r="N101" s="760">
        <v>42157</v>
      </c>
      <c r="O101" s="824"/>
      <c r="P101" s="826"/>
    </row>
    <row r="102" spans="1:16">
      <c r="A102" s="773" t="s">
        <v>4772</v>
      </c>
      <c r="B102" s="750" t="s">
        <v>144</v>
      </c>
      <c r="C102" s="751">
        <v>59</v>
      </c>
      <c r="D102" s="771" t="s">
        <v>1779</v>
      </c>
      <c r="E102" s="753" t="s">
        <v>1780</v>
      </c>
      <c r="F102" s="754">
        <v>0.75</v>
      </c>
      <c r="G102" s="754" t="s">
        <v>4756</v>
      </c>
      <c r="H102" s="756" t="s">
        <v>4779</v>
      </c>
      <c r="I102" s="766">
        <v>2.2000000000000002</v>
      </c>
      <c r="J102" s="754" t="s">
        <v>200</v>
      </c>
      <c r="K102" s="756" t="s">
        <v>200</v>
      </c>
      <c r="L102" s="758">
        <f t="shared" si="0"/>
        <v>1.4500000000000002</v>
      </c>
      <c r="M102" s="759">
        <v>42178</v>
      </c>
      <c r="N102" s="760">
        <v>42121</v>
      </c>
      <c r="O102" s="824"/>
      <c r="P102" s="826"/>
    </row>
    <row r="103" spans="1:16">
      <c r="A103" s="773" t="s">
        <v>4772</v>
      </c>
      <c r="B103" s="750" t="s">
        <v>144</v>
      </c>
      <c r="C103" s="751">
        <v>60</v>
      </c>
      <c r="D103" s="771" t="s">
        <v>1823</v>
      </c>
      <c r="E103" s="753" t="s">
        <v>1824</v>
      </c>
      <c r="F103" s="754">
        <v>0.96</v>
      </c>
      <c r="G103" s="754" t="s">
        <v>4756</v>
      </c>
      <c r="H103" s="756" t="s">
        <v>4779</v>
      </c>
      <c r="I103" s="766">
        <v>1.87</v>
      </c>
      <c r="J103" s="754" t="s">
        <v>200</v>
      </c>
      <c r="K103" s="756" t="s">
        <v>200</v>
      </c>
      <c r="L103" s="758">
        <f t="shared" si="0"/>
        <v>0.91000000000000014</v>
      </c>
      <c r="M103" s="759">
        <v>42179</v>
      </c>
      <c r="N103" s="760">
        <v>42145</v>
      </c>
      <c r="O103" s="824"/>
      <c r="P103" s="826"/>
    </row>
    <row r="104" spans="1:16">
      <c r="A104" s="773" t="s">
        <v>4772</v>
      </c>
      <c r="B104" s="750" t="s">
        <v>144</v>
      </c>
      <c r="C104" s="751">
        <v>61</v>
      </c>
      <c r="D104" s="771" t="s">
        <v>1792</v>
      </c>
      <c r="E104" s="753" t="s">
        <v>1793</v>
      </c>
      <c r="F104" s="754">
        <v>0</v>
      </c>
      <c r="G104" s="754" t="s">
        <v>145</v>
      </c>
      <c r="H104" s="756" t="s">
        <v>145</v>
      </c>
      <c r="I104" s="766">
        <v>3.39</v>
      </c>
      <c r="J104" s="754" t="s">
        <v>200</v>
      </c>
      <c r="K104" s="756" t="s">
        <v>200</v>
      </c>
      <c r="L104" s="758">
        <f t="shared" si="0"/>
        <v>3.39</v>
      </c>
      <c r="M104" s="759">
        <v>42119</v>
      </c>
      <c r="N104" s="760">
        <v>42122</v>
      </c>
      <c r="O104" s="824"/>
      <c r="P104" s="826"/>
    </row>
    <row r="105" spans="1:16">
      <c r="A105" s="773" t="s">
        <v>4772</v>
      </c>
      <c r="B105" s="750" t="s">
        <v>144</v>
      </c>
      <c r="C105" s="751">
        <v>62</v>
      </c>
      <c r="D105" s="771" t="s">
        <v>4769</v>
      </c>
      <c r="E105" s="753" t="s">
        <v>4788</v>
      </c>
      <c r="F105" s="754">
        <v>0</v>
      </c>
      <c r="G105" s="754" t="s">
        <v>145</v>
      </c>
      <c r="H105" s="756" t="s">
        <v>145</v>
      </c>
      <c r="I105" s="766">
        <v>0.22</v>
      </c>
      <c r="J105" s="754" t="s">
        <v>4766</v>
      </c>
      <c r="K105" s="756" t="s">
        <v>4766</v>
      </c>
      <c r="L105" s="758">
        <f t="shared" si="0"/>
        <v>0.22</v>
      </c>
      <c r="M105" s="759">
        <v>42120</v>
      </c>
      <c r="N105" s="760">
        <v>42109</v>
      </c>
      <c r="O105" s="824"/>
      <c r="P105" s="826"/>
    </row>
    <row r="106" spans="1:16">
      <c r="A106" s="773" t="s">
        <v>4772</v>
      </c>
      <c r="B106" s="750" t="s">
        <v>144</v>
      </c>
      <c r="C106" s="751">
        <v>63</v>
      </c>
      <c r="D106" s="771" t="s">
        <v>4768</v>
      </c>
      <c r="E106" s="753" t="s">
        <v>4792</v>
      </c>
      <c r="F106" s="754">
        <v>0</v>
      </c>
      <c r="G106" s="754" t="s">
        <v>1766</v>
      </c>
      <c r="H106" s="756" t="s">
        <v>1767</v>
      </c>
      <c r="I106" s="766">
        <v>4.76</v>
      </c>
      <c r="J106" s="754" t="s">
        <v>4769</v>
      </c>
      <c r="K106" s="756" t="s">
        <v>4788</v>
      </c>
      <c r="L106" s="758">
        <f t="shared" si="0"/>
        <v>4.76</v>
      </c>
      <c r="M106" s="759">
        <v>42180</v>
      </c>
      <c r="N106" s="760">
        <v>42184</v>
      </c>
      <c r="O106" s="824"/>
      <c r="P106" s="826"/>
    </row>
    <row r="107" spans="1:16">
      <c r="A107" s="773" t="s">
        <v>4772</v>
      </c>
      <c r="B107" s="750" t="s">
        <v>144</v>
      </c>
      <c r="C107" s="751">
        <v>64</v>
      </c>
      <c r="D107" s="771" t="s">
        <v>4759</v>
      </c>
      <c r="E107" s="753" t="s">
        <v>4797</v>
      </c>
      <c r="F107" s="754">
        <v>1.1200000000000001</v>
      </c>
      <c r="G107" s="754" t="s">
        <v>4750</v>
      </c>
      <c r="H107" s="756" t="s">
        <v>1815</v>
      </c>
      <c r="I107" s="766">
        <v>1.71</v>
      </c>
      <c r="J107" s="754" t="s">
        <v>145</v>
      </c>
      <c r="K107" s="756" t="s">
        <v>145</v>
      </c>
      <c r="L107" s="758">
        <f t="shared" si="0"/>
        <v>0.58999999999999986</v>
      </c>
      <c r="M107" s="759">
        <v>42121</v>
      </c>
      <c r="N107" s="760">
        <v>42108</v>
      </c>
      <c r="O107" s="824"/>
      <c r="P107" s="826"/>
    </row>
    <row r="108" spans="1:16">
      <c r="A108" s="773" t="s">
        <v>4772</v>
      </c>
      <c r="B108" s="750" t="s">
        <v>144</v>
      </c>
      <c r="C108" s="751">
        <v>65</v>
      </c>
      <c r="D108" s="771" t="s">
        <v>4842</v>
      </c>
      <c r="E108" s="753" t="s">
        <v>4819</v>
      </c>
      <c r="F108" s="754">
        <v>0</v>
      </c>
      <c r="G108" s="754" t="s">
        <v>4759</v>
      </c>
      <c r="H108" s="756" t="s">
        <v>4797</v>
      </c>
      <c r="I108" s="766">
        <v>0.84</v>
      </c>
      <c r="J108" s="754" t="s">
        <v>4761</v>
      </c>
      <c r="K108" s="756" t="s">
        <v>4761</v>
      </c>
      <c r="L108" s="758">
        <f t="shared" si="0"/>
        <v>0.84</v>
      </c>
      <c r="M108" s="759">
        <v>42121</v>
      </c>
      <c r="N108" s="760">
        <v>42108</v>
      </c>
      <c r="O108" s="824"/>
      <c r="P108" s="826"/>
    </row>
    <row r="109" spans="1:16" ht="15.75" thickBot="1">
      <c r="A109" s="774" t="s">
        <v>4772</v>
      </c>
      <c r="B109" s="787" t="s">
        <v>144</v>
      </c>
      <c r="C109" s="788">
        <v>66</v>
      </c>
      <c r="D109" s="789" t="s">
        <v>4843</v>
      </c>
      <c r="E109" s="790" t="s">
        <v>4785</v>
      </c>
      <c r="F109" s="791">
        <v>0</v>
      </c>
      <c r="G109" s="791" t="s">
        <v>200</v>
      </c>
      <c r="H109" s="792" t="s">
        <v>200</v>
      </c>
      <c r="I109" s="793">
        <v>1.3</v>
      </c>
      <c r="J109" s="791" t="s">
        <v>145</v>
      </c>
      <c r="K109" s="792" t="s">
        <v>145</v>
      </c>
      <c r="L109" s="794">
        <f t="shared" si="0"/>
        <v>1.3</v>
      </c>
      <c r="M109" s="759">
        <v>42181</v>
      </c>
      <c r="N109" s="795" t="s">
        <v>7105</v>
      </c>
      <c r="O109" s="824" t="s">
        <v>7111</v>
      </c>
      <c r="P109" s="826"/>
    </row>
    <row r="110" spans="1:16" s="1149" customFormat="1">
      <c r="A110" s="1682" t="s">
        <v>7979</v>
      </c>
      <c r="B110" s="1134" t="s">
        <v>144</v>
      </c>
      <c r="C110" s="1682">
        <v>1</v>
      </c>
      <c r="D110" s="1682" t="s">
        <v>889</v>
      </c>
      <c r="E110" s="1134" t="s">
        <v>11153</v>
      </c>
      <c r="F110" s="1682">
        <v>0</v>
      </c>
      <c r="G110" s="1682" t="s">
        <v>7926</v>
      </c>
      <c r="H110" s="1134" t="s">
        <v>11192</v>
      </c>
      <c r="I110" s="1683">
        <v>2.3199999999999998</v>
      </c>
      <c r="J110" s="1682" t="s">
        <v>7927</v>
      </c>
      <c r="K110" s="1134" t="s">
        <v>11200</v>
      </c>
      <c r="L110" s="1683">
        <f t="shared" ref="L110:L141" si="1">(I110-F110)*2</f>
        <v>4.6399999999999997</v>
      </c>
      <c r="M110" s="1684">
        <v>42689</v>
      </c>
      <c r="N110" s="1685">
        <v>42767</v>
      </c>
      <c r="O110" s="1686"/>
    </row>
    <row r="111" spans="1:16" s="1149" customFormat="1">
      <c r="A111" s="1682" t="s">
        <v>7979</v>
      </c>
      <c r="B111" s="1134" t="s">
        <v>144</v>
      </c>
      <c r="C111" s="1682">
        <v>2</v>
      </c>
      <c r="D111" s="1682" t="s">
        <v>362</v>
      </c>
      <c r="E111" s="1134" t="s">
        <v>11154</v>
      </c>
      <c r="F111" s="1682">
        <v>0</v>
      </c>
      <c r="G111" s="1682" t="s">
        <v>7928</v>
      </c>
      <c r="H111" s="1134" t="s">
        <v>11193</v>
      </c>
      <c r="I111" s="1683">
        <v>14.78</v>
      </c>
      <c r="J111" s="1682" t="s">
        <v>7927</v>
      </c>
      <c r="K111" s="1134" t="s">
        <v>11200</v>
      </c>
      <c r="L111" s="1683">
        <f t="shared" si="1"/>
        <v>29.56</v>
      </c>
      <c r="M111" s="1684">
        <v>42689</v>
      </c>
      <c r="N111" s="1685">
        <v>42775</v>
      </c>
      <c r="O111" s="1686"/>
    </row>
    <row r="112" spans="1:16" s="1149" customFormat="1">
      <c r="A112" s="1682" t="s">
        <v>7979</v>
      </c>
      <c r="B112" s="1134" t="s">
        <v>144</v>
      </c>
      <c r="C112" s="1682">
        <v>3</v>
      </c>
      <c r="D112" s="1682" t="s">
        <v>5542</v>
      </c>
      <c r="E112" s="1134" t="s">
        <v>11155</v>
      </c>
      <c r="F112" s="1682">
        <v>4.21</v>
      </c>
      <c r="G112" s="1682" t="s">
        <v>362</v>
      </c>
      <c r="H112" s="1134" t="s">
        <v>11154</v>
      </c>
      <c r="I112" s="1683">
        <v>15.18</v>
      </c>
      <c r="J112" s="1682" t="s">
        <v>145</v>
      </c>
      <c r="K112" s="1134" t="s">
        <v>1754</v>
      </c>
      <c r="L112" s="1683">
        <f t="shared" si="1"/>
        <v>21.939999999999998</v>
      </c>
      <c r="M112" s="1684">
        <v>42690</v>
      </c>
      <c r="N112" s="1685">
        <v>42796</v>
      </c>
      <c r="O112" s="1686"/>
    </row>
    <row r="113" spans="1:15" s="1149" customFormat="1">
      <c r="A113" s="1682" t="s">
        <v>7979</v>
      </c>
      <c r="B113" s="1134" t="s">
        <v>144</v>
      </c>
      <c r="C113" s="1682">
        <v>4</v>
      </c>
      <c r="D113" s="1682" t="s">
        <v>5542</v>
      </c>
      <c r="E113" s="1134" t="s">
        <v>11155</v>
      </c>
      <c r="F113" s="1682">
        <v>0</v>
      </c>
      <c r="G113" s="1682" t="s">
        <v>7926</v>
      </c>
      <c r="H113" s="1134" t="s">
        <v>11192</v>
      </c>
      <c r="I113" s="1683">
        <v>0.42</v>
      </c>
      <c r="J113" s="1682" t="s">
        <v>362</v>
      </c>
      <c r="K113" s="1134" t="s">
        <v>11154</v>
      </c>
      <c r="L113" s="1683">
        <f t="shared" si="1"/>
        <v>0.84</v>
      </c>
      <c r="M113" s="1684">
        <v>42690</v>
      </c>
      <c r="N113" s="1134" t="s">
        <v>11205</v>
      </c>
      <c r="O113" s="1686" t="s">
        <v>11206</v>
      </c>
    </row>
    <row r="114" spans="1:15" s="1149" customFormat="1">
      <c r="A114" s="1682" t="s">
        <v>7979</v>
      </c>
      <c r="B114" s="1134" t="s">
        <v>144</v>
      </c>
      <c r="C114" s="1682">
        <v>5</v>
      </c>
      <c r="D114" s="1682" t="s">
        <v>7934</v>
      </c>
      <c r="E114" s="1134" t="s">
        <v>11156</v>
      </c>
      <c r="F114" s="1682">
        <v>0</v>
      </c>
      <c r="G114" s="1682" t="s">
        <v>7926</v>
      </c>
      <c r="H114" s="1134" t="s">
        <v>11192</v>
      </c>
      <c r="I114" s="1683">
        <v>2.31</v>
      </c>
      <c r="J114" s="1682" t="s">
        <v>362</v>
      </c>
      <c r="K114" s="1134" t="s">
        <v>11154</v>
      </c>
      <c r="L114" s="1683">
        <f t="shared" si="1"/>
        <v>4.62</v>
      </c>
      <c r="M114" s="1684">
        <v>42691</v>
      </c>
      <c r="N114" s="1685">
        <v>42753</v>
      </c>
      <c r="O114" s="1686"/>
    </row>
    <row r="115" spans="1:15" s="1149" customFormat="1">
      <c r="A115" s="1682" t="s">
        <v>7979</v>
      </c>
      <c r="B115" s="1134" t="s">
        <v>144</v>
      </c>
      <c r="C115" s="1682">
        <v>6</v>
      </c>
      <c r="D115" s="1682" t="s">
        <v>7935</v>
      </c>
      <c r="E115" s="1134" t="s">
        <v>11157</v>
      </c>
      <c r="F115" s="1682">
        <v>0</v>
      </c>
      <c r="G115" s="1682" t="s">
        <v>362</v>
      </c>
      <c r="H115" s="1134" t="s">
        <v>11154</v>
      </c>
      <c r="I115" s="1683">
        <v>1.23</v>
      </c>
      <c r="J115" s="1682" t="s">
        <v>183</v>
      </c>
      <c r="K115" s="1134" t="s">
        <v>11195</v>
      </c>
      <c r="L115" s="1683">
        <f t="shared" si="1"/>
        <v>2.46</v>
      </c>
      <c r="M115" s="1684">
        <v>42691</v>
      </c>
      <c r="N115" s="1685">
        <v>42754</v>
      </c>
      <c r="O115" s="1686"/>
    </row>
    <row r="116" spans="1:15" s="1149" customFormat="1">
      <c r="A116" s="1682" t="s">
        <v>7979</v>
      </c>
      <c r="B116" s="1134" t="s">
        <v>144</v>
      </c>
      <c r="C116" s="1682">
        <v>7</v>
      </c>
      <c r="D116" s="1682" t="s">
        <v>7936</v>
      </c>
      <c r="E116" s="1134" t="s">
        <v>11158</v>
      </c>
      <c r="F116" s="1682">
        <v>0</v>
      </c>
      <c r="G116" s="1682" t="s">
        <v>7928</v>
      </c>
      <c r="H116" s="1134" t="s">
        <v>11193</v>
      </c>
      <c r="I116" s="1683">
        <v>1.25</v>
      </c>
      <c r="J116" s="1682" t="s">
        <v>362</v>
      </c>
      <c r="K116" s="1134" t="s">
        <v>11154</v>
      </c>
      <c r="L116" s="1683">
        <f t="shared" si="1"/>
        <v>2.5</v>
      </c>
      <c r="M116" s="1684">
        <v>42692</v>
      </c>
      <c r="N116" s="1685">
        <v>42762</v>
      </c>
      <c r="O116" s="1686" t="s">
        <v>11209</v>
      </c>
    </row>
    <row r="117" spans="1:15" s="1149" customFormat="1">
      <c r="A117" s="1682" t="s">
        <v>7979</v>
      </c>
      <c r="B117" s="1134" t="s">
        <v>144</v>
      </c>
      <c r="C117" s="1682">
        <v>8</v>
      </c>
      <c r="D117" s="1682" t="s">
        <v>1764</v>
      </c>
      <c r="E117" s="1134" t="s">
        <v>1765</v>
      </c>
      <c r="F117" s="1682">
        <v>3.04</v>
      </c>
      <c r="G117" s="1682" t="s">
        <v>5542</v>
      </c>
      <c r="H117" s="1134" t="s">
        <v>11155</v>
      </c>
      <c r="I117" s="1683">
        <v>8.56</v>
      </c>
      <c r="J117" s="1682" t="s">
        <v>145</v>
      </c>
      <c r="K117" s="1134" t="s">
        <v>1754</v>
      </c>
      <c r="L117" s="1683">
        <f t="shared" si="1"/>
        <v>11.040000000000001</v>
      </c>
      <c r="M117" s="1684">
        <v>42692</v>
      </c>
      <c r="N117" s="1685">
        <v>42489</v>
      </c>
      <c r="O117" s="1686" t="s">
        <v>11210</v>
      </c>
    </row>
    <row r="118" spans="1:15" s="1149" customFormat="1">
      <c r="A118" s="1682" t="s">
        <v>7979</v>
      </c>
      <c r="B118" s="1134" t="s">
        <v>144</v>
      </c>
      <c r="C118" s="1682">
        <v>9</v>
      </c>
      <c r="D118" s="1682" t="s">
        <v>7937</v>
      </c>
      <c r="E118" s="1134" t="s">
        <v>11159</v>
      </c>
      <c r="F118" s="1682">
        <v>0.6</v>
      </c>
      <c r="G118" s="1682" t="s">
        <v>145</v>
      </c>
      <c r="H118" s="1134" t="s">
        <v>1754</v>
      </c>
      <c r="I118" s="1683">
        <v>7.37</v>
      </c>
      <c r="J118" s="1682" t="s">
        <v>242</v>
      </c>
      <c r="K118" s="1134" t="s">
        <v>1765</v>
      </c>
      <c r="L118" s="1683">
        <f t="shared" si="1"/>
        <v>13.540000000000001</v>
      </c>
      <c r="M118" s="1684">
        <v>42454</v>
      </c>
      <c r="N118" s="1685">
        <v>42488</v>
      </c>
      <c r="O118" s="1686"/>
    </row>
    <row r="119" spans="1:15" s="1149" customFormat="1">
      <c r="A119" s="1682" t="s">
        <v>7979</v>
      </c>
      <c r="B119" s="1134" t="s">
        <v>144</v>
      </c>
      <c r="C119" s="1682">
        <v>10</v>
      </c>
      <c r="D119" s="1682" t="s">
        <v>4754</v>
      </c>
      <c r="E119" s="1134" t="s">
        <v>4780</v>
      </c>
      <c r="F119" s="1682">
        <v>7.64</v>
      </c>
      <c r="G119" s="1682" t="s">
        <v>5542</v>
      </c>
      <c r="H119" s="1134" t="s">
        <v>11155</v>
      </c>
      <c r="I119" s="1683">
        <v>11.56</v>
      </c>
      <c r="J119" s="1682" t="s">
        <v>145</v>
      </c>
      <c r="K119" s="1134" t="s">
        <v>1754</v>
      </c>
      <c r="L119" s="1683">
        <v>7.64</v>
      </c>
      <c r="M119" s="1684">
        <v>42462</v>
      </c>
      <c r="N119" s="1685">
        <v>42459</v>
      </c>
      <c r="O119" s="1686"/>
    </row>
    <row r="120" spans="1:15" s="1149" customFormat="1">
      <c r="A120" s="1682" t="s">
        <v>7979</v>
      </c>
      <c r="B120" s="1134" t="s">
        <v>144</v>
      </c>
      <c r="C120" s="1682">
        <v>11</v>
      </c>
      <c r="D120" s="1682" t="s">
        <v>7938</v>
      </c>
      <c r="E120" s="1134" t="s">
        <v>11160</v>
      </c>
      <c r="F120" s="1682">
        <v>0</v>
      </c>
      <c r="G120" s="1682" t="s">
        <v>362</v>
      </c>
      <c r="H120" s="1134" t="s">
        <v>11154</v>
      </c>
      <c r="I120" s="1683">
        <v>1.42</v>
      </c>
      <c r="J120" s="1682" t="s">
        <v>7926</v>
      </c>
      <c r="K120" s="1134" t="s">
        <v>11192</v>
      </c>
      <c r="L120" s="1683">
        <f t="shared" si="1"/>
        <v>2.84</v>
      </c>
      <c r="M120" s="1684">
        <v>42693</v>
      </c>
      <c r="N120" s="1685">
        <v>42767</v>
      </c>
      <c r="O120" s="1686"/>
    </row>
    <row r="121" spans="1:15" s="1149" customFormat="1">
      <c r="A121" s="1682" t="s">
        <v>7979</v>
      </c>
      <c r="B121" s="1134" t="s">
        <v>144</v>
      </c>
      <c r="C121" s="1682">
        <v>12</v>
      </c>
      <c r="D121" s="1682" t="s">
        <v>7939</v>
      </c>
      <c r="E121" s="1134" t="s">
        <v>11161</v>
      </c>
      <c r="F121" s="1682">
        <v>0</v>
      </c>
      <c r="G121" s="1682" t="s">
        <v>734</v>
      </c>
      <c r="H121" s="1134" t="s">
        <v>11194</v>
      </c>
      <c r="I121" s="1683">
        <v>3.95</v>
      </c>
      <c r="J121" s="1682" t="s">
        <v>362</v>
      </c>
      <c r="K121" s="1134" t="s">
        <v>11154</v>
      </c>
      <c r="L121" s="1683">
        <f t="shared" si="1"/>
        <v>7.9</v>
      </c>
      <c r="M121" s="1684">
        <v>42603</v>
      </c>
      <c r="N121" s="1685">
        <v>42674</v>
      </c>
      <c r="O121" s="1686"/>
    </row>
    <row r="122" spans="1:15" s="1149" customFormat="1">
      <c r="A122" s="1682" t="s">
        <v>7979</v>
      </c>
      <c r="B122" s="1134" t="s">
        <v>144</v>
      </c>
      <c r="C122" s="1682">
        <v>13</v>
      </c>
      <c r="D122" s="1682" t="s">
        <v>7940</v>
      </c>
      <c r="E122" s="1134" t="s">
        <v>11162</v>
      </c>
      <c r="F122" s="1682">
        <v>0</v>
      </c>
      <c r="G122" s="1682" t="s">
        <v>362</v>
      </c>
      <c r="H122" s="1134" t="s">
        <v>11154</v>
      </c>
      <c r="I122" s="1683">
        <v>1.88</v>
      </c>
      <c r="J122" s="1682" t="s">
        <v>7926</v>
      </c>
      <c r="K122" s="1134" t="s">
        <v>11192</v>
      </c>
      <c r="L122" s="1683">
        <f t="shared" si="1"/>
        <v>3.76</v>
      </c>
      <c r="M122" s="1684">
        <v>42693</v>
      </c>
      <c r="N122" s="1685">
        <v>42732</v>
      </c>
      <c r="O122" s="1686"/>
    </row>
    <row r="123" spans="1:15" s="1149" customFormat="1">
      <c r="A123" s="1682" t="s">
        <v>7979</v>
      </c>
      <c r="B123" s="1134" t="s">
        <v>144</v>
      </c>
      <c r="C123" s="1682">
        <v>14</v>
      </c>
      <c r="D123" s="1682" t="s">
        <v>7941</v>
      </c>
      <c r="E123" s="1134" t="s">
        <v>11163</v>
      </c>
      <c r="F123" s="1682">
        <v>0</v>
      </c>
      <c r="G123" s="1682" t="s">
        <v>145</v>
      </c>
      <c r="H123" s="1134" t="s">
        <v>1754</v>
      </c>
      <c r="I123" s="1683">
        <v>3.46</v>
      </c>
      <c r="J123" s="1682" t="s">
        <v>734</v>
      </c>
      <c r="K123" s="1134" t="s">
        <v>11164</v>
      </c>
      <c r="L123" s="1683">
        <f t="shared" si="1"/>
        <v>6.92</v>
      </c>
      <c r="M123" s="1684">
        <v>42604</v>
      </c>
      <c r="N123" s="1685">
        <v>42667</v>
      </c>
      <c r="O123" s="1686" t="s">
        <v>11211</v>
      </c>
    </row>
    <row r="124" spans="1:15" s="1149" customFormat="1">
      <c r="A124" s="1682" t="s">
        <v>7979</v>
      </c>
      <c r="B124" s="1134" t="s">
        <v>144</v>
      </c>
      <c r="C124" s="1682">
        <v>15</v>
      </c>
      <c r="D124" s="1682" t="s">
        <v>7942</v>
      </c>
      <c r="E124" s="1134" t="s">
        <v>3731</v>
      </c>
      <c r="F124" s="1682">
        <v>1.37</v>
      </c>
      <c r="G124" s="1682" t="s">
        <v>5542</v>
      </c>
      <c r="H124" s="1134" t="s">
        <v>11155</v>
      </c>
      <c r="I124" s="1683">
        <v>3.53</v>
      </c>
      <c r="J124" s="1682" t="s">
        <v>243</v>
      </c>
      <c r="K124" s="1134" t="s">
        <v>11201</v>
      </c>
      <c r="L124" s="1687">
        <v>4.32</v>
      </c>
      <c r="M124" s="1684">
        <v>42477</v>
      </c>
      <c r="N124" s="1685">
        <v>42452</v>
      </c>
      <c r="O124" s="1686"/>
    </row>
    <row r="125" spans="1:15" s="1149" customFormat="1">
      <c r="A125" s="1682" t="s">
        <v>7979</v>
      </c>
      <c r="B125" s="1134" t="s">
        <v>144</v>
      </c>
      <c r="C125" s="1682">
        <v>16</v>
      </c>
      <c r="D125" s="1682" t="s">
        <v>7943</v>
      </c>
      <c r="E125" s="1134" t="s">
        <v>11164</v>
      </c>
      <c r="F125" s="1682">
        <v>0</v>
      </c>
      <c r="G125" s="1682" t="s">
        <v>362</v>
      </c>
      <c r="H125" s="1134" t="s">
        <v>11154</v>
      </c>
      <c r="I125" s="1683">
        <v>5.13</v>
      </c>
      <c r="J125" s="1682" t="s">
        <v>780</v>
      </c>
      <c r="K125" s="1134" t="s">
        <v>11185</v>
      </c>
      <c r="L125" s="1683">
        <f t="shared" si="1"/>
        <v>10.26</v>
      </c>
      <c r="M125" s="1684">
        <v>42605</v>
      </c>
      <c r="N125" s="1685">
        <v>42716</v>
      </c>
      <c r="O125" s="1686" t="s">
        <v>11212</v>
      </c>
    </row>
    <row r="126" spans="1:15" s="1149" customFormat="1">
      <c r="A126" s="1682" t="s">
        <v>7979</v>
      </c>
      <c r="B126" s="1134" t="s">
        <v>144</v>
      </c>
      <c r="C126" s="1682">
        <v>17</v>
      </c>
      <c r="D126" s="1682" t="s">
        <v>4743</v>
      </c>
      <c r="E126" s="1134" t="s">
        <v>4793</v>
      </c>
      <c r="F126" s="1682">
        <v>2.5</v>
      </c>
      <c r="G126" s="1682" t="s">
        <v>4977</v>
      </c>
      <c r="H126" s="1134" t="s">
        <v>1959</v>
      </c>
      <c r="I126" s="1683">
        <v>3.11</v>
      </c>
      <c r="J126" s="1682" t="s">
        <v>145</v>
      </c>
      <c r="K126" s="1134" t="s">
        <v>1754</v>
      </c>
      <c r="L126" s="1683">
        <f t="shared" si="1"/>
        <v>1.2199999999999998</v>
      </c>
      <c r="M126" s="1684">
        <v>42484</v>
      </c>
      <c r="N126" s="1685">
        <v>42492</v>
      </c>
      <c r="O126" s="1686"/>
    </row>
    <row r="127" spans="1:15" s="1149" customFormat="1">
      <c r="A127" s="1682" t="s">
        <v>7979</v>
      </c>
      <c r="B127" s="1134" t="s">
        <v>144</v>
      </c>
      <c r="C127" s="1682">
        <v>18</v>
      </c>
      <c r="D127" s="1682" t="s">
        <v>7944</v>
      </c>
      <c r="E127" s="1134" t="s">
        <v>11157</v>
      </c>
      <c r="F127" s="1682">
        <v>0</v>
      </c>
      <c r="G127" s="1682" t="s">
        <v>183</v>
      </c>
      <c r="H127" s="1134" t="s">
        <v>11195</v>
      </c>
      <c r="I127" s="1683">
        <v>0.86</v>
      </c>
      <c r="J127" s="1682" t="s">
        <v>7928</v>
      </c>
      <c r="K127" s="1134" t="s">
        <v>11193</v>
      </c>
      <c r="L127" s="1683">
        <f t="shared" si="1"/>
        <v>1.72</v>
      </c>
      <c r="M127" s="1684">
        <v>42694</v>
      </c>
      <c r="N127" s="1685">
        <v>42754</v>
      </c>
      <c r="O127" s="1686"/>
    </row>
    <row r="128" spans="1:15" s="1149" customFormat="1">
      <c r="A128" s="1682" t="s">
        <v>7979</v>
      </c>
      <c r="B128" s="1134" t="s">
        <v>144</v>
      </c>
      <c r="C128" s="1682">
        <v>19</v>
      </c>
      <c r="D128" s="1682" t="s">
        <v>7945</v>
      </c>
      <c r="E128" s="1134" t="s">
        <v>3731</v>
      </c>
      <c r="F128" s="1682">
        <v>0</v>
      </c>
      <c r="G128" s="1682" t="s">
        <v>243</v>
      </c>
      <c r="H128" s="1134" t="s">
        <v>11196</v>
      </c>
      <c r="I128" s="1683">
        <v>0.73</v>
      </c>
      <c r="J128" s="1682" t="s">
        <v>145</v>
      </c>
      <c r="K128" s="1134" t="s">
        <v>1754</v>
      </c>
      <c r="L128" s="1683">
        <f t="shared" si="1"/>
        <v>1.46</v>
      </c>
      <c r="M128" s="1684">
        <v>42486</v>
      </c>
      <c r="N128" s="1685">
        <v>42438</v>
      </c>
      <c r="O128" s="1686"/>
    </row>
    <row r="129" spans="1:15" s="1149" customFormat="1">
      <c r="A129" s="1682" t="s">
        <v>7979</v>
      </c>
      <c r="B129" s="1134" t="s">
        <v>144</v>
      </c>
      <c r="C129" s="1682">
        <v>20</v>
      </c>
      <c r="D129" s="1682" t="s">
        <v>7946</v>
      </c>
      <c r="E129" s="1134" t="s">
        <v>2889</v>
      </c>
      <c r="F129" s="1682">
        <v>0</v>
      </c>
      <c r="G129" s="1682" t="s">
        <v>362</v>
      </c>
      <c r="H129" s="1134" t="s">
        <v>11154</v>
      </c>
      <c r="I129" s="1683">
        <v>1.1000000000000001</v>
      </c>
      <c r="J129" s="1682" t="s">
        <v>4977</v>
      </c>
      <c r="K129" s="1134" t="s">
        <v>1959</v>
      </c>
      <c r="L129" s="1683">
        <f t="shared" si="1"/>
        <v>2.2000000000000002</v>
      </c>
      <c r="M129" s="1684">
        <v>42694</v>
      </c>
      <c r="N129" s="1134" t="s">
        <v>11205</v>
      </c>
      <c r="O129" s="1686" t="s">
        <v>11206</v>
      </c>
    </row>
    <row r="130" spans="1:15" s="1149" customFormat="1">
      <c r="A130" s="1682" t="s">
        <v>7979</v>
      </c>
      <c r="B130" s="1134" t="s">
        <v>144</v>
      </c>
      <c r="C130" s="1682">
        <v>21</v>
      </c>
      <c r="D130" s="1682" t="s">
        <v>7947</v>
      </c>
      <c r="E130" s="1134" t="s">
        <v>11165</v>
      </c>
      <c r="F130" s="1682">
        <v>0.79</v>
      </c>
      <c r="G130" s="1682" t="s">
        <v>4977</v>
      </c>
      <c r="H130" s="1134" t="s">
        <v>1959</v>
      </c>
      <c r="I130" s="1683">
        <v>4.07</v>
      </c>
      <c r="J130" s="1682" t="s">
        <v>7929</v>
      </c>
      <c r="K130" s="1134" t="s">
        <v>11202</v>
      </c>
      <c r="L130" s="1683">
        <f t="shared" si="1"/>
        <v>6.5600000000000005</v>
      </c>
      <c r="M130" s="1684">
        <v>42695</v>
      </c>
      <c r="N130" s="1134" t="s">
        <v>11205</v>
      </c>
      <c r="O130" s="1686" t="s">
        <v>11207</v>
      </c>
    </row>
    <row r="131" spans="1:15" s="1149" customFormat="1">
      <c r="A131" s="1682" t="s">
        <v>7979</v>
      </c>
      <c r="B131" s="1134" t="s">
        <v>144</v>
      </c>
      <c r="C131" s="1682">
        <v>22</v>
      </c>
      <c r="D131" s="1682" t="s">
        <v>7948</v>
      </c>
      <c r="E131" s="1134" t="s">
        <v>11166</v>
      </c>
      <c r="F131" s="1682">
        <v>0</v>
      </c>
      <c r="G131" s="1682" t="s">
        <v>552</v>
      </c>
      <c r="H131" s="1134" t="s">
        <v>11163</v>
      </c>
      <c r="I131" s="1683">
        <v>1.23</v>
      </c>
      <c r="J131" s="1682" t="s">
        <v>145</v>
      </c>
      <c r="K131" s="1134" t="s">
        <v>1754</v>
      </c>
      <c r="L131" s="1683">
        <f t="shared" si="1"/>
        <v>2.46</v>
      </c>
      <c r="M131" s="1684">
        <v>42607</v>
      </c>
      <c r="N131" s="1685">
        <v>75534</v>
      </c>
      <c r="O131" s="1686"/>
    </row>
    <row r="132" spans="1:15" s="1149" customFormat="1">
      <c r="A132" s="1682" t="s">
        <v>7979</v>
      </c>
      <c r="B132" s="1134" t="s">
        <v>144</v>
      </c>
      <c r="C132" s="1682">
        <v>23</v>
      </c>
      <c r="D132" s="1682" t="s">
        <v>7949</v>
      </c>
      <c r="E132" s="1134" t="s">
        <v>11167</v>
      </c>
      <c r="F132" s="1682">
        <v>4.1399999999999997</v>
      </c>
      <c r="G132" s="1682" t="s">
        <v>5542</v>
      </c>
      <c r="H132" s="1134" t="s">
        <v>11155</v>
      </c>
      <c r="I132" s="1683">
        <v>6.35</v>
      </c>
      <c r="J132" s="1682" t="s">
        <v>750</v>
      </c>
      <c r="K132" s="1134" t="s">
        <v>3731</v>
      </c>
      <c r="L132" s="1683">
        <f t="shared" si="1"/>
        <v>4.42</v>
      </c>
      <c r="M132" s="1684">
        <v>42496</v>
      </c>
      <c r="N132" s="1685">
        <v>42437</v>
      </c>
      <c r="O132" s="1686" t="s">
        <v>8814</v>
      </c>
    </row>
    <row r="133" spans="1:15" s="1149" customFormat="1">
      <c r="A133" s="1682" t="s">
        <v>7979</v>
      </c>
      <c r="B133" s="1134" t="s">
        <v>144</v>
      </c>
      <c r="C133" s="1682">
        <v>24</v>
      </c>
      <c r="D133" s="1682" t="s">
        <v>7950</v>
      </c>
      <c r="E133" s="1134" t="s">
        <v>11168</v>
      </c>
      <c r="F133" s="1682">
        <v>0</v>
      </c>
      <c r="G133" s="1682" t="s">
        <v>145</v>
      </c>
      <c r="H133" s="1134" t="s">
        <v>1754</v>
      </c>
      <c r="I133" s="1683">
        <v>1.44</v>
      </c>
      <c r="J133" s="1682" t="s">
        <v>780</v>
      </c>
      <c r="K133" s="1134" t="s">
        <v>11185</v>
      </c>
      <c r="L133" s="1683">
        <f t="shared" si="1"/>
        <v>2.88</v>
      </c>
      <c r="M133" s="1684">
        <v>42498</v>
      </c>
      <c r="N133" s="1685">
        <v>42494</v>
      </c>
      <c r="O133" s="1686"/>
    </row>
    <row r="134" spans="1:15" s="1149" customFormat="1">
      <c r="A134" s="1682" t="s">
        <v>7979</v>
      </c>
      <c r="B134" s="1134" t="s">
        <v>144</v>
      </c>
      <c r="C134" s="1682">
        <v>25</v>
      </c>
      <c r="D134" s="1682" t="s">
        <v>7951</v>
      </c>
      <c r="E134" s="1134" t="s">
        <v>11169</v>
      </c>
      <c r="F134" s="1682">
        <v>0</v>
      </c>
      <c r="G134" s="1682" t="s">
        <v>5542</v>
      </c>
      <c r="H134" s="1134" t="s">
        <v>11155</v>
      </c>
      <c r="I134" s="1683">
        <v>3.75</v>
      </c>
      <c r="J134" s="1682" t="s">
        <v>4977</v>
      </c>
      <c r="K134" s="1134" t="s">
        <v>1959</v>
      </c>
      <c r="L134" s="1683">
        <f t="shared" si="1"/>
        <v>7.5</v>
      </c>
      <c r="M134" s="1684">
        <v>42696</v>
      </c>
      <c r="N134" s="1685">
        <v>42469</v>
      </c>
      <c r="O134" s="1686" t="s">
        <v>11213</v>
      </c>
    </row>
    <row r="135" spans="1:15" s="1149" customFormat="1">
      <c r="A135" s="1682" t="s">
        <v>7979</v>
      </c>
      <c r="B135" s="1134" t="s">
        <v>144</v>
      </c>
      <c r="C135" s="1682">
        <v>26</v>
      </c>
      <c r="D135" s="1682" t="s">
        <v>7952</v>
      </c>
      <c r="E135" s="1134" t="s">
        <v>7907</v>
      </c>
      <c r="F135" s="1682">
        <v>0</v>
      </c>
      <c r="G135" s="1682" t="s">
        <v>362</v>
      </c>
      <c r="H135" s="1134" t="s">
        <v>11154</v>
      </c>
      <c r="I135" s="1683">
        <v>0.47</v>
      </c>
      <c r="J135" s="1682" t="s">
        <v>7926</v>
      </c>
      <c r="K135" s="1134" t="s">
        <v>11192</v>
      </c>
      <c r="L135" s="1683">
        <f t="shared" si="1"/>
        <v>0.94</v>
      </c>
      <c r="M135" s="1684">
        <v>42696</v>
      </c>
      <c r="N135" s="1685">
        <v>42716</v>
      </c>
      <c r="O135" s="1686"/>
    </row>
    <row r="136" spans="1:15" s="1149" customFormat="1">
      <c r="A136" s="1682" t="s">
        <v>7979</v>
      </c>
      <c r="B136" s="1134" t="s">
        <v>144</v>
      </c>
      <c r="C136" s="1682">
        <v>27</v>
      </c>
      <c r="D136" s="1682" t="s">
        <v>7953</v>
      </c>
      <c r="E136" s="1134" t="s">
        <v>4794</v>
      </c>
      <c r="F136" s="1682">
        <v>0</v>
      </c>
      <c r="G136" s="1682" t="s">
        <v>1747</v>
      </c>
      <c r="H136" s="1134" t="s">
        <v>7907</v>
      </c>
      <c r="I136" s="1683">
        <v>0.08</v>
      </c>
      <c r="J136" s="1682" t="s">
        <v>362</v>
      </c>
      <c r="K136" s="1134" t="s">
        <v>11154</v>
      </c>
      <c r="L136" s="1683">
        <f t="shared" si="1"/>
        <v>0.16</v>
      </c>
      <c r="M136" s="1684">
        <v>42697</v>
      </c>
      <c r="N136" s="1134" t="s">
        <v>11205</v>
      </c>
      <c r="O136" s="1686" t="s">
        <v>11206</v>
      </c>
    </row>
    <row r="137" spans="1:15" s="1149" customFormat="1">
      <c r="A137" s="1682" t="s">
        <v>7979</v>
      </c>
      <c r="B137" s="1134" t="s">
        <v>144</v>
      </c>
      <c r="C137" s="1682">
        <v>28</v>
      </c>
      <c r="D137" s="1682" t="s">
        <v>7954</v>
      </c>
      <c r="E137" s="1134" t="s">
        <v>11170</v>
      </c>
      <c r="F137" s="1682">
        <v>0.11</v>
      </c>
      <c r="G137" s="1682" t="s">
        <v>7930</v>
      </c>
      <c r="H137" s="1134" t="s">
        <v>11155</v>
      </c>
      <c r="I137" s="1683">
        <v>0.8</v>
      </c>
      <c r="J137" s="1682" t="s">
        <v>362</v>
      </c>
      <c r="K137" s="1134" t="s">
        <v>11154</v>
      </c>
      <c r="L137" s="1683">
        <f t="shared" si="1"/>
        <v>1.3800000000000001</v>
      </c>
      <c r="M137" s="1684">
        <v>42697</v>
      </c>
      <c r="N137" s="1134" t="s">
        <v>11205</v>
      </c>
      <c r="O137" s="1686" t="s">
        <v>11206</v>
      </c>
    </row>
    <row r="138" spans="1:15" s="1149" customFormat="1">
      <c r="A138" s="1682" t="s">
        <v>7979</v>
      </c>
      <c r="B138" s="1134" t="s">
        <v>144</v>
      </c>
      <c r="C138" s="1682">
        <v>29</v>
      </c>
      <c r="D138" s="1682" t="s">
        <v>7955</v>
      </c>
      <c r="E138" s="1134" t="s">
        <v>11171</v>
      </c>
      <c r="F138" s="1682">
        <v>0</v>
      </c>
      <c r="G138" s="1682" t="s">
        <v>362</v>
      </c>
      <c r="H138" s="1134" t="s">
        <v>11154</v>
      </c>
      <c r="I138" s="1683">
        <v>1.91</v>
      </c>
      <c r="J138" s="1682" t="s">
        <v>7928</v>
      </c>
      <c r="K138" s="1134" t="s">
        <v>11193</v>
      </c>
      <c r="L138" s="1683">
        <f t="shared" si="1"/>
        <v>3.82</v>
      </c>
      <c r="M138" s="1684">
        <v>42698</v>
      </c>
      <c r="N138" s="1685">
        <v>42755</v>
      </c>
      <c r="O138" s="1686"/>
    </row>
    <row r="139" spans="1:15" s="1149" customFormat="1">
      <c r="A139" s="1682" t="s">
        <v>7979</v>
      </c>
      <c r="B139" s="1134" t="s">
        <v>144</v>
      </c>
      <c r="C139" s="1682">
        <v>30</v>
      </c>
      <c r="D139" s="1682" t="s">
        <v>7956</v>
      </c>
      <c r="E139" s="1134" t="s">
        <v>11162</v>
      </c>
      <c r="F139" s="1682">
        <v>0</v>
      </c>
      <c r="G139" s="1682" t="s">
        <v>3747</v>
      </c>
      <c r="H139" s="1134" t="s">
        <v>11162</v>
      </c>
      <c r="I139" s="1683">
        <v>0.06</v>
      </c>
      <c r="J139" s="1682" t="s">
        <v>57</v>
      </c>
      <c r="K139" s="1134" t="s">
        <v>11162</v>
      </c>
      <c r="L139" s="1683">
        <f t="shared" si="1"/>
        <v>0.12</v>
      </c>
      <c r="M139" s="1684">
        <v>42699</v>
      </c>
      <c r="N139" s="1134"/>
      <c r="O139" s="1686"/>
    </row>
    <row r="140" spans="1:15" s="1149" customFormat="1">
      <c r="A140" s="1682" t="s">
        <v>7979</v>
      </c>
      <c r="B140" s="1134" t="s">
        <v>144</v>
      </c>
      <c r="C140" s="1682">
        <v>31</v>
      </c>
      <c r="D140" s="1682" t="s">
        <v>7956</v>
      </c>
      <c r="E140" s="1134" t="s">
        <v>11162</v>
      </c>
      <c r="F140" s="1682">
        <v>0</v>
      </c>
      <c r="G140" s="1682" t="s">
        <v>7926</v>
      </c>
      <c r="H140" s="1134" t="s">
        <v>11192</v>
      </c>
      <c r="I140" s="1683">
        <v>0.79</v>
      </c>
      <c r="J140" s="1682" t="s">
        <v>1202</v>
      </c>
      <c r="K140" s="1134" t="s">
        <v>11162</v>
      </c>
      <c r="L140" s="1683">
        <f t="shared" si="1"/>
        <v>1.58</v>
      </c>
      <c r="M140" s="1684">
        <v>42699</v>
      </c>
      <c r="N140" s="1685">
        <v>42732</v>
      </c>
      <c r="O140" s="1686" t="s">
        <v>11214</v>
      </c>
    </row>
    <row r="141" spans="1:15" s="1149" customFormat="1">
      <c r="A141" s="1682" t="s">
        <v>7979</v>
      </c>
      <c r="B141" s="1134" t="s">
        <v>144</v>
      </c>
      <c r="C141" s="1682">
        <v>32</v>
      </c>
      <c r="D141" s="1682" t="s">
        <v>7957</v>
      </c>
      <c r="E141" s="1134" t="s">
        <v>11172</v>
      </c>
      <c r="F141" s="1682">
        <v>0</v>
      </c>
      <c r="G141" s="1682" t="s">
        <v>5440</v>
      </c>
      <c r="H141" s="1134" t="s">
        <v>11197</v>
      </c>
      <c r="I141" s="1683">
        <v>0.22</v>
      </c>
      <c r="J141" s="1682" t="s">
        <v>33</v>
      </c>
      <c r="K141" s="1134" t="s">
        <v>19</v>
      </c>
      <c r="L141" s="1683">
        <f t="shared" si="1"/>
        <v>0.44</v>
      </c>
      <c r="M141" s="1684">
        <v>42512</v>
      </c>
      <c r="N141" s="1685">
        <v>42465</v>
      </c>
      <c r="O141" s="1686"/>
    </row>
    <row r="142" spans="1:15" s="1149" customFormat="1">
      <c r="A142" s="1682" t="s">
        <v>7979</v>
      </c>
      <c r="B142" s="1134" t="s">
        <v>144</v>
      </c>
      <c r="C142" s="1682">
        <v>33</v>
      </c>
      <c r="D142" s="1682" t="s">
        <v>7957</v>
      </c>
      <c r="E142" s="1134" t="s">
        <v>11172</v>
      </c>
      <c r="F142" s="1682">
        <v>0</v>
      </c>
      <c r="G142" s="1682" t="s">
        <v>5542</v>
      </c>
      <c r="H142" s="1134" t="s">
        <v>11155</v>
      </c>
      <c r="I142" s="1683">
        <v>0.49</v>
      </c>
      <c r="J142" s="1682" t="s">
        <v>7931</v>
      </c>
      <c r="K142" s="1134" t="s">
        <v>11172</v>
      </c>
      <c r="L142" s="1683">
        <f t="shared" ref="L142:L164" si="2">(I142-F142)*2</f>
        <v>0.98</v>
      </c>
      <c r="M142" s="1684">
        <v>42515</v>
      </c>
      <c r="N142" s="1685">
        <v>42465</v>
      </c>
      <c r="O142" s="1686"/>
    </row>
    <row r="143" spans="1:15" s="1149" customFormat="1">
      <c r="A143" s="1682" t="s">
        <v>7979</v>
      </c>
      <c r="B143" s="1134" t="s">
        <v>144</v>
      </c>
      <c r="C143" s="1682">
        <v>34</v>
      </c>
      <c r="D143" s="1682" t="s">
        <v>7958</v>
      </c>
      <c r="E143" s="1134" t="s">
        <v>10183</v>
      </c>
      <c r="F143" s="1682">
        <v>0</v>
      </c>
      <c r="G143" s="1682" t="s">
        <v>7926</v>
      </c>
      <c r="H143" s="1134" t="s">
        <v>11192</v>
      </c>
      <c r="I143" s="1683">
        <v>0.13</v>
      </c>
      <c r="J143" s="1682" t="s">
        <v>521</v>
      </c>
      <c r="K143" s="1134" t="s">
        <v>11203</v>
      </c>
      <c r="L143" s="1683">
        <f t="shared" si="2"/>
        <v>0.26</v>
      </c>
      <c r="M143" s="1684">
        <v>42700</v>
      </c>
      <c r="N143" s="1134" t="s">
        <v>11205</v>
      </c>
      <c r="O143" s="1686" t="s">
        <v>11206</v>
      </c>
    </row>
    <row r="144" spans="1:15" s="1149" customFormat="1">
      <c r="A144" s="1682" t="s">
        <v>7979</v>
      </c>
      <c r="B144" s="1134" t="s">
        <v>144</v>
      </c>
      <c r="C144" s="1682">
        <v>35</v>
      </c>
      <c r="D144" s="1682" t="s">
        <v>7959</v>
      </c>
      <c r="E144" s="1134" t="s">
        <v>11173</v>
      </c>
      <c r="F144" s="1682">
        <v>0</v>
      </c>
      <c r="G144" s="1682" t="s">
        <v>145</v>
      </c>
      <c r="H144" s="1134" t="s">
        <v>1754</v>
      </c>
      <c r="I144" s="1683">
        <v>1.62</v>
      </c>
      <c r="J144" s="1682" t="s">
        <v>4977</v>
      </c>
      <c r="K144" s="1134" t="s">
        <v>1959</v>
      </c>
      <c r="L144" s="1683">
        <f t="shared" si="2"/>
        <v>3.24</v>
      </c>
      <c r="M144" s="1684">
        <v>42519</v>
      </c>
      <c r="N144" s="1685">
        <v>42492</v>
      </c>
      <c r="O144" s="1686"/>
    </row>
    <row r="145" spans="1:15" s="1149" customFormat="1">
      <c r="A145" s="1682" t="s">
        <v>7979</v>
      </c>
      <c r="B145" s="1134" t="s">
        <v>144</v>
      </c>
      <c r="C145" s="1682">
        <v>36</v>
      </c>
      <c r="D145" s="1682" t="s">
        <v>7960</v>
      </c>
      <c r="E145" s="1134" t="s">
        <v>11174</v>
      </c>
      <c r="F145" s="1682">
        <v>0</v>
      </c>
      <c r="G145" s="1682" t="s">
        <v>362</v>
      </c>
      <c r="H145" s="1134" t="s">
        <v>11154</v>
      </c>
      <c r="I145" s="1683">
        <v>0.04</v>
      </c>
      <c r="J145" s="1682" t="s">
        <v>33</v>
      </c>
      <c r="K145" s="1134" t="s">
        <v>19</v>
      </c>
      <c r="L145" s="1683">
        <f t="shared" si="2"/>
        <v>0.08</v>
      </c>
      <c r="M145" s="1684">
        <v>42701</v>
      </c>
      <c r="N145" s="1134" t="s">
        <v>11205</v>
      </c>
      <c r="O145" s="1686" t="s">
        <v>11206</v>
      </c>
    </row>
    <row r="146" spans="1:15" s="1149" customFormat="1">
      <c r="A146" s="1682" t="s">
        <v>7979</v>
      </c>
      <c r="B146" s="1134" t="s">
        <v>144</v>
      </c>
      <c r="C146" s="1682">
        <v>37</v>
      </c>
      <c r="D146" s="1682" t="s">
        <v>7961</v>
      </c>
      <c r="E146" s="1134" t="s">
        <v>11175</v>
      </c>
      <c r="F146" s="1682">
        <v>0</v>
      </c>
      <c r="G146" s="1682" t="s">
        <v>7932</v>
      </c>
      <c r="H146" s="1134" t="s">
        <v>11171</v>
      </c>
      <c r="I146" s="1683">
        <v>1.42</v>
      </c>
      <c r="J146" s="1682" t="s">
        <v>7928</v>
      </c>
      <c r="K146" s="1134" t="s">
        <v>11193</v>
      </c>
      <c r="L146" s="1683">
        <f t="shared" si="2"/>
        <v>2.84</v>
      </c>
      <c r="M146" s="1684">
        <v>42691</v>
      </c>
      <c r="N146" s="1685">
        <v>42755</v>
      </c>
      <c r="O146" s="1686"/>
    </row>
    <row r="147" spans="1:15" s="1149" customFormat="1">
      <c r="A147" s="1682" t="s">
        <v>7979</v>
      </c>
      <c r="B147" s="1134" t="s">
        <v>144</v>
      </c>
      <c r="C147" s="1682">
        <v>38</v>
      </c>
      <c r="D147" s="1682" t="s">
        <v>7962</v>
      </c>
      <c r="E147" s="1134" t="s">
        <v>11176</v>
      </c>
      <c r="F147" s="1682">
        <v>0</v>
      </c>
      <c r="G147" s="1682" t="s">
        <v>362</v>
      </c>
      <c r="H147" s="1134" t="s">
        <v>11154</v>
      </c>
      <c r="I147" s="1683">
        <v>1.39</v>
      </c>
      <c r="J147" s="1682" t="s">
        <v>4977</v>
      </c>
      <c r="K147" s="1134" t="s">
        <v>1959</v>
      </c>
      <c r="L147" s="1683">
        <f t="shared" si="2"/>
        <v>2.78</v>
      </c>
      <c r="M147" s="1684">
        <v>42702</v>
      </c>
      <c r="N147" s="1685">
        <v>42713</v>
      </c>
      <c r="O147" s="1686"/>
    </row>
    <row r="148" spans="1:15" s="1149" customFormat="1">
      <c r="A148" s="1682" t="s">
        <v>7979</v>
      </c>
      <c r="B148" s="1134" t="s">
        <v>144</v>
      </c>
      <c r="C148" s="1682">
        <v>39</v>
      </c>
      <c r="D148" s="1682" t="s">
        <v>7963</v>
      </c>
      <c r="E148" s="1134" t="s">
        <v>11177</v>
      </c>
      <c r="F148" s="1682">
        <v>0</v>
      </c>
      <c r="G148" s="1682" t="s">
        <v>5542</v>
      </c>
      <c r="H148" s="1134" t="s">
        <v>11155</v>
      </c>
      <c r="I148" s="1683">
        <v>0.08</v>
      </c>
      <c r="J148" s="1682" t="s">
        <v>1976</v>
      </c>
      <c r="K148" s="1134" t="s">
        <v>11204</v>
      </c>
      <c r="L148" s="1683">
        <f t="shared" si="2"/>
        <v>0.16</v>
      </c>
      <c r="M148" s="1684">
        <v>42703</v>
      </c>
      <c r="N148" s="1134" t="s">
        <v>11205</v>
      </c>
      <c r="O148" s="1686" t="s">
        <v>11208</v>
      </c>
    </row>
    <row r="149" spans="1:15" s="1149" customFormat="1">
      <c r="A149" s="1682" t="s">
        <v>7979</v>
      </c>
      <c r="B149" s="1134" t="s">
        <v>144</v>
      </c>
      <c r="C149" s="1682">
        <v>40</v>
      </c>
      <c r="D149" s="1682" t="s">
        <v>7964</v>
      </c>
      <c r="E149" s="1134" t="s">
        <v>11178</v>
      </c>
      <c r="F149" s="1682">
        <v>0</v>
      </c>
      <c r="G149" s="1682" t="s">
        <v>145</v>
      </c>
      <c r="H149" s="1134" t="s">
        <v>1754</v>
      </c>
      <c r="I149" s="1683">
        <v>0.99</v>
      </c>
      <c r="J149" s="1682" t="s">
        <v>242</v>
      </c>
      <c r="K149" s="1134" t="s">
        <v>1765</v>
      </c>
      <c r="L149" s="1683">
        <f t="shared" si="2"/>
        <v>1.98</v>
      </c>
      <c r="M149" s="1684">
        <v>42703</v>
      </c>
      <c r="N149" s="1685">
        <v>42489</v>
      </c>
      <c r="O149" s="1686"/>
    </row>
    <row r="150" spans="1:15" s="1149" customFormat="1">
      <c r="A150" s="1682" t="s">
        <v>7979</v>
      </c>
      <c r="B150" s="1134" t="s">
        <v>144</v>
      </c>
      <c r="C150" s="1682">
        <v>41</v>
      </c>
      <c r="D150" s="1682" t="s">
        <v>7965</v>
      </c>
      <c r="E150" s="1134" t="s">
        <v>11179</v>
      </c>
      <c r="F150" s="1682">
        <v>0</v>
      </c>
      <c r="G150" s="1682" t="s">
        <v>362</v>
      </c>
      <c r="H150" s="1134" t="s">
        <v>11154</v>
      </c>
      <c r="I150" s="1683">
        <v>0.59</v>
      </c>
      <c r="J150" s="1682" t="s">
        <v>33</v>
      </c>
      <c r="K150" s="1134" t="s">
        <v>19</v>
      </c>
      <c r="L150" s="1683">
        <f t="shared" si="2"/>
        <v>1.18</v>
      </c>
      <c r="M150" s="1684">
        <v>42704</v>
      </c>
      <c r="N150" s="1685">
        <v>42762</v>
      </c>
      <c r="O150" s="1686"/>
    </row>
    <row r="151" spans="1:15" s="1149" customFormat="1">
      <c r="A151" s="1682" t="s">
        <v>7979</v>
      </c>
      <c r="B151" s="1134" t="s">
        <v>144</v>
      </c>
      <c r="C151" s="1682">
        <v>42</v>
      </c>
      <c r="D151" s="1682" t="s">
        <v>7966</v>
      </c>
      <c r="E151" s="1134" t="s">
        <v>11180</v>
      </c>
      <c r="F151" s="1682">
        <v>0</v>
      </c>
      <c r="G151" s="1682" t="s">
        <v>219</v>
      </c>
      <c r="H151" s="1134" t="s">
        <v>11169</v>
      </c>
      <c r="I151" s="1683">
        <v>1.4</v>
      </c>
      <c r="J151" s="1682" t="s">
        <v>7930</v>
      </c>
      <c r="K151" s="1134" t="s">
        <v>11155</v>
      </c>
      <c r="L151" s="1683">
        <f t="shared" si="2"/>
        <v>2.8</v>
      </c>
      <c r="M151" s="1684">
        <v>42532</v>
      </c>
      <c r="N151" s="1685">
        <v>42471</v>
      </c>
      <c r="O151" s="1686"/>
    </row>
    <row r="152" spans="1:15" s="1149" customFormat="1">
      <c r="A152" s="1682" t="s">
        <v>7979</v>
      </c>
      <c r="B152" s="1134" t="s">
        <v>144</v>
      </c>
      <c r="C152" s="1682">
        <v>43</v>
      </c>
      <c r="D152" s="1682" t="s">
        <v>7967</v>
      </c>
      <c r="E152" s="1134" t="s">
        <v>11181</v>
      </c>
      <c r="F152" s="1682">
        <v>0</v>
      </c>
      <c r="G152" s="1682" t="s">
        <v>734</v>
      </c>
      <c r="H152" s="1134" t="s">
        <v>11194</v>
      </c>
      <c r="I152" s="1683">
        <v>1.1399999999999999</v>
      </c>
      <c r="J152" s="1682" t="s">
        <v>7933</v>
      </c>
      <c r="K152" s="1134" t="s">
        <v>11176</v>
      </c>
      <c r="L152" s="1683">
        <f t="shared" si="2"/>
        <v>2.2799999999999998</v>
      </c>
      <c r="M152" s="1684">
        <v>42705</v>
      </c>
      <c r="N152" s="1685">
        <v>42706</v>
      </c>
      <c r="O152" s="1686"/>
    </row>
    <row r="153" spans="1:15" s="1149" customFormat="1">
      <c r="A153" s="1682" t="s">
        <v>7979</v>
      </c>
      <c r="B153" s="1134" t="s">
        <v>144</v>
      </c>
      <c r="C153" s="1682">
        <v>44</v>
      </c>
      <c r="D153" s="1682" t="s">
        <v>7968</v>
      </c>
      <c r="E153" s="1134" t="s">
        <v>11182</v>
      </c>
      <c r="F153" s="1682">
        <v>0</v>
      </c>
      <c r="G153" s="1682" t="s">
        <v>242</v>
      </c>
      <c r="H153" s="1134" t="s">
        <v>1765</v>
      </c>
      <c r="I153" s="1683">
        <v>7.0000000000000007E-2</v>
      </c>
      <c r="J153" s="1682" t="s">
        <v>242</v>
      </c>
      <c r="K153" s="1134" t="s">
        <v>1765</v>
      </c>
      <c r="L153" s="1683">
        <f t="shared" si="2"/>
        <v>0.14000000000000001</v>
      </c>
      <c r="M153" s="1684">
        <v>42705</v>
      </c>
      <c r="N153" s="1134" t="s">
        <v>11205</v>
      </c>
      <c r="O153" s="1686" t="s">
        <v>11208</v>
      </c>
    </row>
    <row r="154" spans="1:15" s="1149" customFormat="1">
      <c r="A154" s="1682" t="s">
        <v>7979</v>
      </c>
      <c r="B154" s="1134" t="s">
        <v>144</v>
      </c>
      <c r="C154" s="1682">
        <v>45</v>
      </c>
      <c r="D154" s="1682" t="s">
        <v>7969</v>
      </c>
      <c r="E154" s="1134" t="s">
        <v>2952</v>
      </c>
      <c r="F154" s="1682">
        <v>0</v>
      </c>
      <c r="G154" s="1682" t="s">
        <v>362</v>
      </c>
      <c r="H154" s="1134" t="s">
        <v>11154</v>
      </c>
      <c r="I154" s="1683">
        <v>0.28999999999999998</v>
      </c>
      <c r="J154" s="1682" t="s">
        <v>7927</v>
      </c>
      <c r="K154" s="1134" t="s">
        <v>11200</v>
      </c>
      <c r="L154" s="1683">
        <f t="shared" si="2"/>
        <v>0.57999999999999996</v>
      </c>
      <c r="M154" s="1684">
        <v>42706</v>
      </c>
      <c r="N154" s="1685">
        <v>42713</v>
      </c>
      <c r="O154" s="1686"/>
    </row>
    <row r="155" spans="1:15" s="1149" customFormat="1">
      <c r="A155" s="1682" t="s">
        <v>7979</v>
      </c>
      <c r="B155" s="1134" t="s">
        <v>144</v>
      </c>
      <c r="C155" s="1682">
        <v>46</v>
      </c>
      <c r="D155" s="1682" t="s">
        <v>7970</v>
      </c>
      <c r="E155" s="1134" t="s">
        <v>11183</v>
      </c>
      <c r="F155" s="1682">
        <v>0</v>
      </c>
      <c r="G155" s="1682" t="s">
        <v>53</v>
      </c>
      <c r="H155" s="1134" t="s">
        <v>4780</v>
      </c>
      <c r="I155" s="1683">
        <v>2.5299999999999998</v>
      </c>
      <c r="J155" s="1682" t="s">
        <v>243</v>
      </c>
      <c r="K155" s="1134" t="s">
        <v>11201</v>
      </c>
      <c r="L155" s="1683">
        <f t="shared" si="2"/>
        <v>5.0599999999999996</v>
      </c>
      <c r="M155" s="1684">
        <v>42540</v>
      </c>
      <c r="N155" s="1685">
        <v>42450</v>
      </c>
      <c r="O155" s="1686"/>
    </row>
    <row r="156" spans="1:15" s="1149" customFormat="1">
      <c r="A156" s="1682" t="s">
        <v>7979</v>
      </c>
      <c r="B156" s="1134" t="s">
        <v>144</v>
      </c>
      <c r="C156" s="1682">
        <v>47</v>
      </c>
      <c r="D156" s="1682" t="s">
        <v>7971</v>
      </c>
      <c r="E156" s="1134" t="s">
        <v>11184</v>
      </c>
      <c r="F156" s="1682">
        <v>0</v>
      </c>
      <c r="G156" s="1682" t="s">
        <v>362</v>
      </c>
      <c r="H156" s="1134" t="s">
        <v>11154</v>
      </c>
      <c r="I156" s="1683">
        <v>1.48</v>
      </c>
      <c r="J156" s="1682" t="s">
        <v>7928</v>
      </c>
      <c r="K156" s="1134" t="s">
        <v>11193</v>
      </c>
      <c r="L156" s="1683">
        <f t="shared" si="2"/>
        <v>2.96</v>
      </c>
      <c r="M156" s="1684">
        <v>42707</v>
      </c>
      <c r="N156" s="1685">
        <v>42762</v>
      </c>
      <c r="O156" s="1686"/>
    </row>
    <row r="157" spans="1:15" s="1149" customFormat="1">
      <c r="A157" s="1682" t="s">
        <v>7979</v>
      </c>
      <c r="B157" s="1134" t="s">
        <v>144</v>
      </c>
      <c r="C157" s="1682">
        <v>48</v>
      </c>
      <c r="D157" s="1682" t="s">
        <v>7972</v>
      </c>
      <c r="E157" s="1134" t="s">
        <v>11185</v>
      </c>
      <c r="F157" s="1682">
        <v>0</v>
      </c>
      <c r="G157" s="1682" t="s">
        <v>242</v>
      </c>
      <c r="H157" s="1134" t="s">
        <v>1765</v>
      </c>
      <c r="I157" s="1683">
        <v>2.02</v>
      </c>
      <c r="J157" s="1682" t="s">
        <v>734</v>
      </c>
      <c r="K157" s="1134" t="s">
        <v>11164</v>
      </c>
      <c r="L157" s="1683">
        <f t="shared" si="2"/>
        <v>4.04</v>
      </c>
      <c r="M157" s="1684">
        <v>42707</v>
      </c>
      <c r="N157" s="1685">
        <v>42488</v>
      </c>
      <c r="O157" s="1686"/>
    </row>
    <row r="158" spans="1:15" s="1149" customFormat="1">
      <c r="A158" s="1682" t="s">
        <v>7979</v>
      </c>
      <c r="B158" s="1134" t="s">
        <v>144</v>
      </c>
      <c r="C158" s="1682">
        <v>49</v>
      </c>
      <c r="D158" s="1682" t="s">
        <v>7972</v>
      </c>
      <c r="E158" s="1134" t="s">
        <v>11185</v>
      </c>
      <c r="F158" s="1682">
        <v>3.57</v>
      </c>
      <c r="G158" s="1682" t="s">
        <v>550</v>
      </c>
      <c r="H158" s="1134" t="s">
        <v>11168</v>
      </c>
      <c r="I158" s="1683">
        <v>4.6399999999999997</v>
      </c>
      <c r="J158" s="1682" t="s">
        <v>284</v>
      </c>
      <c r="K158" s="1134" t="s">
        <v>11166</v>
      </c>
      <c r="L158" s="1683">
        <f t="shared" si="2"/>
        <v>2.1399999999999997</v>
      </c>
      <c r="M158" s="1684">
        <v>42545</v>
      </c>
      <c r="N158" s="1685">
        <v>42489</v>
      </c>
      <c r="O158" s="1686"/>
    </row>
    <row r="159" spans="1:15" s="1149" customFormat="1">
      <c r="A159" s="1682" t="s">
        <v>7979</v>
      </c>
      <c r="B159" s="1134" t="s">
        <v>144</v>
      </c>
      <c r="C159" s="1682">
        <v>50</v>
      </c>
      <c r="D159" s="1682" t="s">
        <v>7973</v>
      </c>
      <c r="E159" s="1134" t="s">
        <v>11186</v>
      </c>
      <c r="F159" s="1682">
        <v>0</v>
      </c>
      <c r="G159" s="1682" t="s">
        <v>362</v>
      </c>
      <c r="H159" s="1134" t="s">
        <v>11154</v>
      </c>
      <c r="I159" s="1683">
        <v>0.84</v>
      </c>
      <c r="J159" s="1682" t="s">
        <v>45</v>
      </c>
      <c r="K159" s="1134" t="s">
        <v>11186</v>
      </c>
      <c r="L159" s="1683">
        <f t="shared" si="2"/>
        <v>1.68</v>
      </c>
      <c r="M159" s="1684">
        <v>42708</v>
      </c>
      <c r="N159" s="1685">
        <v>42762</v>
      </c>
      <c r="O159" s="1686"/>
    </row>
    <row r="160" spans="1:15" s="1149" customFormat="1">
      <c r="A160" s="1682" t="s">
        <v>7979</v>
      </c>
      <c r="B160" s="1134" t="s">
        <v>144</v>
      </c>
      <c r="C160" s="1682">
        <v>51</v>
      </c>
      <c r="D160" s="1682" t="s">
        <v>7974</v>
      </c>
      <c r="E160" s="1134" t="s">
        <v>11187</v>
      </c>
      <c r="F160" s="1682">
        <v>0</v>
      </c>
      <c r="G160" s="1682" t="s">
        <v>145</v>
      </c>
      <c r="H160" s="1134" t="s">
        <v>1754</v>
      </c>
      <c r="I160" s="1683">
        <v>0.57999999999999996</v>
      </c>
      <c r="J160" s="1682" t="s">
        <v>4977</v>
      </c>
      <c r="K160" s="1134" t="s">
        <v>1959</v>
      </c>
      <c r="L160" s="1683">
        <f t="shared" si="2"/>
        <v>1.1599999999999999</v>
      </c>
      <c r="M160" s="1684">
        <v>42547</v>
      </c>
      <c r="N160" s="1685">
        <v>42446</v>
      </c>
      <c r="O160" s="1686"/>
    </row>
    <row r="161" spans="1:15" s="1149" customFormat="1">
      <c r="A161" s="1682" t="s">
        <v>7979</v>
      </c>
      <c r="B161" s="1134" t="s">
        <v>144</v>
      </c>
      <c r="C161" s="1682">
        <v>52</v>
      </c>
      <c r="D161" s="1682" t="s">
        <v>7975</v>
      </c>
      <c r="E161" s="1134" t="s">
        <v>11188</v>
      </c>
      <c r="F161" s="1682">
        <v>0.72</v>
      </c>
      <c r="G161" s="1682" t="s">
        <v>53</v>
      </c>
      <c r="H161" s="1134" t="s">
        <v>4780</v>
      </c>
      <c r="I161" s="1683">
        <v>1.55</v>
      </c>
      <c r="J161" s="1682" t="s">
        <v>4977</v>
      </c>
      <c r="K161" s="1134" t="s">
        <v>1959</v>
      </c>
      <c r="L161" s="1683">
        <f t="shared" si="2"/>
        <v>1.6600000000000001</v>
      </c>
      <c r="M161" s="1684">
        <v>42548</v>
      </c>
      <c r="N161" s="1685">
        <v>42458</v>
      </c>
      <c r="O161" s="1686"/>
    </row>
    <row r="162" spans="1:15" s="1149" customFormat="1">
      <c r="A162" s="1682" t="s">
        <v>7979</v>
      </c>
      <c r="B162" s="1134" t="s">
        <v>144</v>
      </c>
      <c r="C162" s="1682">
        <v>53</v>
      </c>
      <c r="D162" s="1682" t="s">
        <v>7976</v>
      </c>
      <c r="E162" s="1134" t="s">
        <v>11189</v>
      </c>
      <c r="F162" s="1682">
        <v>0.8</v>
      </c>
      <c r="G162" s="1682" t="s">
        <v>790</v>
      </c>
      <c r="H162" s="1134" t="s">
        <v>11180</v>
      </c>
      <c r="I162" s="1683">
        <v>1.48</v>
      </c>
      <c r="J162" s="1682" t="s">
        <v>4977</v>
      </c>
      <c r="K162" s="1134" t="s">
        <v>1959</v>
      </c>
      <c r="L162" s="1683">
        <f t="shared" si="2"/>
        <v>1.3599999999999999</v>
      </c>
      <c r="M162" s="1684">
        <v>42549</v>
      </c>
      <c r="N162" s="1685">
        <v>42471</v>
      </c>
      <c r="O162" s="1686"/>
    </row>
    <row r="163" spans="1:15" s="1149" customFormat="1">
      <c r="A163" s="1682" t="s">
        <v>7979</v>
      </c>
      <c r="B163" s="1134" t="s">
        <v>144</v>
      </c>
      <c r="C163" s="1682">
        <v>54</v>
      </c>
      <c r="D163" s="1682" t="s">
        <v>7977</v>
      </c>
      <c r="E163" s="1134" t="s">
        <v>11190</v>
      </c>
      <c r="F163" s="1682">
        <v>0</v>
      </c>
      <c r="G163" s="1682" t="s">
        <v>1427</v>
      </c>
      <c r="H163" s="1134" t="s">
        <v>11198</v>
      </c>
      <c r="I163" s="1683">
        <v>1</v>
      </c>
      <c r="J163" s="1682" t="s">
        <v>7932</v>
      </c>
      <c r="K163" s="1134" t="s">
        <v>11171</v>
      </c>
      <c r="L163" s="1683">
        <f t="shared" si="2"/>
        <v>2</v>
      </c>
      <c r="M163" s="1684">
        <v>42708</v>
      </c>
      <c r="N163" s="1685">
        <v>42755</v>
      </c>
      <c r="O163" s="1686"/>
    </row>
    <row r="164" spans="1:15" s="1149" customFormat="1">
      <c r="A164" s="1682" t="s">
        <v>7979</v>
      </c>
      <c r="B164" s="1134" t="s">
        <v>144</v>
      </c>
      <c r="C164" s="1682">
        <v>55</v>
      </c>
      <c r="D164" s="1682" t="s">
        <v>7978</v>
      </c>
      <c r="E164" s="1134" t="s">
        <v>11191</v>
      </c>
      <c r="F164" s="1682">
        <v>0</v>
      </c>
      <c r="G164" s="1682" t="s">
        <v>521</v>
      </c>
      <c r="H164" s="1134" t="s">
        <v>11199</v>
      </c>
      <c r="I164" s="1683">
        <v>0.21</v>
      </c>
      <c r="J164" s="1682" t="s">
        <v>7926</v>
      </c>
      <c r="K164" s="1134" t="s">
        <v>11192</v>
      </c>
      <c r="L164" s="1683">
        <f t="shared" si="2"/>
        <v>0.42</v>
      </c>
      <c r="M164" s="1684">
        <v>42708</v>
      </c>
      <c r="N164" s="1134" t="s">
        <v>11205</v>
      </c>
      <c r="O164" s="1686" t="s">
        <v>11208</v>
      </c>
    </row>
    <row r="165" spans="1:15" ht="15.75" thickBot="1"/>
    <row r="166" spans="1:15" s="2169" customFormat="1" ht="15.75" thickBot="1">
      <c r="A166" s="2162" t="s">
        <v>13513</v>
      </c>
      <c r="B166" s="2163" t="s">
        <v>144</v>
      </c>
      <c r="C166" s="2164">
        <v>1</v>
      </c>
      <c r="D166" s="2164" t="s">
        <v>200</v>
      </c>
      <c r="E166" s="2165" t="s">
        <v>1753</v>
      </c>
      <c r="F166" s="2164">
        <v>0</v>
      </c>
      <c r="G166" s="2164" t="s">
        <v>13597</v>
      </c>
      <c r="H166" s="2166" t="s">
        <v>200</v>
      </c>
      <c r="I166" s="2167">
        <v>7.68</v>
      </c>
      <c r="J166" s="2164" t="s">
        <v>145</v>
      </c>
      <c r="K166" s="2166" t="s">
        <v>1754</v>
      </c>
      <c r="L166" s="2165">
        <v>7.68</v>
      </c>
      <c r="M166" s="2168">
        <v>42738</v>
      </c>
      <c r="N166" s="2168">
        <v>42852</v>
      </c>
      <c r="O166" s="2165"/>
    </row>
    <row r="167" spans="1:15" s="2169" customFormat="1" ht="15.75" thickBot="1">
      <c r="A167" s="2162" t="s">
        <v>13513</v>
      </c>
      <c r="B167" s="2163" t="s">
        <v>144</v>
      </c>
      <c r="C167" s="2164">
        <v>2</v>
      </c>
      <c r="D167" s="2164" t="s">
        <v>146</v>
      </c>
      <c r="E167" s="2165" t="s">
        <v>1772</v>
      </c>
      <c r="F167" s="2164">
        <v>0</v>
      </c>
      <c r="G167" s="2164" t="s">
        <v>13597</v>
      </c>
      <c r="H167" s="2166" t="s">
        <v>200</v>
      </c>
      <c r="I167" s="2167">
        <v>10.49</v>
      </c>
      <c r="J167" s="2164" t="s">
        <v>145</v>
      </c>
      <c r="K167" s="2166" t="s">
        <v>1754</v>
      </c>
      <c r="L167" s="2165">
        <v>10.49</v>
      </c>
      <c r="M167" s="2168">
        <v>42744</v>
      </c>
      <c r="N167" s="2168">
        <v>42856</v>
      </c>
      <c r="O167" s="2165"/>
    </row>
    <row r="168" spans="1:15" s="2169" customFormat="1" ht="15.75" thickBot="1">
      <c r="A168" s="2162" t="s">
        <v>13513</v>
      </c>
      <c r="B168" s="2163" t="s">
        <v>144</v>
      </c>
      <c r="C168" s="2164">
        <v>3</v>
      </c>
      <c r="D168" s="2164" t="s">
        <v>7929</v>
      </c>
      <c r="E168" s="2165" t="s">
        <v>13514</v>
      </c>
      <c r="F168" s="2164">
        <v>0</v>
      </c>
      <c r="G168" s="2164" t="s">
        <v>362</v>
      </c>
      <c r="H168" s="2166" t="s">
        <v>13599</v>
      </c>
      <c r="I168" s="2167">
        <v>6.93</v>
      </c>
      <c r="J168" s="2164" t="s">
        <v>146</v>
      </c>
      <c r="K168" s="2166" t="s">
        <v>1772</v>
      </c>
      <c r="L168" s="2165">
        <v>6.93</v>
      </c>
      <c r="M168" s="2171">
        <v>42752</v>
      </c>
      <c r="N168" s="2168">
        <v>42802</v>
      </c>
      <c r="O168" s="2172"/>
    </row>
    <row r="169" spans="1:15" s="2169" customFormat="1" ht="15.75" thickBot="1">
      <c r="A169" s="2162" t="s">
        <v>13513</v>
      </c>
      <c r="B169" s="2163" t="s">
        <v>144</v>
      </c>
      <c r="C169" s="2164">
        <v>4</v>
      </c>
      <c r="D169" s="2164" t="s">
        <v>13515</v>
      </c>
      <c r="E169" s="2165" t="s">
        <v>13516</v>
      </c>
      <c r="F169" s="2164">
        <v>0</v>
      </c>
      <c r="G169" s="2164" t="s">
        <v>146</v>
      </c>
      <c r="H169" s="2166" t="s">
        <v>13600</v>
      </c>
      <c r="I169" s="2167">
        <v>7.21</v>
      </c>
      <c r="J169" s="2164" t="s">
        <v>200</v>
      </c>
      <c r="K169" s="2166" t="s">
        <v>1753</v>
      </c>
      <c r="L169" s="2165">
        <v>7.21</v>
      </c>
      <c r="M169" s="2168">
        <v>42758</v>
      </c>
      <c r="N169" s="2168">
        <v>42881</v>
      </c>
      <c r="O169" s="2172"/>
    </row>
    <row r="170" spans="1:15" s="2169" customFormat="1" ht="15.75" thickBot="1">
      <c r="A170" s="2173" t="s">
        <v>13513</v>
      </c>
      <c r="B170" s="2163" t="s">
        <v>144</v>
      </c>
      <c r="C170" s="2164">
        <v>5</v>
      </c>
      <c r="D170" s="2164" t="s">
        <v>1764</v>
      </c>
      <c r="E170" s="2165" t="s">
        <v>13517</v>
      </c>
      <c r="F170" s="2164">
        <v>0</v>
      </c>
      <c r="G170" s="2164" t="s">
        <v>7947</v>
      </c>
      <c r="H170" s="2166" t="s">
        <v>13607</v>
      </c>
      <c r="I170" s="2167">
        <v>3.04</v>
      </c>
      <c r="J170" s="2164" t="s">
        <v>5542</v>
      </c>
      <c r="K170" s="2166" t="s">
        <v>11155</v>
      </c>
      <c r="L170" s="2165">
        <v>3.04</v>
      </c>
      <c r="M170" s="2168">
        <v>42762</v>
      </c>
      <c r="N170" s="2168">
        <v>42894</v>
      </c>
      <c r="O170" s="2172"/>
    </row>
    <row r="171" spans="1:15" s="2169" customFormat="1" ht="15.75" thickBot="1">
      <c r="A171" s="2173" t="s">
        <v>13513</v>
      </c>
      <c r="B171" s="2163" t="s">
        <v>144</v>
      </c>
      <c r="C171" s="2164">
        <v>6</v>
      </c>
      <c r="D171" s="2164" t="s">
        <v>4754</v>
      </c>
      <c r="E171" s="2165" t="s">
        <v>13518</v>
      </c>
      <c r="F171" s="2164">
        <v>0</v>
      </c>
      <c r="G171" s="2164" t="s">
        <v>362</v>
      </c>
      <c r="H171" s="2166" t="s">
        <v>13599</v>
      </c>
      <c r="I171" s="2167">
        <v>7.64</v>
      </c>
      <c r="J171" s="2164" t="s">
        <v>5542</v>
      </c>
      <c r="K171" s="2166" t="s">
        <v>11155</v>
      </c>
      <c r="L171" s="2165">
        <v>7.64</v>
      </c>
      <c r="M171" s="2168">
        <v>42772</v>
      </c>
      <c r="N171" s="2168">
        <v>42901</v>
      </c>
      <c r="O171" s="2172"/>
    </row>
    <row r="172" spans="1:15" s="2169" customFormat="1" ht="15.75" thickBot="1">
      <c r="A172" s="2173" t="s">
        <v>13513</v>
      </c>
      <c r="B172" s="2163" t="s">
        <v>144</v>
      </c>
      <c r="C172" s="2164">
        <v>7</v>
      </c>
      <c r="D172" s="2164" t="s">
        <v>13519</v>
      </c>
      <c r="E172" s="2165" t="s">
        <v>13520</v>
      </c>
      <c r="F172" s="2164">
        <v>0</v>
      </c>
      <c r="G172" s="2164" t="s">
        <v>146</v>
      </c>
      <c r="H172" s="2166" t="s">
        <v>1772</v>
      </c>
      <c r="I172" s="2167">
        <v>3.64</v>
      </c>
      <c r="J172" s="2164" t="s">
        <v>13619</v>
      </c>
      <c r="K172" s="2164" t="s">
        <v>13623</v>
      </c>
      <c r="L172" s="2165">
        <v>3.64</v>
      </c>
      <c r="M172" s="2168">
        <v>42776</v>
      </c>
      <c r="N172" s="2168">
        <v>42843</v>
      </c>
      <c r="O172" s="2172"/>
    </row>
    <row r="173" spans="1:15" s="2169" customFormat="1" ht="15.75" thickBot="1">
      <c r="A173" s="2173" t="s">
        <v>13513</v>
      </c>
      <c r="B173" s="2163" t="s">
        <v>144</v>
      </c>
      <c r="C173" s="2164">
        <v>8</v>
      </c>
      <c r="D173" s="2164" t="s">
        <v>13521</v>
      </c>
      <c r="E173" s="2165" t="s">
        <v>13522</v>
      </c>
      <c r="F173" s="2164">
        <v>0</v>
      </c>
      <c r="G173" s="2164" t="s">
        <v>145</v>
      </c>
      <c r="H173" s="2166" t="s">
        <v>1754</v>
      </c>
      <c r="I173" s="2167">
        <v>6.55</v>
      </c>
      <c r="J173" s="2164" t="s">
        <v>6760</v>
      </c>
      <c r="K173" s="2166" t="s">
        <v>13528</v>
      </c>
      <c r="L173" s="2165">
        <v>6.55</v>
      </c>
      <c r="M173" s="2168">
        <v>42780</v>
      </c>
      <c r="N173" s="2168">
        <v>42872</v>
      </c>
      <c r="O173" s="2172"/>
    </row>
    <row r="174" spans="1:15" s="2169" customFormat="1" ht="15.75" thickBot="1">
      <c r="A174" s="2173" t="s">
        <v>13513</v>
      </c>
      <c r="B174" s="2163" t="s">
        <v>144</v>
      </c>
      <c r="C174" s="2164">
        <v>9</v>
      </c>
      <c r="D174" s="2164" t="s">
        <v>13523</v>
      </c>
      <c r="E174" s="2165" t="s">
        <v>13524</v>
      </c>
      <c r="F174" s="2164">
        <v>0.43</v>
      </c>
      <c r="G174" s="2164" t="s">
        <v>7929</v>
      </c>
      <c r="H174" s="2166" t="s">
        <v>13601</v>
      </c>
      <c r="I174" s="2167">
        <v>2.0699999999999998</v>
      </c>
      <c r="J174" s="2164" t="s">
        <v>53</v>
      </c>
      <c r="K174" s="2166" t="s">
        <v>13518</v>
      </c>
      <c r="L174" s="2165">
        <v>1.64</v>
      </c>
      <c r="M174" s="2168">
        <v>42783</v>
      </c>
      <c r="N174" s="2168">
        <v>42891</v>
      </c>
      <c r="O174" s="2172"/>
    </row>
    <row r="175" spans="1:15" s="2169" customFormat="1" ht="15.75" thickBot="1">
      <c r="A175" s="2173" t="s">
        <v>13513</v>
      </c>
      <c r="B175" s="2163" t="s">
        <v>144</v>
      </c>
      <c r="C175" s="2164">
        <v>10</v>
      </c>
      <c r="D175" s="2164" t="s">
        <v>13525</v>
      </c>
      <c r="E175" s="2165" t="s">
        <v>13526</v>
      </c>
      <c r="F175" s="2164">
        <v>0</v>
      </c>
      <c r="G175" s="2164" t="s">
        <v>13521</v>
      </c>
      <c r="H175" s="2166" t="s">
        <v>13602</v>
      </c>
      <c r="I175" s="2167">
        <v>0.81</v>
      </c>
      <c r="J175" s="2164" t="s">
        <v>200</v>
      </c>
      <c r="K175" s="2166" t="s">
        <v>1753</v>
      </c>
      <c r="L175" s="2165">
        <v>0.81</v>
      </c>
      <c r="M175" s="2168">
        <v>42790</v>
      </c>
      <c r="N175" s="2168">
        <v>42857</v>
      </c>
      <c r="O175" s="2172"/>
    </row>
    <row r="176" spans="1:15" s="2169" customFormat="1" ht="15.75" thickBot="1">
      <c r="A176" s="2173" t="s">
        <v>13513</v>
      </c>
      <c r="B176" s="2163" t="s">
        <v>144</v>
      </c>
      <c r="C176" s="2164">
        <v>11</v>
      </c>
      <c r="D176" s="2164" t="s">
        <v>13527</v>
      </c>
      <c r="E176" s="2165" t="s">
        <v>13528</v>
      </c>
      <c r="F176" s="2164">
        <v>0</v>
      </c>
      <c r="G176" s="2164" t="s">
        <v>13515</v>
      </c>
      <c r="H176" s="2166" t="s">
        <v>13603</v>
      </c>
      <c r="I176" s="2167">
        <v>3.15</v>
      </c>
      <c r="J176" s="2164" t="s">
        <v>200</v>
      </c>
      <c r="K176" s="2166" t="s">
        <v>1753</v>
      </c>
      <c r="L176" s="2165">
        <v>3.15</v>
      </c>
      <c r="M176" s="2168">
        <v>42794</v>
      </c>
      <c r="N176" s="2168">
        <v>42858</v>
      </c>
      <c r="O176" s="2172"/>
    </row>
    <row r="177" spans="1:15" s="2169" customFormat="1" ht="15.75" thickBot="1">
      <c r="A177" s="2173" t="s">
        <v>13513</v>
      </c>
      <c r="B177" s="2163" t="s">
        <v>144</v>
      </c>
      <c r="C177" s="2164">
        <v>12</v>
      </c>
      <c r="D177" s="2164" t="s">
        <v>13529</v>
      </c>
      <c r="E177" s="2165" t="s">
        <v>13530</v>
      </c>
      <c r="F177" s="2164">
        <v>0</v>
      </c>
      <c r="G177" s="2164" t="s">
        <v>13521</v>
      </c>
      <c r="H177" s="2166" t="s">
        <v>13602</v>
      </c>
      <c r="I177" s="2167">
        <v>1.37</v>
      </c>
      <c r="J177" s="2164" t="s">
        <v>4757</v>
      </c>
      <c r="K177" s="2166" t="s">
        <v>1753</v>
      </c>
      <c r="L177" s="2165">
        <v>1.37</v>
      </c>
      <c r="M177" s="2168">
        <v>42797</v>
      </c>
      <c r="N177" s="2168">
        <v>42857</v>
      </c>
      <c r="O177" s="2172"/>
    </row>
    <row r="178" spans="1:15" s="2169" customFormat="1" ht="15.75" thickBot="1">
      <c r="A178" s="2162" t="s">
        <v>13513</v>
      </c>
      <c r="B178" s="2163" t="s">
        <v>144</v>
      </c>
      <c r="C178" s="2164">
        <v>13</v>
      </c>
      <c r="D178" s="2164" t="s">
        <v>13531</v>
      </c>
      <c r="E178" s="2165" t="s">
        <v>13532</v>
      </c>
      <c r="F178" s="2164">
        <v>0</v>
      </c>
      <c r="G178" s="2164" t="s">
        <v>13523</v>
      </c>
      <c r="H178" s="2166" t="s">
        <v>13608</v>
      </c>
      <c r="I178" s="2167">
        <v>0.99</v>
      </c>
      <c r="J178" s="2164" t="s">
        <v>362</v>
      </c>
      <c r="K178" s="2166" t="s">
        <v>11154</v>
      </c>
      <c r="L178" s="2165">
        <v>0.99</v>
      </c>
      <c r="M178" s="2168">
        <v>42802</v>
      </c>
      <c r="N178" s="2168">
        <v>42891</v>
      </c>
      <c r="O178" s="2172"/>
    </row>
    <row r="179" spans="1:15" s="2169" customFormat="1" ht="15.75" thickBot="1">
      <c r="A179" s="2162" t="s">
        <v>13513</v>
      </c>
      <c r="B179" s="2163" t="s">
        <v>144</v>
      </c>
      <c r="C179" s="2164">
        <v>14</v>
      </c>
      <c r="D179" s="2164" t="s">
        <v>13533</v>
      </c>
      <c r="E179" s="2165" t="s">
        <v>13534</v>
      </c>
      <c r="F179" s="2164">
        <v>0</v>
      </c>
      <c r="G179" s="2164" t="s">
        <v>13598</v>
      </c>
      <c r="H179" s="2166" t="s">
        <v>13609</v>
      </c>
      <c r="I179" s="2167">
        <v>7.13</v>
      </c>
      <c r="J179" s="2164" t="s">
        <v>55</v>
      </c>
      <c r="K179" s="2166" t="s">
        <v>13622</v>
      </c>
      <c r="L179" s="2165">
        <v>7.13</v>
      </c>
      <c r="M179" s="2168">
        <v>42807</v>
      </c>
      <c r="N179" s="2168">
        <v>42850</v>
      </c>
      <c r="O179" s="2172"/>
    </row>
    <row r="180" spans="1:15" s="2169" customFormat="1" ht="15.75" thickBot="1">
      <c r="A180" s="2162" t="s">
        <v>13513</v>
      </c>
      <c r="B180" s="2163" t="s">
        <v>144</v>
      </c>
      <c r="C180" s="2164">
        <v>15</v>
      </c>
      <c r="D180" s="2164" t="s">
        <v>13535</v>
      </c>
      <c r="E180" s="2165" t="s">
        <v>13536</v>
      </c>
      <c r="F180" s="2164">
        <v>0</v>
      </c>
      <c r="G180" s="2164" t="s">
        <v>7949</v>
      </c>
      <c r="H180" s="2166" t="s">
        <v>13610</v>
      </c>
      <c r="I180" s="2167">
        <v>1.84</v>
      </c>
      <c r="J180" s="2164" t="s">
        <v>278</v>
      </c>
      <c r="K180" s="2166" t="s">
        <v>13626</v>
      </c>
      <c r="L180" s="2165">
        <v>1.84</v>
      </c>
      <c r="M180" s="2168">
        <v>42811</v>
      </c>
      <c r="N180" s="2168">
        <v>42912</v>
      </c>
      <c r="O180" s="2172"/>
    </row>
    <row r="181" spans="1:15" s="2169" customFormat="1" ht="15.75" thickBot="1">
      <c r="A181" s="2162" t="s">
        <v>13513</v>
      </c>
      <c r="B181" s="2163" t="s">
        <v>144</v>
      </c>
      <c r="C181" s="2164">
        <v>16</v>
      </c>
      <c r="D181" s="2164" t="s">
        <v>13537</v>
      </c>
      <c r="E181" s="2165" t="s">
        <v>13538</v>
      </c>
      <c r="F181" s="2164">
        <v>0</v>
      </c>
      <c r="G181" s="2164" t="s">
        <v>13515</v>
      </c>
      <c r="H181" s="2164" t="s">
        <v>13603</v>
      </c>
      <c r="I181" s="2167">
        <v>2.78</v>
      </c>
      <c r="J181" s="2164" t="s">
        <v>7929</v>
      </c>
      <c r="K181" s="2166" t="s">
        <v>10775</v>
      </c>
      <c r="L181" s="2165">
        <v>2.78</v>
      </c>
      <c r="M181" s="2168">
        <v>42811</v>
      </c>
      <c r="N181" s="2168">
        <v>42814</v>
      </c>
      <c r="O181" s="2172"/>
    </row>
    <row r="182" spans="1:15" s="2169" customFormat="1" ht="15.75" thickBot="1">
      <c r="A182" s="2173" t="s">
        <v>13513</v>
      </c>
      <c r="B182" s="2163" t="s">
        <v>144</v>
      </c>
      <c r="C182" s="2164">
        <v>17</v>
      </c>
      <c r="D182" s="2164" t="s">
        <v>13539</v>
      </c>
      <c r="E182" s="2165" t="s">
        <v>13540</v>
      </c>
      <c r="F182" s="2164">
        <v>0</v>
      </c>
      <c r="G182" s="2164" t="s">
        <v>5542</v>
      </c>
      <c r="H182" s="2164" t="s">
        <v>13604</v>
      </c>
      <c r="I182" s="2167">
        <v>3</v>
      </c>
      <c r="J182" s="2164" t="s">
        <v>53</v>
      </c>
      <c r="K182" s="2166" t="s">
        <v>13518</v>
      </c>
      <c r="L182" s="2165">
        <v>3</v>
      </c>
      <c r="M182" s="2168">
        <v>42816</v>
      </c>
      <c r="N182" s="2168">
        <v>42900</v>
      </c>
      <c r="O182" s="2172"/>
    </row>
    <row r="183" spans="1:15" s="2169" customFormat="1" ht="15.75" thickBot="1">
      <c r="A183" s="2173" t="s">
        <v>13513</v>
      </c>
      <c r="B183" s="2163" t="s">
        <v>144</v>
      </c>
      <c r="C183" s="2164">
        <v>18</v>
      </c>
      <c r="D183" s="2164" t="s">
        <v>13541</v>
      </c>
      <c r="E183" s="2165" t="s">
        <v>13542</v>
      </c>
      <c r="F183" s="2164">
        <v>0</v>
      </c>
      <c r="G183" s="2164" t="s">
        <v>5542</v>
      </c>
      <c r="H183" s="2164" t="s">
        <v>13604</v>
      </c>
      <c r="I183" s="2167">
        <v>1.63</v>
      </c>
      <c r="J183" s="2164" t="s">
        <v>145</v>
      </c>
      <c r="K183" s="2166" t="s">
        <v>1754</v>
      </c>
      <c r="L183" s="2165">
        <v>1.63</v>
      </c>
      <c r="M183" s="2168">
        <v>42821</v>
      </c>
      <c r="N183" s="2168">
        <v>42913</v>
      </c>
      <c r="O183" s="2172"/>
    </row>
    <row r="184" spans="1:15" s="2169" customFormat="1" ht="15.75" thickBot="1">
      <c r="A184" s="2162" t="s">
        <v>13513</v>
      </c>
      <c r="B184" s="2163" t="s">
        <v>144</v>
      </c>
      <c r="C184" s="2164">
        <v>19</v>
      </c>
      <c r="D184" s="2164" t="s">
        <v>13543</v>
      </c>
      <c r="E184" s="2165" t="s">
        <v>13544</v>
      </c>
      <c r="F184" s="2164">
        <v>0</v>
      </c>
      <c r="G184" s="2164" t="s">
        <v>13515</v>
      </c>
      <c r="H184" s="2164" t="s">
        <v>13603</v>
      </c>
      <c r="I184" s="2167">
        <v>1.36</v>
      </c>
      <c r="J184" s="2164" t="s">
        <v>13619</v>
      </c>
      <c r="K184" s="2164" t="s">
        <v>13623</v>
      </c>
      <c r="L184" s="2165">
        <v>1.36</v>
      </c>
      <c r="M184" s="2168">
        <v>42825</v>
      </c>
      <c r="N184" s="2168">
        <v>42870</v>
      </c>
      <c r="O184" s="2172"/>
    </row>
    <row r="185" spans="1:15" s="2169" customFormat="1" ht="15.75" thickBot="1">
      <c r="A185" s="2162" t="s">
        <v>13513</v>
      </c>
      <c r="B185" s="2163" t="s">
        <v>144</v>
      </c>
      <c r="C185" s="2164">
        <v>20</v>
      </c>
      <c r="D185" s="2164" t="s">
        <v>7949</v>
      </c>
      <c r="E185" s="2165" t="s">
        <v>13545</v>
      </c>
      <c r="F185" s="2164">
        <v>0.86</v>
      </c>
      <c r="G185" s="2164" t="s">
        <v>9735</v>
      </c>
      <c r="H185" s="2164" t="s">
        <v>9735</v>
      </c>
      <c r="I185" s="2167">
        <v>4.1399999999999997</v>
      </c>
      <c r="J185" s="2164" t="s">
        <v>5542</v>
      </c>
      <c r="K185" s="2166" t="s">
        <v>11155</v>
      </c>
      <c r="L185" s="2165">
        <v>3.28</v>
      </c>
      <c r="M185" s="2168">
        <v>42831</v>
      </c>
      <c r="N185" s="2174">
        <v>42912</v>
      </c>
      <c r="O185" s="2172" t="s">
        <v>13627</v>
      </c>
    </row>
    <row r="186" spans="1:15" s="2169" customFormat="1" ht="15.75" thickBot="1">
      <c r="A186" s="2162" t="s">
        <v>13513</v>
      </c>
      <c r="B186" s="2163" t="s">
        <v>144</v>
      </c>
      <c r="C186" s="2164">
        <v>21</v>
      </c>
      <c r="D186" s="2164" t="s">
        <v>13546</v>
      </c>
      <c r="E186" s="2165" t="s">
        <v>13547</v>
      </c>
      <c r="F186" s="2164">
        <v>0</v>
      </c>
      <c r="G186" s="2164" t="s">
        <v>5542</v>
      </c>
      <c r="H186" s="2164" t="s">
        <v>13604</v>
      </c>
      <c r="I186" s="2167">
        <v>1.7</v>
      </c>
      <c r="J186" s="2164" t="s">
        <v>871</v>
      </c>
      <c r="K186" s="2166" t="s">
        <v>13545</v>
      </c>
      <c r="L186" s="2165">
        <v>1.7</v>
      </c>
      <c r="M186" s="2168">
        <v>42837</v>
      </c>
      <c r="N186" s="2168">
        <v>42905</v>
      </c>
      <c r="O186" s="2172"/>
    </row>
    <row r="187" spans="1:15" s="2169" customFormat="1" ht="15.75" thickBot="1">
      <c r="A187" s="2162" t="s">
        <v>13513</v>
      </c>
      <c r="B187" s="2163" t="s">
        <v>144</v>
      </c>
      <c r="C187" s="2164">
        <v>22</v>
      </c>
      <c r="D187" s="2164" t="s">
        <v>13548</v>
      </c>
      <c r="E187" s="2165" t="s">
        <v>13549</v>
      </c>
      <c r="F187" s="2164">
        <v>0</v>
      </c>
      <c r="G187" s="2164" t="s">
        <v>13515</v>
      </c>
      <c r="H187" s="2164" t="s">
        <v>13603</v>
      </c>
      <c r="I187" s="2167">
        <v>2.12</v>
      </c>
      <c r="J187" s="2164" t="s">
        <v>13619</v>
      </c>
      <c r="K187" s="2164" t="s">
        <v>13623</v>
      </c>
      <c r="L187" s="2165">
        <v>2.12</v>
      </c>
      <c r="M187" s="2168">
        <v>42842</v>
      </c>
      <c r="N187" s="2168">
        <v>42870</v>
      </c>
      <c r="O187" s="2172"/>
    </row>
    <row r="188" spans="1:15" s="2169" customFormat="1" ht="15.75" thickBot="1">
      <c r="A188" s="2162" t="s">
        <v>13513</v>
      </c>
      <c r="B188" s="2163" t="s">
        <v>144</v>
      </c>
      <c r="C188" s="2164">
        <v>23</v>
      </c>
      <c r="D188" s="2164" t="s">
        <v>13550</v>
      </c>
      <c r="E188" s="2165" t="s">
        <v>13551</v>
      </c>
      <c r="F188" s="2164">
        <v>0</v>
      </c>
      <c r="G188" s="2164" t="s">
        <v>146</v>
      </c>
      <c r="H188" s="2164" t="s">
        <v>13600</v>
      </c>
      <c r="I188" s="2167">
        <v>0.73</v>
      </c>
      <c r="J188" s="2164" t="s">
        <v>13620</v>
      </c>
      <c r="K188" s="2164" t="s">
        <v>13621</v>
      </c>
      <c r="L188" s="2165">
        <v>0.73</v>
      </c>
      <c r="M188" s="2168">
        <v>42846</v>
      </c>
      <c r="N188" s="2168">
        <v>42872</v>
      </c>
      <c r="O188" s="2172"/>
    </row>
    <row r="189" spans="1:15" s="2169" customFormat="1" ht="15.75" thickBot="1">
      <c r="A189" s="2162" t="s">
        <v>13513</v>
      </c>
      <c r="B189" s="2163" t="s">
        <v>144</v>
      </c>
      <c r="C189" s="2164">
        <v>24</v>
      </c>
      <c r="D189" s="2164" t="s">
        <v>13550</v>
      </c>
      <c r="E189" s="2165" t="s">
        <v>13551</v>
      </c>
      <c r="F189" s="2164">
        <v>1.78</v>
      </c>
      <c r="G189" s="2164" t="s">
        <v>9735</v>
      </c>
      <c r="H189" s="2164" t="s">
        <v>9735</v>
      </c>
      <c r="I189" s="2167">
        <v>3.01</v>
      </c>
      <c r="J189" s="2164" t="s">
        <v>55</v>
      </c>
      <c r="K189" s="2164" t="s">
        <v>13622</v>
      </c>
      <c r="L189" s="2165">
        <v>1.23</v>
      </c>
      <c r="M189" s="2168">
        <v>42851</v>
      </c>
      <c r="N189" s="2168">
        <v>42871</v>
      </c>
      <c r="O189" s="2172"/>
    </row>
    <row r="190" spans="1:15" s="2169" customFormat="1" ht="15.75" thickBot="1">
      <c r="A190" s="2162" t="s">
        <v>13513</v>
      </c>
      <c r="B190" s="2163" t="s">
        <v>144</v>
      </c>
      <c r="C190" s="2164">
        <v>25</v>
      </c>
      <c r="D190" s="2164" t="s">
        <v>13552</v>
      </c>
      <c r="E190" s="2165" t="s">
        <v>13553</v>
      </c>
      <c r="F190" s="2164">
        <v>0</v>
      </c>
      <c r="G190" s="2164" t="s">
        <v>13519</v>
      </c>
      <c r="H190" s="2164" t="s">
        <v>13611</v>
      </c>
      <c r="I190" s="2167">
        <v>0.04</v>
      </c>
      <c r="J190" s="2164" t="s">
        <v>207</v>
      </c>
      <c r="K190" s="2164" t="s">
        <v>13625</v>
      </c>
      <c r="L190" s="2165">
        <v>0.04</v>
      </c>
      <c r="M190" s="2165"/>
      <c r="N190" s="2165"/>
      <c r="O190" s="2172" t="s">
        <v>13628</v>
      </c>
    </row>
    <row r="191" spans="1:15" s="2169" customFormat="1" ht="15.75" thickBot="1">
      <c r="A191" s="2162" t="s">
        <v>13513</v>
      </c>
      <c r="B191" s="2163" t="s">
        <v>144</v>
      </c>
      <c r="C191" s="2164">
        <v>26</v>
      </c>
      <c r="D191" s="2164" t="s">
        <v>13554</v>
      </c>
      <c r="E191" s="2165" t="s">
        <v>13555</v>
      </c>
      <c r="F191" s="2164">
        <v>0</v>
      </c>
      <c r="G191" s="2164" t="s">
        <v>1764</v>
      </c>
      <c r="H191" s="2164" t="s">
        <v>13605</v>
      </c>
      <c r="I191" s="2167">
        <v>1.01</v>
      </c>
      <c r="J191" s="2164" t="s">
        <v>13620</v>
      </c>
      <c r="K191" s="2164" t="s">
        <v>13621</v>
      </c>
      <c r="L191" s="2165">
        <v>1.01</v>
      </c>
      <c r="M191" s="2168">
        <v>42860</v>
      </c>
      <c r="N191" s="2168">
        <v>42895</v>
      </c>
      <c r="O191" s="2172"/>
    </row>
    <row r="192" spans="1:15" s="2169" customFormat="1" ht="15.75" thickBot="1">
      <c r="A192" s="2162" t="s">
        <v>13513</v>
      </c>
      <c r="B192" s="2163" t="s">
        <v>144</v>
      </c>
      <c r="C192" s="2164">
        <v>27</v>
      </c>
      <c r="D192" s="2164" t="s">
        <v>13556</v>
      </c>
      <c r="E192" s="2165" t="s">
        <v>13557</v>
      </c>
      <c r="F192" s="2164">
        <v>0.79</v>
      </c>
      <c r="G192" s="2164" t="s">
        <v>13539</v>
      </c>
      <c r="H192" s="2164" t="s">
        <v>13612</v>
      </c>
      <c r="I192" s="2167">
        <v>1.91</v>
      </c>
      <c r="J192" s="2164" t="s">
        <v>5542</v>
      </c>
      <c r="K192" s="2164" t="s">
        <v>11155</v>
      </c>
      <c r="L192" s="2165">
        <v>1.1200000000000001</v>
      </c>
      <c r="M192" s="2168">
        <v>42865</v>
      </c>
      <c r="N192" s="2168">
        <v>42901</v>
      </c>
      <c r="O192" s="2172"/>
    </row>
    <row r="193" spans="1:15" s="2169" customFormat="1" ht="15.75" thickBot="1">
      <c r="A193" s="2162" t="s">
        <v>13513</v>
      </c>
      <c r="B193" s="2163" t="s">
        <v>144</v>
      </c>
      <c r="C193" s="2164">
        <v>28</v>
      </c>
      <c r="D193" s="2164" t="s">
        <v>13558</v>
      </c>
      <c r="E193" s="2165" t="s">
        <v>13559</v>
      </c>
      <c r="F193" s="2164">
        <v>0</v>
      </c>
      <c r="G193" s="2164" t="s">
        <v>5542</v>
      </c>
      <c r="H193" s="2164" t="s">
        <v>13604</v>
      </c>
      <c r="I193" s="2167">
        <v>1.1000000000000001</v>
      </c>
      <c r="J193" s="2164" t="s">
        <v>545</v>
      </c>
      <c r="K193" s="2164" t="s">
        <v>13561</v>
      </c>
      <c r="L193" s="2165">
        <v>1.1000000000000001</v>
      </c>
      <c r="M193" s="2168">
        <v>42871</v>
      </c>
      <c r="N193" s="2168">
        <v>42905</v>
      </c>
      <c r="O193" s="2172"/>
    </row>
    <row r="194" spans="1:15" s="2169" customFormat="1" ht="15.75" thickBot="1">
      <c r="A194" s="2162" t="s">
        <v>13513</v>
      </c>
      <c r="B194" s="2163" t="s">
        <v>144</v>
      </c>
      <c r="C194" s="2164">
        <v>29</v>
      </c>
      <c r="D194" s="2164" t="s">
        <v>13560</v>
      </c>
      <c r="E194" s="2165" t="s">
        <v>13561</v>
      </c>
      <c r="F194" s="2164">
        <v>0</v>
      </c>
      <c r="G194" s="2164" t="s">
        <v>4754</v>
      </c>
      <c r="H194" s="2164" t="s">
        <v>13606</v>
      </c>
      <c r="I194" s="2167">
        <v>1.1399999999999999</v>
      </c>
      <c r="J194" s="2164" t="s">
        <v>43</v>
      </c>
      <c r="K194" s="2164" t="s">
        <v>13559</v>
      </c>
      <c r="L194" s="2165">
        <v>1.1399999999999999</v>
      </c>
      <c r="M194" s="2168">
        <v>42877</v>
      </c>
      <c r="N194" s="2168">
        <v>42905</v>
      </c>
      <c r="O194" s="2172"/>
    </row>
    <row r="195" spans="1:15" s="2169" customFormat="1" ht="15.75" thickBot="1">
      <c r="A195" s="2162" t="s">
        <v>13513</v>
      </c>
      <c r="B195" s="2163" t="s">
        <v>144</v>
      </c>
      <c r="C195" s="2164">
        <v>30</v>
      </c>
      <c r="D195" s="2164" t="s">
        <v>13562</v>
      </c>
      <c r="E195" s="2165"/>
      <c r="F195" s="2164">
        <v>0</v>
      </c>
      <c r="G195" s="2164" t="s">
        <v>200</v>
      </c>
      <c r="H195" s="2164" t="s">
        <v>2969</v>
      </c>
      <c r="I195" s="2167">
        <v>7.07</v>
      </c>
      <c r="J195" s="2164" t="s">
        <v>200</v>
      </c>
      <c r="K195" s="2164" t="s">
        <v>1753</v>
      </c>
      <c r="L195" s="2165">
        <v>7.07</v>
      </c>
      <c r="M195" s="2165"/>
      <c r="N195" s="2165"/>
      <c r="O195" s="2172" t="s">
        <v>13628</v>
      </c>
    </row>
    <row r="196" spans="1:15" s="4" customFormat="1" ht="15.75" thickBot="1">
      <c r="A196" s="2175" t="s">
        <v>13513</v>
      </c>
      <c r="B196" s="2160" t="s">
        <v>144</v>
      </c>
      <c r="C196" s="2159">
        <v>31</v>
      </c>
      <c r="D196" s="2159" t="s">
        <v>13563</v>
      </c>
      <c r="E196" s="251" t="s">
        <v>13564</v>
      </c>
      <c r="F196" s="2159">
        <v>0</v>
      </c>
      <c r="G196" s="2159" t="s">
        <v>13563</v>
      </c>
      <c r="H196" s="2159" t="s">
        <v>13613</v>
      </c>
      <c r="I196" s="2161">
        <v>0.09</v>
      </c>
      <c r="J196" s="2159" t="s">
        <v>6371</v>
      </c>
      <c r="K196" s="2159" t="s">
        <v>13564</v>
      </c>
      <c r="L196" s="251">
        <v>0.09</v>
      </c>
      <c r="M196" s="251"/>
      <c r="N196" s="251"/>
      <c r="O196" s="2170" t="s">
        <v>13629</v>
      </c>
    </row>
    <row r="197" spans="1:15" s="2169" customFormat="1" ht="15.75" thickBot="1">
      <c r="A197" s="2162" t="s">
        <v>13513</v>
      </c>
      <c r="B197" s="2163" t="s">
        <v>144</v>
      </c>
      <c r="C197" s="2164">
        <v>32</v>
      </c>
      <c r="D197" s="2164" t="s">
        <v>13563</v>
      </c>
      <c r="E197" s="2165" t="s">
        <v>13564</v>
      </c>
      <c r="F197" s="2164">
        <v>0</v>
      </c>
      <c r="G197" s="2164" t="s">
        <v>146</v>
      </c>
      <c r="H197" s="2164" t="s">
        <v>13600</v>
      </c>
      <c r="I197" s="2167">
        <v>0.06</v>
      </c>
      <c r="J197" s="2164" t="s">
        <v>13620</v>
      </c>
      <c r="K197" s="2164" t="s">
        <v>13621</v>
      </c>
      <c r="L197" s="2165">
        <v>0.06</v>
      </c>
      <c r="M197" s="2165"/>
      <c r="N197" s="2165"/>
      <c r="O197" s="2172" t="s">
        <v>13629</v>
      </c>
    </row>
    <row r="198" spans="1:15" s="2169" customFormat="1" ht="15.75" thickBot="1">
      <c r="A198" s="2162" t="s">
        <v>13513</v>
      </c>
      <c r="B198" s="2163" t="s">
        <v>144</v>
      </c>
      <c r="C198" s="2164">
        <v>33</v>
      </c>
      <c r="D198" s="2164" t="s">
        <v>13565</v>
      </c>
      <c r="E198" s="2165" t="s">
        <v>13566</v>
      </c>
      <c r="F198" s="2164">
        <v>0</v>
      </c>
      <c r="G198" s="2164" t="s">
        <v>13537</v>
      </c>
      <c r="H198" s="2164" t="s">
        <v>13614</v>
      </c>
      <c r="I198" s="2167">
        <v>1.6</v>
      </c>
      <c r="J198" s="2164" t="s">
        <v>146</v>
      </c>
      <c r="K198" s="2164" t="s">
        <v>1772</v>
      </c>
      <c r="L198" s="2165">
        <v>1.6</v>
      </c>
      <c r="M198" s="2168">
        <v>42752</v>
      </c>
      <c r="N198" s="2168">
        <v>42759</v>
      </c>
      <c r="O198" s="2172"/>
    </row>
    <row r="199" spans="1:15" s="2169" customFormat="1" ht="15.75" thickBot="1">
      <c r="A199" s="2162" t="s">
        <v>13513</v>
      </c>
      <c r="B199" s="2163" t="s">
        <v>144</v>
      </c>
      <c r="C199" s="2164">
        <v>34</v>
      </c>
      <c r="D199" s="2164" t="s">
        <v>13567</v>
      </c>
      <c r="E199" s="2165" t="s">
        <v>13568</v>
      </c>
      <c r="F199" s="2164">
        <v>0.46</v>
      </c>
      <c r="G199" s="2164" t="s">
        <v>13529</v>
      </c>
      <c r="H199" s="2164" t="s">
        <v>13615</v>
      </c>
      <c r="I199" s="2167">
        <v>2.54</v>
      </c>
      <c r="J199" s="2164" t="s">
        <v>134</v>
      </c>
      <c r="K199" s="2164" t="s">
        <v>13528</v>
      </c>
      <c r="L199" s="2165">
        <v>2.08</v>
      </c>
      <c r="M199" s="2168">
        <v>42846</v>
      </c>
      <c r="N199" s="2168">
        <v>42850</v>
      </c>
      <c r="O199" s="2172"/>
    </row>
    <row r="200" spans="1:15" s="2169" customFormat="1" ht="15.75" thickBot="1">
      <c r="A200" s="2162" t="s">
        <v>13513</v>
      </c>
      <c r="B200" s="2163" t="s">
        <v>144</v>
      </c>
      <c r="C200" s="2164">
        <v>35</v>
      </c>
      <c r="D200" s="2164" t="s">
        <v>13569</v>
      </c>
      <c r="E200" s="2165" t="s">
        <v>13570</v>
      </c>
      <c r="F200" s="2164">
        <v>0.61</v>
      </c>
      <c r="G200" s="2164" t="s">
        <v>9735</v>
      </c>
      <c r="H200" s="2164" t="s">
        <v>9735</v>
      </c>
      <c r="I200" s="2167">
        <v>3.39</v>
      </c>
      <c r="J200" s="2164" t="s">
        <v>55</v>
      </c>
      <c r="K200" s="2164" t="s">
        <v>13622</v>
      </c>
      <c r="L200" s="2165">
        <v>2.78</v>
      </c>
      <c r="M200" s="2168">
        <v>42866</v>
      </c>
      <c r="N200" s="2168">
        <v>42871</v>
      </c>
      <c r="O200" s="2172"/>
    </row>
    <row r="201" spans="1:15" s="2169" customFormat="1" ht="15.75" thickBot="1">
      <c r="A201" s="2162" t="s">
        <v>13513</v>
      </c>
      <c r="B201" s="2163" t="s">
        <v>144</v>
      </c>
      <c r="C201" s="2164">
        <v>36</v>
      </c>
      <c r="D201" s="2164" t="s">
        <v>13571</v>
      </c>
      <c r="E201" s="2165" t="s">
        <v>13553</v>
      </c>
      <c r="F201" s="2164">
        <v>0</v>
      </c>
      <c r="G201" s="2164" t="s">
        <v>13515</v>
      </c>
      <c r="H201" s="2164" t="s">
        <v>13603</v>
      </c>
      <c r="I201" s="2167">
        <v>1.24</v>
      </c>
      <c r="J201" s="2164" t="s">
        <v>207</v>
      </c>
      <c r="K201" s="2164" t="s">
        <v>13625</v>
      </c>
      <c r="L201" s="2165">
        <v>1.24</v>
      </c>
      <c r="M201" s="2168">
        <v>42839</v>
      </c>
      <c r="N201" s="2168">
        <v>42842</v>
      </c>
      <c r="O201" s="2172"/>
    </row>
    <row r="202" spans="1:15" s="2169" customFormat="1" ht="15.75" thickBot="1">
      <c r="A202" s="2162" t="s">
        <v>13513</v>
      </c>
      <c r="B202" s="2163" t="s">
        <v>144</v>
      </c>
      <c r="C202" s="2164">
        <v>37</v>
      </c>
      <c r="D202" s="2164" t="s">
        <v>13572</v>
      </c>
      <c r="E202" s="2165"/>
      <c r="F202" s="2164">
        <v>0</v>
      </c>
      <c r="G202" s="2164" t="s">
        <v>13515</v>
      </c>
      <c r="H202" s="2164" t="s">
        <v>13603</v>
      </c>
      <c r="I202" s="2167">
        <v>0.09</v>
      </c>
      <c r="J202" s="2164" t="s">
        <v>19</v>
      </c>
      <c r="K202" s="2164" t="s">
        <v>19</v>
      </c>
      <c r="L202" s="2165">
        <v>0.09</v>
      </c>
      <c r="M202" s="2165"/>
      <c r="N202" s="2165"/>
      <c r="O202" s="2172" t="s">
        <v>13630</v>
      </c>
    </row>
    <row r="203" spans="1:15" s="2169" customFormat="1" ht="15.75" thickBot="1">
      <c r="A203" s="2162" t="s">
        <v>13513</v>
      </c>
      <c r="B203" s="2163" t="s">
        <v>144</v>
      </c>
      <c r="C203" s="2164">
        <v>38</v>
      </c>
      <c r="D203" s="2164" t="s">
        <v>13573</v>
      </c>
      <c r="E203" s="2165" t="s">
        <v>13574</v>
      </c>
      <c r="F203" s="2164">
        <v>0</v>
      </c>
      <c r="G203" s="2164" t="s">
        <v>7929</v>
      </c>
      <c r="H203" s="2164" t="s">
        <v>13601</v>
      </c>
      <c r="I203" s="2167">
        <v>0.42</v>
      </c>
      <c r="J203" s="2164" t="s">
        <v>19</v>
      </c>
      <c r="K203" s="2164" t="s">
        <v>19</v>
      </c>
      <c r="L203" s="2165">
        <v>0.42</v>
      </c>
      <c r="M203" s="2168">
        <v>42810</v>
      </c>
      <c r="N203" s="2168">
        <v>42814</v>
      </c>
      <c r="O203" s="2172"/>
    </row>
    <row r="204" spans="1:15" s="2169" customFormat="1" ht="15.75" thickBot="1">
      <c r="A204" s="2162" t="s">
        <v>13513</v>
      </c>
      <c r="B204" s="2163" t="s">
        <v>144</v>
      </c>
      <c r="C204" s="2164">
        <v>39</v>
      </c>
      <c r="D204" s="2164" t="s">
        <v>13575</v>
      </c>
      <c r="E204" s="2165" t="s">
        <v>13576</v>
      </c>
      <c r="F204" s="2164">
        <v>0</v>
      </c>
      <c r="G204" s="2164" t="s">
        <v>13519</v>
      </c>
      <c r="H204" s="2164" t="s">
        <v>13611</v>
      </c>
      <c r="I204" s="2167">
        <v>0.84</v>
      </c>
      <c r="J204" s="2164" t="s">
        <v>13620</v>
      </c>
      <c r="K204" s="2164" t="s">
        <v>13621</v>
      </c>
      <c r="L204" s="2165">
        <v>0.84</v>
      </c>
      <c r="M204" s="2168">
        <v>42838</v>
      </c>
      <c r="N204" s="2168">
        <v>42842</v>
      </c>
      <c r="O204" s="2172"/>
    </row>
    <row r="205" spans="1:15" s="2169" customFormat="1" ht="15.75" thickBot="1">
      <c r="A205" s="2162" t="s">
        <v>13513</v>
      </c>
      <c r="B205" s="2163" t="s">
        <v>144</v>
      </c>
      <c r="C205" s="2164">
        <v>40</v>
      </c>
      <c r="D205" s="2164" t="s">
        <v>13577</v>
      </c>
      <c r="E205" s="2165" t="s">
        <v>13578</v>
      </c>
      <c r="F205" s="2164">
        <v>0</v>
      </c>
      <c r="G205" s="2164" t="s">
        <v>7947</v>
      </c>
      <c r="H205" s="2164" t="s">
        <v>13607</v>
      </c>
      <c r="I205" s="2167">
        <v>1.17</v>
      </c>
      <c r="J205" s="2164" t="s">
        <v>242</v>
      </c>
      <c r="K205" s="2164" t="s">
        <v>13517</v>
      </c>
      <c r="L205" s="2165">
        <v>1.17</v>
      </c>
      <c r="M205" s="2168">
        <v>42837</v>
      </c>
      <c r="N205" s="2168">
        <v>42892</v>
      </c>
      <c r="O205" s="2172"/>
    </row>
    <row r="206" spans="1:15" s="2169" customFormat="1" ht="15.75" thickBot="1">
      <c r="A206" s="2162" t="s">
        <v>13513</v>
      </c>
      <c r="B206" s="2163" t="s">
        <v>144</v>
      </c>
      <c r="C206" s="2164">
        <v>41</v>
      </c>
      <c r="D206" s="2164" t="s">
        <v>13579</v>
      </c>
      <c r="E206" s="2165" t="s">
        <v>13580</v>
      </c>
      <c r="F206" s="2164">
        <v>0</v>
      </c>
      <c r="G206" s="2164" t="s">
        <v>7929</v>
      </c>
      <c r="H206" s="2164" t="s">
        <v>13601</v>
      </c>
      <c r="I206" s="2167">
        <v>1</v>
      </c>
      <c r="J206" s="2164" t="s">
        <v>13620</v>
      </c>
      <c r="K206" s="2164" t="s">
        <v>13621</v>
      </c>
      <c r="L206" s="2165">
        <v>1</v>
      </c>
      <c r="M206" s="2168">
        <v>42810</v>
      </c>
      <c r="N206" s="2168">
        <v>42814</v>
      </c>
      <c r="O206" s="2172"/>
    </row>
    <row r="207" spans="1:15" s="2169" customFormat="1" ht="15.75" thickBot="1">
      <c r="A207" s="2162" t="s">
        <v>13513</v>
      </c>
      <c r="B207" s="2163" t="s">
        <v>144</v>
      </c>
      <c r="C207" s="2164">
        <v>42</v>
      </c>
      <c r="D207" s="2164" t="s">
        <v>13581</v>
      </c>
      <c r="E207" s="2165" t="s">
        <v>13582</v>
      </c>
      <c r="F207" s="2164">
        <v>0</v>
      </c>
      <c r="G207" s="2164" t="s">
        <v>13527</v>
      </c>
      <c r="H207" s="2164" t="s">
        <v>13616</v>
      </c>
      <c r="I207" s="2167">
        <v>0.06</v>
      </c>
      <c r="J207" s="2164" t="s">
        <v>55</v>
      </c>
      <c r="K207" s="2164" t="s">
        <v>13622</v>
      </c>
      <c r="L207" s="2165">
        <v>0.06</v>
      </c>
      <c r="M207" s="2168">
        <v>42780</v>
      </c>
      <c r="N207" s="2168">
        <v>42870</v>
      </c>
      <c r="O207" s="2172"/>
    </row>
    <row r="208" spans="1:15" s="2169" customFormat="1" ht="15.75" thickBot="1">
      <c r="A208" s="2162" t="s">
        <v>13513</v>
      </c>
      <c r="B208" s="2163" t="s">
        <v>144</v>
      </c>
      <c r="C208" s="2164">
        <v>43</v>
      </c>
      <c r="D208" s="2164" t="s">
        <v>13583</v>
      </c>
      <c r="E208" s="2165" t="s">
        <v>13584</v>
      </c>
      <c r="F208" s="2164">
        <v>0</v>
      </c>
      <c r="G208" s="2164" t="s">
        <v>13527</v>
      </c>
      <c r="H208" s="2164" t="s">
        <v>13616</v>
      </c>
      <c r="I208" s="2167">
        <v>0.16</v>
      </c>
      <c r="J208" s="2164" t="s">
        <v>19</v>
      </c>
      <c r="K208" s="2164" t="s">
        <v>19</v>
      </c>
      <c r="L208" s="2165">
        <v>0.16</v>
      </c>
      <c r="M208" s="2168">
        <v>42839</v>
      </c>
      <c r="N208" s="2168">
        <v>42858</v>
      </c>
      <c r="O208" s="2172"/>
    </row>
    <row r="209" spans="1:15" s="2169" customFormat="1" ht="15.75" thickBot="1">
      <c r="A209" s="2162" t="s">
        <v>13513</v>
      </c>
      <c r="B209" s="2163" t="s">
        <v>144</v>
      </c>
      <c r="C209" s="2164">
        <v>44</v>
      </c>
      <c r="D209" s="2164" t="s">
        <v>13585</v>
      </c>
      <c r="E209" s="2165" t="s">
        <v>13586</v>
      </c>
      <c r="F209" s="2164">
        <v>0</v>
      </c>
      <c r="G209" s="2164" t="s">
        <v>146</v>
      </c>
      <c r="H209" s="2164" t="s">
        <v>13600</v>
      </c>
      <c r="I209" s="2167">
        <v>0.41</v>
      </c>
      <c r="J209" s="2164" t="s">
        <v>19</v>
      </c>
      <c r="K209" s="2164" t="s">
        <v>19</v>
      </c>
      <c r="L209" s="2165">
        <v>0.41</v>
      </c>
      <c r="M209" s="2168">
        <v>42780</v>
      </c>
      <c r="N209" s="2168">
        <v>42839</v>
      </c>
      <c r="O209" s="2172"/>
    </row>
    <row r="210" spans="1:15" s="2169" customFormat="1" ht="15.75" thickBot="1">
      <c r="A210" s="2162" t="s">
        <v>13513</v>
      </c>
      <c r="B210" s="2163" t="s">
        <v>144</v>
      </c>
      <c r="C210" s="2164">
        <v>45</v>
      </c>
      <c r="D210" s="2164" t="s">
        <v>13587</v>
      </c>
      <c r="E210" s="2165" t="s">
        <v>13588</v>
      </c>
      <c r="F210" s="2164">
        <v>0</v>
      </c>
      <c r="G210" s="2164" t="s">
        <v>146</v>
      </c>
      <c r="H210" s="2164" t="s">
        <v>13600</v>
      </c>
      <c r="I210" s="2167">
        <v>0.45</v>
      </c>
      <c r="J210" s="2164" t="s">
        <v>19</v>
      </c>
      <c r="K210" s="2164" t="s">
        <v>19</v>
      </c>
      <c r="L210" s="2165">
        <v>0.45</v>
      </c>
      <c r="M210" s="2168">
        <v>42810</v>
      </c>
      <c r="N210" s="2168">
        <v>42839</v>
      </c>
      <c r="O210" s="2172"/>
    </row>
    <row r="211" spans="1:15" s="2169" customFormat="1" ht="15.75" thickBot="1">
      <c r="A211" s="2162" t="s">
        <v>13513</v>
      </c>
      <c r="B211" s="2163" t="s">
        <v>144</v>
      </c>
      <c r="C211" s="2164">
        <v>46</v>
      </c>
      <c r="D211" s="2164" t="s">
        <v>13589</v>
      </c>
      <c r="E211" s="2165" t="s">
        <v>13590</v>
      </c>
      <c r="F211" s="2164">
        <v>0</v>
      </c>
      <c r="G211" s="2164" t="s">
        <v>200</v>
      </c>
      <c r="H211" s="2164" t="s">
        <v>2969</v>
      </c>
      <c r="I211" s="2167">
        <v>0.62</v>
      </c>
      <c r="J211" s="2164" t="s">
        <v>2411</v>
      </c>
      <c r="K211" s="2164" t="s">
        <v>13624</v>
      </c>
      <c r="L211" s="2165">
        <v>0.62</v>
      </c>
      <c r="M211" s="2168">
        <v>42810</v>
      </c>
      <c r="N211" s="2168">
        <v>42857</v>
      </c>
      <c r="O211" s="2172"/>
    </row>
    <row r="212" spans="1:15" s="2169" customFormat="1" ht="15.75" thickBot="1">
      <c r="A212" s="2162" t="s">
        <v>13513</v>
      </c>
      <c r="B212" s="2163" t="s">
        <v>144</v>
      </c>
      <c r="C212" s="2164">
        <v>47</v>
      </c>
      <c r="D212" s="2164" t="s">
        <v>13591</v>
      </c>
      <c r="E212" s="2165" t="s">
        <v>13592</v>
      </c>
      <c r="F212" s="2164">
        <v>0</v>
      </c>
      <c r="G212" s="2164" t="s">
        <v>13541</v>
      </c>
      <c r="H212" s="2164" t="s">
        <v>13617</v>
      </c>
      <c r="I212" s="2167">
        <v>0.18</v>
      </c>
      <c r="J212" s="2164" t="s">
        <v>19</v>
      </c>
      <c r="K212" s="2164" t="s">
        <v>19</v>
      </c>
      <c r="L212" s="2165">
        <v>0.18</v>
      </c>
      <c r="M212" s="2165"/>
      <c r="N212" s="2165"/>
      <c r="O212" s="2172" t="s">
        <v>11208</v>
      </c>
    </row>
    <row r="213" spans="1:15" s="2169" customFormat="1" ht="15.75" thickBot="1">
      <c r="A213" s="2162" t="s">
        <v>13513</v>
      </c>
      <c r="B213" s="2163" t="s">
        <v>144</v>
      </c>
      <c r="C213" s="2164">
        <v>48</v>
      </c>
      <c r="D213" s="2164" t="s">
        <v>13593</v>
      </c>
      <c r="E213" s="2165" t="s">
        <v>13594</v>
      </c>
      <c r="F213" s="2164">
        <v>0</v>
      </c>
      <c r="G213" s="2164" t="s">
        <v>146</v>
      </c>
      <c r="H213" s="2164" t="s">
        <v>13600</v>
      </c>
      <c r="I213" s="2167">
        <v>0.63</v>
      </c>
      <c r="J213" s="2164" t="s">
        <v>19</v>
      </c>
      <c r="K213" s="2164" t="s">
        <v>19</v>
      </c>
      <c r="L213" s="2165">
        <v>0.63</v>
      </c>
      <c r="M213" s="2168">
        <v>42839</v>
      </c>
      <c r="N213" s="2168">
        <v>42843</v>
      </c>
      <c r="O213" s="2172"/>
    </row>
    <row r="214" spans="1:15" s="2169" customFormat="1" ht="15.75" thickBot="1">
      <c r="A214" s="2162" t="s">
        <v>13513</v>
      </c>
      <c r="B214" s="2163" t="s">
        <v>144</v>
      </c>
      <c r="C214" s="2164">
        <v>49</v>
      </c>
      <c r="D214" s="2164" t="s">
        <v>13595</v>
      </c>
      <c r="E214" s="2165" t="s">
        <v>13596</v>
      </c>
      <c r="F214" s="2164">
        <v>0</v>
      </c>
      <c r="G214" s="2164" t="s">
        <v>13593</v>
      </c>
      <c r="H214" s="2164" t="s">
        <v>13618</v>
      </c>
      <c r="I214" s="2167">
        <v>0.19</v>
      </c>
      <c r="J214" s="2164" t="s">
        <v>19</v>
      </c>
      <c r="K214" s="2164" t="s">
        <v>19</v>
      </c>
      <c r="L214" s="2165">
        <v>0.19</v>
      </c>
      <c r="M214" s="2165"/>
      <c r="N214" s="2165"/>
      <c r="O214" s="2172" t="s">
        <v>11208</v>
      </c>
    </row>
    <row r="216" spans="1:15" s="2056" customFormat="1">
      <c r="A216" s="2176" t="s">
        <v>13631</v>
      </c>
      <c r="B216" s="2177" t="s">
        <v>144</v>
      </c>
      <c r="C216" s="2176">
        <v>1</v>
      </c>
      <c r="D216" s="2176" t="s">
        <v>145</v>
      </c>
      <c r="E216" s="2178" t="s">
        <v>1754</v>
      </c>
      <c r="F216" s="2176">
        <v>0</v>
      </c>
      <c r="G216" s="2176" t="s">
        <v>13683</v>
      </c>
      <c r="H216" s="2176" t="s">
        <v>1754</v>
      </c>
      <c r="I216" s="2179">
        <v>10.54</v>
      </c>
      <c r="J216" s="2176" t="s">
        <v>5542</v>
      </c>
      <c r="K216" s="2176" t="s">
        <v>11155</v>
      </c>
      <c r="L216" s="2178">
        <v>10.54</v>
      </c>
      <c r="M216" s="2185" t="s">
        <v>13702</v>
      </c>
      <c r="N216" s="2180">
        <v>43227</v>
      </c>
      <c r="O216" s="2057"/>
    </row>
    <row r="217" spans="1:15" s="2056" customFormat="1">
      <c r="A217" s="2176" t="s">
        <v>13631</v>
      </c>
      <c r="B217" s="2177" t="s">
        <v>144</v>
      </c>
      <c r="C217" s="2176">
        <v>2</v>
      </c>
      <c r="D217" s="2176" t="s">
        <v>5542</v>
      </c>
      <c r="E217" s="2178" t="s">
        <v>11155</v>
      </c>
      <c r="F217" s="2176">
        <v>17.29</v>
      </c>
      <c r="G217" s="2176" t="s">
        <v>145</v>
      </c>
      <c r="H217" s="2176" t="s">
        <v>1754</v>
      </c>
      <c r="I217" s="2179">
        <v>30.43</v>
      </c>
      <c r="J217" s="2176" t="s">
        <v>1762</v>
      </c>
      <c r="K217" s="2176" t="s">
        <v>4760</v>
      </c>
      <c r="L217" s="2178">
        <v>13.14</v>
      </c>
      <c r="M217" s="2187">
        <v>43252</v>
      </c>
      <c r="N217" s="2180">
        <v>43280</v>
      </c>
      <c r="O217" s="2057"/>
    </row>
    <row r="218" spans="1:15" s="2056" customFormat="1">
      <c r="A218" s="2176" t="s">
        <v>13631</v>
      </c>
      <c r="B218" s="2177" t="s">
        <v>144</v>
      </c>
      <c r="C218" s="2176">
        <v>3</v>
      </c>
      <c r="D218" s="2176" t="s">
        <v>146</v>
      </c>
      <c r="E218" s="2178" t="s">
        <v>1772</v>
      </c>
      <c r="F218" s="2176">
        <v>11.04</v>
      </c>
      <c r="G218" s="2176" t="s">
        <v>145</v>
      </c>
      <c r="H218" s="2176" t="s">
        <v>1754</v>
      </c>
      <c r="I218" s="2179">
        <v>23.73</v>
      </c>
      <c r="J218" s="2176" t="s">
        <v>1762</v>
      </c>
      <c r="K218" s="2176" t="s">
        <v>4760</v>
      </c>
      <c r="L218" s="2178">
        <v>12.69</v>
      </c>
      <c r="M218" s="2187">
        <v>43252</v>
      </c>
      <c r="N218" s="2185" t="s">
        <v>11205</v>
      </c>
      <c r="O218" s="2185" t="s">
        <v>15045</v>
      </c>
    </row>
    <row r="219" spans="1:15" s="2056" customFormat="1">
      <c r="A219" s="2176" t="s">
        <v>13631</v>
      </c>
      <c r="B219" s="2177" t="s">
        <v>144</v>
      </c>
      <c r="C219" s="2176">
        <v>4</v>
      </c>
      <c r="D219" s="2176" t="s">
        <v>147</v>
      </c>
      <c r="E219" s="2178" t="s">
        <v>13634</v>
      </c>
      <c r="F219" s="2176">
        <v>0</v>
      </c>
      <c r="G219" s="2176" t="s">
        <v>13683</v>
      </c>
      <c r="H219" s="2176" t="s">
        <v>1754</v>
      </c>
      <c r="I219" s="2179">
        <v>6.75</v>
      </c>
      <c r="J219" s="2176" t="s">
        <v>5542</v>
      </c>
      <c r="K219" s="2176" t="s">
        <v>11155</v>
      </c>
      <c r="L219" s="2178">
        <v>6.75</v>
      </c>
      <c r="M219" s="2187">
        <v>43221</v>
      </c>
      <c r="N219" s="2180">
        <v>43276</v>
      </c>
      <c r="O219" s="2057"/>
    </row>
    <row r="220" spans="1:15" s="2056" customFormat="1">
      <c r="A220" s="2176" t="s">
        <v>13631</v>
      </c>
      <c r="B220" s="2177" t="s">
        <v>144</v>
      </c>
      <c r="C220" s="2176">
        <v>5</v>
      </c>
      <c r="D220" s="2176" t="s">
        <v>148</v>
      </c>
      <c r="E220" s="2178" t="s">
        <v>13640</v>
      </c>
      <c r="F220" s="2176">
        <v>0</v>
      </c>
      <c r="G220" s="2176" t="s">
        <v>13684</v>
      </c>
      <c r="H220" s="2176" t="s">
        <v>13636</v>
      </c>
      <c r="I220" s="2179">
        <v>0.4</v>
      </c>
      <c r="J220" s="2176" t="s">
        <v>13621</v>
      </c>
      <c r="K220" s="2176" t="s">
        <v>13621</v>
      </c>
      <c r="L220" s="2178">
        <v>0.4</v>
      </c>
      <c r="M220" s="2187">
        <v>43252</v>
      </c>
      <c r="N220" s="2186">
        <v>43210</v>
      </c>
      <c r="O220" s="2057"/>
    </row>
    <row r="221" spans="1:15" s="2056" customFormat="1">
      <c r="A221" s="2176" t="s">
        <v>13631</v>
      </c>
      <c r="B221" s="2177" t="s">
        <v>144</v>
      </c>
      <c r="C221" s="2176">
        <v>6</v>
      </c>
      <c r="D221" s="2176" t="s">
        <v>55</v>
      </c>
      <c r="E221" s="2178" t="s">
        <v>13516</v>
      </c>
      <c r="F221" s="2176">
        <v>7.21</v>
      </c>
      <c r="G221" s="2176" t="s">
        <v>200</v>
      </c>
      <c r="H221" s="2176" t="s">
        <v>1753</v>
      </c>
      <c r="I221" s="2179">
        <v>15.53</v>
      </c>
      <c r="J221" s="2176" t="s">
        <v>13683</v>
      </c>
      <c r="K221" s="2176" t="s">
        <v>13683</v>
      </c>
      <c r="L221" s="2178">
        <v>8.32</v>
      </c>
      <c r="M221" s="2187">
        <v>43252</v>
      </c>
      <c r="N221" s="2186">
        <v>43228</v>
      </c>
      <c r="O221" s="2057"/>
    </row>
    <row r="222" spans="1:15" s="2056" customFormat="1">
      <c r="A222" s="2176" t="s">
        <v>13631</v>
      </c>
      <c r="B222" s="2177" t="s">
        <v>144</v>
      </c>
      <c r="C222" s="2176">
        <v>7</v>
      </c>
      <c r="D222" s="2176" t="s">
        <v>46</v>
      </c>
      <c r="E222" s="2178" t="s">
        <v>13645</v>
      </c>
      <c r="F222" s="2176">
        <v>4.12</v>
      </c>
      <c r="G222" s="2176" t="s">
        <v>146</v>
      </c>
      <c r="H222" s="2176" t="s">
        <v>1772</v>
      </c>
      <c r="I222" s="2179">
        <v>6.01</v>
      </c>
      <c r="J222" s="2176" t="s">
        <v>154</v>
      </c>
      <c r="K222" s="2176" t="s">
        <v>13638</v>
      </c>
      <c r="L222" s="2178">
        <v>1.89</v>
      </c>
      <c r="M222" s="2187">
        <v>43252</v>
      </c>
      <c r="N222" s="2180">
        <v>43297</v>
      </c>
      <c r="O222" s="2057"/>
    </row>
    <row r="223" spans="1:15" s="2056" customFormat="1">
      <c r="A223" s="2176" t="s">
        <v>13631</v>
      </c>
      <c r="B223" s="2177" t="s">
        <v>144</v>
      </c>
      <c r="C223" s="2176">
        <v>8</v>
      </c>
      <c r="D223" s="2176" t="s">
        <v>149</v>
      </c>
      <c r="E223" s="2178" t="s">
        <v>13635</v>
      </c>
      <c r="F223" s="2176">
        <v>13.39</v>
      </c>
      <c r="G223" s="2176" t="s">
        <v>146</v>
      </c>
      <c r="H223" s="2176" t="s">
        <v>1772</v>
      </c>
      <c r="I223" s="2179">
        <v>17.190000000000001</v>
      </c>
      <c r="J223" s="2176" t="s">
        <v>13621</v>
      </c>
      <c r="K223" s="2176" t="s">
        <v>13621</v>
      </c>
      <c r="L223" s="2178">
        <v>3.8</v>
      </c>
      <c r="M223" s="2187">
        <v>43252</v>
      </c>
      <c r="N223" s="2180">
        <v>43298</v>
      </c>
      <c r="O223" s="2057"/>
    </row>
    <row r="224" spans="1:15" s="2056" customFormat="1">
      <c r="A224" s="2176" t="s">
        <v>13631</v>
      </c>
      <c r="B224" s="2177" t="s">
        <v>144</v>
      </c>
      <c r="C224" s="2176">
        <v>9</v>
      </c>
      <c r="D224" s="2176" t="s">
        <v>150</v>
      </c>
      <c r="E224" s="2178" t="s">
        <v>985</v>
      </c>
      <c r="F224" s="2176">
        <v>0</v>
      </c>
      <c r="G224" s="2176" t="s">
        <v>154</v>
      </c>
      <c r="H224" s="2176" t="s">
        <v>13638</v>
      </c>
      <c r="I224" s="2179">
        <v>1.75</v>
      </c>
      <c r="J224" s="2176" t="s">
        <v>134</v>
      </c>
      <c r="K224" s="2176" t="s">
        <v>13528</v>
      </c>
      <c r="L224" s="2178">
        <v>1.75</v>
      </c>
      <c r="M224" s="2187">
        <v>43221</v>
      </c>
      <c r="N224" s="2180">
        <v>43272</v>
      </c>
      <c r="O224" s="2057"/>
    </row>
    <row r="225" spans="1:15" s="2056" customFormat="1">
      <c r="A225" s="2176" t="s">
        <v>13631</v>
      </c>
      <c r="B225" s="2177" t="s">
        <v>144</v>
      </c>
      <c r="C225" s="2176">
        <v>10</v>
      </c>
      <c r="D225" s="2176" t="s">
        <v>56</v>
      </c>
      <c r="E225" s="2176" t="s">
        <v>13636</v>
      </c>
      <c r="F225" s="2176">
        <v>0</v>
      </c>
      <c r="G225" s="2176" t="s">
        <v>145</v>
      </c>
      <c r="H225" s="2176" t="s">
        <v>1754</v>
      </c>
      <c r="I225" s="2179">
        <v>1.08</v>
      </c>
      <c r="J225" s="2176" t="s">
        <v>200</v>
      </c>
      <c r="K225" s="2176" t="s">
        <v>1753</v>
      </c>
      <c r="L225" s="2178">
        <v>1.08</v>
      </c>
      <c r="M225" s="2186">
        <v>43140</v>
      </c>
      <c r="N225" s="2180">
        <v>43144</v>
      </c>
      <c r="O225" s="2057"/>
    </row>
    <row r="226" spans="1:15" s="2056" customFormat="1">
      <c r="A226" s="2176" t="s">
        <v>13631</v>
      </c>
      <c r="B226" s="2177" t="s">
        <v>144</v>
      </c>
      <c r="C226" s="2176">
        <v>11</v>
      </c>
      <c r="D226" s="2176" t="s">
        <v>151</v>
      </c>
      <c r="E226" s="2176" t="s">
        <v>13639</v>
      </c>
      <c r="F226" s="2176">
        <v>4</v>
      </c>
      <c r="G226" s="2176" t="s">
        <v>146</v>
      </c>
      <c r="H226" s="2176" t="s">
        <v>1772</v>
      </c>
      <c r="I226" s="2179">
        <v>6.71</v>
      </c>
      <c r="J226" s="2176" t="s">
        <v>145</v>
      </c>
      <c r="K226" s="2176" t="s">
        <v>1754</v>
      </c>
      <c r="L226" s="2178">
        <v>2.71</v>
      </c>
      <c r="M226" s="2187">
        <v>43221</v>
      </c>
      <c r="N226" s="2180">
        <v>43301</v>
      </c>
      <c r="O226" s="2057"/>
    </row>
    <row r="227" spans="1:15" s="2056" customFormat="1">
      <c r="A227" s="2176" t="s">
        <v>13631</v>
      </c>
      <c r="B227" s="2177" t="s">
        <v>144</v>
      </c>
      <c r="C227" s="2176">
        <v>12</v>
      </c>
      <c r="D227" s="2176" t="s">
        <v>52</v>
      </c>
      <c r="E227" s="2178" t="s">
        <v>13646</v>
      </c>
      <c r="F227" s="2176">
        <v>0</v>
      </c>
      <c r="G227" s="2176" t="s">
        <v>149</v>
      </c>
      <c r="H227" s="2176" t="s">
        <v>13635</v>
      </c>
      <c r="I227" s="2179">
        <v>0.8</v>
      </c>
      <c r="J227" s="2176" t="s">
        <v>19</v>
      </c>
      <c r="K227" s="2176" t="s">
        <v>19</v>
      </c>
      <c r="L227" s="2178">
        <v>0.8</v>
      </c>
      <c r="M227" s="2187">
        <v>43252</v>
      </c>
      <c r="N227" s="2180">
        <v>43298</v>
      </c>
      <c r="O227" s="2057"/>
    </row>
    <row r="228" spans="1:15" s="2056" customFormat="1">
      <c r="A228" s="2176" t="s">
        <v>13631</v>
      </c>
      <c r="B228" s="2177" t="s">
        <v>144</v>
      </c>
      <c r="C228" s="2176">
        <v>13</v>
      </c>
      <c r="D228" s="2176" t="s">
        <v>152</v>
      </c>
      <c r="E228" s="2176" t="s">
        <v>8756</v>
      </c>
      <c r="F228" s="2176">
        <v>0.97</v>
      </c>
      <c r="G228" s="2176" t="s">
        <v>145</v>
      </c>
      <c r="H228" s="2176" t="s">
        <v>1754</v>
      </c>
      <c r="I228" s="2179">
        <v>2.54</v>
      </c>
      <c r="J228" s="2176" t="s">
        <v>147</v>
      </c>
      <c r="K228" s="2176" t="s">
        <v>13634</v>
      </c>
      <c r="L228" s="2178">
        <v>1.57</v>
      </c>
      <c r="M228" s="2187">
        <v>43221</v>
      </c>
      <c r="N228" s="2180">
        <v>43273</v>
      </c>
      <c r="O228" s="2057"/>
    </row>
    <row r="229" spans="1:15" s="2056" customFormat="1">
      <c r="A229" s="2176" t="s">
        <v>13631</v>
      </c>
      <c r="B229" s="2177" t="s">
        <v>144</v>
      </c>
      <c r="C229" s="2176">
        <v>14</v>
      </c>
      <c r="D229" s="2176" t="s">
        <v>134</v>
      </c>
      <c r="E229" s="2176" t="s">
        <v>13528</v>
      </c>
      <c r="F229" s="2176">
        <v>3.15</v>
      </c>
      <c r="G229" s="2176" t="s">
        <v>200</v>
      </c>
      <c r="H229" s="2176" t="s">
        <v>1753</v>
      </c>
      <c r="I229" s="2179">
        <v>11.21</v>
      </c>
      <c r="J229" s="2176" t="s">
        <v>160</v>
      </c>
      <c r="K229" s="2176" t="s">
        <v>13693</v>
      </c>
      <c r="L229" s="2178">
        <v>8.06</v>
      </c>
      <c r="M229" s="2187">
        <v>43252</v>
      </c>
      <c r="N229" s="2180">
        <v>43278</v>
      </c>
      <c r="O229" s="2057"/>
    </row>
    <row r="230" spans="1:15" s="2056" customFormat="1">
      <c r="A230" s="2176" t="s">
        <v>13631</v>
      </c>
      <c r="B230" s="2177" t="s">
        <v>144</v>
      </c>
      <c r="C230" s="2176">
        <v>15</v>
      </c>
      <c r="D230" s="2176" t="s">
        <v>153</v>
      </c>
      <c r="E230" s="2176" t="s">
        <v>13647</v>
      </c>
      <c r="F230" s="2176">
        <v>1.55</v>
      </c>
      <c r="G230" s="2176" t="s">
        <v>146</v>
      </c>
      <c r="H230" s="2176" t="s">
        <v>1772</v>
      </c>
      <c r="I230" s="2179">
        <v>7.92</v>
      </c>
      <c r="J230" s="2176" t="s">
        <v>5542</v>
      </c>
      <c r="K230" s="2176" t="s">
        <v>11155</v>
      </c>
      <c r="L230" s="2178">
        <v>6.37</v>
      </c>
      <c r="M230" s="2187">
        <v>43252</v>
      </c>
      <c r="N230" s="2180">
        <v>43290</v>
      </c>
      <c r="O230" s="2057"/>
    </row>
    <row r="231" spans="1:15" s="2056" customFormat="1">
      <c r="A231" s="2176" t="s">
        <v>13631</v>
      </c>
      <c r="B231" s="2177" t="s">
        <v>144</v>
      </c>
      <c r="C231" s="2176">
        <v>16</v>
      </c>
      <c r="D231" s="2176" t="s">
        <v>41</v>
      </c>
      <c r="E231" s="2176" t="s">
        <v>13637</v>
      </c>
      <c r="F231" s="2176">
        <v>0</v>
      </c>
      <c r="G231" s="2176" t="s">
        <v>146</v>
      </c>
      <c r="H231" s="2176" t="s">
        <v>1772</v>
      </c>
      <c r="I231" s="2179">
        <v>1.79</v>
      </c>
      <c r="J231" s="2176" t="s">
        <v>154</v>
      </c>
      <c r="K231" s="2176" t="s">
        <v>13638</v>
      </c>
      <c r="L231" s="2178">
        <v>1.79</v>
      </c>
      <c r="M231" s="2187">
        <v>43252</v>
      </c>
      <c r="N231" s="2180">
        <v>43297</v>
      </c>
      <c r="O231" s="2057"/>
    </row>
    <row r="232" spans="1:15" s="2056" customFormat="1">
      <c r="A232" s="2176" t="s">
        <v>13631</v>
      </c>
      <c r="B232" s="2177" t="s">
        <v>144</v>
      </c>
      <c r="C232" s="2176">
        <v>17</v>
      </c>
      <c r="D232" s="2176" t="s">
        <v>154</v>
      </c>
      <c r="E232" s="2176" t="s">
        <v>13638</v>
      </c>
      <c r="F232" s="2176">
        <v>0</v>
      </c>
      <c r="G232" s="2176" t="s">
        <v>5542</v>
      </c>
      <c r="H232" s="2176" t="s">
        <v>11155</v>
      </c>
      <c r="I232" s="2179">
        <v>4.55</v>
      </c>
      <c r="J232" s="2176" t="s">
        <v>41</v>
      </c>
      <c r="K232" s="2176" t="s">
        <v>13694</v>
      </c>
      <c r="L232" s="2178">
        <v>4.55</v>
      </c>
      <c r="M232" s="2187">
        <v>43252</v>
      </c>
      <c r="N232" s="2180">
        <v>43294</v>
      </c>
      <c r="O232" s="2057"/>
    </row>
    <row r="233" spans="1:15" s="2056" customFormat="1">
      <c r="A233" s="2176" t="s">
        <v>13631</v>
      </c>
      <c r="B233" s="2177" t="s">
        <v>144</v>
      </c>
      <c r="C233" s="2176">
        <v>18</v>
      </c>
      <c r="D233" s="2176" t="s">
        <v>155</v>
      </c>
      <c r="E233" s="2176" t="s">
        <v>13648</v>
      </c>
      <c r="F233" s="2176">
        <v>0</v>
      </c>
      <c r="G233" s="2176" t="s">
        <v>147</v>
      </c>
      <c r="H233" s="2176" t="s">
        <v>13634</v>
      </c>
      <c r="I233" s="2179">
        <v>1.66</v>
      </c>
      <c r="J233" s="2176" t="s">
        <v>5542</v>
      </c>
      <c r="K233" s="2176" t="s">
        <v>11155</v>
      </c>
      <c r="L233" s="2178">
        <v>1.66</v>
      </c>
      <c r="M233" s="2187">
        <v>43221</v>
      </c>
      <c r="N233" s="2180">
        <v>43278</v>
      </c>
      <c r="O233" s="2057"/>
    </row>
    <row r="234" spans="1:15" s="2056" customFormat="1">
      <c r="A234" s="2176" t="s">
        <v>13631</v>
      </c>
      <c r="B234" s="2177" t="s">
        <v>144</v>
      </c>
      <c r="C234" s="2176">
        <v>19</v>
      </c>
      <c r="D234" s="2176" t="s">
        <v>156</v>
      </c>
      <c r="E234" s="2176" t="s">
        <v>13641</v>
      </c>
      <c r="F234" s="2176">
        <v>0</v>
      </c>
      <c r="G234" s="2176" t="s">
        <v>170</v>
      </c>
      <c r="H234" s="2176" t="s">
        <v>13685</v>
      </c>
      <c r="I234" s="2179">
        <v>1.46</v>
      </c>
      <c r="J234" s="2176" t="s">
        <v>134</v>
      </c>
      <c r="K234" s="2176" t="s">
        <v>13695</v>
      </c>
      <c r="L234" s="2178">
        <v>1.46</v>
      </c>
      <c r="M234" s="2187">
        <v>43221</v>
      </c>
      <c r="N234" s="2180">
        <v>43271</v>
      </c>
      <c r="O234" s="2057"/>
    </row>
    <row r="235" spans="1:15" s="2056" customFormat="1">
      <c r="A235" s="2176" t="s">
        <v>13631</v>
      </c>
      <c r="B235" s="2177" t="s">
        <v>144</v>
      </c>
      <c r="C235" s="2176">
        <v>20</v>
      </c>
      <c r="D235" s="2176" t="s">
        <v>157</v>
      </c>
      <c r="E235" s="2176" t="s">
        <v>13642</v>
      </c>
      <c r="F235" s="2176">
        <v>0</v>
      </c>
      <c r="G235" s="2176" t="s">
        <v>145</v>
      </c>
      <c r="H235" s="2176" t="s">
        <v>1754</v>
      </c>
      <c r="I235" s="2179">
        <v>2.2799999999999998</v>
      </c>
      <c r="J235" s="2176" t="s">
        <v>200</v>
      </c>
      <c r="K235" s="2176" t="s">
        <v>1753</v>
      </c>
      <c r="L235" s="2178">
        <v>2.2799999999999998</v>
      </c>
      <c r="M235" s="2186">
        <v>43150</v>
      </c>
      <c r="N235" s="2180">
        <v>43152</v>
      </c>
      <c r="O235" s="2057"/>
    </row>
    <row r="236" spans="1:15" s="2056" customFormat="1">
      <c r="A236" s="2176" t="s">
        <v>13631</v>
      </c>
      <c r="B236" s="2177" t="s">
        <v>144</v>
      </c>
      <c r="C236" s="2176">
        <v>21</v>
      </c>
      <c r="D236" s="2176" t="s">
        <v>158</v>
      </c>
      <c r="E236" s="2176" t="s">
        <v>13530</v>
      </c>
      <c r="F236" s="2176">
        <v>0</v>
      </c>
      <c r="G236" s="2176" t="s">
        <v>55</v>
      </c>
      <c r="H236" s="2176" t="s">
        <v>13622</v>
      </c>
      <c r="I236" s="2179">
        <v>3.36</v>
      </c>
      <c r="J236" s="2176" t="s">
        <v>13683</v>
      </c>
      <c r="K236" s="2176" t="s">
        <v>13683</v>
      </c>
      <c r="L236" s="2178">
        <v>3.36</v>
      </c>
      <c r="M236" s="2185" t="s">
        <v>13702</v>
      </c>
      <c r="N236" s="2186">
        <v>43227</v>
      </c>
      <c r="O236" s="2057"/>
    </row>
    <row r="237" spans="1:15" s="2056" customFormat="1">
      <c r="A237" s="2176" t="s">
        <v>13631</v>
      </c>
      <c r="B237" s="2177" t="s">
        <v>144</v>
      </c>
      <c r="C237" s="2176">
        <v>22</v>
      </c>
      <c r="D237" s="2176" t="s">
        <v>159</v>
      </c>
      <c r="E237" s="2176" t="s">
        <v>13649</v>
      </c>
      <c r="F237" s="2176">
        <v>0</v>
      </c>
      <c r="G237" s="2176" t="s">
        <v>5542</v>
      </c>
      <c r="H237" s="2176" t="s">
        <v>11155</v>
      </c>
      <c r="I237" s="2179">
        <v>2.35</v>
      </c>
      <c r="J237" s="2176" t="s">
        <v>153</v>
      </c>
      <c r="K237" s="2176" t="s">
        <v>13647</v>
      </c>
      <c r="L237" s="2178">
        <v>2.35</v>
      </c>
      <c r="M237" s="2187">
        <v>43252</v>
      </c>
      <c r="N237" s="2180">
        <v>43290</v>
      </c>
      <c r="O237" s="2057"/>
    </row>
    <row r="238" spans="1:15" s="2056" customFormat="1">
      <c r="A238" s="2176" t="s">
        <v>13631</v>
      </c>
      <c r="B238" s="2177" t="s">
        <v>144</v>
      </c>
      <c r="C238" s="2176">
        <v>23</v>
      </c>
      <c r="D238" s="2176" t="s">
        <v>160</v>
      </c>
      <c r="E238" s="2176" t="s">
        <v>13650</v>
      </c>
      <c r="F238" s="2176">
        <v>0</v>
      </c>
      <c r="G238" s="2176" t="s">
        <v>5542</v>
      </c>
      <c r="H238" s="2176" t="s">
        <v>11155</v>
      </c>
      <c r="I238" s="2179">
        <v>0.79</v>
      </c>
      <c r="J238" s="2176" t="s">
        <v>134</v>
      </c>
      <c r="K238" s="2176" t="s">
        <v>13528</v>
      </c>
      <c r="L238" s="2178">
        <v>0.79</v>
      </c>
      <c r="M238" s="2187">
        <v>43221</v>
      </c>
      <c r="N238" s="2180">
        <v>43279</v>
      </c>
      <c r="O238" s="2057"/>
    </row>
    <row r="239" spans="1:15" s="2056" customFormat="1">
      <c r="A239" s="2176" t="s">
        <v>13631</v>
      </c>
      <c r="B239" s="2177" t="s">
        <v>144</v>
      </c>
      <c r="C239" s="2176">
        <v>24</v>
      </c>
      <c r="D239" s="2176" t="s">
        <v>161</v>
      </c>
      <c r="E239" s="2176" t="s">
        <v>13651</v>
      </c>
      <c r="F239" s="2176">
        <v>0</v>
      </c>
      <c r="G239" s="2176" t="s">
        <v>145</v>
      </c>
      <c r="H239" s="2176" t="s">
        <v>1754</v>
      </c>
      <c r="I239" s="2179">
        <v>1.57</v>
      </c>
      <c r="J239" s="2176" t="s">
        <v>179</v>
      </c>
      <c r="K239" s="2176" t="s">
        <v>13688</v>
      </c>
      <c r="L239" s="2178">
        <v>1.57</v>
      </c>
      <c r="M239" s="2187">
        <v>43191</v>
      </c>
      <c r="N239" s="2186">
        <v>43193</v>
      </c>
      <c r="O239" s="2057"/>
    </row>
    <row r="240" spans="1:15" s="2056" customFormat="1">
      <c r="A240" s="2176" t="s">
        <v>13631</v>
      </c>
      <c r="B240" s="2177" t="s">
        <v>144</v>
      </c>
      <c r="C240" s="2176">
        <v>25</v>
      </c>
      <c r="D240" s="2176" t="s">
        <v>13632</v>
      </c>
      <c r="E240" s="2176" t="s">
        <v>13652</v>
      </c>
      <c r="F240" s="2176">
        <v>0</v>
      </c>
      <c r="G240" s="2176" t="s">
        <v>55</v>
      </c>
      <c r="H240" s="2176" t="s">
        <v>13622</v>
      </c>
      <c r="I240" s="2179">
        <v>1.03</v>
      </c>
      <c r="J240" s="2176" t="s">
        <v>13683</v>
      </c>
      <c r="K240" s="2176" t="s">
        <v>13683</v>
      </c>
      <c r="L240" s="2178">
        <v>1.03</v>
      </c>
      <c r="M240" s="2185" t="s">
        <v>13702</v>
      </c>
      <c r="N240" s="2186">
        <v>43306</v>
      </c>
      <c r="O240" s="2057"/>
    </row>
    <row r="241" spans="1:15" s="2056" customFormat="1">
      <c r="A241" s="2176" t="s">
        <v>13631</v>
      </c>
      <c r="B241" s="2177" t="s">
        <v>144</v>
      </c>
      <c r="C241" s="2176">
        <v>26</v>
      </c>
      <c r="D241" s="2176" t="s">
        <v>7696</v>
      </c>
      <c r="E241" s="2176" t="s">
        <v>13653</v>
      </c>
      <c r="F241" s="2176">
        <v>0</v>
      </c>
      <c r="G241" s="2176" t="s">
        <v>169</v>
      </c>
      <c r="H241" s="2176" t="s">
        <v>13686</v>
      </c>
      <c r="I241" s="2179">
        <v>1.24</v>
      </c>
      <c r="J241" s="2176" t="s">
        <v>152</v>
      </c>
      <c r="K241" s="2176" t="s">
        <v>8756</v>
      </c>
      <c r="L241" s="2178">
        <v>1.24</v>
      </c>
      <c r="M241" s="2187">
        <v>43221</v>
      </c>
      <c r="N241" s="2180">
        <v>43278</v>
      </c>
      <c r="O241" s="2057"/>
    </row>
    <row r="242" spans="1:15" s="2056" customFormat="1">
      <c r="A242" s="2176" t="s">
        <v>13631</v>
      </c>
      <c r="B242" s="2177" t="s">
        <v>144</v>
      </c>
      <c r="C242" s="2176">
        <v>27</v>
      </c>
      <c r="D242" s="2176" t="s">
        <v>162</v>
      </c>
      <c r="E242" s="2176" t="s">
        <v>13654</v>
      </c>
      <c r="F242" s="2176">
        <v>0</v>
      </c>
      <c r="G242" s="2176" t="s">
        <v>55</v>
      </c>
      <c r="H242" s="2176" t="s">
        <v>13622</v>
      </c>
      <c r="I242" s="2179">
        <v>1.22</v>
      </c>
      <c r="J242" s="2176" t="s">
        <v>170</v>
      </c>
      <c r="K242" s="2176" t="s">
        <v>13667</v>
      </c>
      <c r="L242" s="2178">
        <v>1.22</v>
      </c>
      <c r="M242" s="2185" t="s">
        <v>13702</v>
      </c>
      <c r="N242" s="2180">
        <v>43234</v>
      </c>
      <c r="O242" s="2057"/>
    </row>
    <row r="243" spans="1:15" s="2056" customFormat="1">
      <c r="A243" s="2176" t="s">
        <v>13631</v>
      </c>
      <c r="B243" s="2177" t="s">
        <v>144</v>
      </c>
      <c r="C243" s="2176">
        <v>28</v>
      </c>
      <c r="D243" s="2176" t="s">
        <v>163</v>
      </c>
      <c r="E243" s="2176" t="s">
        <v>13655</v>
      </c>
      <c r="F243" s="2176">
        <v>0.44</v>
      </c>
      <c r="G243" s="2176" t="s">
        <v>149</v>
      </c>
      <c r="H243" s="2176" t="s">
        <v>13635</v>
      </c>
      <c r="I243" s="2179">
        <v>0.68</v>
      </c>
      <c r="J243" s="2176" t="s">
        <v>7156</v>
      </c>
      <c r="K243" s="2176" t="s">
        <v>13655</v>
      </c>
      <c r="L243" s="2178">
        <v>0.24</v>
      </c>
      <c r="M243" s="2187">
        <v>43252</v>
      </c>
      <c r="N243" s="2180">
        <v>43298</v>
      </c>
      <c r="O243" s="2057"/>
    </row>
    <row r="244" spans="1:15" s="2056" customFormat="1">
      <c r="A244" s="2176" t="s">
        <v>13631</v>
      </c>
      <c r="B244" s="2177" t="s">
        <v>144</v>
      </c>
      <c r="C244" s="2176">
        <v>29</v>
      </c>
      <c r="D244" s="2176" t="s">
        <v>164</v>
      </c>
      <c r="E244" s="2176" t="s">
        <v>13656</v>
      </c>
      <c r="F244" s="2176">
        <v>0</v>
      </c>
      <c r="G244" s="2176" t="s">
        <v>5542</v>
      </c>
      <c r="H244" s="2176" t="s">
        <v>11155</v>
      </c>
      <c r="I244" s="2179">
        <v>0.28000000000000003</v>
      </c>
      <c r="J244" s="2176" t="s">
        <v>13621</v>
      </c>
      <c r="K244" s="2176" t="s">
        <v>13621</v>
      </c>
      <c r="L244" s="2178">
        <v>0.28000000000000003</v>
      </c>
      <c r="M244" s="2185" t="s">
        <v>11205</v>
      </c>
      <c r="O244" s="2185" t="s">
        <v>13705</v>
      </c>
    </row>
    <row r="245" spans="1:15" s="2056" customFormat="1">
      <c r="A245" s="2176" t="s">
        <v>13631</v>
      </c>
      <c r="B245" s="2177" t="s">
        <v>144</v>
      </c>
      <c r="C245" s="2176">
        <v>30</v>
      </c>
      <c r="D245" s="2176" t="s">
        <v>165</v>
      </c>
      <c r="E245" s="2176" t="s">
        <v>13657</v>
      </c>
      <c r="F245" s="2176">
        <v>0</v>
      </c>
      <c r="G245" s="2176" t="s">
        <v>145</v>
      </c>
      <c r="H245" s="2176" t="s">
        <v>1754</v>
      </c>
      <c r="I245" s="2179">
        <v>1.26</v>
      </c>
      <c r="J245" s="2176" t="s">
        <v>19</v>
      </c>
      <c r="K245" s="2176" t="s">
        <v>19</v>
      </c>
      <c r="L245" s="2178">
        <v>1.26</v>
      </c>
      <c r="M245" s="2185" t="s">
        <v>13702</v>
      </c>
      <c r="N245" s="2185" t="s">
        <v>11205</v>
      </c>
      <c r="O245" s="2185" t="s">
        <v>15045</v>
      </c>
    </row>
    <row r="246" spans="1:15" s="2056" customFormat="1">
      <c r="A246" s="2176" t="s">
        <v>13631</v>
      </c>
      <c r="B246" s="2177" t="s">
        <v>144</v>
      </c>
      <c r="C246" s="2176">
        <v>31</v>
      </c>
      <c r="D246" s="2176" t="s">
        <v>166</v>
      </c>
      <c r="E246" s="2176" t="s">
        <v>13644</v>
      </c>
      <c r="F246" s="2176">
        <v>0</v>
      </c>
      <c r="G246" s="2176" t="s">
        <v>55</v>
      </c>
      <c r="H246" s="2176" t="s">
        <v>13622</v>
      </c>
      <c r="I246" s="2179">
        <v>4.62</v>
      </c>
      <c r="J246" s="2176" t="s">
        <v>145</v>
      </c>
      <c r="K246" s="2176" t="s">
        <v>1754</v>
      </c>
      <c r="L246" s="2178">
        <v>4.62</v>
      </c>
      <c r="M246" s="2185" t="s">
        <v>13702</v>
      </c>
      <c r="N246" s="2186">
        <v>43208</v>
      </c>
      <c r="O246" s="2057"/>
    </row>
    <row r="247" spans="1:15" s="2056" customFormat="1">
      <c r="A247" s="2176" t="s">
        <v>13631</v>
      </c>
      <c r="B247" s="2177" t="s">
        <v>144</v>
      </c>
      <c r="C247" s="2176">
        <v>32</v>
      </c>
      <c r="D247" s="2176" t="s">
        <v>5097</v>
      </c>
      <c r="E247" s="2176" t="s">
        <v>13658</v>
      </c>
      <c r="F247" s="2176">
        <v>0</v>
      </c>
      <c r="G247" s="2176" t="s">
        <v>55</v>
      </c>
      <c r="H247" s="2176" t="s">
        <v>13622</v>
      </c>
      <c r="I247" s="2179">
        <v>1.36</v>
      </c>
      <c r="J247" s="2176" t="s">
        <v>129</v>
      </c>
      <c r="K247" s="2176" t="s">
        <v>13696</v>
      </c>
      <c r="L247" s="2178">
        <v>1.36</v>
      </c>
      <c r="M247" s="2187">
        <v>43191</v>
      </c>
      <c r="N247" s="2186">
        <v>43207</v>
      </c>
      <c r="O247" s="2057"/>
    </row>
    <row r="248" spans="1:15" s="2056" customFormat="1">
      <c r="A248" s="2176" t="s">
        <v>13631</v>
      </c>
      <c r="B248" s="2177" t="s">
        <v>144</v>
      </c>
      <c r="C248" s="2176">
        <v>33</v>
      </c>
      <c r="D248" s="2176" t="s">
        <v>133</v>
      </c>
      <c r="E248" s="2176" t="s">
        <v>13659</v>
      </c>
      <c r="F248" s="2176">
        <v>0.51</v>
      </c>
      <c r="G248" s="2176" t="s">
        <v>134</v>
      </c>
      <c r="H248" s="2176" t="s">
        <v>13528</v>
      </c>
      <c r="I248" s="2179">
        <v>1.78</v>
      </c>
      <c r="J248" s="2176" t="s">
        <v>155</v>
      </c>
      <c r="K248" s="2176" t="s">
        <v>13648</v>
      </c>
      <c r="L248" s="2178">
        <v>1.27</v>
      </c>
      <c r="M248" s="2187">
        <v>43221</v>
      </c>
      <c r="N248" s="2180">
        <v>43278</v>
      </c>
      <c r="O248" s="2057"/>
    </row>
    <row r="249" spans="1:15" s="2056" customFormat="1">
      <c r="A249" s="2176" t="s">
        <v>13631</v>
      </c>
      <c r="B249" s="2177" t="s">
        <v>144</v>
      </c>
      <c r="C249" s="2176">
        <v>34</v>
      </c>
      <c r="D249" s="2176" t="s">
        <v>167</v>
      </c>
      <c r="E249" s="2176" t="s">
        <v>13660</v>
      </c>
      <c r="F249" s="2176">
        <v>0</v>
      </c>
      <c r="G249" s="2176" t="s">
        <v>152</v>
      </c>
      <c r="H249" s="2176" t="s">
        <v>8756</v>
      </c>
      <c r="I249" s="2179">
        <v>1.3</v>
      </c>
      <c r="J249" s="2176" t="s">
        <v>179</v>
      </c>
      <c r="K249" s="2176" t="s">
        <v>13688</v>
      </c>
      <c r="L249" s="2178">
        <v>1.3</v>
      </c>
      <c r="M249" s="2187">
        <v>43221</v>
      </c>
      <c r="N249" s="2180">
        <v>43272</v>
      </c>
      <c r="O249" s="2057"/>
    </row>
    <row r="250" spans="1:15" s="2056" customFormat="1">
      <c r="A250" s="2176" t="s">
        <v>13631</v>
      </c>
      <c r="B250" s="2177" t="s">
        <v>144</v>
      </c>
      <c r="C250" s="2176">
        <v>35</v>
      </c>
      <c r="D250" s="2176" t="s">
        <v>168</v>
      </c>
      <c r="E250" s="2176" t="s">
        <v>13661</v>
      </c>
      <c r="F250" s="2176">
        <v>0</v>
      </c>
      <c r="G250" s="2176" t="s">
        <v>5542</v>
      </c>
      <c r="H250" s="2176" t="s">
        <v>11155</v>
      </c>
      <c r="I250" s="2179">
        <v>0.56999999999999995</v>
      </c>
      <c r="J250" s="2176" t="s">
        <v>145</v>
      </c>
      <c r="K250" s="2176" t="s">
        <v>1754</v>
      </c>
      <c r="L250" s="2178">
        <v>0.56999999999999995</v>
      </c>
      <c r="M250" s="2187">
        <v>43252</v>
      </c>
      <c r="N250" s="2186">
        <v>43290</v>
      </c>
      <c r="O250" s="2057"/>
    </row>
    <row r="251" spans="1:15" s="2056" customFormat="1">
      <c r="A251" s="2176" t="s">
        <v>13631</v>
      </c>
      <c r="B251" s="2177" t="s">
        <v>144</v>
      </c>
      <c r="C251" s="2176">
        <v>36</v>
      </c>
      <c r="D251" s="2176" t="s">
        <v>129</v>
      </c>
      <c r="E251" s="2176" t="s">
        <v>13662</v>
      </c>
      <c r="F251" s="2176">
        <v>0</v>
      </c>
      <c r="G251" s="2176" t="s">
        <v>145</v>
      </c>
      <c r="H251" s="2176" t="s">
        <v>1754</v>
      </c>
      <c r="I251" s="2179">
        <v>1.63</v>
      </c>
      <c r="J251" s="2176" t="s">
        <v>166</v>
      </c>
      <c r="K251" s="2176" t="s">
        <v>13697</v>
      </c>
      <c r="L251" s="2178">
        <v>1.63</v>
      </c>
      <c r="M251" s="2185" t="s">
        <v>13702</v>
      </c>
      <c r="N251" s="2186">
        <v>43207</v>
      </c>
      <c r="O251" s="2057"/>
    </row>
    <row r="252" spans="1:15" s="2056" customFormat="1">
      <c r="A252" s="2176" t="s">
        <v>13631</v>
      </c>
      <c r="B252" s="2177" t="s">
        <v>144</v>
      </c>
      <c r="C252" s="2176">
        <v>37</v>
      </c>
      <c r="D252" s="2176" t="s">
        <v>11855</v>
      </c>
      <c r="E252" s="2176" t="s">
        <v>13663</v>
      </c>
      <c r="F252" s="2176">
        <v>0</v>
      </c>
      <c r="G252" s="2176" t="s">
        <v>55</v>
      </c>
      <c r="H252" s="2176" t="s">
        <v>13622</v>
      </c>
      <c r="I252" s="2179">
        <v>1.75</v>
      </c>
      <c r="J252" s="2176" t="s">
        <v>147</v>
      </c>
      <c r="K252" s="2176" t="s">
        <v>13634</v>
      </c>
      <c r="L252" s="2178">
        <v>1.75</v>
      </c>
      <c r="M252" s="2185" t="s">
        <v>13702</v>
      </c>
      <c r="N252" s="2180">
        <v>43259</v>
      </c>
      <c r="O252" s="2057"/>
    </row>
    <row r="253" spans="1:15" s="2056" customFormat="1">
      <c r="A253" s="2176" t="s">
        <v>13631</v>
      </c>
      <c r="B253" s="2177" t="s">
        <v>144</v>
      </c>
      <c r="C253" s="2176">
        <v>38</v>
      </c>
      <c r="D253" s="2176" t="s">
        <v>2959</v>
      </c>
      <c r="E253" s="2176" t="s">
        <v>13664</v>
      </c>
      <c r="F253" s="2176">
        <v>0</v>
      </c>
      <c r="G253" s="2176" t="s">
        <v>134</v>
      </c>
      <c r="H253" s="2176" t="s">
        <v>13528</v>
      </c>
      <c r="I253" s="2179">
        <v>1.54</v>
      </c>
      <c r="J253" s="2176" t="s">
        <v>157</v>
      </c>
      <c r="K253" s="2176" t="s">
        <v>13689</v>
      </c>
      <c r="L253" s="2178">
        <v>1.54</v>
      </c>
      <c r="M253" s="2186">
        <v>43159</v>
      </c>
      <c r="N253" s="2180">
        <v>43168</v>
      </c>
      <c r="O253" s="2057"/>
    </row>
    <row r="254" spans="1:15" s="2056" customFormat="1">
      <c r="A254" s="2176" t="s">
        <v>13631</v>
      </c>
      <c r="B254" s="2177" t="s">
        <v>144</v>
      </c>
      <c r="C254" s="2176">
        <v>39</v>
      </c>
      <c r="D254" s="2176" t="s">
        <v>169</v>
      </c>
      <c r="E254" s="2176" t="s">
        <v>13665</v>
      </c>
      <c r="F254" s="2176">
        <v>0</v>
      </c>
      <c r="G254" s="2176" t="s">
        <v>5542</v>
      </c>
      <c r="H254" s="2176" t="s">
        <v>11155</v>
      </c>
      <c r="I254" s="2179">
        <v>1.44</v>
      </c>
      <c r="J254" s="2176" t="s">
        <v>145</v>
      </c>
      <c r="K254" s="2176" t="s">
        <v>1754</v>
      </c>
      <c r="L254" s="2178">
        <v>1.44</v>
      </c>
      <c r="M254" s="2187">
        <v>43221</v>
      </c>
      <c r="N254" s="2180">
        <v>43273</v>
      </c>
      <c r="O254" s="2057"/>
    </row>
    <row r="255" spans="1:15" s="2056" customFormat="1">
      <c r="A255" s="2176" t="s">
        <v>13631</v>
      </c>
      <c r="B255" s="2177" t="s">
        <v>144</v>
      </c>
      <c r="C255" s="2176">
        <v>40</v>
      </c>
      <c r="D255" s="2176" t="s">
        <v>2982</v>
      </c>
      <c r="E255" s="2176" t="s">
        <v>985</v>
      </c>
      <c r="F255" s="2176">
        <v>0</v>
      </c>
      <c r="G255" s="2176" t="s">
        <v>150</v>
      </c>
      <c r="H255" s="2176" t="s">
        <v>985</v>
      </c>
      <c r="I255" s="2179">
        <v>0.1</v>
      </c>
      <c r="J255" s="2176" t="s">
        <v>179</v>
      </c>
      <c r="K255" s="2176" t="s">
        <v>13688</v>
      </c>
      <c r="L255" s="2178">
        <v>0.1</v>
      </c>
      <c r="M255" s="2185"/>
      <c r="O255" s="2185" t="s">
        <v>13704</v>
      </c>
    </row>
    <row r="256" spans="1:15" s="2056" customFormat="1">
      <c r="A256" s="2176" t="s">
        <v>13631</v>
      </c>
      <c r="B256" s="2177" t="s">
        <v>144</v>
      </c>
      <c r="C256" s="2176">
        <v>41</v>
      </c>
      <c r="D256" s="2176" t="s">
        <v>4640</v>
      </c>
      <c r="E256" s="2176" t="s">
        <v>13643</v>
      </c>
      <c r="F256" s="2176">
        <v>0</v>
      </c>
      <c r="G256" s="2176" t="s">
        <v>147</v>
      </c>
      <c r="H256" s="2176" t="s">
        <v>13634</v>
      </c>
      <c r="I256" s="2179">
        <v>4.29</v>
      </c>
      <c r="J256" s="2176" t="s">
        <v>13683</v>
      </c>
      <c r="K256" s="2176" t="s">
        <v>13683</v>
      </c>
      <c r="L256" s="2178">
        <v>4.29</v>
      </c>
      <c r="M256" s="2185" t="s">
        <v>13702</v>
      </c>
      <c r="N256" s="2180">
        <v>43259</v>
      </c>
      <c r="O256" s="2057"/>
    </row>
    <row r="257" spans="1:15" s="2056" customFormat="1">
      <c r="A257" s="2176" t="s">
        <v>13631</v>
      </c>
      <c r="B257" s="2177" t="s">
        <v>144</v>
      </c>
      <c r="C257" s="2176">
        <v>42</v>
      </c>
      <c r="D257" s="2176" t="s">
        <v>3072</v>
      </c>
      <c r="E257" s="2176" t="s">
        <v>13666</v>
      </c>
      <c r="F257" s="2176">
        <v>0.32</v>
      </c>
      <c r="G257" s="2176" t="s">
        <v>153</v>
      </c>
      <c r="H257" s="2176" t="s">
        <v>13647</v>
      </c>
      <c r="I257" s="2179">
        <v>1.89</v>
      </c>
      <c r="J257" s="2176" t="s">
        <v>5542</v>
      </c>
      <c r="K257" s="2176" t="s">
        <v>11155</v>
      </c>
      <c r="L257" s="2178">
        <v>1.57</v>
      </c>
      <c r="M257" s="2187">
        <v>43252</v>
      </c>
      <c r="N257" s="2180">
        <v>43290</v>
      </c>
      <c r="O257" s="2057"/>
    </row>
    <row r="258" spans="1:15" s="2056" customFormat="1">
      <c r="A258" s="2176" t="s">
        <v>13631</v>
      </c>
      <c r="B258" s="2177" t="s">
        <v>144</v>
      </c>
      <c r="C258" s="2176">
        <v>43</v>
      </c>
      <c r="D258" s="2176" t="s">
        <v>170</v>
      </c>
      <c r="E258" s="2176" t="s">
        <v>13667</v>
      </c>
      <c r="F258" s="2176">
        <v>0.89</v>
      </c>
      <c r="G258" s="2176" t="s">
        <v>13620</v>
      </c>
      <c r="H258" s="2176" t="s">
        <v>13621</v>
      </c>
      <c r="I258" s="2179">
        <v>1.7</v>
      </c>
      <c r="J258" s="2176" t="s">
        <v>145</v>
      </c>
      <c r="K258" s="2176" t="s">
        <v>1754</v>
      </c>
      <c r="L258" s="2178">
        <v>0.81</v>
      </c>
      <c r="M258" s="2187">
        <v>43221</v>
      </c>
      <c r="N258" s="2180">
        <v>43271</v>
      </c>
      <c r="O258" s="2057"/>
    </row>
    <row r="259" spans="1:15" s="2056" customFormat="1">
      <c r="A259" s="2176" t="s">
        <v>13631</v>
      </c>
      <c r="B259" s="2177" t="s">
        <v>144</v>
      </c>
      <c r="C259" s="2176">
        <v>44</v>
      </c>
      <c r="D259" s="2176" t="s">
        <v>171</v>
      </c>
      <c r="E259" s="2176" t="s">
        <v>13668</v>
      </c>
      <c r="F259" s="2176">
        <v>0</v>
      </c>
      <c r="G259" s="2176" t="s">
        <v>145</v>
      </c>
      <c r="H259" s="2176" t="s">
        <v>1754</v>
      </c>
      <c r="I259" s="2179">
        <v>0.45</v>
      </c>
      <c r="J259" s="2176" t="s">
        <v>2959</v>
      </c>
      <c r="K259" s="2176" t="s">
        <v>13698</v>
      </c>
      <c r="L259" s="2178">
        <v>0.45</v>
      </c>
      <c r="M259" s="2185" t="s">
        <v>13702</v>
      </c>
      <c r="N259" s="2180">
        <v>43175</v>
      </c>
      <c r="O259" s="2057"/>
    </row>
    <row r="260" spans="1:15" s="2056" customFormat="1">
      <c r="A260" s="2176" t="s">
        <v>13631</v>
      </c>
      <c r="B260" s="2177" t="s">
        <v>144</v>
      </c>
      <c r="C260" s="2176">
        <v>45</v>
      </c>
      <c r="D260" s="2176" t="s">
        <v>3366</v>
      </c>
      <c r="E260" s="2176" t="s">
        <v>13669</v>
      </c>
      <c r="F260" s="2176">
        <v>0.9</v>
      </c>
      <c r="G260" s="2176" t="s">
        <v>2959</v>
      </c>
      <c r="H260" s="2176" t="s">
        <v>13687</v>
      </c>
      <c r="I260" s="2179">
        <v>1.29</v>
      </c>
      <c r="J260" s="2176" t="s">
        <v>145</v>
      </c>
      <c r="K260" s="2176" t="s">
        <v>1754</v>
      </c>
      <c r="L260" s="2178">
        <v>0.39</v>
      </c>
      <c r="M260" s="2186">
        <v>43159</v>
      </c>
      <c r="N260" s="2180">
        <v>43164</v>
      </c>
      <c r="O260" s="2057"/>
    </row>
    <row r="261" spans="1:15" s="2056" customFormat="1">
      <c r="A261" s="2176" t="s">
        <v>13631</v>
      </c>
      <c r="B261" s="2177" t="s">
        <v>144</v>
      </c>
      <c r="C261" s="2176">
        <v>46</v>
      </c>
      <c r="D261" s="2176" t="s">
        <v>172</v>
      </c>
      <c r="F261" s="2176">
        <v>0</v>
      </c>
      <c r="G261" s="2176" t="s">
        <v>158</v>
      </c>
      <c r="H261" s="2176" t="s">
        <v>13688</v>
      </c>
      <c r="I261" s="2179">
        <v>0.14000000000000001</v>
      </c>
      <c r="J261" s="2176" t="s">
        <v>13621</v>
      </c>
      <c r="K261" s="2176" t="s">
        <v>13621</v>
      </c>
      <c r="L261" s="2178">
        <v>0.14000000000000001</v>
      </c>
      <c r="M261" s="2185"/>
      <c r="N261" s="2185" t="s">
        <v>11205</v>
      </c>
      <c r="O261" s="2185" t="s">
        <v>15046</v>
      </c>
    </row>
    <row r="262" spans="1:15" s="2056" customFormat="1">
      <c r="A262" s="2176" t="s">
        <v>13631</v>
      </c>
      <c r="B262" s="2177" t="s">
        <v>144</v>
      </c>
      <c r="C262" s="2176">
        <v>47</v>
      </c>
      <c r="D262" s="2176" t="s">
        <v>7040</v>
      </c>
      <c r="E262" s="2176" t="s">
        <v>13670</v>
      </c>
      <c r="F262" s="2176">
        <v>0</v>
      </c>
      <c r="G262" s="2176" t="s">
        <v>13620</v>
      </c>
      <c r="H262" s="2176" t="s">
        <v>13621</v>
      </c>
      <c r="I262" s="2179">
        <v>0.06</v>
      </c>
      <c r="J262" s="2176" t="s">
        <v>41</v>
      </c>
      <c r="K262" s="2176" t="s">
        <v>13694</v>
      </c>
      <c r="L262" s="2178">
        <v>0.06</v>
      </c>
      <c r="M262" s="2185"/>
      <c r="N262" s="2180">
        <v>43298</v>
      </c>
      <c r="O262" s="2185" t="s">
        <v>13701</v>
      </c>
    </row>
    <row r="263" spans="1:15" s="2056" customFormat="1">
      <c r="A263" s="2176" t="s">
        <v>13631</v>
      </c>
      <c r="B263" s="2177" t="s">
        <v>144</v>
      </c>
      <c r="C263" s="2176">
        <v>48</v>
      </c>
      <c r="D263" s="2176" t="s">
        <v>7156</v>
      </c>
      <c r="E263" s="2176" t="s">
        <v>13655</v>
      </c>
      <c r="F263" s="2176">
        <v>0</v>
      </c>
      <c r="G263" s="2176" t="s">
        <v>163</v>
      </c>
      <c r="H263" s="2176" t="s">
        <v>13655</v>
      </c>
      <c r="I263" s="2179">
        <v>0.09</v>
      </c>
      <c r="J263" s="2176" t="s">
        <v>163</v>
      </c>
      <c r="K263" s="2176" t="s">
        <v>13655</v>
      </c>
      <c r="L263" s="2178">
        <v>0.09</v>
      </c>
      <c r="M263" s="2187">
        <v>43252</v>
      </c>
      <c r="N263" s="2180">
        <v>43306</v>
      </c>
      <c r="O263" s="2057"/>
    </row>
    <row r="264" spans="1:15" s="2056" customFormat="1">
      <c r="A264" s="2176" t="s">
        <v>13631</v>
      </c>
      <c r="B264" s="2177" t="s">
        <v>144</v>
      </c>
      <c r="C264" s="2176">
        <v>49</v>
      </c>
      <c r="D264" s="2176" t="s">
        <v>173</v>
      </c>
      <c r="E264" s="2176" t="s">
        <v>13671</v>
      </c>
      <c r="F264" s="2176">
        <v>0</v>
      </c>
      <c r="G264" s="2176" t="s">
        <v>147</v>
      </c>
      <c r="H264" s="2176" t="s">
        <v>13634</v>
      </c>
      <c r="I264" s="2179">
        <v>0.06</v>
      </c>
      <c r="J264" s="2176" t="s">
        <v>147</v>
      </c>
      <c r="K264" s="2176" t="s">
        <v>13634</v>
      </c>
      <c r="L264" s="2178">
        <v>0.06</v>
      </c>
      <c r="M264" s="2185"/>
      <c r="N264" s="2746"/>
      <c r="O264" s="2185" t="s">
        <v>13700</v>
      </c>
    </row>
    <row r="265" spans="1:15" s="2056" customFormat="1">
      <c r="A265" s="2176" t="s">
        <v>13631</v>
      </c>
      <c r="B265" s="2177" t="s">
        <v>144</v>
      </c>
      <c r="C265" s="2176">
        <v>50</v>
      </c>
      <c r="D265" s="2176" t="s">
        <v>174</v>
      </c>
      <c r="E265" s="2176" t="s">
        <v>13672</v>
      </c>
      <c r="F265" s="2176">
        <v>2.2799999999999998</v>
      </c>
      <c r="G265" s="2176" t="s">
        <v>13620</v>
      </c>
      <c r="H265" s="2176" t="s">
        <v>13621</v>
      </c>
      <c r="I265" s="2179">
        <v>4.5599999999999996</v>
      </c>
      <c r="J265" s="2176" t="s">
        <v>146</v>
      </c>
      <c r="K265" s="2176" t="s">
        <v>1772</v>
      </c>
      <c r="L265" s="2178">
        <v>2.2799999999999998</v>
      </c>
      <c r="M265" s="2187">
        <v>43252</v>
      </c>
      <c r="N265" s="2180">
        <v>43301</v>
      </c>
      <c r="O265" s="2057"/>
    </row>
    <row r="266" spans="1:15" s="2056" customFormat="1">
      <c r="A266" s="2176" t="s">
        <v>13631</v>
      </c>
      <c r="B266" s="2177" t="s">
        <v>144</v>
      </c>
      <c r="C266" s="2176">
        <v>51</v>
      </c>
      <c r="D266" s="2176" t="s">
        <v>13633</v>
      </c>
      <c r="E266" s="2176" t="s">
        <v>13673</v>
      </c>
      <c r="F266" s="2176">
        <v>0</v>
      </c>
      <c r="G266" s="2176" t="s">
        <v>146</v>
      </c>
      <c r="H266" s="2176" t="s">
        <v>1772</v>
      </c>
      <c r="I266" s="2179">
        <v>0.98</v>
      </c>
      <c r="J266" s="2176" t="s">
        <v>153</v>
      </c>
      <c r="K266" s="2176" t="s">
        <v>13647</v>
      </c>
      <c r="L266" s="2178">
        <v>0.98</v>
      </c>
      <c r="M266" s="2187">
        <v>43252</v>
      </c>
      <c r="N266" s="2180">
        <v>43298</v>
      </c>
      <c r="O266" s="2057"/>
    </row>
    <row r="267" spans="1:15" s="2056" customFormat="1">
      <c r="A267" s="2176" t="s">
        <v>13631</v>
      </c>
      <c r="B267" s="2177" t="s">
        <v>144</v>
      </c>
      <c r="C267" s="2176">
        <v>52</v>
      </c>
      <c r="D267" s="2176" t="s">
        <v>176</v>
      </c>
      <c r="E267" s="2176" t="s">
        <v>13674</v>
      </c>
      <c r="F267" s="2176">
        <v>0</v>
      </c>
      <c r="G267" s="2176" t="s">
        <v>5542</v>
      </c>
      <c r="H267" s="2176" t="s">
        <v>11155</v>
      </c>
      <c r="I267" s="2179">
        <v>0.73</v>
      </c>
      <c r="J267" s="2176" t="s">
        <v>13621</v>
      </c>
      <c r="K267" s="2176" t="s">
        <v>13621</v>
      </c>
      <c r="L267" s="2178">
        <v>0.73</v>
      </c>
      <c r="M267" s="2187">
        <v>43252</v>
      </c>
      <c r="N267" s="2180">
        <v>43283</v>
      </c>
      <c r="O267" s="2057"/>
    </row>
    <row r="268" spans="1:15" s="2056" customFormat="1">
      <c r="A268" s="2176" t="s">
        <v>13631</v>
      </c>
      <c r="B268" s="2177" t="s">
        <v>144</v>
      </c>
      <c r="C268" s="2176">
        <v>53</v>
      </c>
      <c r="D268" s="2176" t="s">
        <v>48</v>
      </c>
      <c r="E268" s="2176" t="s">
        <v>13675</v>
      </c>
      <c r="F268" s="2176">
        <v>0</v>
      </c>
      <c r="G268" s="2176" t="s">
        <v>170</v>
      </c>
      <c r="H268" s="2176" t="s">
        <v>13685</v>
      </c>
      <c r="I268" s="2179">
        <v>0.74</v>
      </c>
      <c r="J268" s="2176" t="s">
        <v>145</v>
      </c>
      <c r="K268" s="2176" t="s">
        <v>1754</v>
      </c>
      <c r="L268" s="2178">
        <v>0.74</v>
      </c>
      <c r="M268" s="2187">
        <v>43221</v>
      </c>
      <c r="N268" s="2180">
        <v>43271</v>
      </c>
      <c r="O268" s="2057"/>
    </row>
    <row r="269" spans="1:15" s="2056" customFormat="1">
      <c r="A269" s="2176" t="s">
        <v>13631</v>
      </c>
      <c r="B269" s="2177" t="s">
        <v>144</v>
      </c>
      <c r="C269" s="2176">
        <v>54</v>
      </c>
      <c r="D269" s="2176" t="s">
        <v>5810</v>
      </c>
      <c r="E269" s="2176" t="s">
        <v>13676</v>
      </c>
      <c r="F269" s="2176">
        <v>0</v>
      </c>
      <c r="G269" s="2176" t="s">
        <v>145</v>
      </c>
      <c r="H269" s="2176" t="s">
        <v>1754</v>
      </c>
      <c r="I269" s="2179">
        <v>0.53</v>
      </c>
      <c r="J269" s="2176" t="s">
        <v>13621</v>
      </c>
      <c r="K269" s="2176" t="s">
        <v>13621</v>
      </c>
      <c r="L269" s="2178">
        <v>0.53</v>
      </c>
      <c r="M269" s="2185" t="s">
        <v>13702</v>
      </c>
      <c r="N269" s="2186">
        <v>43193</v>
      </c>
      <c r="O269" s="2057"/>
    </row>
    <row r="270" spans="1:15" s="2056" customFormat="1">
      <c r="A270" s="2176" t="s">
        <v>13631</v>
      </c>
      <c r="B270" s="2177" t="s">
        <v>144</v>
      </c>
      <c r="C270" s="2176">
        <v>55</v>
      </c>
      <c r="D270" s="2176" t="s">
        <v>3074</v>
      </c>
      <c r="E270" s="2176" t="s">
        <v>13635</v>
      </c>
      <c r="F270" s="2176">
        <v>0</v>
      </c>
      <c r="G270" s="2176" t="s">
        <v>149</v>
      </c>
      <c r="H270" s="2176" t="s">
        <v>13635</v>
      </c>
      <c r="I270" s="2179">
        <v>0.42</v>
      </c>
      <c r="J270" s="2176" t="s">
        <v>13621</v>
      </c>
      <c r="K270" s="2176" t="s">
        <v>13621</v>
      </c>
      <c r="L270" s="2178">
        <v>0.42</v>
      </c>
      <c r="M270" s="2187">
        <v>43252</v>
      </c>
      <c r="N270" s="2180">
        <v>43298</v>
      </c>
      <c r="O270" s="2057"/>
    </row>
    <row r="271" spans="1:15" s="2056" customFormat="1">
      <c r="A271" s="2176" t="s">
        <v>13631</v>
      </c>
      <c r="B271" s="2177" t="s">
        <v>144</v>
      </c>
      <c r="C271" s="2176">
        <v>56</v>
      </c>
      <c r="D271" s="2176" t="s">
        <v>177</v>
      </c>
      <c r="E271" s="2176" t="s">
        <v>13677</v>
      </c>
      <c r="F271" s="2176">
        <v>0</v>
      </c>
      <c r="G271" s="2176" t="s">
        <v>145</v>
      </c>
      <c r="H271" s="2176" t="s">
        <v>1754</v>
      </c>
      <c r="I271" s="2179">
        <v>0.27</v>
      </c>
      <c r="J271" s="2176" t="s">
        <v>19</v>
      </c>
      <c r="K271" s="2176" t="s">
        <v>19</v>
      </c>
      <c r="L271" s="2178">
        <v>0.27</v>
      </c>
      <c r="M271" s="2185"/>
      <c r="O271" s="2185" t="s">
        <v>13703</v>
      </c>
    </row>
    <row r="272" spans="1:15" s="2056" customFormat="1">
      <c r="A272" s="2176" t="s">
        <v>13631</v>
      </c>
      <c r="B272" s="2177" t="s">
        <v>144</v>
      </c>
      <c r="C272" s="2176">
        <v>57</v>
      </c>
      <c r="D272" s="2176" t="s">
        <v>178</v>
      </c>
      <c r="E272" s="2176" t="s">
        <v>13678</v>
      </c>
      <c r="F272" s="2176">
        <v>2.06</v>
      </c>
      <c r="G272" s="2176" t="s">
        <v>4640</v>
      </c>
      <c r="H272" s="2176" t="s">
        <v>13643</v>
      </c>
      <c r="I272" s="2179">
        <v>3.61</v>
      </c>
      <c r="J272" s="2176" t="s">
        <v>13621</v>
      </c>
      <c r="K272" s="2176" t="s">
        <v>13621</v>
      </c>
      <c r="L272" s="2178">
        <v>1.55</v>
      </c>
      <c r="M272" s="2185" t="s">
        <v>13702</v>
      </c>
      <c r="N272" s="2180">
        <v>43262</v>
      </c>
      <c r="O272" s="2057"/>
    </row>
    <row r="273" spans="1:15" s="2056" customFormat="1">
      <c r="A273" s="2176" t="s">
        <v>13631</v>
      </c>
      <c r="B273" s="2177" t="s">
        <v>144</v>
      </c>
      <c r="C273" s="2176">
        <v>58</v>
      </c>
      <c r="D273" s="2176" t="s">
        <v>179</v>
      </c>
      <c r="E273" s="2176" t="s">
        <v>13530</v>
      </c>
      <c r="F273" s="2176">
        <v>0</v>
      </c>
      <c r="G273" s="2176" t="s">
        <v>145</v>
      </c>
      <c r="H273" s="2176" t="s">
        <v>1754</v>
      </c>
      <c r="I273" s="2179">
        <v>1.22</v>
      </c>
      <c r="J273" s="2176" t="s">
        <v>161</v>
      </c>
      <c r="K273" s="2176" t="s">
        <v>13699</v>
      </c>
      <c r="L273" s="2178">
        <v>1.22</v>
      </c>
      <c r="M273" s="2187">
        <v>43191</v>
      </c>
      <c r="N273" s="2180">
        <v>43175</v>
      </c>
      <c r="O273" s="2057"/>
    </row>
    <row r="274" spans="1:15" s="2056" customFormat="1">
      <c r="A274" s="2176" t="s">
        <v>13631</v>
      </c>
      <c r="B274" s="2177" t="s">
        <v>144</v>
      </c>
      <c r="C274" s="2176">
        <v>59</v>
      </c>
      <c r="D274" s="2176" t="s">
        <v>179</v>
      </c>
      <c r="E274" s="2176" t="s">
        <v>13530</v>
      </c>
      <c r="F274" s="2176">
        <v>2.4300000000000002</v>
      </c>
      <c r="G274" s="2176" t="s">
        <v>13620</v>
      </c>
      <c r="H274" s="2176" t="s">
        <v>13621</v>
      </c>
      <c r="I274" s="2179">
        <v>3.18</v>
      </c>
      <c r="J274" s="2176" t="s">
        <v>134</v>
      </c>
      <c r="K274" s="2176" t="s">
        <v>13528</v>
      </c>
      <c r="L274" s="2178">
        <v>0.75</v>
      </c>
      <c r="M274" s="2185" t="s">
        <v>13702</v>
      </c>
      <c r="N274" s="2180">
        <v>43175</v>
      </c>
      <c r="O274" s="2057"/>
    </row>
    <row r="275" spans="1:15" s="2056" customFormat="1">
      <c r="A275" s="2176" t="s">
        <v>13631</v>
      </c>
      <c r="B275" s="2177" t="s">
        <v>144</v>
      </c>
      <c r="C275" s="2176">
        <v>60</v>
      </c>
      <c r="D275" s="2176" t="s">
        <v>6684</v>
      </c>
      <c r="E275" s="2176" t="s">
        <v>13679</v>
      </c>
      <c r="F275" s="2176">
        <v>0</v>
      </c>
      <c r="G275" s="2176" t="s">
        <v>157</v>
      </c>
      <c r="H275" s="2176" t="s">
        <v>13689</v>
      </c>
      <c r="I275" s="2179">
        <v>0.5</v>
      </c>
      <c r="J275" s="2176" t="s">
        <v>19</v>
      </c>
      <c r="K275" s="2176" t="s">
        <v>19</v>
      </c>
      <c r="L275" s="2178">
        <v>0.5</v>
      </c>
      <c r="M275" s="2186">
        <v>43150</v>
      </c>
      <c r="N275" s="2180">
        <v>43152</v>
      </c>
      <c r="O275" s="2057"/>
    </row>
    <row r="276" spans="1:15" s="2056" customFormat="1">
      <c r="A276" s="2176" t="s">
        <v>13631</v>
      </c>
      <c r="B276" s="2177" t="s">
        <v>144</v>
      </c>
      <c r="C276" s="2176">
        <v>61</v>
      </c>
      <c r="D276" s="2176" t="s">
        <v>180</v>
      </c>
      <c r="E276" s="2176" t="s">
        <v>13680</v>
      </c>
      <c r="F276" s="2176">
        <v>0</v>
      </c>
      <c r="G276" s="2176" t="s">
        <v>11855</v>
      </c>
      <c r="H276" s="2176" t="s">
        <v>13690</v>
      </c>
      <c r="I276" s="2179">
        <v>1.1000000000000001</v>
      </c>
      <c r="J276" s="2176" t="s">
        <v>4640</v>
      </c>
      <c r="K276" s="2176" t="s">
        <v>13643</v>
      </c>
      <c r="L276" s="2178">
        <v>1.1000000000000001</v>
      </c>
      <c r="M276" s="2185" t="s">
        <v>13702</v>
      </c>
      <c r="N276" s="2180">
        <v>43259</v>
      </c>
      <c r="O276" s="2057"/>
    </row>
    <row r="277" spans="1:15" s="2056" customFormat="1">
      <c r="A277" s="2176" t="s">
        <v>13631</v>
      </c>
      <c r="B277" s="2177" t="s">
        <v>144</v>
      </c>
      <c r="C277" s="2176">
        <v>62</v>
      </c>
      <c r="D277" s="2176" t="s">
        <v>2946</v>
      </c>
      <c r="E277" s="2176" t="s">
        <v>13655</v>
      </c>
      <c r="F277" s="2176">
        <v>0.38</v>
      </c>
      <c r="G277" s="2176" t="s">
        <v>13620</v>
      </c>
      <c r="H277" s="2176" t="s">
        <v>13621</v>
      </c>
      <c r="I277" s="2179">
        <v>1.06</v>
      </c>
      <c r="J277" s="2176" t="s">
        <v>166</v>
      </c>
      <c r="K277" s="2176" t="s">
        <v>13697</v>
      </c>
      <c r="L277" s="2178">
        <v>0.68</v>
      </c>
      <c r="M277" s="2185" t="s">
        <v>13702</v>
      </c>
      <c r="N277" s="2180">
        <v>43207</v>
      </c>
      <c r="O277" s="2057"/>
    </row>
    <row r="278" spans="1:15" s="2056" customFormat="1">
      <c r="A278" s="2176" t="s">
        <v>13631</v>
      </c>
      <c r="B278" s="2177" t="s">
        <v>144</v>
      </c>
      <c r="C278" s="2176">
        <v>63</v>
      </c>
      <c r="D278" s="2176" t="s">
        <v>4978</v>
      </c>
      <c r="E278" s="2176" t="s">
        <v>13681</v>
      </c>
      <c r="F278" s="2176">
        <v>0</v>
      </c>
      <c r="G278" s="2176" t="s">
        <v>165</v>
      </c>
      <c r="H278" s="2176" t="s">
        <v>13691</v>
      </c>
      <c r="I278" s="2179">
        <v>0.5</v>
      </c>
      <c r="J278" s="2176" t="s">
        <v>145</v>
      </c>
      <c r="K278" s="2176" t="s">
        <v>1754</v>
      </c>
      <c r="L278" s="2178">
        <v>0.5</v>
      </c>
      <c r="M278" s="2185" t="s">
        <v>13702</v>
      </c>
      <c r="N278" s="2180">
        <v>43208</v>
      </c>
      <c r="O278" s="2057"/>
    </row>
    <row r="279" spans="1:15" s="2056" customFormat="1">
      <c r="A279" s="2176" t="s">
        <v>13631</v>
      </c>
      <c r="B279" s="2177" t="s">
        <v>144</v>
      </c>
      <c r="C279" s="2176">
        <v>64</v>
      </c>
      <c r="D279" s="2176" t="s">
        <v>181</v>
      </c>
      <c r="E279" s="2176" t="s">
        <v>13682</v>
      </c>
      <c r="F279" s="2176">
        <v>0</v>
      </c>
      <c r="G279" s="2176" t="s">
        <v>4978</v>
      </c>
      <c r="H279" s="2176" t="s">
        <v>13692</v>
      </c>
      <c r="I279" s="2179">
        <v>0.19</v>
      </c>
      <c r="J279" s="2176" t="s">
        <v>145</v>
      </c>
      <c r="K279" s="2176" t="s">
        <v>1754</v>
      </c>
      <c r="L279" s="2178">
        <v>0.19</v>
      </c>
      <c r="M279" s="2185" t="s">
        <v>13702</v>
      </c>
      <c r="N279" s="2180">
        <v>43208</v>
      </c>
      <c r="O279" s="2057"/>
    </row>
    <row r="281" spans="1:15">
      <c r="A281" s="2837" t="s">
        <v>15228</v>
      </c>
      <c r="B281" s="2838" t="s">
        <v>144</v>
      </c>
      <c r="C281" s="2837">
        <v>1</v>
      </c>
      <c r="D281" s="2837" t="s">
        <v>200</v>
      </c>
      <c r="E281" s="2837" t="s">
        <v>1753</v>
      </c>
      <c r="F281" s="2837">
        <v>7.68</v>
      </c>
      <c r="G281" s="2837" t="s">
        <v>145</v>
      </c>
      <c r="H281" s="2837" t="s">
        <v>1754</v>
      </c>
      <c r="I281" s="2839">
        <v>22.08</v>
      </c>
      <c r="J281" s="2837" t="s">
        <v>1755</v>
      </c>
      <c r="K281" s="2837" t="s">
        <v>1756</v>
      </c>
      <c r="L281" s="2840">
        <v>14.4</v>
      </c>
      <c r="M281" s="2856">
        <v>43647</v>
      </c>
      <c r="N281" s="2856">
        <v>43683</v>
      </c>
      <c r="O281" s="2204"/>
    </row>
    <row r="282" spans="1:15">
      <c r="A282" s="2837" t="s">
        <v>15228</v>
      </c>
      <c r="B282" s="2838" t="s">
        <v>144</v>
      </c>
      <c r="C282" s="2837">
        <v>2</v>
      </c>
      <c r="D282" s="2837" t="s">
        <v>1757</v>
      </c>
      <c r="E282" s="2837" t="s">
        <v>1758</v>
      </c>
      <c r="F282" s="2837">
        <v>0</v>
      </c>
      <c r="G282" s="2837" t="s">
        <v>200</v>
      </c>
      <c r="H282" s="2837" t="s">
        <v>1753</v>
      </c>
      <c r="I282" s="2839">
        <v>14.7</v>
      </c>
      <c r="J282" s="2837" t="s">
        <v>1755</v>
      </c>
      <c r="K282" s="2837" t="s">
        <v>1756</v>
      </c>
      <c r="L282" s="2840">
        <v>14.7</v>
      </c>
      <c r="M282" s="2856">
        <v>43617</v>
      </c>
      <c r="N282" s="2856">
        <v>43658</v>
      </c>
      <c r="O282" s="2204"/>
    </row>
    <row r="283" spans="1:15">
      <c r="A283" s="2837" t="s">
        <v>15228</v>
      </c>
      <c r="B283" s="2838" t="s">
        <v>144</v>
      </c>
      <c r="C283" s="2837">
        <v>3</v>
      </c>
      <c r="D283" s="2837" t="s">
        <v>1759</v>
      </c>
      <c r="E283" s="2837" t="s">
        <v>1760</v>
      </c>
      <c r="F283" s="2837">
        <v>0</v>
      </c>
      <c r="G283" s="2837" t="s">
        <v>1757</v>
      </c>
      <c r="H283" s="2837" t="s">
        <v>1758</v>
      </c>
      <c r="I283" s="2839">
        <v>3.36</v>
      </c>
      <c r="J283" s="2837" t="s">
        <v>15258</v>
      </c>
      <c r="K283" s="2837" t="s">
        <v>15258</v>
      </c>
      <c r="L283" s="2840">
        <v>3.36</v>
      </c>
      <c r="M283" s="2856">
        <v>43586</v>
      </c>
      <c r="N283" s="2856">
        <v>43654</v>
      </c>
      <c r="O283" s="2204"/>
    </row>
    <row r="284" spans="1:15">
      <c r="A284" s="2837" t="s">
        <v>15228</v>
      </c>
      <c r="B284" s="2838" t="s">
        <v>144</v>
      </c>
      <c r="C284" s="2837">
        <v>4</v>
      </c>
      <c r="D284" s="2837" t="s">
        <v>242</v>
      </c>
      <c r="E284" s="2837" t="s">
        <v>1765</v>
      </c>
      <c r="F284" s="2837">
        <v>15.16</v>
      </c>
      <c r="G284" s="2837" t="s">
        <v>200</v>
      </c>
      <c r="H284" s="2837" t="s">
        <v>1753</v>
      </c>
      <c r="I284" s="2839">
        <v>16.940000000000001</v>
      </c>
      <c r="J284" s="2837" t="s">
        <v>1755</v>
      </c>
      <c r="K284" s="2837" t="s">
        <v>1756</v>
      </c>
      <c r="L284" s="2840">
        <v>1.78</v>
      </c>
      <c r="M284" s="2856">
        <v>43647</v>
      </c>
      <c r="N284" s="2856">
        <v>43669</v>
      </c>
      <c r="O284" s="2204"/>
    </row>
    <row r="285" spans="1:15">
      <c r="A285" s="2837" t="s">
        <v>15228</v>
      </c>
      <c r="B285" s="2838" t="s">
        <v>144</v>
      </c>
      <c r="C285" s="2837">
        <v>5</v>
      </c>
      <c r="D285" s="2837" t="s">
        <v>184</v>
      </c>
      <c r="E285" s="2837" t="s">
        <v>15230</v>
      </c>
      <c r="F285" s="2837">
        <v>0</v>
      </c>
      <c r="G285" s="2837" t="s">
        <v>149</v>
      </c>
      <c r="H285" s="2837" t="s">
        <v>13635</v>
      </c>
      <c r="I285" s="2839">
        <v>1.6</v>
      </c>
      <c r="J285" s="2837" t="s">
        <v>200</v>
      </c>
      <c r="K285" s="2837" t="s">
        <v>1753</v>
      </c>
      <c r="L285" s="2840">
        <v>1.6</v>
      </c>
      <c r="M285" s="2856">
        <v>43647</v>
      </c>
      <c r="N285" s="2856">
        <v>43668</v>
      </c>
      <c r="O285" s="2204"/>
    </row>
    <row r="286" spans="1:15">
      <c r="A286" s="2837" t="s">
        <v>15228</v>
      </c>
      <c r="B286" s="2838" t="s">
        <v>144</v>
      </c>
      <c r="C286" s="2837">
        <v>6</v>
      </c>
      <c r="D286" s="2837" t="s">
        <v>244</v>
      </c>
      <c r="E286" s="2837" t="s">
        <v>15231</v>
      </c>
      <c r="F286" s="2837">
        <v>0</v>
      </c>
      <c r="G286" s="2837" t="s">
        <v>146</v>
      </c>
      <c r="H286" s="2837" t="s">
        <v>1772</v>
      </c>
      <c r="I286" s="2839">
        <v>6.33</v>
      </c>
      <c r="J286" s="2837" t="s">
        <v>773</v>
      </c>
      <c r="K286" s="2837" t="s">
        <v>15259</v>
      </c>
      <c r="L286" s="2840">
        <v>6.33</v>
      </c>
      <c r="M286" s="2856" t="s">
        <v>16369</v>
      </c>
      <c r="N286" s="2856">
        <v>43566</v>
      </c>
      <c r="O286" s="2204"/>
    </row>
    <row r="287" spans="1:15">
      <c r="A287" s="2837" t="s">
        <v>15228</v>
      </c>
      <c r="B287" s="2838" t="s">
        <v>144</v>
      </c>
      <c r="C287" s="2837">
        <v>7</v>
      </c>
      <c r="D287" s="2837" t="s">
        <v>240</v>
      </c>
      <c r="E287" s="2837" t="s">
        <v>1776</v>
      </c>
      <c r="F287" s="2837">
        <v>1.84</v>
      </c>
      <c r="G287" s="2837" t="s">
        <v>200</v>
      </c>
      <c r="H287" s="2837" t="s">
        <v>1753</v>
      </c>
      <c r="I287" s="2839">
        <v>3.44</v>
      </c>
      <c r="J287" s="2837" t="s">
        <v>7153</v>
      </c>
      <c r="K287" s="2837" t="s">
        <v>15256</v>
      </c>
      <c r="L287" s="2840">
        <v>1.6</v>
      </c>
      <c r="M287" s="2856">
        <v>43617</v>
      </c>
      <c r="N287" s="2856">
        <v>43661</v>
      </c>
      <c r="O287" s="2204"/>
    </row>
    <row r="288" spans="1:15">
      <c r="A288" s="2837" t="s">
        <v>15228</v>
      </c>
      <c r="B288" s="2838" t="s">
        <v>144</v>
      </c>
      <c r="C288" s="2837">
        <v>8</v>
      </c>
      <c r="D288" s="2837" t="s">
        <v>208</v>
      </c>
      <c r="E288" s="2837" t="s">
        <v>15232</v>
      </c>
      <c r="F288" s="2837">
        <v>2.2000000000000002</v>
      </c>
      <c r="G288" s="2837" t="s">
        <v>200</v>
      </c>
      <c r="H288" s="2837" t="s">
        <v>1753</v>
      </c>
      <c r="I288" s="2839">
        <v>4.82</v>
      </c>
      <c r="J288" s="2837" t="s">
        <v>15229</v>
      </c>
      <c r="K288" s="2837" t="s">
        <v>15237</v>
      </c>
      <c r="L288" s="2840">
        <v>2.62</v>
      </c>
      <c r="M288" s="2856">
        <v>43617</v>
      </c>
      <c r="N288" s="2856">
        <v>43668</v>
      </c>
      <c r="O288" s="2204"/>
    </row>
    <row r="289" spans="1:15">
      <c r="A289" s="2837" t="s">
        <v>15228</v>
      </c>
      <c r="B289" s="2838" t="s">
        <v>144</v>
      </c>
      <c r="C289" s="2837">
        <v>9</v>
      </c>
      <c r="D289" s="2837" t="s">
        <v>46</v>
      </c>
      <c r="E289" s="2837" t="s">
        <v>13645</v>
      </c>
      <c r="F289" s="2837">
        <v>1.33</v>
      </c>
      <c r="G289" s="2837" t="s">
        <v>1757</v>
      </c>
      <c r="H289" s="2837" t="s">
        <v>1758</v>
      </c>
      <c r="I289" s="2839">
        <v>4.12</v>
      </c>
      <c r="J289" s="2837" t="s">
        <v>146</v>
      </c>
      <c r="K289" s="2837" t="s">
        <v>1772</v>
      </c>
      <c r="L289" s="2840">
        <v>2.79</v>
      </c>
      <c r="M289" s="2856" t="s">
        <v>16369</v>
      </c>
      <c r="N289" s="2856">
        <v>43556</v>
      </c>
      <c r="O289" s="2204"/>
    </row>
    <row r="290" spans="1:15">
      <c r="A290" s="2837" t="s">
        <v>15228</v>
      </c>
      <c r="B290" s="2838" t="s">
        <v>144</v>
      </c>
      <c r="C290" s="2837">
        <v>10</v>
      </c>
      <c r="D290" s="2837" t="s">
        <v>149</v>
      </c>
      <c r="E290" s="2837" t="s">
        <v>13635</v>
      </c>
      <c r="F290" s="2837">
        <v>1.65</v>
      </c>
      <c r="G290" s="2837" t="s">
        <v>200</v>
      </c>
      <c r="H290" s="2837" t="s">
        <v>1753</v>
      </c>
      <c r="I290" s="2839">
        <v>13.39</v>
      </c>
      <c r="J290" s="2837" t="s">
        <v>146</v>
      </c>
      <c r="K290" s="2837" t="s">
        <v>1772</v>
      </c>
      <c r="L290" s="2840">
        <v>11.74</v>
      </c>
      <c r="M290" s="2856">
        <v>43586</v>
      </c>
      <c r="N290" s="2856">
        <v>43586</v>
      </c>
      <c r="O290" s="2204"/>
    </row>
    <row r="291" spans="1:15">
      <c r="A291" s="2837" t="s">
        <v>15228</v>
      </c>
      <c r="B291" s="2838" t="s">
        <v>144</v>
      </c>
      <c r="C291" s="2837">
        <v>11</v>
      </c>
      <c r="D291" s="2837" t="s">
        <v>151</v>
      </c>
      <c r="E291" s="2837" t="s">
        <v>13639</v>
      </c>
      <c r="F291" s="2837">
        <v>0</v>
      </c>
      <c r="G291" s="2837" t="s">
        <v>15229</v>
      </c>
      <c r="H291" s="2837" t="s">
        <v>15237</v>
      </c>
      <c r="I291" s="2839">
        <v>4</v>
      </c>
      <c r="J291" s="2837" t="s">
        <v>146</v>
      </c>
      <c r="K291" s="2837" t="s">
        <v>1772</v>
      </c>
      <c r="L291" s="2840">
        <v>4</v>
      </c>
      <c r="M291" s="2856" t="s">
        <v>16369</v>
      </c>
      <c r="N291" s="2856">
        <v>43556</v>
      </c>
      <c r="O291" s="2204"/>
    </row>
    <row r="292" spans="1:15">
      <c r="A292" s="2837" t="s">
        <v>15228</v>
      </c>
      <c r="B292" s="2838" t="s">
        <v>144</v>
      </c>
      <c r="C292" s="2837">
        <v>12</v>
      </c>
      <c r="D292" s="2837" t="s">
        <v>377</v>
      </c>
      <c r="E292" s="2837" t="s">
        <v>15233</v>
      </c>
      <c r="F292" s="2837">
        <v>0</v>
      </c>
      <c r="G292" s="2837" t="s">
        <v>244</v>
      </c>
      <c r="H292" s="2837" t="s">
        <v>15231</v>
      </c>
      <c r="I292" s="2839">
        <v>0.51</v>
      </c>
      <c r="J292" s="2837" t="s">
        <v>46</v>
      </c>
      <c r="K292" s="2837" t="s">
        <v>13645</v>
      </c>
      <c r="L292" s="2840">
        <v>0.51</v>
      </c>
      <c r="M292" s="2856" t="s">
        <v>16369</v>
      </c>
      <c r="N292" s="2856">
        <v>43559</v>
      </c>
      <c r="O292" s="2204"/>
    </row>
    <row r="293" spans="1:15">
      <c r="A293" s="2837" t="s">
        <v>15228</v>
      </c>
      <c r="B293" s="2838" t="s">
        <v>144</v>
      </c>
      <c r="C293" s="2837">
        <v>13</v>
      </c>
      <c r="D293" s="2837" t="s">
        <v>402</v>
      </c>
      <c r="E293" s="2837" t="s">
        <v>15234</v>
      </c>
      <c r="F293" s="2837">
        <v>0</v>
      </c>
      <c r="G293" s="2837" t="s">
        <v>773</v>
      </c>
      <c r="H293" s="2837" t="s">
        <v>1774</v>
      </c>
      <c r="I293" s="2839">
        <v>1.01</v>
      </c>
      <c r="J293" s="2837" t="s">
        <v>1759</v>
      </c>
      <c r="K293" s="2837" t="s">
        <v>15260</v>
      </c>
      <c r="L293" s="2840">
        <v>1.01</v>
      </c>
      <c r="M293" s="2856">
        <v>43586</v>
      </c>
      <c r="N293" s="2856">
        <v>43605</v>
      </c>
      <c r="O293" s="2204"/>
    </row>
    <row r="294" spans="1:15">
      <c r="A294" s="2837" t="s">
        <v>15228</v>
      </c>
      <c r="B294" s="2838" t="s">
        <v>144</v>
      </c>
      <c r="C294" s="2837">
        <v>14</v>
      </c>
      <c r="D294" s="2837" t="s">
        <v>230</v>
      </c>
      <c r="E294" s="2837" t="s">
        <v>15235</v>
      </c>
      <c r="F294" s="2837">
        <v>3.39</v>
      </c>
      <c r="G294" s="2837" t="s">
        <v>200</v>
      </c>
      <c r="H294" s="2837" t="s">
        <v>1753</v>
      </c>
      <c r="I294" s="2839">
        <v>9.23</v>
      </c>
      <c r="J294" s="2837" t="s">
        <v>1755</v>
      </c>
      <c r="K294" s="2837" t="s">
        <v>1756</v>
      </c>
      <c r="L294" s="2840">
        <v>5.84</v>
      </c>
      <c r="M294" s="2856">
        <v>43617</v>
      </c>
      <c r="N294" s="2856">
        <v>43668</v>
      </c>
      <c r="O294" s="2204"/>
    </row>
    <row r="295" spans="1:15">
      <c r="A295" s="2837" t="s">
        <v>15228</v>
      </c>
      <c r="B295" s="2838" t="s">
        <v>144</v>
      </c>
      <c r="C295" s="2837">
        <v>15</v>
      </c>
      <c r="D295" s="2837" t="s">
        <v>143</v>
      </c>
      <c r="E295" s="2837" t="s">
        <v>1795</v>
      </c>
      <c r="F295" s="2837">
        <v>0</v>
      </c>
      <c r="G295" s="2837" t="s">
        <v>240</v>
      </c>
      <c r="H295" s="2837" t="s">
        <v>1776</v>
      </c>
      <c r="I295" s="2839">
        <v>0.61</v>
      </c>
      <c r="J295" s="2837" t="s">
        <v>200</v>
      </c>
      <c r="K295" s="2837" t="s">
        <v>1753</v>
      </c>
      <c r="L295" s="2840">
        <v>0.61</v>
      </c>
      <c r="M295" s="2856">
        <v>43617</v>
      </c>
      <c r="N295" s="2856">
        <v>43661</v>
      </c>
      <c r="O295" s="2204"/>
    </row>
    <row r="296" spans="1:15">
      <c r="A296" s="2837" t="s">
        <v>15228</v>
      </c>
      <c r="B296" s="2838" t="s">
        <v>144</v>
      </c>
      <c r="C296" s="2837">
        <v>16</v>
      </c>
      <c r="D296" s="2837" t="s">
        <v>153</v>
      </c>
      <c r="E296" s="2837" t="s">
        <v>15236</v>
      </c>
      <c r="F296" s="2837">
        <v>0</v>
      </c>
      <c r="G296" s="2837" t="s">
        <v>1757</v>
      </c>
      <c r="H296" s="2837" t="s">
        <v>1758</v>
      </c>
      <c r="I296" s="2839">
        <v>0.6</v>
      </c>
      <c r="J296" s="2837" t="s">
        <v>3073</v>
      </c>
      <c r="K296" s="2837" t="s">
        <v>1800</v>
      </c>
      <c r="L296" s="2840">
        <v>0.6</v>
      </c>
      <c r="M296" s="2856" t="s">
        <v>16369</v>
      </c>
      <c r="N296" s="2856">
        <v>43573</v>
      </c>
      <c r="O296" s="2204"/>
    </row>
    <row r="297" spans="1:15">
      <c r="A297" s="2837" t="s">
        <v>15228</v>
      </c>
      <c r="B297" s="2838" t="s">
        <v>144</v>
      </c>
      <c r="C297" s="2837">
        <v>17</v>
      </c>
      <c r="D297" s="2837" t="s">
        <v>518</v>
      </c>
      <c r="E297" s="2837" t="s">
        <v>1802</v>
      </c>
      <c r="F297" s="2837">
        <v>0</v>
      </c>
      <c r="G297" s="2837" t="s">
        <v>1757</v>
      </c>
      <c r="H297" s="2837" t="s">
        <v>1758</v>
      </c>
      <c r="I297" s="2839">
        <v>2.44</v>
      </c>
      <c r="J297" s="2837" t="s">
        <v>554</v>
      </c>
      <c r="K297" s="2837" t="s">
        <v>554</v>
      </c>
      <c r="L297" s="2840">
        <v>2.44</v>
      </c>
      <c r="M297" s="2856">
        <v>43647</v>
      </c>
      <c r="N297" s="2856">
        <v>43671</v>
      </c>
      <c r="O297" s="2204"/>
    </row>
    <row r="298" spans="1:15">
      <c r="A298" s="2837" t="s">
        <v>15228</v>
      </c>
      <c r="B298" s="2838" t="s">
        <v>144</v>
      </c>
      <c r="C298" s="2837">
        <v>18</v>
      </c>
      <c r="D298" s="2837" t="s">
        <v>615</v>
      </c>
      <c r="E298" s="2837" t="s">
        <v>1047</v>
      </c>
      <c r="F298" s="2837">
        <v>0</v>
      </c>
      <c r="G298" s="2837" t="s">
        <v>1757</v>
      </c>
      <c r="H298" s="2837" t="s">
        <v>1758</v>
      </c>
      <c r="I298" s="2839">
        <v>3.24</v>
      </c>
      <c r="J298" s="2837" t="s">
        <v>149</v>
      </c>
      <c r="K298" s="2837" t="s">
        <v>13635</v>
      </c>
      <c r="L298" s="2840">
        <v>3.24</v>
      </c>
      <c r="M298" s="2856">
        <v>43647</v>
      </c>
      <c r="N298" s="2856">
        <v>43671</v>
      </c>
      <c r="O298" s="2204"/>
    </row>
    <row r="299" spans="1:15">
      <c r="A299" s="2837" t="s">
        <v>15228</v>
      </c>
      <c r="B299" s="2838" t="s">
        <v>144</v>
      </c>
      <c r="C299" s="2837">
        <v>19</v>
      </c>
      <c r="D299" s="2837" t="s">
        <v>1934</v>
      </c>
      <c r="E299" s="2837" t="s">
        <v>1806</v>
      </c>
      <c r="F299" s="2837">
        <v>0</v>
      </c>
      <c r="G299" s="2837" t="s">
        <v>149</v>
      </c>
      <c r="H299" s="2837" t="s">
        <v>13635</v>
      </c>
      <c r="I299" s="2839">
        <v>2.52</v>
      </c>
      <c r="J299" s="2837" t="s">
        <v>1757</v>
      </c>
      <c r="K299" s="2837" t="s">
        <v>1758</v>
      </c>
      <c r="L299" s="2840">
        <v>2.52</v>
      </c>
      <c r="M299" s="2856">
        <v>43617</v>
      </c>
      <c r="N299" s="2856">
        <v>43676</v>
      </c>
      <c r="O299" s="2204"/>
    </row>
    <row r="300" spans="1:15">
      <c r="A300" s="2837" t="s">
        <v>15228</v>
      </c>
      <c r="B300" s="2838" t="s">
        <v>144</v>
      </c>
      <c r="C300" s="2837">
        <v>20</v>
      </c>
      <c r="D300" s="2837" t="s">
        <v>15229</v>
      </c>
      <c r="E300" s="2837" t="s">
        <v>15237</v>
      </c>
      <c r="F300" s="2837">
        <v>0</v>
      </c>
      <c r="G300" s="2837" t="s">
        <v>7153</v>
      </c>
      <c r="H300" s="2837" t="s">
        <v>15256</v>
      </c>
      <c r="I300" s="2839">
        <v>7.09</v>
      </c>
      <c r="J300" s="2837" t="s">
        <v>244</v>
      </c>
      <c r="K300" s="2837" t="s">
        <v>15231</v>
      </c>
      <c r="L300" s="2840">
        <v>7.09</v>
      </c>
      <c r="M300" s="2856" t="s">
        <v>16369</v>
      </c>
      <c r="N300" s="2856">
        <v>43662</v>
      </c>
      <c r="O300" s="2204"/>
    </row>
    <row r="301" spans="1:15">
      <c r="A301" s="2837" t="s">
        <v>15228</v>
      </c>
      <c r="B301" s="2838" t="s">
        <v>144</v>
      </c>
      <c r="C301" s="2837">
        <v>21</v>
      </c>
      <c r="D301" s="2837" t="s">
        <v>416</v>
      </c>
      <c r="E301" s="2837" t="s">
        <v>15238</v>
      </c>
      <c r="F301" s="2837">
        <v>0</v>
      </c>
      <c r="G301" s="2837" t="s">
        <v>146</v>
      </c>
      <c r="H301" s="2837" t="s">
        <v>1772</v>
      </c>
      <c r="I301" s="2839">
        <v>1.61</v>
      </c>
      <c r="J301" s="2837" t="s">
        <v>15229</v>
      </c>
      <c r="K301" s="2837" t="s">
        <v>15237</v>
      </c>
      <c r="L301" s="2840">
        <v>1.61</v>
      </c>
      <c r="M301" s="2856" t="s">
        <v>16369</v>
      </c>
      <c r="N301" s="2856">
        <v>43570</v>
      </c>
      <c r="O301" s="2204"/>
    </row>
    <row r="302" spans="1:15">
      <c r="A302" s="2837" t="s">
        <v>15228</v>
      </c>
      <c r="B302" s="2838" t="s">
        <v>144</v>
      </c>
      <c r="C302" s="2837">
        <v>22</v>
      </c>
      <c r="D302" s="2837" t="s">
        <v>770</v>
      </c>
      <c r="E302" s="2837" t="s">
        <v>15239</v>
      </c>
      <c r="F302" s="2837">
        <v>0</v>
      </c>
      <c r="G302" s="2837" t="s">
        <v>1757</v>
      </c>
      <c r="H302" s="2837" t="s">
        <v>1758</v>
      </c>
      <c r="I302" s="2839">
        <v>1.18</v>
      </c>
      <c r="J302" s="2837" t="s">
        <v>46</v>
      </c>
      <c r="K302" s="2837" t="s">
        <v>13645</v>
      </c>
      <c r="L302" s="2840">
        <v>1.18</v>
      </c>
      <c r="M302" s="2856" t="s">
        <v>16368</v>
      </c>
      <c r="N302" s="2856">
        <v>43556</v>
      </c>
      <c r="O302" s="2204"/>
    </row>
    <row r="303" spans="1:15">
      <c r="A303" s="2837" t="s">
        <v>15228</v>
      </c>
      <c r="B303" s="2838" t="s">
        <v>144</v>
      </c>
      <c r="C303" s="2837">
        <v>23</v>
      </c>
      <c r="D303" s="2837" t="s">
        <v>771</v>
      </c>
      <c r="E303" s="2837" t="s">
        <v>15240</v>
      </c>
      <c r="F303" s="2837">
        <v>1.33</v>
      </c>
      <c r="G303" s="2837" t="s">
        <v>773</v>
      </c>
      <c r="H303" s="2837" t="s">
        <v>1774</v>
      </c>
      <c r="I303" s="2839">
        <v>4.68</v>
      </c>
      <c r="J303" s="2837" t="s">
        <v>1757</v>
      </c>
      <c r="K303" s="2837" t="s">
        <v>1758</v>
      </c>
      <c r="L303" s="2840">
        <v>3.35</v>
      </c>
      <c r="M303" s="2856" t="s">
        <v>16369</v>
      </c>
      <c r="N303" s="2856">
        <v>43587</v>
      </c>
      <c r="O303" s="2204"/>
    </row>
    <row r="304" spans="1:15">
      <c r="A304" s="2837" t="s">
        <v>15228</v>
      </c>
      <c r="B304" s="2838" t="s">
        <v>144</v>
      </c>
      <c r="C304" s="2837">
        <v>24</v>
      </c>
      <c r="D304" s="2837" t="s">
        <v>14553</v>
      </c>
      <c r="E304" s="2837" t="s">
        <v>15241</v>
      </c>
      <c r="F304" s="2837">
        <v>0.32</v>
      </c>
      <c r="G304" s="2837" t="s">
        <v>4779</v>
      </c>
      <c r="H304" s="2837" t="s">
        <v>4779</v>
      </c>
      <c r="I304" s="2839">
        <v>1.4</v>
      </c>
      <c r="J304" s="2837" t="s">
        <v>416</v>
      </c>
      <c r="K304" s="2837" t="s">
        <v>15238</v>
      </c>
      <c r="L304" s="2840">
        <v>1.08</v>
      </c>
      <c r="M304" s="2856" t="s">
        <v>16369</v>
      </c>
      <c r="N304" s="2856">
        <v>43566</v>
      </c>
      <c r="O304" s="2204"/>
    </row>
    <row r="305" spans="1:15">
      <c r="A305" s="2837" t="s">
        <v>15228</v>
      </c>
      <c r="B305" s="2838" t="s">
        <v>144</v>
      </c>
      <c r="C305" s="2837">
        <v>25</v>
      </c>
      <c r="D305" s="2837" t="s">
        <v>14553</v>
      </c>
      <c r="E305" s="2837" t="s">
        <v>15241</v>
      </c>
      <c r="F305" s="2837">
        <v>2.44</v>
      </c>
      <c r="G305" s="2837" t="s">
        <v>4779</v>
      </c>
      <c r="H305" s="2837" t="s">
        <v>4779</v>
      </c>
      <c r="I305" s="2839">
        <v>3.43</v>
      </c>
      <c r="J305" s="2837" t="s">
        <v>3746</v>
      </c>
      <c r="K305" s="2837" t="s">
        <v>15238</v>
      </c>
      <c r="L305" s="2840">
        <v>1.99</v>
      </c>
      <c r="M305" s="2856" t="s">
        <v>16369</v>
      </c>
      <c r="N305" s="2856">
        <v>43570</v>
      </c>
      <c r="O305" s="2204"/>
    </row>
    <row r="306" spans="1:15">
      <c r="A306" s="2837" t="s">
        <v>15228</v>
      </c>
      <c r="B306" s="2838" t="s">
        <v>144</v>
      </c>
      <c r="C306" s="2837">
        <v>26</v>
      </c>
      <c r="D306" s="2837" t="s">
        <v>773</v>
      </c>
      <c r="E306" s="2837" t="s">
        <v>1774</v>
      </c>
      <c r="F306" s="2837">
        <v>0</v>
      </c>
      <c r="G306" s="2837" t="s">
        <v>146</v>
      </c>
      <c r="H306" s="2837" t="s">
        <v>1772</v>
      </c>
      <c r="I306" s="2839">
        <v>7.27</v>
      </c>
      <c r="J306" s="2837" t="s">
        <v>1759</v>
      </c>
      <c r="K306" s="2837" t="s">
        <v>15260</v>
      </c>
      <c r="L306" s="2840">
        <v>7.27</v>
      </c>
      <c r="M306" s="2856">
        <v>43586</v>
      </c>
      <c r="N306" s="2856">
        <v>43648</v>
      </c>
      <c r="O306" s="2204"/>
    </row>
    <row r="307" spans="1:15">
      <c r="A307" s="2837" t="s">
        <v>15228</v>
      </c>
      <c r="B307" s="2838" t="s">
        <v>144</v>
      </c>
      <c r="C307" s="2837">
        <v>27</v>
      </c>
      <c r="D307" s="2837" t="s">
        <v>517</v>
      </c>
      <c r="E307" s="2837" t="s">
        <v>1818</v>
      </c>
      <c r="F307" s="2837">
        <v>0.96</v>
      </c>
      <c r="G307" s="2837" t="s">
        <v>151</v>
      </c>
      <c r="H307" s="2837" t="s">
        <v>13639</v>
      </c>
      <c r="I307" s="2839">
        <v>1.06</v>
      </c>
      <c r="J307" s="2837" t="s">
        <v>14529</v>
      </c>
      <c r="K307" s="2837" t="s">
        <v>15261</v>
      </c>
      <c r="L307" s="2840">
        <v>0.1</v>
      </c>
      <c r="M307" s="2856" t="s">
        <v>16369</v>
      </c>
      <c r="N307" s="2856">
        <v>43558</v>
      </c>
      <c r="O307" s="2204"/>
    </row>
    <row r="308" spans="1:15">
      <c r="A308" s="2837" t="s">
        <v>15228</v>
      </c>
      <c r="B308" s="2838" t="s">
        <v>144</v>
      </c>
      <c r="C308" s="2837">
        <v>28</v>
      </c>
      <c r="D308" s="2837" t="s">
        <v>783</v>
      </c>
      <c r="E308" s="2837" t="s">
        <v>15242</v>
      </c>
      <c r="F308" s="2837">
        <v>0</v>
      </c>
      <c r="G308" s="2837" t="s">
        <v>208</v>
      </c>
      <c r="H308" s="2837" t="s">
        <v>15232</v>
      </c>
      <c r="I308" s="2839">
        <v>1.23</v>
      </c>
      <c r="J308" s="2837" t="s">
        <v>10209</v>
      </c>
      <c r="K308" s="2837" t="s">
        <v>15244</v>
      </c>
      <c r="L308" s="2840">
        <v>1.23</v>
      </c>
      <c r="M308" s="2856">
        <v>43617</v>
      </c>
      <c r="N308" s="2856">
        <v>43668</v>
      </c>
      <c r="O308" s="2204"/>
    </row>
    <row r="309" spans="1:15">
      <c r="A309" s="2837" t="s">
        <v>15228</v>
      </c>
      <c r="B309" s="2838" t="s">
        <v>144</v>
      </c>
      <c r="C309" s="2837">
        <v>29</v>
      </c>
      <c r="D309" s="2837" t="s">
        <v>434</v>
      </c>
      <c r="E309" s="2837" t="s">
        <v>15243</v>
      </c>
      <c r="F309" s="2837">
        <v>0</v>
      </c>
      <c r="G309" s="2837" t="s">
        <v>15229</v>
      </c>
      <c r="H309" s="2837" t="s">
        <v>15237</v>
      </c>
      <c r="I309" s="2839">
        <v>1.87</v>
      </c>
      <c r="J309" s="2837" t="s">
        <v>773</v>
      </c>
      <c r="K309" s="2837" t="s">
        <v>15259</v>
      </c>
      <c r="L309" s="2840">
        <v>1.87</v>
      </c>
      <c r="M309" s="2856">
        <v>43586</v>
      </c>
      <c r="N309" s="2856">
        <v>43599</v>
      </c>
      <c r="O309" s="2204"/>
    </row>
    <row r="310" spans="1:15">
      <c r="A310" s="2837" t="s">
        <v>15228</v>
      </c>
      <c r="B310" s="2838" t="s">
        <v>144</v>
      </c>
      <c r="C310" s="2837">
        <v>30</v>
      </c>
      <c r="D310" s="2837" t="s">
        <v>10209</v>
      </c>
      <c r="E310" s="2837" t="s">
        <v>15244</v>
      </c>
      <c r="F310" s="2837">
        <v>1.87</v>
      </c>
      <c r="G310" s="2837" t="s">
        <v>200</v>
      </c>
      <c r="H310" s="2837" t="s">
        <v>1753</v>
      </c>
      <c r="I310" s="2839">
        <v>5.34</v>
      </c>
      <c r="J310" s="2837" t="s">
        <v>149</v>
      </c>
      <c r="K310" s="2837" t="s">
        <v>13635</v>
      </c>
      <c r="L310" s="2840">
        <v>3.47</v>
      </c>
      <c r="M310" s="2856">
        <v>43617</v>
      </c>
      <c r="N310" s="2856">
        <v>43669</v>
      </c>
      <c r="O310" s="2204"/>
    </row>
    <row r="311" spans="1:15">
      <c r="A311" s="2837" t="s">
        <v>15228</v>
      </c>
      <c r="B311" s="2838" t="s">
        <v>144</v>
      </c>
      <c r="C311" s="2837">
        <v>31</v>
      </c>
      <c r="D311" s="2837" t="s">
        <v>3746</v>
      </c>
      <c r="E311" s="2837" t="s">
        <v>15238</v>
      </c>
      <c r="F311" s="2837">
        <v>0</v>
      </c>
      <c r="G311" s="2837" t="s">
        <v>14553</v>
      </c>
      <c r="H311" s="2837" t="s">
        <v>15241</v>
      </c>
      <c r="I311" s="2839">
        <v>1.22</v>
      </c>
      <c r="J311" s="2837" t="s">
        <v>9074</v>
      </c>
      <c r="K311" s="2837" t="s">
        <v>15238</v>
      </c>
      <c r="L311" s="2840">
        <v>1.22</v>
      </c>
      <c r="M311" s="2856" t="s">
        <v>16369</v>
      </c>
      <c r="N311" s="2856">
        <v>43566</v>
      </c>
      <c r="O311" s="2204"/>
    </row>
    <row r="312" spans="1:15">
      <c r="A312" s="2837" t="s">
        <v>15228</v>
      </c>
      <c r="B312" s="2838" t="s">
        <v>144</v>
      </c>
      <c r="C312" s="2837">
        <v>32</v>
      </c>
      <c r="D312" s="2837" t="s">
        <v>9074</v>
      </c>
      <c r="E312" s="2837" t="s">
        <v>15238</v>
      </c>
      <c r="F312" s="2837">
        <v>0.56999999999999995</v>
      </c>
      <c r="G312" s="2837" t="s">
        <v>4779</v>
      </c>
      <c r="H312" s="2837" t="s">
        <v>4779</v>
      </c>
      <c r="I312" s="2839">
        <v>1.46</v>
      </c>
      <c r="J312" s="2837" t="s">
        <v>1934</v>
      </c>
      <c r="K312" s="2837" t="s">
        <v>1806</v>
      </c>
      <c r="L312" s="2840">
        <v>0.89</v>
      </c>
      <c r="M312" s="2856" t="s">
        <v>16369</v>
      </c>
      <c r="N312" s="2856">
        <v>43577</v>
      </c>
      <c r="O312" s="2204"/>
    </row>
    <row r="313" spans="1:15">
      <c r="A313" s="2837" t="s">
        <v>15228</v>
      </c>
      <c r="B313" s="2838" t="s">
        <v>144</v>
      </c>
      <c r="C313" s="2837">
        <v>33</v>
      </c>
      <c r="D313" s="2837" t="s">
        <v>12624</v>
      </c>
      <c r="E313" s="2837" t="s">
        <v>15245</v>
      </c>
      <c r="F313" s="2837">
        <v>0</v>
      </c>
      <c r="G313" s="2837" t="s">
        <v>149</v>
      </c>
      <c r="H313" s="2837" t="s">
        <v>13635</v>
      </c>
      <c r="I313" s="2839">
        <v>0.2</v>
      </c>
      <c r="J313" s="2837" t="s">
        <v>554</v>
      </c>
      <c r="K313" s="2837" t="s">
        <v>554</v>
      </c>
      <c r="L313" s="2840">
        <v>0.2</v>
      </c>
      <c r="M313" s="2856">
        <v>43586</v>
      </c>
      <c r="N313" s="2856">
        <v>43606</v>
      </c>
      <c r="O313" s="2204"/>
    </row>
    <row r="314" spans="1:15">
      <c r="A314" s="2837" t="s">
        <v>15228</v>
      </c>
      <c r="B314" s="2838" t="s">
        <v>144</v>
      </c>
      <c r="C314" s="2837">
        <v>34</v>
      </c>
      <c r="D314" s="2837" t="s">
        <v>370</v>
      </c>
      <c r="E314" s="2837" t="s">
        <v>15246</v>
      </c>
      <c r="F314" s="2837">
        <v>0.52</v>
      </c>
      <c r="G314" s="2837" t="s">
        <v>4779</v>
      </c>
      <c r="H314" s="2837" t="s">
        <v>4779</v>
      </c>
      <c r="I314" s="2839">
        <v>0.96</v>
      </c>
      <c r="J314" s="2837" t="s">
        <v>554</v>
      </c>
      <c r="K314" s="2837" t="s">
        <v>554</v>
      </c>
      <c r="L314" s="2840">
        <v>0.44</v>
      </c>
      <c r="M314" s="2856">
        <v>43586</v>
      </c>
      <c r="N314" s="2856">
        <v>43599</v>
      </c>
      <c r="O314" s="2204"/>
    </row>
    <row r="315" spans="1:15">
      <c r="A315" s="2837" t="s">
        <v>15228</v>
      </c>
      <c r="B315" s="2838" t="s">
        <v>144</v>
      </c>
      <c r="C315" s="2837">
        <v>35</v>
      </c>
      <c r="D315" s="2837" t="s">
        <v>142</v>
      </c>
      <c r="E315" s="2837" t="s">
        <v>15247</v>
      </c>
      <c r="F315" s="2837">
        <v>0</v>
      </c>
      <c r="G315" s="2837" t="s">
        <v>244</v>
      </c>
      <c r="H315" s="2837" t="s">
        <v>15231</v>
      </c>
      <c r="I315" s="2839">
        <v>3.63</v>
      </c>
      <c r="J315" s="2837" t="s">
        <v>146</v>
      </c>
      <c r="K315" s="2837" t="s">
        <v>1772</v>
      </c>
      <c r="L315" s="2840">
        <v>3.63</v>
      </c>
      <c r="M315" s="2856">
        <v>43586</v>
      </c>
      <c r="N315" s="2856">
        <v>43599</v>
      </c>
      <c r="O315" s="2204"/>
    </row>
    <row r="316" spans="1:15">
      <c r="A316" s="2837" t="s">
        <v>15228</v>
      </c>
      <c r="B316" s="2838" t="s">
        <v>144</v>
      </c>
      <c r="C316" s="2837">
        <v>36</v>
      </c>
      <c r="D316" s="2837" t="s">
        <v>250</v>
      </c>
      <c r="E316" s="2837" t="s">
        <v>15248</v>
      </c>
      <c r="F316" s="2837">
        <v>0</v>
      </c>
      <c r="G316" s="2837" t="s">
        <v>151</v>
      </c>
      <c r="H316" s="2837" t="s">
        <v>13639</v>
      </c>
      <c r="I316" s="2839">
        <v>0.6</v>
      </c>
      <c r="J316" s="2837" t="s">
        <v>146</v>
      </c>
      <c r="K316" s="2837" t="s">
        <v>1772</v>
      </c>
      <c r="L316" s="2840">
        <v>0.6</v>
      </c>
      <c r="M316" s="2856" t="s">
        <v>16369</v>
      </c>
      <c r="N316" s="2856">
        <v>43573</v>
      </c>
      <c r="O316" s="2204"/>
    </row>
    <row r="317" spans="1:15">
      <c r="A317" s="2837" t="s">
        <v>15228</v>
      </c>
      <c r="B317" s="2838" t="s">
        <v>144</v>
      </c>
      <c r="C317" s="2837">
        <v>37</v>
      </c>
      <c r="D317" s="2837" t="s">
        <v>4630</v>
      </c>
      <c r="E317" s="2837" t="s">
        <v>15249</v>
      </c>
      <c r="F317" s="2837">
        <v>0</v>
      </c>
      <c r="G317" s="2837" t="s">
        <v>1757</v>
      </c>
      <c r="H317" s="2837" t="s">
        <v>1758</v>
      </c>
      <c r="I317" s="2839">
        <v>2.13</v>
      </c>
      <c r="J317" s="2837" t="s">
        <v>1755</v>
      </c>
      <c r="K317" s="2837" t="s">
        <v>1756</v>
      </c>
      <c r="L317" s="2840">
        <v>2.13</v>
      </c>
      <c r="M317" s="2856">
        <v>43647</v>
      </c>
      <c r="N317" s="2856">
        <v>43657</v>
      </c>
      <c r="O317" s="2204"/>
    </row>
    <row r="318" spans="1:15">
      <c r="A318" s="2837" t="s">
        <v>15228</v>
      </c>
      <c r="B318" s="2838" t="s">
        <v>144</v>
      </c>
      <c r="C318" s="2837">
        <v>38</v>
      </c>
      <c r="D318" s="2837" t="s">
        <v>13944</v>
      </c>
      <c r="E318" s="2837" t="s">
        <v>15250</v>
      </c>
      <c r="F318" s="2837">
        <v>0</v>
      </c>
      <c r="G318" s="2837" t="s">
        <v>10209</v>
      </c>
      <c r="H318" s="2837" t="s">
        <v>15244</v>
      </c>
      <c r="I318" s="2839">
        <v>0.71</v>
      </c>
      <c r="J318" s="2837" t="s">
        <v>554</v>
      </c>
      <c r="K318" s="2837" t="s">
        <v>554</v>
      </c>
      <c r="L318" s="2840">
        <v>0.71</v>
      </c>
      <c r="M318" s="2856">
        <v>43617</v>
      </c>
      <c r="N318" s="2856">
        <v>43663</v>
      </c>
      <c r="O318" s="2204"/>
    </row>
    <row r="319" spans="1:15">
      <c r="A319" s="2837" t="s">
        <v>15228</v>
      </c>
      <c r="B319" s="2838" t="s">
        <v>144</v>
      </c>
      <c r="C319" s="2837">
        <v>39</v>
      </c>
      <c r="D319" s="2837" t="s">
        <v>536</v>
      </c>
      <c r="E319" s="2837" t="s">
        <v>15251</v>
      </c>
      <c r="F319" s="2837">
        <v>0</v>
      </c>
      <c r="G319" s="2837" t="s">
        <v>615</v>
      </c>
      <c r="H319" s="2837" t="s">
        <v>1047</v>
      </c>
      <c r="I319" s="2839">
        <v>0.9</v>
      </c>
      <c r="J319" s="2837" t="s">
        <v>149</v>
      </c>
      <c r="K319" s="2837" t="s">
        <v>13635</v>
      </c>
      <c r="L319" s="2840">
        <v>0.9</v>
      </c>
      <c r="M319" s="2856">
        <v>43647</v>
      </c>
      <c r="N319" s="2856">
        <v>43672</v>
      </c>
      <c r="O319" s="2204"/>
    </row>
    <row r="320" spans="1:15">
      <c r="A320" s="2837" t="s">
        <v>15228</v>
      </c>
      <c r="B320" s="2838" t="s">
        <v>144</v>
      </c>
      <c r="C320" s="2837">
        <v>40</v>
      </c>
      <c r="D320" s="2837" t="s">
        <v>435</v>
      </c>
      <c r="E320" s="2837" t="s">
        <v>15252</v>
      </c>
      <c r="F320" s="2837">
        <v>0</v>
      </c>
      <c r="G320" s="2837" t="s">
        <v>771</v>
      </c>
      <c r="H320" s="2837" t="s">
        <v>15257</v>
      </c>
      <c r="I320" s="2839">
        <v>0.6</v>
      </c>
      <c r="J320" s="2837" t="s">
        <v>244</v>
      </c>
      <c r="K320" s="2837" t="s">
        <v>15231</v>
      </c>
      <c r="L320" s="2840">
        <v>0.6</v>
      </c>
      <c r="M320" s="2856">
        <v>43586</v>
      </c>
      <c r="N320" s="2856">
        <v>43600</v>
      </c>
      <c r="O320" s="2204"/>
    </row>
    <row r="321" spans="1:15">
      <c r="A321" s="2837" t="s">
        <v>15228</v>
      </c>
      <c r="B321" s="2838" t="s">
        <v>144</v>
      </c>
      <c r="C321" s="2837">
        <v>41</v>
      </c>
      <c r="D321" s="2837" t="s">
        <v>1234</v>
      </c>
      <c r="E321" s="2837" t="s">
        <v>15253</v>
      </c>
      <c r="F321" s="2837">
        <v>0</v>
      </c>
      <c r="G321" s="2837" t="s">
        <v>771</v>
      </c>
      <c r="H321" s="2837" t="s">
        <v>15257</v>
      </c>
      <c r="I321" s="2839">
        <v>0.85</v>
      </c>
      <c r="J321" s="2837" t="s">
        <v>1757</v>
      </c>
      <c r="K321" s="2837" t="s">
        <v>1758</v>
      </c>
      <c r="L321" s="2840">
        <v>0.85</v>
      </c>
      <c r="M321" s="2856" t="s">
        <v>16369</v>
      </c>
      <c r="N321" s="2856">
        <v>43586</v>
      </c>
      <c r="O321" s="2204"/>
    </row>
    <row r="322" spans="1:15">
      <c r="A322" s="2837" t="s">
        <v>15228</v>
      </c>
      <c r="B322" s="2838" t="s">
        <v>144</v>
      </c>
      <c r="C322" s="2837">
        <v>42</v>
      </c>
      <c r="D322" s="2837" t="s">
        <v>253</v>
      </c>
      <c r="E322" s="2837" t="s">
        <v>15254</v>
      </c>
      <c r="F322" s="2837">
        <v>0.72</v>
      </c>
      <c r="G322" s="2837" t="s">
        <v>4779</v>
      </c>
      <c r="H322" s="2837" t="s">
        <v>4779</v>
      </c>
      <c r="I322" s="2839">
        <v>0.95</v>
      </c>
      <c r="J322" s="2837" t="s">
        <v>554</v>
      </c>
      <c r="K322" s="2837" t="s">
        <v>554</v>
      </c>
      <c r="L322" s="2840">
        <v>0.23</v>
      </c>
      <c r="M322" s="2856" t="s">
        <v>16369</v>
      </c>
      <c r="N322" s="2856">
        <v>43570</v>
      </c>
      <c r="O322" s="2204"/>
    </row>
    <row r="323" spans="1:15">
      <c r="A323" s="2837" t="s">
        <v>15228</v>
      </c>
      <c r="B323" s="2838" t="s">
        <v>144</v>
      </c>
      <c r="C323" s="2837">
        <v>43</v>
      </c>
      <c r="D323" s="2837" t="s">
        <v>3073</v>
      </c>
      <c r="E323" s="2837" t="s">
        <v>15255</v>
      </c>
      <c r="F323" s="2837">
        <v>0</v>
      </c>
      <c r="G323" s="2837" t="s">
        <v>1757</v>
      </c>
      <c r="H323" s="2837" t="s">
        <v>1758</v>
      </c>
      <c r="I323" s="2839">
        <v>1.1499999999999999</v>
      </c>
      <c r="J323" s="2837" t="s">
        <v>153</v>
      </c>
      <c r="K323" s="2837" t="s">
        <v>15262</v>
      </c>
      <c r="L323" s="2840">
        <v>1.1499999999999999</v>
      </c>
      <c r="M323" s="2856" t="s">
        <v>16369</v>
      </c>
      <c r="N323" s="2856">
        <v>43573</v>
      </c>
      <c r="O323" s="2204"/>
    </row>
    <row r="324" spans="1:15">
      <c r="A324" s="2837" t="s">
        <v>15228</v>
      </c>
      <c r="B324" s="2838" t="s">
        <v>144</v>
      </c>
      <c r="C324" s="2837">
        <v>44</v>
      </c>
      <c r="D324" s="2837" t="s">
        <v>528</v>
      </c>
      <c r="E324" s="2837" t="s">
        <v>15263</v>
      </c>
      <c r="F324" s="2837">
        <v>3.74</v>
      </c>
      <c r="G324" s="2837" t="s">
        <v>4779</v>
      </c>
      <c r="H324" s="2837" t="s">
        <v>4779</v>
      </c>
      <c r="I324" s="2839">
        <v>4.68</v>
      </c>
      <c r="J324" s="2837" t="s">
        <v>230</v>
      </c>
      <c r="K324" s="2837" t="s">
        <v>15266</v>
      </c>
      <c r="L324" s="2840">
        <v>0.94</v>
      </c>
      <c r="M324" s="2856">
        <v>43647</v>
      </c>
      <c r="N324" s="3615">
        <v>43671</v>
      </c>
      <c r="O324" s="2204"/>
    </row>
    <row r="325" spans="1:15">
      <c r="A325" s="2837" t="s">
        <v>15228</v>
      </c>
      <c r="B325" s="2838" t="s">
        <v>144</v>
      </c>
      <c r="C325" s="2837">
        <v>45</v>
      </c>
      <c r="D325" s="2837" t="s">
        <v>7153</v>
      </c>
      <c r="E325" s="2837" t="s">
        <v>15256</v>
      </c>
      <c r="F325" s="2837">
        <v>0</v>
      </c>
      <c r="G325" s="2837" t="s">
        <v>1757</v>
      </c>
      <c r="H325" s="2837" t="s">
        <v>1758</v>
      </c>
      <c r="I325" s="2839">
        <v>1.1100000000000001</v>
      </c>
      <c r="J325" s="2837" t="s">
        <v>554</v>
      </c>
      <c r="K325" s="2837" t="s">
        <v>554</v>
      </c>
      <c r="L325" s="2840">
        <v>1.1100000000000001</v>
      </c>
      <c r="M325" s="2856">
        <v>43617</v>
      </c>
      <c r="N325" s="2856">
        <v>43661</v>
      </c>
      <c r="O325" s="2204"/>
    </row>
    <row r="326" spans="1:15">
      <c r="A326" s="2837" t="s">
        <v>15228</v>
      </c>
      <c r="B326" s="2838" t="s">
        <v>144</v>
      </c>
      <c r="C326" s="2837">
        <v>46</v>
      </c>
      <c r="D326" s="2837" t="s">
        <v>7153</v>
      </c>
      <c r="E326" s="2837" t="s">
        <v>15256</v>
      </c>
      <c r="F326" s="2837">
        <v>2.9</v>
      </c>
      <c r="G326" s="2837" t="s">
        <v>4779</v>
      </c>
      <c r="H326" s="2837" t="s">
        <v>4779</v>
      </c>
      <c r="I326" s="2839">
        <v>4.63</v>
      </c>
      <c r="J326" s="2837" t="s">
        <v>554</v>
      </c>
      <c r="K326" s="2837" t="s">
        <v>554</v>
      </c>
      <c r="L326" s="2840">
        <v>1.73</v>
      </c>
      <c r="M326" s="2856">
        <v>43617</v>
      </c>
      <c r="N326" s="2856">
        <v>43662</v>
      </c>
      <c r="O326" s="2204"/>
    </row>
    <row r="327" spans="1:15">
      <c r="A327" s="2837" t="s">
        <v>15228</v>
      </c>
      <c r="B327" s="2838" t="s">
        <v>144</v>
      </c>
      <c r="C327" s="2837">
        <v>47</v>
      </c>
      <c r="D327" s="2837" t="s">
        <v>757</v>
      </c>
      <c r="E327" s="2837" t="s">
        <v>15264</v>
      </c>
      <c r="F327" s="2837">
        <v>0.64</v>
      </c>
      <c r="G327" s="2837" t="s">
        <v>10209</v>
      </c>
      <c r="H327" s="2837" t="s">
        <v>15244</v>
      </c>
      <c r="I327" s="2839">
        <v>1.32</v>
      </c>
      <c r="J327" s="2837" t="s">
        <v>19</v>
      </c>
      <c r="K327" s="2837" t="s">
        <v>19</v>
      </c>
      <c r="L327" s="2840">
        <v>0.68</v>
      </c>
      <c r="M327" s="2856">
        <v>43617</v>
      </c>
      <c r="N327" s="2856">
        <v>43663</v>
      </c>
      <c r="O327" s="2204"/>
    </row>
    <row r="328" spans="1:15">
      <c r="A328" s="2837" t="s">
        <v>15228</v>
      </c>
      <c r="B328" s="2838" t="s">
        <v>144</v>
      </c>
      <c r="C328" s="2837">
        <v>48</v>
      </c>
      <c r="D328" s="2837" t="s">
        <v>14529</v>
      </c>
      <c r="E328" s="2837" t="s">
        <v>13639</v>
      </c>
      <c r="F328" s="2837">
        <v>0</v>
      </c>
      <c r="G328" s="2837" t="s">
        <v>151</v>
      </c>
      <c r="H328" s="2837" t="s">
        <v>13639</v>
      </c>
      <c r="I328" s="2839">
        <v>0.27</v>
      </c>
      <c r="J328" s="2837" t="s">
        <v>19</v>
      </c>
      <c r="K328" s="2837" t="s">
        <v>19</v>
      </c>
      <c r="L328" s="2790">
        <v>0.27</v>
      </c>
      <c r="M328" s="2856" t="s">
        <v>16369</v>
      </c>
      <c r="N328" s="2856">
        <v>43558</v>
      </c>
      <c r="O328" s="2204"/>
    </row>
    <row r="329" spans="1:15">
      <c r="A329" s="2837" t="s">
        <v>15228</v>
      </c>
      <c r="B329" s="2838" t="s">
        <v>144</v>
      </c>
      <c r="C329" s="2837">
        <v>49</v>
      </c>
      <c r="D329" s="2837" t="s">
        <v>2345</v>
      </c>
      <c r="E329" s="2837" t="s">
        <v>15265</v>
      </c>
      <c r="F329" s="2837">
        <v>0</v>
      </c>
      <c r="G329" s="2837" t="s">
        <v>149</v>
      </c>
      <c r="H329" s="2837" t="s">
        <v>13635</v>
      </c>
      <c r="I329" s="2839">
        <v>0.89</v>
      </c>
      <c r="J329" s="2837" t="s">
        <v>554</v>
      </c>
      <c r="K329" s="2837" t="s">
        <v>554</v>
      </c>
      <c r="L329" s="2790">
        <v>0.89</v>
      </c>
      <c r="M329" s="2856">
        <v>43647</v>
      </c>
      <c r="N329" s="2856">
        <v>43670</v>
      </c>
      <c r="O329" s="2204"/>
    </row>
    <row r="330" spans="1:15">
      <c r="A330" s="2837" t="s">
        <v>15228</v>
      </c>
      <c r="B330" s="2838" t="s">
        <v>144</v>
      </c>
      <c r="C330" s="2837">
        <v>50</v>
      </c>
      <c r="D330" s="2837" t="s">
        <v>2379</v>
      </c>
      <c r="E330" s="2837" t="s">
        <v>1857</v>
      </c>
      <c r="F330" s="2837">
        <v>0</v>
      </c>
      <c r="G330" s="2837" t="s">
        <v>1755</v>
      </c>
      <c r="H330" s="2837" t="s">
        <v>1756</v>
      </c>
      <c r="I330" s="2839">
        <v>0.74</v>
      </c>
      <c r="J330" s="2837" t="s">
        <v>4630</v>
      </c>
      <c r="K330" s="2837" t="s">
        <v>15249</v>
      </c>
      <c r="L330" s="2790">
        <v>0.74</v>
      </c>
      <c r="M330" s="2856">
        <v>43647</v>
      </c>
      <c r="N330" s="2856">
        <v>43658</v>
      </c>
      <c r="O330" s="2204"/>
    </row>
    <row r="331" spans="1:15">
      <c r="A331" s="2837" t="s">
        <v>15228</v>
      </c>
      <c r="B331" s="2838" t="s">
        <v>16381</v>
      </c>
      <c r="C331" s="2837">
        <v>51</v>
      </c>
      <c r="D331" s="2837" t="s">
        <v>146</v>
      </c>
      <c r="E331" s="2837" t="s">
        <v>16382</v>
      </c>
      <c r="F331" s="2837">
        <v>11.7</v>
      </c>
      <c r="G331" s="2837" t="s">
        <v>16383</v>
      </c>
      <c r="H331" s="2837" t="s">
        <v>16383</v>
      </c>
      <c r="I331" s="2839">
        <v>23.73</v>
      </c>
      <c r="J331" s="2837" t="s">
        <v>16384</v>
      </c>
      <c r="K331" s="2837" t="s">
        <v>15258</v>
      </c>
      <c r="L331" s="2840">
        <v>12.03</v>
      </c>
      <c r="M331" s="3237">
        <v>43556</v>
      </c>
      <c r="N331" s="3616">
        <v>43686</v>
      </c>
      <c r="O331" s="3238"/>
    </row>
    <row r="332" spans="1:15" ht="15.75" thickBot="1"/>
    <row r="333" spans="1:15">
      <c r="A333" s="2159" t="s">
        <v>20202</v>
      </c>
      <c r="B333" s="776" t="s">
        <v>144</v>
      </c>
      <c r="C333" s="777">
        <v>1</v>
      </c>
      <c r="D333" s="778" t="s">
        <v>1799</v>
      </c>
      <c r="E333" s="779" t="s">
        <v>1800</v>
      </c>
      <c r="F333" s="780">
        <v>0</v>
      </c>
      <c r="G333" s="781" t="s">
        <v>1757</v>
      </c>
      <c r="H333" s="782" t="s">
        <v>1761</v>
      </c>
      <c r="I333" s="783">
        <v>1.1499999999999999</v>
      </c>
      <c r="J333" s="781" t="s">
        <v>1797</v>
      </c>
      <c r="K333" s="782" t="s">
        <v>1849</v>
      </c>
      <c r="L333" s="784">
        <v>2.2999999999999998</v>
      </c>
      <c r="M333" s="4265" t="s">
        <v>20205</v>
      </c>
      <c r="N333" s="4266">
        <v>43939</v>
      </c>
      <c r="O333" s="4221"/>
    </row>
    <row r="334" spans="1:15">
      <c r="A334" s="2159" t="s">
        <v>20202</v>
      </c>
      <c r="B334" s="750" t="s">
        <v>144</v>
      </c>
      <c r="C334" s="751">
        <v>2</v>
      </c>
      <c r="D334" s="752" t="s">
        <v>1797</v>
      </c>
      <c r="E334" s="753" t="s">
        <v>1798</v>
      </c>
      <c r="F334" s="754">
        <v>0</v>
      </c>
      <c r="G334" s="755" t="s">
        <v>1757</v>
      </c>
      <c r="H334" s="756" t="s">
        <v>1761</v>
      </c>
      <c r="I334" s="757">
        <v>0.6</v>
      </c>
      <c r="J334" s="755" t="s">
        <v>1799</v>
      </c>
      <c r="K334" s="756" t="s">
        <v>1800</v>
      </c>
      <c r="L334" s="758">
        <v>1.2</v>
      </c>
      <c r="M334" s="4186" t="s">
        <v>20205</v>
      </c>
      <c r="N334" s="4266">
        <v>43939</v>
      </c>
      <c r="O334" s="4221"/>
    </row>
    <row r="335" spans="1:15">
      <c r="A335" s="2159" t="s">
        <v>20202</v>
      </c>
      <c r="B335" s="750" t="s">
        <v>144</v>
      </c>
      <c r="C335" s="751">
        <v>3</v>
      </c>
      <c r="D335" s="752" t="s">
        <v>1809</v>
      </c>
      <c r="E335" s="753" t="s">
        <v>1810</v>
      </c>
      <c r="F335" s="754">
        <v>0</v>
      </c>
      <c r="G335" s="755" t="s">
        <v>1757</v>
      </c>
      <c r="H335" s="756" t="s">
        <v>1761</v>
      </c>
      <c r="I335" s="757">
        <v>1.18</v>
      </c>
      <c r="J335" s="755" t="s">
        <v>1783</v>
      </c>
      <c r="K335" s="756" t="s">
        <v>1784</v>
      </c>
      <c r="L335" s="758">
        <v>2.36</v>
      </c>
      <c r="M335" s="4186" t="s">
        <v>20206</v>
      </c>
      <c r="N335" s="4266">
        <v>43556</v>
      </c>
      <c r="O335" s="4221"/>
    </row>
    <row r="336" spans="1:15">
      <c r="A336" s="2159" t="s">
        <v>20202</v>
      </c>
      <c r="B336" s="750" t="s">
        <v>144</v>
      </c>
      <c r="C336" s="751">
        <v>4</v>
      </c>
      <c r="D336" s="752" t="s">
        <v>1841</v>
      </c>
      <c r="E336" s="763" t="s">
        <v>1842</v>
      </c>
      <c r="F336" s="754">
        <v>0</v>
      </c>
      <c r="G336" s="755" t="s">
        <v>1803</v>
      </c>
      <c r="H336" s="764" t="s">
        <v>1804</v>
      </c>
      <c r="I336" s="765">
        <v>0.9</v>
      </c>
      <c r="J336" s="755" t="s">
        <v>1768</v>
      </c>
      <c r="K336" s="764" t="s">
        <v>1769</v>
      </c>
      <c r="L336" s="758">
        <v>1.8</v>
      </c>
      <c r="M336" s="4267" t="s">
        <v>20213</v>
      </c>
      <c r="N336" s="4266">
        <v>43672</v>
      </c>
      <c r="O336" s="4221"/>
    </row>
    <row r="337" spans="1:15">
      <c r="A337" s="2159" t="s">
        <v>20202</v>
      </c>
      <c r="B337" s="750" t="s">
        <v>144</v>
      </c>
      <c r="C337" s="751">
        <v>5</v>
      </c>
      <c r="D337" s="752" t="s">
        <v>1786</v>
      </c>
      <c r="E337" s="753" t="s">
        <v>1787</v>
      </c>
      <c r="F337" s="766">
        <v>0</v>
      </c>
      <c r="G337" s="755" t="s">
        <v>1781</v>
      </c>
      <c r="H337" s="756" t="s">
        <v>1782</v>
      </c>
      <c r="I337" s="757">
        <v>4</v>
      </c>
      <c r="J337" s="755" t="s">
        <v>146</v>
      </c>
      <c r="K337" s="756" t="s">
        <v>1772</v>
      </c>
      <c r="L337" s="758">
        <v>8</v>
      </c>
      <c r="M337" s="4186" t="s">
        <v>20205</v>
      </c>
      <c r="N337" s="4266">
        <v>43922</v>
      </c>
      <c r="O337" s="4221"/>
    </row>
    <row r="338" spans="1:15">
      <c r="A338" s="2159" t="s">
        <v>20202</v>
      </c>
      <c r="B338" s="750" t="s">
        <v>144</v>
      </c>
      <c r="C338" s="751">
        <v>6</v>
      </c>
      <c r="D338" s="752" t="s">
        <v>1817</v>
      </c>
      <c r="E338" s="753" t="s">
        <v>1818</v>
      </c>
      <c r="F338" s="754">
        <v>0.96</v>
      </c>
      <c r="G338" s="755" t="s">
        <v>1786</v>
      </c>
      <c r="H338" s="756" t="s">
        <v>1787</v>
      </c>
      <c r="I338" s="765">
        <v>1.06</v>
      </c>
      <c r="J338" s="755" t="s">
        <v>1819</v>
      </c>
      <c r="K338" s="756" t="s">
        <v>1820</v>
      </c>
      <c r="L338" s="758">
        <v>0.2</v>
      </c>
      <c r="M338" s="4186" t="s">
        <v>20205</v>
      </c>
      <c r="N338" s="4266">
        <v>43924</v>
      </c>
      <c r="O338" s="4221"/>
    </row>
    <row r="339" spans="1:15">
      <c r="A339" s="2159" t="s">
        <v>20202</v>
      </c>
      <c r="B339" s="750" t="s">
        <v>144</v>
      </c>
      <c r="C339" s="751">
        <v>7</v>
      </c>
      <c r="D339" s="752" t="s">
        <v>1819</v>
      </c>
      <c r="E339" s="753" t="s">
        <v>1818</v>
      </c>
      <c r="F339" s="754">
        <v>0</v>
      </c>
      <c r="G339" s="755" t="s">
        <v>1786</v>
      </c>
      <c r="H339" s="756" t="s">
        <v>1787</v>
      </c>
      <c r="I339" s="757">
        <v>0.27</v>
      </c>
      <c r="J339" s="755" t="s">
        <v>19</v>
      </c>
      <c r="K339" s="756" t="s">
        <v>19</v>
      </c>
      <c r="L339" s="758">
        <v>0.54</v>
      </c>
      <c r="M339" s="4186" t="s">
        <v>20205</v>
      </c>
      <c r="N339" s="4266">
        <v>43924</v>
      </c>
      <c r="O339" s="4221"/>
    </row>
    <row r="340" spans="1:15">
      <c r="A340" s="2159" t="s">
        <v>20202</v>
      </c>
      <c r="B340" s="750" t="s">
        <v>144</v>
      </c>
      <c r="C340" s="751">
        <v>8</v>
      </c>
      <c r="D340" s="752" t="s">
        <v>1770</v>
      </c>
      <c r="E340" s="753" t="s">
        <v>1771</v>
      </c>
      <c r="F340" s="754">
        <v>0</v>
      </c>
      <c r="G340" s="755" t="s">
        <v>146</v>
      </c>
      <c r="H340" s="756" t="s">
        <v>1772</v>
      </c>
      <c r="I340" s="765">
        <v>6.33</v>
      </c>
      <c r="J340" s="755" t="s">
        <v>1773</v>
      </c>
      <c r="K340" s="756" t="s">
        <v>1774</v>
      </c>
      <c r="L340" s="758">
        <v>12.66</v>
      </c>
      <c r="M340" s="4186" t="s">
        <v>20205</v>
      </c>
      <c r="N340" s="4266">
        <v>43932</v>
      </c>
      <c r="O340" s="4221"/>
    </row>
    <row r="341" spans="1:15">
      <c r="A341" s="2159" t="s">
        <v>20202</v>
      </c>
      <c r="B341" s="750" t="s">
        <v>144</v>
      </c>
      <c r="C341" s="751">
        <v>9</v>
      </c>
      <c r="D341" s="752" t="s">
        <v>1845</v>
      </c>
      <c r="E341" s="753" t="s">
        <v>1846</v>
      </c>
      <c r="F341" s="754">
        <v>0</v>
      </c>
      <c r="G341" s="755" t="s">
        <v>1811</v>
      </c>
      <c r="H341" s="756" t="s">
        <v>1812</v>
      </c>
      <c r="I341" s="757">
        <v>0.85</v>
      </c>
      <c r="J341" s="755" t="s">
        <v>1757</v>
      </c>
      <c r="K341" s="756" t="s">
        <v>1761</v>
      </c>
      <c r="L341" s="758">
        <v>1.7</v>
      </c>
      <c r="M341" s="4186" t="s">
        <v>20205</v>
      </c>
      <c r="N341" s="4266">
        <v>43952</v>
      </c>
      <c r="O341" s="4221"/>
    </row>
    <row r="342" spans="1:15">
      <c r="A342" s="2159" t="s">
        <v>20202</v>
      </c>
      <c r="B342" s="750" t="s">
        <v>144</v>
      </c>
      <c r="C342" s="751">
        <v>10</v>
      </c>
      <c r="D342" s="752" t="s">
        <v>1834</v>
      </c>
      <c r="E342" s="753" t="s">
        <v>1835</v>
      </c>
      <c r="F342" s="754">
        <v>0</v>
      </c>
      <c r="G342" s="755" t="s">
        <v>1786</v>
      </c>
      <c r="H342" s="756" t="s">
        <v>1787</v>
      </c>
      <c r="I342" s="757">
        <v>0.6</v>
      </c>
      <c r="J342" s="755" t="s">
        <v>146</v>
      </c>
      <c r="K342" s="756" t="s">
        <v>1772</v>
      </c>
      <c r="L342" s="758">
        <v>1.2</v>
      </c>
      <c r="M342" s="4186" t="s">
        <v>20205</v>
      </c>
      <c r="N342" s="4266">
        <v>43939</v>
      </c>
      <c r="O342" s="4221"/>
    </row>
    <row r="343" spans="1:15">
      <c r="A343" s="2159" t="s">
        <v>20202</v>
      </c>
      <c r="B343" s="750" t="s">
        <v>144</v>
      </c>
      <c r="C343" s="751">
        <v>11</v>
      </c>
      <c r="D343" s="768" t="s">
        <v>1755</v>
      </c>
      <c r="E343" s="753" t="s">
        <v>1755</v>
      </c>
      <c r="F343" s="769">
        <v>0</v>
      </c>
      <c r="G343" s="769" t="s">
        <v>4746</v>
      </c>
      <c r="H343" s="756" t="s">
        <v>4763</v>
      </c>
      <c r="I343" s="770">
        <v>10.77</v>
      </c>
      <c r="J343" s="769" t="s">
        <v>4760</v>
      </c>
      <c r="K343" s="756" t="s">
        <v>1763</v>
      </c>
      <c r="L343" s="758">
        <f t="shared" ref="L343:L375" si="3">I343-F343</f>
        <v>10.77</v>
      </c>
      <c r="M343" s="4267" t="s">
        <v>20207</v>
      </c>
      <c r="N343" s="4266">
        <v>44102</v>
      </c>
      <c r="O343" s="4221"/>
    </row>
    <row r="344" spans="1:15">
      <c r="A344" s="2159" t="s">
        <v>20202</v>
      </c>
      <c r="B344" s="750" t="s">
        <v>144</v>
      </c>
      <c r="C344" s="751">
        <v>12</v>
      </c>
      <c r="D344" s="771" t="s">
        <v>4742</v>
      </c>
      <c r="E344" s="753" t="s">
        <v>4773</v>
      </c>
      <c r="F344" s="754">
        <v>0</v>
      </c>
      <c r="G344" s="754" t="s">
        <v>1755</v>
      </c>
      <c r="H344" s="756" t="s">
        <v>1755</v>
      </c>
      <c r="I344" s="766">
        <v>2.1</v>
      </c>
      <c r="J344" s="754" t="s">
        <v>4761</v>
      </c>
      <c r="K344" s="756" t="s">
        <v>4761</v>
      </c>
      <c r="L344" s="758">
        <f t="shared" si="3"/>
        <v>2.1</v>
      </c>
      <c r="M344" s="4267" t="s">
        <v>20207</v>
      </c>
      <c r="N344" s="4266">
        <v>43892</v>
      </c>
      <c r="O344" s="4221"/>
    </row>
    <row r="345" spans="1:15">
      <c r="A345" s="2159" t="s">
        <v>20202</v>
      </c>
      <c r="B345" s="750" t="s">
        <v>144</v>
      </c>
      <c r="C345" s="751">
        <v>13</v>
      </c>
      <c r="D345" s="771" t="s">
        <v>4820</v>
      </c>
      <c r="E345" s="753" t="s">
        <v>4774</v>
      </c>
      <c r="F345" s="754">
        <v>0</v>
      </c>
      <c r="G345" s="754" t="s">
        <v>4742</v>
      </c>
      <c r="H345" s="756" t="s">
        <v>4773</v>
      </c>
      <c r="I345" s="766">
        <v>0.5</v>
      </c>
      <c r="J345" s="754" t="s">
        <v>4761</v>
      </c>
      <c r="K345" s="756" t="s">
        <v>4761</v>
      </c>
      <c r="L345" s="758">
        <f t="shared" si="3"/>
        <v>0.5</v>
      </c>
      <c r="M345" s="4267" t="s">
        <v>20207</v>
      </c>
      <c r="N345" s="4266">
        <v>43892</v>
      </c>
      <c r="O345" s="4221"/>
    </row>
    <row r="346" spans="1:15">
      <c r="A346" s="2159" t="s">
        <v>20202</v>
      </c>
      <c r="B346" s="750" t="s">
        <v>144</v>
      </c>
      <c r="C346" s="751">
        <v>14</v>
      </c>
      <c r="D346" s="771" t="s">
        <v>4821</v>
      </c>
      <c r="E346" s="753" t="s">
        <v>4775</v>
      </c>
      <c r="F346" s="754">
        <v>0</v>
      </c>
      <c r="G346" s="754" t="s">
        <v>1755</v>
      </c>
      <c r="H346" s="756" t="s">
        <v>1755</v>
      </c>
      <c r="I346" s="766">
        <v>1.83</v>
      </c>
      <c r="J346" s="754" t="s">
        <v>4745</v>
      </c>
      <c r="K346" s="756" t="s">
        <v>4776</v>
      </c>
      <c r="L346" s="758">
        <f t="shared" si="3"/>
        <v>1.83</v>
      </c>
      <c r="M346" s="4267" t="s">
        <v>20207</v>
      </c>
      <c r="N346" s="4266">
        <v>43892</v>
      </c>
      <c r="O346" s="4221"/>
    </row>
    <row r="347" spans="1:15">
      <c r="A347" s="2159" t="s">
        <v>20202</v>
      </c>
      <c r="B347" s="750" t="s">
        <v>144</v>
      </c>
      <c r="C347" s="751">
        <v>15</v>
      </c>
      <c r="D347" s="771" t="s">
        <v>1792</v>
      </c>
      <c r="E347" s="753" t="s">
        <v>1793</v>
      </c>
      <c r="F347" s="754">
        <v>9.23</v>
      </c>
      <c r="G347" s="754" t="s">
        <v>1755</v>
      </c>
      <c r="H347" s="756" t="s">
        <v>1755</v>
      </c>
      <c r="I347" s="766">
        <v>9.94</v>
      </c>
      <c r="J347" s="754" t="s">
        <v>554</v>
      </c>
      <c r="K347" s="756" t="s">
        <v>554</v>
      </c>
      <c r="L347" s="758">
        <f t="shared" si="3"/>
        <v>0.70999999999999908</v>
      </c>
      <c r="M347" s="4267" t="s">
        <v>20207</v>
      </c>
      <c r="N347" s="4266">
        <v>43879</v>
      </c>
      <c r="O347" s="4221"/>
    </row>
    <row r="348" spans="1:15">
      <c r="A348" s="2159" t="s">
        <v>20202</v>
      </c>
      <c r="B348" s="750" t="s">
        <v>144</v>
      </c>
      <c r="C348" s="751">
        <v>16</v>
      </c>
      <c r="D348" s="771" t="s">
        <v>4745</v>
      </c>
      <c r="E348" s="753" t="s">
        <v>4776</v>
      </c>
      <c r="F348" s="754">
        <v>1.04</v>
      </c>
      <c r="G348" s="754" t="s">
        <v>4747</v>
      </c>
      <c r="H348" s="756" t="s">
        <v>4781</v>
      </c>
      <c r="I348" s="766">
        <v>2.8</v>
      </c>
      <c r="J348" s="754" t="s">
        <v>1755</v>
      </c>
      <c r="K348" s="756" t="s">
        <v>1755</v>
      </c>
      <c r="L348" s="758">
        <f t="shared" si="3"/>
        <v>1.7599999999999998</v>
      </c>
      <c r="M348" s="4186" t="s">
        <v>20207</v>
      </c>
      <c r="N348" s="4266">
        <v>43892</v>
      </c>
      <c r="O348" s="4221"/>
    </row>
    <row r="349" spans="1:15">
      <c r="A349" s="2159" t="s">
        <v>20202</v>
      </c>
      <c r="B349" s="750" t="s">
        <v>144</v>
      </c>
      <c r="C349" s="751">
        <v>17</v>
      </c>
      <c r="D349" s="771" t="s">
        <v>4744</v>
      </c>
      <c r="E349" s="753" t="s">
        <v>4784</v>
      </c>
      <c r="F349" s="754">
        <v>0</v>
      </c>
      <c r="G349" s="754" t="s">
        <v>4747</v>
      </c>
      <c r="H349" s="756" t="s">
        <v>4781</v>
      </c>
      <c r="I349" s="766">
        <v>2.2200000000000002</v>
      </c>
      <c r="J349" s="754" t="s">
        <v>4749</v>
      </c>
      <c r="K349" s="756" t="s">
        <v>4778</v>
      </c>
      <c r="L349" s="758">
        <f t="shared" si="3"/>
        <v>2.2200000000000002</v>
      </c>
      <c r="M349" s="4186" t="s">
        <v>20207</v>
      </c>
      <c r="N349" s="4266">
        <v>43903</v>
      </c>
      <c r="O349" s="4221"/>
    </row>
    <row r="350" spans="1:15">
      <c r="A350" s="2159" t="s">
        <v>20202</v>
      </c>
      <c r="B350" s="750" t="s">
        <v>144</v>
      </c>
      <c r="C350" s="751">
        <v>18</v>
      </c>
      <c r="D350" s="771" t="s">
        <v>4764</v>
      </c>
      <c r="E350" s="753" t="s">
        <v>4787</v>
      </c>
      <c r="F350" s="754">
        <v>1.2</v>
      </c>
      <c r="G350" s="754" t="s">
        <v>4748</v>
      </c>
      <c r="H350" s="756" t="s">
        <v>4794</v>
      </c>
      <c r="I350" s="766">
        <v>3.78</v>
      </c>
      <c r="J350" s="754" t="s">
        <v>19</v>
      </c>
      <c r="K350" s="756" t="s">
        <v>19</v>
      </c>
      <c r="L350" s="758">
        <f t="shared" si="3"/>
        <v>2.58</v>
      </c>
      <c r="M350" s="4186" t="s">
        <v>20207</v>
      </c>
      <c r="N350" s="4266">
        <v>43902</v>
      </c>
      <c r="O350" s="4221"/>
    </row>
    <row r="351" spans="1:15">
      <c r="A351" s="2159" t="s">
        <v>20202</v>
      </c>
      <c r="B351" s="750" t="s">
        <v>144</v>
      </c>
      <c r="C351" s="751">
        <v>19</v>
      </c>
      <c r="D351" s="771" t="s">
        <v>4822</v>
      </c>
      <c r="E351" s="753" t="s">
        <v>4798</v>
      </c>
      <c r="F351" s="754">
        <v>0</v>
      </c>
      <c r="G351" s="754" t="s">
        <v>4744</v>
      </c>
      <c r="H351" s="756" t="s">
        <v>4784</v>
      </c>
      <c r="I351" s="766">
        <v>0.75</v>
      </c>
      <c r="J351" s="754" t="s">
        <v>19</v>
      </c>
      <c r="K351" s="756" t="s">
        <v>19</v>
      </c>
      <c r="L351" s="758">
        <f t="shared" si="3"/>
        <v>0.75</v>
      </c>
      <c r="M351" s="4267" t="s">
        <v>20208</v>
      </c>
      <c r="N351" s="4266">
        <v>43903</v>
      </c>
      <c r="O351" s="4221"/>
    </row>
    <row r="352" spans="1:15">
      <c r="A352" s="2159" t="s">
        <v>20202</v>
      </c>
      <c r="B352" s="750" t="s">
        <v>144</v>
      </c>
      <c r="C352" s="751">
        <v>20</v>
      </c>
      <c r="D352" s="771" t="s">
        <v>4823</v>
      </c>
      <c r="E352" s="753" t="s">
        <v>4799</v>
      </c>
      <c r="F352" s="754">
        <v>0</v>
      </c>
      <c r="G352" s="754" t="s">
        <v>4749</v>
      </c>
      <c r="H352" s="756" t="s">
        <v>4778</v>
      </c>
      <c r="I352" s="766">
        <v>0.47</v>
      </c>
      <c r="J352" s="754" t="s">
        <v>4744</v>
      </c>
      <c r="K352" s="756" t="s">
        <v>4784</v>
      </c>
      <c r="L352" s="758">
        <f t="shared" si="3"/>
        <v>0.47</v>
      </c>
      <c r="M352" s="4186" t="s">
        <v>20208</v>
      </c>
      <c r="N352" s="4266">
        <v>43902</v>
      </c>
      <c r="O352" s="4268"/>
    </row>
    <row r="353" spans="1:15">
      <c r="A353" s="2159" t="s">
        <v>20202</v>
      </c>
      <c r="B353" s="750" t="s">
        <v>144</v>
      </c>
      <c r="C353" s="751">
        <v>21</v>
      </c>
      <c r="D353" s="771" t="s">
        <v>4749</v>
      </c>
      <c r="E353" s="753" t="s">
        <v>4778</v>
      </c>
      <c r="F353" s="754">
        <v>0</v>
      </c>
      <c r="G353" s="754" t="s">
        <v>4750</v>
      </c>
      <c r="H353" s="756" t="s">
        <v>1815</v>
      </c>
      <c r="I353" s="766">
        <v>6.15</v>
      </c>
      <c r="J353" s="754" t="s">
        <v>1755</v>
      </c>
      <c r="K353" s="756" t="s">
        <v>1755</v>
      </c>
      <c r="L353" s="758">
        <f t="shared" si="3"/>
        <v>6.15</v>
      </c>
      <c r="M353" s="4186" t="s">
        <v>20208</v>
      </c>
      <c r="N353" s="4266">
        <v>44097</v>
      </c>
      <c r="O353" s="4268"/>
    </row>
    <row r="354" spans="1:15">
      <c r="A354" s="2159" t="s">
        <v>20202</v>
      </c>
      <c r="B354" s="750" t="s">
        <v>144</v>
      </c>
      <c r="C354" s="751">
        <v>22</v>
      </c>
      <c r="D354" s="771" t="s">
        <v>4824</v>
      </c>
      <c r="E354" s="753" t="s">
        <v>4800</v>
      </c>
      <c r="F354" s="754">
        <v>0</v>
      </c>
      <c r="G354" s="754" t="s">
        <v>4751</v>
      </c>
      <c r="H354" s="756" t="s">
        <v>4795</v>
      </c>
      <c r="I354" s="766">
        <v>0.56000000000000005</v>
      </c>
      <c r="J354" s="754" t="s">
        <v>4761</v>
      </c>
      <c r="K354" s="756" t="s">
        <v>4761</v>
      </c>
      <c r="L354" s="758">
        <f t="shared" si="3"/>
        <v>0.56000000000000005</v>
      </c>
      <c r="M354" s="4186"/>
      <c r="N354" s="4269"/>
      <c r="O354" s="4268" t="s">
        <v>20209</v>
      </c>
    </row>
    <row r="355" spans="1:15">
      <c r="A355" s="2159" t="s">
        <v>20202</v>
      </c>
      <c r="B355" s="750" t="s">
        <v>144</v>
      </c>
      <c r="C355" s="751">
        <v>23</v>
      </c>
      <c r="D355" s="771" t="s">
        <v>4751</v>
      </c>
      <c r="E355" s="753" t="s">
        <v>4801</v>
      </c>
      <c r="F355" s="754">
        <v>0</v>
      </c>
      <c r="G355" s="754" t="s">
        <v>4746</v>
      </c>
      <c r="H355" s="756" t="s">
        <v>4763</v>
      </c>
      <c r="I355" s="766">
        <v>0.27</v>
      </c>
      <c r="J355" s="754" t="s">
        <v>19</v>
      </c>
      <c r="K355" s="756" t="s">
        <v>19</v>
      </c>
      <c r="L355" s="758">
        <f t="shared" si="3"/>
        <v>0.27</v>
      </c>
      <c r="M355" s="4186"/>
      <c r="N355" s="4269"/>
      <c r="O355" s="4268" t="s">
        <v>20209</v>
      </c>
    </row>
    <row r="356" spans="1:15">
      <c r="A356" s="2159" t="s">
        <v>20202</v>
      </c>
      <c r="B356" s="750" t="s">
        <v>144</v>
      </c>
      <c r="C356" s="751">
        <v>24</v>
      </c>
      <c r="D356" s="771" t="s">
        <v>4748</v>
      </c>
      <c r="E356" s="753" t="s">
        <v>4794</v>
      </c>
      <c r="F356" s="754">
        <v>0.62</v>
      </c>
      <c r="G356" s="754" t="s">
        <v>4750</v>
      </c>
      <c r="H356" s="756" t="s">
        <v>1815</v>
      </c>
      <c r="I356" s="766">
        <v>1.79</v>
      </c>
      <c r="J356" s="754" t="s">
        <v>4762</v>
      </c>
      <c r="K356" s="756" t="s">
        <v>4786</v>
      </c>
      <c r="L356" s="758">
        <f t="shared" si="3"/>
        <v>1.17</v>
      </c>
      <c r="M356" s="4186" t="s">
        <v>20207</v>
      </c>
      <c r="N356" s="4266">
        <v>43901</v>
      </c>
      <c r="O356" s="4268"/>
    </row>
    <row r="357" spans="1:15">
      <c r="A357" s="2159" t="s">
        <v>20202</v>
      </c>
      <c r="B357" s="750" t="s">
        <v>144</v>
      </c>
      <c r="C357" s="751">
        <v>25</v>
      </c>
      <c r="D357" s="771" t="s">
        <v>200</v>
      </c>
      <c r="E357" s="753" t="s">
        <v>200</v>
      </c>
      <c r="F357" s="754">
        <v>22.08</v>
      </c>
      <c r="G357" s="754" t="s">
        <v>1755</v>
      </c>
      <c r="H357" s="756" t="s">
        <v>1755</v>
      </c>
      <c r="I357" s="766">
        <v>25.06</v>
      </c>
      <c r="J357" s="754" t="s">
        <v>4763</v>
      </c>
      <c r="K357" s="756" t="s">
        <v>4777</v>
      </c>
      <c r="L357" s="758">
        <f t="shared" si="3"/>
        <v>2.9800000000000004</v>
      </c>
      <c r="M357" s="4267" t="s">
        <v>20208</v>
      </c>
      <c r="N357" s="4266">
        <v>43910</v>
      </c>
      <c r="O357" s="4221"/>
    </row>
    <row r="358" spans="1:15">
      <c r="A358" s="2159" t="s">
        <v>20202</v>
      </c>
      <c r="B358" s="750" t="s">
        <v>144</v>
      </c>
      <c r="C358" s="751">
        <v>26</v>
      </c>
      <c r="D358" s="771" t="s">
        <v>4747</v>
      </c>
      <c r="E358" s="753" t="s">
        <v>4781</v>
      </c>
      <c r="F358" s="754">
        <v>1.76</v>
      </c>
      <c r="G358" s="754" t="s">
        <v>4750</v>
      </c>
      <c r="H358" s="756" t="s">
        <v>1815</v>
      </c>
      <c r="I358" s="766">
        <v>5.09</v>
      </c>
      <c r="J358" s="754" t="s">
        <v>4744</v>
      </c>
      <c r="K358" s="756" t="s">
        <v>4784</v>
      </c>
      <c r="L358" s="758">
        <f t="shared" si="3"/>
        <v>3.33</v>
      </c>
      <c r="M358" s="4186" t="s">
        <v>20207</v>
      </c>
      <c r="N358" s="4266">
        <v>43901</v>
      </c>
      <c r="O358" s="4268"/>
    </row>
    <row r="359" spans="1:15">
      <c r="A359" s="2159" t="s">
        <v>20202</v>
      </c>
      <c r="B359" s="750" t="s">
        <v>144</v>
      </c>
      <c r="C359" s="751">
        <v>27</v>
      </c>
      <c r="D359" s="771" t="s">
        <v>4825</v>
      </c>
      <c r="E359" s="753" t="s">
        <v>4802</v>
      </c>
      <c r="F359" s="754">
        <v>0</v>
      </c>
      <c r="G359" s="754" t="s">
        <v>200</v>
      </c>
      <c r="H359" s="756" t="s">
        <v>200</v>
      </c>
      <c r="I359" s="766">
        <v>0.42</v>
      </c>
      <c r="J359" s="754" t="s">
        <v>19</v>
      </c>
      <c r="K359" s="756" t="s">
        <v>19</v>
      </c>
      <c r="L359" s="758">
        <f t="shared" si="3"/>
        <v>0.42</v>
      </c>
      <c r="M359" s="4186" t="s">
        <v>20749</v>
      </c>
      <c r="N359" s="4266">
        <v>44099</v>
      </c>
      <c r="O359" s="4268"/>
    </row>
    <row r="360" spans="1:15">
      <c r="A360" s="2159" t="s">
        <v>20202</v>
      </c>
      <c r="B360" s="750" t="s">
        <v>144</v>
      </c>
      <c r="C360" s="751">
        <v>28</v>
      </c>
      <c r="D360" s="771" t="s">
        <v>4762</v>
      </c>
      <c r="E360" s="753" t="s">
        <v>4786</v>
      </c>
      <c r="F360" s="754">
        <v>0.5</v>
      </c>
      <c r="G360" s="754" t="s">
        <v>4750</v>
      </c>
      <c r="H360" s="756" t="s">
        <v>1815</v>
      </c>
      <c r="I360" s="766">
        <v>2.52</v>
      </c>
      <c r="J360" s="754" t="s">
        <v>4764</v>
      </c>
      <c r="K360" s="756" t="s">
        <v>4787</v>
      </c>
      <c r="L360" s="758">
        <f t="shared" si="3"/>
        <v>2.02</v>
      </c>
      <c r="M360" s="4186" t="s">
        <v>20207</v>
      </c>
      <c r="N360" s="4266">
        <v>43901</v>
      </c>
      <c r="O360" s="4268"/>
    </row>
    <row r="361" spans="1:15">
      <c r="A361" s="2159" t="s">
        <v>20202</v>
      </c>
      <c r="B361" s="750" t="s">
        <v>144</v>
      </c>
      <c r="C361" s="751">
        <v>29</v>
      </c>
      <c r="D361" s="771" t="s">
        <v>4826</v>
      </c>
      <c r="E361" s="753" t="s">
        <v>4803</v>
      </c>
      <c r="F361" s="754">
        <v>0</v>
      </c>
      <c r="G361" s="754" t="s">
        <v>4749</v>
      </c>
      <c r="H361" s="756" t="s">
        <v>4778</v>
      </c>
      <c r="I361" s="766">
        <v>0.09</v>
      </c>
      <c r="J361" s="754" t="s">
        <v>4763</v>
      </c>
      <c r="K361" s="756" t="s">
        <v>4777</v>
      </c>
      <c r="L361" s="758">
        <f t="shared" si="3"/>
        <v>0.09</v>
      </c>
      <c r="M361" s="4186" t="s">
        <v>20781</v>
      </c>
      <c r="N361" s="4266">
        <v>44203</v>
      </c>
      <c r="O361" s="4268" t="s">
        <v>22332</v>
      </c>
    </row>
    <row r="362" spans="1:15">
      <c r="A362" s="2159" t="s">
        <v>20202</v>
      </c>
      <c r="B362" s="750" t="s">
        <v>144</v>
      </c>
      <c r="C362" s="751">
        <v>30</v>
      </c>
      <c r="D362" s="771" t="s">
        <v>4765</v>
      </c>
      <c r="E362" s="753" t="s">
        <v>4789</v>
      </c>
      <c r="F362" s="754">
        <v>0</v>
      </c>
      <c r="G362" s="754" t="s">
        <v>4752</v>
      </c>
      <c r="H362" s="756" t="s">
        <v>4796</v>
      </c>
      <c r="I362" s="766">
        <v>0.4</v>
      </c>
      <c r="J362" s="754" t="s">
        <v>4749</v>
      </c>
      <c r="K362" s="756" t="s">
        <v>4778</v>
      </c>
      <c r="L362" s="758">
        <f t="shared" si="3"/>
        <v>0.4</v>
      </c>
      <c r="M362" s="4186" t="s">
        <v>20749</v>
      </c>
      <c r="N362" s="4266">
        <v>44097</v>
      </c>
      <c r="O362" s="4268"/>
    </row>
    <row r="363" spans="1:15">
      <c r="A363" s="2159" t="s">
        <v>20202</v>
      </c>
      <c r="B363" s="750" t="s">
        <v>144</v>
      </c>
      <c r="C363" s="751">
        <v>31</v>
      </c>
      <c r="D363" s="771" t="s">
        <v>4752</v>
      </c>
      <c r="E363" s="753" t="s">
        <v>4796</v>
      </c>
      <c r="F363" s="754">
        <v>0</v>
      </c>
      <c r="G363" s="754" t="s">
        <v>1755</v>
      </c>
      <c r="H363" s="756" t="s">
        <v>1755</v>
      </c>
      <c r="I363" s="766">
        <v>1.1599999999999999</v>
      </c>
      <c r="J363" s="754" t="s">
        <v>4765</v>
      </c>
      <c r="K363" s="756" t="s">
        <v>4789</v>
      </c>
      <c r="L363" s="758">
        <f t="shared" si="3"/>
        <v>1.1599999999999999</v>
      </c>
      <c r="M363" s="4186" t="s">
        <v>20749</v>
      </c>
      <c r="N363" s="4266">
        <v>44097</v>
      </c>
      <c r="O363" s="4268"/>
    </row>
    <row r="364" spans="1:15">
      <c r="A364" s="2159" t="s">
        <v>20202</v>
      </c>
      <c r="B364" s="750" t="s">
        <v>144</v>
      </c>
      <c r="C364" s="751">
        <v>32</v>
      </c>
      <c r="D364" s="771" t="s">
        <v>4827</v>
      </c>
      <c r="E364" s="753" t="s">
        <v>4804</v>
      </c>
      <c r="F364" s="754">
        <v>0</v>
      </c>
      <c r="G364" s="754" t="s">
        <v>1755</v>
      </c>
      <c r="H364" s="756" t="s">
        <v>1755</v>
      </c>
      <c r="I364" s="766">
        <v>0.95</v>
      </c>
      <c r="J364" s="754" t="s">
        <v>4766</v>
      </c>
      <c r="K364" s="756" t="s">
        <v>4766</v>
      </c>
      <c r="L364" s="758">
        <f t="shared" si="3"/>
        <v>0.95</v>
      </c>
      <c r="M364" s="4186" t="s">
        <v>20749</v>
      </c>
      <c r="N364" s="4266">
        <v>44103</v>
      </c>
      <c r="O364" s="4268"/>
    </row>
    <row r="365" spans="1:15">
      <c r="A365" s="2159" t="s">
        <v>20202</v>
      </c>
      <c r="B365" s="750" t="s">
        <v>144</v>
      </c>
      <c r="C365" s="751">
        <v>33</v>
      </c>
      <c r="D365" s="771" t="s">
        <v>4828</v>
      </c>
      <c r="E365" s="753" t="s">
        <v>4805</v>
      </c>
      <c r="F365" s="754">
        <v>0</v>
      </c>
      <c r="G365" s="754" t="s">
        <v>1755</v>
      </c>
      <c r="H365" s="756" t="s">
        <v>1755</v>
      </c>
      <c r="I365" s="766">
        <v>0.1</v>
      </c>
      <c r="J365" s="754" t="s">
        <v>19</v>
      </c>
      <c r="K365" s="756" t="s">
        <v>19</v>
      </c>
      <c r="L365" s="758">
        <f t="shared" si="3"/>
        <v>0.1</v>
      </c>
      <c r="M365" s="4186" t="s">
        <v>20781</v>
      </c>
      <c r="N365" s="4266">
        <v>44203</v>
      </c>
      <c r="O365" s="4268" t="s">
        <v>22332</v>
      </c>
    </row>
    <row r="366" spans="1:15">
      <c r="A366" s="2159" t="s">
        <v>20202</v>
      </c>
      <c r="B366" s="750" t="s">
        <v>144</v>
      </c>
      <c r="C366" s="751">
        <v>34</v>
      </c>
      <c r="D366" s="771" t="s">
        <v>4829</v>
      </c>
      <c r="E366" s="753" t="s">
        <v>4806</v>
      </c>
      <c r="F366" s="754">
        <v>0</v>
      </c>
      <c r="G366" s="754" t="s">
        <v>1755</v>
      </c>
      <c r="H366" s="756" t="s">
        <v>1755</v>
      </c>
      <c r="I366" s="766">
        <v>0.2</v>
      </c>
      <c r="J366" s="754" t="s">
        <v>4749</v>
      </c>
      <c r="K366" s="756" t="s">
        <v>4778</v>
      </c>
      <c r="L366" s="758">
        <f t="shared" si="3"/>
        <v>0.2</v>
      </c>
      <c r="M366" s="4186" t="s">
        <v>20748</v>
      </c>
      <c r="N366" s="4266">
        <v>44097</v>
      </c>
      <c r="O366" s="4268"/>
    </row>
    <row r="367" spans="1:15">
      <c r="A367" s="2159" t="s">
        <v>20202</v>
      </c>
      <c r="B367" s="750" t="s">
        <v>144</v>
      </c>
      <c r="C367" s="751">
        <v>35</v>
      </c>
      <c r="D367" s="771" t="s">
        <v>1850</v>
      </c>
      <c r="E367" s="753" t="s">
        <v>1851</v>
      </c>
      <c r="F367" s="754">
        <v>2.1800000000000002</v>
      </c>
      <c r="G367" s="754" t="s">
        <v>4750</v>
      </c>
      <c r="H367" s="756" t="s">
        <v>1815</v>
      </c>
      <c r="I367" s="766">
        <v>2.92</v>
      </c>
      <c r="J367" s="754" t="s">
        <v>200</v>
      </c>
      <c r="K367" s="756" t="s">
        <v>200</v>
      </c>
      <c r="L367" s="758">
        <f t="shared" si="3"/>
        <v>0.73999999999999977</v>
      </c>
      <c r="M367" s="4267" t="s">
        <v>20781</v>
      </c>
      <c r="N367" s="4266">
        <v>43901</v>
      </c>
      <c r="O367" s="4268"/>
    </row>
    <row r="368" spans="1:15">
      <c r="A368" s="2159" t="s">
        <v>20202</v>
      </c>
      <c r="B368" s="750" t="s">
        <v>144</v>
      </c>
      <c r="C368" s="751">
        <v>36</v>
      </c>
      <c r="D368" s="771" t="s">
        <v>1764</v>
      </c>
      <c r="E368" s="753" t="s">
        <v>1765</v>
      </c>
      <c r="F368" s="754">
        <v>14.25</v>
      </c>
      <c r="G368" s="754" t="s">
        <v>4750</v>
      </c>
      <c r="H368" s="756" t="s">
        <v>1815</v>
      </c>
      <c r="I368" s="766">
        <v>15.16</v>
      </c>
      <c r="J368" s="754" t="s">
        <v>200</v>
      </c>
      <c r="K368" s="756" t="s">
        <v>200</v>
      </c>
      <c r="L368" s="758">
        <f t="shared" si="3"/>
        <v>0.91000000000000014</v>
      </c>
      <c r="M368" s="4265" t="s">
        <v>20213</v>
      </c>
      <c r="N368" s="4266">
        <v>44037</v>
      </c>
      <c r="O368" s="4268"/>
    </row>
    <row r="369" spans="1:15">
      <c r="A369" s="2159" t="s">
        <v>20202</v>
      </c>
      <c r="B369" s="750" t="s">
        <v>144</v>
      </c>
      <c r="C369" s="751">
        <v>37</v>
      </c>
      <c r="D369" s="771" t="s">
        <v>4830</v>
      </c>
      <c r="E369" s="753" t="s">
        <v>4782</v>
      </c>
      <c r="F369" s="754">
        <v>1.23</v>
      </c>
      <c r="G369" s="754" t="s">
        <v>1755</v>
      </c>
      <c r="H369" s="756" t="s">
        <v>1755</v>
      </c>
      <c r="I369" s="766">
        <v>1.59</v>
      </c>
      <c r="J369" s="754" t="s">
        <v>4763</v>
      </c>
      <c r="K369" s="756" t="s">
        <v>4777</v>
      </c>
      <c r="L369" s="758">
        <f t="shared" si="3"/>
        <v>0.3600000000000001</v>
      </c>
      <c r="M369" s="4186" t="s">
        <v>20749</v>
      </c>
      <c r="N369" s="4266">
        <v>44103</v>
      </c>
      <c r="O369" s="4268"/>
    </row>
    <row r="370" spans="1:15">
      <c r="A370" s="2159" t="s">
        <v>20202</v>
      </c>
      <c r="B370" s="750" t="s">
        <v>144</v>
      </c>
      <c r="C370" s="751">
        <v>38</v>
      </c>
      <c r="D370" s="771" t="s">
        <v>4831</v>
      </c>
      <c r="E370" s="753" t="s">
        <v>4807</v>
      </c>
      <c r="F370" s="754">
        <v>0</v>
      </c>
      <c r="G370" s="754" t="s">
        <v>145</v>
      </c>
      <c r="H370" s="756" t="s">
        <v>145</v>
      </c>
      <c r="I370" s="766">
        <v>7.6</v>
      </c>
      <c r="J370" s="754" t="s">
        <v>1755</v>
      </c>
      <c r="K370" s="756" t="s">
        <v>1755</v>
      </c>
      <c r="L370" s="758">
        <f t="shared" si="3"/>
        <v>7.6</v>
      </c>
      <c r="M370" s="4186" t="s">
        <v>20781</v>
      </c>
      <c r="N370" s="4266">
        <v>44116</v>
      </c>
      <c r="O370" s="4268"/>
    </row>
    <row r="371" spans="1:15">
      <c r="A371" s="2159" t="s">
        <v>20202</v>
      </c>
      <c r="B371" s="750" t="s">
        <v>144</v>
      </c>
      <c r="C371" s="751">
        <v>39</v>
      </c>
      <c r="D371" s="771" t="s">
        <v>4832</v>
      </c>
      <c r="E371" s="753" t="s">
        <v>4808</v>
      </c>
      <c r="F371" s="754">
        <v>0</v>
      </c>
      <c r="G371" s="754" t="s">
        <v>4746</v>
      </c>
      <c r="H371" s="756" t="s">
        <v>4763</v>
      </c>
      <c r="I371" s="766">
        <v>3.7</v>
      </c>
      <c r="J371" s="754" t="s">
        <v>1766</v>
      </c>
      <c r="K371" s="756" t="s">
        <v>1767</v>
      </c>
      <c r="L371" s="758">
        <f t="shared" si="3"/>
        <v>3.7</v>
      </c>
      <c r="M371" s="4186" t="s">
        <v>20781</v>
      </c>
      <c r="N371" s="4266">
        <v>44116</v>
      </c>
      <c r="O371" s="4268"/>
    </row>
    <row r="372" spans="1:15">
      <c r="A372" s="2159" t="s">
        <v>20202</v>
      </c>
      <c r="B372" s="750" t="s">
        <v>144</v>
      </c>
      <c r="C372" s="751">
        <v>40</v>
      </c>
      <c r="D372" s="771" t="s">
        <v>4753</v>
      </c>
      <c r="E372" s="753" t="s">
        <v>4783</v>
      </c>
      <c r="F372" s="754">
        <v>0</v>
      </c>
      <c r="G372" s="754" t="s">
        <v>145</v>
      </c>
      <c r="H372" s="756" t="s">
        <v>145</v>
      </c>
      <c r="I372" s="766">
        <v>4.28</v>
      </c>
      <c r="J372" s="754" t="s">
        <v>4763</v>
      </c>
      <c r="K372" s="756" t="s">
        <v>4777</v>
      </c>
      <c r="L372" s="758">
        <f t="shared" si="3"/>
        <v>4.28</v>
      </c>
      <c r="M372" s="4186" t="s">
        <v>20781</v>
      </c>
      <c r="N372" s="4266">
        <v>44113</v>
      </c>
      <c r="O372" s="4268"/>
    </row>
    <row r="373" spans="1:15">
      <c r="A373" s="2159" t="s">
        <v>20202</v>
      </c>
      <c r="B373" s="750" t="s">
        <v>144</v>
      </c>
      <c r="C373" s="751">
        <v>41</v>
      </c>
      <c r="D373" s="771" t="s">
        <v>4833</v>
      </c>
      <c r="E373" s="753" t="s">
        <v>4809</v>
      </c>
      <c r="F373" s="754">
        <v>0</v>
      </c>
      <c r="G373" s="754" t="s">
        <v>4753</v>
      </c>
      <c r="H373" s="756" t="s">
        <v>4783</v>
      </c>
      <c r="I373" s="766">
        <v>0.21</v>
      </c>
      <c r="J373" s="754" t="s">
        <v>19</v>
      </c>
      <c r="K373" s="756" t="s">
        <v>19</v>
      </c>
      <c r="L373" s="758">
        <f t="shared" si="3"/>
        <v>0.21</v>
      </c>
      <c r="M373" s="4186" t="s">
        <v>20781</v>
      </c>
      <c r="N373" s="4266">
        <v>44116</v>
      </c>
      <c r="O373" s="4268"/>
    </row>
    <row r="374" spans="1:15">
      <c r="A374" s="2159" t="s">
        <v>20202</v>
      </c>
      <c r="B374" s="750" t="s">
        <v>144</v>
      </c>
      <c r="C374" s="751">
        <v>42</v>
      </c>
      <c r="D374" s="771" t="s">
        <v>1766</v>
      </c>
      <c r="E374" s="753" t="s">
        <v>1767</v>
      </c>
      <c r="F374" s="754">
        <v>1.58</v>
      </c>
      <c r="G374" s="754" t="s">
        <v>200</v>
      </c>
      <c r="H374" s="756" t="s">
        <v>200</v>
      </c>
      <c r="I374" s="766">
        <v>8.6300000000000008</v>
      </c>
      <c r="J374" s="754" t="s">
        <v>4753</v>
      </c>
      <c r="K374" s="756" t="s">
        <v>4783</v>
      </c>
      <c r="L374" s="758">
        <f t="shared" si="3"/>
        <v>7.0500000000000007</v>
      </c>
      <c r="M374" s="4186" t="s">
        <v>20781</v>
      </c>
      <c r="N374" s="4266">
        <v>44124</v>
      </c>
      <c r="O374" s="4268"/>
    </row>
    <row r="375" spans="1:15" s="3917" customFormat="1">
      <c r="A375" s="2159" t="s">
        <v>20202</v>
      </c>
      <c r="B375" s="4541" t="s">
        <v>144</v>
      </c>
      <c r="C375" s="4542">
        <v>43</v>
      </c>
      <c r="D375" s="4543" t="s">
        <v>4755</v>
      </c>
      <c r="E375" s="4544" t="s">
        <v>4791</v>
      </c>
      <c r="F375" s="4545">
        <v>0</v>
      </c>
      <c r="G375" s="4545" t="s">
        <v>4758</v>
      </c>
      <c r="H375" s="4546" t="s">
        <v>4791</v>
      </c>
      <c r="I375" s="4547">
        <v>2.36</v>
      </c>
      <c r="J375" s="4545" t="s">
        <v>4743</v>
      </c>
      <c r="K375" s="4546" t="s">
        <v>4793</v>
      </c>
      <c r="L375" s="4548">
        <f t="shared" si="3"/>
        <v>2.36</v>
      </c>
      <c r="M375" s="4538" t="s">
        <v>20781</v>
      </c>
      <c r="N375" s="4549">
        <v>44126</v>
      </c>
      <c r="O375" s="4550"/>
    </row>
    <row r="376" spans="1:15">
      <c r="A376" s="2159" t="s">
        <v>20202</v>
      </c>
      <c r="B376" s="750" t="s">
        <v>144</v>
      </c>
      <c r="C376" s="751">
        <v>43</v>
      </c>
      <c r="D376" s="771" t="s">
        <v>4834</v>
      </c>
      <c r="E376" s="753" t="s">
        <v>4810</v>
      </c>
      <c r="F376" s="754">
        <v>0</v>
      </c>
      <c r="G376" s="754" t="s">
        <v>145</v>
      </c>
      <c r="H376" s="756" t="s">
        <v>200</v>
      </c>
      <c r="I376" s="766">
        <v>0.45</v>
      </c>
      <c r="J376" s="754" t="s">
        <v>19</v>
      </c>
      <c r="K376" s="756" t="s">
        <v>19</v>
      </c>
      <c r="L376" s="758">
        <f t="shared" ref="L376:L399" si="4">I376-F376</f>
        <v>0.45</v>
      </c>
      <c r="M376" s="4186" t="s">
        <v>20211</v>
      </c>
      <c r="N376" s="4266">
        <v>43957</v>
      </c>
      <c r="O376" s="4268"/>
    </row>
    <row r="377" spans="1:15">
      <c r="A377" s="2159" t="s">
        <v>20202</v>
      </c>
      <c r="B377" s="750" t="s">
        <v>144</v>
      </c>
      <c r="C377" s="751">
        <v>44</v>
      </c>
      <c r="D377" s="771" t="s">
        <v>4835</v>
      </c>
      <c r="E377" s="753" t="s">
        <v>4811</v>
      </c>
      <c r="F377" s="754">
        <v>0</v>
      </c>
      <c r="G377" s="754" t="s">
        <v>145</v>
      </c>
      <c r="H377" s="756" t="s">
        <v>145</v>
      </c>
      <c r="I377" s="766">
        <v>0.2</v>
      </c>
      <c r="J377" s="754" t="s">
        <v>19</v>
      </c>
      <c r="K377" s="756" t="s">
        <v>19</v>
      </c>
      <c r="L377" s="758">
        <f t="shared" si="4"/>
        <v>0.2</v>
      </c>
      <c r="M377" s="4186" t="s">
        <v>20781</v>
      </c>
      <c r="N377" s="4266">
        <v>44126</v>
      </c>
      <c r="O377" s="4268"/>
    </row>
    <row r="378" spans="1:15" hidden="1">
      <c r="A378" s="2159" t="s">
        <v>20202</v>
      </c>
      <c r="B378" s="750" t="s">
        <v>144</v>
      </c>
      <c r="C378" s="751">
        <v>45</v>
      </c>
      <c r="D378" s="771" t="s">
        <v>4836</v>
      </c>
      <c r="E378" s="753" t="s">
        <v>4812</v>
      </c>
      <c r="F378" s="754">
        <v>0</v>
      </c>
      <c r="G378" s="754" t="s">
        <v>145</v>
      </c>
      <c r="H378" s="756" t="s">
        <v>145</v>
      </c>
      <c r="I378" s="766">
        <v>0.42</v>
      </c>
      <c r="J378" s="754" t="s">
        <v>19</v>
      </c>
      <c r="K378" s="756" t="s">
        <v>19</v>
      </c>
      <c r="L378" s="758">
        <f t="shared" si="4"/>
        <v>0.42</v>
      </c>
      <c r="M378" s="4186" t="s">
        <v>20781</v>
      </c>
      <c r="N378" s="4269"/>
      <c r="O378" s="4268" t="s">
        <v>20212</v>
      </c>
    </row>
    <row r="379" spans="1:15">
      <c r="A379" s="2159" t="s">
        <v>20202</v>
      </c>
      <c r="B379" s="750" t="s">
        <v>144</v>
      </c>
      <c r="C379" s="751">
        <v>46</v>
      </c>
      <c r="D379" s="771" t="s">
        <v>145</v>
      </c>
      <c r="E379" s="753" t="s">
        <v>145</v>
      </c>
      <c r="F379" s="754">
        <v>11.16</v>
      </c>
      <c r="G379" s="754" t="s">
        <v>146</v>
      </c>
      <c r="H379" s="756" t="s">
        <v>146</v>
      </c>
      <c r="I379" s="766">
        <v>25.64</v>
      </c>
      <c r="J379" s="754" t="s">
        <v>4763</v>
      </c>
      <c r="K379" s="756" t="s">
        <v>4777</v>
      </c>
      <c r="L379" s="758">
        <f t="shared" si="4"/>
        <v>14.48</v>
      </c>
      <c r="M379" s="4267" t="s">
        <v>5160</v>
      </c>
      <c r="N379" s="4266">
        <v>44298</v>
      </c>
      <c r="O379" s="4268"/>
    </row>
    <row r="380" spans="1:15">
      <c r="A380" s="2159" t="s">
        <v>20202</v>
      </c>
      <c r="B380" s="750" t="s">
        <v>144</v>
      </c>
      <c r="C380" s="751">
        <v>47</v>
      </c>
      <c r="D380" s="771" t="s">
        <v>4837</v>
      </c>
      <c r="E380" s="753" t="s">
        <v>4813</v>
      </c>
      <c r="F380" s="754">
        <v>0</v>
      </c>
      <c r="G380" s="754" t="s">
        <v>1764</v>
      </c>
      <c r="H380" s="756" t="s">
        <v>1765</v>
      </c>
      <c r="I380" s="766">
        <v>0.45</v>
      </c>
      <c r="J380" s="754" t="s">
        <v>19</v>
      </c>
      <c r="K380" s="756" t="s">
        <v>19</v>
      </c>
      <c r="L380" s="758">
        <f t="shared" si="4"/>
        <v>0.45</v>
      </c>
      <c r="M380" s="4186" t="s">
        <v>20782</v>
      </c>
      <c r="N380" s="4266">
        <v>44203</v>
      </c>
      <c r="O380" s="4268" t="s">
        <v>22333</v>
      </c>
    </row>
    <row r="381" spans="1:15">
      <c r="A381" s="2159" t="s">
        <v>20202</v>
      </c>
      <c r="B381" s="750" t="s">
        <v>144</v>
      </c>
      <c r="C381" s="751">
        <v>48</v>
      </c>
      <c r="D381" s="771" t="s">
        <v>1764</v>
      </c>
      <c r="E381" s="753" t="s">
        <v>1765</v>
      </c>
      <c r="F381" s="754">
        <v>8.56</v>
      </c>
      <c r="G381" s="754" t="s">
        <v>145</v>
      </c>
      <c r="H381" s="756" t="s">
        <v>145</v>
      </c>
      <c r="I381" s="766">
        <v>12.98</v>
      </c>
      <c r="J381" s="754" t="s">
        <v>554</v>
      </c>
      <c r="K381" s="756" t="s">
        <v>554</v>
      </c>
      <c r="L381" s="758">
        <f t="shared" si="4"/>
        <v>4.42</v>
      </c>
      <c r="M381" s="4186" t="s">
        <v>20781</v>
      </c>
      <c r="N381" s="4266">
        <v>44134</v>
      </c>
      <c r="O381" s="4268"/>
    </row>
    <row r="382" spans="1:15">
      <c r="A382" s="2159" t="s">
        <v>20202</v>
      </c>
      <c r="B382" s="750" t="s">
        <v>144</v>
      </c>
      <c r="C382" s="751">
        <v>49</v>
      </c>
      <c r="D382" s="771" t="s">
        <v>4754</v>
      </c>
      <c r="E382" s="753" t="s">
        <v>4780</v>
      </c>
      <c r="F382" s="754">
        <v>11.56</v>
      </c>
      <c r="G382" s="754" t="s">
        <v>145</v>
      </c>
      <c r="H382" s="756" t="s">
        <v>145</v>
      </c>
      <c r="I382" s="766">
        <v>13.71</v>
      </c>
      <c r="J382" s="754" t="s">
        <v>4767</v>
      </c>
      <c r="K382" s="756" t="s">
        <v>4790</v>
      </c>
      <c r="L382" s="758">
        <f t="shared" si="4"/>
        <v>2.1500000000000004</v>
      </c>
      <c r="M382" s="4186" t="s">
        <v>20206</v>
      </c>
      <c r="N382" s="4266">
        <v>43895</v>
      </c>
      <c r="O382" s="4268"/>
    </row>
    <row r="383" spans="1:15">
      <c r="A383" s="2159" t="s">
        <v>20202</v>
      </c>
      <c r="B383" s="750" t="s">
        <v>144</v>
      </c>
      <c r="C383" s="751">
        <v>50</v>
      </c>
      <c r="D383" s="771" t="s">
        <v>4754</v>
      </c>
      <c r="E383" s="753" t="s">
        <v>4780</v>
      </c>
      <c r="F383" s="754">
        <v>14.88</v>
      </c>
      <c r="G383" s="754" t="s">
        <v>1766</v>
      </c>
      <c r="H383" s="756" t="s">
        <v>1767</v>
      </c>
      <c r="I383" s="766">
        <v>16.02</v>
      </c>
      <c r="J383" s="754" t="s">
        <v>554</v>
      </c>
      <c r="K383" s="756" t="s">
        <v>554</v>
      </c>
      <c r="L383" s="758">
        <f t="shared" si="4"/>
        <v>1.1399999999999988</v>
      </c>
      <c r="M383" s="4186" t="s">
        <v>20781</v>
      </c>
      <c r="N383" s="4266">
        <v>44131</v>
      </c>
      <c r="O383" s="4268"/>
    </row>
    <row r="384" spans="1:15">
      <c r="A384" s="2159" t="s">
        <v>20202</v>
      </c>
      <c r="B384" s="750" t="s">
        <v>144</v>
      </c>
      <c r="C384" s="751">
        <v>51</v>
      </c>
      <c r="D384" s="771" t="s">
        <v>4767</v>
      </c>
      <c r="E384" s="753" t="s">
        <v>4814</v>
      </c>
      <c r="F384" s="754">
        <v>0</v>
      </c>
      <c r="G384" s="754" t="s">
        <v>4754</v>
      </c>
      <c r="H384" s="756" t="s">
        <v>4780</v>
      </c>
      <c r="I384" s="766">
        <v>1.26</v>
      </c>
      <c r="J384" s="754" t="s">
        <v>1764</v>
      </c>
      <c r="K384" s="756" t="s">
        <v>1765</v>
      </c>
      <c r="L384" s="758">
        <f t="shared" si="4"/>
        <v>1.26</v>
      </c>
      <c r="M384" s="4186" t="s">
        <v>20781</v>
      </c>
      <c r="N384" s="4266">
        <v>44132</v>
      </c>
      <c r="O384" s="4268"/>
    </row>
    <row r="385" spans="1:15">
      <c r="A385" s="2159" t="s">
        <v>20202</v>
      </c>
      <c r="B385" s="750" t="s">
        <v>144</v>
      </c>
      <c r="C385" s="751">
        <v>52</v>
      </c>
      <c r="D385" s="771" t="s">
        <v>4838</v>
      </c>
      <c r="E385" s="753" t="s">
        <v>4815</v>
      </c>
      <c r="F385" s="754">
        <v>4.17</v>
      </c>
      <c r="G385" s="754" t="s">
        <v>4750</v>
      </c>
      <c r="H385" s="756" t="s">
        <v>1815</v>
      </c>
      <c r="I385" s="766">
        <v>5.93</v>
      </c>
      <c r="J385" s="754" t="s">
        <v>145</v>
      </c>
      <c r="K385" s="756" t="s">
        <v>145</v>
      </c>
      <c r="L385" s="758">
        <f t="shared" si="4"/>
        <v>1.7599999999999998</v>
      </c>
      <c r="M385" s="4186" t="s">
        <v>20781</v>
      </c>
      <c r="N385" s="4266">
        <v>44131</v>
      </c>
      <c r="O385" s="4268"/>
    </row>
    <row r="386" spans="1:15">
      <c r="A386" s="2159" t="s">
        <v>20202</v>
      </c>
      <c r="B386" s="750" t="s">
        <v>144</v>
      </c>
      <c r="C386" s="751">
        <v>53</v>
      </c>
      <c r="D386" s="771" t="s">
        <v>4839</v>
      </c>
      <c r="E386" s="753" t="s">
        <v>4816</v>
      </c>
      <c r="F386" s="754">
        <v>0.24</v>
      </c>
      <c r="G386" s="754" t="s">
        <v>4755</v>
      </c>
      <c r="H386" s="756" t="s">
        <v>4791</v>
      </c>
      <c r="I386" s="766">
        <v>1.26</v>
      </c>
      <c r="J386" s="754" t="s">
        <v>4767</v>
      </c>
      <c r="K386" s="756" t="s">
        <v>4790</v>
      </c>
      <c r="L386" s="758">
        <f t="shared" si="4"/>
        <v>1.02</v>
      </c>
      <c r="M386" s="4186" t="s">
        <v>20781</v>
      </c>
      <c r="N386" s="4266">
        <v>36821</v>
      </c>
      <c r="O386" s="4268"/>
    </row>
    <row r="387" spans="1:15">
      <c r="A387" s="2159" t="s">
        <v>20202</v>
      </c>
      <c r="B387" s="750" t="s">
        <v>144</v>
      </c>
      <c r="C387" s="751">
        <v>54</v>
      </c>
      <c r="D387" s="771" t="s">
        <v>4758</v>
      </c>
      <c r="E387" s="753" t="s">
        <v>4791</v>
      </c>
      <c r="F387" s="754">
        <v>0.95</v>
      </c>
      <c r="G387" s="754" t="s">
        <v>4756</v>
      </c>
      <c r="H387" s="756" t="s">
        <v>1815</v>
      </c>
      <c r="I387" s="766">
        <v>1.42</v>
      </c>
      <c r="J387" s="754" t="s">
        <v>4766</v>
      </c>
      <c r="K387" s="756" t="s">
        <v>4766</v>
      </c>
      <c r="L387" s="758">
        <f t="shared" si="4"/>
        <v>0.47</v>
      </c>
      <c r="M387" s="4186" t="s">
        <v>20783</v>
      </c>
      <c r="N387" s="4266">
        <v>44124</v>
      </c>
      <c r="O387" s="4268"/>
    </row>
    <row r="388" spans="1:15">
      <c r="A388" s="2159" t="s">
        <v>20202</v>
      </c>
      <c r="B388" s="750" t="s">
        <v>144</v>
      </c>
      <c r="C388" s="751">
        <v>55</v>
      </c>
      <c r="D388" s="771" t="s">
        <v>4743</v>
      </c>
      <c r="E388" s="753" t="s">
        <v>4793</v>
      </c>
      <c r="F388" s="754">
        <v>2.5</v>
      </c>
      <c r="G388" s="754" t="s">
        <v>4750</v>
      </c>
      <c r="H388" s="756" t="s">
        <v>1815</v>
      </c>
      <c r="I388" s="766">
        <v>7.42</v>
      </c>
      <c r="J388" s="754" t="s">
        <v>1792</v>
      </c>
      <c r="K388" s="756" t="s">
        <v>1793</v>
      </c>
      <c r="L388" s="758">
        <f t="shared" si="4"/>
        <v>4.92</v>
      </c>
      <c r="M388" s="4186" t="s">
        <v>20781</v>
      </c>
      <c r="N388" s="4266">
        <v>44139</v>
      </c>
      <c r="O388" s="4268"/>
    </row>
    <row r="389" spans="1:15">
      <c r="A389" s="2159" t="s">
        <v>20202</v>
      </c>
      <c r="B389" s="750" t="s">
        <v>144</v>
      </c>
      <c r="C389" s="751">
        <v>56</v>
      </c>
      <c r="D389" s="771" t="s">
        <v>4840</v>
      </c>
      <c r="E389" s="753" t="s">
        <v>4817</v>
      </c>
      <c r="F389" s="754">
        <v>0</v>
      </c>
      <c r="G389" s="754" t="s">
        <v>4757</v>
      </c>
      <c r="H389" s="756" t="s">
        <v>200</v>
      </c>
      <c r="I389" s="766">
        <v>1.1499999999999999</v>
      </c>
      <c r="J389" s="754" t="s">
        <v>4755</v>
      </c>
      <c r="K389" s="756" t="s">
        <v>4791</v>
      </c>
      <c r="L389" s="758">
        <f t="shared" si="4"/>
        <v>1.1499999999999999</v>
      </c>
      <c r="M389" s="4186" t="s">
        <v>20781</v>
      </c>
      <c r="N389" s="4266">
        <v>44126</v>
      </c>
      <c r="O389" s="4268"/>
    </row>
    <row r="390" spans="1:15">
      <c r="A390" s="2159" t="s">
        <v>20202</v>
      </c>
      <c r="B390" s="750" t="s">
        <v>144</v>
      </c>
      <c r="C390" s="751">
        <v>57</v>
      </c>
      <c r="D390" s="771" t="s">
        <v>4841</v>
      </c>
      <c r="E390" s="753" t="s">
        <v>4818</v>
      </c>
      <c r="F390" s="754">
        <v>0</v>
      </c>
      <c r="G390" s="754" t="s">
        <v>1766</v>
      </c>
      <c r="H390" s="756" t="s">
        <v>1767</v>
      </c>
      <c r="I390" s="766">
        <v>0.3</v>
      </c>
      <c r="J390" s="754" t="s">
        <v>4768</v>
      </c>
      <c r="K390" s="756" t="s">
        <v>4792</v>
      </c>
      <c r="L390" s="758">
        <f t="shared" si="4"/>
        <v>0.3</v>
      </c>
      <c r="M390" s="4186" t="s">
        <v>20781</v>
      </c>
      <c r="N390" s="4266">
        <v>44125</v>
      </c>
      <c r="O390" s="4268"/>
    </row>
    <row r="391" spans="1:15">
      <c r="A391" s="2159" t="s">
        <v>20202</v>
      </c>
      <c r="B391" s="750" t="s">
        <v>144</v>
      </c>
      <c r="C391" s="751">
        <v>58</v>
      </c>
      <c r="D391" s="771" t="s">
        <v>4758</v>
      </c>
      <c r="E391" s="753" t="s">
        <v>4791</v>
      </c>
      <c r="F391" s="754">
        <v>0</v>
      </c>
      <c r="G391" s="754" t="s">
        <v>4758</v>
      </c>
      <c r="H391" s="756" t="s">
        <v>4791</v>
      </c>
      <c r="I391" s="766">
        <v>2.36</v>
      </c>
      <c r="J391" s="754" t="s">
        <v>4743</v>
      </c>
      <c r="K391" s="756" t="s">
        <v>4793</v>
      </c>
      <c r="L391" s="758">
        <f t="shared" si="4"/>
        <v>2.36</v>
      </c>
      <c r="M391" s="4186" t="s">
        <v>20781</v>
      </c>
      <c r="N391" s="4266">
        <v>44124</v>
      </c>
      <c r="O391" s="4268"/>
    </row>
    <row r="392" spans="1:15">
      <c r="A392" s="2159" t="s">
        <v>20202</v>
      </c>
      <c r="B392" s="750" t="s">
        <v>144</v>
      </c>
      <c r="C392" s="751">
        <v>59</v>
      </c>
      <c r="D392" s="771" t="s">
        <v>1779</v>
      </c>
      <c r="E392" s="753" t="s">
        <v>1780</v>
      </c>
      <c r="F392" s="754">
        <v>0.75</v>
      </c>
      <c r="G392" s="754" t="s">
        <v>4756</v>
      </c>
      <c r="H392" s="756" t="s">
        <v>4779</v>
      </c>
      <c r="I392" s="766">
        <v>2.2000000000000002</v>
      </c>
      <c r="J392" s="754" t="s">
        <v>200</v>
      </c>
      <c r="K392" s="756" t="s">
        <v>200</v>
      </c>
      <c r="L392" s="758">
        <f t="shared" si="4"/>
        <v>1.4500000000000002</v>
      </c>
      <c r="M392" s="4186" t="s">
        <v>20782</v>
      </c>
      <c r="N392" s="4266">
        <v>44145</v>
      </c>
      <c r="O392" s="4268"/>
    </row>
    <row r="393" spans="1:15">
      <c r="A393" s="2159" t="s">
        <v>20202</v>
      </c>
      <c r="B393" s="750" t="s">
        <v>144</v>
      </c>
      <c r="C393" s="751">
        <v>60</v>
      </c>
      <c r="D393" s="771" t="s">
        <v>1823</v>
      </c>
      <c r="E393" s="753" t="s">
        <v>1824</v>
      </c>
      <c r="F393" s="754">
        <v>0.96</v>
      </c>
      <c r="G393" s="754" t="s">
        <v>4756</v>
      </c>
      <c r="H393" s="756" t="s">
        <v>4779</v>
      </c>
      <c r="I393" s="766">
        <v>1.87</v>
      </c>
      <c r="J393" s="754" t="s">
        <v>200</v>
      </c>
      <c r="K393" s="756" t="s">
        <v>200</v>
      </c>
      <c r="L393" s="758">
        <f t="shared" si="4"/>
        <v>0.91000000000000014</v>
      </c>
      <c r="M393" s="4186" t="s">
        <v>20782</v>
      </c>
      <c r="N393" s="4266">
        <v>44145</v>
      </c>
      <c r="O393" s="4268"/>
    </row>
    <row r="394" spans="1:15">
      <c r="A394" s="2159" t="s">
        <v>20202</v>
      </c>
      <c r="B394" s="750" t="s">
        <v>144</v>
      </c>
      <c r="C394" s="751">
        <v>61</v>
      </c>
      <c r="D394" s="771" t="s">
        <v>1792</v>
      </c>
      <c r="E394" s="753" t="s">
        <v>1793</v>
      </c>
      <c r="F394" s="754">
        <v>0</v>
      </c>
      <c r="G394" s="754" t="s">
        <v>145</v>
      </c>
      <c r="H394" s="756" t="s">
        <v>145</v>
      </c>
      <c r="I394" s="766">
        <v>3.39</v>
      </c>
      <c r="J394" s="754" t="s">
        <v>200</v>
      </c>
      <c r="K394" s="756" t="s">
        <v>200</v>
      </c>
      <c r="L394" s="758">
        <f t="shared" si="4"/>
        <v>3.39</v>
      </c>
      <c r="M394" s="4186" t="s">
        <v>20782</v>
      </c>
      <c r="N394" s="4266">
        <v>44145</v>
      </c>
      <c r="O394" s="4268"/>
    </row>
    <row r="395" spans="1:15">
      <c r="A395" s="2159" t="s">
        <v>20202</v>
      </c>
      <c r="B395" s="750" t="s">
        <v>144</v>
      </c>
      <c r="C395" s="751">
        <v>62</v>
      </c>
      <c r="D395" s="771" t="s">
        <v>4769</v>
      </c>
      <c r="E395" s="753" t="s">
        <v>4788</v>
      </c>
      <c r="F395" s="754">
        <v>0</v>
      </c>
      <c r="G395" s="754" t="s">
        <v>145</v>
      </c>
      <c r="H395" s="756" t="s">
        <v>145</v>
      </c>
      <c r="I395" s="766">
        <v>0.22</v>
      </c>
      <c r="J395" s="754" t="s">
        <v>4766</v>
      </c>
      <c r="K395" s="756" t="s">
        <v>4766</v>
      </c>
      <c r="L395" s="758">
        <f t="shared" si="4"/>
        <v>0.22</v>
      </c>
      <c r="M395" s="4186" t="s">
        <v>20782</v>
      </c>
      <c r="N395" s="4266">
        <v>44145</v>
      </c>
      <c r="O395" s="4268"/>
    </row>
    <row r="396" spans="1:15">
      <c r="A396" s="2159" t="s">
        <v>20202</v>
      </c>
      <c r="B396" s="750" t="s">
        <v>144</v>
      </c>
      <c r="C396" s="751">
        <v>63</v>
      </c>
      <c r="D396" s="771" t="s">
        <v>4768</v>
      </c>
      <c r="E396" s="753" t="s">
        <v>4792</v>
      </c>
      <c r="F396" s="754">
        <v>0</v>
      </c>
      <c r="G396" s="754" t="s">
        <v>1766</v>
      </c>
      <c r="H396" s="756" t="s">
        <v>1767</v>
      </c>
      <c r="I396" s="766">
        <v>4.76</v>
      </c>
      <c r="J396" s="754" t="s">
        <v>4769</v>
      </c>
      <c r="K396" s="756" t="s">
        <v>4788</v>
      </c>
      <c r="L396" s="758">
        <f t="shared" si="4"/>
        <v>4.76</v>
      </c>
      <c r="M396" s="4186" t="s">
        <v>20782</v>
      </c>
      <c r="N396" s="4266">
        <v>44145</v>
      </c>
      <c r="O396" s="4268"/>
    </row>
    <row r="397" spans="1:15">
      <c r="A397" s="2159" t="s">
        <v>20202</v>
      </c>
      <c r="B397" s="750" t="s">
        <v>144</v>
      </c>
      <c r="C397" s="751">
        <v>65</v>
      </c>
      <c r="D397" s="771" t="s">
        <v>4842</v>
      </c>
      <c r="E397" s="753" t="s">
        <v>4819</v>
      </c>
      <c r="F397" s="754">
        <v>0</v>
      </c>
      <c r="G397" s="754" t="s">
        <v>4759</v>
      </c>
      <c r="H397" s="756" t="s">
        <v>4797</v>
      </c>
      <c r="I397" s="766">
        <v>0.84</v>
      </c>
      <c r="J397" s="754" t="s">
        <v>4761</v>
      </c>
      <c r="K397" s="756" t="s">
        <v>4761</v>
      </c>
      <c r="L397" s="758">
        <f t="shared" si="4"/>
        <v>0.84</v>
      </c>
      <c r="M397" s="4538" t="s">
        <v>20210</v>
      </c>
      <c r="N397" s="4266">
        <v>44151</v>
      </c>
      <c r="O397" s="4268"/>
    </row>
    <row r="398" spans="1:15">
      <c r="A398" s="2159" t="s">
        <v>20202</v>
      </c>
      <c r="B398" s="750" t="s">
        <v>144</v>
      </c>
      <c r="C398" s="751">
        <v>66</v>
      </c>
      <c r="D398" s="771" t="s">
        <v>4843</v>
      </c>
      <c r="E398" s="753" t="s">
        <v>4785</v>
      </c>
      <c r="F398" s="754">
        <v>0</v>
      </c>
      <c r="G398" s="754" t="s">
        <v>200</v>
      </c>
      <c r="H398" s="756" t="s">
        <v>200</v>
      </c>
      <c r="I398" s="766">
        <v>1.3</v>
      </c>
      <c r="J398" s="754" t="s">
        <v>145</v>
      </c>
      <c r="K398" s="756" t="s">
        <v>145</v>
      </c>
      <c r="L398" s="758">
        <f t="shared" si="4"/>
        <v>1.3</v>
      </c>
      <c r="M398" s="4538" t="s">
        <v>20210</v>
      </c>
      <c r="N398" s="4266">
        <v>44153</v>
      </c>
      <c r="O398" s="4268"/>
    </row>
    <row r="399" spans="1:15" ht="15.75" thickBot="1">
      <c r="A399" s="2159" t="s">
        <v>20203</v>
      </c>
      <c r="B399" s="787" t="s">
        <v>144</v>
      </c>
      <c r="C399" s="788">
        <v>64</v>
      </c>
      <c r="D399" s="789" t="s">
        <v>4759</v>
      </c>
      <c r="E399" s="790" t="s">
        <v>4797</v>
      </c>
      <c r="F399" s="791">
        <v>1.1200000000000001</v>
      </c>
      <c r="G399" s="791" t="s">
        <v>4750</v>
      </c>
      <c r="H399" s="792" t="s">
        <v>1815</v>
      </c>
      <c r="I399" s="793">
        <v>1.71</v>
      </c>
      <c r="J399" s="791" t="s">
        <v>145</v>
      </c>
      <c r="K399" s="792" t="s">
        <v>145</v>
      </c>
      <c r="L399" s="794">
        <f t="shared" si="4"/>
        <v>0.58999999999999986</v>
      </c>
      <c r="M399" s="4538" t="s">
        <v>20210</v>
      </c>
      <c r="N399" s="4266">
        <v>44151</v>
      </c>
      <c r="O399" s="4268"/>
    </row>
    <row r="401" spans="1:14">
      <c r="A401" s="2159" t="s">
        <v>20204</v>
      </c>
      <c r="B401" s="1134" t="s">
        <v>144</v>
      </c>
      <c r="C401" s="1682">
        <v>1</v>
      </c>
      <c r="D401" s="1682" t="s">
        <v>889</v>
      </c>
      <c r="E401" s="1134" t="s">
        <v>11153</v>
      </c>
      <c r="F401" s="1682">
        <v>0</v>
      </c>
      <c r="G401" s="1682" t="s">
        <v>7926</v>
      </c>
      <c r="H401" s="1134" t="s">
        <v>11192</v>
      </c>
      <c r="I401" s="1683">
        <v>2.3199999999999998</v>
      </c>
      <c r="J401" s="1682" t="s">
        <v>7927</v>
      </c>
      <c r="K401" s="1134" t="s">
        <v>11200</v>
      </c>
      <c r="L401" s="1683">
        <f t="shared" ref="L401:L409" si="5">(I401-F401)*2</f>
        <v>4.6399999999999997</v>
      </c>
      <c r="M401" s="4822" t="s">
        <v>23182</v>
      </c>
      <c r="N401" s="4823">
        <v>44294</v>
      </c>
    </row>
    <row r="402" spans="1:14">
      <c r="A402" s="2159" t="s">
        <v>20204</v>
      </c>
      <c r="B402" s="1134" t="s">
        <v>144</v>
      </c>
      <c r="C402" s="1682">
        <v>2</v>
      </c>
      <c r="D402" s="1682" t="s">
        <v>362</v>
      </c>
      <c r="E402" s="1134" t="s">
        <v>11154</v>
      </c>
      <c r="F402" s="1682">
        <v>0</v>
      </c>
      <c r="G402" s="1682" t="s">
        <v>7928</v>
      </c>
      <c r="H402" s="1134" t="s">
        <v>11193</v>
      </c>
      <c r="I402" s="1683">
        <v>14.78</v>
      </c>
      <c r="J402" s="1682" t="s">
        <v>7927</v>
      </c>
      <c r="K402" s="1134" t="s">
        <v>11200</v>
      </c>
      <c r="L402" s="1683">
        <f t="shared" si="5"/>
        <v>29.56</v>
      </c>
      <c r="M402" s="4822"/>
      <c r="N402" s="4822"/>
    </row>
    <row r="403" spans="1:14">
      <c r="A403" s="2159" t="s">
        <v>20204</v>
      </c>
      <c r="B403" s="1134" t="s">
        <v>144</v>
      </c>
      <c r="C403" s="1682">
        <v>3</v>
      </c>
      <c r="D403" s="1682" t="s">
        <v>5542</v>
      </c>
      <c r="E403" s="1134" t="s">
        <v>11155</v>
      </c>
      <c r="F403" s="1682">
        <v>4.21</v>
      </c>
      <c r="G403" s="1682" t="s">
        <v>362</v>
      </c>
      <c r="H403" s="1134" t="s">
        <v>11154</v>
      </c>
      <c r="I403" s="1683">
        <v>15.18</v>
      </c>
      <c r="J403" s="1682" t="s">
        <v>145</v>
      </c>
      <c r="K403" s="1134" t="s">
        <v>1754</v>
      </c>
      <c r="L403" s="1683">
        <f t="shared" si="5"/>
        <v>21.939999999999998</v>
      </c>
      <c r="M403" s="4822"/>
      <c r="N403" s="4822"/>
    </row>
    <row r="404" spans="1:14">
      <c r="A404" s="2159" t="s">
        <v>20204</v>
      </c>
      <c r="B404" s="1134" t="s">
        <v>144</v>
      </c>
      <c r="C404" s="1682">
        <v>4</v>
      </c>
      <c r="D404" s="1682" t="s">
        <v>5542</v>
      </c>
      <c r="E404" s="1134" t="s">
        <v>11155</v>
      </c>
      <c r="F404" s="1682">
        <v>0</v>
      </c>
      <c r="G404" s="1682" t="s">
        <v>7926</v>
      </c>
      <c r="H404" s="1134" t="s">
        <v>11192</v>
      </c>
      <c r="I404" s="1683">
        <v>0.42</v>
      </c>
      <c r="J404" s="1682" t="s">
        <v>362</v>
      </c>
      <c r="K404" s="1134" t="s">
        <v>11154</v>
      </c>
      <c r="L404" s="1683">
        <f t="shared" si="5"/>
        <v>0.84</v>
      </c>
      <c r="M404" s="4822" t="s">
        <v>23182</v>
      </c>
      <c r="N404" s="4823">
        <v>44294</v>
      </c>
    </row>
    <row r="405" spans="1:14">
      <c r="A405" s="2159" t="s">
        <v>20204</v>
      </c>
      <c r="B405" s="1134" t="s">
        <v>144</v>
      </c>
      <c r="C405" s="1682">
        <v>5</v>
      </c>
      <c r="D405" s="1682" t="s">
        <v>7934</v>
      </c>
      <c r="E405" s="1134" t="s">
        <v>11156</v>
      </c>
      <c r="F405" s="1682">
        <v>0</v>
      </c>
      <c r="G405" s="1682" t="s">
        <v>7926</v>
      </c>
      <c r="H405" s="1134" t="s">
        <v>11192</v>
      </c>
      <c r="I405" s="1683">
        <v>2.31</v>
      </c>
      <c r="J405" s="1682" t="s">
        <v>362</v>
      </c>
      <c r="K405" s="1134" t="s">
        <v>11154</v>
      </c>
      <c r="L405" s="1683">
        <f t="shared" si="5"/>
        <v>4.62</v>
      </c>
      <c r="M405" s="4589"/>
      <c r="N405" s="4579"/>
    </row>
    <row r="406" spans="1:14">
      <c r="A406" s="2159" t="s">
        <v>20204</v>
      </c>
      <c r="B406" s="1134" t="s">
        <v>144</v>
      </c>
      <c r="C406" s="1682">
        <v>6</v>
      </c>
      <c r="D406" s="1682" t="s">
        <v>7935</v>
      </c>
      <c r="E406" s="1134" t="s">
        <v>11157</v>
      </c>
      <c r="F406" s="1682">
        <v>0</v>
      </c>
      <c r="G406" s="1682" t="s">
        <v>362</v>
      </c>
      <c r="H406" s="1134" t="s">
        <v>11154</v>
      </c>
      <c r="I406" s="1683">
        <v>1.23</v>
      </c>
      <c r="J406" s="1682" t="s">
        <v>183</v>
      </c>
      <c r="K406" s="1134" t="s">
        <v>11195</v>
      </c>
      <c r="L406" s="1683">
        <f t="shared" si="5"/>
        <v>2.46</v>
      </c>
      <c r="M406" s="4589"/>
      <c r="N406" s="4579"/>
    </row>
    <row r="407" spans="1:14">
      <c r="A407" s="2159" t="s">
        <v>20204</v>
      </c>
      <c r="B407" s="1134" t="s">
        <v>144</v>
      </c>
      <c r="C407" s="1682">
        <v>7</v>
      </c>
      <c r="D407" s="1682" t="s">
        <v>7936</v>
      </c>
      <c r="E407" s="1134" t="s">
        <v>11158</v>
      </c>
      <c r="F407" s="1682">
        <v>0</v>
      </c>
      <c r="G407" s="1682" t="s">
        <v>7928</v>
      </c>
      <c r="H407" s="1134" t="s">
        <v>11193</v>
      </c>
      <c r="I407" s="1683">
        <v>1.25</v>
      </c>
      <c r="J407" s="1682" t="s">
        <v>362</v>
      </c>
      <c r="K407" s="1134" t="s">
        <v>11154</v>
      </c>
      <c r="L407" s="1683">
        <f t="shared" si="5"/>
        <v>2.5</v>
      </c>
      <c r="M407" s="4589"/>
      <c r="N407" s="4579"/>
    </row>
    <row r="408" spans="1:14">
      <c r="A408" s="2159" t="s">
        <v>20204</v>
      </c>
      <c r="B408" s="1134" t="s">
        <v>144</v>
      </c>
      <c r="C408" s="1682">
        <v>8</v>
      </c>
      <c r="D408" s="1682" t="s">
        <v>1764</v>
      </c>
      <c r="E408" s="1134" t="s">
        <v>1765</v>
      </c>
      <c r="F408" s="1682">
        <v>3.04</v>
      </c>
      <c r="G408" s="1682" t="s">
        <v>5542</v>
      </c>
      <c r="H408" s="1134" t="s">
        <v>11155</v>
      </c>
      <c r="I408" s="1683">
        <v>8.56</v>
      </c>
      <c r="J408" s="1682" t="s">
        <v>145</v>
      </c>
      <c r="K408" s="1134" t="s">
        <v>1754</v>
      </c>
      <c r="L408" s="1683">
        <f t="shared" si="5"/>
        <v>11.040000000000001</v>
      </c>
      <c r="M408" s="4822" t="s">
        <v>20206</v>
      </c>
      <c r="N408" s="4823">
        <v>44285</v>
      </c>
    </row>
    <row r="409" spans="1:14">
      <c r="A409" s="2159" t="s">
        <v>20204</v>
      </c>
      <c r="B409" s="1134" t="s">
        <v>144</v>
      </c>
      <c r="C409" s="1682">
        <v>9</v>
      </c>
      <c r="D409" s="1682" t="s">
        <v>7937</v>
      </c>
      <c r="E409" s="1134" t="s">
        <v>11159</v>
      </c>
      <c r="F409" s="1682">
        <v>0.6</v>
      </c>
      <c r="G409" s="1682" t="s">
        <v>145</v>
      </c>
      <c r="H409" s="1134" t="s">
        <v>1754</v>
      </c>
      <c r="I409" s="1683">
        <v>7.37</v>
      </c>
      <c r="J409" s="1682" t="s">
        <v>242</v>
      </c>
      <c r="K409" s="1134" t="s">
        <v>1765</v>
      </c>
      <c r="L409" s="1683">
        <f t="shared" si="5"/>
        <v>13.540000000000001</v>
      </c>
      <c r="M409" s="4822" t="s">
        <v>20206</v>
      </c>
      <c r="N409" s="4823">
        <v>44277</v>
      </c>
    </row>
    <row r="410" spans="1:14">
      <c r="A410" s="2159" t="s">
        <v>20204</v>
      </c>
      <c r="B410" s="1134" t="s">
        <v>144</v>
      </c>
      <c r="C410" s="1682">
        <v>10</v>
      </c>
      <c r="D410" s="1682" t="s">
        <v>4754</v>
      </c>
      <c r="E410" s="1134" t="s">
        <v>4780</v>
      </c>
      <c r="F410" s="1682">
        <v>7.64</v>
      </c>
      <c r="G410" s="1682" t="s">
        <v>5542</v>
      </c>
      <c r="H410" s="1134" t="s">
        <v>11155</v>
      </c>
      <c r="I410" s="1683">
        <v>11.56</v>
      </c>
      <c r="J410" s="1682" t="s">
        <v>145</v>
      </c>
      <c r="K410" s="1134" t="s">
        <v>1754</v>
      </c>
      <c r="L410" s="1683">
        <v>7.64</v>
      </c>
      <c r="M410" s="4822" t="s">
        <v>20206</v>
      </c>
      <c r="N410" s="4823">
        <v>44274</v>
      </c>
    </row>
    <row r="411" spans="1:14">
      <c r="A411" s="2159" t="s">
        <v>20204</v>
      </c>
      <c r="B411" s="1134" t="s">
        <v>144</v>
      </c>
      <c r="C411" s="1682">
        <v>11</v>
      </c>
      <c r="D411" s="1682" t="s">
        <v>7938</v>
      </c>
      <c r="E411" s="1134" t="s">
        <v>11160</v>
      </c>
      <c r="F411" s="1682">
        <v>0</v>
      </c>
      <c r="G411" s="1682" t="s">
        <v>362</v>
      </c>
      <c r="H411" s="1134" t="s">
        <v>11154</v>
      </c>
      <c r="I411" s="1683">
        <v>1.42</v>
      </c>
      <c r="J411" s="1682" t="s">
        <v>7926</v>
      </c>
      <c r="K411" s="1134" t="s">
        <v>11192</v>
      </c>
      <c r="L411" s="1683">
        <f t="shared" ref="L411:L414" si="6">(I411-F411)*2</f>
        <v>2.84</v>
      </c>
      <c r="M411" s="4822" t="s">
        <v>23182</v>
      </c>
      <c r="N411" s="4823">
        <v>44294</v>
      </c>
    </row>
    <row r="412" spans="1:14">
      <c r="A412" s="2159" t="s">
        <v>20204</v>
      </c>
      <c r="B412" s="1134" t="s">
        <v>144</v>
      </c>
      <c r="C412" s="1682">
        <v>12</v>
      </c>
      <c r="D412" s="1682" t="s">
        <v>7939</v>
      </c>
      <c r="E412" s="1134" t="s">
        <v>11161</v>
      </c>
      <c r="F412" s="1682">
        <v>0</v>
      </c>
      <c r="G412" s="1682" t="s">
        <v>734</v>
      </c>
      <c r="H412" s="1134" t="s">
        <v>11194</v>
      </c>
      <c r="I412" s="1683">
        <v>3.95</v>
      </c>
      <c r="J412" s="1682" t="s">
        <v>362</v>
      </c>
      <c r="K412" s="1134" t="s">
        <v>11154</v>
      </c>
      <c r="L412" s="1683">
        <f t="shared" si="6"/>
        <v>7.9</v>
      </c>
      <c r="M412" s="4822" t="s">
        <v>20206</v>
      </c>
      <c r="N412" s="4823">
        <v>44291</v>
      </c>
    </row>
    <row r="413" spans="1:14">
      <c r="A413" s="2159" t="s">
        <v>20204</v>
      </c>
      <c r="B413" s="1134" t="s">
        <v>144</v>
      </c>
      <c r="C413" s="1682">
        <v>13</v>
      </c>
      <c r="D413" s="1682" t="s">
        <v>7940</v>
      </c>
      <c r="E413" s="1134" t="s">
        <v>11162</v>
      </c>
      <c r="F413" s="1682">
        <v>0</v>
      </c>
      <c r="G413" s="1682" t="s">
        <v>362</v>
      </c>
      <c r="H413" s="1134" t="s">
        <v>11154</v>
      </c>
      <c r="I413" s="1683">
        <v>1.88</v>
      </c>
      <c r="J413" s="1682" t="s">
        <v>7926</v>
      </c>
      <c r="K413" s="1134" t="s">
        <v>11192</v>
      </c>
      <c r="L413" s="1683">
        <f t="shared" si="6"/>
        <v>3.76</v>
      </c>
      <c r="M413" s="4822" t="s">
        <v>23182</v>
      </c>
      <c r="N413" s="4823">
        <v>44293</v>
      </c>
    </row>
    <row r="414" spans="1:14">
      <c r="A414" s="2159" t="s">
        <v>20204</v>
      </c>
      <c r="B414" s="1134" t="s">
        <v>144</v>
      </c>
      <c r="C414" s="1682">
        <v>14</v>
      </c>
      <c r="D414" s="1682" t="s">
        <v>7941</v>
      </c>
      <c r="E414" s="1134" t="s">
        <v>11163</v>
      </c>
      <c r="F414" s="1682">
        <v>0</v>
      </c>
      <c r="G414" s="1682" t="s">
        <v>145</v>
      </c>
      <c r="H414" s="1134" t="s">
        <v>1754</v>
      </c>
      <c r="I414" s="1683">
        <v>3.46</v>
      </c>
      <c r="J414" s="1682" t="s">
        <v>734</v>
      </c>
      <c r="K414" s="1134" t="s">
        <v>11164</v>
      </c>
      <c r="L414" s="1683">
        <f t="shared" si="6"/>
        <v>6.92</v>
      </c>
      <c r="M414" s="4822" t="s">
        <v>20206</v>
      </c>
      <c r="N414" s="4823">
        <v>44286</v>
      </c>
    </row>
    <row r="415" spans="1:14">
      <c r="A415" s="2159" t="s">
        <v>20204</v>
      </c>
      <c r="B415" s="1134" t="s">
        <v>144</v>
      </c>
      <c r="C415" s="1682">
        <v>15</v>
      </c>
      <c r="D415" s="1682" t="s">
        <v>7942</v>
      </c>
      <c r="E415" s="1134" t="s">
        <v>3731</v>
      </c>
      <c r="F415" s="1682">
        <v>1.37</v>
      </c>
      <c r="G415" s="1682" t="s">
        <v>5542</v>
      </c>
      <c r="H415" s="1134" t="s">
        <v>11155</v>
      </c>
      <c r="I415" s="1683">
        <v>3.53</v>
      </c>
      <c r="J415" s="1682" t="s">
        <v>243</v>
      </c>
      <c r="K415" s="1134" t="s">
        <v>11201</v>
      </c>
      <c r="L415" s="1687">
        <v>4.32</v>
      </c>
      <c r="M415" s="4822" t="s">
        <v>20206</v>
      </c>
      <c r="N415" s="4823">
        <v>44267</v>
      </c>
    </row>
    <row r="416" spans="1:14">
      <c r="A416" s="2159" t="s">
        <v>20204</v>
      </c>
      <c r="B416" s="1134" t="s">
        <v>144</v>
      </c>
      <c r="C416" s="1682">
        <v>16</v>
      </c>
      <c r="D416" s="1682" t="s">
        <v>7943</v>
      </c>
      <c r="E416" s="1134" t="s">
        <v>11164</v>
      </c>
      <c r="F416" s="1682">
        <v>0</v>
      </c>
      <c r="G416" s="1682" t="s">
        <v>362</v>
      </c>
      <c r="H416" s="1134" t="s">
        <v>11154</v>
      </c>
      <c r="I416" s="1683">
        <v>5.13</v>
      </c>
      <c r="J416" s="1682" t="s">
        <v>780</v>
      </c>
      <c r="K416" s="1134" t="s">
        <v>11185</v>
      </c>
      <c r="L416" s="1683">
        <f t="shared" ref="L416:L463" si="7">(I416-F416)*2</f>
        <v>10.26</v>
      </c>
      <c r="M416" s="4822" t="s">
        <v>20206</v>
      </c>
      <c r="N416" s="4823">
        <v>44292</v>
      </c>
    </row>
    <row r="417" spans="1:14">
      <c r="A417" s="2159" t="s">
        <v>20204</v>
      </c>
      <c r="B417" s="1134" t="s">
        <v>144</v>
      </c>
      <c r="C417" s="1682">
        <v>17</v>
      </c>
      <c r="D417" s="1682" t="s">
        <v>4743</v>
      </c>
      <c r="E417" s="1134" t="s">
        <v>4793</v>
      </c>
      <c r="F417" s="1682">
        <v>2.5</v>
      </c>
      <c r="G417" s="1682" t="s">
        <v>4977</v>
      </c>
      <c r="H417" s="1134" t="s">
        <v>1959</v>
      </c>
      <c r="I417" s="1683">
        <v>3.11</v>
      </c>
      <c r="J417" s="1682" t="s">
        <v>145</v>
      </c>
      <c r="K417" s="1134" t="s">
        <v>1754</v>
      </c>
      <c r="L417" s="1683">
        <f t="shared" si="7"/>
        <v>1.2199999999999998</v>
      </c>
      <c r="M417" s="4822" t="s">
        <v>20206</v>
      </c>
      <c r="N417" s="4823">
        <v>44274</v>
      </c>
    </row>
    <row r="418" spans="1:14">
      <c r="A418" s="2159" t="s">
        <v>20204</v>
      </c>
      <c r="B418" s="1134" t="s">
        <v>144</v>
      </c>
      <c r="C418" s="1682">
        <v>18</v>
      </c>
      <c r="D418" s="1682" t="s">
        <v>7944</v>
      </c>
      <c r="E418" s="1134" t="s">
        <v>11157</v>
      </c>
      <c r="F418" s="1682">
        <v>0</v>
      </c>
      <c r="G418" s="1682" t="s">
        <v>183</v>
      </c>
      <c r="H418" s="1134" t="s">
        <v>11195</v>
      </c>
      <c r="I418" s="1683">
        <v>0.86</v>
      </c>
      <c r="J418" s="1682" t="s">
        <v>7928</v>
      </c>
      <c r="K418" s="1134" t="s">
        <v>11193</v>
      </c>
      <c r="L418" s="1683">
        <f t="shared" si="7"/>
        <v>1.72</v>
      </c>
      <c r="M418" s="4822" t="s">
        <v>23182</v>
      </c>
      <c r="N418" s="4823">
        <v>44308</v>
      </c>
    </row>
    <row r="419" spans="1:14">
      <c r="A419" s="2159" t="s">
        <v>20204</v>
      </c>
      <c r="B419" s="1134" t="s">
        <v>144</v>
      </c>
      <c r="C419" s="1682">
        <v>19</v>
      </c>
      <c r="D419" s="1682" t="s">
        <v>7945</v>
      </c>
      <c r="E419" s="1134" t="s">
        <v>3731</v>
      </c>
      <c r="F419" s="1682">
        <v>0</v>
      </c>
      <c r="G419" s="1682" t="s">
        <v>243</v>
      </c>
      <c r="H419" s="1134" t="s">
        <v>11196</v>
      </c>
      <c r="I419" s="1683">
        <v>0.73</v>
      </c>
      <c r="J419" s="1682" t="s">
        <v>145</v>
      </c>
      <c r="K419" s="1134" t="s">
        <v>1754</v>
      </c>
      <c r="L419" s="1683">
        <f t="shared" si="7"/>
        <v>1.46</v>
      </c>
      <c r="M419" s="4822" t="s">
        <v>20206</v>
      </c>
      <c r="N419" s="4823">
        <v>44267</v>
      </c>
    </row>
    <row r="420" spans="1:14">
      <c r="A420" s="2159" t="s">
        <v>20204</v>
      </c>
      <c r="B420" s="1134" t="s">
        <v>144</v>
      </c>
      <c r="C420" s="1682">
        <v>20</v>
      </c>
      <c r="D420" s="1682" t="s">
        <v>7946</v>
      </c>
      <c r="E420" s="1134" t="s">
        <v>2889</v>
      </c>
      <c r="F420" s="1682">
        <v>0</v>
      </c>
      <c r="G420" s="1682" t="s">
        <v>362</v>
      </c>
      <c r="H420" s="1134" t="s">
        <v>11154</v>
      </c>
      <c r="I420" s="1683">
        <v>1.1000000000000001</v>
      </c>
      <c r="J420" s="1682" t="s">
        <v>4977</v>
      </c>
      <c r="K420" s="1134" t="s">
        <v>1959</v>
      </c>
      <c r="L420" s="1683">
        <f t="shared" si="7"/>
        <v>2.2000000000000002</v>
      </c>
      <c r="M420" s="4822" t="s">
        <v>16383</v>
      </c>
      <c r="N420" s="4822" t="s">
        <v>23183</v>
      </c>
    </row>
    <row r="421" spans="1:14">
      <c r="A421" s="2159" t="s">
        <v>20204</v>
      </c>
      <c r="B421" s="1134" t="s">
        <v>144</v>
      </c>
      <c r="C421" s="1682">
        <v>21</v>
      </c>
      <c r="D421" s="1682" t="s">
        <v>7947</v>
      </c>
      <c r="E421" s="1134" t="s">
        <v>11165</v>
      </c>
      <c r="F421" s="1682">
        <v>0.79</v>
      </c>
      <c r="G421" s="1682" t="s">
        <v>4977</v>
      </c>
      <c r="H421" s="1134" t="s">
        <v>1959</v>
      </c>
      <c r="I421" s="1683">
        <v>4.07</v>
      </c>
      <c r="J421" s="1682" t="s">
        <v>7929</v>
      </c>
      <c r="K421" s="1134" t="s">
        <v>11202</v>
      </c>
      <c r="L421" s="1683">
        <f t="shared" si="7"/>
        <v>6.5600000000000005</v>
      </c>
      <c r="M421" s="4822"/>
      <c r="N421" s="4822"/>
    </row>
    <row r="422" spans="1:14">
      <c r="A422" s="2159" t="s">
        <v>20204</v>
      </c>
      <c r="B422" s="1134" t="s">
        <v>144</v>
      </c>
      <c r="C422" s="1682">
        <v>22</v>
      </c>
      <c r="D422" s="1682" t="s">
        <v>7948</v>
      </c>
      <c r="E422" s="1134" t="s">
        <v>11166</v>
      </c>
      <c r="F422" s="1682">
        <v>0</v>
      </c>
      <c r="G422" s="1682" t="s">
        <v>552</v>
      </c>
      <c r="H422" s="1134" t="s">
        <v>11163</v>
      </c>
      <c r="I422" s="1683">
        <v>1.23</v>
      </c>
      <c r="J422" s="1682" t="s">
        <v>145</v>
      </c>
      <c r="K422" s="1134" t="s">
        <v>1754</v>
      </c>
      <c r="L422" s="1683">
        <f t="shared" si="7"/>
        <v>2.46</v>
      </c>
      <c r="M422" s="4822" t="s">
        <v>20206</v>
      </c>
      <c r="N422" s="4823">
        <v>44285</v>
      </c>
    </row>
    <row r="423" spans="1:14">
      <c r="A423" s="2159" t="s">
        <v>20204</v>
      </c>
      <c r="B423" s="1134" t="s">
        <v>144</v>
      </c>
      <c r="C423" s="1682">
        <v>23</v>
      </c>
      <c r="D423" s="1682" t="s">
        <v>7949</v>
      </c>
      <c r="E423" s="1134" t="s">
        <v>11167</v>
      </c>
      <c r="F423" s="1682">
        <v>4.1399999999999997</v>
      </c>
      <c r="G423" s="1682" t="s">
        <v>5542</v>
      </c>
      <c r="H423" s="1134" t="s">
        <v>11155</v>
      </c>
      <c r="I423" s="1683">
        <v>6.35</v>
      </c>
      <c r="J423" s="1682" t="s">
        <v>750</v>
      </c>
      <c r="K423" s="1134" t="s">
        <v>3731</v>
      </c>
      <c r="L423" s="1683">
        <f t="shared" si="7"/>
        <v>4.42</v>
      </c>
      <c r="M423" s="4822" t="s">
        <v>20206</v>
      </c>
      <c r="N423" s="4823">
        <v>44265</v>
      </c>
    </row>
    <row r="424" spans="1:14">
      <c r="A424" s="2159" t="s">
        <v>20204</v>
      </c>
      <c r="B424" s="1134" t="s">
        <v>144</v>
      </c>
      <c r="C424" s="1682">
        <v>24</v>
      </c>
      <c r="D424" s="1682" t="s">
        <v>7950</v>
      </c>
      <c r="E424" s="1134" t="s">
        <v>11168</v>
      </c>
      <c r="F424" s="1682">
        <v>0</v>
      </c>
      <c r="G424" s="1682" t="s">
        <v>145</v>
      </c>
      <c r="H424" s="1134" t="s">
        <v>1754</v>
      </c>
      <c r="I424" s="1683">
        <v>1.44</v>
      </c>
      <c r="J424" s="1682" t="s">
        <v>780</v>
      </c>
      <c r="K424" s="1134" t="s">
        <v>11185</v>
      </c>
      <c r="L424" s="1683">
        <f t="shared" si="7"/>
        <v>2.88</v>
      </c>
      <c r="M424" s="4822" t="s">
        <v>20206</v>
      </c>
      <c r="N424" s="4823">
        <v>44285</v>
      </c>
    </row>
    <row r="425" spans="1:14">
      <c r="A425" s="2159" t="s">
        <v>20204</v>
      </c>
      <c r="B425" s="1134" t="s">
        <v>144</v>
      </c>
      <c r="C425" s="1682">
        <v>25</v>
      </c>
      <c r="D425" s="1682" t="s">
        <v>7951</v>
      </c>
      <c r="E425" s="1134" t="s">
        <v>11169</v>
      </c>
      <c r="F425" s="1682">
        <v>0</v>
      </c>
      <c r="G425" s="1682" t="s">
        <v>5542</v>
      </c>
      <c r="H425" s="1134" t="s">
        <v>11155</v>
      </c>
      <c r="I425" s="1683">
        <v>3.75</v>
      </c>
      <c r="J425" s="1682" t="s">
        <v>4977</v>
      </c>
      <c r="K425" s="1134" t="s">
        <v>1959</v>
      </c>
      <c r="L425" s="1683">
        <f t="shared" si="7"/>
        <v>7.5</v>
      </c>
      <c r="M425" s="4822" t="s">
        <v>20206</v>
      </c>
      <c r="N425" s="4823">
        <v>44271</v>
      </c>
    </row>
    <row r="426" spans="1:14">
      <c r="A426" s="2159" t="s">
        <v>20204</v>
      </c>
      <c r="B426" s="1134" t="s">
        <v>144</v>
      </c>
      <c r="C426" s="1682">
        <v>26</v>
      </c>
      <c r="D426" s="1682" t="s">
        <v>7952</v>
      </c>
      <c r="E426" s="1134" t="s">
        <v>7907</v>
      </c>
      <c r="F426" s="1682">
        <v>0</v>
      </c>
      <c r="G426" s="1682" t="s">
        <v>362</v>
      </c>
      <c r="H426" s="1134" t="s">
        <v>11154</v>
      </c>
      <c r="I426" s="1683">
        <v>0.47</v>
      </c>
      <c r="J426" s="1682" t="s">
        <v>7926</v>
      </c>
      <c r="K426" s="1134" t="s">
        <v>11192</v>
      </c>
      <c r="L426" s="1683">
        <f t="shared" si="7"/>
        <v>0.94</v>
      </c>
      <c r="M426" s="4822" t="s">
        <v>23182</v>
      </c>
      <c r="N426" s="4823">
        <v>44294</v>
      </c>
    </row>
    <row r="427" spans="1:14">
      <c r="A427" s="2159" t="s">
        <v>20204</v>
      </c>
      <c r="B427" s="1134" t="s">
        <v>144</v>
      </c>
      <c r="C427" s="1682">
        <v>27</v>
      </c>
      <c r="D427" s="1682" t="s">
        <v>7953</v>
      </c>
      <c r="E427" s="1134" t="s">
        <v>4794</v>
      </c>
      <c r="F427" s="1682">
        <v>0</v>
      </c>
      <c r="G427" s="1682" t="s">
        <v>1747</v>
      </c>
      <c r="H427" s="1134" t="s">
        <v>7907</v>
      </c>
      <c r="I427" s="1683">
        <v>0.08</v>
      </c>
      <c r="J427" s="1682" t="s">
        <v>362</v>
      </c>
      <c r="K427" s="1134" t="s">
        <v>11154</v>
      </c>
      <c r="L427" s="1683">
        <f t="shared" si="7"/>
        <v>0.16</v>
      </c>
      <c r="M427" s="4822" t="s">
        <v>10887</v>
      </c>
      <c r="N427" s="4822" t="s">
        <v>23183</v>
      </c>
    </row>
    <row r="428" spans="1:14">
      <c r="A428" s="2159" t="s">
        <v>20204</v>
      </c>
      <c r="B428" s="1134" t="s">
        <v>144</v>
      </c>
      <c r="C428" s="1682">
        <v>28</v>
      </c>
      <c r="D428" s="1682" t="s">
        <v>7954</v>
      </c>
      <c r="E428" s="1134" t="s">
        <v>11170</v>
      </c>
      <c r="F428" s="1682">
        <v>0.11</v>
      </c>
      <c r="G428" s="1682" t="s">
        <v>7930</v>
      </c>
      <c r="H428" s="1134" t="s">
        <v>11155</v>
      </c>
      <c r="I428" s="1683">
        <v>0.8</v>
      </c>
      <c r="J428" s="1682" t="s">
        <v>362</v>
      </c>
      <c r="K428" s="1134" t="s">
        <v>11154</v>
      </c>
      <c r="L428" s="1683">
        <f t="shared" si="7"/>
        <v>1.3800000000000001</v>
      </c>
      <c r="M428" s="4822" t="s">
        <v>23182</v>
      </c>
      <c r="N428" s="4823">
        <v>44294</v>
      </c>
    </row>
    <row r="429" spans="1:14">
      <c r="A429" s="2159" t="s">
        <v>20204</v>
      </c>
      <c r="B429" s="1134" t="s">
        <v>144</v>
      </c>
      <c r="C429" s="1682">
        <v>29</v>
      </c>
      <c r="D429" s="1682" t="s">
        <v>7955</v>
      </c>
      <c r="E429" s="1134" t="s">
        <v>11171</v>
      </c>
      <c r="F429" s="1682">
        <v>0</v>
      </c>
      <c r="G429" s="1682" t="s">
        <v>362</v>
      </c>
      <c r="H429" s="1134" t="s">
        <v>11154</v>
      </c>
      <c r="I429" s="1683">
        <v>1.91</v>
      </c>
      <c r="J429" s="1682" t="s">
        <v>7928</v>
      </c>
      <c r="K429" s="1134" t="s">
        <v>11193</v>
      </c>
      <c r="L429" s="1683">
        <f t="shared" si="7"/>
        <v>3.82</v>
      </c>
      <c r="M429" s="4822" t="s">
        <v>23182</v>
      </c>
      <c r="N429" s="4823">
        <v>44312</v>
      </c>
    </row>
    <row r="430" spans="1:14">
      <c r="A430" s="2159" t="s">
        <v>20204</v>
      </c>
      <c r="B430" s="1134" t="s">
        <v>144</v>
      </c>
      <c r="C430" s="1682">
        <v>30</v>
      </c>
      <c r="D430" s="1682" t="s">
        <v>7956</v>
      </c>
      <c r="E430" s="1134" t="s">
        <v>11162</v>
      </c>
      <c r="F430" s="1682">
        <v>0</v>
      </c>
      <c r="G430" s="1682" t="s">
        <v>3747</v>
      </c>
      <c r="H430" s="1134" t="s">
        <v>11162</v>
      </c>
      <c r="I430" s="1683">
        <v>0.06</v>
      </c>
      <c r="J430" s="1682" t="s">
        <v>57</v>
      </c>
      <c r="K430" s="1134" t="s">
        <v>11162</v>
      </c>
      <c r="L430" s="1683">
        <f t="shared" si="7"/>
        <v>0.12</v>
      </c>
      <c r="M430" s="4822" t="s">
        <v>23182</v>
      </c>
      <c r="N430" s="4823">
        <v>44293</v>
      </c>
    </row>
    <row r="431" spans="1:14">
      <c r="A431" s="2159" t="s">
        <v>20204</v>
      </c>
      <c r="B431" s="1134" t="s">
        <v>144</v>
      </c>
      <c r="C431" s="1682">
        <v>31</v>
      </c>
      <c r="D431" s="1682" t="s">
        <v>7956</v>
      </c>
      <c r="E431" s="1134" t="s">
        <v>11162</v>
      </c>
      <c r="F431" s="1682">
        <v>0</v>
      </c>
      <c r="G431" s="1682" t="s">
        <v>7926</v>
      </c>
      <c r="H431" s="1134" t="s">
        <v>11192</v>
      </c>
      <c r="I431" s="1683">
        <v>0.79</v>
      </c>
      <c r="J431" s="1682" t="s">
        <v>1202</v>
      </c>
      <c r="K431" s="1134" t="s">
        <v>11162</v>
      </c>
      <c r="L431" s="1683">
        <f t="shared" si="7"/>
        <v>1.58</v>
      </c>
      <c r="M431" s="4822" t="s">
        <v>23182</v>
      </c>
      <c r="N431" s="4823">
        <v>44293</v>
      </c>
    </row>
    <row r="432" spans="1:14">
      <c r="A432" s="2159" t="s">
        <v>20204</v>
      </c>
      <c r="B432" s="1134" t="s">
        <v>144</v>
      </c>
      <c r="C432" s="1682">
        <v>32</v>
      </c>
      <c r="D432" s="1682" t="s">
        <v>7957</v>
      </c>
      <c r="E432" s="1134" t="s">
        <v>11172</v>
      </c>
      <c r="F432" s="1682">
        <v>0</v>
      </c>
      <c r="G432" s="1682" t="s">
        <v>5440</v>
      </c>
      <c r="H432" s="1134" t="s">
        <v>11197</v>
      </c>
      <c r="I432" s="1683">
        <v>0.22</v>
      </c>
      <c r="J432" s="1682" t="s">
        <v>33</v>
      </c>
      <c r="K432" s="1134" t="s">
        <v>19</v>
      </c>
      <c r="L432" s="1683">
        <f t="shared" si="7"/>
        <v>0.44</v>
      </c>
      <c r="M432" s="4822" t="s">
        <v>20206</v>
      </c>
      <c r="N432" s="4823">
        <v>44270</v>
      </c>
    </row>
    <row r="433" spans="1:14">
      <c r="A433" s="2159" t="s">
        <v>20204</v>
      </c>
      <c r="B433" s="1134" t="s">
        <v>144</v>
      </c>
      <c r="C433" s="1682">
        <v>33</v>
      </c>
      <c r="D433" s="1682" t="s">
        <v>7957</v>
      </c>
      <c r="E433" s="1134" t="s">
        <v>11172</v>
      </c>
      <c r="F433" s="1682">
        <v>0</v>
      </c>
      <c r="G433" s="1682" t="s">
        <v>5542</v>
      </c>
      <c r="H433" s="1134" t="s">
        <v>11155</v>
      </c>
      <c r="I433" s="1683">
        <v>0.49</v>
      </c>
      <c r="J433" s="1682" t="s">
        <v>7931</v>
      </c>
      <c r="K433" s="1134" t="s">
        <v>11172</v>
      </c>
      <c r="L433" s="1683">
        <f t="shared" si="7"/>
        <v>0.98</v>
      </c>
      <c r="M433" s="4822" t="s">
        <v>20206</v>
      </c>
      <c r="N433" s="4823">
        <v>44270</v>
      </c>
    </row>
    <row r="434" spans="1:14">
      <c r="A434" s="2159" t="s">
        <v>20204</v>
      </c>
      <c r="B434" s="1134" t="s">
        <v>144</v>
      </c>
      <c r="C434" s="1682">
        <v>34</v>
      </c>
      <c r="D434" s="1682" t="s">
        <v>7958</v>
      </c>
      <c r="E434" s="1134" t="s">
        <v>10183</v>
      </c>
      <c r="F434" s="1682">
        <v>0</v>
      </c>
      <c r="G434" s="1682" t="s">
        <v>7926</v>
      </c>
      <c r="H434" s="1134" t="s">
        <v>11192</v>
      </c>
      <c r="I434" s="1683">
        <v>0.13</v>
      </c>
      <c r="J434" s="1682" t="s">
        <v>521</v>
      </c>
      <c r="K434" s="1134" t="s">
        <v>11203</v>
      </c>
      <c r="L434" s="1683">
        <f t="shared" si="7"/>
        <v>0.26</v>
      </c>
      <c r="M434" s="4822" t="s">
        <v>23182</v>
      </c>
      <c r="N434" s="4823">
        <v>44305</v>
      </c>
    </row>
    <row r="435" spans="1:14">
      <c r="A435" s="2159" t="s">
        <v>20204</v>
      </c>
      <c r="B435" s="1134" t="s">
        <v>144</v>
      </c>
      <c r="C435" s="1682">
        <v>35</v>
      </c>
      <c r="D435" s="1682" t="s">
        <v>7959</v>
      </c>
      <c r="E435" s="1134" t="s">
        <v>11173</v>
      </c>
      <c r="F435" s="1682">
        <v>0</v>
      </c>
      <c r="G435" s="1682" t="s">
        <v>145</v>
      </c>
      <c r="H435" s="1134" t="s">
        <v>1754</v>
      </c>
      <c r="I435" s="1683">
        <v>1.62</v>
      </c>
      <c r="J435" s="1682" t="s">
        <v>4977</v>
      </c>
      <c r="K435" s="1134" t="s">
        <v>1959</v>
      </c>
      <c r="L435" s="1683">
        <f t="shared" si="7"/>
        <v>3.24</v>
      </c>
      <c r="M435" s="4822" t="s">
        <v>20206</v>
      </c>
      <c r="N435" s="4823">
        <v>44285</v>
      </c>
    </row>
    <row r="436" spans="1:14">
      <c r="A436" s="2159" t="s">
        <v>20204</v>
      </c>
      <c r="B436" s="1134" t="s">
        <v>144</v>
      </c>
      <c r="C436" s="1682">
        <v>36</v>
      </c>
      <c r="D436" s="1682" t="s">
        <v>7960</v>
      </c>
      <c r="E436" s="1134" t="s">
        <v>11174</v>
      </c>
      <c r="F436" s="1682">
        <v>0</v>
      </c>
      <c r="G436" s="1682" t="s">
        <v>362</v>
      </c>
      <c r="H436" s="1134" t="s">
        <v>11154</v>
      </c>
      <c r="I436" s="1683">
        <v>0.04</v>
      </c>
      <c r="J436" s="1682" t="s">
        <v>33</v>
      </c>
      <c r="K436" s="1134" t="s">
        <v>19</v>
      </c>
      <c r="L436" s="1683">
        <f t="shared" si="7"/>
        <v>0.08</v>
      </c>
      <c r="M436" s="4822" t="s">
        <v>10887</v>
      </c>
      <c r="N436" s="4822" t="s">
        <v>23183</v>
      </c>
    </row>
    <row r="437" spans="1:14">
      <c r="A437" s="2159" t="s">
        <v>20204</v>
      </c>
      <c r="B437" s="1134" t="s">
        <v>144</v>
      </c>
      <c r="C437" s="1682">
        <v>37</v>
      </c>
      <c r="D437" s="1682" t="s">
        <v>7961</v>
      </c>
      <c r="E437" s="1134" t="s">
        <v>11175</v>
      </c>
      <c r="F437" s="1682">
        <v>0</v>
      </c>
      <c r="G437" s="1682" t="s">
        <v>7932</v>
      </c>
      <c r="H437" s="1134" t="s">
        <v>11171</v>
      </c>
      <c r="I437" s="1683">
        <v>1.42</v>
      </c>
      <c r="J437" s="1682" t="s">
        <v>7928</v>
      </c>
      <c r="K437" s="1134" t="s">
        <v>11193</v>
      </c>
      <c r="L437" s="1683">
        <f t="shared" si="7"/>
        <v>2.84</v>
      </c>
      <c r="M437" s="4822" t="s">
        <v>23182</v>
      </c>
      <c r="N437" s="4823">
        <v>44312</v>
      </c>
    </row>
    <row r="438" spans="1:14">
      <c r="A438" s="2159" t="s">
        <v>20204</v>
      </c>
      <c r="B438" s="1134" t="s">
        <v>144</v>
      </c>
      <c r="C438" s="1682">
        <v>38</v>
      </c>
      <c r="D438" s="1682" t="s">
        <v>7962</v>
      </c>
      <c r="E438" s="1134" t="s">
        <v>11176</v>
      </c>
      <c r="F438" s="1682">
        <v>0</v>
      </c>
      <c r="G438" s="1682" t="s">
        <v>362</v>
      </c>
      <c r="H438" s="1134" t="s">
        <v>11154</v>
      </c>
      <c r="I438" s="1683">
        <v>1.39</v>
      </c>
      <c r="J438" s="1682" t="s">
        <v>4977</v>
      </c>
      <c r="K438" s="1134" t="s">
        <v>1959</v>
      </c>
      <c r="L438" s="1683">
        <f t="shared" si="7"/>
        <v>2.78</v>
      </c>
      <c r="M438" s="4822" t="s">
        <v>23182</v>
      </c>
      <c r="N438" s="4823">
        <v>44292</v>
      </c>
    </row>
    <row r="439" spans="1:14">
      <c r="A439" s="2159" t="s">
        <v>20204</v>
      </c>
      <c r="B439" s="1134" t="s">
        <v>144</v>
      </c>
      <c r="C439" s="1682">
        <v>39</v>
      </c>
      <c r="D439" s="1682" t="s">
        <v>7963</v>
      </c>
      <c r="E439" s="1134" t="s">
        <v>11177</v>
      </c>
      <c r="F439" s="1682">
        <v>0</v>
      </c>
      <c r="G439" s="1682" t="s">
        <v>5542</v>
      </c>
      <c r="H439" s="1134" t="s">
        <v>11155</v>
      </c>
      <c r="I439" s="1683">
        <v>0.08</v>
      </c>
      <c r="J439" s="1682" t="s">
        <v>1976</v>
      </c>
      <c r="K439" s="1134" t="s">
        <v>11204</v>
      </c>
      <c r="L439" s="1683">
        <f t="shared" si="7"/>
        <v>0.16</v>
      </c>
      <c r="M439" s="4822" t="s">
        <v>10887</v>
      </c>
      <c r="N439" s="4822" t="s">
        <v>23183</v>
      </c>
    </row>
    <row r="440" spans="1:14">
      <c r="A440" s="2159" t="s">
        <v>20204</v>
      </c>
      <c r="B440" s="1134" t="s">
        <v>144</v>
      </c>
      <c r="C440" s="1682">
        <v>40</v>
      </c>
      <c r="D440" s="1682" t="s">
        <v>7964</v>
      </c>
      <c r="E440" s="1134" t="s">
        <v>11178</v>
      </c>
      <c r="F440" s="1682">
        <v>0</v>
      </c>
      <c r="G440" s="1682" t="s">
        <v>145</v>
      </c>
      <c r="H440" s="1134" t="s">
        <v>1754</v>
      </c>
      <c r="I440" s="1683">
        <v>0.99</v>
      </c>
      <c r="J440" s="1682" t="s">
        <v>242</v>
      </c>
      <c r="K440" s="1134" t="s">
        <v>1765</v>
      </c>
      <c r="L440" s="1683">
        <f t="shared" si="7"/>
        <v>1.98</v>
      </c>
      <c r="M440" s="4822" t="s">
        <v>20206</v>
      </c>
      <c r="N440" s="4823">
        <v>44280</v>
      </c>
    </row>
    <row r="441" spans="1:14">
      <c r="A441" s="2159" t="s">
        <v>20204</v>
      </c>
      <c r="B441" s="1134" t="s">
        <v>144</v>
      </c>
      <c r="C441" s="1682">
        <v>41</v>
      </c>
      <c r="D441" s="1682" t="s">
        <v>7965</v>
      </c>
      <c r="E441" s="1134" t="s">
        <v>11179</v>
      </c>
      <c r="F441" s="1682">
        <v>0</v>
      </c>
      <c r="G441" s="1682" t="s">
        <v>362</v>
      </c>
      <c r="H441" s="1134" t="s">
        <v>11154</v>
      </c>
      <c r="I441" s="1683">
        <v>0.59</v>
      </c>
      <c r="J441" s="1682" t="s">
        <v>33</v>
      </c>
      <c r="K441" s="1134" t="s">
        <v>19</v>
      </c>
      <c r="L441" s="1683">
        <f t="shared" si="7"/>
        <v>1.18</v>
      </c>
      <c r="M441" s="4822" t="s">
        <v>23182</v>
      </c>
      <c r="N441" s="4823">
        <v>44309</v>
      </c>
    </row>
    <row r="442" spans="1:14">
      <c r="A442" s="2159" t="s">
        <v>20204</v>
      </c>
      <c r="B442" s="1134" t="s">
        <v>144</v>
      </c>
      <c r="C442" s="1682">
        <v>42</v>
      </c>
      <c r="D442" s="1682" t="s">
        <v>7966</v>
      </c>
      <c r="E442" s="1134" t="s">
        <v>11180</v>
      </c>
      <c r="F442" s="1682">
        <v>0</v>
      </c>
      <c r="G442" s="1682" t="s">
        <v>219</v>
      </c>
      <c r="H442" s="1134" t="s">
        <v>11169</v>
      </c>
      <c r="I442" s="1683">
        <v>1.4</v>
      </c>
      <c r="J442" s="1682" t="s">
        <v>7930</v>
      </c>
      <c r="K442" s="1134" t="s">
        <v>11155</v>
      </c>
      <c r="L442" s="1683">
        <f t="shared" si="7"/>
        <v>2.8</v>
      </c>
      <c r="M442" s="4822" t="s">
        <v>20206</v>
      </c>
      <c r="N442" s="4823">
        <v>44271</v>
      </c>
    </row>
    <row r="443" spans="1:14">
      <c r="A443" s="2159" t="s">
        <v>20204</v>
      </c>
      <c r="B443" s="1134" t="s">
        <v>144</v>
      </c>
      <c r="C443" s="1682">
        <v>43</v>
      </c>
      <c r="D443" s="1682" t="s">
        <v>7967</v>
      </c>
      <c r="E443" s="1134" t="s">
        <v>11181</v>
      </c>
      <c r="F443" s="1682">
        <v>0</v>
      </c>
      <c r="G443" s="1682" t="s">
        <v>734</v>
      </c>
      <c r="H443" s="1134" t="s">
        <v>11194</v>
      </c>
      <c r="I443" s="1683">
        <v>1.1399999999999999</v>
      </c>
      <c r="J443" s="1682" t="s">
        <v>7933</v>
      </c>
      <c r="K443" s="1134" t="s">
        <v>11176</v>
      </c>
      <c r="L443" s="1683">
        <f t="shared" si="7"/>
        <v>2.2799999999999998</v>
      </c>
      <c r="M443" s="4822" t="s">
        <v>23182</v>
      </c>
      <c r="N443" s="4823">
        <v>44292</v>
      </c>
    </row>
    <row r="444" spans="1:14">
      <c r="A444" s="2159" t="s">
        <v>20204</v>
      </c>
      <c r="B444" s="1134" t="s">
        <v>144</v>
      </c>
      <c r="C444" s="1682">
        <v>44</v>
      </c>
      <c r="D444" s="1682" t="s">
        <v>7968</v>
      </c>
      <c r="E444" s="1134" t="s">
        <v>11182</v>
      </c>
      <c r="F444" s="1682">
        <v>0</v>
      </c>
      <c r="G444" s="1682" t="s">
        <v>242</v>
      </c>
      <c r="H444" s="1134" t="s">
        <v>1765</v>
      </c>
      <c r="I444" s="1683">
        <v>7.0000000000000007E-2</v>
      </c>
      <c r="J444" s="1682" t="s">
        <v>242</v>
      </c>
      <c r="K444" s="1134" t="s">
        <v>1765</v>
      </c>
      <c r="L444" s="1683">
        <f t="shared" si="7"/>
        <v>0.14000000000000001</v>
      </c>
      <c r="M444" s="4822" t="s">
        <v>10887</v>
      </c>
      <c r="N444" s="4822" t="s">
        <v>23183</v>
      </c>
    </row>
    <row r="445" spans="1:14">
      <c r="A445" s="2159" t="s">
        <v>20204</v>
      </c>
      <c r="B445" s="1134" t="s">
        <v>144</v>
      </c>
      <c r="C445" s="1682">
        <v>45</v>
      </c>
      <c r="D445" s="1682" t="s">
        <v>7969</v>
      </c>
      <c r="E445" s="1134" t="s">
        <v>2952</v>
      </c>
      <c r="F445" s="1682">
        <v>0</v>
      </c>
      <c r="G445" s="1682" t="s">
        <v>362</v>
      </c>
      <c r="H445" s="1134" t="s">
        <v>11154</v>
      </c>
      <c r="I445" s="1683">
        <v>0.28999999999999998</v>
      </c>
      <c r="J445" s="1682" t="s">
        <v>7927</v>
      </c>
      <c r="K445" s="1134" t="s">
        <v>11200</v>
      </c>
      <c r="L445" s="1683">
        <f t="shared" si="7"/>
        <v>0.57999999999999996</v>
      </c>
      <c r="M445" s="4822" t="s">
        <v>23182</v>
      </c>
      <c r="N445" s="4823">
        <v>44295</v>
      </c>
    </row>
    <row r="446" spans="1:14">
      <c r="A446" s="2159" t="s">
        <v>20204</v>
      </c>
      <c r="B446" s="1134" t="s">
        <v>144</v>
      </c>
      <c r="C446" s="1682">
        <v>46</v>
      </c>
      <c r="D446" s="1682" t="s">
        <v>7970</v>
      </c>
      <c r="E446" s="1134" t="s">
        <v>11183</v>
      </c>
      <c r="F446" s="1682">
        <v>0</v>
      </c>
      <c r="G446" s="1682" t="s">
        <v>53</v>
      </c>
      <c r="H446" s="1134" t="s">
        <v>4780</v>
      </c>
      <c r="I446" s="1683">
        <v>2.5299999999999998</v>
      </c>
      <c r="J446" s="1682" t="s">
        <v>243</v>
      </c>
      <c r="K446" s="1134" t="s">
        <v>11201</v>
      </c>
      <c r="L446" s="1683">
        <f t="shared" si="7"/>
        <v>5.0599999999999996</v>
      </c>
      <c r="M446" s="4823" t="s">
        <v>20206</v>
      </c>
      <c r="N446" s="4823">
        <v>44270</v>
      </c>
    </row>
    <row r="447" spans="1:14">
      <c r="A447" s="2159" t="s">
        <v>20204</v>
      </c>
      <c r="B447" s="1134" t="s">
        <v>144</v>
      </c>
      <c r="C447" s="1682">
        <v>47</v>
      </c>
      <c r="D447" s="1682" t="s">
        <v>7971</v>
      </c>
      <c r="E447" s="1134" t="s">
        <v>11184</v>
      </c>
      <c r="F447" s="1682">
        <v>0</v>
      </c>
      <c r="G447" s="1682" t="s">
        <v>362</v>
      </c>
      <c r="H447" s="1134" t="s">
        <v>11154</v>
      </c>
      <c r="I447" s="1683">
        <v>1.48</v>
      </c>
      <c r="J447" s="1682" t="s">
        <v>7928</v>
      </c>
      <c r="K447" s="1134" t="s">
        <v>11193</v>
      </c>
      <c r="L447" s="1683">
        <f t="shared" si="7"/>
        <v>2.96</v>
      </c>
      <c r="M447" s="4822" t="s">
        <v>23182</v>
      </c>
      <c r="N447" s="4823">
        <v>44309</v>
      </c>
    </row>
    <row r="448" spans="1:14">
      <c r="A448" s="2159" t="s">
        <v>20204</v>
      </c>
      <c r="B448" s="1134" t="s">
        <v>144</v>
      </c>
      <c r="C448" s="1682">
        <v>48</v>
      </c>
      <c r="D448" s="1682" t="s">
        <v>7972</v>
      </c>
      <c r="E448" s="1134" t="s">
        <v>11185</v>
      </c>
      <c r="F448" s="1682">
        <v>0</v>
      </c>
      <c r="G448" s="1682" t="s">
        <v>242</v>
      </c>
      <c r="H448" s="1134" t="s">
        <v>1765</v>
      </c>
      <c r="I448" s="1683">
        <v>2.02</v>
      </c>
      <c r="J448" s="1682" t="s">
        <v>734</v>
      </c>
      <c r="K448" s="1134" t="s">
        <v>11164</v>
      </c>
      <c r="L448" s="1683">
        <f t="shared" si="7"/>
        <v>4.04</v>
      </c>
      <c r="M448" s="4822" t="s">
        <v>20206</v>
      </c>
      <c r="N448" s="4823">
        <v>44279</v>
      </c>
    </row>
    <row r="449" spans="1:14">
      <c r="A449" s="2159" t="s">
        <v>20204</v>
      </c>
      <c r="B449" s="1134" t="s">
        <v>144</v>
      </c>
      <c r="C449" s="1682">
        <v>49</v>
      </c>
      <c r="D449" s="1682" t="s">
        <v>7972</v>
      </c>
      <c r="E449" s="1134" t="s">
        <v>11185</v>
      </c>
      <c r="F449" s="1682">
        <v>3.57</v>
      </c>
      <c r="G449" s="1682" t="s">
        <v>550</v>
      </c>
      <c r="H449" s="1134" t="s">
        <v>11168</v>
      </c>
      <c r="I449" s="1683">
        <v>4.6399999999999997</v>
      </c>
      <c r="J449" s="1682" t="s">
        <v>284</v>
      </c>
      <c r="K449" s="1134" t="s">
        <v>11166</v>
      </c>
      <c r="L449" s="1683">
        <f t="shared" si="7"/>
        <v>2.1399999999999997</v>
      </c>
      <c r="M449" s="4822" t="s">
        <v>20206</v>
      </c>
      <c r="N449" s="4823">
        <v>44285</v>
      </c>
    </row>
    <row r="450" spans="1:14">
      <c r="A450" s="2159" t="s">
        <v>20204</v>
      </c>
      <c r="B450" s="1134" t="s">
        <v>144</v>
      </c>
      <c r="C450" s="1682">
        <v>50</v>
      </c>
      <c r="D450" s="1682" t="s">
        <v>7973</v>
      </c>
      <c r="E450" s="1134" t="s">
        <v>11186</v>
      </c>
      <c r="F450" s="1682">
        <v>0</v>
      </c>
      <c r="G450" s="1682" t="s">
        <v>362</v>
      </c>
      <c r="H450" s="1134" t="s">
        <v>11154</v>
      </c>
      <c r="I450" s="1683">
        <v>0.84</v>
      </c>
      <c r="J450" s="1682" t="s">
        <v>45</v>
      </c>
      <c r="K450" s="1134" t="s">
        <v>11186</v>
      </c>
      <c r="L450" s="1683">
        <f t="shared" si="7"/>
        <v>1.68</v>
      </c>
      <c r="M450" s="4822" t="s">
        <v>23182</v>
      </c>
      <c r="N450" s="4823">
        <v>44309</v>
      </c>
    </row>
    <row r="451" spans="1:14">
      <c r="A451" s="2159" t="s">
        <v>20204</v>
      </c>
      <c r="B451" s="1134" t="s">
        <v>144</v>
      </c>
      <c r="C451" s="1682">
        <v>51</v>
      </c>
      <c r="D451" s="1682" t="s">
        <v>7974</v>
      </c>
      <c r="E451" s="1134" t="s">
        <v>11187</v>
      </c>
      <c r="F451" s="1682">
        <v>0</v>
      </c>
      <c r="G451" s="1682" t="s">
        <v>145</v>
      </c>
      <c r="H451" s="1134" t="s">
        <v>1754</v>
      </c>
      <c r="I451" s="1683">
        <v>0.57999999999999996</v>
      </c>
      <c r="J451" s="1682" t="s">
        <v>4977</v>
      </c>
      <c r="K451" s="1134" t="s">
        <v>1959</v>
      </c>
      <c r="L451" s="1683">
        <f t="shared" si="7"/>
        <v>1.1599999999999999</v>
      </c>
      <c r="M451" s="4822" t="s">
        <v>20206</v>
      </c>
      <c r="N451" s="4823">
        <v>44267</v>
      </c>
    </row>
    <row r="452" spans="1:14">
      <c r="A452" s="2159" t="s">
        <v>20204</v>
      </c>
      <c r="B452" s="1134" t="s">
        <v>144</v>
      </c>
      <c r="C452" s="1682">
        <v>52</v>
      </c>
      <c r="D452" s="1682" t="s">
        <v>7975</v>
      </c>
      <c r="E452" s="1134" t="s">
        <v>11188</v>
      </c>
      <c r="F452" s="1682">
        <v>0.72</v>
      </c>
      <c r="G452" s="1682" t="s">
        <v>53</v>
      </c>
      <c r="H452" s="1134" t="s">
        <v>4780</v>
      </c>
      <c r="I452" s="1683">
        <v>1.55</v>
      </c>
      <c r="J452" s="1682" t="s">
        <v>4977</v>
      </c>
      <c r="K452" s="1134" t="s">
        <v>1959</v>
      </c>
      <c r="L452" s="1683">
        <f t="shared" si="7"/>
        <v>1.6600000000000001</v>
      </c>
      <c r="M452" s="4822" t="s">
        <v>20206</v>
      </c>
      <c r="N452" s="4823">
        <v>44271</v>
      </c>
    </row>
    <row r="453" spans="1:14">
      <c r="A453" s="2159" t="s">
        <v>20204</v>
      </c>
      <c r="B453" s="1134" t="s">
        <v>144</v>
      </c>
      <c r="C453" s="1682">
        <v>53</v>
      </c>
      <c r="D453" s="1682" t="s">
        <v>7976</v>
      </c>
      <c r="E453" s="1134" t="s">
        <v>11189</v>
      </c>
      <c r="F453" s="1682">
        <v>0.8</v>
      </c>
      <c r="G453" s="1682" t="s">
        <v>790</v>
      </c>
      <c r="H453" s="1134" t="s">
        <v>11180</v>
      </c>
      <c r="I453" s="1683">
        <v>1.48</v>
      </c>
      <c r="J453" s="1682" t="s">
        <v>4977</v>
      </c>
      <c r="K453" s="1134" t="s">
        <v>1959</v>
      </c>
      <c r="L453" s="1683">
        <f t="shared" si="7"/>
        <v>1.3599999999999999</v>
      </c>
      <c r="M453" s="4822" t="s">
        <v>20206</v>
      </c>
      <c r="N453" s="4823">
        <v>44271</v>
      </c>
    </row>
    <row r="454" spans="1:14">
      <c r="A454" s="2159" t="s">
        <v>20204</v>
      </c>
      <c r="B454" s="1134" t="s">
        <v>144</v>
      </c>
      <c r="C454" s="1682">
        <v>54</v>
      </c>
      <c r="D454" s="1682" t="s">
        <v>7977</v>
      </c>
      <c r="E454" s="1134" t="s">
        <v>11190</v>
      </c>
      <c r="F454" s="1682">
        <v>0</v>
      </c>
      <c r="G454" s="1682" t="s">
        <v>1427</v>
      </c>
      <c r="H454" s="1134" t="s">
        <v>11198</v>
      </c>
      <c r="I454" s="1683">
        <v>1</v>
      </c>
      <c r="J454" s="1682" t="s">
        <v>7932</v>
      </c>
      <c r="K454" s="1134" t="s">
        <v>11171</v>
      </c>
      <c r="L454" s="1683">
        <f t="shared" si="7"/>
        <v>2</v>
      </c>
      <c r="M454" s="4822" t="s">
        <v>23182</v>
      </c>
      <c r="N454" s="4823">
        <v>44309</v>
      </c>
    </row>
    <row r="455" spans="1:14">
      <c r="A455" s="2159" t="s">
        <v>20204</v>
      </c>
      <c r="B455" s="1134" t="s">
        <v>144</v>
      </c>
      <c r="C455" s="1682">
        <v>55</v>
      </c>
      <c r="D455" s="1682" t="s">
        <v>7978</v>
      </c>
      <c r="E455" s="1134" t="s">
        <v>11191</v>
      </c>
      <c r="F455" s="1682">
        <v>0</v>
      </c>
      <c r="G455" s="1682" t="s">
        <v>521</v>
      </c>
      <c r="H455" s="1134" t="s">
        <v>11199</v>
      </c>
      <c r="I455" s="1683">
        <v>0.21</v>
      </c>
      <c r="J455" s="1682" t="s">
        <v>7926</v>
      </c>
      <c r="K455" s="1134" t="s">
        <v>11192</v>
      </c>
      <c r="L455" s="1683">
        <f t="shared" si="7"/>
        <v>0.42</v>
      </c>
      <c r="M455" s="4822" t="s">
        <v>23182</v>
      </c>
      <c r="N455" s="4823">
        <v>44292</v>
      </c>
    </row>
    <row r="456" spans="1:14">
      <c r="A456" s="2159" t="s">
        <v>20204</v>
      </c>
      <c r="B456" s="4862" t="s">
        <v>144</v>
      </c>
      <c r="C456" s="4863">
        <v>56</v>
      </c>
      <c r="D456" s="4863" t="s">
        <v>23184</v>
      </c>
      <c r="E456" s="4864" t="s">
        <v>23185</v>
      </c>
      <c r="F456" s="4863">
        <v>0</v>
      </c>
      <c r="G456" s="4863" t="s">
        <v>13261</v>
      </c>
      <c r="H456" s="4864" t="s">
        <v>13261</v>
      </c>
      <c r="I456" s="4865">
        <v>0.37</v>
      </c>
      <c r="J456" s="4863" t="s">
        <v>145</v>
      </c>
      <c r="K456" s="4864" t="s">
        <v>23186</v>
      </c>
      <c r="L456" s="4865">
        <f t="shared" si="7"/>
        <v>0.74</v>
      </c>
      <c r="M456" s="4822" t="s">
        <v>23182</v>
      </c>
      <c r="N456" s="4862" t="s">
        <v>23183</v>
      </c>
    </row>
    <row r="457" spans="1:14">
      <c r="A457" s="2159" t="s">
        <v>20204</v>
      </c>
      <c r="B457" s="4862" t="s">
        <v>144</v>
      </c>
      <c r="C457" s="4863">
        <v>57</v>
      </c>
      <c r="D457" s="4863" t="s">
        <v>4836</v>
      </c>
      <c r="E457" s="4864" t="s">
        <v>23187</v>
      </c>
      <c r="F457" s="4863">
        <v>0</v>
      </c>
      <c r="G457" s="4863" t="s">
        <v>145</v>
      </c>
      <c r="H457" s="4864" t="s">
        <v>23188</v>
      </c>
      <c r="I457" s="4865">
        <v>0.42</v>
      </c>
      <c r="J457" s="4863" t="s">
        <v>33</v>
      </c>
      <c r="K457" s="4864" t="s">
        <v>19</v>
      </c>
      <c r="L457" s="4865">
        <f t="shared" si="7"/>
        <v>0.84</v>
      </c>
      <c r="M457" s="4822" t="s">
        <v>23182</v>
      </c>
      <c r="N457" s="4823">
        <v>44295</v>
      </c>
    </row>
    <row r="458" spans="1:14">
      <c r="A458" s="2159" t="s">
        <v>20204</v>
      </c>
      <c r="B458" s="4862" t="s">
        <v>144</v>
      </c>
      <c r="C458" s="4863">
        <v>58</v>
      </c>
      <c r="D458" s="4863" t="s">
        <v>4835</v>
      </c>
      <c r="E458" s="4864" t="s">
        <v>23189</v>
      </c>
      <c r="F458" s="4863">
        <v>0</v>
      </c>
      <c r="G458" s="4863" t="s">
        <v>145</v>
      </c>
      <c r="H458" s="4864" t="s">
        <v>23188</v>
      </c>
      <c r="I458" s="4865">
        <v>0.18</v>
      </c>
      <c r="J458" s="4863" t="s">
        <v>33</v>
      </c>
      <c r="K458" s="4864" t="s">
        <v>19</v>
      </c>
      <c r="L458" s="4865">
        <f t="shared" si="7"/>
        <v>0.36</v>
      </c>
      <c r="M458" s="4822" t="s">
        <v>23182</v>
      </c>
      <c r="N458" s="4823">
        <v>44295</v>
      </c>
    </row>
    <row r="459" spans="1:14">
      <c r="A459" s="2159" t="s">
        <v>20204</v>
      </c>
      <c r="B459" s="4862" t="s">
        <v>144</v>
      </c>
      <c r="C459" s="4863">
        <v>59</v>
      </c>
      <c r="D459" s="4863" t="s">
        <v>23190</v>
      </c>
      <c r="E459" s="4864" t="s">
        <v>23191</v>
      </c>
      <c r="F459" s="4863">
        <v>0</v>
      </c>
      <c r="G459" s="4863" t="s">
        <v>145</v>
      </c>
      <c r="H459" s="4864" t="s">
        <v>23188</v>
      </c>
      <c r="I459" s="4865">
        <v>0.21</v>
      </c>
      <c r="J459" s="4863" t="s">
        <v>33</v>
      </c>
      <c r="K459" s="4864" t="s">
        <v>19</v>
      </c>
      <c r="L459" s="4865">
        <f t="shared" si="7"/>
        <v>0.42</v>
      </c>
      <c r="M459" s="4822" t="s">
        <v>23182</v>
      </c>
      <c r="N459" s="4823">
        <v>44295</v>
      </c>
    </row>
    <row r="460" spans="1:14">
      <c r="A460" s="2159" t="s">
        <v>20204</v>
      </c>
      <c r="B460" s="4862" t="s">
        <v>144</v>
      </c>
      <c r="C460" s="4863">
        <v>60</v>
      </c>
      <c r="D460" s="4863" t="s">
        <v>23192</v>
      </c>
      <c r="E460" s="4864" t="s">
        <v>23193</v>
      </c>
      <c r="F460" s="4863">
        <v>0</v>
      </c>
      <c r="G460" s="4863" t="s">
        <v>145</v>
      </c>
      <c r="H460" s="4864" t="s">
        <v>23188</v>
      </c>
      <c r="I460" s="4865">
        <v>0.09</v>
      </c>
      <c r="J460" s="4863" t="s">
        <v>33</v>
      </c>
      <c r="K460" s="4864" t="s">
        <v>19</v>
      </c>
      <c r="L460" s="4865">
        <f t="shared" si="7"/>
        <v>0.18</v>
      </c>
      <c r="M460" s="4822" t="s">
        <v>23182</v>
      </c>
      <c r="N460" s="4862" t="s">
        <v>23183</v>
      </c>
    </row>
    <row r="461" spans="1:14">
      <c r="A461" s="2159" t="s">
        <v>20204</v>
      </c>
      <c r="B461" s="4862" t="s">
        <v>144</v>
      </c>
      <c r="C461" s="4863">
        <v>61</v>
      </c>
      <c r="D461" s="4863" t="s">
        <v>23194</v>
      </c>
      <c r="E461" s="4864" t="s">
        <v>23195</v>
      </c>
      <c r="F461" s="4863">
        <v>0</v>
      </c>
      <c r="G461" s="4863" t="s">
        <v>145</v>
      </c>
      <c r="H461" s="4864" t="s">
        <v>23188</v>
      </c>
      <c r="I461" s="4865">
        <v>0.09</v>
      </c>
      <c r="J461" s="4863" t="s">
        <v>33</v>
      </c>
      <c r="K461" s="4864" t="s">
        <v>19</v>
      </c>
      <c r="L461" s="4865">
        <f t="shared" si="7"/>
        <v>0.18</v>
      </c>
      <c r="M461" s="4822" t="s">
        <v>23182</v>
      </c>
      <c r="N461" s="4862" t="s">
        <v>23183</v>
      </c>
    </row>
    <row r="462" spans="1:14">
      <c r="A462" s="2159" t="s">
        <v>20204</v>
      </c>
      <c r="B462" s="4862" t="s">
        <v>144</v>
      </c>
      <c r="C462" s="4863">
        <v>62</v>
      </c>
      <c r="D462" s="4863" t="s">
        <v>23196</v>
      </c>
      <c r="E462" s="4864" t="s">
        <v>23197</v>
      </c>
      <c r="F462" s="4863">
        <v>0</v>
      </c>
      <c r="G462" s="4863" t="s">
        <v>7928</v>
      </c>
      <c r="H462" s="4864" t="s">
        <v>11193</v>
      </c>
      <c r="I462" s="4865">
        <v>1.99</v>
      </c>
      <c r="J462" s="4863" t="s">
        <v>7934</v>
      </c>
      <c r="K462" s="4864" t="s">
        <v>7934</v>
      </c>
      <c r="L462" s="4865">
        <f t="shared" si="7"/>
        <v>3.98</v>
      </c>
      <c r="M462" s="4822" t="s">
        <v>23182</v>
      </c>
      <c r="N462" s="4823">
        <v>44308</v>
      </c>
    </row>
    <row r="463" spans="1:14">
      <c r="A463" s="2159" t="s">
        <v>20204</v>
      </c>
      <c r="B463" s="4862" t="s">
        <v>144</v>
      </c>
      <c r="C463" s="4863">
        <v>63</v>
      </c>
      <c r="D463" s="4863" t="s">
        <v>23198</v>
      </c>
      <c r="E463" s="4864" t="s">
        <v>1538</v>
      </c>
      <c r="F463" s="4863">
        <v>0</v>
      </c>
      <c r="G463" s="4863" t="s">
        <v>362</v>
      </c>
      <c r="H463" s="4864" t="s">
        <v>362</v>
      </c>
      <c r="I463" s="4865">
        <v>0.27</v>
      </c>
      <c r="J463" s="4863" t="s">
        <v>362</v>
      </c>
      <c r="K463" s="4864" t="s">
        <v>362</v>
      </c>
      <c r="L463" s="4865">
        <f t="shared" si="7"/>
        <v>0.54</v>
      </c>
      <c r="M463" s="4822" t="s">
        <v>23182</v>
      </c>
      <c r="N463" s="4823">
        <v>44309</v>
      </c>
    </row>
    <row r="464" spans="1:14">
      <c r="A464" s="2159"/>
    </row>
    <row r="465" spans="1:1">
      <c r="A465" s="2159"/>
    </row>
    <row r="466" spans="1:1">
      <c r="A466" s="2159"/>
    </row>
    <row r="467" spans="1:1">
      <c r="A467" s="2159"/>
    </row>
    <row r="468" spans="1:1">
      <c r="A468" s="2159"/>
    </row>
    <row r="469" spans="1:1">
      <c r="A469" s="2159"/>
    </row>
    <row r="470" spans="1:1">
      <c r="A470" s="2159"/>
    </row>
    <row r="471" spans="1:1">
      <c r="A471" s="2159"/>
    </row>
    <row r="472" spans="1:1">
      <c r="A472" s="2159"/>
    </row>
  </sheetData>
  <sortState ref="A333:O398">
    <sortCondition ref="A333"/>
  </sortState>
  <customSheetViews>
    <customSheetView guid="{79AD5FB7-84BA-40F8-B93E-7F6D3F799515}" scale="80" fitToPage="1" topLeftCell="E1">
      <selection activeCell="O16" sqref="O16"/>
      <pageMargins left="0.7" right="0.7" top="0.75" bottom="0.75" header="0.3" footer="0.3"/>
      <pageSetup paperSize="17" scale="67" fitToHeight="0" orientation="landscape" r:id="rId1"/>
    </customSheetView>
    <customSheetView guid="{A3593EDC-2197-4283-B58F-E8F46865F6B0}" scale="80" fitToPage="1" hiddenRows="1" topLeftCell="H1">
      <selection activeCell="N119" sqref="N119"/>
      <pageMargins left="0.7" right="0.7" top="0.75" bottom="0.75" header="0.3" footer="0.3"/>
      <pageSetup paperSize="17" scale="61" fitToHeight="0" orientation="landscape" r:id="rId2"/>
    </customSheetView>
    <customSheetView guid="{39DE2760-0BFC-4719-B1E4-380C3A7079FC}" scale="60">
      <pane ySplit="1" topLeftCell="A2" activePane="bottomLeft" state="frozen"/>
      <selection pane="bottomLeft" activeCell="O153" sqref="O153"/>
      <pageMargins left="0.7" right="0.7" top="0.75" bottom="0.75" header="0.3" footer="0.3"/>
    </customSheetView>
    <customSheetView guid="{6CF4F969-58DE-4028-9DCC-C6E713BA1EE8}">
      <selection activeCell="N10" sqref="N10"/>
      <pageMargins left="0.7" right="0.7" top="0.75" bottom="0.75" header="0.3" footer="0.3"/>
    </customSheetView>
    <customSheetView guid="{854D26F6-556C-4832-93A1-027DC2E7489A}">
      <selection activeCell="N10" sqref="N10"/>
      <pageMargins left="0.7" right="0.7" top="0.75" bottom="0.75" header="0.3" footer="0.3"/>
    </customSheetView>
    <customSheetView guid="{1187C2EC-E8C1-47BD-824F-A093AEDCF8A3}">
      <selection activeCell="N10" sqref="N10"/>
      <pageMargins left="0.7" right="0.7" top="0.75" bottom="0.75" header="0.3" footer="0.3"/>
      <pageSetup orientation="portrait" r:id="rId3"/>
    </customSheetView>
    <customSheetView guid="{56D62996-4B64-4559-A57F-952A7719E60C}">
      <selection activeCell="N10" sqref="N10"/>
      <pageMargins left="0.7" right="0.7" top="0.75" bottom="0.75" header="0.3" footer="0.3"/>
      <pageSetup orientation="portrait" r:id="rId4"/>
    </customSheetView>
    <customSheetView guid="{D38925AC-49E8-4240-B4C4-15DDEAD2A52A}" scale="85" showPageBreaks="1" topLeftCell="A13">
      <selection activeCell="R21" sqref="R21"/>
      <pageMargins left="0.2" right="0.2" top="0.25" bottom="0.25" header="0" footer="0"/>
      <pageSetup paperSize="17" orientation="landscape" r:id="rId5"/>
    </customSheetView>
    <customSheetView guid="{BBB634EE-F2D2-401C-80C5-834C06C8684E}" scale="70" topLeftCell="A13">
      <selection activeCell="M4" sqref="M4"/>
      <pageMargins left="0.7" right="0.7" top="0.75" bottom="0.75" header="0.3" footer="0.3"/>
      <pageSetup paperSize="0" orientation="portrait" r:id="rId6"/>
    </customSheetView>
    <customSheetView guid="{2C5FEC20-E906-4956-A88D-6EAAC0747B30}" scale="70" topLeftCell="A13">
      <selection activeCell="M4" sqref="M4"/>
      <pageMargins left="0.7" right="0.7" top="0.75" bottom="0.75" header="0.3" footer="0.3"/>
      <pageSetup paperSize="0" orientation="portrait" r:id="rId7"/>
    </customSheetView>
    <customSheetView guid="{F9A994EF-45B5-4EB9-AA72-BA8C2214CFE1}">
      <selection activeCell="N10" sqref="N10"/>
      <pageMargins left="0.7" right="0.7" top="0.75" bottom="0.75" header="0.3" footer="0.3"/>
    </customSheetView>
    <customSheetView guid="{600A9694-21CC-48F1-9DA2-8C0E3E8B5FA0}" scale="70" topLeftCell="A13">
      <selection activeCell="M4" sqref="M4"/>
      <pageMargins left="0.7" right="0.7" top="0.75" bottom="0.75" header="0.3" footer="0.3"/>
      <pageSetup paperSize="0" orientation="portrait" r:id="rId8"/>
    </customSheetView>
    <customSheetView guid="{344E436F-251D-4C51-AB7E-9264FEC9FA05}" showPageBreaks="1" topLeftCell="B1">
      <selection activeCell="N10" sqref="N10"/>
      <pageMargins left="0.7" right="0.7" top="0.75" bottom="0.75" header="0.3" footer="0.3"/>
      <pageSetup orientation="portrait" r:id="rId9"/>
    </customSheetView>
    <customSheetView guid="{0546D35D-D495-4ABF-8CD5-906F9854F6B9}">
      <selection activeCell="A33" sqref="A33:XFD33"/>
      <pageMargins left="0.7" right="0.7" top="0.75" bottom="0.75" header="0.3" footer="0.3"/>
      <pageSetup orientation="portrait" r:id="rId10"/>
    </customSheetView>
    <customSheetView guid="{58D92D3D-F9DC-4070-8DAB-284558C682C9}">
      <selection activeCell="N10" sqref="N10"/>
      <pageMargins left="0.7" right="0.7" top="0.75" bottom="0.75" header="0.3" footer="0.3"/>
    </customSheetView>
    <customSheetView guid="{DD0AAC79-0110-4B1B-BB25-2C4FE9ED31F4}" topLeftCell="A19">
      <selection activeCell="A36" sqref="A36:XFD36"/>
      <pageMargins left="0.7" right="0.7" top="0.75" bottom="0.75" header="0.3" footer="0.3"/>
      <pageSetup orientation="portrait" r:id="rId11"/>
    </customSheetView>
    <customSheetView guid="{423EC763-4105-4509-B307-318A5394E372}">
      <selection activeCell="N10" sqref="N10"/>
      <pageMargins left="0.7" right="0.7" top="0.75" bottom="0.75" header="0.3" footer="0.3"/>
    </customSheetView>
    <customSheetView guid="{7FDB354D-BBFC-467C-9214-DEA80979E90C}">
      <selection activeCell="N10" sqref="N10"/>
      <pageMargins left="0.7" right="0.7" top="0.75" bottom="0.75" header="0.3" footer="0.3"/>
    </customSheetView>
    <customSheetView guid="{B98680F5-9992-4B15-9195-313E46832CE7}">
      <selection activeCell="N10" sqref="N10"/>
      <pageMargins left="0.7" right="0.7" top="0.75" bottom="0.75" header="0.3" footer="0.3"/>
    </customSheetView>
    <customSheetView guid="{2CAD6BBA-D926-4B66-9703-7E419ED6E99E}" showPageBreaks="1">
      <selection activeCell="N10" sqref="N10"/>
      <pageMargins left="0.7" right="0.7" top="0.75" bottom="0.75" header="0.3" footer="0.3"/>
      <pageSetup orientation="portrait" r:id="rId12"/>
    </customSheetView>
    <customSheetView guid="{64C3C58B-5EDF-4A0D-9A08-4E76AD2C2831}" scale="70" topLeftCell="A13">
      <selection activeCell="M4" sqref="M4"/>
      <pageMargins left="0.7" right="0.7" top="0.75" bottom="0.75" header="0.3" footer="0.3"/>
      <pageSetup paperSize="0" orientation="portrait" r:id="rId13"/>
    </customSheetView>
    <customSheetView guid="{23935FAA-2CC8-4E3D-A833-6D530319EE28}">
      <selection activeCell="N10" sqref="N10"/>
      <pageMargins left="0.7" right="0.7" top="0.75" bottom="0.75" header="0.3" footer="0.3"/>
    </customSheetView>
    <customSheetView guid="{E7B49325-7A41-4A22-9EA5-2C4D363DA8F1}">
      <selection activeCell="N10" sqref="N10"/>
      <pageMargins left="0.7" right="0.7" top="0.75" bottom="0.75" header="0.3" footer="0.3"/>
    </customSheetView>
    <customSheetView guid="{FAC928FB-1728-4FB7-8ECE-85A8DE4D0ADF}">
      <selection activeCell="N10" sqref="N10"/>
      <pageMargins left="0.7" right="0.7" top="0.75" bottom="0.75" header="0.3" footer="0.3"/>
    </customSheetView>
    <customSheetView guid="{8C4D76D8-AA45-48E9-9804-BEEAA7B08B03}">
      <selection activeCell="N10" sqref="N10"/>
      <pageMargins left="0.7" right="0.7" top="0.75" bottom="0.75" header="0.3" footer="0.3"/>
    </customSheetView>
    <customSheetView guid="{862ECE3E-CBCF-4644-8210-D1EDA2099D3A}">
      <selection activeCell="N10" sqref="N10"/>
      <pageMargins left="0.7" right="0.7" top="0.75" bottom="0.75" header="0.3" footer="0.3"/>
    </customSheetView>
    <customSheetView guid="{EE1B2E10-D8FD-451C-B1E1-0B98F6A560DF}">
      <selection activeCell="N10" sqref="N10"/>
      <pageMargins left="0.7" right="0.7" top="0.75" bottom="0.75" header="0.3" footer="0.3"/>
      <pageSetup orientation="portrait" r:id="rId14"/>
    </customSheetView>
    <customSheetView guid="{7964114C-CB29-4D99-9806-CFB993D96184}">
      <selection activeCell="N10" sqref="N10"/>
      <pageMargins left="0.7" right="0.7" top="0.75" bottom="0.75" header="0.3" footer="0.3"/>
    </customSheetView>
    <customSheetView guid="{A7CCEAC1-D48B-40D0-9479-364198DE80EF}">
      <selection activeCell="N10" sqref="N10"/>
      <pageMargins left="0.7" right="0.7" top="0.75" bottom="0.75" header="0.3" footer="0.3"/>
    </customSheetView>
    <customSheetView guid="{68F5884F-4969-4575-BF13-5CC01FC32956}">
      <selection activeCell="N10" sqref="N10"/>
      <pageMargins left="0.7" right="0.7" top="0.75" bottom="0.75" header="0.3" footer="0.3"/>
    </customSheetView>
    <customSheetView guid="{29758B78-03D3-4D8E-AD37-F25D1BDCFD7B}">
      <selection activeCell="N10" sqref="N10"/>
      <pageMargins left="0.7" right="0.7" top="0.75" bottom="0.75" header="0.3" footer="0.3"/>
    </customSheetView>
    <customSheetView guid="{DE99B454-ED50-4848-ADC8-212B34E74919}">
      <selection activeCell="N10" sqref="N10"/>
      <pageMargins left="0.7" right="0.7" top="0.75" bottom="0.75" header="0.3" footer="0.3"/>
    </customSheetView>
    <customSheetView guid="{8CB2D929-C7E4-4180-B163-8A2824806B17}">
      <selection activeCell="N10" sqref="N10"/>
      <pageMargins left="0.7" right="0.7" top="0.75" bottom="0.75" header="0.3" footer="0.3"/>
    </customSheetView>
    <customSheetView guid="{34D85203-2D51-4355-8027-8019AB86EBCF}" topLeftCell="B1">
      <selection activeCell="N10" sqref="N10"/>
      <pageMargins left="0.7" right="0.7" top="0.75" bottom="0.75" header="0.3" footer="0.3"/>
    </customSheetView>
    <customSheetView guid="{89CCDF41-F1C9-4313-9F31-D107B3C76DDB}" topLeftCell="B1">
      <selection activeCell="N10" sqref="N10"/>
      <pageMargins left="0.7" right="0.7" top="0.75" bottom="0.75" header="0.3" footer="0.3"/>
    </customSheetView>
    <customSheetView guid="{726AD29E-1BFF-4E2F-9960-EE7743278367}">
      <selection activeCell="N10" sqref="N10"/>
      <pageMargins left="0.7" right="0.7" top="0.75" bottom="0.75" header="0.3" footer="0.3"/>
    </customSheetView>
    <customSheetView guid="{2F42E84F-7DBF-4A75-A7B3-62028DAEBF1A}">
      <selection activeCell="N10" sqref="N10"/>
      <pageMargins left="0.7" right="0.7" top="0.75" bottom="0.75" header="0.3" footer="0.3"/>
    </customSheetView>
    <customSheetView guid="{2B685D48-0292-4AA7-9819-853B2AEC1DD4}">
      <selection activeCell="N10" sqref="N10"/>
      <pageMargins left="0.7" right="0.7" top="0.75" bottom="0.75" header="0.3" footer="0.3"/>
    </customSheetView>
    <customSheetView guid="{4B0AA991-6767-4D57-B414-24103CB6BBB4}">
      <selection activeCell="N10" sqref="N10"/>
      <pageMargins left="0.7" right="0.7" top="0.75" bottom="0.75" header="0.3" footer="0.3"/>
      <pageSetup orientation="portrait" r:id="rId15"/>
    </customSheetView>
    <customSheetView guid="{8E86F10A-A699-45F6-98BE-FE12C92DC001}">
      <selection activeCell="N10" sqref="N10"/>
      <pageMargins left="0.7" right="0.7" top="0.75" bottom="0.75" header="0.3" footer="0.3"/>
      <pageSetup orientation="portrait" r:id="rId16"/>
    </customSheetView>
    <customSheetView guid="{47F7A3CE-B782-485F-A003-C143096A6054}" topLeftCell="E1">
      <selection activeCell="N10" sqref="N10"/>
      <pageMargins left="0.7" right="0.7" top="0.75" bottom="0.75" header="0.3" footer="0.3"/>
      <pageSetup orientation="portrait" r:id="rId17"/>
    </customSheetView>
    <customSheetView guid="{39B6890E-9E43-4C41-84C2-BE54C196CF6B}">
      <selection activeCell="N10" sqref="N10"/>
      <pageMargins left="0.7" right="0.7" top="0.75" bottom="0.75" header="0.3" footer="0.3"/>
    </customSheetView>
    <customSheetView guid="{5C12847A-1A36-4653-8A29-4B40BE88BC31}">
      <selection activeCell="N10" sqref="N10"/>
      <pageMargins left="0.7" right="0.7" top="0.75" bottom="0.75" header="0.3" footer="0.3"/>
    </customSheetView>
    <customSheetView guid="{72622A5F-562A-4F46-80A6-FB340FA923E4}">
      <selection activeCell="N10" sqref="N10"/>
      <pageMargins left="0.7" right="0.7" top="0.75" bottom="0.75" header="0.3" footer="0.3"/>
    </customSheetView>
    <customSheetView guid="{3A3E5217-495A-42D4-92E9-DBDDFA0133B2}">
      <selection activeCell="N10" sqref="N10"/>
      <pageMargins left="0.7" right="0.7" top="0.75" bottom="0.75" header="0.3" footer="0.3"/>
    </customSheetView>
    <customSheetView guid="{60CB8EE4-B91C-4012-A081-CCBA186E6839}" topLeftCell="B1">
      <selection activeCell="N10" sqref="N10"/>
      <pageMargins left="0.7" right="0.7" top="0.75" bottom="0.75" header="0.3" footer="0.3"/>
    </customSheetView>
    <customSheetView guid="{B8A5C91A-AD33-4DF4-A694-672D147217B5}">
      <selection activeCell="N10" sqref="N10"/>
      <pageMargins left="0.7" right="0.7" top="0.75" bottom="0.75" header="0.3" footer="0.3"/>
    </customSheetView>
    <customSheetView guid="{6A065346-6EC6-4D7F-9DF7-3658D614503A}">
      <selection activeCell="N10" sqref="N10"/>
      <pageMargins left="0.7" right="0.7" top="0.75" bottom="0.75" header="0.3" footer="0.3"/>
    </customSheetView>
    <customSheetView guid="{6BC667A8-B269-4F56-A803-5E4093D12764}">
      <selection activeCell="N10" sqref="N10"/>
      <pageMargins left="0.7" right="0.7" top="0.75" bottom="0.75" header="0.3" footer="0.3"/>
    </customSheetView>
    <customSheetView guid="{4075A10A-29EA-4A39-8C87-92C314459964}">
      <selection activeCell="N10" sqref="N10"/>
      <pageMargins left="0.7" right="0.7" top="0.75" bottom="0.75" header="0.3" footer="0.3"/>
    </customSheetView>
    <customSheetView guid="{D07D711A-BCB9-4378-B863-4CB7EB1E0F9F}">
      <selection activeCell="N10" sqref="N10"/>
      <pageMargins left="0.7" right="0.7" top="0.75" bottom="0.75" header="0.3" footer="0.3"/>
      <pageSetup orientation="portrait" r:id="rId18"/>
    </customSheetView>
    <customSheetView guid="{CE3A1CF7-6A47-4ED0-B4C6-D84228F6384A}">
      <selection activeCell="N10" sqref="N10"/>
      <pageMargins left="0.7" right="0.7" top="0.75" bottom="0.75" header="0.3" footer="0.3"/>
      <pageSetup orientation="portrait" r:id="rId19"/>
    </customSheetView>
    <customSheetView guid="{A6CAB246-C66C-4430-B883-E3AB4CA85CD3}" scale="85" topLeftCell="A13">
      <selection activeCell="R21" sqref="R21"/>
      <pageMargins left="0.2" right="0.2" top="0.25" bottom="0.25" header="0" footer="0"/>
      <pageSetup paperSize="17" orientation="landscape" r:id="rId20"/>
    </customSheetView>
    <customSheetView guid="{A1494558-1040-4A63-BC7C-D39B992B3E56}" showPageBreaks="1">
      <selection activeCell="N10" sqref="N10"/>
      <pageMargins left="0.7" right="0.7" top="0.75" bottom="0.75" header="0.3" footer="0.3"/>
      <pageSetup orientation="portrait" r:id="rId21"/>
    </customSheetView>
    <customSheetView guid="{1D116760-CC87-4F16-87B4-C7A61320F480}" scale="85">
      <selection activeCell="L48" sqref="L48"/>
      <pageMargins left="0.7" right="0.7" top="0.75" bottom="0.75" header="0.3" footer="0.3"/>
      <pageSetup orientation="portrait" r:id="rId22"/>
    </customSheetView>
    <customSheetView guid="{0CF2EC10-BDE2-491E-A077-01A8E5B1EBEC}">
      <selection activeCell="N10" sqref="N10"/>
      <pageMargins left="0.7" right="0.7" top="0.75" bottom="0.75" header="0.3" footer="0.3"/>
      <pageSetup orientation="portrait" r:id="rId23"/>
    </customSheetView>
    <customSheetView guid="{F88BCD3F-34B6-43CB-BC45-E51462EBF67F}">
      <selection activeCell="N10" sqref="N10"/>
      <pageMargins left="0.7" right="0.7" top="0.75" bottom="0.75" header="0.3" footer="0.3"/>
      <pageSetup orientation="portrait" r:id="rId24"/>
    </customSheetView>
    <customSheetView guid="{1749D216-7950-497C-B39A-63FBE4D03B8C}">
      <selection activeCell="N10" sqref="N10"/>
      <pageMargins left="0.7" right="0.7" top="0.75" bottom="0.75" header="0.3" footer="0.3"/>
      <pageSetup orientation="portrait" r:id="rId25"/>
    </customSheetView>
    <customSheetView guid="{7FA40027-7B17-499A-B359-A5EF5225CCED}" scale="70" showPageBreaks="1" topLeftCell="A13">
      <selection activeCell="M4" sqref="M4"/>
      <pageMargins left="0.7" right="0.7" top="0.75" bottom="0.75" header="0.3" footer="0.3"/>
      <pageSetup orientation="portrait" r:id="rId26"/>
    </customSheetView>
    <customSheetView guid="{34D72504-BFF0-4EA8-8FC8-7543DC9590F6}">
      <selection activeCell="M4" sqref="M4"/>
      <pageMargins left="0.7" right="0.7" top="0.75" bottom="0.75" header="0.3" footer="0.3"/>
    </customSheetView>
    <customSheetView guid="{72F1F4A7-FA3D-4AAA-B9F7-0B7CBCF937A0}">
      <selection activeCell="N10" sqref="N10"/>
      <pageMargins left="0.7" right="0.7" top="0.75" bottom="0.75" header="0.3" footer="0.3"/>
    </customSheetView>
    <customSheetView guid="{08FE8395-D523-42C1-83CE-E79D67FD8F6E}" scale="70" topLeftCell="A13">
      <selection activeCell="M4" sqref="M4"/>
      <pageMargins left="0.7" right="0.7" top="0.75" bottom="0.75" header="0.3" footer="0.3"/>
      <pageSetup orientation="portrait" r:id="rId27"/>
    </customSheetView>
    <customSheetView guid="{1CAAE197-33E6-4BF2-B4DE-FDE07E8BBF88}" scale="70" topLeftCell="A13">
      <selection activeCell="M4" sqref="M4"/>
      <pageMargins left="0.7" right="0.7" top="0.75" bottom="0.75" header="0.3" footer="0.3"/>
      <pageSetup paperSize="0" orientation="portrait" r:id="rId28"/>
    </customSheetView>
    <customSheetView guid="{0B1CD487-A10E-47AA-97E1-782E43B555C4}">
      <selection activeCell="N10" sqref="N10"/>
      <pageMargins left="0.7" right="0.7" top="0.75" bottom="0.75" header="0.3" footer="0.3"/>
    </customSheetView>
    <customSheetView guid="{AF97F53F-CC36-44C1-9ECD-DF5129B3E6B5}">
      <selection activeCell="N10" sqref="N10"/>
      <pageMargins left="0.7" right="0.7" top="0.75" bottom="0.75" header="0.3" footer="0.3"/>
      <pageSetup orientation="portrait" r:id="rId29"/>
    </customSheetView>
    <customSheetView guid="{FD6F7CAF-FB1E-4C3B-BC17-A805CA3477EF}" showPageBreaks="1">
      <selection activeCell="N10" sqref="N10"/>
      <pageMargins left="0.7" right="0.7" top="0.75" bottom="0.75" header="0.3" footer="0.3"/>
      <pageSetup orientation="portrait" r:id="rId30"/>
    </customSheetView>
    <customSheetView guid="{FEDC4AFF-A1F9-4866-BED0-75319FE928CF}">
      <selection activeCell="N10" sqref="N10"/>
      <pageMargins left="0.7" right="0.7" top="0.75" bottom="0.75" header="0.3" footer="0.3"/>
      <pageSetup orientation="portrait" r:id="rId31"/>
    </customSheetView>
    <customSheetView guid="{BB41729E-AA2B-4B78-BC0A-1EFA069D5CFD}" scale="70" showPageBreaks="1" topLeftCell="A13">
      <selection activeCell="M4" sqref="M4"/>
      <pageMargins left="0.7" right="0.7" top="0.75" bottom="0.75" header="0.3" footer="0.3"/>
      <pageSetup orientation="portrait" r:id="rId32"/>
    </customSheetView>
    <customSheetView guid="{7BB95B6A-5E37-4CAE-AF7D-1CC701D075E8}" scale="70" topLeftCell="A13">
      <selection activeCell="M4" sqref="M4"/>
      <pageMargins left="0.7" right="0.7" top="0.75" bottom="0.75" header="0.3" footer="0.3"/>
      <pageSetup orientation="portrait" r:id="rId33"/>
    </customSheetView>
    <customSheetView guid="{2EC062F0-5386-4865-B10E-AAA41383D77F}" scale="85" topLeftCell="A13">
      <selection activeCell="R21" sqref="R21"/>
      <pageMargins left="0.2" right="0.2" top="0.25" bottom="0.25" header="0" footer="0"/>
      <pageSetup paperSize="17" orientation="landscape" r:id="rId34"/>
    </customSheetView>
    <customSheetView guid="{FC2532A6-77E2-4AF9-9A45-F247B0588659}" scale="70" showPageBreaks="1" topLeftCell="A13">
      <selection activeCell="M4" sqref="M4"/>
      <pageMargins left="0.7" right="0.7" top="0.75" bottom="0.75" header="0.3" footer="0.3"/>
      <pageSetup paperSize="0" orientation="portrait" r:id="rId35"/>
    </customSheetView>
    <customSheetView guid="{A44DAB59-BE7A-4333-A5F2-74C8918F30B6}">
      <selection activeCell="N10" sqref="N10"/>
      <pageMargins left="0.7" right="0.7" top="0.75" bottom="0.75" header="0.3" footer="0.3"/>
      <pageSetup orientation="portrait" r:id="rId36"/>
    </customSheetView>
    <customSheetView guid="{03AFFCA8-9E14-4DB5-84F7-C730BD68291C}" scale="80" fitToPage="1" topLeftCell="E1">
      <selection activeCell="O16" sqref="O16"/>
      <pageMargins left="0.7" right="0.7" top="0.75" bottom="0.75" header="0.3" footer="0.3"/>
      <pageSetup paperSize="17" scale="67" fitToHeight="0" orientation="landscape" r:id="rId37"/>
    </customSheetView>
    <customSheetView guid="{EC76EB35-067C-4DE7-B07A-226A5E409E79}">
      <selection activeCell="N10" sqref="N10"/>
      <pageMargins left="0.7" right="0.7" top="0.75" bottom="0.75" header="0.3" footer="0.3"/>
      <pageSetup orientation="portrait" r:id="rId38"/>
    </customSheetView>
    <customSheetView guid="{983A23DD-8020-461E-A6F4-2AEC4ED7324C}">
      <selection activeCell="N10" sqref="N10"/>
      <pageMargins left="0.7" right="0.7" top="0.75" bottom="0.75" header="0.3" footer="0.3"/>
    </customSheetView>
    <customSheetView guid="{D3731BF5-0429-4443-9A8C-8B29EB0DB856}" topLeftCell="B1">
      <selection activeCell="N10" sqref="N10"/>
      <pageMargins left="0.7" right="0.7" top="0.75" bottom="0.75" header="0.3" footer="0.3"/>
    </customSheetView>
    <customSheetView guid="{A530EBA0-4EDF-47E2-8165-36150308EFE0}" scale="60">
      <pane ySplit="1" topLeftCell="A2" activePane="bottomLeft" state="frozen"/>
      <selection pane="bottomLeft" activeCell="O153" sqref="O153"/>
      <pageMargins left="0.7" right="0.7" top="0.75" bottom="0.75" header="0.3" footer="0.3"/>
    </customSheetView>
    <customSheetView guid="{FE9B4351-E79D-4254-BAB9-133F96438B1B}" scale="80" fitToPage="1" topLeftCell="E1">
      <selection activeCell="O16" sqref="O16"/>
      <pageMargins left="0.7" right="0.7" top="0.75" bottom="0.75" header="0.3" footer="0.3"/>
      <pageSetup paperSize="17" scale="67" fitToHeight="0" orientation="landscape" r:id="rId39"/>
    </customSheetView>
    <customSheetView guid="{CA9519B9-3429-4BE9-9E5D-F85393E6AD13}" scale="80" fitToPage="1" topLeftCell="E1">
      <selection activeCell="O16" sqref="O16"/>
      <pageMargins left="0.7" right="0.7" top="0.75" bottom="0.75" header="0.3" footer="0.3"/>
      <pageSetup paperSize="17" scale="67" fitToHeight="0" orientation="landscape" r:id="rId40"/>
    </customSheetView>
  </customSheetViews>
  <pageMargins left="0.7" right="0.7" top="0.75" bottom="0.75" header="0.3" footer="0.3"/>
  <pageSetup paperSize="17" scale="61" fitToHeight="0" orientation="landscape" r:id="rId4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pageSetUpPr autoPageBreaks="0"/>
  </sheetPr>
  <dimension ref="A1:U483"/>
  <sheetViews>
    <sheetView topLeftCell="C13" zoomScale="70" zoomScaleNormal="70" zoomScaleSheetLayoutView="70" workbookViewId="0">
      <selection activeCell="K92" sqref="K92"/>
    </sheetView>
  </sheetViews>
  <sheetFormatPr defaultColWidth="9.42578125" defaultRowHeight="16.350000000000001" customHeight="1"/>
  <cols>
    <col min="1" max="1" width="18.5703125" style="88" customWidth="1"/>
    <col min="2" max="2" width="9.5703125" style="88" customWidth="1"/>
    <col min="3" max="3" width="9.42578125" style="88" customWidth="1"/>
    <col min="4" max="4" width="43.5703125" style="88" bestFit="1" customWidth="1"/>
    <col min="5" max="5" width="9.5703125" style="88" customWidth="1"/>
    <col min="6" max="6" width="38.5703125" style="3611" bestFit="1" customWidth="1"/>
    <col min="7" max="7" width="7.5703125" style="3610" customWidth="1"/>
    <col min="8" max="8" width="54.42578125" style="3611" bestFit="1" customWidth="1"/>
    <col min="9" max="9" width="7.5703125" style="88" customWidth="1"/>
    <col min="10" max="10" width="17.5703125" style="3612" customWidth="1"/>
    <col min="11" max="11" width="18.42578125" style="3613" customWidth="1"/>
    <col min="12" max="12" width="11.5703125" style="3614" customWidth="1"/>
    <col min="13" max="13" width="26" style="88" customWidth="1"/>
    <col min="14" max="16384" width="9.42578125" style="88"/>
  </cols>
  <sheetData>
    <row r="1" spans="1:15" ht="16.350000000000001" customHeight="1">
      <c r="A1" s="3600"/>
      <c r="B1" s="3600"/>
      <c r="C1" s="3600" t="s">
        <v>0</v>
      </c>
      <c r="D1" s="3600"/>
      <c r="E1" s="3600" t="s">
        <v>9</v>
      </c>
      <c r="F1" s="3600"/>
      <c r="G1" s="3601" t="s">
        <v>10</v>
      </c>
      <c r="H1" s="3600"/>
      <c r="I1" s="3600"/>
      <c r="J1" s="3602"/>
      <c r="K1" s="3603"/>
      <c r="L1" s="3604"/>
      <c r="M1" s="3605" t="s">
        <v>21578</v>
      </c>
    </row>
    <row r="2" spans="1:15" s="2758" customFormat="1" ht="31.5">
      <c r="A2" s="3606" t="s">
        <v>7</v>
      </c>
      <c r="B2" s="3606" t="s">
        <v>13</v>
      </c>
      <c r="C2" s="3606" t="s">
        <v>1</v>
      </c>
      <c r="D2" s="3606" t="s">
        <v>2</v>
      </c>
      <c r="E2" s="3606" t="s">
        <v>3</v>
      </c>
      <c r="F2" s="3606" t="s">
        <v>3346</v>
      </c>
      <c r="G2" s="3606" t="s">
        <v>6</v>
      </c>
      <c r="H2" s="3606" t="s">
        <v>3346</v>
      </c>
      <c r="I2" s="3606" t="s">
        <v>8</v>
      </c>
      <c r="J2" s="3607" t="s">
        <v>18133</v>
      </c>
      <c r="K2" s="3608" t="s">
        <v>3156</v>
      </c>
      <c r="L2" s="3609" t="s">
        <v>18134</v>
      </c>
      <c r="M2" s="3606" t="s">
        <v>11</v>
      </c>
    </row>
    <row r="3" spans="1:15" ht="16.350000000000001" customHeight="1">
      <c r="A3" s="3573" t="s">
        <v>405</v>
      </c>
      <c r="B3" s="3574">
        <v>1</v>
      </c>
      <c r="C3" s="3575">
        <v>11</v>
      </c>
      <c r="D3" s="3576" t="s">
        <v>16933</v>
      </c>
      <c r="E3" s="3577">
        <v>0</v>
      </c>
      <c r="F3" s="3578" t="s">
        <v>17805</v>
      </c>
      <c r="G3" s="3579">
        <v>3.21</v>
      </c>
      <c r="H3" s="3578" t="s">
        <v>17806</v>
      </c>
      <c r="I3" s="3578">
        <f>G3-E3</f>
        <v>3.21</v>
      </c>
      <c r="J3" s="3580"/>
      <c r="K3" s="3581"/>
      <c r="L3" s="3582"/>
      <c r="M3" s="3583"/>
      <c r="N3" s="1726"/>
      <c r="O3" s="95"/>
    </row>
    <row r="4" spans="1:15" ht="16.350000000000001" customHeight="1">
      <c r="A4" s="3573" t="s">
        <v>405</v>
      </c>
      <c r="B4" s="3574">
        <v>1</v>
      </c>
      <c r="C4" s="3575">
        <v>13</v>
      </c>
      <c r="D4" s="3576" t="s">
        <v>4608</v>
      </c>
      <c r="E4" s="3577">
        <v>0</v>
      </c>
      <c r="F4" s="3578" t="s">
        <v>17805</v>
      </c>
      <c r="G4" s="3579">
        <v>1.36</v>
      </c>
      <c r="H4" s="3578" t="s">
        <v>17806</v>
      </c>
      <c r="I4" s="3578">
        <f>G4-E4</f>
        <v>1.36</v>
      </c>
      <c r="J4" s="3580"/>
      <c r="K4" s="3581"/>
      <c r="L4" s="3582"/>
      <c r="M4" s="3584"/>
    </row>
    <row r="5" spans="1:15" ht="16.350000000000001" customHeight="1">
      <c r="A5" s="3573" t="s">
        <v>405</v>
      </c>
      <c r="B5" s="3574">
        <v>1</v>
      </c>
      <c r="C5" s="3575">
        <v>20</v>
      </c>
      <c r="D5" s="3576" t="s">
        <v>16934</v>
      </c>
      <c r="E5" s="3577">
        <v>0</v>
      </c>
      <c r="F5" s="3578" t="s">
        <v>17807</v>
      </c>
      <c r="G5" s="3579">
        <v>0.5</v>
      </c>
      <c r="H5" s="3578" t="s">
        <v>17808</v>
      </c>
      <c r="I5" s="3578">
        <f t="shared" ref="I5:I68" si="0">G5-E5</f>
        <v>0.5</v>
      </c>
      <c r="J5" s="3580"/>
      <c r="K5" s="3581"/>
      <c r="L5" s="3582"/>
      <c r="M5" s="3584"/>
    </row>
    <row r="6" spans="1:15" ht="16.350000000000001" customHeight="1">
      <c r="A6" s="3573" t="s">
        <v>405</v>
      </c>
      <c r="B6" s="3574">
        <v>1</v>
      </c>
      <c r="C6" s="3575">
        <v>35</v>
      </c>
      <c r="D6" s="3576" t="s">
        <v>17809</v>
      </c>
      <c r="E6" s="3577">
        <v>0</v>
      </c>
      <c r="F6" s="3578" t="s">
        <v>17805</v>
      </c>
      <c r="G6" s="3579">
        <v>0.6</v>
      </c>
      <c r="H6" s="3578" t="s">
        <v>17397</v>
      </c>
      <c r="I6" s="3578">
        <f t="shared" si="0"/>
        <v>0.6</v>
      </c>
      <c r="J6" s="3580"/>
      <c r="K6" s="3581"/>
      <c r="L6" s="3582"/>
      <c r="M6" s="3584"/>
    </row>
    <row r="7" spans="1:15" ht="16.350000000000001" customHeight="1">
      <c r="A7" s="3573" t="s">
        <v>405</v>
      </c>
      <c r="B7" s="3574">
        <v>1</v>
      </c>
      <c r="C7" s="3575">
        <v>37</v>
      </c>
      <c r="D7" s="3576" t="s">
        <v>17810</v>
      </c>
      <c r="E7" s="3577">
        <v>0</v>
      </c>
      <c r="F7" s="3578" t="s">
        <v>17811</v>
      </c>
      <c r="G7" s="3579">
        <v>7.25</v>
      </c>
      <c r="H7" s="3578" t="s">
        <v>17812</v>
      </c>
      <c r="I7" s="3578">
        <f t="shared" si="0"/>
        <v>7.25</v>
      </c>
      <c r="J7" s="3580"/>
      <c r="K7" s="3581"/>
      <c r="L7" s="3582"/>
      <c r="M7" s="3583"/>
      <c r="N7" s="1726"/>
      <c r="O7" s="95"/>
    </row>
    <row r="8" spans="1:15" ht="16.350000000000001" customHeight="1">
      <c r="A8" s="3573" t="s">
        <v>405</v>
      </c>
      <c r="B8" s="3574">
        <v>1</v>
      </c>
      <c r="C8" s="3575">
        <v>38</v>
      </c>
      <c r="D8" s="3576" t="s">
        <v>17813</v>
      </c>
      <c r="E8" s="3577">
        <v>0</v>
      </c>
      <c r="F8" s="3578" t="s">
        <v>17814</v>
      </c>
      <c r="G8" s="3579">
        <v>5.66</v>
      </c>
      <c r="H8" s="3578" t="s">
        <v>17815</v>
      </c>
      <c r="I8" s="3578">
        <f t="shared" si="0"/>
        <v>5.66</v>
      </c>
      <c r="J8" s="3580">
        <v>42921</v>
      </c>
      <c r="K8" s="3581">
        <v>42934</v>
      </c>
      <c r="L8" s="3582">
        <v>6</v>
      </c>
      <c r="M8" s="3584"/>
    </row>
    <row r="9" spans="1:15" ht="16.350000000000001" customHeight="1">
      <c r="A9" s="3573" t="s">
        <v>405</v>
      </c>
      <c r="B9" s="3574">
        <v>1</v>
      </c>
      <c r="C9" s="3585">
        <v>40</v>
      </c>
      <c r="D9" s="3578" t="s">
        <v>17816</v>
      </c>
      <c r="E9" s="3577">
        <v>0</v>
      </c>
      <c r="F9" s="3578" t="s">
        <v>17817</v>
      </c>
      <c r="G9" s="3579">
        <v>7.47</v>
      </c>
      <c r="H9" s="3578" t="s">
        <v>17425</v>
      </c>
      <c r="I9" s="3578">
        <f t="shared" si="0"/>
        <v>7.47</v>
      </c>
      <c r="J9" s="3580"/>
      <c r="K9" s="3581"/>
      <c r="L9" s="3582"/>
      <c r="M9" s="3584"/>
    </row>
    <row r="10" spans="1:15" ht="16.350000000000001" customHeight="1">
      <c r="A10" s="3573" t="s">
        <v>405</v>
      </c>
      <c r="B10" s="3574">
        <v>1</v>
      </c>
      <c r="C10" s="3585">
        <v>52</v>
      </c>
      <c r="D10" s="3578" t="s">
        <v>16938</v>
      </c>
      <c r="E10" s="3577">
        <v>0</v>
      </c>
      <c r="F10" s="3578" t="s">
        <v>17818</v>
      </c>
      <c r="G10" s="3579">
        <v>10.77</v>
      </c>
      <c r="H10" s="3578" t="s">
        <v>17819</v>
      </c>
      <c r="I10" s="3578">
        <f t="shared" si="0"/>
        <v>10.77</v>
      </c>
      <c r="J10" s="3580"/>
      <c r="K10" s="3581"/>
      <c r="L10" s="3582"/>
      <c r="M10" s="3583"/>
      <c r="N10" s="1726"/>
      <c r="O10" s="95"/>
    </row>
    <row r="11" spans="1:15" ht="16.350000000000001" customHeight="1">
      <c r="A11" s="3573" t="s">
        <v>405</v>
      </c>
      <c r="B11" s="3574">
        <v>1</v>
      </c>
      <c r="C11" s="3585">
        <v>54</v>
      </c>
      <c r="D11" s="3578" t="s">
        <v>13642</v>
      </c>
      <c r="E11" s="3577">
        <v>0</v>
      </c>
      <c r="F11" s="3578" t="s">
        <v>19</v>
      </c>
      <c r="G11" s="3579">
        <v>0.29099999999999998</v>
      </c>
      <c r="H11" s="3578" t="s">
        <v>17820</v>
      </c>
      <c r="I11" s="3578">
        <f t="shared" si="0"/>
        <v>0.29099999999999998</v>
      </c>
      <c r="J11" s="3580"/>
      <c r="K11" s="3581"/>
      <c r="L11" s="3582"/>
      <c r="M11" s="3584"/>
    </row>
    <row r="12" spans="1:15" ht="16.350000000000001" customHeight="1">
      <c r="A12" s="3573" t="s">
        <v>405</v>
      </c>
      <c r="B12" s="3574">
        <v>1</v>
      </c>
      <c r="C12" s="3585">
        <v>60</v>
      </c>
      <c r="D12" s="3578" t="s">
        <v>16939</v>
      </c>
      <c r="E12" s="3577">
        <v>8.6999999999999994E-2</v>
      </c>
      <c r="F12" s="3576" t="s">
        <v>17805</v>
      </c>
      <c r="G12" s="3579">
        <v>8.3249999999999993</v>
      </c>
      <c r="H12" s="3578" t="s">
        <v>17821</v>
      </c>
      <c r="I12" s="3578">
        <f t="shared" si="0"/>
        <v>8.2379999999999995</v>
      </c>
      <c r="J12" s="3580"/>
      <c r="K12" s="3581"/>
      <c r="L12" s="3582"/>
      <c r="M12" s="3584"/>
    </row>
    <row r="13" spans="1:15" ht="16.350000000000001" customHeight="1">
      <c r="A13" s="3573" t="s">
        <v>405</v>
      </c>
      <c r="B13" s="3574">
        <v>1</v>
      </c>
      <c r="C13" s="3585">
        <v>65</v>
      </c>
      <c r="D13" s="3578" t="s">
        <v>16938</v>
      </c>
      <c r="E13" s="3577">
        <v>0</v>
      </c>
      <c r="F13" s="3578" t="s">
        <v>17608</v>
      </c>
      <c r="G13" s="3579">
        <v>2.95</v>
      </c>
      <c r="H13" s="3578" t="s">
        <v>17450</v>
      </c>
      <c r="I13" s="3578">
        <f t="shared" si="0"/>
        <v>2.95</v>
      </c>
      <c r="J13" s="3580"/>
      <c r="K13" s="3581"/>
      <c r="L13" s="3582"/>
      <c r="M13" s="3583"/>
      <c r="N13" s="1726"/>
      <c r="O13" s="95"/>
    </row>
    <row r="14" spans="1:15" ht="16.350000000000001" customHeight="1">
      <c r="A14" s="3573" t="s">
        <v>405</v>
      </c>
      <c r="B14" s="3574">
        <v>1</v>
      </c>
      <c r="C14" s="3585">
        <v>75</v>
      </c>
      <c r="D14" s="3578" t="s">
        <v>17822</v>
      </c>
      <c r="E14" s="3577">
        <v>0</v>
      </c>
      <c r="F14" s="3586" t="s">
        <v>17805</v>
      </c>
      <c r="G14" s="3579">
        <v>6.43</v>
      </c>
      <c r="H14" s="3578" t="s">
        <v>17397</v>
      </c>
      <c r="I14" s="3578">
        <f t="shared" si="0"/>
        <v>6.43</v>
      </c>
      <c r="J14" s="3580"/>
      <c r="K14" s="3581"/>
      <c r="L14" s="3582"/>
      <c r="M14" s="3584"/>
    </row>
    <row r="15" spans="1:15" ht="16.350000000000001" customHeight="1">
      <c r="A15" s="3573" t="s">
        <v>405</v>
      </c>
      <c r="B15" s="3574">
        <v>1</v>
      </c>
      <c r="C15" s="3585">
        <v>76</v>
      </c>
      <c r="D15" s="3578" t="s">
        <v>16940</v>
      </c>
      <c r="E15" s="3577">
        <v>0</v>
      </c>
      <c r="F15" s="3578" t="s">
        <v>17823</v>
      </c>
      <c r="G15" s="3579">
        <v>2.98</v>
      </c>
      <c r="H15" s="3578" t="s">
        <v>17397</v>
      </c>
      <c r="I15" s="3578">
        <f t="shared" si="0"/>
        <v>2.98</v>
      </c>
      <c r="J15" s="3580"/>
      <c r="K15" s="3581"/>
      <c r="L15" s="3582"/>
      <c r="M15" s="3584"/>
    </row>
    <row r="16" spans="1:15" ht="16.350000000000001" customHeight="1">
      <c r="A16" s="3573" t="s">
        <v>405</v>
      </c>
      <c r="B16" s="3574">
        <v>1</v>
      </c>
      <c r="C16" s="3585">
        <v>79</v>
      </c>
      <c r="D16" s="3578" t="s">
        <v>17824</v>
      </c>
      <c r="E16" s="3577">
        <v>0</v>
      </c>
      <c r="F16" s="3578" t="s">
        <v>17825</v>
      </c>
      <c r="G16" s="3579">
        <v>4.0199999999999996</v>
      </c>
      <c r="H16" s="3578" t="s">
        <v>17425</v>
      </c>
      <c r="I16" s="3578">
        <f t="shared" si="0"/>
        <v>4.0199999999999996</v>
      </c>
      <c r="J16" s="3580"/>
      <c r="K16" s="3581"/>
      <c r="L16" s="3582"/>
      <c r="M16" s="3583"/>
      <c r="N16" s="1726"/>
      <c r="O16" s="95"/>
    </row>
    <row r="17" spans="1:21" ht="16.350000000000001" customHeight="1">
      <c r="A17" s="3573" t="s">
        <v>405</v>
      </c>
      <c r="B17" s="3574">
        <v>1</v>
      </c>
      <c r="C17" s="3585">
        <v>106</v>
      </c>
      <c r="D17" s="3578" t="s">
        <v>16942</v>
      </c>
      <c r="E17" s="3577">
        <v>0</v>
      </c>
      <c r="F17" s="3576" t="s">
        <v>17826</v>
      </c>
      <c r="G17" s="3579">
        <v>0.76</v>
      </c>
      <c r="H17" s="3578" t="s">
        <v>19</v>
      </c>
      <c r="I17" s="3578">
        <f t="shared" si="0"/>
        <v>0.76</v>
      </c>
      <c r="J17" s="3580"/>
      <c r="K17" s="3581"/>
      <c r="L17" s="3582"/>
      <c r="M17" s="3584"/>
    </row>
    <row r="18" spans="1:21" ht="16.350000000000001" customHeight="1">
      <c r="A18" s="3573" t="s">
        <v>405</v>
      </c>
      <c r="B18" s="3574">
        <v>1</v>
      </c>
      <c r="C18" s="3585">
        <v>123</v>
      </c>
      <c r="D18" s="3578" t="s">
        <v>406</v>
      </c>
      <c r="E18" s="3577">
        <v>0</v>
      </c>
      <c r="F18" s="3578" t="s">
        <v>17608</v>
      </c>
      <c r="G18" s="3579">
        <v>3.3</v>
      </c>
      <c r="H18" s="3578" t="s">
        <v>17826</v>
      </c>
      <c r="I18" s="3578">
        <f t="shared" si="0"/>
        <v>3.3</v>
      </c>
      <c r="J18" s="3580"/>
      <c r="K18" s="3581"/>
      <c r="L18" s="3582"/>
      <c r="M18" s="3584"/>
    </row>
    <row r="19" spans="1:21" ht="16.350000000000001" customHeight="1">
      <c r="A19" s="3573" t="s">
        <v>405</v>
      </c>
      <c r="B19" s="3574">
        <v>1</v>
      </c>
      <c r="C19" s="3585">
        <v>127</v>
      </c>
      <c r="D19" s="3578" t="s">
        <v>16943</v>
      </c>
      <c r="E19" s="3577">
        <v>0</v>
      </c>
      <c r="F19" s="3578" t="s">
        <v>17827</v>
      </c>
      <c r="G19" s="3579">
        <v>2.4</v>
      </c>
      <c r="H19" s="3578" t="s">
        <v>17805</v>
      </c>
      <c r="I19" s="3578">
        <f t="shared" si="0"/>
        <v>2.4</v>
      </c>
      <c r="J19" s="3580"/>
      <c r="K19" s="3581"/>
      <c r="L19" s="3582"/>
      <c r="M19" s="3583"/>
      <c r="N19" s="1726"/>
      <c r="O19" s="95"/>
    </row>
    <row r="20" spans="1:21" ht="16.350000000000001" customHeight="1">
      <c r="A20" s="3573" t="s">
        <v>405</v>
      </c>
      <c r="B20" s="3574">
        <v>1</v>
      </c>
      <c r="C20" s="3585">
        <v>128</v>
      </c>
      <c r="D20" s="3578" t="s">
        <v>17828</v>
      </c>
      <c r="E20" s="3577">
        <v>0</v>
      </c>
      <c r="F20" s="3578" t="s">
        <v>11245</v>
      </c>
      <c r="G20" s="3579">
        <v>1.26</v>
      </c>
      <c r="H20" s="3578" t="s">
        <v>17393</v>
      </c>
      <c r="I20" s="3578">
        <f t="shared" si="0"/>
        <v>1.26</v>
      </c>
      <c r="J20" s="3580"/>
      <c r="K20" s="3581"/>
      <c r="L20" s="3582"/>
      <c r="M20" s="3584"/>
    </row>
    <row r="21" spans="1:21" ht="16.350000000000001" customHeight="1">
      <c r="A21" s="3573" t="s">
        <v>405</v>
      </c>
      <c r="B21" s="3574">
        <v>1</v>
      </c>
      <c r="C21" s="3585">
        <v>130</v>
      </c>
      <c r="D21" s="3578" t="s">
        <v>17829</v>
      </c>
      <c r="E21" s="3577">
        <v>0</v>
      </c>
      <c r="F21" s="3578" t="s">
        <v>17830</v>
      </c>
      <c r="G21" s="3579">
        <v>2.15</v>
      </c>
      <c r="H21" s="3578" t="s">
        <v>17831</v>
      </c>
      <c r="I21" s="3578">
        <f t="shared" si="0"/>
        <v>2.15</v>
      </c>
      <c r="J21" s="3580"/>
      <c r="K21" s="3581"/>
      <c r="L21" s="3582"/>
      <c r="M21" s="3587"/>
      <c r="N21" s="96"/>
      <c r="O21" s="96"/>
      <c r="P21" s="96"/>
      <c r="Q21" s="96"/>
      <c r="R21" s="96"/>
      <c r="S21" s="96"/>
      <c r="T21" s="96"/>
      <c r="U21" s="96"/>
    </row>
    <row r="22" spans="1:21" ht="16.350000000000001" customHeight="1">
      <c r="A22" s="3573" t="s">
        <v>405</v>
      </c>
      <c r="B22" s="3574">
        <v>1</v>
      </c>
      <c r="C22" s="3585">
        <v>134</v>
      </c>
      <c r="D22" s="3578" t="s">
        <v>16944</v>
      </c>
      <c r="E22" s="3577">
        <v>2.0670000000000002</v>
      </c>
      <c r="F22" s="3578" t="s">
        <v>17832</v>
      </c>
      <c r="G22" s="3577">
        <v>3.2970000000000002</v>
      </c>
      <c r="H22" s="3578" t="s">
        <v>17591</v>
      </c>
      <c r="I22" s="3578">
        <f t="shared" si="0"/>
        <v>1.23</v>
      </c>
      <c r="J22" s="3580">
        <v>42948</v>
      </c>
      <c r="K22" s="3581">
        <v>42948</v>
      </c>
      <c r="L22" s="3582">
        <v>1</v>
      </c>
      <c r="M22" s="3583"/>
      <c r="N22" s="1726"/>
      <c r="O22" s="95"/>
    </row>
    <row r="23" spans="1:21" ht="16.350000000000001" customHeight="1">
      <c r="A23" s="3573" t="s">
        <v>405</v>
      </c>
      <c r="B23" s="3574">
        <v>1</v>
      </c>
      <c r="C23" s="3585">
        <v>172</v>
      </c>
      <c r="D23" s="3578" t="s">
        <v>6035</v>
      </c>
      <c r="E23" s="3577">
        <v>0</v>
      </c>
      <c r="F23" s="3578" t="s">
        <v>17833</v>
      </c>
      <c r="G23" s="3579">
        <v>0.02</v>
      </c>
      <c r="H23" s="3578" t="s">
        <v>19</v>
      </c>
      <c r="I23" s="3578">
        <f t="shared" si="0"/>
        <v>0.02</v>
      </c>
      <c r="J23" s="3580"/>
      <c r="K23" s="3581"/>
      <c r="L23" s="3582"/>
      <c r="M23" s="3584"/>
    </row>
    <row r="24" spans="1:21" ht="16.350000000000001" customHeight="1">
      <c r="A24" s="3573" t="s">
        <v>405</v>
      </c>
      <c r="B24" s="3574">
        <v>1</v>
      </c>
      <c r="C24" s="3585">
        <v>174</v>
      </c>
      <c r="D24" s="3578"/>
      <c r="E24" s="3577">
        <v>0</v>
      </c>
      <c r="F24" s="3578" t="s">
        <v>17834</v>
      </c>
      <c r="G24" s="3579">
        <v>0.09</v>
      </c>
      <c r="H24" s="3578" t="s">
        <v>19</v>
      </c>
      <c r="I24" s="3578">
        <f t="shared" si="0"/>
        <v>0.09</v>
      </c>
      <c r="J24" s="3580"/>
      <c r="K24" s="3581"/>
      <c r="L24" s="3582"/>
      <c r="M24" s="3584"/>
    </row>
    <row r="25" spans="1:21" ht="16.350000000000001" customHeight="1">
      <c r="A25" s="3573" t="s">
        <v>405</v>
      </c>
      <c r="B25" s="3574">
        <v>1</v>
      </c>
      <c r="C25" s="3585">
        <v>175</v>
      </c>
      <c r="D25" s="3578" t="s">
        <v>407</v>
      </c>
      <c r="E25" s="3577">
        <v>0</v>
      </c>
      <c r="F25" s="3578" t="s">
        <v>17834</v>
      </c>
      <c r="G25" s="3579">
        <v>0.1</v>
      </c>
      <c r="H25" s="3578" t="s">
        <v>17835</v>
      </c>
      <c r="I25" s="3578">
        <f t="shared" si="0"/>
        <v>0.1</v>
      </c>
      <c r="J25" s="3580"/>
      <c r="K25" s="3581"/>
      <c r="L25" s="3582"/>
      <c r="M25" s="3584"/>
    </row>
    <row r="26" spans="1:21" ht="16.350000000000001" customHeight="1">
      <c r="A26" s="3573" t="s">
        <v>405</v>
      </c>
      <c r="B26" s="3574">
        <v>1</v>
      </c>
      <c r="C26" s="3585">
        <v>176</v>
      </c>
      <c r="D26" s="3578" t="s">
        <v>16945</v>
      </c>
      <c r="E26" s="3577">
        <v>0</v>
      </c>
      <c r="F26" s="3578" t="s">
        <v>17836</v>
      </c>
      <c r="G26" s="3579">
        <v>0.26</v>
      </c>
      <c r="H26" s="3578" t="s">
        <v>17805</v>
      </c>
      <c r="I26" s="3578">
        <f t="shared" si="0"/>
        <v>0.26</v>
      </c>
      <c r="J26" s="3580"/>
      <c r="K26" s="3581"/>
      <c r="L26" s="3582"/>
      <c r="M26" s="3583"/>
      <c r="N26" s="1726"/>
      <c r="O26" s="95"/>
    </row>
    <row r="27" spans="1:21" ht="16.350000000000001" customHeight="1">
      <c r="A27" s="3573" t="s">
        <v>405</v>
      </c>
      <c r="B27" s="3574">
        <v>1</v>
      </c>
      <c r="C27" s="3585">
        <v>181</v>
      </c>
      <c r="D27" s="3578" t="s">
        <v>16946</v>
      </c>
      <c r="E27" s="3577">
        <v>0.44500000000000001</v>
      </c>
      <c r="F27" s="3578" t="s">
        <v>17837</v>
      </c>
      <c r="G27" s="3579">
        <v>0.72499999999999998</v>
      </c>
      <c r="H27" s="3578" t="s">
        <v>433</v>
      </c>
      <c r="I27" s="3578">
        <f t="shared" si="0"/>
        <v>0.27999999999999997</v>
      </c>
      <c r="J27" s="3580"/>
      <c r="K27" s="3581"/>
      <c r="L27" s="3582"/>
      <c r="M27" s="3584"/>
    </row>
    <row r="28" spans="1:21" ht="16.350000000000001" customHeight="1">
      <c r="A28" s="3573" t="s">
        <v>405</v>
      </c>
      <c r="B28" s="3574">
        <v>1</v>
      </c>
      <c r="C28" s="3585">
        <v>182</v>
      </c>
      <c r="D28" s="3578"/>
      <c r="E28" s="3577">
        <v>0</v>
      </c>
      <c r="F28" s="3578" t="s">
        <v>17833</v>
      </c>
      <c r="G28" s="3579">
        <v>0.02</v>
      </c>
      <c r="H28" s="3578" t="s">
        <v>19</v>
      </c>
      <c r="I28" s="3578">
        <f t="shared" si="0"/>
        <v>0.02</v>
      </c>
      <c r="J28" s="3580"/>
      <c r="K28" s="3581"/>
      <c r="L28" s="3582"/>
      <c r="M28" s="3583"/>
      <c r="N28" s="1726"/>
      <c r="O28" s="95"/>
    </row>
    <row r="29" spans="1:21" ht="16.350000000000001" customHeight="1">
      <c r="A29" s="3573" t="s">
        <v>405</v>
      </c>
      <c r="B29" s="3574">
        <v>1</v>
      </c>
      <c r="C29" s="3585">
        <v>183</v>
      </c>
      <c r="D29" s="3578" t="s">
        <v>16937</v>
      </c>
      <c r="E29" s="3577">
        <v>0</v>
      </c>
      <c r="F29" s="3578" t="s">
        <v>17818</v>
      </c>
      <c r="G29" s="3579">
        <v>5.49</v>
      </c>
      <c r="H29" s="3578" t="s">
        <v>17805</v>
      </c>
      <c r="I29" s="3578">
        <f t="shared" si="0"/>
        <v>5.49</v>
      </c>
      <c r="J29" s="3580"/>
      <c r="K29" s="3581"/>
      <c r="L29" s="3582"/>
      <c r="M29" s="3583"/>
      <c r="N29" s="1726"/>
      <c r="O29" s="95"/>
    </row>
    <row r="30" spans="1:21" ht="16.350000000000001" customHeight="1">
      <c r="A30" s="3573" t="s">
        <v>405</v>
      </c>
      <c r="B30" s="3574">
        <v>1</v>
      </c>
      <c r="C30" s="3585">
        <v>184</v>
      </c>
      <c r="D30" s="3578" t="s">
        <v>16947</v>
      </c>
      <c r="E30" s="3577">
        <v>0</v>
      </c>
      <c r="F30" s="3578" t="s">
        <v>17838</v>
      </c>
      <c r="G30" s="3579">
        <v>3.61</v>
      </c>
      <c r="H30" s="3578" t="s">
        <v>17812</v>
      </c>
      <c r="I30" s="3578">
        <f t="shared" si="0"/>
        <v>3.61</v>
      </c>
      <c r="J30" s="3580"/>
      <c r="K30" s="3581"/>
      <c r="L30" s="3582"/>
      <c r="M30" s="3584"/>
    </row>
    <row r="31" spans="1:21" ht="16.350000000000001" customHeight="1">
      <c r="A31" s="3573" t="s">
        <v>405</v>
      </c>
      <c r="B31" s="3574">
        <v>1</v>
      </c>
      <c r="C31" s="3585">
        <v>185</v>
      </c>
      <c r="D31" s="3578" t="s">
        <v>17839</v>
      </c>
      <c r="E31" s="3577">
        <v>0</v>
      </c>
      <c r="F31" s="3578" t="s">
        <v>17840</v>
      </c>
      <c r="G31" s="3579">
        <v>0.81</v>
      </c>
      <c r="H31" s="3578" t="s">
        <v>17841</v>
      </c>
      <c r="I31" s="3578">
        <f t="shared" si="0"/>
        <v>0.81</v>
      </c>
      <c r="J31" s="3580"/>
      <c r="K31" s="3581"/>
      <c r="L31" s="3582"/>
      <c r="M31" s="3584"/>
    </row>
    <row r="32" spans="1:21" ht="16.350000000000001" customHeight="1">
      <c r="A32" s="3573" t="s">
        <v>405</v>
      </c>
      <c r="B32" s="3574">
        <v>1</v>
      </c>
      <c r="C32" s="3585">
        <v>208</v>
      </c>
      <c r="D32" s="3578" t="s">
        <v>17842</v>
      </c>
      <c r="E32" s="3577">
        <v>0</v>
      </c>
      <c r="F32" s="3578" t="s">
        <v>17843</v>
      </c>
      <c r="G32" s="3579">
        <v>2</v>
      </c>
      <c r="H32" s="3578" t="s">
        <v>17844</v>
      </c>
      <c r="I32" s="3578">
        <f t="shared" si="0"/>
        <v>2</v>
      </c>
      <c r="J32" s="3580"/>
      <c r="K32" s="3581"/>
      <c r="L32" s="3582"/>
      <c r="M32" s="3584"/>
    </row>
    <row r="33" spans="1:13" ht="16.350000000000001" customHeight="1">
      <c r="A33" s="3573" t="s">
        <v>405</v>
      </c>
      <c r="B33" s="3574">
        <v>1</v>
      </c>
      <c r="C33" s="3585">
        <v>209</v>
      </c>
      <c r="D33" s="3578" t="s">
        <v>16948</v>
      </c>
      <c r="E33" s="3577">
        <v>0</v>
      </c>
      <c r="F33" s="3578" t="s">
        <v>17805</v>
      </c>
      <c r="G33" s="3579">
        <v>1.49</v>
      </c>
      <c r="H33" s="3578" t="s">
        <v>17845</v>
      </c>
      <c r="I33" s="3578">
        <f t="shared" si="0"/>
        <v>1.49</v>
      </c>
      <c r="J33" s="3580"/>
      <c r="K33" s="3581"/>
      <c r="L33" s="3582"/>
      <c r="M33" s="3584"/>
    </row>
    <row r="34" spans="1:13" ht="16.350000000000001" customHeight="1">
      <c r="A34" s="3573" t="s">
        <v>405</v>
      </c>
      <c r="B34" s="3574">
        <v>1</v>
      </c>
      <c r="C34" s="3585">
        <v>210</v>
      </c>
      <c r="D34" s="3578" t="s">
        <v>17846</v>
      </c>
      <c r="E34" s="3577">
        <v>0</v>
      </c>
      <c r="F34" s="3578" t="s">
        <v>17823</v>
      </c>
      <c r="G34" s="3579">
        <v>1.37</v>
      </c>
      <c r="H34" s="3578" t="s">
        <v>17847</v>
      </c>
      <c r="I34" s="3578">
        <f t="shared" si="0"/>
        <v>1.37</v>
      </c>
      <c r="J34" s="3580"/>
      <c r="K34" s="3581"/>
      <c r="L34" s="3582"/>
      <c r="M34" s="3584"/>
    </row>
    <row r="35" spans="1:13" ht="16.350000000000001" customHeight="1">
      <c r="A35" s="3573" t="s">
        <v>405</v>
      </c>
      <c r="B35" s="3574">
        <v>1</v>
      </c>
      <c r="C35" s="3585">
        <v>211</v>
      </c>
      <c r="D35" s="3578" t="s">
        <v>16950</v>
      </c>
      <c r="E35" s="3577">
        <v>0</v>
      </c>
      <c r="F35" s="3578" t="s">
        <v>17818</v>
      </c>
      <c r="G35" s="3579">
        <v>1.56</v>
      </c>
      <c r="H35" s="3578" t="s">
        <v>17848</v>
      </c>
      <c r="I35" s="3578">
        <f t="shared" si="0"/>
        <v>1.56</v>
      </c>
      <c r="J35" s="3580"/>
      <c r="K35" s="3581"/>
      <c r="L35" s="3582"/>
      <c r="M35" s="3584"/>
    </row>
    <row r="36" spans="1:13" ht="16.350000000000001" customHeight="1">
      <c r="A36" s="3573" t="s">
        <v>405</v>
      </c>
      <c r="B36" s="3574">
        <v>1</v>
      </c>
      <c r="C36" s="3585">
        <v>212</v>
      </c>
      <c r="D36" s="3578" t="s">
        <v>16951</v>
      </c>
      <c r="E36" s="3577">
        <v>1.0580000000000001</v>
      </c>
      <c r="F36" s="3578" t="s">
        <v>17849</v>
      </c>
      <c r="G36" s="3579">
        <v>3.8180000000000001</v>
      </c>
      <c r="H36" s="3578" t="s">
        <v>17850</v>
      </c>
      <c r="I36" s="3578">
        <f t="shared" si="0"/>
        <v>2.76</v>
      </c>
      <c r="J36" s="3580"/>
      <c r="K36" s="3581"/>
      <c r="L36" s="3582"/>
      <c r="M36" s="3584"/>
    </row>
    <row r="37" spans="1:13" ht="16.350000000000001" customHeight="1">
      <c r="A37" s="3573" t="s">
        <v>405</v>
      </c>
      <c r="B37" s="3574">
        <v>1</v>
      </c>
      <c r="C37" s="3585">
        <v>217</v>
      </c>
      <c r="D37" s="3578" t="s">
        <v>16952</v>
      </c>
      <c r="E37" s="3577">
        <v>0</v>
      </c>
      <c r="F37" s="3578" t="s">
        <v>17851</v>
      </c>
      <c r="G37" s="3579">
        <v>4.1500000000000004</v>
      </c>
      <c r="H37" s="3578" t="s">
        <v>433</v>
      </c>
      <c r="I37" s="3578">
        <f t="shared" si="0"/>
        <v>4.1500000000000004</v>
      </c>
      <c r="J37" s="3580"/>
      <c r="K37" s="3581"/>
      <c r="L37" s="3582"/>
      <c r="M37" s="3584"/>
    </row>
    <row r="38" spans="1:13" ht="16.350000000000001" customHeight="1">
      <c r="A38" s="3573" t="s">
        <v>405</v>
      </c>
      <c r="B38" s="3574">
        <v>1</v>
      </c>
      <c r="C38" s="3585">
        <v>219</v>
      </c>
      <c r="D38" s="3578" t="s">
        <v>16953</v>
      </c>
      <c r="E38" s="3577">
        <v>0</v>
      </c>
      <c r="F38" s="3578" t="s">
        <v>17832</v>
      </c>
      <c r="G38" s="3579">
        <v>2.1800000000000002</v>
      </c>
      <c r="H38" s="3578" t="s">
        <v>17608</v>
      </c>
      <c r="I38" s="3578">
        <f t="shared" si="0"/>
        <v>2.1800000000000002</v>
      </c>
      <c r="J38" s="3580"/>
      <c r="K38" s="3581"/>
      <c r="L38" s="3582"/>
      <c r="M38" s="3584"/>
    </row>
    <row r="39" spans="1:13" ht="16.350000000000001" customHeight="1">
      <c r="A39" s="3573" t="s">
        <v>405</v>
      </c>
      <c r="B39" s="3574">
        <v>1</v>
      </c>
      <c r="C39" s="3585">
        <v>244</v>
      </c>
      <c r="D39" s="3578" t="s">
        <v>16954</v>
      </c>
      <c r="E39" s="3577">
        <v>0</v>
      </c>
      <c r="F39" s="3578" t="s">
        <v>17852</v>
      </c>
      <c r="G39" s="3579">
        <v>0.26</v>
      </c>
      <c r="H39" s="3578" t="s">
        <v>17826</v>
      </c>
      <c r="I39" s="3578">
        <f t="shared" si="0"/>
        <v>0.26</v>
      </c>
      <c r="J39" s="3580"/>
      <c r="K39" s="3581"/>
      <c r="L39" s="3582"/>
      <c r="M39" s="3584"/>
    </row>
    <row r="40" spans="1:13" ht="16.350000000000001" customHeight="1">
      <c r="A40" s="3573" t="s">
        <v>405</v>
      </c>
      <c r="B40" s="3574">
        <v>1</v>
      </c>
      <c r="C40" s="3585">
        <v>253</v>
      </c>
      <c r="D40" s="3578" t="s">
        <v>16955</v>
      </c>
      <c r="E40" s="3577">
        <v>0</v>
      </c>
      <c r="F40" s="3578" t="s">
        <v>17853</v>
      </c>
      <c r="G40" s="3579">
        <v>2.89</v>
      </c>
      <c r="H40" s="3578" t="s">
        <v>17827</v>
      </c>
      <c r="I40" s="3578">
        <f t="shared" si="0"/>
        <v>2.89</v>
      </c>
      <c r="J40" s="3580"/>
      <c r="K40" s="3581"/>
      <c r="L40" s="3582"/>
      <c r="M40" s="3584"/>
    </row>
    <row r="41" spans="1:13" ht="16.350000000000001" customHeight="1">
      <c r="A41" s="3573" t="s">
        <v>405</v>
      </c>
      <c r="B41" s="3574">
        <v>1</v>
      </c>
      <c r="C41" s="3585">
        <v>289</v>
      </c>
      <c r="D41" s="3578" t="s">
        <v>16956</v>
      </c>
      <c r="E41" s="3577">
        <v>0</v>
      </c>
      <c r="F41" s="3578" t="s">
        <v>17854</v>
      </c>
      <c r="G41" s="3579">
        <v>1.02</v>
      </c>
      <c r="H41" s="3578" t="s">
        <v>17805</v>
      </c>
      <c r="I41" s="3578">
        <f t="shared" si="0"/>
        <v>1.02</v>
      </c>
      <c r="J41" s="3580"/>
      <c r="K41" s="3581" t="s">
        <v>11566</v>
      </c>
      <c r="L41" s="3582"/>
      <c r="M41" s="3584"/>
    </row>
    <row r="42" spans="1:13" ht="16.350000000000001" customHeight="1">
      <c r="A42" s="3573" t="s">
        <v>405</v>
      </c>
      <c r="B42" s="3574">
        <v>1</v>
      </c>
      <c r="C42" s="3585">
        <v>296</v>
      </c>
      <c r="D42" s="3578" t="s">
        <v>17855</v>
      </c>
      <c r="E42" s="3577">
        <v>0</v>
      </c>
      <c r="F42" s="3578" t="s">
        <v>17823</v>
      </c>
      <c r="G42" s="3579">
        <v>0.41</v>
      </c>
      <c r="H42" s="3578" t="s">
        <v>17856</v>
      </c>
      <c r="I42" s="3578">
        <f t="shared" si="0"/>
        <v>0.41</v>
      </c>
      <c r="J42" s="3580"/>
      <c r="K42" s="3581"/>
      <c r="L42" s="3582"/>
      <c r="M42" s="3584"/>
    </row>
    <row r="43" spans="1:13" ht="16.350000000000001" customHeight="1">
      <c r="A43" s="3573" t="s">
        <v>405</v>
      </c>
      <c r="B43" s="3574">
        <v>1</v>
      </c>
      <c r="C43" s="3585">
        <v>333</v>
      </c>
      <c r="D43" s="3578" t="s">
        <v>16957</v>
      </c>
      <c r="E43" s="3577">
        <v>0</v>
      </c>
      <c r="F43" s="3578" t="s">
        <v>17857</v>
      </c>
      <c r="G43" s="3579">
        <v>0.13</v>
      </c>
      <c r="H43" s="3578" t="s">
        <v>17858</v>
      </c>
      <c r="I43" s="3578">
        <f t="shared" si="0"/>
        <v>0.13</v>
      </c>
      <c r="J43" s="3580"/>
      <c r="K43" s="3581"/>
      <c r="L43" s="3582"/>
      <c r="M43" s="3584"/>
    </row>
    <row r="44" spans="1:13" ht="16.350000000000001" customHeight="1">
      <c r="A44" s="3573" t="s">
        <v>405</v>
      </c>
      <c r="B44" s="3574">
        <v>1</v>
      </c>
      <c r="C44" s="3585">
        <v>338</v>
      </c>
      <c r="D44" s="3578" t="s">
        <v>16958</v>
      </c>
      <c r="E44" s="3577">
        <v>0</v>
      </c>
      <c r="F44" s="3578" t="s">
        <v>17806</v>
      </c>
      <c r="G44" s="3579">
        <v>0.4</v>
      </c>
      <c r="H44" s="3578" t="s">
        <v>17805</v>
      </c>
      <c r="I44" s="3578">
        <f t="shared" si="0"/>
        <v>0.4</v>
      </c>
      <c r="J44" s="3580"/>
      <c r="K44" s="3581" t="s">
        <v>11566</v>
      </c>
      <c r="L44" s="3582"/>
      <c r="M44" s="3584"/>
    </row>
    <row r="45" spans="1:13" ht="16.350000000000001" customHeight="1">
      <c r="A45" s="3573" t="s">
        <v>405</v>
      </c>
      <c r="B45" s="3574">
        <v>1</v>
      </c>
      <c r="C45" s="3585">
        <v>342</v>
      </c>
      <c r="D45" s="3578" t="s">
        <v>16959</v>
      </c>
      <c r="E45" s="3577">
        <v>0</v>
      </c>
      <c r="F45" s="3578" t="s">
        <v>17859</v>
      </c>
      <c r="G45" s="3579">
        <v>0.05</v>
      </c>
      <c r="H45" s="3578" t="s">
        <v>17840</v>
      </c>
      <c r="I45" s="3578">
        <f t="shared" si="0"/>
        <v>0.05</v>
      </c>
      <c r="J45" s="3580"/>
      <c r="K45" s="3581"/>
      <c r="L45" s="3582"/>
      <c r="M45" s="3584"/>
    </row>
    <row r="46" spans="1:13" ht="16.350000000000001" customHeight="1">
      <c r="A46" s="3573" t="s">
        <v>405</v>
      </c>
      <c r="B46" s="3574">
        <v>1</v>
      </c>
      <c r="C46" s="3585">
        <v>347</v>
      </c>
      <c r="D46" s="3578" t="s">
        <v>16960</v>
      </c>
      <c r="E46" s="3577">
        <v>0</v>
      </c>
      <c r="F46" s="3578" t="s">
        <v>17823</v>
      </c>
      <c r="G46" s="3579">
        <v>1</v>
      </c>
      <c r="H46" s="3578" t="s">
        <v>17860</v>
      </c>
      <c r="I46" s="3578">
        <f t="shared" si="0"/>
        <v>1</v>
      </c>
      <c r="J46" s="3580"/>
      <c r="K46" s="3581"/>
      <c r="L46" s="3582"/>
      <c r="M46" s="3584"/>
    </row>
    <row r="47" spans="1:13" ht="16.350000000000001" customHeight="1">
      <c r="A47" s="3573" t="s">
        <v>405</v>
      </c>
      <c r="B47" s="3574">
        <v>1</v>
      </c>
      <c r="C47" s="3585">
        <v>349</v>
      </c>
      <c r="D47" s="3578" t="s">
        <v>17861</v>
      </c>
      <c r="E47" s="3577">
        <v>0</v>
      </c>
      <c r="F47" s="3578" t="s">
        <v>17393</v>
      </c>
      <c r="G47" s="3588">
        <v>1.68</v>
      </c>
      <c r="H47" s="3578" t="s">
        <v>17857</v>
      </c>
      <c r="I47" s="3578">
        <f t="shared" si="0"/>
        <v>1.68</v>
      </c>
      <c r="J47" s="3589"/>
      <c r="K47" s="3581"/>
      <c r="L47" s="3582"/>
      <c r="M47" s="3584"/>
    </row>
    <row r="48" spans="1:13" ht="16.350000000000001" customHeight="1">
      <c r="A48" s="3573" t="s">
        <v>405</v>
      </c>
      <c r="B48" s="3574">
        <v>1</v>
      </c>
      <c r="C48" s="3585">
        <v>380</v>
      </c>
      <c r="D48" s="3578" t="s">
        <v>16961</v>
      </c>
      <c r="E48" s="3577">
        <v>0</v>
      </c>
      <c r="F48" s="3578" t="s">
        <v>17805</v>
      </c>
      <c r="G48" s="3588">
        <v>0.1</v>
      </c>
      <c r="H48" s="3578" t="s">
        <v>17835</v>
      </c>
      <c r="I48" s="3578">
        <f t="shared" si="0"/>
        <v>0.1</v>
      </c>
      <c r="J48" s="3589"/>
      <c r="K48" s="3581"/>
      <c r="L48" s="3582"/>
      <c r="M48" s="3584"/>
    </row>
    <row r="49" spans="1:13" ht="16.350000000000001" customHeight="1">
      <c r="A49" s="3573" t="s">
        <v>405</v>
      </c>
      <c r="B49" s="3574">
        <v>1</v>
      </c>
      <c r="C49" s="3585">
        <v>418</v>
      </c>
      <c r="D49" s="3578"/>
      <c r="E49" s="3577">
        <v>0</v>
      </c>
      <c r="F49" s="3578" t="s">
        <v>17862</v>
      </c>
      <c r="G49" s="3588">
        <v>0.2</v>
      </c>
      <c r="H49" s="3578" t="s">
        <v>19</v>
      </c>
      <c r="I49" s="3578">
        <f t="shared" si="0"/>
        <v>0.2</v>
      </c>
      <c r="J49" s="3589"/>
      <c r="K49" s="3581"/>
      <c r="L49" s="3582"/>
      <c r="M49" s="3584"/>
    </row>
    <row r="50" spans="1:13" ht="16.350000000000001" customHeight="1">
      <c r="A50" s="3573" t="s">
        <v>405</v>
      </c>
      <c r="B50" s="3574">
        <v>1</v>
      </c>
      <c r="C50" s="3585">
        <v>433</v>
      </c>
      <c r="D50" s="3578" t="s">
        <v>16962</v>
      </c>
      <c r="E50" s="3577">
        <v>0</v>
      </c>
      <c r="F50" s="3578" t="s">
        <v>17835</v>
      </c>
      <c r="G50" s="3588">
        <v>0.1</v>
      </c>
      <c r="H50" s="3578" t="s">
        <v>17805</v>
      </c>
      <c r="I50" s="3578">
        <f t="shared" si="0"/>
        <v>0.1</v>
      </c>
      <c r="J50" s="3589"/>
      <c r="K50" s="3581"/>
      <c r="L50" s="3582"/>
      <c r="M50" s="3584"/>
    </row>
    <row r="51" spans="1:13" ht="16.350000000000001" customHeight="1">
      <c r="A51" s="3573" t="s">
        <v>405</v>
      </c>
      <c r="B51" s="3574">
        <v>1</v>
      </c>
      <c r="C51" s="3585">
        <v>465</v>
      </c>
      <c r="D51" s="3578"/>
      <c r="E51" s="3577">
        <v>0</v>
      </c>
      <c r="F51" s="3578" t="s">
        <v>17805</v>
      </c>
      <c r="G51" s="3588">
        <v>0.04</v>
      </c>
      <c r="H51" s="3578" t="s">
        <v>19</v>
      </c>
      <c r="I51" s="3578">
        <f t="shared" si="0"/>
        <v>0.04</v>
      </c>
      <c r="J51" s="3589"/>
      <c r="K51" s="3581"/>
      <c r="L51" s="3582"/>
      <c r="M51" s="3584"/>
    </row>
    <row r="52" spans="1:13" ht="16.350000000000001" customHeight="1">
      <c r="A52" s="3573" t="s">
        <v>405</v>
      </c>
      <c r="B52" s="3574">
        <v>1</v>
      </c>
      <c r="C52" s="3585">
        <v>467</v>
      </c>
      <c r="D52" s="3578" t="s">
        <v>6035</v>
      </c>
      <c r="E52" s="3577">
        <v>0</v>
      </c>
      <c r="F52" s="3578" t="s">
        <v>17808</v>
      </c>
      <c r="G52" s="3588">
        <v>0.23</v>
      </c>
      <c r="H52" s="3578" t="s">
        <v>17863</v>
      </c>
      <c r="I52" s="3578">
        <f t="shared" si="0"/>
        <v>0.23</v>
      </c>
      <c r="J52" s="3589"/>
      <c r="K52" s="3581"/>
      <c r="L52" s="3582"/>
      <c r="M52" s="3584"/>
    </row>
    <row r="53" spans="1:13" ht="16.350000000000001" customHeight="1">
      <c r="A53" s="3573" t="s">
        <v>405</v>
      </c>
      <c r="B53" s="3574">
        <v>1</v>
      </c>
      <c r="C53" s="3585">
        <v>473</v>
      </c>
      <c r="D53" s="3578" t="s">
        <v>16963</v>
      </c>
      <c r="E53" s="3577">
        <v>0</v>
      </c>
      <c r="F53" s="3578" t="s">
        <v>17864</v>
      </c>
      <c r="G53" s="3588">
        <v>0.25</v>
      </c>
      <c r="H53" s="3578" t="s">
        <v>17865</v>
      </c>
      <c r="I53" s="3578">
        <f t="shared" si="0"/>
        <v>0.25</v>
      </c>
      <c r="J53" s="3580"/>
      <c r="K53" s="3581" t="s">
        <v>11566</v>
      </c>
      <c r="L53" s="3582"/>
      <c r="M53" s="3584"/>
    </row>
    <row r="54" spans="1:13" ht="16.350000000000001" customHeight="1">
      <c r="A54" s="3573" t="s">
        <v>405</v>
      </c>
      <c r="B54" s="3574">
        <v>1</v>
      </c>
      <c r="C54" s="3585">
        <v>476</v>
      </c>
      <c r="D54" s="3578" t="s">
        <v>17866</v>
      </c>
      <c r="E54" s="3577">
        <v>7.0000000000000007E-2</v>
      </c>
      <c r="F54" s="3578" t="s">
        <v>17867</v>
      </c>
      <c r="G54" s="3588">
        <v>0.32</v>
      </c>
      <c r="H54" s="3578" t="s">
        <v>433</v>
      </c>
      <c r="I54" s="3578">
        <f t="shared" si="0"/>
        <v>0.25</v>
      </c>
      <c r="J54" s="3580"/>
      <c r="K54" s="3581"/>
      <c r="L54" s="3582"/>
      <c r="M54" s="3584"/>
    </row>
    <row r="55" spans="1:13" ht="16.350000000000001" customHeight="1">
      <c r="A55" s="3573" t="s">
        <v>405</v>
      </c>
      <c r="B55" s="3574">
        <v>1</v>
      </c>
      <c r="C55" s="3585">
        <v>477</v>
      </c>
      <c r="D55" s="3578" t="s">
        <v>6424</v>
      </c>
      <c r="E55" s="3577">
        <v>0</v>
      </c>
      <c r="F55" s="3578" t="s">
        <v>17867</v>
      </c>
      <c r="G55" s="3588">
        <v>0.25</v>
      </c>
      <c r="H55" s="3578" t="s">
        <v>19</v>
      </c>
      <c r="I55" s="3578">
        <f t="shared" si="0"/>
        <v>0.25</v>
      </c>
      <c r="J55" s="3580"/>
      <c r="K55" s="3581"/>
      <c r="L55" s="3582"/>
      <c r="M55" s="3584"/>
    </row>
    <row r="56" spans="1:13" ht="16.350000000000001" customHeight="1">
      <c r="A56" s="3573" t="s">
        <v>405</v>
      </c>
      <c r="B56" s="3574">
        <v>1</v>
      </c>
      <c r="C56" s="3585">
        <v>478</v>
      </c>
      <c r="D56" s="3578" t="s">
        <v>16964</v>
      </c>
      <c r="E56" s="3577">
        <v>0</v>
      </c>
      <c r="F56" s="3578" t="s">
        <v>17868</v>
      </c>
      <c r="G56" s="3588">
        <v>0.23</v>
      </c>
      <c r="H56" s="3578" t="s">
        <v>17869</v>
      </c>
      <c r="I56" s="3578">
        <f t="shared" si="0"/>
        <v>0.23</v>
      </c>
      <c r="J56" s="3580"/>
      <c r="K56" s="3581"/>
      <c r="L56" s="3582"/>
      <c r="M56" s="3584"/>
    </row>
    <row r="57" spans="1:13" ht="16.350000000000001" customHeight="1">
      <c r="A57" s="3573" t="s">
        <v>405</v>
      </c>
      <c r="B57" s="3574">
        <v>1</v>
      </c>
      <c r="C57" s="3585">
        <v>479</v>
      </c>
      <c r="D57" s="3578" t="s">
        <v>16965</v>
      </c>
      <c r="E57" s="3577">
        <v>0</v>
      </c>
      <c r="F57" s="3578" t="s">
        <v>17870</v>
      </c>
      <c r="G57" s="3588">
        <v>0.15</v>
      </c>
      <c r="H57" s="3578" t="s">
        <v>17871</v>
      </c>
      <c r="I57" s="3578">
        <f t="shared" si="0"/>
        <v>0.15</v>
      </c>
      <c r="J57" s="3580"/>
      <c r="K57" s="3581"/>
      <c r="L57" s="3582"/>
      <c r="M57" s="3584"/>
    </row>
    <row r="58" spans="1:13" ht="16.350000000000001" customHeight="1">
      <c r="A58" s="3573" t="s">
        <v>405</v>
      </c>
      <c r="B58" s="3574">
        <v>1</v>
      </c>
      <c r="C58" s="3585">
        <v>480</v>
      </c>
      <c r="D58" s="3578" t="s">
        <v>16966</v>
      </c>
      <c r="E58" s="3577">
        <v>0</v>
      </c>
      <c r="F58" s="3578" t="s">
        <v>17820</v>
      </c>
      <c r="G58" s="3588">
        <v>0.15</v>
      </c>
      <c r="H58" s="3578" t="s">
        <v>17872</v>
      </c>
      <c r="I58" s="3578">
        <f t="shared" si="0"/>
        <v>0.15</v>
      </c>
      <c r="J58" s="3580"/>
      <c r="K58" s="3581"/>
      <c r="L58" s="3582"/>
      <c r="M58" s="3584"/>
    </row>
    <row r="59" spans="1:13" ht="16.350000000000001" customHeight="1">
      <c r="A59" s="3573" t="s">
        <v>405</v>
      </c>
      <c r="B59" s="3574">
        <v>1</v>
      </c>
      <c r="C59" s="3585">
        <v>481</v>
      </c>
      <c r="D59" s="3578" t="s">
        <v>16967</v>
      </c>
      <c r="E59" s="3577">
        <v>0</v>
      </c>
      <c r="F59" s="3578" t="s">
        <v>17872</v>
      </c>
      <c r="G59" s="3588">
        <v>0.15</v>
      </c>
      <c r="H59" s="3578" t="s">
        <v>17820</v>
      </c>
      <c r="I59" s="3578">
        <f t="shared" si="0"/>
        <v>0.15</v>
      </c>
      <c r="J59" s="3580"/>
      <c r="K59" s="3581"/>
      <c r="L59" s="3582"/>
      <c r="M59" s="3584"/>
    </row>
    <row r="60" spans="1:13" ht="16.350000000000001" customHeight="1">
      <c r="A60" s="3573" t="s">
        <v>405</v>
      </c>
      <c r="B60" s="3574">
        <v>1</v>
      </c>
      <c r="C60" s="3585">
        <v>495</v>
      </c>
      <c r="D60" s="3578" t="s">
        <v>16968</v>
      </c>
      <c r="E60" s="3577">
        <v>0</v>
      </c>
      <c r="F60" s="3578" t="s">
        <v>17873</v>
      </c>
      <c r="G60" s="3588">
        <v>0.06</v>
      </c>
      <c r="H60" s="3578" t="s">
        <v>17840</v>
      </c>
      <c r="I60" s="3578">
        <f t="shared" si="0"/>
        <v>0.06</v>
      </c>
      <c r="J60" s="3580"/>
      <c r="K60" s="3581"/>
      <c r="L60" s="3582"/>
      <c r="M60" s="3584"/>
    </row>
    <row r="61" spans="1:13" ht="16.350000000000001" customHeight="1">
      <c r="A61" s="3573" t="s">
        <v>405</v>
      </c>
      <c r="B61" s="3574">
        <v>1</v>
      </c>
      <c r="C61" s="3585">
        <v>509</v>
      </c>
      <c r="D61" s="3578" t="s">
        <v>16969</v>
      </c>
      <c r="E61" s="3577">
        <v>0</v>
      </c>
      <c r="F61" s="3578" t="s">
        <v>17874</v>
      </c>
      <c r="G61" s="3588">
        <v>0.15</v>
      </c>
      <c r="H61" s="3576" t="s">
        <v>17867</v>
      </c>
      <c r="I61" s="3578">
        <f t="shared" si="0"/>
        <v>0.15</v>
      </c>
      <c r="J61" s="3580"/>
      <c r="K61" s="3581"/>
      <c r="L61" s="3582"/>
      <c r="M61" s="3584"/>
    </row>
    <row r="62" spans="1:13" ht="16.350000000000001" customHeight="1">
      <c r="A62" s="3573" t="s">
        <v>405</v>
      </c>
      <c r="B62" s="3574">
        <v>1</v>
      </c>
      <c r="C62" s="3585">
        <v>510</v>
      </c>
      <c r="D62" s="3578" t="s">
        <v>16970</v>
      </c>
      <c r="E62" s="3577">
        <v>0</v>
      </c>
      <c r="F62" s="3578" t="s">
        <v>17867</v>
      </c>
      <c r="G62" s="3588">
        <v>0.24</v>
      </c>
      <c r="H62" s="3578" t="s">
        <v>433</v>
      </c>
      <c r="I62" s="3578">
        <f t="shared" si="0"/>
        <v>0.24</v>
      </c>
      <c r="J62" s="3580"/>
      <c r="K62" s="3581"/>
      <c r="L62" s="3582"/>
      <c r="M62" s="3584"/>
    </row>
    <row r="63" spans="1:13" ht="16.350000000000001" customHeight="1">
      <c r="A63" s="3573" t="s">
        <v>405</v>
      </c>
      <c r="B63" s="3574">
        <v>1</v>
      </c>
      <c r="C63" s="3585">
        <v>525</v>
      </c>
      <c r="D63" s="3578" t="s">
        <v>16971</v>
      </c>
      <c r="E63" s="3577">
        <v>0</v>
      </c>
      <c r="F63" s="3578" t="s">
        <v>17826</v>
      </c>
      <c r="G63" s="3588">
        <v>1.47</v>
      </c>
      <c r="H63" s="3578" t="s">
        <v>433</v>
      </c>
      <c r="I63" s="3578">
        <f t="shared" si="0"/>
        <v>1.47</v>
      </c>
      <c r="J63" s="3580"/>
      <c r="K63" s="3581"/>
      <c r="L63" s="3582"/>
      <c r="M63" s="3584"/>
    </row>
    <row r="64" spans="1:13" ht="16.350000000000001" customHeight="1">
      <c r="A64" s="3573" t="s">
        <v>405</v>
      </c>
      <c r="B64" s="3574">
        <v>1</v>
      </c>
      <c r="C64" s="3585">
        <v>531</v>
      </c>
      <c r="D64" s="3578" t="s">
        <v>16972</v>
      </c>
      <c r="E64" s="3577">
        <v>0</v>
      </c>
      <c r="F64" s="3578" t="s">
        <v>17857</v>
      </c>
      <c r="G64" s="3588">
        <v>0.5</v>
      </c>
      <c r="H64" s="3578" t="s">
        <v>17401</v>
      </c>
      <c r="I64" s="3578">
        <f t="shared" si="0"/>
        <v>0.5</v>
      </c>
      <c r="J64" s="3580"/>
      <c r="K64" s="3581"/>
      <c r="L64" s="3582"/>
      <c r="M64" s="3584"/>
    </row>
    <row r="65" spans="1:13" ht="16.350000000000001" customHeight="1">
      <c r="A65" s="3573" t="s">
        <v>405</v>
      </c>
      <c r="B65" s="3574">
        <v>1</v>
      </c>
      <c r="C65" s="3585">
        <v>532</v>
      </c>
      <c r="D65" s="3578" t="s">
        <v>16973</v>
      </c>
      <c r="E65" s="3577">
        <v>0</v>
      </c>
      <c r="F65" s="3578" t="s">
        <v>17875</v>
      </c>
      <c r="G65" s="3588">
        <v>0.2</v>
      </c>
      <c r="H65" s="3578" t="s">
        <v>17401</v>
      </c>
      <c r="I65" s="3578">
        <f t="shared" si="0"/>
        <v>0.2</v>
      </c>
      <c r="J65" s="3580"/>
      <c r="K65" s="3581"/>
      <c r="L65" s="3582"/>
      <c r="M65" s="3584"/>
    </row>
    <row r="66" spans="1:13" ht="16.350000000000001" customHeight="1">
      <c r="A66" s="3573" t="s">
        <v>405</v>
      </c>
      <c r="B66" s="3574">
        <v>1</v>
      </c>
      <c r="C66" s="3585">
        <v>533</v>
      </c>
      <c r="D66" s="3578" t="s">
        <v>16974</v>
      </c>
      <c r="E66" s="3577">
        <v>0</v>
      </c>
      <c r="F66" s="3578" t="s">
        <v>17876</v>
      </c>
      <c r="G66" s="3588">
        <v>0.27</v>
      </c>
      <c r="H66" s="3578" t="s">
        <v>17875</v>
      </c>
      <c r="I66" s="3578">
        <f t="shared" si="0"/>
        <v>0.27</v>
      </c>
      <c r="J66" s="3580"/>
      <c r="K66" s="3581"/>
      <c r="L66" s="3582"/>
      <c r="M66" s="3584"/>
    </row>
    <row r="67" spans="1:13" ht="16.350000000000001" customHeight="1">
      <c r="A67" s="3573" t="s">
        <v>405</v>
      </c>
      <c r="B67" s="3574">
        <v>1</v>
      </c>
      <c r="C67" s="3585">
        <v>550</v>
      </c>
      <c r="D67" s="3578" t="s">
        <v>17877</v>
      </c>
      <c r="E67" s="3577">
        <v>0</v>
      </c>
      <c r="F67" s="3578" t="s">
        <v>17878</v>
      </c>
      <c r="G67" s="3588">
        <v>0.1</v>
      </c>
      <c r="H67" s="3578" t="s">
        <v>17879</v>
      </c>
      <c r="I67" s="3578">
        <f t="shared" si="0"/>
        <v>0.1</v>
      </c>
      <c r="J67" s="3580"/>
      <c r="K67" s="3581"/>
      <c r="L67" s="3582"/>
      <c r="M67" s="3584"/>
    </row>
    <row r="68" spans="1:13" ht="16.350000000000001" customHeight="1">
      <c r="A68" s="3573" t="s">
        <v>405</v>
      </c>
      <c r="B68" s="3574">
        <v>1</v>
      </c>
      <c r="C68" s="3585">
        <v>551</v>
      </c>
      <c r="D68" s="3578" t="s">
        <v>16975</v>
      </c>
      <c r="E68" s="3577">
        <v>0</v>
      </c>
      <c r="F68" s="3578" t="s">
        <v>17879</v>
      </c>
      <c r="G68" s="3588">
        <v>0.1</v>
      </c>
      <c r="H68" s="3578" t="s">
        <v>17878</v>
      </c>
      <c r="I68" s="3578">
        <f t="shared" si="0"/>
        <v>0.1</v>
      </c>
      <c r="J68" s="3580"/>
      <c r="K68" s="3581"/>
      <c r="L68" s="3582"/>
      <c r="M68" s="3584"/>
    </row>
    <row r="69" spans="1:13" ht="16.350000000000001" customHeight="1">
      <c r="A69" s="3573" t="s">
        <v>405</v>
      </c>
      <c r="B69" s="3574">
        <v>1</v>
      </c>
      <c r="C69" s="3585">
        <v>552</v>
      </c>
      <c r="D69" s="3578" t="s">
        <v>17880</v>
      </c>
      <c r="E69" s="3577">
        <v>0</v>
      </c>
      <c r="F69" s="3576" t="s">
        <v>17867</v>
      </c>
      <c r="G69" s="3588">
        <v>0.12</v>
      </c>
      <c r="H69" s="3578" t="s">
        <v>17879</v>
      </c>
      <c r="I69" s="3578">
        <f t="shared" ref="I69:I132" si="1">G69-E69</f>
        <v>0.12</v>
      </c>
      <c r="J69" s="3580"/>
      <c r="K69" s="3581"/>
      <c r="L69" s="3582"/>
      <c r="M69" s="3584"/>
    </row>
    <row r="70" spans="1:13" ht="16.350000000000001" customHeight="1">
      <c r="A70" s="3573" t="s">
        <v>405</v>
      </c>
      <c r="B70" s="3574">
        <v>1</v>
      </c>
      <c r="C70" s="3585">
        <v>562</v>
      </c>
      <c r="D70" s="3578" t="s">
        <v>17881</v>
      </c>
      <c r="E70" s="3577">
        <v>0</v>
      </c>
      <c r="F70" s="3578" t="s">
        <v>17857</v>
      </c>
      <c r="G70" s="3588">
        <v>0.81</v>
      </c>
      <c r="H70" s="3578" t="s">
        <v>433</v>
      </c>
      <c r="I70" s="3578">
        <f t="shared" si="1"/>
        <v>0.81</v>
      </c>
      <c r="J70" s="3580"/>
      <c r="K70" s="3581"/>
      <c r="L70" s="3582"/>
      <c r="M70" s="3584"/>
    </row>
    <row r="71" spans="1:13" ht="16.350000000000001" customHeight="1">
      <c r="A71" s="3573" t="s">
        <v>405</v>
      </c>
      <c r="B71" s="3574">
        <v>1</v>
      </c>
      <c r="C71" s="3585">
        <v>580</v>
      </c>
      <c r="D71" s="3578" t="s">
        <v>16945</v>
      </c>
      <c r="E71" s="3577">
        <v>0</v>
      </c>
      <c r="F71" s="3578" t="s">
        <v>5484</v>
      </c>
      <c r="G71" s="3588">
        <v>0.83</v>
      </c>
      <c r="H71" s="3576" t="s">
        <v>17867</v>
      </c>
      <c r="I71" s="3578">
        <f t="shared" si="1"/>
        <v>0.83</v>
      </c>
      <c r="J71" s="3580"/>
      <c r="K71" s="3581"/>
      <c r="L71" s="3582"/>
      <c r="M71" s="3584"/>
    </row>
    <row r="72" spans="1:13" ht="16.350000000000001" customHeight="1">
      <c r="A72" s="3573" t="s">
        <v>405</v>
      </c>
      <c r="B72" s="3574">
        <v>1</v>
      </c>
      <c r="C72" s="3575">
        <v>581</v>
      </c>
      <c r="D72" s="3576" t="s">
        <v>17882</v>
      </c>
      <c r="E72" s="3577">
        <v>2.9009999999999998</v>
      </c>
      <c r="F72" s="3578" t="s">
        <v>17883</v>
      </c>
      <c r="G72" s="3588">
        <v>3.9009999999999998</v>
      </c>
      <c r="H72" s="3578" t="s">
        <v>17884</v>
      </c>
      <c r="I72" s="3578">
        <f t="shared" si="1"/>
        <v>1</v>
      </c>
      <c r="J72" s="3580"/>
      <c r="K72" s="3581"/>
      <c r="L72" s="3582"/>
      <c r="M72" s="3584"/>
    </row>
    <row r="73" spans="1:13" ht="16.350000000000001" customHeight="1">
      <c r="A73" s="3573" t="s">
        <v>405</v>
      </c>
      <c r="B73" s="3574">
        <v>1</v>
      </c>
      <c r="C73" s="3575">
        <v>599</v>
      </c>
      <c r="D73" s="3576" t="s">
        <v>16935</v>
      </c>
      <c r="E73" s="3577">
        <v>0</v>
      </c>
      <c r="F73" s="3578" t="s">
        <v>17873</v>
      </c>
      <c r="G73" s="3588">
        <v>0.1</v>
      </c>
      <c r="H73" s="3578" t="s">
        <v>17885</v>
      </c>
      <c r="I73" s="3578">
        <f t="shared" si="1"/>
        <v>0.1</v>
      </c>
      <c r="J73" s="3580"/>
      <c r="K73" s="3581"/>
      <c r="L73" s="3582"/>
      <c r="M73" s="3584"/>
    </row>
    <row r="74" spans="1:13" ht="16.350000000000001" customHeight="1">
      <c r="A74" s="3573" t="s">
        <v>405</v>
      </c>
      <c r="B74" s="3574">
        <v>1</v>
      </c>
      <c r="C74" s="3575">
        <v>600</v>
      </c>
      <c r="D74" s="3576" t="s">
        <v>16976</v>
      </c>
      <c r="E74" s="3577">
        <v>0</v>
      </c>
      <c r="F74" s="3578" t="s">
        <v>17886</v>
      </c>
      <c r="G74" s="3588">
        <v>0.09</v>
      </c>
      <c r="H74" s="3578" t="s">
        <v>17885</v>
      </c>
      <c r="I74" s="3578">
        <f t="shared" si="1"/>
        <v>0.09</v>
      </c>
      <c r="J74" s="3580"/>
      <c r="K74" s="3581"/>
      <c r="L74" s="3582"/>
      <c r="M74" s="3584"/>
    </row>
    <row r="75" spans="1:13" ht="16.350000000000001" customHeight="1">
      <c r="A75" s="3573" t="s">
        <v>405</v>
      </c>
      <c r="B75" s="3574">
        <v>1</v>
      </c>
      <c r="C75" s="3575">
        <v>604</v>
      </c>
      <c r="D75" s="3576" t="s">
        <v>16941</v>
      </c>
      <c r="E75" s="3577">
        <v>0</v>
      </c>
      <c r="F75" s="3578" t="s">
        <v>17887</v>
      </c>
      <c r="G75" s="3588">
        <v>0.47</v>
      </c>
      <c r="H75" s="3578" t="s">
        <v>17425</v>
      </c>
      <c r="I75" s="3578">
        <f t="shared" si="1"/>
        <v>0.47</v>
      </c>
      <c r="J75" s="3580"/>
      <c r="K75" s="3581"/>
      <c r="L75" s="3582"/>
      <c r="M75" s="3584"/>
    </row>
    <row r="76" spans="1:13" ht="16.350000000000001" customHeight="1">
      <c r="A76" s="3573" t="s">
        <v>405</v>
      </c>
      <c r="B76" s="3574">
        <v>1</v>
      </c>
      <c r="C76" s="3575">
        <v>609</v>
      </c>
      <c r="D76" s="3576" t="s">
        <v>16977</v>
      </c>
      <c r="E76" s="3577">
        <v>0</v>
      </c>
      <c r="F76" s="3578" t="s">
        <v>17858</v>
      </c>
      <c r="G76" s="3588">
        <v>0.43</v>
      </c>
      <c r="H76" s="3578" t="s">
        <v>19</v>
      </c>
      <c r="I76" s="3578">
        <f t="shared" si="1"/>
        <v>0.43</v>
      </c>
      <c r="J76" s="3580"/>
      <c r="K76" s="3581"/>
      <c r="L76" s="3582"/>
      <c r="M76" s="3584"/>
    </row>
    <row r="77" spans="1:13" ht="16.350000000000001" customHeight="1">
      <c r="A77" s="3573" t="s">
        <v>405</v>
      </c>
      <c r="B77" s="3574">
        <v>1</v>
      </c>
      <c r="C77" s="3575">
        <v>610</v>
      </c>
      <c r="D77" s="3576" t="s">
        <v>16977</v>
      </c>
      <c r="E77" s="3577">
        <v>0</v>
      </c>
      <c r="F77" s="3578" t="s">
        <v>17888</v>
      </c>
      <c r="G77" s="3588">
        <v>0.09</v>
      </c>
      <c r="H77" s="3578" t="s">
        <v>17889</v>
      </c>
      <c r="I77" s="3578">
        <f t="shared" si="1"/>
        <v>0.09</v>
      </c>
      <c r="J77" s="3580"/>
      <c r="K77" s="3581"/>
      <c r="L77" s="3582"/>
      <c r="M77" s="3584"/>
    </row>
    <row r="78" spans="1:13" ht="16.350000000000001" customHeight="1">
      <c r="A78" s="3573" t="s">
        <v>405</v>
      </c>
      <c r="B78" s="3574">
        <v>1</v>
      </c>
      <c r="C78" s="3575">
        <v>611</v>
      </c>
      <c r="D78" s="3576" t="s">
        <v>16978</v>
      </c>
      <c r="E78" s="3577">
        <v>0</v>
      </c>
      <c r="F78" s="3578" t="s">
        <v>17888</v>
      </c>
      <c r="G78" s="3588">
        <v>0.04</v>
      </c>
      <c r="H78" s="3578" t="s">
        <v>19</v>
      </c>
      <c r="I78" s="3578">
        <f t="shared" si="1"/>
        <v>0.04</v>
      </c>
      <c r="J78" s="3580"/>
      <c r="K78" s="3581"/>
      <c r="L78" s="3582"/>
      <c r="M78" s="3584"/>
    </row>
    <row r="79" spans="1:13" ht="16.350000000000001" customHeight="1">
      <c r="A79" s="3573" t="s">
        <v>405</v>
      </c>
      <c r="B79" s="3574">
        <v>1</v>
      </c>
      <c r="C79" s="3575">
        <v>628</v>
      </c>
      <c r="D79" s="3576" t="s">
        <v>16979</v>
      </c>
      <c r="E79" s="3577">
        <v>0</v>
      </c>
      <c r="F79" s="3578" t="s">
        <v>17886</v>
      </c>
      <c r="G79" s="3588">
        <v>0.09</v>
      </c>
      <c r="H79" s="3578" t="s">
        <v>17890</v>
      </c>
      <c r="I79" s="3578">
        <f t="shared" si="1"/>
        <v>0.09</v>
      </c>
      <c r="J79" s="3580"/>
      <c r="K79" s="3581"/>
      <c r="L79" s="3582"/>
      <c r="M79" s="3584"/>
    </row>
    <row r="80" spans="1:13" ht="16.350000000000001" customHeight="1">
      <c r="A80" s="3573" t="s">
        <v>405</v>
      </c>
      <c r="B80" s="3574">
        <v>1</v>
      </c>
      <c r="C80" s="3575">
        <v>638</v>
      </c>
      <c r="D80" s="3576" t="s">
        <v>17891</v>
      </c>
      <c r="E80" s="3577">
        <v>0</v>
      </c>
      <c r="F80" s="3578" t="s">
        <v>17857</v>
      </c>
      <c r="G80" s="3588">
        <v>0.56999999999999995</v>
      </c>
      <c r="H80" s="3578" t="s">
        <v>17892</v>
      </c>
      <c r="I80" s="3578">
        <f t="shared" si="1"/>
        <v>0.56999999999999995</v>
      </c>
      <c r="J80" s="3580"/>
      <c r="K80" s="3581"/>
      <c r="L80" s="3582"/>
      <c r="M80" s="3584"/>
    </row>
    <row r="81" spans="1:15" ht="16.350000000000001" customHeight="1">
      <c r="A81" s="3573" t="s">
        <v>405</v>
      </c>
      <c r="B81" s="3574">
        <v>1</v>
      </c>
      <c r="C81" s="3575">
        <v>639</v>
      </c>
      <c r="D81" s="3576" t="s">
        <v>17893</v>
      </c>
      <c r="E81" s="3577">
        <v>0</v>
      </c>
      <c r="F81" s="3578" t="s">
        <v>17894</v>
      </c>
      <c r="G81" s="3588">
        <v>0.09</v>
      </c>
      <c r="H81" s="3578" t="s">
        <v>17895</v>
      </c>
      <c r="I81" s="3578">
        <f t="shared" si="1"/>
        <v>0.09</v>
      </c>
      <c r="J81" s="3580"/>
      <c r="K81" s="3581"/>
      <c r="L81" s="3582"/>
      <c r="M81" s="3584"/>
    </row>
    <row r="82" spans="1:15" ht="16.350000000000001" customHeight="1">
      <c r="A82" s="3573" t="s">
        <v>405</v>
      </c>
      <c r="B82" s="3574">
        <v>1</v>
      </c>
      <c r="C82" s="3575">
        <v>655</v>
      </c>
      <c r="D82" s="3576" t="s">
        <v>16980</v>
      </c>
      <c r="E82" s="3577">
        <v>0</v>
      </c>
      <c r="F82" s="3578" t="s">
        <v>17831</v>
      </c>
      <c r="G82" s="3588">
        <v>0.79</v>
      </c>
      <c r="H82" s="3578" t="s">
        <v>17896</v>
      </c>
      <c r="I82" s="3578">
        <f t="shared" si="1"/>
        <v>0.79</v>
      </c>
      <c r="J82" s="3580"/>
      <c r="K82" s="3581"/>
      <c r="L82" s="3582"/>
      <c r="M82" s="3584"/>
    </row>
    <row r="83" spans="1:15" ht="16.350000000000001" customHeight="1">
      <c r="A83" s="3573" t="s">
        <v>405</v>
      </c>
      <c r="B83" s="3574">
        <v>1</v>
      </c>
      <c r="C83" s="3585">
        <v>701</v>
      </c>
      <c r="D83" s="3578" t="s">
        <v>16945</v>
      </c>
      <c r="E83" s="3577">
        <v>0</v>
      </c>
      <c r="F83" s="3578" t="s">
        <v>17833</v>
      </c>
      <c r="G83" s="3588">
        <v>0.32</v>
      </c>
      <c r="H83" s="3578" t="s">
        <v>17808</v>
      </c>
      <c r="I83" s="3578">
        <f t="shared" si="1"/>
        <v>0.32</v>
      </c>
      <c r="J83" s="3580"/>
      <c r="K83" s="3581"/>
      <c r="L83" s="3582"/>
      <c r="M83" s="3584"/>
    </row>
    <row r="84" spans="1:15" ht="16.350000000000001" customHeight="1">
      <c r="A84" s="3573" t="s">
        <v>405</v>
      </c>
      <c r="B84" s="3574">
        <v>1</v>
      </c>
      <c r="C84" s="3585">
        <v>702</v>
      </c>
      <c r="D84" s="3578" t="s">
        <v>408</v>
      </c>
      <c r="E84" s="3577">
        <v>0</v>
      </c>
      <c r="F84" s="3578" t="s">
        <v>17833</v>
      </c>
      <c r="G84" s="3588">
        <v>7.0000000000000007E-2</v>
      </c>
      <c r="H84" s="3578" t="s">
        <v>17863</v>
      </c>
      <c r="I84" s="3578">
        <f t="shared" si="1"/>
        <v>7.0000000000000007E-2</v>
      </c>
      <c r="J84" s="3580"/>
      <c r="K84" s="3581"/>
      <c r="L84" s="3582"/>
      <c r="M84" s="3584"/>
    </row>
    <row r="85" spans="1:15" ht="16.350000000000001" customHeight="1">
      <c r="A85" s="3573" t="s">
        <v>405</v>
      </c>
      <c r="B85" s="3574">
        <v>1</v>
      </c>
      <c r="C85" s="3585">
        <v>736</v>
      </c>
      <c r="D85" s="3578" t="s">
        <v>16981</v>
      </c>
      <c r="E85" s="3577">
        <v>0</v>
      </c>
      <c r="F85" s="3578" t="s">
        <v>17897</v>
      </c>
      <c r="G85" s="3588">
        <v>1.95</v>
      </c>
      <c r="H85" s="3578" t="s">
        <v>17898</v>
      </c>
      <c r="I85" s="3578">
        <f t="shared" si="1"/>
        <v>1.95</v>
      </c>
      <c r="J85" s="3580"/>
      <c r="K85" s="3581"/>
      <c r="L85" s="3582"/>
      <c r="M85" s="3584"/>
    </row>
    <row r="86" spans="1:15" ht="16.350000000000001" customHeight="1">
      <c r="A86" s="3573" t="s">
        <v>405</v>
      </c>
      <c r="B86" s="3574">
        <v>1</v>
      </c>
      <c r="C86" s="3585">
        <v>755</v>
      </c>
      <c r="D86" s="3578" t="s">
        <v>17899</v>
      </c>
      <c r="E86" s="3577">
        <v>0</v>
      </c>
      <c r="F86" s="3578" t="s">
        <v>17900</v>
      </c>
      <c r="G86" s="3588">
        <v>3.14</v>
      </c>
      <c r="H86" s="3578" t="s">
        <v>17901</v>
      </c>
      <c r="I86" s="3578">
        <f t="shared" si="1"/>
        <v>3.14</v>
      </c>
      <c r="J86" s="3580">
        <v>43193</v>
      </c>
      <c r="K86" s="3581">
        <v>43194</v>
      </c>
      <c r="L86" s="3582">
        <v>2</v>
      </c>
      <c r="M86" s="3584"/>
    </row>
    <row r="87" spans="1:15" ht="16.350000000000001" customHeight="1">
      <c r="A87" s="3573" t="s">
        <v>405</v>
      </c>
      <c r="B87" s="3574">
        <v>1</v>
      </c>
      <c r="C87" s="3585">
        <v>763</v>
      </c>
      <c r="D87" s="3578" t="s">
        <v>16982</v>
      </c>
      <c r="E87" s="3577">
        <v>0</v>
      </c>
      <c r="F87" s="3578" t="s">
        <v>17805</v>
      </c>
      <c r="G87" s="3588">
        <v>0.32</v>
      </c>
      <c r="H87" s="3578" t="s">
        <v>17902</v>
      </c>
      <c r="I87" s="3578">
        <f t="shared" si="1"/>
        <v>0.32</v>
      </c>
      <c r="J87" s="3580"/>
      <c r="K87" s="3581"/>
      <c r="L87" s="3582"/>
      <c r="M87" s="3584"/>
    </row>
    <row r="88" spans="1:15" ht="16.350000000000001" customHeight="1">
      <c r="A88" s="3573" t="s">
        <v>405</v>
      </c>
      <c r="B88" s="3574">
        <v>1</v>
      </c>
      <c r="C88" s="3585">
        <v>771</v>
      </c>
      <c r="D88" s="3578" t="s">
        <v>17903</v>
      </c>
      <c r="E88" s="3577">
        <v>0</v>
      </c>
      <c r="F88" s="3578" t="s">
        <v>17805</v>
      </c>
      <c r="G88" s="3588">
        <v>1.85</v>
      </c>
      <c r="H88" s="3578" t="s">
        <v>17904</v>
      </c>
      <c r="I88" s="3578">
        <f t="shared" si="1"/>
        <v>1.85</v>
      </c>
      <c r="J88" s="3580"/>
      <c r="K88" s="3581"/>
      <c r="L88" s="3582"/>
      <c r="M88" s="3584"/>
    </row>
    <row r="89" spans="1:15" ht="16.350000000000001" customHeight="1">
      <c r="A89" s="3573" t="s">
        <v>405</v>
      </c>
      <c r="B89" s="3574">
        <v>1</v>
      </c>
      <c r="C89" s="3585">
        <v>783</v>
      </c>
      <c r="D89" s="3578" t="s">
        <v>17905</v>
      </c>
      <c r="E89" s="3577">
        <v>0</v>
      </c>
      <c r="F89" s="3578" t="s">
        <v>17851</v>
      </c>
      <c r="G89" s="3588">
        <v>0.8</v>
      </c>
      <c r="H89" s="3578" t="s">
        <v>17906</v>
      </c>
      <c r="I89" s="3578">
        <f t="shared" si="1"/>
        <v>0.8</v>
      </c>
      <c r="J89" s="3580">
        <v>42934</v>
      </c>
      <c r="K89" s="3581">
        <v>42934</v>
      </c>
      <c r="L89" s="3582">
        <v>2</v>
      </c>
      <c r="M89" s="3584"/>
    </row>
    <row r="90" spans="1:15" ht="16.350000000000001" customHeight="1">
      <c r="A90" s="3573" t="s">
        <v>405</v>
      </c>
      <c r="B90" s="3574">
        <v>1</v>
      </c>
      <c r="C90" s="3585">
        <v>792</v>
      </c>
      <c r="D90" s="3578" t="s">
        <v>16983</v>
      </c>
      <c r="E90" s="3577">
        <v>0</v>
      </c>
      <c r="F90" s="3578" t="s">
        <v>17830</v>
      </c>
      <c r="G90" s="3588">
        <v>0.4</v>
      </c>
      <c r="H90" s="3578" t="s">
        <v>17857</v>
      </c>
      <c r="I90" s="3578">
        <f t="shared" si="1"/>
        <v>0.4</v>
      </c>
      <c r="J90" s="3580"/>
      <c r="K90" s="3581"/>
      <c r="L90" s="3582"/>
      <c r="M90" s="3584"/>
    </row>
    <row r="91" spans="1:15" ht="16.350000000000001" customHeight="1">
      <c r="A91" s="3573" t="s">
        <v>405</v>
      </c>
      <c r="B91" s="3574">
        <v>1</v>
      </c>
      <c r="C91" s="3585">
        <v>793</v>
      </c>
      <c r="D91" s="3578" t="s">
        <v>23352</v>
      </c>
      <c r="E91" s="3577">
        <v>0</v>
      </c>
      <c r="F91" s="3578" t="s">
        <v>17895</v>
      </c>
      <c r="G91" s="3588">
        <v>0.55000000000000004</v>
      </c>
      <c r="H91" s="3578" t="s">
        <v>17907</v>
      </c>
      <c r="I91" s="3578">
        <f t="shared" si="1"/>
        <v>0.55000000000000004</v>
      </c>
      <c r="J91" s="3580">
        <v>44298</v>
      </c>
      <c r="K91" s="3581">
        <v>44299</v>
      </c>
      <c r="L91" s="3582">
        <v>1.5</v>
      </c>
      <c r="M91" s="3584"/>
    </row>
    <row r="92" spans="1:15" ht="16.350000000000001" customHeight="1">
      <c r="A92" s="3573" t="s">
        <v>405</v>
      </c>
      <c r="B92" s="3574">
        <v>1</v>
      </c>
      <c r="C92" s="3585">
        <v>794</v>
      </c>
      <c r="D92" s="3578" t="s">
        <v>17908</v>
      </c>
      <c r="E92" s="3577">
        <v>0</v>
      </c>
      <c r="F92" s="3578" t="s">
        <v>17830</v>
      </c>
      <c r="G92" s="3579">
        <v>0.45</v>
      </c>
      <c r="H92" s="3578" t="s">
        <v>433</v>
      </c>
      <c r="I92" s="3578">
        <f t="shared" si="1"/>
        <v>0.45</v>
      </c>
      <c r="J92" s="3580"/>
      <c r="K92" s="3581"/>
      <c r="L92" s="3582"/>
      <c r="M92" s="3584" t="s">
        <v>3317</v>
      </c>
    </row>
    <row r="93" spans="1:15" ht="16.350000000000001" customHeight="1">
      <c r="A93" s="3573" t="s">
        <v>405</v>
      </c>
      <c r="B93" s="3574">
        <v>1</v>
      </c>
      <c r="C93" s="3585">
        <v>795</v>
      </c>
      <c r="D93" s="3578" t="s">
        <v>16984</v>
      </c>
      <c r="E93" s="3577">
        <v>0</v>
      </c>
      <c r="F93" s="3578" t="s">
        <v>17857</v>
      </c>
      <c r="G93" s="3588">
        <v>0.35</v>
      </c>
      <c r="H93" s="3578" t="s">
        <v>19</v>
      </c>
      <c r="I93" s="3578">
        <f t="shared" si="1"/>
        <v>0.35</v>
      </c>
      <c r="J93" s="3580"/>
      <c r="K93" s="3581"/>
      <c r="L93" s="3582"/>
      <c r="M93" s="3584"/>
    </row>
    <row r="94" spans="1:15" ht="16.350000000000001" customHeight="1">
      <c r="A94" s="3573" t="s">
        <v>405</v>
      </c>
      <c r="B94" s="3574">
        <v>1</v>
      </c>
      <c r="C94" s="3585">
        <v>796</v>
      </c>
      <c r="D94" s="3578" t="s">
        <v>17909</v>
      </c>
      <c r="E94" s="3577">
        <v>0</v>
      </c>
      <c r="F94" s="3578" t="s">
        <v>17857</v>
      </c>
      <c r="G94" s="3579">
        <v>0.3</v>
      </c>
      <c r="H94" s="3578" t="s">
        <v>17910</v>
      </c>
      <c r="I94" s="3578">
        <f t="shared" si="1"/>
        <v>0.3</v>
      </c>
      <c r="J94" s="3580"/>
      <c r="K94" s="3581"/>
      <c r="L94" s="3582"/>
      <c r="M94" s="3584"/>
      <c r="N94" s="1726"/>
      <c r="O94" s="95"/>
    </row>
    <row r="95" spans="1:15" ht="16.350000000000001" customHeight="1">
      <c r="A95" s="3573" t="s">
        <v>405</v>
      </c>
      <c r="B95" s="3574">
        <v>1</v>
      </c>
      <c r="C95" s="3585">
        <v>826</v>
      </c>
      <c r="D95" s="3578" t="s">
        <v>4705</v>
      </c>
      <c r="E95" s="3577">
        <v>0</v>
      </c>
      <c r="F95" s="3578" t="s">
        <v>17819</v>
      </c>
      <c r="G95" s="3588">
        <v>0.34</v>
      </c>
      <c r="H95" s="3578" t="s">
        <v>17817</v>
      </c>
      <c r="I95" s="3578">
        <f t="shared" si="1"/>
        <v>0.34</v>
      </c>
      <c r="J95" s="3580"/>
      <c r="K95" s="3581"/>
      <c r="L95" s="3582"/>
      <c r="M95" s="3584"/>
    </row>
    <row r="96" spans="1:15" ht="16.350000000000001" customHeight="1">
      <c r="A96" s="3573" t="s">
        <v>405</v>
      </c>
      <c r="B96" s="3574">
        <v>1</v>
      </c>
      <c r="C96" s="3585">
        <v>829</v>
      </c>
      <c r="D96" s="3578" t="s">
        <v>16986</v>
      </c>
      <c r="E96" s="3577">
        <v>0.19700000000000001</v>
      </c>
      <c r="F96" s="3578" t="s">
        <v>17826</v>
      </c>
      <c r="G96" s="3588">
        <v>0.84699999999999998</v>
      </c>
      <c r="H96" s="3578" t="s">
        <v>433</v>
      </c>
      <c r="I96" s="3578">
        <f t="shared" si="1"/>
        <v>0.64999999999999991</v>
      </c>
      <c r="J96" s="3580"/>
      <c r="K96" s="3581"/>
      <c r="L96" s="3582"/>
      <c r="M96" s="3584" t="s">
        <v>3317</v>
      </c>
    </row>
    <row r="97" spans="1:13" ht="16.350000000000001" customHeight="1">
      <c r="A97" s="3573" t="s">
        <v>405</v>
      </c>
      <c r="B97" s="3574">
        <v>1</v>
      </c>
      <c r="C97" s="3585">
        <v>830</v>
      </c>
      <c r="D97" s="3578" t="s">
        <v>17911</v>
      </c>
      <c r="E97" s="3577">
        <v>0</v>
      </c>
      <c r="F97" s="3578" t="s">
        <v>17912</v>
      </c>
      <c r="G97" s="3588">
        <v>0.39</v>
      </c>
      <c r="H97" s="3578" t="s">
        <v>19</v>
      </c>
      <c r="I97" s="3578">
        <f t="shared" si="1"/>
        <v>0.39</v>
      </c>
      <c r="J97" s="3580"/>
      <c r="K97" s="3581"/>
      <c r="L97" s="3582"/>
      <c r="M97" s="3584" t="s">
        <v>3317</v>
      </c>
    </row>
    <row r="98" spans="1:13" ht="16.350000000000001" customHeight="1">
      <c r="A98" s="3573" t="s">
        <v>405</v>
      </c>
      <c r="B98" s="3574">
        <v>1</v>
      </c>
      <c r="C98" s="3585">
        <v>831</v>
      </c>
      <c r="D98" s="3578" t="s">
        <v>16987</v>
      </c>
      <c r="E98" s="3577">
        <v>0</v>
      </c>
      <c r="F98" s="3578" t="s">
        <v>17912</v>
      </c>
      <c r="G98" s="3588">
        <v>0.11</v>
      </c>
      <c r="H98" s="3578" t="s">
        <v>17826</v>
      </c>
      <c r="I98" s="3578">
        <f t="shared" si="1"/>
        <v>0.11</v>
      </c>
      <c r="J98" s="3580"/>
      <c r="K98" s="3581"/>
      <c r="L98" s="3582"/>
      <c r="M98" s="3584" t="s">
        <v>8639</v>
      </c>
    </row>
    <row r="99" spans="1:13" ht="16.350000000000001" customHeight="1">
      <c r="A99" s="3573" t="s">
        <v>405</v>
      </c>
      <c r="B99" s="3574">
        <v>1</v>
      </c>
      <c r="C99" s="3585">
        <v>832</v>
      </c>
      <c r="D99" s="3578" t="s">
        <v>16988</v>
      </c>
      <c r="E99" s="3577">
        <v>0</v>
      </c>
      <c r="F99" s="3578" t="s">
        <v>17811</v>
      </c>
      <c r="G99" s="3588">
        <v>0.24</v>
      </c>
      <c r="H99" s="3578" t="s">
        <v>17872</v>
      </c>
      <c r="I99" s="3578">
        <f t="shared" si="1"/>
        <v>0.24</v>
      </c>
      <c r="J99" s="3580"/>
      <c r="K99" s="3581"/>
      <c r="L99" s="3582"/>
      <c r="M99" s="3584"/>
    </row>
    <row r="100" spans="1:13" ht="16.350000000000001" customHeight="1">
      <c r="A100" s="3573" t="s">
        <v>405</v>
      </c>
      <c r="B100" s="3574">
        <v>1</v>
      </c>
      <c r="C100" s="3585">
        <v>845</v>
      </c>
      <c r="D100" s="3578" t="s">
        <v>16989</v>
      </c>
      <c r="E100" s="3577">
        <v>0</v>
      </c>
      <c r="F100" s="3578" t="s">
        <v>17838</v>
      </c>
      <c r="G100" s="3588">
        <v>1.06</v>
      </c>
      <c r="H100" s="3578" t="s">
        <v>17913</v>
      </c>
      <c r="I100" s="3578">
        <f t="shared" si="1"/>
        <v>1.06</v>
      </c>
      <c r="J100" s="3580"/>
      <c r="K100" s="3581"/>
      <c r="L100" s="3582"/>
      <c r="M100" s="3584"/>
    </row>
    <row r="101" spans="1:13" ht="16.350000000000001" customHeight="1">
      <c r="A101" s="3573" t="s">
        <v>405</v>
      </c>
      <c r="B101" s="3574">
        <v>1</v>
      </c>
      <c r="C101" s="3585">
        <v>847</v>
      </c>
      <c r="D101" s="3578" t="s">
        <v>16990</v>
      </c>
      <c r="E101" s="3577">
        <v>0</v>
      </c>
      <c r="F101" s="3578" t="s">
        <v>17914</v>
      </c>
      <c r="G101" s="3588">
        <v>0.22</v>
      </c>
      <c r="H101" s="3578" t="s">
        <v>17915</v>
      </c>
      <c r="I101" s="3578">
        <f t="shared" si="1"/>
        <v>0.22</v>
      </c>
      <c r="J101" s="3580"/>
      <c r="K101" s="3581"/>
      <c r="L101" s="3582"/>
      <c r="M101" s="3584"/>
    </row>
    <row r="102" spans="1:13" ht="16.350000000000001" customHeight="1">
      <c r="A102" s="3573" t="s">
        <v>405</v>
      </c>
      <c r="B102" s="3574">
        <v>1</v>
      </c>
      <c r="C102" s="3585">
        <v>865</v>
      </c>
      <c r="D102" s="3578" t="s">
        <v>16991</v>
      </c>
      <c r="E102" s="3577">
        <v>0</v>
      </c>
      <c r="F102" s="3578" t="s">
        <v>17838</v>
      </c>
      <c r="G102" s="3588">
        <v>0.42</v>
      </c>
      <c r="H102" s="3576" t="s">
        <v>17916</v>
      </c>
      <c r="I102" s="3578">
        <f t="shared" si="1"/>
        <v>0.42</v>
      </c>
      <c r="J102" s="3580"/>
      <c r="K102" s="3581"/>
      <c r="L102" s="3582"/>
      <c r="M102" s="3584"/>
    </row>
    <row r="103" spans="1:13" ht="16.350000000000001" customHeight="1">
      <c r="A103" s="3573" t="s">
        <v>405</v>
      </c>
      <c r="B103" s="3574">
        <v>1</v>
      </c>
      <c r="C103" s="3585">
        <v>866</v>
      </c>
      <c r="D103" s="3578" t="s">
        <v>16992</v>
      </c>
      <c r="E103" s="3577">
        <v>0</v>
      </c>
      <c r="F103" s="3578" t="s">
        <v>17805</v>
      </c>
      <c r="G103" s="3588">
        <v>2.59</v>
      </c>
      <c r="H103" s="3578" t="s">
        <v>17805</v>
      </c>
      <c r="I103" s="3578">
        <f t="shared" si="1"/>
        <v>2.59</v>
      </c>
      <c r="J103" s="3580"/>
      <c r="K103" s="3581"/>
      <c r="L103" s="3582"/>
      <c r="M103" s="3584"/>
    </row>
    <row r="104" spans="1:13" ht="16.350000000000001" customHeight="1">
      <c r="A104" s="3573" t="s">
        <v>405</v>
      </c>
      <c r="B104" s="3574">
        <v>1</v>
      </c>
      <c r="C104" s="3585">
        <v>867</v>
      </c>
      <c r="D104" s="3578" t="s">
        <v>16993</v>
      </c>
      <c r="E104" s="3577">
        <v>0</v>
      </c>
      <c r="F104" s="3578" t="s">
        <v>17458</v>
      </c>
      <c r="G104" s="3588">
        <v>0.57999999999999996</v>
      </c>
      <c r="H104" s="3578" t="s">
        <v>17917</v>
      </c>
      <c r="I104" s="3578">
        <f t="shared" si="1"/>
        <v>0.57999999999999996</v>
      </c>
      <c r="J104" s="3580"/>
      <c r="K104" s="3581"/>
      <c r="L104" s="3582"/>
      <c r="M104" s="3584"/>
    </row>
    <row r="105" spans="1:13" ht="16.350000000000001" customHeight="1">
      <c r="A105" s="3573" t="s">
        <v>405</v>
      </c>
      <c r="B105" s="3574">
        <v>1</v>
      </c>
      <c r="C105" s="3585">
        <v>869</v>
      </c>
      <c r="D105" s="3578" t="s">
        <v>16994</v>
      </c>
      <c r="E105" s="3577">
        <v>0</v>
      </c>
      <c r="F105" s="3578" t="s">
        <v>17847</v>
      </c>
      <c r="G105" s="3588">
        <v>0.89</v>
      </c>
      <c r="H105" s="3578" t="s">
        <v>17918</v>
      </c>
      <c r="I105" s="3578">
        <f t="shared" si="1"/>
        <v>0.89</v>
      </c>
      <c r="J105" s="3580"/>
      <c r="K105" s="3581"/>
      <c r="L105" s="3582"/>
      <c r="M105" s="3584"/>
    </row>
    <row r="106" spans="1:13" ht="16.350000000000001" customHeight="1">
      <c r="A106" s="3573" t="s">
        <v>405</v>
      </c>
      <c r="B106" s="3574">
        <v>1</v>
      </c>
      <c r="C106" s="3585">
        <v>876</v>
      </c>
      <c r="D106" s="3578" t="s">
        <v>16995</v>
      </c>
      <c r="E106" s="3577">
        <v>0</v>
      </c>
      <c r="F106" s="3578" t="s">
        <v>17919</v>
      </c>
      <c r="G106" s="3588">
        <v>0.41</v>
      </c>
      <c r="H106" s="3578" t="s">
        <v>17847</v>
      </c>
      <c r="I106" s="3578">
        <f t="shared" si="1"/>
        <v>0.41</v>
      </c>
      <c r="J106" s="3580"/>
      <c r="K106" s="3581"/>
      <c r="L106" s="3582"/>
      <c r="M106" s="3584"/>
    </row>
    <row r="107" spans="1:13" ht="16.350000000000001" customHeight="1">
      <c r="A107" s="3573" t="s">
        <v>405</v>
      </c>
      <c r="B107" s="3574">
        <v>1</v>
      </c>
      <c r="C107" s="3585">
        <v>886</v>
      </c>
      <c r="D107" s="3578" t="s">
        <v>16996</v>
      </c>
      <c r="E107" s="3577">
        <v>0</v>
      </c>
      <c r="F107" s="3578" t="s">
        <v>17818</v>
      </c>
      <c r="G107" s="3588">
        <v>0.73</v>
      </c>
      <c r="H107" s="3576" t="s">
        <v>17920</v>
      </c>
      <c r="I107" s="3578">
        <f t="shared" si="1"/>
        <v>0.73</v>
      </c>
      <c r="J107" s="3580"/>
      <c r="K107" s="3581"/>
      <c r="L107" s="3582"/>
      <c r="M107" s="3584"/>
    </row>
    <row r="108" spans="1:13" ht="16.350000000000001" customHeight="1">
      <c r="A108" s="3573" t="s">
        <v>405</v>
      </c>
      <c r="B108" s="3574">
        <v>1</v>
      </c>
      <c r="C108" s="3585">
        <v>887</v>
      </c>
      <c r="D108" s="3578" t="s">
        <v>16997</v>
      </c>
      <c r="E108" s="3577">
        <v>0</v>
      </c>
      <c r="F108" s="3578" t="s">
        <v>17921</v>
      </c>
      <c r="G108" s="3588">
        <v>0.15</v>
      </c>
      <c r="H108" s="3576" t="s">
        <v>17922</v>
      </c>
      <c r="I108" s="3578">
        <f t="shared" si="1"/>
        <v>0.15</v>
      </c>
      <c r="J108" s="3580"/>
      <c r="K108" s="3581"/>
      <c r="L108" s="3582"/>
      <c r="M108" s="3584"/>
    </row>
    <row r="109" spans="1:13" ht="16.350000000000001" customHeight="1">
      <c r="A109" s="3573" t="s">
        <v>405</v>
      </c>
      <c r="B109" s="3574">
        <v>1</v>
      </c>
      <c r="C109" s="3585">
        <v>888</v>
      </c>
      <c r="D109" s="3578" t="s">
        <v>16998</v>
      </c>
      <c r="E109" s="3577">
        <v>0</v>
      </c>
      <c r="F109" s="3578" t="s">
        <v>17833</v>
      </c>
      <c r="G109" s="3588">
        <v>1.19</v>
      </c>
      <c r="H109" s="3578" t="s">
        <v>17902</v>
      </c>
      <c r="I109" s="3578">
        <f t="shared" si="1"/>
        <v>1.19</v>
      </c>
      <c r="J109" s="3580"/>
      <c r="K109" s="3581"/>
      <c r="L109" s="3582"/>
      <c r="M109" s="3584"/>
    </row>
    <row r="110" spans="1:13" ht="16.350000000000001" customHeight="1">
      <c r="A110" s="3573" t="s">
        <v>405</v>
      </c>
      <c r="B110" s="3574">
        <v>1</v>
      </c>
      <c r="C110" s="3585">
        <v>889</v>
      </c>
      <c r="D110" s="3578" t="s">
        <v>17923</v>
      </c>
      <c r="E110" s="3577">
        <v>0</v>
      </c>
      <c r="F110" s="3578" t="s">
        <v>17805</v>
      </c>
      <c r="G110" s="3588">
        <v>1.37</v>
      </c>
      <c r="H110" s="3578" t="s">
        <v>17823</v>
      </c>
      <c r="I110" s="3578">
        <f t="shared" si="1"/>
        <v>1.37</v>
      </c>
      <c r="J110" s="3580"/>
      <c r="K110" s="3581"/>
      <c r="L110" s="3582"/>
      <c r="M110" s="3584"/>
    </row>
    <row r="111" spans="1:13" ht="16.350000000000001" customHeight="1">
      <c r="A111" s="3573" t="s">
        <v>405</v>
      </c>
      <c r="B111" s="3574">
        <v>1</v>
      </c>
      <c r="C111" s="3585">
        <v>891</v>
      </c>
      <c r="D111" s="3578" t="s">
        <v>16999</v>
      </c>
      <c r="E111" s="3577">
        <v>0</v>
      </c>
      <c r="F111" s="3578" t="s">
        <v>17805</v>
      </c>
      <c r="G111" s="3588">
        <v>0.78</v>
      </c>
      <c r="H111" s="3578" t="s">
        <v>17924</v>
      </c>
      <c r="I111" s="3578">
        <f t="shared" si="1"/>
        <v>0.78</v>
      </c>
      <c r="J111" s="3580"/>
      <c r="K111" s="3581"/>
      <c r="L111" s="3582"/>
      <c r="M111" s="3584"/>
    </row>
    <row r="112" spans="1:13" ht="16.350000000000001" customHeight="1">
      <c r="A112" s="3573" t="s">
        <v>405</v>
      </c>
      <c r="B112" s="3574">
        <v>1</v>
      </c>
      <c r="C112" s="3585">
        <v>904</v>
      </c>
      <c r="D112" s="3578" t="s">
        <v>17000</v>
      </c>
      <c r="E112" s="3577">
        <v>0</v>
      </c>
      <c r="F112" s="3578" t="s">
        <v>17823</v>
      </c>
      <c r="G112" s="3588">
        <v>2.91</v>
      </c>
      <c r="H112" s="3578" t="s">
        <v>17397</v>
      </c>
      <c r="I112" s="3578">
        <f t="shared" si="1"/>
        <v>2.91</v>
      </c>
      <c r="J112" s="3580"/>
      <c r="K112" s="3581"/>
      <c r="L112" s="3582"/>
      <c r="M112" s="3584"/>
    </row>
    <row r="113" spans="1:13" ht="16.350000000000001" customHeight="1">
      <c r="A113" s="3573" t="s">
        <v>405</v>
      </c>
      <c r="B113" s="3574">
        <v>1</v>
      </c>
      <c r="C113" s="3585">
        <v>926</v>
      </c>
      <c r="D113" s="3578" t="s">
        <v>17925</v>
      </c>
      <c r="E113" s="3577">
        <v>0</v>
      </c>
      <c r="F113" s="3578" t="s">
        <v>17926</v>
      </c>
      <c r="G113" s="3588">
        <v>3.96</v>
      </c>
      <c r="H113" s="3576" t="s">
        <v>17402</v>
      </c>
      <c r="I113" s="3578">
        <f t="shared" si="1"/>
        <v>3.96</v>
      </c>
      <c r="J113" s="3580"/>
      <c r="K113" s="3581"/>
      <c r="L113" s="3582"/>
      <c r="M113" s="3584"/>
    </row>
    <row r="114" spans="1:13" ht="16.350000000000001" customHeight="1">
      <c r="A114" s="3573" t="s">
        <v>405</v>
      </c>
      <c r="B114" s="3574">
        <v>1</v>
      </c>
      <c r="C114" s="3585">
        <v>930</v>
      </c>
      <c r="D114" s="3578" t="s">
        <v>17001</v>
      </c>
      <c r="E114" s="3577">
        <v>0</v>
      </c>
      <c r="F114" s="3578" t="s">
        <v>17858</v>
      </c>
      <c r="G114" s="3588">
        <v>0.96</v>
      </c>
      <c r="H114" s="3578" t="s">
        <v>17895</v>
      </c>
      <c r="I114" s="3578">
        <f t="shared" si="1"/>
        <v>0.96</v>
      </c>
      <c r="J114" s="3580"/>
      <c r="K114" s="3581"/>
      <c r="L114" s="3582"/>
      <c r="M114" s="3584"/>
    </row>
    <row r="115" spans="1:13" ht="16.350000000000001" customHeight="1">
      <c r="A115" s="3573" t="s">
        <v>405</v>
      </c>
      <c r="B115" s="3574">
        <v>1</v>
      </c>
      <c r="C115" s="3585">
        <v>931</v>
      </c>
      <c r="D115" s="3578" t="s">
        <v>17020</v>
      </c>
      <c r="E115" s="3577">
        <v>0</v>
      </c>
      <c r="F115" s="3578" t="s">
        <v>17825</v>
      </c>
      <c r="G115" s="3588">
        <v>0.49</v>
      </c>
      <c r="H115" s="3578" t="s">
        <v>433</v>
      </c>
      <c r="I115" s="3578">
        <f t="shared" si="1"/>
        <v>0.49</v>
      </c>
      <c r="J115" s="3580"/>
      <c r="K115" s="3581" t="s">
        <v>11566</v>
      </c>
      <c r="L115" s="3582"/>
      <c r="M115" s="3584"/>
    </row>
    <row r="116" spans="1:13" ht="16.350000000000001" customHeight="1">
      <c r="A116" s="3573" t="s">
        <v>405</v>
      </c>
      <c r="B116" s="3574">
        <v>1</v>
      </c>
      <c r="C116" s="3585">
        <v>932</v>
      </c>
      <c r="D116" s="3578" t="s">
        <v>17021</v>
      </c>
      <c r="E116" s="3577">
        <v>0</v>
      </c>
      <c r="F116" s="3578" t="s">
        <v>17927</v>
      </c>
      <c r="G116" s="3588">
        <v>0.21</v>
      </c>
      <c r="H116" s="3578" t="s">
        <v>433</v>
      </c>
      <c r="I116" s="3578">
        <f t="shared" si="1"/>
        <v>0.21</v>
      </c>
      <c r="J116" s="3580"/>
      <c r="K116" s="3581" t="s">
        <v>11566</v>
      </c>
      <c r="L116" s="3582"/>
      <c r="M116" s="3584"/>
    </row>
    <row r="117" spans="1:13" ht="16.350000000000001" customHeight="1">
      <c r="A117" s="3573" t="s">
        <v>405</v>
      </c>
      <c r="B117" s="3574">
        <v>1</v>
      </c>
      <c r="C117" s="3585">
        <v>943</v>
      </c>
      <c r="D117" s="3578" t="s">
        <v>17002</v>
      </c>
      <c r="E117" s="3577">
        <v>0</v>
      </c>
      <c r="F117" s="3578" t="s">
        <v>17818</v>
      </c>
      <c r="G117" s="3588">
        <v>1.64</v>
      </c>
      <c r="H117" s="3578" t="s">
        <v>433</v>
      </c>
      <c r="I117" s="3578">
        <f t="shared" si="1"/>
        <v>1.64</v>
      </c>
      <c r="J117" s="3580"/>
      <c r="K117" s="3581"/>
      <c r="L117" s="3582"/>
      <c r="M117" s="3584"/>
    </row>
    <row r="118" spans="1:13" ht="16.350000000000001" customHeight="1">
      <c r="A118" s="3573" t="s">
        <v>405</v>
      </c>
      <c r="B118" s="3574">
        <v>1</v>
      </c>
      <c r="C118" s="3585">
        <v>956</v>
      </c>
      <c r="D118" s="3578" t="s">
        <v>17003</v>
      </c>
      <c r="E118" s="3577">
        <v>0</v>
      </c>
      <c r="F118" s="3578" t="s">
        <v>17928</v>
      </c>
      <c r="G118" s="3588">
        <v>1.39</v>
      </c>
      <c r="H118" s="3578" t="s">
        <v>17929</v>
      </c>
      <c r="I118" s="3578">
        <f t="shared" si="1"/>
        <v>1.39</v>
      </c>
      <c r="J118" s="3580"/>
      <c r="K118" s="3581"/>
      <c r="L118" s="3582"/>
      <c r="M118" s="3584"/>
    </row>
    <row r="119" spans="1:13" ht="16.350000000000001" customHeight="1">
      <c r="A119" s="3573" t="s">
        <v>405</v>
      </c>
      <c r="B119" s="3574">
        <v>1</v>
      </c>
      <c r="C119" s="3585">
        <v>962</v>
      </c>
      <c r="D119" s="3578" t="s">
        <v>17930</v>
      </c>
      <c r="E119" s="3577">
        <v>0</v>
      </c>
      <c r="F119" s="3578" t="s">
        <v>17656</v>
      </c>
      <c r="G119" s="3588">
        <v>0.55000000000000004</v>
      </c>
      <c r="H119" s="3578" t="s">
        <v>19</v>
      </c>
      <c r="I119" s="3578">
        <f t="shared" si="1"/>
        <v>0.55000000000000004</v>
      </c>
      <c r="J119" s="3580"/>
      <c r="K119" s="3581"/>
      <c r="L119" s="3582"/>
      <c r="M119" s="3584"/>
    </row>
    <row r="120" spans="1:13" ht="16.350000000000001" customHeight="1">
      <c r="A120" s="3573" t="s">
        <v>405</v>
      </c>
      <c r="B120" s="3574">
        <v>1</v>
      </c>
      <c r="C120" s="3585">
        <v>963</v>
      </c>
      <c r="D120" s="3578" t="s">
        <v>17005</v>
      </c>
      <c r="E120" s="3577">
        <v>0</v>
      </c>
      <c r="F120" s="3578" t="s">
        <v>17931</v>
      </c>
      <c r="G120" s="3588">
        <v>0.55000000000000004</v>
      </c>
      <c r="H120" s="3578" t="s">
        <v>19</v>
      </c>
      <c r="I120" s="3578">
        <f t="shared" si="1"/>
        <v>0.55000000000000004</v>
      </c>
      <c r="J120" s="3580"/>
      <c r="K120" s="3581"/>
      <c r="L120" s="3582"/>
      <c r="M120" s="3584"/>
    </row>
    <row r="121" spans="1:13" ht="16.350000000000001" customHeight="1">
      <c r="A121" s="3573" t="s">
        <v>405</v>
      </c>
      <c r="B121" s="3574">
        <v>1</v>
      </c>
      <c r="C121" s="3585">
        <v>970</v>
      </c>
      <c r="D121" s="3578" t="s">
        <v>17006</v>
      </c>
      <c r="E121" s="3577">
        <v>0</v>
      </c>
      <c r="F121" s="3578" t="s">
        <v>17932</v>
      </c>
      <c r="G121" s="3588">
        <v>0.4</v>
      </c>
      <c r="H121" s="3578" t="s">
        <v>17608</v>
      </c>
      <c r="I121" s="3578">
        <f t="shared" si="1"/>
        <v>0.4</v>
      </c>
      <c r="J121" s="3580">
        <v>42947</v>
      </c>
      <c r="K121" s="3581">
        <v>42947</v>
      </c>
      <c r="L121" s="3582">
        <v>1</v>
      </c>
      <c r="M121" s="3584"/>
    </row>
    <row r="122" spans="1:13" ht="16.350000000000001" customHeight="1">
      <c r="A122" s="3573" t="s">
        <v>405</v>
      </c>
      <c r="B122" s="3574">
        <v>1</v>
      </c>
      <c r="C122" s="3585">
        <v>971</v>
      </c>
      <c r="D122" s="3578" t="s">
        <v>4608</v>
      </c>
      <c r="E122" s="3577">
        <v>0</v>
      </c>
      <c r="F122" s="3578" t="s">
        <v>17608</v>
      </c>
      <c r="G122" s="3588">
        <v>0.15</v>
      </c>
      <c r="H122" s="3578" t="s">
        <v>433</v>
      </c>
      <c r="I122" s="3578">
        <f t="shared" si="1"/>
        <v>0.15</v>
      </c>
      <c r="J122" s="3580"/>
      <c r="K122" s="3581"/>
      <c r="L122" s="3582"/>
      <c r="M122" s="3584"/>
    </row>
    <row r="123" spans="1:13" ht="16.350000000000001" customHeight="1">
      <c r="A123" s="3573" t="s">
        <v>405</v>
      </c>
      <c r="B123" s="3574">
        <v>1</v>
      </c>
      <c r="C123" s="3585">
        <v>972</v>
      </c>
      <c r="D123" s="3578" t="s">
        <v>17022</v>
      </c>
      <c r="E123" s="3577">
        <v>0</v>
      </c>
      <c r="F123" s="3578" t="s">
        <v>19</v>
      </c>
      <c r="G123" s="3588">
        <v>0.78</v>
      </c>
      <c r="H123" s="3578" t="s">
        <v>19</v>
      </c>
      <c r="I123" s="3578">
        <f t="shared" si="1"/>
        <v>0.78</v>
      </c>
      <c r="J123" s="3580"/>
      <c r="K123" s="3581"/>
      <c r="L123" s="3582"/>
      <c r="M123" s="3584"/>
    </row>
    <row r="124" spans="1:13" ht="16.350000000000001" customHeight="1">
      <c r="A124" s="3573" t="s">
        <v>405</v>
      </c>
      <c r="B124" s="3574">
        <v>1</v>
      </c>
      <c r="C124" s="3585">
        <v>973</v>
      </c>
      <c r="D124" s="3578" t="s">
        <v>409</v>
      </c>
      <c r="E124" s="3577">
        <v>0</v>
      </c>
      <c r="F124" s="3578" t="s">
        <v>17805</v>
      </c>
      <c r="G124" s="3588">
        <v>0.4</v>
      </c>
      <c r="H124" s="3578" t="s">
        <v>19</v>
      </c>
      <c r="I124" s="3578">
        <f t="shared" si="1"/>
        <v>0.4</v>
      </c>
      <c r="J124" s="3580"/>
      <c r="K124" s="3581"/>
      <c r="L124" s="3582"/>
      <c r="M124" s="3584"/>
    </row>
    <row r="125" spans="1:13" ht="16.350000000000001" customHeight="1">
      <c r="A125" s="3573" t="s">
        <v>405</v>
      </c>
      <c r="B125" s="3574">
        <v>1</v>
      </c>
      <c r="C125" s="3585">
        <v>974</v>
      </c>
      <c r="D125" s="3578" t="s">
        <v>410</v>
      </c>
      <c r="E125" s="3577">
        <v>0</v>
      </c>
      <c r="F125" s="3578" t="s">
        <v>17805</v>
      </c>
      <c r="G125" s="3588">
        <v>1.6</v>
      </c>
      <c r="H125" s="3578" t="s">
        <v>17394</v>
      </c>
      <c r="I125" s="3578">
        <f t="shared" si="1"/>
        <v>1.6</v>
      </c>
      <c r="J125" s="3580"/>
      <c r="K125" s="3581"/>
      <c r="L125" s="3582"/>
      <c r="M125" s="3584"/>
    </row>
    <row r="126" spans="1:13" ht="16.350000000000001" customHeight="1">
      <c r="A126" s="3573" t="s">
        <v>405</v>
      </c>
      <c r="B126" s="3574">
        <v>1</v>
      </c>
      <c r="C126" s="3585">
        <v>975</v>
      </c>
      <c r="D126" s="3578" t="s">
        <v>17007</v>
      </c>
      <c r="E126" s="3577">
        <v>2.319</v>
      </c>
      <c r="F126" s="3578" t="s">
        <v>433</v>
      </c>
      <c r="G126" s="3588">
        <v>2.6190000000000002</v>
      </c>
      <c r="H126" s="3578" t="s">
        <v>433</v>
      </c>
      <c r="I126" s="3578">
        <f t="shared" si="1"/>
        <v>0.30000000000000027</v>
      </c>
      <c r="J126" s="3590"/>
      <c r="K126" s="3581"/>
      <c r="L126" s="3582"/>
      <c r="M126" s="3584"/>
    </row>
    <row r="127" spans="1:13" ht="16.350000000000001" customHeight="1">
      <c r="A127" s="3573" t="s">
        <v>405</v>
      </c>
      <c r="B127" s="3574">
        <v>1</v>
      </c>
      <c r="C127" s="3585">
        <v>976</v>
      </c>
      <c r="D127" s="3578" t="s">
        <v>17933</v>
      </c>
      <c r="E127" s="3577">
        <v>0</v>
      </c>
      <c r="F127" s="3578" t="s">
        <v>17394</v>
      </c>
      <c r="G127" s="3588">
        <v>0.85</v>
      </c>
      <c r="H127" s="3578" t="s">
        <v>17934</v>
      </c>
      <c r="I127" s="3578">
        <f t="shared" si="1"/>
        <v>0.85</v>
      </c>
      <c r="J127" s="3590"/>
      <c r="K127" s="3581"/>
      <c r="L127" s="3582"/>
      <c r="M127" s="3584"/>
    </row>
    <row r="128" spans="1:13" ht="16.350000000000001" customHeight="1">
      <c r="A128" s="3573" t="s">
        <v>405</v>
      </c>
      <c r="B128" s="3574">
        <v>1</v>
      </c>
      <c r="C128" s="3585">
        <v>977</v>
      </c>
      <c r="D128" s="3578" t="s">
        <v>17403</v>
      </c>
      <c r="E128" s="3577">
        <v>0.56299999999999994</v>
      </c>
      <c r="F128" s="3578" t="s">
        <v>433</v>
      </c>
      <c r="G128" s="3588">
        <v>1.0129999999999999</v>
      </c>
      <c r="H128" s="3578" t="s">
        <v>433</v>
      </c>
      <c r="I128" s="3578">
        <f t="shared" si="1"/>
        <v>0.44999999999999996</v>
      </c>
      <c r="J128" s="3590"/>
      <c r="K128" s="3581"/>
      <c r="L128" s="3582"/>
      <c r="M128" s="3584"/>
    </row>
    <row r="129" spans="1:13" ht="16.350000000000001" customHeight="1">
      <c r="A129" s="3573" t="s">
        <v>405</v>
      </c>
      <c r="B129" s="3574">
        <v>1</v>
      </c>
      <c r="C129" s="3585">
        <v>979</v>
      </c>
      <c r="D129" s="3578" t="s">
        <v>17008</v>
      </c>
      <c r="E129" s="3577">
        <v>0</v>
      </c>
      <c r="F129" s="3578" t="s">
        <v>17935</v>
      </c>
      <c r="G129" s="3588">
        <v>0.4</v>
      </c>
      <c r="H129" s="3578" t="s">
        <v>433</v>
      </c>
      <c r="I129" s="3578">
        <f t="shared" si="1"/>
        <v>0.4</v>
      </c>
      <c r="J129" s="3590"/>
      <c r="K129" s="3581"/>
      <c r="L129" s="3582"/>
      <c r="M129" s="3584"/>
    </row>
    <row r="130" spans="1:13" ht="16.350000000000001" customHeight="1">
      <c r="A130" s="3573" t="s">
        <v>405</v>
      </c>
      <c r="B130" s="3574">
        <v>1</v>
      </c>
      <c r="C130" s="3585">
        <v>980</v>
      </c>
      <c r="D130" s="3578" t="s">
        <v>17023</v>
      </c>
      <c r="E130" s="3577">
        <v>0</v>
      </c>
      <c r="F130" s="3578" t="s">
        <v>17806</v>
      </c>
      <c r="G130" s="3588">
        <v>0.3</v>
      </c>
      <c r="H130" s="3578" t="s">
        <v>17936</v>
      </c>
      <c r="I130" s="3578">
        <f t="shared" si="1"/>
        <v>0.3</v>
      </c>
      <c r="J130" s="3580"/>
      <c r="K130" s="3581"/>
      <c r="L130" s="3582"/>
      <c r="M130" s="3584"/>
    </row>
    <row r="131" spans="1:13" ht="16.350000000000001" customHeight="1">
      <c r="A131" s="3573" t="s">
        <v>405</v>
      </c>
      <c r="B131" s="3574">
        <v>1</v>
      </c>
      <c r="C131" s="3585">
        <v>981</v>
      </c>
      <c r="D131" s="3578" t="s">
        <v>17009</v>
      </c>
      <c r="E131" s="3577">
        <v>0</v>
      </c>
      <c r="F131" s="3578" t="s">
        <v>17937</v>
      </c>
      <c r="G131" s="3588">
        <v>0.5</v>
      </c>
      <c r="H131" s="3578" t="s">
        <v>433</v>
      </c>
      <c r="I131" s="3578">
        <f t="shared" si="1"/>
        <v>0.5</v>
      </c>
      <c r="J131" s="3580"/>
      <c r="K131" s="3581"/>
      <c r="L131" s="3582"/>
      <c r="M131" s="3584"/>
    </row>
    <row r="132" spans="1:13" ht="16.350000000000001" customHeight="1">
      <c r="A132" s="3573" t="s">
        <v>405</v>
      </c>
      <c r="B132" s="3574">
        <v>1</v>
      </c>
      <c r="C132" s="3585">
        <v>982</v>
      </c>
      <c r="D132" s="3578" t="s">
        <v>17010</v>
      </c>
      <c r="E132" s="3577">
        <v>0</v>
      </c>
      <c r="F132" s="3578" t="s">
        <v>17938</v>
      </c>
      <c r="G132" s="3588">
        <v>0.6</v>
      </c>
      <c r="H132" s="3578" t="s">
        <v>17820</v>
      </c>
      <c r="I132" s="3578">
        <f t="shared" si="1"/>
        <v>0.6</v>
      </c>
      <c r="J132" s="3580"/>
      <c r="K132" s="3581"/>
      <c r="L132" s="3582"/>
      <c r="M132" s="3584"/>
    </row>
    <row r="133" spans="1:13" ht="16.350000000000001" customHeight="1">
      <c r="A133" s="3573" t="s">
        <v>405</v>
      </c>
      <c r="B133" s="3574">
        <v>1</v>
      </c>
      <c r="C133" s="3585">
        <v>983</v>
      </c>
      <c r="D133" s="3578" t="s">
        <v>17939</v>
      </c>
      <c r="E133" s="3577">
        <v>0</v>
      </c>
      <c r="F133" s="3576" t="s">
        <v>17820</v>
      </c>
      <c r="G133" s="3588">
        <v>0.6</v>
      </c>
      <c r="H133" s="3578" t="s">
        <v>19</v>
      </c>
      <c r="I133" s="3578">
        <f t="shared" ref="I133:I196" si="2">G133-E133</f>
        <v>0.6</v>
      </c>
      <c r="J133" s="3580"/>
      <c r="K133" s="3581"/>
      <c r="L133" s="3582"/>
      <c r="M133" s="3584"/>
    </row>
    <row r="134" spans="1:13" ht="16.350000000000001" customHeight="1">
      <c r="A134" s="3573" t="s">
        <v>405</v>
      </c>
      <c r="B134" s="3574">
        <v>1</v>
      </c>
      <c r="C134" s="3585">
        <v>984</v>
      </c>
      <c r="D134" s="3578" t="s">
        <v>17011</v>
      </c>
      <c r="E134" s="3577">
        <v>0</v>
      </c>
      <c r="F134" s="3578" t="s">
        <v>17848</v>
      </c>
      <c r="G134" s="3588">
        <v>0.5</v>
      </c>
      <c r="H134" s="3578" t="s">
        <v>433</v>
      </c>
      <c r="I134" s="3578">
        <f t="shared" si="2"/>
        <v>0.5</v>
      </c>
      <c r="J134" s="3580"/>
      <c r="K134" s="3581"/>
      <c r="L134" s="3582"/>
      <c r="M134" s="3584"/>
    </row>
    <row r="135" spans="1:13" ht="16.350000000000001" customHeight="1">
      <c r="A135" s="3573" t="s">
        <v>405</v>
      </c>
      <c r="B135" s="3574">
        <v>1</v>
      </c>
      <c r="C135" s="3585">
        <v>985</v>
      </c>
      <c r="D135" s="3578" t="s">
        <v>17848</v>
      </c>
      <c r="E135" s="3577">
        <v>0.311</v>
      </c>
      <c r="F135" s="3578" t="s">
        <v>433</v>
      </c>
      <c r="G135" s="3588">
        <v>0.61099999999999999</v>
      </c>
      <c r="H135" s="3578" t="s">
        <v>433</v>
      </c>
      <c r="I135" s="3578">
        <f t="shared" si="2"/>
        <v>0.3</v>
      </c>
      <c r="J135" s="3580"/>
      <c r="K135" s="3581"/>
      <c r="L135" s="3582"/>
      <c r="M135" s="3584"/>
    </row>
    <row r="136" spans="1:13" ht="16.350000000000001" customHeight="1">
      <c r="A136" s="3573" t="s">
        <v>405</v>
      </c>
      <c r="B136" s="3574">
        <v>1</v>
      </c>
      <c r="C136" s="3585">
        <v>986</v>
      </c>
      <c r="D136" s="3578" t="s">
        <v>17012</v>
      </c>
      <c r="E136" s="3577">
        <v>1.631</v>
      </c>
      <c r="F136" s="3576" t="s">
        <v>433</v>
      </c>
      <c r="G136" s="3588">
        <v>1.6910000000000001</v>
      </c>
      <c r="H136" s="3578" t="s">
        <v>433</v>
      </c>
      <c r="I136" s="3578">
        <f t="shared" si="2"/>
        <v>6.0000000000000053E-2</v>
      </c>
      <c r="J136" s="3580"/>
      <c r="K136" s="3581"/>
      <c r="L136" s="3582"/>
      <c r="M136" s="3584"/>
    </row>
    <row r="137" spans="1:13" ht="16.350000000000001" customHeight="1">
      <c r="A137" s="3573" t="s">
        <v>405</v>
      </c>
      <c r="B137" s="3574">
        <v>1</v>
      </c>
      <c r="C137" s="3575">
        <v>987</v>
      </c>
      <c r="D137" s="3576" t="s">
        <v>11404</v>
      </c>
      <c r="E137" s="3577">
        <v>0</v>
      </c>
      <c r="F137" s="3578" t="s">
        <v>17818</v>
      </c>
      <c r="G137" s="3588">
        <v>1.1499999999999999</v>
      </c>
      <c r="H137" s="3578" t="s">
        <v>433</v>
      </c>
      <c r="I137" s="3578">
        <f t="shared" si="2"/>
        <v>1.1499999999999999</v>
      </c>
      <c r="J137" s="3580"/>
      <c r="K137" s="3581"/>
      <c r="L137" s="3582"/>
      <c r="M137" s="3584"/>
    </row>
    <row r="138" spans="1:13" ht="16.350000000000001" customHeight="1">
      <c r="A138" s="3573" t="s">
        <v>405</v>
      </c>
      <c r="B138" s="3574">
        <v>1</v>
      </c>
      <c r="C138" s="3575">
        <v>988</v>
      </c>
      <c r="D138" s="3576" t="s">
        <v>17940</v>
      </c>
      <c r="E138" s="3577">
        <v>0</v>
      </c>
      <c r="F138" s="3578" t="s">
        <v>17941</v>
      </c>
      <c r="G138" s="3588">
        <v>1.4</v>
      </c>
      <c r="H138" s="3578" t="s">
        <v>433</v>
      </c>
      <c r="I138" s="3578">
        <f t="shared" si="2"/>
        <v>1.4</v>
      </c>
      <c r="J138" s="3580"/>
      <c r="K138" s="3581"/>
      <c r="L138" s="3582"/>
      <c r="M138" s="3584"/>
    </row>
    <row r="139" spans="1:13" ht="16.350000000000001" customHeight="1">
      <c r="A139" s="3573" t="s">
        <v>405</v>
      </c>
      <c r="B139" s="3574">
        <v>1</v>
      </c>
      <c r="C139" s="3585">
        <v>989</v>
      </c>
      <c r="D139" s="3578" t="s">
        <v>17402</v>
      </c>
      <c r="E139" s="3577">
        <v>2.0880000000000001</v>
      </c>
      <c r="F139" s="3578" t="s">
        <v>433</v>
      </c>
      <c r="G139" s="3588">
        <v>2.488</v>
      </c>
      <c r="H139" s="3578" t="s">
        <v>433</v>
      </c>
      <c r="I139" s="3578">
        <f t="shared" si="2"/>
        <v>0.39999999999999991</v>
      </c>
      <c r="J139" s="3580"/>
      <c r="K139" s="3581"/>
      <c r="L139" s="3582"/>
      <c r="M139" s="3584"/>
    </row>
    <row r="140" spans="1:13" ht="16.350000000000001" customHeight="1">
      <c r="A140" s="3573" t="s">
        <v>405</v>
      </c>
      <c r="B140" s="3574">
        <v>1</v>
      </c>
      <c r="C140" s="3585">
        <v>990</v>
      </c>
      <c r="D140" s="3578" t="s">
        <v>17942</v>
      </c>
      <c r="E140" s="3577">
        <v>0</v>
      </c>
      <c r="F140" s="3578" t="s">
        <v>17941</v>
      </c>
      <c r="G140" s="3588">
        <v>0.35</v>
      </c>
      <c r="H140" s="3578" t="s">
        <v>433</v>
      </c>
      <c r="I140" s="3578">
        <f t="shared" si="2"/>
        <v>0.35</v>
      </c>
      <c r="J140" s="3580"/>
      <c r="K140" s="3581"/>
      <c r="L140" s="3582"/>
      <c r="M140" s="3584"/>
    </row>
    <row r="141" spans="1:13" ht="16.350000000000001" customHeight="1">
      <c r="A141" s="3573" t="s">
        <v>405</v>
      </c>
      <c r="B141" s="3574">
        <v>1</v>
      </c>
      <c r="C141" s="3585">
        <v>992</v>
      </c>
      <c r="D141" s="3578" t="s">
        <v>410</v>
      </c>
      <c r="E141" s="3577">
        <v>0</v>
      </c>
      <c r="F141" s="3578" t="s">
        <v>17941</v>
      </c>
      <c r="G141" s="3588">
        <v>0.2</v>
      </c>
      <c r="H141" s="3578" t="s">
        <v>433</v>
      </c>
      <c r="I141" s="3578">
        <f t="shared" si="2"/>
        <v>0.2</v>
      </c>
      <c r="J141" s="3580"/>
      <c r="K141" s="3581"/>
      <c r="L141" s="3582"/>
      <c r="M141" s="3584"/>
    </row>
    <row r="142" spans="1:13" ht="16.350000000000001" customHeight="1">
      <c r="A142" s="3573" t="s">
        <v>405</v>
      </c>
      <c r="B142" s="3574">
        <v>1</v>
      </c>
      <c r="C142" s="3585">
        <v>1258</v>
      </c>
      <c r="D142" s="3578" t="s">
        <v>17013</v>
      </c>
      <c r="E142" s="3577">
        <v>0</v>
      </c>
      <c r="F142" s="3578" t="s">
        <v>17857</v>
      </c>
      <c r="G142" s="3588">
        <v>1.27</v>
      </c>
      <c r="H142" s="3578" t="s">
        <v>17943</v>
      </c>
      <c r="I142" s="3578">
        <f t="shared" si="2"/>
        <v>1.27</v>
      </c>
      <c r="J142" s="3580"/>
      <c r="K142" s="3581"/>
      <c r="L142" s="3582"/>
      <c r="M142" s="3584"/>
    </row>
    <row r="143" spans="1:13" ht="16.350000000000001" customHeight="1">
      <c r="A143" s="3573" t="s">
        <v>405</v>
      </c>
      <c r="B143" s="3574">
        <v>1</v>
      </c>
      <c r="C143" s="3585">
        <v>1526</v>
      </c>
      <c r="D143" s="3578" t="s">
        <v>17944</v>
      </c>
      <c r="E143" s="3577">
        <v>0</v>
      </c>
      <c r="F143" s="3578" t="s">
        <v>17945</v>
      </c>
      <c r="G143" s="3588">
        <v>1.01</v>
      </c>
      <c r="H143" s="3578" t="s">
        <v>17805</v>
      </c>
      <c r="I143" s="3578">
        <f t="shared" si="2"/>
        <v>1.01</v>
      </c>
      <c r="J143" s="3580"/>
      <c r="K143" s="3581"/>
      <c r="L143" s="3582"/>
      <c r="M143" s="3584"/>
    </row>
    <row r="144" spans="1:13" ht="16.350000000000001" customHeight="1">
      <c r="A144" s="3573" t="s">
        <v>405</v>
      </c>
      <c r="B144" s="3574">
        <v>1</v>
      </c>
      <c r="C144" s="3585">
        <v>1534</v>
      </c>
      <c r="D144" s="3578" t="s">
        <v>17946</v>
      </c>
      <c r="E144" s="3577">
        <v>0.14099999999999999</v>
      </c>
      <c r="F144" s="3578" t="s">
        <v>17947</v>
      </c>
      <c r="G144" s="3588">
        <v>0.49099999999999999</v>
      </c>
      <c r="H144" s="3578" t="s">
        <v>17948</v>
      </c>
      <c r="I144" s="3578">
        <f t="shared" si="2"/>
        <v>0.35</v>
      </c>
      <c r="J144" s="3580"/>
      <c r="K144" s="3581"/>
      <c r="L144" s="3582"/>
      <c r="M144" s="3584"/>
    </row>
    <row r="145" spans="1:13" ht="16.350000000000001" customHeight="1">
      <c r="A145" s="3573" t="s">
        <v>405</v>
      </c>
      <c r="B145" s="3574">
        <v>1</v>
      </c>
      <c r="C145" s="3585">
        <v>1607</v>
      </c>
      <c r="D145" s="3578" t="s">
        <v>17014</v>
      </c>
      <c r="E145" s="3577">
        <v>0</v>
      </c>
      <c r="F145" s="3578" t="s">
        <v>17833</v>
      </c>
      <c r="G145" s="3588">
        <v>0.4</v>
      </c>
      <c r="H145" s="3578" t="s">
        <v>17834</v>
      </c>
      <c r="I145" s="3578">
        <f t="shared" si="2"/>
        <v>0.4</v>
      </c>
      <c r="J145" s="3580"/>
      <c r="K145" s="3581"/>
      <c r="L145" s="3582"/>
      <c r="M145" s="3584"/>
    </row>
    <row r="146" spans="1:13" ht="16.350000000000001" customHeight="1">
      <c r="A146" s="3573" t="s">
        <v>405</v>
      </c>
      <c r="B146" s="3574">
        <v>1</v>
      </c>
      <c r="C146" s="3585">
        <v>1608</v>
      </c>
      <c r="D146" s="3578" t="s">
        <v>17015</v>
      </c>
      <c r="E146" s="3577">
        <v>0</v>
      </c>
      <c r="F146" s="3578" t="s">
        <v>17867</v>
      </c>
      <c r="G146" s="3588">
        <v>0.41</v>
      </c>
      <c r="H146" s="3578" t="s">
        <v>17866</v>
      </c>
      <c r="I146" s="3578">
        <f t="shared" si="2"/>
        <v>0.41</v>
      </c>
      <c r="J146" s="3580"/>
      <c r="K146" s="3581" t="s">
        <v>11566</v>
      </c>
      <c r="L146" s="3582"/>
      <c r="M146" s="3584"/>
    </row>
    <row r="147" spans="1:13" ht="16.350000000000001" customHeight="1">
      <c r="A147" s="3573" t="s">
        <v>405</v>
      </c>
      <c r="B147" s="3574">
        <v>1</v>
      </c>
      <c r="C147" s="3585">
        <v>1733</v>
      </c>
      <c r="D147" s="3578" t="s">
        <v>17016</v>
      </c>
      <c r="E147" s="3577">
        <v>0</v>
      </c>
      <c r="F147" s="3578" t="s">
        <v>17873</v>
      </c>
      <c r="G147" s="3588">
        <v>0.09</v>
      </c>
      <c r="H147" s="3578" t="s">
        <v>17885</v>
      </c>
      <c r="I147" s="3578">
        <f t="shared" si="2"/>
        <v>0.09</v>
      </c>
      <c r="J147" s="3580"/>
      <c r="K147" s="3581"/>
      <c r="L147" s="3582"/>
      <c r="M147" s="3584"/>
    </row>
    <row r="148" spans="1:13" ht="16.350000000000001" customHeight="1">
      <c r="A148" s="3573" t="s">
        <v>405</v>
      </c>
      <c r="B148" s="3574">
        <v>1</v>
      </c>
      <c r="C148" s="3585">
        <v>1734</v>
      </c>
      <c r="D148" s="3578" t="s">
        <v>17949</v>
      </c>
      <c r="E148" s="3577">
        <v>0</v>
      </c>
      <c r="F148" s="3578" t="s">
        <v>17873</v>
      </c>
      <c r="G148" s="3588">
        <v>1.78</v>
      </c>
      <c r="H148" s="3576" t="s">
        <v>17950</v>
      </c>
      <c r="I148" s="3578">
        <f t="shared" si="2"/>
        <v>1.78</v>
      </c>
      <c r="J148" s="3580"/>
      <c r="K148" s="3581"/>
      <c r="L148" s="3582"/>
      <c r="M148" s="3584"/>
    </row>
    <row r="149" spans="1:13" ht="16.350000000000001" customHeight="1">
      <c r="A149" s="3573" t="s">
        <v>405</v>
      </c>
      <c r="B149" s="3574">
        <v>1</v>
      </c>
      <c r="C149" s="3585">
        <v>1758</v>
      </c>
      <c r="D149" s="3578" t="s">
        <v>17164</v>
      </c>
      <c r="E149" s="3577">
        <v>0</v>
      </c>
      <c r="F149" s="3578" t="s">
        <v>17951</v>
      </c>
      <c r="G149" s="3588">
        <v>0.19</v>
      </c>
      <c r="H149" s="3578" t="s">
        <v>17854</v>
      </c>
      <c r="I149" s="3578">
        <f t="shared" si="2"/>
        <v>0.19</v>
      </c>
      <c r="J149" s="3580"/>
      <c r="K149" s="3581"/>
      <c r="L149" s="3582"/>
      <c r="M149" s="3584"/>
    </row>
    <row r="150" spans="1:13" ht="16.350000000000001" customHeight="1">
      <c r="A150" s="3573" t="s">
        <v>405</v>
      </c>
      <c r="B150" s="3574">
        <v>1</v>
      </c>
      <c r="C150" s="3585">
        <v>1763</v>
      </c>
      <c r="D150" s="3578" t="s">
        <v>17017</v>
      </c>
      <c r="E150" s="3577">
        <v>0</v>
      </c>
      <c r="F150" s="3578" t="s">
        <v>17914</v>
      </c>
      <c r="G150" s="3588">
        <v>0.22</v>
      </c>
      <c r="H150" s="3578" t="s">
        <v>17879</v>
      </c>
      <c r="I150" s="3578">
        <f t="shared" si="2"/>
        <v>0.22</v>
      </c>
      <c r="J150" s="3580"/>
      <c r="K150" s="3581"/>
      <c r="L150" s="3582"/>
      <c r="M150" s="3584"/>
    </row>
    <row r="151" spans="1:13" ht="16.350000000000001" customHeight="1">
      <c r="A151" s="3573" t="s">
        <v>405</v>
      </c>
      <c r="B151" s="3574">
        <v>1</v>
      </c>
      <c r="C151" s="3585">
        <v>1777</v>
      </c>
      <c r="D151" s="3578" t="s">
        <v>17952</v>
      </c>
      <c r="E151" s="3577">
        <v>0.47</v>
      </c>
      <c r="F151" s="3578" t="s">
        <v>17914</v>
      </c>
      <c r="G151" s="3588">
        <v>0.69</v>
      </c>
      <c r="H151" s="3576" t="s">
        <v>433</v>
      </c>
      <c r="I151" s="3578">
        <f t="shared" si="2"/>
        <v>0.21999999999999997</v>
      </c>
      <c r="J151" s="3580"/>
      <c r="K151" s="3581"/>
      <c r="L151" s="3582"/>
      <c r="M151" s="3584"/>
    </row>
    <row r="152" spans="1:13" ht="16.350000000000001" customHeight="1">
      <c r="A152" s="3573" t="s">
        <v>405</v>
      </c>
      <c r="B152" s="3574">
        <v>1</v>
      </c>
      <c r="C152" s="3585">
        <v>1786</v>
      </c>
      <c r="D152" s="3578" t="s">
        <v>17018</v>
      </c>
      <c r="E152" s="3577">
        <v>0</v>
      </c>
      <c r="F152" s="3576" t="s">
        <v>17806</v>
      </c>
      <c r="G152" s="3588">
        <v>0.35</v>
      </c>
      <c r="H152" s="3578" t="s">
        <v>17805</v>
      </c>
      <c r="I152" s="3578">
        <f t="shared" si="2"/>
        <v>0.35</v>
      </c>
      <c r="J152" s="3580"/>
      <c r="K152" s="3581"/>
      <c r="L152" s="3582"/>
      <c r="M152" s="3584"/>
    </row>
    <row r="153" spans="1:13" ht="16.350000000000001" customHeight="1">
      <c r="A153" s="3573" t="s">
        <v>405</v>
      </c>
      <c r="B153" s="3574">
        <v>1</v>
      </c>
      <c r="C153" s="3585">
        <v>1787</v>
      </c>
      <c r="D153" s="3578" t="s">
        <v>17019</v>
      </c>
      <c r="E153" s="3577">
        <v>0</v>
      </c>
      <c r="F153" s="3578" t="s">
        <v>17871</v>
      </c>
      <c r="G153" s="3591">
        <v>0.37</v>
      </c>
      <c r="H153" s="3578" t="s">
        <v>14921</v>
      </c>
      <c r="I153" s="3578">
        <f t="shared" si="2"/>
        <v>0.37</v>
      </c>
      <c r="J153" s="3580"/>
      <c r="K153" s="3581"/>
      <c r="L153" s="3582"/>
      <c r="M153" s="3584"/>
    </row>
    <row r="154" spans="1:13" ht="16.350000000000001" customHeight="1">
      <c r="A154" s="3573" t="s">
        <v>405</v>
      </c>
      <c r="B154" s="3574">
        <v>1</v>
      </c>
      <c r="C154" s="3585">
        <v>1793</v>
      </c>
      <c r="D154" s="3578" t="s">
        <v>866</v>
      </c>
      <c r="E154" s="3577">
        <v>0</v>
      </c>
      <c r="F154" s="3578" t="s">
        <v>17953</v>
      </c>
      <c r="G154" s="3588">
        <v>0.15</v>
      </c>
      <c r="H154" s="3578" t="s">
        <v>17872</v>
      </c>
      <c r="I154" s="3578">
        <f t="shared" si="2"/>
        <v>0.15</v>
      </c>
      <c r="J154" s="3580"/>
      <c r="K154" s="3581"/>
      <c r="L154" s="3582"/>
      <c r="M154" s="3584"/>
    </row>
    <row r="155" spans="1:13" ht="16.350000000000001" customHeight="1">
      <c r="A155" s="3573" t="s">
        <v>405</v>
      </c>
      <c r="B155" s="3574">
        <v>1</v>
      </c>
      <c r="C155" s="3585">
        <v>1811</v>
      </c>
      <c r="D155" s="3578" t="s">
        <v>17954</v>
      </c>
      <c r="E155" s="3577">
        <v>0.187</v>
      </c>
      <c r="F155" s="3578" t="s">
        <v>17955</v>
      </c>
      <c r="G155" s="3588">
        <v>0.59699999999999998</v>
      </c>
      <c r="H155" s="3578" t="s">
        <v>17956</v>
      </c>
      <c r="I155" s="3578">
        <f t="shared" si="2"/>
        <v>0.41</v>
      </c>
      <c r="J155" s="3580">
        <v>43347</v>
      </c>
      <c r="K155" s="3581">
        <v>43347</v>
      </c>
      <c r="L155" s="3582">
        <v>0.33</v>
      </c>
      <c r="M155" s="3584"/>
    </row>
    <row r="156" spans="1:13" ht="16.350000000000001" customHeight="1">
      <c r="A156" s="3573" t="s">
        <v>405</v>
      </c>
      <c r="B156" s="3574">
        <v>2</v>
      </c>
      <c r="C156" s="3575">
        <v>21</v>
      </c>
      <c r="D156" s="3576" t="s">
        <v>17024</v>
      </c>
      <c r="E156" s="3577">
        <v>0</v>
      </c>
      <c r="F156" s="3578" t="s">
        <v>17428</v>
      </c>
      <c r="G156" s="3588">
        <v>0.31</v>
      </c>
      <c r="H156" s="3578" t="s">
        <v>17957</v>
      </c>
      <c r="I156" s="3578">
        <f t="shared" si="2"/>
        <v>0.31</v>
      </c>
      <c r="J156" s="3580"/>
      <c r="K156" s="3581"/>
      <c r="L156" s="3582"/>
      <c r="M156" s="3584"/>
    </row>
    <row r="157" spans="1:13" ht="16.350000000000001" customHeight="1">
      <c r="A157" s="3573" t="s">
        <v>405</v>
      </c>
      <c r="B157" s="3574">
        <v>2</v>
      </c>
      <c r="C157" s="3585">
        <v>42</v>
      </c>
      <c r="D157" s="3578" t="s">
        <v>17025</v>
      </c>
      <c r="E157" s="3577">
        <v>0</v>
      </c>
      <c r="F157" s="3578" t="s">
        <v>17849</v>
      </c>
      <c r="G157" s="3588">
        <v>11.212999999999999</v>
      </c>
      <c r="H157" s="3578" t="s">
        <v>17929</v>
      </c>
      <c r="I157" s="3578">
        <f t="shared" si="2"/>
        <v>11.212999999999999</v>
      </c>
      <c r="J157" s="3580">
        <v>42949</v>
      </c>
      <c r="K157" s="3581">
        <v>42957</v>
      </c>
      <c r="L157" s="3582">
        <v>5</v>
      </c>
      <c r="M157" s="3584"/>
    </row>
    <row r="158" spans="1:13" ht="16.350000000000001" customHeight="1">
      <c r="A158" s="3573" t="s">
        <v>405</v>
      </c>
      <c r="B158" s="3574">
        <v>2</v>
      </c>
      <c r="C158" s="3585">
        <v>43</v>
      </c>
      <c r="D158" s="3578" t="s">
        <v>17026</v>
      </c>
      <c r="E158" s="3577">
        <v>0</v>
      </c>
      <c r="F158" s="3578" t="s">
        <v>17825</v>
      </c>
      <c r="G158" s="3588">
        <v>12.49</v>
      </c>
      <c r="H158" s="3578" t="s">
        <v>17958</v>
      </c>
      <c r="I158" s="3578">
        <f t="shared" si="2"/>
        <v>12.49</v>
      </c>
      <c r="J158" s="3580"/>
      <c r="K158" s="3581"/>
      <c r="L158" s="3582"/>
      <c r="M158" s="3584"/>
    </row>
    <row r="159" spans="1:13" ht="16.350000000000001" customHeight="1">
      <c r="A159" s="3573" t="s">
        <v>405</v>
      </c>
      <c r="B159" s="3574">
        <v>2</v>
      </c>
      <c r="C159" s="3585">
        <v>55</v>
      </c>
      <c r="D159" s="3578" t="s">
        <v>17027</v>
      </c>
      <c r="E159" s="3577">
        <v>0</v>
      </c>
      <c r="F159" s="3578" t="s">
        <v>17393</v>
      </c>
      <c r="G159" s="3588">
        <v>10.7</v>
      </c>
      <c r="H159" s="3578" t="s">
        <v>17959</v>
      </c>
      <c r="I159" s="3578">
        <f t="shared" si="2"/>
        <v>10.7</v>
      </c>
      <c r="J159" s="3580"/>
      <c r="K159" s="3581"/>
      <c r="L159" s="3582"/>
      <c r="M159" s="3584"/>
    </row>
    <row r="160" spans="1:13" ht="16.350000000000001" customHeight="1">
      <c r="A160" s="3573" t="s">
        <v>405</v>
      </c>
      <c r="B160" s="3574">
        <v>2</v>
      </c>
      <c r="C160" s="3585">
        <v>56</v>
      </c>
      <c r="D160" s="3578" t="s">
        <v>17028</v>
      </c>
      <c r="E160" s="3577">
        <v>0</v>
      </c>
      <c r="F160" s="3578" t="s">
        <v>17805</v>
      </c>
      <c r="G160" s="3588">
        <v>9.1300000000000008</v>
      </c>
      <c r="H160" s="3578" t="s">
        <v>17960</v>
      </c>
      <c r="I160" s="3578">
        <f t="shared" si="2"/>
        <v>9.1300000000000008</v>
      </c>
      <c r="J160" s="3580"/>
      <c r="K160" s="3581"/>
      <c r="L160" s="3582"/>
      <c r="M160" s="3584"/>
    </row>
    <row r="161" spans="1:13" ht="16.350000000000001" customHeight="1">
      <c r="A161" s="3573" t="s">
        <v>405</v>
      </c>
      <c r="B161" s="3574">
        <v>2</v>
      </c>
      <c r="C161" s="3585">
        <v>57</v>
      </c>
      <c r="D161" s="3578" t="s">
        <v>17029</v>
      </c>
      <c r="E161" s="3577">
        <v>0</v>
      </c>
      <c r="F161" s="3578" t="s">
        <v>17461</v>
      </c>
      <c r="G161" s="3588">
        <v>6.83</v>
      </c>
      <c r="H161" s="3576" t="s">
        <v>17453</v>
      </c>
      <c r="I161" s="3578">
        <f t="shared" si="2"/>
        <v>6.83</v>
      </c>
      <c r="J161" s="3580"/>
      <c r="K161" s="3581"/>
      <c r="L161" s="3582"/>
      <c r="M161" s="3584"/>
    </row>
    <row r="162" spans="1:13" ht="16.350000000000001" customHeight="1">
      <c r="A162" s="3573" t="s">
        <v>405</v>
      </c>
      <c r="B162" s="3574">
        <v>2</v>
      </c>
      <c r="C162" s="3585">
        <v>58</v>
      </c>
      <c r="D162" s="3578" t="s">
        <v>17026</v>
      </c>
      <c r="E162" s="3577">
        <v>0</v>
      </c>
      <c r="F162" s="3578" t="s">
        <v>17393</v>
      </c>
      <c r="G162" s="3588">
        <v>5.79</v>
      </c>
      <c r="H162" s="3578" t="s">
        <v>17961</v>
      </c>
      <c r="I162" s="3578">
        <f t="shared" si="2"/>
        <v>5.79</v>
      </c>
      <c r="J162" s="3580"/>
      <c r="K162" s="3581"/>
      <c r="L162" s="3582"/>
      <c r="M162" s="3584"/>
    </row>
    <row r="163" spans="1:13" ht="16.350000000000001" customHeight="1">
      <c r="A163" s="3573" t="s">
        <v>405</v>
      </c>
      <c r="B163" s="3574">
        <v>2</v>
      </c>
      <c r="C163" s="3585">
        <v>72</v>
      </c>
      <c r="D163" s="3578" t="s">
        <v>17031</v>
      </c>
      <c r="E163" s="3577">
        <v>0</v>
      </c>
      <c r="F163" s="3578" t="s">
        <v>17962</v>
      </c>
      <c r="G163" s="3588">
        <v>0.33</v>
      </c>
      <c r="H163" s="3578" t="s">
        <v>17393</v>
      </c>
      <c r="I163" s="3578">
        <f t="shared" si="2"/>
        <v>0.33</v>
      </c>
      <c r="J163" s="3580"/>
      <c r="K163" s="3581"/>
      <c r="L163" s="3582"/>
      <c r="M163" s="3584"/>
    </row>
    <row r="164" spans="1:13" ht="16.350000000000001" customHeight="1">
      <c r="A164" s="3573" t="s">
        <v>405</v>
      </c>
      <c r="B164" s="3574">
        <v>2</v>
      </c>
      <c r="C164" s="3585">
        <v>73</v>
      </c>
      <c r="D164" s="3578" t="s">
        <v>17963</v>
      </c>
      <c r="E164" s="3577">
        <v>0</v>
      </c>
      <c r="F164" s="3578" t="s">
        <v>17964</v>
      </c>
      <c r="G164" s="3588">
        <v>0.73</v>
      </c>
      <c r="H164" s="3578" t="s">
        <v>17962</v>
      </c>
      <c r="I164" s="3578">
        <f t="shared" si="2"/>
        <v>0.73</v>
      </c>
      <c r="J164" s="3580"/>
      <c r="K164" s="3581"/>
      <c r="L164" s="3582"/>
      <c r="M164" s="3584"/>
    </row>
    <row r="165" spans="1:13" ht="16.350000000000001" customHeight="1">
      <c r="A165" s="3573" t="s">
        <v>405</v>
      </c>
      <c r="B165" s="3574">
        <v>2</v>
      </c>
      <c r="C165" s="3585">
        <v>74</v>
      </c>
      <c r="D165" s="3578" t="s">
        <v>17965</v>
      </c>
      <c r="E165" s="3577">
        <v>0</v>
      </c>
      <c r="F165" s="3578" t="s">
        <v>17849</v>
      </c>
      <c r="G165" s="3588">
        <v>4.45</v>
      </c>
      <c r="H165" s="3578" t="s">
        <v>17966</v>
      </c>
      <c r="I165" s="3578">
        <f t="shared" si="2"/>
        <v>4.45</v>
      </c>
      <c r="J165" s="3580"/>
      <c r="K165" s="3581"/>
      <c r="L165" s="3582"/>
      <c r="M165" s="3584"/>
    </row>
    <row r="166" spans="1:13" ht="16.350000000000001" customHeight="1">
      <c r="A166" s="3573" t="s">
        <v>405</v>
      </c>
      <c r="B166" s="3574">
        <v>2</v>
      </c>
      <c r="C166" s="3585">
        <v>99</v>
      </c>
      <c r="D166" s="3578" t="s">
        <v>17032</v>
      </c>
      <c r="E166" s="3577">
        <v>0</v>
      </c>
      <c r="F166" s="3578" t="s">
        <v>17393</v>
      </c>
      <c r="G166" s="3588">
        <v>1.88</v>
      </c>
      <c r="H166" s="3578" t="s">
        <v>17964</v>
      </c>
      <c r="I166" s="3578">
        <f t="shared" si="2"/>
        <v>1.88</v>
      </c>
      <c r="J166" s="3580"/>
      <c r="K166" s="3581"/>
      <c r="L166" s="3582"/>
      <c r="M166" s="3584"/>
    </row>
    <row r="167" spans="1:13" ht="16.350000000000001" customHeight="1">
      <c r="A167" s="3573" t="s">
        <v>405</v>
      </c>
      <c r="B167" s="3574">
        <v>2</v>
      </c>
      <c r="C167" s="3585">
        <v>100</v>
      </c>
      <c r="D167" s="3578" t="s">
        <v>17967</v>
      </c>
      <c r="E167" s="3577">
        <v>0</v>
      </c>
      <c r="F167" s="3578" t="s">
        <v>17964</v>
      </c>
      <c r="G167" s="3588">
        <v>1.62</v>
      </c>
      <c r="H167" s="3578" t="s">
        <v>17396</v>
      </c>
      <c r="I167" s="3578">
        <f t="shared" si="2"/>
        <v>1.62</v>
      </c>
      <c r="J167" s="3580"/>
      <c r="K167" s="3581"/>
      <c r="L167" s="3582"/>
      <c r="M167" s="3584"/>
    </row>
    <row r="168" spans="1:13" ht="16.350000000000001" customHeight="1">
      <c r="A168" s="3573" t="s">
        <v>405</v>
      </c>
      <c r="B168" s="3574">
        <v>2</v>
      </c>
      <c r="C168" s="3585">
        <v>101</v>
      </c>
      <c r="D168" s="3578" t="s">
        <v>17968</v>
      </c>
      <c r="E168" s="3577">
        <v>0</v>
      </c>
      <c r="F168" s="3578" t="s">
        <v>17969</v>
      </c>
      <c r="G168" s="3579">
        <v>0.83</v>
      </c>
      <c r="H168" s="3578" t="s">
        <v>17970</v>
      </c>
      <c r="I168" s="3578">
        <f t="shared" si="2"/>
        <v>0.83</v>
      </c>
      <c r="J168" s="3580"/>
      <c r="K168" s="3581"/>
      <c r="L168" s="3582"/>
      <c r="M168" s="3584" t="s">
        <v>3317</v>
      </c>
    </row>
    <row r="169" spans="1:13" ht="16.350000000000001" customHeight="1">
      <c r="A169" s="3573" t="s">
        <v>405</v>
      </c>
      <c r="B169" s="3574">
        <v>2</v>
      </c>
      <c r="C169" s="3585">
        <v>102</v>
      </c>
      <c r="D169" s="3578" t="s">
        <v>17033</v>
      </c>
      <c r="E169" s="3577">
        <v>0</v>
      </c>
      <c r="F169" s="3578" t="s">
        <v>17396</v>
      </c>
      <c r="G169" s="3579">
        <v>0.64</v>
      </c>
      <c r="H169" s="3578" t="s">
        <v>17971</v>
      </c>
      <c r="I169" s="3578">
        <f t="shared" si="2"/>
        <v>0.64</v>
      </c>
      <c r="J169" s="3580"/>
      <c r="K169" s="3581"/>
      <c r="L169" s="3582"/>
      <c r="M169" s="3584"/>
    </row>
    <row r="170" spans="1:13" ht="16.350000000000001" customHeight="1">
      <c r="A170" s="3573" t="s">
        <v>405</v>
      </c>
      <c r="B170" s="3574">
        <v>2</v>
      </c>
      <c r="C170" s="3585">
        <v>103</v>
      </c>
      <c r="D170" s="3578" t="s">
        <v>17034</v>
      </c>
      <c r="E170" s="3577">
        <v>0</v>
      </c>
      <c r="F170" s="3578" t="s">
        <v>17396</v>
      </c>
      <c r="G170" s="3588">
        <v>1.19</v>
      </c>
      <c r="H170" s="3578" t="s">
        <v>17972</v>
      </c>
      <c r="I170" s="3578">
        <f t="shared" si="2"/>
        <v>1.19</v>
      </c>
      <c r="J170" s="3580"/>
      <c r="K170" s="3581"/>
      <c r="L170" s="3582"/>
      <c r="M170" s="3584"/>
    </row>
    <row r="171" spans="1:13" ht="16.350000000000001" customHeight="1">
      <c r="A171" s="3573" t="s">
        <v>405</v>
      </c>
      <c r="B171" s="3574">
        <v>2</v>
      </c>
      <c r="C171" s="3585">
        <v>104</v>
      </c>
      <c r="D171" s="3578" t="s">
        <v>17973</v>
      </c>
      <c r="E171" s="3577">
        <v>0</v>
      </c>
      <c r="F171" s="3578" t="s">
        <v>17461</v>
      </c>
      <c r="G171" s="3588">
        <v>1.23</v>
      </c>
      <c r="H171" s="3578" t="s">
        <v>17396</v>
      </c>
      <c r="I171" s="3578">
        <f t="shared" si="2"/>
        <v>1.23</v>
      </c>
      <c r="J171" s="3580">
        <v>43154</v>
      </c>
      <c r="K171" s="3581">
        <v>43154</v>
      </c>
      <c r="L171" s="3582">
        <v>0.5</v>
      </c>
      <c r="M171" s="3584"/>
    </row>
    <row r="172" spans="1:13" ht="16.350000000000001" customHeight="1">
      <c r="A172" s="3573" t="s">
        <v>405</v>
      </c>
      <c r="B172" s="3574">
        <v>2</v>
      </c>
      <c r="C172" s="3585">
        <v>105</v>
      </c>
      <c r="D172" s="3578" t="s">
        <v>17035</v>
      </c>
      <c r="E172" s="3577">
        <v>0</v>
      </c>
      <c r="F172" s="3578" t="s">
        <v>17974</v>
      </c>
      <c r="G172" s="3588">
        <v>3.76</v>
      </c>
      <c r="H172" s="3578" t="s">
        <v>17461</v>
      </c>
      <c r="I172" s="3578">
        <f t="shared" si="2"/>
        <v>3.76</v>
      </c>
      <c r="J172" s="3580"/>
      <c r="K172" s="3581" t="s">
        <v>866</v>
      </c>
      <c r="L172" s="3582"/>
      <c r="M172" s="3584"/>
    </row>
    <row r="173" spans="1:13" s="3610" customFormat="1" ht="16.350000000000001" customHeight="1">
      <c r="A173" s="3573" t="s">
        <v>405</v>
      </c>
      <c r="B173" s="3574">
        <v>2</v>
      </c>
      <c r="C173" s="3585">
        <v>131</v>
      </c>
      <c r="D173" s="3578" t="s">
        <v>17975</v>
      </c>
      <c r="E173" s="3577">
        <v>0</v>
      </c>
      <c r="F173" s="3578" t="s">
        <v>17966</v>
      </c>
      <c r="G173" s="3592">
        <v>0.27</v>
      </c>
      <c r="H173" s="3578" t="s">
        <v>17393</v>
      </c>
      <c r="I173" s="3578">
        <f t="shared" si="2"/>
        <v>0.27</v>
      </c>
      <c r="J173" s="3593"/>
      <c r="K173" s="3581"/>
      <c r="L173" s="3582"/>
      <c r="M173" s="3592"/>
    </row>
    <row r="174" spans="1:13" ht="16.350000000000001" customHeight="1">
      <c r="A174" s="3573" t="s">
        <v>405</v>
      </c>
      <c r="B174" s="3574">
        <v>2</v>
      </c>
      <c r="C174" s="3585">
        <v>132</v>
      </c>
      <c r="D174" s="3578" t="s">
        <v>17036</v>
      </c>
      <c r="E174" s="3577">
        <v>0</v>
      </c>
      <c r="F174" s="3578" t="s">
        <v>17966</v>
      </c>
      <c r="G174" s="3592">
        <v>3.61</v>
      </c>
      <c r="H174" s="3578" t="s">
        <v>17962</v>
      </c>
      <c r="I174" s="3578">
        <f t="shared" si="2"/>
        <v>3.61</v>
      </c>
      <c r="J174" s="3590"/>
      <c r="K174" s="3581"/>
      <c r="L174" s="3582"/>
      <c r="M174" s="3584"/>
    </row>
    <row r="175" spans="1:13" ht="16.350000000000001" customHeight="1">
      <c r="A175" s="3573" t="s">
        <v>405</v>
      </c>
      <c r="B175" s="3574">
        <v>2</v>
      </c>
      <c r="C175" s="3585">
        <v>136</v>
      </c>
      <c r="D175" s="3578" t="s">
        <v>17037</v>
      </c>
      <c r="E175" s="3577">
        <v>0</v>
      </c>
      <c r="F175" s="3578" t="s">
        <v>17976</v>
      </c>
      <c r="G175" s="3588">
        <v>0.52</v>
      </c>
      <c r="H175" s="3578" t="s">
        <v>17393</v>
      </c>
      <c r="I175" s="3578">
        <f t="shared" si="2"/>
        <v>0.52</v>
      </c>
      <c r="J175" s="3580"/>
      <c r="K175" s="3581"/>
      <c r="L175" s="3582"/>
      <c r="M175" s="3584"/>
    </row>
    <row r="176" spans="1:13" ht="16.350000000000001" customHeight="1">
      <c r="A176" s="3573" t="s">
        <v>405</v>
      </c>
      <c r="B176" s="3574">
        <v>2</v>
      </c>
      <c r="C176" s="3575">
        <v>169</v>
      </c>
      <c r="D176" s="3576" t="s">
        <v>17977</v>
      </c>
      <c r="E176" s="3577">
        <v>0.191</v>
      </c>
      <c r="F176" s="3578" t="s">
        <v>17849</v>
      </c>
      <c r="G176" s="3592">
        <v>0.39100000000000001</v>
      </c>
      <c r="H176" s="3578" t="s">
        <v>17837</v>
      </c>
      <c r="I176" s="3578">
        <f t="shared" si="2"/>
        <v>0.2</v>
      </c>
      <c r="J176" s="3580"/>
      <c r="K176" s="3581"/>
      <c r="L176" s="3582"/>
      <c r="M176" s="3584"/>
    </row>
    <row r="177" spans="1:13" ht="16.350000000000001" customHeight="1">
      <c r="A177" s="3573" t="s">
        <v>405</v>
      </c>
      <c r="B177" s="3574">
        <v>2</v>
      </c>
      <c r="C177" s="3575">
        <v>170</v>
      </c>
      <c r="D177" s="3576" t="s">
        <v>17038</v>
      </c>
      <c r="E177" s="3577">
        <v>0</v>
      </c>
      <c r="F177" s="3578" t="s">
        <v>17978</v>
      </c>
      <c r="G177" s="3592">
        <v>0.17</v>
      </c>
      <c r="H177" s="3578" t="s">
        <v>433</v>
      </c>
      <c r="I177" s="3578">
        <f t="shared" si="2"/>
        <v>0.17</v>
      </c>
      <c r="J177" s="3580"/>
      <c r="K177" s="3581"/>
      <c r="L177" s="3582"/>
      <c r="M177" s="3584"/>
    </row>
    <row r="178" spans="1:13" ht="16.350000000000001" customHeight="1">
      <c r="A178" s="3573" t="s">
        <v>405</v>
      </c>
      <c r="B178" s="3574">
        <v>2</v>
      </c>
      <c r="C178" s="3585">
        <v>186</v>
      </c>
      <c r="D178" s="3578" t="s">
        <v>17039</v>
      </c>
      <c r="E178" s="3577">
        <v>0</v>
      </c>
      <c r="F178" s="3578" t="s">
        <v>17393</v>
      </c>
      <c r="G178" s="3588">
        <v>2.78</v>
      </c>
      <c r="H178" s="3578" t="s">
        <v>17966</v>
      </c>
      <c r="I178" s="3578">
        <f t="shared" si="2"/>
        <v>2.78</v>
      </c>
      <c r="J178" s="3593"/>
      <c r="K178" s="3581"/>
      <c r="L178" s="3582"/>
      <c r="M178" s="3584"/>
    </row>
    <row r="179" spans="1:13" ht="16.350000000000001" customHeight="1">
      <c r="A179" s="3573" t="s">
        <v>405</v>
      </c>
      <c r="B179" s="3574">
        <v>2</v>
      </c>
      <c r="C179" s="3585">
        <v>187</v>
      </c>
      <c r="D179" s="3578" t="s">
        <v>17979</v>
      </c>
      <c r="E179" s="3577">
        <v>0.373</v>
      </c>
      <c r="F179" s="3578" t="s">
        <v>17966</v>
      </c>
      <c r="G179" s="3588">
        <v>7.4029999999999996</v>
      </c>
      <c r="H179" s="3578" t="s">
        <v>17980</v>
      </c>
      <c r="I179" s="3578">
        <f t="shared" si="2"/>
        <v>7.0299999999999994</v>
      </c>
      <c r="J179" s="3590"/>
      <c r="K179" s="3581"/>
      <c r="L179" s="3582"/>
      <c r="M179" s="3584"/>
    </row>
    <row r="180" spans="1:13" ht="16.350000000000001" customHeight="1">
      <c r="A180" s="3573" t="s">
        <v>405</v>
      </c>
      <c r="B180" s="3574">
        <v>2</v>
      </c>
      <c r="C180" s="3585">
        <v>188</v>
      </c>
      <c r="D180" s="3578" t="s">
        <v>17040</v>
      </c>
      <c r="E180" s="3577">
        <v>0</v>
      </c>
      <c r="F180" s="3578" t="s">
        <v>17981</v>
      </c>
      <c r="G180" s="3592">
        <v>1.76</v>
      </c>
      <c r="H180" s="3578" t="s">
        <v>17982</v>
      </c>
      <c r="I180" s="3578">
        <f t="shared" si="2"/>
        <v>1.76</v>
      </c>
      <c r="J180" s="3580"/>
      <c r="K180" s="3581"/>
      <c r="L180" s="3582"/>
      <c r="M180" s="3584"/>
    </row>
    <row r="181" spans="1:13" ht="16.350000000000001" customHeight="1">
      <c r="A181" s="3573" t="s">
        <v>405</v>
      </c>
      <c r="B181" s="3574">
        <v>2</v>
      </c>
      <c r="C181" s="3585">
        <v>189</v>
      </c>
      <c r="D181" s="3578" t="s">
        <v>17041</v>
      </c>
      <c r="E181" s="3577">
        <v>0</v>
      </c>
      <c r="F181" s="3578" t="s">
        <v>17983</v>
      </c>
      <c r="G181" s="3588">
        <v>6.54</v>
      </c>
      <c r="H181" s="3578" t="s">
        <v>17984</v>
      </c>
      <c r="I181" s="3578">
        <f t="shared" si="2"/>
        <v>6.54</v>
      </c>
      <c r="J181" s="3580"/>
      <c r="K181" s="3581"/>
      <c r="L181" s="3582"/>
      <c r="M181" s="3584"/>
    </row>
    <row r="182" spans="1:13" ht="16.350000000000001" customHeight="1">
      <c r="A182" s="3573" t="s">
        <v>405</v>
      </c>
      <c r="B182" s="3574">
        <v>2</v>
      </c>
      <c r="C182" s="3585">
        <v>190</v>
      </c>
      <c r="D182" s="3578" t="s">
        <v>17042</v>
      </c>
      <c r="E182" s="3577">
        <v>0</v>
      </c>
      <c r="F182" s="3578" t="s">
        <v>17966</v>
      </c>
      <c r="G182" s="3592">
        <v>5.41</v>
      </c>
      <c r="H182" s="3578" t="s">
        <v>17985</v>
      </c>
      <c r="I182" s="3578">
        <f t="shared" si="2"/>
        <v>5.41</v>
      </c>
      <c r="J182" s="3593"/>
      <c r="K182" s="3581"/>
      <c r="L182" s="3582"/>
      <c r="M182" s="3584"/>
    </row>
    <row r="183" spans="1:13" ht="16.350000000000001" customHeight="1">
      <c r="A183" s="3573" t="s">
        <v>405</v>
      </c>
      <c r="B183" s="3574">
        <v>2</v>
      </c>
      <c r="C183" s="3585">
        <v>191</v>
      </c>
      <c r="D183" s="3578" t="s">
        <v>17043</v>
      </c>
      <c r="E183" s="3577">
        <v>0</v>
      </c>
      <c r="F183" s="3578" t="s">
        <v>17959</v>
      </c>
      <c r="G183" s="3588">
        <v>7.2549999999999999</v>
      </c>
      <c r="H183" s="3578" t="s">
        <v>17461</v>
      </c>
      <c r="I183" s="3578">
        <f t="shared" si="2"/>
        <v>7.2549999999999999</v>
      </c>
      <c r="J183" s="3580"/>
      <c r="K183" s="3581"/>
      <c r="L183" s="3582"/>
      <c r="M183" s="3584"/>
    </row>
    <row r="184" spans="1:13" ht="16.350000000000001" customHeight="1">
      <c r="A184" s="3573" t="s">
        <v>405</v>
      </c>
      <c r="B184" s="3574">
        <v>2</v>
      </c>
      <c r="C184" s="3585">
        <v>213</v>
      </c>
      <c r="D184" s="3578" t="s">
        <v>17044</v>
      </c>
      <c r="E184" s="3577">
        <v>0</v>
      </c>
      <c r="F184" s="3578" t="s">
        <v>17818</v>
      </c>
      <c r="G184" s="3588">
        <v>3.13</v>
      </c>
      <c r="H184" s="3578" t="s">
        <v>17849</v>
      </c>
      <c r="I184" s="3578">
        <f t="shared" si="2"/>
        <v>3.13</v>
      </c>
      <c r="J184" s="3580">
        <v>43154</v>
      </c>
      <c r="K184" s="3581">
        <v>43154</v>
      </c>
      <c r="L184" s="3582">
        <v>0.5</v>
      </c>
      <c r="M184" s="3584"/>
    </row>
    <row r="185" spans="1:13" ht="16.350000000000001" customHeight="1">
      <c r="A185" s="3573" t="s">
        <v>405</v>
      </c>
      <c r="B185" s="3574">
        <v>2</v>
      </c>
      <c r="C185" s="3585">
        <v>214</v>
      </c>
      <c r="D185" s="3578" t="s">
        <v>17045</v>
      </c>
      <c r="E185" s="3577">
        <v>0</v>
      </c>
      <c r="F185" s="3578" t="s">
        <v>17986</v>
      </c>
      <c r="G185" s="3592">
        <v>2.3199999999999998</v>
      </c>
      <c r="H185" s="3578" t="s">
        <v>17849</v>
      </c>
      <c r="I185" s="3578">
        <f t="shared" si="2"/>
        <v>2.3199999999999998</v>
      </c>
      <c r="J185" s="3580"/>
      <c r="K185" s="3581"/>
      <c r="L185" s="3582"/>
      <c r="M185" s="3584"/>
    </row>
    <row r="186" spans="1:13" ht="16.350000000000001" customHeight="1">
      <c r="A186" s="3573" t="s">
        <v>405</v>
      </c>
      <c r="B186" s="3574">
        <v>2</v>
      </c>
      <c r="C186" s="3585">
        <v>215</v>
      </c>
      <c r="D186" s="3578" t="s">
        <v>17046</v>
      </c>
      <c r="E186" s="3577">
        <v>0</v>
      </c>
      <c r="F186" s="3578" t="s">
        <v>17818</v>
      </c>
      <c r="G186" s="3588">
        <v>2.68</v>
      </c>
      <c r="H186" s="3578" t="s">
        <v>17962</v>
      </c>
      <c r="I186" s="3578">
        <f t="shared" si="2"/>
        <v>2.68</v>
      </c>
      <c r="J186" s="3593"/>
      <c r="K186" s="3581"/>
      <c r="L186" s="3582"/>
      <c r="M186" s="3584"/>
    </row>
    <row r="187" spans="1:13" ht="16.350000000000001" customHeight="1">
      <c r="A187" s="3573" t="s">
        <v>405</v>
      </c>
      <c r="B187" s="3574">
        <v>2</v>
      </c>
      <c r="C187" s="3585">
        <v>216</v>
      </c>
      <c r="D187" s="3578" t="s">
        <v>17047</v>
      </c>
      <c r="E187" s="3577">
        <v>0</v>
      </c>
      <c r="F187" s="3578" t="s">
        <v>17987</v>
      </c>
      <c r="G187" s="3588">
        <v>1.3</v>
      </c>
      <c r="H187" s="3578" t="s">
        <v>17983</v>
      </c>
      <c r="I187" s="3578">
        <f t="shared" si="2"/>
        <v>1.3</v>
      </c>
      <c r="J187" s="3590">
        <v>43194</v>
      </c>
      <c r="K187" s="3581">
        <v>43194</v>
      </c>
      <c r="L187" s="3582">
        <v>1</v>
      </c>
      <c r="M187" s="3584"/>
    </row>
    <row r="188" spans="1:13" ht="16.350000000000001" customHeight="1">
      <c r="A188" s="3573" t="s">
        <v>405</v>
      </c>
      <c r="B188" s="3574">
        <v>2</v>
      </c>
      <c r="C188" s="3585">
        <v>239</v>
      </c>
      <c r="D188" s="3578" t="s">
        <v>17048</v>
      </c>
      <c r="E188" s="3577">
        <v>0</v>
      </c>
      <c r="F188" s="3578" t="s">
        <v>17988</v>
      </c>
      <c r="G188" s="3592">
        <v>0.67</v>
      </c>
      <c r="H188" s="3578" t="s">
        <v>17989</v>
      </c>
      <c r="I188" s="3578">
        <f t="shared" si="2"/>
        <v>0.67</v>
      </c>
      <c r="J188" s="3580"/>
      <c r="K188" s="3581"/>
      <c r="L188" s="3582"/>
      <c r="M188" s="3584"/>
    </row>
    <row r="189" spans="1:13" ht="16.350000000000001" customHeight="1">
      <c r="A189" s="3573" t="s">
        <v>405</v>
      </c>
      <c r="B189" s="3574">
        <v>2</v>
      </c>
      <c r="C189" s="3585">
        <v>243</v>
      </c>
      <c r="D189" s="3578" t="s">
        <v>17049</v>
      </c>
      <c r="E189" s="3577">
        <v>0</v>
      </c>
      <c r="F189" s="3578" t="s">
        <v>17461</v>
      </c>
      <c r="G189" s="3592">
        <v>0.45</v>
      </c>
      <c r="H189" s="3578" t="s">
        <v>17461</v>
      </c>
      <c r="I189" s="3578">
        <f t="shared" si="2"/>
        <v>0.45</v>
      </c>
      <c r="J189" s="3580"/>
      <c r="K189" s="3581"/>
      <c r="L189" s="3582"/>
      <c r="M189" s="3584"/>
    </row>
    <row r="190" spans="1:13" ht="16.350000000000001" customHeight="1">
      <c r="A190" s="3573" t="s">
        <v>405</v>
      </c>
      <c r="B190" s="3574">
        <v>2</v>
      </c>
      <c r="C190" s="3585">
        <v>251</v>
      </c>
      <c r="D190" s="3578" t="s">
        <v>17050</v>
      </c>
      <c r="E190" s="3577">
        <v>0</v>
      </c>
      <c r="F190" s="3578" t="s">
        <v>17966</v>
      </c>
      <c r="G190" s="3588">
        <v>2.46</v>
      </c>
      <c r="H190" s="3578" t="s">
        <v>17393</v>
      </c>
      <c r="I190" s="3578">
        <f t="shared" si="2"/>
        <v>2.46</v>
      </c>
      <c r="J190" s="3580"/>
      <c r="K190" s="3581"/>
      <c r="L190" s="3582"/>
      <c r="M190" s="3584"/>
    </row>
    <row r="191" spans="1:13" ht="16.350000000000001" customHeight="1">
      <c r="A191" s="3573" t="s">
        <v>405</v>
      </c>
      <c r="B191" s="3574">
        <v>2</v>
      </c>
      <c r="C191" s="3585">
        <v>255</v>
      </c>
      <c r="D191" s="3578" t="s">
        <v>17051</v>
      </c>
      <c r="E191" s="3577">
        <v>0</v>
      </c>
      <c r="F191" s="3578" t="s">
        <v>17849</v>
      </c>
      <c r="G191" s="3588">
        <v>1.76</v>
      </c>
      <c r="H191" s="3578" t="s">
        <v>17990</v>
      </c>
      <c r="I191" s="3578">
        <f t="shared" si="2"/>
        <v>1.76</v>
      </c>
      <c r="J191" s="3580"/>
      <c r="K191" s="3581"/>
      <c r="L191" s="3582"/>
      <c r="M191" s="3584"/>
    </row>
    <row r="192" spans="1:13" ht="16.350000000000001" customHeight="1">
      <c r="A192" s="3573" t="s">
        <v>405</v>
      </c>
      <c r="B192" s="3574">
        <v>2</v>
      </c>
      <c r="C192" s="3585">
        <v>260</v>
      </c>
      <c r="D192" s="3578" t="s">
        <v>949</v>
      </c>
      <c r="E192" s="3577">
        <v>0</v>
      </c>
      <c r="F192" s="3578" t="s">
        <v>17988</v>
      </c>
      <c r="G192" s="3592">
        <v>0.43</v>
      </c>
      <c r="H192" s="3578" t="s">
        <v>17396</v>
      </c>
      <c r="I192" s="3578">
        <f t="shared" si="2"/>
        <v>0.43</v>
      </c>
      <c r="J192" s="3593"/>
      <c r="K192" s="3581"/>
      <c r="L192" s="3582"/>
      <c r="M192" s="3584"/>
    </row>
    <row r="193" spans="1:13" ht="16.350000000000001" customHeight="1">
      <c r="A193" s="3573" t="s">
        <v>405</v>
      </c>
      <c r="B193" s="3574">
        <v>2</v>
      </c>
      <c r="C193" s="3585">
        <v>290</v>
      </c>
      <c r="D193" s="3578" t="s">
        <v>17991</v>
      </c>
      <c r="E193" s="3577">
        <v>0</v>
      </c>
      <c r="F193" s="3578" t="s">
        <v>17864</v>
      </c>
      <c r="G193" s="3592">
        <v>0.47</v>
      </c>
      <c r="H193" s="3578" t="s">
        <v>17914</v>
      </c>
      <c r="I193" s="3578">
        <f t="shared" si="2"/>
        <v>0.47</v>
      </c>
      <c r="J193" s="3590"/>
      <c r="K193" s="3581" t="s">
        <v>11566</v>
      </c>
      <c r="L193" s="3582"/>
      <c r="M193" s="3584"/>
    </row>
    <row r="194" spans="1:13" ht="16.350000000000001" customHeight="1">
      <c r="A194" s="3573" t="s">
        <v>405</v>
      </c>
      <c r="B194" s="3574">
        <v>2</v>
      </c>
      <c r="C194" s="3585">
        <v>297</v>
      </c>
      <c r="D194" s="3578" t="s">
        <v>17052</v>
      </c>
      <c r="E194" s="3577">
        <v>0</v>
      </c>
      <c r="F194" s="3578" t="s">
        <v>17818</v>
      </c>
      <c r="G194" s="3588">
        <v>0.12</v>
      </c>
      <c r="H194" s="3578" t="s">
        <v>17992</v>
      </c>
      <c r="I194" s="3578">
        <f t="shared" si="2"/>
        <v>0.12</v>
      </c>
      <c r="J194" s="3580"/>
      <c r="K194" s="3581"/>
      <c r="L194" s="3582"/>
      <c r="M194" s="3584"/>
    </row>
    <row r="195" spans="1:13" ht="16.350000000000001" customHeight="1">
      <c r="A195" s="3573" t="s">
        <v>405</v>
      </c>
      <c r="B195" s="3574">
        <v>2</v>
      </c>
      <c r="C195" s="3585">
        <v>299</v>
      </c>
      <c r="D195" s="3578" t="s">
        <v>17053</v>
      </c>
      <c r="E195" s="3577">
        <v>0</v>
      </c>
      <c r="F195" s="3578" t="s">
        <v>17987</v>
      </c>
      <c r="G195" s="3588">
        <v>1.18</v>
      </c>
      <c r="H195" s="3578" t="s">
        <v>17993</v>
      </c>
      <c r="I195" s="3578">
        <f t="shared" si="2"/>
        <v>1.18</v>
      </c>
      <c r="J195" s="3580"/>
      <c r="K195" s="3581"/>
      <c r="L195" s="3582"/>
      <c r="M195" s="3584"/>
    </row>
    <row r="196" spans="1:13" ht="16.350000000000001" customHeight="1">
      <c r="A196" s="3573" t="s">
        <v>405</v>
      </c>
      <c r="B196" s="3574">
        <v>2</v>
      </c>
      <c r="C196" s="3585">
        <v>303</v>
      </c>
      <c r="D196" s="3578" t="s">
        <v>17054</v>
      </c>
      <c r="E196" s="3577">
        <v>0.36399999999999999</v>
      </c>
      <c r="F196" s="3578" t="s">
        <v>17461</v>
      </c>
      <c r="G196" s="3592">
        <v>0.70399999999999996</v>
      </c>
      <c r="H196" s="3578" t="s">
        <v>17994</v>
      </c>
      <c r="I196" s="3578">
        <f t="shared" si="2"/>
        <v>0.33999999999999997</v>
      </c>
      <c r="J196" s="3580"/>
      <c r="K196" s="3581"/>
      <c r="L196" s="3582"/>
      <c r="M196" s="3584"/>
    </row>
    <row r="197" spans="1:13" ht="16.350000000000001" customHeight="1">
      <c r="A197" s="3573" t="s">
        <v>405</v>
      </c>
      <c r="B197" s="3574">
        <v>2</v>
      </c>
      <c r="C197" s="3585">
        <v>334</v>
      </c>
      <c r="D197" s="3578" t="s">
        <v>17020</v>
      </c>
      <c r="E197" s="3577">
        <v>0</v>
      </c>
      <c r="F197" s="3578" t="s">
        <v>17959</v>
      </c>
      <c r="G197" s="3592">
        <v>0.16</v>
      </c>
      <c r="H197" s="3578" t="s">
        <v>17825</v>
      </c>
      <c r="I197" s="3578">
        <f t="shared" ref="I197:I260" si="3">G197-E197</f>
        <v>0.16</v>
      </c>
      <c r="J197" s="3580"/>
      <c r="K197" s="3581"/>
      <c r="L197" s="3582"/>
      <c r="M197" s="3584"/>
    </row>
    <row r="198" spans="1:13" ht="16.350000000000001" customHeight="1">
      <c r="A198" s="3573" t="s">
        <v>405</v>
      </c>
      <c r="B198" s="3574">
        <v>2</v>
      </c>
      <c r="C198" s="3585">
        <v>348</v>
      </c>
      <c r="D198" s="3578" t="s">
        <v>17055</v>
      </c>
      <c r="E198" s="3577">
        <v>0</v>
      </c>
      <c r="F198" s="3578" t="s">
        <v>17959</v>
      </c>
      <c r="G198" s="3588">
        <v>0.3</v>
      </c>
      <c r="H198" s="3578" t="s">
        <v>17995</v>
      </c>
      <c r="I198" s="3578">
        <f t="shared" si="3"/>
        <v>0.3</v>
      </c>
      <c r="J198" s="3593"/>
      <c r="K198" s="3581"/>
      <c r="L198" s="3582"/>
      <c r="M198" s="3584"/>
    </row>
    <row r="199" spans="1:13" ht="16.350000000000001" customHeight="1">
      <c r="A199" s="3573" t="s">
        <v>405</v>
      </c>
      <c r="B199" s="3574">
        <v>2</v>
      </c>
      <c r="C199" s="3585">
        <v>357</v>
      </c>
      <c r="D199" s="3578" t="s">
        <v>17056</v>
      </c>
      <c r="E199" s="3577">
        <v>0</v>
      </c>
      <c r="F199" s="3578" t="s">
        <v>17825</v>
      </c>
      <c r="G199" s="3588">
        <v>7.0000000000000007E-2</v>
      </c>
      <c r="H199" s="3578" t="s">
        <v>17959</v>
      </c>
      <c r="I199" s="3578">
        <f t="shared" si="3"/>
        <v>7.0000000000000007E-2</v>
      </c>
      <c r="J199" s="3590"/>
      <c r="K199" s="3581"/>
      <c r="L199" s="3582"/>
      <c r="M199" s="3584"/>
    </row>
    <row r="200" spans="1:13" ht="16.350000000000001" customHeight="1">
      <c r="A200" s="3573" t="s">
        <v>405</v>
      </c>
      <c r="B200" s="3574">
        <v>2</v>
      </c>
      <c r="C200" s="3585">
        <v>364</v>
      </c>
      <c r="D200" s="3578" t="s">
        <v>17057</v>
      </c>
      <c r="E200" s="3577">
        <v>0</v>
      </c>
      <c r="F200" s="3578" t="s">
        <v>17966</v>
      </c>
      <c r="G200" s="3592">
        <v>0.17</v>
      </c>
      <c r="H200" s="3578" t="s">
        <v>17986</v>
      </c>
      <c r="I200" s="3578">
        <f t="shared" si="3"/>
        <v>0.17</v>
      </c>
      <c r="J200" s="3580"/>
      <c r="K200" s="3581"/>
      <c r="L200" s="3582"/>
      <c r="M200" s="3584"/>
    </row>
    <row r="201" spans="1:13" ht="16.350000000000001" customHeight="1">
      <c r="A201" s="3573" t="s">
        <v>405</v>
      </c>
      <c r="B201" s="3574">
        <v>2</v>
      </c>
      <c r="C201" s="3585">
        <v>385</v>
      </c>
      <c r="D201" s="3578" t="s">
        <v>17058</v>
      </c>
      <c r="E201" s="3577">
        <v>0</v>
      </c>
      <c r="F201" s="3578" t="s">
        <v>17996</v>
      </c>
      <c r="G201" s="3592">
        <v>2.08</v>
      </c>
      <c r="H201" s="3578" t="s">
        <v>17962</v>
      </c>
      <c r="I201" s="3578">
        <f t="shared" si="3"/>
        <v>2.08</v>
      </c>
      <c r="J201" s="3580"/>
      <c r="K201" s="3581"/>
      <c r="L201" s="3582"/>
      <c r="M201" s="3584"/>
    </row>
    <row r="202" spans="1:13" ht="16.350000000000001" customHeight="1">
      <c r="A202" s="3573" t="s">
        <v>405</v>
      </c>
      <c r="B202" s="3574">
        <v>2</v>
      </c>
      <c r="C202" s="3585">
        <v>457</v>
      </c>
      <c r="D202" s="3578" t="s">
        <v>17059</v>
      </c>
      <c r="E202" s="3577">
        <v>0.65200000000000002</v>
      </c>
      <c r="F202" s="3578" t="s">
        <v>17997</v>
      </c>
      <c r="G202" s="3588">
        <v>1.0920000000000001</v>
      </c>
      <c r="H202" s="3578" t="s">
        <v>433</v>
      </c>
      <c r="I202" s="3578">
        <f t="shared" si="3"/>
        <v>0.44000000000000006</v>
      </c>
      <c r="J202" s="3580"/>
      <c r="K202" s="3581"/>
      <c r="L202" s="3582"/>
      <c r="M202" s="3584"/>
    </row>
    <row r="203" spans="1:13" ht="16.350000000000001" customHeight="1">
      <c r="A203" s="3573" t="s">
        <v>405</v>
      </c>
      <c r="B203" s="3574">
        <v>2</v>
      </c>
      <c r="C203" s="3585">
        <v>458</v>
      </c>
      <c r="D203" s="3578" t="s">
        <v>17060</v>
      </c>
      <c r="E203" s="3577">
        <v>0</v>
      </c>
      <c r="F203" s="3578" t="s">
        <v>17980</v>
      </c>
      <c r="G203" s="3588">
        <v>0.19</v>
      </c>
      <c r="H203" s="3578" t="s">
        <v>17998</v>
      </c>
      <c r="I203" s="3578">
        <f t="shared" si="3"/>
        <v>0.19</v>
      </c>
      <c r="J203" s="3580"/>
      <c r="K203" s="3581"/>
      <c r="L203" s="3582"/>
      <c r="M203" s="3584"/>
    </row>
    <row r="204" spans="1:13" ht="16.350000000000001" customHeight="1">
      <c r="A204" s="3573" t="s">
        <v>405</v>
      </c>
      <c r="B204" s="3574">
        <v>2</v>
      </c>
      <c r="C204" s="3585">
        <v>459</v>
      </c>
      <c r="D204" s="3578" t="s">
        <v>17061</v>
      </c>
      <c r="E204" s="3577">
        <v>0</v>
      </c>
      <c r="F204" s="3578" t="s">
        <v>17999</v>
      </c>
      <c r="G204" s="3592">
        <v>0.76</v>
      </c>
      <c r="H204" s="3578" t="s">
        <v>17978</v>
      </c>
      <c r="I204" s="3578">
        <f t="shared" si="3"/>
        <v>0.76</v>
      </c>
      <c r="J204" s="3593"/>
      <c r="K204" s="3581"/>
      <c r="L204" s="3582"/>
      <c r="M204" s="3584"/>
    </row>
    <row r="205" spans="1:13" ht="16.350000000000001" customHeight="1">
      <c r="A205" s="3573" t="s">
        <v>405</v>
      </c>
      <c r="B205" s="3574">
        <v>2</v>
      </c>
      <c r="C205" s="3585">
        <v>460</v>
      </c>
      <c r="D205" s="3578" t="s">
        <v>17062</v>
      </c>
      <c r="E205" s="3577">
        <v>0</v>
      </c>
      <c r="F205" s="3578" t="s">
        <v>17983</v>
      </c>
      <c r="G205" s="3592">
        <v>0.66</v>
      </c>
      <c r="H205" s="3578" t="s">
        <v>17998</v>
      </c>
      <c r="I205" s="3578">
        <f t="shared" si="3"/>
        <v>0.66</v>
      </c>
      <c r="J205" s="3590"/>
      <c r="K205" s="3581"/>
      <c r="L205" s="3582"/>
      <c r="M205" s="3584"/>
    </row>
    <row r="206" spans="1:13" ht="16.350000000000001" customHeight="1">
      <c r="A206" s="3573" t="s">
        <v>405</v>
      </c>
      <c r="B206" s="3574">
        <v>2</v>
      </c>
      <c r="C206" s="3585">
        <v>461</v>
      </c>
      <c r="D206" s="3578" t="s">
        <v>4887</v>
      </c>
      <c r="E206" s="3577">
        <v>0</v>
      </c>
      <c r="F206" s="3578" t="s">
        <v>17970</v>
      </c>
      <c r="G206" s="3588">
        <v>0.31</v>
      </c>
      <c r="H206" s="3578" t="s">
        <v>18000</v>
      </c>
      <c r="I206" s="3578">
        <f t="shared" si="3"/>
        <v>0.31</v>
      </c>
      <c r="J206" s="3580"/>
      <c r="K206" s="3581"/>
      <c r="L206" s="3582"/>
      <c r="M206" s="3584"/>
    </row>
    <row r="207" spans="1:13" ht="16.350000000000001" customHeight="1">
      <c r="A207" s="3573" t="s">
        <v>405</v>
      </c>
      <c r="B207" s="3574">
        <v>2</v>
      </c>
      <c r="C207" s="3585">
        <v>462</v>
      </c>
      <c r="D207" s="3578" t="s">
        <v>16991</v>
      </c>
      <c r="E207" s="3577">
        <v>0</v>
      </c>
      <c r="F207" s="3578" t="s">
        <v>17948</v>
      </c>
      <c r="G207" s="3588">
        <v>0.56999999999999995</v>
      </c>
      <c r="H207" s="3578" t="s">
        <v>18000</v>
      </c>
      <c r="I207" s="3578">
        <f t="shared" si="3"/>
        <v>0.56999999999999995</v>
      </c>
      <c r="J207" s="3580"/>
      <c r="K207" s="3581"/>
      <c r="L207" s="3582"/>
      <c r="M207" s="3584"/>
    </row>
    <row r="208" spans="1:13" ht="16.350000000000001" customHeight="1">
      <c r="A208" s="3573" t="s">
        <v>405</v>
      </c>
      <c r="B208" s="3574">
        <v>2</v>
      </c>
      <c r="C208" s="3585">
        <v>463</v>
      </c>
      <c r="D208" s="3578" t="s">
        <v>17063</v>
      </c>
      <c r="E208" s="3577">
        <v>0.33300000000000002</v>
      </c>
      <c r="F208" s="3578" t="s">
        <v>18001</v>
      </c>
      <c r="G208" s="3592">
        <v>0.52300000000000002</v>
      </c>
      <c r="H208" s="3578" t="s">
        <v>18000</v>
      </c>
      <c r="I208" s="3578">
        <f t="shared" si="3"/>
        <v>0.19</v>
      </c>
      <c r="J208" s="3580"/>
      <c r="K208" s="3581"/>
      <c r="L208" s="3582"/>
      <c r="M208" s="3584"/>
    </row>
    <row r="209" spans="1:13" ht="16.350000000000001" customHeight="1">
      <c r="A209" s="3573" t="s">
        <v>405</v>
      </c>
      <c r="B209" s="3574">
        <v>2</v>
      </c>
      <c r="C209" s="3585">
        <v>464</v>
      </c>
      <c r="D209" s="3578" t="s">
        <v>17064</v>
      </c>
      <c r="E209" s="3577">
        <v>0</v>
      </c>
      <c r="F209" s="3578" t="s">
        <v>17978</v>
      </c>
      <c r="G209" s="3592">
        <v>0.78</v>
      </c>
      <c r="H209" s="3578" t="s">
        <v>18002</v>
      </c>
      <c r="I209" s="3578">
        <f t="shared" si="3"/>
        <v>0.78</v>
      </c>
      <c r="J209" s="3580"/>
      <c r="K209" s="3581"/>
      <c r="L209" s="3582"/>
      <c r="M209" s="3584"/>
    </row>
    <row r="210" spans="1:13" ht="16.350000000000001" customHeight="1">
      <c r="A210" s="3573" t="s">
        <v>405</v>
      </c>
      <c r="B210" s="3574">
        <v>2</v>
      </c>
      <c r="C210" s="3585">
        <v>466</v>
      </c>
      <c r="D210" s="3578" t="s">
        <v>17065</v>
      </c>
      <c r="E210" s="3577">
        <v>3.1E-2</v>
      </c>
      <c r="F210" s="3578" t="s">
        <v>18003</v>
      </c>
      <c r="G210" s="3588">
        <v>0.121</v>
      </c>
      <c r="H210" s="3578" t="s">
        <v>18004</v>
      </c>
      <c r="I210" s="3578">
        <f t="shared" si="3"/>
        <v>0.09</v>
      </c>
      <c r="J210" s="3593"/>
      <c r="K210" s="3581"/>
      <c r="L210" s="3582"/>
      <c r="M210" s="3584"/>
    </row>
    <row r="211" spans="1:13" ht="16.350000000000001" customHeight="1">
      <c r="A211" s="3573" t="s">
        <v>405</v>
      </c>
      <c r="B211" s="3574">
        <v>2</v>
      </c>
      <c r="C211" s="3585">
        <v>468</v>
      </c>
      <c r="D211" s="3578" t="s">
        <v>17066</v>
      </c>
      <c r="E211" s="3577">
        <v>0</v>
      </c>
      <c r="F211" s="3578" t="s">
        <v>18003</v>
      </c>
      <c r="G211" s="3588">
        <v>0.33</v>
      </c>
      <c r="H211" s="3578" t="s">
        <v>18005</v>
      </c>
      <c r="I211" s="3578">
        <f t="shared" si="3"/>
        <v>0.33</v>
      </c>
      <c r="J211" s="3590"/>
      <c r="K211" s="3581"/>
      <c r="L211" s="3582"/>
      <c r="M211" s="3584"/>
    </row>
    <row r="212" spans="1:13" ht="16.350000000000001" customHeight="1">
      <c r="A212" s="3573" t="s">
        <v>405</v>
      </c>
      <c r="B212" s="3574">
        <v>2</v>
      </c>
      <c r="C212" s="3585">
        <v>469</v>
      </c>
      <c r="D212" s="3578" t="s">
        <v>17067</v>
      </c>
      <c r="E212" s="3577">
        <v>0</v>
      </c>
      <c r="F212" s="3578" t="s">
        <v>17972</v>
      </c>
      <c r="G212" s="3592">
        <v>0.17</v>
      </c>
      <c r="H212" s="3578" t="s">
        <v>18006</v>
      </c>
      <c r="I212" s="3578">
        <f t="shared" si="3"/>
        <v>0.17</v>
      </c>
      <c r="J212" s="3580"/>
      <c r="K212" s="3581"/>
      <c r="L212" s="3582"/>
      <c r="M212" s="3584"/>
    </row>
    <row r="213" spans="1:13" ht="16.350000000000001" customHeight="1">
      <c r="A213" s="3573" t="s">
        <v>405</v>
      </c>
      <c r="B213" s="3574">
        <v>2</v>
      </c>
      <c r="C213" s="3585">
        <v>488</v>
      </c>
      <c r="D213" s="3578" t="s">
        <v>17068</v>
      </c>
      <c r="E213" s="3577">
        <v>0</v>
      </c>
      <c r="F213" s="3578" t="s">
        <v>17962</v>
      </c>
      <c r="G213" s="3592">
        <v>1.1599999999999999</v>
      </c>
      <c r="H213" s="3578" t="s">
        <v>17393</v>
      </c>
      <c r="I213" s="3578">
        <f t="shared" si="3"/>
        <v>1.1599999999999999</v>
      </c>
      <c r="J213" s="3580"/>
      <c r="K213" s="3581"/>
      <c r="L213" s="3582"/>
      <c r="M213" s="3584"/>
    </row>
    <row r="214" spans="1:13" ht="16.350000000000001" customHeight="1">
      <c r="A214" s="3573" t="s">
        <v>405</v>
      </c>
      <c r="B214" s="3574">
        <v>2</v>
      </c>
      <c r="C214" s="3585">
        <v>514</v>
      </c>
      <c r="D214" s="3578" t="s">
        <v>4505</v>
      </c>
      <c r="E214" s="3577">
        <v>0</v>
      </c>
      <c r="F214" s="3578" t="s">
        <v>17396</v>
      </c>
      <c r="G214" s="3588">
        <v>0.26</v>
      </c>
      <c r="H214" s="3578" t="s">
        <v>18005</v>
      </c>
      <c r="I214" s="3578">
        <f t="shared" si="3"/>
        <v>0.26</v>
      </c>
      <c r="J214" s="3580"/>
      <c r="K214" s="3581"/>
      <c r="L214" s="3582"/>
      <c r="M214" s="3584"/>
    </row>
    <row r="215" spans="1:13" ht="16.350000000000001" customHeight="1">
      <c r="A215" s="3573" t="s">
        <v>405</v>
      </c>
      <c r="B215" s="3574">
        <v>2</v>
      </c>
      <c r="C215" s="3585">
        <v>515</v>
      </c>
      <c r="D215" s="3578" t="s">
        <v>17069</v>
      </c>
      <c r="E215" s="3577">
        <v>0</v>
      </c>
      <c r="F215" s="3578" t="s">
        <v>18007</v>
      </c>
      <c r="G215" s="3588">
        <v>0.15</v>
      </c>
      <c r="H215" s="3578" t="s">
        <v>17396</v>
      </c>
      <c r="I215" s="3578">
        <f t="shared" si="3"/>
        <v>0.15</v>
      </c>
      <c r="J215" s="3580"/>
      <c r="K215" s="3581"/>
      <c r="L215" s="3582"/>
      <c r="M215" s="3584"/>
    </row>
    <row r="216" spans="1:13" ht="16.350000000000001" customHeight="1">
      <c r="A216" s="3573" t="s">
        <v>405</v>
      </c>
      <c r="B216" s="3574">
        <v>2</v>
      </c>
      <c r="C216" s="3585">
        <v>516</v>
      </c>
      <c r="D216" s="3578" t="s">
        <v>17070</v>
      </c>
      <c r="E216" s="3577">
        <v>0</v>
      </c>
      <c r="F216" s="3578" t="s">
        <v>18007</v>
      </c>
      <c r="G216" s="3592">
        <v>0.28999999999999998</v>
      </c>
      <c r="H216" s="3578" t="s">
        <v>18008</v>
      </c>
      <c r="I216" s="3578">
        <f t="shared" si="3"/>
        <v>0.28999999999999998</v>
      </c>
      <c r="J216" s="3593"/>
      <c r="K216" s="3581"/>
      <c r="L216" s="3582"/>
      <c r="M216" s="3584"/>
    </row>
    <row r="217" spans="1:13" ht="16.350000000000001" customHeight="1">
      <c r="A217" s="3573" t="s">
        <v>405</v>
      </c>
      <c r="B217" s="3574">
        <v>2</v>
      </c>
      <c r="C217" s="3585">
        <v>517</v>
      </c>
      <c r="D217" s="3578" t="s">
        <v>17071</v>
      </c>
      <c r="E217" s="3577">
        <v>0</v>
      </c>
      <c r="F217" s="3578" t="s">
        <v>18005</v>
      </c>
      <c r="G217" s="3592">
        <v>0.15</v>
      </c>
      <c r="H217" s="3578" t="s">
        <v>18007</v>
      </c>
      <c r="I217" s="3578">
        <f t="shared" si="3"/>
        <v>0.15</v>
      </c>
      <c r="J217" s="3590"/>
      <c r="K217" s="3581"/>
      <c r="L217" s="3582"/>
      <c r="M217" s="3584"/>
    </row>
    <row r="218" spans="1:13" ht="16.350000000000001" customHeight="1">
      <c r="A218" s="3573" t="s">
        <v>405</v>
      </c>
      <c r="B218" s="3574">
        <v>2</v>
      </c>
      <c r="C218" s="3585">
        <v>518</v>
      </c>
      <c r="D218" s="3578" t="s">
        <v>17067</v>
      </c>
      <c r="E218" s="3577">
        <v>0</v>
      </c>
      <c r="F218" s="3578" t="s">
        <v>18005</v>
      </c>
      <c r="G218" s="3588">
        <v>0.05</v>
      </c>
      <c r="H218" s="3578" t="s">
        <v>18009</v>
      </c>
      <c r="I218" s="3578">
        <f t="shared" si="3"/>
        <v>0.05</v>
      </c>
      <c r="J218" s="3580"/>
      <c r="K218" s="3581"/>
      <c r="L218" s="3582"/>
      <c r="M218" s="3584"/>
    </row>
    <row r="219" spans="1:13" ht="16.350000000000001" customHeight="1">
      <c r="A219" s="3573" t="s">
        <v>405</v>
      </c>
      <c r="B219" s="3574">
        <v>2</v>
      </c>
      <c r="C219" s="3575">
        <v>658</v>
      </c>
      <c r="D219" s="3576" t="s">
        <v>17072</v>
      </c>
      <c r="E219" s="3577">
        <v>0</v>
      </c>
      <c r="F219" s="3578" t="s">
        <v>17849</v>
      </c>
      <c r="G219" s="3588">
        <v>2.1</v>
      </c>
      <c r="H219" s="3578" t="s">
        <v>17966</v>
      </c>
      <c r="I219" s="3578">
        <f t="shared" si="3"/>
        <v>2.1</v>
      </c>
      <c r="J219" s="3580"/>
      <c r="K219" s="3581"/>
      <c r="L219" s="3582"/>
      <c r="M219" s="3584"/>
    </row>
    <row r="220" spans="1:13" ht="16.350000000000001" customHeight="1">
      <c r="A220" s="3573" t="s">
        <v>405</v>
      </c>
      <c r="B220" s="3574">
        <v>2</v>
      </c>
      <c r="C220" s="3575">
        <v>664</v>
      </c>
      <c r="D220" s="3576" t="s">
        <v>17073</v>
      </c>
      <c r="E220" s="3577">
        <v>0</v>
      </c>
      <c r="F220" s="3578" t="s">
        <v>18010</v>
      </c>
      <c r="G220" s="3592">
        <v>0.53</v>
      </c>
      <c r="H220" s="3578" t="s">
        <v>17993</v>
      </c>
      <c r="I220" s="3578">
        <f t="shared" si="3"/>
        <v>0.53</v>
      </c>
      <c r="J220" s="3580"/>
      <c r="K220" s="3581"/>
      <c r="L220" s="3582"/>
      <c r="M220" s="3584"/>
    </row>
    <row r="221" spans="1:13" ht="16.350000000000001" customHeight="1">
      <c r="A221" s="3573" t="s">
        <v>405</v>
      </c>
      <c r="B221" s="3574">
        <v>2</v>
      </c>
      <c r="C221" s="3585">
        <v>679</v>
      </c>
      <c r="D221" s="3578" t="s">
        <v>17074</v>
      </c>
      <c r="E221" s="3577">
        <v>0</v>
      </c>
      <c r="F221" s="3578" t="s">
        <v>18011</v>
      </c>
      <c r="G221" s="3592">
        <v>0.89</v>
      </c>
      <c r="H221" s="3578" t="s">
        <v>18012</v>
      </c>
      <c r="I221" s="3578">
        <f t="shared" si="3"/>
        <v>0.89</v>
      </c>
      <c r="J221" s="3580"/>
      <c r="K221" s="3581"/>
      <c r="L221" s="3582"/>
      <c r="M221" s="3584"/>
    </row>
    <row r="222" spans="1:13" ht="16.350000000000001" customHeight="1">
      <c r="A222" s="3573" t="s">
        <v>405</v>
      </c>
      <c r="B222" s="3574">
        <v>2</v>
      </c>
      <c r="C222" s="3585">
        <v>692</v>
      </c>
      <c r="D222" s="3578" t="s">
        <v>18013</v>
      </c>
      <c r="E222" s="3577">
        <v>0</v>
      </c>
      <c r="F222" s="3578" t="s">
        <v>17396</v>
      </c>
      <c r="G222" s="3588">
        <v>1</v>
      </c>
      <c r="H222" s="3578" t="s">
        <v>18014</v>
      </c>
      <c r="I222" s="3578">
        <f t="shared" si="3"/>
        <v>1</v>
      </c>
      <c r="J222" s="3593"/>
      <c r="K222" s="3581"/>
      <c r="L222" s="3582"/>
      <c r="M222" s="3584"/>
    </row>
    <row r="223" spans="1:13" ht="16.350000000000001" customHeight="1">
      <c r="A223" s="3573" t="s">
        <v>405</v>
      </c>
      <c r="B223" s="3574">
        <v>2</v>
      </c>
      <c r="C223" s="3585">
        <v>754</v>
      </c>
      <c r="D223" s="3578" t="s">
        <v>17076</v>
      </c>
      <c r="E223" s="3577">
        <v>0</v>
      </c>
      <c r="F223" s="3578" t="s">
        <v>17614</v>
      </c>
      <c r="G223" s="3592">
        <v>0.99</v>
      </c>
      <c r="H223" s="3578" t="s">
        <v>433</v>
      </c>
      <c r="I223" s="3578">
        <f t="shared" si="3"/>
        <v>0.99</v>
      </c>
      <c r="J223" s="3580"/>
      <c r="K223" s="3581"/>
      <c r="L223" s="3582"/>
      <c r="M223" s="3584"/>
    </row>
    <row r="224" spans="1:13" ht="16.350000000000001" customHeight="1">
      <c r="A224" s="3573" t="s">
        <v>405</v>
      </c>
      <c r="B224" s="3574">
        <v>2</v>
      </c>
      <c r="C224" s="3585">
        <v>781</v>
      </c>
      <c r="D224" s="3578" t="s">
        <v>18015</v>
      </c>
      <c r="E224" s="3577">
        <v>0</v>
      </c>
      <c r="F224" s="3578" t="s">
        <v>17595</v>
      </c>
      <c r="G224" s="3592">
        <v>1</v>
      </c>
      <c r="H224" s="3578" t="s">
        <v>19</v>
      </c>
      <c r="I224" s="3578">
        <f t="shared" si="3"/>
        <v>1</v>
      </c>
      <c r="J224" s="3580"/>
      <c r="K224" s="3581"/>
      <c r="L224" s="3582"/>
      <c r="M224" s="3584"/>
    </row>
    <row r="225" spans="1:13" ht="16.350000000000001" customHeight="1">
      <c r="A225" s="3573" t="s">
        <v>405</v>
      </c>
      <c r="B225" s="3574">
        <v>2</v>
      </c>
      <c r="C225" s="3585">
        <v>784</v>
      </c>
      <c r="D225" s="3578" t="s">
        <v>17077</v>
      </c>
      <c r="E225" s="3577">
        <v>0</v>
      </c>
      <c r="F225" s="3578" t="s">
        <v>17461</v>
      </c>
      <c r="G225" s="3588">
        <v>1.4</v>
      </c>
      <c r="H225" s="3578" t="s">
        <v>17614</v>
      </c>
      <c r="I225" s="3578">
        <f t="shared" si="3"/>
        <v>1.4</v>
      </c>
      <c r="J225" s="3580"/>
      <c r="K225" s="3581"/>
      <c r="L225" s="3582"/>
      <c r="M225" s="3584"/>
    </row>
    <row r="226" spans="1:13" ht="16.350000000000001" customHeight="1">
      <c r="A226" s="3573" t="s">
        <v>405</v>
      </c>
      <c r="B226" s="3574">
        <v>2</v>
      </c>
      <c r="C226" s="3585">
        <v>789</v>
      </c>
      <c r="D226" s="3578" t="s">
        <v>18016</v>
      </c>
      <c r="E226" s="3577">
        <v>0</v>
      </c>
      <c r="F226" s="3576" t="s">
        <v>18017</v>
      </c>
      <c r="G226" s="3588">
        <v>0.59</v>
      </c>
      <c r="H226" s="3576" t="s">
        <v>19</v>
      </c>
      <c r="I226" s="3578">
        <f t="shared" si="3"/>
        <v>0.59</v>
      </c>
      <c r="J226" s="3590"/>
      <c r="K226" s="3581"/>
      <c r="L226" s="3582"/>
      <c r="M226" s="3584"/>
    </row>
    <row r="227" spans="1:13" ht="16.350000000000001" customHeight="1">
      <c r="A227" s="3573" t="s">
        <v>405</v>
      </c>
      <c r="B227" s="3574">
        <v>2</v>
      </c>
      <c r="C227" s="3585">
        <v>800</v>
      </c>
      <c r="D227" s="3578" t="s">
        <v>17078</v>
      </c>
      <c r="E227" s="3577">
        <v>0</v>
      </c>
      <c r="F227" s="3578" t="s">
        <v>17633</v>
      </c>
      <c r="G227" s="3588">
        <v>0.32</v>
      </c>
      <c r="H227" s="3578" t="s">
        <v>433</v>
      </c>
      <c r="I227" s="3578">
        <f t="shared" si="3"/>
        <v>0.32</v>
      </c>
      <c r="J227" s="3580"/>
      <c r="K227" s="3581"/>
      <c r="L227" s="3582"/>
      <c r="M227" s="3584"/>
    </row>
    <row r="228" spans="1:13" ht="16.350000000000001" customHeight="1">
      <c r="A228" s="3573" t="s">
        <v>405</v>
      </c>
      <c r="B228" s="3574">
        <v>2</v>
      </c>
      <c r="C228" s="3585">
        <v>835</v>
      </c>
      <c r="D228" s="3578" t="s">
        <v>17079</v>
      </c>
      <c r="E228" s="3577">
        <v>0</v>
      </c>
      <c r="F228" s="3578" t="s">
        <v>17983</v>
      </c>
      <c r="G228" s="3592">
        <v>1.91</v>
      </c>
      <c r="H228" s="3578" t="s">
        <v>18018</v>
      </c>
      <c r="I228" s="3578">
        <f t="shared" si="3"/>
        <v>1.91</v>
      </c>
      <c r="J228" s="3593"/>
      <c r="K228" s="3581"/>
      <c r="L228" s="3582"/>
      <c r="M228" s="3584"/>
    </row>
    <row r="229" spans="1:13" ht="16.350000000000001" customHeight="1">
      <c r="A229" s="3573" t="s">
        <v>405</v>
      </c>
      <c r="B229" s="3574">
        <v>2</v>
      </c>
      <c r="C229" s="3585">
        <v>868</v>
      </c>
      <c r="D229" s="3578" t="s">
        <v>17088</v>
      </c>
      <c r="E229" s="3577">
        <v>0</v>
      </c>
      <c r="F229" s="3578" t="s">
        <v>18019</v>
      </c>
      <c r="G229" s="3588">
        <v>0.88</v>
      </c>
      <c r="H229" s="3578" t="s">
        <v>17614</v>
      </c>
      <c r="I229" s="3578">
        <f t="shared" si="3"/>
        <v>0.88</v>
      </c>
      <c r="J229" s="3580"/>
      <c r="K229" s="3581"/>
      <c r="L229" s="3582"/>
      <c r="M229" s="3584"/>
    </row>
    <row r="230" spans="1:13" ht="16.350000000000001" customHeight="1">
      <c r="A230" s="3573" t="s">
        <v>405</v>
      </c>
      <c r="B230" s="3574">
        <v>2</v>
      </c>
      <c r="C230" s="3585">
        <v>918</v>
      </c>
      <c r="D230" s="3578" t="s">
        <v>17080</v>
      </c>
      <c r="E230" s="3577">
        <v>0</v>
      </c>
      <c r="F230" s="3578" t="s">
        <v>18018</v>
      </c>
      <c r="G230" s="3592">
        <v>1.41</v>
      </c>
      <c r="H230" s="3578" t="s">
        <v>17964</v>
      </c>
      <c r="I230" s="3578">
        <f t="shared" si="3"/>
        <v>1.41</v>
      </c>
      <c r="J230" s="3580"/>
      <c r="K230" s="3581"/>
      <c r="L230" s="3582"/>
      <c r="M230" s="3584"/>
    </row>
    <row r="231" spans="1:13" ht="16.350000000000001" customHeight="1">
      <c r="A231" s="3573" t="s">
        <v>405</v>
      </c>
      <c r="B231" s="3574">
        <v>2</v>
      </c>
      <c r="C231" s="3585">
        <v>978</v>
      </c>
      <c r="D231" s="3578" t="s">
        <v>11175</v>
      </c>
      <c r="E231" s="3577">
        <v>0</v>
      </c>
      <c r="F231" s="3578" t="s">
        <v>17981</v>
      </c>
      <c r="G231" s="3592">
        <v>2.89</v>
      </c>
      <c r="H231" s="3578" t="s">
        <v>18020</v>
      </c>
      <c r="I231" s="3578">
        <f t="shared" si="3"/>
        <v>2.89</v>
      </c>
      <c r="J231" s="3580"/>
      <c r="K231" s="3581"/>
      <c r="L231" s="3582"/>
      <c r="M231" s="3584"/>
    </row>
    <row r="232" spans="1:13" ht="16.350000000000001" customHeight="1">
      <c r="A232" s="3573" t="s">
        <v>405</v>
      </c>
      <c r="B232" s="3574">
        <v>2</v>
      </c>
      <c r="C232" s="3575">
        <v>996</v>
      </c>
      <c r="D232" s="3576" t="s">
        <v>17089</v>
      </c>
      <c r="E232" s="3577">
        <v>0</v>
      </c>
      <c r="F232" s="3578" t="s">
        <v>17583</v>
      </c>
      <c r="G232" s="3592">
        <v>0.91</v>
      </c>
      <c r="H232" s="3578" t="s">
        <v>17887</v>
      </c>
      <c r="I232" s="3578">
        <f t="shared" si="3"/>
        <v>0.91</v>
      </c>
      <c r="J232" s="3580"/>
      <c r="K232" s="3581"/>
      <c r="L232" s="3582"/>
      <c r="M232" s="3584"/>
    </row>
    <row r="233" spans="1:13" ht="16.350000000000001" customHeight="1">
      <c r="A233" s="3573" t="s">
        <v>405</v>
      </c>
      <c r="B233" s="3574">
        <v>2</v>
      </c>
      <c r="C233" s="3585">
        <v>997</v>
      </c>
      <c r="D233" s="3578" t="s">
        <v>17090</v>
      </c>
      <c r="E233" s="3577">
        <v>0</v>
      </c>
      <c r="F233" s="3578" t="s">
        <v>18021</v>
      </c>
      <c r="G233" s="3592">
        <v>0.57999999999999996</v>
      </c>
      <c r="H233" s="3576" t="s">
        <v>17404</v>
      </c>
      <c r="I233" s="3578">
        <f t="shared" si="3"/>
        <v>0.57999999999999996</v>
      </c>
      <c r="J233" s="3580"/>
      <c r="K233" s="3581"/>
      <c r="L233" s="3582"/>
      <c r="M233" s="3584"/>
    </row>
    <row r="234" spans="1:13" ht="16.350000000000001" customHeight="1">
      <c r="A234" s="3573" t="s">
        <v>405</v>
      </c>
      <c r="B234" s="3574">
        <v>2</v>
      </c>
      <c r="C234" s="3585">
        <v>1003</v>
      </c>
      <c r="D234" s="3578" t="s">
        <v>17081</v>
      </c>
      <c r="E234" s="3577">
        <v>0</v>
      </c>
      <c r="F234" s="3578" t="s">
        <v>17595</v>
      </c>
      <c r="G234" s="3588">
        <v>0.69</v>
      </c>
      <c r="H234" s="3578" t="s">
        <v>433</v>
      </c>
      <c r="I234" s="3578">
        <f t="shared" si="3"/>
        <v>0.69</v>
      </c>
      <c r="J234" s="3590"/>
      <c r="K234" s="3581"/>
      <c r="L234" s="3582"/>
      <c r="M234" s="3584"/>
    </row>
    <row r="235" spans="1:13" ht="16.350000000000001" customHeight="1">
      <c r="A235" s="3573" t="s">
        <v>405</v>
      </c>
      <c r="B235" s="3574">
        <v>2</v>
      </c>
      <c r="C235" s="3585">
        <v>1006</v>
      </c>
      <c r="D235" s="3578" t="s">
        <v>17082</v>
      </c>
      <c r="E235" s="3577">
        <v>0</v>
      </c>
      <c r="F235" s="3578" t="s">
        <v>433</v>
      </c>
      <c r="G235" s="3592">
        <v>0.88</v>
      </c>
      <c r="H235" s="3578" t="s">
        <v>17461</v>
      </c>
      <c r="I235" s="3578">
        <f t="shared" si="3"/>
        <v>0.88</v>
      </c>
      <c r="J235" s="3580"/>
      <c r="K235" s="3581"/>
      <c r="L235" s="3582"/>
      <c r="M235" s="3584"/>
    </row>
    <row r="236" spans="1:13" ht="16.350000000000001" customHeight="1">
      <c r="A236" s="3573" t="s">
        <v>405</v>
      </c>
      <c r="B236" s="3574">
        <v>2</v>
      </c>
      <c r="C236" s="3585">
        <v>1014</v>
      </c>
      <c r="D236" s="3578" t="s">
        <v>17083</v>
      </c>
      <c r="E236" s="3577">
        <v>0</v>
      </c>
      <c r="F236" s="3578" t="s">
        <v>18022</v>
      </c>
      <c r="G236" s="3592">
        <v>0.25</v>
      </c>
      <c r="H236" s="3578" t="s">
        <v>19</v>
      </c>
      <c r="I236" s="3578">
        <f t="shared" si="3"/>
        <v>0.25</v>
      </c>
      <c r="J236" s="3580"/>
      <c r="K236" s="3581"/>
      <c r="L236" s="3582"/>
      <c r="M236" s="3584"/>
    </row>
    <row r="237" spans="1:13" ht="16.350000000000001" customHeight="1">
      <c r="A237" s="3573" t="s">
        <v>405</v>
      </c>
      <c r="B237" s="3574">
        <v>2</v>
      </c>
      <c r="C237" s="3585">
        <v>1091</v>
      </c>
      <c r="D237" s="3578" t="s">
        <v>17079</v>
      </c>
      <c r="E237" s="3577">
        <v>0</v>
      </c>
      <c r="F237" s="3578" t="s">
        <v>17964</v>
      </c>
      <c r="G237" s="3592">
        <v>1.1599999999999999</v>
      </c>
      <c r="H237" s="3578" t="s">
        <v>18018</v>
      </c>
      <c r="I237" s="3578">
        <f t="shared" si="3"/>
        <v>1.1599999999999999</v>
      </c>
      <c r="J237" s="3593"/>
      <c r="K237" s="3581"/>
      <c r="L237" s="3582"/>
      <c r="M237" s="3584"/>
    </row>
    <row r="238" spans="1:13" ht="16.350000000000001" customHeight="1">
      <c r="A238" s="3573" t="s">
        <v>405</v>
      </c>
      <c r="B238" s="3574">
        <v>2</v>
      </c>
      <c r="C238" s="3585">
        <v>1590</v>
      </c>
      <c r="D238" s="3578" t="s">
        <v>17014</v>
      </c>
      <c r="E238" s="3577">
        <v>0</v>
      </c>
      <c r="F238" s="3578" t="s">
        <v>18023</v>
      </c>
      <c r="G238" s="3588">
        <v>0.25</v>
      </c>
      <c r="H238" s="3578" t="s">
        <v>18024</v>
      </c>
      <c r="I238" s="3578">
        <f t="shared" si="3"/>
        <v>0.25</v>
      </c>
      <c r="J238" s="3580"/>
      <c r="K238" s="3581"/>
      <c r="L238" s="3582"/>
      <c r="M238" s="3584"/>
    </row>
    <row r="239" spans="1:13" ht="16.350000000000001" customHeight="1">
      <c r="A239" s="3573" t="s">
        <v>405</v>
      </c>
      <c r="B239" s="3574">
        <v>2</v>
      </c>
      <c r="C239" s="3585">
        <v>1771</v>
      </c>
      <c r="D239" s="3578" t="s">
        <v>17084</v>
      </c>
      <c r="E239" s="3577">
        <v>0</v>
      </c>
      <c r="F239" s="3578" t="s">
        <v>18025</v>
      </c>
      <c r="G239" s="3588">
        <v>0.41</v>
      </c>
      <c r="H239" s="3578" t="s">
        <v>17989</v>
      </c>
      <c r="I239" s="3578">
        <f t="shared" si="3"/>
        <v>0.41</v>
      </c>
      <c r="J239" s="3580"/>
      <c r="K239" s="3581"/>
      <c r="L239" s="3582"/>
      <c r="M239" s="3584"/>
    </row>
    <row r="240" spans="1:13" ht="16.350000000000001" customHeight="1">
      <c r="A240" s="3573" t="s">
        <v>405</v>
      </c>
      <c r="B240" s="3574">
        <v>2</v>
      </c>
      <c r="C240" s="3585">
        <v>1858</v>
      </c>
      <c r="D240" s="3578" t="s">
        <v>17085</v>
      </c>
      <c r="E240" s="3577">
        <v>0</v>
      </c>
      <c r="F240" s="3578" t="s">
        <v>17985</v>
      </c>
      <c r="G240" s="3592">
        <v>1.56</v>
      </c>
      <c r="H240" s="3578" t="s">
        <v>17983</v>
      </c>
      <c r="I240" s="3578">
        <f t="shared" si="3"/>
        <v>1.56</v>
      </c>
      <c r="J240" s="3593"/>
      <c r="K240" s="3581"/>
      <c r="L240" s="3582"/>
      <c r="M240" s="3584"/>
    </row>
    <row r="241" spans="1:13" ht="16.350000000000001" customHeight="1">
      <c r="A241" s="3573" t="s">
        <v>405</v>
      </c>
      <c r="B241" s="3574">
        <v>2</v>
      </c>
      <c r="C241" s="3585">
        <v>1894</v>
      </c>
      <c r="D241" s="3578" t="s">
        <v>17086</v>
      </c>
      <c r="E241" s="3577">
        <v>0</v>
      </c>
      <c r="F241" s="3578" t="s">
        <v>18026</v>
      </c>
      <c r="G241" s="3592">
        <v>0.14000000000000001</v>
      </c>
      <c r="H241" s="3576" t="s">
        <v>17396</v>
      </c>
      <c r="I241" s="3578">
        <f t="shared" si="3"/>
        <v>0.14000000000000001</v>
      </c>
      <c r="J241" s="3590"/>
      <c r="K241" s="3581"/>
      <c r="L241" s="3582"/>
      <c r="M241" s="3584"/>
    </row>
    <row r="242" spans="1:13" ht="16.350000000000001" customHeight="1">
      <c r="A242" s="3573" t="s">
        <v>405</v>
      </c>
      <c r="B242" s="3574">
        <v>2</v>
      </c>
      <c r="C242" s="3585">
        <v>1961</v>
      </c>
      <c r="D242" s="3578" t="s">
        <v>17087</v>
      </c>
      <c r="E242" s="3577">
        <v>0</v>
      </c>
      <c r="F242" s="3578" t="s">
        <v>18027</v>
      </c>
      <c r="G242" s="3588">
        <v>0.09</v>
      </c>
      <c r="H242" s="3578" t="s">
        <v>18003</v>
      </c>
      <c r="I242" s="3578">
        <f t="shared" si="3"/>
        <v>0.09</v>
      </c>
      <c r="J242" s="3580"/>
      <c r="K242" s="3581"/>
      <c r="L242" s="3582"/>
      <c r="M242" s="3584"/>
    </row>
    <row r="243" spans="1:13" ht="16.350000000000001" customHeight="1">
      <c r="A243" s="3573" t="s">
        <v>405</v>
      </c>
      <c r="B243" s="3574">
        <v>2</v>
      </c>
      <c r="C243" s="3585">
        <v>1962</v>
      </c>
      <c r="D243" s="3578" t="s">
        <v>17004</v>
      </c>
      <c r="E243" s="3577">
        <v>0</v>
      </c>
      <c r="F243" s="3578" t="s">
        <v>17818</v>
      </c>
      <c r="G243" s="3588">
        <v>1.2</v>
      </c>
      <c r="H243" s="3578" t="s">
        <v>18028</v>
      </c>
      <c r="I243" s="3578">
        <f t="shared" si="3"/>
        <v>1.2</v>
      </c>
      <c r="J243" s="3580"/>
      <c r="K243" s="3581"/>
      <c r="L243" s="3582"/>
      <c r="M243" s="3584"/>
    </row>
    <row r="244" spans="1:13" ht="16.350000000000001" customHeight="1">
      <c r="A244" s="3573" t="s">
        <v>405</v>
      </c>
      <c r="B244" s="3574">
        <v>3</v>
      </c>
      <c r="C244" s="3575">
        <v>12</v>
      </c>
      <c r="D244" s="3576" t="s">
        <v>17091</v>
      </c>
      <c r="E244" s="3577">
        <v>0</v>
      </c>
      <c r="F244" s="3578" t="s">
        <v>18029</v>
      </c>
      <c r="G244" s="3588">
        <v>2.2200000000000002</v>
      </c>
      <c r="H244" s="3578" t="s">
        <v>18030</v>
      </c>
      <c r="I244" s="3578">
        <f t="shared" si="3"/>
        <v>2.2200000000000002</v>
      </c>
      <c r="J244" s="3580">
        <v>42793</v>
      </c>
      <c r="K244" s="3581">
        <v>42857</v>
      </c>
      <c r="L244" s="3582">
        <v>4</v>
      </c>
      <c r="M244" s="3584"/>
    </row>
    <row r="245" spans="1:13" ht="16.350000000000001" customHeight="1">
      <c r="A245" s="3573" t="s">
        <v>405</v>
      </c>
      <c r="B245" s="3574">
        <v>3</v>
      </c>
      <c r="C245" s="3585">
        <v>41</v>
      </c>
      <c r="D245" s="3578" t="s">
        <v>16937</v>
      </c>
      <c r="E245" s="3577">
        <v>0</v>
      </c>
      <c r="F245" s="3578" t="s">
        <v>17576</v>
      </c>
      <c r="G245" s="3592">
        <v>6.27</v>
      </c>
      <c r="H245" s="3578" t="s">
        <v>17608</v>
      </c>
      <c r="I245" s="3578">
        <f t="shared" si="3"/>
        <v>6.27</v>
      </c>
      <c r="J245" s="3593"/>
      <c r="K245" s="3581"/>
      <c r="L245" s="3582"/>
      <c r="M245" s="3584"/>
    </row>
    <row r="246" spans="1:13" ht="16.350000000000001" customHeight="1">
      <c r="A246" s="3573" t="s">
        <v>405</v>
      </c>
      <c r="B246" s="3574">
        <v>3</v>
      </c>
      <c r="C246" s="3585">
        <v>62</v>
      </c>
      <c r="D246" s="3578" t="s">
        <v>17092</v>
      </c>
      <c r="E246" s="3577">
        <v>0</v>
      </c>
      <c r="F246" s="3578" t="s">
        <v>18031</v>
      </c>
      <c r="G246" s="3588">
        <v>14.849</v>
      </c>
      <c r="H246" s="3578" t="s">
        <v>18032</v>
      </c>
      <c r="I246" s="3578">
        <f t="shared" si="3"/>
        <v>14.849</v>
      </c>
      <c r="J246" s="3580"/>
      <c r="K246" s="3581"/>
      <c r="L246" s="3582"/>
      <c r="M246" s="3584"/>
    </row>
    <row r="247" spans="1:13" ht="16.350000000000001" customHeight="1">
      <c r="A247" s="3573" t="s">
        <v>405</v>
      </c>
      <c r="B247" s="3574">
        <v>3</v>
      </c>
      <c r="C247" s="3585">
        <v>63</v>
      </c>
      <c r="D247" s="3578" t="s">
        <v>17093</v>
      </c>
      <c r="E247" s="3577">
        <v>0</v>
      </c>
      <c r="F247" s="3578" t="s">
        <v>18029</v>
      </c>
      <c r="G247" s="3592">
        <v>4.92</v>
      </c>
      <c r="H247" s="3578" t="s">
        <v>18033</v>
      </c>
      <c r="I247" s="3578">
        <f t="shared" si="3"/>
        <v>4.92</v>
      </c>
      <c r="J247" s="3580"/>
      <c r="K247" s="3581"/>
      <c r="L247" s="3582"/>
      <c r="M247" s="3584"/>
    </row>
    <row r="248" spans="1:13" ht="16.350000000000001" customHeight="1">
      <c r="A248" s="3573" t="s">
        <v>405</v>
      </c>
      <c r="B248" s="3574">
        <v>3</v>
      </c>
      <c r="C248" s="3585">
        <v>64</v>
      </c>
      <c r="D248" s="3578" t="s">
        <v>17094</v>
      </c>
      <c r="E248" s="3577">
        <v>0</v>
      </c>
      <c r="F248" s="3578" t="s">
        <v>17668</v>
      </c>
      <c r="G248" s="3588">
        <v>5.4909999999999997</v>
      </c>
      <c r="H248" s="3578" t="s">
        <v>17826</v>
      </c>
      <c r="I248" s="3578">
        <f t="shared" si="3"/>
        <v>5.4909999999999997</v>
      </c>
      <c r="J248" s="3590">
        <v>42913</v>
      </c>
      <c r="K248" s="3581">
        <v>42913</v>
      </c>
      <c r="L248" s="3582">
        <v>1</v>
      </c>
      <c r="M248" s="3584"/>
    </row>
    <row r="249" spans="1:13" ht="16.350000000000001" customHeight="1">
      <c r="A249" s="3573" t="s">
        <v>405</v>
      </c>
      <c r="B249" s="3574">
        <v>3</v>
      </c>
      <c r="C249" s="3585">
        <v>77</v>
      </c>
      <c r="D249" s="3578" t="s">
        <v>17095</v>
      </c>
      <c r="E249" s="3577">
        <v>0</v>
      </c>
      <c r="F249" s="3578" t="s">
        <v>18034</v>
      </c>
      <c r="G249" s="3592">
        <v>1.84</v>
      </c>
      <c r="H249" s="3578" t="s">
        <v>18035</v>
      </c>
      <c r="I249" s="3578">
        <f t="shared" si="3"/>
        <v>1.84</v>
      </c>
      <c r="J249" s="3580">
        <v>42773</v>
      </c>
      <c r="K249" s="3581">
        <v>42783</v>
      </c>
      <c r="L249" s="3582">
        <v>2</v>
      </c>
      <c r="M249" s="3584"/>
    </row>
    <row r="250" spans="1:13" ht="16.350000000000001" customHeight="1">
      <c r="A250" s="3573" t="s">
        <v>405</v>
      </c>
      <c r="B250" s="3574">
        <v>3</v>
      </c>
      <c r="C250" s="3585">
        <v>78</v>
      </c>
      <c r="D250" s="3578" t="s">
        <v>17096</v>
      </c>
      <c r="E250" s="3577">
        <v>0</v>
      </c>
      <c r="F250" s="3578" t="s">
        <v>18036</v>
      </c>
      <c r="G250" s="3588">
        <v>2.42</v>
      </c>
      <c r="H250" s="3578" t="s">
        <v>433</v>
      </c>
      <c r="I250" s="3578">
        <f t="shared" si="3"/>
        <v>2.42</v>
      </c>
      <c r="J250" s="3580"/>
      <c r="K250" s="3581"/>
      <c r="L250" s="3582"/>
      <c r="M250" s="3584"/>
    </row>
    <row r="251" spans="1:13" ht="16.350000000000001" customHeight="1">
      <c r="A251" s="3573" t="s">
        <v>405</v>
      </c>
      <c r="B251" s="3574">
        <v>3</v>
      </c>
      <c r="C251" s="3585">
        <v>81</v>
      </c>
      <c r="D251" s="3578" t="s">
        <v>17097</v>
      </c>
      <c r="E251" s="3577">
        <v>0</v>
      </c>
      <c r="F251" s="3578" t="s">
        <v>18037</v>
      </c>
      <c r="G251" s="3588">
        <v>1.47</v>
      </c>
      <c r="H251" s="3578" t="s">
        <v>17397</v>
      </c>
      <c r="I251" s="3578">
        <f t="shared" si="3"/>
        <v>1.47</v>
      </c>
      <c r="J251" s="3580">
        <v>42870</v>
      </c>
      <c r="K251" s="3581">
        <v>42870</v>
      </c>
      <c r="L251" s="3582">
        <v>1</v>
      </c>
      <c r="M251" s="3584"/>
    </row>
    <row r="252" spans="1:13" ht="16.350000000000001" customHeight="1">
      <c r="A252" s="3573" t="s">
        <v>405</v>
      </c>
      <c r="B252" s="3574">
        <v>3</v>
      </c>
      <c r="C252" s="3585">
        <v>82</v>
      </c>
      <c r="D252" s="3578" t="s">
        <v>17098</v>
      </c>
      <c r="E252" s="3577">
        <v>0</v>
      </c>
      <c r="F252" s="3578" t="s">
        <v>18038</v>
      </c>
      <c r="G252" s="3592">
        <v>4.16</v>
      </c>
      <c r="H252" s="3578" t="s">
        <v>18030</v>
      </c>
      <c r="I252" s="3578">
        <f t="shared" si="3"/>
        <v>4.16</v>
      </c>
      <c r="J252" s="3593">
        <v>42941</v>
      </c>
      <c r="K252" s="3581">
        <v>42944</v>
      </c>
      <c r="L252" s="3582">
        <v>4</v>
      </c>
      <c r="M252" s="3584"/>
    </row>
    <row r="253" spans="1:13" ht="16.350000000000001" customHeight="1">
      <c r="A253" s="3573" t="s">
        <v>405</v>
      </c>
      <c r="B253" s="3574">
        <v>3</v>
      </c>
      <c r="C253" s="3585">
        <v>83</v>
      </c>
      <c r="D253" s="3578" t="s">
        <v>17099</v>
      </c>
      <c r="E253" s="3577">
        <v>0</v>
      </c>
      <c r="F253" s="3578" t="s">
        <v>433</v>
      </c>
      <c r="G253" s="3588">
        <v>5.9889999999999999</v>
      </c>
      <c r="H253" s="3578" t="s">
        <v>18039</v>
      </c>
      <c r="I253" s="3578">
        <f t="shared" si="3"/>
        <v>5.9889999999999999</v>
      </c>
      <c r="J253" s="3580"/>
      <c r="K253" s="3581" t="s">
        <v>11566</v>
      </c>
      <c r="L253" s="3582"/>
      <c r="M253" s="3584"/>
    </row>
    <row r="254" spans="1:13" ht="16.350000000000001" customHeight="1">
      <c r="A254" s="3573" t="s">
        <v>405</v>
      </c>
      <c r="B254" s="3574">
        <v>3</v>
      </c>
      <c r="C254" s="3585">
        <v>98</v>
      </c>
      <c r="D254" s="3578" t="s">
        <v>17100</v>
      </c>
      <c r="E254" s="3577">
        <v>0</v>
      </c>
      <c r="F254" s="3578" t="s">
        <v>18032</v>
      </c>
      <c r="G254" s="3592">
        <v>0.93</v>
      </c>
      <c r="H254" s="3578" t="s">
        <v>18040</v>
      </c>
      <c r="I254" s="3578">
        <f t="shared" si="3"/>
        <v>0.93</v>
      </c>
      <c r="J254" s="3580"/>
      <c r="K254" s="3594" t="s">
        <v>11907</v>
      </c>
      <c r="L254" s="3595"/>
      <c r="M254" s="3584"/>
    </row>
    <row r="255" spans="1:13" ht="16.350000000000001" customHeight="1">
      <c r="A255" s="3573" t="s">
        <v>405</v>
      </c>
      <c r="B255" s="3574">
        <v>3</v>
      </c>
      <c r="C255" s="3585">
        <v>122</v>
      </c>
      <c r="D255" s="3578" t="s">
        <v>17101</v>
      </c>
      <c r="E255" s="3577">
        <v>0</v>
      </c>
      <c r="F255" s="3578" t="s">
        <v>17852</v>
      </c>
      <c r="G255" s="3588">
        <v>1.93</v>
      </c>
      <c r="H255" s="3578" t="s">
        <v>18041</v>
      </c>
      <c r="I255" s="3578">
        <f t="shared" si="3"/>
        <v>1.93</v>
      </c>
      <c r="J255" s="3593"/>
      <c r="K255" s="3581"/>
      <c r="L255" s="3582"/>
      <c r="M255" s="3584"/>
    </row>
    <row r="256" spans="1:13" ht="16.350000000000001" customHeight="1">
      <c r="A256" s="3573" t="s">
        <v>405</v>
      </c>
      <c r="B256" s="3574">
        <v>3</v>
      </c>
      <c r="C256" s="3585">
        <v>133</v>
      </c>
      <c r="D256" s="3578" t="s">
        <v>17102</v>
      </c>
      <c r="E256" s="3577">
        <v>0</v>
      </c>
      <c r="F256" s="3578" t="s">
        <v>18030</v>
      </c>
      <c r="G256" s="3592">
        <v>2.37</v>
      </c>
      <c r="H256" s="3578" t="s">
        <v>18042</v>
      </c>
      <c r="I256" s="3578">
        <f t="shared" si="3"/>
        <v>2.37</v>
      </c>
      <c r="J256" s="3580"/>
      <c r="K256" s="3581"/>
      <c r="L256" s="3582"/>
      <c r="M256" s="3584"/>
    </row>
    <row r="257" spans="1:13" ht="16.350000000000001" customHeight="1">
      <c r="A257" s="3573" t="s">
        <v>405</v>
      </c>
      <c r="B257" s="3574">
        <v>3</v>
      </c>
      <c r="C257" s="3585">
        <v>135</v>
      </c>
      <c r="D257" s="3578" t="s">
        <v>17103</v>
      </c>
      <c r="E257" s="3577">
        <v>0</v>
      </c>
      <c r="F257" s="3578" t="s">
        <v>18043</v>
      </c>
      <c r="G257" s="3592">
        <v>1.74</v>
      </c>
      <c r="H257" s="3578" t="s">
        <v>18042</v>
      </c>
      <c r="I257" s="3578">
        <f t="shared" si="3"/>
        <v>1.74</v>
      </c>
      <c r="J257" s="3580">
        <v>43332</v>
      </c>
      <c r="K257" s="3581">
        <v>43332</v>
      </c>
      <c r="L257" s="3582">
        <v>0.25</v>
      </c>
      <c r="M257" s="3584"/>
    </row>
    <row r="258" spans="1:13" ht="16.350000000000001" customHeight="1">
      <c r="A258" s="3573" t="s">
        <v>405</v>
      </c>
      <c r="B258" s="3574">
        <v>3</v>
      </c>
      <c r="C258" s="3575">
        <v>171</v>
      </c>
      <c r="D258" s="3576" t="s">
        <v>17104</v>
      </c>
      <c r="E258" s="3577">
        <v>0.59299999999999997</v>
      </c>
      <c r="F258" s="3578" t="s">
        <v>18030</v>
      </c>
      <c r="G258" s="3588">
        <v>0.753</v>
      </c>
      <c r="H258" s="3578" t="s">
        <v>433</v>
      </c>
      <c r="I258" s="3578">
        <f t="shared" si="3"/>
        <v>0.16000000000000003</v>
      </c>
      <c r="J258" s="3580"/>
      <c r="K258" s="3581"/>
      <c r="L258" s="3582"/>
      <c r="M258" s="3584"/>
    </row>
    <row r="259" spans="1:13" ht="16.350000000000001" customHeight="1">
      <c r="A259" s="3573" t="s">
        <v>405</v>
      </c>
      <c r="B259" s="3574">
        <v>3</v>
      </c>
      <c r="C259" s="3585">
        <v>192</v>
      </c>
      <c r="D259" s="3578" t="s">
        <v>17105</v>
      </c>
      <c r="E259" s="3577">
        <v>0</v>
      </c>
      <c r="F259" s="3578" t="s">
        <v>18044</v>
      </c>
      <c r="G259" s="3588">
        <v>2.02</v>
      </c>
      <c r="H259" s="3578" t="s">
        <v>2141</v>
      </c>
      <c r="I259" s="3578">
        <f t="shared" si="3"/>
        <v>2.02</v>
      </c>
      <c r="J259" s="3580"/>
      <c r="K259" s="3581"/>
      <c r="L259" s="3582"/>
      <c r="M259" s="3584"/>
    </row>
    <row r="260" spans="1:13" ht="16.350000000000001" customHeight="1">
      <c r="A260" s="3573" t="s">
        <v>405</v>
      </c>
      <c r="B260" s="3574">
        <v>3</v>
      </c>
      <c r="C260" s="3585">
        <v>193</v>
      </c>
      <c r="D260" s="3578" t="s">
        <v>17106</v>
      </c>
      <c r="E260" s="3577">
        <v>0</v>
      </c>
      <c r="F260" s="3578" t="s">
        <v>18045</v>
      </c>
      <c r="G260" s="3592">
        <v>1.5329999999999999</v>
      </c>
      <c r="H260" s="3578" t="s">
        <v>17821</v>
      </c>
      <c r="I260" s="3578">
        <f t="shared" si="3"/>
        <v>1.5329999999999999</v>
      </c>
      <c r="J260" s="3590"/>
      <c r="K260" s="3581"/>
      <c r="L260" s="3582"/>
      <c r="M260" s="3584"/>
    </row>
    <row r="261" spans="1:13" ht="16.350000000000001" customHeight="1">
      <c r="A261" s="3573" t="s">
        <v>405</v>
      </c>
      <c r="B261" s="3574">
        <v>3</v>
      </c>
      <c r="C261" s="3585">
        <v>220</v>
      </c>
      <c r="D261" s="3578" t="s">
        <v>17107</v>
      </c>
      <c r="E261" s="3577">
        <v>0</v>
      </c>
      <c r="F261" s="3578" t="s">
        <v>18032</v>
      </c>
      <c r="G261" s="3588">
        <v>1.18</v>
      </c>
      <c r="H261" s="3578" t="s">
        <v>18040</v>
      </c>
      <c r="I261" s="3578">
        <f t="shared" ref="I261:I324" si="4">G261-E261</f>
        <v>1.18</v>
      </c>
      <c r="J261" s="3580">
        <v>42789</v>
      </c>
      <c r="K261" s="3581">
        <v>42790</v>
      </c>
      <c r="L261" s="3582">
        <v>2</v>
      </c>
      <c r="M261" s="3584"/>
    </row>
    <row r="262" spans="1:13" ht="16.350000000000001" customHeight="1">
      <c r="A262" s="3573" t="s">
        <v>405</v>
      </c>
      <c r="B262" s="3574">
        <v>3</v>
      </c>
      <c r="C262" s="3585">
        <v>221</v>
      </c>
      <c r="D262" s="3578" t="s">
        <v>17108</v>
      </c>
      <c r="E262" s="3577">
        <v>0.53</v>
      </c>
      <c r="F262" s="3578" t="s">
        <v>18046</v>
      </c>
      <c r="G262" s="3588">
        <v>3.14</v>
      </c>
      <c r="H262" s="3578" t="s">
        <v>18047</v>
      </c>
      <c r="I262" s="3578">
        <f t="shared" si="4"/>
        <v>2.6100000000000003</v>
      </c>
      <c r="J262" s="3580">
        <v>42754</v>
      </c>
      <c r="K262" s="3581">
        <v>42761</v>
      </c>
      <c r="L262" s="3582">
        <v>3</v>
      </c>
      <c r="M262" s="3584"/>
    </row>
    <row r="263" spans="1:13" ht="16.350000000000001" customHeight="1">
      <c r="A263" s="3573" t="s">
        <v>405</v>
      </c>
      <c r="B263" s="3574">
        <v>3</v>
      </c>
      <c r="C263" s="3585">
        <v>222</v>
      </c>
      <c r="D263" s="3578" t="s">
        <v>17109</v>
      </c>
      <c r="E263" s="3577">
        <v>0</v>
      </c>
      <c r="F263" s="3578" t="s">
        <v>17517</v>
      </c>
      <c r="G263" s="3592">
        <v>3.46</v>
      </c>
      <c r="H263" s="3578" t="s">
        <v>18048</v>
      </c>
      <c r="I263" s="3578">
        <f t="shared" si="4"/>
        <v>3.46</v>
      </c>
      <c r="J263" s="3580"/>
      <c r="K263" s="3581"/>
      <c r="L263" s="3582"/>
      <c r="M263" s="3584"/>
    </row>
    <row r="264" spans="1:13" ht="16.350000000000001" customHeight="1">
      <c r="A264" s="3573" t="s">
        <v>405</v>
      </c>
      <c r="B264" s="3574">
        <v>3</v>
      </c>
      <c r="C264" s="3585">
        <v>223</v>
      </c>
      <c r="D264" s="3578" t="s">
        <v>17110</v>
      </c>
      <c r="E264" s="3577">
        <v>0</v>
      </c>
      <c r="F264" s="3578" t="s">
        <v>17617</v>
      </c>
      <c r="G264" s="3588">
        <v>1.23</v>
      </c>
      <c r="H264" s="3578" t="s">
        <v>18049</v>
      </c>
      <c r="I264" s="3578">
        <f t="shared" si="4"/>
        <v>1.23</v>
      </c>
      <c r="J264" s="3593"/>
      <c r="K264" s="3581"/>
      <c r="L264" s="3582"/>
      <c r="M264" s="3584"/>
    </row>
    <row r="265" spans="1:13" ht="16.350000000000001" customHeight="1">
      <c r="A265" s="3573" t="s">
        <v>405</v>
      </c>
      <c r="B265" s="3574">
        <v>3</v>
      </c>
      <c r="C265" s="3585">
        <v>224</v>
      </c>
      <c r="D265" s="3578" t="s">
        <v>17111</v>
      </c>
      <c r="E265" s="3577">
        <v>0</v>
      </c>
      <c r="F265" s="3578" t="s">
        <v>18049</v>
      </c>
      <c r="G265" s="3588">
        <v>0.92</v>
      </c>
      <c r="H265" s="3578" t="s">
        <v>17617</v>
      </c>
      <c r="I265" s="3578">
        <f t="shared" si="4"/>
        <v>0.92</v>
      </c>
      <c r="J265" s="3590"/>
      <c r="K265" s="3581"/>
      <c r="L265" s="3582"/>
      <c r="M265" s="3584"/>
    </row>
    <row r="266" spans="1:13" ht="16.350000000000001" customHeight="1">
      <c r="A266" s="3573" t="s">
        <v>405</v>
      </c>
      <c r="B266" s="3574">
        <v>3</v>
      </c>
      <c r="C266" s="3585">
        <v>242</v>
      </c>
      <c r="D266" s="3578" t="s">
        <v>17112</v>
      </c>
      <c r="E266" s="3577">
        <v>0</v>
      </c>
      <c r="F266" s="3578" t="s">
        <v>18042</v>
      </c>
      <c r="G266" s="3592">
        <v>4.12</v>
      </c>
      <c r="H266" s="3578" t="s">
        <v>18050</v>
      </c>
      <c r="I266" s="3578">
        <f t="shared" si="4"/>
        <v>4.12</v>
      </c>
      <c r="J266" s="3580"/>
      <c r="K266" s="3581"/>
      <c r="L266" s="3582"/>
      <c r="M266" s="3584"/>
    </row>
    <row r="267" spans="1:13" ht="16.350000000000001" customHeight="1">
      <c r="A267" s="3573" t="s">
        <v>405</v>
      </c>
      <c r="B267" s="3574">
        <v>3</v>
      </c>
      <c r="C267" s="3585">
        <v>316</v>
      </c>
      <c r="D267" s="3578" t="s">
        <v>17113</v>
      </c>
      <c r="E267" s="3577">
        <v>0</v>
      </c>
      <c r="F267" s="3578" t="s">
        <v>18050</v>
      </c>
      <c r="G267" s="3588">
        <v>2.16</v>
      </c>
      <c r="H267" s="3578" t="s">
        <v>18051</v>
      </c>
      <c r="I267" s="3578">
        <f t="shared" si="4"/>
        <v>2.16</v>
      </c>
      <c r="J267" s="3580"/>
      <c r="K267" s="3596" t="s">
        <v>866</v>
      </c>
      <c r="L267" s="3597"/>
      <c r="M267" s="3584"/>
    </row>
    <row r="268" spans="1:13" ht="16.350000000000001" customHeight="1">
      <c r="A268" s="3573" t="s">
        <v>405</v>
      </c>
      <c r="B268" s="3574">
        <v>3</v>
      </c>
      <c r="C268" s="3585">
        <v>317</v>
      </c>
      <c r="D268" s="3578" t="s">
        <v>17114</v>
      </c>
      <c r="E268" s="3577">
        <v>0</v>
      </c>
      <c r="F268" s="3578" t="s">
        <v>18052</v>
      </c>
      <c r="G268" s="3588">
        <v>1.17</v>
      </c>
      <c r="H268" s="3578" t="s">
        <v>18053</v>
      </c>
      <c r="I268" s="3578">
        <f t="shared" si="4"/>
        <v>1.17</v>
      </c>
      <c r="J268" s="3580"/>
      <c r="K268" s="3581"/>
      <c r="L268" s="3582"/>
      <c r="M268" s="3584"/>
    </row>
    <row r="269" spans="1:13" ht="16.350000000000001" customHeight="1">
      <c r="A269" s="3573" t="s">
        <v>405</v>
      </c>
      <c r="B269" s="3574">
        <v>3</v>
      </c>
      <c r="C269" s="3585">
        <v>323</v>
      </c>
      <c r="D269" s="3578" t="s">
        <v>18054</v>
      </c>
      <c r="E269" s="3577">
        <v>0</v>
      </c>
      <c r="F269" s="3578" t="s">
        <v>18055</v>
      </c>
      <c r="G269" s="3592">
        <v>0.24</v>
      </c>
      <c r="H269" s="3578" t="s">
        <v>18056</v>
      </c>
      <c r="I269" s="3578">
        <f t="shared" si="4"/>
        <v>0.24</v>
      </c>
      <c r="J269" s="3593"/>
      <c r="K269" s="3581"/>
      <c r="L269" s="3582"/>
      <c r="M269" s="3584"/>
    </row>
    <row r="270" spans="1:13" ht="16.350000000000001" customHeight="1">
      <c r="A270" s="3573" t="s">
        <v>405</v>
      </c>
      <c r="B270" s="3574">
        <v>3</v>
      </c>
      <c r="C270" s="3585">
        <v>324</v>
      </c>
      <c r="D270" s="3578" t="s">
        <v>17115</v>
      </c>
      <c r="E270" s="3577">
        <v>0</v>
      </c>
      <c r="F270" s="3578" t="s">
        <v>18056</v>
      </c>
      <c r="G270" s="3592">
        <v>0.3</v>
      </c>
      <c r="H270" s="3578" t="s">
        <v>18055</v>
      </c>
      <c r="I270" s="3578">
        <f t="shared" si="4"/>
        <v>0.3</v>
      </c>
      <c r="J270" s="3590"/>
      <c r="K270" s="3581"/>
      <c r="L270" s="3582"/>
      <c r="M270" s="3584"/>
    </row>
    <row r="271" spans="1:13" ht="16.350000000000001" customHeight="1">
      <c r="A271" s="3573" t="s">
        <v>405</v>
      </c>
      <c r="B271" s="3574">
        <v>3</v>
      </c>
      <c r="C271" s="3585">
        <v>325</v>
      </c>
      <c r="D271" s="3578" t="s">
        <v>17116</v>
      </c>
      <c r="E271" s="3577">
        <v>0</v>
      </c>
      <c r="F271" s="3578" t="s">
        <v>18055</v>
      </c>
      <c r="G271" s="3588">
        <v>0.28999999999999998</v>
      </c>
      <c r="H271" s="3578" t="s">
        <v>18056</v>
      </c>
      <c r="I271" s="3578">
        <f t="shared" si="4"/>
        <v>0.28999999999999998</v>
      </c>
      <c r="J271" s="3580"/>
      <c r="K271" s="3581"/>
      <c r="L271" s="3582"/>
      <c r="M271" s="3584"/>
    </row>
    <row r="272" spans="1:13" ht="16.350000000000001" customHeight="1">
      <c r="A272" s="3573" t="s">
        <v>405</v>
      </c>
      <c r="B272" s="3574">
        <v>3</v>
      </c>
      <c r="C272" s="3585">
        <v>327</v>
      </c>
      <c r="D272" s="3578" t="s">
        <v>17117</v>
      </c>
      <c r="E272" s="3577">
        <v>0</v>
      </c>
      <c r="F272" s="3578" t="s">
        <v>18055</v>
      </c>
      <c r="G272" s="3588">
        <v>0.24</v>
      </c>
      <c r="H272" s="3578" t="s">
        <v>18056</v>
      </c>
      <c r="I272" s="3578">
        <f t="shared" si="4"/>
        <v>0.24</v>
      </c>
      <c r="J272" s="3580"/>
      <c r="K272" s="3581"/>
      <c r="L272" s="3582"/>
      <c r="M272" s="3584"/>
    </row>
    <row r="273" spans="1:13" ht="16.350000000000001" customHeight="1">
      <c r="A273" s="3573" t="s">
        <v>405</v>
      </c>
      <c r="B273" s="3574">
        <v>3</v>
      </c>
      <c r="C273" s="3585">
        <v>399</v>
      </c>
      <c r="D273" s="3578" t="s">
        <v>17118</v>
      </c>
      <c r="E273" s="3577">
        <v>0.21199999999999999</v>
      </c>
      <c r="F273" s="3578" t="s">
        <v>18057</v>
      </c>
      <c r="G273" s="3592">
        <v>0.42199999999999999</v>
      </c>
      <c r="H273" s="3578" t="s">
        <v>433</v>
      </c>
      <c r="I273" s="3578">
        <f t="shared" si="4"/>
        <v>0.21</v>
      </c>
      <c r="J273" s="3580">
        <v>42761</v>
      </c>
      <c r="K273" s="3581">
        <v>42761</v>
      </c>
      <c r="L273" s="3582">
        <v>1</v>
      </c>
      <c r="M273" s="3584"/>
    </row>
    <row r="274" spans="1:13" ht="16.350000000000001" customHeight="1">
      <c r="A274" s="3573" t="s">
        <v>405</v>
      </c>
      <c r="B274" s="3574">
        <v>3</v>
      </c>
      <c r="C274" s="3585">
        <v>430</v>
      </c>
      <c r="D274" s="3578" t="s">
        <v>17119</v>
      </c>
      <c r="E274" s="3577">
        <v>0</v>
      </c>
      <c r="F274" s="3578" t="s">
        <v>18058</v>
      </c>
      <c r="G274" s="3592">
        <v>3.5</v>
      </c>
      <c r="H274" s="3578" t="s">
        <v>18041</v>
      </c>
      <c r="I274" s="3578">
        <f t="shared" si="4"/>
        <v>3.5</v>
      </c>
      <c r="J274" s="3580">
        <v>42852</v>
      </c>
      <c r="K274" s="3581">
        <v>42935</v>
      </c>
      <c r="L274" s="3582">
        <v>6</v>
      </c>
      <c r="M274" s="3584"/>
    </row>
    <row r="275" spans="1:13" ht="16.350000000000001" customHeight="1">
      <c r="A275" s="3573" t="s">
        <v>405</v>
      </c>
      <c r="B275" s="3574">
        <v>3</v>
      </c>
      <c r="C275" s="3585">
        <v>489</v>
      </c>
      <c r="D275" s="3578" t="s">
        <v>17120</v>
      </c>
      <c r="E275" s="3577">
        <v>1.2370000000000001</v>
      </c>
      <c r="F275" s="3578" t="s">
        <v>433</v>
      </c>
      <c r="G275" s="3588">
        <v>3.677</v>
      </c>
      <c r="H275" s="3578" t="s">
        <v>18059</v>
      </c>
      <c r="I275" s="3578">
        <f t="shared" si="4"/>
        <v>2.44</v>
      </c>
      <c r="J275" s="3593"/>
      <c r="K275" s="3581"/>
      <c r="L275" s="3582"/>
      <c r="M275" s="3584"/>
    </row>
    <row r="276" spans="1:13" ht="16.350000000000001" customHeight="1">
      <c r="A276" s="3573" t="s">
        <v>405</v>
      </c>
      <c r="B276" s="3574">
        <v>3</v>
      </c>
      <c r="C276" s="3585">
        <v>499</v>
      </c>
      <c r="D276" s="3578" t="s">
        <v>17121</v>
      </c>
      <c r="E276" s="3577">
        <v>0</v>
      </c>
      <c r="F276" s="3578" t="s">
        <v>17619</v>
      </c>
      <c r="G276" s="3592">
        <v>0.67</v>
      </c>
      <c r="H276" s="3578" t="s">
        <v>18060</v>
      </c>
      <c r="I276" s="3578">
        <f t="shared" si="4"/>
        <v>0.67</v>
      </c>
      <c r="J276" s="3580"/>
      <c r="K276" s="3581"/>
      <c r="L276" s="3582"/>
      <c r="M276" s="3584"/>
    </row>
    <row r="277" spans="1:13" ht="16.350000000000001" customHeight="1">
      <c r="A277" s="3573" t="s">
        <v>405</v>
      </c>
      <c r="B277" s="3574">
        <v>3</v>
      </c>
      <c r="C277" s="3585">
        <v>507</v>
      </c>
      <c r="D277" s="3578" t="s">
        <v>4279</v>
      </c>
      <c r="E277" s="3577">
        <v>0</v>
      </c>
      <c r="F277" s="3578" t="s">
        <v>18061</v>
      </c>
      <c r="G277" s="3592">
        <v>0.24</v>
      </c>
      <c r="H277" s="3578" t="s">
        <v>18061</v>
      </c>
      <c r="I277" s="3578">
        <f t="shared" si="4"/>
        <v>0.24</v>
      </c>
      <c r="J277" s="3580"/>
      <c r="K277" s="3581"/>
      <c r="L277" s="3582"/>
      <c r="M277" s="3584"/>
    </row>
    <row r="278" spans="1:13" ht="16.350000000000001" customHeight="1">
      <c r="A278" s="3573" t="s">
        <v>405</v>
      </c>
      <c r="B278" s="3574">
        <v>3</v>
      </c>
      <c r="C278" s="3585">
        <v>524</v>
      </c>
      <c r="D278" s="3578" t="s">
        <v>17122</v>
      </c>
      <c r="E278" s="3577">
        <v>0</v>
      </c>
      <c r="F278" s="3578" t="s">
        <v>18062</v>
      </c>
      <c r="G278" s="3588">
        <v>1</v>
      </c>
      <c r="H278" s="3578" t="s">
        <v>18050</v>
      </c>
      <c r="I278" s="3578">
        <f t="shared" si="4"/>
        <v>1</v>
      </c>
      <c r="J278" s="3580"/>
      <c r="K278" s="3581"/>
      <c r="L278" s="3582"/>
      <c r="M278" s="3584"/>
    </row>
    <row r="279" spans="1:13" ht="16.350000000000001" customHeight="1">
      <c r="A279" s="3573" t="s">
        <v>405</v>
      </c>
      <c r="B279" s="3574">
        <v>3</v>
      </c>
      <c r="C279" s="3585">
        <v>563</v>
      </c>
      <c r="D279" s="3578" t="s">
        <v>949</v>
      </c>
      <c r="E279" s="3577">
        <v>0.81899999999999995</v>
      </c>
      <c r="F279" s="3578" t="s">
        <v>433</v>
      </c>
      <c r="G279" s="3592">
        <v>2.319</v>
      </c>
      <c r="H279" s="3578" t="s">
        <v>433</v>
      </c>
      <c r="I279" s="3578">
        <f t="shared" si="4"/>
        <v>1.5</v>
      </c>
      <c r="J279" s="3593"/>
      <c r="K279" s="3581"/>
      <c r="L279" s="3582"/>
      <c r="M279" s="3584"/>
    </row>
    <row r="280" spans="1:13" ht="16.350000000000001" customHeight="1">
      <c r="A280" s="3573" t="s">
        <v>405</v>
      </c>
      <c r="B280" s="3574">
        <v>3</v>
      </c>
      <c r="C280" s="3585">
        <v>574</v>
      </c>
      <c r="D280" s="3578" t="s">
        <v>4888</v>
      </c>
      <c r="E280" s="3577">
        <v>0</v>
      </c>
      <c r="F280" s="3578" t="s">
        <v>18063</v>
      </c>
      <c r="G280" s="3592">
        <v>0.32</v>
      </c>
      <c r="H280" s="3578" t="s">
        <v>18064</v>
      </c>
      <c r="I280" s="3578">
        <f t="shared" si="4"/>
        <v>0.32</v>
      </c>
      <c r="J280" s="3590"/>
      <c r="K280" s="3594" t="s">
        <v>11907</v>
      </c>
      <c r="L280" s="3595"/>
      <c r="M280" s="3584"/>
    </row>
    <row r="281" spans="1:13" ht="16.350000000000001" customHeight="1">
      <c r="A281" s="3573" t="s">
        <v>405</v>
      </c>
      <c r="B281" s="3574">
        <v>3</v>
      </c>
      <c r="C281" s="3585">
        <v>575</v>
      </c>
      <c r="D281" s="3578" t="s">
        <v>17123</v>
      </c>
      <c r="E281" s="3577">
        <v>0</v>
      </c>
      <c r="F281" s="3578" t="s">
        <v>18065</v>
      </c>
      <c r="G281" s="3588">
        <v>0.12</v>
      </c>
      <c r="H281" s="3578" t="s">
        <v>2076</v>
      </c>
      <c r="I281" s="3578">
        <f t="shared" si="4"/>
        <v>0.12</v>
      </c>
      <c r="J281" s="3580"/>
      <c r="K281" s="3581"/>
      <c r="L281" s="3582"/>
      <c r="M281" s="3584"/>
    </row>
    <row r="282" spans="1:13" ht="16.350000000000001" customHeight="1">
      <c r="A282" s="3573" t="s">
        <v>405</v>
      </c>
      <c r="B282" s="3574">
        <v>3</v>
      </c>
      <c r="C282" s="3585">
        <v>576</v>
      </c>
      <c r="D282" s="3578" t="s">
        <v>17124</v>
      </c>
      <c r="E282" s="3577">
        <v>0</v>
      </c>
      <c r="F282" s="3578" t="s">
        <v>18066</v>
      </c>
      <c r="G282" s="3588">
        <v>0.33</v>
      </c>
      <c r="H282" s="3576" t="s">
        <v>18039</v>
      </c>
      <c r="I282" s="3578">
        <f t="shared" si="4"/>
        <v>0.33</v>
      </c>
      <c r="J282" s="3580"/>
      <c r="K282" s="3581"/>
      <c r="L282" s="3582"/>
      <c r="M282" s="3584"/>
    </row>
    <row r="283" spans="1:13" ht="16.350000000000001" customHeight="1">
      <c r="A283" s="3573" t="s">
        <v>405</v>
      </c>
      <c r="B283" s="3574">
        <v>3</v>
      </c>
      <c r="C283" s="3585">
        <v>577</v>
      </c>
      <c r="D283" s="3578" t="s">
        <v>17118</v>
      </c>
      <c r="E283" s="3577">
        <v>0</v>
      </c>
      <c r="F283" s="3576" t="s">
        <v>18039</v>
      </c>
      <c r="G283" s="3592">
        <v>1</v>
      </c>
      <c r="H283" s="3578" t="s">
        <v>17405</v>
      </c>
      <c r="I283" s="3578">
        <f t="shared" si="4"/>
        <v>1</v>
      </c>
      <c r="J283" s="3580">
        <v>42871</v>
      </c>
      <c r="K283" s="3581">
        <v>42871</v>
      </c>
      <c r="L283" s="3582">
        <v>1</v>
      </c>
      <c r="M283" s="3584"/>
    </row>
    <row r="284" spans="1:13" ht="16.350000000000001" customHeight="1">
      <c r="A284" s="3573" t="s">
        <v>405</v>
      </c>
      <c r="B284" s="3574">
        <v>3</v>
      </c>
      <c r="C284" s="3575">
        <v>590</v>
      </c>
      <c r="D284" s="3576" t="s">
        <v>17125</v>
      </c>
      <c r="E284" s="3577">
        <v>2.6970000000000001</v>
      </c>
      <c r="F284" s="3578" t="s">
        <v>18067</v>
      </c>
      <c r="G284" s="3592">
        <v>6.4089999999999998</v>
      </c>
      <c r="H284" s="3578" t="s">
        <v>17502</v>
      </c>
      <c r="I284" s="3578">
        <f t="shared" si="4"/>
        <v>3.7119999999999997</v>
      </c>
      <c r="J284" s="3580"/>
      <c r="K284" s="3581"/>
      <c r="L284" s="3582"/>
      <c r="M284" s="3584"/>
    </row>
    <row r="285" spans="1:13" ht="16.350000000000001" customHeight="1">
      <c r="A285" s="3573" t="s">
        <v>405</v>
      </c>
      <c r="B285" s="3574">
        <v>3</v>
      </c>
      <c r="C285" s="3575">
        <v>591</v>
      </c>
      <c r="D285" s="3576" t="s">
        <v>17126</v>
      </c>
      <c r="E285" s="3577">
        <v>0</v>
      </c>
      <c r="F285" s="3578" t="s">
        <v>18048</v>
      </c>
      <c r="G285" s="3588">
        <v>1.9</v>
      </c>
      <c r="H285" s="3578" t="s">
        <v>17517</v>
      </c>
      <c r="I285" s="3578">
        <f t="shared" si="4"/>
        <v>1.9</v>
      </c>
      <c r="J285" s="3593"/>
      <c r="K285" s="3581"/>
      <c r="L285" s="3582"/>
      <c r="M285" s="3584"/>
    </row>
    <row r="286" spans="1:13" ht="16.350000000000001" customHeight="1">
      <c r="A286" s="3573" t="s">
        <v>405</v>
      </c>
      <c r="B286" s="3574">
        <v>3</v>
      </c>
      <c r="C286" s="3575">
        <v>614</v>
      </c>
      <c r="D286" s="3576" t="s">
        <v>17127</v>
      </c>
      <c r="E286" s="3577">
        <v>0</v>
      </c>
      <c r="F286" s="3578" t="s">
        <v>17517</v>
      </c>
      <c r="G286" s="3588">
        <v>0.49</v>
      </c>
      <c r="H286" s="3578" t="s">
        <v>433</v>
      </c>
      <c r="I286" s="3578">
        <f t="shared" si="4"/>
        <v>0.49</v>
      </c>
      <c r="J286" s="3590"/>
      <c r="K286" s="3581"/>
      <c r="L286" s="3582"/>
      <c r="M286" s="3584"/>
    </row>
    <row r="287" spans="1:13" ht="16.350000000000001" customHeight="1">
      <c r="A287" s="3573" t="s">
        <v>405</v>
      </c>
      <c r="B287" s="3574">
        <v>3</v>
      </c>
      <c r="C287" s="3575">
        <v>615</v>
      </c>
      <c r="D287" s="3576" t="s">
        <v>17128</v>
      </c>
      <c r="E287" s="3577">
        <v>0</v>
      </c>
      <c r="F287" s="3578" t="s">
        <v>17517</v>
      </c>
      <c r="G287" s="3592">
        <v>0.27</v>
      </c>
      <c r="H287" s="3578" t="s">
        <v>433</v>
      </c>
      <c r="I287" s="3578">
        <f t="shared" si="4"/>
        <v>0.27</v>
      </c>
      <c r="J287" s="3580"/>
      <c r="K287" s="3581"/>
      <c r="L287" s="3582"/>
      <c r="M287" s="3584"/>
    </row>
    <row r="288" spans="1:13" ht="16.350000000000001" customHeight="1">
      <c r="A288" s="3573" t="s">
        <v>405</v>
      </c>
      <c r="B288" s="3574">
        <v>3</v>
      </c>
      <c r="C288" s="3575">
        <v>616</v>
      </c>
      <c r="D288" s="3576" t="s">
        <v>16981</v>
      </c>
      <c r="E288" s="3577">
        <v>0</v>
      </c>
      <c r="F288" s="3578" t="s">
        <v>18068</v>
      </c>
      <c r="G288" s="3592">
        <v>0.53</v>
      </c>
      <c r="H288" s="3578" t="s">
        <v>433</v>
      </c>
      <c r="I288" s="3578">
        <f t="shared" si="4"/>
        <v>0.53</v>
      </c>
      <c r="J288" s="3580"/>
      <c r="K288" s="3581"/>
      <c r="L288" s="3582"/>
      <c r="M288" s="3584"/>
    </row>
    <row r="289" spans="1:13" ht="16.350000000000001" customHeight="1">
      <c r="A289" s="3573" t="s">
        <v>405</v>
      </c>
      <c r="B289" s="3574">
        <v>3</v>
      </c>
      <c r="C289" s="3575">
        <v>644</v>
      </c>
      <c r="D289" s="3576" t="s">
        <v>17129</v>
      </c>
      <c r="E289" s="3577">
        <v>0</v>
      </c>
      <c r="F289" s="3578" t="s">
        <v>18032</v>
      </c>
      <c r="G289" s="3588">
        <v>1.83</v>
      </c>
      <c r="H289" s="3578" t="s">
        <v>18069</v>
      </c>
      <c r="I289" s="3578">
        <f t="shared" si="4"/>
        <v>1.83</v>
      </c>
      <c r="J289" s="3580">
        <v>42761</v>
      </c>
      <c r="K289" s="3581">
        <v>42765</v>
      </c>
      <c r="L289" s="3582">
        <v>2</v>
      </c>
      <c r="M289" s="3584"/>
    </row>
    <row r="290" spans="1:13" ht="16.350000000000001" customHeight="1">
      <c r="A290" s="3573" t="s">
        <v>405</v>
      </c>
      <c r="B290" s="3574">
        <v>3</v>
      </c>
      <c r="C290" s="3575">
        <v>645</v>
      </c>
      <c r="D290" s="3576" t="s">
        <v>17130</v>
      </c>
      <c r="E290" s="3577">
        <v>0</v>
      </c>
      <c r="F290" s="3578" t="s">
        <v>18070</v>
      </c>
      <c r="G290" s="3592">
        <v>1.18</v>
      </c>
      <c r="H290" s="3578" t="s">
        <v>433</v>
      </c>
      <c r="I290" s="3578">
        <f t="shared" si="4"/>
        <v>1.18</v>
      </c>
      <c r="J290" s="3593"/>
      <c r="K290" s="3581"/>
      <c r="L290" s="3582"/>
      <c r="M290" s="3584"/>
    </row>
    <row r="291" spans="1:13" ht="16.350000000000001" customHeight="1">
      <c r="A291" s="3573" t="s">
        <v>405</v>
      </c>
      <c r="B291" s="3574">
        <v>3</v>
      </c>
      <c r="C291" s="3575">
        <v>646</v>
      </c>
      <c r="D291" s="3576" t="s">
        <v>17130</v>
      </c>
      <c r="E291" s="3577">
        <v>0</v>
      </c>
      <c r="F291" s="3578" t="s">
        <v>18071</v>
      </c>
      <c r="G291" s="3592">
        <v>0.67</v>
      </c>
      <c r="H291" s="3578" t="s">
        <v>18056</v>
      </c>
      <c r="I291" s="3578">
        <f t="shared" si="4"/>
        <v>0.67</v>
      </c>
      <c r="J291" s="3590"/>
      <c r="K291" s="3581"/>
      <c r="L291" s="3582"/>
      <c r="M291" s="3584"/>
    </row>
    <row r="292" spans="1:13" ht="16.350000000000001" customHeight="1">
      <c r="A292" s="3573" t="s">
        <v>405</v>
      </c>
      <c r="B292" s="3574">
        <v>3</v>
      </c>
      <c r="C292" s="3575">
        <v>653</v>
      </c>
      <c r="D292" s="3576" t="s">
        <v>18072</v>
      </c>
      <c r="E292" s="3577">
        <v>0</v>
      </c>
      <c r="F292" s="3578" t="s">
        <v>17510</v>
      </c>
      <c r="G292" s="3588">
        <v>0.36</v>
      </c>
      <c r="H292" s="3578" t="s">
        <v>17585</v>
      </c>
      <c r="I292" s="3578">
        <f t="shared" si="4"/>
        <v>0.36</v>
      </c>
      <c r="J292" s="3580"/>
      <c r="K292" s="3581"/>
      <c r="L292" s="3582"/>
      <c r="M292" s="3584"/>
    </row>
    <row r="293" spans="1:13" ht="16.350000000000001" customHeight="1">
      <c r="A293" s="3573" t="s">
        <v>405</v>
      </c>
      <c r="B293" s="3574">
        <v>3</v>
      </c>
      <c r="C293" s="3575">
        <v>654</v>
      </c>
      <c r="D293" s="3576" t="s">
        <v>17130</v>
      </c>
      <c r="E293" s="3577">
        <v>0</v>
      </c>
      <c r="F293" s="3578" t="s">
        <v>18051</v>
      </c>
      <c r="G293" s="3588">
        <v>0.27</v>
      </c>
      <c r="H293" s="3578" t="s">
        <v>433</v>
      </c>
      <c r="I293" s="3578">
        <f t="shared" si="4"/>
        <v>0.27</v>
      </c>
      <c r="J293" s="3580"/>
      <c r="K293" s="3581"/>
      <c r="L293" s="3582"/>
      <c r="M293" s="3584"/>
    </row>
    <row r="294" spans="1:13" ht="16.350000000000001" customHeight="1">
      <c r="A294" s="3573" t="s">
        <v>405</v>
      </c>
      <c r="B294" s="3574">
        <v>3</v>
      </c>
      <c r="C294" s="3575">
        <v>663</v>
      </c>
      <c r="D294" s="3576" t="s">
        <v>17030</v>
      </c>
      <c r="E294" s="3577">
        <v>0</v>
      </c>
      <c r="F294" s="3578" t="s">
        <v>18073</v>
      </c>
      <c r="G294" s="3592">
        <v>0.35</v>
      </c>
      <c r="H294" s="3578" t="s">
        <v>19</v>
      </c>
      <c r="I294" s="3578">
        <f t="shared" si="4"/>
        <v>0.35</v>
      </c>
      <c r="J294" s="3580"/>
      <c r="K294" s="3581"/>
      <c r="L294" s="3582"/>
      <c r="M294" s="3584"/>
    </row>
    <row r="295" spans="1:13" ht="16.350000000000001" customHeight="1">
      <c r="A295" s="3573" t="s">
        <v>405</v>
      </c>
      <c r="B295" s="3574">
        <v>3</v>
      </c>
      <c r="C295" s="3575">
        <v>665</v>
      </c>
      <c r="D295" s="3576" t="s">
        <v>17131</v>
      </c>
      <c r="E295" s="3577">
        <v>0</v>
      </c>
      <c r="F295" s="3578" t="s">
        <v>18062</v>
      </c>
      <c r="G295" s="3592">
        <v>0.06</v>
      </c>
      <c r="H295" s="3578" t="s">
        <v>18074</v>
      </c>
      <c r="I295" s="3578">
        <f t="shared" si="4"/>
        <v>0.06</v>
      </c>
      <c r="J295" s="3580"/>
      <c r="K295" s="3581"/>
      <c r="L295" s="3582"/>
      <c r="M295" s="3584"/>
    </row>
    <row r="296" spans="1:13" ht="16.350000000000001" customHeight="1">
      <c r="A296" s="3573" t="s">
        <v>405</v>
      </c>
      <c r="B296" s="3574">
        <v>3</v>
      </c>
      <c r="C296" s="3585">
        <v>666</v>
      </c>
      <c r="D296" s="3578" t="s">
        <v>17132</v>
      </c>
      <c r="E296" s="3577">
        <v>0</v>
      </c>
      <c r="F296" s="3578" t="s">
        <v>18074</v>
      </c>
      <c r="G296" s="3588">
        <v>0.32</v>
      </c>
      <c r="H296" s="3578" t="s">
        <v>18074</v>
      </c>
      <c r="I296" s="3578">
        <f t="shared" si="4"/>
        <v>0.32</v>
      </c>
      <c r="J296" s="3593"/>
      <c r="K296" s="3581"/>
      <c r="L296" s="3582"/>
      <c r="M296" s="3584"/>
    </row>
    <row r="297" spans="1:13" ht="16.350000000000001" customHeight="1">
      <c r="A297" s="3573" t="s">
        <v>405</v>
      </c>
      <c r="B297" s="3574">
        <v>3</v>
      </c>
      <c r="C297" s="3585">
        <v>667</v>
      </c>
      <c r="D297" s="3578" t="s">
        <v>17133</v>
      </c>
      <c r="E297" s="3577">
        <v>0</v>
      </c>
      <c r="F297" s="3578" t="s">
        <v>18075</v>
      </c>
      <c r="G297" s="3588">
        <v>0.06</v>
      </c>
      <c r="H297" s="3578" t="s">
        <v>18050</v>
      </c>
      <c r="I297" s="3578">
        <f t="shared" si="4"/>
        <v>0.06</v>
      </c>
      <c r="J297" s="3590"/>
      <c r="K297" s="3581"/>
      <c r="L297" s="3582"/>
      <c r="M297" s="3584"/>
    </row>
    <row r="298" spans="1:13" ht="16.350000000000001" customHeight="1">
      <c r="A298" s="3573" t="s">
        <v>405</v>
      </c>
      <c r="B298" s="3574">
        <v>3</v>
      </c>
      <c r="C298" s="3585">
        <v>668</v>
      </c>
      <c r="D298" s="3578" t="s">
        <v>17134</v>
      </c>
      <c r="E298" s="3577">
        <v>0</v>
      </c>
      <c r="F298" s="3578" t="s">
        <v>18074</v>
      </c>
      <c r="G298" s="3592">
        <v>0.24</v>
      </c>
      <c r="H298" s="3578" t="s">
        <v>18050</v>
      </c>
      <c r="I298" s="3578">
        <f t="shared" si="4"/>
        <v>0.24</v>
      </c>
      <c r="J298" s="3580"/>
      <c r="K298" s="3581"/>
      <c r="L298" s="3582"/>
      <c r="M298" s="3584"/>
    </row>
    <row r="299" spans="1:13" ht="16.350000000000001" customHeight="1">
      <c r="A299" s="3573" t="s">
        <v>405</v>
      </c>
      <c r="B299" s="3574">
        <v>3</v>
      </c>
      <c r="C299" s="3585">
        <v>669</v>
      </c>
      <c r="D299" s="3578" t="s">
        <v>17135</v>
      </c>
      <c r="E299" s="3577">
        <v>0</v>
      </c>
      <c r="F299" s="3578" t="s">
        <v>18074</v>
      </c>
      <c r="G299" s="3592">
        <v>7.0000000000000007E-2</v>
      </c>
      <c r="H299" s="3578" t="s">
        <v>18050</v>
      </c>
      <c r="I299" s="3578">
        <f t="shared" si="4"/>
        <v>7.0000000000000007E-2</v>
      </c>
      <c r="J299" s="3580"/>
      <c r="K299" s="3581"/>
      <c r="L299" s="3582"/>
      <c r="M299" s="3584"/>
    </row>
    <row r="300" spans="1:13" ht="16.350000000000001" customHeight="1">
      <c r="A300" s="3573" t="s">
        <v>405</v>
      </c>
      <c r="B300" s="3574">
        <v>3</v>
      </c>
      <c r="C300" s="3585">
        <v>670</v>
      </c>
      <c r="D300" s="3578" t="s">
        <v>17030</v>
      </c>
      <c r="E300" s="3577">
        <v>0</v>
      </c>
      <c r="F300" s="3578" t="s">
        <v>18074</v>
      </c>
      <c r="G300" s="3588">
        <v>0.23</v>
      </c>
      <c r="H300" s="3578" t="s">
        <v>18076</v>
      </c>
      <c r="I300" s="3578">
        <f t="shared" si="4"/>
        <v>0.23</v>
      </c>
      <c r="J300" s="3580"/>
      <c r="K300" s="3581" t="s">
        <v>11566</v>
      </c>
      <c r="L300" s="3582"/>
      <c r="M300" s="3584"/>
    </row>
    <row r="301" spans="1:13" ht="16.350000000000001" customHeight="1">
      <c r="A301" s="3573" t="s">
        <v>405</v>
      </c>
      <c r="B301" s="3574">
        <v>3</v>
      </c>
      <c r="C301" s="3585">
        <v>671</v>
      </c>
      <c r="D301" s="3578" t="s">
        <v>17136</v>
      </c>
      <c r="E301" s="3577">
        <v>0</v>
      </c>
      <c r="F301" s="3578" t="s">
        <v>18074</v>
      </c>
      <c r="G301" s="3588">
        <v>0.19</v>
      </c>
      <c r="H301" s="3578" t="s">
        <v>18077</v>
      </c>
      <c r="I301" s="3578">
        <f t="shared" si="4"/>
        <v>0.19</v>
      </c>
      <c r="J301" s="3580"/>
      <c r="K301" s="3581"/>
      <c r="L301" s="3582"/>
      <c r="M301" s="3584"/>
    </row>
    <row r="302" spans="1:13" ht="16.350000000000001" customHeight="1">
      <c r="A302" s="3573" t="s">
        <v>405</v>
      </c>
      <c r="B302" s="3574">
        <v>3</v>
      </c>
      <c r="C302" s="3585">
        <v>672</v>
      </c>
      <c r="D302" s="3578" t="s">
        <v>17137</v>
      </c>
      <c r="E302" s="3577">
        <v>0</v>
      </c>
      <c r="F302" s="3578" t="s">
        <v>18050</v>
      </c>
      <c r="G302" s="3592">
        <v>0.14000000000000001</v>
      </c>
      <c r="H302" s="3578" t="s">
        <v>18078</v>
      </c>
      <c r="I302" s="3578">
        <f t="shared" si="4"/>
        <v>0.14000000000000001</v>
      </c>
      <c r="J302" s="3593"/>
      <c r="K302" s="3581" t="s">
        <v>11566</v>
      </c>
      <c r="L302" s="3582"/>
      <c r="M302" s="3584"/>
    </row>
    <row r="303" spans="1:13" ht="16.350000000000001" customHeight="1">
      <c r="A303" s="3573" t="s">
        <v>405</v>
      </c>
      <c r="B303" s="3574">
        <v>3</v>
      </c>
      <c r="C303" s="3585">
        <v>673</v>
      </c>
      <c r="D303" s="3578" t="s">
        <v>17138</v>
      </c>
      <c r="E303" s="3577">
        <v>0</v>
      </c>
      <c r="F303" s="3578" t="s">
        <v>18079</v>
      </c>
      <c r="G303" s="3588">
        <v>0.32</v>
      </c>
      <c r="H303" s="3578" t="s">
        <v>18050</v>
      </c>
      <c r="I303" s="3578">
        <f t="shared" si="4"/>
        <v>0.32</v>
      </c>
      <c r="J303" s="3580"/>
      <c r="K303" s="3581"/>
      <c r="L303" s="3582"/>
      <c r="M303" s="3584"/>
    </row>
    <row r="304" spans="1:13" ht="16.350000000000001" customHeight="1">
      <c r="A304" s="3573" t="s">
        <v>405</v>
      </c>
      <c r="B304" s="3574">
        <v>3</v>
      </c>
      <c r="C304" s="3585">
        <v>674</v>
      </c>
      <c r="D304" s="3578" t="s">
        <v>15972</v>
      </c>
      <c r="E304" s="3577">
        <v>0</v>
      </c>
      <c r="F304" s="3578" t="s">
        <v>18080</v>
      </c>
      <c r="G304" s="3588">
        <v>0.04</v>
      </c>
      <c r="H304" s="3578" t="s">
        <v>19</v>
      </c>
      <c r="I304" s="3578">
        <f t="shared" si="4"/>
        <v>0.04</v>
      </c>
      <c r="J304" s="3580"/>
      <c r="K304" s="3581"/>
      <c r="L304" s="3582"/>
      <c r="M304" s="3584"/>
    </row>
    <row r="305" spans="1:13" ht="16.350000000000001" customHeight="1">
      <c r="A305" s="3573" t="s">
        <v>405</v>
      </c>
      <c r="B305" s="3574">
        <v>3</v>
      </c>
      <c r="C305" s="3585">
        <v>675</v>
      </c>
      <c r="D305" s="3578" t="s">
        <v>17139</v>
      </c>
      <c r="E305" s="3577">
        <v>0</v>
      </c>
      <c r="F305" s="3578" t="s">
        <v>18079</v>
      </c>
      <c r="G305" s="3592">
        <v>0.01</v>
      </c>
      <c r="H305" s="3578" t="s">
        <v>18081</v>
      </c>
      <c r="I305" s="3578">
        <f t="shared" si="4"/>
        <v>0.01</v>
      </c>
      <c r="J305" s="3580"/>
      <c r="K305" s="3581" t="s">
        <v>11566</v>
      </c>
      <c r="L305" s="3582"/>
      <c r="M305" s="3584"/>
    </row>
    <row r="306" spans="1:13" ht="16.350000000000001" customHeight="1">
      <c r="A306" s="3573" t="s">
        <v>405</v>
      </c>
      <c r="B306" s="3574">
        <v>3</v>
      </c>
      <c r="C306" s="3585">
        <v>676</v>
      </c>
      <c r="D306" s="3578" t="s">
        <v>17140</v>
      </c>
      <c r="E306" s="3577">
        <v>0</v>
      </c>
      <c r="F306" s="3578" t="s">
        <v>18082</v>
      </c>
      <c r="G306" s="3592">
        <v>0.34</v>
      </c>
      <c r="H306" s="3578" t="s">
        <v>18083</v>
      </c>
      <c r="I306" s="3578">
        <f t="shared" si="4"/>
        <v>0.34</v>
      </c>
      <c r="J306" s="3580"/>
      <c r="K306" s="3581" t="s">
        <v>11566</v>
      </c>
      <c r="L306" s="3582"/>
      <c r="M306" s="3584"/>
    </row>
    <row r="307" spans="1:13" ht="16.350000000000001" customHeight="1">
      <c r="A307" s="3573" t="s">
        <v>405</v>
      </c>
      <c r="B307" s="3574">
        <v>3</v>
      </c>
      <c r="C307" s="3585">
        <v>677</v>
      </c>
      <c r="D307" s="3578"/>
      <c r="E307" s="3577">
        <v>0.20200000000000001</v>
      </c>
      <c r="F307" s="3578" t="s">
        <v>18083</v>
      </c>
      <c r="G307" s="3588">
        <v>0.35199999999999998</v>
      </c>
      <c r="H307" s="3578" t="s">
        <v>18083</v>
      </c>
      <c r="I307" s="3578">
        <f t="shared" si="4"/>
        <v>0.14999999999999997</v>
      </c>
      <c r="J307" s="3593"/>
      <c r="K307" s="3581"/>
      <c r="L307" s="3582"/>
      <c r="M307" s="3584"/>
    </row>
    <row r="308" spans="1:13" ht="16.350000000000001" customHeight="1">
      <c r="A308" s="3573" t="s">
        <v>405</v>
      </c>
      <c r="B308" s="3574">
        <v>3</v>
      </c>
      <c r="C308" s="3585">
        <v>710</v>
      </c>
      <c r="D308" s="3578" t="s">
        <v>4380</v>
      </c>
      <c r="E308" s="3577">
        <v>0</v>
      </c>
      <c r="F308" s="3578" t="s">
        <v>18084</v>
      </c>
      <c r="G308" s="3588">
        <v>0.14000000000000001</v>
      </c>
      <c r="H308" s="3578" t="s">
        <v>433</v>
      </c>
      <c r="I308" s="3578">
        <f t="shared" si="4"/>
        <v>0.14000000000000001</v>
      </c>
      <c r="J308" s="3590"/>
      <c r="K308" s="3581"/>
      <c r="L308" s="3582"/>
      <c r="M308" s="3584"/>
    </row>
    <row r="309" spans="1:13" ht="16.350000000000001" customHeight="1">
      <c r="A309" s="3573" t="s">
        <v>405</v>
      </c>
      <c r="B309" s="3574">
        <v>3</v>
      </c>
      <c r="C309" s="3585">
        <v>711</v>
      </c>
      <c r="D309" s="3578" t="s">
        <v>17141</v>
      </c>
      <c r="E309" s="3577">
        <v>0</v>
      </c>
      <c r="F309" s="3578" t="s">
        <v>18085</v>
      </c>
      <c r="G309" s="3592">
        <v>0.06</v>
      </c>
      <c r="H309" s="3578" t="s">
        <v>17406</v>
      </c>
      <c r="I309" s="3578">
        <f t="shared" si="4"/>
        <v>0.06</v>
      </c>
      <c r="J309" s="3580"/>
      <c r="K309" s="3581"/>
      <c r="L309" s="3582"/>
      <c r="M309" s="3584"/>
    </row>
    <row r="310" spans="1:13" ht="16.350000000000001" customHeight="1">
      <c r="A310" s="3573" t="s">
        <v>405</v>
      </c>
      <c r="B310" s="3574">
        <v>3</v>
      </c>
      <c r="C310" s="3585">
        <v>720</v>
      </c>
      <c r="D310" s="3578" t="s">
        <v>17141</v>
      </c>
      <c r="E310" s="3577">
        <v>0</v>
      </c>
      <c r="F310" s="3578" t="s">
        <v>18065</v>
      </c>
      <c r="G310" s="3588">
        <v>0.28000000000000003</v>
      </c>
      <c r="H310" s="3578" t="s">
        <v>6115</v>
      </c>
      <c r="I310" s="3578">
        <f t="shared" si="4"/>
        <v>0.28000000000000003</v>
      </c>
      <c r="J310" s="3580"/>
      <c r="K310" s="3581"/>
      <c r="L310" s="3582"/>
      <c r="M310" s="3584"/>
    </row>
    <row r="311" spans="1:13" ht="16.350000000000001" customHeight="1">
      <c r="A311" s="3573" t="s">
        <v>405</v>
      </c>
      <c r="B311" s="3574">
        <v>3</v>
      </c>
      <c r="C311" s="3585">
        <v>721</v>
      </c>
      <c r="D311" s="3578" t="s">
        <v>17142</v>
      </c>
      <c r="E311" s="3577">
        <v>0</v>
      </c>
      <c r="F311" s="3578" t="s">
        <v>18086</v>
      </c>
      <c r="G311" s="3588">
        <v>0.06</v>
      </c>
      <c r="H311" s="3578" t="s">
        <v>433</v>
      </c>
      <c r="I311" s="3578">
        <f t="shared" si="4"/>
        <v>0.06</v>
      </c>
      <c r="J311" s="3580"/>
      <c r="K311" s="3581"/>
      <c r="L311" s="3582"/>
      <c r="M311" s="3584"/>
    </row>
    <row r="312" spans="1:13" ht="16.350000000000001" customHeight="1">
      <c r="A312" s="3573" t="s">
        <v>405</v>
      </c>
      <c r="B312" s="3574">
        <v>3</v>
      </c>
      <c r="C312" s="3585">
        <v>722</v>
      </c>
      <c r="D312" s="3578" t="s">
        <v>17143</v>
      </c>
      <c r="E312" s="3577">
        <v>0</v>
      </c>
      <c r="F312" s="3578" t="s">
        <v>18086</v>
      </c>
      <c r="G312" s="3592">
        <v>0.06</v>
      </c>
      <c r="H312" s="3576" t="s">
        <v>6115</v>
      </c>
      <c r="I312" s="3578">
        <f t="shared" si="4"/>
        <v>0.06</v>
      </c>
      <c r="J312" s="3593"/>
      <c r="K312" s="3581"/>
      <c r="L312" s="3582"/>
      <c r="M312" s="3584"/>
    </row>
    <row r="313" spans="1:13" ht="16.350000000000001" customHeight="1">
      <c r="A313" s="3573" t="s">
        <v>405</v>
      </c>
      <c r="B313" s="3574">
        <v>3</v>
      </c>
      <c r="C313" s="3585">
        <v>723</v>
      </c>
      <c r="D313" s="3578" t="s">
        <v>17144</v>
      </c>
      <c r="E313" s="3577">
        <v>0</v>
      </c>
      <c r="F313" s="3578" t="s">
        <v>18087</v>
      </c>
      <c r="G313" s="3592">
        <v>0.23</v>
      </c>
      <c r="H313" s="3578" t="s">
        <v>18066</v>
      </c>
      <c r="I313" s="3578">
        <f t="shared" si="4"/>
        <v>0.23</v>
      </c>
      <c r="J313" s="3590"/>
      <c r="K313" s="3581"/>
      <c r="L313" s="3582"/>
      <c r="M313" s="3584"/>
    </row>
    <row r="314" spans="1:13" ht="16.350000000000001" customHeight="1">
      <c r="A314" s="3573" t="s">
        <v>405</v>
      </c>
      <c r="B314" s="3574">
        <v>3</v>
      </c>
      <c r="C314" s="3585">
        <v>724</v>
      </c>
      <c r="D314" s="3578" t="s">
        <v>17145</v>
      </c>
      <c r="E314" s="3577">
        <v>0</v>
      </c>
      <c r="F314" s="3578" t="s">
        <v>18088</v>
      </c>
      <c r="G314" s="3588">
        <v>0.31</v>
      </c>
      <c r="H314" s="3578" t="s">
        <v>18089</v>
      </c>
      <c r="I314" s="3578">
        <f t="shared" si="4"/>
        <v>0.31</v>
      </c>
      <c r="J314" s="3580"/>
      <c r="K314" s="3581"/>
      <c r="L314" s="3582"/>
      <c r="M314" s="3584"/>
    </row>
    <row r="315" spans="1:13" ht="16.350000000000001" customHeight="1">
      <c r="A315" s="3573" t="s">
        <v>405</v>
      </c>
      <c r="B315" s="3574">
        <v>3</v>
      </c>
      <c r="C315" s="3585">
        <v>725</v>
      </c>
      <c r="D315" s="3578" t="s">
        <v>18090</v>
      </c>
      <c r="E315" s="3577">
        <v>0.127</v>
      </c>
      <c r="F315" s="3578" t="s">
        <v>18088</v>
      </c>
      <c r="G315" s="3588">
        <v>0.70699999999999996</v>
      </c>
      <c r="H315" s="3578" t="s">
        <v>433</v>
      </c>
      <c r="I315" s="3578">
        <f t="shared" si="4"/>
        <v>0.57999999999999996</v>
      </c>
      <c r="J315" s="3580">
        <v>42915</v>
      </c>
      <c r="K315" s="3581">
        <v>42915</v>
      </c>
      <c r="L315" s="3582">
        <v>1</v>
      </c>
      <c r="M315" s="3584"/>
    </row>
    <row r="316" spans="1:13" ht="16.350000000000001" customHeight="1">
      <c r="A316" s="3573" t="s">
        <v>405</v>
      </c>
      <c r="B316" s="3574">
        <v>3</v>
      </c>
      <c r="C316" s="3585">
        <v>728</v>
      </c>
      <c r="D316" s="3578" t="s">
        <v>18091</v>
      </c>
      <c r="E316" s="3577">
        <v>0</v>
      </c>
      <c r="F316" s="3578" t="s">
        <v>18035</v>
      </c>
      <c r="G316" s="3592">
        <v>0.12</v>
      </c>
      <c r="H316" s="3578" t="s">
        <v>650</v>
      </c>
      <c r="I316" s="3578">
        <f t="shared" si="4"/>
        <v>0.12</v>
      </c>
      <c r="J316" s="3580"/>
      <c r="K316" s="3581"/>
      <c r="L316" s="3582"/>
      <c r="M316" s="3584"/>
    </row>
    <row r="317" spans="1:13" ht="16.350000000000001" customHeight="1">
      <c r="A317" s="3573" t="s">
        <v>405</v>
      </c>
      <c r="B317" s="3574">
        <v>3</v>
      </c>
      <c r="C317" s="3585">
        <v>735</v>
      </c>
      <c r="D317" s="3578" t="s">
        <v>17146</v>
      </c>
      <c r="E317" s="3577">
        <v>0</v>
      </c>
      <c r="F317" s="3578" t="s">
        <v>18092</v>
      </c>
      <c r="G317" s="3592">
        <v>0.13</v>
      </c>
      <c r="H317" s="3578" t="s">
        <v>10205</v>
      </c>
      <c r="I317" s="3578">
        <f t="shared" si="4"/>
        <v>0.13</v>
      </c>
      <c r="J317" s="3580"/>
      <c r="K317" s="3581"/>
      <c r="L317" s="3582"/>
      <c r="M317" s="3584"/>
    </row>
    <row r="318" spans="1:13" ht="16.350000000000001" customHeight="1">
      <c r="A318" s="3573" t="s">
        <v>405</v>
      </c>
      <c r="B318" s="3574">
        <v>3</v>
      </c>
      <c r="C318" s="3585">
        <v>760</v>
      </c>
      <c r="D318" s="3578" t="s">
        <v>17147</v>
      </c>
      <c r="E318" s="3577">
        <v>0</v>
      </c>
      <c r="F318" s="3578" t="s">
        <v>18093</v>
      </c>
      <c r="G318" s="3588">
        <v>0.26</v>
      </c>
      <c r="H318" s="3578" t="s">
        <v>18094</v>
      </c>
      <c r="I318" s="3578">
        <f t="shared" si="4"/>
        <v>0.26</v>
      </c>
      <c r="J318" s="3593"/>
      <c r="K318" s="3581"/>
      <c r="L318" s="3582"/>
      <c r="M318" s="3584"/>
    </row>
    <row r="319" spans="1:13" ht="16.350000000000001" customHeight="1">
      <c r="A319" s="3573" t="s">
        <v>405</v>
      </c>
      <c r="B319" s="3574">
        <v>3</v>
      </c>
      <c r="C319" s="3585">
        <v>797</v>
      </c>
      <c r="D319" s="3578"/>
      <c r="E319" s="3577">
        <v>0</v>
      </c>
      <c r="F319" s="3578" t="s">
        <v>18095</v>
      </c>
      <c r="G319" s="3588">
        <v>7.0000000000000007E-2</v>
      </c>
      <c r="H319" s="3578" t="s">
        <v>18095</v>
      </c>
      <c r="I319" s="3578">
        <f t="shared" si="4"/>
        <v>7.0000000000000007E-2</v>
      </c>
      <c r="J319" s="3590"/>
      <c r="K319" s="3581"/>
      <c r="L319" s="3582"/>
      <c r="M319" s="3584"/>
    </row>
    <row r="320" spans="1:13" ht="16.350000000000001" customHeight="1">
      <c r="A320" s="3573" t="s">
        <v>405</v>
      </c>
      <c r="B320" s="3574">
        <v>3</v>
      </c>
      <c r="C320" s="3598" t="s">
        <v>17166</v>
      </c>
      <c r="D320" s="3599"/>
      <c r="E320" s="3577">
        <v>0</v>
      </c>
      <c r="F320" s="3578" t="s">
        <v>18095</v>
      </c>
      <c r="G320" s="3588">
        <v>0.16</v>
      </c>
      <c r="H320" s="3578" t="s">
        <v>16596</v>
      </c>
      <c r="I320" s="3578">
        <f t="shared" si="4"/>
        <v>0.16</v>
      </c>
      <c r="J320" s="3590"/>
      <c r="K320" s="3581"/>
      <c r="L320" s="3582"/>
      <c r="M320" s="3584"/>
    </row>
    <row r="321" spans="1:13" ht="16.350000000000001" customHeight="1">
      <c r="A321" s="3573" t="s">
        <v>405</v>
      </c>
      <c r="B321" s="3574">
        <v>3</v>
      </c>
      <c r="C321" s="3598" t="s">
        <v>17167</v>
      </c>
      <c r="D321" s="3599"/>
      <c r="E321" s="3577">
        <v>0</v>
      </c>
      <c r="F321" s="3578" t="s">
        <v>16596</v>
      </c>
      <c r="G321" s="3592">
        <v>0.05</v>
      </c>
      <c r="H321" s="3578" t="s">
        <v>16596</v>
      </c>
      <c r="I321" s="3578">
        <f t="shared" si="4"/>
        <v>0.05</v>
      </c>
      <c r="J321" s="3580"/>
      <c r="K321" s="3581"/>
      <c r="L321" s="3582"/>
      <c r="M321" s="3584"/>
    </row>
    <row r="322" spans="1:13" ht="16.350000000000001" customHeight="1">
      <c r="A322" s="3573" t="s">
        <v>405</v>
      </c>
      <c r="B322" s="3574">
        <v>3</v>
      </c>
      <c r="C322" s="3575">
        <v>805</v>
      </c>
      <c r="D322" s="3576" t="s">
        <v>17148</v>
      </c>
      <c r="E322" s="3577">
        <v>0</v>
      </c>
      <c r="F322" s="3576" t="s">
        <v>18046</v>
      </c>
      <c r="G322" s="3592">
        <v>0.31</v>
      </c>
      <c r="H322" s="3578" t="s">
        <v>18035</v>
      </c>
      <c r="I322" s="3578">
        <f t="shared" si="4"/>
        <v>0.31</v>
      </c>
      <c r="J322" s="3580"/>
      <c r="K322" s="3581"/>
      <c r="L322" s="3582"/>
      <c r="M322" s="3584"/>
    </row>
    <row r="323" spans="1:13" ht="16.350000000000001" customHeight="1">
      <c r="A323" s="3573" t="s">
        <v>405</v>
      </c>
      <c r="B323" s="3574">
        <v>3</v>
      </c>
      <c r="C323" s="3585">
        <v>838</v>
      </c>
      <c r="D323" s="3578" t="s">
        <v>14856</v>
      </c>
      <c r="E323" s="3577">
        <v>0</v>
      </c>
      <c r="F323" s="3578" t="s">
        <v>18064</v>
      </c>
      <c r="G323" s="3592">
        <v>0.83</v>
      </c>
      <c r="H323" s="3578" t="s">
        <v>17397</v>
      </c>
      <c r="I323" s="3578">
        <f t="shared" si="4"/>
        <v>0.83</v>
      </c>
      <c r="J323" s="3580"/>
      <c r="K323" s="3581" t="s">
        <v>11566</v>
      </c>
      <c r="L323" s="3582"/>
      <c r="M323" s="3584"/>
    </row>
    <row r="324" spans="1:13" ht="16.350000000000001" customHeight="1">
      <c r="A324" s="3573" t="s">
        <v>405</v>
      </c>
      <c r="B324" s="3574">
        <v>3</v>
      </c>
      <c r="C324" s="3585">
        <v>849</v>
      </c>
      <c r="D324" s="3578" t="s">
        <v>17149</v>
      </c>
      <c r="E324" s="3577">
        <v>0</v>
      </c>
      <c r="F324" s="3578" t="s">
        <v>18096</v>
      </c>
      <c r="G324" s="3588">
        <v>0.43</v>
      </c>
      <c r="H324" s="3578" t="s">
        <v>18096</v>
      </c>
      <c r="I324" s="3578">
        <f t="shared" si="4"/>
        <v>0.43</v>
      </c>
      <c r="J324" s="3580"/>
      <c r="K324" s="3581"/>
      <c r="L324" s="3582"/>
      <c r="M324" s="3584"/>
    </row>
    <row r="325" spans="1:13" ht="16.350000000000001" customHeight="1">
      <c r="A325" s="3573" t="s">
        <v>405</v>
      </c>
      <c r="B325" s="3574">
        <v>3</v>
      </c>
      <c r="C325" s="3585">
        <v>850</v>
      </c>
      <c r="D325" s="3578" t="s">
        <v>17150</v>
      </c>
      <c r="E325" s="3577">
        <v>0</v>
      </c>
      <c r="F325" s="3578" t="s">
        <v>18096</v>
      </c>
      <c r="G325" s="3592">
        <v>0.59</v>
      </c>
      <c r="H325" s="3578" t="s">
        <v>19</v>
      </c>
      <c r="I325" s="3578">
        <f t="shared" ref="I325:I370" si="5">G325-E325</f>
        <v>0.59</v>
      </c>
      <c r="J325" s="3593"/>
      <c r="K325" s="3581"/>
      <c r="L325" s="3582"/>
      <c r="M325" s="3584"/>
    </row>
    <row r="326" spans="1:13" ht="16.350000000000001" customHeight="1">
      <c r="A326" s="3573" t="s">
        <v>405</v>
      </c>
      <c r="B326" s="3574">
        <v>3</v>
      </c>
      <c r="C326" s="3585">
        <v>852</v>
      </c>
      <c r="D326" s="3578" t="s">
        <v>17151</v>
      </c>
      <c r="E326" s="3577">
        <v>0</v>
      </c>
      <c r="F326" s="3576" t="s">
        <v>18035</v>
      </c>
      <c r="G326" s="3592">
        <v>0.05</v>
      </c>
      <c r="H326" s="3578" t="s">
        <v>18097</v>
      </c>
      <c r="I326" s="3578">
        <f t="shared" si="5"/>
        <v>0.05</v>
      </c>
      <c r="J326" s="3590"/>
      <c r="K326" s="3581"/>
      <c r="L326" s="3582"/>
      <c r="M326" s="3584"/>
    </row>
    <row r="327" spans="1:13" ht="16.350000000000001" customHeight="1">
      <c r="A327" s="3573" t="s">
        <v>405</v>
      </c>
      <c r="B327" s="3574">
        <v>3</v>
      </c>
      <c r="C327" s="3585">
        <v>858</v>
      </c>
      <c r="D327" s="3578" t="s">
        <v>16985</v>
      </c>
      <c r="E327" s="3577">
        <v>0</v>
      </c>
      <c r="F327" s="3578" t="s">
        <v>17805</v>
      </c>
      <c r="G327" s="3588">
        <v>0.17</v>
      </c>
      <c r="H327" s="3578" t="s">
        <v>433</v>
      </c>
      <c r="I327" s="3578">
        <f t="shared" si="5"/>
        <v>0.17</v>
      </c>
      <c r="J327" s="3580"/>
      <c r="K327" s="3581"/>
      <c r="L327" s="3582"/>
      <c r="M327" s="3584"/>
    </row>
    <row r="328" spans="1:13" ht="16.350000000000001" customHeight="1">
      <c r="A328" s="3573" t="s">
        <v>405</v>
      </c>
      <c r="B328" s="3574">
        <v>3</v>
      </c>
      <c r="C328" s="3585">
        <v>874</v>
      </c>
      <c r="D328" s="3578" t="s">
        <v>17152</v>
      </c>
      <c r="E328" s="3577">
        <v>0</v>
      </c>
      <c r="F328" s="3578" t="s">
        <v>18066</v>
      </c>
      <c r="G328" s="3588">
        <v>0.25</v>
      </c>
      <c r="H328" s="3578" t="s">
        <v>18065</v>
      </c>
      <c r="I328" s="3578">
        <f t="shared" si="5"/>
        <v>0.25</v>
      </c>
      <c r="J328" s="3580"/>
      <c r="K328" s="3581" t="s">
        <v>11566</v>
      </c>
      <c r="L328" s="3582"/>
      <c r="M328" s="3584"/>
    </row>
    <row r="329" spans="1:13" ht="16.350000000000001" customHeight="1">
      <c r="A329" s="3573" t="s">
        <v>405</v>
      </c>
      <c r="B329" s="3574">
        <v>3</v>
      </c>
      <c r="C329" s="3585">
        <v>881</v>
      </c>
      <c r="D329" s="3578" t="s">
        <v>14677</v>
      </c>
      <c r="E329" s="3577">
        <v>0</v>
      </c>
      <c r="F329" s="3578" t="s">
        <v>18035</v>
      </c>
      <c r="G329" s="3592">
        <v>0.13</v>
      </c>
      <c r="H329" s="3578" t="s">
        <v>18050</v>
      </c>
      <c r="I329" s="3578">
        <f t="shared" si="5"/>
        <v>0.13</v>
      </c>
      <c r="J329" s="3580"/>
      <c r="K329" s="3581"/>
      <c r="L329" s="3582"/>
      <c r="M329" s="3584"/>
    </row>
    <row r="330" spans="1:13" ht="16.350000000000001" customHeight="1">
      <c r="A330" s="3573" t="s">
        <v>405</v>
      </c>
      <c r="B330" s="3574">
        <v>3</v>
      </c>
      <c r="C330" s="3585">
        <v>899</v>
      </c>
      <c r="D330" s="3578" t="s">
        <v>17168</v>
      </c>
      <c r="E330" s="3577">
        <v>0</v>
      </c>
      <c r="F330" s="3578" t="s">
        <v>18035</v>
      </c>
      <c r="G330" s="3592">
        <v>0.26</v>
      </c>
      <c r="H330" s="3578" t="s">
        <v>19</v>
      </c>
      <c r="I330" s="3578">
        <f t="shared" si="5"/>
        <v>0.26</v>
      </c>
      <c r="J330" s="3580"/>
      <c r="K330" s="3581"/>
      <c r="L330" s="3582"/>
      <c r="M330" s="3584"/>
    </row>
    <row r="331" spans="1:13" ht="16.350000000000001" customHeight="1">
      <c r="A331" s="3573" t="s">
        <v>405</v>
      </c>
      <c r="B331" s="3574">
        <v>3</v>
      </c>
      <c r="C331" s="3585">
        <v>908</v>
      </c>
      <c r="D331" s="3578" t="s">
        <v>17153</v>
      </c>
      <c r="E331" s="3577">
        <v>0</v>
      </c>
      <c r="F331" s="3578" t="s">
        <v>18035</v>
      </c>
      <c r="G331" s="3592">
        <v>5.08</v>
      </c>
      <c r="H331" s="3576" t="s">
        <v>17397</v>
      </c>
      <c r="I331" s="3578">
        <f t="shared" si="5"/>
        <v>5.08</v>
      </c>
      <c r="J331" s="3580">
        <v>42766</v>
      </c>
      <c r="K331" s="3581">
        <v>42769</v>
      </c>
      <c r="L331" s="3582">
        <v>4</v>
      </c>
      <c r="M331" s="3584"/>
    </row>
    <row r="332" spans="1:13" ht="16.350000000000001" customHeight="1">
      <c r="A332" s="3573" t="s">
        <v>405</v>
      </c>
      <c r="B332" s="3574">
        <v>3</v>
      </c>
      <c r="C332" s="3585">
        <v>927</v>
      </c>
      <c r="D332" s="3578" t="s">
        <v>4380</v>
      </c>
      <c r="E332" s="3577">
        <v>0</v>
      </c>
      <c r="F332" s="3578" t="s">
        <v>18035</v>
      </c>
      <c r="G332" s="3588">
        <v>0.36699999999999999</v>
      </c>
      <c r="H332" s="3578" t="s">
        <v>433</v>
      </c>
      <c r="I332" s="3578">
        <f t="shared" si="5"/>
        <v>0.36699999999999999</v>
      </c>
      <c r="J332" s="3580"/>
      <c r="K332" s="3581"/>
      <c r="L332" s="3582"/>
      <c r="M332" s="3584"/>
    </row>
    <row r="333" spans="1:13" ht="16.350000000000001" customHeight="1">
      <c r="A333" s="3573" t="s">
        <v>405</v>
      </c>
      <c r="B333" s="3574">
        <v>3</v>
      </c>
      <c r="C333" s="3585">
        <v>935</v>
      </c>
      <c r="D333" s="3578" t="s">
        <v>17154</v>
      </c>
      <c r="E333" s="3577">
        <v>0</v>
      </c>
      <c r="F333" s="3578" t="s">
        <v>18098</v>
      </c>
      <c r="G333" s="3588">
        <v>0.35</v>
      </c>
      <c r="H333" s="3578" t="s">
        <v>433</v>
      </c>
      <c r="I333" s="3578">
        <f t="shared" si="5"/>
        <v>0.35</v>
      </c>
      <c r="J333" s="3593"/>
      <c r="K333" s="3581"/>
      <c r="L333" s="3582"/>
      <c r="M333" s="3584"/>
    </row>
    <row r="334" spans="1:13" ht="16.350000000000001" customHeight="1">
      <c r="A334" s="3573" t="s">
        <v>405</v>
      </c>
      <c r="B334" s="3574">
        <v>3</v>
      </c>
      <c r="C334" s="3585">
        <v>957</v>
      </c>
      <c r="D334" s="3578" t="s">
        <v>410</v>
      </c>
      <c r="E334" s="3577">
        <v>0</v>
      </c>
      <c r="F334" s="3578" t="s">
        <v>17466</v>
      </c>
      <c r="G334" s="3588">
        <v>0.65</v>
      </c>
      <c r="H334" s="3578" t="s">
        <v>19</v>
      </c>
      <c r="I334" s="3578">
        <f t="shared" si="5"/>
        <v>0.65</v>
      </c>
      <c r="J334" s="3590"/>
      <c r="K334" s="3581"/>
      <c r="L334" s="3582"/>
      <c r="M334" s="3584"/>
    </row>
    <row r="335" spans="1:13" ht="16.350000000000001" customHeight="1">
      <c r="A335" s="3573" t="s">
        <v>405</v>
      </c>
      <c r="B335" s="3574">
        <v>3</v>
      </c>
      <c r="C335" s="3585">
        <v>958</v>
      </c>
      <c r="D335" s="3578" t="s">
        <v>410</v>
      </c>
      <c r="E335" s="3577">
        <v>0</v>
      </c>
      <c r="F335" s="3578" t="s">
        <v>18099</v>
      </c>
      <c r="G335" s="3592">
        <v>0.95</v>
      </c>
      <c r="H335" s="3578" t="s">
        <v>433</v>
      </c>
      <c r="I335" s="3578">
        <f t="shared" si="5"/>
        <v>0.95</v>
      </c>
      <c r="J335" s="3580"/>
      <c r="K335" s="3581"/>
      <c r="L335" s="3582"/>
      <c r="M335" s="3584"/>
    </row>
    <row r="336" spans="1:13" ht="16.350000000000001" customHeight="1">
      <c r="A336" s="3573" t="s">
        <v>405</v>
      </c>
      <c r="B336" s="3574">
        <v>3</v>
      </c>
      <c r="C336" s="3585">
        <v>959</v>
      </c>
      <c r="D336" s="3578" t="s">
        <v>410</v>
      </c>
      <c r="E336" s="3577">
        <v>0</v>
      </c>
      <c r="F336" s="3578" t="s">
        <v>17398</v>
      </c>
      <c r="G336" s="3592">
        <v>0.28000000000000003</v>
      </c>
      <c r="H336" s="3578" t="s">
        <v>433</v>
      </c>
      <c r="I336" s="3578">
        <f t="shared" si="5"/>
        <v>0.28000000000000003</v>
      </c>
      <c r="J336" s="3580"/>
      <c r="K336" s="3581"/>
      <c r="L336" s="3582"/>
      <c r="M336" s="3584"/>
    </row>
    <row r="337" spans="1:13" ht="16.350000000000001" customHeight="1">
      <c r="A337" s="3573" t="s">
        <v>405</v>
      </c>
      <c r="B337" s="3574">
        <v>3</v>
      </c>
      <c r="C337" s="3585">
        <v>960</v>
      </c>
      <c r="D337" s="3578" t="s">
        <v>410</v>
      </c>
      <c r="E337" s="3577">
        <v>0</v>
      </c>
      <c r="F337" s="3578" t="s">
        <v>17553</v>
      </c>
      <c r="G337" s="3588">
        <v>0.15</v>
      </c>
      <c r="H337" s="3578" t="s">
        <v>19</v>
      </c>
      <c r="I337" s="3578">
        <f t="shared" si="5"/>
        <v>0.15</v>
      </c>
      <c r="J337" s="3580"/>
      <c r="K337" s="3581"/>
      <c r="L337" s="3582"/>
      <c r="M337" s="3584"/>
    </row>
    <row r="338" spans="1:13" ht="16.350000000000001" customHeight="1">
      <c r="A338" s="3573" t="s">
        <v>405</v>
      </c>
      <c r="B338" s="3574">
        <v>3</v>
      </c>
      <c r="C338" s="3585">
        <v>964</v>
      </c>
      <c r="D338" s="3578" t="s">
        <v>18100</v>
      </c>
      <c r="E338" s="3577">
        <v>0</v>
      </c>
      <c r="F338" s="3578" t="s">
        <v>18101</v>
      </c>
      <c r="G338" s="3592">
        <v>0.75</v>
      </c>
      <c r="H338" s="3578" t="s">
        <v>19</v>
      </c>
      <c r="I338" s="3578">
        <f t="shared" si="5"/>
        <v>0.75</v>
      </c>
      <c r="J338" s="3593"/>
      <c r="K338" s="3581"/>
      <c r="L338" s="3582"/>
      <c r="M338" s="3584"/>
    </row>
    <row r="339" spans="1:13" ht="16.350000000000001" customHeight="1">
      <c r="A339" s="3573" t="s">
        <v>405</v>
      </c>
      <c r="B339" s="3574">
        <v>3</v>
      </c>
      <c r="C339" s="3585">
        <v>965</v>
      </c>
      <c r="D339" s="3578" t="s">
        <v>410</v>
      </c>
      <c r="E339" s="3577">
        <v>0</v>
      </c>
      <c r="F339" s="3578" t="s">
        <v>18102</v>
      </c>
      <c r="G339" s="3592">
        <v>0.1</v>
      </c>
      <c r="H339" s="3578" t="s">
        <v>19</v>
      </c>
      <c r="I339" s="3578">
        <f t="shared" si="5"/>
        <v>0.1</v>
      </c>
      <c r="J339" s="3590"/>
      <c r="K339" s="3581"/>
      <c r="L339" s="3582"/>
      <c r="M339" s="3584"/>
    </row>
    <row r="340" spans="1:13" ht="16.350000000000001" customHeight="1">
      <c r="A340" s="3573" t="s">
        <v>405</v>
      </c>
      <c r="B340" s="3574">
        <v>3</v>
      </c>
      <c r="C340" s="3585">
        <v>966</v>
      </c>
      <c r="D340" s="3578" t="s">
        <v>410</v>
      </c>
      <c r="E340" s="3577">
        <v>0</v>
      </c>
      <c r="F340" s="3578" t="s">
        <v>19</v>
      </c>
      <c r="G340" s="3588">
        <v>0.21</v>
      </c>
      <c r="H340" s="3578" t="s">
        <v>18060</v>
      </c>
      <c r="I340" s="3578">
        <f t="shared" si="5"/>
        <v>0.21</v>
      </c>
      <c r="J340" s="3580"/>
      <c r="K340" s="3581"/>
      <c r="L340" s="3582"/>
      <c r="M340" s="3584"/>
    </row>
    <row r="341" spans="1:13" ht="16.350000000000001" customHeight="1">
      <c r="A341" s="3573" t="s">
        <v>405</v>
      </c>
      <c r="B341" s="3574">
        <v>3</v>
      </c>
      <c r="C341" s="3585">
        <v>967</v>
      </c>
      <c r="D341" s="3578" t="s">
        <v>8640</v>
      </c>
      <c r="E341" s="3577">
        <v>0</v>
      </c>
      <c r="F341" s="3578" t="s">
        <v>17623</v>
      </c>
      <c r="G341" s="3588">
        <v>1.2</v>
      </c>
      <c r="H341" s="3578" t="s">
        <v>18103</v>
      </c>
      <c r="I341" s="3578">
        <f t="shared" si="5"/>
        <v>1.2</v>
      </c>
      <c r="J341" s="3580">
        <v>42936</v>
      </c>
      <c r="K341" s="3581">
        <v>42940</v>
      </c>
      <c r="L341" s="3582">
        <v>2</v>
      </c>
      <c r="M341" s="3584"/>
    </row>
    <row r="342" spans="1:13" ht="16.350000000000001" customHeight="1">
      <c r="A342" s="3573" t="s">
        <v>405</v>
      </c>
      <c r="B342" s="3574">
        <v>3</v>
      </c>
      <c r="C342" s="3585">
        <v>968</v>
      </c>
      <c r="D342" s="3578" t="s">
        <v>11909</v>
      </c>
      <c r="E342" s="3577">
        <v>0</v>
      </c>
      <c r="F342" s="3578" t="s">
        <v>18104</v>
      </c>
      <c r="G342" s="3592">
        <v>0.4</v>
      </c>
      <c r="H342" s="3578" t="s">
        <v>433</v>
      </c>
      <c r="I342" s="3578">
        <f t="shared" si="5"/>
        <v>0.4</v>
      </c>
      <c r="J342" s="3580"/>
      <c r="K342" s="3581"/>
      <c r="L342" s="3582"/>
      <c r="M342" s="3584"/>
    </row>
    <row r="343" spans="1:13" ht="16.350000000000001" customHeight="1">
      <c r="A343" s="3573" t="s">
        <v>405</v>
      </c>
      <c r="B343" s="3574">
        <v>3</v>
      </c>
      <c r="C343" s="3585">
        <v>993</v>
      </c>
      <c r="D343" s="3578" t="s">
        <v>18105</v>
      </c>
      <c r="E343" s="3577">
        <v>0</v>
      </c>
      <c r="F343" s="3578" t="s">
        <v>18106</v>
      </c>
      <c r="G343" s="3592">
        <v>0.7</v>
      </c>
      <c r="H343" s="3576" t="s">
        <v>18036</v>
      </c>
      <c r="I343" s="3578">
        <f t="shared" si="5"/>
        <v>0.7</v>
      </c>
      <c r="J343" s="3580"/>
      <c r="K343" s="3581"/>
      <c r="L343" s="3582"/>
      <c r="M343" s="3584"/>
    </row>
    <row r="344" spans="1:13" ht="16.350000000000001" customHeight="1">
      <c r="A344" s="3573" t="s">
        <v>405</v>
      </c>
      <c r="B344" s="3574">
        <v>3</v>
      </c>
      <c r="C344" s="3585">
        <v>1021</v>
      </c>
      <c r="D344" s="3578" t="s">
        <v>18107</v>
      </c>
      <c r="E344" s="3577">
        <v>0</v>
      </c>
      <c r="F344" s="3578" t="s">
        <v>18108</v>
      </c>
      <c r="G344" s="3588">
        <v>0.65</v>
      </c>
      <c r="H344" s="3578" t="s">
        <v>19</v>
      </c>
      <c r="I344" s="3578">
        <f t="shared" si="5"/>
        <v>0.65</v>
      </c>
      <c r="J344" s="3593">
        <v>42914</v>
      </c>
      <c r="K344" s="3581">
        <v>42914</v>
      </c>
      <c r="L344" s="3582">
        <v>1</v>
      </c>
      <c r="M344" s="3584"/>
    </row>
    <row r="345" spans="1:13" ht="16.350000000000001" customHeight="1">
      <c r="A345" s="3573" t="s">
        <v>405</v>
      </c>
      <c r="B345" s="3574">
        <v>3</v>
      </c>
      <c r="C345" s="3585">
        <v>1022</v>
      </c>
      <c r="D345" s="3578" t="s">
        <v>17155</v>
      </c>
      <c r="E345" s="3577">
        <v>0</v>
      </c>
      <c r="F345" s="3578" t="s">
        <v>18109</v>
      </c>
      <c r="G345" s="3588">
        <v>0.56000000000000005</v>
      </c>
      <c r="H345" s="3578" t="s">
        <v>19</v>
      </c>
      <c r="I345" s="3578">
        <f t="shared" si="5"/>
        <v>0.56000000000000005</v>
      </c>
      <c r="J345" s="3590">
        <v>42794</v>
      </c>
      <c r="K345" s="3581">
        <v>42794</v>
      </c>
      <c r="L345" s="3582">
        <v>1</v>
      </c>
      <c r="M345" s="3584"/>
    </row>
    <row r="346" spans="1:13" ht="16.350000000000001" customHeight="1">
      <c r="A346" s="3573" t="s">
        <v>405</v>
      </c>
      <c r="B346" s="3574">
        <v>3</v>
      </c>
      <c r="C346" s="3585">
        <v>1024</v>
      </c>
      <c r="D346" s="3578" t="s">
        <v>410</v>
      </c>
      <c r="E346" s="3577">
        <v>0</v>
      </c>
      <c r="F346" s="3578" t="s">
        <v>17399</v>
      </c>
      <c r="G346" s="3592">
        <v>0.14000000000000001</v>
      </c>
      <c r="H346" s="3578" t="s">
        <v>17407</v>
      </c>
      <c r="I346" s="3578">
        <f t="shared" si="5"/>
        <v>0.14000000000000001</v>
      </c>
      <c r="J346" s="3580">
        <v>42915</v>
      </c>
      <c r="K346" s="3581">
        <v>42915</v>
      </c>
      <c r="L346" s="3582">
        <v>1</v>
      </c>
      <c r="M346" s="3584"/>
    </row>
    <row r="347" spans="1:13" ht="16.350000000000001" customHeight="1">
      <c r="A347" s="3573" t="s">
        <v>405</v>
      </c>
      <c r="B347" s="3574">
        <v>3</v>
      </c>
      <c r="C347" s="3585">
        <v>1025</v>
      </c>
      <c r="D347" s="3578" t="s">
        <v>18110</v>
      </c>
      <c r="E347" s="3577">
        <v>0.998</v>
      </c>
      <c r="F347" s="3578" t="s">
        <v>18110</v>
      </c>
      <c r="G347" s="3588">
        <v>1.3979999999999999</v>
      </c>
      <c r="H347" s="3578" t="s">
        <v>18110</v>
      </c>
      <c r="I347" s="3578">
        <f t="shared" si="5"/>
        <v>0.39999999999999991</v>
      </c>
      <c r="J347" s="3580"/>
      <c r="K347" s="3581"/>
      <c r="L347" s="3582"/>
      <c r="M347" s="3584"/>
    </row>
    <row r="348" spans="1:13" ht="16.350000000000001" customHeight="1">
      <c r="A348" s="3573" t="s">
        <v>405</v>
      </c>
      <c r="B348" s="3574">
        <v>3</v>
      </c>
      <c r="C348" s="3585">
        <v>1026</v>
      </c>
      <c r="D348" s="3578" t="s">
        <v>17099</v>
      </c>
      <c r="E348" s="3577">
        <v>0</v>
      </c>
      <c r="F348" s="3578" t="s">
        <v>18111</v>
      </c>
      <c r="G348" s="3588">
        <v>1.1000000000000001</v>
      </c>
      <c r="H348" s="3578" t="s">
        <v>19</v>
      </c>
      <c r="I348" s="3578">
        <f t="shared" si="5"/>
        <v>1.1000000000000001</v>
      </c>
      <c r="J348" s="3580"/>
      <c r="K348" s="3581"/>
      <c r="L348" s="3582"/>
      <c r="M348" s="3584"/>
    </row>
    <row r="349" spans="1:13" ht="16.350000000000001" customHeight="1">
      <c r="A349" s="3573" t="s">
        <v>405</v>
      </c>
      <c r="B349" s="3574">
        <v>3</v>
      </c>
      <c r="C349" s="3585">
        <v>1027</v>
      </c>
      <c r="D349" s="3578" t="s">
        <v>410</v>
      </c>
      <c r="E349" s="3577">
        <v>0</v>
      </c>
      <c r="F349" s="3578" t="s">
        <v>18111</v>
      </c>
      <c r="G349" s="3592">
        <v>0.15</v>
      </c>
      <c r="H349" s="3578" t="s">
        <v>19</v>
      </c>
      <c r="I349" s="3578">
        <f t="shared" si="5"/>
        <v>0.15</v>
      </c>
      <c r="J349" s="3593"/>
      <c r="K349" s="3581"/>
      <c r="L349" s="3582"/>
      <c r="M349" s="3584"/>
    </row>
    <row r="350" spans="1:13" ht="16.350000000000001" customHeight="1">
      <c r="A350" s="3573" t="s">
        <v>405</v>
      </c>
      <c r="B350" s="3574">
        <v>3</v>
      </c>
      <c r="C350" s="3585">
        <v>1028</v>
      </c>
      <c r="D350" s="3578" t="s">
        <v>18112</v>
      </c>
      <c r="E350" s="3577">
        <v>0</v>
      </c>
      <c r="F350" s="3578" t="s">
        <v>18043</v>
      </c>
      <c r="G350" s="3592">
        <v>2.06</v>
      </c>
      <c r="H350" s="3578" t="s">
        <v>18111</v>
      </c>
      <c r="I350" s="3578">
        <f t="shared" si="5"/>
        <v>2.06</v>
      </c>
      <c r="J350" s="3590"/>
      <c r="K350" s="3581"/>
      <c r="L350" s="3582"/>
      <c r="M350" s="3584"/>
    </row>
    <row r="351" spans="1:13" ht="16.350000000000001" customHeight="1">
      <c r="A351" s="3573" t="s">
        <v>405</v>
      </c>
      <c r="B351" s="3574">
        <v>3</v>
      </c>
      <c r="C351" s="3585">
        <v>1029</v>
      </c>
      <c r="D351" s="3578" t="s">
        <v>410</v>
      </c>
      <c r="E351" s="3577">
        <v>0</v>
      </c>
      <c r="F351" s="3578" t="s">
        <v>18098</v>
      </c>
      <c r="G351" s="3588">
        <v>0.71</v>
      </c>
      <c r="H351" s="3578" t="s">
        <v>433</v>
      </c>
      <c r="I351" s="3578">
        <f t="shared" si="5"/>
        <v>0.71</v>
      </c>
      <c r="J351" s="3580"/>
      <c r="K351" s="3581"/>
      <c r="L351" s="3582"/>
      <c r="M351" s="3584"/>
    </row>
    <row r="352" spans="1:13" ht="16.350000000000001" customHeight="1">
      <c r="A352" s="3573" t="s">
        <v>405</v>
      </c>
      <c r="B352" s="3574">
        <v>3</v>
      </c>
      <c r="C352" s="3585">
        <v>1030</v>
      </c>
      <c r="D352" s="3578" t="s">
        <v>17169</v>
      </c>
      <c r="E352" s="3577">
        <v>0</v>
      </c>
      <c r="F352" s="3578" t="s">
        <v>18113</v>
      </c>
      <c r="G352" s="3588">
        <v>1.07</v>
      </c>
      <c r="H352" s="3578" t="s">
        <v>433</v>
      </c>
      <c r="I352" s="3578">
        <f t="shared" si="5"/>
        <v>1.07</v>
      </c>
      <c r="J352" s="3580"/>
      <c r="K352" s="3581"/>
      <c r="L352" s="3582"/>
      <c r="M352" s="3584"/>
    </row>
    <row r="353" spans="1:13" ht="16.350000000000001" customHeight="1">
      <c r="A353" s="3573" t="s">
        <v>405</v>
      </c>
      <c r="B353" s="3574">
        <v>3</v>
      </c>
      <c r="C353" s="3585">
        <v>1032</v>
      </c>
      <c r="D353" s="3578" t="s">
        <v>18114</v>
      </c>
      <c r="E353" s="3577">
        <v>0</v>
      </c>
      <c r="F353" s="3578" t="s">
        <v>17400</v>
      </c>
      <c r="G353" s="3592">
        <v>0.34</v>
      </c>
      <c r="H353" s="3578" t="s">
        <v>19</v>
      </c>
      <c r="I353" s="3578">
        <f t="shared" si="5"/>
        <v>0.34</v>
      </c>
      <c r="J353" s="3580"/>
      <c r="K353" s="3581"/>
      <c r="L353" s="3582"/>
      <c r="M353" s="3584"/>
    </row>
    <row r="354" spans="1:13" ht="16.350000000000001" customHeight="1">
      <c r="A354" s="3573" t="s">
        <v>405</v>
      </c>
      <c r="B354" s="3574">
        <v>3</v>
      </c>
      <c r="C354" s="3585">
        <v>1033</v>
      </c>
      <c r="D354" s="3578" t="s">
        <v>17156</v>
      </c>
      <c r="E354" s="3577">
        <v>0</v>
      </c>
      <c r="F354" s="3578" t="s">
        <v>18115</v>
      </c>
      <c r="G354" s="3588">
        <v>1.18</v>
      </c>
      <c r="H354" s="3578" t="s">
        <v>433</v>
      </c>
      <c r="I354" s="3578">
        <f t="shared" si="5"/>
        <v>1.18</v>
      </c>
      <c r="J354" s="3580"/>
      <c r="K354" s="3581"/>
      <c r="L354" s="3582"/>
      <c r="M354" s="3584"/>
    </row>
    <row r="355" spans="1:13" ht="16.350000000000001" customHeight="1">
      <c r="A355" s="3573" t="s">
        <v>405</v>
      </c>
      <c r="B355" s="3574">
        <v>3</v>
      </c>
      <c r="C355" s="3585">
        <v>1035</v>
      </c>
      <c r="D355" s="3578" t="s">
        <v>18116</v>
      </c>
      <c r="E355" s="3577">
        <v>0</v>
      </c>
      <c r="F355" s="3578" t="s">
        <v>18115</v>
      </c>
      <c r="G355" s="3592">
        <v>1.53</v>
      </c>
      <c r="H355" s="3576" t="s">
        <v>17408</v>
      </c>
      <c r="I355" s="3578">
        <f t="shared" si="5"/>
        <v>1.53</v>
      </c>
      <c r="J355" s="3593"/>
      <c r="K355" s="3581"/>
      <c r="L355" s="3582"/>
      <c r="M355" s="3584"/>
    </row>
    <row r="356" spans="1:13" ht="16.350000000000001" customHeight="1">
      <c r="A356" s="3573" t="s">
        <v>405</v>
      </c>
      <c r="B356" s="3574">
        <v>3</v>
      </c>
      <c r="C356" s="3585">
        <v>1036</v>
      </c>
      <c r="D356" s="3578" t="s">
        <v>18117</v>
      </c>
      <c r="E356" s="3577">
        <v>0</v>
      </c>
      <c r="F356" s="3578" t="s">
        <v>17826</v>
      </c>
      <c r="G356" s="3592">
        <v>0.64</v>
      </c>
      <c r="H356" s="3578" t="s">
        <v>19</v>
      </c>
      <c r="I356" s="3578">
        <f t="shared" si="5"/>
        <v>0.64</v>
      </c>
      <c r="J356" s="3590">
        <v>42935</v>
      </c>
      <c r="K356" s="3581">
        <v>42936</v>
      </c>
      <c r="L356" s="3582">
        <v>2</v>
      </c>
      <c r="M356" s="3584"/>
    </row>
    <row r="357" spans="1:13" ht="16.350000000000001" customHeight="1">
      <c r="A357" s="3573" t="s">
        <v>405</v>
      </c>
      <c r="B357" s="3574">
        <v>3</v>
      </c>
      <c r="C357" s="3585">
        <v>1076</v>
      </c>
      <c r="D357" s="3578" t="s">
        <v>17157</v>
      </c>
      <c r="E357" s="3577">
        <v>0</v>
      </c>
      <c r="F357" s="3578" t="s">
        <v>18118</v>
      </c>
      <c r="G357" s="3588">
        <v>0.23</v>
      </c>
      <c r="H357" s="3576" t="s">
        <v>433</v>
      </c>
      <c r="I357" s="3578">
        <f t="shared" si="5"/>
        <v>0.23</v>
      </c>
      <c r="J357" s="3580"/>
      <c r="K357" s="3597"/>
      <c r="L357" s="3597"/>
      <c r="M357" s="3584"/>
    </row>
    <row r="358" spans="1:13" ht="16.350000000000001" customHeight="1">
      <c r="A358" s="3573" t="s">
        <v>405</v>
      </c>
      <c r="B358" s="3574">
        <v>3</v>
      </c>
      <c r="C358" s="3585">
        <v>1126</v>
      </c>
      <c r="D358" s="3578" t="s">
        <v>18119</v>
      </c>
      <c r="E358" s="3577">
        <v>0</v>
      </c>
      <c r="F358" s="3578" t="s">
        <v>18050</v>
      </c>
      <c r="G358" s="3592">
        <v>0.72</v>
      </c>
      <c r="H358" s="3578" t="s">
        <v>18120</v>
      </c>
      <c r="I358" s="3578">
        <f t="shared" si="5"/>
        <v>0.72</v>
      </c>
      <c r="J358" s="3580"/>
      <c r="K358" s="3581" t="s">
        <v>11566</v>
      </c>
      <c r="L358" s="3582"/>
      <c r="M358" s="3584"/>
    </row>
    <row r="359" spans="1:13" ht="16.350000000000001" customHeight="1">
      <c r="A359" s="3573" t="s">
        <v>405</v>
      </c>
      <c r="B359" s="3574">
        <v>3</v>
      </c>
      <c r="C359" s="3585">
        <v>1127</v>
      </c>
      <c r="D359" s="3578" t="s">
        <v>17159</v>
      </c>
      <c r="E359" s="3577">
        <v>0</v>
      </c>
      <c r="F359" s="3578" t="s">
        <v>18035</v>
      </c>
      <c r="G359" s="3592">
        <v>0.54</v>
      </c>
      <c r="H359" s="3578" t="s">
        <v>18121</v>
      </c>
      <c r="I359" s="3578">
        <f t="shared" si="5"/>
        <v>0.54</v>
      </c>
      <c r="J359" s="3580"/>
      <c r="K359" s="3581"/>
      <c r="L359" s="3582"/>
      <c r="M359" s="3584"/>
    </row>
    <row r="360" spans="1:13" ht="16.350000000000001" customHeight="1">
      <c r="A360" s="3573" t="s">
        <v>405</v>
      </c>
      <c r="B360" s="3574">
        <v>3</v>
      </c>
      <c r="C360" s="3585">
        <v>1289</v>
      </c>
      <c r="D360" s="3578" t="s">
        <v>6149</v>
      </c>
      <c r="E360" s="3577">
        <v>0</v>
      </c>
      <c r="F360" s="3578" t="s">
        <v>17826</v>
      </c>
      <c r="G360" s="3592">
        <v>0.15</v>
      </c>
      <c r="H360" s="3578" t="s">
        <v>18122</v>
      </c>
      <c r="I360" s="3578">
        <f t="shared" si="5"/>
        <v>0.15</v>
      </c>
      <c r="J360" s="3580"/>
      <c r="K360" s="3581"/>
      <c r="L360" s="3582"/>
      <c r="M360" s="3584"/>
    </row>
    <row r="361" spans="1:13" ht="16.350000000000001" customHeight="1">
      <c r="A361" s="3573" t="s">
        <v>405</v>
      </c>
      <c r="B361" s="3574">
        <v>3</v>
      </c>
      <c r="C361" s="3585">
        <v>1656</v>
      </c>
      <c r="D361" s="3578" t="s">
        <v>18123</v>
      </c>
      <c r="E361" s="3577">
        <v>0</v>
      </c>
      <c r="F361" s="3578" t="s">
        <v>18051</v>
      </c>
      <c r="G361" s="3592">
        <v>0.84</v>
      </c>
      <c r="H361" s="3578" t="s">
        <v>18124</v>
      </c>
      <c r="I361" s="3578">
        <f t="shared" si="5"/>
        <v>0.84</v>
      </c>
      <c r="J361" s="3580"/>
      <c r="K361" s="3581"/>
      <c r="L361" s="3582"/>
      <c r="M361" s="3584"/>
    </row>
    <row r="362" spans="1:13" ht="16.350000000000001" customHeight="1">
      <c r="A362" s="3573" t="s">
        <v>405</v>
      </c>
      <c r="B362" s="3574">
        <v>3</v>
      </c>
      <c r="C362" s="3585">
        <v>1658</v>
      </c>
      <c r="D362" s="3578" t="s">
        <v>17160</v>
      </c>
      <c r="E362" s="3577">
        <v>0</v>
      </c>
      <c r="F362" s="3578" t="s">
        <v>18125</v>
      </c>
      <c r="G362" s="3592">
        <v>0.15</v>
      </c>
      <c r="H362" s="3578" t="s">
        <v>18126</v>
      </c>
      <c r="I362" s="3578">
        <f t="shared" si="5"/>
        <v>0.15</v>
      </c>
      <c r="J362" s="3580"/>
      <c r="K362" s="3581"/>
      <c r="L362" s="3582"/>
      <c r="M362" s="3584"/>
    </row>
    <row r="363" spans="1:13" ht="16.350000000000001" customHeight="1">
      <c r="A363" s="3573" t="s">
        <v>405</v>
      </c>
      <c r="B363" s="3574">
        <v>3</v>
      </c>
      <c r="C363" s="3585">
        <v>1659</v>
      </c>
      <c r="D363" s="3578" t="s">
        <v>17161</v>
      </c>
      <c r="E363" s="3577">
        <v>0</v>
      </c>
      <c r="F363" s="3578" t="s">
        <v>18056</v>
      </c>
      <c r="G363" s="3588">
        <v>0.15</v>
      </c>
      <c r="H363" s="3578" t="s">
        <v>17821</v>
      </c>
      <c r="I363" s="3578">
        <f t="shared" si="5"/>
        <v>0.15</v>
      </c>
      <c r="J363" s="3580"/>
      <c r="K363" s="3581"/>
      <c r="L363" s="3582"/>
      <c r="M363" s="3584"/>
    </row>
    <row r="364" spans="1:13" ht="16.350000000000001" customHeight="1">
      <c r="A364" s="3573" t="s">
        <v>405</v>
      </c>
      <c r="B364" s="3574">
        <v>3</v>
      </c>
      <c r="C364" s="3585">
        <v>1673</v>
      </c>
      <c r="D364" s="3578" t="s">
        <v>17162</v>
      </c>
      <c r="E364" s="3577">
        <v>0</v>
      </c>
      <c r="F364" s="3578" t="s">
        <v>18127</v>
      </c>
      <c r="G364" s="3588">
        <v>0.31</v>
      </c>
      <c r="H364" s="3578" t="s">
        <v>17821</v>
      </c>
      <c r="I364" s="3578">
        <f t="shared" si="5"/>
        <v>0.31</v>
      </c>
      <c r="J364" s="3580"/>
      <c r="K364" s="3581"/>
      <c r="L364" s="3582"/>
      <c r="M364" s="3584"/>
    </row>
    <row r="365" spans="1:13" ht="16.350000000000001" customHeight="1">
      <c r="A365" s="3573" t="s">
        <v>405</v>
      </c>
      <c r="B365" s="3574">
        <v>3</v>
      </c>
      <c r="C365" s="3585">
        <v>1731</v>
      </c>
      <c r="D365" s="3578" t="s">
        <v>17949</v>
      </c>
      <c r="E365" s="3577">
        <v>0</v>
      </c>
      <c r="F365" s="3578" t="s">
        <v>17873</v>
      </c>
      <c r="G365" s="3592">
        <v>0.25</v>
      </c>
      <c r="H365" s="3578" t="s">
        <v>18128</v>
      </c>
      <c r="I365" s="3578">
        <f t="shared" si="5"/>
        <v>0.25</v>
      </c>
      <c r="J365" s="3593"/>
      <c r="K365" s="3581" t="s">
        <v>11566</v>
      </c>
      <c r="L365" s="3582"/>
      <c r="M365" s="3584"/>
    </row>
    <row r="366" spans="1:13" ht="16.350000000000001" customHeight="1">
      <c r="A366" s="3573" t="s">
        <v>405</v>
      </c>
      <c r="B366" s="3574">
        <v>3</v>
      </c>
      <c r="C366" s="3585">
        <v>1805</v>
      </c>
      <c r="D366" s="3578" t="s">
        <v>18129</v>
      </c>
      <c r="E366" s="3577">
        <v>0</v>
      </c>
      <c r="F366" s="3578" t="s">
        <v>18055</v>
      </c>
      <c r="G366" s="3592">
        <v>0.2</v>
      </c>
      <c r="H366" s="3578" t="s">
        <v>18130</v>
      </c>
      <c r="I366" s="3578">
        <f t="shared" si="5"/>
        <v>0.2</v>
      </c>
      <c r="J366" s="3593"/>
      <c r="K366" s="3581"/>
      <c r="L366" s="3582"/>
      <c r="M366" s="3584"/>
    </row>
    <row r="367" spans="1:13" ht="16.350000000000001" customHeight="1">
      <c r="A367" s="3573" t="s">
        <v>405</v>
      </c>
      <c r="B367" s="3574">
        <v>3</v>
      </c>
      <c r="C367" s="3585">
        <v>1823</v>
      </c>
      <c r="D367" s="3578" t="s">
        <v>17170</v>
      </c>
      <c r="E367" s="3577">
        <v>0</v>
      </c>
      <c r="F367" s="3578" t="s">
        <v>18131</v>
      </c>
      <c r="G367" s="3588">
        <v>0.25</v>
      </c>
      <c r="H367" s="3578" t="s">
        <v>19</v>
      </c>
      <c r="I367" s="3578">
        <f t="shared" si="5"/>
        <v>0.25</v>
      </c>
      <c r="J367" s="3590"/>
      <c r="K367" s="3581"/>
      <c r="L367" s="3582"/>
      <c r="M367" s="3584"/>
    </row>
    <row r="368" spans="1:13" ht="16.350000000000001" customHeight="1">
      <c r="A368" s="3573" t="s">
        <v>405</v>
      </c>
      <c r="B368" s="3574">
        <v>3</v>
      </c>
      <c r="C368" s="3585">
        <v>1834</v>
      </c>
      <c r="D368" s="3578" t="s">
        <v>17163</v>
      </c>
      <c r="E368" s="3577">
        <v>0</v>
      </c>
      <c r="F368" s="3578" t="s">
        <v>18130</v>
      </c>
      <c r="G368" s="3588">
        <v>0.21</v>
      </c>
      <c r="H368" s="3578" t="s">
        <v>18131</v>
      </c>
      <c r="I368" s="3578">
        <f t="shared" si="5"/>
        <v>0.21</v>
      </c>
      <c r="J368" s="3580"/>
      <c r="K368" s="3581"/>
      <c r="L368" s="3582"/>
      <c r="M368" s="3584"/>
    </row>
    <row r="369" spans="1:13" ht="16.350000000000001" customHeight="1">
      <c r="A369" s="3573" t="s">
        <v>405</v>
      </c>
      <c r="B369" s="3574">
        <v>3</v>
      </c>
      <c r="C369" s="3585">
        <v>2000</v>
      </c>
      <c r="D369" s="3578" t="s">
        <v>18132</v>
      </c>
      <c r="E369" s="3577">
        <v>0</v>
      </c>
      <c r="F369" s="3578" t="s">
        <v>18064</v>
      </c>
      <c r="G369" s="3592">
        <v>0.32</v>
      </c>
      <c r="H369" s="3578" t="s">
        <v>18063</v>
      </c>
      <c r="I369" s="3578">
        <f t="shared" si="5"/>
        <v>0.32</v>
      </c>
      <c r="J369" s="3580"/>
      <c r="K369" s="3581"/>
      <c r="L369" s="3582"/>
      <c r="M369" s="3584"/>
    </row>
    <row r="370" spans="1:13" ht="16.350000000000001" customHeight="1">
      <c r="A370" s="3573" t="s">
        <v>405</v>
      </c>
      <c r="B370" s="3574">
        <v>3</v>
      </c>
      <c r="C370" s="3585">
        <v>2001</v>
      </c>
      <c r="D370" s="3578" t="s">
        <v>17165</v>
      </c>
      <c r="E370" s="3577">
        <v>0</v>
      </c>
      <c r="F370" s="3578" t="s">
        <v>16122</v>
      </c>
      <c r="G370" s="3592">
        <v>0.22</v>
      </c>
      <c r="H370" s="3578" t="s">
        <v>646</v>
      </c>
      <c r="I370" s="3578">
        <f t="shared" si="5"/>
        <v>0.22</v>
      </c>
      <c r="J370" s="3580"/>
      <c r="K370" s="3594" t="s">
        <v>11907</v>
      </c>
      <c r="L370" s="3595"/>
      <c r="M370" s="3584"/>
    </row>
    <row r="483" ht="15.75" customHeight="1"/>
  </sheetData>
  <customSheetViews>
    <customSheetView guid="{79AD5FB7-84BA-40F8-B93E-7F6D3F799515}" scale="70" topLeftCell="A167">
      <selection activeCell="J199" sqref="J199"/>
      <pageMargins left="0.7" right="0.7" top="0.75" bottom="0.75" header="0.3" footer="0.3"/>
      <pageSetup orientation="portrait" r:id="rId1"/>
    </customSheetView>
    <customSheetView guid="{A3593EDC-2197-4283-B58F-E8F46865F6B0}" scale="85">
      <pane ySplit="2" topLeftCell="A444" activePane="bottomLeft" state="frozen"/>
      <selection pane="bottomLeft" activeCell="F486" sqref="F486"/>
      <pageMargins left="0.7" right="0.7" top="0.75" bottom="0.75" header="0.3" footer="0.3"/>
      <pageSetup orientation="portrait" r:id="rId2"/>
    </customSheetView>
    <customSheetView guid="{39DE2760-0BFC-4719-B1E4-380C3A7079FC}">
      <selection activeCell="M4" sqref="M4"/>
      <pageMargins left="0.7" right="0.7" top="0.75" bottom="0.75" header="0.3" footer="0.3"/>
    </customSheetView>
    <customSheetView guid="{6CF4F969-58DE-4028-9DCC-C6E713BA1EE8}">
      <selection activeCell="R54" sqref="R54"/>
      <pageMargins left="0.7" right="0.7" top="0.75" bottom="0.75" header="0.3" footer="0.3"/>
    </customSheetView>
    <customSheetView guid="{854D26F6-556C-4832-93A1-027DC2E7489A}">
      <selection activeCell="M4" sqref="M4"/>
      <pageMargins left="0.7" right="0.7" top="0.75" bottom="0.75" header="0.3" footer="0.3"/>
    </customSheetView>
    <customSheetView guid="{1187C2EC-E8C1-47BD-824F-A093AEDCF8A3}">
      <selection activeCell="M4" sqref="M4"/>
      <pageMargins left="0.7" right="0.7" top="0.75" bottom="0.75" header="0.3" footer="0.3"/>
    </customSheetView>
    <customSheetView guid="{56D62996-4B64-4559-A57F-952A7719E60C}">
      <selection activeCell="M4" sqref="M4"/>
      <pageMargins left="0.7" right="0.7" top="0.75" bottom="0.75" header="0.3" footer="0.3"/>
    </customSheetView>
    <customSheetView guid="{D38925AC-49E8-4240-B4C4-15DDEAD2A52A}" topLeftCell="A37">
      <selection activeCell="R54" sqref="R54"/>
      <pageMargins left="0.7" right="0.7" top="0.75" bottom="0.75" header="0.3" footer="0.3"/>
      <pageSetup paperSize="17" orientation="landscape" r:id="rId3"/>
    </customSheetView>
    <customSheetView guid="{BBB634EE-F2D2-401C-80C5-834C06C8684E}" topLeftCell="A151">
      <selection activeCell="M4" sqref="M4"/>
      <pageMargins left="0.7" right="0.7" top="0.75" bottom="0.75" header="0.3" footer="0.3"/>
      <pageSetup paperSize="0" orientation="portrait" r:id="rId4"/>
    </customSheetView>
    <customSheetView guid="{2C5FEC20-E906-4956-A88D-6EAAC0747B30}" topLeftCell="A151">
      <selection activeCell="M4" sqref="M4"/>
      <pageMargins left="0.7" right="0.7" top="0.75" bottom="0.75" header="0.3" footer="0.3"/>
      <pageSetup paperSize="0" orientation="portrait" r:id="rId5"/>
    </customSheetView>
    <customSheetView guid="{F9A994EF-45B5-4EB9-AA72-BA8C2214CFE1}">
      <selection activeCell="M4" sqref="M4"/>
      <pageMargins left="0.7" right="0.7" top="0.75" bottom="0.75" header="0.3" footer="0.3"/>
    </customSheetView>
    <customSheetView guid="{600A9694-21CC-48F1-9DA2-8C0E3E8B5FA0}" topLeftCell="A151">
      <selection activeCell="M4" sqref="M4"/>
      <pageMargins left="0.7" right="0.7" top="0.75" bottom="0.75" header="0.3" footer="0.3"/>
      <pageSetup paperSize="0" orientation="portrait" r:id="rId6"/>
    </customSheetView>
    <customSheetView guid="{344E436F-251D-4C51-AB7E-9264FEC9FA05}">
      <selection activeCell="H1" sqref="H1:H1048576"/>
      <pageMargins left="0.7" right="0.7" top="0.75" bottom="0.75" header="0.3" footer="0.3"/>
    </customSheetView>
    <customSheetView guid="{0546D35D-D495-4ABF-8CD5-906F9854F6B9}">
      <selection activeCell="H1" sqref="H1:H1048576"/>
      <pageMargins left="0.7" right="0.7" top="0.75" bottom="0.75" header="0.3" footer="0.3"/>
      <pageSetup orientation="portrait" r:id="rId7"/>
    </customSheetView>
    <customSheetView guid="{58D92D3D-F9DC-4070-8DAB-284558C682C9}">
      <selection activeCell="M4" sqref="M4"/>
      <pageMargins left="0.7" right="0.7" top="0.75" bottom="0.75" header="0.3" footer="0.3"/>
    </customSheetView>
    <customSheetView guid="{DD0AAC79-0110-4B1B-BB25-2C4FE9ED31F4}">
      <selection activeCell="H1" sqref="H1:H1048576"/>
      <pageMargins left="0.7" right="0.7" top="0.75" bottom="0.75" header="0.3" footer="0.3"/>
      <pageSetup orientation="portrait" r:id="rId8"/>
    </customSheetView>
    <customSheetView guid="{423EC763-4105-4509-B307-318A5394E372}">
      <selection activeCell="M4" sqref="M4"/>
      <pageMargins left="0.7" right="0.7" top="0.75" bottom="0.75" header="0.3" footer="0.3"/>
    </customSheetView>
    <customSheetView guid="{7FDB354D-BBFC-467C-9214-DEA80979E90C}">
      <selection activeCell="M4" sqref="M4"/>
      <pageMargins left="0.7" right="0.7" top="0.75" bottom="0.75" header="0.3" footer="0.3"/>
    </customSheetView>
    <customSheetView guid="{B98680F5-9992-4B15-9195-313E46832CE7}">
      <selection activeCell="M4" sqref="M4"/>
      <pageMargins left="0.7" right="0.7" top="0.75" bottom="0.75" header="0.3" footer="0.3"/>
    </customSheetView>
    <customSheetView guid="{2CAD6BBA-D926-4B66-9703-7E419ED6E99E}">
      <selection activeCell="R54" sqref="R54"/>
      <pageMargins left="0.7" right="0.7" top="0.75" bottom="0.75" header="0.3" footer="0.3"/>
    </customSheetView>
    <customSheetView guid="{64C3C58B-5EDF-4A0D-9A08-4E76AD2C2831}" topLeftCell="A151">
      <selection activeCell="M4" sqref="M4"/>
      <pageMargins left="0.7" right="0.7" top="0.75" bottom="0.75" header="0.3" footer="0.3"/>
      <pageSetup orientation="portrait" r:id="rId9"/>
    </customSheetView>
    <customSheetView guid="{23935FAA-2CC8-4E3D-A833-6D530319EE28}">
      <pageMargins left="0.7" right="0.7" top="0.75" bottom="0.75" header="0.3" footer="0.3"/>
    </customSheetView>
    <customSheetView guid="{E7B49325-7A41-4A22-9EA5-2C4D363DA8F1}">
      <pageMargins left="0.7" right="0.7" top="0.75" bottom="0.75" header="0.3" footer="0.3"/>
    </customSheetView>
    <customSheetView guid="{FAC928FB-1728-4FB7-8ECE-85A8DE4D0ADF}">
      <pageMargins left="0.7" right="0.7" top="0.75" bottom="0.75" header="0.3" footer="0.3"/>
    </customSheetView>
    <customSheetView guid="{8C4D76D8-AA45-48E9-9804-BEEAA7B08B03}">
      <pageMargins left="0.7" right="0.7" top="0.75" bottom="0.75" header="0.3" footer="0.3"/>
    </customSheetView>
    <customSheetView guid="{862ECE3E-CBCF-4644-8210-D1EDA2099D3A}">
      <pageMargins left="0.7" right="0.7" top="0.75" bottom="0.75" header="0.3" footer="0.3"/>
    </customSheetView>
    <customSheetView guid="{EE1B2E10-D8FD-451C-B1E1-0B98F6A560DF}">
      <pageMargins left="0.7" right="0.7" top="0.75" bottom="0.75" header="0.3" footer="0.3"/>
    </customSheetView>
    <customSheetView guid="{7964114C-CB29-4D99-9806-CFB993D96184}">
      <pageMargins left="0.7" right="0.7" top="0.75" bottom="0.75" header="0.3" footer="0.3"/>
    </customSheetView>
    <customSheetView guid="{A7CCEAC1-D48B-40D0-9479-364198DE80EF}">
      <pageMargins left="0.7" right="0.7" top="0.75" bottom="0.75" header="0.3" footer="0.3"/>
    </customSheetView>
    <customSheetView guid="{68F5884F-4969-4575-BF13-5CC01FC32956}">
      <pageMargins left="0.7" right="0.7" top="0.75" bottom="0.75" header="0.3" footer="0.3"/>
    </customSheetView>
    <customSheetView guid="{29758B78-03D3-4D8E-AD37-F25D1BDCFD7B}">
      <pageMargins left="0.7" right="0.7" top="0.75" bottom="0.75" header="0.3" footer="0.3"/>
    </customSheetView>
    <customSheetView guid="{DE99B454-ED50-4848-ADC8-212B34E74919}">
      <pageMargins left="0.7" right="0.7" top="0.75" bottom="0.75" header="0.3" footer="0.3"/>
    </customSheetView>
    <customSheetView guid="{8CB2D929-C7E4-4180-B163-8A2824806B17}">
      <pageMargins left="0.7" right="0.7" top="0.75" bottom="0.75" header="0.3" footer="0.3"/>
    </customSheetView>
    <customSheetView guid="{34D85203-2D51-4355-8027-8019AB86EBCF}">
      <pageMargins left="0.7" right="0.7" top="0.75" bottom="0.75" header="0.3" footer="0.3"/>
    </customSheetView>
    <customSheetView guid="{89CCDF41-F1C9-4313-9F31-D107B3C76DDB}">
      <pageMargins left="0.7" right="0.7" top="0.75" bottom="0.75" header="0.3" footer="0.3"/>
    </customSheetView>
    <customSheetView guid="{726AD29E-1BFF-4E2F-9960-EE7743278367}">
      <pageMargins left="0.7" right="0.7" top="0.75" bottom="0.75" header="0.3" footer="0.3"/>
    </customSheetView>
    <customSheetView guid="{2F42E84F-7DBF-4A75-A7B3-62028DAEBF1A}">
      <pageMargins left="0.7" right="0.7" top="0.75" bottom="0.75" header="0.3" footer="0.3"/>
    </customSheetView>
    <customSheetView guid="{2B685D48-0292-4AA7-9819-853B2AEC1DD4}">
      <pageMargins left="0.7" right="0.7" top="0.75" bottom="0.75" header="0.3" footer="0.3"/>
    </customSheetView>
    <customSheetView guid="{4B0AA991-6767-4D57-B414-24103CB6BBB4}">
      <pageMargins left="0.7" right="0.7" top="0.75" bottom="0.75" header="0.3" footer="0.3"/>
    </customSheetView>
    <customSheetView guid="{8E86F10A-A699-45F6-98BE-FE12C92DC001}">
      <pageMargins left="0.7" right="0.7" top="0.75" bottom="0.75" header="0.3" footer="0.3"/>
    </customSheetView>
    <customSheetView guid="{47F7A3CE-B782-485F-A003-C143096A6054}">
      <pageMargins left="0.7" right="0.7" top="0.75" bottom="0.75" header="0.3" footer="0.3"/>
    </customSheetView>
    <customSheetView guid="{39B6890E-9E43-4C41-84C2-BE54C196CF6B}">
      <pageMargins left="0.7" right="0.7" top="0.75" bottom="0.75" header="0.3" footer="0.3"/>
    </customSheetView>
    <customSheetView guid="{5C12847A-1A36-4653-8A29-4B40BE88BC31}">
      <pageMargins left="0.7" right="0.7" top="0.75" bottom="0.75" header="0.3" footer="0.3"/>
    </customSheetView>
    <customSheetView guid="{72622A5F-562A-4F46-80A6-FB340FA923E4}">
      <pageMargins left="0.7" right="0.7" top="0.75" bottom="0.75" header="0.3" footer="0.3"/>
    </customSheetView>
    <customSheetView guid="{3A3E5217-495A-42D4-92E9-DBDDFA0133B2}">
      <pageMargins left="0.7" right="0.7" top="0.75" bottom="0.75" header="0.3" footer="0.3"/>
    </customSheetView>
    <customSheetView guid="{60CB8EE4-B91C-4012-A081-CCBA186E6839}">
      <pageMargins left="0.7" right="0.7" top="0.75" bottom="0.75" header="0.3" footer="0.3"/>
    </customSheetView>
    <customSheetView guid="{B8A5C91A-AD33-4DF4-A694-672D147217B5}">
      <pageMargins left="0.7" right="0.7" top="0.75" bottom="0.75" header="0.3" footer="0.3"/>
    </customSheetView>
    <customSheetView guid="{6A065346-6EC6-4D7F-9DF7-3658D614503A}">
      <pageMargins left="0.7" right="0.7" top="0.75" bottom="0.75" header="0.3" footer="0.3"/>
    </customSheetView>
    <customSheetView guid="{6BC667A8-B269-4F56-A803-5E4093D12764}">
      <selection activeCell="J9" sqref="J9"/>
      <pageMargins left="0.7" right="0.7" top="0.75" bottom="0.75" header="0.3" footer="0.3"/>
    </customSheetView>
    <customSheetView guid="{4075A10A-29EA-4A39-8C87-92C314459964}">
      <pageMargins left="0.7" right="0.7" top="0.75" bottom="0.75" header="0.3" footer="0.3"/>
    </customSheetView>
    <customSheetView guid="{D07D711A-BCB9-4378-B863-4CB7EB1E0F9F}">
      <pageMargins left="0.7" right="0.7" top="0.75" bottom="0.75" header="0.3" footer="0.3"/>
    </customSheetView>
    <customSheetView guid="{CE3A1CF7-6A47-4ED0-B4C6-D84228F6384A}">
      <pageMargins left="0.7" right="0.7" top="0.75" bottom="0.75" header="0.3" footer="0.3"/>
    </customSheetView>
    <customSheetView guid="{A6CAB246-C66C-4430-B883-E3AB4CA85CD3}" topLeftCell="A37">
      <selection activeCell="R54" sqref="R54"/>
      <pageMargins left="0.7" right="0.7" top="0.75" bottom="0.75" header="0.3" footer="0.3"/>
      <pageSetup paperSize="17" orientation="landscape" r:id="rId10"/>
    </customSheetView>
    <customSheetView guid="{A1494558-1040-4A63-BC7C-D39B992B3E56}">
      <selection activeCell="R54" sqref="R54"/>
      <pageMargins left="0.7" right="0.7" top="0.75" bottom="0.75" header="0.3" footer="0.3"/>
    </customSheetView>
    <customSheetView guid="{1D116760-CC87-4F16-87B4-C7A61320F480}" scale="60" showPageBreaks="1" printArea="1" view="pageBreakPreview">
      <selection activeCell="H1" sqref="H1:H1048576"/>
      <pageMargins left="0.2" right="0.2" top="0.25" bottom="0.25" header="0" footer="0"/>
      <pageSetup scale="54" orientation="landscape" r:id="rId11"/>
    </customSheetView>
    <customSheetView guid="{0CF2EC10-BDE2-491E-A077-01A8E5B1EBEC}">
      <selection activeCell="H1" sqref="H1:H1048576"/>
      <pageMargins left="0.7" right="0.7" top="0.75" bottom="0.75" header="0.3" footer="0.3"/>
      <pageSetup orientation="portrait" r:id="rId12"/>
    </customSheetView>
    <customSheetView guid="{F88BCD3F-34B6-43CB-BC45-E51462EBF67F}">
      <selection activeCell="M4" sqref="M4"/>
      <pageMargins left="0.7" right="0.7" top="0.75" bottom="0.75" header="0.3" footer="0.3"/>
    </customSheetView>
    <customSheetView guid="{1749D216-7950-497C-B39A-63FBE4D03B8C}">
      <selection activeCell="M4" sqref="M4"/>
      <pageMargins left="0.7" right="0.7" top="0.75" bottom="0.75" header="0.3" footer="0.3"/>
    </customSheetView>
    <customSheetView guid="{7FA40027-7B17-499A-B359-A5EF5225CCED}" topLeftCell="A151">
      <selection activeCell="M4" sqref="M4"/>
      <pageMargins left="0.7" right="0.7" top="0.75" bottom="0.75" header="0.3" footer="0.3"/>
      <pageSetup paperSize="0" orientation="portrait" r:id="rId13"/>
    </customSheetView>
    <customSheetView guid="{34D72504-BFF0-4EA8-8FC8-7543DC9590F6}">
      <selection activeCell="M4" sqref="M4"/>
      <pageMargins left="0.7" right="0.7" top="0.75" bottom="0.75" header="0.3" footer="0.3"/>
    </customSheetView>
    <customSheetView guid="{72F1F4A7-FA3D-4AAA-B9F7-0B7CBCF937A0}">
      <selection activeCell="H1" sqref="H1:H1048576"/>
      <pageMargins left="0.7" right="0.7" top="0.75" bottom="0.75" header="0.3" footer="0.3"/>
    </customSheetView>
    <customSheetView guid="{08FE8395-D523-42C1-83CE-E79D67FD8F6E}" topLeftCell="A151">
      <selection activeCell="M4" sqref="M4"/>
      <pageMargins left="0.7" right="0.7" top="0.75" bottom="0.75" header="0.3" footer="0.3"/>
      <pageSetup paperSize="0" orientation="portrait" r:id="rId14"/>
    </customSheetView>
    <customSheetView guid="{1CAAE197-33E6-4BF2-B4DE-FDE07E8BBF88}" topLeftCell="A151">
      <selection activeCell="M4" sqref="M4"/>
      <pageMargins left="0.7" right="0.7" top="0.75" bottom="0.75" header="0.3" footer="0.3"/>
      <pageSetup paperSize="0" orientation="portrait" r:id="rId15"/>
    </customSheetView>
    <customSheetView guid="{0B1CD487-A10E-47AA-97E1-782E43B555C4}">
      <selection activeCell="M4" sqref="M4"/>
      <pageMargins left="0.7" right="0.7" top="0.75" bottom="0.75" header="0.3" footer="0.3"/>
    </customSheetView>
    <customSheetView guid="{AF97F53F-CC36-44C1-9ECD-DF5129B3E6B5}">
      <selection activeCell="M4" sqref="M4"/>
      <pageMargins left="0.7" right="0.7" top="0.75" bottom="0.75" header="0.3" footer="0.3"/>
    </customSheetView>
    <customSheetView guid="{FD6F7CAF-FB1E-4C3B-BC17-A805CA3477EF}">
      <selection activeCell="M4" sqref="M4"/>
      <pageMargins left="0.7" right="0.7" top="0.75" bottom="0.75" header="0.3" footer="0.3"/>
      <pageSetup orientation="portrait" r:id="rId16"/>
    </customSheetView>
    <customSheetView guid="{FEDC4AFF-A1F9-4866-BED0-75319FE928CF}">
      <selection activeCell="M4" sqref="M4"/>
      <pageMargins left="0.7" right="0.7" top="0.75" bottom="0.75" header="0.3" footer="0.3"/>
    </customSheetView>
    <customSheetView guid="{BB41729E-AA2B-4B78-BC0A-1EFA069D5CFD}" topLeftCell="A151">
      <selection activeCell="M4" sqref="M4"/>
      <pageMargins left="0.7" right="0.7" top="0.75" bottom="0.75" header="0.3" footer="0.3"/>
      <pageSetup paperSize="0" orientation="portrait" r:id="rId17"/>
    </customSheetView>
    <customSheetView guid="{7BB95B6A-5E37-4CAE-AF7D-1CC701D075E8}" scale="70">
      <selection activeCell="L6" sqref="L6"/>
      <pageMargins left="0.7" right="0.7" top="0.75" bottom="0.75" header="0.3" footer="0.3"/>
      <pageSetup paperSize="0" orientation="portrait" r:id="rId18"/>
    </customSheetView>
    <customSheetView guid="{2EC062F0-5386-4865-B10E-AAA41383D77F}" topLeftCell="A37">
      <selection activeCell="R54" sqref="R54"/>
      <pageMargins left="0.7" right="0.7" top="0.75" bottom="0.75" header="0.3" footer="0.3"/>
      <pageSetup paperSize="17" orientation="landscape" r:id="rId19"/>
    </customSheetView>
    <customSheetView guid="{FC2532A6-77E2-4AF9-9A45-F247B0588659}" topLeftCell="A151">
      <selection activeCell="M4" sqref="M4"/>
      <pageMargins left="0.7" right="0.7" top="0.75" bottom="0.75" header="0.3" footer="0.3"/>
      <pageSetup paperSize="0" orientation="portrait" r:id="rId20"/>
    </customSheetView>
    <customSheetView guid="{A44DAB59-BE7A-4333-A5F2-74C8918F30B6}">
      <selection activeCell="M4" sqref="M4"/>
      <pageMargins left="0.7" right="0.7" top="0.75" bottom="0.75" header="0.3" footer="0.3"/>
    </customSheetView>
    <customSheetView guid="{03AFFCA8-9E14-4DB5-84F7-C730BD68291C}" topLeftCell="A106">
      <selection activeCell="L117" sqref="L117"/>
      <pageMargins left="0.7" right="0.7" top="0.75" bottom="0.75" header="0.3" footer="0.3"/>
      <pageSetup orientation="portrait" r:id="rId21"/>
    </customSheetView>
    <customSheetView guid="{EC76EB35-067C-4DE7-B07A-226A5E409E79}">
      <selection activeCell="M4" sqref="M4"/>
      <pageMargins left="0.7" right="0.7" top="0.75" bottom="0.75" header="0.3" footer="0.3"/>
    </customSheetView>
    <customSheetView guid="{983A23DD-8020-461E-A6F4-2AEC4ED7324C}">
      <selection activeCell="H1" sqref="H1:H1048576"/>
      <pageMargins left="0.7" right="0.7" top="0.75" bottom="0.75" header="0.3" footer="0.3"/>
    </customSheetView>
    <customSheetView guid="{D3731BF5-0429-4443-9A8C-8B29EB0DB856}">
      <selection activeCell="M4" sqref="M4"/>
      <pageMargins left="0.7" right="0.7" top="0.75" bottom="0.75" header="0.3" footer="0.3"/>
    </customSheetView>
    <customSheetView guid="{A530EBA0-4EDF-47E2-8165-36150308EFE0}">
      <selection activeCell="M4" sqref="M4"/>
      <pageMargins left="0.7" right="0.7" top="0.75" bottom="0.75" header="0.3" footer="0.3"/>
    </customSheetView>
    <customSheetView guid="{FE9B4351-E79D-4254-BAB9-133F96438B1B}" topLeftCell="A106">
      <selection activeCell="L117" sqref="L117"/>
      <pageMargins left="0.7" right="0.7" top="0.75" bottom="0.75" header="0.3" footer="0.3"/>
      <pageSetup orientation="portrait" r:id="rId22"/>
    </customSheetView>
    <customSheetView guid="{CA9519B9-3429-4BE9-9E5D-F85393E6AD13}" topLeftCell="A106">
      <selection activeCell="D133" sqref="D133"/>
      <pageMargins left="0.7" right="0.7" top="0.75" bottom="0.75" header="0.3" footer="0.3"/>
      <pageSetup orientation="portrait" r:id="rId23"/>
    </customSheetView>
  </customSheetViews>
  <pageMargins left="0.7" right="0.7" top="0.75" bottom="0.75" header="0.3" footer="0.3"/>
  <pageSetup orientation="portrait" r:id="rId24"/>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L362"/>
  <sheetViews>
    <sheetView zoomScale="70" zoomScaleNormal="70" workbookViewId="0">
      <selection activeCell="K226" sqref="K226"/>
    </sheetView>
  </sheetViews>
  <sheetFormatPr defaultColWidth="9.42578125" defaultRowHeight="16.350000000000001" customHeight="1"/>
  <cols>
    <col min="1" max="1" width="18.5703125" style="1216" customWidth="1"/>
    <col min="2" max="2" width="9.5703125" style="1216" customWidth="1"/>
    <col min="3" max="3" width="9.42578125" style="1216" customWidth="1"/>
    <col min="4" max="4" width="56.5703125" style="1216" bestFit="1" customWidth="1"/>
    <col min="5" max="5" width="9.5703125" style="1216" customWidth="1"/>
    <col min="6" max="6" width="38.5703125" style="1221" bestFit="1" customWidth="1"/>
    <col min="7" max="7" width="7.5703125" style="1222" customWidth="1"/>
    <col min="8" max="8" width="54.42578125" style="1221" bestFit="1" customWidth="1"/>
    <col min="9" max="9" width="8.42578125" style="1216" customWidth="1"/>
    <col min="10" max="10" width="17.5703125" style="1047" customWidth="1"/>
    <col min="11" max="11" width="18.42578125" style="1047" customWidth="1"/>
    <col min="12" max="12" width="26" style="1216" customWidth="1"/>
    <col min="13" max="16384" width="9.42578125" style="1216"/>
  </cols>
  <sheetData>
    <row r="1" spans="1:12" ht="16.350000000000001" customHeight="1">
      <c r="A1" s="1215"/>
      <c r="B1" s="1215"/>
      <c r="C1" s="1215" t="s">
        <v>0</v>
      </c>
      <c r="D1" s="1215"/>
      <c r="E1" s="1215" t="s">
        <v>9</v>
      </c>
      <c r="F1" s="1215"/>
      <c r="G1" s="1215" t="s">
        <v>10</v>
      </c>
      <c r="H1" s="1215"/>
      <c r="I1" s="1215"/>
      <c r="J1" s="1045"/>
      <c r="K1" s="1045"/>
      <c r="L1" s="610" t="s">
        <v>12505</v>
      </c>
    </row>
    <row r="2" spans="1:12" s="1222" customFormat="1" ht="31.5">
      <c r="A2" s="1217" t="s">
        <v>7</v>
      </c>
      <c r="B2" s="1217" t="s">
        <v>13</v>
      </c>
      <c r="C2" s="1217" t="s">
        <v>1</v>
      </c>
      <c r="D2" s="1217" t="s">
        <v>2</v>
      </c>
      <c r="E2" s="1217" t="s">
        <v>3</v>
      </c>
      <c r="F2" s="1217" t="s">
        <v>3346</v>
      </c>
      <c r="G2" s="1217" t="s">
        <v>6</v>
      </c>
      <c r="H2" s="1217" t="s">
        <v>3346</v>
      </c>
      <c r="I2" s="1217" t="s">
        <v>8</v>
      </c>
      <c r="J2" s="1046" t="s">
        <v>14</v>
      </c>
      <c r="K2" s="1046" t="s">
        <v>3156</v>
      </c>
      <c r="L2" s="1217" t="s">
        <v>11</v>
      </c>
    </row>
    <row r="3" spans="1:12" s="1218" customFormat="1" ht="15.75">
      <c r="A3" s="1212" t="s">
        <v>405</v>
      </c>
      <c r="B3" s="3547">
        <v>4</v>
      </c>
      <c r="C3" s="3543">
        <v>2</v>
      </c>
      <c r="D3" s="3544" t="s">
        <v>16936</v>
      </c>
      <c r="E3" s="1213">
        <v>0.19</v>
      </c>
      <c r="F3" s="3546" t="s">
        <v>17422</v>
      </c>
      <c r="G3" s="1214">
        <v>3.35</v>
      </c>
      <c r="H3" s="3546" t="s">
        <v>17425</v>
      </c>
      <c r="I3" s="3546">
        <v>3.16</v>
      </c>
      <c r="J3" s="3546"/>
      <c r="K3" s="3549"/>
      <c r="L3" s="1223"/>
    </row>
    <row r="4" spans="1:12" ht="16.350000000000001" customHeight="1">
      <c r="A4" s="467" t="s">
        <v>405</v>
      </c>
      <c r="B4" s="3547">
        <v>4</v>
      </c>
      <c r="C4" s="3543">
        <v>3</v>
      </c>
      <c r="D4" s="3544" t="s">
        <v>17171</v>
      </c>
      <c r="E4" s="1211">
        <v>0</v>
      </c>
      <c r="F4" s="3546" t="s">
        <v>17423</v>
      </c>
      <c r="G4" s="1211">
        <v>0.3</v>
      </c>
      <c r="H4" s="3546" t="s">
        <v>17426</v>
      </c>
      <c r="I4" s="3546">
        <v>0.3</v>
      </c>
      <c r="J4" s="3546"/>
      <c r="K4" s="3549" t="s">
        <v>11566</v>
      </c>
      <c r="L4" s="1220"/>
    </row>
    <row r="5" spans="1:12" ht="16.350000000000001" customHeight="1">
      <c r="A5" s="467" t="s">
        <v>405</v>
      </c>
      <c r="B5" s="3547">
        <v>4</v>
      </c>
      <c r="C5" s="3543">
        <v>4</v>
      </c>
      <c r="D5" s="3544" t="s">
        <v>949</v>
      </c>
      <c r="E5" s="1211">
        <v>0</v>
      </c>
      <c r="F5" s="3546" t="s">
        <v>17424</v>
      </c>
      <c r="G5" s="1211">
        <v>0.62</v>
      </c>
      <c r="H5" s="3546" t="s">
        <v>17427</v>
      </c>
      <c r="I5" s="3546">
        <v>0.62</v>
      </c>
      <c r="J5" s="3546"/>
      <c r="K5" s="3549" t="s">
        <v>11566</v>
      </c>
      <c r="L5" s="1220"/>
    </row>
    <row r="6" spans="1:12" ht="16.350000000000001" customHeight="1">
      <c r="A6" s="467" t="s">
        <v>405</v>
      </c>
      <c r="B6" s="3547">
        <v>4</v>
      </c>
      <c r="C6" s="3543">
        <v>22</v>
      </c>
      <c r="D6" s="3544" t="s">
        <v>17172</v>
      </c>
      <c r="E6" s="1211">
        <v>0</v>
      </c>
      <c r="F6" s="3546" t="s">
        <v>17428</v>
      </c>
      <c r="G6" s="1211">
        <v>0.53</v>
      </c>
      <c r="H6" s="3546" t="s">
        <v>17429</v>
      </c>
      <c r="I6" s="3546">
        <v>0.53</v>
      </c>
      <c r="J6" s="3546"/>
      <c r="K6" s="3549">
        <v>43614</v>
      </c>
      <c r="L6" s="1220"/>
    </row>
    <row r="7" spans="1:12" ht="16.350000000000001" customHeight="1">
      <c r="A7" s="467" t="s">
        <v>405</v>
      </c>
      <c r="B7" s="3547">
        <v>4</v>
      </c>
      <c r="C7" s="3543">
        <v>23</v>
      </c>
      <c r="D7" s="3544" t="s">
        <v>17173</v>
      </c>
      <c r="E7" s="1211">
        <v>0</v>
      </c>
      <c r="F7" s="3546" t="s">
        <v>8806</v>
      </c>
      <c r="G7" s="1211">
        <v>0.94</v>
      </c>
      <c r="H7" s="3546" t="s">
        <v>17425</v>
      </c>
      <c r="I7" s="3546">
        <v>0.94</v>
      </c>
      <c r="J7" s="3546"/>
      <c r="K7" s="3549"/>
      <c r="L7" s="1220"/>
    </row>
    <row r="8" spans="1:12" ht="16.350000000000001" customHeight="1">
      <c r="A8" s="467" t="s">
        <v>405</v>
      </c>
      <c r="B8" s="3547">
        <v>4</v>
      </c>
      <c r="C8" s="3543">
        <v>30</v>
      </c>
      <c r="D8" s="3544" t="s">
        <v>17174</v>
      </c>
      <c r="E8" s="1211">
        <v>0</v>
      </c>
      <c r="F8" s="3546" t="s">
        <v>17430</v>
      </c>
      <c r="G8" s="1211">
        <v>8.86</v>
      </c>
      <c r="H8" s="3546" t="s">
        <v>17431</v>
      </c>
      <c r="I8" s="3546">
        <v>8.86</v>
      </c>
      <c r="J8" s="3546"/>
      <c r="K8" s="3549">
        <v>43587</v>
      </c>
      <c r="L8" s="1220"/>
    </row>
    <row r="9" spans="1:12" ht="16.350000000000001" customHeight="1">
      <c r="A9" s="467" t="s">
        <v>405</v>
      </c>
      <c r="B9" s="3547">
        <v>4</v>
      </c>
      <c r="C9" s="3543">
        <v>31</v>
      </c>
      <c r="D9" s="3544" t="s">
        <v>17433</v>
      </c>
      <c r="E9" s="1211">
        <v>0</v>
      </c>
      <c r="F9" s="3546" t="s">
        <v>17396</v>
      </c>
      <c r="G9" s="1211">
        <v>9.0399999999999991</v>
      </c>
      <c r="H9" s="3546" t="s">
        <v>17432</v>
      </c>
      <c r="I9" s="3546">
        <v>9.0399999999999991</v>
      </c>
      <c r="J9" s="3546"/>
      <c r="K9" s="3549">
        <v>43860</v>
      </c>
      <c r="L9" s="1220"/>
    </row>
    <row r="10" spans="1:12" ht="16.350000000000001" customHeight="1">
      <c r="A10" s="467" t="s">
        <v>405</v>
      </c>
      <c r="B10" s="3547">
        <v>4</v>
      </c>
      <c r="C10" s="3543">
        <v>34</v>
      </c>
      <c r="D10" s="3544" t="s">
        <v>17034</v>
      </c>
      <c r="E10" s="1211">
        <v>0</v>
      </c>
      <c r="F10" s="3546" t="s">
        <v>17434</v>
      </c>
      <c r="G10" s="1211">
        <v>0.39</v>
      </c>
      <c r="H10" s="3546" t="s">
        <v>17430</v>
      </c>
      <c r="I10" s="3546">
        <v>0.39</v>
      </c>
      <c r="J10" s="3546"/>
      <c r="K10" s="3549" t="s">
        <v>866</v>
      </c>
      <c r="L10" s="1220"/>
    </row>
    <row r="11" spans="1:12" ht="16.350000000000001" customHeight="1">
      <c r="A11" s="467" t="s">
        <v>405</v>
      </c>
      <c r="B11" s="3547">
        <v>4</v>
      </c>
      <c r="C11" s="3545">
        <v>39</v>
      </c>
      <c r="D11" s="3546" t="s">
        <v>17176</v>
      </c>
      <c r="E11" s="1211">
        <v>0</v>
      </c>
      <c r="F11" s="3546" t="s">
        <v>17435</v>
      </c>
      <c r="G11" s="1211">
        <v>0.52</v>
      </c>
      <c r="H11" s="3546" t="s">
        <v>17427</v>
      </c>
      <c r="I11" s="3546">
        <v>0.52</v>
      </c>
      <c r="J11" s="3546"/>
      <c r="K11" s="3549" t="s">
        <v>11566</v>
      </c>
      <c r="L11" s="1220"/>
    </row>
    <row r="12" spans="1:12" ht="16.350000000000001" customHeight="1">
      <c r="A12" s="467" t="s">
        <v>405</v>
      </c>
      <c r="B12" s="3547">
        <v>4</v>
      </c>
      <c r="C12" s="3545">
        <v>44</v>
      </c>
      <c r="D12" s="3546" t="s">
        <v>17177</v>
      </c>
      <c r="E12" s="1211">
        <v>0</v>
      </c>
      <c r="F12" s="3546" t="s">
        <v>17436</v>
      </c>
      <c r="G12" s="1211">
        <v>2.1</v>
      </c>
      <c r="H12" s="3546" t="s">
        <v>17432</v>
      </c>
      <c r="I12" s="3546">
        <v>2.1</v>
      </c>
      <c r="J12" s="3546"/>
      <c r="K12" s="3549" t="s">
        <v>11566</v>
      </c>
      <c r="L12" s="1220"/>
    </row>
    <row r="13" spans="1:12" ht="16.350000000000001" customHeight="1">
      <c r="A13" s="467" t="s">
        <v>405</v>
      </c>
      <c r="B13" s="3547">
        <v>4</v>
      </c>
      <c r="C13" s="3545">
        <v>45</v>
      </c>
      <c r="D13" s="3546" t="s">
        <v>17178</v>
      </c>
      <c r="E13" s="1211">
        <v>0</v>
      </c>
      <c r="F13" s="3546" t="s">
        <v>17437</v>
      </c>
      <c r="G13" s="1211">
        <v>2.58</v>
      </c>
      <c r="H13" s="3546" t="s">
        <v>17396</v>
      </c>
      <c r="I13" s="3546">
        <v>2.58</v>
      </c>
      <c r="J13" s="3546"/>
      <c r="K13" s="3549"/>
      <c r="L13" s="1220"/>
    </row>
    <row r="14" spans="1:12" ht="16.350000000000001" customHeight="1">
      <c r="A14" s="467" t="s">
        <v>405</v>
      </c>
      <c r="B14" s="3547">
        <v>4</v>
      </c>
      <c r="C14" s="3545">
        <v>47</v>
      </c>
      <c r="D14" s="3546" t="s">
        <v>17179</v>
      </c>
      <c r="E14" s="1211">
        <v>0</v>
      </c>
      <c r="F14" s="3546" t="s">
        <v>17439</v>
      </c>
      <c r="G14" s="1211">
        <v>3.3</v>
      </c>
      <c r="H14" s="3546" t="s">
        <v>17438</v>
      </c>
      <c r="I14" s="3546">
        <v>3.3</v>
      </c>
      <c r="J14" s="3546"/>
      <c r="K14" s="3549">
        <v>43685</v>
      </c>
      <c r="L14" s="1220"/>
    </row>
    <row r="15" spans="1:12" ht="16.350000000000001" customHeight="1">
      <c r="A15" s="467" t="s">
        <v>405</v>
      </c>
      <c r="B15" s="3547">
        <v>4</v>
      </c>
      <c r="C15" s="3545">
        <v>48</v>
      </c>
      <c r="D15" s="3546" t="s">
        <v>17180</v>
      </c>
      <c r="E15" s="1211">
        <v>0</v>
      </c>
      <c r="F15" s="3546" t="s">
        <v>17440</v>
      </c>
      <c r="G15" s="1211">
        <v>0.83</v>
      </c>
      <c r="H15" s="3546" t="s">
        <v>19</v>
      </c>
      <c r="I15" s="3546">
        <v>0.83</v>
      </c>
      <c r="J15" s="3546"/>
      <c r="K15" s="3549"/>
      <c r="L15" s="1220"/>
    </row>
    <row r="16" spans="1:12" ht="16.350000000000001" customHeight="1">
      <c r="A16" s="467" t="s">
        <v>405</v>
      </c>
      <c r="B16" s="3547">
        <v>4</v>
      </c>
      <c r="C16" s="3545">
        <v>50</v>
      </c>
      <c r="D16" s="3546" t="s">
        <v>17181</v>
      </c>
      <c r="E16" s="1211">
        <v>0</v>
      </c>
      <c r="F16" s="3546" t="s">
        <v>17441</v>
      </c>
      <c r="G16" s="1211">
        <v>14.43</v>
      </c>
      <c r="H16" s="3546" t="s">
        <v>17442</v>
      </c>
      <c r="I16" s="3546">
        <v>14.43</v>
      </c>
      <c r="J16" s="3546"/>
      <c r="K16" s="3549"/>
      <c r="L16" s="1220"/>
    </row>
    <row r="17" spans="1:12" ht="16.350000000000001" customHeight="1">
      <c r="A17" s="467" t="s">
        <v>405</v>
      </c>
      <c r="B17" s="3547">
        <v>4</v>
      </c>
      <c r="C17" s="3545">
        <v>59</v>
      </c>
      <c r="D17" s="3546" t="s">
        <v>17182</v>
      </c>
      <c r="E17" s="1211">
        <v>0</v>
      </c>
      <c r="F17" s="3546" t="s">
        <v>17444</v>
      </c>
      <c r="G17" s="1211">
        <v>2.62</v>
      </c>
      <c r="H17" s="3546" t="s">
        <v>17443</v>
      </c>
      <c r="I17" s="3546">
        <v>2.62</v>
      </c>
      <c r="J17" s="3546"/>
      <c r="K17" s="3549">
        <v>43591</v>
      </c>
      <c r="L17" s="1220"/>
    </row>
    <row r="18" spans="1:12" ht="16.350000000000001" customHeight="1">
      <c r="A18" s="467" t="s">
        <v>405</v>
      </c>
      <c r="B18" s="3547">
        <v>4</v>
      </c>
      <c r="C18" s="3545">
        <v>71</v>
      </c>
      <c r="D18" s="3546" t="s">
        <v>17446</v>
      </c>
      <c r="E18" s="1211">
        <v>0</v>
      </c>
      <c r="F18" s="3546" t="s">
        <v>17445</v>
      </c>
      <c r="G18" s="1211">
        <v>2.16</v>
      </c>
      <c r="H18" s="3546" t="s">
        <v>17443</v>
      </c>
      <c r="I18" s="3546">
        <v>2.16</v>
      </c>
      <c r="J18" s="3546"/>
      <c r="K18" s="3549">
        <v>43593</v>
      </c>
      <c r="L18" s="1220"/>
    </row>
    <row r="19" spans="1:12" ht="16.350000000000001" customHeight="1">
      <c r="A19" s="467" t="s">
        <v>405</v>
      </c>
      <c r="B19" s="3547">
        <v>4</v>
      </c>
      <c r="C19" s="3545">
        <v>88</v>
      </c>
      <c r="D19" s="3546" t="s">
        <v>17447</v>
      </c>
      <c r="E19" s="1211">
        <v>0.32</v>
      </c>
      <c r="F19" s="3546" t="s">
        <v>17441</v>
      </c>
      <c r="G19" s="1211">
        <v>6.11</v>
      </c>
      <c r="H19" s="3546" t="s">
        <v>17416</v>
      </c>
      <c r="I19" s="3546">
        <v>5.79</v>
      </c>
      <c r="J19" s="3546"/>
      <c r="K19" s="3549"/>
      <c r="L19" s="1220"/>
    </row>
    <row r="20" spans="1:12" ht="16.350000000000001" customHeight="1">
      <c r="A20" s="467" t="s">
        <v>405</v>
      </c>
      <c r="B20" s="3547">
        <v>4</v>
      </c>
      <c r="C20" s="3545">
        <v>89</v>
      </c>
      <c r="D20" s="3546" t="s">
        <v>17184</v>
      </c>
      <c r="E20" s="1211">
        <v>0</v>
      </c>
      <c r="F20" s="3546" t="s">
        <v>436</v>
      </c>
      <c r="G20" s="1211">
        <v>0.08</v>
      </c>
      <c r="H20" s="3546" t="s">
        <v>17448</v>
      </c>
      <c r="I20" s="3546">
        <v>0.08</v>
      </c>
      <c r="J20" s="3546"/>
      <c r="K20" s="3549"/>
      <c r="L20" s="1220"/>
    </row>
    <row r="21" spans="1:12" ht="16.350000000000001" customHeight="1">
      <c r="A21" s="467" t="s">
        <v>405</v>
      </c>
      <c r="B21" s="3547">
        <v>4</v>
      </c>
      <c r="C21" s="3545">
        <v>93</v>
      </c>
      <c r="D21" s="3546" t="s">
        <v>17185</v>
      </c>
      <c r="E21" s="1211">
        <v>0</v>
      </c>
      <c r="F21" s="3546" t="s">
        <v>17409</v>
      </c>
      <c r="G21" s="1211">
        <v>1.4</v>
      </c>
      <c r="H21" s="3546" t="s">
        <v>17449</v>
      </c>
      <c r="I21" s="3546">
        <v>1.4</v>
      </c>
      <c r="J21" s="3546"/>
      <c r="K21" s="3549">
        <v>43312</v>
      </c>
      <c r="L21" s="1220"/>
    </row>
    <row r="22" spans="1:12" ht="16.350000000000001" customHeight="1">
      <c r="A22" s="467" t="s">
        <v>405</v>
      </c>
      <c r="B22" s="3547">
        <v>4</v>
      </c>
      <c r="C22" s="3545">
        <v>96</v>
      </c>
      <c r="D22" s="3546" t="s">
        <v>4887</v>
      </c>
      <c r="E22" s="1211">
        <v>0</v>
      </c>
      <c r="F22" s="3546" t="s">
        <v>17450</v>
      </c>
      <c r="G22" s="1211">
        <v>1.66</v>
      </c>
      <c r="H22" s="3546" t="s">
        <v>17451</v>
      </c>
      <c r="I22" s="3546">
        <v>1.66</v>
      </c>
      <c r="J22" s="3546"/>
      <c r="K22" s="3549">
        <v>43864</v>
      </c>
      <c r="L22" s="1220"/>
    </row>
    <row r="23" spans="1:12" ht="16.350000000000001" customHeight="1">
      <c r="A23" s="467" t="s">
        <v>405</v>
      </c>
      <c r="B23" s="3547">
        <v>4</v>
      </c>
      <c r="C23" s="3545">
        <v>107</v>
      </c>
      <c r="D23" s="3546" t="s">
        <v>17186</v>
      </c>
      <c r="E23" s="1211">
        <v>0</v>
      </c>
      <c r="F23" s="3546" t="s">
        <v>17453</v>
      </c>
      <c r="G23" s="1211">
        <v>0.94</v>
      </c>
      <c r="H23" s="3546" t="s">
        <v>17452</v>
      </c>
      <c r="I23" s="3546">
        <v>0.94</v>
      </c>
      <c r="J23" s="3546"/>
      <c r="K23" s="3549">
        <v>43588</v>
      </c>
      <c r="L23" s="1220"/>
    </row>
    <row r="24" spans="1:12" ht="16.350000000000001" customHeight="1">
      <c r="A24" s="467" t="s">
        <v>405</v>
      </c>
      <c r="B24" s="3547">
        <v>4</v>
      </c>
      <c r="C24" s="3545">
        <v>108</v>
      </c>
      <c r="D24" s="3546" t="s">
        <v>17187</v>
      </c>
      <c r="E24" s="1211">
        <v>0</v>
      </c>
      <c r="F24" s="3546" t="s">
        <v>17452</v>
      </c>
      <c r="G24" s="1211">
        <v>7.11</v>
      </c>
      <c r="H24" s="3546" t="s">
        <v>17430</v>
      </c>
      <c r="I24" s="3546">
        <v>7.11</v>
      </c>
      <c r="J24" s="3546"/>
      <c r="K24" s="3549">
        <v>43368</v>
      </c>
      <c r="L24" s="1220"/>
    </row>
    <row r="25" spans="1:12" ht="16.350000000000001" customHeight="1">
      <c r="A25" s="467" t="s">
        <v>405</v>
      </c>
      <c r="B25" s="3547">
        <v>4</v>
      </c>
      <c r="C25" s="3545">
        <v>109</v>
      </c>
      <c r="D25" s="3546" t="s">
        <v>17188</v>
      </c>
      <c r="E25" s="1211">
        <v>0</v>
      </c>
      <c r="F25" s="3546" t="s">
        <v>17454</v>
      </c>
      <c r="G25" s="1211">
        <v>1.66</v>
      </c>
      <c r="H25" s="3546" t="s">
        <v>17455</v>
      </c>
      <c r="I25" s="3546">
        <v>1.66</v>
      </c>
      <c r="J25" s="3546"/>
      <c r="K25" s="3549">
        <v>43311</v>
      </c>
      <c r="L25" s="1220"/>
    </row>
    <row r="26" spans="1:12" ht="16.350000000000001" customHeight="1">
      <c r="A26" s="467" t="s">
        <v>405</v>
      </c>
      <c r="B26" s="3547">
        <v>4</v>
      </c>
      <c r="C26" s="3545">
        <v>110</v>
      </c>
      <c r="D26" s="3546" t="s">
        <v>11340</v>
      </c>
      <c r="E26" s="1211">
        <v>0</v>
      </c>
      <c r="F26" s="3546" t="s">
        <v>17456</v>
      </c>
      <c r="G26" s="1211">
        <v>2.15</v>
      </c>
      <c r="H26" s="3546" t="s">
        <v>17454</v>
      </c>
      <c r="I26" s="3546">
        <v>2.15</v>
      </c>
      <c r="J26" s="3546"/>
      <c r="K26" s="3549">
        <v>43319</v>
      </c>
      <c r="L26" s="1220"/>
    </row>
    <row r="27" spans="1:12" ht="16.350000000000001" customHeight="1">
      <c r="A27" s="467" t="s">
        <v>405</v>
      </c>
      <c r="B27" s="3547">
        <v>4</v>
      </c>
      <c r="C27" s="3545">
        <v>112</v>
      </c>
      <c r="D27" s="3546" t="s">
        <v>17189</v>
      </c>
      <c r="E27" s="1211">
        <v>0</v>
      </c>
      <c r="F27" s="3546" t="s">
        <v>17456</v>
      </c>
      <c r="G27" s="1211">
        <v>1.56</v>
      </c>
      <c r="H27" s="3546" t="s">
        <v>17457</v>
      </c>
      <c r="I27" s="3546">
        <v>1.56</v>
      </c>
      <c r="J27" s="3546"/>
      <c r="K27" s="3549">
        <v>43320</v>
      </c>
      <c r="L27" s="1220"/>
    </row>
    <row r="28" spans="1:12" ht="16.350000000000001" customHeight="1">
      <c r="A28" s="467" t="s">
        <v>405</v>
      </c>
      <c r="B28" s="3547">
        <v>4</v>
      </c>
      <c r="C28" s="3545">
        <v>113</v>
      </c>
      <c r="D28" s="3546" t="s">
        <v>17190</v>
      </c>
      <c r="E28" s="1211">
        <v>0</v>
      </c>
      <c r="F28" s="3546" t="s">
        <v>17458</v>
      </c>
      <c r="G28" s="1211">
        <v>6.77</v>
      </c>
      <c r="H28" s="3546" t="s">
        <v>17457</v>
      </c>
      <c r="I28" s="3546">
        <v>6.77</v>
      </c>
      <c r="J28" s="3546"/>
      <c r="K28" s="3549">
        <v>43314</v>
      </c>
      <c r="L28" s="1220"/>
    </row>
    <row r="29" spans="1:12" ht="16.350000000000001" customHeight="1">
      <c r="A29" s="467" t="s">
        <v>405</v>
      </c>
      <c r="B29" s="3547">
        <v>4</v>
      </c>
      <c r="C29" s="3545">
        <v>124</v>
      </c>
      <c r="D29" s="3546" t="s">
        <v>4887</v>
      </c>
      <c r="E29" s="1211">
        <v>0</v>
      </c>
      <c r="F29" s="3546" t="s">
        <v>17459</v>
      </c>
      <c r="G29" s="1211">
        <v>0.65</v>
      </c>
      <c r="H29" s="3546" t="s">
        <v>17460</v>
      </c>
      <c r="I29" s="3546">
        <v>0.65</v>
      </c>
      <c r="J29" s="3546"/>
      <c r="K29" s="3549">
        <v>43864</v>
      </c>
      <c r="L29" s="1220"/>
    </row>
    <row r="30" spans="1:12" ht="16.350000000000001" customHeight="1">
      <c r="A30" s="467" t="s">
        <v>405</v>
      </c>
      <c r="B30" s="3547">
        <v>4</v>
      </c>
      <c r="C30" s="3545">
        <v>125</v>
      </c>
      <c r="D30" s="3546" t="s">
        <v>4887</v>
      </c>
      <c r="E30" s="1211">
        <v>0</v>
      </c>
      <c r="F30" s="3546" t="s">
        <v>17461</v>
      </c>
      <c r="G30" s="1211">
        <v>0.57999999999999996</v>
      </c>
      <c r="H30" s="3546" t="s">
        <v>17459</v>
      </c>
      <c r="I30" s="3546">
        <v>0.57999999999999996</v>
      </c>
      <c r="J30" s="3546"/>
      <c r="K30" s="3549">
        <v>43864</v>
      </c>
      <c r="L30" s="1220"/>
    </row>
    <row r="31" spans="1:12" ht="16.350000000000001" customHeight="1">
      <c r="A31" s="467" t="s">
        <v>405</v>
      </c>
      <c r="B31" s="3547">
        <v>4</v>
      </c>
      <c r="C31" s="3545">
        <v>126</v>
      </c>
      <c r="D31" s="3546" t="s">
        <v>17191</v>
      </c>
      <c r="E31" s="1211">
        <v>0</v>
      </c>
      <c r="F31" s="3546" t="s">
        <v>17462</v>
      </c>
      <c r="G31" s="1211">
        <v>1.04</v>
      </c>
      <c r="H31" s="3546" t="s">
        <v>17461</v>
      </c>
      <c r="I31" s="3546">
        <v>1.04</v>
      </c>
      <c r="J31" s="3546"/>
      <c r="K31" s="3549"/>
      <c r="L31" s="1220"/>
    </row>
    <row r="32" spans="1:12" ht="16.350000000000001" customHeight="1">
      <c r="A32" s="467" t="s">
        <v>405</v>
      </c>
      <c r="B32" s="3547">
        <v>4</v>
      </c>
      <c r="C32" s="3545">
        <v>138</v>
      </c>
      <c r="D32" s="3546" t="s">
        <v>17192</v>
      </c>
      <c r="E32" s="1211">
        <v>0</v>
      </c>
      <c r="F32" s="3546" t="s">
        <v>17432</v>
      </c>
      <c r="G32" s="1211">
        <v>1.35</v>
      </c>
      <c r="H32" s="3546" t="s">
        <v>17463</v>
      </c>
      <c r="I32" s="3546">
        <v>1.35</v>
      </c>
      <c r="J32" s="3546"/>
      <c r="K32" s="3549">
        <v>43735</v>
      </c>
      <c r="L32" s="1220"/>
    </row>
    <row r="33" spans="1:12" ht="16.350000000000001" customHeight="1">
      <c r="A33" s="467" t="s">
        <v>405</v>
      </c>
      <c r="B33" s="3547">
        <v>4</v>
      </c>
      <c r="C33" s="3543">
        <v>159</v>
      </c>
      <c r="D33" s="3544" t="s">
        <v>17193</v>
      </c>
      <c r="E33" s="1211">
        <v>0</v>
      </c>
      <c r="F33" s="3546" t="s">
        <v>17440</v>
      </c>
      <c r="G33" s="1211">
        <v>1.46</v>
      </c>
      <c r="H33" s="3546" t="s">
        <v>17464</v>
      </c>
      <c r="I33" s="3546">
        <v>1.46</v>
      </c>
      <c r="J33" s="3546"/>
      <c r="K33" s="3549"/>
      <c r="L33" s="1220"/>
    </row>
    <row r="34" spans="1:12" ht="16.350000000000001" customHeight="1">
      <c r="A34" s="467" t="s">
        <v>405</v>
      </c>
      <c r="B34" s="3547">
        <v>4</v>
      </c>
      <c r="C34" s="3545">
        <v>196</v>
      </c>
      <c r="D34" s="3546" t="s">
        <v>17467</v>
      </c>
      <c r="E34" s="1211">
        <v>0</v>
      </c>
      <c r="F34" s="3546" t="s">
        <v>17466</v>
      </c>
      <c r="G34" s="1211">
        <v>3.32</v>
      </c>
      <c r="H34" s="3546" t="s">
        <v>17465</v>
      </c>
      <c r="I34" s="3546">
        <v>3.32</v>
      </c>
      <c r="J34" s="3546"/>
      <c r="K34" s="3549">
        <v>43332</v>
      </c>
      <c r="L34" s="1220"/>
    </row>
    <row r="35" spans="1:12" s="1218" customFormat="1" ht="16.350000000000001" customHeight="1">
      <c r="A35" s="1212" t="s">
        <v>405</v>
      </c>
      <c r="B35" s="3547">
        <v>4</v>
      </c>
      <c r="C35" s="3545">
        <v>206</v>
      </c>
      <c r="D35" s="3546" t="s">
        <v>17468</v>
      </c>
      <c r="E35" s="1213">
        <v>0</v>
      </c>
      <c r="F35" s="3546" t="s">
        <v>17470</v>
      </c>
      <c r="G35" s="1213">
        <v>0.77</v>
      </c>
      <c r="H35" s="3546" t="s">
        <v>17469</v>
      </c>
      <c r="I35" s="3546">
        <v>0.77</v>
      </c>
      <c r="J35" s="3546"/>
      <c r="K35" s="3549"/>
      <c r="L35" s="1219"/>
    </row>
    <row r="36" spans="1:12" s="1218" customFormat="1" ht="16.350000000000001" customHeight="1">
      <c r="A36" s="1212" t="s">
        <v>405</v>
      </c>
      <c r="B36" s="3547">
        <v>4</v>
      </c>
      <c r="C36" s="3545">
        <v>226</v>
      </c>
      <c r="D36" s="3546" t="s">
        <v>17194</v>
      </c>
      <c r="E36" s="1213">
        <v>0</v>
      </c>
      <c r="F36" s="3546" t="s">
        <v>17396</v>
      </c>
      <c r="G36" s="1213">
        <v>2.4900000000000002</v>
      </c>
      <c r="H36" s="3546" t="s">
        <v>17396</v>
      </c>
      <c r="I36" s="3546">
        <v>2.4900000000000002</v>
      </c>
      <c r="J36" s="3546"/>
      <c r="K36" s="3549">
        <v>43355</v>
      </c>
      <c r="L36" s="1219"/>
    </row>
    <row r="37" spans="1:12" ht="16.350000000000001" customHeight="1">
      <c r="A37" s="467" t="s">
        <v>405</v>
      </c>
      <c r="B37" s="3547">
        <v>4</v>
      </c>
      <c r="C37" s="3545">
        <v>227</v>
      </c>
      <c r="D37" s="3546" t="s">
        <v>17472</v>
      </c>
      <c r="E37" s="1211">
        <v>0</v>
      </c>
      <c r="F37" s="3546" t="s">
        <v>17471</v>
      </c>
      <c r="G37" s="1211">
        <v>3.67</v>
      </c>
      <c r="H37" s="3546" t="s">
        <v>17415</v>
      </c>
      <c r="I37" s="3546">
        <v>3.67</v>
      </c>
      <c r="J37" s="3546"/>
      <c r="K37" s="3549">
        <v>43341</v>
      </c>
      <c r="L37" s="1220"/>
    </row>
    <row r="38" spans="1:12" ht="16.350000000000001" customHeight="1">
      <c r="A38" s="467" t="s">
        <v>405</v>
      </c>
      <c r="B38" s="3547">
        <v>4</v>
      </c>
      <c r="C38" s="3545">
        <v>228</v>
      </c>
      <c r="D38" s="3546" t="s">
        <v>17473</v>
      </c>
      <c r="E38" s="1211">
        <v>0</v>
      </c>
      <c r="F38" s="3546" t="s">
        <v>17456</v>
      </c>
      <c r="G38" s="1211">
        <v>2.12</v>
      </c>
      <c r="H38" s="3546" t="s">
        <v>17441</v>
      </c>
      <c r="I38" s="3546">
        <v>2.12</v>
      </c>
      <c r="J38" s="3546"/>
      <c r="K38" s="3549">
        <v>43326</v>
      </c>
      <c r="L38" s="1220"/>
    </row>
    <row r="39" spans="1:12" ht="16.350000000000001" customHeight="1">
      <c r="A39" s="467" t="s">
        <v>405</v>
      </c>
      <c r="B39" s="3547">
        <v>4</v>
      </c>
      <c r="C39" s="3545">
        <v>231</v>
      </c>
      <c r="D39" s="3546" t="s">
        <v>17195</v>
      </c>
      <c r="E39" s="1211">
        <v>0</v>
      </c>
      <c r="F39" s="3546" t="s">
        <v>17465</v>
      </c>
      <c r="G39" s="1211">
        <v>3.04</v>
      </c>
      <c r="H39" s="3546" t="s">
        <v>17474</v>
      </c>
      <c r="I39" s="3546">
        <v>3.04</v>
      </c>
      <c r="J39" s="3546"/>
      <c r="K39" s="3549"/>
      <c r="L39" s="1220"/>
    </row>
    <row r="40" spans="1:12" ht="16.350000000000001" customHeight="1">
      <c r="A40" s="467" t="s">
        <v>405</v>
      </c>
      <c r="B40" s="3547">
        <v>4</v>
      </c>
      <c r="C40" s="3545">
        <v>241</v>
      </c>
      <c r="D40" s="3546" t="s">
        <v>17476</v>
      </c>
      <c r="E40" s="1211">
        <v>0</v>
      </c>
      <c r="F40" s="3546" t="s">
        <v>17432</v>
      </c>
      <c r="G40" s="1211">
        <v>2.92</v>
      </c>
      <c r="H40" s="3546" t="s">
        <v>17475</v>
      </c>
      <c r="I40" s="3546">
        <v>2.92</v>
      </c>
      <c r="J40" s="3546"/>
      <c r="K40" s="3549"/>
      <c r="L40" s="1220"/>
    </row>
    <row r="41" spans="1:12" ht="16.350000000000001" customHeight="1">
      <c r="A41" s="467" t="s">
        <v>405</v>
      </c>
      <c r="B41" s="3547">
        <v>4</v>
      </c>
      <c r="C41" s="3545">
        <v>247</v>
      </c>
      <c r="D41" s="3546" t="s">
        <v>17196</v>
      </c>
      <c r="E41" s="1211">
        <v>0</v>
      </c>
      <c r="F41" s="3546" t="s">
        <v>17477</v>
      </c>
      <c r="G41" s="1211">
        <v>0.4</v>
      </c>
      <c r="H41" s="3546" t="s">
        <v>17459</v>
      </c>
      <c r="I41" s="3546">
        <v>0.4</v>
      </c>
      <c r="J41" s="3546"/>
      <c r="K41" s="3549"/>
      <c r="L41" s="1220"/>
    </row>
    <row r="42" spans="1:12" ht="16.350000000000001" customHeight="1">
      <c r="A42" s="467" t="s">
        <v>405</v>
      </c>
      <c r="B42" s="3547">
        <v>4</v>
      </c>
      <c r="C42" s="3545">
        <v>250</v>
      </c>
      <c r="D42" s="3546" t="s">
        <v>17478</v>
      </c>
      <c r="E42" s="1211">
        <v>0</v>
      </c>
      <c r="F42" s="3546" t="s">
        <v>17292</v>
      </c>
      <c r="G42" s="1211">
        <v>1.08</v>
      </c>
      <c r="H42" s="3546" t="s">
        <v>17479</v>
      </c>
      <c r="I42" s="3546">
        <v>1.08</v>
      </c>
      <c r="J42" s="3546"/>
      <c r="K42" s="3549"/>
      <c r="L42" s="1220"/>
    </row>
    <row r="43" spans="1:12" ht="16.350000000000001" customHeight="1">
      <c r="A43" s="467" t="s">
        <v>405</v>
      </c>
      <c r="B43" s="3547">
        <v>4</v>
      </c>
      <c r="C43" s="3545">
        <v>262</v>
      </c>
      <c r="D43" s="3546" t="s">
        <v>17480</v>
      </c>
      <c r="E43" s="1211">
        <v>0</v>
      </c>
      <c r="F43" s="3546" t="s">
        <v>17482</v>
      </c>
      <c r="G43" s="1211">
        <v>2.2799999999999998</v>
      </c>
      <c r="H43" s="3546" t="s">
        <v>17481</v>
      </c>
      <c r="I43" s="3546">
        <v>2.2799999999999998</v>
      </c>
      <c r="J43" s="3546"/>
      <c r="K43" s="3549"/>
      <c r="L43" s="1220"/>
    </row>
    <row r="44" spans="1:12" ht="16.350000000000001" customHeight="1">
      <c r="A44" s="467" t="s">
        <v>405</v>
      </c>
      <c r="B44" s="3547">
        <v>4</v>
      </c>
      <c r="C44" s="3545">
        <v>263</v>
      </c>
      <c r="D44" s="3546" t="s">
        <v>17483</v>
      </c>
      <c r="E44" s="1211">
        <v>0.16200000000000001</v>
      </c>
      <c r="F44" s="3546" t="s">
        <v>17484</v>
      </c>
      <c r="G44" s="1211">
        <v>0.67200000000000004</v>
      </c>
      <c r="H44" s="3546" t="s">
        <v>433</v>
      </c>
      <c r="I44" s="3546">
        <v>0.51</v>
      </c>
      <c r="J44" s="3546"/>
      <c r="K44" s="3549"/>
      <c r="L44" s="1220"/>
    </row>
    <row r="45" spans="1:12" ht="16.350000000000001" customHeight="1">
      <c r="A45" s="467" t="s">
        <v>405</v>
      </c>
      <c r="B45" s="3547">
        <v>4</v>
      </c>
      <c r="C45" s="3545">
        <v>264</v>
      </c>
      <c r="D45" s="3546" t="s">
        <v>4888</v>
      </c>
      <c r="E45" s="1211">
        <v>0</v>
      </c>
      <c r="F45" s="3546" t="s">
        <v>17432</v>
      </c>
      <c r="G45" s="1211">
        <v>0.86</v>
      </c>
      <c r="H45" s="3546" t="s">
        <v>17485</v>
      </c>
      <c r="I45" s="3546">
        <v>0.86</v>
      </c>
      <c r="J45" s="3546"/>
      <c r="K45" s="3549"/>
      <c r="L45" s="1220"/>
    </row>
    <row r="46" spans="1:12" ht="16.350000000000001" customHeight="1">
      <c r="A46" s="467" t="s">
        <v>405</v>
      </c>
      <c r="B46" s="3547">
        <v>4</v>
      </c>
      <c r="C46" s="3545">
        <v>265</v>
      </c>
      <c r="D46" s="3546" t="s">
        <v>17197</v>
      </c>
      <c r="E46" s="1211">
        <v>0</v>
      </c>
      <c r="F46" s="3546" t="s">
        <v>17423</v>
      </c>
      <c r="G46" s="1211">
        <v>0.42</v>
      </c>
      <c r="H46" s="3546" t="s">
        <v>433</v>
      </c>
      <c r="I46" s="3546">
        <v>0.42</v>
      </c>
      <c r="J46" s="3546"/>
      <c r="K46" s="3549"/>
      <c r="L46" s="1220"/>
    </row>
    <row r="47" spans="1:12" ht="16.350000000000001" customHeight="1">
      <c r="A47" s="467" t="s">
        <v>405</v>
      </c>
      <c r="B47" s="3547">
        <v>4</v>
      </c>
      <c r="C47" s="3545">
        <v>268</v>
      </c>
      <c r="D47" s="3546" t="s">
        <v>17488</v>
      </c>
      <c r="E47" s="1211">
        <v>0</v>
      </c>
      <c r="F47" s="3546" t="s">
        <v>17486</v>
      </c>
      <c r="G47" s="1211">
        <v>2.12</v>
      </c>
      <c r="H47" s="3546" t="s">
        <v>17487</v>
      </c>
      <c r="I47" s="3546">
        <v>2.12</v>
      </c>
      <c r="J47" s="3546"/>
      <c r="K47" s="3549">
        <v>43613</v>
      </c>
      <c r="L47" s="1220"/>
    </row>
    <row r="48" spans="1:12" ht="16.350000000000001" customHeight="1">
      <c r="A48" s="467" t="s">
        <v>405</v>
      </c>
      <c r="B48" s="3547">
        <v>4</v>
      </c>
      <c r="C48" s="3545">
        <v>293</v>
      </c>
      <c r="D48" s="3546" t="s">
        <v>17198</v>
      </c>
      <c r="E48" s="1211">
        <v>0</v>
      </c>
      <c r="F48" s="3546" t="s">
        <v>17489</v>
      </c>
      <c r="G48" s="1211">
        <v>0.48</v>
      </c>
      <c r="H48" s="3546" t="s">
        <v>17428</v>
      </c>
      <c r="I48" s="3546">
        <v>0.48</v>
      </c>
      <c r="J48" s="3546"/>
      <c r="K48" s="3549"/>
      <c r="L48" s="1220"/>
    </row>
    <row r="49" spans="1:12" ht="16.350000000000001" customHeight="1">
      <c r="A49" s="467" t="s">
        <v>405</v>
      </c>
      <c r="B49" s="3547">
        <v>4</v>
      </c>
      <c r="C49" s="3543">
        <v>300</v>
      </c>
      <c r="D49" s="3544" t="s">
        <v>17199</v>
      </c>
      <c r="E49" s="1211">
        <v>0</v>
      </c>
      <c r="F49" s="3546" t="s">
        <v>17490</v>
      </c>
      <c r="G49" s="1211">
        <v>0.43</v>
      </c>
      <c r="H49" s="3546" t="s">
        <v>17454</v>
      </c>
      <c r="I49" s="3546">
        <v>0.43</v>
      </c>
      <c r="J49" s="3546"/>
      <c r="K49" s="3549">
        <v>43311</v>
      </c>
      <c r="L49" s="1220"/>
    </row>
    <row r="50" spans="1:12" ht="16.350000000000001" customHeight="1">
      <c r="A50" s="467" t="s">
        <v>405</v>
      </c>
      <c r="B50" s="3547">
        <v>4</v>
      </c>
      <c r="C50" s="3545">
        <v>301</v>
      </c>
      <c r="D50" s="3546" t="s">
        <v>17200</v>
      </c>
      <c r="E50" s="1211">
        <v>0</v>
      </c>
      <c r="F50" s="3546" t="s">
        <v>17492</v>
      </c>
      <c r="G50" s="1211">
        <v>0.68</v>
      </c>
      <c r="H50" s="3546" t="s">
        <v>17491</v>
      </c>
      <c r="I50" s="3546">
        <v>0.68</v>
      </c>
      <c r="J50" s="3546"/>
      <c r="K50" s="3549">
        <v>43318</v>
      </c>
      <c r="L50" s="1220"/>
    </row>
    <row r="51" spans="1:12" ht="16.350000000000001" customHeight="1">
      <c r="A51" s="467" t="s">
        <v>405</v>
      </c>
      <c r="B51" s="3547">
        <v>4</v>
      </c>
      <c r="C51" s="3545">
        <v>304</v>
      </c>
      <c r="D51" s="3546" t="s">
        <v>14707</v>
      </c>
      <c r="E51" s="1211">
        <v>0</v>
      </c>
      <c r="F51" s="3546" t="s">
        <v>17461</v>
      </c>
      <c r="G51" s="1211">
        <v>0.44</v>
      </c>
      <c r="H51" s="3546" t="s">
        <v>17493</v>
      </c>
      <c r="I51" s="3546">
        <v>0.44</v>
      </c>
      <c r="J51" s="3546"/>
      <c r="K51" s="3549"/>
      <c r="L51" s="1220"/>
    </row>
    <row r="52" spans="1:12" ht="16.350000000000001" customHeight="1">
      <c r="A52" s="467" t="s">
        <v>405</v>
      </c>
      <c r="B52" s="3547">
        <v>4</v>
      </c>
      <c r="C52" s="3545">
        <v>306</v>
      </c>
      <c r="D52" s="3546" t="s">
        <v>17183</v>
      </c>
      <c r="E52" s="1211">
        <v>0</v>
      </c>
      <c r="F52" s="3546" t="s">
        <v>17441</v>
      </c>
      <c r="G52" s="1211">
        <v>0.17</v>
      </c>
      <c r="H52" s="3546" t="s">
        <v>17494</v>
      </c>
      <c r="I52" s="3546">
        <v>0.17</v>
      </c>
      <c r="J52" s="3546"/>
      <c r="K52" s="3549"/>
      <c r="L52" s="1220"/>
    </row>
    <row r="53" spans="1:12" ht="16.350000000000001" customHeight="1">
      <c r="A53" s="467" t="s">
        <v>405</v>
      </c>
      <c r="B53" s="3547">
        <v>4</v>
      </c>
      <c r="C53" s="3545">
        <v>307</v>
      </c>
      <c r="D53" s="3546" t="s">
        <v>17495</v>
      </c>
      <c r="E53" s="1211">
        <v>0</v>
      </c>
      <c r="F53" s="3546" t="s">
        <v>17496</v>
      </c>
      <c r="G53" s="1211">
        <v>0.66</v>
      </c>
      <c r="H53" s="3546" t="s">
        <v>17396</v>
      </c>
      <c r="I53" s="3546">
        <v>0.66</v>
      </c>
      <c r="J53" s="3546"/>
      <c r="K53" s="3549">
        <v>43615</v>
      </c>
      <c r="L53" s="1220"/>
    </row>
    <row r="54" spans="1:12" ht="16.350000000000001" customHeight="1">
      <c r="A54" s="467" t="s">
        <v>405</v>
      </c>
      <c r="B54" s="3547">
        <v>4</v>
      </c>
      <c r="C54" s="3545">
        <v>314</v>
      </c>
      <c r="D54" s="3546" t="s">
        <v>17201</v>
      </c>
      <c r="E54" s="1211">
        <v>0</v>
      </c>
      <c r="F54" s="3546" t="s">
        <v>17497</v>
      </c>
      <c r="G54" s="1211">
        <v>0.34</v>
      </c>
      <c r="H54" s="3546" t="s">
        <v>433</v>
      </c>
      <c r="I54" s="3546">
        <v>0.34</v>
      </c>
      <c r="J54" s="3546"/>
      <c r="K54" s="3549"/>
      <c r="L54" s="1220"/>
    </row>
    <row r="55" spans="1:12" ht="16.350000000000001" customHeight="1">
      <c r="A55" s="467" t="s">
        <v>405</v>
      </c>
      <c r="B55" s="3547">
        <v>4</v>
      </c>
      <c r="C55" s="3545">
        <v>319</v>
      </c>
      <c r="D55" s="3546"/>
      <c r="E55" s="1211">
        <v>0</v>
      </c>
      <c r="F55" s="3546" t="s">
        <v>17498</v>
      </c>
      <c r="G55" s="1211">
        <v>0.23</v>
      </c>
      <c r="H55" s="3546" t="s">
        <v>19</v>
      </c>
      <c r="I55" s="3546">
        <v>0.23</v>
      </c>
      <c r="J55" s="3546"/>
      <c r="K55" s="3549"/>
      <c r="L55" s="1220"/>
    </row>
    <row r="56" spans="1:12" ht="16.350000000000001" customHeight="1">
      <c r="A56" s="467" t="s">
        <v>405</v>
      </c>
      <c r="B56" s="3547">
        <v>4</v>
      </c>
      <c r="C56" s="3545">
        <v>320</v>
      </c>
      <c r="D56" s="3546" t="s">
        <v>5146</v>
      </c>
      <c r="E56" s="1211">
        <v>0</v>
      </c>
      <c r="F56" s="3546" t="s">
        <v>17451</v>
      </c>
      <c r="G56" s="1211">
        <v>0.2</v>
      </c>
      <c r="H56" s="3546" t="s">
        <v>17450</v>
      </c>
      <c r="I56" s="3546">
        <v>0.2</v>
      </c>
      <c r="J56" s="3546"/>
      <c r="K56" s="3549"/>
      <c r="L56" s="1220"/>
    </row>
    <row r="57" spans="1:12" ht="16.350000000000001" customHeight="1">
      <c r="A57" s="467" t="s">
        <v>405</v>
      </c>
      <c r="B57" s="3547">
        <v>4</v>
      </c>
      <c r="C57" s="3545">
        <v>321</v>
      </c>
      <c r="D57" s="3546" t="s">
        <v>17202</v>
      </c>
      <c r="E57" s="1211">
        <v>0</v>
      </c>
      <c r="F57" s="3546" t="s">
        <v>17456</v>
      </c>
      <c r="G57" s="1211">
        <v>0.3</v>
      </c>
      <c r="H57" s="3546" t="s">
        <v>433</v>
      </c>
      <c r="I57" s="3546">
        <v>0.3</v>
      </c>
      <c r="J57" s="3546"/>
      <c r="K57" s="3549">
        <v>43333</v>
      </c>
      <c r="L57" s="1220"/>
    </row>
    <row r="58" spans="1:12" ht="16.350000000000001" customHeight="1">
      <c r="A58" s="467" t="s">
        <v>405</v>
      </c>
      <c r="B58" s="3547">
        <v>4</v>
      </c>
      <c r="C58" s="3545">
        <v>322</v>
      </c>
      <c r="D58" s="3546"/>
      <c r="E58" s="1211">
        <v>0</v>
      </c>
      <c r="F58" s="3546" t="s">
        <v>17498</v>
      </c>
      <c r="G58" s="1211">
        <v>0.08</v>
      </c>
      <c r="H58" s="3546" t="s">
        <v>19</v>
      </c>
      <c r="I58" s="3546">
        <v>0.08</v>
      </c>
      <c r="J58" s="3546"/>
      <c r="K58" s="3549"/>
      <c r="L58" s="1220"/>
    </row>
    <row r="59" spans="1:12" ht="16.350000000000001" customHeight="1">
      <c r="A59" s="467" t="s">
        <v>405</v>
      </c>
      <c r="B59" s="3547">
        <v>4</v>
      </c>
      <c r="C59" s="3545">
        <v>332</v>
      </c>
      <c r="D59" s="3546" t="s">
        <v>16949</v>
      </c>
      <c r="E59" s="1211">
        <v>0</v>
      </c>
      <c r="F59" s="3546" t="s">
        <v>17454</v>
      </c>
      <c r="G59" s="1211">
        <v>0.14000000000000001</v>
      </c>
      <c r="H59" s="3546" t="s">
        <v>17490</v>
      </c>
      <c r="I59" s="3546">
        <v>0.14000000000000001</v>
      </c>
      <c r="J59" s="3546"/>
      <c r="K59" s="3549">
        <v>43311</v>
      </c>
      <c r="L59" s="1220"/>
    </row>
    <row r="60" spans="1:12" ht="16.350000000000001" customHeight="1">
      <c r="A60" s="467" t="s">
        <v>405</v>
      </c>
      <c r="B60" s="3547">
        <v>4</v>
      </c>
      <c r="C60" s="3545">
        <v>359</v>
      </c>
      <c r="D60" s="3546" t="s">
        <v>17203</v>
      </c>
      <c r="E60" s="1211">
        <v>0</v>
      </c>
      <c r="F60" s="3546" t="s">
        <v>17430</v>
      </c>
      <c r="G60" s="1211">
        <v>2.1800000000000002</v>
      </c>
      <c r="H60" s="3546" t="s">
        <v>433</v>
      </c>
      <c r="I60" s="3546">
        <v>2.1800000000000002</v>
      </c>
      <c r="J60" s="3546"/>
      <c r="K60" s="3549">
        <v>43333</v>
      </c>
      <c r="L60" s="1220"/>
    </row>
    <row r="61" spans="1:12" ht="16.350000000000001" customHeight="1">
      <c r="A61" s="467" t="s">
        <v>405</v>
      </c>
      <c r="B61" s="3547">
        <v>4</v>
      </c>
      <c r="C61" s="3545">
        <v>390</v>
      </c>
      <c r="D61" s="3546" t="s">
        <v>17204</v>
      </c>
      <c r="E61" s="1211">
        <v>0</v>
      </c>
      <c r="F61" s="3546" t="s">
        <v>17499</v>
      </c>
      <c r="G61" s="1211">
        <v>0.6</v>
      </c>
      <c r="H61" s="3546" t="s">
        <v>17500</v>
      </c>
      <c r="I61" s="3546">
        <v>0.6</v>
      </c>
      <c r="J61" s="3546"/>
      <c r="K61" s="3549"/>
      <c r="L61" s="1220"/>
    </row>
    <row r="62" spans="1:12" ht="16.350000000000001" customHeight="1">
      <c r="A62" s="467" t="s">
        <v>405</v>
      </c>
      <c r="B62" s="3547">
        <v>4</v>
      </c>
      <c r="C62" s="3545">
        <v>391</v>
      </c>
      <c r="D62" s="3546" t="s">
        <v>17205</v>
      </c>
      <c r="E62" s="1211">
        <v>0</v>
      </c>
      <c r="F62" s="3546" t="s">
        <v>433</v>
      </c>
      <c r="G62" s="1211">
        <v>1.64</v>
      </c>
      <c r="H62" s="3546" t="s">
        <v>17454</v>
      </c>
      <c r="I62" s="3546">
        <v>1.64</v>
      </c>
      <c r="J62" s="3546"/>
      <c r="K62" s="3549">
        <v>43318</v>
      </c>
      <c r="L62" s="1220"/>
    </row>
    <row r="63" spans="1:12" ht="16.350000000000001" customHeight="1">
      <c r="A63" s="467" t="s">
        <v>405</v>
      </c>
      <c r="B63" s="3547">
        <v>4</v>
      </c>
      <c r="C63" s="3545">
        <v>394</v>
      </c>
      <c r="D63" s="3546" t="s">
        <v>17206</v>
      </c>
      <c r="E63" s="1211">
        <v>0</v>
      </c>
      <c r="F63" s="3546" t="s">
        <v>17501</v>
      </c>
      <c r="G63" s="1211">
        <v>3.2</v>
      </c>
      <c r="H63" s="3546" t="s">
        <v>433</v>
      </c>
      <c r="I63" s="3546">
        <v>3.2</v>
      </c>
      <c r="J63" s="3546"/>
      <c r="K63" s="3549"/>
      <c r="L63" s="1220"/>
    </row>
    <row r="64" spans="1:12" ht="16.350000000000001" customHeight="1">
      <c r="A64" s="467" t="s">
        <v>405</v>
      </c>
      <c r="B64" s="3547">
        <v>4</v>
      </c>
      <c r="C64" s="3545">
        <v>400</v>
      </c>
      <c r="D64" s="3546" t="s">
        <v>17207</v>
      </c>
      <c r="E64" s="1211">
        <v>0</v>
      </c>
      <c r="F64" s="3546" t="s">
        <v>17502</v>
      </c>
      <c r="G64" s="1211">
        <v>0.92</v>
      </c>
      <c r="H64" s="3546" t="s">
        <v>17503</v>
      </c>
      <c r="I64" s="3546">
        <v>0.92</v>
      </c>
      <c r="J64" s="3546"/>
      <c r="K64" s="3549"/>
      <c r="L64" s="1220"/>
    </row>
    <row r="65" spans="1:12" ht="16.350000000000001" customHeight="1">
      <c r="A65" s="467" t="s">
        <v>405</v>
      </c>
      <c r="B65" s="3547">
        <v>4</v>
      </c>
      <c r="C65" s="3545">
        <v>410</v>
      </c>
      <c r="D65" s="3546" t="s">
        <v>17208</v>
      </c>
      <c r="E65" s="1211">
        <v>0</v>
      </c>
      <c r="F65" s="3546" t="s">
        <v>17505</v>
      </c>
      <c r="G65" s="1211">
        <v>0.5</v>
      </c>
      <c r="H65" s="3546" t="s">
        <v>17504</v>
      </c>
      <c r="I65" s="3546">
        <v>0.5</v>
      </c>
      <c r="J65" s="3546"/>
      <c r="K65" s="3549"/>
      <c r="L65" s="1220"/>
    </row>
    <row r="66" spans="1:12" ht="16.350000000000001" customHeight="1">
      <c r="A66" s="467" t="s">
        <v>405</v>
      </c>
      <c r="B66" s="3547">
        <v>4</v>
      </c>
      <c r="C66" s="3545">
        <v>411</v>
      </c>
      <c r="D66" s="3546" t="s">
        <v>17209</v>
      </c>
      <c r="E66" s="1211">
        <v>0</v>
      </c>
      <c r="F66" s="3546" t="s">
        <v>17506</v>
      </c>
      <c r="G66" s="1211">
        <v>0.3</v>
      </c>
      <c r="H66" s="3546" t="s">
        <v>17505</v>
      </c>
      <c r="I66" s="3546">
        <v>0.3</v>
      </c>
      <c r="J66" s="3546"/>
      <c r="K66" s="3549"/>
      <c r="L66" s="1220"/>
    </row>
    <row r="67" spans="1:12" ht="16.350000000000001" customHeight="1">
      <c r="A67" s="467" t="s">
        <v>405</v>
      </c>
      <c r="B67" s="3547">
        <v>4</v>
      </c>
      <c r="C67" s="3545">
        <v>425</v>
      </c>
      <c r="D67" s="3546" t="s">
        <v>17210</v>
      </c>
      <c r="E67" s="1211">
        <v>0</v>
      </c>
      <c r="F67" s="3546" t="s">
        <v>17441</v>
      </c>
      <c r="G67" s="1211">
        <v>0.59</v>
      </c>
      <c r="H67" s="3546" t="s">
        <v>17466</v>
      </c>
      <c r="I67" s="3546">
        <v>0.59</v>
      </c>
      <c r="J67" s="3546"/>
      <c r="K67" s="3549"/>
      <c r="L67" s="1220"/>
    </row>
    <row r="68" spans="1:12" ht="16.350000000000001" customHeight="1">
      <c r="A68" s="467" t="s">
        <v>405</v>
      </c>
      <c r="B68" s="3547">
        <v>4</v>
      </c>
      <c r="C68" s="3545">
        <v>475</v>
      </c>
      <c r="D68" s="3546" t="s">
        <v>17212</v>
      </c>
      <c r="E68" s="1211">
        <v>0</v>
      </c>
      <c r="F68" s="3546" t="s">
        <v>17457</v>
      </c>
      <c r="G68" s="1211">
        <v>1.49</v>
      </c>
      <c r="H68" s="3546" t="s">
        <v>17507</v>
      </c>
      <c r="I68" s="3546">
        <v>1.49</v>
      </c>
      <c r="J68" s="3546"/>
      <c r="K68" s="3549">
        <v>43321</v>
      </c>
      <c r="L68" s="1220"/>
    </row>
    <row r="69" spans="1:12" s="3511" customFormat="1" ht="16.350000000000001" customHeight="1">
      <c r="A69" s="467" t="s">
        <v>405</v>
      </c>
      <c r="B69" s="3547">
        <v>4</v>
      </c>
      <c r="C69" s="3545">
        <v>482</v>
      </c>
      <c r="D69" s="3546" t="s">
        <v>17508</v>
      </c>
      <c r="E69" s="1211">
        <v>0</v>
      </c>
      <c r="F69" s="3546" t="s">
        <v>17509</v>
      </c>
      <c r="G69" s="3509">
        <v>1.36</v>
      </c>
      <c r="H69" s="3546" t="s">
        <v>17449</v>
      </c>
      <c r="I69" s="3546">
        <v>1.36</v>
      </c>
      <c r="J69" s="3546"/>
      <c r="K69" s="3549">
        <v>43342</v>
      </c>
      <c r="L69" s="3512"/>
    </row>
    <row r="70" spans="1:12" ht="16.350000000000001" customHeight="1">
      <c r="A70" s="467" t="s">
        <v>405</v>
      </c>
      <c r="B70" s="3547">
        <v>4</v>
      </c>
      <c r="C70" s="3545">
        <v>485</v>
      </c>
      <c r="D70" s="3546" t="s">
        <v>17512</v>
      </c>
      <c r="E70" s="1211">
        <v>0</v>
      </c>
      <c r="F70" s="3544" t="s">
        <v>17511</v>
      </c>
      <c r="G70" s="3508">
        <v>1.83</v>
      </c>
      <c r="H70" s="3546" t="s">
        <v>17510</v>
      </c>
      <c r="I70" s="3546">
        <v>1.83</v>
      </c>
      <c r="J70" s="3546"/>
      <c r="K70" s="3549"/>
      <c r="L70" s="3510"/>
    </row>
    <row r="71" spans="1:12" ht="16.350000000000001" customHeight="1">
      <c r="A71" s="467" t="s">
        <v>405</v>
      </c>
      <c r="B71" s="3547">
        <v>4</v>
      </c>
      <c r="C71" s="3545">
        <v>487</v>
      </c>
      <c r="D71" s="3546" t="s">
        <v>17213</v>
      </c>
      <c r="E71" s="1211">
        <v>0</v>
      </c>
      <c r="F71" s="3546" t="s">
        <v>17497</v>
      </c>
      <c r="G71" s="1211">
        <v>0.14000000000000001</v>
      </c>
      <c r="H71" s="3546" t="s">
        <v>17438</v>
      </c>
      <c r="I71" s="3546">
        <v>0.14000000000000001</v>
      </c>
      <c r="J71" s="3546"/>
      <c r="K71" s="3549"/>
      <c r="L71" s="1220"/>
    </row>
    <row r="72" spans="1:12" ht="16.350000000000001" customHeight="1">
      <c r="A72" s="467" t="s">
        <v>405</v>
      </c>
      <c r="B72" s="3547">
        <v>4</v>
      </c>
      <c r="C72" s="3545">
        <v>493</v>
      </c>
      <c r="D72" s="3546" t="s">
        <v>17214</v>
      </c>
      <c r="E72" s="1211">
        <v>0</v>
      </c>
      <c r="F72" s="3546" t="s">
        <v>17441</v>
      </c>
      <c r="G72" s="1211">
        <v>1.0900000000000001</v>
      </c>
      <c r="H72" s="3546" t="s">
        <v>17456</v>
      </c>
      <c r="I72" s="3546">
        <v>1.0900000000000001</v>
      </c>
      <c r="J72" s="3546"/>
      <c r="K72" s="3549">
        <v>43326</v>
      </c>
      <c r="L72" s="1220"/>
    </row>
    <row r="73" spans="1:12" s="1218" customFormat="1" ht="16.350000000000001" customHeight="1">
      <c r="A73" s="1212" t="s">
        <v>405</v>
      </c>
      <c r="B73" s="3547">
        <v>4</v>
      </c>
      <c r="C73" s="3545">
        <v>494</v>
      </c>
      <c r="D73" s="3546" t="s">
        <v>15732</v>
      </c>
      <c r="E73" s="1211">
        <v>0</v>
      </c>
      <c r="F73" s="3546" t="s">
        <v>17513</v>
      </c>
      <c r="G73" s="1213">
        <v>1.41</v>
      </c>
      <c r="H73" s="3546" t="s">
        <v>17462</v>
      </c>
      <c r="I73" s="3546">
        <v>1.41</v>
      </c>
      <c r="J73" s="3546"/>
      <c r="K73" s="3549"/>
      <c r="L73" s="1219"/>
    </row>
    <row r="74" spans="1:12" ht="16.350000000000001" customHeight="1">
      <c r="A74" s="467" t="s">
        <v>405</v>
      </c>
      <c r="B74" s="3547">
        <v>4</v>
      </c>
      <c r="C74" s="3545">
        <v>498</v>
      </c>
      <c r="D74" s="3546" t="s">
        <v>17215</v>
      </c>
      <c r="E74" s="1211">
        <v>0</v>
      </c>
      <c r="F74" s="3546" t="s">
        <v>17514</v>
      </c>
      <c r="G74" s="1211">
        <v>0.1</v>
      </c>
      <c r="H74" s="3546" t="s">
        <v>17425</v>
      </c>
      <c r="I74" s="3546">
        <v>0.1</v>
      </c>
      <c r="J74" s="3546"/>
      <c r="K74" s="3549"/>
      <c r="L74" s="1220"/>
    </row>
    <row r="75" spans="1:12" ht="16.350000000000001" customHeight="1">
      <c r="A75" s="467" t="s">
        <v>405</v>
      </c>
      <c r="B75" s="3547">
        <v>4</v>
      </c>
      <c r="C75" s="3545">
        <v>500</v>
      </c>
      <c r="D75" s="3546" t="s">
        <v>17075</v>
      </c>
      <c r="E75" s="1211">
        <v>0</v>
      </c>
      <c r="F75" s="3546" t="s">
        <v>17441</v>
      </c>
      <c r="G75" s="1211">
        <v>2.29</v>
      </c>
      <c r="H75" s="3546" t="s">
        <v>17502</v>
      </c>
      <c r="I75" s="3546">
        <v>2.29</v>
      </c>
      <c r="J75" s="3546"/>
      <c r="K75" s="3549">
        <v>43332</v>
      </c>
      <c r="L75" s="1220"/>
    </row>
    <row r="76" spans="1:12" ht="16.350000000000001" customHeight="1">
      <c r="A76" s="467" t="s">
        <v>405</v>
      </c>
      <c r="B76" s="3547">
        <v>4</v>
      </c>
      <c r="C76" s="3545">
        <v>502</v>
      </c>
      <c r="D76" s="3546" t="s">
        <v>17175</v>
      </c>
      <c r="E76" s="1211">
        <v>0</v>
      </c>
      <c r="F76" s="3546" t="s">
        <v>17445</v>
      </c>
      <c r="G76" s="1211">
        <v>0.94</v>
      </c>
      <c r="H76" s="3546" t="s">
        <v>17515</v>
      </c>
      <c r="I76" s="3546">
        <v>0.94</v>
      </c>
      <c r="J76" s="3546"/>
      <c r="K76" s="3549">
        <v>43608</v>
      </c>
      <c r="L76" s="1220"/>
    </row>
    <row r="77" spans="1:12" ht="16.350000000000001" customHeight="1">
      <c r="A77" s="467" t="s">
        <v>405</v>
      </c>
      <c r="B77" s="3547">
        <v>4</v>
      </c>
      <c r="C77" s="3545">
        <v>504</v>
      </c>
      <c r="D77" s="3546" t="s">
        <v>17216</v>
      </c>
      <c r="E77" s="1211">
        <v>0</v>
      </c>
      <c r="F77" s="3546" t="s">
        <v>17489</v>
      </c>
      <c r="G77" s="1211">
        <v>0.49</v>
      </c>
      <c r="H77" s="3544" t="s">
        <v>17516</v>
      </c>
      <c r="I77" s="3546">
        <v>0.49</v>
      </c>
      <c r="J77" s="3546"/>
      <c r="K77" s="3549">
        <v>43594</v>
      </c>
      <c r="L77" s="1220"/>
    </row>
    <row r="78" spans="1:12" ht="16.350000000000001" customHeight="1">
      <c r="A78" s="467" t="s">
        <v>405</v>
      </c>
      <c r="B78" s="3547">
        <v>4</v>
      </c>
      <c r="C78" s="3545">
        <v>506</v>
      </c>
      <c r="D78" s="3546" t="s">
        <v>17217</v>
      </c>
      <c r="E78" s="1211">
        <v>0</v>
      </c>
      <c r="F78" s="3546" t="s">
        <v>17518</v>
      </c>
      <c r="G78" s="1211">
        <v>0.21</v>
      </c>
      <c r="H78" s="3544" t="s">
        <v>17517</v>
      </c>
      <c r="I78" s="3546">
        <v>0.21</v>
      </c>
      <c r="J78" s="3546"/>
      <c r="K78" s="3549"/>
      <c r="L78" s="1220"/>
    </row>
    <row r="79" spans="1:12" ht="16.350000000000001" customHeight="1">
      <c r="A79" s="467" t="s">
        <v>405</v>
      </c>
      <c r="B79" s="3547">
        <v>4</v>
      </c>
      <c r="C79" s="3545">
        <v>520</v>
      </c>
      <c r="D79" s="3546" t="s">
        <v>17519</v>
      </c>
      <c r="E79" s="1211">
        <v>0</v>
      </c>
      <c r="F79" s="3546" t="s">
        <v>17450</v>
      </c>
      <c r="G79" s="1211">
        <v>0.51</v>
      </c>
      <c r="H79" s="3546" t="s">
        <v>17520</v>
      </c>
      <c r="I79" s="3546">
        <v>0.51</v>
      </c>
      <c r="J79" s="3546"/>
      <c r="K79" s="3549">
        <v>43834</v>
      </c>
      <c r="L79" s="1220"/>
    </row>
    <row r="80" spans="1:12" ht="16.350000000000001" customHeight="1">
      <c r="A80" s="467" t="s">
        <v>405</v>
      </c>
      <c r="B80" s="3547">
        <v>4</v>
      </c>
      <c r="C80" s="3545">
        <v>538</v>
      </c>
      <c r="D80" s="3546" t="s">
        <v>17218</v>
      </c>
      <c r="E80" s="1211">
        <v>0</v>
      </c>
      <c r="F80" s="3546" t="s">
        <v>17444</v>
      </c>
      <c r="G80" s="1211">
        <v>3.1139999999999999</v>
      </c>
      <c r="H80" s="3546" t="s">
        <v>17432</v>
      </c>
      <c r="I80" s="3546">
        <v>3.1139999999999999</v>
      </c>
      <c r="J80" s="3546"/>
      <c r="K80" s="3549">
        <v>43734</v>
      </c>
      <c r="L80" s="1220"/>
    </row>
    <row r="81" spans="1:12" ht="16.350000000000001" customHeight="1">
      <c r="A81" s="467" t="s">
        <v>405</v>
      </c>
      <c r="B81" s="3547">
        <v>4</v>
      </c>
      <c r="C81" s="3545">
        <v>539</v>
      </c>
      <c r="D81" s="3546" t="s">
        <v>17219</v>
      </c>
      <c r="E81" s="1211">
        <v>0</v>
      </c>
      <c r="F81" s="3546" t="s">
        <v>17521</v>
      </c>
      <c r="G81" s="1211">
        <v>1.72</v>
      </c>
      <c r="H81" s="3546" t="s">
        <v>17522</v>
      </c>
      <c r="I81" s="3546">
        <v>1.72</v>
      </c>
      <c r="J81" s="3546"/>
      <c r="K81" s="3549"/>
      <c r="L81" s="1220"/>
    </row>
    <row r="82" spans="1:12" ht="16.350000000000001" customHeight="1">
      <c r="A82" s="467" t="s">
        <v>405</v>
      </c>
      <c r="B82" s="3547">
        <v>4</v>
      </c>
      <c r="C82" s="3545">
        <v>540</v>
      </c>
      <c r="D82" s="3546" t="s">
        <v>14670</v>
      </c>
      <c r="E82" s="1211">
        <v>0</v>
      </c>
      <c r="F82" s="3546" t="s">
        <v>17502</v>
      </c>
      <c r="G82" s="1211">
        <v>0.15</v>
      </c>
      <c r="H82" s="3546" t="s">
        <v>17523</v>
      </c>
      <c r="I82" s="3546">
        <v>0.15</v>
      </c>
      <c r="J82" s="3546"/>
      <c r="K82" s="3549"/>
      <c r="L82" s="1220"/>
    </row>
    <row r="83" spans="1:12" ht="16.350000000000001" customHeight="1">
      <c r="A83" s="467" t="s">
        <v>405</v>
      </c>
      <c r="B83" s="3547">
        <v>4</v>
      </c>
      <c r="C83" s="3545">
        <v>541</v>
      </c>
      <c r="D83" s="3546" t="s">
        <v>17220</v>
      </c>
      <c r="E83" s="1211">
        <v>0</v>
      </c>
      <c r="F83" s="3546" t="s">
        <v>17524</v>
      </c>
      <c r="G83" s="1211">
        <v>0.53</v>
      </c>
      <c r="H83" s="3546" t="s">
        <v>19</v>
      </c>
      <c r="I83" s="3546">
        <v>0.53</v>
      </c>
      <c r="J83" s="3546"/>
      <c r="K83" s="3549"/>
      <c r="L83" s="1220"/>
    </row>
    <row r="84" spans="1:12" ht="16.350000000000001" customHeight="1">
      <c r="A84" s="467" t="s">
        <v>405</v>
      </c>
      <c r="B84" s="3547">
        <v>4</v>
      </c>
      <c r="C84" s="3545">
        <v>542</v>
      </c>
      <c r="D84" s="3546" t="s">
        <v>17221</v>
      </c>
      <c r="E84" s="1211">
        <v>0</v>
      </c>
      <c r="F84" s="3546" t="s">
        <v>17525</v>
      </c>
      <c r="G84" s="1211">
        <v>0.51</v>
      </c>
      <c r="H84" s="3546" t="s">
        <v>17526</v>
      </c>
      <c r="I84" s="3546">
        <v>0.51</v>
      </c>
      <c r="J84" s="3546"/>
      <c r="K84" s="3549"/>
      <c r="L84" s="1220"/>
    </row>
    <row r="85" spans="1:12" ht="16.350000000000001" customHeight="1">
      <c r="A85" s="467" t="s">
        <v>405</v>
      </c>
      <c r="B85" s="3547">
        <v>4</v>
      </c>
      <c r="C85" s="3545">
        <v>543</v>
      </c>
      <c r="D85" s="3546" t="s">
        <v>17222</v>
      </c>
      <c r="E85" s="1211">
        <v>0.161</v>
      </c>
      <c r="F85" s="3546" t="s">
        <v>17527</v>
      </c>
      <c r="G85" s="1211">
        <v>0.34100000000000003</v>
      </c>
      <c r="H85" s="3546" t="s">
        <v>433</v>
      </c>
      <c r="I85" s="3546">
        <v>0.18</v>
      </c>
      <c r="J85" s="3546"/>
      <c r="K85" s="3549"/>
      <c r="L85" s="1220"/>
    </row>
    <row r="86" spans="1:12" ht="16.350000000000001" customHeight="1">
      <c r="A86" s="467" t="s">
        <v>405</v>
      </c>
      <c r="B86" s="3547">
        <v>4</v>
      </c>
      <c r="C86" s="3545">
        <v>544</v>
      </c>
      <c r="D86" s="3546" t="s">
        <v>17223</v>
      </c>
      <c r="E86" s="1211">
        <v>0</v>
      </c>
      <c r="F86" s="3546" t="s">
        <v>17525</v>
      </c>
      <c r="G86" s="1211">
        <v>0.42699999999999999</v>
      </c>
      <c r="H86" s="3546" t="s">
        <v>17528</v>
      </c>
      <c r="I86" s="3546">
        <v>0.42699999999999999</v>
      </c>
      <c r="J86" s="3546"/>
      <c r="K86" s="3549"/>
      <c r="L86" s="1220"/>
    </row>
    <row r="87" spans="1:12" ht="16.350000000000001" customHeight="1">
      <c r="A87" s="467" t="s">
        <v>405</v>
      </c>
      <c r="B87" s="3547">
        <v>4</v>
      </c>
      <c r="C87" s="3545">
        <v>545</v>
      </c>
      <c r="D87" s="3546" t="s">
        <v>17224</v>
      </c>
      <c r="E87" s="1211">
        <v>0</v>
      </c>
      <c r="F87" s="3546" t="s">
        <v>17527</v>
      </c>
      <c r="G87" s="1211">
        <v>0.19</v>
      </c>
      <c r="H87" s="3546" t="s">
        <v>17529</v>
      </c>
      <c r="I87" s="3546">
        <v>0.19</v>
      </c>
      <c r="J87" s="3546"/>
      <c r="K87" s="3549"/>
      <c r="L87" s="1220"/>
    </row>
    <row r="88" spans="1:12" ht="16.350000000000001" customHeight="1">
      <c r="A88" s="467" t="s">
        <v>405</v>
      </c>
      <c r="B88" s="3547">
        <v>4</v>
      </c>
      <c r="C88" s="3545">
        <v>546</v>
      </c>
      <c r="D88" s="3546" t="s">
        <v>17225</v>
      </c>
      <c r="E88" s="1211">
        <v>0</v>
      </c>
      <c r="F88" s="3546" t="s">
        <v>17502</v>
      </c>
      <c r="G88" s="1211">
        <v>1.1100000000000001</v>
      </c>
      <c r="H88" s="3546" t="s">
        <v>17530</v>
      </c>
      <c r="I88" s="3546">
        <v>1.1100000000000001</v>
      </c>
      <c r="J88" s="3546"/>
      <c r="K88" s="3549"/>
      <c r="L88" s="1220"/>
    </row>
    <row r="89" spans="1:12" ht="16.350000000000001" customHeight="1">
      <c r="A89" s="467" t="s">
        <v>405</v>
      </c>
      <c r="B89" s="3547">
        <v>4</v>
      </c>
      <c r="C89" s="3545">
        <v>547</v>
      </c>
      <c r="D89" s="3546" t="s">
        <v>17226</v>
      </c>
      <c r="E89" s="1211">
        <v>0</v>
      </c>
      <c r="F89" s="3546" t="s">
        <v>17502</v>
      </c>
      <c r="G89" s="1211">
        <v>0.17</v>
      </c>
      <c r="H89" s="3546" t="s">
        <v>17528</v>
      </c>
      <c r="I89" s="3546">
        <v>0.17</v>
      </c>
      <c r="J89" s="3546"/>
      <c r="K89" s="3549"/>
      <c r="L89" s="1220"/>
    </row>
    <row r="90" spans="1:12" ht="16.350000000000001" customHeight="1">
      <c r="A90" s="467" t="s">
        <v>405</v>
      </c>
      <c r="B90" s="3547">
        <v>4</v>
      </c>
      <c r="C90" s="3545">
        <v>548</v>
      </c>
      <c r="D90" s="3546" t="s">
        <v>17227</v>
      </c>
      <c r="E90" s="1211">
        <v>0</v>
      </c>
      <c r="F90" s="3546" t="s">
        <v>17410</v>
      </c>
      <c r="G90" s="1211">
        <v>0.89</v>
      </c>
      <c r="H90" s="3546" t="s">
        <v>19</v>
      </c>
      <c r="I90" s="3546">
        <v>0.89</v>
      </c>
      <c r="J90" s="3546"/>
      <c r="K90" s="3549"/>
      <c r="L90" s="1220"/>
    </row>
    <row r="91" spans="1:12" ht="16.350000000000001" customHeight="1">
      <c r="A91" s="467" t="s">
        <v>405</v>
      </c>
      <c r="B91" s="3547">
        <v>4</v>
      </c>
      <c r="C91" s="3545">
        <v>549</v>
      </c>
      <c r="D91" s="3546" t="s">
        <v>17228</v>
      </c>
      <c r="E91" s="1211">
        <v>0</v>
      </c>
      <c r="F91" s="3546" t="s">
        <v>17531</v>
      </c>
      <c r="G91" s="1211">
        <v>7.0000000000000007E-2</v>
      </c>
      <c r="H91" s="3546" t="s">
        <v>433</v>
      </c>
      <c r="I91" s="3546">
        <v>7.0000000000000007E-2</v>
      </c>
      <c r="J91" s="3546"/>
      <c r="K91" s="3549"/>
      <c r="L91" s="1220"/>
    </row>
    <row r="92" spans="1:12" ht="16.350000000000001" customHeight="1">
      <c r="A92" s="467" t="s">
        <v>405</v>
      </c>
      <c r="B92" s="3547">
        <v>4</v>
      </c>
      <c r="C92" s="3545">
        <v>555</v>
      </c>
      <c r="D92" s="3546" t="s">
        <v>17229</v>
      </c>
      <c r="E92" s="1211">
        <v>0</v>
      </c>
      <c r="F92" s="3546" t="s">
        <v>17532</v>
      </c>
      <c r="G92" s="1211">
        <v>0.27</v>
      </c>
      <c r="H92" s="3546" t="s">
        <v>17532</v>
      </c>
      <c r="I92" s="3546">
        <v>0.27</v>
      </c>
      <c r="J92" s="3546"/>
      <c r="K92" s="3549" t="s">
        <v>866</v>
      </c>
      <c r="L92" s="1220"/>
    </row>
    <row r="93" spans="1:12" ht="16.350000000000001" customHeight="1">
      <c r="A93" s="467" t="s">
        <v>405</v>
      </c>
      <c r="B93" s="3547">
        <v>4</v>
      </c>
      <c r="C93" s="3545">
        <v>561</v>
      </c>
      <c r="D93" s="3546" t="s">
        <v>17230</v>
      </c>
      <c r="E93" s="1211">
        <v>0</v>
      </c>
      <c r="F93" s="3546" t="s">
        <v>17497</v>
      </c>
      <c r="G93" s="1211">
        <v>0.77</v>
      </c>
      <c r="H93" s="3546" t="s">
        <v>17533</v>
      </c>
      <c r="I93" s="3546">
        <v>0.77</v>
      </c>
      <c r="J93" s="3546"/>
      <c r="K93" s="3549">
        <v>43347</v>
      </c>
      <c r="L93" s="1220"/>
    </row>
    <row r="94" spans="1:12" ht="16.350000000000001" customHeight="1">
      <c r="A94" s="467" t="s">
        <v>405</v>
      </c>
      <c r="B94" s="3547">
        <v>4</v>
      </c>
      <c r="C94" s="3545">
        <v>564</v>
      </c>
      <c r="D94" s="3546" t="s">
        <v>7875</v>
      </c>
      <c r="E94" s="1211">
        <v>0</v>
      </c>
      <c r="F94" s="3546" t="s">
        <v>17534</v>
      </c>
      <c r="G94" s="1211">
        <v>0.7</v>
      </c>
      <c r="H94" s="3546" t="s">
        <v>17535</v>
      </c>
      <c r="I94" s="3546">
        <v>0.7</v>
      </c>
      <c r="J94" s="3546"/>
      <c r="K94" s="3549"/>
      <c r="L94" s="1220"/>
    </row>
    <row r="95" spans="1:12" ht="16.350000000000001" customHeight="1">
      <c r="A95" s="467" t="s">
        <v>405</v>
      </c>
      <c r="B95" s="3547">
        <v>4</v>
      </c>
      <c r="C95" s="3545">
        <v>566</v>
      </c>
      <c r="D95" s="3546" t="s">
        <v>17231</v>
      </c>
      <c r="E95" s="1211">
        <v>0</v>
      </c>
      <c r="F95" s="3546" t="s">
        <v>17496</v>
      </c>
      <c r="G95" s="1211">
        <v>0.3</v>
      </c>
      <c r="H95" s="3546" t="s">
        <v>17536</v>
      </c>
      <c r="I95" s="3546">
        <v>0.3</v>
      </c>
      <c r="J95" s="3546"/>
      <c r="K95" s="3549"/>
      <c r="L95" s="1220"/>
    </row>
    <row r="96" spans="1:12" ht="16.350000000000001" customHeight="1">
      <c r="A96" s="467" t="s">
        <v>405</v>
      </c>
      <c r="B96" s="3547">
        <v>4</v>
      </c>
      <c r="C96" s="3545">
        <v>567</v>
      </c>
      <c r="D96" s="3546" t="s">
        <v>17158</v>
      </c>
      <c r="E96" s="1211">
        <v>0</v>
      </c>
      <c r="F96" s="3546" t="s">
        <v>17428</v>
      </c>
      <c r="G96" s="1211">
        <v>0.17</v>
      </c>
      <c r="H96" s="3546" t="s">
        <v>17537</v>
      </c>
      <c r="I96" s="3546">
        <v>0.17</v>
      </c>
      <c r="J96" s="3546"/>
      <c r="K96" s="3549">
        <v>42961</v>
      </c>
      <c r="L96" s="1220"/>
    </row>
    <row r="97" spans="1:12" ht="16.350000000000001" customHeight="1">
      <c r="A97" s="467" t="s">
        <v>405</v>
      </c>
      <c r="B97" s="3547">
        <v>4</v>
      </c>
      <c r="C97" s="3545">
        <v>568</v>
      </c>
      <c r="D97" s="3546" t="s">
        <v>17232</v>
      </c>
      <c r="E97" s="1211">
        <v>0</v>
      </c>
      <c r="F97" s="3546" t="s">
        <v>17516</v>
      </c>
      <c r="G97" s="1211">
        <v>0.65</v>
      </c>
      <c r="H97" s="3546" t="s">
        <v>17538</v>
      </c>
      <c r="I97" s="3546">
        <v>0.65</v>
      </c>
      <c r="J97" s="3546"/>
      <c r="K97" s="3549"/>
      <c r="L97" s="1220"/>
    </row>
    <row r="98" spans="1:12" ht="16.350000000000001" customHeight="1">
      <c r="A98" s="467" t="s">
        <v>405</v>
      </c>
      <c r="B98" s="3547">
        <v>4</v>
      </c>
      <c r="C98" s="3545">
        <v>569</v>
      </c>
      <c r="D98" s="3546" t="s">
        <v>17539</v>
      </c>
      <c r="E98" s="1211">
        <v>0</v>
      </c>
      <c r="F98" s="3546" t="s">
        <v>17509</v>
      </c>
      <c r="G98" s="1211">
        <v>2.2999999999999998</v>
      </c>
      <c r="H98" s="3546" t="s">
        <v>17540</v>
      </c>
      <c r="I98" s="3546">
        <v>2.2999999999999998</v>
      </c>
      <c r="J98" s="3546"/>
      <c r="K98" s="3549">
        <v>43356</v>
      </c>
      <c r="L98" s="1220"/>
    </row>
    <row r="99" spans="1:12" ht="16.350000000000001" customHeight="1">
      <c r="A99" s="467" t="s">
        <v>405</v>
      </c>
      <c r="B99" s="3547">
        <v>4</v>
      </c>
      <c r="C99" s="3545">
        <v>570</v>
      </c>
      <c r="D99" s="3546" t="s">
        <v>8802</v>
      </c>
      <c r="E99" s="1211">
        <v>0</v>
      </c>
      <c r="F99" s="3546" t="s">
        <v>17541</v>
      </c>
      <c r="G99" s="1211">
        <v>0.33</v>
      </c>
      <c r="H99" s="3546" t="s">
        <v>17542</v>
      </c>
      <c r="I99" s="3546">
        <v>0.33</v>
      </c>
      <c r="J99" s="3546"/>
      <c r="K99" s="3549" t="s">
        <v>11566</v>
      </c>
      <c r="L99" s="1220"/>
    </row>
    <row r="100" spans="1:12" ht="16.350000000000001" customHeight="1">
      <c r="A100" s="467" t="s">
        <v>405</v>
      </c>
      <c r="B100" s="3547">
        <v>4</v>
      </c>
      <c r="C100" s="3545">
        <v>572</v>
      </c>
      <c r="D100" s="3546" t="s">
        <v>17233</v>
      </c>
      <c r="E100" s="1211">
        <v>0</v>
      </c>
      <c r="F100" s="3546" t="s">
        <v>17509</v>
      </c>
      <c r="G100" s="1211">
        <v>2.17</v>
      </c>
      <c r="H100" s="3546" t="s">
        <v>17415</v>
      </c>
      <c r="I100" s="3546">
        <v>2.17</v>
      </c>
      <c r="J100" s="3546"/>
      <c r="K100" s="3549">
        <v>43350</v>
      </c>
      <c r="L100" s="1220"/>
    </row>
    <row r="101" spans="1:12" ht="16.350000000000001" customHeight="1">
      <c r="A101" s="467" t="s">
        <v>405</v>
      </c>
      <c r="B101" s="3547">
        <v>4</v>
      </c>
      <c r="C101" s="3545">
        <v>578</v>
      </c>
      <c r="D101" s="3546" t="s">
        <v>17234</v>
      </c>
      <c r="E101" s="1211">
        <v>0</v>
      </c>
      <c r="F101" s="3546" t="s">
        <v>17543</v>
      </c>
      <c r="G101" s="1211">
        <v>0.41</v>
      </c>
      <c r="H101" s="3544" t="s">
        <v>17544</v>
      </c>
      <c r="I101" s="3546">
        <v>0.41</v>
      </c>
      <c r="J101" s="3546"/>
      <c r="K101" s="3549"/>
      <c r="L101" s="1220"/>
    </row>
    <row r="102" spans="1:12" ht="16.350000000000001" customHeight="1">
      <c r="A102" s="467" t="s">
        <v>405</v>
      </c>
      <c r="B102" s="3547">
        <v>4</v>
      </c>
      <c r="C102" s="3543">
        <v>587</v>
      </c>
      <c r="D102" s="3544" t="s">
        <v>17235</v>
      </c>
      <c r="E102" s="1211">
        <v>0</v>
      </c>
      <c r="F102" s="3546" t="s">
        <v>17440</v>
      </c>
      <c r="G102" s="1211">
        <v>0.17</v>
      </c>
      <c r="H102" s="3546" t="s">
        <v>17545</v>
      </c>
      <c r="I102" s="3546">
        <v>0.17</v>
      </c>
      <c r="J102" s="3546"/>
      <c r="K102" s="3549"/>
      <c r="L102" s="1220"/>
    </row>
    <row r="103" spans="1:12" ht="16.350000000000001" customHeight="1">
      <c r="A103" s="467" t="s">
        <v>405</v>
      </c>
      <c r="B103" s="3547">
        <v>4</v>
      </c>
      <c r="C103" s="3543">
        <v>588</v>
      </c>
      <c r="D103" s="3544" t="s">
        <v>17547</v>
      </c>
      <c r="E103" s="1211">
        <v>0</v>
      </c>
      <c r="F103" s="3546" t="s">
        <v>17546</v>
      </c>
      <c r="G103" s="1211">
        <v>0.55000000000000004</v>
      </c>
      <c r="H103" s="3546" t="s">
        <v>433</v>
      </c>
      <c r="I103" s="3546">
        <v>0.55000000000000004</v>
      </c>
      <c r="J103" s="3546"/>
      <c r="K103" s="3549"/>
      <c r="L103" s="1220"/>
    </row>
    <row r="104" spans="1:12" ht="16.350000000000001" customHeight="1">
      <c r="A104" s="467" t="s">
        <v>405</v>
      </c>
      <c r="B104" s="3547">
        <v>4</v>
      </c>
      <c r="C104" s="3543">
        <v>590</v>
      </c>
      <c r="D104" s="3544" t="s">
        <v>17554</v>
      </c>
      <c r="E104" s="1211">
        <v>2.6970000000000001</v>
      </c>
      <c r="F104" s="3546" t="s">
        <v>17469</v>
      </c>
      <c r="G104" s="1211">
        <v>6.4089999999999998</v>
      </c>
      <c r="H104" s="3546" t="s">
        <v>17555</v>
      </c>
      <c r="I104" s="3546">
        <v>3.7120000000000002</v>
      </c>
      <c r="J104" s="3546"/>
      <c r="K104" s="3549"/>
      <c r="L104" s="3510"/>
    </row>
    <row r="105" spans="1:12" ht="16.350000000000001" customHeight="1">
      <c r="A105" s="467" t="s">
        <v>405</v>
      </c>
      <c r="B105" s="3547">
        <v>4</v>
      </c>
      <c r="C105" s="3543">
        <v>594</v>
      </c>
      <c r="D105" s="3544" t="s">
        <v>17236</v>
      </c>
      <c r="E105" s="1211">
        <v>0</v>
      </c>
      <c r="F105" s="3546" t="s">
        <v>8806</v>
      </c>
      <c r="G105" s="1211">
        <v>1.35</v>
      </c>
      <c r="H105" s="3546" t="s">
        <v>15050</v>
      </c>
      <c r="I105" s="3546">
        <v>1.35</v>
      </c>
      <c r="J105" s="3546"/>
      <c r="K105" s="3549"/>
      <c r="L105" s="1220"/>
    </row>
    <row r="106" spans="1:12" ht="16.350000000000001" customHeight="1">
      <c r="A106" s="467" t="s">
        <v>405</v>
      </c>
      <c r="B106" s="3547">
        <v>4</v>
      </c>
      <c r="C106" s="3543">
        <v>595</v>
      </c>
      <c r="D106" s="3544" t="s">
        <v>17237</v>
      </c>
      <c r="E106" s="1211">
        <v>0</v>
      </c>
      <c r="F106" s="3546" t="s">
        <v>17475</v>
      </c>
      <c r="G106" s="1211">
        <v>0.46</v>
      </c>
      <c r="H106" s="3546" t="s">
        <v>17417</v>
      </c>
      <c r="I106" s="3546">
        <v>0.46</v>
      </c>
      <c r="J106" s="3546"/>
      <c r="K106" s="3549">
        <v>43685</v>
      </c>
      <c r="L106" s="1220"/>
    </row>
    <row r="107" spans="1:12" ht="16.350000000000001" customHeight="1">
      <c r="A107" s="467" t="s">
        <v>405</v>
      </c>
      <c r="B107" s="3547">
        <v>4</v>
      </c>
      <c r="C107" s="3543">
        <v>596</v>
      </c>
      <c r="D107" s="3544" t="s">
        <v>8803</v>
      </c>
      <c r="E107" s="1211">
        <v>0.14799999999999999</v>
      </c>
      <c r="F107" s="3546" t="s">
        <v>17450</v>
      </c>
      <c r="G107" s="1211">
        <v>0.59799999999999998</v>
      </c>
      <c r="H107" s="3546" t="s">
        <v>17548</v>
      </c>
      <c r="I107" s="3546">
        <v>0.45</v>
      </c>
      <c r="J107" s="3546"/>
      <c r="K107" s="3549"/>
      <c r="L107" s="1220"/>
    </row>
    <row r="108" spans="1:12" ht="16.350000000000001" customHeight="1">
      <c r="A108" s="467" t="s">
        <v>405</v>
      </c>
      <c r="B108" s="3547">
        <v>4</v>
      </c>
      <c r="C108" s="3543">
        <v>597</v>
      </c>
      <c r="D108" s="3544" t="s">
        <v>17551</v>
      </c>
      <c r="E108" s="1211">
        <v>0</v>
      </c>
      <c r="F108" s="3546" t="s">
        <v>17450</v>
      </c>
      <c r="G108" s="1211">
        <v>0.53</v>
      </c>
      <c r="H108" s="3546" t="s">
        <v>17549</v>
      </c>
      <c r="I108" s="3546">
        <v>0.53</v>
      </c>
      <c r="J108" s="3546"/>
      <c r="K108" s="3549"/>
      <c r="L108" s="1220"/>
    </row>
    <row r="109" spans="1:12" ht="16.350000000000001" customHeight="1">
      <c r="A109" s="467" t="s">
        <v>405</v>
      </c>
      <c r="B109" s="3547">
        <v>4</v>
      </c>
      <c r="C109" s="3543">
        <v>598</v>
      </c>
      <c r="D109" s="3544" t="s">
        <v>17238</v>
      </c>
      <c r="E109" s="1211">
        <v>0</v>
      </c>
      <c r="F109" s="3546" t="s">
        <v>17550</v>
      </c>
      <c r="G109" s="1211">
        <v>0.19</v>
      </c>
      <c r="H109" s="3546" t="s">
        <v>17450</v>
      </c>
      <c r="I109" s="3546">
        <v>0.19</v>
      </c>
      <c r="J109" s="3546"/>
      <c r="K109" s="3549"/>
      <c r="L109" s="1220"/>
    </row>
    <row r="110" spans="1:12" ht="16.350000000000001" customHeight="1">
      <c r="A110" s="467" t="s">
        <v>405</v>
      </c>
      <c r="B110" s="3547">
        <v>4</v>
      </c>
      <c r="C110" s="3543">
        <v>601</v>
      </c>
      <c r="D110" s="3544" t="s">
        <v>17239</v>
      </c>
      <c r="E110" s="1211">
        <v>0</v>
      </c>
      <c r="F110" s="3546" t="s">
        <v>17552</v>
      </c>
      <c r="G110" s="1211">
        <v>7.0000000000000007E-2</v>
      </c>
      <c r="H110" s="3546" t="s">
        <v>17550</v>
      </c>
      <c r="I110" s="3546">
        <v>7.0000000000000007E-2</v>
      </c>
      <c r="J110" s="3546"/>
      <c r="K110" s="3549"/>
      <c r="L110" s="1220"/>
    </row>
    <row r="111" spans="1:12" ht="16.350000000000001" customHeight="1">
      <c r="A111" s="467" t="s">
        <v>405</v>
      </c>
      <c r="B111" s="3547">
        <v>4</v>
      </c>
      <c r="C111" s="3543">
        <v>605</v>
      </c>
      <c r="D111" s="3544" t="s">
        <v>22347</v>
      </c>
      <c r="E111" s="1211">
        <v>0</v>
      </c>
      <c r="F111" s="3546" t="s">
        <v>17535</v>
      </c>
      <c r="G111" s="1211">
        <v>2.09</v>
      </c>
      <c r="H111" s="3546" t="s">
        <v>433</v>
      </c>
      <c r="I111" s="3546">
        <v>2.09</v>
      </c>
      <c r="J111" s="3546"/>
      <c r="K111" s="3549"/>
      <c r="L111" s="1220"/>
    </row>
    <row r="112" spans="1:12" ht="16.350000000000001" customHeight="1">
      <c r="A112" s="467" t="s">
        <v>405</v>
      </c>
      <c r="B112" s="3547">
        <v>4</v>
      </c>
      <c r="C112" s="3543">
        <v>613</v>
      </c>
      <c r="D112" s="3544" t="s">
        <v>17240</v>
      </c>
      <c r="E112" s="1211">
        <v>0</v>
      </c>
      <c r="F112" s="3546" t="s">
        <v>17521</v>
      </c>
      <c r="G112" s="1211">
        <v>0.54</v>
      </c>
      <c r="H112" s="3546" t="s">
        <v>17553</v>
      </c>
      <c r="I112" s="3546">
        <v>0.54</v>
      </c>
      <c r="J112" s="3546"/>
      <c r="K112" s="3549"/>
      <c r="L112" s="1220"/>
    </row>
    <row r="113" spans="1:12" ht="16.350000000000001" customHeight="1">
      <c r="A113" s="467" t="s">
        <v>405</v>
      </c>
      <c r="B113" s="3547">
        <v>4</v>
      </c>
      <c r="C113" s="3543">
        <v>617</v>
      </c>
      <c r="D113" s="3544" t="s">
        <v>17557</v>
      </c>
      <c r="E113" s="1211">
        <v>0.25700000000000001</v>
      </c>
      <c r="F113" s="3546" t="s">
        <v>17556</v>
      </c>
      <c r="G113" s="1211">
        <v>0.34699999999999998</v>
      </c>
      <c r="H113" s="3546" t="s">
        <v>433</v>
      </c>
      <c r="I113" s="3546">
        <v>0.09</v>
      </c>
      <c r="J113" s="3546"/>
      <c r="K113" s="3549"/>
      <c r="L113" s="1220"/>
    </row>
    <row r="114" spans="1:12" ht="16.350000000000001" customHeight="1">
      <c r="A114" s="467" t="s">
        <v>405</v>
      </c>
      <c r="B114" s="3547">
        <v>4</v>
      </c>
      <c r="C114" s="3543">
        <v>618</v>
      </c>
      <c r="D114" s="3544" t="s">
        <v>17241</v>
      </c>
      <c r="E114" s="1211">
        <v>0</v>
      </c>
      <c r="F114" s="3546" t="s">
        <v>17440</v>
      </c>
      <c r="G114" s="1211">
        <v>0.1</v>
      </c>
      <c r="H114" s="3546" t="s">
        <v>17545</v>
      </c>
      <c r="I114" s="3546">
        <v>0.1</v>
      </c>
      <c r="J114" s="3546"/>
      <c r="K114" s="3549"/>
      <c r="L114" s="1220"/>
    </row>
    <row r="115" spans="1:12" ht="16.350000000000001" customHeight="1">
      <c r="A115" s="467" t="s">
        <v>405</v>
      </c>
      <c r="B115" s="3547">
        <v>4</v>
      </c>
      <c r="C115" s="3543">
        <v>620</v>
      </c>
      <c r="D115" s="3544" t="s">
        <v>17559</v>
      </c>
      <c r="E115" s="1211">
        <v>0</v>
      </c>
      <c r="F115" s="3546" t="s">
        <v>17558</v>
      </c>
      <c r="G115" s="1211">
        <v>0.37</v>
      </c>
      <c r="H115" s="3546" t="s">
        <v>17558</v>
      </c>
      <c r="I115" s="3546">
        <v>0.37</v>
      </c>
      <c r="J115" s="3546"/>
      <c r="K115" s="3549"/>
      <c r="L115" s="1220"/>
    </row>
    <row r="116" spans="1:12" ht="16.350000000000001" customHeight="1">
      <c r="A116" s="467" t="s">
        <v>405</v>
      </c>
      <c r="B116" s="3547">
        <v>4</v>
      </c>
      <c r="C116" s="3543">
        <v>621</v>
      </c>
      <c r="D116" s="3544" t="s">
        <v>17242</v>
      </c>
      <c r="E116" s="1211">
        <v>0</v>
      </c>
      <c r="F116" s="3546" t="s">
        <v>17451</v>
      </c>
      <c r="G116" s="1211">
        <v>0.1</v>
      </c>
      <c r="H116" s="3546" t="s">
        <v>17560</v>
      </c>
      <c r="I116" s="3546">
        <v>0.1</v>
      </c>
      <c r="J116" s="3546"/>
      <c r="K116" s="3549"/>
      <c r="L116" s="1220"/>
    </row>
    <row r="117" spans="1:12" ht="16.350000000000001" customHeight="1">
      <c r="A117" s="467" t="s">
        <v>405</v>
      </c>
      <c r="B117" s="3547">
        <v>4</v>
      </c>
      <c r="C117" s="3543">
        <v>623</v>
      </c>
      <c r="D117" s="3544" t="s">
        <v>17243</v>
      </c>
      <c r="E117" s="1211">
        <v>0</v>
      </c>
      <c r="F117" s="3546" t="s">
        <v>17500</v>
      </c>
      <c r="G117" s="1211">
        <v>0.56999999999999995</v>
      </c>
      <c r="H117" s="3546" t="s">
        <v>17562</v>
      </c>
      <c r="I117" s="3546">
        <v>0.56999999999999995</v>
      </c>
      <c r="J117" s="3546"/>
      <c r="K117" s="3549"/>
      <c r="L117" s="1220"/>
    </row>
    <row r="118" spans="1:12" ht="16.350000000000001" customHeight="1">
      <c r="A118" s="467" t="s">
        <v>405</v>
      </c>
      <c r="B118" s="3547">
        <v>4</v>
      </c>
      <c r="C118" s="3543">
        <v>624</v>
      </c>
      <c r="D118" s="3544" t="s">
        <v>17244</v>
      </c>
      <c r="E118" s="1211">
        <v>0</v>
      </c>
      <c r="F118" s="3546" t="s">
        <v>17497</v>
      </c>
      <c r="G118" s="1211">
        <v>0.75</v>
      </c>
      <c r="H118" s="3546" t="s">
        <v>17561</v>
      </c>
      <c r="I118" s="3546">
        <v>0.75</v>
      </c>
      <c r="J118" s="3546"/>
      <c r="K118" s="3549"/>
      <c r="L118" s="1220"/>
    </row>
    <row r="119" spans="1:12" ht="16.350000000000001" customHeight="1">
      <c r="A119" s="467" t="s">
        <v>405</v>
      </c>
      <c r="B119" s="3547">
        <v>4</v>
      </c>
      <c r="C119" s="3543">
        <v>625</v>
      </c>
      <c r="D119" s="3544" t="s">
        <v>17243</v>
      </c>
      <c r="E119" s="1211">
        <v>0</v>
      </c>
      <c r="F119" s="3546" t="s">
        <v>17450</v>
      </c>
      <c r="G119" s="1211">
        <v>0.42</v>
      </c>
      <c r="H119" s="3546" t="s">
        <v>433</v>
      </c>
      <c r="I119" s="3546">
        <v>0.42</v>
      </c>
      <c r="J119" s="3546"/>
      <c r="K119" s="3549"/>
      <c r="L119" s="1220"/>
    </row>
    <row r="120" spans="1:12" ht="16.350000000000001" customHeight="1">
      <c r="A120" s="467" t="s">
        <v>405</v>
      </c>
      <c r="B120" s="3547">
        <v>4</v>
      </c>
      <c r="C120" s="3543">
        <v>626</v>
      </c>
      <c r="D120" s="3544" t="s">
        <v>17245</v>
      </c>
      <c r="E120" s="1211">
        <v>0</v>
      </c>
      <c r="F120" s="3546" t="s">
        <v>17563</v>
      </c>
      <c r="G120" s="1211">
        <v>0.36</v>
      </c>
      <c r="H120" s="3546" t="s">
        <v>17564</v>
      </c>
      <c r="I120" s="3546">
        <v>0.36</v>
      </c>
      <c r="J120" s="3546"/>
      <c r="K120" s="3549"/>
      <c r="L120" s="1220"/>
    </row>
    <row r="121" spans="1:12" ht="16.350000000000001" customHeight="1">
      <c r="A121" s="467" t="s">
        <v>405</v>
      </c>
      <c r="B121" s="3547">
        <v>4</v>
      </c>
      <c r="C121" s="3543">
        <v>651</v>
      </c>
      <c r="D121" s="3544" t="s">
        <v>17565</v>
      </c>
      <c r="E121" s="1211">
        <v>0</v>
      </c>
      <c r="F121" s="3546" t="s">
        <v>17430</v>
      </c>
      <c r="G121" s="1211">
        <v>2.9</v>
      </c>
      <c r="H121" s="3546" t="s">
        <v>17522</v>
      </c>
      <c r="I121" s="3546">
        <v>2.9</v>
      </c>
      <c r="J121" s="3546"/>
      <c r="K121" s="3549"/>
      <c r="L121" s="1220"/>
    </row>
    <row r="122" spans="1:12" ht="16.350000000000001" customHeight="1">
      <c r="A122" s="467" t="s">
        <v>405</v>
      </c>
      <c r="B122" s="3547">
        <v>4</v>
      </c>
      <c r="C122" s="3543">
        <v>659</v>
      </c>
      <c r="D122" s="3544" t="s">
        <v>17246</v>
      </c>
      <c r="E122" s="1211">
        <v>0</v>
      </c>
      <c r="F122" s="3546" t="s">
        <v>17445</v>
      </c>
      <c r="G122" s="1211">
        <v>0.63</v>
      </c>
      <c r="H122" s="3546" t="s">
        <v>17566</v>
      </c>
      <c r="I122" s="3546">
        <v>0.63</v>
      </c>
      <c r="J122" s="3546"/>
      <c r="K122" s="3549"/>
      <c r="L122" s="1220"/>
    </row>
    <row r="123" spans="1:12" ht="16.350000000000001" customHeight="1">
      <c r="A123" s="467" t="s">
        <v>405</v>
      </c>
      <c r="B123" s="3547">
        <v>4</v>
      </c>
      <c r="C123" s="3545">
        <v>678</v>
      </c>
      <c r="D123" s="3546" t="s">
        <v>17247</v>
      </c>
      <c r="E123" s="1211">
        <v>0</v>
      </c>
      <c r="F123" s="3546" t="s">
        <v>17567</v>
      </c>
      <c r="G123" s="1211">
        <v>1.24</v>
      </c>
      <c r="H123" s="3546" t="s">
        <v>17555</v>
      </c>
      <c r="I123" s="3546">
        <v>1.24</v>
      </c>
      <c r="J123" s="3546"/>
      <c r="K123" s="3549"/>
      <c r="L123" s="1220"/>
    </row>
    <row r="124" spans="1:12" ht="16.350000000000001" customHeight="1">
      <c r="A124" s="467" t="s">
        <v>405</v>
      </c>
      <c r="B124" s="3547">
        <v>4</v>
      </c>
      <c r="C124" s="3545">
        <v>680</v>
      </c>
      <c r="D124" s="3546" t="s">
        <v>17568</v>
      </c>
      <c r="E124" s="1211">
        <v>0</v>
      </c>
      <c r="F124" s="3546" t="s">
        <v>17471</v>
      </c>
      <c r="G124" s="1211">
        <v>3.49</v>
      </c>
      <c r="H124" s="3544" t="s">
        <v>17497</v>
      </c>
      <c r="I124" s="3546">
        <v>3.49</v>
      </c>
      <c r="J124" s="3546"/>
      <c r="K124" s="3549">
        <v>43369</v>
      </c>
      <c r="L124" s="1220"/>
    </row>
    <row r="125" spans="1:12" ht="16.350000000000001" customHeight="1">
      <c r="A125" s="467" t="s">
        <v>405</v>
      </c>
      <c r="B125" s="3547">
        <v>4</v>
      </c>
      <c r="C125" s="3545">
        <v>681</v>
      </c>
      <c r="D125" s="3546" t="s">
        <v>17248</v>
      </c>
      <c r="E125" s="1211">
        <v>0</v>
      </c>
      <c r="F125" s="3546" t="s">
        <v>17430</v>
      </c>
      <c r="G125" s="1211">
        <v>4.53</v>
      </c>
      <c r="H125" s="3546" t="s">
        <v>17449</v>
      </c>
      <c r="I125" s="3546">
        <v>4.53</v>
      </c>
      <c r="J125" s="3546"/>
      <c r="K125" s="3549">
        <v>43334</v>
      </c>
      <c r="L125" s="1220"/>
    </row>
    <row r="126" spans="1:12" ht="16.350000000000001" customHeight="1">
      <c r="A126" s="467" t="s">
        <v>405</v>
      </c>
      <c r="B126" s="3547">
        <v>4</v>
      </c>
      <c r="C126" s="3545">
        <v>683</v>
      </c>
      <c r="D126" s="3546" t="s">
        <v>17249</v>
      </c>
      <c r="E126" s="1211">
        <v>0</v>
      </c>
      <c r="F126" s="3546" t="s">
        <v>17529</v>
      </c>
      <c r="G126" s="1211">
        <v>0.24</v>
      </c>
      <c r="H126" s="3546" t="s">
        <v>433</v>
      </c>
      <c r="I126" s="3546">
        <v>0.24</v>
      </c>
      <c r="J126" s="3546"/>
      <c r="K126" s="3549"/>
      <c r="L126" s="1220"/>
    </row>
    <row r="127" spans="1:12" ht="16.350000000000001" customHeight="1">
      <c r="A127" s="467" t="s">
        <v>405</v>
      </c>
      <c r="B127" s="3547">
        <v>4</v>
      </c>
      <c r="C127" s="3545">
        <v>684</v>
      </c>
      <c r="D127" s="3546" t="s">
        <v>17572</v>
      </c>
      <c r="E127" s="1211">
        <v>0</v>
      </c>
      <c r="F127" s="3546" t="s">
        <v>17434</v>
      </c>
      <c r="G127" s="1211">
        <v>0.47</v>
      </c>
      <c r="H127" s="3546" t="s">
        <v>17569</v>
      </c>
      <c r="I127" s="3546">
        <v>0.47</v>
      </c>
      <c r="J127" s="3546"/>
      <c r="K127" s="3549" t="s">
        <v>11566</v>
      </c>
      <c r="L127" s="1220"/>
    </row>
    <row r="128" spans="1:12" ht="16.350000000000001" customHeight="1">
      <c r="A128" s="467" t="s">
        <v>405</v>
      </c>
      <c r="B128" s="3547">
        <v>4</v>
      </c>
      <c r="C128" s="3545">
        <v>685</v>
      </c>
      <c r="D128" s="3546" t="s">
        <v>17250</v>
      </c>
      <c r="E128" s="1211">
        <v>0</v>
      </c>
      <c r="F128" s="3546" t="s">
        <v>17570</v>
      </c>
      <c r="G128" s="1211">
        <v>0.46</v>
      </c>
      <c r="H128" s="3546" t="s">
        <v>17434</v>
      </c>
      <c r="I128" s="3546">
        <v>0.46</v>
      </c>
      <c r="J128" s="3546"/>
      <c r="K128" s="3549"/>
      <c r="L128" s="1220"/>
    </row>
    <row r="129" spans="1:12" ht="16.350000000000001" customHeight="1">
      <c r="A129" s="467" t="s">
        <v>405</v>
      </c>
      <c r="B129" s="3547">
        <v>4</v>
      </c>
      <c r="C129" s="3545">
        <v>686</v>
      </c>
      <c r="D129" s="3546" t="s">
        <v>17251</v>
      </c>
      <c r="E129" s="1211">
        <v>0</v>
      </c>
      <c r="F129" s="3546" t="s">
        <v>17571</v>
      </c>
      <c r="G129" s="1211">
        <v>0.21</v>
      </c>
      <c r="H129" s="3546" t="s">
        <v>17569</v>
      </c>
      <c r="I129" s="3546">
        <v>0.21</v>
      </c>
      <c r="J129" s="3546"/>
      <c r="K129" s="3549"/>
      <c r="L129" s="1220"/>
    </row>
    <row r="130" spans="1:12" ht="16.350000000000001" customHeight="1">
      <c r="A130" s="467" t="s">
        <v>405</v>
      </c>
      <c r="B130" s="3547">
        <v>4</v>
      </c>
      <c r="C130" s="3545">
        <v>687</v>
      </c>
      <c r="D130" s="3546" t="s">
        <v>17252</v>
      </c>
      <c r="E130" s="1211">
        <v>0</v>
      </c>
      <c r="F130" s="3546" t="s">
        <v>17573</v>
      </c>
      <c r="G130" s="1211">
        <v>0.17</v>
      </c>
      <c r="H130" s="3546" t="s">
        <v>17574</v>
      </c>
      <c r="I130" s="3546">
        <v>0.17</v>
      </c>
      <c r="J130" s="3546"/>
      <c r="K130" s="3549"/>
      <c r="L130" s="1220"/>
    </row>
    <row r="131" spans="1:12" ht="16.350000000000001" customHeight="1">
      <c r="A131" s="467" t="s">
        <v>405</v>
      </c>
      <c r="B131" s="3547">
        <v>4</v>
      </c>
      <c r="C131" s="3545">
        <v>688</v>
      </c>
      <c r="D131" s="3546" t="s">
        <v>17253</v>
      </c>
      <c r="E131" s="1211">
        <v>0</v>
      </c>
      <c r="F131" s="3546" t="s">
        <v>17569</v>
      </c>
      <c r="G131" s="1211">
        <v>0.27</v>
      </c>
      <c r="H131" s="3546" t="s">
        <v>17571</v>
      </c>
      <c r="I131" s="3546">
        <v>0.27</v>
      </c>
      <c r="J131" s="3546"/>
      <c r="K131" s="3549"/>
      <c r="L131" s="1220"/>
    </row>
    <row r="132" spans="1:12" ht="16.350000000000001" customHeight="1">
      <c r="A132" s="467" t="s">
        <v>405</v>
      </c>
      <c r="B132" s="3547">
        <v>4</v>
      </c>
      <c r="C132" s="3545">
        <v>689</v>
      </c>
      <c r="D132" s="3546" t="s">
        <v>17254</v>
      </c>
      <c r="E132" s="1211">
        <v>0</v>
      </c>
      <c r="F132" s="3546" t="s">
        <v>17570</v>
      </c>
      <c r="G132" s="1211">
        <v>0.28999999999999998</v>
      </c>
      <c r="H132" s="3546" t="s">
        <v>17575</v>
      </c>
      <c r="I132" s="3546">
        <v>0.28999999999999998</v>
      </c>
      <c r="J132" s="3546"/>
      <c r="K132" s="3549"/>
      <c r="L132" s="1220"/>
    </row>
    <row r="133" spans="1:12" ht="16.350000000000001" customHeight="1">
      <c r="A133" s="467" t="s">
        <v>405</v>
      </c>
      <c r="B133" s="3547">
        <v>4</v>
      </c>
      <c r="C133" s="3545">
        <v>693</v>
      </c>
      <c r="D133" s="3546" t="s">
        <v>4812</v>
      </c>
      <c r="E133" s="1211">
        <v>0</v>
      </c>
      <c r="F133" s="3546" t="s">
        <v>17577</v>
      </c>
      <c r="G133" s="1211">
        <v>0.57999999999999996</v>
      </c>
      <c r="H133" s="3546" t="s">
        <v>17576</v>
      </c>
      <c r="I133" s="3546">
        <v>0.57999999999999996</v>
      </c>
      <c r="J133" s="3546"/>
      <c r="K133" s="3549"/>
      <c r="L133" s="1220"/>
    </row>
    <row r="134" spans="1:12" ht="16.350000000000001" customHeight="1">
      <c r="A134" s="467" t="s">
        <v>405</v>
      </c>
      <c r="B134" s="3547">
        <v>4</v>
      </c>
      <c r="C134" s="3545">
        <v>694</v>
      </c>
      <c r="D134" s="3546" t="s">
        <v>17255</v>
      </c>
      <c r="E134" s="1211">
        <v>0</v>
      </c>
      <c r="F134" s="3546" t="s">
        <v>17578</v>
      </c>
      <c r="G134" s="1211">
        <v>0.35</v>
      </c>
      <c r="H134" s="3546" t="s">
        <v>17578</v>
      </c>
      <c r="I134" s="3546">
        <v>0.35</v>
      </c>
      <c r="J134" s="3546"/>
      <c r="K134" s="3549"/>
      <c r="L134" s="1220"/>
    </row>
    <row r="135" spans="1:12" ht="16.350000000000001" customHeight="1">
      <c r="A135" s="467" t="s">
        <v>405</v>
      </c>
      <c r="B135" s="3547">
        <v>4</v>
      </c>
      <c r="C135" s="3545">
        <v>695</v>
      </c>
      <c r="D135" s="3546" t="s">
        <v>17256</v>
      </c>
      <c r="E135" s="1211">
        <v>0</v>
      </c>
      <c r="F135" s="3546" t="s">
        <v>17577</v>
      </c>
      <c r="G135" s="1211">
        <v>0.22</v>
      </c>
      <c r="H135" s="3546" t="s">
        <v>17579</v>
      </c>
      <c r="I135" s="3546">
        <v>0.22</v>
      </c>
      <c r="J135" s="3546"/>
      <c r="K135" s="3549"/>
      <c r="L135" s="1220"/>
    </row>
    <row r="136" spans="1:12" ht="16.350000000000001" customHeight="1">
      <c r="A136" s="467" t="s">
        <v>405</v>
      </c>
      <c r="B136" s="3547">
        <v>4</v>
      </c>
      <c r="C136" s="3545">
        <v>696</v>
      </c>
      <c r="D136" s="3546" t="s">
        <v>13366</v>
      </c>
      <c r="E136" s="1211">
        <v>0</v>
      </c>
      <c r="F136" s="3546" t="s">
        <v>17451</v>
      </c>
      <c r="G136" s="1211">
        <v>0.69</v>
      </c>
      <c r="H136" s="3546" t="s">
        <v>17543</v>
      </c>
      <c r="I136" s="3546">
        <v>0.69</v>
      </c>
      <c r="J136" s="3546"/>
      <c r="K136" s="3549"/>
      <c r="L136" s="1220"/>
    </row>
    <row r="137" spans="1:12" ht="16.350000000000001" customHeight="1">
      <c r="A137" s="467" t="s">
        <v>405</v>
      </c>
      <c r="B137" s="3547">
        <v>4</v>
      </c>
      <c r="C137" s="3545">
        <v>704</v>
      </c>
      <c r="D137" s="3546" t="s">
        <v>4262</v>
      </c>
      <c r="E137" s="1211">
        <v>0.40500000000000003</v>
      </c>
      <c r="F137" s="3546" t="s">
        <v>17516</v>
      </c>
      <c r="G137" s="1211">
        <v>0.67500000000000004</v>
      </c>
      <c r="H137" s="3546" t="s">
        <v>433</v>
      </c>
      <c r="I137" s="3546">
        <v>0.27</v>
      </c>
      <c r="J137" s="3546"/>
      <c r="K137" s="3549"/>
      <c r="L137" s="1220"/>
    </row>
    <row r="138" spans="1:12" ht="16.350000000000001" customHeight="1">
      <c r="A138" s="467" t="s">
        <v>405</v>
      </c>
      <c r="B138" s="3547">
        <v>4</v>
      </c>
      <c r="C138" s="3545">
        <v>705</v>
      </c>
      <c r="D138" s="3546" t="s">
        <v>17257</v>
      </c>
      <c r="E138" s="1211">
        <v>0</v>
      </c>
      <c r="F138" s="3546" t="s">
        <v>17437</v>
      </c>
      <c r="G138" s="1211">
        <v>0.08</v>
      </c>
      <c r="H138" s="3546" t="s">
        <v>17580</v>
      </c>
      <c r="I138" s="3546">
        <v>0.08</v>
      </c>
      <c r="J138" s="3546"/>
      <c r="K138" s="3549"/>
      <c r="L138" s="1220"/>
    </row>
    <row r="139" spans="1:12" ht="16.350000000000001" customHeight="1">
      <c r="A139" s="467" t="s">
        <v>405</v>
      </c>
      <c r="B139" s="3547">
        <v>4</v>
      </c>
      <c r="C139" s="3545">
        <v>706</v>
      </c>
      <c r="D139" s="3546" t="s">
        <v>17258</v>
      </c>
      <c r="E139" s="1211">
        <v>0</v>
      </c>
      <c r="F139" s="3546" t="s">
        <v>17516</v>
      </c>
      <c r="G139" s="1211">
        <v>0.18</v>
      </c>
      <c r="H139" s="3546" t="s">
        <v>17581</v>
      </c>
      <c r="I139" s="3546">
        <v>0.18</v>
      </c>
      <c r="J139" s="3546"/>
      <c r="K139" s="3549"/>
      <c r="L139" s="1220"/>
    </row>
    <row r="140" spans="1:12" ht="16.350000000000001" customHeight="1">
      <c r="A140" s="467" t="s">
        <v>405</v>
      </c>
      <c r="B140" s="3547">
        <v>4</v>
      </c>
      <c r="C140" s="3545">
        <v>707</v>
      </c>
      <c r="D140" s="3546" t="s">
        <v>17159</v>
      </c>
      <c r="E140" s="1211">
        <v>0</v>
      </c>
      <c r="F140" s="3546" t="s">
        <v>17537</v>
      </c>
      <c r="G140" s="1211">
        <v>0.09</v>
      </c>
      <c r="H140" s="3546" t="s">
        <v>19</v>
      </c>
      <c r="I140" s="3546">
        <v>0.09</v>
      </c>
      <c r="J140" s="3546"/>
      <c r="K140" s="3549"/>
      <c r="L140" s="1220"/>
    </row>
    <row r="141" spans="1:12" ht="16.350000000000001" customHeight="1">
      <c r="A141" s="467" t="s">
        <v>405</v>
      </c>
      <c r="B141" s="3547">
        <v>4</v>
      </c>
      <c r="C141" s="3545">
        <v>708</v>
      </c>
      <c r="D141" s="3546"/>
      <c r="E141" s="1211">
        <v>0</v>
      </c>
      <c r="F141" s="3546" t="s">
        <v>17489</v>
      </c>
      <c r="G141" s="1211">
        <v>0.2</v>
      </c>
      <c r="H141" s="3546" t="s">
        <v>19</v>
      </c>
      <c r="I141" s="3546">
        <v>0.2</v>
      </c>
      <c r="J141" s="3546"/>
      <c r="K141" s="3549"/>
      <c r="L141" s="1220"/>
    </row>
    <row r="142" spans="1:12" ht="16.350000000000001" customHeight="1">
      <c r="A142" s="467" t="s">
        <v>405</v>
      </c>
      <c r="B142" s="3547">
        <v>4</v>
      </c>
      <c r="C142" s="3545">
        <v>712</v>
      </c>
      <c r="D142" s="3546"/>
      <c r="E142" s="1211">
        <v>0</v>
      </c>
      <c r="F142" s="3546" t="s">
        <v>17582</v>
      </c>
      <c r="G142" s="1211">
        <v>0.28000000000000003</v>
      </c>
      <c r="H142" s="3546" t="s">
        <v>17418</v>
      </c>
      <c r="I142" s="3546">
        <v>0.28000000000000003</v>
      </c>
      <c r="J142" s="3546"/>
      <c r="K142" s="3549"/>
      <c r="L142" s="1220"/>
    </row>
    <row r="143" spans="1:12" ht="16.350000000000001" customHeight="1">
      <c r="A143" s="467" t="s">
        <v>405</v>
      </c>
      <c r="B143" s="3547">
        <v>4</v>
      </c>
      <c r="C143" s="3545">
        <v>726</v>
      </c>
      <c r="D143" s="3546" t="s">
        <v>17259</v>
      </c>
      <c r="E143" s="1211">
        <v>0</v>
      </c>
      <c r="F143" s="3544" t="s">
        <v>17583</v>
      </c>
      <c r="G143" s="1211">
        <v>0.06</v>
      </c>
      <c r="H143" s="3546" t="s">
        <v>17514</v>
      </c>
      <c r="I143" s="3546">
        <v>0.06</v>
      </c>
      <c r="J143" s="3546"/>
      <c r="K143" s="3549" t="s">
        <v>11566</v>
      </c>
      <c r="L143" s="1220"/>
    </row>
    <row r="144" spans="1:12" ht="16.350000000000001" customHeight="1">
      <c r="A144" s="467" t="s">
        <v>405</v>
      </c>
      <c r="B144" s="3547">
        <v>4</v>
      </c>
      <c r="C144" s="3545">
        <v>727</v>
      </c>
      <c r="D144" s="3546" t="s">
        <v>17260</v>
      </c>
      <c r="E144" s="1211">
        <v>0</v>
      </c>
      <c r="F144" s="3546" t="s">
        <v>17441</v>
      </c>
      <c r="G144" s="1211">
        <v>2.15</v>
      </c>
      <c r="H144" s="3546" t="s">
        <v>17584</v>
      </c>
      <c r="I144" s="3546">
        <v>2.15</v>
      </c>
      <c r="J144" s="3546"/>
      <c r="K144" s="3549"/>
      <c r="L144" s="1220"/>
    </row>
    <row r="145" spans="1:12" ht="16.350000000000001" customHeight="1">
      <c r="A145" s="467" t="s">
        <v>405</v>
      </c>
      <c r="B145" s="3547">
        <v>4</v>
      </c>
      <c r="C145" s="3545">
        <v>732</v>
      </c>
      <c r="D145" s="3546" t="s">
        <v>17261</v>
      </c>
      <c r="E145" s="1211">
        <v>0.12</v>
      </c>
      <c r="F145" s="3544" t="s">
        <v>17585</v>
      </c>
      <c r="G145" s="1211">
        <v>1</v>
      </c>
      <c r="H145" s="3546" t="s">
        <v>17586</v>
      </c>
      <c r="I145" s="3546">
        <v>0.88</v>
      </c>
      <c r="J145" s="3546"/>
      <c r="K145" s="3549"/>
      <c r="L145" s="1220"/>
    </row>
    <row r="146" spans="1:12" ht="16.350000000000001" customHeight="1">
      <c r="A146" s="467" t="s">
        <v>405</v>
      </c>
      <c r="B146" s="3547">
        <v>4</v>
      </c>
      <c r="C146" s="3545">
        <v>737</v>
      </c>
      <c r="D146" s="3546" t="s">
        <v>17262</v>
      </c>
      <c r="E146" s="1211">
        <v>0.46899999999999997</v>
      </c>
      <c r="F146" s="3546" t="s">
        <v>17587</v>
      </c>
      <c r="G146" s="1211">
        <v>2.9489999999999998</v>
      </c>
      <c r="H146" s="3546" t="s">
        <v>17445</v>
      </c>
      <c r="I146" s="3546">
        <v>2.48</v>
      </c>
      <c r="J146" s="3546"/>
      <c r="K146" s="3549"/>
      <c r="L146" s="1220"/>
    </row>
    <row r="147" spans="1:12" ht="16.350000000000001" customHeight="1">
      <c r="A147" s="467" t="s">
        <v>405</v>
      </c>
      <c r="B147" s="3547">
        <v>4</v>
      </c>
      <c r="C147" s="3545">
        <v>747</v>
      </c>
      <c r="D147" s="3546" t="s">
        <v>17263</v>
      </c>
      <c r="E147" s="1211">
        <v>0</v>
      </c>
      <c r="F147" s="3546" t="s">
        <v>17588</v>
      </c>
      <c r="G147" s="1211">
        <v>0.83</v>
      </c>
      <c r="H147" s="3546" t="s">
        <v>17589</v>
      </c>
      <c r="I147" s="3546">
        <v>0.83</v>
      </c>
      <c r="J147" s="3546"/>
      <c r="K147" s="3549" t="s">
        <v>11566</v>
      </c>
      <c r="L147" s="1220"/>
    </row>
    <row r="148" spans="1:12" ht="16.350000000000001" customHeight="1">
      <c r="A148" s="467" t="s">
        <v>405</v>
      </c>
      <c r="B148" s="3547">
        <v>4</v>
      </c>
      <c r="C148" s="3545">
        <v>748</v>
      </c>
      <c r="D148" s="3546" t="s">
        <v>17264</v>
      </c>
      <c r="E148" s="1211">
        <v>0</v>
      </c>
      <c r="F148" s="3546" t="s">
        <v>17513</v>
      </c>
      <c r="G148" s="1211">
        <v>2.57</v>
      </c>
      <c r="H148" s="3546" t="s">
        <v>17463</v>
      </c>
      <c r="I148" s="3546">
        <v>2.57</v>
      </c>
      <c r="J148" s="3546"/>
      <c r="K148" s="3549">
        <v>43727</v>
      </c>
      <c r="L148" s="1220"/>
    </row>
    <row r="149" spans="1:12" ht="16.350000000000001" customHeight="1">
      <c r="A149" s="467" t="s">
        <v>405</v>
      </c>
      <c r="B149" s="3547">
        <v>4</v>
      </c>
      <c r="C149" s="3545">
        <v>750</v>
      </c>
      <c r="D149" s="3546" t="s">
        <v>17265</v>
      </c>
      <c r="E149" s="1211">
        <v>0</v>
      </c>
      <c r="F149" s="3546" t="s">
        <v>17591</v>
      </c>
      <c r="G149" s="1211">
        <v>0.78</v>
      </c>
      <c r="H149" s="3546" t="s">
        <v>17590</v>
      </c>
      <c r="I149" s="3546">
        <v>0.78</v>
      </c>
      <c r="J149" s="3546"/>
      <c r="K149" s="3549"/>
      <c r="L149" s="1220"/>
    </row>
    <row r="150" spans="1:12" ht="16.350000000000001" customHeight="1">
      <c r="A150" s="467" t="s">
        <v>405</v>
      </c>
      <c r="B150" s="3547">
        <v>4</v>
      </c>
      <c r="C150" s="3545">
        <v>757</v>
      </c>
      <c r="D150" s="3546" t="s">
        <v>17266</v>
      </c>
      <c r="E150" s="1211">
        <v>0</v>
      </c>
      <c r="F150" s="3546" t="s">
        <v>17592</v>
      </c>
      <c r="G150" s="1211">
        <v>0.45</v>
      </c>
      <c r="H150" s="3546" t="s">
        <v>17462</v>
      </c>
      <c r="I150" s="3546">
        <v>0.45</v>
      </c>
      <c r="J150" s="3546"/>
      <c r="K150" s="3549"/>
      <c r="L150" s="1220"/>
    </row>
    <row r="151" spans="1:12" ht="16.350000000000001" customHeight="1">
      <c r="A151" s="467" t="s">
        <v>405</v>
      </c>
      <c r="B151" s="3547">
        <v>4</v>
      </c>
      <c r="C151" s="3545">
        <v>772</v>
      </c>
      <c r="D151" s="3546" t="s">
        <v>6046</v>
      </c>
      <c r="E151" s="1211">
        <v>0</v>
      </c>
      <c r="F151" s="3546" t="s">
        <v>17517</v>
      </c>
      <c r="G151" s="1211">
        <v>0.13</v>
      </c>
      <c r="H151" s="3544" t="s">
        <v>19</v>
      </c>
      <c r="I151" s="3546">
        <v>0.13</v>
      </c>
      <c r="J151" s="3546"/>
      <c r="K151" s="3549"/>
      <c r="L151" s="1220"/>
    </row>
    <row r="152" spans="1:12" ht="16.350000000000001" customHeight="1">
      <c r="A152" s="467" t="s">
        <v>405</v>
      </c>
      <c r="B152" s="3547">
        <v>4</v>
      </c>
      <c r="C152" s="3545">
        <v>787</v>
      </c>
      <c r="D152" s="3546" t="s">
        <v>17267</v>
      </c>
      <c r="E152" s="1211">
        <v>0</v>
      </c>
      <c r="F152" s="3546" t="s">
        <v>17502</v>
      </c>
      <c r="G152" s="1211">
        <v>1.3</v>
      </c>
      <c r="H152" s="3546" t="s">
        <v>17593</v>
      </c>
      <c r="I152" s="3546">
        <v>1.3</v>
      </c>
      <c r="J152" s="3546"/>
      <c r="K152" s="3549"/>
      <c r="L152" s="1220"/>
    </row>
    <row r="153" spans="1:12" ht="16.350000000000001" customHeight="1">
      <c r="A153" s="467" t="s">
        <v>405</v>
      </c>
      <c r="B153" s="3547">
        <v>4</v>
      </c>
      <c r="C153" s="3545">
        <v>790</v>
      </c>
      <c r="D153" s="3546" t="s">
        <v>17268</v>
      </c>
      <c r="E153" s="1211">
        <v>0.105</v>
      </c>
      <c r="F153" s="3546" t="s">
        <v>17594</v>
      </c>
      <c r="G153" s="1211">
        <v>0.40500000000000003</v>
      </c>
      <c r="H153" s="3546" t="s">
        <v>433</v>
      </c>
      <c r="I153" s="3546">
        <v>0.3</v>
      </c>
      <c r="J153" s="3546"/>
      <c r="K153" s="3549"/>
      <c r="L153" s="1220"/>
    </row>
    <row r="154" spans="1:12" ht="16.350000000000001" customHeight="1">
      <c r="A154" s="467" t="s">
        <v>405</v>
      </c>
      <c r="B154" s="3547">
        <v>4</v>
      </c>
      <c r="C154" s="3545">
        <v>798</v>
      </c>
      <c r="D154" s="3546" t="s">
        <v>17269</v>
      </c>
      <c r="E154" s="1211">
        <v>0</v>
      </c>
      <c r="F154" s="3546" t="s">
        <v>17461</v>
      </c>
      <c r="G154" s="1211">
        <v>0.45</v>
      </c>
      <c r="H154" s="3546" t="s">
        <v>17595</v>
      </c>
      <c r="I154" s="3546">
        <v>0.45</v>
      </c>
      <c r="J154" s="3546"/>
      <c r="K154" s="3549"/>
      <c r="L154" s="1220"/>
    </row>
    <row r="155" spans="1:12" ht="16.350000000000001" customHeight="1">
      <c r="A155" s="467" t="s">
        <v>405</v>
      </c>
      <c r="B155" s="3547">
        <v>4</v>
      </c>
      <c r="C155" s="3545">
        <v>804</v>
      </c>
      <c r="D155" s="3546" t="s">
        <v>17270</v>
      </c>
      <c r="E155" s="1211">
        <v>0</v>
      </c>
      <c r="F155" s="3546" t="s">
        <v>17430</v>
      </c>
      <c r="G155" s="1211">
        <v>1.49</v>
      </c>
      <c r="H155" s="3546" t="s">
        <v>17596</v>
      </c>
      <c r="I155" s="3546">
        <v>1.49</v>
      </c>
      <c r="J155" s="3546"/>
      <c r="K155" s="3549">
        <v>43335</v>
      </c>
      <c r="L155" s="1220"/>
    </row>
    <row r="156" spans="1:12" ht="16.350000000000001" customHeight="1">
      <c r="A156" s="467" t="s">
        <v>405</v>
      </c>
      <c r="B156" s="3547">
        <v>4</v>
      </c>
      <c r="C156" s="3543">
        <v>808</v>
      </c>
      <c r="D156" s="3544" t="s">
        <v>17271</v>
      </c>
      <c r="E156" s="1211">
        <v>0</v>
      </c>
      <c r="F156" s="3544" t="s">
        <v>17598</v>
      </c>
      <c r="G156" s="1211">
        <v>1.55</v>
      </c>
      <c r="H156" s="3544" t="s">
        <v>17597</v>
      </c>
      <c r="I156" s="3546">
        <v>1.55</v>
      </c>
      <c r="J156" s="3546"/>
      <c r="K156" s="3549">
        <v>43353</v>
      </c>
      <c r="L156" s="1220"/>
    </row>
    <row r="157" spans="1:12" ht="16.350000000000001" customHeight="1">
      <c r="A157" s="467" t="s">
        <v>405</v>
      </c>
      <c r="B157" s="3547">
        <v>4</v>
      </c>
      <c r="C157" s="3543">
        <v>809</v>
      </c>
      <c r="D157" s="3544" t="s">
        <v>17272</v>
      </c>
      <c r="E157" s="1211">
        <v>0</v>
      </c>
      <c r="F157" s="3544" t="s">
        <v>17600</v>
      </c>
      <c r="G157" s="1211">
        <v>0.42</v>
      </c>
      <c r="H157" s="3544" t="s">
        <v>17599</v>
      </c>
      <c r="I157" s="3546">
        <v>0.42</v>
      </c>
      <c r="J157" s="3546"/>
      <c r="K157" s="3549" t="s">
        <v>11566</v>
      </c>
      <c r="L157" s="1220"/>
    </row>
    <row r="158" spans="1:12" ht="16.350000000000001" customHeight="1">
      <c r="A158" s="467" t="s">
        <v>405</v>
      </c>
      <c r="B158" s="3547">
        <v>4</v>
      </c>
      <c r="C158" s="3545">
        <v>810</v>
      </c>
      <c r="D158" s="3546" t="s">
        <v>17178</v>
      </c>
      <c r="E158" s="1211">
        <v>0</v>
      </c>
      <c r="F158" s="3546" t="s">
        <v>17540</v>
      </c>
      <c r="G158" s="1211">
        <v>0.81</v>
      </c>
      <c r="H158" s="3546" t="s">
        <v>17396</v>
      </c>
      <c r="I158" s="3546">
        <v>0.81</v>
      </c>
      <c r="J158" s="3546"/>
      <c r="K158" s="3549">
        <v>43354</v>
      </c>
      <c r="L158" s="1220"/>
    </row>
    <row r="159" spans="1:12" ht="16.350000000000001" customHeight="1">
      <c r="A159" s="467" t="s">
        <v>405</v>
      </c>
      <c r="B159" s="3547">
        <v>4</v>
      </c>
      <c r="C159" s="3545">
        <v>811</v>
      </c>
      <c r="D159" s="3546" t="s">
        <v>17273</v>
      </c>
      <c r="E159" s="1211">
        <v>0</v>
      </c>
      <c r="F159" s="3546" t="s">
        <v>17601</v>
      </c>
      <c r="G159" s="1211">
        <v>0.13</v>
      </c>
      <c r="H159" s="3544" t="s">
        <v>19</v>
      </c>
      <c r="I159" s="3546">
        <v>0.13</v>
      </c>
      <c r="J159" s="3546"/>
      <c r="K159" s="3549"/>
      <c r="L159" s="1220"/>
    </row>
    <row r="160" spans="1:12" ht="16.350000000000001" customHeight="1">
      <c r="A160" s="467" t="s">
        <v>405</v>
      </c>
      <c r="B160" s="3547">
        <v>4</v>
      </c>
      <c r="C160" s="3545">
        <v>814</v>
      </c>
      <c r="D160" s="3546" t="s">
        <v>17274</v>
      </c>
      <c r="E160" s="1211">
        <v>0</v>
      </c>
      <c r="F160" s="3546" t="s">
        <v>17430</v>
      </c>
      <c r="G160" s="1211">
        <v>0.1</v>
      </c>
      <c r="H160" s="3546" t="s">
        <v>17602</v>
      </c>
      <c r="I160" s="3546">
        <v>0.1</v>
      </c>
      <c r="J160" s="3546"/>
      <c r="K160" s="3549"/>
      <c r="L160" s="1220"/>
    </row>
    <row r="161" spans="1:12" ht="16.350000000000001" customHeight="1">
      <c r="A161" s="467" t="s">
        <v>405</v>
      </c>
      <c r="B161" s="3547">
        <v>4</v>
      </c>
      <c r="C161" s="3545">
        <v>816</v>
      </c>
      <c r="D161" s="3546" t="s">
        <v>17275</v>
      </c>
      <c r="E161" s="1211">
        <v>0</v>
      </c>
      <c r="F161" s="3546" t="s">
        <v>17541</v>
      </c>
      <c r="G161" s="1211">
        <v>0.68</v>
      </c>
      <c r="H161" s="3546" t="s">
        <v>17509</v>
      </c>
      <c r="I161" s="3546">
        <v>0.68</v>
      </c>
      <c r="J161" s="3546"/>
      <c r="K161" s="3549">
        <v>43348</v>
      </c>
      <c r="L161" s="1220"/>
    </row>
    <row r="162" spans="1:12" ht="16.350000000000001" customHeight="1">
      <c r="A162" s="467" t="s">
        <v>405</v>
      </c>
      <c r="B162" s="3547">
        <v>4</v>
      </c>
      <c r="C162" s="3545">
        <v>817</v>
      </c>
      <c r="D162" s="3546" t="s">
        <v>8809</v>
      </c>
      <c r="E162" s="1211">
        <v>0</v>
      </c>
      <c r="F162" s="3546" t="s">
        <v>17432</v>
      </c>
      <c r="G162" s="1211">
        <v>1.59</v>
      </c>
      <c r="H162" s="3546" t="s">
        <v>17603</v>
      </c>
      <c r="I162" s="3546">
        <v>1.59</v>
      </c>
      <c r="J162" s="3546"/>
      <c r="K162" s="3549"/>
      <c r="L162" s="1220"/>
    </row>
    <row r="163" spans="1:12" ht="16.350000000000001" customHeight="1">
      <c r="A163" s="467" t="s">
        <v>405</v>
      </c>
      <c r="B163" s="3547">
        <v>4</v>
      </c>
      <c r="C163" s="3545">
        <v>819</v>
      </c>
      <c r="D163" s="3546" t="s">
        <v>17276</v>
      </c>
      <c r="E163" s="1211">
        <v>0</v>
      </c>
      <c r="F163" s="3546" t="s">
        <v>17602</v>
      </c>
      <c r="G163" s="1211">
        <v>0.37</v>
      </c>
      <c r="H163" s="3546" t="s">
        <v>17604</v>
      </c>
      <c r="I163" s="3546">
        <v>0.37</v>
      </c>
      <c r="J163" s="3546"/>
      <c r="K163" s="3549"/>
      <c r="L163" s="1220"/>
    </row>
    <row r="164" spans="1:12" ht="16.350000000000001" customHeight="1">
      <c r="A164" s="467" t="s">
        <v>405</v>
      </c>
      <c r="B164" s="3547">
        <v>4</v>
      </c>
      <c r="C164" s="3545">
        <v>821</v>
      </c>
      <c r="D164" s="3546" t="s">
        <v>11196</v>
      </c>
      <c r="E164" s="1211">
        <v>0</v>
      </c>
      <c r="F164" s="3546" t="s">
        <v>17605</v>
      </c>
      <c r="G164" s="1211">
        <v>0.12</v>
      </c>
      <c r="H164" s="3546" t="s">
        <v>17499</v>
      </c>
      <c r="I164" s="3546">
        <v>0.12</v>
      </c>
      <c r="J164" s="3546"/>
      <c r="K164" s="3549"/>
      <c r="L164" s="1220"/>
    </row>
    <row r="165" spans="1:12" ht="16.350000000000001" customHeight="1">
      <c r="A165" s="467" t="s">
        <v>405</v>
      </c>
      <c r="B165" s="3547">
        <v>4</v>
      </c>
      <c r="C165" s="3545">
        <v>824</v>
      </c>
      <c r="D165" s="3546" t="s">
        <v>17606</v>
      </c>
      <c r="E165" s="1211">
        <v>0</v>
      </c>
      <c r="F165" s="3546" t="s">
        <v>17607</v>
      </c>
      <c r="G165" s="1211">
        <v>0.89</v>
      </c>
      <c r="H165" s="3546" t="s">
        <v>17444</v>
      </c>
      <c r="I165" s="3546">
        <v>0.89</v>
      </c>
      <c r="J165" s="3546"/>
      <c r="K165" s="3549"/>
      <c r="L165" s="1220"/>
    </row>
    <row r="166" spans="1:12" ht="16.350000000000001" customHeight="1">
      <c r="A166" s="467" t="s">
        <v>405</v>
      </c>
      <c r="B166" s="3547">
        <v>4</v>
      </c>
      <c r="C166" s="3545">
        <v>825</v>
      </c>
      <c r="D166" s="3546" t="s">
        <v>16985</v>
      </c>
      <c r="E166" s="1211">
        <v>0</v>
      </c>
      <c r="F166" s="3546" t="s">
        <v>17498</v>
      </c>
      <c r="G166" s="1211">
        <v>2.08</v>
      </c>
      <c r="H166" s="3544" t="s">
        <v>19</v>
      </c>
      <c r="I166" s="3546">
        <v>2.08</v>
      </c>
      <c r="J166" s="3546"/>
      <c r="K166" s="3549"/>
      <c r="L166" s="1220"/>
    </row>
    <row r="167" spans="1:12" ht="16.350000000000001" customHeight="1">
      <c r="A167" s="467" t="s">
        <v>405</v>
      </c>
      <c r="B167" s="3547">
        <v>4</v>
      </c>
      <c r="C167" s="3545">
        <v>839</v>
      </c>
      <c r="D167" s="3546" t="s">
        <v>17277</v>
      </c>
      <c r="E167" s="1211">
        <v>0</v>
      </c>
      <c r="F167" s="3546" t="s">
        <v>17608</v>
      </c>
      <c r="G167" s="1211">
        <v>2.27</v>
      </c>
      <c r="H167" s="3546" t="s">
        <v>17609</v>
      </c>
      <c r="I167" s="3546">
        <v>2.27</v>
      </c>
      <c r="J167" s="3546"/>
      <c r="K167" s="3549">
        <v>42947</v>
      </c>
      <c r="L167" s="1220"/>
    </row>
    <row r="168" spans="1:12" ht="16.350000000000001" customHeight="1">
      <c r="A168" s="467" t="s">
        <v>405</v>
      </c>
      <c r="B168" s="3547">
        <v>4</v>
      </c>
      <c r="C168" s="3545">
        <v>840</v>
      </c>
      <c r="D168" s="3546" t="s">
        <v>17298</v>
      </c>
      <c r="E168" s="1211">
        <v>0</v>
      </c>
      <c r="F168" s="3546" t="s">
        <v>17583</v>
      </c>
      <c r="G168" s="1211">
        <v>0.36</v>
      </c>
      <c r="H168" s="3546" t="s">
        <v>433</v>
      </c>
      <c r="I168" s="3546">
        <v>0.36</v>
      </c>
      <c r="J168" s="3546"/>
      <c r="K168" s="3549"/>
      <c r="L168" s="1220"/>
    </row>
    <row r="169" spans="1:12" ht="16.350000000000001" customHeight="1">
      <c r="A169" s="467" t="s">
        <v>405</v>
      </c>
      <c r="B169" s="3547">
        <v>4</v>
      </c>
      <c r="C169" s="3545">
        <v>843</v>
      </c>
      <c r="D169" s="3546" t="s">
        <v>17610</v>
      </c>
      <c r="E169" s="1211">
        <v>0</v>
      </c>
      <c r="F169" s="3546" t="s">
        <v>17449</v>
      </c>
      <c r="G169" s="1211">
        <v>0.15</v>
      </c>
      <c r="H169" s="3546" t="s">
        <v>19</v>
      </c>
      <c r="I169" s="3546">
        <v>0.15</v>
      </c>
      <c r="J169" s="3546"/>
      <c r="K169" s="3549" t="s">
        <v>11566</v>
      </c>
      <c r="L169" s="1220"/>
    </row>
    <row r="170" spans="1:12" ht="16.350000000000001" customHeight="1">
      <c r="A170" s="467" t="s">
        <v>405</v>
      </c>
      <c r="B170" s="3547">
        <v>4</v>
      </c>
      <c r="C170" s="3545">
        <v>844</v>
      </c>
      <c r="D170" s="3546" t="s">
        <v>17278</v>
      </c>
      <c r="E170" s="1211">
        <v>0</v>
      </c>
      <c r="F170" s="3546" t="s">
        <v>17611</v>
      </c>
      <c r="G170" s="1211">
        <v>0.26</v>
      </c>
      <c r="H170" s="3546" t="s">
        <v>19</v>
      </c>
      <c r="I170" s="3546">
        <v>0.26</v>
      </c>
      <c r="J170" s="3546"/>
      <c r="K170" s="3549" t="s">
        <v>11566</v>
      </c>
      <c r="L170" s="1220"/>
    </row>
    <row r="171" spans="1:12" ht="16.350000000000001" customHeight="1">
      <c r="A171" s="467" t="s">
        <v>405</v>
      </c>
      <c r="B171" s="3547">
        <v>4</v>
      </c>
      <c r="C171" s="3545">
        <v>851</v>
      </c>
      <c r="D171" s="3546" t="s">
        <v>17279</v>
      </c>
      <c r="E171" s="1211">
        <v>0</v>
      </c>
      <c r="F171" s="3546" t="s">
        <v>17613</v>
      </c>
      <c r="G171" s="1211">
        <v>1.01</v>
      </c>
      <c r="H171" s="3546" t="s">
        <v>17612</v>
      </c>
      <c r="I171" s="3546">
        <v>1.01</v>
      </c>
      <c r="J171" s="3546"/>
      <c r="K171" s="3549">
        <v>43340</v>
      </c>
      <c r="L171" s="1220"/>
    </row>
    <row r="172" spans="1:12" ht="16.350000000000001" customHeight="1">
      <c r="A172" s="467" t="s">
        <v>405</v>
      </c>
      <c r="B172" s="3547">
        <v>4</v>
      </c>
      <c r="C172" s="3545">
        <v>864</v>
      </c>
      <c r="D172" s="3546" t="s">
        <v>6598</v>
      </c>
      <c r="E172" s="1211">
        <v>0</v>
      </c>
      <c r="F172" s="3546" t="s">
        <v>17614</v>
      </c>
      <c r="G172" s="1211">
        <v>1.58</v>
      </c>
      <c r="H172" s="3546" t="s">
        <v>17615</v>
      </c>
      <c r="I172" s="3546">
        <v>1.58</v>
      </c>
      <c r="J172" s="3546"/>
      <c r="K172" s="3549"/>
      <c r="L172" s="1220"/>
    </row>
    <row r="173" spans="1:12" ht="16.350000000000001" customHeight="1">
      <c r="A173" s="467" t="s">
        <v>405</v>
      </c>
      <c r="B173" s="3547">
        <v>4</v>
      </c>
      <c r="C173" s="3545">
        <v>871</v>
      </c>
      <c r="D173" s="3546" t="s">
        <v>17280</v>
      </c>
      <c r="E173" s="1211">
        <v>0</v>
      </c>
      <c r="F173" s="3546" t="s">
        <v>17459</v>
      </c>
      <c r="G173" s="1211">
        <v>1</v>
      </c>
      <c r="H173" s="3544" t="s">
        <v>433</v>
      </c>
      <c r="I173" s="3546">
        <v>1</v>
      </c>
      <c r="J173" s="3546"/>
      <c r="K173" s="3549"/>
      <c r="L173" s="1220"/>
    </row>
    <row r="174" spans="1:12" ht="16.350000000000001" customHeight="1">
      <c r="A174" s="467" t="s">
        <v>405</v>
      </c>
      <c r="B174" s="3547">
        <v>4</v>
      </c>
      <c r="C174" s="3545">
        <v>882</v>
      </c>
      <c r="D174" s="3546" t="s">
        <v>14786</v>
      </c>
      <c r="E174" s="1211">
        <v>0</v>
      </c>
      <c r="F174" s="3546" t="s">
        <v>17608</v>
      </c>
      <c r="G174" s="1211">
        <v>0.73</v>
      </c>
      <c r="H174" s="3544" t="s">
        <v>17590</v>
      </c>
      <c r="I174" s="3546">
        <v>0.73</v>
      </c>
      <c r="J174" s="3546"/>
      <c r="K174" s="3549"/>
      <c r="L174" s="1220"/>
    </row>
    <row r="175" spans="1:12" ht="16.350000000000001" customHeight="1">
      <c r="A175" s="467" t="s">
        <v>405</v>
      </c>
      <c r="B175" s="3547">
        <v>4</v>
      </c>
      <c r="C175" s="3545">
        <v>883</v>
      </c>
      <c r="D175" s="3546" t="s">
        <v>577</v>
      </c>
      <c r="E175" s="1211">
        <v>0</v>
      </c>
      <c r="F175" s="3546" t="s">
        <v>17449</v>
      </c>
      <c r="G175" s="1211">
        <v>0.41</v>
      </c>
      <c r="H175" s="3546" t="s">
        <v>17616</v>
      </c>
      <c r="I175" s="3546">
        <v>0.41</v>
      </c>
      <c r="J175" s="3546"/>
      <c r="K175" s="3549" t="s">
        <v>11566</v>
      </c>
      <c r="L175" s="1220"/>
    </row>
    <row r="176" spans="1:12" ht="16.350000000000001" customHeight="1">
      <c r="A176" s="467" t="s">
        <v>405</v>
      </c>
      <c r="B176" s="3547">
        <v>4</v>
      </c>
      <c r="C176" s="3545">
        <v>885</v>
      </c>
      <c r="D176" s="3546" t="s">
        <v>17618</v>
      </c>
      <c r="E176" s="1211">
        <v>0</v>
      </c>
      <c r="F176" s="3546" t="s">
        <v>17617</v>
      </c>
      <c r="G176" s="1211">
        <v>0.28000000000000003</v>
      </c>
      <c r="H176" s="3546" t="s">
        <v>17619</v>
      </c>
      <c r="I176" s="3546">
        <v>0.28000000000000003</v>
      </c>
      <c r="J176" s="3546"/>
      <c r="K176" s="3549"/>
      <c r="L176" s="1220"/>
    </row>
    <row r="177" spans="1:12" ht="16.350000000000001" customHeight="1">
      <c r="A177" s="467" t="s">
        <v>405</v>
      </c>
      <c r="B177" s="3547">
        <v>4</v>
      </c>
      <c r="C177" s="3545">
        <v>900</v>
      </c>
      <c r="D177" s="3546" t="s">
        <v>17269</v>
      </c>
      <c r="E177" s="1211">
        <v>0</v>
      </c>
      <c r="F177" s="3546" t="s">
        <v>17616</v>
      </c>
      <c r="G177" s="1211">
        <v>0.46</v>
      </c>
      <c r="H177" s="3546" t="s">
        <v>17616</v>
      </c>
      <c r="I177" s="3546">
        <v>0.46</v>
      </c>
      <c r="J177" s="3546"/>
      <c r="K177" s="3549"/>
      <c r="L177" s="1220"/>
    </row>
    <row r="178" spans="1:12" ht="16.350000000000001" customHeight="1">
      <c r="A178" s="467" t="s">
        <v>405</v>
      </c>
      <c r="B178" s="3547">
        <v>4</v>
      </c>
      <c r="C178" s="3545">
        <v>903</v>
      </c>
      <c r="D178" s="3546" t="s">
        <v>2280</v>
      </c>
      <c r="E178" s="1211">
        <v>0</v>
      </c>
      <c r="F178" s="3546" t="s">
        <v>17594</v>
      </c>
      <c r="G178" s="1211">
        <v>0.26</v>
      </c>
      <c r="H178" s="3546" t="s">
        <v>433</v>
      </c>
      <c r="I178" s="3546">
        <v>0.26</v>
      </c>
      <c r="J178" s="3546"/>
      <c r="K178" s="3549"/>
      <c r="L178" s="1220"/>
    </row>
    <row r="179" spans="1:12" ht="16.350000000000001" customHeight="1">
      <c r="A179" s="467" t="s">
        <v>405</v>
      </c>
      <c r="B179" s="3547">
        <v>4</v>
      </c>
      <c r="C179" s="3545">
        <v>905</v>
      </c>
      <c r="D179" s="3546" t="s">
        <v>17281</v>
      </c>
      <c r="E179" s="1211">
        <v>0</v>
      </c>
      <c r="F179" s="3546" t="s">
        <v>17620</v>
      </c>
      <c r="G179" s="1211">
        <v>0.18</v>
      </c>
      <c r="H179" s="3546" t="s">
        <v>17621</v>
      </c>
      <c r="I179" s="3546">
        <v>0.18</v>
      </c>
      <c r="J179" s="3546"/>
      <c r="K179" s="3549"/>
      <c r="L179" s="1220"/>
    </row>
    <row r="180" spans="1:12" ht="16.350000000000001" customHeight="1">
      <c r="A180" s="467" t="s">
        <v>405</v>
      </c>
      <c r="B180" s="3547">
        <v>4</v>
      </c>
      <c r="C180" s="3545">
        <v>906</v>
      </c>
      <c r="D180" s="3546" t="s">
        <v>17282</v>
      </c>
      <c r="E180" s="1211">
        <v>0</v>
      </c>
      <c r="F180" s="3546" t="s">
        <v>17613</v>
      </c>
      <c r="G180" s="1211">
        <v>0.86</v>
      </c>
      <c r="H180" s="3546" t="s">
        <v>17571</v>
      </c>
      <c r="I180" s="3546">
        <v>0.86</v>
      </c>
      <c r="J180" s="3546"/>
      <c r="K180" s="3549" t="s">
        <v>11566</v>
      </c>
      <c r="L180" s="1220"/>
    </row>
    <row r="181" spans="1:12" ht="16.350000000000001" customHeight="1">
      <c r="A181" s="467" t="s">
        <v>405</v>
      </c>
      <c r="B181" s="3547">
        <v>4</v>
      </c>
      <c r="C181" s="3545">
        <v>907</v>
      </c>
      <c r="D181" s="3546" t="s">
        <v>8804</v>
      </c>
      <c r="E181" s="1211">
        <v>0</v>
      </c>
      <c r="F181" s="3546" t="s">
        <v>17552</v>
      </c>
      <c r="G181" s="1211">
        <v>7.0000000000000007E-2</v>
      </c>
      <c r="H181" s="3546" t="s">
        <v>17622</v>
      </c>
      <c r="I181" s="3546">
        <v>7.0000000000000007E-2</v>
      </c>
      <c r="J181" s="3546"/>
      <c r="K181" s="3549"/>
      <c r="L181" s="1220"/>
    </row>
    <row r="182" spans="1:12" ht="16.350000000000001" customHeight="1">
      <c r="A182" s="467" t="s">
        <v>405</v>
      </c>
      <c r="B182" s="3547">
        <v>4</v>
      </c>
      <c r="C182" s="3545">
        <v>910</v>
      </c>
      <c r="D182" s="3546" t="s">
        <v>17624</v>
      </c>
      <c r="E182" s="1211">
        <v>0</v>
      </c>
      <c r="F182" s="3546" t="s">
        <v>17608</v>
      </c>
      <c r="G182" s="1211">
        <v>1.82</v>
      </c>
      <c r="H182" s="3546" t="s">
        <v>17623</v>
      </c>
      <c r="I182" s="3546">
        <v>1.82</v>
      </c>
      <c r="J182" s="3546"/>
      <c r="K182" s="3549">
        <v>42944</v>
      </c>
      <c r="L182" s="1220"/>
    </row>
    <row r="183" spans="1:12" ht="16.350000000000001" customHeight="1">
      <c r="A183" s="467" t="s">
        <v>405</v>
      </c>
      <c r="B183" s="3547">
        <v>4</v>
      </c>
      <c r="C183" s="3545">
        <v>921</v>
      </c>
      <c r="D183" s="3546" t="s">
        <v>17283</v>
      </c>
      <c r="E183" s="1211">
        <v>0</v>
      </c>
      <c r="F183" s="3546" t="s">
        <v>17506</v>
      </c>
      <c r="G183" s="1211">
        <v>0.25</v>
      </c>
      <c r="H183" s="3546" t="s">
        <v>17504</v>
      </c>
      <c r="I183" s="3546">
        <v>0.25</v>
      </c>
      <c r="J183" s="3546"/>
      <c r="K183" s="3549"/>
      <c r="L183" s="1220"/>
    </row>
    <row r="184" spans="1:12" ht="16.350000000000001" customHeight="1">
      <c r="A184" s="467" t="s">
        <v>405</v>
      </c>
      <c r="B184" s="3547">
        <v>4</v>
      </c>
      <c r="C184" s="3545">
        <v>922</v>
      </c>
      <c r="D184" s="3546" t="s">
        <v>17284</v>
      </c>
      <c r="E184" s="1211">
        <v>0</v>
      </c>
      <c r="F184" s="3546" t="s">
        <v>17626</v>
      </c>
      <c r="G184" s="1211">
        <v>0.25</v>
      </c>
      <c r="H184" s="3546" t="s">
        <v>17625</v>
      </c>
      <c r="I184" s="3546">
        <v>0.25</v>
      </c>
      <c r="J184" s="3546"/>
      <c r="K184" s="3549"/>
      <c r="L184" s="1220"/>
    </row>
    <row r="185" spans="1:12" ht="16.350000000000001" customHeight="1">
      <c r="A185" s="467" t="s">
        <v>405</v>
      </c>
      <c r="B185" s="3547">
        <v>4</v>
      </c>
      <c r="C185" s="3545">
        <v>923</v>
      </c>
      <c r="D185" s="3546" t="s">
        <v>17285</v>
      </c>
      <c r="E185" s="1211">
        <v>0</v>
      </c>
      <c r="F185" s="3546" t="s">
        <v>17585</v>
      </c>
      <c r="G185" s="1211">
        <v>0.25</v>
      </c>
      <c r="H185" s="3546" t="s">
        <v>17627</v>
      </c>
      <c r="I185" s="3546">
        <v>0.25</v>
      </c>
      <c r="J185" s="3546"/>
      <c r="K185" s="3549"/>
      <c r="L185" s="1220"/>
    </row>
    <row r="186" spans="1:12" ht="16.350000000000001" customHeight="1">
      <c r="A186" s="467" t="s">
        <v>405</v>
      </c>
      <c r="B186" s="3547">
        <v>4</v>
      </c>
      <c r="C186" s="3545">
        <v>928</v>
      </c>
      <c r="D186" s="3546" t="s">
        <v>17286</v>
      </c>
      <c r="E186" s="1211">
        <v>0</v>
      </c>
      <c r="F186" s="3546" t="s">
        <v>17450</v>
      </c>
      <c r="G186" s="1211">
        <v>0.34</v>
      </c>
      <c r="H186" s="3546" t="s">
        <v>19</v>
      </c>
      <c r="I186" s="3546">
        <v>0.34</v>
      </c>
      <c r="J186" s="3546"/>
      <c r="K186" s="3549"/>
      <c r="L186" s="1220"/>
    </row>
    <row r="187" spans="1:12" ht="16.350000000000001" customHeight="1">
      <c r="A187" s="467" t="s">
        <v>405</v>
      </c>
      <c r="B187" s="3547">
        <v>4</v>
      </c>
      <c r="C187" s="3545">
        <v>929</v>
      </c>
      <c r="D187" s="3546" t="s">
        <v>17287</v>
      </c>
      <c r="E187" s="1211">
        <v>0</v>
      </c>
      <c r="F187" s="3546" t="s">
        <v>17438</v>
      </c>
      <c r="G187" s="1211">
        <v>0.83</v>
      </c>
      <c r="H187" s="3546" t="s">
        <v>17419</v>
      </c>
      <c r="I187" s="3546">
        <v>0.83</v>
      </c>
      <c r="J187" s="3546"/>
      <c r="K187" s="3549"/>
      <c r="L187" s="1220"/>
    </row>
    <row r="188" spans="1:12" ht="16.350000000000001" customHeight="1">
      <c r="A188" s="467" t="s">
        <v>405</v>
      </c>
      <c r="B188" s="3547">
        <v>4</v>
      </c>
      <c r="C188" s="3545">
        <v>937</v>
      </c>
      <c r="D188" s="3546" t="s">
        <v>17288</v>
      </c>
      <c r="E188" s="1211">
        <v>0</v>
      </c>
      <c r="F188" s="3546" t="s">
        <v>17613</v>
      </c>
      <c r="G188" s="1211">
        <v>0.22</v>
      </c>
      <c r="H188" s="3546" t="s">
        <v>19</v>
      </c>
      <c r="I188" s="3546">
        <v>0.22</v>
      </c>
      <c r="J188" s="3546"/>
      <c r="K188" s="3549"/>
      <c r="L188" s="1220"/>
    </row>
    <row r="189" spans="1:12" ht="16.350000000000001" customHeight="1">
      <c r="A189" s="467" t="s">
        <v>405</v>
      </c>
      <c r="B189" s="3547">
        <v>4</v>
      </c>
      <c r="C189" s="3545">
        <v>939</v>
      </c>
      <c r="D189" s="3546" t="s">
        <v>17657</v>
      </c>
      <c r="E189" s="1211">
        <v>0</v>
      </c>
      <c r="F189" s="3546" t="s">
        <v>17656</v>
      </c>
      <c r="G189" s="1211">
        <v>0.3</v>
      </c>
      <c r="H189" s="3546" t="s">
        <v>19</v>
      </c>
      <c r="I189" s="3546">
        <v>0.3</v>
      </c>
      <c r="J189" s="3546"/>
      <c r="K189" s="3549"/>
      <c r="L189" s="1220"/>
    </row>
    <row r="190" spans="1:12" ht="16.350000000000001" customHeight="1">
      <c r="A190" s="467" t="s">
        <v>405</v>
      </c>
      <c r="B190" s="3547">
        <v>4</v>
      </c>
      <c r="C190" s="3545">
        <v>954</v>
      </c>
      <c r="D190" s="3546" t="s">
        <v>410</v>
      </c>
      <c r="E190" s="1211">
        <v>0</v>
      </c>
      <c r="F190" s="3544" t="s">
        <v>17411</v>
      </c>
      <c r="G190" s="1211">
        <v>2.2000000000000002</v>
      </c>
      <c r="H190" s="3546" t="s">
        <v>17420</v>
      </c>
      <c r="I190" s="3546">
        <v>2.2000000000000002</v>
      </c>
      <c r="J190" s="3546"/>
      <c r="K190" s="3549"/>
      <c r="L190" s="1220"/>
    </row>
    <row r="191" spans="1:12" ht="16.350000000000001" customHeight="1">
      <c r="A191" s="467" t="s">
        <v>405</v>
      </c>
      <c r="B191" s="3547">
        <v>4</v>
      </c>
      <c r="C191" s="3545">
        <v>955</v>
      </c>
      <c r="D191" s="3546"/>
      <c r="E191" s="1211">
        <v>0</v>
      </c>
      <c r="F191" s="3544" t="s">
        <v>17412</v>
      </c>
      <c r="G191" s="1211">
        <v>0.6</v>
      </c>
      <c r="H191" s="3546" t="s">
        <v>17420</v>
      </c>
      <c r="I191" s="3546">
        <v>0.6</v>
      </c>
      <c r="J191" s="3546"/>
      <c r="K191" s="3549"/>
      <c r="L191" s="1220"/>
    </row>
    <row r="192" spans="1:12" ht="16.350000000000001" customHeight="1">
      <c r="A192" s="467" t="s">
        <v>405</v>
      </c>
      <c r="B192" s="3547">
        <v>4</v>
      </c>
      <c r="C192" s="3545">
        <v>994</v>
      </c>
      <c r="D192" s="3546" t="s">
        <v>17299</v>
      </c>
      <c r="E192" s="1211">
        <v>0</v>
      </c>
      <c r="F192" s="3546" t="s">
        <v>17585</v>
      </c>
      <c r="G192" s="1211">
        <v>0.9</v>
      </c>
      <c r="H192" s="3546" t="s">
        <v>433</v>
      </c>
      <c r="I192" s="3546">
        <v>0.9</v>
      </c>
      <c r="J192" s="3546"/>
      <c r="K192" s="3549"/>
      <c r="L192" s="1220"/>
    </row>
    <row r="193" spans="1:12" ht="16.350000000000001" customHeight="1">
      <c r="A193" s="467" t="s">
        <v>405</v>
      </c>
      <c r="B193" s="3547">
        <v>4</v>
      </c>
      <c r="C193" s="3543">
        <v>995</v>
      </c>
      <c r="D193" s="3544" t="s">
        <v>17289</v>
      </c>
      <c r="E193" s="1211">
        <v>0</v>
      </c>
      <c r="F193" s="3546" t="s">
        <v>17628</v>
      </c>
      <c r="G193" s="1211">
        <v>0.55000000000000004</v>
      </c>
      <c r="H193" s="3546" t="s">
        <v>433</v>
      </c>
      <c r="I193" s="3546">
        <v>0.55000000000000004</v>
      </c>
      <c r="J193" s="3546"/>
      <c r="K193" s="3549"/>
      <c r="L193" s="1220"/>
    </row>
    <row r="194" spans="1:12" ht="16.350000000000001" customHeight="1">
      <c r="A194" s="467" t="s">
        <v>405</v>
      </c>
      <c r="B194" s="3547">
        <v>4</v>
      </c>
      <c r="C194" s="3543">
        <v>998</v>
      </c>
      <c r="D194" s="3544" t="s">
        <v>17300</v>
      </c>
      <c r="E194" s="1211">
        <v>0</v>
      </c>
      <c r="F194" s="3546" t="s">
        <v>17640</v>
      </c>
      <c r="G194" s="1211">
        <v>1.48</v>
      </c>
      <c r="H194" s="3546" t="s">
        <v>433</v>
      </c>
      <c r="I194" s="3546">
        <v>1.48</v>
      </c>
      <c r="J194" s="3546"/>
      <c r="K194" s="3549"/>
      <c r="L194" s="1220"/>
    </row>
    <row r="195" spans="1:12" ht="16.350000000000001" customHeight="1">
      <c r="A195" s="467" t="s">
        <v>405</v>
      </c>
      <c r="B195" s="3547">
        <v>4</v>
      </c>
      <c r="C195" s="3545">
        <v>999</v>
      </c>
      <c r="D195" s="3546"/>
      <c r="E195" s="1211">
        <v>0</v>
      </c>
      <c r="F195" s="3546" t="s">
        <v>17489</v>
      </c>
      <c r="G195" s="1211">
        <v>0.15</v>
      </c>
      <c r="H195" s="3546" t="s">
        <v>15512</v>
      </c>
      <c r="I195" s="3546">
        <v>0.15</v>
      </c>
      <c r="J195" s="3546"/>
      <c r="K195" s="3549"/>
      <c r="L195" s="1220"/>
    </row>
    <row r="196" spans="1:12" ht="16.350000000000001" customHeight="1">
      <c r="A196" s="467" t="s">
        <v>405</v>
      </c>
      <c r="B196" s="3547">
        <v>4</v>
      </c>
      <c r="C196" s="3545">
        <v>1002</v>
      </c>
      <c r="D196" s="3546" t="s">
        <v>17629</v>
      </c>
      <c r="E196" s="1211">
        <v>0</v>
      </c>
      <c r="F196" s="3546" t="s">
        <v>17630</v>
      </c>
      <c r="G196" s="1211">
        <v>0.46</v>
      </c>
      <c r="H196" s="3546" t="s">
        <v>17404</v>
      </c>
      <c r="I196" s="3546">
        <v>0.46</v>
      </c>
      <c r="J196" s="3546"/>
      <c r="K196" s="3549"/>
      <c r="L196" s="1220"/>
    </row>
    <row r="197" spans="1:12" ht="16.350000000000001" customHeight="1">
      <c r="A197" s="467" t="s">
        <v>405</v>
      </c>
      <c r="B197" s="3547">
        <v>4</v>
      </c>
      <c r="C197" s="3545">
        <v>1007</v>
      </c>
      <c r="D197" s="3546" t="s">
        <v>17631</v>
      </c>
      <c r="E197" s="1211">
        <v>0.35599999999999998</v>
      </c>
      <c r="F197" s="3546" t="s">
        <v>433</v>
      </c>
      <c r="G197" s="1211">
        <v>1.1559999999999999</v>
      </c>
      <c r="H197" s="3546" t="s">
        <v>17615</v>
      </c>
      <c r="I197" s="3546">
        <v>0.8</v>
      </c>
      <c r="J197" s="3546"/>
      <c r="K197" s="3549"/>
      <c r="L197" s="1220"/>
    </row>
    <row r="198" spans="1:12" ht="16.350000000000001" customHeight="1">
      <c r="A198" s="467" t="s">
        <v>405</v>
      </c>
      <c r="B198" s="3547">
        <v>4</v>
      </c>
      <c r="C198" s="3545">
        <v>1008</v>
      </c>
      <c r="D198" s="3546" t="s">
        <v>15918</v>
      </c>
      <c r="E198" s="1211">
        <v>0</v>
      </c>
      <c r="F198" s="3546" t="s">
        <v>17614</v>
      </c>
      <c r="G198" s="1211">
        <v>0.35</v>
      </c>
      <c r="H198" s="3546" t="s">
        <v>19</v>
      </c>
      <c r="I198" s="3546">
        <v>0.35</v>
      </c>
      <c r="J198" s="3546"/>
      <c r="K198" s="3549"/>
      <c r="L198" s="1220"/>
    </row>
    <row r="199" spans="1:12" ht="16.350000000000001" customHeight="1">
      <c r="A199" s="467" t="s">
        <v>405</v>
      </c>
      <c r="B199" s="3547">
        <v>4</v>
      </c>
      <c r="C199" s="3545">
        <v>1009</v>
      </c>
      <c r="D199" s="3546" t="s">
        <v>17632</v>
      </c>
      <c r="E199" s="1211">
        <v>0</v>
      </c>
      <c r="F199" s="3546" t="s">
        <v>17633</v>
      </c>
      <c r="G199" s="1211">
        <v>3.92</v>
      </c>
      <c r="H199" s="3546" t="s">
        <v>17428</v>
      </c>
      <c r="I199" s="3546">
        <v>3.92</v>
      </c>
      <c r="J199" s="3546"/>
      <c r="K199" s="3549">
        <v>43153</v>
      </c>
      <c r="L199" s="1220"/>
    </row>
    <row r="200" spans="1:12" ht="16.350000000000001" customHeight="1">
      <c r="A200" s="467" t="s">
        <v>405</v>
      </c>
      <c r="B200" s="3547">
        <v>4</v>
      </c>
      <c r="C200" s="3545">
        <v>1011</v>
      </c>
      <c r="D200" s="3546" t="s">
        <v>17290</v>
      </c>
      <c r="E200" s="1211">
        <v>0</v>
      </c>
      <c r="F200" s="3546" t="s">
        <v>17614</v>
      </c>
      <c r="G200" s="1211">
        <v>0.91</v>
      </c>
      <c r="H200" s="3546" t="s">
        <v>433</v>
      </c>
      <c r="I200" s="3546">
        <v>0.91</v>
      </c>
      <c r="J200" s="3546"/>
      <c r="K200" s="3549"/>
      <c r="L200" s="1220"/>
    </row>
    <row r="201" spans="1:12" ht="16.350000000000001" customHeight="1">
      <c r="A201" s="467" t="s">
        <v>405</v>
      </c>
      <c r="B201" s="3547">
        <v>4</v>
      </c>
      <c r="C201" s="3545">
        <v>1012</v>
      </c>
      <c r="D201" s="3546" t="s">
        <v>17301</v>
      </c>
      <c r="E201" s="1211">
        <v>0</v>
      </c>
      <c r="F201" s="3546" t="s">
        <v>17413</v>
      </c>
      <c r="G201" s="1211">
        <v>0.22</v>
      </c>
      <c r="H201" s="3544" t="s">
        <v>17421</v>
      </c>
      <c r="I201" s="3546">
        <v>0.22</v>
      </c>
      <c r="J201" s="3546"/>
      <c r="K201" s="3549"/>
      <c r="L201" s="1220"/>
    </row>
    <row r="202" spans="1:12" ht="16.350000000000001" customHeight="1">
      <c r="A202" s="467" t="s">
        <v>405</v>
      </c>
      <c r="B202" s="3547">
        <v>4</v>
      </c>
      <c r="C202" s="3545">
        <v>1013</v>
      </c>
      <c r="D202" s="3546" t="s">
        <v>17262</v>
      </c>
      <c r="E202" s="1211">
        <v>0</v>
      </c>
      <c r="F202" s="3546" t="s">
        <v>17428</v>
      </c>
      <c r="G202" s="1211">
        <v>0.9</v>
      </c>
      <c r="H202" s="3546" t="s">
        <v>19</v>
      </c>
      <c r="I202" s="3546">
        <v>0.9</v>
      </c>
      <c r="J202" s="3546"/>
      <c r="K202" s="3549">
        <v>43614</v>
      </c>
      <c r="L202" s="1220"/>
    </row>
    <row r="203" spans="1:12" ht="16.350000000000001" customHeight="1">
      <c r="A203" s="467" t="s">
        <v>405</v>
      </c>
      <c r="B203" s="3547">
        <v>4</v>
      </c>
      <c r="C203" s="3545">
        <v>1015</v>
      </c>
      <c r="D203" s="3546" t="s">
        <v>17172</v>
      </c>
      <c r="E203" s="1211">
        <v>0</v>
      </c>
      <c r="F203" s="3546" t="s">
        <v>17634</v>
      </c>
      <c r="G203" s="1211">
        <v>0.3</v>
      </c>
      <c r="H203" s="3546" t="s">
        <v>433</v>
      </c>
      <c r="I203" s="3546">
        <v>0.3</v>
      </c>
      <c r="J203" s="3546"/>
      <c r="K203" s="3549">
        <v>43614</v>
      </c>
      <c r="L203" s="1220"/>
    </row>
    <row r="204" spans="1:12" ht="16.350000000000001" customHeight="1">
      <c r="A204" s="467" t="s">
        <v>405</v>
      </c>
      <c r="B204" s="3547">
        <v>4</v>
      </c>
      <c r="C204" s="3545">
        <v>1017</v>
      </c>
      <c r="D204" s="3546" t="s">
        <v>17635</v>
      </c>
      <c r="E204" s="1211">
        <v>0</v>
      </c>
      <c r="F204" s="3546" t="s">
        <v>17636</v>
      </c>
      <c r="G204" s="1211">
        <v>0.89</v>
      </c>
      <c r="H204" s="3546" t="s">
        <v>17499</v>
      </c>
      <c r="I204" s="3546">
        <v>0.89</v>
      </c>
      <c r="J204" s="3546"/>
      <c r="K204" s="3549"/>
      <c r="L204" s="1220"/>
    </row>
    <row r="205" spans="1:12" ht="16.350000000000001" customHeight="1">
      <c r="A205" s="467" t="s">
        <v>405</v>
      </c>
      <c r="B205" s="3547">
        <v>4</v>
      </c>
      <c r="C205" s="3545">
        <v>1019</v>
      </c>
      <c r="D205" s="3546" t="s">
        <v>17302</v>
      </c>
      <c r="E205" s="1211">
        <v>0</v>
      </c>
      <c r="F205" s="3546" t="s">
        <v>17637</v>
      </c>
      <c r="G205" s="1211">
        <v>1.1499999999999999</v>
      </c>
      <c r="H205" s="3546" t="s">
        <v>433</v>
      </c>
      <c r="I205" s="3546">
        <v>1.1499999999999999</v>
      </c>
      <c r="J205" s="3546"/>
      <c r="K205" s="3549">
        <v>43865</v>
      </c>
      <c r="L205" s="1220"/>
    </row>
    <row r="206" spans="1:12" ht="16.350000000000001" customHeight="1">
      <c r="A206" s="467" t="s">
        <v>405</v>
      </c>
      <c r="B206" s="3547">
        <v>4</v>
      </c>
      <c r="C206" s="3545">
        <v>1020</v>
      </c>
      <c r="D206" s="3546" t="s">
        <v>17638</v>
      </c>
      <c r="E206" s="1211">
        <v>0</v>
      </c>
      <c r="F206" s="3546" t="s">
        <v>17639</v>
      </c>
      <c r="G206" s="1211">
        <v>1.3</v>
      </c>
      <c r="H206" s="3546" t="s">
        <v>17637</v>
      </c>
      <c r="I206" s="3546">
        <v>1.3</v>
      </c>
      <c r="J206" s="3546"/>
      <c r="K206" s="3549" t="s">
        <v>11566</v>
      </c>
      <c r="L206" s="1220"/>
    </row>
    <row r="207" spans="1:12" ht="16.350000000000001" customHeight="1">
      <c r="A207" s="467" t="s">
        <v>405</v>
      </c>
      <c r="B207" s="3547">
        <v>4</v>
      </c>
      <c r="C207" s="3545">
        <v>1034</v>
      </c>
      <c r="D207" s="3546" t="s">
        <v>17291</v>
      </c>
      <c r="E207" s="1211">
        <v>0</v>
      </c>
      <c r="F207" s="3546" t="s">
        <v>17454</v>
      </c>
      <c r="G207" s="1211">
        <v>0.06</v>
      </c>
      <c r="H207" s="3546" t="s">
        <v>433</v>
      </c>
      <c r="I207" s="3546">
        <v>0.06</v>
      </c>
      <c r="J207" s="3546"/>
      <c r="K207" s="3549"/>
      <c r="L207" s="1220"/>
    </row>
    <row r="208" spans="1:12" ht="16.350000000000001" customHeight="1">
      <c r="A208" s="467" t="s">
        <v>405</v>
      </c>
      <c r="B208" s="3547">
        <v>4</v>
      </c>
      <c r="C208" s="3545">
        <v>1047</v>
      </c>
      <c r="D208" s="3546" t="s">
        <v>17292</v>
      </c>
      <c r="E208" s="1211">
        <v>0</v>
      </c>
      <c r="F208" s="3546" t="s">
        <v>17642</v>
      </c>
      <c r="G208" s="1211">
        <v>0.46</v>
      </c>
      <c r="H208" s="3546" t="s">
        <v>17641</v>
      </c>
      <c r="I208" s="3546">
        <v>0.46</v>
      </c>
      <c r="J208" s="3546"/>
      <c r="K208" s="3549"/>
      <c r="L208" s="1220"/>
    </row>
    <row r="209" spans="1:12" ht="16.350000000000001" customHeight="1">
      <c r="A209" s="467" t="s">
        <v>405</v>
      </c>
      <c r="B209" s="3547">
        <v>4</v>
      </c>
      <c r="C209" s="3545">
        <v>1050</v>
      </c>
      <c r="D209" s="3546" t="s">
        <v>17293</v>
      </c>
      <c r="E209" s="1211">
        <v>0</v>
      </c>
      <c r="F209" s="3546" t="s">
        <v>17616</v>
      </c>
      <c r="G209" s="1211">
        <v>0.53200000000000003</v>
      </c>
      <c r="H209" s="3546" t="s">
        <v>17643</v>
      </c>
      <c r="I209" s="3546">
        <v>0.53200000000000003</v>
      </c>
      <c r="J209" s="3546"/>
      <c r="K209" s="3549">
        <v>43707</v>
      </c>
      <c r="L209" s="1220"/>
    </row>
    <row r="210" spans="1:12" ht="16.350000000000001" customHeight="1">
      <c r="A210" s="467" t="s">
        <v>405</v>
      </c>
      <c r="B210" s="3547">
        <v>4</v>
      </c>
      <c r="C210" s="3545">
        <v>1053</v>
      </c>
      <c r="D210" s="3546" t="s">
        <v>17294</v>
      </c>
      <c r="E210" s="1211">
        <v>0</v>
      </c>
      <c r="F210" s="3546" t="s">
        <v>17461</v>
      </c>
      <c r="G210" s="1211">
        <v>0.14000000000000001</v>
      </c>
      <c r="H210" s="3546" t="s">
        <v>17644</v>
      </c>
      <c r="I210" s="3546">
        <v>0.14000000000000001</v>
      </c>
      <c r="J210" s="3546"/>
      <c r="K210" s="3549"/>
      <c r="L210" s="1220"/>
    </row>
    <row r="211" spans="1:12" ht="16.350000000000001" customHeight="1">
      <c r="A211" s="467" t="s">
        <v>405</v>
      </c>
      <c r="B211" s="3547">
        <v>4</v>
      </c>
      <c r="C211" s="3545">
        <v>1063</v>
      </c>
      <c r="D211" s="3546" t="s">
        <v>17295</v>
      </c>
      <c r="E211" s="1211">
        <v>0</v>
      </c>
      <c r="F211" s="3546" t="s">
        <v>17645</v>
      </c>
      <c r="G211" s="1211">
        <v>0.08</v>
      </c>
      <c r="H211" s="3546" t="s">
        <v>17646</v>
      </c>
      <c r="I211" s="3546">
        <v>0.08</v>
      </c>
      <c r="J211" s="3546"/>
      <c r="K211" s="3549"/>
      <c r="L211" s="1220"/>
    </row>
    <row r="212" spans="1:12" ht="16.350000000000001" customHeight="1">
      <c r="A212" s="467" t="s">
        <v>405</v>
      </c>
      <c r="B212" s="3547">
        <v>4</v>
      </c>
      <c r="C212" s="3545">
        <v>1064</v>
      </c>
      <c r="D212" s="3546" t="s">
        <v>11910</v>
      </c>
      <c r="E212" s="1211">
        <v>0</v>
      </c>
      <c r="F212" s="3546" t="s">
        <v>17585</v>
      </c>
      <c r="G212" s="1211">
        <v>0.09</v>
      </c>
      <c r="H212" s="3546" t="s">
        <v>433</v>
      </c>
      <c r="I212" s="3546">
        <v>0.09</v>
      </c>
      <c r="J212" s="3548"/>
      <c r="K212" s="3550" t="s">
        <v>866</v>
      </c>
      <c r="L212" s="1220"/>
    </row>
    <row r="213" spans="1:12" ht="16.350000000000001" customHeight="1">
      <c r="A213" s="467" t="s">
        <v>405</v>
      </c>
      <c r="B213" s="3547">
        <v>4</v>
      </c>
      <c r="C213" s="3545">
        <v>1259</v>
      </c>
      <c r="D213" s="3546" t="s">
        <v>16988</v>
      </c>
      <c r="E213" s="1211">
        <v>0</v>
      </c>
      <c r="F213" s="3546" t="s">
        <v>17502</v>
      </c>
      <c r="G213" s="1211">
        <v>1.83</v>
      </c>
      <c r="H213" s="3546" t="s">
        <v>17438</v>
      </c>
      <c r="I213" s="3546">
        <v>1.83</v>
      </c>
      <c r="J213" s="3546"/>
      <c r="K213" s="3549"/>
      <c r="L213" s="1220"/>
    </row>
    <row r="214" spans="1:12" ht="16.350000000000001" customHeight="1">
      <c r="A214" s="467" t="s">
        <v>405</v>
      </c>
      <c r="B214" s="3547">
        <v>4</v>
      </c>
      <c r="C214" s="3545">
        <v>1302</v>
      </c>
      <c r="D214" s="3546" t="s">
        <v>6149</v>
      </c>
      <c r="E214" s="1211">
        <v>0</v>
      </c>
      <c r="F214" s="3546" t="s">
        <v>17462</v>
      </c>
      <c r="G214" s="1211">
        <v>0.27</v>
      </c>
      <c r="H214" s="3546" t="s">
        <v>19</v>
      </c>
      <c r="I214" s="3546">
        <v>0.27</v>
      </c>
      <c r="J214" s="3546"/>
      <c r="K214" s="3549"/>
      <c r="L214" s="1220"/>
    </row>
    <row r="215" spans="1:12" ht="16.350000000000001" customHeight="1">
      <c r="A215" s="467" t="s">
        <v>405</v>
      </c>
      <c r="B215" s="3547">
        <v>4</v>
      </c>
      <c r="C215" s="3545">
        <v>1366</v>
      </c>
      <c r="D215" s="3546" t="s">
        <v>17211</v>
      </c>
      <c r="E215" s="1211">
        <v>0</v>
      </c>
      <c r="F215" s="3546" t="s">
        <v>17647</v>
      </c>
      <c r="G215" s="1211">
        <v>0.1</v>
      </c>
      <c r="H215" s="3546" t="s">
        <v>17448</v>
      </c>
      <c r="I215" s="3546">
        <v>0.1</v>
      </c>
      <c r="J215" s="3546"/>
      <c r="K215" s="3549"/>
      <c r="L215" s="1220"/>
    </row>
    <row r="216" spans="1:12" ht="16.350000000000001" customHeight="1">
      <c r="A216" s="467" t="s">
        <v>405</v>
      </c>
      <c r="B216" s="3547">
        <v>4</v>
      </c>
      <c r="C216" s="3545">
        <v>1557</v>
      </c>
      <c r="D216" s="3546" t="s">
        <v>17648</v>
      </c>
      <c r="E216" s="1211">
        <v>0</v>
      </c>
      <c r="F216" s="3546" t="s">
        <v>17502</v>
      </c>
      <c r="G216" s="1211">
        <v>1.6</v>
      </c>
      <c r="H216" s="3546" t="s">
        <v>17649</v>
      </c>
      <c r="I216" s="3546">
        <v>1.6</v>
      </c>
      <c r="J216" s="3546"/>
      <c r="K216" s="3549"/>
      <c r="L216" s="1220"/>
    </row>
    <row r="217" spans="1:12" ht="16.350000000000001" customHeight="1">
      <c r="A217" s="467" t="s">
        <v>405</v>
      </c>
      <c r="B217" s="3547">
        <v>4</v>
      </c>
      <c r="C217" s="3545">
        <v>1573</v>
      </c>
      <c r="D217" s="3546" t="s">
        <v>17650</v>
      </c>
      <c r="E217" s="1211">
        <v>0</v>
      </c>
      <c r="F217" s="3546" t="s">
        <v>17652</v>
      </c>
      <c r="G217" s="1211">
        <v>0.7</v>
      </c>
      <c r="H217" s="3546" t="s">
        <v>17651</v>
      </c>
      <c r="I217" s="3546">
        <v>0.7</v>
      </c>
      <c r="J217" s="3546"/>
      <c r="K217" s="3549"/>
      <c r="L217" s="1220"/>
    </row>
    <row r="218" spans="1:12" ht="16.350000000000001" customHeight="1">
      <c r="A218" s="467" t="s">
        <v>405</v>
      </c>
      <c r="B218" s="3547">
        <v>4</v>
      </c>
      <c r="C218" s="3545">
        <v>1766</v>
      </c>
      <c r="D218" s="3546" t="s">
        <v>17296</v>
      </c>
      <c r="E218" s="1211">
        <v>0</v>
      </c>
      <c r="F218" s="3546" t="s">
        <v>17451</v>
      </c>
      <c r="G218" s="1211">
        <v>0.88</v>
      </c>
      <c r="H218" s="3546" t="s">
        <v>17427</v>
      </c>
      <c r="I218" s="3546">
        <v>0.88</v>
      </c>
      <c r="J218" s="3546"/>
      <c r="K218" s="3549"/>
      <c r="L218" s="1220"/>
    </row>
    <row r="219" spans="1:12" ht="16.350000000000001" customHeight="1">
      <c r="A219" s="467" t="s">
        <v>405</v>
      </c>
      <c r="B219" s="3547">
        <v>4</v>
      </c>
      <c r="C219" s="3545">
        <v>1767</v>
      </c>
      <c r="D219" s="3546" t="s">
        <v>17653</v>
      </c>
      <c r="E219" s="1211">
        <v>0</v>
      </c>
      <c r="F219" s="3546" t="s">
        <v>17502</v>
      </c>
      <c r="G219" s="1211">
        <v>0.74</v>
      </c>
      <c r="H219" s="3546" t="s">
        <v>17497</v>
      </c>
      <c r="I219" s="3546">
        <v>0.74</v>
      </c>
      <c r="J219" s="3546"/>
      <c r="K219" s="3549"/>
      <c r="L219" s="1220"/>
    </row>
    <row r="220" spans="1:12" ht="16.350000000000001" customHeight="1">
      <c r="A220" s="467" t="s">
        <v>405</v>
      </c>
      <c r="B220" s="3547">
        <v>4</v>
      </c>
      <c r="C220" s="3545">
        <v>1960</v>
      </c>
      <c r="D220" s="3546" t="s">
        <v>17297</v>
      </c>
      <c r="E220" s="1211">
        <v>0</v>
      </c>
      <c r="F220" s="3546" t="s">
        <v>17428</v>
      </c>
      <c r="G220" s="1211">
        <v>0.85</v>
      </c>
      <c r="H220" s="3544" t="s">
        <v>17396</v>
      </c>
      <c r="I220" s="3546">
        <v>0.85</v>
      </c>
      <c r="J220" s="3546"/>
      <c r="K220" s="3549">
        <v>43615</v>
      </c>
      <c r="L220" s="1220"/>
    </row>
    <row r="221" spans="1:12" ht="16.350000000000001" customHeight="1">
      <c r="A221" s="467" t="s">
        <v>405</v>
      </c>
      <c r="B221" s="3547">
        <v>4</v>
      </c>
      <c r="C221" s="3545">
        <v>2006</v>
      </c>
      <c r="D221" s="3546" t="s">
        <v>17655</v>
      </c>
      <c r="E221" s="1211">
        <v>0</v>
      </c>
      <c r="F221" s="3546" t="s">
        <v>17430</v>
      </c>
      <c r="G221" s="1211">
        <v>1.68</v>
      </c>
      <c r="H221" s="3546" t="s">
        <v>17654</v>
      </c>
      <c r="I221" s="3546">
        <v>1.68</v>
      </c>
      <c r="J221" s="3546"/>
      <c r="K221" s="3549">
        <v>43339</v>
      </c>
      <c r="L221" s="1220"/>
    </row>
    <row r="222" spans="1:12" ht="16.350000000000001" customHeight="1">
      <c r="A222" s="467" t="s">
        <v>405</v>
      </c>
      <c r="B222" s="3547">
        <v>5</v>
      </c>
      <c r="C222" s="3545">
        <v>51</v>
      </c>
      <c r="D222" s="3546" t="s">
        <v>17658</v>
      </c>
      <c r="E222" s="1211">
        <v>0</v>
      </c>
      <c r="F222" s="3546" t="s">
        <v>17659</v>
      </c>
      <c r="G222" s="1211">
        <v>2.3149999999999999</v>
      </c>
      <c r="H222" s="3546" t="s">
        <v>17660</v>
      </c>
      <c r="I222" s="3546">
        <v>2.3149999999999999</v>
      </c>
      <c r="J222" s="3546"/>
      <c r="K222" s="3549"/>
      <c r="L222" s="1220"/>
    </row>
    <row r="223" spans="1:12" ht="16.350000000000001" customHeight="1">
      <c r="A223" s="467" t="s">
        <v>405</v>
      </c>
      <c r="B223" s="3547">
        <v>5</v>
      </c>
      <c r="C223" s="3545">
        <v>85</v>
      </c>
      <c r="D223" s="3546" t="s">
        <v>17303</v>
      </c>
      <c r="E223" s="1211">
        <v>0</v>
      </c>
      <c r="F223" s="3546" t="s">
        <v>17659</v>
      </c>
      <c r="G223" s="1211">
        <v>2.2799999999999998</v>
      </c>
      <c r="H223" s="3546" t="s">
        <v>17395</v>
      </c>
      <c r="I223" s="3546">
        <v>2.2799999999999998</v>
      </c>
      <c r="J223" s="3546"/>
      <c r="K223" s="3549"/>
      <c r="L223" s="1220"/>
    </row>
    <row r="224" spans="1:12" ht="16.350000000000001" customHeight="1">
      <c r="A224" s="467" t="s">
        <v>405</v>
      </c>
      <c r="B224" s="3547">
        <v>5</v>
      </c>
      <c r="C224" s="3545">
        <v>86</v>
      </c>
      <c r="D224" s="3546" t="s">
        <v>17304</v>
      </c>
      <c r="E224" s="1211">
        <v>0</v>
      </c>
      <c r="F224" s="3546" t="s">
        <v>17661</v>
      </c>
      <c r="G224" s="1211">
        <v>9.99</v>
      </c>
      <c r="H224" s="3546" t="s">
        <v>17466</v>
      </c>
      <c r="I224" s="3546">
        <v>9.99</v>
      </c>
      <c r="J224" s="3546"/>
      <c r="K224" s="3549"/>
      <c r="L224" s="1220"/>
    </row>
    <row r="225" spans="1:12" ht="16.350000000000001" customHeight="1">
      <c r="A225" s="467" t="s">
        <v>405</v>
      </c>
      <c r="B225" s="3547">
        <v>5</v>
      </c>
      <c r="C225" s="3545">
        <v>116</v>
      </c>
      <c r="D225" s="3546" t="s">
        <v>17305</v>
      </c>
      <c r="E225" s="1211">
        <v>0</v>
      </c>
      <c r="F225" s="3546" t="s">
        <v>17662</v>
      </c>
      <c r="G225" s="1211">
        <v>2.56</v>
      </c>
      <c r="H225" s="3546" t="s">
        <v>17395</v>
      </c>
      <c r="I225" s="3546">
        <v>2.56</v>
      </c>
      <c r="J225" s="3546"/>
      <c r="K225" s="3549">
        <v>44393</v>
      </c>
      <c r="L225" s="1220"/>
    </row>
    <row r="226" spans="1:12" ht="16.350000000000001" customHeight="1">
      <c r="A226" s="467" t="s">
        <v>405</v>
      </c>
      <c r="B226" s="3547">
        <v>5</v>
      </c>
      <c r="C226" s="3545">
        <v>117</v>
      </c>
      <c r="D226" s="3546" t="s">
        <v>17306</v>
      </c>
      <c r="E226" s="1211">
        <v>0</v>
      </c>
      <c r="F226" s="3546" t="s">
        <v>17663</v>
      </c>
      <c r="G226" s="1211">
        <v>1.98</v>
      </c>
      <c r="H226" s="3546" t="s">
        <v>17466</v>
      </c>
      <c r="I226" s="3546">
        <v>1.98</v>
      </c>
      <c r="J226" s="3546"/>
      <c r="K226" s="3549"/>
      <c r="L226" s="1220"/>
    </row>
    <row r="227" spans="1:12" ht="16.350000000000001" customHeight="1">
      <c r="A227" s="467" t="s">
        <v>405</v>
      </c>
      <c r="B227" s="3547">
        <v>5</v>
      </c>
      <c r="C227" s="3545">
        <v>118</v>
      </c>
      <c r="D227" s="3546" t="s">
        <v>17307</v>
      </c>
      <c r="E227" s="1211">
        <v>0</v>
      </c>
      <c r="F227" s="3546" t="s">
        <v>17664</v>
      </c>
      <c r="G227" s="1211">
        <v>1.41</v>
      </c>
      <c r="H227" s="3546" t="s">
        <v>17395</v>
      </c>
      <c r="I227" s="3546">
        <v>1.41</v>
      </c>
      <c r="J227" s="3546"/>
      <c r="K227" s="3549"/>
      <c r="L227" s="1220"/>
    </row>
    <row r="228" spans="1:12" ht="16.350000000000001" customHeight="1">
      <c r="A228" s="467" t="s">
        <v>405</v>
      </c>
      <c r="B228" s="3547">
        <v>5</v>
      </c>
      <c r="C228" s="3545">
        <v>119</v>
      </c>
      <c r="D228" s="3546" t="s">
        <v>17308</v>
      </c>
      <c r="E228" s="1211">
        <v>0</v>
      </c>
      <c r="F228" s="3546" t="s">
        <v>17466</v>
      </c>
      <c r="G228" s="1211">
        <v>1.76</v>
      </c>
      <c r="H228" s="3546" t="s">
        <v>17665</v>
      </c>
      <c r="I228" s="3546">
        <v>1.76</v>
      </c>
      <c r="J228" s="3546"/>
      <c r="K228" s="3549"/>
      <c r="L228" s="1220"/>
    </row>
    <row r="229" spans="1:12" ht="16.350000000000001" customHeight="1">
      <c r="A229" s="467" t="s">
        <v>405</v>
      </c>
      <c r="B229" s="3547">
        <v>5</v>
      </c>
      <c r="C229" s="3545">
        <v>120</v>
      </c>
      <c r="D229" s="3546" t="s">
        <v>17309</v>
      </c>
      <c r="E229" s="1211">
        <v>0</v>
      </c>
      <c r="F229" s="3546" t="s">
        <v>17666</v>
      </c>
      <c r="G229" s="1211">
        <v>4.4400000000000004</v>
      </c>
      <c r="H229" s="3546" t="s">
        <v>19</v>
      </c>
      <c r="I229" s="3546">
        <v>4.4400000000000004</v>
      </c>
      <c r="J229" s="3546"/>
      <c r="K229" s="3549"/>
      <c r="L229" s="1220"/>
    </row>
    <row r="230" spans="1:12" ht="16.350000000000001" customHeight="1">
      <c r="A230" s="467" t="s">
        <v>405</v>
      </c>
      <c r="B230" s="3547">
        <v>5</v>
      </c>
      <c r="C230" s="3545">
        <v>121</v>
      </c>
      <c r="D230" s="3546" t="s">
        <v>17310</v>
      </c>
      <c r="E230" s="1211">
        <v>0.55900000000000005</v>
      </c>
      <c r="F230" s="3546" t="s">
        <v>17667</v>
      </c>
      <c r="G230" s="1211">
        <v>2.6589999999999998</v>
      </c>
      <c r="H230" s="3546" t="s">
        <v>17668</v>
      </c>
      <c r="I230" s="3546">
        <v>2.1</v>
      </c>
      <c r="J230" s="3546"/>
      <c r="K230" s="3549"/>
      <c r="L230" s="1220"/>
    </row>
    <row r="231" spans="1:12" ht="16.350000000000001" customHeight="1">
      <c r="A231" s="467" t="s">
        <v>405</v>
      </c>
      <c r="B231" s="3547">
        <v>5</v>
      </c>
      <c r="C231" s="3545">
        <v>145</v>
      </c>
      <c r="D231" s="3546" t="s">
        <v>17027</v>
      </c>
      <c r="E231" s="1211">
        <v>0</v>
      </c>
      <c r="F231" s="3546" t="s">
        <v>17669</v>
      </c>
      <c r="G231" s="1211">
        <v>1.1299999999999999</v>
      </c>
      <c r="H231" s="3546" t="s">
        <v>17670</v>
      </c>
      <c r="I231" s="3546">
        <v>1.1299999999999999</v>
      </c>
      <c r="J231" s="3546"/>
      <c r="K231" s="3549"/>
      <c r="L231" s="1220"/>
    </row>
    <row r="232" spans="1:12" ht="16.350000000000001" customHeight="1">
      <c r="A232" s="467" t="s">
        <v>405</v>
      </c>
      <c r="B232" s="3547">
        <v>5</v>
      </c>
      <c r="C232" s="3545">
        <v>146</v>
      </c>
      <c r="D232" s="3546" t="s">
        <v>17311</v>
      </c>
      <c r="E232" s="1211">
        <v>0</v>
      </c>
      <c r="F232" s="3546" t="s">
        <v>17671</v>
      </c>
      <c r="G232" s="1211">
        <v>1.1100000000000001</v>
      </c>
      <c r="H232" s="3546" t="s">
        <v>17672</v>
      </c>
      <c r="I232" s="3546">
        <v>1.1100000000000001</v>
      </c>
      <c r="J232" s="3546"/>
      <c r="K232" s="3549"/>
      <c r="L232" s="1220"/>
    </row>
    <row r="233" spans="1:12" ht="16.350000000000001" customHeight="1">
      <c r="A233" s="467" t="s">
        <v>405</v>
      </c>
      <c r="B233" s="3547">
        <v>5</v>
      </c>
      <c r="C233" s="3545">
        <v>156</v>
      </c>
      <c r="D233" s="3546" t="s">
        <v>17312</v>
      </c>
      <c r="E233" s="1211">
        <v>0</v>
      </c>
      <c r="F233" s="3546" t="s">
        <v>17458</v>
      </c>
      <c r="G233" s="1211">
        <v>0.1</v>
      </c>
      <c r="H233" s="3546" t="s">
        <v>433</v>
      </c>
      <c r="I233" s="3546">
        <v>0.1</v>
      </c>
      <c r="J233" s="3546"/>
      <c r="K233" s="3549"/>
      <c r="L233" s="1220"/>
    </row>
    <row r="234" spans="1:12" ht="16.350000000000001" customHeight="1">
      <c r="A234" s="467" t="s">
        <v>405</v>
      </c>
      <c r="B234" s="3547">
        <v>5</v>
      </c>
      <c r="C234" s="3543">
        <v>160</v>
      </c>
      <c r="D234" s="3544" t="s">
        <v>17313</v>
      </c>
      <c r="E234" s="1211">
        <v>0</v>
      </c>
      <c r="F234" s="3546" t="s">
        <v>17673</v>
      </c>
      <c r="G234" s="1211">
        <v>0.36</v>
      </c>
      <c r="H234" s="3546" t="s">
        <v>17664</v>
      </c>
      <c r="I234" s="3546">
        <v>0.36</v>
      </c>
      <c r="J234" s="3546"/>
      <c r="K234" s="3549"/>
      <c r="L234" s="1220"/>
    </row>
    <row r="235" spans="1:12" ht="16.350000000000001" customHeight="1">
      <c r="A235" s="467" t="s">
        <v>405</v>
      </c>
      <c r="B235" s="3547">
        <v>5</v>
      </c>
      <c r="C235" s="3543">
        <v>177</v>
      </c>
      <c r="D235" s="3544" t="s">
        <v>17314</v>
      </c>
      <c r="E235" s="1211">
        <v>0</v>
      </c>
      <c r="F235" s="3546" t="s">
        <v>17674</v>
      </c>
      <c r="G235" s="1211">
        <v>1.35</v>
      </c>
      <c r="H235" s="3546" t="s">
        <v>17675</v>
      </c>
      <c r="I235" s="3546">
        <v>1.35</v>
      </c>
      <c r="J235" s="3546"/>
      <c r="K235" s="3549"/>
      <c r="L235" s="1220"/>
    </row>
    <row r="236" spans="1:12" ht="16.350000000000001" customHeight="1">
      <c r="A236" s="467" t="s">
        <v>405</v>
      </c>
      <c r="B236" s="3547">
        <v>5</v>
      </c>
      <c r="C236" s="3543">
        <v>194</v>
      </c>
      <c r="D236" s="3544" t="s">
        <v>17315</v>
      </c>
      <c r="E236" s="1211">
        <v>0</v>
      </c>
      <c r="F236" s="3546" t="s">
        <v>17617</v>
      </c>
      <c r="G236" s="1211">
        <v>1.75</v>
      </c>
      <c r="H236" s="3546" t="s">
        <v>17676</v>
      </c>
      <c r="I236" s="3546">
        <v>1.75</v>
      </c>
      <c r="J236" s="3546"/>
      <c r="K236" s="3549"/>
      <c r="L236" s="1220"/>
    </row>
    <row r="237" spans="1:12" ht="16.350000000000001" customHeight="1">
      <c r="A237" s="467" t="s">
        <v>405</v>
      </c>
      <c r="B237" s="3547">
        <v>5</v>
      </c>
      <c r="C237" s="3545">
        <v>195</v>
      </c>
      <c r="D237" s="3546" t="s">
        <v>15702</v>
      </c>
      <c r="E237" s="1211">
        <v>0</v>
      </c>
      <c r="F237" s="3546" t="s">
        <v>17667</v>
      </c>
      <c r="G237" s="1211">
        <v>3.56</v>
      </c>
      <c r="H237" s="3546" t="s">
        <v>17676</v>
      </c>
      <c r="I237" s="3546">
        <v>3.56</v>
      </c>
      <c r="J237" s="3546"/>
      <c r="K237" s="3549">
        <v>43748</v>
      </c>
      <c r="L237" s="1220"/>
    </row>
    <row r="238" spans="1:12" ht="16.350000000000001" customHeight="1">
      <c r="A238" s="467" t="s">
        <v>405</v>
      </c>
      <c r="B238" s="3547">
        <v>5</v>
      </c>
      <c r="C238" s="3545">
        <v>197</v>
      </c>
      <c r="D238" s="3546" t="s">
        <v>17113</v>
      </c>
      <c r="E238" s="1211">
        <v>0</v>
      </c>
      <c r="F238" s="3546" t="s">
        <v>17668</v>
      </c>
      <c r="G238" s="1211">
        <v>7.74</v>
      </c>
      <c r="H238" s="3546" t="s">
        <v>17677</v>
      </c>
      <c r="I238" s="3546">
        <v>7.74</v>
      </c>
      <c r="J238" s="3546"/>
      <c r="K238" s="3549">
        <v>42851</v>
      </c>
      <c r="L238" s="1220"/>
    </row>
    <row r="239" spans="1:12" ht="16.350000000000001" customHeight="1">
      <c r="A239" s="467" t="s">
        <v>405</v>
      </c>
      <c r="B239" s="3547">
        <v>5</v>
      </c>
      <c r="C239" s="3545">
        <v>198</v>
      </c>
      <c r="D239" s="3546" t="s">
        <v>17316</v>
      </c>
      <c r="E239" s="1211">
        <v>0</v>
      </c>
      <c r="F239" s="3546" t="s">
        <v>17659</v>
      </c>
      <c r="G239" s="1211">
        <v>2.09</v>
      </c>
      <c r="H239" s="3546" t="s">
        <v>17678</v>
      </c>
      <c r="I239" s="3546">
        <v>2.09</v>
      </c>
      <c r="J239" s="3546"/>
      <c r="K239" s="3549"/>
      <c r="L239" s="1220"/>
    </row>
    <row r="240" spans="1:12" ht="16.350000000000001" customHeight="1">
      <c r="A240" s="467" t="s">
        <v>405</v>
      </c>
      <c r="B240" s="3547">
        <v>5</v>
      </c>
      <c r="C240" s="3545">
        <v>199</v>
      </c>
      <c r="D240" s="3546" t="s">
        <v>17317</v>
      </c>
      <c r="E240" s="1211">
        <v>0</v>
      </c>
      <c r="F240" s="3546" t="s">
        <v>17662</v>
      </c>
      <c r="G240" s="1211">
        <v>3.95</v>
      </c>
      <c r="H240" s="3546" t="s">
        <v>17679</v>
      </c>
      <c r="I240" s="3546">
        <v>3.95</v>
      </c>
      <c r="J240" s="3546"/>
      <c r="K240" s="3549"/>
      <c r="L240" s="1220"/>
    </row>
    <row r="241" spans="1:12" ht="16.350000000000001" customHeight="1">
      <c r="A241" s="467" t="s">
        <v>405</v>
      </c>
      <c r="B241" s="3547">
        <v>5</v>
      </c>
      <c r="C241" s="3545">
        <v>200</v>
      </c>
      <c r="D241" s="3546" t="s">
        <v>17318</v>
      </c>
      <c r="E241" s="1211">
        <v>0</v>
      </c>
      <c r="F241" s="3546" t="s">
        <v>17680</v>
      </c>
      <c r="G241" s="1211">
        <v>2.71</v>
      </c>
      <c r="H241" s="3546" t="s">
        <v>17665</v>
      </c>
      <c r="I241" s="3546">
        <v>2.71</v>
      </c>
      <c r="J241" s="3546"/>
      <c r="K241" s="3549"/>
      <c r="L241" s="1220"/>
    </row>
    <row r="242" spans="1:12" ht="16.350000000000001" customHeight="1">
      <c r="A242" s="467" t="s">
        <v>405</v>
      </c>
      <c r="B242" s="3547">
        <v>5</v>
      </c>
      <c r="C242" s="3545">
        <v>201</v>
      </c>
      <c r="D242" s="3546" t="s">
        <v>17319</v>
      </c>
      <c r="E242" s="1211">
        <v>0</v>
      </c>
      <c r="F242" s="3546" t="s">
        <v>17674</v>
      </c>
      <c r="G242" s="1211">
        <v>1.68</v>
      </c>
      <c r="H242" s="3546" t="s">
        <v>17458</v>
      </c>
      <c r="I242" s="3546">
        <v>1.68</v>
      </c>
      <c r="J242" s="3546"/>
      <c r="K242" s="3549"/>
      <c r="L242" s="1220"/>
    </row>
    <row r="243" spans="1:12" ht="16.350000000000001" customHeight="1">
      <c r="A243" s="467" t="s">
        <v>405</v>
      </c>
      <c r="B243" s="3547">
        <v>5</v>
      </c>
      <c r="C243" s="3545">
        <v>202</v>
      </c>
      <c r="D243" s="3546" t="s">
        <v>17320</v>
      </c>
      <c r="E243" s="1211">
        <v>0</v>
      </c>
      <c r="F243" s="3546" t="s">
        <v>17466</v>
      </c>
      <c r="G243" s="1211">
        <v>2.79</v>
      </c>
      <c r="H243" s="3546" t="s">
        <v>17395</v>
      </c>
      <c r="I243" s="3546">
        <v>2.79</v>
      </c>
      <c r="J243" s="3546"/>
      <c r="K243" s="3549"/>
      <c r="L243" s="1220"/>
    </row>
    <row r="244" spans="1:12" ht="16.350000000000001" customHeight="1">
      <c r="A244" s="467" t="s">
        <v>405</v>
      </c>
      <c r="B244" s="3547">
        <v>5</v>
      </c>
      <c r="C244" s="3545">
        <v>205</v>
      </c>
      <c r="D244" s="3546"/>
      <c r="E244" s="1211">
        <v>0</v>
      </c>
      <c r="F244" s="3546" t="s">
        <v>17680</v>
      </c>
      <c r="G244" s="1211">
        <v>0.08</v>
      </c>
      <c r="H244" s="3546" t="s">
        <v>19</v>
      </c>
      <c r="I244" s="3546">
        <v>0.08</v>
      </c>
      <c r="J244" s="3546"/>
      <c r="K244" s="3549"/>
      <c r="L244" s="1220"/>
    </row>
    <row r="245" spans="1:12" ht="16.350000000000001" customHeight="1">
      <c r="A245" s="467" t="s">
        <v>405</v>
      </c>
      <c r="B245" s="3547">
        <v>5</v>
      </c>
      <c r="C245" s="3545">
        <v>207</v>
      </c>
      <c r="D245" s="3546"/>
      <c r="E245" s="1211">
        <v>0</v>
      </c>
      <c r="F245" s="3546" t="s">
        <v>17680</v>
      </c>
      <c r="G245" s="1211">
        <v>7.0000000000000007E-2</v>
      </c>
      <c r="H245" s="3546" t="s">
        <v>17680</v>
      </c>
      <c r="I245" s="3546">
        <v>7.0000000000000007E-2</v>
      </c>
      <c r="J245" s="3546"/>
      <c r="K245" s="3549"/>
      <c r="L245" s="1220"/>
    </row>
    <row r="246" spans="1:12" ht="16.350000000000001" customHeight="1">
      <c r="A246" s="467" t="s">
        <v>405</v>
      </c>
      <c r="B246" s="3547">
        <v>5</v>
      </c>
      <c r="C246" s="3545">
        <v>225</v>
      </c>
      <c r="D246" s="3546" t="s">
        <v>17321</v>
      </c>
      <c r="E246" s="1211">
        <v>0</v>
      </c>
      <c r="F246" s="3546" t="s">
        <v>17681</v>
      </c>
      <c r="G246" s="1211">
        <v>0.76</v>
      </c>
      <c r="H246" s="3546" t="s">
        <v>17461</v>
      </c>
      <c r="I246" s="3546">
        <v>0.76</v>
      </c>
      <c r="J246" s="3546"/>
      <c r="K246" s="3549"/>
      <c r="L246" s="1220"/>
    </row>
    <row r="247" spans="1:12" ht="16.350000000000001" customHeight="1">
      <c r="A247" s="467" t="s">
        <v>405</v>
      </c>
      <c r="B247" s="3547">
        <v>5</v>
      </c>
      <c r="C247" s="3545">
        <v>229</v>
      </c>
      <c r="D247" s="3546" t="s">
        <v>17322</v>
      </c>
      <c r="E247" s="1211">
        <v>0</v>
      </c>
      <c r="F247" s="3546" t="s">
        <v>17662</v>
      </c>
      <c r="G247" s="1211">
        <v>1.06</v>
      </c>
      <c r="H247" s="3546" t="s">
        <v>17682</v>
      </c>
      <c r="I247" s="3546">
        <v>1.06</v>
      </c>
      <c r="J247" s="3546"/>
      <c r="K247" s="3549"/>
      <c r="L247" s="1220"/>
    </row>
    <row r="248" spans="1:12" ht="16.350000000000001" customHeight="1">
      <c r="A248" s="467" t="s">
        <v>405</v>
      </c>
      <c r="B248" s="3547">
        <v>5</v>
      </c>
      <c r="C248" s="3545">
        <v>232</v>
      </c>
      <c r="D248" s="3546" t="s">
        <v>17323</v>
      </c>
      <c r="E248" s="1211">
        <v>0</v>
      </c>
      <c r="F248" s="3546" t="s">
        <v>17458</v>
      </c>
      <c r="G248" s="1211">
        <v>1.96</v>
      </c>
      <c r="H248" s="3546" t="s">
        <v>17683</v>
      </c>
      <c r="I248" s="3546">
        <v>1.96</v>
      </c>
      <c r="J248" s="3546"/>
      <c r="K248" s="3549"/>
      <c r="L248" s="1220"/>
    </row>
    <row r="249" spans="1:12" ht="16.350000000000001" customHeight="1">
      <c r="A249" s="467" t="s">
        <v>405</v>
      </c>
      <c r="B249" s="3547">
        <v>5</v>
      </c>
      <c r="C249" s="3545">
        <v>234</v>
      </c>
      <c r="D249" s="3546" t="s">
        <v>17324</v>
      </c>
      <c r="E249" s="1211">
        <v>0</v>
      </c>
      <c r="F249" s="3546" t="s">
        <v>17684</v>
      </c>
      <c r="G249" s="1211">
        <v>2.4</v>
      </c>
      <c r="H249" s="3546" t="s">
        <v>17664</v>
      </c>
      <c r="I249" s="3546">
        <v>2.4</v>
      </c>
      <c r="J249" s="3546"/>
      <c r="K249" s="3549">
        <v>43332</v>
      </c>
      <c r="L249" s="1220"/>
    </row>
    <row r="250" spans="1:12" ht="16.350000000000001" customHeight="1">
      <c r="A250" s="467" t="s">
        <v>405</v>
      </c>
      <c r="B250" s="3547">
        <v>5</v>
      </c>
      <c r="C250" s="3545">
        <v>237</v>
      </c>
      <c r="D250" s="3546" t="s">
        <v>17325</v>
      </c>
      <c r="E250" s="1211">
        <v>0</v>
      </c>
      <c r="F250" s="3546" t="s">
        <v>17660</v>
      </c>
      <c r="G250" s="1211">
        <v>1.88</v>
      </c>
      <c r="H250" s="3546" t="s">
        <v>17659</v>
      </c>
      <c r="I250" s="3546">
        <v>1.88</v>
      </c>
      <c r="J250" s="3546"/>
      <c r="K250" s="3549"/>
      <c r="L250" s="1220"/>
    </row>
    <row r="251" spans="1:12" ht="16.350000000000001" customHeight="1">
      <c r="A251" s="467" t="s">
        <v>405</v>
      </c>
      <c r="B251" s="3547">
        <v>5</v>
      </c>
      <c r="C251" s="3545">
        <v>252</v>
      </c>
      <c r="D251" s="3546" t="s">
        <v>17326</v>
      </c>
      <c r="E251" s="1211">
        <v>0</v>
      </c>
      <c r="F251" s="3546" t="s">
        <v>17685</v>
      </c>
      <c r="G251" s="1211">
        <v>2.2799999999999998</v>
      </c>
      <c r="H251" s="3546" t="s">
        <v>17686</v>
      </c>
      <c r="I251" s="3546">
        <v>2.2799999999999998</v>
      </c>
      <c r="J251" s="3546"/>
      <c r="K251" s="3549"/>
      <c r="L251" s="1220"/>
    </row>
    <row r="252" spans="1:12" ht="16.350000000000001" customHeight="1">
      <c r="A252" s="467" t="s">
        <v>405</v>
      </c>
      <c r="B252" s="3547">
        <v>5</v>
      </c>
      <c r="C252" s="3545">
        <v>256</v>
      </c>
      <c r="D252" s="3546" t="s">
        <v>17327</v>
      </c>
      <c r="E252" s="1211">
        <v>0</v>
      </c>
      <c r="F252" s="3546" t="s">
        <v>17687</v>
      </c>
      <c r="G252" s="1211">
        <v>0.4</v>
      </c>
      <c r="H252" s="3546" t="s">
        <v>17687</v>
      </c>
      <c r="I252" s="3546">
        <v>0.4</v>
      </c>
      <c r="J252" s="3546"/>
      <c r="K252" s="3549"/>
      <c r="L252" s="1220"/>
    </row>
    <row r="253" spans="1:12" ht="16.350000000000001" customHeight="1">
      <c r="A253" s="467" t="s">
        <v>405</v>
      </c>
      <c r="B253" s="3547">
        <v>5</v>
      </c>
      <c r="C253" s="3545">
        <v>258</v>
      </c>
      <c r="D253" s="3546" t="s">
        <v>17688</v>
      </c>
      <c r="E253" s="1211">
        <v>0.27100000000000002</v>
      </c>
      <c r="F253" s="3546" t="s">
        <v>17689</v>
      </c>
      <c r="G253" s="1211">
        <v>1.141</v>
      </c>
      <c r="H253" s="3546" t="s">
        <v>17690</v>
      </c>
      <c r="I253" s="3546">
        <v>0.87</v>
      </c>
      <c r="J253" s="3546"/>
      <c r="K253" s="3549"/>
      <c r="L253" s="1220"/>
    </row>
    <row r="254" spans="1:12" ht="16.350000000000001" customHeight="1">
      <c r="A254" s="467" t="s">
        <v>405</v>
      </c>
      <c r="B254" s="3547">
        <v>5</v>
      </c>
      <c r="C254" s="3545">
        <v>261</v>
      </c>
      <c r="D254" s="3546" t="s">
        <v>17328</v>
      </c>
      <c r="E254" s="1211">
        <v>0</v>
      </c>
      <c r="F254" s="3546" t="s">
        <v>17679</v>
      </c>
      <c r="G254" s="1211">
        <v>1.64</v>
      </c>
      <c r="H254" s="3546" t="s">
        <v>17659</v>
      </c>
      <c r="I254" s="3546">
        <v>1.64</v>
      </c>
      <c r="J254" s="3546"/>
      <c r="K254" s="3549"/>
      <c r="L254" s="1220"/>
    </row>
    <row r="255" spans="1:12" ht="16.350000000000001" customHeight="1">
      <c r="A255" s="467" t="s">
        <v>405</v>
      </c>
      <c r="B255" s="3547">
        <v>5</v>
      </c>
      <c r="C255" s="3545">
        <v>272</v>
      </c>
      <c r="D255" s="3546" t="s">
        <v>17329</v>
      </c>
      <c r="E255" s="1211">
        <v>0</v>
      </c>
      <c r="F255" s="3546" t="s">
        <v>17691</v>
      </c>
      <c r="G255" s="1211">
        <v>1.1100000000000001</v>
      </c>
      <c r="H255" s="3546" t="s">
        <v>17665</v>
      </c>
      <c r="I255" s="3546">
        <v>1.1100000000000001</v>
      </c>
      <c r="J255" s="3546"/>
      <c r="K255" s="3549"/>
      <c r="L255" s="1220"/>
    </row>
    <row r="256" spans="1:12" ht="16.350000000000001" customHeight="1">
      <c r="A256" s="467" t="s">
        <v>405</v>
      </c>
      <c r="B256" s="3547">
        <v>5</v>
      </c>
      <c r="C256" s="3545">
        <v>273</v>
      </c>
      <c r="D256" s="3546" t="s">
        <v>17330</v>
      </c>
      <c r="E256" s="1211">
        <v>0</v>
      </c>
      <c r="F256" s="3546" t="s">
        <v>17692</v>
      </c>
      <c r="G256" s="1211">
        <v>0.22</v>
      </c>
      <c r="H256" s="3546" t="s">
        <v>17693</v>
      </c>
      <c r="I256" s="3546">
        <v>0.22</v>
      </c>
      <c r="J256" s="3546"/>
      <c r="K256" s="3549"/>
      <c r="L256" s="1220"/>
    </row>
    <row r="257" spans="1:12" ht="16.350000000000001" customHeight="1">
      <c r="A257" s="467" t="s">
        <v>405</v>
      </c>
      <c r="B257" s="3547">
        <v>5</v>
      </c>
      <c r="C257" s="3545">
        <v>274</v>
      </c>
      <c r="D257" s="3546"/>
      <c r="E257" s="1211">
        <v>0</v>
      </c>
      <c r="F257" s="3546" t="s">
        <v>17674</v>
      </c>
      <c r="G257" s="1211">
        <v>0.11</v>
      </c>
      <c r="H257" s="3546" t="s">
        <v>17665</v>
      </c>
      <c r="I257" s="3546">
        <v>0.11</v>
      </c>
      <c r="J257" s="3546"/>
      <c r="K257" s="3549"/>
      <c r="L257" s="1220"/>
    </row>
    <row r="258" spans="1:12" ht="16.350000000000001" customHeight="1">
      <c r="A258" s="467" t="s">
        <v>405</v>
      </c>
      <c r="B258" s="3547">
        <v>5</v>
      </c>
      <c r="C258" s="3545">
        <v>275</v>
      </c>
      <c r="D258" s="3546"/>
      <c r="E258" s="1211">
        <v>0</v>
      </c>
      <c r="F258" s="3546" t="s">
        <v>17664</v>
      </c>
      <c r="G258" s="1211">
        <v>0.06</v>
      </c>
      <c r="H258" s="3546" t="s">
        <v>17664</v>
      </c>
      <c r="I258" s="3546">
        <v>0.06</v>
      </c>
      <c r="J258" s="3546"/>
      <c r="K258" s="3549"/>
      <c r="L258" s="1220"/>
    </row>
    <row r="259" spans="1:12" ht="16.350000000000001" customHeight="1">
      <c r="A259" s="467" t="s">
        <v>405</v>
      </c>
      <c r="B259" s="3547">
        <v>5</v>
      </c>
      <c r="C259" s="3545">
        <v>280</v>
      </c>
      <c r="D259" s="3546" t="s">
        <v>17331</v>
      </c>
      <c r="E259" s="1211">
        <v>0</v>
      </c>
      <c r="F259" s="3546" t="s">
        <v>17670</v>
      </c>
      <c r="G259" s="1211">
        <v>0.1</v>
      </c>
      <c r="H259" s="3546" t="s">
        <v>17694</v>
      </c>
      <c r="I259" s="3546">
        <v>0.1</v>
      </c>
      <c r="J259" s="3546"/>
      <c r="K259" s="3549"/>
      <c r="L259" s="1220"/>
    </row>
    <row r="260" spans="1:12" ht="16.350000000000001" customHeight="1">
      <c r="A260" s="467" t="s">
        <v>405</v>
      </c>
      <c r="B260" s="3547">
        <v>5</v>
      </c>
      <c r="C260" s="3545">
        <v>281</v>
      </c>
      <c r="D260" s="3546" t="s">
        <v>16945</v>
      </c>
      <c r="E260" s="1211">
        <v>0</v>
      </c>
      <c r="F260" s="3546" t="s">
        <v>17694</v>
      </c>
      <c r="G260" s="1211">
        <v>0.3</v>
      </c>
      <c r="H260" s="3546" t="s">
        <v>17690</v>
      </c>
      <c r="I260" s="3546">
        <v>0.3</v>
      </c>
      <c r="J260" s="3546"/>
      <c r="K260" s="3549"/>
      <c r="L260" s="1220"/>
    </row>
    <row r="261" spans="1:12" ht="16.350000000000001" customHeight="1">
      <c r="A261" s="467" t="s">
        <v>405</v>
      </c>
      <c r="B261" s="3547">
        <v>5</v>
      </c>
      <c r="C261" s="3545">
        <v>282</v>
      </c>
      <c r="D261" s="3546" t="s">
        <v>17332</v>
      </c>
      <c r="E261" s="1211">
        <v>0</v>
      </c>
      <c r="F261" s="3546" t="s">
        <v>17694</v>
      </c>
      <c r="G261" s="1211">
        <v>0.52</v>
      </c>
      <c r="H261" s="3546" t="s">
        <v>17689</v>
      </c>
      <c r="I261" s="3546">
        <v>0.52</v>
      </c>
      <c r="J261" s="3546"/>
      <c r="K261" s="3549"/>
      <c r="L261" s="1220"/>
    </row>
    <row r="262" spans="1:12" ht="16.350000000000001" customHeight="1">
      <c r="A262" s="467" t="s">
        <v>405</v>
      </c>
      <c r="B262" s="3547">
        <v>5</v>
      </c>
      <c r="C262" s="3545">
        <v>284</v>
      </c>
      <c r="D262" s="3546" t="s">
        <v>4381</v>
      </c>
      <c r="E262" s="1211">
        <v>0</v>
      </c>
      <c r="F262" s="3546" t="s">
        <v>17689</v>
      </c>
      <c r="G262" s="1211">
        <v>0.56999999999999995</v>
      </c>
      <c r="H262" s="3546" t="s">
        <v>17673</v>
      </c>
      <c r="I262" s="3546">
        <v>0.56999999999999995</v>
      </c>
      <c r="J262" s="3546"/>
      <c r="K262" s="3549"/>
      <c r="L262" s="1220"/>
    </row>
    <row r="263" spans="1:12" ht="16.350000000000001" customHeight="1">
      <c r="A263" s="467" t="s">
        <v>405</v>
      </c>
      <c r="B263" s="3547">
        <v>5</v>
      </c>
      <c r="C263" s="3545">
        <v>285</v>
      </c>
      <c r="D263" s="3546" t="s">
        <v>17164</v>
      </c>
      <c r="E263" s="1211">
        <v>0</v>
      </c>
      <c r="F263" s="3546" t="s">
        <v>17693</v>
      </c>
      <c r="G263" s="1211">
        <v>0.2</v>
      </c>
      <c r="H263" s="3546" t="s">
        <v>17695</v>
      </c>
      <c r="I263" s="3546">
        <v>0.2</v>
      </c>
      <c r="J263" s="3546"/>
      <c r="K263" s="3549"/>
      <c r="L263" s="1220"/>
    </row>
    <row r="264" spans="1:12" ht="16.350000000000001" customHeight="1">
      <c r="A264" s="467" t="s">
        <v>405</v>
      </c>
      <c r="B264" s="3547">
        <v>5</v>
      </c>
      <c r="C264" s="3545">
        <v>294</v>
      </c>
      <c r="D264" s="3546" t="s">
        <v>17333</v>
      </c>
      <c r="E264" s="1211">
        <v>0</v>
      </c>
      <c r="F264" s="3546" t="s">
        <v>17414</v>
      </c>
      <c r="G264" s="1211">
        <v>0.93</v>
      </c>
      <c r="H264" s="3546" t="s">
        <v>17686</v>
      </c>
      <c r="I264" s="3546">
        <v>0.93</v>
      </c>
      <c r="J264" s="3546"/>
      <c r="K264" s="3549"/>
      <c r="L264" s="1220"/>
    </row>
    <row r="265" spans="1:12" ht="16.350000000000001" customHeight="1">
      <c r="A265" s="467" t="s">
        <v>405</v>
      </c>
      <c r="B265" s="3547">
        <v>5</v>
      </c>
      <c r="C265" s="3545">
        <v>302</v>
      </c>
      <c r="D265" s="3546" t="s">
        <v>17334</v>
      </c>
      <c r="E265" s="1211">
        <v>0</v>
      </c>
      <c r="F265" s="3546" t="s">
        <v>17696</v>
      </c>
      <c r="G265" s="1211">
        <v>0.52</v>
      </c>
      <c r="H265" s="3546" t="s">
        <v>17667</v>
      </c>
      <c r="I265" s="3546">
        <v>0.52</v>
      </c>
      <c r="J265" s="3546"/>
      <c r="K265" s="3549"/>
      <c r="L265" s="1220"/>
    </row>
    <row r="266" spans="1:12" ht="16.350000000000001" customHeight="1">
      <c r="A266" s="467" t="s">
        <v>405</v>
      </c>
      <c r="B266" s="3547">
        <v>5</v>
      </c>
      <c r="C266" s="3545">
        <v>305</v>
      </c>
      <c r="D266" s="3546" t="s">
        <v>17335</v>
      </c>
      <c r="E266" s="1211">
        <v>0</v>
      </c>
      <c r="F266" s="3546" t="s">
        <v>17666</v>
      </c>
      <c r="G266" s="1211">
        <v>0.22</v>
      </c>
      <c r="H266" s="3546" t="s">
        <v>19</v>
      </c>
      <c r="I266" s="3546">
        <v>0.22</v>
      </c>
      <c r="J266" s="3546"/>
      <c r="K266" s="3549"/>
      <c r="L266" s="1220"/>
    </row>
    <row r="267" spans="1:12" ht="16.350000000000001" customHeight="1">
      <c r="A267" s="467" t="s">
        <v>405</v>
      </c>
      <c r="B267" s="3547">
        <v>5</v>
      </c>
      <c r="C267" s="3545">
        <v>341</v>
      </c>
      <c r="D267" s="3546" t="s">
        <v>6050</v>
      </c>
      <c r="E267" s="1211">
        <v>0</v>
      </c>
      <c r="F267" s="3546" t="s">
        <v>17697</v>
      </c>
      <c r="G267" s="1211">
        <v>1.59</v>
      </c>
      <c r="H267" s="3546" t="s">
        <v>17698</v>
      </c>
      <c r="I267" s="3546">
        <v>1.59</v>
      </c>
      <c r="J267" s="3546"/>
      <c r="K267" s="3549"/>
      <c r="L267" s="1220"/>
    </row>
    <row r="268" spans="1:12" ht="16.350000000000001" customHeight="1">
      <c r="A268" s="467" t="s">
        <v>405</v>
      </c>
      <c r="B268" s="3547">
        <v>5</v>
      </c>
      <c r="C268" s="3545">
        <v>350</v>
      </c>
      <c r="D268" s="3546" t="s">
        <v>16958</v>
      </c>
      <c r="E268" s="1211">
        <v>0</v>
      </c>
      <c r="F268" s="3546" t="s">
        <v>17699</v>
      </c>
      <c r="G268" s="1211">
        <v>0.32</v>
      </c>
      <c r="H268" s="3546" t="s">
        <v>17695</v>
      </c>
      <c r="I268" s="3546">
        <v>0.32</v>
      </c>
      <c r="J268" s="3546"/>
      <c r="K268" s="3549"/>
      <c r="L268" s="1220"/>
    </row>
    <row r="269" spans="1:12" ht="16.350000000000001" customHeight="1">
      <c r="A269" s="467" t="s">
        <v>405</v>
      </c>
      <c r="B269" s="3547">
        <v>5</v>
      </c>
      <c r="C269" s="3545">
        <v>351</v>
      </c>
      <c r="D269" s="3546" t="s">
        <v>17336</v>
      </c>
      <c r="E269" s="1211">
        <v>0</v>
      </c>
      <c r="F269" s="3546" t="s">
        <v>17675</v>
      </c>
      <c r="G269" s="1211">
        <v>0.52</v>
      </c>
      <c r="H269" s="3546" t="s">
        <v>19</v>
      </c>
      <c r="I269" s="3546">
        <v>0.52</v>
      </c>
      <c r="J269" s="3546"/>
      <c r="K269" s="3549"/>
      <c r="L269" s="1220"/>
    </row>
    <row r="270" spans="1:12" ht="16.350000000000001" customHeight="1">
      <c r="A270" s="467" t="s">
        <v>405</v>
      </c>
      <c r="B270" s="3547">
        <v>5</v>
      </c>
      <c r="C270" s="3545">
        <v>356</v>
      </c>
      <c r="D270" s="3546" t="s">
        <v>17337</v>
      </c>
      <c r="E270" s="1211">
        <v>0</v>
      </c>
      <c r="F270" s="3546" t="s">
        <v>17660</v>
      </c>
      <c r="G270" s="1211">
        <v>0.22</v>
      </c>
      <c r="H270" s="3546" t="s">
        <v>17700</v>
      </c>
      <c r="I270" s="3546">
        <v>0.22</v>
      </c>
      <c r="J270" s="3546"/>
      <c r="K270" s="3549"/>
      <c r="L270" s="1220"/>
    </row>
    <row r="271" spans="1:12" ht="16.350000000000001" customHeight="1">
      <c r="A271" s="467" t="s">
        <v>405</v>
      </c>
      <c r="B271" s="3547">
        <v>5</v>
      </c>
      <c r="C271" s="3545">
        <v>376</v>
      </c>
      <c r="D271" s="3546" t="s">
        <v>17338</v>
      </c>
      <c r="E271" s="1211">
        <v>0</v>
      </c>
      <c r="F271" s="3546" t="s">
        <v>17701</v>
      </c>
      <c r="G271" s="1211">
        <v>1.61</v>
      </c>
      <c r="H271" s="3546" t="s">
        <v>17665</v>
      </c>
      <c r="I271" s="3546">
        <v>1.61</v>
      </c>
      <c r="J271" s="3546"/>
      <c r="K271" s="3549"/>
      <c r="L271" s="1220"/>
    </row>
    <row r="272" spans="1:12" ht="16.350000000000001" customHeight="1">
      <c r="A272" s="467" t="s">
        <v>405</v>
      </c>
      <c r="B272" s="3547">
        <v>5</v>
      </c>
      <c r="C272" s="3545">
        <v>442</v>
      </c>
      <c r="D272" s="3546" t="s">
        <v>17339</v>
      </c>
      <c r="E272" s="1211">
        <v>0</v>
      </c>
      <c r="F272" s="3546" t="s">
        <v>17702</v>
      </c>
      <c r="G272" s="1211">
        <v>1.24</v>
      </c>
      <c r="H272" s="3546" t="s">
        <v>17466</v>
      </c>
      <c r="I272" s="3546">
        <v>1.24</v>
      </c>
      <c r="J272" s="3546"/>
      <c r="K272" s="3549"/>
      <c r="L272" s="1220"/>
    </row>
    <row r="273" spans="1:12" ht="16.350000000000001" customHeight="1">
      <c r="A273" s="467" t="s">
        <v>405</v>
      </c>
      <c r="B273" s="3547">
        <v>5</v>
      </c>
      <c r="C273" s="3545">
        <v>450</v>
      </c>
      <c r="D273" s="3546" t="s">
        <v>17340</v>
      </c>
      <c r="E273" s="1211">
        <v>0</v>
      </c>
      <c r="F273" s="3546" t="s">
        <v>17665</v>
      </c>
      <c r="G273" s="1211">
        <v>1.81</v>
      </c>
      <c r="H273" s="3546" t="s">
        <v>17458</v>
      </c>
      <c r="I273" s="3546">
        <v>1.81</v>
      </c>
      <c r="J273" s="3546"/>
      <c r="K273" s="3549"/>
      <c r="L273" s="1220"/>
    </row>
    <row r="274" spans="1:12" ht="16.350000000000001" customHeight="1">
      <c r="A274" s="467" t="s">
        <v>405</v>
      </c>
      <c r="B274" s="3547">
        <v>5</v>
      </c>
      <c r="C274" s="3545">
        <v>453</v>
      </c>
      <c r="D274" s="3546" t="s">
        <v>17341</v>
      </c>
      <c r="E274" s="1211">
        <v>0</v>
      </c>
      <c r="F274" s="3546" t="s">
        <v>17703</v>
      </c>
      <c r="G274" s="1211">
        <v>1.21</v>
      </c>
      <c r="H274" s="3546" t="s">
        <v>17670</v>
      </c>
      <c r="I274" s="3546">
        <v>1.21</v>
      </c>
      <c r="J274" s="3546"/>
      <c r="K274" s="3549"/>
      <c r="L274" s="1220"/>
    </row>
    <row r="275" spans="1:12" ht="16.350000000000001" customHeight="1">
      <c r="A275" s="467" t="s">
        <v>405</v>
      </c>
      <c r="B275" s="3547">
        <v>5</v>
      </c>
      <c r="C275" s="3545">
        <v>454</v>
      </c>
      <c r="D275" s="3546" t="s">
        <v>17342</v>
      </c>
      <c r="E275" s="1211">
        <v>0</v>
      </c>
      <c r="F275" s="3546" t="s">
        <v>17704</v>
      </c>
      <c r="G275" s="1211">
        <v>2.2200000000000002</v>
      </c>
      <c r="H275" s="3546" t="s">
        <v>17680</v>
      </c>
      <c r="I275" s="3546">
        <v>2.2200000000000002</v>
      </c>
      <c r="J275" s="3546"/>
      <c r="K275" s="3549"/>
      <c r="L275" s="1220"/>
    </row>
    <row r="276" spans="1:12" ht="16.350000000000001" customHeight="1">
      <c r="A276" s="467" t="s">
        <v>405</v>
      </c>
      <c r="B276" s="3547">
        <v>5</v>
      </c>
      <c r="C276" s="3545">
        <v>554</v>
      </c>
      <c r="D276" s="3546" t="s">
        <v>17343</v>
      </c>
      <c r="E276" s="1211">
        <v>0</v>
      </c>
      <c r="F276" s="3546" t="s">
        <v>17705</v>
      </c>
      <c r="G276" s="1211">
        <v>2.88</v>
      </c>
      <c r="H276" s="3546" t="s">
        <v>17664</v>
      </c>
      <c r="I276" s="3546">
        <v>2.88</v>
      </c>
      <c r="J276" s="3546"/>
      <c r="K276" s="3549"/>
      <c r="L276" s="1220"/>
    </row>
    <row r="277" spans="1:12" ht="16.350000000000001" customHeight="1">
      <c r="A277" s="467" t="s">
        <v>405</v>
      </c>
      <c r="B277" s="3547">
        <v>5</v>
      </c>
      <c r="C277" s="3545">
        <v>556</v>
      </c>
      <c r="D277" s="3546" t="s">
        <v>17344</v>
      </c>
      <c r="E277" s="1211">
        <v>0</v>
      </c>
      <c r="F277" s="3546" t="s">
        <v>17664</v>
      </c>
      <c r="G277" s="1211">
        <v>0.92</v>
      </c>
      <c r="H277" s="3546" t="s">
        <v>17706</v>
      </c>
      <c r="I277" s="3546">
        <v>0.92</v>
      </c>
      <c r="J277" s="3546"/>
      <c r="K277" s="3549"/>
      <c r="L277" s="1220"/>
    </row>
    <row r="278" spans="1:12" ht="16.350000000000001" customHeight="1">
      <c r="A278" s="467" t="s">
        <v>405</v>
      </c>
      <c r="B278" s="3547">
        <v>5</v>
      </c>
      <c r="C278" s="3545">
        <v>558</v>
      </c>
      <c r="D278" s="3546" t="s">
        <v>17345</v>
      </c>
      <c r="E278" s="1211">
        <v>0</v>
      </c>
      <c r="F278" s="3546" t="s">
        <v>17707</v>
      </c>
      <c r="G278" s="1211">
        <v>1.06</v>
      </c>
      <c r="H278" s="3546" t="s">
        <v>17660</v>
      </c>
      <c r="I278" s="3546">
        <v>1.06</v>
      </c>
      <c r="J278" s="3546"/>
      <c r="K278" s="3549"/>
      <c r="L278" s="1220"/>
    </row>
    <row r="279" spans="1:12" ht="16.350000000000001" customHeight="1">
      <c r="A279" s="467" t="s">
        <v>405</v>
      </c>
      <c r="B279" s="3547">
        <v>5</v>
      </c>
      <c r="C279" s="3545">
        <v>559</v>
      </c>
      <c r="D279" s="3546" t="s">
        <v>17708</v>
      </c>
      <c r="E279" s="1211">
        <v>0</v>
      </c>
      <c r="F279" s="3546" t="s">
        <v>17699</v>
      </c>
      <c r="G279" s="1211">
        <v>1.51</v>
      </c>
      <c r="H279" s="3546" t="s">
        <v>17699</v>
      </c>
      <c r="I279" s="3546">
        <v>1.51</v>
      </c>
      <c r="J279" s="3546"/>
      <c r="K279" s="3549"/>
      <c r="L279" s="1220"/>
    </row>
    <row r="280" spans="1:12" ht="16.350000000000001" customHeight="1">
      <c r="A280" s="467" t="s">
        <v>405</v>
      </c>
      <c r="B280" s="3547">
        <v>5</v>
      </c>
      <c r="C280" s="3545">
        <v>584</v>
      </c>
      <c r="D280" s="3546" t="s">
        <v>17346</v>
      </c>
      <c r="E280" s="1211">
        <v>0</v>
      </c>
      <c r="F280" s="3546" t="s">
        <v>17458</v>
      </c>
      <c r="G280" s="1211">
        <v>0.35</v>
      </c>
      <c r="H280" s="3546" t="s">
        <v>17709</v>
      </c>
      <c r="I280" s="3546">
        <v>0.35</v>
      </c>
      <c r="J280" s="3546"/>
      <c r="K280" s="3549"/>
      <c r="L280" s="1220"/>
    </row>
    <row r="281" spans="1:12" ht="16.350000000000001" customHeight="1">
      <c r="A281" s="467" t="s">
        <v>405</v>
      </c>
      <c r="B281" s="3547">
        <v>5</v>
      </c>
      <c r="C281" s="3545">
        <v>592</v>
      </c>
      <c r="D281" s="3546" t="s">
        <v>17347</v>
      </c>
      <c r="E281" s="1211">
        <v>0</v>
      </c>
      <c r="F281" s="3546" t="s">
        <v>17710</v>
      </c>
      <c r="G281" s="1211">
        <v>2.72</v>
      </c>
      <c r="H281" s="3546" t="s">
        <v>17667</v>
      </c>
      <c r="I281" s="3546">
        <v>2.72</v>
      </c>
      <c r="J281" s="3546"/>
      <c r="K281" s="3549">
        <v>43738</v>
      </c>
      <c r="L281" s="1220"/>
    </row>
    <row r="282" spans="1:12" ht="16.350000000000001" customHeight="1">
      <c r="A282" s="467" t="s">
        <v>405</v>
      </c>
      <c r="B282" s="3547">
        <v>5</v>
      </c>
      <c r="C282" s="3545">
        <v>602</v>
      </c>
      <c r="D282" s="3546" t="s">
        <v>17348</v>
      </c>
      <c r="E282" s="1211">
        <v>0</v>
      </c>
      <c r="F282" s="3546" t="s">
        <v>17666</v>
      </c>
      <c r="G282" s="1211">
        <v>1.57</v>
      </c>
      <c r="H282" s="3546" t="s">
        <v>17667</v>
      </c>
      <c r="I282" s="3546">
        <v>1.57</v>
      </c>
      <c r="J282" s="3546"/>
      <c r="K282" s="3549"/>
      <c r="L282" s="1220"/>
    </row>
    <row r="283" spans="1:12" ht="16.350000000000001" customHeight="1">
      <c r="A283" s="467" t="s">
        <v>405</v>
      </c>
      <c r="B283" s="3547">
        <v>5</v>
      </c>
      <c r="C283" s="3545">
        <v>650</v>
      </c>
      <c r="D283" s="3546" t="s">
        <v>17313</v>
      </c>
      <c r="E283" s="1211">
        <v>0</v>
      </c>
      <c r="F283" s="3546" t="s">
        <v>17673</v>
      </c>
      <c r="G283" s="1211">
        <v>0.18</v>
      </c>
      <c r="H283" s="3546" t="s">
        <v>433</v>
      </c>
      <c r="I283" s="3546">
        <v>0.18</v>
      </c>
      <c r="J283" s="3546"/>
      <c r="K283" s="3549">
        <v>43329</v>
      </c>
      <c r="L283" s="1220"/>
    </row>
    <row r="284" spans="1:12" ht="16.350000000000001" customHeight="1">
      <c r="A284" s="467" t="s">
        <v>405</v>
      </c>
      <c r="B284" s="3547">
        <v>5</v>
      </c>
      <c r="C284" s="3545">
        <v>719</v>
      </c>
      <c r="D284" s="3546" t="s">
        <v>17349</v>
      </c>
      <c r="E284" s="1211">
        <v>0</v>
      </c>
      <c r="F284" s="3546" t="s">
        <v>17690</v>
      </c>
      <c r="G284" s="1211">
        <v>0.2</v>
      </c>
      <c r="H284" s="3546" t="s">
        <v>17711</v>
      </c>
      <c r="I284" s="3546">
        <v>0.2</v>
      </c>
      <c r="J284" s="3546"/>
      <c r="K284" s="3549"/>
      <c r="L284" s="1220"/>
    </row>
    <row r="285" spans="1:12" ht="16.350000000000001" customHeight="1">
      <c r="A285" s="467" t="s">
        <v>405</v>
      </c>
      <c r="B285" s="3547">
        <v>5</v>
      </c>
      <c r="C285" s="3545">
        <v>733</v>
      </c>
      <c r="D285" s="3546" t="s">
        <v>17350</v>
      </c>
      <c r="E285" s="1211">
        <v>0</v>
      </c>
      <c r="F285" s="3546" t="s">
        <v>17712</v>
      </c>
      <c r="G285" s="1211">
        <v>0.53</v>
      </c>
      <c r="H285" s="3546" t="s">
        <v>17713</v>
      </c>
      <c r="I285" s="3546">
        <v>0.53</v>
      </c>
      <c r="J285" s="3546"/>
      <c r="K285" s="3549">
        <v>43329</v>
      </c>
      <c r="L285" s="1220"/>
    </row>
    <row r="286" spans="1:12" ht="16.350000000000001" customHeight="1">
      <c r="A286" s="467" t="s">
        <v>405</v>
      </c>
      <c r="B286" s="3547">
        <v>5</v>
      </c>
      <c r="C286" s="3545">
        <v>734</v>
      </c>
      <c r="D286" s="3546" t="s">
        <v>16093</v>
      </c>
      <c r="E286" s="1211">
        <v>0</v>
      </c>
      <c r="F286" s="3546" t="s">
        <v>17674</v>
      </c>
      <c r="G286" s="1211">
        <v>0.15</v>
      </c>
      <c r="H286" s="3546" t="s">
        <v>433</v>
      </c>
      <c r="I286" s="3546">
        <v>0.15</v>
      </c>
      <c r="J286" s="3546"/>
      <c r="K286" s="3549"/>
      <c r="L286" s="1220"/>
    </row>
    <row r="287" spans="1:12" ht="16.350000000000001" customHeight="1">
      <c r="A287" s="467" t="s">
        <v>405</v>
      </c>
      <c r="B287" s="3547">
        <v>5</v>
      </c>
      <c r="C287" s="3545">
        <v>738</v>
      </c>
      <c r="D287" s="3546" t="s">
        <v>17351</v>
      </c>
      <c r="E287" s="1211">
        <v>0</v>
      </c>
      <c r="F287" s="3546" t="s">
        <v>17714</v>
      </c>
      <c r="G287" s="1211">
        <v>0.85</v>
      </c>
      <c r="H287" s="3546" t="s">
        <v>5543</v>
      </c>
      <c r="I287" s="3546">
        <v>0.85</v>
      </c>
      <c r="J287" s="3546"/>
      <c r="K287" s="3549">
        <v>43329</v>
      </c>
      <c r="L287" s="1220"/>
    </row>
    <row r="288" spans="1:12" ht="16.350000000000001" customHeight="1">
      <c r="A288" s="467" t="s">
        <v>405</v>
      </c>
      <c r="B288" s="3547">
        <v>5</v>
      </c>
      <c r="C288" s="3543">
        <v>739</v>
      </c>
      <c r="D288" s="3544" t="s">
        <v>17352</v>
      </c>
      <c r="E288" s="1211">
        <v>0</v>
      </c>
      <c r="F288" s="3546" t="s">
        <v>17715</v>
      </c>
      <c r="G288" s="1211">
        <v>0.15</v>
      </c>
      <c r="H288" s="3546" t="s">
        <v>17715</v>
      </c>
      <c r="I288" s="3546">
        <v>0.15</v>
      </c>
      <c r="J288" s="3546"/>
      <c r="K288" s="3549"/>
      <c r="L288" s="1220"/>
    </row>
    <row r="289" spans="1:12" ht="16.350000000000001" customHeight="1">
      <c r="A289" s="467" t="s">
        <v>405</v>
      </c>
      <c r="B289" s="3547">
        <v>5</v>
      </c>
      <c r="C289" s="3543">
        <v>741</v>
      </c>
      <c r="D289" s="3544" t="s">
        <v>17353</v>
      </c>
      <c r="E289" s="1211">
        <v>0</v>
      </c>
      <c r="F289" s="3546" t="s">
        <v>17716</v>
      </c>
      <c r="G289" s="1211">
        <v>0.14000000000000001</v>
      </c>
      <c r="H289" s="3546" t="s">
        <v>17717</v>
      </c>
      <c r="I289" s="3546">
        <v>0.14000000000000001</v>
      </c>
      <c r="J289" s="3546"/>
      <c r="K289" s="3549"/>
      <c r="L289" s="1220"/>
    </row>
    <row r="290" spans="1:12" ht="16.350000000000001" customHeight="1">
      <c r="A290" s="467" t="s">
        <v>405</v>
      </c>
      <c r="B290" s="3547">
        <v>5</v>
      </c>
      <c r="C290" s="3543">
        <v>764</v>
      </c>
      <c r="D290" s="3544" t="s">
        <v>17354</v>
      </c>
      <c r="E290" s="1211">
        <v>0</v>
      </c>
      <c r="F290" s="3546" t="s">
        <v>17659</v>
      </c>
      <c r="G290" s="1211">
        <v>0.36</v>
      </c>
      <c r="H290" s="3546" t="s">
        <v>433</v>
      </c>
      <c r="I290" s="3546">
        <v>0.36</v>
      </c>
      <c r="J290" s="3546"/>
      <c r="K290" s="3549"/>
      <c r="L290" s="1220"/>
    </row>
    <row r="291" spans="1:12" ht="16.350000000000001" customHeight="1">
      <c r="A291" s="467" t="s">
        <v>405</v>
      </c>
      <c r="B291" s="3547">
        <v>5</v>
      </c>
      <c r="C291" s="3543">
        <v>765</v>
      </c>
      <c r="D291" s="3544" t="s">
        <v>17355</v>
      </c>
      <c r="E291" s="1211">
        <v>0</v>
      </c>
      <c r="F291" s="3546" t="s">
        <v>17466</v>
      </c>
      <c r="G291" s="1211">
        <v>0.98</v>
      </c>
      <c r="H291" s="3546" t="s">
        <v>17718</v>
      </c>
      <c r="I291" s="3546">
        <v>0.98</v>
      </c>
      <c r="J291" s="3546"/>
      <c r="K291" s="3549"/>
      <c r="L291" s="1220"/>
    </row>
    <row r="292" spans="1:12" ht="16.350000000000001" customHeight="1">
      <c r="A292" s="467" t="s">
        <v>405</v>
      </c>
      <c r="B292" s="3547">
        <v>5</v>
      </c>
      <c r="C292" s="3545">
        <v>766</v>
      </c>
      <c r="D292" s="3546" t="s">
        <v>17648</v>
      </c>
      <c r="E292" s="1211">
        <v>0</v>
      </c>
      <c r="F292" s="3546" t="s">
        <v>17458</v>
      </c>
      <c r="G292" s="1211">
        <v>0.3</v>
      </c>
      <c r="H292" s="3546" t="s">
        <v>17719</v>
      </c>
      <c r="I292" s="3546">
        <v>0.3</v>
      </c>
      <c r="J292" s="3546"/>
      <c r="K292" s="3549">
        <v>43328</v>
      </c>
      <c r="L292" s="1220"/>
    </row>
    <row r="293" spans="1:12" ht="16.350000000000001" customHeight="1">
      <c r="A293" s="467" t="s">
        <v>405</v>
      </c>
      <c r="B293" s="3547">
        <v>5</v>
      </c>
      <c r="C293" s="3545">
        <v>767</v>
      </c>
      <c r="D293" s="3546" t="s">
        <v>8317</v>
      </c>
      <c r="E293" s="1211">
        <v>0</v>
      </c>
      <c r="F293" s="3546" t="s">
        <v>17720</v>
      </c>
      <c r="G293" s="1211">
        <v>0.15</v>
      </c>
      <c r="H293" s="3544" t="s">
        <v>17458</v>
      </c>
      <c r="I293" s="3546">
        <v>0.15</v>
      </c>
      <c r="J293" s="3546"/>
      <c r="K293" s="3549">
        <v>43328</v>
      </c>
      <c r="L293" s="1220"/>
    </row>
    <row r="294" spans="1:12" ht="16.350000000000001" customHeight="1">
      <c r="A294" s="467" t="s">
        <v>405</v>
      </c>
      <c r="B294" s="3547">
        <v>5</v>
      </c>
      <c r="C294" s="3545">
        <v>768</v>
      </c>
      <c r="D294" s="3546" t="s">
        <v>17356</v>
      </c>
      <c r="E294" s="1211">
        <v>0</v>
      </c>
      <c r="F294" s="3546" t="s">
        <v>17720</v>
      </c>
      <c r="G294" s="1211">
        <v>0.45</v>
      </c>
      <c r="H294" s="3546" t="s">
        <v>17701</v>
      </c>
      <c r="I294" s="3546">
        <v>0.45</v>
      </c>
      <c r="J294" s="3546"/>
      <c r="K294" s="3549">
        <v>43328</v>
      </c>
      <c r="L294" s="1220"/>
    </row>
    <row r="295" spans="1:12" ht="16.350000000000001" customHeight="1">
      <c r="A295" s="467" t="s">
        <v>405</v>
      </c>
      <c r="B295" s="3547">
        <v>5</v>
      </c>
      <c r="C295" s="3545">
        <v>769</v>
      </c>
      <c r="D295" s="3546" t="s">
        <v>17357</v>
      </c>
      <c r="E295" s="1211">
        <v>0</v>
      </c>
      <c r="F295" s="3546" t="s">
        <v>17458</v>
      </c>
      <c r="G295" s="1211">
        <v>0.78</v>
      </c>
      <c r="H295" s="3546" t="s">
        <v>17714</v>
      </c>
      <c r="I295" s="3546">
        <v>0.78</v>
      </c>
      <c r="J295" s="3546"/>
      <c r="K295" s="3549">
        <v>43328</v>
      </c>
      <c r="L295" s="1220"/>
    </row>
    <row r="296" spans="1:12" ht="16.350000000000001" customHeight="1">
      <c r="A296" s="467" t="s">
        <v>405</v>
      </c>
      <c r="B296" s="3547">
        <v>5</v>
      </c>
      <c r="C296" s="3545">
        <v>775</v>
      </c>
      <c r="D296" s="3546" t="s">
        <v>14694</v>
      </c>
      <c r="E296" s="1211">
        <v>0</v>
      </c>
      <c r="F296" s="3546" t="s">
        <v>17466</v>
      </c>
      <c r="G296" s="1211">
        <v>1.71</v>
      </c>
      <c r="H296" s="3546" t="s">
        <v>17458</v>
      </c>
      <c r="I296" s="3546">
        <v>1.71</v>
      </c>
      <c r="J296" s="3546"/>
      <c r="K296" s="3549"/>
      <c r="L296" s="1220"/>
    </row>
    <row r="297" spans="1:12" ht="16.350000000000001" customHeight="1">
      <c r="A297" s="467" t="s">
        <v>405</v>
      </c>
      <c r="B297" s="3547">
        <v>5</v>
      </c>
      <c r="C297" s="3545">
        <v>776</v>
      </c>
      <c r="D297" s="3546" t="s">
        <v>17358</v>
      </c>
      <c r="E297" s="1211">
        <v>0</v>
      </c>
      <c r="F297" s="3546" t="s">
        <v>17659</v>
      </c>
      <c r="G297" s="1211">
        <v>0.56000000000000005</v>
      </c>
      <c r="H297" s="3546" t="s">
        <v>19</v>
      </c>
      <c r="I297" s="3546">
        <v>0.56000000000000005</v>
      </c>
      <c r="J297" s="3546"/>
      <c r="K297" s="3549"/>
      <c r="L297" s="1220"/>
    </row>
    <row r="298" spans="1:12" ht="16.350000000000001" customHeight="1">
      <c r="A298" s="467" t="s">
        <v>405</v>
      </c>
      <c r="B298" s="3547">
        <v>5</v>
      </c>
      <c r="C298" s="3545">
        <v>777</v>
      </c>
      <c r="D298" s="3546" t="s">
        <v>17211</v>
      </c>
      <c r="E298" s="1211">
        <v>0</v>
      </c>
      <c r="F298" s="3546" t="s">
        <v>17721</v>
      </c>
      <c r="G298" s="1211">
        <v>0.11</v>
      </c>
      <c r="H298" s="3546" t="s">
        <v>433</v>
      </c>
      <c r="I298" s="3546">
        <v>0.11</v>
      </c>
      <c r="J298" s="3546"/>
      <c r="K298" s="3549">
        <v>43327</v>
      </c>
      <c r="L298" s="1220"/>
    </row>
    <row r="299" spans="1:12" ht="16.350000000000001" customHeight="1">
      <c r="A299" s="467" t="s">
        <v>405</v>
      </c>
      <c r="B299" s="3547">
        <v>5</v>
      </c>
      <c r="C299" s="3545">
        <v>803</v>
      </c>
      <c r="D299" s="3546" t="s">
        <v>17359</v>
      </c>
      <c r="E299" s="1211">
        <v>0</v>
      </c>
      <c r="F299" s="3546" t="s">
        <v>17714</v>
      </c>
      <c r="G299" s="1211">
        <v>0.23</v>
      </c>
      <c r="H299" s="3546" t="s">
        <v>17674</v>
      </c>
      <c r="I299" s="3546">
        <v>0.23</v>
      </c>
      <c r="J299" s="3546"/>
      <c r="K299" s="3549">
        <v>43329</v>
      </c>
      <c r="L299" s="1220"/>
    </row>
    <row r="300" spans="1:12" ht="16.350000000000001" customHeight="1">
      <c r="A300" s="467" t="s">
        <v>405</v>
      </c>
      <c r="B300" s="3547">
        <v>5</v>
      </c>
      <c r="C300" s="3545">
        <v>813</v>
      </c>
      <c r="D300" s="3546" t="s">
        <v>17360</v>
      </c>
      <c r="E300" s="1211">
        <v>0</v>
      </c>
      <c r="F300" s="3546" t="s">
        <v>17466</v>
      </c>
      <c r="G300" s="1211">
        <v>0.42</v>
      </c>
      <c r="H300" s="3546" t="s">
        <v>17722</v>
      </c>
      <c r="I300" s="3546">
        <v>0.42</v>
      </c>
      <c r="J300" s="3546"/>
      <c r="K300" s="3549"/>
      <c r="L300" s="1220"/>
    </row>
    <row r="301" spans="1:12" ht="16.350000000000001" customHeight="1">
      <c r="A301" s="467" t="s">
        <v>405</v>
      </c>
      <c r="B301" s="3547">
        <v>5</v>
      </c>
      <c r="C301" s="3545">
        <v>815</v>
      </c>
      <c r="D301" s="3546" t="s">
        <v>17361</v>
      </c>
      <c r="E301" s="1211">
        <v>0</v>
      </c>
      <c r="F301" s="3546" t="s">
        <v>17723</v>
      </c>
      <c r="G301" s="1211">
        <v>0.15</v>
      </c>
      <c r="H301" s="3546" t="s">
        <v>19</v>
      </c>
      <c r="I301" s="3546">
        <v>0.15</v>
      </c>
      <c r="J301" s="3546"/>
      <c r="K301" s="3549">
        <v>43327</v>
      </c>
      <c r="L301" s="1220"/>
    </row>
    <row r="302" spans="1:12" ht="16.350000000000001" customHeight="1">
      <c r="A302" s="467" t="s">
        <v>405</v>
      </c>
      <c r="B302" s="3547">
        <v>5</v>
      </c>
      <c r="C302" s="3545">
        <v>855</v>
      </c>
      <c r="D302" s="3546" t="s">
        <v>17362</v>
      </c>
      <c r="E302" s="1211">
        <v>0</v>
      </c>
      <c r="F302" s="3546" t="s">
        <v>17666</v>
      </c>
      <c r="G302" s="1211">
        <v>1.08</v>
      </c>
      <c r="H302" s="3546" t="s">
        <v>17724</v>
      </c>
      <c r="I302" s="3546">
        <v>1.08</v>
      </c>
      <c r="J302" s="3546"/>
      <c r="K302" s="3549">
        <v>43745</v>
      </c>
      <c r="L302" s="1220"/>
    </row>
    <row r="303" spans="1:12" ht="16.350000000000001" customHeight="1">
      <c r="A303" s="467" t="s">
        <v>405</v>
      </c>
      <c r="B303" s="3547">
        <v>5</v>
      </c>
      <c r="C303" s="3545">
        <v>857</v>
      </c>
      <c r="D303" s="3546" t="s">
        <v>17363</v>
      </c>
      <c r="E303" s="1211">
        <v>0</v>
      </c>
      <c r="F303" s="3546" t="s">
        <v>17466</v>
      </c>
      <c r="G303" s="1211">
        <v>0.9</v>
      </c>
      <c r="H303" s="3546" t="s">
        <v>17458</v>
      </c>
      <c r="I303" s="3546">
        <v>0.9</v>
      </c>
      <c r="J303" s="3546"/>
      <c r="K303" s="3549">
        <v>43328</v>
      </c>
      <c r="L303" s="1220"/>
    </row>
    <row r="304" spans="1:12" ht="16.350000000000001" customHeight="1">
      <c r="A304" s="467" t="s">
        <v>405</v>
      </c>
      <c r="B304" s="3547">
        <v>5</v>
      </c>
      <c r="C304" s="3545">
        <v>890</v>
      </c>
      <c r="D304" s="3546" t="s">
        <v>17364</v>
      </c>
      <c r="E304" s="1211">
        <v>0</v>
      </c>
      <c r="F304" s="3546" t="s">
        <v>17689</v>
      </c>
      <c r="G304" s="1211">
        <v>0.33</v>
      </c>
      <c r="H304" s="3546" t="s">
        <v>17694</v>
      </c>
      <c r="I304" s="3546">
        <v>0.33</v>
      </c>
      <c r="J304" s="3546"/>
      <c r="K304" s="3549">
        <v>43382</v>
      </c>
      <c r="L304" s="1220"/>
    </row>
    <row r="305" spans="1:12" ht="16.350000000000001" customHeight="1">
      <c r="A305" s="467" t="s">
        <v>405</v>
      </c>
      <c r="B305" s="3547">
        <v>5</v>
      </c>
      <c r="C305" s="3545">
        <v>892</v>
      </c>
      <c r="D305" s="3546" t="s">
        <v>17365</v>
      </c>
      <c r="E305" s="1211">
        <v>0</v>
      </c>
      <c r="F305" s="3546" t="s">
        <v>17674</v>
      </c>
      <c r="G305" s="1211">
        <v>0.71</v>
      </c>
      <c r="H305" s="3546" t="s">
        <v>17725</v>
      </c>
      <c r="I305" s="3546">
        <v>0.71</v>
      </c>
      <c r="J305" s="3546"/>
      <c r="K305" s="3549">
        <v>43334</v>
      </c>
      <c r="L305" s="1220"/>
    </row>
    <row r="306" spans="1:12" ht="16.350000000000001" customHeight="1">
      <c r="A306" s="467" t="s">
        <v>405</v>
      </c>
      <c r="B306" s="3547">
        <v>5</v>
      </c>
      <c r="C306" s="3545">
        <v>902</v>
      </c>
      <c r="D306" s="3546" t="s">
        <v>17366</v>
      </c>
      <c r="E306" s="1211">
        <v>0</v>
      </c>
      <c r="F306" s="3546" t="s">
        <v>17726</v>
      </c>
      <c r="G306" s="1211">
        <v>0.3</v>
      </c>
      <c r="H306" s="3546" t="s">
        <v>17690</v>
      </c>
      <c r="I306" s="3546">
        <v>0.3</v>
      </c>
      <c r="J306" s="3546"/>
      <c r="K306" s="3549"/>
      <c r="L306" s="1220"/>
    </row>
    <row r="307" spans="1:12" ht="16.350000000000001" customHeight="1">
      <c r="A307" s="467" t="s">
        <v>405</v>
      </c>
      <c r="B307" s="3547">
        <v>5</v>
      </c>
      <c r="C307" s="3545">
        <v>944</v>
      </c>
      <c r="D307" s="3546" t="s">
        <v>17367</v>
      </c>
      <c r="E307" s="1211">
        <v>0.30199999999999999</v>
      </c>
      <c r="F307" s="3546" t="s">
        <v>17687</v>
      </c>
      <c r="G307" s="1211">
        <v>2.052</v>
      </c>
      <c r="H307" s="3546" t="s">
        <v>433</v>
      </c>
      <c r="I307" s="3546">
        <v>1.75</v>
      </c>
      <c r="J307" s="3546"/>
      <c r="K307" s="3549"/>
      <c r="L307" s="1220"/>
    </row>
    <row r="308" spans="1:12" ht="16.350000000000001" customHeight="1">
      <c r="A308" s="467" t="s">
        <v>405</v>
      </c>
      <c r="B308" s="3547">
        <v>5</v>
      </c>
      <c r="C308" s="3545">
        <v>945</v>
      </c>
      <c r="D308" s="3546" t="s">
        <v>17368</v>
      </c>
      <c r="E308" s="1211">
        <v>0</v>
      </c>
      <c r="F308" s="3546" t="s">
        <v>17687</v>
      </c>
      <c r="G308" s="1211">
        <v>1</v>
      </c>
      <c r="H308" s="3544" t="s">
        <v>433</v>
      </c>
      <c r="I308" s="3546">
        <v>1</v>
      </c>
      <c r="J308" s="3546"/>
      <c r="K308" s="3549"/>
      <c r="L308" s="1220"/>
    </row>
    <row r="309" spans="1:12" ht="16.350000000000001" customHeight="1">
      <c r="A309" s="467" t="s">
        <v>405</v>
      </c>
      <c r="B309" s="3547">
        <v>5</v>
      </c>
      <c r="C309" s="3545">
        <v>946</v>
      </c>
      <c r="D309" s="3546" t="s">
        <v>17333</v>
      </c>
      <c r="E309" s="1211">
        <v>0</v>
      </c>
      <c r="F309" s="3546" t="s">
        <v>1173</v>
      </c>
      <c r="G309" s="1211">
        <v>0.8</v>
      </c>
      <c r="H309" s="3546" t="s">
        <v>17458</v>
      </c>
      <c r="I309" s="3546">
        <v>0.8</v>
      </c>
      <c r="J309" s="3546"/>
      <c r="K309" s="3549"/>
      <c r="L309" s="1220"/>
    </row>
    <row r="310" spans="1:12" ht="16.350000000000001" customHeight="1">
      <c r="A310" s="467" t="s">
        <v>405</v>
      </c>
      <c r="B310" s="3547">
        <v>5</v>
      </c>
      <c r="C310" s="3545">
        <v>947</v>
      </c>
      <c r="D310" s="3546" t="s">
        <v>17333</v>
      </c>
      <c r="E310" s="1211">
        <v>0</v>
      </c>
      <c r="F310" s="3546" t="s">
        <v>17458</v>
      </c>
      <c r="G310" s="1211">
        <v>0.4</v>
      </c>
      <c r="H310" s="3544" t="s">
        <v>17727</v>
      </c>
      <c r="I310" s="3546">
        <v>0.4</v>
      </c>
      <c r="J310" s="3546"/>
      <c r="K310" s="3549"/>
      <c r="L310" s="1220"/>
    </row>
    <row r="311" spans="1:12" ht="16.350000000000001" customHeight="1">
      <c r="A311" s="467" t="s">
        <v>405</v>
      </c>
      <c r="B311" s="3547">
        <v>5</v>
      </c>
      <c r="C311" s="3545">
        <v>953</v>
      </c>
      <c r="D311" s="3546" t="s">
        <v>410</v>
      </c>
      <c r="E311" s="1211">
        <v>0</v>
      </c>
      <c r="F311" s="3546" t="s">
        <v>17474</v>
      </c>
      <c r="G311" s="1211">
        <v>0.2</v>
      </c>
      <c r="H311" s="3546" t="s">
        <v>19</v>
      </c>
      <c r="I311" s="3546">
        <v>0.2</v>
      </c>
      <c r="J311" s="3546"/>
      <c r="K311" s="3549"/>
      <c r="L311" s="1220"/>
    </row>
    <row r="312" spans="1:12" ht="16.350000000000001" customHeight="1">
      <c r="A312" s="467" t="s">
        <v>405</v>
      </c>
      <c r="B312" s="3547">
        <v>5</v>
      </c>
      <c r="C312" s="3545">
        <v>991</v>
      </c>
      <c r="D312" s="3546" t="s">
        <v>17728</v>
      </c>
      <c r="E312" s="1211">
        <v>0</v>
      </c>
      <c r="F312" s="3546" t="s">
        <v>17672</v>
      </c>
      <c r="G312" s="1211">
        <v>0.56999999999999995</v>
      </c>
      <c r="H312" s="3546" t="s">
        <v>17729</v>
      </c>
      <c r="I312" s="3546">
        <v>0.56999999999999995</v>
      </c>
      <c r="J312" s="3546"/>
      <c r="K312" s="3549">
        <v>43326</v>
      </c>
      <c r="L312" s="1220"/>
    </row>
    <row r="313" spans="1:12" ht="16.350000000000001" customHeight="1">
      <c r="A313" s="467" t="s">
        <v>405</v>
      </c>
      <c r="B313" s="3547">
        <v>5</v>
      </c>
      <c r="C313" s="3545">
        <v>1000</v>
      </c>
      <c r="D313" s="3546"/>
      <c r="E313" s="1211">
        <v>0</v>
      </c>
      <c r="F313" s="3546" t="s">
        <v>17674</v>
      </c>
      <c r="G313" s="1211">
        <v>0.05</v>
      </c>
      <c r="H313" s="3546" t="s">
        <v>17674</v>
      </c>
      <c r="I313" s="3546">
        <v>0.05</v>
      </c>
      <c r="J313" s="3546"/>
      <c r="K313" s="3549">
        <v>43327</v>
      </c>
      <c r="L313" s="1220"/>
    </row>
    <row r="314" spans="1:12" ht="16.350000000000001" customHeight="1">
      <c r="A314" s="467" t="s">
        <v>405</v>
      </c>
      <c r="B314" s="3547">
        <v>5</v>
      </c>
      <c r="C314" s="3545">
        <v>1001</v>
      </c>
      <c r="D314" s="3546" t="s">
        <v>4888</v>
      </c>
      <c r="E314" s="1211">
        <v>0</v>
      </c>
      <c r="F314" s="3546" t="s">
        <v>17466</v>
      </c>
      <c r="G314" s="1211">
        <v>0.12</v>
      </c>
      <c r="H314" s="3546" t="s">
        <v>17458</v>
      </c>
      <c r="I314" s="3546">
        <v>0.12</v>
      </c>
      <c r="J314" s="3546"/>
      <c r="K314" s="3549"/>
      <c r="L314" s="1220"/>
    </row>
    <row r="315" spans="1:12" ht="16.350000000000001" customHeight="1">
      <c r="A315" s="467" t="s">
        <v>405</v>
      </c>
      <c r="B315" s="3547">
        <v>5</v>
      </c>
      <c r="C315" s="3545">
        <v>1031</v>
      </c>
      <c r="D315" s="3546" t="s">
        <v>17360</v>
      </c>
      <c r="E315" s="1211">
        <v>0</v>
      </c>
      <c r="F315" s="3546" t="s">
        <v>17466</v>
      </c>
      <c r="G315" s="1211">
        <v>0.31</v>
      </c>
      <c r="H315" s="3546" t="s">
        <v>17466</v>
      </c>
      <c r="I315" s="3546">
        <v>0.31</v>
      </c>
      <c r="J315" s="3546"/>
      <c r="K315" s="3549"/>
      <c r="L315" s="1220"/>
    </row>
    <row r="316" spans="1:12" ht="16.350000000000001" customHeight="1">
      <c r="A316" s="467" t="s">
        <v>405</v>
      </c>
      <c r="B316" s="3547">
        <v>5</v>
      </c>
      <c r="C316" s="3545">
        <v>1079</v>
      </c>
      <c r="D316" s="3546"/>
      <c r="E316" s="1211">
        <v>0</v>
      </c>
      <c r="F316" s="3546" t="s">
        <v>17670</v>
      </c>
      <c r="G316" s="1211">
        <v>0.05</v>
      </c>
      <c r="H316" s="3546" t="s">
        <v>17671</v>
      </c>
      <c r="I316" s="3546">
        <v>0.05</v>
      </c>
      <c r="J316" s="3546"/>
      <c r="K316" s="3549"/>
      <c r="L316" s="1220"/>
    </row>
    <row r="317" spans="1:12" ht="16.350000000000001" customHeight="1">
      <c r="A317" s="467" t="s">
        <v>405</v>
      </c>
      <c r="B317" s="3547">
        <v>5</v>
      </c>
      <c r="C317" s="3545">
        <v>1080</v>
      </c>
      <c r="D317" s="3546" t="s">
        <v>17343</v>
      </c>
      <c r="E317" s="1211">
        <v>0</v>
      </c>
      <c r="F317" s="3546" t="s">
        <v>17660</v>
      </c>
      <c r="G317" s="1211">
        <v>0.25</v>
      </c>
      <c r="H317" s="3546" t="s">
        <v>17699</v>
      </c>
      <c r="I317" s="3546">
        <v>0.25</v>
      </c>
      <c r="J317" s="3546"/>
      <c r="K317" s="3549"/>
      <c r="L317" s="1220"/>
    </row>
    <row r="318" spans="1:12" ht="16.350000000000001" customHeight="1">
      <c r="A318" s="467" t="s">
        <v>405</v>
      </c>
      <c r="B318" s="3547">
        <v>5</v>
      </c>
      <c r="C318" s="3545">
        <v>1146</v>
      </c>
      <c r="D318" s="3546" t="s">
        <v>17370</v>
      </c>
      <c r="E318" s="1211">
        <v>0</v>
      </c>
      <c r="F318" s="3546" t="s">
        <v>17663</v>
      </c>
      <c r="G318" s="1211">
        <v>1.1299999999999999</v>
      </c>
      <c r="H318" s="3546" t="s">
        <v>17466</v>
      </c>
      <c r="I318" s="3546">
        <v>1.1299999999999999</v>
      </c>
      <c r="J318" s="3546"/>
      <c r="K318" s="3549"/>
      <c r="L318" s="1220"/>
    </row>
    <row r="319" spans="1:12" ht="16.350000000000001" customHeight="1">
      <c r="A319" s="467" t="s">
        <v>405</v>
      </c>
      <c r="B319" s="3547">
        <v>5</v>
      </c>
      <c r="C319" s="3545">
        <v>1171</v>
      </c>
      <c r="D319" s="3546" t="s">
        <v>17371</v>
      </c>
      <c r="E319" s="1211">
        <v>0</v>
      </c>
      <c r="F319" s="3546" t="s">
        <v>17730</v>
      </c>
      <c r="G319" s="1211">
        <v>0.14000000000000001</v>
      </c>
      <c r="H319" s="3546" t="s">
        <v>17675</v>
      </c>
      <c r="I319" s="3546">
        <v>0.14000000000000001</v>
      </c>
      <c r="J319" s="3546"/>
      <c r="K319" s="3549">
        <v>43327</v>
      </c>
      <c r="L319" s="1220"/>
    </row>
    <row r="320" spans="1:12" ht="16.350000000000001" customHeight="1">
      <c r="A320" s="467" t="s">
        <v>405</v>
      </c>
      <c r="B320" s="3547">
        <v>5</v>
      </c>
      <c r="C320" s="3545">
        <v>1224</v>
      </c>
      <c r="D320" s="3546" t="s">
        <v>16997</v>
      </c>
      <c r="E320" s="1211">
        <v>0</v>
      </c>
      <c r="F320" s="3546" t="s">
        <v>17702</v>
      </c>
      <c r="G320" s="1211">
        <v>0.1</v>
      </c>
      <c r="H320" s="3544" t="s">
        <v>17723</v>
      </c>
      <c r="I320" s="3546">
        <v>0.1</v>
      </c>
      <c r="J320" s="3546"/>
      <c r="K320" s="3549">
        <v>43326</v>
      </c>
      <c r="L320" s="1220"/>
    </row>
    <row r="321" spans="1:12" ht="16.350000000000001" customHeight="1">
      <c r="A321" s="467" t="s">
        <v>405</v>
      </c>
      <c r="B321" s="3547">
        <v>5</v>
      </c>
      <c r="C321" s="3545">
        <v>1225</v>
      </c>
      <c r="D321" s="3546" t="s">
        <v>1010</v>
      </c>
      <c r="E321" s="1211">
        <v>0</v>
      </c>
      <c r="F321" s="3546" t="s">
        <v>17731</v>
      </c>
      <c r="G321" s="1211">
        <v>0.25</v>
      </c>
      <c r="H321" s="3546" t="s">
        <v>17732</v>
      </c>
      <c r="I321" s="3546">
        <v>0.25</v>
      </c>
      <c r="J321" s="3546"/>
      <c r="K321" s="3549">
        <v>43326</v>
      </c>
      <c r="L321" s="1220"/>
    </row>
    <row r="322" spans="1:12" ht="16.350000000000001" customHeight="1">
      <c r="A322" s="467" t="s">
        <v>405</v>
      </c>
      <c r="B322" s="3547">
        <v>5</v>
      </c>
      <c r="C322" s="3545">
        <v>1250</v>
      </c>
      <c r="D322" s="3546" t="s">
        <v>17733</v>
      </c>
      <c r="E322" s="1211">
        <v>0</v>
      </c>
      <c r="F322" s="3546" t="s">
        <v>17721</v>
      </c>
      <c r="G322" s="1211">
        <v>1.0900000000000001</v>
      </c>
      <c r="H322" s="3546" t="s">
        <v>17734</v>
      </c>
      <c r="I322" s="3546">
        <v>1.0900000000000001</v>
      </c>
      <c r="J322" s="3546"/>
      <c r="K322" s="3549">
        <v>43326</v>
      </c>
      <c r="L322" s="1220"/>
    </row>
    <row r="323" spans="1:12" ht="16.350000000000001" customHeight="1">
      <c r="A323" s="467" t="s">
        <v>405</v>
      </c>
      <c r="B323" s="3547">
        <v>5</v>
      </c>
      <c r="C323" s="3545">
        <v>1372</v>
      </c>
      <c r="D323" s="3546" t="s">
        <v>17372</v>
      </c>
      <c r="E323" s="1211">
        <v>0</v>
      </c>
      <c r="F323" s="3546" t="s">
        <v>17735</v>
      </c>
      <c r="G323" s="1211">
        <v>0.25</v>
      </c>
      <c r="H323" s="3546" t="s">
        <v>17736</v>
      </c>
      <c r="I323" s="3546">
        <v>0.25</v>
      </c>
      <c r="J323" s="3546"/>
      <c r="K323" s="3549"/>
      <c r="L323" s="1220"/>
    </row>
    <row r="324" spans="1:12" ht="16.350000000000001" customHeight="1">
      <c r="A324" s="467" t="s">
        <v>405</v>
      </c>
      <c r="B324" s="3547">
        <v>5</v>
      </c>
      <c r="C324" s="3545">
        <v>1375</v>
      </c>
      <c r="D324" s="3546" t="s">
        <v>17737</v>
      </c>
      <c r="E324" s="1211">
        <v>0.14199999999999999</v>
      </c>
      <c r="F324" s="3546" t="s">
        <v>17672</v>
      </c>
      <c r="G324" s="1211">
        <v>0.36199999999999999</v>
      </c>
      <c r="H324" s="3546" t="s">
        <v>433</v>
      </c>
      <c r="I324" s="3546">
        <v>0.22</v>
      </c>
      <c r="J324" s="3546"/>
      <c r="K324" s="3549"/>
      <c r="L324" s="1220"/>
    </row>
    <row r="325" spans="1:12" ht="16.350000000000001" customHeight="1">
      <c r="A325" s="467" t="s">
        <v>405</v>
      </c>
      <c r="B325" s="3547">
        <v>5</v>
      </c>
      <c r="C325" s="3545">
        <v>1382</v>
      </c>
      <c r="D325" s="3546" t="s">
        <v>17738</v>
      </c>
      <c r="E325" s="1211">
        <v>0</v>
      </c>
      <c r="F325" s="3546" t="s">
        <v>17735</v>
      </c>
      <c r="G325" s="1211">
        <v>0.51</v>
      </c>
      <c r="H325" s="3546" t="s">
        <v>17730</v>
      </c>
      <c r="I325" s="3546">
        <v>0.51</v>
      </c>
      <c r="J325" s="3546"/>
      <c r="K325" s="3549"/>
      <c r="L325" s="1220"/>
    </row>
    <row r="326" spans="1:12" ht="16.350000000000001" customHeight="1">
      <c r="A326" s="467" t="s">
        <v>405</v>
      </c>
      <c r="B326" s="3547">
        <v>5</v>
      </c>
      <c r="C326" s="3545">
        <v>1386</v>
      </c>
      <c r="D326" s="3546" t="s">
        <v>17148</v>
      </c>
      <c r="E326" s="1211">
        <v>0</v>
      </c>
      <c r="F326" s="3546" t="s">
        <v>17717</v>
      </c>
      <c r="G326" s="1211">
        <v>0.13</v>
      </c>
      <c r="H326" s="3546" t="s">
        <v>17716</v>
      </c>
      <c r="I326" s="3546">
        <v>0.13</v>
      </c>
      <c r="J326" s="3546"/>
      <c r="K326" s="3549"/>
      <c r="L326" s="1220"/>
    </row>
    <row r="327" spans="1:12" ht="16.350000000000001" customHeight="1">
      <c r="A327" s="467" t="s">
        <v>405</v>
      </c>
      <c r="B327" s="3547">
        <v>5</v>
      </c>
      <c r="C327" s="3545">
        <v>1393</v>
      </c>
      <c r="D327" s="3546" t="s">
        <v>17373</v>
      </c>
      <c r="E327" s="1211">
        <v>0</v>
      </c>
      <c r="F327" s="3546" t="s">
        <v>17721</v>
      </c>
      <c r="G327" s="1211">
        <v>0.55000000000000004</v>
      </c>
      <c r="H327" s="3546" t="s">
        <v>17730</v>
      </c>
      <c r="I327" s="3546">
        <v>0.55000000000000004</v>
      </c>
      <c r="J327" s="3546"/>
      <c r="K327" s="3549">
        <v>43325</v>
      </c>
      <c r="L327" s="1220"/>
    </row>
    <row r="328" spans="1:12" ht="16.350000000000001" customHeight="1">
      <c r="A328" s="467" t="s">
        <v>405</v>
      </c>
      <c r="B328" s="3547">
        <v>5</v>
      </c>
      <c r="C328" s="3545">
        <v>1398</v>
      </c>
      <c r="D328" s="3546" t="s">
        <v>6035</v>
      </c>
      <c r="E328" s="1211">
        <v>0</v>
      </c>
      <c r="F328" s="3546" t="s">
        <v>17693</v>
      </c>
      <c r="G328" s="1211">
        <v>0.1</v>
      </c>
      <c r="H328" s="3546" t="s">
        <v>17692</v>
      </c>
      <c r="I328" s="3546">
        <v>0.1</v>
      </c>
      <c r="J328" s="3546"/>
      <c r="K328" s="3549"/>
      <c r="L328" s="1220"/>
    </row>
    <row r="329" spans="1:12" ht="16.350000000000001" customHeight="1">
      <c r="A329" s="467" t="s">
        <v>405</v>
      </c>
      <c r="B329" s="3547">
        <v>5</v>
      </c>
      <c r="C329" s="3545">
        <v>1400</v>
      </c>
      <c r="D329" s="3546" t="s">
        <v>17374</v>
      </c>
      <c r="E329" s="1211">
        <v>0</v>
      </c>
      <c r="F329" s="3546" t="s">
        <v>17739</v>
      </c>
      <c r="G329" s="1211">
        <v>0.2</v>
      </c>
      <c r="H329" s="3546" t="s">
        <v>17740</v>
      </c>
      <c r="I329" s="3546">
        <v>0.2</v>
      </c>
      <c r="J329" s="3546"/>
      <c r="K329" s="3549"/>
      <c r="L329" s="1220"/>
    </row>
    <row r="330" spans="1:12" ht="16.350000000000001" customHeight="1">
      <c r="A330" s="467" t="s">
        <v>405</v>
      </c>
      <c r="B330" s="3547">
        <v>5</v>
      </c>
      <c r="C330" s="3545">
        <v>1411</v>
      </c>
      <c r="D330" s="3546" t="s">
        <v>4279</v>
      </c>
      <c r="E330" s="1211">
        <v>0</v>
      </c>
      <c r="F330" s="3546" t="s">
        <v>17693</v>
      </c>
      <c r="G330" s="1211">
        <v>0.12</v>
      </c>
      <c r="H330" s="3546" t="s">
        <v>17669</v>
      </c>
      <c r="I330" s="3546">
        <v>0.12</v>
      </c>
      <c r="J330" s="3546"/>
      <c r="K330" s="3549"/>
      <c r="L330" s="1220"/>
    </row>
    <row r="331" spans="1:12" ht="16.350000000000001" customHeight="1">
      <c r="A331" s="467" t="s">
        <v>405</v>
      </c>
      <c r="B331" s="3547">
        <v>5</v>
      </c>
      <c r="C331" s="3545">
        <v>1440</v>
      </c>
      <c r="D331" s="3546" t="s">
        <v>17375</v>
      </c>
      <c r="E331" s="1211">
        <v>0</v>
      </c>
      <c r="F331" s="3546" t="s">
        <v>17741</v>
      </c>
      <c r="G331" s="1211">
        <v>0.2</v>
      </c>
      <c r="H331" s="3546" t="s">
        <v>17458</v>
      </c>
      <c r="I331" s="3546">
        <v>0.2</v>
      </c>
      <c r="J331" s="3546"/>
      <c r="K331" s="3549"/>
      <c r="L331" s="1220"/>
    </row>
    <row r="332" spans="1:12" ht="16.350000000000001" customHeight="1">
      <c r="A332" s="467" t="s">
        <v>405</v>
      </c>
      <c r="B332" s="3547">
        <v>5</v>
      </c>
      <c r="C332" s="3545">
        <v>1450</v>
      </c>
      <c r="D332" s="3546" t="s">
        <v>17376</v>
      </c>
      <c r="E332" s="1211">
        <v>0</v>
      </c>
      <c r="F332" s="3546" t="s">
        <v>17674</v>
      </c>
      <c r="G332" s="1211">
        <v>0.55000000000000004</v>
      </c>
      <c r="H332" s="3546" t="s">
        <v>17711</v>
      </c>
      <c r="I332" s="3546">
        <v>0.55000000000000004</v>
      </c>
      <c r="J332" s="3546"/>
      <c r="K332" s="3549"/>
      <c r="L332" s="1220"/>
    </row>
    <row r="333" spans="1:12" ht="16.350000000000001" customHeight="1">
      <c r="A333" s="467" t="s">
        <v>405</v>
      </c>
      <c r="B333" s="3547">
        <v>5</v>
      </c>
      <c r="C333" s="3545">
        <v>1550</v>
      </c>
      <c r="D333" s="3546" t="s">
        <v>17742</v>
      </c>
      <c r="E333" s="1211">
        <v>0</v>
      </c>
      <c r="F333" s="3546" t="s">
        <v>17602</v>
      </c>
      <c r="G333" s="1211">
        <v>1.42</v>
      </c>
      <c r="H333" s="3546" t="s">
        <v>17602</v>
      </c>
      <c r="I333" s="3546">
        <v>1.42</v>
      </c>
      <c r="J333" s="3546"/>
      <c r="K333" s="3549"/>
      <c r="L333" s="1220"/>
    </row>
    <row r="334" spans="1:12" ht="16.350000000000001" customHeight="1">
      <c r="A334" s="467" t="s">
        <v>405</v>
      </c>
      <c r="B334" s="3547">
        <v>5</v>
      </c>
      <c r="C334" s="3545">
        <v>2002</v>
      </c>
      <c r="D334" s="3546" t="s">
        <v>4486</v>
      </c>
      <c r="E334" s="1211">
        <v>0</v>
      </c>
      <c r="F334" s="3546" t="s">
        <v>17739</v>
      </c>
      <c r="G334" s="1211">
        <v>0.32</v>
      </c>
      <c r="H334" s="3546" t="s">
        <v>17739</v>
      </c>
      <c r="I334" s="3546">
        <v>0.32</v>
      </c>
      <c r="J334" s="3546"/>
      <c r="K334" s="3549"/>
      <c r="L334" s="1220"/>
    </row>
    <row r="335" spans="1:12" ht="16.350000000000001" customHeight="1">
      <c r="A335" s="467" t="s">
        <v>405</v>
      </c>
      <c r="B335" s="3547">
        <v>5</v>
      </c>
      <c r="C335" s="3545">
        <v>2003</v>
      </c>
      <c r="D335" s="3546" t="s">
        <v>17743</v>
      </c>
      <c r="E335" s="1211">
        <v>0</v>
      </c>
      <c r="F335" s="3546" t="s">
        <v>17665</v>
      </c>
      <c r="G335" s="1211">
        <v>0.31</v>
      </c>
      <c r="H335" s="3546" t="s">
        <v>19</v>
      </c>
      <c r="I335" s="3546">
        <v>0.31</v>
      </c>
      <c r="J335" s="3546"/>
      <c r="K335" s="3549"/>
      <c r="L335" s="1220"/>
    </row>
    <row r="336" spans="1:12" ht="16.350000000000001" customHeight="1">
      <c r="A336" s="467" t="s">
        <v>405</v>
      </c>
      <c r="B336" s="3547">
        <v>5</v>
      </c>
      <c r="C336" s="3545">
        <v>2004</v>
      </c>
      <c r="D336" s="3546" t="s">
        <v>17377</v>
      </c>
      <c r="E336" s="1211">
        <v>0</v>
      </c>
      <c r="F336" s="3546" t="s">
        <v>17675</v>
      </c>
      <c r="G336" s="1211">
        <v>0.06</v>
      </c>
      <c r="H336" s="3546" t="s">
        <v>17744</v>
      </c>
      <c r="I336" s="3546">
        <v>0.06</v>
      </c>
      <c r="J336" s="3546"/>
      <c r="K336" s="3549"/>
      <c r="L336" s="1220"/>
    </row>
    <row r="337" spans="1:12" ht="16.350000000000001" customHeight="1">
      <c r="A337" s="467" t="s">
        <v>405</v>
      </c>
      <c r="B337" s="3547">
        <v>6</v>
      </c>
      <c r="C337" s="3545">
        <v>10</v>
      </c>
      <c r="D337" s="3546" t="s">
        <v>14670</v>
      </c>
      <c r="E337" s="1211">
        <v>5.1459999999999999</v>
      </c>
      <c r="F337" s="3546" t="s">
        <v>17745</v>
      </c>
      <c r="G337" s="1211">
        <v>6.016</v>
      </c>
      <c r="H337" s="3546" t="s">
        <v>17687</v>
      </c>
      <c r="I337" s="3546">
        <v>0.87</v>
      </c>
      <c r="J337" s="3546"/>
      <c r="K337" s="3549">
        <v>43277</v>
      </c>
      <c r="L337" s="1220"/>
    </row>
    <row r="338" spans="1:12" ht="16.350000000000001" customHeight="1">
      <c r="A338" s="467" t="s">
        <v>405</v>
      </c>
      <c r="B338" s="3547">
        <v>6</v>
      </c>
      <c r="C338" s="3545">
        <v>87</v>
      </c>
      <c r="D338" s="3546" t="s">
        <v>17184</v>
      </c>
      <c r="E338" s="1211">
        <v>0</v>
      </c>
      <c r="F338" s="3546" t="s">
        <v>17687</v>
      </c>
      <c r="G338" s="1211">
        <v>3.23</v>
      </c>
      <c r="H338" s="3546" t="s">
        <v>17727</v>
      </c>
      <c r="I338" s="3546">
        <v>3.23</v>
      </c>
      <c r="J338" s="3546"/>
      <c r="K338" s="3549"/>
      <c r="L338" s="1220"/>
    </row>
    <row r="339" spans="1:12" ht="16.350000000000001" customHeight="1">
      <c r="A339" s="467" t="s">
        <v>405</v>
      </c>
      <c r="B339" s="3547">
        <v>6</v>
      </c>
      <c r="C339" s="3545">
        <v>90</v>
      </c>
      <c r="D339" s="3546" t="s">
        <v>17378</v>
      </c>
      <c r="E339" s="1211">
        <v>4.9210000000000003</v>
      </c>
      <c r="F339" s="3546" t="s">
        <v>17465</v>
      </c>
      <c r="G339" s="1211">
        <v>10.461</v>
      </c>
      <c r="H339" s="3546" t="s">
        <v>17454</v>
      </c>
      <c r="I339" s="3546">
        <v>5.54</v>
      </c>
      <c r="J339" s="3546"/>
      <c r="K339" s="3549">
        <v>43325</v>
      </c>
      <c r="L339" s="1220"/>
    </row>
    <row r="340" spans="1:12" ht="16.350000000000001" customHeight="1">
      <c r="A340" s="467" t="s">
        <v>405</v>
      </c>
      <c r="B340" s="3547">
        <v>6</v>
      </c>
      <c r="C340" s="3545">
        <v>91</v>
      </c>
      <c r="D340" s="3546" t="s">
        <v>17227</v>
      </c>
      <c r="E340" s="1211">
        <v>0</v>
      </c>
      <c r="F340" s="3546" t="s">
        <v>17456</v>
      </c>
      <c r="G340" s="1211">
        <v>1.22</v>
      </c>
      <c r="H340" s="3546" t="s">
        <v>17409</v>
      </c>
      <c r="I340" s="3546">
        <v>1.22</v>
      </c>
      <c r="J340" s="3546"/>
      <c r="K340" s="3549">
        <v>43291</v>
      </c>
      <c r="L340" s="1220"/>
    </row>
    <row r="341" spans="1:12" ht="16.350000000000001" customHeight="1">
      <c r="A341" s="467" t="s">
        <v>405</v>
      </c>
      <c r="B341" s="3547">
        <v>6</v>
      </c>
      <c r="C341" s="3545">
        <v>92</v>
      </c>
      <c r="D341" s="3546" t="s">
        <v>17379</v>
      </c>
      <c r="E341" s="1211">
        <v>0</v>
      </c>
      <c r="F341" s="3546" t="s">
        <v>17454</v>
      </c>
      <c r="G341" s="1211">
        <v>2.89</v>
      </c>
      <c r="H341" s="3546" t="s">
        <v>17409</v>
      </c>
      <c r="I341" s="3546">
        <v>2.89</v>
      </c>
      <c r="J341" s="3546"/>
      <c r="K341" s="3549">
        <v>43298</v>
      </c>
      <c r="L341" s="1220"/>
    </row>
    <row r="342" spans="1:12" ht="16.350000000000001" customHeight="1">
      <c r="A342" s="467" t="s">
        <v>405</v>
      </c>
      <c r="B342" s="3547">
        <v>6</v>
      </c>
      <c r="C342" s="3545">
        <v>111</v>
      </c>
      <c r="D342" s="3546" t="s">
        <v>16937</v>
      </c>
      <c r="E342" s="1211">
        <v>0</v>
      </c>
      <c r="F342" s="3546" t="s">
        <v>17465</v>
      </c>
      <c r="G342" s="1211">
        <v>5.65</v>
      </c>
      <c r="H342" s="3546" t="s">
        <v>17456</v>
      </c>
      <c r="I342" s="3546">
        <v>5.65</v>
      </c>
      <c r="J342" s="3546"/>
      <c r="K342" s="3549">
        <v>43328</v>
      </c>
      <c r="L342" s="1220"/>
    </row>
    <row r="343" spans="1:12" ht="16.350000000000001" customHeight="1">
      <c r="A343" s="467" t="s">
        <v>405</v>
      </c>
      <c r="B343" s="3547">
        <v>6</v>
      </c>
      <c r="C343" s="3545">
        <v>114</v>
      </c>
      <c r="D343" s="3546" t="s">
        <v>17380</v>
      </c>
      <c r="E343" s="1211">
        <v>0</v>
      </c>
      <c r="F343" s="3546" t="s">
        <v>17458</v>
      </c>
      <c r="G343" s="1211">
        <v>2.5299999999999998</v>
      </c>
      <c r="H343" s="3546" t="s">
        <v>17746</v>
      </c>
      <c r="I343" s="3546">
        <v>2.5299999999999998</v>
      </c>
      <c r="J343" s="3546"/>
      <c r="K343" s="3549"/>
      <c r="L343" s="1220"/>
    </row>
    <row r="344" spans="1:12" ht="16.350000000000001" customHeight="1">
      <c r="A344" s="467" t="s">
        <v>405</v>
      </c>
      <c r="B344" s="3547">
        <v>6</v>
      </c>
      <c r="C344" s="3545">
        <v>115</v>
      </c>
      <c r="D344" s="3546" t="s">
        <v>16937</v>
      </c>
      <c r="E344" s="1211">
        <v>0</v>
      </c>
      <c r="F344" s="3546" t="s">
        <v>17456</v>
      </c>
      <c r="G344" s="1211">
        <v>1.28</v>
      </c>
      <c r="H344" s="3546" t="s">
        <v>17415</v>
      </c>
      <c r="I344" s="3546">
        <v>1.28</v>
      </c>
      <c r="J344" s="3546"/>
      <c r="K344" s="3549">
        <v>43278</v>
      </c>
      <c r="L344" s="1220"/>
    </row>
    <row r="345" spans="1:12" ht="16.350000000000001" customHeight="1">
      <c r="A345" s="467" t="s">
        <v>405</v>
      </c>
      <c r="B345" s="3547">
        <v>6</v>
      </c>
      <c r="C345" s="3545">
        <v>141</v>
      </c>
      <c r="D345" s="3546" t="s">
        <v>17381</v>
      </c>
      <c r="E345" s="1211">
        <v>0</v>
      </c>
      <c r="F345" s="3546" t="s">
        <v>17746</v>
      </c>
      <c r="G345" s="1211">
        <v>1.0900000000000001</v>
      </c>
      <c r="H345" s="3546" t="s">
        <v>17458</v>
      </c>
      <c r="I345" s="3546">
        <v>1.0900000000000001</v>
      </c>
      <c r="J345" s="3546"/>
      <c r="K345" s="3549">
        <v>43290</v>
      </c>
      <c r="L345" s="1220"/>
    </row>
    <row r="346" spans="1:12" ht="16.350000000000001" customHeight="1">
      <c r="A346" s="467" t="s">
        <v>405</v>
      </c>
      <c r="B346" s="3547">
        <v>6</v>
      </c>
      <c r="C346" s="3545">
        <v>142</v>
      </c>
      <c r="D346" s="3546" t="s">
        <v>1835</v>
      </c>
      <c r="E346" s="1211">
        <v>0</v>
      </c>
      <c r="F346" s="3546" t="s">
        <v>17747</v>
      </c>
      <c r="G346" s="1211">
        <v>3.12</v>
      </c>
      <c r="H346" s="3546" t="s">
        <v>17465</v>
      </c>
      <c r="I346" s="3546">
        <v>3.12</v>
      </c>
      <c r="J346" s="3546"/>
      <c r="K346" s="3549"/>
      <c r="L346" s="1220"/>
    </row>
    <row r="347" spans="1:12" ht="16.350000000000001" customHeight="1">
      <c r="A347" s="467" t="s">
        <v>405</v>
      </c>
      <c r="B347" s="3547">
        <v>6</v>
      </c>
      <c r="C347" s="3545">
        <v>153</v>
      </c>
      <c r="D347" s="3546" t="s">
        <v>17382</v>
      </c>
      <c r="E347" s="1211">
        <v>0.89800000000000002</v>
      </c>
      <c r="F347" s="3546" t="s">
        <v>17415</v>
      </c>
      <c r="G347" s="1211">
        <v>1.978</v>
      </c>
      <c r="H347" s="3546" t="s">
        <v>433</v>
      </c>
      <c r="I347" s="3546">
        <v>1.08</v>
      </c>
      <c r="J347" s="3546"/>
      <c r="K347" s="3549">
        <v>43277</v>
      </c>
      <c r="L347" s="1220"/>
    </row>
    <row r="348" spans="1:12" ht="16.350000000000001" customHeight="1">
      <c r="A348" s="467" t="s">
        <v>405</v>
      </c>
      <c r="B348" s="3547">
        <v>6</v>
      </c>
      <c r="C348" s="3545">
        <v>203</v>
      </c>
      <c r="D348" s="3546" t="s">
        <v>17383</v>
      </c>
      <c r="E348" s="1211">
        <v>0</v>
      </c>
      <c r="F348" s="3546" t="s">
        <v>17456</v>
      </c>
      <c r="G348" s="1211">
        <v>4.21</v>
      </c>
      <c r="H348" s="3546" t="s">
        <v>17458</v>
      </c>
      <c r="I348" s="3546">
        <v>4.21</v>
      </c>
      <c r="J348" s="3546"/>
      <c r="K348" s="3549">
        <v>43277</v>
      </c>
      <c r="L348" s="1220"/>
    </row>
    <row r="349" spans="1:12" ht="16.350000000000001" customHeight="1">
      <c r="A349" s="467" t="s">
        <v>405</v>
      </c>
      <c r="B349" s="3547">
        <v>6</v>
      </c>
      <c r="C349" s="3545">
        <v>204</v>
      </c>
      <c r="D349" s="3546" t="s">
        <v>17384</v>
      </c>
      <c r="E349" s="1211">
        <v>0</v>
      </c>
      <c r="F349" s="3546" t="s">
        <v>17687</v>
      </c>
      <c r="G349" s="1211">
        <v>3.79</v>
      </c>
      <c r="H349" s="3546" t="s">
        <v>17748</v>
      </c>
      <c r="I349" s="3546">
        <v>3.79</v>
      </c>
      <c r="J349" s="3546"/>
      <c r="K349" s="3549">
        <v>43276</v>
      </c>
      <c r="L349" s="1220"/>
    </row>
    <row r="350" spans="1:12" ht="16.350000000000001" customHeight="1">
      <c r="A350" s="467" t="s">
        <v>405</v>
      </c>
      <c r="B350" s="3547">
        <v>6</v>
      </c>
      <c r="C350" s="3545">
        <v>235</v>
      </c>
      <c r="D350" s="3546" t="s">
        <v>17385</v>
      </c>
      <c r="E350" s="1211">
        <v>0</v>
      </c>
      <c r="F350" s="3546" t="s">
        <v>17457</v>
      </c>
      <c r="G350" s="1211">
        <v>2.78</v>
      </c>
      <c r="H350" s="3546" t="s">
        <v>17749</v>
      </c>
      <c r="I350" s="3546">
        <v>2.78</v>
      </c>
      <c r="J350" s="3546"/>
      <c r="K350" s="3549">
        <v>43319</v>
      </c>
      <c r="L350" s="1220"/>
    </row>
    <row r="351" spans="1:12" ht="16.350000000000001" customHeight="1">
      <c r="A351" s="467" t="s">
        <v>405</v>
      </c>
      <c r="B351" s="3547">
        <v>6</v>
      </c>
      <c r="C351" s="3545">
        <v>236</v>
      </c>
      <c r="D351" s="3546" t="s">
        <v>17386</v>
      </c>
      <c r="E351" s="1211">
        <v>0</v>
      </c>
      <c r="F351" s="3544" t="s">
        <v>17750</v>
      </c>
      <c r="G351" s="1211">
        <v>2.2999999999999998</v>
      </c>
      <c r="H351" s="3546" t="s">
        <v>17457</v>
      </c>
      <c r="I351" s="3546">
        <v>2.2999999999999998</v>
      </c>
      <c r="J351" s="3546"/>
      <c r="K351" s="3549">
        <v>43292</v>
      </c>
      <c r="L351" s="1220"/>
    </row>
    <row r="352" spans="1:12" ht="16.350000000000001" customHeight="1">
      <c r="A352" s="467" t="s">
        <v>405</v>
      </c>
      <c r="B352" s="3547">
        <v>6</v>
      </c>
      <c r="C352" s="3545">
        <v>270</v>
      </c>
      <c r="D352" s="3546" t="s">
        <v>17316</v>
      </c>
      <c r="E352" s="1211">
        <v>0</v>
      </c>
      <c r="F352" s="3546" t="s">
        <v>17751</v>
      </c>
      <c r="G352" s="1211">
        <v>2.76</v>
      </c>
      <c r="H352" s="3546" t="s">
        <v>17751</v>
      </c>
      <c r="I352" s="3546">
        <v>2.76</v>
      </c>
      <c r="J352" s="3546"/>
      <c r="K352" s="3549">
        <v>43283</v>
      </c>
      <c r="L352" s="1220"/>
    </row>
    <row r="353" spans="1:12" ht="16.350000000000001" customHeight="1">
      <c r="A353" s="467" t="s">
        <v>405</v>
      </c>
      <c r="B353" s="3547">
        <v>6</v>
      </c>
      <c r="C353" s="3543">
        <v>407</v>
      </c>
      <c r="D353" s="3544" t="s">
        <v>17387</v>
      </c>
      <c r="E353" s="1211">
        <v>0</v>
      </c>
      <c r="F353" s="3546" t="s">
        <v>17456</v>
      </c>
      <c r="G353" s="1211">
        <v>2.06</v>
      </c>
      <c r="H353" s="3546" t="s">
        <v>17456</v>
      </c>
      <c r="I353" s="3546">
        <v>2.06</v>
      </c>
      <c r="J353" s="3546"/>
      <c r="K353" s="3549">
        <v>43273</v>
      </c>
      <c r="L353" s="1220"/>
    </row>
    <row r="354" spans="1:12" ht="16.350000000000001" customHeight="1">
      <c r="A354" s="467" t="s">
        <v>405</v>
      </c>
      <c r="B354" s="3547">
        <v>6</v>
      </c>
      <c r="C354" s="3545">
        <v>424</v>
      </c>
      <c r="D354" s="3546" t="s">
        <v>6598</v>
      </c>
      <c r="E354" s="1211">
        <v>0</v>
      </c>
      <c r="F354" s="3546" t="s">
        <v>17746</v>
      </c>
      <c r="G354" s="1211">
        <v>0.59</v>
      </c>
      <c r="H354" s="3546" t="s">
        <v>19</v>
      </c>
      <c r="I354" s="3546">
        <v>0.59</v>
      </c>
      <c r="J354" s="3546"/>
      <c r="K354" s="3549">
        <v>43290</v>
      </c>
      <c r="L354" s="1220"/>
    </row>
    <row r="355" spans="1:12" ht="16.350000000000001" customHeight="1">
      <c r="A355" s="467" t="s">
        <v>405</v>
      </c>
      <c r="B355" s="3547">
        <v>6</v>
      </c>
      <c r="C355" s="3545">
        <v>456</v>
      </c>
      <c r="D355" s="3546" t="s">
        <v>17388</v>
      </c>
      <c r="E355" s="1211">
        <v>0</v>
      </c>
      <c r="F355" s="3546" t="s">
        <v>17750</v>
      </c>
      <c r="G355" s="1211">
        <v>0.26</v>
      </c>
      <c r="H355" s="3546" t="s">
        <v>17415</v>
      </c>
      <c r="I355" s="3546">
        <v>0.26</v>
      </c>
      <c r="J355" s="3546"/>
      <c r="K355" s="3549">
        <v>43292</v>
      </c>
      <c r="L355" s="1220"/>
    </row>
    <row r="356" spans="1:12" ht="16.350000000000001" customHeight="1">
      <c r="A356" s="467" t="s">
        <v>405</v>
      </c>
      <c r="B356" s="3547">
        <v>6</v>
      </c>
      <c r="C356" s="3543">
        <v>474</v>
      </c>
      <c r="D356" s="3544" t="s">
        <v>17389</v>
      </c>
      <c r="E356" s="1211">
        <v>0</v>
      </c>
      <c r="F356" s="3546" t="s">
        <v>17457</v>
      </c>
      <c r="G356" s="1211">
        <v>1.82</v>
      </c>
      <c r="H356" s="3546" t="s">
        <v>17752</v>
      </c>
      <c r="I356" s="3546">
        <v>1.82</v>
      </c>
      <c r="J356" s="3546"/>
      <c r="K356" s="3549">
        <v>43320</v>
      </c>
      <c r="L356" s="1220"/>
    </row>
    <row r="357" spans="1:12" ht="16.350000000000001" customHeight="1">
      <c r="A357" s="467" t="s">
        <v>405</v>
      </c>
      <c r="B357" s="3547">
        <v>6</v>
      </c>
      <c r="C357" s="3545">
        <v>511</v>
      </c>
      <c r="D357" s="3546" t="s">
        <v>17390</v>
      </c>
      <c r="E357" s="1211">
        <v>0</v>
      </c>
      <c r="F357" s="3546" t="s">
        <v>17415</v>
      </c>
      <c r="G357" s="1211">
        <v>0.9</v>
      </c>
      <c r="H357" s="3546" t="s">
        <v>17456</v>
      </c>
      <c r="I357" s="3546">
        <v>0.9</v>
      </c>
      <c r="J357" s="3546"/>
      <c r="K357" s="3549">
        <v>43290</v>
      </c>
      <c r="L357" s="1220"/>
    </row>
    <row r="358" spans="1:12" ht="16.350000000000001" customHeight="1">
      <c r="A358" s="467" t="s">
        <v>405</v>
      </c>
      <c r="B358" s="3547">
        <v>6</v>
      </c>
      <c r="C358" s="3545">
        <v>893</v>
      </c>
      <c r="D358" s="3546" t="s">
        <v>17753</v>
      </c>
      <c r="E358" s="1211">
        <v>0</v>
      </c>
      <c r="F358" s="3546" t="s">
        <v>17466</v>
      </c>
      <c r="G358" s="1211">
        <v>0.34</v>
      </c>
      <c r="H358" s="3546" t="s">
        <v>17395</v>
      </c>
      <c r="I358" s="3546">
        <v>0.34</v>
      </c>
      <c r="J358" s="3546"/>
      <c r="K358" s="3549"/>
      <c r="L358" s="1220"/>
    </row>
    <row r="359" spans="1:12" ht="16.350000000000001" customHeight="1">
      <c r="A359" s="467" t="s">
        <v>405</v>
      </c>
      <c r="B359" s="3547">
        <v>6</v>
      </c>
      <c r="C359" s="3545">
        <v>948</v>
      </c>
      <c r="D359" s="3546" t="s">
        <v>17391</v>
      </c>
      <c r="E359" s="1211">
        <v>0</v>
      </c>
      <c r="F359" s="3546" t="s">
        <v>17746</v>
      </c>
      <c r="G359" s="1211">
        <v>1.1000000000000001</v>
      </c>
      <c r="H359" s="3546" t="s">
        <v>433</v>
      </c>
      <c r="I359" s="3546">
        <v>1.1000000000000001</v>
      </c>
      <c r="J359" s="3546"/>
      <c r="K359" s="3549">
        <v>43290</v>
      </c>
      <c r="L359" s="1220"/>
    </row>
    <row r="360" spans="1:12" ht="16.350000000000001" customHeight="1">
      <c r="A360" s="467" t="s">
        <v>405</v>
      </c>
      <c r="B360" s="3547">
        <v>6</v>
      </c>
      <c r="C360" s="3545">
        <v>949</v>
      </c>
      <c r="D360" s="3546" t="s">
        <v>17369</v>
      </c>
      <c r="E360" s="1211">
        <v>0</v>
      </c>
      <c r="F360" s="3546" t="s">
        <v>17465</v>
      </c>
      <c r="G360" s="1211">
        <v>1.6</v>
      </c>
      <c r="H360" s="3546" t="s">
        <v>19</v>
      </c>
      <c r="I360" s="3546">
        <v>1.6</v>
      </c>
      <c r="J360" s="3546"/>
      <c r="K360" s="3549"/>
      <c r="L360" s="1220"/>
    </row>
    <row r="361" spans="1:12" ht="16.350000000000001" customHeight="1">
      <c r="A361" s="467" t="s">
        <v>405</v>
      </c>
      <c r="B361" s="3547">
        <v>6</v>
      </c>
      <c r="C361" s="3545">
        <v>951</v>
      </c>
      <c r="D361" s="3546" t="s">
        <v>410</v>
      </c>
      <c r="E361" s="1211">
        <v>0</v>
      </c>
      <c r="F361" s="3546" t="s">
        <v>17465</v>
      </c>
      <c r="G361" s="1211">
        <v>0.6</v>
      </c>
      <c r="H361" s="3546" t="s">
        <v>19</v>
      </c>
      <c r="I361" s="3546">
        <v>0.6</v>
      </c>
      <c r="J361" s="3546"/>
      <c r="K361" s="3549"/>
      <c r="L361" s="1220"/>
    </row>
    <row r="362" spans="1:12" ht="16.350000000000001" customHeight="1">
      <c r="A362" s="467" t="s">
        <v>405</v>
      </c>
      <c r="B362" s="3547">
        <v>6</v>
      </c>
      <c r="C362" s="3545">
        <v>952</v>
      </c>
      <c r="D362" s="3546" t="s">
        <v>17392</v>
      </c>
      <c r="E362" s="1211">
        <v>1.3069999999999999</v>
      </c>
      <c r="F362" s="3546" t="s">
        <v>17754</v>
      </c>
      <c r="G362" s="1211">
        <v>2.0070000000000001</v>
      </c>
      <c r="H362" s="3546" t="s">
        <v>433</v>
      </c>
      <c r="I362" s="3546">
        <v>0.7</v>
      </c>
      <c r="J362" s="3546"/>
      <c r="K362" s="3549"/>
      <c r="L362" s="1220"/>
    </row>
  </sheetData>
  <customSheetViews>
    <customSheetView guid="{79AD5FB7-84BA-40F8-B93E-7F6D3F799515}" scale="70">
      <selection activeCell="J75" sqref="J75"/>
      <pageMargins left="0.7" right="0.7" top="0.75" bottom="0.75" header="0.3" footer="0.3"/>
      <pageSetup orientation="portrait" r:id="rId1"/>
    </customSheetView>
    <customSheetView guid="{CA9519B9-3429-4BE9-9E5D-F85393E6AD13}" topLeftCell="A106">
      <selection activeCell="D130" sqref="D130"/>
      <pageMargins left="0.7" right="0.7" top="0.75" bottom="0.75" header="0.3" footer="0.3"/>
      <pageSetup orientation="portrait" r:id="rId2"/>
    </customSheetView>
  </customSheetViews>
  <pageMargins left="0.7" right="0.7" top="0.75" bottom="0.75" header="0.3" footer="0.3"/>
  <pageSetup orientation="portrait" r:id="rId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pageSetUpPr fitToPage="1"/>
  </sheetPr>
  <dimension ref="A1:V108"/>
  <sheetViews>
    <sheetView zoomScaleNormal="80" workbookViewId="0">
      <selection activeCell="L97" sqref="L97"/>
    </sheetView>
  </sheetViews>
  <sheetFormatPr defaultRowHeight="15"/>
  <cols>
    <col min="1" max="2" width="7.5703125" customWidth="1"/>
    <col min="3" max="3" width="9.5703125" customWidth="1"/>
    <col min="4" max="4" width="20.5703125" customWidth="1"/>
    <col min="5" max="5" width="10.5703125" style="623" customWidth="1"/>
    <col min="7" max="7" width="20.5703125" customWidth="1"/>
    <col min="8" max="8" width="10.5703125" customWidth="1"/>
    <col min="10" max="10" width="20.5703125" style="358" customWidth="1"/>
    <col min="11" max="11" width="7.5703125" style="640" customWidth="1"/>
    <col min="12" max="12" width="10.42578125" style="903" customWidth="1"/>
    <col min="13" max="13" width="12.5703125" style="931" customWidth="1"/>
    <col min="14" max="14" width="46.42578125" customWidth="1"/>
  </cols>
  <sheetData>
    <row r="1" spans="1:16" ht="21" customHeight="1" thickBot="1">
      <c r="A1" s="5500" t="s">
        <v>12</v>
      </c>
      <c r="B1" s="5501"/>
      <c r="C1" s="5501"/>
      <c r="D1" s="5501"/>
      <c r="E1" s="5501"/>
      <c r="F1" s="5501"/>
      <c r="G1" s="5501"/>
      <c r="H1" s="5501"/>
      <c r="I1" s="5501"/>
      <c r="J1" s="5501"/>
      <c r="K1" s="5501"/>
      <c r="L1" s="5501"/>
      <c r="M1" s="5501"/>
      <c r="N1" s="5501"/>
    </row>
    <row r="2" spans="1:16" ht="15.6" customHeight="1">
      <c r="A2" s="943"/>
      <c r="B2" s="944"/>
      <c r="C2" s="945" t="s">
        <v>0</v>
      </c>
      <c r="D2" s="944"/>
      <c r="E2" s="946" t="s">
        <v>9</v>
      </c>
      <c r="F2" s="945"/>
      <c r="G2" s="944"/>
      <c r="H2" s="943" t="s">
        <v>10</v>
      </c>
      <c r="I2" s="945"/>
      <c r="J2" s="947"/>
      <c r="K2" s="946"/>
      <c r="L2" s="948"/>
      <c r="M2" s="949"/>
      <c r="N2" s="944"/>
    </row>
    <row r="3" spans="1:16" ht="60">
      <c r="A3" s="397" t="s">
        <v>7</v>
      </c>
      <c r="B3" s="399" t="s">
        <v>13</v>
      </c>
      <c r="C3" s="402" t="s">
        <v>1</v>
      </c>
      <c r="D3" s="399" t="s">
        <v>2</v>
      </c>
      <c r="E3" s="52" t="s">
        <v>3</v>
      </c>
      <c r="F3" s="398" t="s">
        <v>4</v>
      </c>
      <c r="G3" s="399" t="s">
        <v>5</v>
      </c>
      <c r="H3" s="397" t="s">
        <v>6</v>
      </c>
      <c r="I3" s="398" t="s">
        <v>4</v>
      </c>
      <c r="J3" s="2615" t="s">
        <v>2</v>
      </c>
      <c r="K3" s="2650" t="s">
        <v>8</v>
      </c>
      <c r="L3" s="683" t="s">
        <v>14</v>
      </c>
      <c r="M3" s="604" t="s">
        <v>3156</v>
      </c>
      <c r="N3" s="399" t="s">
        <v>11</v>
      </c>
    </row>
    <row r="4" spans="1:16" s="456" customFormat="1" ht="14.85" customHeight="1">
      <c r="A4" s="904" t="s">
        <v>373</v>
      </c>
      <c r="B4" s="905"/>
      <c r="C4" s="906" t="s">
        <v>809</v>
      </c>
      <c r="D4" s="907" t="s">
        <v>2771</v>
      </c>
      <c r="E4" s="932">
        <v>0</v>
      </c>
      <c r="F4" s="909" t="s">
        <v>377</v>
      </c>
      <c r="G4" s="907" t="s">
        <v>2772</v>
      </c>
      <c r="H4" s="908">
        <v>0.9</v>
      </c>
      <c r="I4" s="909" t="s">
        <v>2773</v>
      </c>
      <c r="J4" s="2646" t="s">
        <v>2774</v>
      </c>
      <c r="K4" s="2651">
        <v>0.9</v>
      </c>
      <c r="L4" s="910">
        <v>41570</v>
      </c>
      <c r="M4" s="922">
        <v>41591</v>
      </c>
      <c r="N4" s="905"/>
    </row>
    <row r="5" spans="1:16" s="456" customFormat="1" ht="14.85" customHeight="1">
      <c r="A5" s="904" t="s">
        <v>373</v>
      </c>
      <c r="B5" s="905"/>
      <c r="C5" s="906" t="s">
        <v>2773</v>
      </c>
      <c r="D5" s="907" t="s">
        <v>2775</v>
      </c>
      <c r="E5" s="932">
        <v>0</v>
      </c>
      <c r="F5" s="909" t="s">
        <v>809</v>
      </c>
      <c r="G5" s="907" t="s">
        <v>2771</v>
      </c>
      <c r="H5" s="908">
        <v>1.17</v>
      </c>
      <c r="I5" s="909" t="s">
        <v>377</v>
      </c>
      <c r="J5" s="2646" t="s">
        <v>2772</v>
      </c>
      <c r="K5" s="2651">
        <v>1.17</v>
      </c>
      <c r="L5" s="910">
        <v>42048</v>
      </c>
      <c r="M5" s="922">
        <v>41591</v>
      </c>
      <c r="N5" s="905"/>
    </row>
    <row r="6" spans="1:16" s="456" customFormat="1" ht="14.85" customHeight="1">
      <c r="A6" s="911" t="s">
        <v>609</v>
      </c>
      <c r="B6" s="912"/>
      <c r="C6" s="913" t="s">
        <v>392</v>
      </c>
      <c r="D6" s="914" t="s">
        <v>2664</v>
      </c>
      <c r="E6" s="915"/>
      <c r="F6" s="916"/>
      <c r="G6" s="914"/>
      <c r="H6" s="915"/>
      <c r="I6" s="916"/>
      <c r="J6" s="2647"/>
      <c r="K6" s="2652"/>
      <c r="L6" s="917">
        <v>41712</v>
      </c>
      <c r="M6" s="923">
        <v>41732</v>
      </c>
      <c r="N6" s="914"/>
    </row>
    <row r="7" spans="1:16" s="456" customFormat="1" ht="14.85" customHeight="1">
      <c r="A7" s="904" t="s">
        <v>373</v>
      </c>
      <c r="B7" s="905"/>
      <c r="C7" s="906" t="s">
        <v>543</v>
      </c>
      <c r="D7" s="907" t="s">
        <v>2776</v>
      </c>
      <c r="E7" s="932">
        <v>0</v>
      </c>
      <c r="F7" s="909" t="s">
        <v>242</v>
      </c>
      <c r="G7" s="907" t="s">
        <v>2777</v>
      </c>
      <c r="H7" s="908">
        <v>3.19</v>
      </c>
      <c r="I7" s="909" t="s">
        <v>2778</v>
      </c>
      <c r="J7" s="2646" t="s">
        <v>2298</v>
      </c>
      <c r="K7" s="2651">
        <v>3.19</v>
      </c>
      <c r="L7" s="910">
        <v>41743</v>
      </c>
      <c r="M7" s="924">
        <v>41759</v>
      </c>
      <c r="N7" s="905"/>
    </row>
    <row r="8" spans="1:16" s="456" customFormat="1" ht="14.85" customHeight="1">
      <c r="A8" s="904" t="s">
        <v>373</v>
      </c>
      <c r="B8" s="905"/>
      <c r="C8" s="906" t="s">
        <v>2779</v>
      </c>
      <c r="D8" s="907" t="s">
        <v>2780</v>
      </c>
      <c r="E8" s="932">
        <v>0</v>
      </c>
      <c r="F8" s="918" t="s">
        <v>2781</v>
      </c>
      <c r="G8" s="907"/>
      <c r="H8" s="908">
        <v>0.42</v>
      </c>
      <c r="I8" s="909" t="s">
        <v>543</v>
      </c>
      <c r="J8" s="2646" t="s">
        <v>2776</v>
      </c>
      <c r="K8" s="2651">
        <v>0.42</v>
      </c>
      <c r="L8" s="910">
        <v>41773</v>
      </c>
      <c r="M8" s="925">
        <v>41780</v>
      </c>
      <c r="N8" s="905"/>
    </row>
    <row r="9" spans="1:16" s="456" customFormat="1" ht="14.85" customHeight="1">
      <c r="A9" s="904" t="s">
        <v>373</v>
      </c>
      <c r="B9" s="905"/>
      <c r="C9" s="906" t="s">
        <v>2665</v>
      </c>
      <c r="D9" s="907" t="s">
        <v>5593</v>
      </c>
      <c r="E9" s="932">
        <v>0</v>
      </c>
      <c r="F9" s="909" t="s">
        <v>34</v>
      </c>
      <c r="G9" s="907" t="s">
        <v>2298</v>
      </c>
      <c r="H9" s="908">
        <v>1.33</v>
      </c>
      <c r="I9" s="909" t="s">
        <v>380</v>
      </c>
      <c r="J9" s="2646" t="s">
        <v>5593</v>
      </c>
      <c r="K9" s="2651">
        <v>1.33</v>
      </c>
      <c r="L9" s="910">
        <v>41773</v>
      </c>
      <c r="M9" s="925">
        <v>41792</v>
      </c>
      <c r="N9" s="905"/>
    </row>
    <row r="10" spans="1:16" s="456" customFormat="1" ht="14.85" customHeight="1">
      <c r="A10" s="911" t="s">
        <v>373</v>
      </c>
      <c r="B10" s="912"/>
      <c r="C10" s="913" t="s">
        <v>2665</v>
      </c>
      <c r="D10" s="914" t="s">
        <v>5593</v>
      </c>
      <c r="E10" s="915">
        <v>0</v>
      </c>
      <c r="F10" s="916" t="s">
        <v>34</v>
      </c>
      <c r="G10" s="914" t="s">
        <v>2298</v>
      </c>
      <c r="H10" s="919">
        <v>1.85</v>
      </c>
      <c r="I10" s="916" t="s">
        <v>2665</v>
      </c>
      <c r="J10" s="2647" t="s">
        <v>5593</v>
      </c>
      <c r="K10" s="2652">
        <v>1.85</v>
      </c>
      <c r="L10" s="920">
        <v>41834</v>
      </c>
      <c r="M10" s="926">
        <v>41792</v>
      </c>
      <c r="N10" s="914"/>
    </row>
    <row r="11" spans="1:16" ht="14.85" customHeight="1">
      <c r="A11" s="911" t="s">
        <v>373</v>
      </c>
      <c r="B11" s="912"/>
      <c r="C11" s="913" t="s">
        <v>581</v>
      </c>
      <c r="D11" s="914" t="s">
        <v>5594</v>
      </c>
      <c r="E11" s="915">
        <v>2.82</v>
      </c>
      <c r="F11" s="916" t="s">
        <v>381</v>
      </c>
      <c r="G11" s="914" t="s">
        <v>382</v>
      </c>
      <c r="H11" s="919">
        <v>4.4000000000000004</v>
      </c>
      <c r="I11" s="916" t="s">
        <v>414</v>
      </c>
      <c r="J11" s="2647" t="s">
        <v>5595</v>
      </c>
      <c r="K11" s="2652">
        <v>1.6</v>
      </c>
      <c r="L11" s="910">
        <v>41773</v>
      </c>
      <c r="M11" s="927">
        <v>41796</v>
      </c>
      <c r="N11" s="921"/>
      <c r="O11" s="16"/>
      <c r="P11" s="17"/>
    </row>
    <row r="12" spans="1:16" ht="14.85" customHeight="1">
      <c r="A12" s="911" t="s">
        <v>373</v>
      </c>
      <c r="B12" s="912"/>
      <c r="C12" s="913" t="s">
        <v>383</v>
      </c>
      <c r="D12" s="914" t="s">
        <v>384</v>
      </c>
      <c r="E12" s="915">
        <v>0</v>
      </c>
      <c r="F12" s="916" t="s">
        <v>378</v>
      </c>
      <c r="G12" s="914" t="s">
        <v>379</v>
      </c>
      <c r="H12" s="919">
        <v>2.87</v>
      </c>
      <c r="I12" s="916" t="s">
        <v>380</v>
      </c>
      <c r="J12" s="2647" t="s">
        <v>380</v>
      </c>
      <c r="K12" s="2652">
        <v>2.87</v>
      </c>
      <c r="L12" s="910">
        <v>41834</v>
      </c>
      <c r="M12" s="927">
        <v>41828</v>
      </c>
      <c r="N12" s="921"/>
    </row>
    <row r="13" spans="1:16" ht="14.85" customHeight="1">
      <c r="A13" s="911" t="s">
        <v>373</v>
      </c>
      <c r="B13" s="912"/>
      <c r="C13" s="913" t="s">
        <v>385</v>
      </c>
      <c r="D13" s="914" t="s">
        <v>386</v>
      </c>
      <c r="E13" s="915">
        <v>0</v>
      </c>
      <c r="F13" s="916" t="s">
        <v>381</v>
      </c>
      <c r="G13" s="914" t="s">
        <v>382</v>
      </c>
      <c r="H13" s="915">
        <v>0.56999999999999995</v>
      </c>
      <c r="I13" s="916" t="s">
        <v>33</v>
      </c>
      <c r="J13" s="2647" t="s">
        <v>33</v>
      </c>
      <c r="K13" s="2652">
        <v>0.56999999999999995</v>
      </c>
      <c r="L13" s="920">
        <v>41865</v>
      </c>
      <c r="M13" s="926">
        <v>41865</v>
      </c>
      <c r="N13" s="914"/>
    </row>
    <row r="14" spans="1:16">
      <c r="A14" s="911" t="s">
        <v>373</v>
      </c>
      <c r="B14" s="912"/>
      <c r="C14" s="913" t="s">
        <v>389</v>
      </c>
      <c r="D14" s="914" t="s">
        <v>390</v>
      </c>
      <c r="E14" s="915">
        <v>0</v>
      </c>
      <c r="F14" s="916" t="s">
        <v>381</v>
      </c>
      <c r="G14" s="914" t="s">
        <v>382</v>
      </c>
      <c r="H14" s="915">
        <v>1.38</v>
      </c>
      <c r="I14" s="916" t="s">
        <v>33</v>
      </c>
      <c r="J14" s="2647" t="s">
        <v>33</v>
      </c>
      <c r="K14" s="2652">
        <v>1.38</v>
      </c>
      <c r="L14" s="920">
        <v>41865</v>
      </c>
      <c r="M14" s="926">
        <v>41865</v>
      </c>
      <c r="N14" s="914"/>
    </row>
    <row r="15" spans="1:16" ht="15" customHeight="1">
      <c r="A15" s="911" t="s">
        <v>373</v>
      </c>
      <c r="B15" s="912"/>
      <c r="C15" s="913" t="s">
        <v>387</v>
      </c>
      <c r="D15" s="914" t="s">
        <v>388</v>
      </c>
      <c r="E15" s="915">
        <v>0</v>
      </c>
      <c r="F15" s="916" t="s">
        <v>385</v>
      </c>
      <c r="G15" s="914" t="s">
        <v>386</v>
      </c>
      <c r="H15" s="919">
        <v>0.69</v>
      </c>
      <c r="I15" s="916" t="s">
        <v>33</v>
      </c>
      <c r="J15" s="2647" t="s">
        <v>388</v>
      </c>
      <c r="K15" s="2652">
        <v>0.69</v>
      </c>
      <c r="L15" s="920">
        <v>41865</v>
      </c>
      <c r="M15" s="926">
        <v>41878</v>
      </c>
      <c r="N15" s="914"/>
      <c r="O15" s="16"/>
      <c r="P15" s="17"/>
    </row>
    <row r="16" spans="1:16">
      <c r="A16" s="911" t="s">
        <v>373</v>
      </c>
      <c r="B16" s="912"/>
      <c r="C16" s="913" t="s">
        <v>392</v>
      </c>
      <c r="D16" s="914" t="s">
        <v>2666</v>
      </c>
      <c r="E16" s="915">
        <v>0</v>
      </c>
      <c r="F16" s="916" t="s">
        <v>2667</v>
      </c>
      <c r="G16" s="914" t="s">
        <v>1980</v>
      </c>
      <c r="H16" s="919">
        <v>2.2799999999999998</v>
      </c>
      <c r="I16" s="916" t="s">
        <v>2668</v>
      </c>
      <c r="J16" s="2647" t="s">
        <v>2669</v>
      </c>
      <c r="K16" s="2652">
        <v>2.2799999999999998</v>
      </c>
      <c r="L16" s="920">
        <v>41896</v>
      </c>
      <c r="M16" s="926">
        <v>41926</v>
      </c>
      <c r="N16" s="914" t="s">
        <v>5001</v>
      </c>
    </row>
    <row r="17" spans="1:16" s="395" customFormat="1">
      <c r="A17" s="182" t="s">
        <v>373</v>
      </c>
      <c r="B17" s="403">
        <v>7</v>
      </c>
      <c r="C17" s="187" t="s">
        <v>5560</v>
      </c>
      <c r="D17" s="396" t="s">
        <v>5561</v>
      </c>
      <c r="E17" s="190">
        <v>0</v>
      </c>
      <c r="F17" s="575" t="s">
        <v>50</v>
      </c>
      <c r="G17" s="396" t="s">
        <v>5562</v>
      </c>
      <c r="H17" s="189">
        <v>2.4500000000000002</v>
      </c>
      <c r="I17" s="575" t="s">
        <v>589</v>
      </c>
      <c r="J17" s="2644" t="s">
        <v>2669</v>
      </c>
      <c r="K17" s="2488">
        <f>H17-E17</f>
        <v>2.4500000000000002</v>
      </c>
      <c r="L17" s="308">
        <v>42231</v>
      </c>
      <c r="M17" s="928">
        <v>42185</v>
      </c>
      <c r="N17" s="396" t="s">
        <v>5569</v>
      </c>
    </row>
    <row r="18" spans="1:16" s="395" customFormat="1">
      <c r="A18" s="934" t="s">
        <v>373</v>
      </c>
      <c r="B18" s="751">
        <v>10</v>
      </c>
      <c r="C18" s="935" t="s">
        <v>377</v>
      </c>
      <c r="D18" s="936" t="s">
        <v>5587</v>
      </c>
      <c r="E18" s="937">
        <v>0</v>
      </c>
      <c r="F18" s="938" t="s">
        <v>151</v>
      </c>
      <c r="G18" s="936" t="s">
        <v>5601</v>
      </c>
      <c r="H18" s="939">
        <v>1.92</v>
      </c>
      <c r="I18" s="938" t="s">
        <v>42</v>
      </c>
      <c r="J18" s="2648" t="s">
        <v>5588</v>
      </c>
      <c r="K18" s="2653">
        <f>H18-E18</f>
        <v>1.92</v>
      </c>
      <c r="L18" s="940">
        <v>42170</v>
      </c>
      <c r="M18" s="941">
        <v>42164</v>
      </c>
      <c r="N18" s="936" t="s">
        <v>5591</v>
      </c>
    </row>
    <row r="19" spans="1:16" s="395" customFormat="1">
      <c r="A19" s="934" t="s">
        <v>373</v>
      </c>
      <c r="B19" s="751">
        <v>11</v>
      </c>
      <c r="C19" s="935" t="s">
        <v>151</v>
      </c>
      <c r="D19" s="936" t="s">
        <v>5601</v>
      </c>
      <c r="E19" s="937">
        <v>0</v>
      </c>
      <c r="F19" s="942"/>
      <c r="G19" s="938" t="s">
        <v>2781</v>
      </c>
      <c r="H19" s="939">
        <v>7.18</v>
      </c>
      <c r="I19" s="938" t="s">
        <v>378</v>
      </c>
      <c r="J19" s="2648" t="s">
        <v>5589</v>
      </c>
      <c r="K19" s="2653">
        <f>H19-E19</f>
        <v>7.18</v>
      </c>
      <c r="L19" s="940">
        <v>42170</v>
      </c>
      <c r="M19" s="941">
        <v>42185</v>
      </c>
      <c r="N19" s="936" t="s">
        <v>5591</v>
      </c>
    </row>
    <row r="20" spans="1:16" s="395" customFormat="1">
      <c r="A20" s="182" t="s">
        <v>373</v>
      </c>
      <c r="B20" s="403">
        <v>14</v>
      </c>
      <c r="C20" s="187" t="s">
        <v>5606</v>
      </c>
      <c r="D20" s="396" t="s">
        <v>5609</v>
      </c>
      <c r="E20" s="190">
        <v>0.2</v>
      </c>
      <c r="F20" s="575" t="s">
        <v>414</v>
      </c>
      <c r="G20" s="396" t="s">
        <v>5608</v>
      </c>
      <c r="H20" s="189">
        <v>2.2200000000000002</v>
      </c>
      <c r="I20" s="575" t="s">
        <v>203</v>
      </c>
      <c r="J20" s="2644" t="s">
        <v>5607</v>
      </c>
      <c r="K20" s="2488">
        <f>H20-E20</f>
        <v>2.02</v>
      </c>
      <c r="L20" s="308">
        <v>42231</v>
      </c>
      <c r="M20" s="928">
        <v>42170</v>
      </c>
      <c r="N20" s="396" t="s">
        <v>5610</v>
      </c>
    </row>
    <row r="21" spans="1:16" ht="14.85" customHeight="1">
      <c r="A21" s="2" t="s">
        <v>373</v>
      </c>
      <c r="B21" s="29">
        <v>15</v>
      </c>
      <c r="C21" s="19" t="s">
        <v>605</v>
      </c>
      <c r="D21" s="3" t="s">
        <v>606</v>
      </c>
      <c r="E21" s="190">
        <v>0</v>
      </c>
      <c r="F21" s="1" t="s">
        <v>585</v>
      </c>
      <c r="G21" s="3" t="s">
        <v>586</v>
      </c>
      <c r="H21" s="23">
        <v>1.91</v>
      </c>
      <c r="I21" s="1" t="s">
        <v>378</v>
      </c>
      <c r="J21" s="2644" t="s">
        <v>379</v>
      </c>
      <c r="K21" s="2488">
        <v>1.91</v>
      </c>
      <c r="L21" s="308">
        <v>42262</v>
      </c>
      <c r="M21" s="928">
        <v>42213</v>
      </c>
      <c r="N21" s="3"/>
    </row>
    <row r="22" spans="1:16" ht="14.85" customHeight="1">
      <c r="A22" s="2" t="s">
        <v>373</v>
      </c>
      <c r="B22" s="29">
        <v>16</v>
      </c>
      <c r="C22" s="19" t="s">
        <v>607</v>
      </c>
      <c r="D22" s="3" t="s">
        <v>608</v>
      </c>
      <c r="E22" s="190">
        <v>0</v>
      </c>
      <c r="F22" s="1" t="s">
        <v>378</v>
      </c>
      <c r="G22" s="3" t="s">
        <v>379</v>
      </c>
      <c r="H22" s="23">
        <v>0.53</v>
      </c>
      <c r="I22" s="1" t="s">
        <v>611</v>
      </c>
      <c r="J22" s="2644" t="s">
        <v>610</v>
      </c>
      <c r="K22" s="2488">
        <v>0.53</v>
      </c>
      <c r="L22" s="308">
        <v>42200</v>
      </c>
      <c r="M22" s="928">
        <v>42198</v>
      </c>
      <c r="N22" s="41"/>
      <c r="O22" s="16"/>
      <c r="P22" s="17"/>
    </row>
    <row r="23" spans="1:16">
      <c r="A23" s="182" t="s">
        <v>609</v>
      </c>
      <c r="B23" s="29">
        <v>17</v>
      </c>
      <c r="C23" s="19" t="s">
        <v>611</v>
      </c>
      <c r="D23" s="3" t="s">
        <v>610</v>
      </c>
      <c r="E23" s="190">
        <v>0</v>
      </c>
      <c r="F23" s="1"/>
      <c r="G23" s="3" t="s">
        <v>612</v>
      </c>
      <c r="H23" s="189">
        <v>2.6</v>
      </c>
      <c r="I23" s="1" t="s">
        <v>607</v>
      </c>
      <c r="J23" s="2644" t="s">
        <v>608</v>
      </c>
      <c r="K23" s="2488">
        <v>2.6</v>
      </c>
      <c r="L23" s="308">
        <v>43818</v>
      </c>
      <c r="M23" s="928">
        <v>42212</v>
      </c>
      <c r="N23" s="3"/>
    </row>
    <row r="24" spans="1:16" s="395" customFormat="1">
      <c r="A24" s="182" t="s">
        <v>373</v>
      </c>
      <c r="B24" s="403">
        <v>22</v>
      </c>
      <c r="C24" s="187" t="s">
        <v>4647</v>
      </c>
      <c r="D24" s="396" t="s">
        <v>5563</v>
      </c>
      <c r="E24" s="190">
        <v>0</v>
      </c>
      <c r="F24" s="575" t="s">
        <v>156</v>
      </c>
      <c r="G24" s="396" t="s">
        <v>5598</v>
      </c>
      <c r="H24" s="189">
        <v>1.18</v>
      </c>
      <c r="I24" s="575" t="s">
        <v>2778</v>
      </c>
      <c r="J24" s="2644" t="s">
        <v>5564</v>
      </c>
      <c r="K24" s="2488">
        <v>1.18</v>
      </c>
      <c r="L24" s="308">
        <v>42231</v>
      </c>
      <c r="M24" s="928">
        <v>42230</v>
      </c>
      <c r="N24" s="396" t="s">
        <v>5569</v>
      </c>
    </row>
    <row r="25" spans="1:16" s="395" customFormat="1">
      <c r="A25" s="182" t="s">
        <v>373</v>
      </c>
      <c r="B25" s="403">
        <v>24</v>
      </c>
      <c r="C25" s="187" t="s">
        <v>5618</v>
      </c>
      <c r="D25" s="396" t="s">
        <v>5619</v>
      </c>
      <c r="E25" s="190">
        <v>0</v>
      </c>
      <c r="F25" s="575" t="s">
        <v>438</v>
      </c>
      <c r="G25" s="396" t="s">
        <v>5637</v>
      </c>
      <c r="H25" s="189">
        <v>0.92</v>
      </c>
      <c r="I25" s="575" t="s">
        <v>5571</v>
      </c>
      <c r="J25" s="2644" t="s">
        <v>604</v>
      </c>
      <c r="K25" s="2488">
        <f>H25-E25</f>
        <v>0.92</v>
      </c>
      <c r="L25" s="308">
        <v>42217</v>
      </c>
      <c r="M25" s="928">
        <v>42102</v>
      </c>
      <c r="N25" s="396" t="s">
        <v>5622</v>
      </c>
    </row>
    <row r="26" spans="1:16" s="395" customFormat="1">
      <c r="A26" s="182" t="s">
        <v>373</v>
      </c>
      <c r="B26" s="403">
        <v>25</v>
      </c>
      <c r="C26" s="187" t="s">
        <v>5628</v>
      </c>
      <c r="D26" s="396" t="s">
        <v>5629</v>
      </c>
      <c r="E26" s="190">
        <v>0</v>
      </c>
      <c r="F26" s="575" t="s">
        <v>5653</v>
      </c>
      <c r="G26" s="396" t="s">
        <v>5654</v>
      </c>
      <c r="H26" s="189">
        <v>0.24</v>
      </c>
      <c r="I26" s="575" t="s">
        <v>33</v>
      </c>
      <c r="J26" s="2644"/>
      <c r="K26" s="2488">
        <f>H26-E26</f>
        <v>0.24</v>
      </c>
      <c r="L26" s="308">
        <v>42217</v>
      </c>
      <c r="M26" s="928">
        <v>42104</v>
      </c>
      <c r="N26" s="396" t="s">
        <v>5622</v>
      </c>
    </row>
    <row r="27" spans="1:16" s="395" customFormat="1">
      <c r="A27" s="182" t="s">
        <v>373</v>
      </c>
      <c r="B27" s="403">
        <v>51</v>
      </c>
      <c r="C27" s="187" t="s">
        <v>1916</v>
      </c>
      <c r="D27" s="396" t="s">
        <v>5635</v>
      </c>
      <c r="E27" s="190">
        <v>0</v>
      </c>
      <c r="F27" s="575" t="s">
        <v>5574</v>
      </c>
      <c r="G27" s="396" t="s">
        <v>5660</v>
      </c>
      <c r="H27" s="189">
        <v>1.17</v>
      </c>
      <c r="I27" s="575" t="s">
        <v>392</v>
      </c>
      <c r="J27" s="2644" t="s">
        <v>2664</v>
      </c>
      <c r="K27" s="2488">
        <f>H27-E27</f>
        <v>1.17</v>
      </c>
      <c r="L27" s="308">
        <v>42309</v>
      </c>
      <c r="M27" s="928">
        <v>42145</v>
      </c>
      <c r="N27" s="396" t="s">
        <v>5622</v>
      </c>
    </row>
    <row r="28" spans="1:16" s="395" customFormat="1">
      <c r="A28" s="182" t="s">
        <v>373</v>
      </c>
      <c r="B28" s="403">
        <v>1</v>
      </c>
      <c r="C28" s="187" t="s">
        <v>594</v>
      </c>
      <c r="D28" s="396" t="s">
        <v>595</v>
      </c>
      <c r="E28" s="190">
        <v>0</v>
      </c>
      <c r="F28" s="575" t="s">
        <v>534</v>
      </c>
      <c r="G28" s="396" t="s">
        <v>596</v>
      </c>
      <c r="H28" s="190">
        <v>1.27</v>
      </c>
      <c r="I28" s="575" t="s">
        <v>435</v>
      </c>
      <c r="J28" s="2644" t="s">
        <v>597</v>
      </c>
      <c r="K28" s="2488"/>
      <c r="L28" s="308">
        <v>42629</v>
      </c>
      <c r="M28" s="928">
        <v>42643</v>
      </c>
      <c r="N28" s="396" t="s">
        <v>7649</v>
      </c>
    </row>
    <row r="29" spans="1:16">
      <c r="A29" s="2" t="s">
        <v>373</v>
      </c>
      <c r="B29" s="29">
        <v>2</v>
      </c>
      <c r="C29" s="19" t="s">
        <v>288</v>
      </c>
      <c r="D29" s="3" t="s">
        <v>582</v>
      </c>
      <c r="E29" s="190">
        <v>0</v>
      </c>
      <c r="F29" s="1" t="s">
        <v>240</v>
      </c>
      <c r="G29" s="3" t="s">
        <v>5596</v>
      </c>
      <c r="H29" s="189">
        <v>1.97</v>
      </c>
      <c r="I29" s="1" t="s">
        <v>381</v>
      </c>
      <c r="J29" s="2644" t="s">
        <v>382</v>
      </c>
      <c r="K29" s="2488">
        <v>1.97</v>
      </c>
      <c r="L29" s="308">
        <v>42629</v>
      </c>
      <c r="M29" s="928">
        <v>42588</v>
      </c>
      <c r="N29" s="1027" t="s">
        <v>7649</v>
      </c>
    </row>
    <row r="30" spans="1:16">
      <c r="A30" s="2" t="s">
        <v>373</v>
      </c>
      <c r="B30" s="29">
        <v>3</v>
      </c>
      <c r="C30" s="19" t="s">
        <v>583</v>
      </c>
      <c r="D30" s="3" t="s">
        <v>584</v>
      </c>
      <c r="E30" s="190">
        <v>0</v>
      </c>
      <c r="F30" s="1" t="s">
        <v>240</v>
      </c>
      <c r="G30" s="3" t="s">
        <v>5596</v>
      </c>
      <c r="H30" s="190">
        <v>1.01</v>
      </c>
      <c r="I30" s="1" t="s">
        <v>585</v>
      </c>
      <c r="J30" s="2644" t="s">
        <v>586</v>
      </c>
      <c r="K30" s="2488"/>
      <c r="L30" s="586">
        <v>44094</v>
      </c>
      <c r="M30" s="929"/>
      <c r="N30" s="1027" t="s">
        <v>16149</v>
      </c>
    </row>
    <row r="31" spans="1:16">
      <c r="A31" s="2" t="s">
        <v>373</v>
      </c>
      <c r="B31" s="29">
        <v>4</v>
      </c>
      <c r="C31" s="19" t="s">
        <v>587</v>
      </c>
      <c r="D31" s="3" t="s">
        <v>588</v>
      </c>
      <c r="E31" s="190">
        <v>0</v>
      </c>
      <c r="F31" s="1" t="s">
        <v>585</v>
      </c>
      <c r="G31" s="3" t="s">
        <v>586</v>
      </c>
      <c r="H31" s="23">
        <v>1.1299999999999999</v>
      </c>
      <c r="I31" s="1" t="s">
        <v>589</v>
      </c>
      <c r="J31" s="2644" t="s">
        <v>590</v>
      </c>
      <c r="K31" s="2488">
        <v>1.1299999999999999</v>
      </c>
      <c r="L31" s="586">
        <v>44094</v>
      </c>
      <c r="M31" s="929"/>
      <c r="N31" s="1720" t="s">
        <v>16149</v>
      </c>
      <c r="O31" s="16"/>
      <c r="P31" s="17"/>
    </row>
    <row r="32" spans="1:16">
      <c r="A32" s="2" t="s">
        <v>373</v>
      </c>
      <c r="B32" s="29">
        <v>5</v>
      </c>
      <c r="C32" s="19" t="s">
        <v>589</v>
      </c>
      <c r="D32" s="3" t="s">
        <v>590</v>
      </c>
      <c r="E32" s="190">
        <v>0</v>
      </c>
      <c r="F32" s="1" t="s">
        <v>585</v>
      </c>
      <c r="G32" s="3" t="s">
        <v>586</v>
      </c>
      <c r="H32" s="189">
        <v>7.21</v>
      </c>
      <c r="I32" s="1" t="s">
        <v>237</v>
      </c>
      <c r="J32" s="2644" t="s">
        <v>591</v>
      </c>
      <c r="K32" s="2488">
        <v>7.21</v>
      </c>
      <c r="L32" s="586">
        <v>43543</v>
      </c>
      <c r="M32" s="930">
        <v>43510</v>
      </c>
      <c r="N32" s="1720" t="s">
        <v>16149</v>
      </c>
    </row>
    <row r="33" spans="1:14" s="395" customFormat="1">
      <c r="A33" s="182" t="s">
        <v>373</v>
      </c>
      <c r="B33" s="403">
        <v>6</v>
      </c>
      <c r="C33" s="187" t="s">
        <v>589</v>
      </c>
      <c r="D33" s="396" t="s">
        <v>2669</v>
      </c>
      <c r="E33" s="190">
        <v>7.21</v>
      </c>
      <c r="F33" s="575" t="s">
        <v>601</v>
      </c>
      <c r="G33" s="396"/>
      <c r="H33" s="189">
        <v>13.4</v>
      </c>
      <c r="I33" s="575" t="s">
        <v>5560</v>
      </c>
      <c r="J33" s="2644"/>
      <c r="K33" s="2488">
        <f>H33-E33</f>
        <v>6.19</v>
      </c>
      <c r="L33" s="308">
        <v>42629</v>
      </c>
      <c r="M33" s="928">
        <v>42545</v>
      </c>
      <c r="N33" s="396" t="s">
        <v>5603</v>
      </c>
    </row>
    <row r="34" spans="1:14" ht="14.85" customHeight="1">
      <c r="A34" s="2" t="s">
        <v>373</v>
      </c>
      <c r="B34" s="29">
        <v>8</v>
      </c>
      <c r="C34" s="19" t="s">
        <v>592</v>
      </c>
      <c r="D34" s="3" t="s">
        <v>593</v>
      </c>
      <c r="E34" s="190">
        <v>0</v>
      </c>
      <c r="F34" s="1" t="s">
        <v>237</v>
      </c>
      <c r="G34" s="3" t="s">
        <v>591</v>
      </c>
      <c r="H34" s="24">
        <v>1.92</v>
      </c>
      <c r="I34" s="1" t="s">
        <v>589</v>
      </c>
      <c r="J34" s="2644" t="s">
        <v>590</v>
      </c>
      <c r="K34" s="2488">
        <v>1.92</v>
      </c>
      <c r="L34" s="586">
        <v>44094</v>
      </c>
      <c r="M34" s="928"/>
      <c r="N34" s="1720" t="s">
        <v>16149</v>
      </c>
    </row>
    <row r="35" spans="1:14" ht="14.85" customHeight="1">
      <c r="A35" s="185" t="s">
        <v>373</v>
      </c>
      <c r="B35" s="404">
        <v>9</v>
      </c>
      <c r="C35" s="188" t="s">
        <v>414</v>
      </c>
      <c r="D35" s="186" t="s">
        <v>5595</v>
      </c>
      <c r="E35" s="191">
        <v>0</v>
      </c>
      <c r="F35" s="576" t="s">
        <v>237</v>
      </c>
      <c r="G35" s="186" t="s">
        <v>591</v>
      </c>
      <c r="H35" s="174">
        <v>8.2100000000000009</v>
      </c>
      <c r="I35" s="1" t="s">
        <v>381</v>
      </c>
      <c r="J35" s="2649" t="s">
        <v>382</v>
      </c>
      <c r="K35" s="2492">
        <v>17</v>
      </c>
      <c r="L35" s="586">
        <v>44094</v>
      </c>
      <c r="M35" s="928"/>
      <c r="N35" s="1720" t="s">
        <v>16149</v>
      </c>
    </row>
    <row r="36" spans="1:14">
      <c r="A36" s="182" t="s">
        <v>373</v>
      </c>
      <c r="B36" s="403">
        <v>13</v>
      </c>
      <c r="C36" s="187" t="s">
        <v>598</v>
      </c>
      <c r="D36" s="396" t="s">
        <v>599</v>
      </c>
      <c r="E36" s="190">
        <v>0</v>
      </c>
      <c r="F36" s="575" t="s">
        <v>203</v>
      </c>
      <c r="G36" s="396" t="s">
        <v>600</v>
      </c>
      <c r="H36" s="189">
        <v>2.0099999999999998</v>
      </c>
      <c r="I36" s="1" t="s">
        <v>380</v>
      </c>
      <c r="J36" s="2644" t="s">
        <v>380</v>
      </c>
      <c r="K36" s="2488">
        <v>2.0099999999999998</v>
      </c>
      <c r="L36" s="308">
        <v>42903</v>
      </c>
      <c r="M36" s="928">
        <v>42975</v>
      </c>
      <c r="N36" s="3"/>
    </row>
    <row r="37" spans="1:14" s="395" customFormat="1">
      <c r="A37" s="182" t="s">
        <v>373</v>
      </c>
      <c r="B37" s="403">
        <v>18</v>
      </c>
      <c r="C37" s="187" t="s">
        <v>5565</v>
      </c>
      <c r="D37" s="396" t="s">
        <v>5566</v>
      </c>
      <c r="E37" s="190">
        <v>0</v>
      </c>
      <c r="F37" s="575" t="s">
        <v>581</v>
      </c>
      <c r="G37" s="396" t="s">
        <v>5594</v>
      </c>
      <c r="H37" s="189">
        <v>1.42</v>
      </c>
      <c r="I37" s="575" t="s">
        <v>2778</v>
      </c>
      <c r="J37" s="2644"/>
      <c r="K37" s="2488">
        <f>H37-E37</f>
        <v>1.42</v>
      </c>
      <c r="L37" s="308">
        <v>42871</v>
      </c>
      <c r="M37" s="928">
        <v>42502</v>
      </c>
      <c r="N37" s="396" t="s">
        <v>5569</v>
      </c>
    </row>
    <row r="38" spans="1:14" s="395" customFormat="1">
      <c r="A38" s="182" t="s">
        <v>373</v>
      </c>
      <c r="B38" s="403">
        <v>19</v>
      </c>
      <c r="C38" s="187" t="s">
        <v>601</v>
      </c>
      <c r="D38" s="396" t="s">
        <v>5613</v>
      </c>
      <c r="E38" s="190">
        <v>15</v>
      </c>
      <c r="F38" s="575" t="s">
        <v>5571</v>
      </c>
      <c r="G38" s="396" t="s">
        <v>604</v>
      </c>
      <c r="H38" s="189">
        <v>19.829999999999998</v>
      </c>
      <c r="I38" s="575" t="s">
        <v>237</v>
      </c>
      <c r="J38" s="2644" t="s">
        <v>5614</v>
      </c>
      <c r="K38" s="2488">
        <v>17</v>
      </c>
      <c r="L38" s="586">
        <v>44124</v>
      </c>
      <c r="M38" s="928"/>
      <c r="N38" s="396" t="s">
        <v>5603</v>
      </c>
    </row>
    <row r="39" spans="1:14" s="395" customFormat="1">
      <c r="A39" s="182" t="s">
        <v>373</v>
      </c>
      <c r="B39" s="403">
        <v>20</v>
      </c>
      <c r="C39" s="187" t="s">
        <v>799</v>
      </c>
      <c r="D39" s="396" t="s">
        <v>5597</v>
      </c>
      <c r="E39" s="190">
        <v>0</v>
      </c>
      <c r="F39" s="575" t="s">
        <v>186</v>
      </c>
      <c r="G39" s="396" t="s">
        <v>5552</v>
      </c>
      <c r="H39" s="189">
        <v>3.71</v>
      </c>
      <c r="I39" s="575" t="s">
        <v>246</v>
      </c>
      <c r="J39" s="2644" t="s">
        <v>5553</v>
      </c>
      <c r="K39" s="2488"/>
      <c r="L39" s="308">
        <v>43024</v>
      </c>
      <c r="M39" s="928">
        <v>42129</v>
      </c>
      <c r="N39" s="396" t="s">
        <v>5570</v>
      </c>
    </row>
    <row r="40" spans="1:14" s="395" customFormat="1">
      <c r="A40" s="182" t="s">
        <v>373</v>
      </c>
      <c r="B40" s="403">
        <v>21</v>
      </c>
      <c r="C40" s="187" t="s">
        <v>781</v>
      </c>
      <c r="D40" s="396" t="s">
        <v>5554</v>
      </c>
      <c r="E40" s="190">
        <v>0</v>
      </c>
      <c r="F40" s="575" t="s">
        <v>5555</v>
      </c>
      <c r="G40" s="396" t="s">
        <v>4953</v>
      </c>
      <c r="H40" s="189">
        <v>3.89</v>
      </c>
      <c r="I40" s="575" t="s">
        <v>186</v>
      </c>
      <c r="J40" s="2644" t="s">
        <v>5552</v>
      </c>
      <c r="K40" s="2488">
        <f t="shared" ref="K40:K104" si="0">H40-E40</f>
        <v>3.89</v>
      </c>
      <c r="L40" s="308">
        <v>43025</v>
      </c>
      <c r="M40" s="928">
        <v>42132</v>
      </c>
      <c r="N40" s="396" t="s">
        <v>5570</v>
      </c>
    </row>
    <row r="41" spans="1:14" s="395" customFormat="1">
      <c r="A41" s="182" t="s">
        <v>373</v>
      </c>
      <c r="B41" s="403">
        <v>23</v>
      </c>
      <c r="C41" s="187" t="s">
        <v>5567</v>
      </c>
      <c r="D41" s="396" t="s">
        <v>5568</v>
      </c>
      <c r="E41" s="190">
        <v>0.52</v>
      </c>
      <c r="F41" s="575" t="s">
        <v>378</v>
      </c>
      <c r="G41" s="396" t="s">
        <v>5599</v>
      </c>
      <c r="H41" s="189">
        <v>3.48</v>
      </c>
      <c r="I41" s="575" t="s">
        <v>5571</v>
      </c>
      <c r="J41" s="2644" t="s">
        <v>604</v>
      </c>
      <c r="K41" s="2488">
        <f t="shared" si="0"/>
        <v>2.96</v>
      </c>
      <c r="L41" s="308">
        <v>42659</v>
      </c>
      <c r="M41" s="928">
        <v>42270</v>
      </c>
      <c r="N41" s="396" t="s">
        <v>5569</v>
      </c>
    </row>
    <row r="42" spans="1:14" s="395" customFormat="1">
      <c r="A42" s="182" t="s">
        <v>373</v>
      </c>
      <c r="B42" s="403">
        <v>26</v>
      </c>
      <c r="C42" s="187" t="s">
        <v>210</v>
      </c>
      <c r="D42" s="396" t="s">
        <v>5572</v>
      </c>
      <c r="E42" s="190">
        <v>0</v>
      </c>
      <c r="F42" s="575" t="s">
        <v>734</v>
      </c>
      <c r="G42" s="396" t="s">
        <v>5573</v>
      </c>
      <c r="H42" s="189">
        <v>0.27</v>
      </c>
      <c r="I42" s="575" t="s">
        <v>5574</v>
      </c>
      <c r="J42" s="2644" t="s">
        <v>5575</v>
      </c>
      <c r="K42" s="2488">
        <f t="shared" si="0"/>
        <v>0.27</v>
      </c>
      <c r="L42" s="308">
        <v>42659</v>
      </c>
      <c r="M42" s="928">
        <v>42283</v>
      </c>
      <c r="N42" s="396" t="s">
        <v>5569</v>
      </c>
    </row>
    <row r="43" spans="1:14" s="395" customFormat="1">
      <c r="A43" s="182" t="s">
        <v>373</v>
      </c>
      <c r="B43" s="403">
        <v>27</v>
      </c>
      <c r="C43" s="187" t="s">
        <v>224</v>
      </c>
      <c r="D43" s="396" t="s">
        <v>5600</v>
      </c>
      <c r="E43" s="190">
        <v>0</v>
      </c>
      <c r="F43" s="575" t="s">
        <v>789</v>
      </c>
      <c r="G43" s="396" t="s">
        <v>5576</v>
      </c>
      <c r="H43" s="189">
        <v>0.6</v>
      </c>
      <c r="I43" s="575" t="s">
        <v>5577</v>
      </c>
      <c r="J43" s="2644" t="s">
        <v>5578</v>
      </c>
      <c r="K43" s="2488">
        <f t="shared" si="0"/>
        <v>0.6</v>
      </c>
      <c r="L43" s="308">
        <v>42659</v>
      </c>
      <c r="M43" s="928">
        <v>42289</v>
      </c>
      <c r="N43" s="396" t="s">
        <v>5569</v>
      </c>
    </row>
    <row r="44" spans="1:14" s="395" customFormat="1">
      <c r="A44" s="182" t="s">
        <v>373</v>
      </c>
      <c r="B44" s="403">
        <v>28</v>
      </c>
      <c r="C44" s="187" t="s">
        <v>654</v>
      </c>
      <c r="D44" s="396" t="s">
        <v>5579</v>
      </c>
      <c r="E44" s="190">
        <v>0</v>
      </c>
      <c r="F44" s="575" t="s">
        <v>5580</v>
      </c>
      <c r="G44" s="396" t="s">
        <v>5581</v>
      </c>
      <c r="H44" s="189">
        <v>0.08</v>
      </c>
      <c r="I44" s="575" t="s">
        <v>1009</v>
      </c>
      <c r="J44" s="2644"/>
      <c r="K44" s="2488"/>
      <c r="L44" s="308">
        <v>42659</v>
      </c>
      <c r="M44" s="928">
        <v>42290</v>
      </c>
      <c r="N44" s="396" t="s">
        <v>5569</v>
      </c>
    </row>
    <row r="45" spans="1:14" s="395" customFormat="1">
      <c r="A45" s="182" t="s">
        <v>373</v>
      </c>
      <c r="B45" s="403">
        <v>29</v>
      </c>
      <c r="C45" s="187" t="s">
        <v>5574</v>
      </c>
      <c r="D45" s="396" t="s">
        <v>5575</v>
      </c>
      <c r="E45" s="190">
        <v>0</v>
      </c>
      <c r="F45" s="575" t="s">
        <v>5615</v>
      </c>
      <c r="G45" s="396" t="s">
        <v>5616</v>
      </c>
      <c r="H45" s="189">
        <v>1.92</v>
      </c>
      <c r="I45" s="575" t="s">
        <v>601</v>
      </c>
      <c r="J45" s="2644" t="s">
        <v>5617</v>
      </c>
      <c r="K45" s="2488"/>
      <c r="L45" s="308">
        <v>42659</v>
      </c>
      <c r="M45" s="928">
        <v>42825</v>
      </c>
      <c r="N45" s="396" t="s">
        <v>5603</v>
      </c>
    </row>
    <row r="46" spans="1:14" s="395" customFormat="1">
      <c r="A46" s="182" t="s">
        <v>373</v>
      </c>
      <c r="B46" s="403">
        <v>30</v>
      </c>
      <c r="C46" s="187" t="s">
        <v>5583</v>
      </c>
      <c r="D46" s="396" t="s">
        <v>5584</v>
      </c>
      <c r="E46" s="190">
        <v>2.25</v>
      </c>
      <c r="F46" s="575" t="s">
        <v>5585</v>
      </c>
      <c r="G46" s="396" t="s">
        <v>5564</v>
      </c>
      <c r="H46" s="189">
        <v>3.88</v>
      </c>
      <c r="I46" s="575"/>
      <c r="J46" s="2644" t="s">
        <v>5586</v>
      </c>
      <c r="K46" s="2488">
        <f t="shared" si="0"/>
        <v>1.63</v>
      </c>
      <c r="L46" s="308">
        <v>42659</v>
      </c>
      <c r="M46" s="928">
        <v>42536</v>
      </c>
      <c r="N46" s="396" t="s">
        <v>5569</v>
      </c>
    </row>
    <row r="47" spans="1:14" s="395" customFormat="1">
      <c r="A47" s="182" t="s">
        <v>373</v>
      </c>
      <c r="B47" s="403">
        <v>31</v>
      </c>
      <c r="C47" s="187" t="s">
        <v>300</v>
      </c>
      <c r="D47" s="396" t="s">
        <v>5592</v>
      </c>
      <c r="E47" s="190">
        <v>0</v>
      </c>
      <c r="F47" s="575" t="s">
        <v>200</v>
      </c>
      <c r="G47" s="396" t="s">
        <v>3036</v>
      </c>
      <c r="H47" s="189">
        <v>3.74</v>
      </c>
      <c r="I47" s="575" t="s">
        <v>1915</v>
      </c>
      <c r="J47" s="2225" t="s">
        <v>5602</v>
      </c>
      <c r="K47" s="2488">
        <f t="shared" si="0"/>
        <v>3.74</v>
      </c>
      <c r="L47" s="586">
        <v>43543</v>
      </c>
      <c r="M47" s="928">
        <v>43060</v>
      </c>
      <c r="N47" s="396" t="s">
        <v>5603</v>
      </c>
    </row>
    <row r="48" spans="1:14" s="395" customFormat="1">
      <c r="A48" s="182" t="s">
        <v>373</v>
      </c>
      <c r="B48" s="403">
        <v>32</v>
      </c>
      <c r="C48" s="187" t="s">
        <v>186</v>
      </c>
      <c r="D48" s="396" t="s">
        <v>5552</v>
      </c>
      <c r="E48" s="190">
        <v>0</v>
      </c>
      <c r="F48" s="575" t="s">
        <v>5555</v>
      </c>
      <c r="G48" s="396" t="s">
        <v>5582</v>
      </c>
      <c r="H48" s="189">
        <v>5.89</v>
      </c>
      <c r="I48" s="575" t="s">
        <v>246</v>
      </c>
      <c r="J48" s="2644" t="s">
        <v>5553</v>
      </c>
      <c r="K48" s="2488">
        <f>H48-E48</f>
        <v>5.89</v>
      </c>
      <c r="L48" s="308">
        <v>42659</v>
      </c>
      <c r="M48" s="928">
        <v>42539</v>
      </c>
      <c r="N48" s="396" t="s">
        <v>5569</v>
      </c>
    </row>
    <row r="49" spans="1:14" s="395" customFormat="1">
      <c r="A49" s="182" t="s">
        <v>373</v>
      </c>
      <c r="B49" s="403">
        <v>33</v>
      </c>
      <c r="C49" s="187" t="s">
        <v>200</v>
      </c>
      <c r="D49" s="396" t="s">
        <v>3036</v>
      </c>
      <c r="E49" s="190">
        <v>33.659999999999997</v>
      </c>
      <c r="F49" s="575" t="s">
        <v>200</v>
      </c>
      <c r="G49" s="575" t="s">
        <v>5604</v>
      </c>
      <c r="H49" s="189">
        <v>34.200000000000003</v>
      </c>
      <c r="J49" s="2225" t="s">
        <v>5605</v>
      </c>
      <c r="K49" s="2488">
        <f t="shared" si="0"/>
        <v>0.54000000000000625</v>
      </c>
      <c r="L49" s="586">
        <v>43543</v>
      </c>
      <c r="M49" s="928">
        <v>43278</v>
      </c>
      <c r="N49" s="396" t="s">
        <v>5603</v>
      </c>
    </row>
    <row r="50" spans="1:14" s="395" customFormat="1">
      <c r="A50" s="182" t="s">
        <v>373</v>
      </c>
      <c r="B50" s="403">
        <v>34</v>
      </c>
      <c r="C50" s="187" t="s">
        <v>5148</v>
      </c>
      <c r="D50" s="396" t="s">
        <v>5611</v>
      </c>
      <c r="E50" s="190">
        <v>0</v>
      </c>
      <c r="F50" s="575" t="s">
        <v>11316</v>
      </c>
      <c r="G50" s="396" t="s">
        <v>5590</v>
      </c>
      <c r="H50" s="189">
        <v>3.03</v>
      </c>
      <c r="I50" s="575" t="s">
        <v>5612</v>
      </c>
      <c r="J50" s="2644" t="s">
        <v>5611</v>
      </c>
      <c r="K50" s="2488">
        <f t="shared" si="0"/>
        <v>3.03</v>
      </c>
      <c r="L50" s="308">
        <v>43056</v>
      </c>
      <c r="M50" s="928">
        <v>42808</v>
      </c>
      <c r="N50" s="396" t="s">
        <v>5603</v>
      </c>
    </row>
    <row r="51" spans="1:14" s="395" customFormat="1">
      <c r="A51" s="182" t="s">
        <v>373</v>
      </c>
      <c r="B51" s="403">
        <v>35</v>
      </c>
      <c r="C51" s="187" t="s">
        <v>184</v>
      </c>
      <c r="D51" s="396" t="s">
        <v>2666</v>
      </c>
      <c r="E51" s="190">
        <v>0</v>
      </c>
      <c r="F51" s="1071" t="s">
        <v>8597</v>
      </c>
      <c r="G51" s="575" t="s">
        <v>5638</v>
      </c>
      <c r="H51" s="189">
        <v>1.2</v>
      </c>
      <c r="I51" s="575" t="s">
        <v>417</v>
      </c>
      <c r="J51" s="2644" t="s">
        <v>5639</v>
      </c>
      <c r="K51" s="2488">
        <f t="shared" si="0"/>
        <v>1.2</v>
      </c>
      <c r="L51" s="308">
        <v>42690</v>
      </c>
      <c r="M51" s="928">
        <v>42796</v>
      </c>
      <c r="N51" s="396" t="s">
        <v>5673</v>
      </c>
    </row>
    <row r="52" spans="1:14" s="395" customFormat="1">
      <c r="A52" s="182" t="s">
        <v>373</v>
      </c>
      <c r="B52" s="403">
        <v>36</v>
      </c>
      <c r="C52" s="187" t="s">
        <v>173</v>
      </c>
      <c r="D52" s="396" t="s">
        <v>5636</v>
      </c>
      <c r="E52" s="190">
        <v>0.72</v>
      </c>
      <c r="F52" s="575" t="s">
        <v>417</v>
      </c>
      <c r="G52" s="396" t="s">
        <v>5639</v>
      </c>
      <c r="H52" s="189">
        <v>1.46</v>
      </c>
      <c r="I52" s="575"/>
      <c r="J52" s="2225" t="s">
        <v>33</v>
      </c>
      <c r="K52" s="2488">
        <f>H52-E52</f>
        <v>0.74</v>
      </c>
      <c r="L52" s="308">
        <v>43086</v>
      </c>
      <c r="M52" s="928">
        <v>43069</v>
      </c>
      <c r="N52" s="396" t="s">
        <v>5622</v>
      </c>
    </row>
    <row r="53" spans="1:14" s="395" customFormat="1">
      <c r="A53" s="182" t="s">
        <v>373</v>
      </c>
      <c r="B53" s="403">
        <v>37</v>
      </c>
      <c r="C53" s="187" t="s">
        <v>566</v>
      </c>
      <c r="D53" s="396" t="s">
        <v>5627</v>
      </c>
      <c r="E53" s="190">
        <v>0.16</v>
      </c>
      <c r="F53" s="575" t="s">
        <v>3366</v>
      </c>
      <c r="G53" s="396" t="s">
        <v>5627</v>
      </c>
      <c r="H53" s="189">
        <v>0.56999999999999995</v>
      </c>
      <c r="I53" s="575" t="s">
        <v>173</v>
      </c>
      <c r="J53" s="2644" t="s">
        <v>5636</v>
      </c>
      <c r="K53" s="2488">
        <f>H53-E53</f>
        <v>0.40999999999999992</v>
      </c>
      <c r="L53" s="308">
        <v>43086</v>
      </c>
      <c r="M53" s="928">
        <v>43069</v>
      </c>
      <c r="N53" s="396" t="s">
        <v>5622</v>
      </c>
    </row>
    <row r="54" spans="1:14" s="395" customFormat="1">
      <c r="A54" s="457" t="s">
        <v>373</v>
      </c>
      <c r="B54" s="454">
        <v>38</v>
      </c>
      <c r="C54" s="458" t="s">
        <v>2769</v>
      </c>
      <c r="D54" s="459" t="s">
        <v>2770</v>
      </c>
      <c r="E54" s="933">
        <v>0</v>
      </c>
      <c r="F54" s="455" t="s">
        <v>601</v>
      </c>
      <c r="G54" s="459" t="s">
        <v>591</v>
      </c>
      <c r="H54" s="453">
        <v>1.33</v>
      </c>
      <c r="I54" s="455" t="s">
        <v>380</v>
      </c>
      <c r="J54" s="2645" t="s">
        <v>3724</v>
      </c>
      <c r="K54" s="2654">
        <v>1.33</v>
      </c>
      <c r="L54" s="308">
        <v>44124</v>
      </c>
      <c r="M54" s="930">
        <v>42950</v>
      </c>
      <c r="N54" s="454"/>
    </row>
    <row r="55" spans="1:14" s="395" customFormat="1">
      <c r="A55" s="182" t="s">
        <v>373</v>
      </c>
      <c r="B55" s="403">
        <v>39</v>
      </c>
      <c r="C55" s="187" t="s">
        <v>265</v>
      </c>
      <c r="D55" s="396" t="s">
        <v>5624</v>
      </c>
      <c r="E55" s="190">
        <v>0</v>
      </c>
      <c r="F55" s="575" t="s">
        <v>414</v>
      </c>
      <c r="G55" s="396" t="s">
        <v>5608</v>
      </c>
      <c r="H55" s="189">
        <v>1.2</v>
      </c>
      <c r="I55" s="575" t="s">
        <v>7014</v>
      </c>
      <c r="J55" s="2644"/>
      <c r="K55" s="2488">
        <f t="shared" si="0"/>
        <v>1.2</v>
      </c>
      <c r="L55" s="308">
        <v>42964</v>
      </c>
      <c r="M55" s="928">
        <v>42951</v>
      </c>
      <c r="N55" s="396" t="s">
        <v>5622</v>
      </c>
    </row>
    <row r="56" spans="1:14" s="395" customFormat="1">
      <c r="A56" s="182" t="s">
        <v>373</v>
      </c>
      <c r="B56" s="403">
        <v>40</v>
      </c>
      <c r="C56" s="187" t="s">
        <v>5626</v>
      </c>
      <c r="D56" s="396" t="s">
        <v>5642</v>
      </c>
      <c r="E56" s="190">
        <v>0</v>
      </c>
      <c r="F56" s="575" t="s">
        <v>265</v>
      </c>
      <c r="G56" s="396" t="s">
        <v>5643</v>
      </c>
      <c r="H56" s="189">
        <v>0.7</v>
      </c>
      <c r="I56" s="575" t="s">
        <v>265</v>
      </c>
      <c r="J56" s="2644" t="s">
        <v>5624</v>
      </c>
      <c r="K56" s="2488">
        <f t="shared" si="0"/>
        <v>0.7</v>
      </c>
      <c r="L56" s="308">
        <v>42964</v>
      </c>
      <c r="M56" s="928">
        <v>42955</v>
      </c>
      <c r="N56" s="396" t="s">
        <v>5622</v>
      </c>
    </row>
    <row r="57" spans="1:14" s="395" customFormat="1">
      <c r="A57" s="182" t="s">
        <v>373</v>
      </c>
      <c r="B57" s="403">
        <v>41</v>
      </c>
      <c r="C57" s="187" t="s">
        <v>2437</v>
      </c>
      <c r="D57" s="396" t="s">
        <v>5644</v>
      </c>
      <c r="E57" s="190">
        <v>0</v>
      </c>
      <c r="F57" s="575" t="s">
        <v>5645</v>
      </c>
      <c r="G57" s="396" t="s">
        <v>5646</v>
      </c>
      <c r="H57" s="189">
        <v>0.24</v>
      </c>
      <c r="I57" s="575" t="s">
        <v>5647</v>
      </c>
      <c r="J57" s="2644" t="s">
        <v>5648</v>
      </c>
      <c r="K57" s="2488">
        <f t="shared" si="0"/>
        <v>0.24</v>
      </c>
      <c r="L57" s="308">
        <v>42995</v>
      </c>
      <c r="M57" s="928">
        <v>42951</v>
      </c>
      <c r="N57" s="396" t="s">
        <v>5622</v>
      </c>
    </row>
    <row r="58" spans="1:14" s="395" customFormat="1">
      <c r="A58" s="182" t="s">
        <v>373</v>
      </c>
      <c r="B58" s="403">
        <v>42</v>
      </c>
      <c r="C58" s="187" t="s">
        <v>1749</v>
      </c>
      <c r="D58" s="396" t="s">
        <v>5649</v>
      </c>
      <c r="E58" s="190">
        <v>0</v>
      </c>
      <c r="F58" s="575" t="s">
        <v>414</v>
      </c>
      <c r="G58" s="396" t="s">
        <v>5608</v>
      </c>
      <c r="H58" s="189">
        <v>1.27</v>
      </c>
      <c r="I58" s="575" t="s">
        <v>414</v>
      </c>
      <c r="J58" s="2644" t="s">
        <v>5595</v>
      </c>
      <c r="K58" s="2488">
        <f t="shared" si="0"/>
        <v>1.27</v>
      </c>
      <c r="L58" s="308">
        <v>42964</v>
      </c>
      <c r="M58" s="928">
        <v>42958</v>
      </c>
      <c r="N58" s="396" t="s">
        <v>5622</v>
      </c>
    </row>
    <row r="59" spans="1:14" s="395" customFormat="1">
      <c r="A59" s="182" t="s">
        <v>373</v>
      </c>
      <c r="B59" s="403">
        <v>43</v>
      </c>
      <c r="C59" s="187" t="s">
        <v>353</v>
      </c>
      <c r="D59" s="396" t="s">
        <v>5650</v>
      </c>
      <c r="E59" s="190">
        <v>0</v>
      </c>
      <c r="F59" s="575" t="s">
        <v>5623</v>
      </c>
      <c r="G59" s="396" t="s">
        <v>5625</v>
      </c>
      <c r="H59" s="189">
        <v>0.49</v>
      </c>
      <c r="I59" s="575" t="s">
        <v>601</v>
      </c>
      <c r="J59" s="2644"/>
      <c r="K59" s="2488">
        <f t="shared" si="0"/>
        <v>0.49</v>
      </c>
      <c r="L59" s="308">
        <v>42995</v>
      </c>
      <c r="M59" s="928">
        <v>42954</v>
      </c>
      <c r="N59" s="396" t="s">
        <v>5622</v>
      </c>
    </row>
    <row r="60" spans="1:14" s="395" customFormat="1">
      <c r="A60" s="182" t="s">
        <v>373</v>
      </c>
      <c r="B60" s="403">
        <v>44</v>
      </c>
      <c r="C60" s="187" t="s">
        <v>3602</v>
      </c>
      <c r="D60" s="396" t="s">
        <v>5651</v>
      </c>
      <c r="E60" s="190">
        <v>0</v>
      </c>
      <c r="F60" s="575" t="s">
        <v>414</v>
      </c>
      <c r="G60" s="396" t="s">
        <v>5608</v>
      </c>
      <c r="H60" s="189">
        <v>0.42</v>
      </c>
      <c r="I60" s="575" t="s">
        <v>5081</v>
      </c>
      <c r="J60" s="2644" t="s">
        <v>5652</v>
      </c>
      <c r="K60" s="2488">
        <f t="shared" si="0"/>
        <v>0.42</v>
      </c>
      <c r="L60" s="308">
        <v>42995</v>
      </c>
      <c r="M60" s="928">
        <v>42955</v>
      </c>
      <c r="N60" s="396" t="s">
        <v>5622</v>
      </c>
    </row>
    <row r="61" spans="1:14" s="395" customFormat="1">
      <c r="A61" s="182" t="s">
        <v>373</v>
      </c>
      <c r="B61" s="403">
        <v>45</v>
      </c>
      <c r="C61" s="187" t="s">
        <v>132</v>
      </c>
      <c r="D61" s="396" t="s">
        <v>5630</v>
      </c>
      <c r="E61" s="190">
        <v>0</v>
      </c>
      <c r="F61" s="575"/>
      <c r="G61" s="575" t="s">
        <v>5590</v>
      </c>
      <c r="H61" s="189">
        <v>8.24</v>
      </c>
      <c r="I61" s="575" t="s">
        <v>230</v>
      </c>
      <c r="J61" s="2644" t="s">
        <v>5631</v>
      </c>
      <c r="K61" s="2488">
        <f t="shared" si="0"/>
        <v>8.24</v>
      </c>
      <c r="L61" s="308">
        <v>43330</v>
      </c>
      <c r="M61" s="928">
        <v>43157</v>
      </c>
      <c r="N61" s="396" t="s">
        <v>5622</v>
      </c>
    </row>
    <row r="62" spans="1:14" s="395" customFormat="1">
      <c r="A62" s="182" t="s">
        <v>373</v>
      </c>
      <c r="B62" s="403">
        <v>46</v>
      </c>
      <c r="C62" s="187" t="s">
        <v>143</v>
      </c>
      <c r="D62" s="396" t="s">
        <v>5556</v>
      </c>
      <c r="E62" s="190">
        <v>0.7</v>
      </c>
      <c r="F62" s="575" t="s">
        <v>562</v>
      </c>
      <c r="G62" s="396" t="s">
        <v>5557</v>
      </c>
      <c r="H62" s="189">
        <v>3.96</v>
      </c>
      <c r="I62" s="575" t="s">
        <v>5558</v>
      </c>
      <c r="J62" s="2644" t="s">
        <v>5559</v>
      </c>
      <c r="K62" s="2488">
        <f>H62-E62</f>
        <v>3.26</v>
      </c>
      <c r="L62" s="308">
        <v>42720</v>
      </c>
      <c r="M62" s="928">
        <v>42143</v>
      </c>
      <c r="N62" s="396" t="s">
        <v>5570</v>
      </c>
    </row>
    <row r="63" spans="1:14" s="395" customFormat="1">
      <c r="A63" s="182" t="s">
        <v>373</v>
      </c>
      <c r="B63" s="403">
        <v>47</v>
      </c>
      <c r="C63" s="187" t="s">
        <v>230</v>
      </c>
      <c r="D63" s="396" t="s">
        <v>5631</v>
      </c>
      <c r="E63" s="190">
        <v>0</v>
      </c>
      <c r="F63" s="575" t="s">
        <v>1379</v>
      </c>
      <c r="G63" s="396" t="s">
        <v>5655</v>
      </c>
      <c r="H63" s="189">
        <v>7.73</v>
      </c>
      <c r="I63" s="575" t="s">
        <v>5656</v>
      </c>
      <c r="J63" s="2644" t="s">
        <v>5661</v>
      </c>
      <c r="K63" s="2488">
        <f t="shared" si="0"/>
        <v>7.73</v>
      </c>
      <c r="L63" s="586">
        <v>43862</v>
      </c>
      <c r="M63" s="928">
        <v>43908</v>
      </c>
      <c r="N63" s="396" t="s">
        <v>5622</v>
      </c>
    </row>
    <row r="64" spans="1:14" s="395" customFormat="1">
      <c r="A64" s="182" t="s">
        <v>373</v>
      </c>
      <c r="B64" s="403">
        <v>48</v>
      </c>
      <c r="C64" s="187" t="s">
        <v>5620</v>
      </c>
      <c r="D64" s="396" t="s">
        <v>5621</v>
      </c>
      <c r="E64" s="190">
        <v>0</v>
      </c>
      <c r="F64" s="575" t="s">
        <v>237</v>
      </c>
      <c r="G64" s="396" t="s">
        <v>5614</v>
      </c>
      <c r="H64" s="189">
        <v>0.63</v>
      </c>
      <c r="I64" s="575" t="s">
        <v>5640</v>
      </c>
      <c r="J64" s="2644" t="s">
        <v>5641</v>
      </c>
      <c r="K64" s="2488">
        <f>H64-E64</f>
        <v>0.63</v>
      </c>
      <c r="L64" s="308">
        <v>43086</v>
      </c>
      <c r="M64" s="928">
        <v>42837</v>
      </c>
      <c r="N64" s="396" t="s">
        <v>5622</v>
      </c>
    </row>
    <row r="65" spans="1:14" s="395" customFormat="1">
      <c r="A65" s="182" t="s">
        <v>373</v>
      </c>
      <c r="B65" s="403">
        <v>49</v>
      </c>
      <c r="C65" s="187" t="s">
        <v>5632</v>
      </c>
      <c r="D65" s="396" t="s">
        <v>5634</v>
      </c>
      <c r="E65" s="190">
        <v>0</v>
      </c>
      <c r="F65" s="575" t="s">
        <v>2945</v>
      </c>
      <c r="G65" s="396" t="s">
        <v>5657</v>
      </c>
      <c r="H65" s="2642">
        <v>0.14000000000000001</v>
      </c>
      <c r="I65" s="2450"/>
      <c r="J65" s="2225" t="s">
        <v>33</v>
      </c>
      <c r="K65" s="2488">
        <f t="shared" si="0"/>
        <v>0.14000000000000001</v>
      </c>
      <c r="L65" s="586">
        <v>44155</v>
      </c>
      <c r="M65" s="2643"/>
      <c r="N65" s="396" t="s">
        <v>5622</v>
      </c>
    </row>
    <row r="66" spans="1:14" s="395" customFormat="1">
      <c r="A66" s="182" t="s">
        <v>373</v>
      </c>
      <c r="B66" s="403">
        <v>50</v>
      </c>
      <c r="C66" s="187" t="s">
        <v>5633</v>
      </c>
      <c r="D66" s="396" t="s">
        <v>1932</v>
      </c>
      <c r="E66" s="190">
        <v>0</v>
      </c>
      <c r="F66" s="575" t="s">
        <v>5658</v>
      </c>
      <c r="G66" s="396" t="s">
        <v>5659</v>
      </c>
      <c r="H66" s="2642">
        <v>0.47</v>
      </c>
      <c r="I66" s="2450"/>
      <c r="J66" s="2225" t="s">
        <v>33</v>
      </c>
      <c r="K66" s="2488">
        <f t="shared" si="0"/>
        <v>0.47</v>
      </c>
      <c r="L66" s="2220">
        <v>43208</v>
      </c>
      <c r="M66" s="2643">
        <v>43112</v>
      </c>
      <c r="N66" s="396" t="s">
        <v>5622</v>
      </c>
    </row>
    <row r="67" spans="1:14" s="1758" customFormat="1">
      <c r="A67" s="1717" t="s">
        <v>373</v>
      </c>
      <c r="B67" s="1855">
        <v>51</v>
      </c>
      <c r="C67" s="1908" t="s">
        <v>237</v>
      </c>
      <c r="D67" s="1909" t="s">
        <v>12297</v>
      </c>
      <c r="E67" s="1853">
        <v>0</v>
      </c>
      <c r="F67" s="1905"/>
      <c r="G67" s="1909" t="s">
        <v>12294</v>
      </c>
      <c r="H67" s="2642">
        <v>4.3</v>
      </c>
      <c r="I67" s="2450"/>
      <c r="J67" s="2225" t="s">
        <v>12296</v>
      </c>
      <c r="K67" s="2488"/>
      <c r="L67" s="2220" t="s">
        <v>14200</v>
      </c>
      <c r="M67" s="2643">
        <v>43220</v>
      </c>
      <c r="N67" s="1909" t="s">
        <v>12295</v>
      </c>
    </row>
    <row r="68" spans="1:14" s="1758" customFormat="1">
      <c r="A68" s="1717" t="s">
        <v>373</v>
      </c>
      <c r="B68" s="1855">
        <v>52</v>
      </c>
      <c r="C68" s="1908" t="s">
        <v>138</v>
      </c>
      <c r="D68" s="1909" t="s">
        <v>12298</v>
      </c>
      <c r="E68" s="1853">
        <v>0</v>
      </c>
      <c r="F68" s="1905" t="s">
        <v>589</v>
      </c>
      <c r="G68" s="1909" t="s">
        <v>12299</v>
      </c>
      <c r="H68" s="2642">
        <v>1.29</v>
      </c>
      <c r="I68" s="2450" t="s">
        <v>47</v>
      </c>
      <c r="J68" s="2225" t="s">
        <v>12300</v>
      </c>
      <c r="K68" s="2488">
        <f t="shared" si="0"/>
        <v>1.29</v>
      </c>
      <c r="L68" s="2220" t="s">
        <v>14200</v>
      </c>
      <c r="M68" s="2643">
        <v>43208</v>
      </c>
      <c r="N68" s="1909" t="s">
        <v>12295</v>
      </c>
    </row>
    <row r="69" spans="1:14" s="1758" customFormat="1">
      <c r="A69" s="1717" t="s">
        <v>373</v>
      </c>
      <c r="B69" s="1855">
        <v>53</v>
      </c>
      <c r="C69" s="1908" t="s">
        <v>781</v>
      </c>
      <c r="D69" s="1909" t="s">
        <v>5554</v>
      </c>
      <c r="E69" s="1853">
        <v>0</v>
      </c>
      <c r="F69" s="1905" t="s">
        <v>603</v>
      </c>
      <c r="G69" s="1909" t="s">
        <v>12302</v>
      </c>
      <c r="H69" s="2642">
        <v>0.72</v>
      </c>
      <c r="I69" s="2450" t="s">
        <v>156</v>
      </c>
      <c r="J69" s="2225" t="s">
        <v>12301</v>
      </c>
      <c r="K69" s="2488">
        <f t="shared" si="0"/>
        <v>0.72</v>
      </c>
      <c r="L69" s="586">
        <v>43543</v>
      </c>
      <c r="M69" s="2643">
        <v>43313</v>
      </c>
      <c r="N69" s="1909" t="s">
        <v>12295</v>
      </c>
    </row>
    <row r="70" spans="1:14" s="1758" customFormat="1">
      <c r="A70" s="1717" t="s">
        <v>373</v>
      </c>
      <c r="B70" s="1855">
        <v>54</v>
      </c>
      <c r="C70" s="1908" t="s">
        <v>49</v>
      </c>
      <c r="D70" s="1909" t="s">
        <v>12303</v>
      </c>
      <c r="E70" s="1853">
        <v>0</v>
      </c>
      <c r="F70" s="1905" t="s">
        <v>5574</v>
      </c>
      <c r="G70" s="1909"/>
      <c r="H70" s="2642">
        <v>2.2400000000000002</v>
      </c>
      <c r="I70" s="2450" t="s">
        <v>719</v>
      </c>
      <c r="J70" s="2225" t="s">
        <v>12304</v>
      </c>
      <c r="K70" s="2488">
        <f t="shared" si="0"/>
        <v>2.2400000000000002</v>
      </c>
      <c r="L70" s="2220">
        <v>43086</v>
      </c>
      <c r="M70" s="2643">
        <v>43052</v>
      </c>
      <c r="N70" s="1909" t="s">
        <v>12295</v>
      </c>
    </row>
    <row r="71" spans="1:14" s="1758" customFormat="1">
      <c r="A71" s="1717" t="s">
        <v>373</v>
      </c>
      <c r="B71" s="1855">
        <v>55</v>
      </c>
      <c r="C71" s="1908" t="s">
        <v>300</v>
      </c>
      <c r="D71" s="1909" t="s">
        <v>5592</v>
      </c>
      <c r="E71" s="1853">
        <v>13.06</v>
      </c>
      <c r="F71" s="1905" t="s">
        <v>9824</v>
      </c>
      <c r="G71" s="1909" t="s">
        <v>12305</v>
      </c>
      <c r="H71" s="2642">
        <v>14.71</v>
      </c>
      <c r="I71" s="2450" t="s">
        <v>2667</v>
      </c>
      <c r="J71" s="2225" t="s">
        <v>12306</v>
      </c>
      <c r="K71" s="2488">
        <f t="shared" si="0"/>
        <v>1.6500000000000004</v>
      </c>
      <c r="L71" s="2220">
        <v>43299</v>
      </c>
      <c r="M71" s="2643">
        <v>43304</v>
      </c>
      <c r="N71" s="1909" t="s">
        <v>12295</v>
      </c>
    </row>
    <row r="72" spans="1:14" s="1758" customFormat="1">
      <c r="A72" s="1717" t="s">
        <v>373</v>
      </c>
      <c r="B72" s="1855">
        <v>56</v>
      </c>
      <c r="C72" s="1908" t="s">
        <v>53</v>
      </c>
      <c r="D72" s="1909" t="s">
        <v>12307</v>
      </c>
      <c r="E72" s="1853">
        <v>0</v>
      </c>
      <c r="F72" s="1905" t="s">
        <v>381</v>
      </c>
      <c r="G72" s="1909" t="s">
        <v>382</v>
      </c>
      <c r="H72" s="2642">
        <v>4.6500000000000004</v>
      </c>
      <c r="I72" s="2450"/>
      <c r="J72" s="2225" t="s">
        <v>5605</v>
      </c>
      <c r="K72" s="2488">
        <f t="shared" si="0"/>
        <v>4.6500000000000004</v>
      </c>
      <c r="L72" s="586">
        <v>43862</v>
      </c>
      <c r="M72" s="2643">
        <v>43647</v>
      </c>
      <c r="N72" s="1909" t="s">
        <v>12295</v>
      </c>
    </row>
    <row r="73" spans="1:14" s="1758" customFormat="1">
      <c r="A73" s="1717" t="s">
        <v>373</v>
      </c>
      <c r="B73" s="1855">
        <v>57</v>
      </c>
      <c r="C73" s="1908" t="s">
        <v>237</v>
      </c>
      <c r="D73" s="1909" t="s">
        <v>12308</v>
      </c>
      <c r="E73" s="1853">
        <v>0</v>
      </c>
      <c r="F73" s="1905"/>
      <c r="G73" s="1909" t="s">
        <v>12294</v>
      </c>
      <c r="H73" s="2642">
        <v>4.34</v>
      </c>
      <c r="I73" s="2450"/>
      <c r="J73" s="2225" t="s">
        <v>12296</v>
      </c>
      <c r="K73" s="2488">
        <f t="shared" si="0"/>
        <v>4.34</v>
      </c>
      <c r="L73" s="586">
        <v>44155</v>
      </c>
      <c r="M73" s="2643"/>
      <c r="N73" s="1909" t="s">
        <v>12309</v>
      </c>
    </row>
    <row r="74" spans="1:14" s="1758" customFormat="1">
      <c r="A74" s="1717" t="s">
        <v>373</v>
      </c>
      <c r="B74" s="1855">
        <v>58</v>
      </c>
      <c r="C74" s="1908" t="s">
        <v>200</v>
      </c>
      <c r="D74" s="1909" t="s">
        <v>12310</v>
      </c>
      <c r="E74" s="1853">
        <v>27.49</v>
      </c>
      <c r="F74" s="1905"/>
      <c r="G74" s="1909" t="s">
        <v>12311</v>
      </c>
      <c r="H74" s="2642">
        <v>29.48</v>
      </c>
      <c r="I74" s="2450"/>
      <c r="J74" s="2225" t="s">
        <v>12312</v>
      </c>
      <c r="K74" s="2488"/>
      <c r="L74" s="2220">
        <v>43299</v>
      </c>
      <c r="M74" s="2643">
        <v>43278</v>
      </c>
      <c r="N74" s="1909" t="s">
        <v>12309</v>
      </c>
    </row>
    <row r="75" spans="1:14" s="1758" customFormat="1">
      <c r="A75" s="1717" t="s">
        <v>373</v>
      </c>
      <c r="B75" s="1855">
        <v>59</v>
      </c>
      <c r="C75" s="1908" t="s">
        <v>12313</v>
      </c>
      <c r="D75" s="1909" t="s">
        <v>12314</v>
      </c>
      <c r="E75" s="1853">
        <v>0</v>
      </c>
      <c r="F75" s="1905" t="s">
        <v>5583</v>
      </c>
      <c r="G75" s="1909" t="s">
        <v>12315</v>
      </c>
      <c r="H75" s="2642">
        <v>0.97</v>
      </c>
      <c r="I75" s="2450" t="s">
        <v>12316</v>
      </c>
      <c r="J75" s="2225" t="s">
        <v>12317</v>
      </c>
      <c r="K75" s="2488">
        <f t="shared" si="0"/>
        <v>0.97</v>
      </c>
      <c r="L75" s="2220">
        <v>43299</v>
      </c>
      <c r="M75" s="2643">
        <v>43280</v>
      </c>
      <c r="N75" s="1909" t="s">
        <v>12309</v>
      </c>
    </row>
    <row r="76" spans="1:14" s="1758" customFormat="1">
      <c r="A76" s="1717" t="s">
        <v>373</v>
      </c>
      <c r="B76" s="1855">
        <v>60</v>
      </c>
      <c r="C76" s="1908" t="s">
        <v>435</v>
      </c>
      <c r="D76" s="1909" t="s">
        <v>12318</v>
      </c>
      <c r="E76" s="1853">
        <v>2.2000000000000002</v>
      </c>
      <c r="F76" s="1905" t="s">
        <v>381</v>
      </c>
      <c r="G76" s="1909" t="s">
        <v>12317</v>
      </c>
      <c r="H76" s="2642">
        <v>3.06</v>
      </c>
      <c r="I76" s="2450" t="s">
        <v>237</v>
      </c>
      <c r="J76" s="2225" t="s">
        <v>12319</v>
      </c>
      <c r="K76" s="2488">
        <f t="shared" si="0"/>
        <v>0.85999999999999988</v>
      </c>
      <c r="L76" s="586">
        <v>43543</v>
      </c>
      <c r="M76" s="2643">
        <v>43743</v>
      </c>
      <c r="N76" s="1909" t="s">
        <v>12309</v>
      </c>
    </row>
    <row r="77" spans="1:14" s="1758" customFormat="1">
      <c r="A77" s="1717" t="s">
        <v>373</v>
      </c>
      <c r="B77" s="1855">
        <v>61</v>
      </c>
      <c r="C77" s="1908" t="s">
        <v>381</v>
      </c>
      <c r="D77" s="1909" t="s">
        <v>382</v>
      </c>
      <c r="E77" s="1853">
        <v>12.45</v>
      </c>
      <c r="F77" s="1905" t="s">
        <v>12320</v>
      </c>
      <c r="G77" s="1909" t="s">
        <v>5519</v>
      </c>
      <c r="H77" s="2642">
        <v>13.32</v>
      </c>
      <c r="I77" s="2450" t="s">
        <v>240</v>
      </c>
      <c r="J77" s="2225" t="s">
        <v>12321</v>
      </c>
      <c r="K77" s="2488">
        <f t="shared" si="0"/>
        <v>0.87000000000000099</v>
      </c>
      <c r="L77" s="586">
        <v>44155</v>
      </c>
      <c r="M77" s="2643"/>
      <c r="N77" s="1909" t="s">
        <v>12309</v>
      </c>
    </row>
    <row r="78" spans="1:14" s="1758" customFormat="1">
      <c r="A78" s="1717" t="s">
        <v>373</v>
      </c>
      <c r="B78" s="1855">
        <v>62</v>
      </c>
      <c r="C78" s="1908" t="s">
        <v>592</v>
      </c>
      <c r="D78" s="1909" t="s">
        <v>12323</v>
      </c>
      <c r="E78" s="1853">
        <v>0</v>
      </c>
      <c r="F78" s="1905" t="s">
        <v>12324</v>
      </c>
      <c r="G78" s="1909" t="s">
        <v>12325</v>
      </c>
      <c r="H78" s="2642">
        <v>1.92</v>
      </c>
      <c r="I78" s="2450" t="s">
        <v>435</v>
      </c>
      <c r="J78" s="2225" t="s">
        <v>597</v>
      </c>
      <c r="K78" s="2488">
        <f t="shared" si="0"/>
        <v>1.92</v>
      </c>
      <c r="L78" s="586">
        <v>44155</v>
      </c>
      <c r="M78" s="2643"/>
      <c r="N78" s="1909"/>
    </row>
    <row r="79" spans="1:14" s="1758" customFormat="1">
      <c r="A79" s="1717" t="s">
        <v>373</v>
      </c>
      <c r="B79" s="1855">
        <v>63</v>
      </c>
      <c r="C79" s="1908" t="s">
        <v>212</v>
      </c>
      <c r="D79" s="1909" t="s">
        <v>12326</v>
      </c>
      <c r="E79" s="1853">
        <v>0</v>
      </c>
      <c r="F79" s="1905" t="s">
        <v>7725</v>
      </c>
      <c r="G79" s="1909" t="s">
        <v>12327</v>
      </c>
      <c r="H79" s="2642">
        <v>4.09</v>
      </c>
      <c r="I79" s="2450" t="s">
        <v>3555</v>
      </c>
      <c r="J79" s="2225" t="s">
        <v>12328</v>
      </c>
      <c r="K79" s="2488">
        <f t="shared" si="0"/>
        <v>4.09</v>
      </c>
      <c r="L79" s="586">
        <v>43862</v>
      </c>
      <c r="M79" s="2643">
        <v>43691</v>
      </c>
      <c r="N79" s="1909" t="s">
        <v>12329</v>
      </c>
    </row>
    <row r="80" spans="1:14" s="1758" customFormat="1">
      <c r="A80" s="1907" t="s">
        <v>373</v>
      </c>
      <c r="B80" s="1855">
        <v>64</v>
      </c>
      <c r="C80" s="1908" t="s">
        <v>237</v>
      </c>
      <c r="D80" s="1909" t="s">
        <v>237</v>
      </c>
      <c r="E80" s="1853">
        <v>6.05</v>
      </c>
      <c r="F80" s="1905" t="s">
        <v>378</v>
      </c>
      <c r="G80" s="1909" t="s">
        <v>378</v>
      </c>
      <c r="H80" s="2642">
        <v>12.01</v>
      </c>
      <c r="I80" s="2450" t="s">
        <v>592</v>
      </c>
      <c r="J80" s="2225" t="s">
        <v>12323</v>
      </c>
      <c r="K80" s="2488">
        <f t="shared" si="0"/>
        <v>5.96</v>
      </c>
      <c r="L80" s="586">
        <v>43543</v>
      </c>
      <c r="M80" s="2643">
        <v>43341</v>
      </c>
      <c r="N80" s="1909" t="s">
        <v>12309</v>
      </c>
    </row>
    <row r="81" spans="1:14" s="1758" customFormat="1">
      <c r="A81" s="1907" t="s">
        <v>373</v>
      </c>
      <c r="B81" s="1943">
        <v>65</v>
      </c>
      <c r="C81" s="1944" t="s">
        <v>585</v>
      </c>
      <c r="D81" s="1945" t="s">
        <v>12501</v>
      </c>
      <c r="E81" s="1853">
        <v>0</v>
      </c>
      <c r="F81" s="1936" t="s">
        <v>378</v>
      </c>
      <c r="G81" s="1909" t="s">
        <v>378</v>
      </c>
      <c r="H81" s="2642">
        <v>4</v>
      </c>
      <c r="I81" s="2450" t="s">
        <v>414</v>
      </c>
      <c r="J81" s="2225" t="s">
        <v>12502</v>
      </c>
      <c r="K81" s="2488">
        <f t="shared" si="0"/>
        <v>4</v>
      </c>
      <c r="L81" s="586">
        <v>44002</v>
      </c>
      <c r="M81" s="2643"/>
      <c r="N81" s="1909" t="s">
        <v>12309</v>
      </c>
    </row>
    <row r="82" spans="1:14" s="1758" customFormat="1">
      <c r="A82" s="1907" t="s">
        <v>373</v>
      </c>
      <c r="B82" s="1855">
        <v>66</v>
      </c>
      <c r="C82" s="1908" t="s">
        <v>156</v>
      </c>
      <c r="D82" s="1909" t="s">
        <v>12503</v>
      </c>
      <c r="E82" s="1853">
        <v>0</v>
      </c>
      <c r="F82" s="1936" t="s">
        <v>237</v>
      </c>
      <c r="G82" s="1909" t="s">
        <v>5659</v>
      </c>
      <c r="H82" s="2642"/>
      <c r="I82" s="2450" t="s">
        <v>4647</v>
      </c>
      <c r="J82" s="2225"/>
      <c r="K82" s="2488"/>
      <c r="L82" s="586">
        <v>43862</v>
      </c>
      <c r="M82" s="2643">
        <v>43504</v>
      </c>
      <c r="N82" s="1909" t="s">
        <v>12309</v>
      </c>
    </row>
    <row r="83" spans="1:14" s="1758" customFormat="1">
      <c r="A83" s="1907" t="s">
        <v>373</v>
      </c>
      <c r="B83" s="1855">
        <v>67</v>
      </c>
      <c r="C83" s="1908" t="s">
        <v>578</v>
      </c>
      <c r="D83" s="1909" t="s">
        <v>12504</v>
      </c>
      <c r="E83" s="1853">
        <v>0</v>
      </c>
      <c r="F83" s="1936" t="s">
        <v>603</v>
      </c>
      <c r="G83" s="1909" t="s">
        <v>12302</v>
      </c>
      <c r="H83" s="2642">
        <v>1.98</v>
      </c>
      <c r="I83" s="2450" t="s">
        <v>156</v>
      </c>
      <c r="J83" s="2225" t="s">
        <v>12503</v>
      </c>
      <c r="K83" s="2488">
        <f t="shared" si="0"/>
        <v>1.98</v>
      </c>
      <c r="L83" s="586">
        <v>44155</v>
      </c>
      <c r="M83" s="2643"/>
      <c r="N83" s="1909" t="s">
        <v>12309</v>
      </c>
    </row>
    <row r="84" spans="1:14" s="1758" customFormat="1">
      <c r="A84" s="1907" t="s">
        <v>373</v>
      </c>
      <c r="B84" s="1855">
        <v>68</v>
      </c>
      <c r="C84" s="1908" t="s">
        <v>149</v>
      </c>
      <c r="D84" s="1909" t="s">
        <v>13001</v>
      </c>
      <c r="E84" s="1853">
        <v>0</v>
      </c>
      <c r="F84" s="1936"/>
      <c r="G84" s="1909" t="s">
        <v>5590</v>
      </c>
      <c r="H84" s="2642">
        <v>3.55</v>
      </c>
      <c r="I84" s="2450"/>
      <c r="J84" s="2225" t="s">
        <v>13002</v>
      </c>
      <c r="K84" s="2488">
        <f t="shared" si="0"/>
        <v>3.55</v>
      </c>
      <c r="L84" s="586">
        <v>44155</v>
      </c>
      <c r="M84" s="2643"/>
      <c r="N84" s="1909" t="s">
        <v>13003</v>
      </c>
    </row>
    <row r="85" spans="1:14" s="1758" customFormat="1">
      <c r="A85" s="1907" t="s">
        <v>373</v>
      </c>
      <c r="B85" s="1855">
        <v>69</v>
      </c>
      <c r="C85" s="1908" t="s">
        <v>539</v>
      </c>
      <c r="D85" s="1909" t="s">
        <v>13004</v>
      </c>
      <c r="E85" s="1853">
        <v>0</v>
      </c>
      <c r="F85" s="1936" t="s">
        <v>5583</v>
      </c>
      <c r="G85" s="1909" t="s">
        <v>13005</v>
      </c>
      <c r="H85" s="2642">
        <v>0.3</v>
      </c>
      <c r="I85" s="2450" t="s">
        <v>812</v>
      </c>
      <c r="J85" s="2225" t="s">
        <v>597</v>
      </c>
      <c r="K85" s="2488">
        <f t="shared" si="0"/>
        <v>0.3</v>
      </c>
      <c r="L85" s="2220">
        <v>43269</v>
      </c>
      <c r="M85" s="2643">
        <v>43264</v>
      </c>
      <c r="N85" s="1909" t="s">
        <v>13003</v>
      </c>
    </row>
    <row r="86" spans="1:14" s="1758" customFormat="1">
      <c r="A86" s="1907" t="s">
        <v>373</v>
      </c>
      <c r="B86" s="1855">
        <v>70</v>
      </c>
      <c r="C86" s="1908" t="s">
        <v>8936</v>
      </c>
      <c r="D86" s="1909" t="s">
        <v>6843</v>
      </c>
      <c r="E86" s="1853">
        <v>0</v>
      </c>
      <c r="F86" s="1936"/>
      <c r="G86" s="1909" t="s">
        <v>34</v>
      </c>
      <c r="H86" s="2642">
        <v>1.46</v>
      </c>
      <c r="I86" s="2450" t="s">
        <v>2665</v>
      </c>
      <c r="J86" s="2225" t="s">
        <v>5593</v>
      </c>
      <c r="K86" s="2488">
        <f t="shared" si="0"/>
        <v>1.46</v>
      </c>
      <c r="L86" s="2220">
        <v>43269</v>
      </c>
      <c r="M86" s="2643">
        <v>43263</v>
      </c>
      <c r="N86" s="1909" t="s">
        <v>13003</v>
      </c>
    </row>
    <row r="87" spans="1:14" s="1758" customFormat="1">
      <c r="A87" s="1907" t="s">
        <v>373</v>
      </c>
      <c r="B87" s="1855">
        <v>71</v>
      </c>
      <c r="C87" s="1908" t="s">
        <v>2665</v>
      </c>
      <c r="D87" s="1909" t="s">
        <v>5593</v>
      </c>
      <c r="E87" s="1853">
        <v>1.3</v>
      </c>
      <c r="F87" s="1936"/>
      <c r="G87" s="1909" t="s">
        <v>13006</v>
      </c>
      <c r="H87" s="2642">
        <v>2.4900000000000002</v>
      </c>
      <c r="I87" s="2450" t="s">
        <v>8936</v>
      </c>
      <c r="J87" s="2225" t="s">
        <v>6843</v>
      </c>
      <c r="K87" s="2488">
        <f t="shared" si="0"/>
        <v>1.1900000000000002</v>
      </c>
      <c r="L87" s="2220">
        <v>43269</v>
      </c>
      <c r="M87" s="2643">
        <v>43243</v>
      </c>
      <c r="N87" s="1909" t="s">
        <v>13003</v>
      </c>
    </row>
    <row r="88" spans="1:14" s="1758" customFormat="1">
      <c r="A88" s="1907" t="s">
        <v>373</v>
      </c>
      <c r="B88" s="1855">
        <v>72</v>
      </c>
      <c r="C88" s="1908" t="s">
        <v>14189</v>
      </c>
      <c r="D88" s="1909" t="s">
        <v>14190</v>
      </c>
      <c r="E88" s="1853">
        <v>0</v>
      </c>
      <c r="F88" s="1936" t="s">
        <v>5079</v>
      </c>
      <c r="G88" s="1909" t="s">
        <v>14191</v>
      </c>
      <c r="H88" s="2642">
        <v>0.33</v>
      </c>
      <c r="I88" s="2450" t="s">
        <v>3602</v>
      </c>
      <c r="J88" s="2225" t="s">
        <v>14195</v>
      </c>
      <c r="K88" s="2488">
        <f t="shared" si="0"/>
        <v>0.33</v>
      </c>
      <c r="L88" s="2220">
        <v>43269</v>
      </c>
      <c r="M88" s="2643">
        <v>43238</v>
      </c>
      <c r="N88" s="1909" t="s">
        <v>14197</v>
      </c>
    </row>
    <row r="89" spans="1:14" s="1758" customFormat="1">
      <c r="A89" s="1907" t="s">
        <v>373</v>
      </c>
      <c r="B89" s="1855">
        <v>73</v>
      </c>
      <c r="C89" s="1908" t="s">
        <v>5079</v>
      </c>
      <c r="D89" s="1909" t="s">
        <v>14191</v>
      </c>
      <c r="E89" s="1853">
        <v>0</v>
      </c>
      <c r="F89" s="1936" t="s">
        <v>414</v>
      </c>
      <c r="G89" s="1909" t="s">
        <v>5608</v>
      </c>
      <c r="H89" s="2642">
        <v>1.2</v>
      </c>
      <c r="I89" s="2450" t="s">
        <v>265</v>
      </c>
      <c r="J89" s="2225" t="s">
        <v>14196</v>
      </c>
      <c r="K89" s="2488">
        <f t="shared" si="0"/>
        <v>1.2</v>
      </c>
      <c r="L89" s="2220">
        <v>43269</v>
      </c>
      <c r="M89" s="2643">
        <v>43237</v>
      </c>
      <c r="N89" s="1909" t="s">
        <v>14197</v>
      </c>
    </row>
    <row r="90" spans="1:14" s="1758" customFormat="1">
      <c r="A90" s="1907" t="s">
        <v>373</v>
      </c>
      <c r="B90" s="1855">
        <v>74</v>
      </c>
      <c r="C90" s="1908" t="s">
        <v>14192</v>
      </c>
      <c r="D90" s="1909" t="s">
        <v>14193</v>
      </c>
      <c r="E90" s="1853">
        <v>0</v>
      </c>
      <c r="F90" s="1905" t="s">
        <v>2665</v>
      </c>
      <c r="G90" s="1909" t="s">
        <v>14194</v>
      </c>
      <c r="H90" s="2642">
        <v>0.69</v>
      </c>
      <c r="I90" s="2450"/>
      <c r="J90" s="2225" t="s">
        <v>33</v>
      </c>
      <c r="K90" s="2488">
        <f t="shared" si="0"/>
        <v>0.69</v>
      </c>
      <c r="L90" s="2220">
        <v>43269</v>
      </c>
      <c r="M90" s="2643">
        <v>43242</v>
      </c>
      <c r="N90" s="1909" t="s">
        <v>14197</v>
      </c>
    </row>
    <row r="91" spans="1:14" s="2440" customFormat="1">
      <c r="A91" s="1907" t="s">
        <v>373</v>
      </c>
      <c r="B91" s="2227">
        <v>75</v>
      </c>
      <c r="C91" s="2229" t="s">
        <v>603</v>
      </c>
      <c r="D91" s="2233" t="s">
        <v>12302</v>
      </c>
      <c r="E91" s="2488">
        <v>0</v>
      </c>
      <c r="F91" s="2450" t="s">
        <v>2781</v>
      </c>
      <c r="G91" s="2450"/>
      <c r="H91" s="2211">
        <v>6.6</v>
      </c>
      <c r="I91" s="2450" t="s">
        <v>578</v>
      </c>
      <c r="J91" s="2450" t="s">
        <v>12504</v>
      </c>
      <c r="K91" s="2465">
        <f t="shared" si="0"/>
        <v>6.6</v>
      </c>
      <c r="L91" s="2220">
        <v>43574</v>
      </c>
      <c r="M91" s="3236">
        <v>43433</v>
      </c>
      <c r="N91" s="2233" t="s">
        <v>15589</v>
      </c>
    </row>
    <row r="92" spans="1:14" s="2440" customFormat="1">
      <c r="A92" s="1907" t="s">
        <v>373</v>
      </c>
      <c r="B92" s="2227">
        <v>76</v>
      </c>
      <c r="C92" s="2229" t="s">
        <v>5656</v>
      </c>
      <c r="D92" s="2233" t="s">
        <v>15591</v>
      </c>
      <c r="E92" s="2488">
        <v>4.5</v>
      </c>
      <c r="F92" s="2450" t="s">
        <v>5558</v>
      </c>
      <c r="G92" s="2450" t="s">
        <v>15592</v>
      </c>
      <c r="H92" s="2211">
        <v>7.29</v>
      </c>
      <c r="I92" s="2450" t="s">
        <v>15593</v>
      </c>
      <c r="J92" s="2450"/>
      <c r="K92" s="2465">
        <f t="shared" si="0"/>
        <v>2.79</v>
      </c>
      <c r="L92" s="2220">
        <v>44002</v>
      </c>
      <c r="M92" s="3236"/>
      <c r="N92" s="2233" t="s">
        <v>15589</v>
      </c>
    </row>
    <row r="93" spans="1:14" s="2440" customFormat="1">
      <c r="A93" s="1907" t="s">
        <v>373</v>
      </c>
      <c r="B93" s="2227">
        <v>77</v>
      </c>
      <c r="C93" s="2229" t="s">
        <v>414</v>
      </c>
      <c r="D93" s="2233" t="s">
        <v>15590</v>
      </c>
      <c r="E93" s="2488">
        <v>0</v>
      </c>
      <c r="F93" s="2450" t="s">
        <v>237</v>
      </c>
      <c r="G93" s="2450" t="s">
        <v>237</v>
      </c>
      <c r="H93" s="2211">
        <v>3.98</v>
      </c>
      <c r="I93" s="2450" t="s">
        <v>5606</v>
      </c>
      <c r="J93" s="2450" t="s">
        <v>5607</v>
      </c>
      <c r="K93" s="2465">
        <f t="shared" si="0"/>
        <v>3.98</v>
      </c>
      <c r="L93" s="2220">
        <v>44155</v>
      </c>
      <c r="M93" s="3236"/>
      <c r="N93" s="2233" t="s">
        <v>15589</v>
      </c>
    </row>
    <row r="94" spans="1:14" s="2440" customFormat="1">
      <c r="A94" s="2226" t="s">
        <v>373</v>
      </c>
      <c r="B94" s="2227">
        <v>78</v>
      </c>
      <c r="C94" s="2229" t="s">
        <v>186</v>
      </c>
      <c r="D94" s="2233" t="s">
        <v>5552</v>
      </c>
      <c r="E94" s="2488">
        <v>5.89</v>
      </c>
      <c r="F94" s="2450" t="s">
        <v>246</v>
      </c>
      <c r="G94" s="2233" t="s">
        <v>19916</v>
      </c>
      <c r="H94" s="2642">
        <v>7.65</v>
      </c>
      <c r="I94" s="2489" t="s">
        <v>200</v>
      </c>
      <c r="J94" s="2489" t="s">
        <v>3036</v>
      </c>
      <c r="K94" s="3075">
        <f t="shared" si="0"/>
        <v>1.7600000000000007</v>
      </c>
      <c r="L94" s="3162">
        <v>44155</v>
      </c>
      <c r="M94" s="2643"/>
      <c r="N94" s="2233" t="s">
        <v>19919</v>
      </c>
    </row>
    <row r="95" spans="1:14" s="2440" customFormat="1">
      <c r="A95" s="2226" t="s">
        <v>373</v>
      </c>
      <c r="B95" s="2227">
        <v>79</v>
      </c>
      <c r="C95" s="2229" t="s">
        <v>552</v>
      </c>
      <c r="D95" s="2233" t="s">
        <v>19917</v>
      </c>
      <c r="E95" s="2488">
        <v>0</v>
      </c>
      <c r="F95" s="2450" t="s">
        <v>1379</v>
      </c>
      <c r="G95" s="2233"/>
      <c r="H95" s="2642">
        <v>1.33</v>
      </c>
      <c r="I95" s="2489" t="s">
        <v>57</v>
      </c>
      <c r="J95" s="2489" t="s">
        <v>19918</v>
      </c>
      <c r="K95" s="3075">
        <f t="shared" si="0"/>
        <v>1.33</v>
      </c>
      <c r="L95" s="3162">
        <v>44032</v>
      </c>
      <c r="M95" s="2643"/>
      <c r="N95" s="2233" t="s">
        <v>19920</v>
      </c>
    </row>
    <row r="96" spans="1:14" s="2440" customFormat="1">
      <c r="A96" s="2226" t="s">
        <v>373</v>
      </c>
      <c r="B96" s="2227">
        <v>80</v>
      </c>
      <c r="C96" s="2229" t="s">
        <v>57</v>
      </c>
      <c r="D96" s="2233" t="s">
        <v>19917</v>
      </c>
      <c r="E96" s="2488">
        <v>2.68</v>
      </c>
      <c r="F96" s="2450" t="s">
        <v>552</v>
      </c>
      <c r="G96" s="2233" t="s">
        <v>19917</v>
      </c>
      <c r="H96" s="2642">
        <v>5.29</v>
      </c>
      <c r="I96" s="2489"/>
      <c r="J96" s="2489" t="s">
        <v>19921</v>
      </c>
      <c r="K96" s="3075">
        <f t="shared" si="0"/>
        <v>2.61</v>
      </c>
      <c r="L96" s="3162">
        <v>44155</v>
      </c>
      <c r="M96" s="2643"/>
      <c r="N96" s="2233" t="s">
        <v>19922</v>
      </c>
    </row>
    <row r="97" spans="1:22" s="2440" customFormat="1">
      <c r="A97" s="2226" t="s">
        <v>373</v>
      </c>
      <c r="B97" s="2227">
        <v>81</v>
      </c>
      <c r="C97" s="2229" t="s">
        <v>1233</v>
      </c>
      <c r="D97" s="2233" t="s">
        <v>19923</v>
      </c>
      <c r="E97" s="2488">
        <v>0.31</v>
      </c>
      <c r="F97" s="2450" t="s">
        <v>13844</v>
      </c>
      <c r="G97" s="2233" t="s">
        <v>3781</v>
      </c>
      <c r="H97" s="2642">
        <v>0.97</v>
      </c>
      <c r="I97" s="2489" t="s">
        <v>207</v>
      </c>
      <c r="J97" s="2489" t="s">
        <v>19924</v>
      </c>
      <c r="K97" s="3075">
        <f t="shared" si="0"/>
        <v>0.65999999999999992</v>
      </c>
      <c r="L97" s="3162">
        <v>44155</v>
      </c>
      <c r="M97" s="2643"/>
      <c r="N97" s="2233" t="s">
        <v>19925</v>
      </c>
    </row>
    <row r="98" spans="1:22" s="2440" customFormat="1">
      <c r="A98" s="2226" t="s">
        <v>373</v>
      </c>
      <c r="B98" s="2227">
        <v>82</v>
      </c>
      <c r="C98" s="2229" t="s">
        <v>381</v>
      </c>
      <c r="D98" s="2233" t="s">
        <v>382</v>
      </c>
      <c r="E98" s="2488">
        <v>0</v>
      </c>
      <c r="F98" s="2450" t="s">
        <v>378</v>
      </c>
      <c r="G98" s="2233"/>
      <c r="H98" s="2642">
        <v>5.88</v>
      </c>
      <c r="I98" s="2489" t="s">
        <v>422</v>
      </c>
      <c r="J98" s="2489" t="s">
        <v>19926</v>
      </c>
      <c r="K98" s="3075">
        <f t="shared" si="0"/>
        <v>5.88</v>
      </c>
      <c r="L98" s="3162">
        <v>44063</v>
      </c>
      <c r="M98" s="2643"/>
      <c r="N98" s="2233" t="s">
        <v>19920</v>
      </c>
    </row>
    <row r="99" spans="1:22" s="2440" customFormat="1">
      <c r="A99" s="2226" t="s">
        <v>373</v>
      </c>
      <c r="B99" s="2227">
        <v>83</v>
      </c>
      <c r="C99" s="2229" t="s">
        <v>19927</v>
      </c>
      <c r="D99" s="2233" t="s">
        <v>19928</v>
      </c>
      <c r="E99" s="2488">
        <v>0.27</v>
      </c>
      <c r="F99" s="2450" t="s">
        <v>237</v>
      </c>
      <c r="G99" s="2233" t="s">
        <v>5614</v>
      </c>
      <c r="H99" s="2642">
        <v>1.67</v>
      </c>
      <c r="I99" s="2489" t="s">
        <v>200</v>
      </c>
      <c r="J99" s="2489" t="s">
        <v>3036</v>
      </c>
      <c r="K99" s="3075">
        <f t="shared" si="0"/>
        <v>1.4</v>
      </c>
      <c r="L99" s="3162">
        <v>44063</v>
      </c>
      <c r="M99" s="2643"/>
      <c r="N99" s="2233" t="s">
        <v>19925</v>
      </c>
    </row>
    <row r="100" spans="1:22" s="2440" customFormat="1">
      <c r="A100" s="2226" t="s">
        <v>373</v>
      </c>
      <c r="B100" s="2227">
        <v>84</v>
      </c>
      <c r="C100" s="2229" t="s">
        <v>178</v>
      </c>
      <c r="D100" s="2233" t="s">
        <v>19929</v>
      </c>
      <c r="E100" s="2488">
        <v>0</v>
      </c>
      <c r="F100" s="2450" t="s">
        <v>300</v>
      </c>
      <c r="G100" s="2233" t="s">
        <v>19930</v>
      </c>
      <c r="H100" s="2642">
        <v>0.81</v>
      </c>
      <c r="I100" s="2489" t="s">
        <v>200</v>
      </c>
      <c r="J100" s="2489" t="s">
        <v>3036</v>
      </c>
      <c r="K100" s="3075">
        <f t="shared" si="0"/>
        <v>0.81</v>
      </c>
      <c r="L100" s="3162">
        <v>44063</v>
      </c>
      <c r="M100" s="2643"/>
      <c r="N100" s="2233" t="s">
        <v>19925</v>
      </c>
    </row>
    <row r="101" spans="1:22" s="2440" customFormat="1">
      <c r="A101" s="2226" t="s">
        <v>373</v>
      </c>
      <c r="B101" s="2227">
        <v>85</v>
      </c>
      <c r="C101" s="2229" t="s">
        <v>2667</v>
      </c>
      <c r="D101" s="2233" t="s">
        <v>1980</v>
      </c>
      <c r="E101" s="2488">
        <v>3.6</v>
      </c>
      <c r="F101" s="2450" t="s">
        <v>787</v>
      </c>
      <c r="G101" s="2233" t="s">
        <v>19931</v>
      </c>
      <c r="H101" s="2642">
        <v>5</v>
      </c>
      <c r="I101" s="2489" t="s">
        <v>19932</v>
      </c>
      <c r="J101" s="2489" t="s">
        <v>19933</v>
      </c>
      <c r="K101" s="3075">
        <f t="shared" si="0"/>
        <v>1.4</v>
      </c>
      <c r="L101" s="3162">
        <v>44063</v>
      </c>
      <c r="M101" s="2643"/>
      <c r="N101" s="2233" t="s">
        <v>19925</v>
      </c>
    </row>
    <row r="102" spans="1:22" s="2440" customFormat="1">
      <c r="A102" s="2226" t="s">
        <v>373</v>
      </c>
      <c r="B102" s="2227">
        <v>86</v>
      </c>
      <c r="C102" s="2229" t="s">
        <v>5558</v>
      </c>
      <c r="D102" s="2233" t="s">
        <v>15592</v>
      </c>
      <c r="E102" s="2488">
        <v>4.24</v>
      </c>
      <c r="F102" s="2450" t="s">
        <v>2756</v>
      </c>
      <c r="G102" s="2233" t="s">
        <v>19936</v>
      </c>
      <c r="H102" s="2642">
        <v>9.74</v>
      </c>
      <c r="I102" s="2489" t="s">
        <v>19934</v>
      </c>
      <c r="J102" s="2489" t="s">
        <v>19935</v>
      </c>
      <c r="K102" s="3075">
        <f t="shared" si="0"/>
        <v>5.5</v>
      </c>
      <c r="L102" s="3162">
        <v>44063</v>
      </c>
      <c r="M102" s="2643"/>
      <c r="N102" s="2233" t="s">
        <v>19922</v>
      </c>
    </row>
    <row r="103" spans="1:22" s="2440" customFormat="1">
      <c r="A103" s="2226" t="s">
        <v>373</v>
      </c>
      <c r="B103" s="2227">
        <v>87</v>
      </c>
      <c r="C103" s="2229" t="s">
        <v>237</v>
      </c>
      <c r="D103" s="2233"/>
      <c r="E103" s="2488">
        <v>15</v>
      </c>
      <c r="F103" s="2450" t="s">
        <v>603</v>
      </c>
      <c r="G103" s="2233"/>
      <c r="H103" s="2642">
        <v>17.37</v>
      </c>
      <c r="I103" s="2489" t="s">
        <v>34</v>
      </c>
      <c r="J103" s="2489"/>
      <c r="K103" s="3075">
        <f t="shared" si="0"/>
        <v>2.370000000000001</v>
      </c>
      <c r="L103" s="3162">
        <v>44063</v>
      </c>
      <c r="M103" s="2643"/>
      <c r="N103" s="2233" t="s">
        <v>19925</v>
      </c>
    </row>
    <row r="104" spans="1:22" s="2440" customFormat="1">
      <c r="A104" s="2226" t="s">
        <v>373</v>
      </c>
      <c r="B104" s="2227">
        <v>88</v>
      </c>
      <c r="C104" s="2229" t="s">
        <v>585</v>
      </c>
      <c r="D104" s="2233"/>
      <c r="E104" s="2488">
        <v>8.23</v>
      </c>
      <c r="F104" s="2450"/>
      <c r="G104" s="2233" t="s">
        <v>586</v>
      </c>
      <c r="H104" s="2642">
        <v>8.99</v>
      </c>
      <c r="I104" s="2489"/>
      <c r="J104" s="2489" t="s">
        <v>12317</v>
      </c>
      <c r="K104" s="3075">
        <f t="shared" si="0"/>
        <v>0.75999999999999979</v>
      </c>
      <c r="L104" s="3162">
        <v>44063</v>
      </c>
      <c r="M104" s="2643"/>
      <c r="N104" s="2233" t="s">
        <v>19925</v>
      </c>
    </row>
    <row r="105" spans="1:22" s="2440" customFormat="1">
      <c r="A105" s="2226"/>
      <c r="B105" s="2227"/>
      <c r="C105" s="2229"/>
      <c r="D105" s="2233"/>
      <c r="E105" s="2488"/>
      <c r="F105" s="2450"/>
      <c r="G105" s="2233"/>
      <c r="H105" s="2642"/>
      <c r="I105" s="2489"/>
      <c r="J105" s="2489"/>
      <c r="K105" s="3075"/>
      <c r="L105" s="3162"/>
      <c r="M105" s="2643"/>
      <c r="N105" s="2233"/>
    </row>
    <row r="106" spans="1:22" s="2440" customFormat="1">
      <c r="A106" s="2226"/>
      <c r="B106" s="2227"/>
      <c r="C106" s="2229"/>
      <c r="D106" s="2233"/>
      <c r="E106" s="2488"/>
      <c r="F106" s="2450"/>
      <c r="G106" s="2233"/>
      <c r="H106" s="2642"/>
      <c r="I106" s="2489"/>
      <c r="J106" s="2489"/>
      <c r="K106" s="3075"/>
      <c r="L106" s="3162"/>
      <c r="M106" s="2643"/>
      <c r="N106" s="2233"/>
    </row>
    <row r="107" spans="1:22" s="2440" customFormat="1">
      <c r="A107" s="2226"/>
      <c r="B107" s="2227"/>
      <c r="C107" s="2229"/>
      <c r="D107" s="2233"/>
      <c r="E107" s="2488"/>
      <c r="F107" s="2450"/>
      <c r="G107" s="2233"/>
      <c r="H107" s="2642"/>
      <c r="I107" s="2489"/>
      <c r="J107" s="2489"/>
      <c r="K107" s="3075"/>
      <c r="L107" s="3162"/>
      <c r="M107" s="2643"/>
      <c r="N107" s="2233"/>
    </row>
    <row r="108" spans="1:22" ht="83.25" customHeight="1">
      <c r="A108" s="11"/>
      <c r="B108" s="30"/>
      <c r="C108" s="20"/>
      <c r="D108" s="13"/>
      <c r="E108" s="191"/>
      <c r="F108" s="9"/>
      <c r="G108" s="13" t="s">
        <v>14570</v>
      </c>
      <c r="H108" s="5494" t="s">
        <v>5551</v>
      </c>
      <c r="I108" s="5495"/>
      <c r="J108" s="5496"/>
      <c r="K108" s="5497" t="s">
        <v>5662</v>
      </c>
      <c r="L108" s="5498"/>
      <c r="M108" s="5499"/>
      <c r="N108" s="129" t="s">
        <v>613</v>
      </c>
      <c r="O108" s="40"/>
      <c r="P108" s="40"/>
      <c r="Q108" s="40"/>
      <c r="R108" s="40"/>
      <c r="S108" s="40"/>
      <c r="T108" s="40"/>
      <c r="U108" s="40"/>
      <c r="V108" s="40"/>
    </row>
  </sheetData>
  <sortState ref="A18:N31">
    <sortCondition ref="L18:L31"/>
  </sortState>
  <customSheetViews>
    <customSheetView guid="{79AD5FB7-84BA-40F8-B93E-7F6D3F799515}" topLeftCell="B52">
      <selection activeCell="G75" sqref="G75"/>
      <pageMargins left="0" right="0" top="0.75" bottom="0.75" header="0.3" footer="0.3"/>
      <pageSetup paperSize="17" orientation="landscape" r:id="rId1"/>
    </customSheetView>
    <customSheetView guid="{A3593EDC-2197-4283-B58F-E8F46865F6B0}" topLeftCell="D40">
      <selection activeCell="L39" sqref="L39"/>
      <pageMargins left="0" right="0" top="0.75" bottom="0.75" header="0.3" footer="0.3"/>
      <pageSetup paperSize="17" orientation="landscape" r:id="rId2"/>
    </customSheetView>
    <customSheetView guid="{39DE2760-0BFC-4719-B1E4-380C3A7079FC}">
      <selection activeCell="S17" sqref="S17"/>
      <pageMargins left="0.7" right="0.7" top="0.75" bottom="0.75" header="0.3" footer="0.3"/>
    </customSheetView>
    <customSheetView guid="{6CF4F969-58DE-4028-9DCC-C6E713BA1EE8}">
      <selection activeCell="L22" sqref="L22"/>
      <pageMargins left="0.7" right="0.7" top="0.75" bottom="0.75" header="0.3" footer="0.3"/>
    </customSheetView>
    <customSheetView guid="{854D26F6-556C-4832-93A1-027DC2E7489A}">
      <selection activeCell="P13" sqref="P13"/>
      <pageMargins left="0.7" right="0.7" top="0.75" bottom="0.75" header="0.3" footer="0.3"/>
    </customSheetView>
    <customSheetView guid="{1187C2EC-E8C1-47BD-824F-A093AEDCF8A3}">
      <selection activeCell="M4" sqref="M4"/>
      <pageMargins left="0.7" right="0.7" top="0.75" bottom="0.75" header="0.3" footer="0.3"/>
    </customSheetView>
    <customSheetView guid="{56D62996-4B64-4559-A57F-952A7719E60C}">
      <selection activeCell="M4" sqref="M4"/>
      <pageMargins left="0.7" right="0.7" top="0.75" bottom="0.75" header="0.3" footer="0.3"/>
    </customSheetView>
    <customSheetView guid="{D38925AC-49E8-4240-B4C4-15DDEAD2A52A}">
      <selection activeCell="M10" sqref="M10"/>
      <pageMargins left="0.7" right="0.7" top="0.75" bottom="0.75" header="0.3" footer="0.3"/>
      <pageSetup scale="59" orientation="landscape" r:id="rId3"/>
    </customSheetView>
    <customSheetView guid="{BBB634EE-F2D2-401C-80C5-834C06C8684E}">
      <selection activeCell="M4" sqref="M4"/>
      <pageMargins left="0.7" right="0.7" top="0.75" bottom="0.75" header="0.3" footer="0.3"/>
      <pageSetup orientation="landscape" r:id="rId4"/>
    </customSheetView>
    <customSheetView guid="{2C5FEC20-E906-4956-A88D-6EAAC0747B30}">
      <selection activeCell="M4" sqref="M4"/>
      <pageMargins left="0.7" right="0.7" top="0.75" bottom="0.75" header="0.3" footer="0.3"/>
      <pageSetup orientation="landscape" r:id="rId5"/>
    </customSheetView>
    <customSheetView guid="{F9A994EF-45B5-4EB9-AA72-BA8C2214CFE1}">
      <selection activeCell="P13" sqref="P13"/>
      <pageMargins left="0.7" right="0.7" top="0.75" bottom="0.75" header="0.3" footer="0.3"/>
    </customSheetView>
    <customSheetView guid="{600A9694-21CC-48F1-9DA2-8C0E3E8B5FA0}">
      <selection activeCell="M4" sqref="M4"/>
      <pageMargins left="0.7" right="0.7" top="0.75" bottom="0.75" header="0.3" footer="0.3"/>
      <pageSetup orientation="landscape" r:id="rId6"/>
    </customSheetView>
    <customSheetView guid="{344E436F-251D-4C51-AB7E-9264FEC9FA05}">
      <selection activeCell="L32" sqref="L32"/>
      <pageMargins left="0.7" right="0.7" top="0.75" bottom="0.75" header="0.3" footer="0.3"/>
    </customSheetView>
    <customSheetView guid="{0546D35D-D495-4ABF-8CD5-906F9854F6B9}">
      <selection activeCell="L32" sqref="L32"/>
      <pageMargins left="0.7" right="0.7" top="0.75" bottom="0.75" header="0.3" footer="0.3"/>
      <pageSetup orientation="portrait" r:id="rId7"/>
    </customSheetView>
    <customSheetView guid="{58D92D3D-F9DC-4070-8DAB-284558C682C9}">
      <selection activeCell="P13" sqref="P13"/>
      <pageMargins left="0.7" right="0.7" top="0.75" bottom="0.75" header="0.3" footer="0.3"/>
    </customSheetView>
    <customSheetView guid="{DD0AAC79-0110-4B1B-BB25-2C4FE9ED31F4}">
      <selection activeCell="L32" sqref="L32"/>
      <pageMargins left="0.7" right="0.7" top="0.75" bottom="0.75" header="0.3" footer="0.3"/>
      <pageSetup orientation="portrait" r:id="rId8"/>
    </customSheetView>
    <customSheetView guid="{423EC763-4105-4509-B307-318A5394E372}">
      <selection activeCell="M4" sqref="M4"/>
      <pageMargins left="0.7" right="0.7" top="0.75" bottom="0.75" header="0.3" footer="0.3"/>
    </customSheetView>
    <customSheetView guid="{7FDB354D-BBFC-467C-9214-DEA80979E90C}">
      <selection activeCell="M4" sqref="M4"/>
      <pageMargins left="0.7" right="0.7" top="0.75" bottom="0.75" header="0.3" footer="0.3"/>
    </customSheetView>
    <customSheetView guid="{B98680F5-9992-4B15-9195-313E46832CE7}">
      <selection activeCell="M4" sqref="M4"/>
      <pageMargins left="0.7" right="0.7" top="0.75" bottom="0.75" header="0.3" footer="0.3"/>
    </customSheetView>
    <customSheetView guid="{2CAD6BBA-D926-4B66-9703-7E419ED6E99E}">
      <selection activeCell="M10" sqref="M10"/>
      <pageMargins left="0.7" right="0.7" top="0.75" bottom="0.75" header="0.3" footer="0.3"/>
    </customSheetView>
    <customSheetView guid="{64C3C58B-5EDF-4A0D-9A08-4E76AD2C2831}">
      <selection activeCell="M4" sqref="M4"/>
      <pageMargins left="0.7" right="0.7" top="0.75" bottom="0.75" header="0.3" footer="0.3"/>
      <pageSetup orientation="landscape" r:id="rId9"/>
    </customSheetView>
    <customSheetView guid="{23935FAA-2CC8-4E3D-A833-6D530319EE28}">
      <selection activeCell="P13" sqref="P13"/>
      <pageMargins left="0.7" right="0.7" top="0.75" bottom="0.75" header="0.3" footer="0.3"/>
    </customSheetView>
    <customSheetView guid="{E7B49325-7A41-4A22-9EA5-2C4D363DA8F1}">
      <selection activeCell="L22" sqref="L22"/>
      <pageMargins left="0.7" right="0.7" top="0.75" bottom="0.75" header="0.3" footer="0.3"/>
    </customSheetView>
    <customSheetView guid="{FAC928FB-1728-4FB7-8ECE-85A8DE4D0ADF}">
      <selection activeCell="P13" sqref="P13"/>
      <pageMargins left="0.7" right="0.7" top="0.75" bottom="0.75" header="0.3" footer="0.3"/>
    </customSheetView>
    <customSheetView guid="{8C4D76D8-AA45-48E9-9804-BEEAA7B08B03}">
      <selection activeCell="P13" sqref="P13"/>
      <pageMargins left="0.7" right="0.7" top="0.75" bottom="0.75" header="0.3" footer="0.3"/>
    </customSheetView>
    <customSheetView guid="{862ECE3E-CBCF-4644-8210-D1EDA2099D3A}">
      <selection activeCell="P13" sqref="P13"/>
      <pageMargins left="0.7" right="0.7" top="0.75" bottom="0.75" header="0.3" footer="0.3"/>
    </customSheetView>
    <customSheetView guid="{EE1B2E10-D8FD-451C-B1E1-0B98F6A560DF}">
      <selection activeCell="R17" sqref="R17:R18"/>
      <pageMargins left="0.7" right="0.7" top="0.75" bottom="0.75" header="0.3" footer="0.3"/>
    </customSheetView>
    <customSheetView guid="{7964114C-CB29-4D99-9806-CFB993D96184}">
      <selection activeCell="L22" sqref="L22"/>
      <pageMargins left="0.7" right="0.7" top="0.75" bottom="0.75" header="0.3" footer="0.3"/>
    </customSheetView>
    <customSheetView guid="{A7CCEAC1-D48B-40D0-9479-364198DE80EF}">
      <selection activeCell="L22" sqref="L22"/>
      <pageMargins left="0.7" right="0.7" top="0.75" bottom="0.75" header="0.3" footer="0.3"/>
    </customSheetView>
    <customSheetView guid="{68F5884F-4969-4575-BF13-5CC01FC32956}">
      <selection activeCell="P13" sqref="P13"/>
      <pageMargins left="0.7" right="0.7" top="0.75" bottom="0.75" header="0.3" footer="0.3"/>
    </customSheetView>
    <customSheetView guid="{29758B78-03D3-4D8E-AD37-F25D1BDCFD7B}">
      <selection activeCell="L22" sqref="L22"/>
      <pageMargins left="0.7" right="0.7" top="0.75" bottom="0.75" header="0.3" footer="0.3"/>
    </customSheetView>
    <customSheetView guid="{DE99B454-ED50-4848-ADC8-212B34E74919}" topLeftCell="A4">
      <selection activeCell="L22" sqref="L22"/>
      <pageMargins left="0.7" right="0.7" top="0.75" bottom="0.75" header="0.3" footer="0.3"/>
      <pageSetup orientation="portrait" r:id="rId10"/>
    </customSheetView>
    <customSheetView guid="{8CB2D929-C7E4-4180-B163-8A2824806B17}">
      <selection activeCell="S17" sqref="S17"/>
      <pageMargins left="0.7" right="0.7" top="0.75" bottom="0.75" header="0.3" footer="0.3"/>
    </customSheetView>
    <customSheetView guid="{34D85203-2D51-4355-8027-8019AB86EBCF}">
      <pageMargins left="0.7" right="0.7" top="0.75" bottom="0.75" header="0.3" footer="0.3"/>
    </customSheetView>
    <customSheetView guid="{89CCDF41-F1C9-4313-9F31-D107B3C76DDB}">
      <pageMargins left="0.7" right="0.7" top="0.75" bottom="0.75" header="0.3" footer="0.3"/>
    </customSheetView>
    <customSheetView guid="{726AD29E-1BFF-4E2F-9960-EE7743278367}">
      <pageMargins left="0.7" right="0.7" top="0.75" bottom="0.75" header="0.3" footer="0.3"/>
    </customSheetView>
    <customSheetView guid="{2F42E84F-7DBF-4A75-A7B3-62028DAEBF1A}">
      <pageMargins left="0.7" right="0.7" top="0.75" bottom="0.75" header="0.3" footer="0.3"/>
    </customSheetView>
    <customSheetView guid="{2B685D48-0292-4AA7-9819-853B2AEC1DD4}">
      <pageMargins left="0.7" right="0.7" top="0.75" bottom="0.75" header="0.3" footer="0.3"/>
    </customSheetView>
    <customSheetView guid="{4B0AA991-6767-4D57-B414-24103CB6BBB4}">
      <pageMargins left="0.7" right="0.7" top="0.75" bottom="0.75" header="0.3" footer="0.3"/>
    </customSheetView>
    <customSheetView guid="{8E86F10A-A699-45F6-98BE-FE12C92DC001}">
      <pageMargins left="0.7" right="0.7" top="0.75" bottom="0.75" header="0.3" footer="0.3"/>
    </customSheetView>
    <customSheetView guid="{47F7A3CE-B782-485F-A003-C143096A6054}">
      <pageMargins left="0.7" right="0.7" top="0.75" bottom="0.75" header="0.3" footer="0.3"/>
    </customSheetView>
    <customSheetView guid="{39B6890E-9E43-4C41-84C2-BE54C196CF6B}">
      <pageMargins left="0.7" right="0.7" top="0.75" bottom="0.75" header="0.3" footer="0.3"/>
    </customSheetView>
    <customSheetView guid="{5C12847A-1A36-4653-8A29-4B40BE88BC31}">
      <pageMargins left="0.7" right="0.7" top="0.75" bottom="0.75" header="0.3" footer="0.3"/>
    </customSheetView>
    <customSheetView guid="{72622A5F-562A-4F46-80A6-FB340FA923E4}">
      <pageMargins left="0.7" right="0.7" top="0.75" bottom="0.75" header="0.3" footer="0.3"/>
    </customSheetView>
    <customSheetView guid="{3A3E5217-495A-42D4-92E9-DBDDFA0133B2}">
      <pageMargins left="0.7" right="0.7" top="0.75" bottom="0.75" header="0.3" footer="0.3"/>
    </customSheetView>
    <customSheetView guid="{60CB8EE4-B91C-4012-A081-CCBA186E6839}" showPageBreaks="1">
      <selection sqref="A1:O31"/>
      <pageMargins left="0.7" right="0.7" top="0.75" bottom="0.75" header="0.3" footer="0.3"/>
      <pageSetup orientation="landscape" r:id="rId11"/>
    </customSheetView>
    <customSheetView guid="{B8A5C91A-AD33-4DF4-A694-672D147217B5}" topLeftCell="A4">
      <selection activeCell="L22" sqref="L22"/>
      <pageMargins left="0.7" right="0.7" top="0.75" bottom="0.75" header="0.3" footer="0.3"/>
      <pageSetup orientation="portrait" r:id="rId12"/>
    </customSheetView>
    <customSheetView guid="{6A065346-6EC6-4D7F-9DF7-3658D614503A}">
      <selection activeCell="L22" sqref="L22"/>
      <pageMargins left="0.7" right="0.7" top="0.75" bottom="0.75" header="0.3" footer="0.3"/>
    </customSheetView>
    <customSheetView guid="{6BC667A8-B269-4F56-A803-5E4093D12764}">
      <selection activeCell="P13" sqref="P13"/>
      <pageMargins left="0.7" right="0.7" top="0.75" bottom="0.75" header="0.3" footer="0.3"/>
    </customSheetView>
    <customSheetView guid="{4075A10A-29EA-4A39-8C87-92C314459964}">
      <selection activeCell="P13" sqref="P13"/>
      <pageMargins left="0.7" right="0.7" top="0.75" bottom="0.75" header="0.3" footer="0.3"/>
    </customSheetView>
    <customSheetView guid="{D07D711A-BCB9-4378-B863-4CB7EB1E0F9F}">
      <selection activeCell="L22" sqref="L22"/>
      <pageMargins left="0.7" right="0.7" top="0.75" bottom="0.75" header="0.3" footer="0.3"/>
    </customSheetView>
    <customSheetView guid="{CE3A1CF7-6A47-4ED0-B4C6-D84228F6384A}">
      <selection activeCell="L22" sqref="L22"/>
      <pageMargins left="0.7" right="0.7" top="0.75" bottom="0.75" header="0.3" footer="0.3"/>
    </customSheetView>
    <customSheetView guid="{A6CAB246-C66C-4430-B883-E3AB4CA85CD3}">
      <selection activeCell="M10" sqref="M10"/>
      <pageMargins left="0.7" right="0.7" top="0.75" bottom="0.75" header="0.3" footer="0.3"/>
      <pageSetup scale="59" orientation="landscape" r:id="rId13"/>
    </customSheetView>
    <customSheetView guid="{A1494558-1040-4A63-BC7C-D39B992B3E56}">
      <selection activeCell="L22" sqref="L22"/>
      <pageMargins left="0.7" right="0.7" top="0.75" bottom="0.75" header="0.3" footer="0.3"/>
    </customSheetView>
    <customSheetView guid="{1D116760-CC87-4F16-87B4-C7A61320F480}" topLeftCell="B22">
      <selection activeCell="L32" sqref="L32"/>
      <colBreaks count="1" manualBreakCount="1">
        <brk id="15" max="1048575" man="1"/>
      </colBreaks>
      <pageMargins left="0.7" right="0.7" top="0.75" bottom="0.75" header="0.3" footer="0.3"/>
      <pageSetup scale="70" orientation="landscape" r:id="rId14"/>
    </customSheetView>
    <customSheetView guid="{0CF2EC10-BDE2-491E-A077-01A8E5B1EBEC}" showPageBreaks="1">
      <selection activeCell="L32" sqref="L32"/>
      <pageMargins left="0.7" right="0.7" top="0.75" bottom="0.75" header="0.3" footer="0.3"/>
      <pageSetup orientation="portrait" r:id="rId15"/>
    </customSheetView>
    <customSheetView guid="{F88BCD3F-34B6-43CB-BC45-E51462EBF67F}">
      <selection activeCell="M4" sqref="M4"/>
      <pageMargins left="0.7" right="0.7" top="0.75" bottom="0.75" header="0.3" footer="0.3"/>
    </customSheetView>
    <customSheetView guid="{1749D216-7950-497C-B39A-63FBE4D03B8C}">
      <selection activeCell="L22" sqref="L22"/>
      <pageMargins left="0.7" right="0.7" top="0.75" bottom="0.75" header="0.3" footer="0.3"/>
    </customSheetView>
    <customSheetView guid="{7FA40027-7B17-499A-B359-A5EF5225CCED}">
      <selection activeCell="M4" sqref="M4"/>
      <pageMargins left="0.7" right="0.7" top="0.75" bottom="0.75" header="0.3" footer="0.3"/>
      <pageSetup orientation="landscape" r:id="rId16"/>
    </customSheetView>
    <customSheetView guid="{34D72504-BFF0-4EA8-8FC8-7543DC9590F6}">
      <selection activeCell="M32" sqref="M32"/>
      <pageMargins left="0.7" right="0.7" top="0.75" bottom="0.75" header="0.3" footer="0.3"/>
    </customSheetView>
    <customSheetView guid="{72F1F4A7-FA3D-4AAA-B9F7-0B7CBCF937A0}">
      <selection activeCell="L32" sqref="L32"/>
      <pageMargins left="0.7" right="0.7" top="0.75" bottom="0.75" header="0.3" footer="0.3"/>
    </customSheetView>
    <customSheetView guid="{08FE8395-D523-42C1-83CE-E79D67FD8F6E}">
      <selection activeCell="M10" sqref="M10"/>
      <pageMargins left="0.7" right="0.7" top="0.75" bottom="0.75" header="0.3" footer="0.3"/>
      <pageSetup orientation="landscape" r:id="rId17"/>
    </customSheetView>
    <customSheetView guid="{1CAAE197-33E6-4BF2-B4DE-FDE07E8BBF88}">
      <selection activeCell="M4" sqref="M4"/>
      <pageMargins left="0.7" right="0.7" top="0.75" bottom="0.75" header="0.3" footer="0.3"/>
      <pageSetup orientation="landscape" r:id="rId18"/>
    </customSheetView>
    <customSheetView guid="{0B1CD487-A10E-47AA-97E1-782E43B555C4}">
      <selection activeCell="M4" sqref="M4"/>
      <pageMargins left="0.7" right="0.7" top="0.75" bottom="0.75" header="0.3" footer="0.3"/>
    </customSheetView>
    <customSheetView guid="{AF97F53F-CC36-44C1-9ECD-DF5129B3E6B5}">
      <selection activeCell="R17" sqref="R17:R18"/>
      <pageMargins left="0.7" right="0.7" top="0.75" bottom="0.75" header="0.3" footer="0.3"/>
    </customSheetView>
    <customSheetView guid="{FD6F7CAF-FB1E-4C3B-BC17-A805CA3477EF}" showPageBreaks="1">
      <selection activeCell="M4" sqref="M4"/>
      <pageMargins left="0.7" right="0.7" top="0.75" bottom="0.75" header="0.3" footer="0.3"/>
      <pageSetup orientation="portrait" r:id="rId19"/>
    </customSheetView>
    <customSheetView guid="{FEDC4AFF-A1F9-4866-BED0-75319FE928CF}" showPageBreaks="1" topLeftCell="A18">
      <selection activeCell="M32" sqref="M32"/>
      <pageMargins left="0.7" right="0.7" top="0.75" bottom="0.75" header="0.3" footer="0.3"/>
      <pageSetup paperSize="17" orientation="landscape" r:id="rId20"/>
    </customSheetView>
    <customSheetView guid="{BB41729E-AA2B-4B78-BC0A-1EFA069D5CFD}">
      <selection activeCell="M4" sqref="M4"/>
      <pageMargins left="0.7" right="0.7" top="0.75" bottom="0.75" header="0.3" footer="0.3"/>
      <pageSetup orientation="landscape" r:id="rId21"/>
    </customSheetView>
    <customSheetView guid="{7BB95B6A-5E37-4CAE-AF7D-1CC701D075E8}">
      <selection activeCell="M4" sqref="M4"/>
      <pageMargins left="0.7" right="0.7" top="0.75" bottom="0.75" header="0.3" footer="0.3"/>
      <pageSetup orientation="landscape" r:id="rId22"/>
    </customSheetView>
    <customSheetView guid="{2EC062F0-5386-4865-B10E-AAA41383D77F}">
      <selection activeCell="M10" sqref="M10"/>
      <pageMargins left="0.7" right="0.7" top="0.75" bottom="0.75" header="0.3" footer="0.3"/>
      <pageSetup scale="59" orientation="landscape" r:id="rId23"/>
    </customSheetView>
    <customSheetView guid="{FC2532A6-77E2-4AF9-9A45-F247B0588659}" showPageBreaks="1">
      <selection activeCell="M4" sqref="M4"/>
      <pageMargins left="0.7" right="0.7" top="0.75" bottom="0.75" header="0.3" footer="0.3"/>
      <pageSetup orientation="landscape" r:id="rId24"/>
    </customSheetView>
    <customSheetView guid="{A44DAB59-BE7A-4333-A5F2-74C8918F30B6}">
      <selection activeCell="L22" sqref="L22"/>
      <pageMargins left="0.7" right="0.7" top="0.75" bottom="0.75" header="0.3" footer="0.3"/>
    </customSheetView>
    <customSheetView guid="{03AFFCA8-9E14-4DB5-84F7-C730BD68291C}" topLeftCell="B52">
      <selection activeCell="G75" sqref="G75"/>
      <pageMargins left="0" right="0" top="0.75" bottom="0.75" header="0.3" footer="0.3"/>
      <pageSetup paperSize="17" orientation="landscape" r:id="rId25"/>
    </customSheetView>
    <customSheetView guid="{EC76EB35-067C-4DE7-B07A-226A5E409E79}">
      <selection activeCell="M4" sqref="M4"/>
      <pageMargins left="0.7" right="0.7" top="0.75" bottom="0.75" header="0.3" footer="0.3"/>
    </customSheetView>
    <customSheetView guid="{983A23DD-8020-461E-A6F4-2AEC4ED7324C}">
      <selection activeCell="L32" sqref="L32"/>
      <pageMargins left="0.7" right="0.7" top="0.75" bottom="0.75" header="0.3" footer="0.3"/>
    </customSheetView>
    <customSheetView guid="{D3731BF5-0429-4443-9A8C-8B29EB0DB856}">
      <selection activeCell="S17" sqref="S17"/>
      <pageMargins left="0.7" right="0.7" top="0.75" bottom="0.75" header="0.3" footer="0.3"/>
    </customSheetView>
    <customSheetView guid="{A530EBA0-4EDF-47E2-8165-36150308EFE0}">
      <selection activeCell="S17" sqref="S17"/>
      <pageMargins left="0.7" right="0.7" top="0.75" bottom="0.75" header="0.3" footer="0.3"/>
    </customSheetView>
    <customSheetView guid="{FE9B4351-E79D-4254-BAB9-133F96438B1B}" topLeftCell="B52">
      <selection activeCell="G75" sqref="G75"/>
      <pageMargins left="0" right="0" top="0.75" bottom="0.75" header="0.3" footer="0.3"/>
      <pageSetup paperSize="17" orientation="landscape" r:id="rId26"/>
    </customSheetView>
    <customSheetView guid="{CA9519B9-3429-4BE9-9E5D-F85393E6AD13}" topLeftCell="B52">
      <selection activeCell="G75" sqref="G75"/>
      <pageMargins left="0" right="0" top="0.75" bottom="0.75" header="0.3" footer="0.3"/>
      <pageSetup paperSize="17" orientation="landscape" r:id="rId27"/>
    </customSheetView>
  </customSheetViews>
  <mergeCells count="3">
    <mergeCell ref="H108:J108"/>
    <mergeCell ref="K108:M108"/>
    <mergeCell ref="A1:N1"/>
  </mergeCells>
  <printOptions horizontalCentered="1"/>
  <pageMargins left="0" right="0" top="0" bottom="0" header="0" footer="0"/>
  <pageSetup paperSize="17" fitToHeight="0" orientation="landscape" r:id="rId28"/>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6">
    <pageSetUpPr fitToPage="1"/>
  </sheetPr>
  <dimension ref="A1:R161"/>
  <sheetViews>
    <sheetView zoomScale="90" zoomScaleNormal="90" workbookViewId="0">
      <pane ySplit="3" topLeftCell="A100" activePane="bottomLeft" state="frozen"/>
      <selection pane="bottomLeft" activeCell="O24" sqref="O24"/>
    </sheetView>
  </sheetViews>
  <sheetFormatPr defaultColWidth="9.42578125" defaultRowHeight="15"/>
  <cols>
    <col min="1" max="1" width="9.42578125" style="1274"/>
    <col min="2" max="2" width="6.5703125" style="698" customWidth="1"/>
    <col min="3" max="3" width="10.5703125" style="1274" customWidth="1"/>
    <col min="4" max="4" width="23" style="1274" customWidth="1"/>
    <col min="5" max="5" width="7.5703125" style="1274" customWidth="1"/>
    <col min="6" max="6" width="10.5703125" style="1274" customWidth="1"/>
    <col min="7" max="7" width="22.5703125" style="1274" customWidth="1"/>
    <col min="8" max="8" width="7.42578125" style="1274" customWidth="1"/>
    <col min="9" max="9" width="10.5703125" style="1274" customWidth="1"/>
    <col min="10" max="10" width="27.42578125" style="1274" customWidth="1"/>
    <col min="11" max="11" width="8.5703125" style="1274" customWidth="1"/>
    <col min="12" max="12" width="10.42578125" style="1274" bestFit="1" customWidth="1"/>
    <col min="13" max="13" width="10.42578125" style="606" customWidth="1"/>
    <col min="14" max="14" width="12" style="606" customWidth="1"/>
    <col min="15" max="15" width="42.42578125" style="1588" customWidth="1"/>
    <col min="16" max="16" width="40" style="1274" hidden="1" customWidth="1"/>
    <col min="17" max="17" width="9.5703125" style="1394" customWidth="1"/>
    <col min="18" max="18" width="54" style="1274" customWidth="1"/>
    <col min="19" max="16384" width="9.42578125" style="1274"/>
  </cols>
  <sheetData>
    <row r="1" spans="1:18" ht="18.75">
      <c r="A1" s="5502" t="s">
        <v>19293</v>
      </c>
      <c r="B1" s="5417"/>
      <c r="C1" s="5417"/>
      <c r="D1" s="5417"/>
      <c r="E1" s="3847"/>
      <c r="F1" s="1529"/>
      <c r="G1" s="1529"/>
      <c r="H1" s="1529"/>
      <c r="I1" s="1529"/>
      <c r="J1" s="1529"/>
      <c r="K1" s="1529"/>
      <c r="L1" s="1529"/>
      <c r="M1" s="1530"/>
      <c r="N1" s="1530"/>
      <c r="O1" s="1531"/>
      <c r="P1" s="1532"/>
      <c r="Q1" s="1533"/>
    </row>
    <row r="2" spans="1:18" ht="21.75" customHeight="1">
      <c r="A2" s="1534" t="s">
        <v>10373</v>
      </c>
      <c r="B2" s="1535"/>
      <c r="C2" s="1536"/>
      <c r="D2" s="1537"/>
      <c r="E2" s="1538" t="s">
        <v>8132</v>
      </c>
      <c r="F2" s="1539"/>
      <c r="G2" s="1540"/>
      <c r="H2" s="1538" t="s">
        <v>8133</v>
      </c>
      <c r="I2" s="1539"/>
      <c r="J2" s="1539"/>
      <c r="K2" s="1540"/>
      <c r="L2" s="1541"/>
      <c r="M2" s="1542"/>
      <c r="N2" s="1542"/>
      <c r="O2" s="4205" t="s">
        <v>10374</v>
      </c>
      <c r="P2" s="1543"/>
      <c r="Q2" s="1544"/>
    </row>
    <row r="3" spans="1:18" ht="45" customHeight="1">
      <c r="A3" s="1104" t="s">
        <v>7</v>
      </c>
      <c r="B3" s="1545" t="s">
        <v>13</v>
      </c>
      <c r="C3" s="1105" t="s">
        <v>1</v>
      </c>
      <c r="D3" s="1106" t="s">
        <v>2</v>
      </c>
      <c r="E3" s="1107" t="s">
        <v>3</v>
      </c>
      <c r="F3" s="1106" t="s">
        <v>4</v>
      </c>
      <c r="G3" s="1106" t="s">
        <v>2</v>
      </c>
      <c r="H3" s="1106" t="s">
        <v>6</v>
      </c>
      <c r="I3" s="1106" t="s">
        <v>4</v>
      </c>
      <c r="J3" s="1106" t="s">
        <v>2</v>
      </c>
      <c r="K3" s="1108" t="s">
        <v>8</v>
      </c>
      <c r="L3" s="1108" t="s">
        <v>14</v>
      </c>
      <c r="M3" s="1546" t="s">
        <v>10375</v>
      </c>
      <c r="N3" s="1546" t="s">
        <v>10376</v>
      </c>
      <c r="O3" s="1547" t="s">
        <v>11</v>
      </c>
      <c r="P3" s="1548" t="s">
        <v>10377</v>
      </c>
      <c r="Q3" s="1549" t="s">
        <v>10377</v>
      </c>
      <c r="R3" s="1549" t="s">
        <v>16310</v>
      </c>
    </row>
    <row r="4" spans="1:18" ht="22.35" customHeight="1">
      <c r="A4" s="1303" t="s">
        <v>1174</v>
      </c>
      <c r="B4" s="1550">
        <v>1</v>
      </c>
      <c r="C4" s="1472" t="s">
        <v>1233</v>
      </c>
      <c r="D4" s="1394" t="s">
        <v>8134</v>
      </c>
      <c r="E4" s="1551">
        <v>0</v>
      </c>
      <c r="F4" s="1472" t="s">
        <v>581</v>
      </c>
      <c r="G4" s="1472" t="s">
        <v>8135</v>
      </c>
      <c r="H4" s="1552">
        <v>1</v>
      </c>
      <c r="I4" s="1472" t="s">
        <v>554</v>
      </c>
      <c r="J4" s="1523" t="s">
        <v>8136</v>
      </c>
      <c r="K4" s="1553">
        <v>1</v>
      </c>
      <c r="L4" s="1554">
        <v>2014</v>
      </c>
      <c r="M4" s="1555"/>
      <c r="N4" s="1556">
        <v>42191</v>
      </c>
      <c r="O4" s="1557" t="s">
        <v>10378</v>
      </c>
      <c r="P4" s="1558">
        <v>1</v>
      </c>
      <c r="Q4" s="1559">
        <v>1</v>
      </c>
      <c r="R4" s="4061"/>
    </row>
    <row r="5" spans="1:18" ht="22.35" customHeight="1">
      <c r="A5" s="1303" t="s">
        <v>1174</v>
      </c>
      <c r="B5" s="1550">
        <v>2</v>
      </c>
      <c r="C5" s="1472" t="s">
        <v>1464</v>
      </c>
      <c r="D5" s="1394" t="s">
        <v>8135</v>
      </c>
      <c r="E5" s="1551">
        <v>0</v>
      </c>
      <c r="F5" s="1472" t="s">
        <v>1178</v>
      </c>
      <c r="G5" s="1472" t="s">
        <v>8137</v>
      </c>
      <c r="H5" s="1560">
        <v>4.7699999999999996</v>
      </c>
      <c r="I5" s="1472" t="s">
        <v>554</v>
      </c>
      <c r="J5" s="1523" t="s">
        <v>8138</v>
      </c>
      <c r="K5" s="1561">
        <v>4.7699999999999996</v>
      </c>
      <c r="L5" s="1554">
        <v>2015</v>
      </c>
      <c r="M5" s="1555"/>
      <c r="N5" s="1556">
        <v>42192</v>
      </c>
      <c r="O5" s="1557" t="s">
        <v>10379</v>
      </c>
      <c r="P5" s="1558">
        <v>1</v>
      </c>
      <c r="Q5" s="1559">
        <v>1</v>
      </c>
      <c r="R5" s="4061"/>
    </row>
    <row r="6" spans="1:18" ht="22.35" customHeight="1">
      <c r="A6" s="1276" t="s">
        <v>1174</v>
      </c>
      <c r="B6" s="1550">
        <v>3</v>
      </c>
      <c r="C6" s="1425" t="s">
        <v>522</v>
      </c>
      <c r="D6" s="1394" t="s">
        <v>10380</v>
      </c>
      <c r="E6" s="1424">
        <v>0</v>
      </c>
      <c r="F6" s="1472" t="s">
        <v>1175</v>
      </c>
      <c r="G6" s="1472" t="s">
        <v>1187</v>
      </c>
      <c r="H6" s="1425">
        <v>1.56</v>
      </c>
      <c r="I6" s="1472" t="s">
        <v>149</v>
      </c>
      <c r="J6" s="1472" t="s">
        <v>10381</v>
      </c>
      <c r="K6" s="1562">
        <v>1.56</v>
      </c>
      <c r="L6" s="1563">
        <v>42629</v>
      </c>
      <c r="M6" s="1564">
        <v>42150</v>
      </c>
      <c r="N6" s="1564">
        <v>42499</v>
      </c>
      <c r="O6" s="1565" t="s">
        <v>10382</v>
      </c>
      <c r="P6" s="1566"/>
      <c r="Q6" s="1559">
        <v>1</v>
      </c>
      <c r="R6" s="4061"/>
    </row>
    <row r="7" spans="1:18" ht="22.35" customHeight="1">
      <c r="A7" s="1276" t="s">
        <v>1174</v>
      </c>
      <c r="B7" s="1550">
        <v>4</v>
      </c>
      <c r="C7" s="1425" t="s">
        <v>287</v>
      </c>
      <c r="D7" s="1394" t="s">
        <v>10383</v>
      </c>
      <c r="E7" s="1567">
        <v>0</v>
      </c>
      <c r="F7" s="1472" t="s">
        <v>214</v>
      </c>
      <c r="G7" s="1472" t="s">
        <v>306</v>
      </c>
      <c r="H7" s="1424">
        <v>5.45</v>
      </c>
      <c r="I7" s="1472" t="s">
        <v>206</v>
      </c>
      <c r="J7" s="1472" t="s">
        <v>9161</v>
      </c>
      <c r="K7" s="1466">
        <v>5.45</v>
      </c>
      <c r="L7" s="1568">
        <v>42445</v>
      </c>
      <c r="M7" s="1569"/>
      <c r="N7" s="1570">
        <v>42476</v>
      </c>
      <c r="O7" s="1565" t="s">
        <v>10382</v>
      </c>
      <c r="P7" s="1558">
        <v>1</v>
      </c>
      <c r="Q7" s="1559">
        <v>1</v>
      </c>
      <c r="R7" s="4061"/>
    </row>
    <row r="8" spans="1:18" ht="22.35" customHeight="1">
      <c r="A8" s="1280" t="s">
        <v>1174</v>
      </c>
      <c r="B8" s="1571">
        <v>5</v>
      </c>
      <c r="C8" s="1426" t="s">
        <v>1177</v>
      </c>
      <c r="D8" s="1393" t="s">
        <v>10384</v>
      </c>
      <c r="E8" s="1572">
        <v>18.170000000000002</v>
      </c>
      <c r="F8" s="1473" t="s">
        <v>357</v>
      </c>
      <c r="G8" s="1473" t="s">
        <v>1181</v>
      </c>
      <c r="H8" s="1426">
        <v>29.86</v>
      </c>
      <c r="I8" s="1472" t="s">
        <v>1182</v>
      </c>
      <c r="J8" s="1473" t="s">
        <v>7478</v>
      </c>
      <c r="K8" s="1573">
        <v>11.51</v>
      </c>
      <c r="L8" s="1574">
        <v>42476</v>
      </c>
      <c r="M8" s="1569">
        <v>42466</v>
      </c>
      <c r="N8" s="1570">
        <v>42683</v>
      </c>
      <c r="O8" s="1565" t="s">
        <v>10382</v>
      </c>
      <c r="P8" s="1575">
        <v>0.25</v>
      </c>
      <c r="Q8" s="1559">
        <v>1</v>
      </c>
      <c r="R8" s="4061"/>
    </row>
    <row r="9" spans="1:18" ht="22.35" customHeight="1">
      <c r="A9" s="1276" t="s">
        <v>1174</v>
      </c>
      <c r="B9" s="1550">
        <v>6</v>
      </c>
      <c r="C9" s="1425" t="s">
        <v>560</v>
      </c>
      <c r="D9" s="1394" t="s">
        <v>8139</v>
      </c>
      <c r="E9" s="1576">
        <v>0</v>
      </c>
      <c r="F9" s="1472" t="s">
        <v>560</v>
      </c>
      <c r="G9" s="1472" t="s">
        <v>1192</v>
      </c>
      <c r="H9" s="1425">
        <v>0.16</v>
      </c>
      <c r="I9" s="1472" t="s">
        <v>411</v>
      </c>
      <c r="J9" s="1472" t="s">
        <v>1193</v>
      </c>
      <c r="K9" s="1562">
        <v>0.16</v>
      </c>
      <c r="L9" s="1577">
        <v>42506</v>
      </c>
      <c r="M9" s="1578">
        <v>42516</v>
      </c>
      <c r="N9" s="1579">
        <v>42516</v>
      </c>
      <c r="O9" s="1580" t="s">
        <v>10385</v>
      </c>
      <c r="P9" s="1575">
        <v>1</v>
      </c>
      <c r="Q9" s="1559">
        <v>0</v>
      </c>
      <c r="R9" s="4061"/>
    </row>
    <row r="10" spans="1:18" ht="22.35" customHeight="1">
      <c r="A10" s="1276" t="s">
        <v>1174</v>
      </c>
      <c r="B10" s="1550">
        <v>7</v>
      </c>
      <c r="C10" s="1425" t="s">
        <v>415</v>
      </c>
      <c r="D10" s="1394" t="s">
        <v>1194</v>
      </c>
      <c r="E10" s="1424">
        <v>0</v>
      </c>
      <c r="F10" s="1472" t="s">
        <v>348</v>
      </c>
      <c r="G10" s="1472" t="s">
        <v>33</v>
      </c>
      <c r="H10" s="1425">
        <v>0.59</v>
      </c>
      <c r="I10" s="1472" t="s">
        <v>1176</v>
      </c>
      <c r="J10" s="1472" t="s">
        <v>10386</v>
      </c>
      <c r="K10" s="1562">
        <v>0.59</v>
      </c>
      <c r="L10" s="1581">
        <v>42506</v>
      </c>
      <c r="M10" s="1582">
        <v>42516</v>
      </c>
      <c r="N10" s="1564">
        <v>42544</v>
      </c>
      <c r="O10" s="1565" t="s">
        <v>10382</v>
      </c>
      <c r="P10" s="1575">
        <v>1</v>
      </c>
      <c r="Q10" s="1559">
        <v>1</v>
      </c>
      <c r="R10" s="4061"/>
    </row>
    <row r="11" spans="1:18" ht="22.35" customHeight="1">
      <c r="A11" s="1276" t="s">
        <v>1174</v>
      </c>
      <c r="B11" s="1550">
        <v>8</v>
      </c>
      <c r="C11" s="1425" t="s">
        <v>542</v>
      </c>
      <c r="D11" s="1394" t="s">
        <v>1195</v>
      </c>
      <c r="E11" s="1424">
        <v>0</v>
      </c>
      <c r="F11" s="1472" t="s">
        <v>348</v>
      </c>
      <c r="G11" s="1472" t="s">
        <v>33</v>
      </c>
      <c r="H11" s="1424">
        <v>0.53</v>
      </c>
      <c r="I11" s="1472" t="s">
        <v>1176</v>
      </c>
      <c r="J11" s="1472" t="s">
        <v>10386</v>
      </c>
      <c r="K11" s="1562">
        <v>0.53</v>
      </c>
      <c r="L11" s="1583">
        <v>42506</v>
      </c>
      <c r="M11" s="1584">
        <v>42517</v>
      </c>
      <c r="N11" s="1570">
        <v>42524</v>
      </c>
      <c r="O11" s="1565" t="s">
        <v>10387</v>
      </c>
      <c r="P11" s="1575">
        <v>1</v>
      </c>
      <c r="Q11" s="1559">
        <v>1</v>
      </c>
      <c r="R11" s="4061"/>
    </row>
    <row r="12" spans="1:18" ht="22.35" customHeight="1">
      <c r="A12" s="1276" t="s">
        <v>1174</v>
      </c>
      <c r="B12" s="1550">
        <v>9</v>
      </c>
      <c r="C12" s="1425" t="s">
        <v>873</v>
      </c>
      <c r="D12" s="1394" t="s">
        <v>1198</v>
      </c>
      <c r="E12" s="1576">
        <v>0</v>
      </c>
      <c r="F12" s="1472" t="s">
        <v>1177</v>
      </c>
      <c r="G12" s="1472" t="s">
        <v>10386</v>
      </c>
      <c r="H12" s="1425">
        <v>0.46</v>
      </c>
      <c r="I12" s="1472" t="s">
        <v>141</v>
      </c>
      <c r="J12" s="1472" t="s">
        <v>33</v>
      </c>
      <c r="K12" s="1562">
        <v>0.46</v>
      </c>
      <c r="L12" s="1583">
        <v>42537</v>
      </c>
      <c r="M12" s="1584">
        <v>42649</v>
      </c>
      <c r="N12" s="1570">
        <v>42684</v>
      </c>
      <c r="O12" s="1565" t="s">
        <v>10387</v>
      </c>
      <c r="P12" s="22"/>
      <c r="Q12" s="1559">
        <v>1</v>
      </c>
      <c r="R12" s="4061"/>
    </row>
    <row r="13" spans="1:18" ht="22.35" customHeight="1">
      <c r="A13" s="1276" t="s">
        <v>1174</v>
      </c>
      <c r="B13" s="1550">
        <v>10</v>
      </c>
      <c r="C13" s="1425" t="s">
        <v>393</v>
      </c>
      <c r="D13" s="1394" t="s">
        <v>8141</v>
      </c>
      <c r="E13" s="1424">
        <v>0</v>
      </c>
      <c r="F13" s="1472" t="s">
        <v>1177</v>
      </c>
      <c r="G13" s="1472" t="s">
        <v>10386</v>
      </c>
      <c r="H13" s="1424">
        <v>1.61</v>
      </c>
      <c r="I13" s="1472" t="s">
        <v>242</v>
      </c>
      <c r="J13" s="1472" t="s">
        <v>1111</v>
      </c>
      <c r="K13" s="1466">
        <v>1.61</v>
      </c>
      <c r="L13" s="1583">
        <v>42537</v>
      </c>
      <c r="M13" s="1584">
        <v>42661</v>
      </c>
      <c r="N13" s="1570">
        <v>42661</v>
      </c>
      <c r="O13" s="1565" t="s">
        <v>10388</v>
      </c>
      <c r="P13" s="22"/>
      <c r="Q13" s="1559">
        <v>1</v>
      </c>
      <c r="R13" s="4061"/>
    </row>
    <row r="14" spans="1:18" ht="22.35" customHeight="1">
      <c r="A14" s="1276" t="s">
        <v>1174</v>
      </c>
      <c r="B14" s="1550">
        <v>11</v>
      </c>
      <c r="C14" s="1425" t="s">
        <v>242</v>
      </c>
      <c r="D14" s="1394" t="s">
        <v>10389</v>
      </c>
      <c r="E14" s="1424">
        <v>0</v>
      </c>
      <c r="F14" s="1472" t="s">
        <v>10390</v>
      </c>
      <c r="G14" s="1472" t="s">
        <v>1203</v>
      </c>
      <c r="H14" s="1424">
        <v>4.37</v>
      </c>
      <c r="I14" s="1472" t="s">
        <v>1176</v>
      </c>
      <c r="J14" s="1472" t="s">
        <v>10386</v>
      </c>
      <c r="K14" s="1466">
        <v>4.37</v>
      </c>
      <c r="L14" s="1583">
        <v>42567</v>
      </c>
      <c r="M14" s="1584">
        <v>42324</v>
      </c>
      <c r="N14" s="1570"/>
      <c r="O14" s="1585" t="s">
        <v>10391</v>
      </c>
      <c r="P14" s="22"/>
      <c r="Q14" s="1559">
        <v>0.75</v>
      </c>
      <c r="R14" s="4061"/>
    </row>
    <row r="15" spans="1:18" ht="22.35" customHeight="1">
      <c r="A15" s="1276" t="s">
        <v>1174</v>
      </c>
      <c r="B15" s="1550">
        <v>12</v>
      </c>
      <c r="C15" s="1425" t="s">
        <v>153</v>
      </c>
      <c r="D15" s="1394" t="s">
        <v>10392</v>
      </c>
      <c r="E15" s="1424">
        <v>0</v>
      </c>
      <c r="F15" s="1472" t="s">
        <v>242</v>
      </c>
      <c r="G15" s="1472" t="s">
        <v>10393</v>
      </c>
      <c r="H15" s="1424">
        <v>2.5</v>
      </c>
      <c r="I15" s="1472" t="s">
        <v>1176</v>
      </c>
      <c r="J15" s="1472" t="s">
        <v>10386</v>
      </c>
      <c r="K15" s="1466">
        <v>2.5</v>
      </c>
      <c r="L15" s="1583">
        <v>42567</v>
      </c>
      <c r="M15" s="1584">
        <v>42332</v>
      </c>
      <c r="N15" s="1570">
        <v>42692</v>
      </c>
      <c r="O15" s="1565" t="s">
        <v>10387</v>
      </c>
      <c r="P15" s="22"/>
      <c r="Q15" s="1559">
        <v>1</v>
      </c>
      <c r="R15" s="4061"/>
    </row>
    <row r="16" spans="1:18" ht="22.35" customHeight="1">
      <c r="A16" s="1276" t="s">
        <v>1174</v>
      </c>
      <c r="B16" s="1550">
        <v>13</v>
      </c>
      <c r="C16" s="1425" t="s">
        <v>279</v>
      </c>
      <c r="D16" s="1394" t="s">
        <v>9581</v>
      </c>
      <c r="E16" s="1424">
        <v>0</v>
      </c>
      <c r="F16" s="1472" t="s">
        <v>705</v>
      </c>
      <c r="G16" s="1472" t="s">
        <v>10394</v>
      </c>
      <c r="H16" s="1424">
        <v>2.62</v>
      </c>
      <c r="I16" s="1472" t="s">
        <v>1176</v>
      </c>
      <c r="J16" s="1472" t="s">
        <v>10386</v>
      </c>
      <c r="K16" s="1466">
        <v>2.62</v>
      </c>
      <c r="L16" s="1583">
        <v>42567</v>
      </c>
      <c r="M16" s="1584">
        <v>42517</v>
      </c>
      <c r="N16" s="1570">
        <v>42556</v>
      </c>
      <c r="O16" s="1565" t="s">
        <v>10387</v>
      </c>
      <c r="P16" s="22"/>
      <c r="Q16" s="1559">
        <v>1</v>
      </c>
      <c r="R16" s="4061"/>
    </row>
    <row r="17" spans="1:18" ht="22.35" customHeight="1">
      <c r="A17" s="1276" t="s">
        <v>1174</v>
      </c>
      <c r="B17" s="1550">
        <v>14</v>
      </c>
      <c r="C17" s="1425" t="s">
        <v>220</v>
      </c>
      <c r="D17" s="1394" t="s">
        <v>10395</v>
      </c>
      <c r="E17" s="1424">
        <v>0</v>
      </c>
      <c r="F17" s="1472" t="s">
        <v>1177</v>
      </c>
      <c r="G17" s="1472" t="s">
        <v>10386</v>
      </c>
      <c r="H17" s="1424">
        <v>4.0199999999999996</v>
      </c>
      <c r="I17" s="1472" t="s">
        <v>705</v>
      </c>
      <c r="J17" s="1472" t="s">
        <v>10394</v>
      </c>
      <c r="K17" s="1466">
        <v>4.0199999999999996</v>
      </c>
      <c r="L17" s="1583">
        <v>42567</v>
      </c>
      <c r="M17" s="1584">
        <v>42578</v>
      </c>
      <c r="N17" s="1570">
        <v>42608</v>
      </c>
      <c r="O17" s="1565" t="s">
        <v>10387</v>
      </c>
      <c r="P17" s="22"/>
      <c r="Q17" s="1559">
        <v>1</v>
      </c>
      <c r="R17" s="4061"/>
    </row>
    <row r="18" spans="1:18" ht="22.35" customHeight="1">
      <c r="A18" s="1276" t="s">
        <v>1174</v>
      </c>
      <c r="B18" s="1550">
        <v>15</v>
      </c>
      <c r="C18" s="1425" t="s">
        <v>705</v>
      </c>
      <c r="D18" s="1394" t="s">
        <v>10394</v>
      </c>
      <c r="E18" s="1424">
        <v>0</v>
      </c>
      <c r="F18" s="1472" t="s">
        <v>49</v>
      </c>
      <c r="G18" s="1472" t="s">
        <v>10396</v>
      </c>
      <c r="H18" s="1424">
        <v>6.18</v>
      </c>
      <c r="I18" s="1472" t="s">
        <v>1176</v>
      </c>
      <c r="J18" s="1472" t="s">
        <v>10386</v>
      </c>
      <c r="K18" s="1466">
        <v>6.18</v>
      </c>
      <c r="L18" s="1583">
        <v>42567</v>
      </c>
      <c r="M18" s="1584">
        <v>42611</v>
      </c>
      <c r="N18" s="1570"/>
      <c r="O18" s="1580" t="s">
        <v>10391</v>
      </c>
      <c r="P18" s="22"/>
      <c r="Q18" s="1559">
        <v>0.75</v>
      </c>
      <c r="R18" s="4061"/>
    </row>
    <row r="19" spans="1:18" ht="22.35" customHeight="1">
      <c r="A19" s="1276" t="s">
        <v>1174</v>
      </c>
      <c r="B19" s="1550">
        <v>16</v>
      </c>
      <c r="C19" s="1425" t="s">
        <v>41</v>
      </c>
      <c r="D19" s="1394" t="s">
        <v>10397</v>
      </c>
      <c r="E19" s="1424">
        <v>0</v>
      </c>
      <c r="F19" s="1472" t="s">
        <v>242</v>
      </c>
      <c r="G19" s="1472" t="s">
        <v>10393</v>
      </c>
      <c r="H19" s="1424">
        <v>1.55</v>
      </c>
      <c r="I19" s="1472" t="s">
        <v>1182</v>
      </c>
      <c r="J19" s="1472" t="s">
        <v>7478</v>
      </c>
      <c r="K19" s="1466">
        <v>1.55</v>
      </c>
      <c r="L19" s="1583">
        <v>42567</v>
      </c>
      <c r="M19" s="1584">
        <v>42662</v>
      </c>
      <c r="N19" s="1570">
        <v>42697</v>
      </c>
      <c r="O19" s="1565" t="s">
        <v>10387</v>
      </c>
      <c r="P19" s="22"/>
      <c r="Q19" s="1559">
        <v>1</v>
      </c>
      <c r="R19" s="4061"/>
    </row>
    <row r="20" spans="1:18" ht="22.35" customHeight="1">
      <c r="A20" s="1276" t="s">
        <v>1174</v>
      </c>
      <c r="B20" s="1550">
        <v>17</v>
      </c>
      <c r="C20" s="1425" t="s">
        <v>7155</v>
      </c>
      <c r="D20" s="1394" t="s">
        <v>10398</v>
      </c>
      <c r="E20" s="1424">
        <v>0</v>
      </c>
      <c r="F20" s="1472" t="s">
        <v>141</v>
      </c>
      <c r="G20" s="1472" t="s">
        <v>33</v>
      </c>
      <c r="H20" s="1424">
        <v>0.63</v>
      </c>
      <c r="I20" s="1472" t="s">
        <v>786</v>
      </c>
      <c r="J20" s="1472" t="s">
        <v>10399</v>
      </c>
      <c r="K20" s="1466">
        <v>0.63</v>
      </c>
      <c r="L20" s="1583">
        <v>42598</v>
      </c>
      <c r="M20" s="1584">
        <v>42667</v>
      </c>
      <c r="N20" s="1570">
        <v>42689</v>
      </c>
      <c r="O20" s="1565" t="s">
        <v>10387</v>
      </c>
      <c r="P20" s="22"/>
      <c r="Q20" s="1559">
        <v>1</v>
      </c>
      <c r="R20" s="4061"/>
    </row>
    <row r="21" spans="1:18" ht="22.35" customHeight="1">
      <c r="A21" s="1276" t="s">
        <v>1174</v>
      </c>
      <c r="B21" s="1550">
        <v>18</v>
      </c>
      <c r="C21" s="1425" t="s">
        <v>49</v>
      </c>
      <c r="D21" s="1394" t="s">
        <v>10396</v>
      </c>
      <c r="E21" s="1424">
        <v>0</v>
      </c>
      <c r="F21" s="1472" t="s">
        <v>1177</v>
      </c>
      <c r="G21" s="1472" t="s">
        <v>10386</v>
      </c>
      <c r="H21" s="1424">
        <v>3.58</v>
      </c>
      <c r="I21" s="1472" t="s">
        <v>739</v>
      </c>
      <c r="J21" s="1472" t="s">
        <v>10400</v>
      </c>
      <c r="K21" s="1466">
        <v>3.58</v>
      </c>
      <c r="L21" s="1583">
        <v>42598</v>
      </c>
      <c r="M21" s="1584">
        <v>42668</v>
      </c>
      <c r="N21" s="1570"/>
      <c r="O21" s="1580" t="s">
        <v>10391</v>
      </c>
      <c r="P21" s="22"/>
      <c r="Q21" s="1559">
        <v>0.5</v>
      </c>
      <c r="R21" s="4061"/>
    </row>
    <row r="22" spans="1:18" ht="22.35" customHeight="1">
      <c r="A22" s="1276" t="s">
        <v>1174</v>
      </c>
      <c r="B22" s="1550">
        <v>19</v>
      </c>
      <c r="C22" s="1425" t="s">
        <v>739</v>
      </c>
      <c r="D22" s="1394" t="s">
        <v>10400</v>
      </c>
      <c r="E22" s="1424">
        <v>0</v>
      </c>
      <c r="F22" s="1472" t="s">
        <v>49</v>
      </c>
      <c r="G22" s="1472" t="s">
        <v>10396</v>
      </c>
      <c r="H22" s="1424">
        <v>3.03</v>
      </c>
      <c r="I22" s="1472" t="s">
        <v>1182</v>
      </c>
      <c r="J22" s="1472" t="s">
        <v>7478</v>
      </c>
      <c r="K22" s="1466">
        <v>3.03</v>
      </c>
      <c r="L22" s="1583">
        <v>42598</v>
      </c>
      <c r="M22" s="1584">
        <v>42668</v>
      </c>
      <c r="N22" s="1570"/>
      <c r="O22" s="1580" t="s">
        <v>10391</v>
      </c>
      <c r="P22" s="22"/>
      <c r="Q22" s="1559">
        <v>0.5</v>
      </c>
      <c r="R22" s="4061"/>
    </row>
    <row r="23" spans="1:18" ht="22.35" customHeight="1">
      <c r="A23" s="1276" t="s">
        <v>1174</v>
      </c>
      <c r="B23" s="1550">
        <v>20</v>
      </c>
      <c r="C23" s="1425" t="s">
        <v>134</v>
      </c>
      <c r="D23" s="1394" t="s">
        <v>10401</v>
      </c>
      <c r="E23" s="1424">
        <v>0</v>
      </c>
      <c r="F23" s="1472" t="s">
        <v>58</v>
      </c>
      <c r="G23" s="1472" t="s">
        <v>10402</v>
      </c>
      <c r="H23" s="1424">
        <v>1.66</v>
      </c>
      <c r="I23" s="1472" t="s">
        <v>1182</v>
      </c>
      <c r="J23" s="1472" t="s">
        <v>7478</v>
      </c>
      <c r="K23" s="1466">
        <v>1.66</v>
      </c>
      <c r="L23" s="1583">
        <v>42598</v>
      </c>
      <c r="M23" s="1584">
        <v>42675</v>
      </c>
      <c r="N23" s="1570"/>
      <c r="O23" s="1580" t="s">
        <v>10387</v>
      </c>
      <c r="P23" s="22"/>
      <c r="Q23" s="1559"/>
      <c r="R23" s="4061"/>
    </row>
    <row r="24" spans="1:18" ht="22.35" customHeight="1">
      <c r="A24" s="1276" t="s">
        <v>1174</v>
      </c>
      <c r="B24" s="1550">
        <v>21</v>
      </c>
      <c r="C24" s="1425" t="s">
        <v>368</v>
      </c>
      <c r="D24" s="1394" t="s">
        <v>10403</v>
      </c>
      <c r="E24" s="1424">
        <v>0</v>
      </c>
      <c r="F24" s="1472" t="s">
        <v>1177</v>
      </c>
      <c r="G24" s="1472" t="s">
        <v>3676</v>
      </c>
      <c r="H24" s="1424">
        <v>0.75</v>
      </c>
      <c r="I24" s="1472" t="s">
        <v>554</v>
      </c>
      <c r="J24" s="1472" t="s">
        <v>33</v>
      </c>
      <c r="K24" s="1466">
        <v>0.75</v>
      </c>
      <c r="L24" s="1583">
        <v>42598</v>
      </c>
      <c r="M24" s="1584">
        <v>42677</v>
      </c>
      <c r="N24" s="1570">
        <v>42678</v>
      </c>
      <c r="O24" s="1565" t="s">
        <v>10387</v>
      </c>
      <c r="P24" s="22"/>
      <c r="Q24" s="1559">
        <v>1</v>
      </c>
      <c r="R24" s="4061"/>
    </row>
    <row r="25" spans="1:18" ht="22.35" customHeight="1">
      <c r="A25" s="1276" t="s">
        <v>1174</v>
      </c>
      <c r="B25" s="1550">
        <v>22</v>
      </c>
      <c r="C25" s="1425" t="s">
        <v>354</v>
      </c>
      <c r="D25" s="1394" t="s">
        <v>10404</v>
      </c>
      <c r="E25" s="1424">
        <v>0</v>
      </c>
      <c r="F25" s="1472" t="s">
        <v>134</v>
      </c>
      <c r="G25" s="1472" t="s">
        <v>10401</v>
      </c>
      <c r="H25" s="1424">
        <v>1.47</v>
      </c>
      <c r="I25" s="1472" t="s">
        <v>1182</v>
      </c>
      <c r="J25" s="1472" t="s">
        <v>7478</v>
      </c>
      <c r="K25" s="1466">
        <v>1.47</v>
      </c>
      <c r="L25" s="1583">
        <v>42690</v>
      </c>
      <c r="M25" s="1584">
        <v>42683</v>
      </c>
      <c r="N25" s="1570"/>
      <c r="O25" s="1580" t="s">
        <v>10391</v>
      </c>
      <c r="P25" s="22"/>
      <c r="Q25" s="1559">
        <v>0.5</v>
      </c>
      <c r="R25" s="4061"/>
    </row>
    <row r="26" spans="1:18" ht="22.35" customHeight="1">
      <c r="A26" s="1276" t="s">
        <v>1174</v>
      </c>
      <c r="B26" s="1550">
        <v>23</v>
      </c>
      <c r="C26" s="1425" t="s">
        <v>127</v>
      </c>
      <c r="D26" s="1394" t="s">
        <v>10389</v>
      </c>
      <c r="E26" s="1424">
        <v>0</v>
      </c>
      <c r="F26" s="1472" t="s">
        <v>242</v>
      </c>
      <c r="G26" s="1472" t="s">
        <v>7548</v>
      </c>
      <c r="H26" s="1424">
        <v>1.05</v>
      </c>
      <c r="I26" s="1472" t="s">
        <v>1182</v>
      </c>
      <c r="J26" s="1472" t="s">
        <v>7478</v>
      </c>
      <c r="K26" s="1466">
        <v>1.05</v>
      </c>
      <c r="L26" s="1583">
        <v>42690</v>
      </c>
      <c r="M26" s="1584"/>
      <c r="N26" s="1570"/>
      <c r="O26" s="1580" t="s">
        <v>10387</v>
      </c>
      <c r="P26" s="22"/>
      <c r="Q26" s="1559">
        <v>0</v>
      </c>
      <c r="R26" s="4061"/>
    </row>
    <row r="27" spans="1:18" ht="22.35" customHeight="1">
      <c r="A27" s="1276" t="s">
        <v>1174</v>
      </c>
      <c r="B27" s="1550">
        <v>24</v>
      </c>
      <c r="C27" s="1425" t="s">
        <v>210</v>
      </c>
      <c r="D27" s="1394" t="s">
        <v>10405</v>
      </c>
      <c r="E27" s="1424">
        <v>0</v>
      </c>
      <c r="F27" s="1472" t="s">
        <v>10390</v>
      </c>
      <c r="G27" s="1472" t="s">
        <v>7478</v>
      </c>
      <c r="H27" s="1424">
        <v>1.1200000000000001</v>
      </c>
      <c r="I27" s="1472" t="s">
        <v>209</v>
      </c>
      <c r="J27" s="1472" t="s">
        <v>10406</v>
      </c>
      <c r="K27" s="1466">
        <v>1.1200000000000001</v>
      </c>
      <c r="L27" s="1583">
        <v>42690</v>
      </c>
      <c r="M27" s="1584">
        <v>42690</v>
      </c>
      <c r="N27" s="1570"/>
      <c r="O27" s="1580" t="s">
        <v>10391</v>
      </c>
      <c r="P27" s="22"/>
      <c r="Q27" s="1559">
        <v>0.5</v>
      </c>
      <c r="R27" s="4061"/>
    </row>
    <row r="28" spans="1:18" ht="22.35" customHeight="1">
      <c r="A28" s="1276" t="s">
        <v>1174</v>
      </c>
      <c r="B28" s="1550">
        <v>25</v>
      </c>
      <c r="C28" s="1425" t="s">
        <v>422</v>
      </c>
      <c r="D28" s="1394" t="s">
        <v>10407</v>
      </c>
      <c r="E28" s="1424">
        <v>0</v>
      </c>
      <c r="F28" s="1472" t="s">
        <v>209</v>
      </c>
      <c r="G28" s="1472" t="s">
        <v>10408</v>
      </c>
      <c r="H28" s="1424">
        <v>0.77</v>
      </c>
      <c r="I28" s="1472" t="s">
        <v>141</v>
      </c>
      <c r="J28" s="1472" t="s">
        <v>33</v>
      </c>
      <c r="K28" s="1466">
        <v>0.77</v>
      </c>
      <c r="L28" s="1583">
        <v>42690</v>
      </c>
      <c r="M28" s="1584">
        <v>42695</v>
      </c>
      <c r="N28" s="1570"/>
      <c r="O28" s="1580" t="s">
        <v>10391</v>
      </c>
      <c r="P28" s="22"/>
      <c r="Q28" s="1559">
        <v>0.5</v>
      </c>
      <c r="R28" s="4061"/>
    </row>
    <row r="29" spans="1:18" ht="22.35" customHeight="1">
      <c r="A29" s="1276" t="s">
        <v>1174</v>
      </c>
      <c r="B29" s="1550">
        <v>26</v>
      </c>
      <c r="C29" s="1425" t="s">
        <v>712</v>
      </c>
      <c r="D29" s="1394" t="s">
        <v>10409</v>
      </c>
      <c r="E29" s="1424">
        <v>0</v>
      </c>
      <c r="F29" s="1472" t="s">
        <v>209</v>
      </c>
      <c r="G29" s="1472" t="s">
        <v>10408</v>
      </c>
      <c r="H29" s="1424">
        <v>0.76</v>
      </c>
      <c r="I29" s="1472" t="s">
        <v>141</v>
      </c>
      <c r="J29" s="1472" t="s">
        <v>33</v>
      </c>
      <c r="K29" s="1466">
        <v>0.76</v>
      </c>
      <c r="L29" s="1583">
        <v>42690</v>
      </c>
      <c r="M29" s="1584">
        <v>42695</v>
      </c>
      <c r="N29" s="1570"/>
      <c r="O29" s="1580" t="s">
        <v>10391</v>
      </c>
      <c r="P29" s="22"/>
      <c r="Q29" s="1559">
        <v>0.5</v>
      </c>
      <c r="R29" s="4061"/>
    </row>
    <row r="30" spans="1:18" ht="22.35" customHeight="1">
      <c r="A30" s="1276" t="s">
        <v>1174</v>
      </c>
      <c r="B30" s="1550">
        <v>27</v>
      </c>
      <c r="C30" s="1425" t="s">
        <v>813</v>
      </c>
      <c r="D30" s="1394" t="s">
        <v>10410</v>
      </c>
      <c r="E30" s="1424">
        <v>0</v>
      </c>
      <c r="F30" s="1472" t="s">
        <v>413</v>
      </c>
      <c r="G30" s="1472" t="s">
        <v>10411</v>
      </c>
      <c r="H30" s="1424">
        <v>4.33</v>
      </c>
      <c r="I30" s="1472" t="s">
        <v>5577</v>
      </c>
      <c r="J30" s="1472" t="s">
        <v>10412</v>
      </c>
      <c r="K30" s="1466">
        <v>4.33</v>
      </c>
      <c r="L30" s="1583">
        <v>42690</v>
      </c>
      <c r="M30" s="1584">
        <v>42702</v>
      </c>
      <c r="N30" s="1570"/>
      <c r="O30" s="1580" t="s">
        <v>10391</v>
      </c>
      <c r="P30" s="22"/>
      <c r="Q30" s="1559">
        <v>0.5</v>
      </c>
      <c r="R30" s="4061"/>
    </row>
    <row r="31" spans="1:18" ht="22.35" customHeight="1">
      <c r="A31" s="1276" t="s">
        <v>1174</v>
      </c>
      <c r="B31" s="1550">
        <v>28</v>
      </c>
      <c r="C31" s="1425" t="s">
        <v>401</v>
      </c>
      <c r="D31" s="1394" t="s">
        <v>10413</v>
      </c>
      <c r="E31" s="1424">
        <v>0</v>
      </c>
      <c r="F31" s="1472" t="s">
        <v>354</v>
      </c>
      <c r="G31" s="1472" t="s">
        <v>10404</v>
      </c>
      <c r="H31" s="1424">
        <v>1.52</v>
      </c>
      <c r="I31" s="1472" t="s">
        <v>413</v>
      </c>
      <c r="J31" s="1472" t="s">
        <v>7478</v>
      </c>
      <c r="K31" s="1466">
        <v>1.52</v>
      </c>
      <c r="L31" s="1583">
        <v>42690</v>
      </c>
      <c r="M31" s="1584">
        <v>42690</v>
      </c>
      <c r="N31" s="1570"/>
      <c r="O31" s="1580" t="s">
        <v>10414</v>
      </c>
      <c r="P31" s="22"/>
      <c r="Q31" s="1559">
        <v>0.5</v>
      </c>
      <c r="R31" s="4061"/>
    </row>
    <row r="32" spans="1:18" ht="22.35" customHeight="1">
      <c r="A32" s="1276" t="s">
        <v>1174</v>
      </c>
      <c r="B32" s="1550">
        <v>29</v>
      </c>
      <c r="C32" s="1425" t="s">
        <v>411</v>
      </c>
      <c r="D32" s="1394" t="s">
        <v>1196</v>
      </c>
      <c r="E32" s="1586">
        <v>0</v>
      </c>
      <c r="F32" s="1472" t="s">
        <v>1177</v>
      </c>
      <c r="G32" s="1472" t="s">
        <v>8140</v>
      </c>
      <c r="H32" s="1576">
        <v>0.2</v>
      </c>
      <c r="I32" s="1472" t="s">
        <v>819</v>
      </c>
      <c r="J32" s="1472" t="s">
        <v>1197</v>
      </c>
      <c r="K32" s="1587">
        <v>0.2</v>
      </c>
      <c r="L32" s="1581">
        <v>42720</v>
      </c>
      <c r="M32" s="1582"/>
      <c r="N32" s="1564"/>
      <c r="O32" s="1580" t="s">
        <v>10415</v>
      </c>
      <c r="P32" s="1566"/>
      <c r="Q32" s="1559">
        <v>0</v>
      </c>
      <c r="R32" s="4061"/>
    </row>
    <row r="33" spans="1:18" ht="22.35" customHeight="1">
      <c r="A33" s="1276" t="s">
        <v>1174</v>
      </c>
      <c r="B33" s="1550">
        <v>30</v>
      </c>
      <c r="C33" s="1425" t="s">
        <v>414</v>
      </c>
      <c r="D33" s="1394" t="s">
        <v>1199</v>
      </c>
      <c r="E33" s="1424">
        <v>0</v>
      </c>
      <c r="F33" s="1472" t="s">
        <v>1177</v>
      </c>
      <c r="G33" s="1472" t="s">
        <v>8140</v>
      </c>
      <c r="H33" s="1425">
        <v>1.08</v>
      </c>
      <c r="I33" s="1472" t="s">
        <v>1176</v>
      </c>
      <c r="J33" s="1472" t="s">
        <v>8142</v>
      </c>
      <c r="K33" s="1562">
        <v>1.08</v>
      </c>
      <c r="L33" s="1577">
        <v>42720</v>
      </c>
      <c r="M33" s="1578"/>
      <c r="N33" s="1579"/>
      <c r="O33" s="1580" t="s">
        <v>10387</v>
      </c>
      <c r="P33" s="22"/>
      <c r="Q33" s="1472"/>
      <c r="R33" s="4061"/>
    </row>
    <row r="34" spans="1:18" ht="22.35" customHeight="1">
      <c r="A34" s="1276" t="s">
        <v>1174</v>
      </c>
      <c r="B34" s="1550">
        <v>31</v>
      </c>
      <c r="C34" s="1425" t="s">
        <v>57</v>
      </c>
      <c r="D34" s="1394" t="s">
        <v>1200</v>
      </c>
      <c r="E34" s="1424">
        <v>3</v>
      </c>
      <c r="F34" s="1472" t="s">
        <v>348</v>
      </c>
      <c r="G34" s="1472" t="s">
        <v>33</v>
      </c>
      <c r="H34" s="1424">
        <v>3.59</v>
      </c>
      <c r="I34" s="1472" t="s">
        <v>1176</v>
      </c>
      <c r="J34" s="1472" t="s">
        <v>8142</v>
      </c>
      <c r="K34" s="1466">
        <v>0.59</v>
      </c>
      <c r="L34" s="1583">
        <v>42720</v>
      </c>
      <c r="M34" s="1584"/>
      <c r="N34" s="1570"/>
      <c r="O34" s="1580" t="s">
        <v>10387</v>
      </c>
      <c r="P34" s="22"/>
      <c r="Q34" s="1472"/>
      <c r="R34" s="4061"/>
    </row>
    <row r="35" spans="1:18" ht="22.35" customHeight="1">
      <c r="A35" s="1276" t="s">
        <v>1174</v>
      </c>
      <c r="B35" s="1550">
        <v>32</v>
      </c>
      <c r="C35" s="1425" t="s">
        <v>750</v>
      </c>
      <c r="D35" s="1394" t="s">
        <v>1201</v>
      </c>
      <c r="E35" s="1576">
        <v>0</v>
      </c>
      <c r="F35" s="1472" t="s">
        <v>357</v>
      </c>
      <c r="G35" s="1472" t="s">
        <v>1181</v>
      </c>
      <c r="H35" s="1425">
        <v>1.42</v>
      </c>
      <c r="I35" s="1472" t="s">
        <v>1202</v>
      </c>
      <c r="J35" s="1472" t="s">
        <v>1200</v>
      </c>
      <c r="K35" s="1562">
        <v>1.42</v>
      </c>
      <c r="L35" s="1583">
        <v>42720</v>
      </c>
      <c r="M35" s="1584"/>
      <c r="N35" s="1570"/>
      <c r="O35" s="1580" t="s">
        <v>10387</v>
      </c>
      <c r="P35" s="22"/>
      <c r="Q35" s="1472"/>
      <c r="R35" s="4061"/>
    </row>
    <row r="36" spans="1:18" ht="22.35" customHeight="1">
      <c r="A36" s="1276" t="s">
        <v>1174</v>
      </c>
      <c r="B36" s="1550">
        <v>1</v>
      </c>
      <c r="C36" s="1425" t="s">
        <v>1175</v>
      </c>
      <c r="D36" s="1394" t="s">
        <v>8143</v>
      </c>
      <c r="E36" s="1567">
        <v>0</v>
      </c>
      <c r="F36" s="1472" t="s">
        <v>8144</v>
      </c>
      <c r="G36" s="1472" t="s">
        <v>1203</v>
      </c>
      <c r="H36" s="1424">
        <v>14.64</v>
      </c>
      <c r="I36" s="1472" t="s">
        <v>357</v>
      </c>
      <c r="J36" s="1472" t="s">
        <v>1181</v>
      </c>
      <c r="K36" s="1466">
        <v>14.64</v>
      </c>
      <c r="L36" s="1589">
        <v>42752</v>
      </c>
      <c r="M36" s="1578"/>
      <c r="N36" s="1579"/>
      <c r="O36" s="1580" t="s">
        <v>10416</v>
      </c>
      <c r="P36" s="22"/>
      <c r="Q36" s="1472"/>
      <c r="R36" s="4061"/>
    </row>
    <row r="37" spans="1:18" ht="22.35" customHeight="1">
      <c r="A37" s="1276" t="s">
        <v>1174</v>
      </c>
      <c r="B37" s="1550">
        <v>2</v>
      </c>
      <c r="C37" s="1425" t="s">
        <v>792</v>
      </c>
      <c r="D37" s="1394" t="s">
        <v>1185</v>
      </c>
      <c r="E37" s="1424">
        <v>0</v>
      </c>
      <c r="F37" s="1472" t="s">
        <v>1175</v>
      </c>
      <c r="G37" s="1472" t="s">
        <v>1187</v>
      </c>
      <c r="H37" s="1424">
        <v>0.14000000000000001</v>
      </c>
      <c r="I37" s="1472" t="s">
        <v>554</v>
      </c>
      <c r="J37" s="1472" t="s">
        <v>33</v>
      </c>
      <c r="K37" s="1466">
        <v>0.14000000000000001</v>
      </c>
      <c r="L37" s="1589">
        <v>42751</v>
      </c>
      <c r="M37" s="1578"/>
      <c r="N37" s="1579"/>
      <c r="O37" s="1580" t="s">
        <v>10388</v>
      </c>
      <c r="P37" s="22"/>
      <c r="Q37" s="1472"/>
      <c r="R37" s="4061"/>
    </row>
    <row r="38" spans="1:18" ht="22.35" customHeight="1">
      <c r="A38" s="1280" t="s">
        <v>1174</v>
      </c>
      <c r="B38" s="1571">
        <v>3</v>
      </c>
      <c r="C38" s="1426" t="s">
        <v>395</v>
      </c>
      <c r="D38" s="1393" t="s">
        <v>8145</v>
      </c>
      <c r="E38" s="1572">
        <v>0</v>
      </c>
      <c r="F38" s="1473" t="s">
        <v>1190</v>
      </c>
      <c r="G38" s="1473" t="s">
        <v>1184</v>
      </c>
      <c r="H38" s="1426">
        <v>0.04</v>
      </c>
      <c r="I38" s="1472" t="s">
        <v>396</v>
      </c>
      <c r="J38" s="1473" t="s">
        <v>8146</v>
      </c>
      <c r="K38" s="1573">
        <v>0.04</v>
      </c>
      <c r="L38" s="1589">
        <v>42751</v>
      </c>
      <c r="M38" s="1578"/>
      <c r="N38" s="1579"/>
      <c r="O38" s="1580" t="s">
        <v>10388</v>
      </c>
      <c r="P38" s="22"/>
      <c r="Q38" s="1472"/>
      <c r="R38" s="4061"/>
    </row>
    <row r="39" spans="1:18" ht="22.35" customHeight="1">
      <c r="A39" s="1276" t="s">
        <v>1174</v>
      </c>
      <c r="B39" s="1550">
        <v>4</v>
      </c>
      <c r="C39" s="1425" t="s">
        <v>396</v>
      </c>
      <c r="D39" s="1394" t="s">
        <v>8147</v>
      </c>
      <c r="E39" s="1576">
        <v>0</v>
      </c>
      <c r="F39" s="1472" t="s">
        <v>395</v>
      </c>
      <c r="G39" s="1472" t="s">
        <v>8145</v>
      </c>
      <c r="H39" s="1425">
        <v>0.37</v>
      </c>
      <c r="I39" s="1472" t="s">
        <v>868</v>
      </c>
      <c r="J39" s="1472" t="s">
        <v>8148</v>
      </c>
      <c r="K39" s="1562">
        <v>0.37</v>
      </c>
      <c r="L39" s="1589">
        <v>42751</v>
      </c>
      <c r="M39" s="1578"/>
      <c r="N39" s="1579"/>
      <c r="O39" s="1580" t="s">
        <v>10388</v>
      </c>
      <c r="P39" s="22"/>
      <c r="Q39" s="1472"/>
      <c r="R39" s="4061"/>
    </row>
    <row r="40" spans="1:18" ht="22.35" customHeight="1">
      <c r="A40" s="1276" t="s">
        <v>1174</v>
      </c>
      <c r="B40" s="1550">
        <v>5</v>
      </c>
      <c r="C40" s="1425" t="s">
        <v>581</v>
      </c>
      <c r="D40" s="1394" t="s">
        <v>1189</v>
      </c>
      <c r="E40" s="1424">
        <v>0</v>
      </c>
      <c r="F40" s="1472" t="s">
        <v>1175</v>
      </c>
      <c r="G40" s="1472" t="s">
        <v>1187</v>
      </c>
      <c r="H40" s="1425">
        <v>0.89</v>
      </c>
      <c r="I40" s="1472" t="s">
        <v>554</v>
      </c>
      <c r="J40" s="1472" t="s">
        <v>33</v>
      </c>
      <c r="K40" s="1562">
        <v>0.89</v>
      </c>
      <c r="L40" s="1589">
        <v>42751</v>
      </c>
      <c r="M40" s="1582"/>
      <c r="N40" s="1564"/>
      <c r="O40" s="1580" t="s">
        <v>10387</v>
      </c>
      <c r="P40" s="1566"/>
      <c r="Q40" s="1590"/>
      <c r="R40" s="4061"/>
    </row>
    <row r="41" spans="1:18" ht="22.35" customHeight="1">
      <c r="A41" s="1276" t="s">
        <v>1174</v>
      </c>
      <c r="B41" s="1550">
        <v>6</v>
      </c>
      <c r="C41" s="1425" t="s">
        <v>394</v>
      </c>
      <c r="D41" s="1394" t="s">
        <v>1191</v>
      </c>
      <c r="E41" s="1424">
        <v>0</v>
      </c>
      <c r="F41" s="1472" t="s">
        <v>581</v>
      </c>
      <c r="G41" s="1472" t="s">
        <v>1189</v>
      </c>
      <c r="H41" s="1425">
        <v>0.31</v>
      </c>
      <c r="I41" s="1472" t="s">
        <v>581</v>
      </c>
      <c r="J41" s="1472" t="s">
        <v>1189</v>
      </c>
      <c r="K41" s="1562">
        <v>0.31</v>
      </c>
      <c r="L41" s="1589">
        <v>42751</v>
      </c>
      <c r="M41" s="1570"/>
      <c r="N41" s="1570"/>
      <c r="O41" s="1580" t="s">
        <v>10387</v>
      </c>
      <c r="P41" s="22"/>
      <c r="Q41" s="1472"/>
      <c r="R41" s="4061"/>
    </row>
    <row r="42" spans="1:18" ht="22.35" customHeight="1">
      <c r="A42" s="1276" t="s">
        <v>1174</v>
      </c>
      <c r="B42" s="1550">
        <v>7</v>
      </c>
      <c r="C42" s="1425" t="s">
        <v>226</v>
      </c>
      <c r="D42" s="1394" t="s">
        <v>1188</v>
      </c>
      <c r="E42" s="1576">
        <v>0</v>
      </c>
      <c r="F42" s="1472" t="s">
        <v>581</v>
      </c>
      <c r="G42" s="1472" t="s">
        <v>1189</v>
      </c>
      <c r="H42" s="1424">
        <v>3.9</v>
      </c>
      <c r="I42" s="1472" t="s">
        <v>554</v>
      </c>
      <c r="J42" s="1472" t="s">
        <v>33</v>
      </c>
      <c r="K42" s="1591">
        <v>3.9</v>
      </c>
      <c r="L42" s="1589">
        <v>42751</v>
      </c>
      <c r="M42" s="1579"/>
      <c r="N42" s="1579"/>
      <c r="O42" s="1580" t="s">
        <v>10387</v>
      </c>
      <c r="P42" s="22"/>
      <c r="Q42" s="1472"/>
      <c r="R42" s="4061"/>
    </row>
    <row r="43" spans="1:18" ht="22.35" customHeight="1">
      <c r="A43" s="1276" t="s">
        <v>1174</v>
      </c>
      <c r="B43" s="1550">
        <v>8</v>
      </c>
      <c r="C43" s="1425" t="s">
        <v>2434</v>
      </c>
      <c r="D43" s="1394" t="s">
        <v>10417</v>
      </c>
      <c r="E43" s="1567">
        <v>0</v>
      </c>
      <c r="F43" s="1472" t="s">
        <v>1175</v>
      </c>
      <c r="G43" s="1472" t="s">
        <v>1187</v>
      </c>
      <c r="H43" s="1425">
        <v>1.25</v>
      </c>
      <c r="I43" s="1472" t="s">
        <v>554</v>
      </c>
      <c r="J43" s="1472" t="s">
        <v>33</v>
      </c>
      <c r="K43" s="1591">
        <v>1.25</v>
      </c>
      <c r="L43" s="1589">
        <v>42751</v>
      </c>
      <c r="M43" s="1579"/>
      <c r="N43" s="1579"/>
      <c r="O43" s="1580" t="s">
        <v>10387</v>
      </c>
      <c r="P43" s="22"/>
      <c r="Q43" s="1472"/>
      <c r="R43" s="4061"/>
    </row>
    <row r="44" spans="1:18" ht="22.35" customHeight="1">
      <c r="A44" s="1276" t="s">
        <v>1174</v>
      </c>
      <c r="B44" s="1550">
        <v>9</v>
      </c>
      <c r="C44" s="1425" t="s">
        <v>8912</v>
      </c>
      <c r="D44" s="1394" t="s">
        <v>10418</v>
      </c>
      <c r="E44" s="1567">
        <v>0</v>
      </c>
      <c r="F44" s="1472" t="s">
        <v>1175</v>
      </c>
      <c r="G44" s="1472" t="s">
        <v>1187</v>
      </c>
      <c r="H44" s="1425">
        <v>0.98</v>
      </c>
      <c r="I44" s="1472" t="s">
        <v>740</v>
      </c>
      <c r="J44" s="1472" t="s">
        <v>10419</v>
      </c>
      <c r="K44" s="1591">
        <v>0.98</v>
      </c>
      <c r="L44" s="1589">
        <v>42751</v>
      </c>
      <c r="M44" s="1579"/>
      <c r="N44" s="1579"/>
      <c r="O44" s="1580" t="s">
        <v>10387</v>
      </c>
      <c r="P44" s="22"/>
      <c r="Q44" s="1472"/>
      <c r="R44" s="4061"/>
    </row>
    <row r="45" spans="1:18" ht="22.35" customHeight="1">
      <c r="A45" s="1276" t="s">
        <v>1174</v>
      </c>
      <c r="B45" s="1550">
        <v>10</v>
      </c>
      <c r="C45" s="1425" t="s">
        <v>740</v>
      </c>
      <c r="D45" s="1394" t="s">
        <v>10419</v>
      </c>
      <c r="E45" s="1567">
        <v>0</v>
      </c>
      <c r="F45" s="1472" t="s">
        <v>8912</v>
      </c>
      <c r="G45" s="1472" t="s">
        <v>10418</v>
      </c>
      <c r="H45" s="1425">
        <v>1.39</v>
      </c>
      <c r="I45" s="1472" t="s">
        <v>554</v>
      </c>
      <c r="J45" s="1472" t="s">
        <v>7478</v>
      </c>
      <c r="K45" s="1591">
        <v>1.39</v>
      </c>
      <c r="L45" s="1589">
        <v>42782</v>
      </c>
      <c r="M45" s="1579"/>
      <c r="N45" s="1579"/>
      <c r="O45" s="1580" t="s">
        <v>10387</v>
      </c>
      <c r="P45" s="22"/>
      <c r="Q45" s="1472"/>
      <c r="R45" s="4061"/>
    </row>
    <row r="46" spans="1:18" ht="22.35" customHeight="1">
      <c r="A46" s="1276" t="s">
        <v>1174</v>
      </c>
      <c r="B46" s="1550">
        <v>11</v>
      </c>
      <c r="C46" s="1425" t="s">
        <v>524</v>
      </c>
      <c r="D46" s="1394" t="s">
        <v>10420</v>
      </c>
      <c r="E46" s="1567">
        <v>0</v>
      </c>
      <c r="F46" s="1472" t="s">
        <v>528</v>
      </c>
      <c r="G46" s="1472" t="s">
        <v>10421</v>
      </c>
      <c r="H46" s="1424">
        <v>0.1</v>
      </c>
      <c r="I46" s="1472" t="s">
        <v>8198</v>
      </c>
      <c r="J46" s="1472" t="s">
        <v>10422</v>
      </c>
      <c r="K46" s="1587">
        <v>0.1</v>
      </c>
      <c r="L46" s="1592">
        <v>42782</v>
      </c>
      <c r="M46" s="1579"/>
      <c r="N46" s="1579"/>
      <c r="O46" s="1580" t="s">
        <v>10387</v>
      </c>
      <c r="P46" s="22"/>
      <c r="Q46" s="1472"/>
      <c r="R46" s="4061"/>
    </row>
    <row r="47" spans="1:18" ht="22.35" customHeight="1">
      <c r="A47" s="1276" t="s">
        <v>1174</v>
      </c>
      <c r="B47" s="1550">
        <v>12</v>
      </c>
      <c r="C47" s="1425" t="s">
        <v>528</v>
      </c>
      <c r="D47" s="1394" t="s">
        <v>10421</v>
      </c>
      <c r="E47" s="1567">
        <v>0</v>
      </c>
      <c r="F47" s="1472" t="s">
        <v>1175</v>
      </c>
      <c r="G47" s="1472" t="s">
        <v>1187</v>
      </c>
      <c r="H47" s="1425">
        <v>0.28999999999999998</v>
      </c>
      <c r="I47" s="1472" t="s">
        <v>8198</v>
      </c>
      <c r="J47" s="1472" t="s">
        <v>10422</v>
      </c>
      <c r="K47" s="1591">
        <v>0.28999999999999998</v>
      </c>
      <c r="L47" s="1592">
        <v>42782</v>
      </c>
      <c r="M47" s="1579"/>
      <c r="N47" s="1579"/>
      <c r="O47" s="1580" t="s">
        <v>10387</v>
      </c>
      <c r="P47" s="22"/>
      <c r="Q47" s="1472"/>
      <c r="R47" s="4061"/>
    </row>
    <row r="48" spans="1:18" ht="22.35" customHeight="1">
      <c r="A48" s="1276" t="s">
        <v>1174</v>
      </c>
      <c r="B48" s="1550">
        <v>13</v>
      </c>
      <c r="C48" s="1425" t="s">
        <v>8198</v>
      </c>
      <c r="D48" s="1394" t="s">
        <v>10422</v>
      </c>
      <c r="E48" s="1567">
        <v>0</v>
      </c>
      <c r="F48" s="1472" t="s">
        <v>1175</v>
      </c>
      <c r="G48" s="1472" t="s">
        <v>1187</v>
      </c>
      <c r="H48" s="1425">
        <v>0.28000000000000003</v>
      </c>
      <c r="I48" s="1472" t="s">
        <v>524</v>
      </c>
      <c r="J48" s="1472" t="s">
        <v>10420</v>
      </c>
      <c r="K48" s="1591">
        <v>0.28000000000000003</v>
      </c>
      <c r="L48" s="1592">
        <v>42782</v>
      </c>
      <c r="M48" s="1579"/>
      <c r="N48" s="1579"/>
      <c r="O48" s="1580" t="s">
        <v>10387</v>
      </c>
      <c r="P48" s="22"/>
      <c r="Q48" s="1472"/>
      <c r="R48" s="4061"/>
    </row>
    <row r="49" spans="1:18" ht="22.35" customHeight="1">
      <c r="A49" s="1276" t="s">
        <v>1174</v>
      </c>
      <c r="B49" s="1550">
        <v>14</v>
      </c>
      <c r="C49" s="1425" t="s">
        <v>183</v>
      </c>
      <c r="D49" s="1394" t="s">
        <v>10423</v>
      </c>
      <c r="E49" s="1567">
        <v>0</v>
      </c>
      <c r="F49" s="1472" t="s">
        <v>1175</v>
      </c>
      <c r="G49" s="1472" t="s">
        <v>1187</v>
      </c>
      <c r="H49" s="1425">
        <v>4.57</v>
      </c>
      <c r="I49" s="1472" t="s">
        <v>554</v>
      </c>
      <c r="J49" s="1472" t="s">
        <v>10424</v>
      </c>
      <c r="K49" s="1591">
        <v>4.57</v>
      </c>
      <c r="L49" s="1592">
        <v>42782</v>
      </c>
      <c r="M49" s="1579"/>
      <c r="N49" s="1579"/>
      <c r="O49" s="1580" t="s">
        <v>10387</v>
      </c>
      <c r="P49" s="22"/>
      <c r="Q49" s="1472"/>
      <c r="R49" s="4061"/>
    </row>
    <row r="50" spans="1:18" ht="22.35" customHeight="1">
      <c r="A50" s="1276" t="s">
        <v>1174</v>
      </c>
      <c r="B50" s="1550">
        <v>15</v>
      </c>
      <c r="C50" s="1425" t="s">
        <v>149</v>
      </c>
      <c r="D50" s="1394" t="s">
        <v>10381</v>
      </c>
      <c r="E50" s="1567">
        <v>0</v>
      </c>
      <c r="F50" s="1472" t="s">
        <v>128</v>
      </c>
      <c r="G50" s="1472" t="s">
        <v>7633</v>
      </c>
      <c r="H50" s="1425">
        <v>4.38</v>
      </c>
      <c r="I50" s="1472" t="s">
        <v>1175</v>
      </c>
      <c r="J50" s="1472" t="s">
        <v>1187</v>
      </c>
      <c r="K50" s="1591">
        <v>4.38</v>
      </c>
      <c r="L50" s="1592">
        <v>42810</v>
      </c>
      <c r="M50" s="1579"/>
      <c r="N50" s="1579"/>
      <c r="O50" s="1580" t="s">
        <v>10387</v>
      </c>
      <c r="P50" s="22"/>
      <c r="Q50" s="1472"/>
      <c r="R50" s="4061"/>
    </row>
    <row r="51" spans="1:18" ht="22.35" customHeight="1">
      <c r="A51" s="1276" t="s">
        <v>1174</v>
      </c>
      <c r="B51" s="1550">
        <v>16</v>
      </c>
      <c r="C51" s="1425" t="s">
        <v>438</v>
      </c>
      <c r="D51" s="1394" t="s">
        <v>10425</v>
      </c>
      <c r="E51" s="1424">
        <v>0</v>
      </c>
      <c r="F51" s="1472" t="s">
        <v>1175</v>
      </c>
      <c r="G51" s="1472" t="s">
        <v>1187</v>
      </c>
      <c r="H51" s="1425">
        <v>2.23</v>
      </c>
      <c r="I51" s="1472" t="s">
        <v>128</v>
      </c>
      <c r="J51" s="1472" t="s">
        <v>7633</v>
      </c>
      <c r="K51" s="1562">
        <v>2.23</v>
      </c>
      <c r="L51" s="1592">
        <v>42810</v>
      </c>
      <c r="M51" s="1564"/>
      <c r="N51" s="1564"/>
      <c r="O51" s="1580" t="s">
        <v>10387</v>
      </c>
      <c r="P51" s="1566"/>
      <c r="Q51" s="1590"/>
      <c r="R51" s="4061"/>
    </row>
    <row r="52" spans="1:18" ht="22.35" customHeight="1">
      <c r="A52" s="1276" t="s">
        <v>1174</v>
      </c>
      <c r="B52" s="1550">
        <v>17</v>
      </c>
      <c r="C52" s="1425" t="s">
        <v>225</v>
      </c>
      <c r="D52" s="1394" t="s">
        <v>1186</v>
      </c>
      <c r="E52" s="1424">
        <v>0</v>
      </c>
      <c r="F52" s="1472" t="s">
        <v>1175</v>
      </c>
      <c r="G52" s="1472" t="s">
        <v>1187</v>
      </c>
      <c r="H52" s="1425">
        <v>0.11</v>
      </c>
      <c r="I52" s="1472" t="s">
        <v>554</v>
      </c>
      <c r="J52" s="1472" t="s">
        <v>33</v>
      </c>
      <c r="K52" s="1562">
        <v>0.11</v>
      </c>
      <c r="L52" s="1592">
        <v>42810</v>
      </c>
      <c r="M52" s="1564"/>
      <c r="N52" s="1564"/>
      <c r="O52" s="1580" t="s">
        <v>10387</v>
      </c>
      <c r="P52" s="1566"/>
      <c r="Q52" s="1590"/>
      <c r="R52" s="4061"/>
    </row>
    <row r="53" spans="1:18" ht="22.35" customHeight="1">
      <c r="A53" s="1276" t="s">
        <v>1174</v>
      </c>
      <c r="B53" s="1550">
        <v>18</v>
      </c>
      <c r="C53" s="1425" t="s">
        <v>2754</v>
      </c>
      <c r="D53" s="1394" t="s">
        <v>10426</v>
      </c>
      <c r="E53" s="1424">
        <v>0</v>
      </c>
      <c r="F53" s="1472" t="s">
        <v>10427</v>
      </c>
      <c r="G53" s="1472" t="s">
        <v>10428</v>
      </c>
      <c r="H53" s="1425">
        <v>0.75</v>
      </c>
      <c r="I53" s="1472" t="s">
        <v>128</v>
      </c>
      <c r="J53" s="1472" t="s">
        <v>7633</v>
      </c>
      <c r="K53" s="1562">
        <v>0.75</v>
      </c>
      <c r="L53" s="1592">
        <v>42810</v>
      </c>
      <c r="M53" s="1564"/>
      <c r="N53" s="1564"/>
      <c r="O53" s="1580" t="s">
        <v>10387</v>
      </c>
      <c r="P53" s="1566"/>
      <c r="Q53" s="1590"/>
      <c r="R53" s="4061"/>
    </row>
    <row r="54" spans="1:18" ht="22.35" customHeight="1" thickBot="1">
      <c r="A54" s="171" t="s">
        <v>1174</v>
      </c>
      <c r="B54" s="4101">
        <v>19</v>
      </c>
      <c r="C54" s="4134" t="s">
        <v>1177</v>
      </c>
      <c r="D54" s="4109" t="s">
        <v>8149</v>
      </c>
      <c r="E54" s="4134">
        <v>2.74</v>
      </c>
      <c r="F54" s="4102" t="s">
        <v>1178</v>
      </c>
      <c r="G54" s="4102" t="s">
        <v>8150</v>
      </c>
      <c r="H54" s="4134">
        <v>14.87</v>
      </c>
      <c r="I54" s="4102" t="s">
        <v>357</v>
      </c>
      <c r="J54" s="4102" t="s">
        <v>1180</v>
      </c>
      <c r="K54" s="4135">
        <v>12.13</v>
      </c>
      <c r="L54" s="4136">
        <v>42841</v>
      </c>
      <c r="M54" s="4137"/>
      <c r="N54" s="4138"/>
      <c r="O54" s="4072" t="s">
        <v>10387</v>
      </c>
      <c r="P54" s="4073"/>
      <c r="Q54" s="2114"/>
      <c r="R54" s="2442"/>
    </row>
    <row r="55" spans="1:18" s="3917" customFormat="1">
      <c r="A55" s="5504" t="s">
        <v>19534</v>
      </c>
      <c r="B55" s="5505"/>
      <c r="C55" s="5505"/>
      <c r="D55" s="5505"/>
      <c r="E55" s="5505"/>
      <c r="F55" s="5505"/>
      <c r="G55" s="5505"/>
      <c r="H55" s="5505"/>
      <c r="I55" s="5505"/>
      <c r="J55" s="5505"/>
      <c r="K55" s="5505"/>
      <c r="L55" s="5505"/>
      <c r="M55" s="5505"/>
      <c r="N55" s="5506"/>
      <c r="O55" s="1596"/>
      <c r="P55" s="22"/>
      <c r="Q55" s="1117"/>
      <c r="R55" s="1110"/>
    </row>
    <row r="56" spans="1:18" ht="22.35" customHeight="1">
      <c r="A56" s="4066" t="s">
        <v>1174</v>
      </c>
      <c r="B56" s="4067">
        <v>1</v>
      </c>
      <c r="C56" s="1304" t="s">
        <v>413</v>
      </c>
      <c r="D56" s="2444" t="s">
        <v>19294</v>
      </c>
      <c r="E56" s="1233">
        <v>8.3800000000000008</v>
      </c>
      <c r="F56" s="1301" t="s">
        <v>19268</v>
      </c>
      <c r="G56" s="1301" t="s">
        <v>19336</v>
      </c>
      <c r="H56" s="1233">
        <v>20.39</v>
      </c>
      <c r="I56" s="1301" t="s">
        <v>141</v>
      </c>
      <c r="J56" s="1301" t="s">
        <v>13802</v>
      </c>
      <c r="K56" s="4068">
        <v>12.01</v>
      </c>
      <c r="L56" s="4069">
        <v>43119</v>
      </c>
      <c r="M56" s="4070"/>
      <c r="N56" s="4070"/>
      <c r="O56" s="4208" t="s">
        <v>19422</v>
      </c>
      <c r="P56" s="4131"/>
      <c r="Q56" s="4139">
        <v>0</v>
      </c>
      <c r="R56" s="4111"/>
    </row>
    <row r="57" spans="1:18" ht="22.35" customHeight="1">
      <c r="A57" s="1280" t="s">
        <v>1174</v>
      </c>
      <c r="B57" s="1571">
        <v>2</v>
      </c>
      <c r="C57" s="1426" t="s">
        <v>1353</v>
      </c>
      <c r="D57" s="1393" t="s">
        <v>19295</v>
      </c>
      <c r="E57" s="3841">
        <v>0</v>
      </c>
      <c r="F57" s="1473" t="s">
        <v>19269</v>
      </c>
      <c r="G57" s="1473" t="s">
        <v>19335</v>
      </c>
      <c r="H57" s="1426">
        <v>8.52</v>
      </c>
      <c r="I57" s="1473" t="s">
        <v>141</v>
      </c>
      <c r="J57" s="1473" t="s">
        <v>19271</v>
      </c>
      <c r="K57" s="1573">
        <v>8.52</v>
      </c>
      <c r="L57" s="4064">
        <v>43119</v>
      </c>
      <c r="M57" s="4065">
        <v>43692</v>
      </c>
      <c r="N57" s="4065">
        <v>43697</v>
      </c>
      <c r="O57" s="4209" t="s">
        <v>19424</v>
      </c>
      <c r="P57" s="156"/>
      <c r="Q57" s="4071">
        <v>1</v>
      </c>
      <c r="R57" s="2444"/>
    </row>
    <row r="58" spans="1:18" ht="22.35" customHeight="1">
      <c r="A58" s="1280" t="s">
        <v>1174</v>
      </c>
      <c r="B58" s="1550">
        <v>3</v>
      </c>
      <c r="C58" s="1426" t="s">
        <v>15723</v>
      </c>
      <c r="D58" s="1393" t="s">
        <v>19290</v>
      </c>
      <c r="E58" s="3841">
        <v>0</v>
      </c>
      <c r="F58" s="1473" t="s">
        <v>1146</v>
      </c>
      <c r="G58" s="1473" t="s">
        <v>19334</v>
      </c>
      <c r="H58" s="1426">
        <v>5.24</v>
      </c>
      <c r="I58" s="1473" t="s">
        <v>1225</v>
      </c>
      <c r="J58" s="1473" t="s">
        <v>19348</v>
      </c>
      <c r="K58" s="1573">
        <v>5.24</v>
      </c>
      <c r="L58" s="4064">
        <v>43120</v>
      </c>
      <c r="M58" s="4065">
        <v>43343</v>
      </c>
      <c r="N58" s="4065">
        <v>43434</v>
      </c>
      <c r="O58" s="4206" t="s">
        <v>19422</v>
      </c>
      <c r="P58" s="156"/>
      <c r="Q58" s="1559">
        <v>1</v>
      </c>
      <c r="R58" s="4061"/>
    </row>
    <row r="59" spans="1:18" ht="22.35" customHeight="1">
      <c r="A59" s="1280" t="s">
        <v>1174</v>
      </c>
      <c r="B59" s="1571">
        <v>4</v>
      </c>
      <c r="C59" s="1426" t="s">
        <v>54</v>
      </c>
      <c r="D59" s="1393" t="s">
        <v>19296</v>
      </c>
      <c r="E59" s="3841">
        <v>0</v>
      </c>
      <c r="F59" s="1473" t="s">
        <v>3541</v>
      </c>
      <c r="G59" s="1473" t="s">
        <v>19334</v>
      </c>
      <c r="H59" s="1426">
        <v>5.65</v>
      </c>
      <c r="I59" s="1473" t="s">
        <v>1353</v>
      </c>
      <c r="J59" s="1473" t="s">
        <v>19295</v>
      </c>
      <c r="K59" s="1573">
        <v>5.65</v>
      </c>
      <c r="L59" s="4064">
        <v>43150</v>
      </c>
      <c r="M59" s="4065">
        <v>43367</v>
      </c>
      <c r="N59" s="4065">
        <v>43439</v>
      </c>
      <c r="O59" s="4206" t="s">
        <v>19422</v>
      </c>
      <c r="P59" s="156"/>
      <c r="Q59" s="1559">
        <v>1</v>
      </c>
      <c r="R59" s="4061" t="s">
        <v>19486</v>
      </c>
    </row>
    <row r="60" spans="1:18" ht="22.35" customHeight="1">
      <c r="A60" s="1280" t="s">
        <v>1174</v>
      </c>
      <c r="B60" s="1550">
        <v>5</v>
      </c>
      <c r="C60" s="1426" t="s">
        <v>184</v>
      </c>
      <c r="D60" s="1393" t="s">
        <v>19297</v>
      </c>
      <c r="E60" s="3841">
        <v>0</v>
      </c>
      <c r="F60" s="1473" t="s">
        <v>1146</v>
      </c>
      <c r="G60" s="1473" t="s">
        <v>19334</v>
      </c>
      <c r="H60" s="1426">
        <v>2.39</v>
      </c>
      <c r="I60" s="1473" t="s">
        <v>19269</v>
      </c>
      <c r="J60" s="1473" t="s">
        <v>19335</v>
      </c>
      <c r="K60" s="1573">
        <v>2.39</v>
      </c>
      <c r="L60" s="4064">
        <v>43150</v>
      </c>
      <c r="M60" s="4086">
        <v>43633</v>
      </c>
      <c r="N60" s="4086">
        <v>43648</v>
      </c>
      <c r="O60" s="4206" t="s">
        <v>19422</v>
      </c>
      <c r="P60" s="156"/>
      <c r="Q60" s="1559">
        <v>1</v>
      </c>
      <c r="R60" s="4061"/>
    </row>
    <row r="61" spans="1:18" ht="22.35" customHeight="1">
      <c r="A61" s="1276" t="s">
        <v>1174</v>
      </c>
      <c r="B61" s="1571">
        <v>6</v>
      </c>
      <c r="C61" s="1562" t="s">
        <v>516</v>
      </c>
      <c r="D61" s="1594" t="s">
        <v>19298</v>
      </c>
      <c r="E61" s="1562">
        <v>0</v>
      </c>
      <c r="F61" s="1472" t="s">
        <v>1146</v>
      </c>
      <c r="G61" s="1472" t="s">
        <v>19334</v>
      </c>
      <c r="H61" s="1562">
        <v>4.09</v>
      </c>
      <c r="I61" s="1472" t="s">
        <v>15723</v>
      </c>
      <c r="J61" s="1562" t="s">
        <v>19342</v>
      </c>
      <c r="K61" s="1472">
        <v>4.09</v>
      </c>
      <c r="L61" s="4064">
        <v>43151</v>
      </c>
      <c r="M61" s="4087">
        <v>43290</v>
      </c>
      <c r="N61" s="4087">
        <v>43319</v>
      </c>
      <c r="O61" s="4206" t="s">
        <v>19422</v>
      </c>
      <c r="P61" s="22"/>
      <c r="Q61" s="1559">
        <v>1</v>
      </c>
      <c r="R61" s="4061"/>
    </row>
    <row r="62" spans="1:18" ht="22.35" customHeight="1">
      <c r="A62" s="1276" t="s">
        <v>1174</v>
      </c>
      <c r="B62" s="1550">
        <v>7</v>
      </c>
      <c r="C62" s="1289" t="s">
        <v>244</v>
      </c>
      <c r="D62" s="1595" t="s">
        <v>19299</v>
      </c>
      <c r="E62" s="1289">
        <v>0</v>
      </c>
      <c r="F62" s="1117" t="s">
        <v>395</v>
      </c>
      <c r="G62" s="1117" t="s">
        <v>19292</v>
      </c>
      <c r="H62" s="1289">
        <v>1.58</v>
      </c>
      <c r="I62" s="1117" t="s">
        <v>1146</v>
      </c>
      <c r="J62" s="1289" t="s">
        <v>19334</v>
      </c>
      <c r="K62" s="1117">
        <v>1.58</v>
      </c>
      <c r="L62" s="4063">
        <v>43178</v>
      </c>
      <c r="M62" s="4088"/>
      <c r="N62" s="4088">
        <v>43742</v>
      </c>
      <c r="O62" s="4206" t="s">
        <v>19441</v>
      </c>
      <c r="P62" s="22"/>
      <c r="Q62" s="1559">
        <v>1</v>
      </c>
      <c r="R62" s="4061" t="s">
        <v>19499</v>
      </c>
    </row>
    <row r="63" spans="1:18" ht="22.35" customHeight="1">
      <c r="A63" s="1276" t="s">
        <v>1174</v>
      </c>
      <c r="B63" s="1571">
        <v>8</v>
      </c>
      <c r="C63" s="1562" t="s">
        <v>245</v>
      </c>
      <c r="D63" s="1594" t="s">
        <v>19354</v>
      </c>
      <c r="E63" s="1562">
        <v>0</v>
      </c>
      <c r="F63" s="1472" t="s">
        <v>1353</v>
      </c>
      <c r="G63" s="1472" t="s">
        <v>1353</v>
      </c>
      <c r="H63" s="1562">
        <v>2.5299999999999998</v>
      </c>
      <c r="I63" s="1472" t="s">
        <v>54</v>
      </c>
      <c r="J63" s="1562" t="s">
        <v>19287</v>
      </c>
      <c r="K63" s="1472">
        <v>2.5299999999999998</v>
      </c>
      <c r="L63" s="4063">
        <v>43179</v>
      </c>
      <c r="M63" s="4089">
        <v>43600</v>
      </c>
      <c r="N63" s="4089">
        <v>43649</v>
      </c>
      <c r="O63" s="4206" t="s">
        <v>19422</v>
      </c>
      <c r="P63" s="22"/>
      <c r="Q63" s="1559">
        <v>1</v>
      </c>
      <c r="R63" s="4061"/>
    </row>
    <row r="64" spans="1:18" ht="22.35" customHeight="1">
      <c r="A64" s="1276" t="s">
        <v>1174</v>
      </c>
      <c r="B64" s="1550">
        <v>9</v>
      </c>
      <c r="C64" s="1289" t="s">
        <v>46</v>
      </c>
      <c r="D64" s="1597" t="s">
        <v>19300</v>
      </c>
      <c r="E64" s="1289">
        <v>0</v>
      </c>
      <c r="F64" s="1117" t="s">
        <v>1146</v>
      </c>
      <c r="G64" s="1117" t="s">
        <v>19334</v>
      </c>
      <c r="H64" s="1289">
        <v>6.07</v>
      </c>
      <c r="I64" s="1117" t="s">
        <v>19269</v>
      </c>
      <c r="J64" s="1289" t="s">
        <v>19335</v>
      </c>
      <c r="K64" s="1117">
        <v>6.07</v>
      </c>
      <c r="L64" s="4063">
        <v>43180</v>
      </c>
      <c r="M64" s="4088">
        <v>43335</v>
      </c>
      <c r="N64" s="4088">
        <v>43437</v>
      </c>
      <c r="O64" s="4206" t="s">
        <v>19422</v>
      </c>
      <c r="P64" s="22"/>
      <c r="Q64" s="1559">
        <v>1</v>
      </c>
      <c r="R64" s="4061"/>
    </row>
    <row r="65" spans="1:18" ht="22.35" customHeight="1">
      <c r="A65" s="1276" t="s">
        <v>1174</v>
      </c>
      <c r="B65" s="1571">
        <v>10</v>
      </c>
      <c r="C65" s="1562" t="s">
        <v>1465</v>
      </c>
      <c r="D65" s="1594" t="s">
        <v>19282</v>
      </c>
      <c r="E65" s="1562">
        <v>0</v>
      </c>
      <c r="F65" s="1472" t="s">
        <v>19289</v>
      </c>
      <c r="G65" s="1472" t="s">
        <v>19291</v>
      </c>
      <c r="H65" s="1562">
        <v>2.59</v>
      </c>
      <c r="I65" s="1472" t="s">
        <v>54</v>
      </c>
      <c r="J65" s="1562" t="s">
        <v>19287</v>
      </c>
      <c r="K65" s="1472">
        <v>2.59</v>
      </c>
      <c r="L65" s="4063">
        <v>43181</v>
      </c>
      <c r="M65" s="4089">
        <v>43592</v>
      </c>
      <c r="N65" s="4089"/>
      <c r="O65" s="1580" t="s">
        <v>19421</v>
      </c>
      <c r="P65" s="22"/>
      <c r="Q65" s="1559">
        <v>0.85</v>
      </c>
      <c r="R65" s="4061"/>
    </row>
    <row r="66" spans="1:18" ht="22.35" customHeight="1">
      <c r="A66" s="1276" t="s">
        <v>1174</v>
      </c>
      <c r="B66" s="1550">
        <v>11</v>
      </c>
      <c r="C66" s="1289" t="s">
        <v>402</v>
      </c>
      <c r="D66" s="1597" t="s">
        <v>19301</v>
      </c>
      <c r="E66" s="1289">
        <v>0</v>
      </c>
      <c r="F66" s="1117" t="s">
        <v>1146</v>
      </c>
      <c r="G66" s="1117" t="s">
        <v>19334</v>
      </c>
      <c r="H66" s="1289">
        <v>1.38</v>
      </c>
      <c r="I66" s="1117" t="s">
        <v>54</v>
      </c>
      <c r="J66" s="1289" t="s">
        <v>19287</v>
      </c>
      <c r="K66" s="1117">
        <v>1.38</v>
      </c>
      <c r="L66" s="4063">
        <v>43209</v>
      </c>
      <c r="M66" s="4088">
        <v>43616</v>
      </c>
      <c r="N66" s="4088"/>
      <c r="O66" s="1598" t="s">
        <v>19420</v>
      </c>
      <c r="P66" s="4"/>
      <c r="Q66" s="1559">
        <v>0.75</v>
      </c>
      <c r="R66" s="4061"/>
    </row>
    <row r="67" spans="1:18" ht="22.35" customHeight="1">
      <c r="A67" s="3842" t="s">
        <v>1174</v>
      </c>
      <c r="B67" s="1571">
        <v>12</v>
      </c>
      <c r="C67" s="3843" t="s">
        <v>552</v>
      </c>
      <c r="D67" s="3844" t="s">
        <v>19302</v>
      </c>
      <c r="E67" s="3843">
        <v>0</v>
      </c>
      <c r="F67" s="3845" t="s">
        <v>15723</v>
      </c>
      <c r="G67" s="3845" t="s">
        <v>19290</v>
      </c>
      <c r="H67" s="3843">
        <v>4.0199999999999996</v>
      </c>
      <c r="I67" s="3845" t="s">
        <v>19269</v>
      </c>
      <c r="J67" s="3843" t="s">
        <v>19335</v>
      </c>
      <c r="K67" s="3845">
        <v>4.0199999999999996</v>
      </c>
      <c r="L67" s="4063">
        <v>43210</v>
      </c>
      <c r="M67" s="4090">
        <v>43272</v>
      </c>
      <c r="N67" s="4090">
        <v>43341</v>
      </c>
      <c r="O67" s="4206" t="s">
        <v>19422</v>
      </c>
      <c r="P67" s="4"/>
      <c r="Q67" s="1559">
        <v>1</v>
      </c>
      <c r="R67" s="4061"/>
    </row>
    <row r="68" spans="1:18" ht="22.35" customHeight="1">
      <c r="A68" s="1717" t="s">
        <v>1174</v>
      </c>
      <c r="B68" s="1550">
        <v>13</v>
      </c>
      <c r="C68" s="3846" t="s">
        <v>59</v>
      </c>
      <c r="D68" s="3836" t="s">
        <v>19304</v>
      </c>
      <c r="E68" s="3846">
        <v>0</v>
      </c>
      <c r="F68" s="3846" t="s">
        <v>15723</v>
      </c>
      <c r="G68" s="3846" t="s">
        <v>19290</v>
      </c>
      <c r="H68" s="3846">
        <v>3.4</v>
      </c>
      <c r="I68" s="3846" t="s">
        <v>19269</v>
      </c>
      <c r="J68" s="3846" t="s">
        <v>19349</v>
      </c>
      <c r="K68" s="3846">
        <v>3.4</v>
      </c>
      <c r="L68" s="4063">
        <v>43211</v>
      </c>
      <c r="M68" s="4091">
        <v>43234</v>
      </c>
      <c r="N68" s="4091">
        <v>43297</v>
      </c>
      <c r="O68" s="4206" t="s">
        <v>19422</v>
      </c>
      <c r="Q68" s="1559">
        <v>1</v>
      </c>
      <c r="R68" s="4061"/>
    </row>
    <row r="69" spans="1:18" ht="22.35" customHeight="1">
      <c r="A69" s="3842" t="s">
        <v>1174</v>
      </c>
      <c r="B69" s="1571">
        <v>14</v>
      </c>
      <c r="C69" s="3846" t="s">
        <v>518</v>
      </c>
      <c r="D69" s="3836" t="s">
        <v>19303</v>
      </c>
      <c r="E69" s="3846">
        <v>0</v>
      </c>
      <c r="F69" s="3846" t="s">
        <v>59</v>
      </c>
      <c r="G69" s="3846" t="s">
        <v>19276</v>
      </c>
      <c r="H69" s="3846">
        <v>2.8</v>
      </c>
      <c r="I69" s="3846" t="s">
        <v>9945</v>
      </c>
      <c r="J69" s="3846" t="s">
        <v>19305</v>
      </c>
      <c r="K69" s="3846">
        <v>2.8</v>
      </c>
      <c r="L69" s="4063">
        <v>43212</v>
      </c>
      <c r="M69" s="4091">
        <v>43146</v>
      </c>
      <c r="N69" s="4091">
        <v>43194</v>
      </c>
      <c r="O69" s="4206" t="s">
        <v>19422</v>
      </c>
      <c r="Q69" s="1559">
        <v>1</v>
      </c>
      <c r="R69" s="4061"/>
    </row>
    <row r="70" spans="1:18" ht="22.35" customHeight="1">
      <c r="A70" s="1717" t="s">
        <v>1174</v>
      </c>
      <c r="B70" s="1550">
        <v>15</v>
      </c>
      <c r="C70" s="3846" t="s">
        <v>9945</v>
      </c>
      <c r="D70" s="3836" t="s">
        <v>19305</v>
      </c>
      <c r="E70" s="3846">
        <v>0</v>
      </c>
      <c r="F70" s="3846" t="s">
        <v>19269</v>
      </c>
      <c r="G70" s="3846" t="s">
        <v>19335</v>
      </c>
      <c r="H70" s="3846">
        <v>1.81</v>
      </c>
      <c r="I70" s="3846" t="s">
        <v>46</v>
      </c>
      <c r="J70" s="3846" t="s">
        <v>19341</v>
      </c>
      <c r="K70" s="3846">
        <v>1.81</v>
      </c>
      <c r="L70" s="4063">
        <v>43239</v>
      </c>
      <c r="M70" s="4091">
        <v>43699</v>
      </c>
      <c r="N70" s="4091">
        <v>43439</v>
      </c>
      <c r="O70" s="4206" t="s">
        <v>19422</v>
      </c>
      <c r="Q70" s="1559">
        <v>1</v>
      </c>
      <c r="R70" s="4061"/>
    </row>
    <row r="71" spans="1:18" ht="22.35" customHeight="1">
      <c r="A71" s="3842" t="s">
        <v>1174</v>
      </c>
      <c r="B71" s="1571">
        <v>16</v>
      </c>
      <c r="C71" s="3846" t="s">
        <v>721</v>
      </c>
      <c r="D71" s="3836" t="s">
        <v>9708</v>
      </c>
      <c r="E71" s="3846">
        <v>13.5</v>
      </c>
      <c r="F71" s="3846" t="s">
        <v>19269</v>
      </c>
      <c r="G71" s="3846" t="s">
        <v>19335</v>
      </c>
      <c r="H71" s="3846">
        <v>14.11</v>
      </c>
      <c r="I71" s="3846" t="s">
        <v>1353</v>
      </c>
      <c r="J71" s="3846" t="s">
        <v>19295</v>
      </c>
      <c r="K71" s="3846">
        <v>0.61</v>
      </c>
      <c r="L71" s="4063">
        <v>43240</v>
      </c>
      <c r="M71" s="4091">
        <v>43593</v>
      </c>
      <c r="N71" s="4091"/>
      <c r="O71" s="4074" t="s">
        <v>19422</v>
      </c>
      <c r="Q71" s="1559">
        <v>0.95</v>
      </c>
      <c r="R71" s="4061" t="s">
        <v>19446</v>
      </c>
    </row>
    <row r="72" spans="1:18" ht="22.35" customHeight="1">
      <c r="A72" s="1717" t="s">
        <v>1174</v>
      </c>
      <c r="B72" s="1550">
        <v>17</v>
      </c>
      <c r="C72" s="3846" t="s">
        <v>615</v>
      </c>
      <c r="D72" s="3836" t="s">
        <v>19306</v>
      </c>
      <c r="E72" s="3846">
        <v>0</v>
      </c>
      <c r="F72" s="3846" t="s">
        <v>554</v>
      </c>
      <c r="G72" s="3846" t="s">
        <v>2292</v>
      </c>
      <c r="H72" s="3846">
        <v>1</v>
      </c>
      <c r="I72" s="3846" t="s">
        <v>59</v>
      </c>
      <c r="J72" s="3846" t="s">
        <v>19350</v>
      </c>
      <c r="K72" s="3846">
        <v>1</v>
      </c>
      <c r="L72" s="4063">
        <v>43241</v>
      </c>
      <c r="M72" s="4091"/>
      <c r="N72" s="4091">
        <v>43742</v>
      </c>
      <c r="O72" s="4206" t="s">
        <v>19488</v>
      </c>
      <c r="Q72" s="1559">
        <v>1</v>
      </c>
      <c r="R72" s="4061" t="s">
        <v>19487</v>
      </c>
    </row>
    <row r="73" spans="1:18" ht="22.35" customHeight="1">
      <c r="A73" s="3842" t="s">
        <v>1174</v>
      </c>
      <c r="B73" s="1571">
        <v>18</v>
      </c>
      <c r="C73" s="3846" t="s">
        <v>543</v>
      </c>
      <c r="D73" s="3836" t="s">
        <v>19307</v>
      </c>
      <c r="E73" s="3846">
        <v>0</v>
      </c>
      <c r="F73" s="3846" t="s">
        <v>1353</v>
      </c>
      <c r="G73" s="3846" t="s">
        <v>19295</v>
      </c>
      <c r="H73" s="3846">
        <v>4.9800000000000004</v>
      </c>
      <c r="I73" s="3846" t="s">
        <v>543</v>
      </c>
      <c r="J73" s="3846" t="s">
        <v>19287</v>
      </c>
      <c r="K73" s="3846">
        <v>4.9800000000000004</v>
      </c>
      <c r="L73" s="4063">
        <v>43270</v>
      </c>
      <c r="M73" s="4091">
        <v>43529</v>
      </c>
      <c r="N73" s="4091">
        <v>43648</v>
      </c>
      <c r="O73" s="4206" t="s">
        <v>19422</v>
      </c>
      <c r="Q73" s="1559">
        <v>1</v>
      </c>
      <c r="R73" s="4061"/>
    </row>
    <row r="74" spans="1:18" ht="22.35" customHeight="1">
      <c r="A74" s="1717" t="s">
        <v>1174</v>
      </c>
      <c r="B74" s="1550">
        <v>19</v>
      </c>
      <c r="C74" s="3846" t="s">
        <v>1262</v>
      </c>
      <c r="D74" s="3836" t="s">
        <v>19308</v>
      </c>
      <c r="E74" s="3846">
        <v>0</v>
      </c>
      <c r="F74" s="3846" t="s">
        <v>15111</v>
      </c>
      <c r="G74" s="3846" t="s">
        <v>19288</v>
      </c>
      <c r="H74" s="3846">
        <v>2.08</v>
      </c>
      <c r="I74" s="3846" t="s">
        <v>175</v>
      </c>
      <c r="J74" s="3846" t="s">
        <v>19322</v>
      </c>
      <c r="K74" s="3846">
        <v>2.08</v>
      </c>
      <c r="L74" s="4063">
        <v>43271</v>
      </c>
      <c r="M74" s="4091">
        <v>43605</v>
      </c>
      <c r="N74" s="4091">
        <v>43607</v>
      </c>
      <c r="O74" s="4206" t="s">
        <v>19422</v>
      </c>
      <c r="Q74" s="1559">
        <v>1</v>
      </c>
      <c r="R74" s="4061"/>
    </row>
    <row r="75" spans="1:18" ht="22.35" customHeight="1">
      <c r="A75" s="3842" t="s">
        <v>1174</v>
      </c>
      <c r="B75" s="1571">
        <v>20</v>
      </c>
      <c r="C75" s="3846" t="s">
        <v>277</v>
      </c>
      <c r="D75" s="3836" t="s">
        <v>19309</v>
      </c>
      <c r="E75" s="3846">
        <v>0</v>
      </c>
      <c r="F75" s="3846" t="s">
        <v>1146</v>
      </c>
      <c r="G75" s="3846" t="s">
        <v>19334</v>
      </c>
      <c r="H75" s="3846">
        <v>1.56</v>
      </c>
      <c r="I75" s="3846" t="s">
        <v>46</v>
      </c>
      <c r="J75" s="3846" t="s">
        <v>19341</v>
      </c>
      <c r="K75" s="3846">
        <v>1.56</v>
      </c>
      <c r="L75" s="4063">
        <v>43272</v>
      </c>
      <c r="M75" s="4091">
        <v>43591</v>
      </c>
      <c r="N75" s="4091">
        <v>43644</v>
      </c>
      <c r="O75" s="4206" t="s">
        <v>19422</v>
      </c>
      <c r="Q75" s="1559">
        <v>1</v>
      </c>
      <c r="R75" s="4061"/>
    </row>
    <row r="76" spans="1:18" ht="22.35" customHeight="1">
      <c r="A76" s="1717" t="s">
        <v>1174</v>
      </c>
      <c r="B76" s="1550">
        <v>21</v>
      </c>
      <c r="C76" s="3846" t="s">
        <v>247</v>
      </c>
      <c r="D76" s="3836" t="s">
        <v>19310</v>
      </c>
      <c r="E76" s="3846">
        <v>0</v>
      </c>
      <c r="F76" s="3846" t="s">
        <v>552</v>
      </c>
      <c r="G76" s="3846" t="s">
        <v>19285</v>
      </c>
      <c r="H76" s="3846">
        <v>0.86</v>
      </c>
      <c r="I76" s="3846" t="s">
        <v>15723</v>
      </c>
      <c r="J76" s="3846" t="s">
        <v>19278</v>
      </c>
      <c r="K76" s="3846">
        <v>0.86</v>
      </c>
      <c r="L76" s="4063">
        <v>43300</v>
      </c>
      <c r="M76" s="4091">
        <v>43342</v>
      </c>
      <c r="N76" s="4091">
        <v>43342</v>
      </c>
      <c r="O76" s="4206" t="s">
        <v>19422</v>
      </c>
      <c r="Q76" s="1559">
        <v>1</v>
      </c>
      <c r="R76" s="4061" t="s">
        <v>19500</v>
      </c>
    </row>
    <row r="77" spans="1:18" ht="22.35" customHeight="1">
      <c r="A77" s="3842" t="s">
        <v>1174</v>
      </c>
      <c r="B77" s="1571">
        <v>22</v>
      </c>
      <c r="C77" s="3846" t="s">
        <v>5440</v>
      </c>
      <c r="D77" s="3836" t="s">
        <v>19311</v>
      </c>
      <c r="E77" s="3846">
        <v>0</v>
      </c>
      <c r="F77" s="3846" t="s">
        <v>54</v>
      </c>
      <c r="G77" s="3846" t="s">
        <v>19286</v>
      </c>
      <c r="H77" s="3846">
        <v>1.91</v>
      </c>
      <c r="I77" s="3846" t="s">
        <v>1353</v>
      </c>
      <c r="J77" s="3846" t="s">
        <v>19295</v>
      </c>
      <c r="K77" s="3846">
        <v>1.91</v>
      </c>
      <c r="L77" s="4063">
        <v>43301</v>
      </c>
      <c r="M77" s="4091">
        <v>43605</v>
      </c>
      <c r="N77" s="4091">
        <v>43644</v>
      </c>
      <c r="O77" s="4206" t="s">
        <v>19422</v>
      </c>
      <c r="Q77" s="1559">
        <v>1</v>
      </c>
      <c r="R77" s="4061"/>
    </row>
    <row r="78" spans="1:18" ht="22.35" customHeight="1">
      <c r="A78" s="1717" t="s">
        <v>1174</v>
      </c>
      <c r="B78" s="1550">
        <v>23</v>
      </c>
      <c r="C78" s="3846" t="s">
        <v>1230</v>
      </c>
      <c r="D78" s="3836" t="s">
        <v>19312</v>
      </c>
      <c r="E78" s="3846">
        <v>0</v>
      </c>
      <c r="F78" s="3846" t="s">
        <v>54</v>
      </c>
      <c r="G78" s="3846" t="s">
        <v>19286</v>
      </c>
      <c r="H78" s="3846">
        <v>1.34</v>
      </c>
      <c r="I78" s="3846" t="s">
        <v>1465</v>
      </c>
      <c r="J78" s="3846" t="s">
        <v>19282</v>
      </c>
      <c r="K78" s="3846">
        <v>1.34</v>
      </c>
      <c r="L78" s="4063">
        <v>43302</v>
      </c>
      <c r="M78" s="4091">
        <v>43600</v>
      </c>
      <c r="N78" s="4091">
        <v>43630</v>
      </c>
      <c r="O78" s="4206" t="s">
        <v>19422</v>
      </c>
      <c r="Q78" s="1559">
        <v>1</v>
      </c>
      <c r="R78" s="4061"/>
    </row>
    <row r="79" spans="1:18" ht="22.35" customHeight="1">
      <c r="A79" s="3842" t="s">
        <v>1174</v>
      </c>
      <c r="B79" s="1571">
        <v>24</v>
      </c>
      <c r="C79" s="3846" t="s">
        <v>266</v>
      </c>
      <c r="D79" s="3836" t="s">
        <v>19313</v>
      </c>
      <c r="E79" s="3846">
        <v>0</v>
      </c>
      <c r="F79" s="3846" t="s">
        <v>19268</v>
      </c>
      <c r="G79" s="3846" t="s">
        <v>19336</v>
      </c>
      <c r="H79" s="3846">
        <v>2.02</v>
      </c>
      <c r="I79" s="3846" t="s">
        <v>1146</v>
      </c>
      <c r="J79" s="3846" t="s">
        <v>19347</v>
      </c>
      <c r="K79" s="3846">
        <v>2.02</v>
      </c>
      <c r="L79" s="4063">
        <v>43303</v>
      </c>
      <c r="M79" s="4091">
        <v>43158</v>
      </c>
      <c r="N79" s="4091">
        <v>43327</v>
      </c>
      <c r="O79" s="4206" t="s">
        <v>19422</v>
      </c>
      <c r="Q79" s="1559">
        <v>1</v>
      </c>
      <c r="R79" s="4061"/>
    </row>
    <row r="80" spans="1:18" ht="22.35" customHeight="1">
      <c r="A80" s="1717" t="s">
        <v>1174</v>
      </c>
      <c r="B80" s="1550">
        <v>25</v>
      </c>
      <c r="C80" s="3846" t="s">
        <v>5841</v>
      </c>
      <c r="D80" s="3836" t="s">
        <v>12111</v>
      </c>
      <c r="E80" s="3846">
        <v>0</v>
      </c>
      <c r="F80" s="3846" t="s">
        <v>1353</v>
      </c>
      <c r="G80" s="3846" t="s">
        <v>19295</v>
      </c>
      <c r="H80" s="3846">
        <v>2.62</v>
      </c>
      <c r="I80" s="3846" t="s">
        <v>19346</v>
      </c>
      <c r="J80" s="3846" t="s">
        <v>19286</v>
      </c>
      <c r="K80" s="3846">
        <v>2.62</v>
      </c>
      <c r="L80" s="4063">
        <v>43304</v>
      </c>
      <c r="M80" s="4091">
        <v>43658</v>
      </c>
      <c r="N80" s="4091">
        <v>43662</v>
      </c>
      <c r="O80" s="4206" t="s">
        <v>19422</v>
      </c>
      <c r="Q80" s="1559">
        <v>1</v>
      </c>
      <c r="R80" s="4061"/>
    </row>
    <row r="81" spans="1:18" ht="22.35" customHeight="1">
      <c r="A81" s="3842" t="s">
        <v>1174</v>
      </c>
      <c r="B81" s="1571">
        <v>26</v>
      </c>
      <c r="C81" s="3846" t="s">
        <v>1173</v>
      </c>
      <c r="D81" s="3836" t="s">
        <v>19314</v>
      </c>
      <c r="E81" s="3846">
        <v>0</v>
      </c>
      <c r="F81" s="3846" t="s">
        <v>19283</v>
      </c>
      <c r="G81" s="3846" t="s">
        <v>19284</v>
      </c>
      <c r="H81" s="3846">
        <v>0.57999999999999996</v>
      </c>
      <c r="I81" s="3846" t="s">
        <v>554</v>
      </c>
      <c r="J81" s="3846" t="s">
        <v>2292</v>
      </c>
      <c r="K81" s="3846">
        <v>0.57999999999999996</v>
      </c>
      <c r="L81" s="4063">
        <v>43305</v>
      </c>
      <c r="M81" s="4091"/>
      <c r="N81" s="4091">
        <v>43745</v>
      </c>
      <c r="O81" s="4206" t="s">
        <v>19488</v>
      </c>
      <c r="Q81" s="1559">
        <v>1</v>
      </c>
      <c r="R81" s="4061" t="s">
        <v>19489</v>
      </c>
    </row>
    <row r="82" spans="1:18" ht="22.35" customHeight="1">
      <c r="A82" s="1717" t="s">
        <v>1174</v>
      </c>
      <c r="B82" s="1550">
        <v>27</v>
      </c>
      <c r="C82" s="3846" t="s">
        <v>567</v>
      </c>
      <c r="D82" s="3836" t="s">
        <v>19315</v>
      </c>
      <c r="E82" s="3846">
        <v>6.17</v>
      </c>
      <c r="F82" s="3846" t="s">
        <v>1465</v>
      </c>
      <c r="G82" s="3846" t="s">
        <v>19281</v>
      </c>
      <c r="H82" s="3846">
        <v>9.15</v>
      </c>
      <c r="I82" s="3846" t="s">
        <v>245</v>
      </c>
      <c r="J82" s="3846" t="s">
        <v>19351</v>
      </c>
      <c r="K82" s="3846">
        <v>2.98</v>
      </c>
      <c r="L82" s="4063">
        <v>43331</v>
      </c>
      <c r="M82" s="4091">
        <v>43532</v>
      </c>
      <c r="N82" s="4091">
        <v>43601</v>
      </c>
      <c r="O82" s="4206" t="s">
        <v>19422</v>
      </c>
      <c r="Q82" s="1559">
        <v>1</v>
      </c>
      <c r="R82" s="4061"/>
    </row>
    <row r="83" spans="1:18" ht="22.35" customHeight="1">
      <c r="A83" s="3842" t="s">
        <v>1174</v>
      </c>
      <c r="B83" s="1571">
        <v>28</v>
      </c>
      <c r="C83" s="3846" t="s">
        <v>3304</v>
      </c>
      <c r="D83" s="4082" t="s">
        <v>19316</v>
      </c>
      <c r="E83" s="3846">
        <v>0</v>
      </c>
      <c r="F83" s="3846" t="s">
        <v>1146</v>
      </c>
      <c r="G83" s="3846" t="s">
        <v>19334</v>
      </c>
      <c r="H83" s="3846">
        <v>1.76</v>
      </c>
      <c r="I83" s="3846" t="s">
        <v>543</v>
      </c>
      <c r="J83" s="3846" t="s">
        <v>19352</v>
      </c>
      <c r="K83" s="3846">
        <v>1.76</v>
      </c>
      <c r="L83" s="4063">
        <v>43332</v>
      </c>
      <c r="M83" s="4091">
        <v>43616</v>
      </c>
      <c r="N83" s="4091"/>
      <c r="O83" s="4074" t="s">
        <v>19423</v>
      </c>
      <c r="Q83" s="1559">
        <v>0.85</v>
      </c>
      <c r="R83" s="4061" t="s">
        <v>19501</v>
      </c>
    </row>
    <row r="84" spans="1:18" ht="22.35" customHeight="1">
      <c r="A84" s="1717" t="s">
        <v>1174</v>
      </c>
      <c r="B84" s="1550">
        <v>29</v>
      </c>
      <c r="C84" s="3846" t="s">
        <v>370</v>
      </c>
      <c r="D84" s="4082" t="s">
        <v>19317</v>
      </c>
      <c r="E84" s="3846">
        <v>0</v>
      </c>
      <c r="F84" s="3846" t="s">
        <v>1146</v>
      </c>
      <c r="G84" s="3846" t="s">
        <v>19334</v>
      </c>
      <c r="H84" s="3846">
        <v>0.8</v>
      </c>
      <c r="I84" s="3846" t="s">
        <v>1146</v>
      </c>
      <c r="J84" s="3846" t="s">
        <v>19334</v>
      </c>
      <c r="K84" s="3846">
        <v>0.8</v>
      </c>
      <c r="L84" s="4063">
        <v>43333</v>
      </c>
      <c r="M84" s="4091"/>
      <c r="N84" s="4091">
        <v>43742</v>
      </c>
      <c r="O84" s="4206" t="s">
        <v>19441</v>
      </c>
      <c r="Q84" s="1559">
        <v>1</v>
      </c>
      <c r="R84" s="4061" t="s">
        <v>19490</v>
      </c>
    </row>
    <row r="85" spans="1:18" ht="22.35" customHeight="1">
      <c r="A85" s="3842" t="s">
        <v>1174</v>
      </c>
      <c r="B85" s="1571">
        <v>30</v>
      </c>
      <c r="C85" s="3846" t="s">
        <v>174</v>
      </c>
      <c r="D85" s="4082" t="s">
        <v>19318</v>
      </c>
      <c r="E85" s="3846">
        <v>0</v>
      </c>
      <c r="F85" s="3846" t="s">
        <v>1146</v>
      </c>
      <c r="G85" s="3846" t="s">
        <v>19334</v>
      </c>
      <c r="H85" s="3846">
        <v>1.98</v>
      </c>
      <c r="I85" s="3846" t="s">
        <v>759</v>
      </c>
      <c r="J85" s="3846" t="s">
        <v>19353</v>
      </c>
      <c r="K85" s="3846">
        <v>1.98</v>
      </c>
      <c r="L85" s="4063">
        <v>43334</v>
      </c>
      <c r="M85" s="4091">
        <v>43668</v>
      </c>
      <c r="N85" s="4091">
        <v>43671</v>
      </c>
      <c r="O85" s="4206" t="s">
        <v>19422</v>
      </c>
      <c r="Q85" s="1559">
        <v>1</v>
      </c>
      <c r="R85" s="4061"/>
    </row>
    <row r="86" spans="1:18" ht="22.35" customHeight="1">
      <c r="A86" s="1717" t="s">
        <v>1174</v>
      </c>
      <c r="B86" s="1550">
        <v>31</v>
      </c>
      <c r="C86" s="3846" t="s">
        <v>4626</v>
      </c>
      <c r="D86" s="4082" t="s">
        <v>19319</v>
      </c>
      <c r="E86" s="3846">
        <v>0</v>
      </c>
      <c r="F86" s="3846" t="s">
        <v>516</v>
      </c>
      <c r="G86" s="3846" t="s">
        <v>19270</v>
      </c>
      <c r="H86" s="3846">
        <v>1.57</v>
      </c>
      <c r="I86" s="3846" t="s">
        <v>19279</v>
      </c>
      <c r="J86" s="3846" t="s">
        <v>19280</v>
      </c>
      <c r="K86" s="3846">
        <v>1.57</v>
      </c>
      <c r="L86" s="4063">
        <v>43335</v>
      </c>
      <c r="M86" s="4091">
        <v>43294</v>
      </c>
      <c r="N86" s="4091" t="s">
        <v>19442</v>
      </c>
      <c r="O86" s="4206" t="s">
        <v>19422</v>
      </c>
      <c r="Q86" s="1559">
        <v>1</v>
      </c>
      <c r="R86" s="4061"/>
    </row>
    <row r="87" spans="1:18" ht="22.35" customHeight="1">
      <c r="A87" s="3842" t="s">
        <v>1174</v>
      </c>
      <c r="B87" s="1571">
        <v>32</v>
      </c>
      <c r="C87" s="3846" t="s">
        <v>224</v>
      </c>
      <c r="D87" s="4082" t="s">
        <v>19320</v>
      </c>
      <c r="E87" s="3846">
        <v>0</v>
      </c>
      <c r="F87" s="3846" t="s">
        <v>19279</v>
      </c>
      <c r="G87" s="3846" t="s">
        <v>19280</v>
      </c>
      <c r="H87" s="3846">
        <v>1.34</v>
      </c>
      <c r="I87" s="3846" t="s">
        <v>516</v>
      </c>
      <c r="J87" s="3846" t="s">
        <v>19345</v>
      </c>
      <c r="K87" s="3846">
        <v>1.34</v>
      </c>
      <c r="L87" s="4063" t="s">
        <v>19440</v>
      </c>
      <c r="M87" s="4091">
        <v>43298</v>
      </c>
      <c r="N87" s="4091">
        <v>43350</v>
      </c>
      <c r="O87" s="4206" t="s">
        <v>19422</v>
      </c>
      <c r="Q87" s="1559">
        <v>1</v>
      </c>
      <c r="R87" s="4061"/>
    </row>
    <row r="88" spans="1:18" ht="22.35" customHeight="1">
      <c r="A88" s="1717" t="s">
        <v>1174</v>
      </c>
      <c r="B88" s="1550">
        <v>33</v>
      </c>
      <c r="C88" s="3846" t="s">
        <v>2943</v>
      </c>
      <c r="D88" s="4082" t="s">
        <v>19321</v>
      </c>
      <c r="E88" s="3846">
        <v>0</v>
      </c>
      <c r="F88" s="3846" t="s">
        <v>1146</v>
      </c>
      <c r="G88" s="3846" t="s">
        <v>19334</v>
      </c>
      <c r="H88" s="3846">
        <v>0.48</v>
      </c>
      <c r="I88" s="3846" t="s">
        <v>554</v>
      </c>
      <c r="J88" s="3846" t="s">
        <v>2292</v>
      </c>
      <c r="K88" s="3846">
        <v>0.48</v>
      </c>
      <c r="L88" s="4063" t="s">
        <v>19440</v>
      </c>
      <c r="M88" s="4091"/>
      <c r="N88" s="4091">
        <v>43742</v>
      </c>
      <c r="O88" s="4206" t="s">
        <v>19488</v>
      </c>
      <c r="Q88" s="1559">
        <v>1</v>
      </c>
      <c r="R88" s="4061" t="s">
        <v>19491</v>
      </c>
    </row>
    <row r="89" spans="1:18" ht="22.35" customHeight="1">
      <c r="A89" s="3842" t="s">
        <v>1174</v>
      </c>
      <c r="B89" s="1571">
        <v>34</v>
      </c>
      <c r="C89" s="3846" t="s">
        <v>175</v>
      </c>
      <c r="D89" s="4082" t="s">
        <v>19322</v>
      </c>
      <c r="E89" s="3846">
        <v>0</v>
      </c>
      <c r="F89" s="3846" t="s">
        <v>15723</v>
      </c>
      <c r="G89" s="3846" t="s">
        <v>19278</v>
      </c>
      <c r="H89" s="3846">
        <v>1.3380000000000001</v>
      </c>
      <c r="I89" s="3846" t="s">
        <v>19344</v>
      </c>
      <c r="J89" s="3846" t="s">
        <v>19272</v>
      </c>
      <c r="K89" s="3846">
        <v>1.3380000000000001</v>
      </c>
      <c r="L89" s="4063" t="s">
        <v>19440</v>
      </c>
      <c r="M89" s="4091">
        <v>43234</v>
      </c>
      <c r="N89" s="4091"/>
      <c r="O89" s="4206" t="s">
        <v>19422</v>
      </c>
      <c r="Q89" s="1559">
        <v>1</v>
      </c>
      <c r="R89" s="4061" t="s">
        <v>19443</v>
      </c>
    </row>
    <row r="90" spans="1:18" ht="22.35" customHeight="1">
      <c r="A90" s="1717" t="s">
        <v>1174</v>
      </c>
      <c r="B90" s="1550">
        <v>35</v>
      </c>
      <c r="C90" s="3846" t="s">
        <v>176</v>
      </c>
      <c r="D90" s="4082" t="s">
        <v>19323</v>
      </c>
      <c r="E90" s="3846">
        <v>0</v>
      </c>
      <c r="F90" s="3846" t="s">
        <v>59</v>
      </c>
      <c r="G90" s="3846" t="s">
        <v>19276</v>
      </c>
      <c r="H90" s="3846">
        <v>2.5</v>
      </c>
      <c r="I90" s="3846" t="s">
        <v>275</v>
      </c>
      <c r="J90" s="3846" t="s">
        <v>3698</v>
      </c>
      <c r="K90" s="3846">
        <v>2.5</v>
      </c>
      <c r="L90" s="4063" t="s">
        <v>19440</v>
      </c>
      <c r="M90" s="4091">
        <v>43216</v>
      </c>
      <c r="N90" s="4091">
        <v>43398</v>
      </c>
      <c r="O90" s="4206" t="s">
        <v>19422</v>
      </c>
      <c r="Q90" s="1559">
        <v>1</v>
      </c>
      <c r="R90" s="4061"/>
    </row>
    <row r="91" spans="1:18" ht="22.35" customHeight="1">
      <c r="A91" s="3842" t="s">
        <v>1174</v>
      </c>
      <c r="B91" s="1571">
        <v>36</v>
      </c>
      <c r="C91" s="3846" t="s">
        <v>19267</v>
      </c>
      <c r="D91" s="4082" t="s">
        <v>19324</v>
      </c>
      <c r="E91" s="3846">
        <v>0</v>
      </c>
      <c r="F91" s="3846" t="s">
        <v>370</v>
      </c>
      <c r="G91" s="3846" t="s">
        <v>19277</v>
      </c>
      <c r="H91" s="3846">
        <v>0.38</v>
      </c>
      <c r="I91" s="3846" t="s">
        <v>554</v>
      </c>
      <c r="J91" s="3846" t="s">
        <v>2292</v>
      </c>
      <c r="K91" s="3846">
        <v>0.38</v>
      </c>
      <c r="L91" s="4063">
        <v>43392</v>
      </c>
      <c r="M91" s="4091"/>
      <c r="N91" s="4091">
        <v>43742</v>
      </c>
      <c r="O91" s="4206" t="s">
        <v>19488</v>
      </c>
      <c r="Q91" s="1559">
        <v>1</v>
      </c>
      <c r="R91" s="4061" t="s">
        <v>19492</v>
      </c>
    </row>
    <row r="92" spans="1:18" ht="22.35" customHeight="1">
      <c r="A92" s="1717" t="s">
        <v>1174</v>
      </c>
      <c r="B92" s="1550">
        <v>37</v>
      </c>
      <c r="C92" s="3846" t="s">
        <v>5075</v>
      </c>
      <c r="D92" s="4082" t="s">
        <v>19325</v>
      </c>
      <c r="E92" s="3846">
        <v>0</v>
      </c>
      <c r="F92" s="3846" t="s">
        <v>19269</v>
      </c>
      <c r="G92" s="3846" t="s">
        <v>19335</v>
      </c>
      <c r="H92" s="3846">
        <v>0.88</v>
      </c>
      <c r="I92" s="3846" t="s">
        <v>740</v>
      </c>
      <c r="J92" s="3846" t="s">
        <v>19340</v>
      </c>
      <c r="K92" s="3846">
        <v>0.88</v>
      </c>
      <c r="L92" s="4063">
        <v>43393</v>
      </c>
      <c r="M92" s="4091">
        <v>43123</v>
      </c>
      <c r="N92" s="4091">
        <v>43742</v>
      </c>
      <c r="O92" s="4206" t="s">
        <v>19422</v>
      </c>
      <c r="Q92" s="1559">
        <v>1</v>
      </c>
      <c r="R92" s="4061" t="s">
        <v>19493</v>
      </c>
    </row>
    <row r="93" spans="1:18" ht="22.35" customHeight="1">
      <c r="A93" s="3842" t="s">
        <v>1174</v>
      </c>
      <c r="B93" s="1571">
        <v>38</v>
      </c>
      <c r="C93" s="3846" t="s">
        <v>42</v>
      </c>
      <c r="D93" s="4082" t="s">
        <v>19326</v>
      </c>
      <c r="E93" s="3846">
        <v>0</v>
      </c>
      <c r="F93" s="3846" t="s">
        <v>184</v>
      </c>
      <c r="G93" s="3846" t="s">
        <v>19275</v>
      </c>
      <c r="H93" s="3846">
        <v>2.02</v>
      </c>
      <c r="I93" s="3846" t="s">
        <v>46</v>
      </c>
      <c r="J93" s="3846" t="s">
        <v>19341</v>
      </c>
      <c r="K93" s="3846">
        <v>2.02</v>
      </c>
      <c r="L93" s="4063">
        <v>43394</v>
      </c>
      <c r="M93" s="4091">
        <v>43529</v>
      </c>
      <c r="N93" s="4091">
        <v>43532</v>
      </c>
      <c r="O93" s="4206" t="s">
        <v>19422</v>
      </c>
      <c r="Q93" s="1559">
        <v>1</v>
      </c>
      <c r="R93" s="4061"/>
    </row>
    <row r="94" spans="1:18" ht="22.35" customHeight="1">
      <c r="A94" s="1717" t="s">
        <v>1174</v>
      </c>
      <c r="B94" s="1550">
        <v>39</v>
      </c>
      <c r="C94" s="3846" t="s">
        <v>523</v>
      </c>
      <c r="D94" s="4082" t="s">
        <v>19327</v>
      </c>
      <c r="E94" s="3846">
        <v>0</v>
      </c>
      <c r="F94" s="3846" t="s">
        <v>1146</v>
      </c>
      <c r="G94" s="3846" t="s">
        <v>19334</v>
      </c>
      <c r="H94" s="3846">
        <v>0.15</v>
      </c>
      <c r="I94" s="3846" t="s">
        <v>554</v>
      </c>
      <c r="J94" s="3846" t="s">
        <v>2292</v>
      </c>
      <c r="K94" s="3846">
        <v>0.15</v>
      </c>
      <c r="L94" s="4063">
        <v>43395</v>
      </c>
      <c r="M94" s="4091"/>
      <c r="N94" s="4091">
        <v>43742</v>
      </c>
      <c r="O94" s="4206" t="s">
        <v>19488</v>
      </c>
      <c r="Q94" s="1559">
        <v>1</v>
      </c>
      <c r="R94" s="4061" t="s">
        <v>19494</v>
      </c>
    </row>
    <row r="95" spans="1:18" ht="22.35" customHeight="1">
      <c r="A95" s="3842" t="s">
        <v>1174</v>
      </c>
      <c r="B95" s="1571">
        <v>40</v>
      </c>
      <c r="C95" s="3846" t="s">
        <v>369</v>
      </c>
      <c r="D95" s="4082" t="s">
        <v>19328</v>
      </c>
      <c r="E95" s="3846">
        <v>0</v>
      </c>
      <c r="F95" s="3846" t="s">
        <v>15723</v>
      </c>
      <c r="G95" s="3837" t="s">
        <v>19273</v>
      </c>
      <c r="H95" s="3846">
        <v>0.8</v>
      </c>
      <c r="I95" s="3846" t="s">
        <v>15723</v>
      </c>
      <c r="J95" s="3846" t="s">
        <v>19342</v>
      </c>
      <c r="K95" s="3846">
        <v>0.8</v>
      </c>
      <c r="L95" s="4063">
        <v>43423</v>
      </c>
      <c r="M95" s="4091"/>
      <c r="N95" s="4091">
        <v>43745</v>
      </c>
      <c r="O95" s="4206" t="s">
        <v>19488</v>
      </c>
      <c r="Q95" s="1559">
        <v>1</v>
      </c>
      <c r="R95" s="4061" t="s">
        <v>19495</v>
      </c>
    </row>
    <row r="96" spans="1:18" ht="22.35" customHeight="1">
      <c r="A96" s="1717" t="s">
        <v>1174</v>
      </c>
      <c r="B96" s="1550">
        <v>41</v>
      </c>
      <c r="C96" s="3846" t="s">
        <v>751</v>
      </c>
      <c r="D96" s="4082" t="s">
        <v>19329</v>
      </c>
      <c r="E96" s="3846">
        <v>0</v>
      </c>
      <c r="F96" s="3846" t="s">
        <v>369</v>
      </c>
      <c r="G96" s="3837" t="s">
        <v>19328</v>
      </c>
      <c r="H96" s="3846">
        <v>0.08</v>
      </c>
      <c r="I96" s="3846" t="s">
        <v>554</v>
      </c>
      <c r="J96" s="3846" t="s">
        <v>2292</v>
      </c>
      <c r="K96" s="3846">
        <v>0.08</v>
      </c>
      <c r="L96" s="4063">
        <v>43424</v>
      </c>
      <c r="M96" s="4091"/>
      <c r="N96" s="4091">
        <v>43745</v>
      </c>
      <c r="O96" s="4206" t="s">
        <v>19488</v>
      </c>
      <c r="Q96" s="1559">
        <v>1</v>
      </c>
      <c r="R96" s="4061" t="s">
        <v>19496</v>
      </c>
    </row>
    <row r="97" spans="1:18" ht="22.35" customHeight="1">
      <c r="A97" s="3842" t="s">
        <v>1174</v>
      </c>
      <c r="B97" s="1571">
        <v>42</v>
      </c>
      <c r="C97" s="3846" t="s">
        <v>10170</v>
      </c>
      <c r="D97" s="4082" t="s">
        <v>19330</v>
      </c>
      <c r="E97" s="3846">
        <v>0</v>
      </c>
      <c r="F97" s="3846" t="s">
        <v>1146</v>
      </c>
      <c r="G97" s="3837" t="s">
        <v>19334</v>
      </c>
      <c r="H97" s="3846">
        <v>0.11</v>
      </c>
      <c r="I97" s="3837" t="s">
        <v>14591</v>
      </c>
      <c r="J97" s="3837" t="s">
        <v>19339</v>
      </c>
      <c r="K97" s="3846">
        <v>0.11</v>
      </c>
      <c r="L97" s="4063">
        <v>43425</v>
      </c>
      <c r="M97" s="4091"/>
      <c r="N97" s="4091">
        <v>43745</v>
      </c>
      <c r="O97" s="4206" t="s">
        <v>19488</v>
      </c>
      <c r="Q97" s="1559">
        <v>1</v>
      </c>
      <c r="R97" s="4061" t="s">
        <v>19497</v>
      </c>
    </row>
    <row r="98" spans="1:18" ht="22.35" customHeight="1">
      <c r="A98" s="1717" t="s">
        <v>1174</v>
      </c>
      <c r="B98" s="1550">
        <v>43</v>
      </c>
      <c r="C98" s="3846" t="s">
        <v>14591</v>
      </c>
      <c r="D98" s="4082" t="s">
        <v>19331</v>
      </c>
      <c r="E98" s="3846">
        <v>0</v>
      </c>
      <c r="F98" s="3846" t="s">
        <v>554</v>
      </c>
      <c r="G98" s="3837" t="s">
        <v>2292</v>
      </c>
      <c r="H98" s="3846">
        <v>0.43</v>
      </c>
      <c r="I98" s="3837" t="s">
        <v>10170</v>
      </c>
      <c r="J98" s="3837" t="s">
        <v>19338</v>
      </c>
      <c r="K98" s="3846">
        <v>0.43</v>
      </c>
      <c r="L98" s="4063">
        <v>43426</v>
      </c>
      <c r="M98" s="4091"/>
      <c r="N98" s="4091">
        <v>43745</v>
      </c>
      <c r="O98" s="4206" t="s">
        <v>19488</v>
      </c>
      <c r="Q98" s="1559">
        <v>1</v>
      </c>
      <c r="R98" s="4061" t="s">
        <v>19498</v>
      </c>
    </row>
    <row r="99" spans="1:18" ht="22.35" customHeight="1">
      <c r="A99" s="3842" t="s">
        <v>1174</v>
      </c>
      <c r="B99" s="1571">
        <v>44</v>
      </c>
      <c r="C99" s="3846" t="s">
        <v>2317</v>
      </c>
      <c r="D99" s="4082" t="s">
        <v>19332</v>
      </c>
      <c r="E99" s="3846">
        <v>0</v>
      </c>
      <c r="F99" s="3846" t="s">
        <v>1353</v>
      </c>
      <c r="G99" s="3837" t="s">
        <v>19295</v>
      </c>
      <c r="H99" s="3846">
        <v>1.24</v>
      </c>
      <c r="I99" s="3837" t="s">
        <v>1353</v>
      </c>
      <c r="J99" s="3837" t="s">
        <v>19343</v>
      </c>
      <c r="K99" s="3846">
        <v>1.24</v>
      </c>
      <c r="L99" s="4063">
        <v>43453</v>
      </c>
      <c r="M99" s="4091">
        <v>43665</v>
      </c>
      <c r="N99" s="4091">
        <v>43665</v>
      </c>
      <c r="O99" s="4206" t="s">
        <v>19422</v>
      </c>
      <c r="Q99" s="1559">
        <v>1</v>
      </c>
      <c r="R99" s="4061"/>
    </row>
    <row r="100" spans="1:18" ht="22.35" customHeight="1" thickBot="1">
      <c r="A100" s="4100" t="s">
        <v>1174</v>
      </c>
      <c r="B100" s="4101">
        <v>45</v>
      </c>
      <c r="C100" s="4102" t="s">
        <v>1952</v>
      </c>
      <c r="D100" s="4103" t="s">
        <v>19333</v>
      </c>
      <c r="E100" s="4102">
        <v>0</v>
      </c>
      <c r="F100" s="4102" t="s">
        <v>2317</v>
      </c>
      <c r="G100" s="4104" t="s">
        <v>19274</v>
      </c>
      <c r="H100" s="4102">
        <v>1.34</v>
      </c>
      <c r="I100" s="4104" t="s">
        <v>19346</v>
      </c>
      <c r="J100" s="4104" t="s">
        <v>19337</v>
      </c>
      <c r="K100" s="4102">
        <v>1.34</v>
      </c>
      <c r="L100" s="4105">
        <v>43454</v>
      </c>
      <c r="M100" s="4106">
        <v>43663</v>
      </c>
      <c r="N100" s="4106">
        <v>43664</v>
      </c>
      <c r="O100" s="4207" t="s">
        <v>19422</v>
      </c>
      <c r="P100" s="4107"/>
      <c r="Q100" s="4108">
        <v>1</v>
      </c>
      <c r="R100" s="4109"/>
    </row>
    <row r="101" spans="1:18" s="3917" customFormat="1">
      <c r="A101" s="5503" t="s">
        <v>19532</v>
      </c>
      <c r="B101" s="5503"/>
      <c r="C101" s="5503"/>
      <c r="D101" s="5503"/>
      <c r="E101" s="5503"/>
      <c r="F101" s="5503"/>
      <c r="G101" s="5503"/>
      <c r="H101" s="5503"/>
      <c r="I101" s="5503"/>
      <c r="J101" s="5503"/>
      <c r="K101" s="5503"/>
      <c r="L101" s="5503"/>
      <c r="M101" s="5503"/>
      <c r="N101" s="5503"/>
      <c r="O101" s="4133"/>
      <c r="P101" s="4"/>
      <c r="Q101" s="4132"/>
      <c r="R101" s="1110"/>
    </row>
    <row r="102" spans="1:18" ht="22.35" customHeight="1">
      <c r="A102" s="4066" t="s">
        <v>1174</v>
      </c>
      <c r="B102" s="4093">
        <v>1</v>
      </c>
      <c r="C102" s="1786" t="s">
        <v>19444</v>
      </c>
      <c r="D102" s="4094" t="s">
        <v>19463</v>
      </c>
      <c r="E102" s="4095">
        <v>18.57</v>
      </c>
      <c r="F102" s="1786" t="s">
        <v>59</v>
      </c>
      <c r="G102" s="4096" t="s">
        <v>19350</v>
      </c>
      <c r="H102" s="1301">
        <v>27.75</v>
      </c>
      <c r="I102" s="1786" t="s">
        <v>1146</v>
      </c>
      <c r="J102" s="1786" t="s">
        <v>1146</v>
      </c>
      <c r="K102" s="4095">
        <v>9.18</v>
      </c>
      <c r="L102" s="4097">
        <v>43831</v>
      </c>
      <c r="M102" s="4098"/>
      <c r="N102" s="4098"/>
      <c r="O102" s="4110"/>
      <c r="Q102" s="4131"/>
      <c r="R102" s="4111"/>
    </row>
    <row r="103" spans="1:18" ht="22.35" customHeight="1">
      <c r="A103" s="1717" t="s">
        <v>1174</v>
      </c>
      <c r="B103" s="4077">
        <v>2</v>
      </c>
      <c r="C103" s="4075" t="s">
        <v>19425</v>
      </c>
      <c r="D103" s="4083" t="s">
        <v>19464</v>
      </c>
      <c r="E103" s="4076">
        <v>0.25</v>
      </c>
      <c r="F103" s="4079" t="s">
        <v>19426</v>
      </c>
      <c r="G103" s="4079" t="s">
        <v>19426</v>
      </c>
      <c r="H103" s="4060">
        <v>3.09</v>
      </c>
      <c r="I103" s="4075" t="s">
        <v>880</v>
      </c>
      <c r="J103" s="4075" t="s">
        <v>880</v>
      </c>
      <c r="K103" s="4076">
        <v>2.84</v>
      </c>
      <c r="L103" s="4097">
        <v>43832</v>
      </c>
      <c r="M103" s="4092"/>
      <c r="N103" s="4092"/>
      <c r="O103" s="4099"/>
      <c r="Q103" s="1472"/>
      <c r="R103" s="4061"/>
    </row>
    <row r="104" spans="1:18" ht="22.35" customHeight="1">
      <c r="A104" s="1717" t="s">
        <v>1174</v>
      </c>
      <c r="B104" s="4077">
        <v>3</v>
      </c>
      <c r="C104" s="4075" t="s">
        <v>285</v>
      </c>
      <c r="D104" s="4084" t="s">
        <v>19465</v>
      </c>
      <c r="E104" s="4076">
        <v>10.210000000000001</v>
      </c>
      <c r="F104" s="4079" t="s">
        <v>19448</v>
      </c>
      <c r="G104" s="4079" t="s">
        <v>19427</v>
      </c>
      <c r="H104" s="4080">
        <v>12.74</v>
      </c>
      <c r="I104" s="4075"/>
      <c r="J104" s="4075" t="s">
        <v>13802</v>
      </c>
      <c r="K104" s="4076">
        <v>2.5299999999999998</v>
      </c>
      <c r="L104" s="4097">
        <v>43833</v>
      </c>
      <c r="M104" s="4092"/>
      <c r="N104" s="4092"/>
      <c r="O104" s="4078"/>
      <c r="Q104" s="1472"/>
      <c r="R104" s="4061"/>
    </row>
    <row r="105" spans="1:18" ht="22.35" customHeight="1">
      <c r="A105" s="1717" t="s">
        <v>1174</v>
      </c>
      <c r="B105" s="4077">
        <v>4</v>
      </c>
      <c r="C105" s="4075" t="s">
        <v>880</v>
      </c>
      <c r="D105" s="4084" t="s">
        <v>19466</v>
      </c>
      <c r="E105" s="4076">
        <v>2.75</v>
      </c>
      <c r="F105" s="4075" t="s">
        <v>19447</v>
      </c>
      <c r="G105" s="4079" t="s">
        <v>19451</v>
      </c>
      <c r="H105" s="4080">
        <v>11.72</v>
      </c>
      <c r="I105" s="4075" t="s">
        <v>19462</v>
      </c>
      <c r="J105" s="4075" t="s">
        <v>19425</v>
      </c>
      <c r="K105" s="4076">
        <v>8.9700000000000006</v>
      </c>
      <c r="L105" s="4085">
        <v>43880</v>
      </c>
      <c r="M105" s="4092"/>
      <c r="N105" s="4092"/>
      <c r="O105" s="4078"/>
      <c r="Q105" s="1472"/>
      <c r="R105" s="4061"/>
    </row>
    <row r="106" spans="1:18" ht="22.35" customHeight="1">
      <c r="A106" s="1717" t="s">
        <v>1174</v>
      </c>
      <c r="B106" s="4077">
        <v>5</v>
      </c>
      <c r="C106" s="4075" t="s">
        <v>2072</v>
      </c>
      <c r="D106" s="4083" t="s">
        <v>19467</v>
      </c>
      <c r="E106" s="4076">
        <v>0</v>
      </c>
      <c r="F106" s="4079" t="s">
        <v>19269</v>
      </c>
      <c r="G106" s="4079" t="s">
        <v>19269</v>
      </c>
      <c r="H106" s="4080">
        <v>3.3</v>
      </c>
      <c r="I106" s="4075" t="s">
        <v>2417</v>
      </c>
      <c r="J106" s="4075" t="s">
        <v>19433</v>
      </c>
      <c r="K106" s="4076">
        <v>3.3</v>
      </c>
      <c r="L106" s="4085">
        <v>43881</v>
      </c>
      <c r="M106" s="4092">
        <v>43123</v>
      </c>
      <c r="N106" s="4092"/>
      <c r="O106" s="4204" t="s">
        <v>19445</v>
      </c>
      <c r="Q106" s="1559">
        <v>0.1</v>
      </c>
    </row>
    <row r="107" spans="1:18" ht="22.35" customHeight="1">
      <c r="A107" s="1717" t="s">
        <v>1174</v>
      </c>
      <c r="B107" s="4077">
        <v>6</v>
      </c>
      <c r="C107" s="4075" t="s">
        <v>207</v>
      </c>
      <c r="D107" s="4083" t="s">
        <v>19468</v>
      </c>
      <c r="E107" s="4076">
        <v>0</v>
      </c>
      <c r="F107" s="4079" t="s">
        <v>285</v>
      </c>
      <c r="G107" s="4079" t="s">
        <v>285</v>
      </c>
      <c r="H107" s="4080">
        <v>6.6</v>
      </c>
      <c r="I107" s="4075"/>
      <c r="J107" s="4075" t="s">
        <v>2292</v>
      </c>
      <c r="K107" s="4076">
        <v>6.6</v>
      </c>
      <c r="L107" s="4085">
        <v>43882</v>
      </c>
      <c r="M107" s="4092"/>
      <c r="N107" s="4092"/>
      <c r="O107" s="4078"/>
      <c r="Q107" s="1472"/>
      <c r="R107" s="4061"/>
    </row>
    <row r="108" spans="1:18" ht="22.35" customHeight="1">
      <c r="A108" s="1717" t="s">
        <v>1174</v>
      </c>
      <c r="B108" s="4077">
        <v>7</v>
      </c>
      <c r="C108" s="4075" t="s">
        <v>721</v>
      </c>
      <c r="D108" s="4083" t="s">
        <v>19469</v>
      </c>
      <c r="E108" s="4076">
        <v>0</v>
      </c>
      <c r="F108" s="4079" t="s">
        <v>880</v>
      </c>
      <c r="G108" s="4079" t="s">
        <v>880</v>
      </c>
      <c r="H108" s="4080">
        <v>13.5</v>
      </c>
      <c r="I108" s="4075" t="s">
        <v>19269</v>
      </c>
      <c r="J108" s="4075" t="s">
        <v>19434</v>
      </c>
      <c r="K108" s="4076">
        <v>13.5</v>
      </c>
      <c r="L108" s="4085">
        <v>43515</v>
      </c>
      <c r="M108" s="4091">
        <v>43502</v>
      </c>
      <c r="N108" s="4091">
        <v>43629</v>
      </c>
      <c r="O108" s="4206" t="s">
        <v>19422</v>
      </c>
      <c r="Q108" s="1559">
        <v>1</v>
      </c>
      <c r="R108" s="4061"/>
    </row>
    <row r="109" spans="1:18" ht="22.35" customHeight="1">
      <c r="A109" s="1717" t="s">
        <v>1174</v>
      </c>
      <c r="B109" s="4077">
        <v>8</v>
      </c>
      <c r="C109" s="4075" t="s">
        <v>214</v>
      </c>
      <c r="D109" s="4083" t="s">
        <v>9708</v>
      </c>
      <c r="E109" s="4076">
        <v>0</v>
      </c>
      <c r="F109" s="4079" t="s">
        <v>285</v>
      </c>
      <c r="G109" s="4079" t="s">
        <v>285</v>
      </c>
      <c r="H109" s="4080">
        <v>5.57</v>
      </c>
      <c r="I109" s="4075" t="s">
        <v>721</v>
      </c>
      <c r="J109" s="4075" t="s">
        <v>19435</v>
      </c>
      <c r="K109" s="4076">
        <v>5.57</v>
      </c>
      <c r="L109" s="4085">
        <v>43909</v>
      </c>
      <c r="M109" s="4092"/>
      <c r="N109" s="4092"/>
      <c r="O109" s="4078"/>
      <c r="Q109" s="1472"/>
      <c r="R109" s="4061"/>
    </row>
    <row r="110" spans="1:18" ht="22.35" customHeight="1">
      <c r="A110" s="1717" t="s">
        <v>1174</v>
      </c>
      <c r="B110" s="4077">
        <v>9</v>
      </c>
      <c r="C110" s="4075" t="s">
        <v>921</v>
      </c>
      <c r="D110" s="4083" t="s">
        <v>9708</v>
      </c>
      <c r="E110" s="4076">
        <v>0</v>
      </c>
      <c r="F110" s="4075" t="s">
        <v>921</v>
      </c>
      <c r="G110" s="4079" t="s">
        <v>19452</v>
      </c>
      <c r="H110" s="4080">
        <v>1.35</v>
      </c>
      <c r="I110" s="4075" t="s">
        <v>214</v>
      </c>
      <c r="J110" s="4075" t="s">
        <v>19431</v>
      </c>
      <c r="K110" s="4076">
        <v>1.35</v>
      </c>
      <c r="L110" s="4085">
        <v>43910</v>
      </c>
      <c r="M110" s="4092"/>
      <c r="N110" s="4092"/>
      <c r="O110" s="4078"/>
      <c r="Q110" s="1472"/>
      <c r="R110" s="4061"/>
    </row>
    <row r="111" spans="1:18" ht="22.35" customHeight="1">
      <c r="A111" s="1717" t="s">
        <v>1174</v>
      </c>
      <c r="B111" s="4077">
        <v>10</v>
      </c>
      <c r="C111" s="4075" t="s">
        <v>563</v>
      </c>
      <c r="D111" s="4081" t="s">
        <v>19470</v>
      </c>
      <c r="E111" s="4076">
        <v>0</v>
      </c>
      <c r="F111" s="4075" t="s">
        <v>188</v>
      </c>
      <c r="G111" s="4079" t="s">
        <v>19453</v>
      </c>
      <c r="H111" s="4080">
        <v>1.38</v>
      </c>
      <c r="I111" s="4075" t="s">
        <v>252</v>
      </c>
      <c r="J111" s="4075" t="s">
        <v>19430</v>
      </c>
      <c r="K111" s="4076">
        <v>1.38</v>
      </c>
      <c r="L111" s="4085">
        <v>43911</v>
      </c>
      <c r="M111" s="4092">
        <v>43837</v>
      </c>
      <c r="N111" s="4092"/>
      <c r="O111" s="4210" t="s">
        <v>19422</v>
      </c>
      <c r="Q111" s="1559">
        <v>0.95</v>
      </c>
      <c r="R111" s="4061" t="s">
        <v>19906</v>
      </c>
    </row>
    <row r="112" spans="1:18" ht="22.35" customHeight="1">
      <c r="A112" s="1717" t="s">
        <v>1174</v>
      </c>
      <c r="B112" s="4077">
        <v>11</v>
      </c>
      <c r="C112" s="4075" t="s">
        <v>869</v>
      </c>
      <c r="D112" s="4081" t="s">
        <v>6850</v>
      </c>
      <c r="E112" s="4076">
        <v>0</v>
      </c>
      <c r="F112" s="4079" t="s">
        <v>880</v>
      </c>
      <c r="G112" s="4079" t="s">
        <v>880</v>
      </c>
      <c r="H112" s="4080">
        <v>2.2599999999999998</v>
      </c>
      <c r="I112" s="4075" t="s">
        <v>252</v>
      </c>
      <c r="J112" s="4075" t="s">
        <v>19430</v>
      </c>
      <c r="K112" s="4076">
        <v>2.2599999999999998</v>
      </c>
      <c r="L112" s="4085">
        <v>43940</v>
      </c>
      <c r="M112" s="4092">
        <v>43497</v>
      </c>
      <c r="N112" s="4092"/>
      <c r="O112" s="4204" t="s">
        <v>19502</v>
      </c>
      <c r="Q112" s="1559">
        <v>0.33</v>
      </c>
      <c r="R112" s="4078" t="s">
        <v>19907</v>
      </c>
    </row>
    <row r="113" spans="1:18" ht="22.35" customHeight="1">
      <c r="A113" s="1717" t="s">
        <v>1174</v>
      </c>
      <c r="B113" s="4077">
        <v>12</v>
      </c>
      <c r="C113" s="4075" t="s">
        <v>549</v>
      </c>
      <c r="D113" s="4081" t="s">
        <v>10709</v>
      </c>
      <c r="E113" s="4076">
        <v>0</v>
      </c>
      <c r="F113" s="4079" t="s">
        <v>19269</v>
      </c>
      <c r="G113" s="4079" t="s">
        <v>19269</v>
      </c>
      <c r="H113" s="4080">
        <v>3.42</v>
      </c>
      <c r="I113" s="4075" t="s">
        <v>721</v>
      </c>
      <c r="J113" s="4075" t="s">
        <v>19428</v>
      </c>
      <c r="K113" s="4076">
        <v>3.42</v>
      </c>
      <c r="L113" s="4085">
        <v>43484</v>
      </c>
      <c r="M113" s="4092">
        <v>43496</v>
      </c>
      <c r="N113" s="4092">
        <v>43647</v>
      </c>
      <c r="O113" s="4206" t="s">
        <v>19422</v>
      </c>
      <c r="Q113" s="1559">
        <v>1</v>
      </c>
      <c r="R113" s="4061"/>
    </row>
    <row r="114" spans="1:18" ht="22.35" customHeight="1">
      <c r="A114" s="1717" t="s">
        <v>1174</v>
      </c>
      <c r="B114" s="4077">
        <v>13</v>
      </c>
      <c r="C114" s="4075" t="s">
        <v>278</v>
      </c>
      <c r="D114" s="4081" t="s">
        <v>19471</v>
      </c>
      <c r="E114" s="4076">
        <v>0</v>
      </c>
      <c r="F114" s="4075" t="s">
        <v>721</v>
      </c>
      <c r="G114" s="4079" t="s">
        <v>19454</v>
      </c>
      <c r="H114" s="4080">
        <v>0.36</v>
      </c>
      <c r="I114" s="4075" t="s">
        <v>549</v>
      </c>
      <c r="J114" s="4075" t="s">
        <v>19429</v>
      </c>
      <c r="K114" s="4076">
        <v>0.36</v>
      </c>
      <c r="L114" s="4085">
        <v>43942</v>
      </c>
      <c r="M114" s="4092">
        <v>43502</v>
      </c>
      <c r="N114" s="4092"/>
      <c r="O114" s="4204" t="s">
        <v>19502</v>
      </c>
      <c r="Q114" s="1559">
        <v>0.33</v>
      </c>
      <c r="R114" s="4078" t="s">
        <v>19907</v>
      </c>
    </row>
    <row r="115" spans="1:18" ht="22.35" customHeight="1">
      <c r="A115" s="1717" t="s">
        <v>1174</v>
      </c>
      <c r="B115" s="4077">
        <v>14</v>
      </c>
      <c r="C115" s="4075" t="s">
        <v>548</v>
      </c>
      <c r="D115" s="4081" t="s">
        <v>19472</v>
      </c>
      <c r="E115" s="4076">
        <v>0</v>
      </c>
      <c r="F115" s="4075" t="s">
        <v>549</v>
      </c>
      <c r="G115" s="4079" t="s">
        <v>19455</v>
      </c>
      <c r="H115" s="4080">
        <v>1.71</v>
      </c>
      <c r="I115" s="4075" t="s">
        <v>19269</v>
      </c>
      <c r="J115" s="4075" t="s">
        <v>19269</v>
      </c>
      <c r="K115" s="4076">
        <v>1.71</v>
      </c>
      <c r="L115" s="4085">
        <v>43970</v>
      </c>
      <c r="M115" s="4092">
        <v>43501</v>
      </c>
      <c r="N115" s="4092"/>
      <c r="O115" s="4204" t="s">
        <v>19502</v>
      </c>
      <c r="Q115" s="1559">
        <v>0.33</v>
      </c>
      <c r="R115" s="4078" t="s">
        <v>19907</v>
      </c>
    </row>
    <row r="116" spans="1:18" ht="22.35" customHeight="1">
      <c r="A116" s="1717" t="s">
        <v>1174</v>
      </c>
      <c r="B116" s="4077">
        <v>15</v>
      </c>
      <c r="C116" s="4075" t="s">
        <v>188</v>
      </c>
      <c r="D116" s="4081" t="s">
        <v>19453</v>
      </c>
      <c r="E116" s="4076">
        <v>0</v>
      </c>
      <c r="F116" s="4079" t="s">
        <v>252</v>
      </c>
      <c r="G116" s="4079" t="s">
        <v>19456</v>
      </c>
      <c r="H116" s="4080">
        <v>2.11</v>
      </c>
      <c r="I116" s="4075" t="s">
        <v>563</v>
      </c>
      <c r="J116" s="4075" t="s">
        <v>19436</v>
      </c>
      <c r="K116" s="4076">
        <v>2.11</v>
      </c>
      <c r="L116" s="4085">
        <v>43971</v>
      </c>
      <c r="M116" s="4092">
        <v>43837</v>
      </c>
      <c r="N116" s="4092"/>
      <c r="O116" s="4210" t="s">
        <v>19422</v>
      </c>
      <c r="Q116" s="1559">
        <v>0.95</v>
      </c>
      <c r="R116" s="4061" t="s">
        <v>19906</v>
      </c>
    </row>
    <row r="117" spans="1:18" ht="22.35" customHeight="1">
      <c r="A117" s="1717" t="s">
        <v>1174</v>
      </c>
      <c r="B117" s="4077">
        <v>16</v>
      </c>
      <c r="C117" s="4075" t="s">
        <v>1640</v>
      </c>
      <c r="D117" s="4081" t="s">
        <v>19473</v>
      </c>
      <c r="E117" s="4076">
        <v>0</v>
      </c>
      <c r="F117" s="4079" t="s">
        <v>252</v>
      </c>
      <c r="G117" s="4079" t="s">
        <v>19456</v>
      </c>
      <c r="H117" s="4080">
        <v>0.51</v>
      </c>
      <c r="I117" s="4075" t="s">
        <v>532</v>
      </c>
      <c r="J117" s="4075" t="s">
        <v>19437</v>
      </c>
      <c r="K117" s="4076">
        <v>0.51</v>
      </c>
      <c r="L117" s="4085">
        <v>44001</v>
      </c>
      <c r="M117" s="4092"/>
      <c r="N117" s="4092"/>
      <c r="O117" s="4078"/>
      <c r="Q117" s="1472"/>
      <c r="R117" s="4061"/>
    </row>
    <row r="118" spans="1:18" ht="22.35" customHeight="1">
      <c r="A118" s="1717" t="s">
        <v>1174</v>
      </c>
      <c r="B118" s="4077">
        <v>17</v>
      </c>
      <c r="C118" s="4075" t="s">
        <v>1232</v>
      </c>
      <c r="D118" s="4081" t="s">
        <v>19474</v>
      </c>
      <c r="E118" s="4076">
        <v>0</v>
      </c>
      <c r="F118" s="4079" t="s">
        <v>252</v>
      </c>
      <c r="G118" s="4079" t="s">
        <v>19456</v>
      </c>
      <c r="H118" s="4080">
        <v>0.89</v>
      </c>
      <c r="I118" s="4075"/>
      <c r="J118" s="4075" t="s">
        <v>2292</v>
      </c>
      <c r="K118" s="4076">
        <v>0.89</v>
      </c>
      <c r="L118" s="4085">
        <v>44002</v>
      </c>
      <c r="M118" s="4092"/>
      <c r="N118" s="4092"/>
      <c r="O118" s="4078"/>
      <c r="Q118" s="1472"/>
      <c r="R118" s="4061"/>
    </row>
    <row r="119" spans="1:18" ht="22.35" customHeight="1">
      <c r="A119" s="1717" t="s">
        <v>1174</v>
      </c>
      <c r="B119" s="4077">
        <v>18</v>
      </c>
      <c r="C119" s="4075" t="s">
        <v>265</v>
      </c>
      <c r="D119" s="4081" t="s">
        <v>19475</v>
      </c>
      <c r="E119" s="4076">
        <v>0</v>
      </c>
      <c r="F119" s="4079" t="s">
        <v>19269</v>
      </c>
      <c r="G119" s="4079" t="s">
        <v>19269</v>
      </c>
      <c r="H119" s="4080">
        <v>0.79</v>
      </c>
      <c r="I119" s="4075"/>
      <c r="J119" s="4075" t="s">
        <v>2292</v>
      </c>
      <c r="K119" s="4076">
        <v>0.79</v>
      </c>
      <c r="L119" s="4085">
        <v>44003</v>
      </c>
      <c r="M119" s="4092"/>
      <c r="N119" s="4092"/>
      <c r="Q119" s="1472"/>
      <c r="R119" s="4061"/>
    </row>
    <row r="120" spans="1:18" ht="22.35" customHeight="1">
      <c r="A120" s="1717" t="s">
        <v>1174</v>
      </c>
      <c r="B120" s="4077">
        <v>19</v>
      </c>
      <c r="C120" s="4075" t="s">
        <v>2300</v>
      </c>
      <c r="D120" s="4081" t="s">
        <v>19476</v>
      </c>
      <c r="E120" s="4076">
        <v>0</v>
      </c>
      <c r="F120" s="4079" t="s">
        <v>869</v>
      </c>
      <c r="G120" s="4079" t="s">
        <v>19457</v>
      </c>
      <c r="H120" s="4080">
        <v>0.33</v>
      </c>
      <c r="I120" s="4075"/>
      <c r="J120" s="4075" t="s">
        <v>2292</v>
      </c>
      <c r="K120" s="4076">
        <v>0.33</v>
      </c>
      <c r="L120" s="4085">
        <v>44031</v>
      </c>
      <c r="M120" s="4092"/>
      <c r="N120" s="4092"/>
      <c r="O120" s="4078"/>
      <c r="Q120" s="1472"/>
      <c r="R120" s="4061"/>
    </row>
    <row r="121" spans="1:18" ht="22.35" customHeight="1">
      <c r="A121" s="1717" t="s">
        <v>1174</v>
      </c>
      <c r="B121" s="4077">
        <v>20</v>
      </c>
      <c r="C121" s="4075" t="s">
        <v>287</v>
      </c>
      <c r="D121" s="4081" t="s">
        <v>19485</v>
      </c>
      <c r="E121" s="4076">
        <v>0</v>
      </c>
      <c r="F121" s="4079" t="s">
        <v>214</v>
      </c>
      <c r="G121" s="4079" t="s">
        <v>19454</v>
      </c>
      <c r="H121" s="4080">
        <v>3.6</v>
      </c>
      <c r="I121" s="4075" t="s">
        <v>880</v>
      </c>
      <c r="J121" s="4075" t="s">
        <v>880</v>
      </c>
      <c r="K121" s="4076">
        <v>3.6</v>
      </c>
      <c r="L121" s="4085">
        <v>44032</v>
      </c>
      <c r="M121" s="4092"/>
      <c r="N121" s="4092"/>
      <c r="O121" s="4078"/>
      <c r="Q121" s="1472"/>
      <c r="R121" s="4061"/>
    </row>
    <row r="122" spans="1:18" ht="22.35" customHeight="1">
      <c r="A122" s="1717" t="s">
        <v>1174</v>
      </c>
      <c r="B122" s="4077">
        <v>21</v>
      </c>
      <c r="C122" s="4075" t="s">
        <v>5606</v>
      </c>
      <c r="D122" s="4081" t="s">
        <v>19477</v>
      </c>
      <c r="E122" s="4076">
        <v>0</v>
      </c>
      <c r="F122" s="4079" t="s">
        <v>287</v>
      </c>
      <c r="G122" s="4079" t="s">
        <v>19458</v>
      </c>
      <c r="H122" s="4080">
        <v>0.18</v>
      </c>
      <c r="I122" s="4075" t="s">
        <v>287</v>
      </c>
      <c r="J122" s="4075" t="s">
        <v>19432</v>
      </c>
      <c r="K122" s="4076">
        <v>0.18</v>
      </c>
      <c r="L122" s="4085">
        <v>44033</v>
      </c>
      <c r="M122" s="4092"/>
      <c r="N122" s="4092"/>
      <c r="O122" s="4078"/>
      <c r="Q122" s="1472"/>
      <c r="R122" s="4061"/>
    </row>
    <row r="123" spans="1:18" ht="22.35" customHeight="1">
      <c r="A123" s="1717" t="s">
        <v>1174</v>
      </c>
      <c r="B123" s="4077">
        <v>22</v>
      </c>
      <c r="C123" s="4075" t="s">
        <v>576</v>
      </c>
      <c r="D123" s="4081" t="s">
        <v>19478</v>
      </c>
      <c r="E123" s="4076">
        <v>0</v>
      </c>
      <c r="F123" s="4079" t="s">
        <v>19449</v>
      </c>
      <c r="G123" s="4079" t="s">
        <v>19459</v>
      </c>
      <c r="H123" s="4080">
        <v>0.27</v>
      </c>
      <c r="I123" s="4075"/>
      <c r="J123" s="4075" t="s">
        <v>2292</v>
      </c>
      <c r="K123" s="4076">
        <v>0.27</v>
      </c>
      <c r="L123" s="4085">
        <v>44034</v>
      </c>
      <c r="M123" s="4092"/>
      <c r="N123" s="4092"/>
      <c r="O123" s="4078"/>
      <c r="Q123" s="1472"/>
      <c r="R123" s="4061"/>
    </row>
    <row r="124" spans="1:18" ht="22.35" customHeight="1">
      <c r="A124" s="1717" t="s">
        <v>1174</v>
      </c>
      <c r="B124" s="4077">
        <v>23</v>
      </c>
      <c r="C124" s="4075" t="s">
        <v>48</v>
      </c>
      <c r="D124" s="4081" t="s">
        <v>19479</v>
      </c>
      <c r="E124" s="4076">
        <v>0</v>
      </c>
      <c r="F124" s="4079" t="s">
        <v>19269</v>
      </c>
      <c r="G124" s="4079" t="s">
        <v>19269</v>
      </c>
      <c r="H124" s="4080">
        <v>1.49</v>
      </c>
      <c r="I124" s="4075" t="s">
        <v>532</v>
      </c>
      <c r="J124" s="4075" t="s">
        <v>19438</v>
      </c>
      <c r="K124" s="4076">
        <v>1.49</v>
      </c>
      <c r="L124" s="4085">
        <v>44093</v>
      </c>
      <c r="M124" s="4092">
        <v>43529</v>
      </c>
      <c r="N124" s="4092"/>
      <c r="O124" s="4204" t="s">
        <v>19502</v>
      </c>
      <c r="Q124" s="1559">
        <v>0.33</v>
      </c>
      <c r="R124" s="4078" t="s">
        <v>19907</v>
      </c>
    </row>
    <row r="125" spans="1:18" ht="22.35" customHeight="1">
      <c r="A125" s="1717" t="s">
        <v>1174</v>
      </c>
      <c r="B125" s="4077">
        <v>24</v>
      </c>
      <c r="C125" s="4075" t="s">
        <v>252</v>
      </c>
      <c r="D125" s="4081" t="s">
        <v>19480</v>
      </c>
      <c r="E125" s="4076">
        <v>0</v>
      </c>
      <c r="F125" s="4079" t="s">
        <v>19450</v>
      </c>
      <c r="G125" s="4079" t="s">
        <v>19454</v>
      </c>
      <c r="H125" s="4080">
        <v>5.66</v>
      </c>
      <c r="I125" s="4075" t="s">
        <v>532</v>
      </c>
      <c r="J125" s="4075" t="s">
        <v>19437</v>
      </c>
      <c r="K125" s="4076">
        <v>5.66</v>
      </c>
      <c r="L125" s="4085">
        <v>43757</v>
      </c>
      <c r="M125" s="4092">
        <v>43742</v>
      </c>
      <c r="N125" s="4092">
        <v>43746</v>
      </c>
      <c r="O125" s="4206" t="s">
        <v>19422</v>
      </c>
      <c r="Q125" s="1559">
        <v>1</v>
      </c>
      <c r="R125" s="4061"/>
    </row>
    <row r="126" spans="1:18" ht="22.35" customHeight="1">
      <c r="A126" s="1717" t="s">
        <v>1174</v>
      </c>
      <c r="B126" s="4077">
        <v>25</v>
      </c>
      <c r="C126" s="4075" t="s">
        <v>532</v>
      </c>
      <c r="D126" s="4081" t="s">
        <v>19481</v>
      </c>
      <c r="E126" s="4076">
        <v>0</v>
      </c>
      <c r="F126" s="4079" t="s">
        <v>19269</v>
      </c>
      <c r="G126" s="4079" t="s">
        <v>19269</v>
      </c>
      <c r="H126" s="4080">
        <v>2.89</v>
      </c>
      <c r="I126" s="4075" t="s">
        <v>19461</v>
      </c>
      <c r="J126" s="4075" t="s">
        <v>19425</v>
      </c>
      <c r="K126" s="4076">
        <v>2.89</v>
      </c>
      <c r="L126" s="4085">
        <v>44095</v>
      </c>
      <c r="M126" s="4092">
        <v>43740</v>
      </c>
      <c r="N126" s="4092"/>
      <c r="O126" s="4204" t="s">
        <v>19502</v>
      </c>
      <c r="Q126" s="1559">
        <v>0.33</v>
      </c>
      <c r="R126" s="4078" t="s">
        <v>19907</v>
      </c>
    </row>
    <row r="127" spans="1:18" ht="22.35" customHeight="1">
      <c r="A127" s="1717" t="s">
        <v>1174</v>
      </c>
      <c r="B127" s="4077">
        <v>26</v>
      </c>
      <c r="C127" s="4075" t="s">
        <v>1234</v>
      </c>
      <c r="D127" s="4081" t="s">
        <v>19482</v>
      </c>
      <c r="E127" s="4076">
        <v>0</v>
      </c>
      <c r="F127" s="4079"/>
      <c r="G127" s="4079" t="s">
        <v>2292</v>
      </c>
      <c r="H127" s="4080">
        <v>1.42</v>
      </c>
      <c r="I127" s="4075" t="s">
        <v>721</v>
      </c>
      <c r="J127" s="4075" t="s">
        <v>19428</v>
      </c>
      <c r="K127" s="4076">
        <v>1.42</v>
      </c>
      <c r="L127" s="4085">
        <v>44096</v>
      </c>
      <c r="M127" s="4092">
        <v>43508</v>
      </c>
      <c r="N127" s="4092"/>
      <c r="O127" s="4078"/>
      <c r="Q127" s="1472"/>
      <c r="R127" s="4061"/>
    </row>
    <row r="128" spans="1:18" ht="22.35" customHeight="1">
      <c r="A128" s="1717" t="s">
        <v>1174</v>
      </c>
      <c r="B128" s="4077">
        <v>27</v>
      </c>
      <c r="C128" s="4075" t="s">
        <v>6552</v>
      </c>
      <c r="D128" s="4081" t="s">
        <v>19483</v>
      </c>
      <c r="E128" s="4076">
        <v>0</v>
      </c>
      <c r="F128" s="4079" t="s">
        <v>274</v>
      </c>
      <c r="G128" s="4079" t="s">
        <v>19460</v>
      </c>
      <c r="H128" s="4080">
        <v>0.46</v>
      </c>
      <c r="I128" s="4075"/>
      <c r="J128" s="4075" t="s">
        <v>2292</v>
      </c>
      <c r="K128" s="4076">
        <v>0.46</v>
      </c>
      <c r="L128" s="4085">
        <v>44097</v>
      </c>
      <c r="M128" s="4092"/>
      <c r="N128" s="4092"/>
      <c r="O128" s="4078"/>
      <c r="Q128" s="1472"/>
      <c r="R128" s="4061"/>
    </row>
    <row r="129" spans="1:18" ht="22.35" customHeight="1" thickBot="1">
      <c r="A129" s="171" t="s">
        <v>1174</v>
      </c>
      <c r="B129" s="4122">
        <v>28</v>
      </c>
      <c r="C129" s="4104" t="s">
        <v>711</v>
      </c>
      <c r="D129" s="4123" t="s">
        <v>19484</v>
      </c>
      <c r="E129" s="4124">
        <v>0</v>
      </c>
      <c r="F129" s="4125" t="s">
        <v>285</v>
      </c>
      <c r="G129" s="4126" t="s">
        <v>285</v>
      </c>
      <c r="H129" s="4127">
        <v>2.02</v>
      </c>
      <c r="I129" s="4104" t="s">
        <v>207</v>
      </c>
      <c r="J129" s="4104" t="s">
        <v>19439</v>
      </c>
      <c r="K129" s="4124">
        <v>2.02</v>
      </c>
      <c r="L129" s="4128">
        <v>44098</v>
      </c>
      <c r="M129" s="4129"/>
      <c r="N129" s="4129"/>
      <c r="O129" s="4130"/>
      <c r="P129" s="4107"/>
      <c r="Q129" s="4102"/>
      <c r="R129" s="4109"/>
    </row>
    <row r="130" spans="1:18" s="3917" customFormat="1" ht="15.75" customHeight="1">
      <c r="A130" s="5507" t="s">
        <v>19533</v>
      </c>
      <c r="B130" s="5508"/>
      <c r="C130" s="5508"/>
      <c r="D130" s="5508"/>
      <c r="E130" s="5508"/>
      <c r="F130" s="5508"/>
      <c r="G130" s="5508"/>
      <c r="H130" s="5508"/>
      <c r="I130" s="5508"/>
      <c r="J130" s="5508"/>
      <c r="K130" s="5508"/>
      <c r="L130" s="5508"/>
      <c r="M130" s="5508"/>
      <c r="N130" s="5509"/>
      <c r="O130" s="4099"/>
      <c r="P130" s="2444"/>
      <c r="Q130" s="1301"/>
      <c r="R130" s="2444"/>
    </row>
    <row r="131" spans="1:18" ht="22.35" customHeight="1">
      <c r="A131" s="234" t="s">
        <v>1174</v>
      </c>
      <c r="B131" s="4119">
        <v>1</v>
      </c>
      <c r="C131" s="1786">
        <v>176</v>
      </c>
      <c r="D131" s="4094" t="s">
        <v>1180</v>
      </c>
      <c r="E131" s="1786">
        <v>15.62</v>
      </c>
      <c r="F131" s="4120" t="s">
        <v>285</v>
      </c>
      <c r="G131" s="1786" t="s">
        <v>19512</v>
      </c>
      <c r="H131" s="611">
        <v>30.65</v>
      </c>
      <c r="I131" s="4094" t="s">
        <v>376</v>
      </c>
      <c r="J131" s="1786" t="s">
        <v>1585</v>
      </c>
      <c r="K131" s="1786">
        <v>15.03</v>
      </c>
      <c r="L131" s="4097">
        <v>44099</v>
      </c>
      <c r="M131" s="4121"/>
      <c r="N131" s="4121"/>
      <c r="O131" s="4112"/>
      <c r="P131" s="4115"/>
      <c r="Q131" s="4115"/>
      <c r="R131" s="4115"/>
    </row>
    <row r="132" spans="1:18" ht="22.35" customHeight="1">
      <c r="A132" s="4113" t="s">
        <v>1174</v>
      </c>
      <c r="B132" s="4114">
        <v>2</v>
      </c>
      <c r="C132" s="4117">
        <v>72</v>
      </c>
      <c r="D132" s="4115" t="s">
        <v>19522</v>
      </c>
      <c r="E132" s="4117">
        <v>1.02</v>
      </c>
      <c r="F132" s="4117" t="s">
        <v>357</v>
      </c>
      <c r="G132" s="4117" t="s">
        <v>1179</v>
      </c>
      <c r="H132" s="4118">
        <v>7.34</v>
      </c>
      <c r="I132" s="4117" t="s">
        <v>297</v>
      </c>
      <c r="J132" s="4117" t="s">
        <v>19504</v>
      </c>
      <c r="K132" s="4117">
        <v>6.32</v>
      </c>
      <c r="L132" s="4085">
        <v>44100</v>
      </c>
      <c r="M132" s="4116"/>
      <c r="N132" s="4116"/>
      <c r="O132" s="4099"/>
      <c r="P132" s="862"/>
      <c r="Q132" s="4094"/>
      <c r="R132" s="4094"/>
    </row>
    <row r="133" spans="1:18" ht="22.35" customHeight="1">
      <c r="A133" s="4113" t="s">
        <v>1174</v>
      </c>
      <c r="B133" s="4114">
        <v>3</v>
      </c>
      <c r="C133" s="4117" t="s">
        <v>19503</v>
      </c>
      <c r="D133" s="4115" t="s">
        <v>19522</v>
      </c>
      <c r="E133" s="4117">
        <v>0</v>
      </c>
      <c r="F133" s="4117" t="s">
        <v>357</v>
      </c>
      <c r="G133" s="4117" t="s">
        <v>1179</v>
      </c>
      <c r="H133" s="4118">
        <v>0.15</v>
      </c>
      <c r="I133" s="4117" t="s">
        <v>285</v>
      </c>
      <c r="J133" s="4117" t="s">
        <v>285</v>
      </c>
      <c r="K133" s="4117">
        <v>0.15</v>
      </c>
      <c r="L133" s="4085">
        <v>44101</v>
      </c>
      <c r="M133" s="4116"/>
      <c r="N133" s="4116"/>
      <c r="O133" s="4112"/>
      <c r="P133" s="862"/>
      <c r="Q133" s="1694"/>
      <c r="R133" s="4115"/>
    </row>
    <row r="134" spans="1:18" ht="22.35" customHeight="1">
      <c r="A134" s="4113" t="s">
        <v>1174</v>
      </c>
      <c r="B134" s="4114">
        <v>4</v>
      </c>
      <c r="C134" s="4117">
        <v>215</v>
      </c>
      <c r="D134" s="4115" t="s">
        <v>19523</v>
      </c>
      <c r="E134" s="4117">
        <v>11.72</v>
      </c>
      <c r="F134" s="4117" t="s">
        <v>19425</v>
      </c>
      <c r="G134" s="4117" t="s">
        <v>19425</v>
      </c>
      <c r="H134" s="4118">
        <v>14.8</v>
      </c>
      <c r="I134" s="4117" t="s">
        <v>887</v>
      </c>
      <c r="J134" s="4117" t="s">
        <v>887</v>
      </c>
      <c r="K134" s="4117">
        <v>3.15</v>
      </c>
      <c r="L134" s="4085">
        <v>44102</v>
      </c>
      <c r="M134" s="4116"/>
      <c r="N134" s="4116"/>
      <c r="O134" s="4112"/>
      <c r="P134" s="862"/>
      <c r="Q134" s="1694"/>
      <c r="R134" s="4115"/>
    </row>
    <row r="135" spans="1:18" ht="22.35" customHeight="1">
      <c r="A135" s="4113" t="s">
        <v>1174</v>
      </c>
      <c r="B135" s="4114">
        <v>5</v>
      </c>
      <c r="C135" s="4117">
        <v>24</v>
      </c>
      <c r="D135" s="4115" t="s">
        <v>19524</v>
      </c>
      <c r="E135" s="4117">
        <v>0</v>
      </c>
      <c r="F135" s="4117" t="s">
        <v>357</v>
      </c>
      <c r="G135" s="4117" t="s">
        <v>1179</v>
      </c>
      <c r="H135" s="4117">
        <v>11</v>
      </c>
      <c r="I135" s="4117" t="s">
        <v>300</v>
      </c>
      <c r="J135" s="4117" t="s">
        <v>19505</v>
      </c>
      <c r="K135" s="4117">
        <v>11</v>
      </c>
      <c r="L135" s="4085">
        <v>44130</v>
      </c>
      <c r="M135" s="4116"/>
      <c r="N135" s="4116"/>
      <c r="O135" s="4112"/>
      <c r="P135" s="862"/>
      <c r="Q135" s="1694"/>
      <c r="R135" s="4115"/>
    </row>
    <row r="136" spans="1:18" ht="22.35" customHeight="1">
      <c r="A136" s="4113" t="s">
        <v>1174</v>
      </c>
      <c r="B136" s="4114">
        <v>6</v>
      </c>
      <c r="C136" s="4117">
        <v>35</v>
      </c>
      <c r="D136" s="4115" t="s">
        <v>19525</v>
      </c>
      <c r="E136" s="4117">
        <v>0</v>
      </c>
      <c r="F136" s="4117" t="s">
        <v>376</v>
      </c>
      <c r="G136" s="4117" t="s">
        <v>376</v>
      </c>
      <c r="H136" s="4117">
        <v>12.26</v>
      </c>
      <c r="I136" s="4117" t="s">
        <v>880</v>
      </c>
      <c r="J136" s="4117" t="s">
        <v>880</v>
      </c>
      <c r="K136" s="4117">
        <v>12.26</v>
      </c>
      <c r="L136" s="4085">
        <v>44131</v>
      </c>
      <c r="M136" s="4116"/>
      <c r="N136" s="4116"/>
      <c r="O136" s="4112"/>
      <c r="P136" s="862"/>
      <c r="Q136" s="1694"/>
      <c r="R136" s="4115"/>
    </row>
    <row r="137" spans="1:18" ht="22.35" customHeight="1">
      <c r="A137" s="4113" t="s">
        <v>1174</v>
      </c>
      <c r="B137" s="4114">
        <v>7</v>
      </c>
      <c r="C137" s="4117">
        <v>36</v>
      </c>
      <c r="D137" s="4115" t="s">
        <v>19526</v>
      </c>
      <c r="E137" s="4117">
        <v>0.98</v>
      </c>
      <c r="F137" s="4117" t="s">
        <v>880</v>
      </c>
      <c r="G137" s="4117" t="s">
        <v>880</v>
      </c>
      <c r="H137" s="4117">
        <v>5.86</v>
      </c>
      <c r="I137" s="4117" t="s">
        <v>887</v>
      </c>
      <c r="J137" s="4117" t="s">
        <v>887</v>
      </c>
      <c r="K137" s="4117">
        <v>4.88</v>
      </c>
      <c r="L137" s="4085">
        <v>44132</v>
      </c>
      <c r="M137" s="4116"/>
      <c r="N137" s="4116"/>
      <c r="O137" s="4112"/>
      <c r="P137" s="862"/>
      <c r="Q137" s="1694"/>
      <c r="R137" s="4115"/>
    </row>
    <row r="138" spans="1:18" ht="22.35" customHeight="1">
      <c r="A138" s="4113" t="s">
        <v>1174</v>
      </c>
      <c r="B138" s="4114">
        <v>8</v>
      </c>
      <c r="C138" s="4117">
        <v>45</v>
      </c>
      <c r="D138" s="4115" t="s">
        <v>19527</v>
      </c>
      <c r="E138" s="4117">
        <v>0</v>
      </c>
      <c r="F138" s="4117" t="s">
        <v>376</v>
      </c>
      <c r="G138" s="4117" t="s">
        <v>1585</v>
      </c>
      <c r="H138" s="4117">
        <v>5.57</v>
      </c>
      <c r="I138" s="4117" t="s">
        <v>285</v>
      </c>
      <c r="J138" s="4117" t="s">
        <v>285</v>
      </c>
      <c r="K138" s="4117">
        <v>5.57</v>
      </c>
      <c r="L138" s="4085">
        <v>44133</v>
      </c>
      <c r="M138" s="4116"/>
      <c r="N138" s="4116"/>
      <c r="O138" s="4112"/>
      <c r="P138" s="862"/>
      <c r="Q138" s="1694"/>
      <c r="R138" s="4115"/>
    </row>
    <row r="139" spans="1:18" ht="22.35" customHeight="1">
      <c r="A139" s="4113" t="s">
        <v>1174</v>
      </c>
      <c r="B139" s="4114">
        <v>9</v>
      </c>
      <c r="C139" s="4117">
        <v>64</v>
      </c>
      <c r="D139" s="4115"/>
      <c r="E139" s="4117">
        <v>0</v>
      </c>
      <c r="F139" s="4117" t="s">
        <v>1464</v>
      </c>
      <c r="G139" s="4117" t="s">
        <v>19513</v>
      </c>
      <c r="H139" s="4117">
        <v>1.61</v>
      </c>
      <c r="I139" s="4117" t="s">
        <v>376</v>
      </c>
      <c r="J139" s="4117" t="s">
        <v>1585</v>
      </c>
      <c r="K139" s="4117">
        <v>1.61</v>
      </c>
      <c r="L139" s="4085">
        <v>44134</v>
      </c>
      <c r="M139" s="4116"/>
      <c r="N139" s="4116"/>
      <c r="O139" s="4112"/>
      <c r="P139" s="862"/>
      <c r="Q139" s="1694"/>
      <c r="R139" s="4115"/>
    </row>
    <row r="140" spans="1:18" ht="22.35" customHeight="1">
      <c r="A140" s="4113" t="s">
        <v>1174</v>
      </c>
      <c r="B140" s="4114">
        <v>10</v>
      </c>
      <c r="C140" s="4117">
        <v>87</v>
      </c>
      <c r="D140" s="4115"/>
      <c r="E140" s="4117">
        <v>0</v>
      </c>
      <c r="F140" s="4117" t="s">
        <v>285</v>
      </c>
      <c r="G140" s="4117" t="s">
        <v>285</v>
      </c>
      <c r="H140" s="4117">
        <v>4.55</v>
      </c>
      <c r="I140" s="4117" t="s">
        <v>887</v>
      </c>
      <c r="J140" s="4117" t="s">
        <v>887</v>
      </c>
      <c r="K140" s="4117">
        <v>4.55</v>
      </c>
      <c r="L140" s="4085">
        <v>44135</v>
      </c>
      <c r="M140" s="4116"/>
      <c r="N140" s="4116"/>
      <c r="O140" s="4112"/>
      <c r="P140" s="862"/>
      <c r="Q140" s="1694"/>
      <c r="R140" s="4115"/>
    </row>
    <row r="141" spans="1:18" ht="22.35" customHeight="1">
      <c r="A141" s="4113" t="s">
        <v>1174</v>
      </c>
      <c r="B141" s="4114">
        <v>11</v>
      </c>
      <c r="C141" s="4117">
        <v>88</v>
      </c>
      <c r="D141" s="4115" t="s">
        <v>19528</v>
      </c>
      <c r="E141" s="4117">
        <v>0</v>
      </c>
      <c r="F141" s="4117" t="s">
        <v>887</v>
      </c>
      <c r="G141" s="4117" t="s">
        <v>1179</v>
      </c>
      <c r="H141" s="4117">
        <v>0.15</v>
      </c>
      <c r="I141" s="4117" t="s">
        <v>880</v>
      </c>
      <c r="J141" s="4117" t="s">
        <v>880</v>
      </c>
      <c r="K141" s="4117">
        <v>0.15</v>
      </c>
      <c r="L141" s="4085">
        <v>44165</v>
      </c>
      <c r="M141" s="4116"/>
      <c r="N141" s="4116"/>
      <c r="O141" s="4112"/>
      <c r="P141" s="862"/>
      <c r="Q141" s="1694"/>
      <c r="R141" s="4115"/>
    </row>
    <row r="142" spans="1:18" ht="22.35" customHeight="1">
      <c r="A142" s="4113" t="s">
        <v>1174</v>
      </c>
      <c r="B142" s="4114">
        <v>12</v>
      </c>
      <c r="C142" s="4117">
        <v>89</v>
      </c>
      <c r="D142" s="4115" t="s">
        <v>19529</v>
      </c>
      <c r="E142" s="4117">
        <v>0</v>
      </c>
      <c r="F142" s="4117" t="s">
        <v>887</v>
      </c>
      <c r="G142" s="4117" t="s">
        <v>1179</v>
      </c>
      <c r="H142" s="4117">
        <v>0.22</v>
      </c>
      <c r="I142" s="4117" t="s">
        <v>2292</v>
      </c>
      <c r="J142" s="4117" t="s">
        <v>19506</v>
      </c>
      <c r="K142" s="4117">
        <v>0.22</v>
      </c>
      <c r="L142" s="4085">
        <v>44165</v>
      </c>
      <c r="M142" s="4116"/>
      <c r="N142" s="4116"/>
      <c r="O142" s="4112"/>
      <c r="P142" s="862"/>
      <c r="Q142" s="1694"/>
      <c r="R142" s="4115"/>
    </row>
    <row r="143" spans="1:18" ht="22.35" customHeight="1">
      <c r="A143" s="4113" t="s">
        <v>1174</v>
      </c>
      <c r="B143" s="4114">
        <v>13</v>
      </c>
      <c r="C143" s="4117">
        <v>132</v>
      </c>
      <c r="D143" s="4115"/>
      <c r="E143" s="4117">
        <v>0</v>
      </c>
      <c r="F143" s="4117" t="s">
        <v>880</v>
      </c>
      <c r="G143" s="4117" t="s">
        <v>880</v>
      </c>
      <c r="H143" s="4117">
        <v>2.12</v>
      </c>
      <c r="I143" s="4117" t="s">
        <v>206</v>
      </c>
      <c r="J143" s="4117" t="s">
        <v>19507</v>
      </c>
      <c r="K143" s="4117">
        <v>2.12</v>
      </c>
      <c r="L143" s="4085">
        <v>44165</v>
      </c>
      <c r="M143" s="4116"/>
      <c r="N143" s="4116"/>
      <c r="O143" s="4112"/>
      <c r="P143" s="862"/>
      <c r="Q143" s="1694"/>
      <c r="R143" s="4115"/>
    </row>
    <row r="144" spans="1:18" ht="22.35" customHeight="1">
      <c r="A144" s="4113" t="s">
        <v>1174</v>
      </c>
      <c r="B144" s="4114">
        <v>14</v>
      </c>
      <c r="C144" s="4117">
        <v>155</v>
      </c>
      <c r="D144" s="4115"/>
      <c r="E144" s="4117">
        <v>0</v>
      </c>
      <c r="F144" s="4117" t="s">
        <v>880</v>
      </c>
      <c r="G144" s="4117" t="s">
        <v>880</v>
      </c>
      <c r="H144" s="4117">
        <v>0.34</v>
      </c>
      <c r="I144" s="4117" t="s">
        <v>880</v>
      </c>
      <c r="J144" s="4117" t="s">
        <v>880</v>
      </c>
      <c r="K144" s="4117">
        <v>0.34</v>
      </c>
      <c r="L144" s="4085">
        <v>44165</v>
      </c>
      <c r="M144" s="4116"/>
      <c r="N144" s="4116"/>
      <c r="O144" s="4112"/>
      <c r="P144" s="862"/>
      <c r="Q144" s="1694"/>
      <c r="R144" s="4115"/>
    </row>
    <row r="145" spans="1:18" ht="22.35" customHeight="1">
      <c r="A145" s="4113" t="s">
        <v>1174</v>
      </c>
      <c r="B145" s="4114">
        <v>15</v>
      </c>
      <c r="C145" s="4117">
        <v>156</v>
      </c>
      <c r="D145" s="4115"/>
      <c r="E145" s="4117">
        <v>0</v>
      </c>
      <c r="F145" s="4117" t="s">
        <v>297</v>
      </c>
      <c r="G145" s="4117" t="s">
        <v>19514</v>
      </c>
      <c r="H145" s="4117">
        <v>2.3199999999999998</v>
      </c>
      <c r="I145" s="4117" t="s">
        <v>2292</v>
      </c>
      <c r="J145" s="4117" t="s">
        <v>19506</v>
      </c>
      <c r="K145" s="4117">
        <v>2.3199999999999998</v>
      </c>
      <c r="L145" s="4085">
        <v>44165</v>
      </c>
      <c r="M145" s="4116"/>
      <c r="N145" s="4116"/>
      <c r="O145" s="4112"/>
      <c r="P145" s="862"/>
      <c r="Q145" s="1694"/>
      <c r="R145" s="4115"/>
    </row>
    <row r="146" spans="1:18" ht="22.35" customHeight="1">
      <c r="A146" s="4113" t="s">
        <v>1174</v>
      </c>
      <c r="B146" s="4114">
        <v>16</v>
      </c>
      <c r="C146" s="4117">
        <v>168</v>
      </c>
      <c r="D146" s="4115"/>
      <c r="E146" s="4117">
        <v>0</v>
      </c>
      <c r="F146" s="4117" t="s">
        <v>1425</v>
      </c>
      <c r="G146" s="4117" t="s">
        <v>19515</v>
      </c>
      <c r="H146" s="4117">
        <v>0.09</v>
      </c>
      <c r="I146" s="4117" t="s">
        <v>211</v>
      </c>
      <c r="J146" s="4117" t="s">
        <v>19508</v>
      </c>
      <c r="K146" s="4117">
        <v>0.09</v>
      </c>
      <c r="L146" s="4085">
        <v>44165</v>
      </c>
      <c r="M146" s="4116"/>
      <c r="N146" s="4116"/>
      <c r="O146" s="4112"/>
      <c r="P146" s="862"/>
      <c r="Q146" s="1694"/>
      <c r="R146" s="4115"/>
    </row>
    <row r="147" spans="1:18" ht="22.35" customHeight="1">
      <c r="A147" s="4113" t="s">
        <v>1174</v>
      </c>
      <c r="B147" s="4114">
        <v>17</v>
      </c>
      <c r="C147" s="4117">
        <v>278</v>
      </c>
      <c r="D147" s="4115"/>
      <c r="E147" s="4117">
        <v>0</v>
      </c>
      <c r="F147" s="4117" t="s">
        <v>206</v>
      </c>
      <c r="G147" s="4117" t="s">
        <v>19516</v>
      </c>
      <c r="H147" s="4117">
        <v>4.01</v>
      </c>
      <c r="I147" s="4117" t="s">
        <v>887</v>
      </c>
      <c r="J147" s="4117" t="s">
        <v>887</v>
      </c>
      <c r="K147" s="4117">
        <v>4.01</v>
      </c>
      <c r="L147" s="4085">
        <v>44165</v>
      </c>
      <c r="M147" s="4116"/>
      <c r="N147" s="4116"/>
      <c r="O147" s="4112"/>
      <c r="P147" s="862"/>
      <c r="Q147" s="1694"/>
      <c r="R147" s="4115"/>
    </row>
    <row r="148" spans="1:18" ht="22.35" customHeight="1">
      <c r="A148" s="4113" t="s">
        <v>1174</v>
      </c>
      <c r="B148" s="4114">
        <v>18</v>
      </c>
      <c r="C148" s="4117">
        <v>292</v>
      </c>
      <c r="D148" s="4115"/>
      <c r="E148" s="4117">
        <v>0</v>
      </c>
      <c r="F148" s="4117" t="s">
        <v>19517</v>
      </c>
      <c r="G148" s="4117" t="s">
        <v>19517</v>
      </c>
      <c r="H148" s="4117">
        <v>1.59</v>
      </c>
      <c r="I148" s="4117" t="s">
        <v>285</v>
      </c>
      <c r="J148" s="4117" t="s">
        <v>285</v>
      </c>
      <c r="K148" s="4117">
        <v>1.59</v>
      </c>
      <c r="L148" s="4085">
        <v>44172</v>
      </c>
      <c r="M148" s="4116"/>
      <c r="N148" s="4116"/>
      <c r="O148" s="4112"/>
      <c r="P148" s="862"/>
      <c r="Q148" s="1694"/>
      <c r="R148" s="4115"/>
    </row>
    <row r="149" spans="1:18" ht="22.35" customHeight="1">
      <c r="A149" s="4113" t="s">
        <v>1174</v>
      </c>
      <c r="B149" s="4114">
        <v>19</v>
      </c>
      <c r="C149" s="4117">
        <v>293</v>
      </c>
      <c r="D149" s="4115"/>
      <c r="E149" s="4117">
        <v>0</v>
      </c>
      <c r="F149" s="4117" t="s">
        <v>887</v>
      </c>
      <c r="G149" s="4117" t="s">
        <v>1179</v>
      </c>
      <c r="H149" s="4117">
        <v>0.36</v>
      </c>
      <c r="I149" s="4117" t="s">
        <v>2292</v>
      </c>
      <c r="J149" s="4117" t="s">
        <v>19506</v>
      </c>
      <c r="K149" s="4117">
        <v>0.36</v>
      </c>
      <c r="L149" s="4085">
        <v>44173</v>
      </c>
      <c r="M149" s="4116"/>
      <c r="N149" s="4116"/>
      <c r="O149" s="4112"/>
      <c r="P149" s="862"/>
      <c r="Q149" s="1694"/>
      <c r="R149" s="4115"/>
    </row>
    <row r="150" spans="1:18" ht="22.35" customHeight="1">
      <c r="A150" s="4113" t="s">
        <v>1174</v>
      </c>
      <c r="B150" s="4114">
        <v>20</v>
      </c>
      <c r="C150" s="4117">
        <v>312</v>
      </c>
      <c r="D150" s="4115" t="s">
        <v>19530</v>
      </c>
      <c r="E150" s="4117">
        <v>0</v>
      </c>
      <c r="F150" s="4117" t="s">
        <v>171</v>
      </c>
      <c r="G150" s="4117" t="s">
        <v>19518</v>
      </c>
      <c r="H150" s="4117">
        <v>0.55000000000000004</v>
      </c>
      <c r="I150" s="4117" t="s">
        <v>960</v>
      </c>
      <c r="J150" s="4117" t="s">
        <v>19509</v>
      </c>
      <c r="K150" s="4117">
        <v>0.55000000000000004</v>
      </c>
      <c r="L150" s="4085">
        <v>44184</v>
      </c>
      <c r="M150" s="4116"/>
      <c r="N150" s="4116"/>
      <c r="O150" s="4112"/>
      <c r="P150" s="862"/>
      <c r="Q150" s="1694"/>
      <c r="R150" s="4115"/>
    </row>
    <row r="151" spans="1:18" ht="22.35" customHeight="1">
      <c r="A151" s="4113" t="s">
        <v>1174</v>
      </c>
      <c r="B151" s="4114">
        <v>21</v>
      </c>
      <c r="C151" s="4117">
        <v>323</v>
      </c>
      <c r="D151" s="4115"/>
      <c r="E151" s="4117">
        <v>0</v>
      </c>
      <c r="F151" s="4117" t="s">
        <v>19425</v>
      </c>
      <c r="G151" s="4117" t="s">
        <v>19425</v>
      </c>
      <c r="H151" s="4117">
        <v>0.2</v>
      </c>
      <c r="I151" s="4117" t="s">
        <v>2292</v>
      </c>
      <c r="J151" s="4117" t="s">
        <v>19506</v>
      </c>
      <c r="K151" s="4117">
        <v>0.2</v>
      </c>
      <c r="L151" s="4085">
        <v>44185</v>
      </c>
      <c r="M151" s="4116"/>
      <c r="N151" s="4116"/>
      <c r="O151" s="4112"/>
      <c r="P151" s="862"/>
      <c r="Q151" s="1694"/>
      <c r="R151" s="4115"/>
    </row>
    <row r="152" spans="1:18" ht="22.35" customHeight="1">
      <c r="A152" s="4113" t="s">
        <v>1174</v>
      </c>
      <c r="B152" s="4114">
        <v>22</v>
      </c>
      <c r="C152" s="4117">
        <v>356</v>
      </c>
      <c r="D152" s="4115"/>
      <c r="E152" s="4117">
        <v>3.63</v>
      </c>
      <c r="F152" s="4117" t="s">
        <v>880</v>
      </c>
      <c r="G152" s="4117" t="s">
        <v>880</v>
      </c>
      <c r="H152" s="4117">
        <v>5.45</v>
      </c>
      <c r="I152" s="4117" t="s">
        <v>206</v>
      </c>
      <c r="J152" s="4117" t="s">
        <v>19507</v>
      </c>
      <c r="K152" s="4117">
        <v>1.82</v>
      </c>
      <c r="L152" s="4085">
        <v>44186</v>
      </c>
      <c r="M152" s="4116"/>
      <c r="N152" s="4116"/>
      <c r="O152" s="4112"/>
      <c r="P152" s="862"/>
      <c r="Q152" s="1694"/>
      <c r="R152" s="4115"/>
    </row>
    <row r="153" spans="1:18" ht="22.35" customHeight="1">
      <c r="A153" s="4113" t="s">
        <v>1174</v>
      </c>
      <c r="B153" s="4114">
        <v>23</v>
      </c>
      <c r="C153" s="4117">
        <v>359</v>
      </c>
      <c r="D153" s="4115"/>
      <c r="E153" s="4117">
        <v>0</v>
      </c>
      <c r="F153" s="4117" t="s">
        <v>207</v>
      </c>
      <c r="G153" s="4117" t="s">
        <v>19519</v>
      </c>
      <c r="H153" s="4117">
        <v>1.99</v>
      </c>
      <c r="I153" s="4117" t="s">
        <v>297</v>
      </c>
      <c r="J153" s="4117" t="s">
        <v>19510</v>
      </c>
      <c r="K153" s="4117">
        <v>1.99</v>
      </c>
      <c r="L153" s="4085">
        <v>44187</v>
      </c>
      <c r="M153" s="4116"/>
      <c r="N153" s="4116"/>
      <c r="O153" s="4112"/>
      <c r="P153" s="862"/>
      <c r="Q153" s="1694"/>
      <c r="R153" s="4115"/>
    </row>
    <row r="154" spans="1:18" ht="22.35" customHeight="1">
      <c r="A154" s="4113" t="s">
        <v>1174</v>
      </c>
      <c r="B154" s="4114">
        <v>24</v>
      </c>
      <c r="C154" s="4117">
        <v>374</v>
      </c>
      <c r="D154" s="4115"/>
      <c r="E154" s="4117">
        <v>0</v>
      </c>
      <c r="F154" s="4117" t="s">
        <v>19425</v>
      </c>
      <c r="G154" s="4117" t="s">
        <v>19425</v>
      </c>
      <c r="H154" s="4117">
        <v>0.57999999999999996</v>
      </c>
      <c r="I154" s="4117" t="s">
        <v>19531</v>
      </c>
      <c r="J154" s="4117" t="s">
        <v>19425</v>
      </c>
      <c r="K154" s="4117">
        <v>0.57999999999999996</v>
      </c>
      <c r="L154" s="4085">
        <v>44188</v>
      </c>
      <c r="M154" s="4116"/>
      <c r="N154" s="4116"/>
      <c r="O154" s="4112"/>
      <c r="P154" s="862"/>
      <c r="Q154" s="1694"/>
      <c r="R154" s="4115"/>
    </row>
    <row r="155" spans="1:18" ht="22.35" customHeight="1">
      <c r="A155" s="4113" t="s">
        <v>1174</v>
      </c>
      <c r="B155" s="4114">
        <v>25</v>
      </c>
      <c r="C155" s="4117">
        <v>398</v>
      </c>
      <c r="D155" s="4115"/>
      <c r="E155" s="4117">
        <v>0</v>
      </c>
      <c r="F155" s="4117" t="s">
        <v>297</v>
      </c>
      <c r="G155" s="4117" t="s">
        <v>19514</v>
      </c>
      <c r="H155" s="4117">
        <v>0.43</v>
      </c>
      <c r="I155" s="4117" t="s">
        <v>2292</v>
      </c>
      <c r="J155" s="4117" t="s">
        <v>19506</v>
      </c>
      <c r="K155" s="4117">
        <v>0.43</v>
      </c>
      <c r="L155" s="4085">
        <v>44189</v>
      </c>
      <c r="M155" s="4116"/>
      <c r="N155" s="4116"/>
      <c r="O155" s="4112"/>
      <c r="P155" s="862"/>
      <c r="Q155" s="1694"/>
      <c r="R155" s="4115"/>
    </row>
    <row r="156" spans="1:18" ht="22.35" customHeight="1">
      <c r="A156" s="4113" t="s">
        <v>1174</v>
      </c>
      <c r="B156" s="4114">
        <v>26</v>
      </c>
      <c r="C156" s="4117">
        <v>400</v>
      </c>
      <c r="D156" s="4115"/>
      <c r="E156" s="4117">
        <v>0</v>
      </c>
      <c r="F156" s="4117" t="s">
        <v>1464</v>
      </c>
      <c r="G156" s="4117" t="s">
        <v>19513</v>
      </c>
      <c r="H156" s="4117">
        <v>0.97</v>
      </c>
      <c r="I156" s="4117" t="s">
        <v>2292</v>
      </c>
      <c r="J156" s="4117" t="s">
        <v>19506</v>
      </c>
      <c r="K156" s="4117">
        <v>0.97</v>
      </c>
      <c r="L156" s="4085">
        <v>44190</v>
      </c>
      <c r="M156" s="4116"/>
      <c r="N156" s="4116"/>
      <c r="O156" s="4112"/>
      <c r="P156" s="862"/>
      <c r="Q156" s="1694"/>
      <c r="R156" s="4115"/>
    </row>
    <row r="157" spans="1:18" ht="22.35" customHeight="1">
      <c r="A157" s="4113" t="s">
        <v>1174</v>
      </c>
      <c r="B157" s="4114">
        <v>27</v>
      </c>
      <c r="C157" s="4117">
        <v>404</v>
      </c>
      <c r="D157" s="4115" t="s">
        <v>19530</v>
      </c>
      <c r="E157" s="4117">
        <v>0</v>
      </c>
      <c r="F157" s="4117" t="s">
        <v>1235</v>
      </c>
      <c r="G157" s="4117" t="s">
        <v>19520</v>
      </c>
      <c r="H157" s="4117">
        <v>0.36</v>
      </c>
      <c r="I157" s="4117" t="s">
        <v>2428</v>
      </c>
      <c r="J157" s="4117" t="s">
        <v>19511</v>
      </c>
      <c r="K157" s="4117">
        <v>0.36</v>
      </c>
      <c r="L157" s="4085">
        <v>44191</v>
      </c>
      <c r="M157" s="4116"/>
      <c r="N157" s="4116"/>
      <c r="O157" s="4112"/>
      <c r="P157" s="862"/>
      <c r="Q157" s="1694"/>
      <c r="R157" s="4115"/>
    </row>
    <row r="158" spans="1:18" ht="22.35" customHeight="1">
      <c r="A158" s="4113" t="s">
        <v>1174</v>
      </c>
      <c r="B158" s="4114">
        <v>28</v>
      </c>
      <c r="C158" s="4117">
        <v>428</v>
      </c>
      <c r="D158" s="4115"/>
      <c r="E158" s="4117">
        <v>0</v>
      </c>
      <c r="F158" s="4117" t="s">
        <v>2428</v>
      </c>
      <c r="G158" s="4117" t="s">
        <v>19511</v>
      </c>
      <c r="H158" s="4117">
        <v>0.62</v>
      </c>
      <c r="I158" s="4117" t="s">
        <v>19531</v>
      </c>
      <c r="J158" s="4117" t="s">
        <v>19425</v>
      </c>
      <c r="K158" s="4117">
        <v>0.62</v>
      </c>
      <c r="L158" s="4085">
        <v>44192</v>
      </c>
      <c r="M158" s="4116"/>
      <c r="N158" s="4116"/>
      <c r="O158" s="4112"/>
      <c r="P158" s="862"/>
      <c r="Q158" s="1694"/>
      <c r="R158" s="4115"/>
    </row>
    <row r="159" spans="1:18" ht="22.35" customHeight="1">
      <c r="A159" s="4113" t="s">
        <v>1174</v>
      </c>
      <c r="B159" s="4114">
        <v>29</v>
      </c>
      <c r="C159" s="4117">
        <v>434</v>
      </c>
      <c r="D159" s="4115"/>
      <c r="E159" s="4117">
        <v>0</v>
      </c>
      <c r="F159" s="4117" t="s">
        <v>274</v>
      </c>
      <c r="G159" s="4117" t="s">
        <v>19521</v>
      </c>
      <c r="H159" s="4117">
        <v>1.89</v>
      </c>
      <c r="I159" s="4117" t="s">
        <v>206</v>
      </c>
      <c r="J159" s="4117" t="s">
        <v>19507</v>
      </c>
      <c r="K159" s="4117">
        <v>1.89</v>
      </c>
      <c r="L159" s="4085">
        <v>44193</v>
      </c>
      <c r="M159" s="4116"/>
      <c r="N159" s="4116"/>
      <c r="O159" s="4112"/>
      <c r="P159" s="862"/>
      <c r="Q159" s="1694"/>
      <c r="R159" s="4115"/>
    </row>
    <row r="160" spans="1:18" ht="22.35" customHeight="1">
      <c r="A160" s="4113" t="s">
        <v>1174</v>
      </c>
      <c r="B160" s="4114">
        <v>30</v>
      </c>
      <c r="C160" s="4117">
        <v>495</v>
      </c>
      <c r="D160" s="4115"/>
      <c r="E160" s="4117">
        <v>0</v>
      </c>
      <c r="F160" s="4117" t="s">
        <v>285</v>
      </c>
      <c r="G160" s="4117" t="s">
        <v>285</v>
      </c>
      <c r="H160" s="4117">
        <v>0.17</v>
      </c>
      <c r="I160" s="4117" t="s">
        <v>2292</v>
      </c>
      <c r="J160" s="4117" t="s">
        <v>19506</v>
      </c>
      <c r="K160" s="4117">
        <v>0.17</v>
      </c>
      <c r="L160" s="4085">
        <v>44194</v>
      </c>
      <c r="M160" s="4116"/>
      <c r="N160" s="4116"/>
      <c r="O160" s="4112"/>
      <c r="P160" s="862"/>
      <c r="Q160" s="1694"/>
      <c r="R160" s="4115"/>
    </row>
    <row r="161" spans="1:18" ht="22.35" customHeight="1">
      <c r="A161" s="4113" t="s">
        <v>1174</v>
      </c>
      <c r="B161" s="4114">
        <v>31</v>
      </c>
      <c r="C161" s="4117">
        <v>522</v>
      </c>
      <c r="D161" s="4115"/>
      <c r="E161" s="4117">
        <v>0.74</v>
      </c>
      <c r="F161" s="4117" t="s">
        <v>880</v>
      </c>
      <c r="G161" s="4117" t="s">
        <v>880</v>
      </c>
      <c r="H161" s="4117">
        <v>2.42</v>
      </c>
      <c r="I161" s="4117" t="s">
        <v>887</v>
      </c>
      <c r="J161" s="4117" t="s">
        <v>887</v>
      </c>
      <c r="K161" s="4117">
        <v>1.68</v>
      </c>
      <c r="L161" s="4085">
        <v>44195</v>
      </c>
      <c r="M161" s="4116"/>
      <c r="N161" s="4116"/>
      <c r="O161" s="4112"/>
      <c r="P161" s="862"/>
      <c r="Q161" s="1694"/>
      <c r="R161" s="4115"/>
    </row>
  </sheetData>
  <customSheetViews>
    <customSheetView guid="{79AD5FB7-84BA-40F8-B93E-7F6D3F799515}" topLeftCell="A124">
      <selection activeCell="M4" sqref="M4"/>
      <pageMargins left="0.7" right="0.7" top="0.75" bottom="0.75" header="0.3" footer="0.3"/>
      <pageSetup orientation="portrait" r:id="rId1"/>
    </customSheetView>
    <customSheetView guid="{A3593EDC-2197-4283-B58F-E8F46865F6B0}">
      <selection activeCell="H4" sqref="H4"/>
      <pageMargins left="0.7" right="0.7" top="0.75" bottom="0.75" header="0.3" footer="0.3"/>
      <pageSetup paperSize="5" orientation="landscape" r:id="rId2"/>
    </customSheetView>
    <customSheetView guid="{39DE2760-0BFC-4719-B1E4-380C3A7079FC}">
      <selection activeCell="M4" sqref="M4"/>
      <pageMargins left="0.7" right="0.7" top="0.75" bottom="0.75" header="0.3" footer="0.3"/>
    </customSheetView>
    <customSheetView guid="{6CF4F969-58DE-4028-9DCC-C6E713BA1EE8}">
      <selection activeCell="T29" sqref="T29"/>
      <pageMargins left="0.7" right="0.7" top="0.75" bottom="0.75" header="0.3" footer="0.3"/>
    </customSheetView>
    <customSheetView guid="{854D26F6-556C-4832-93A1-027DC2E7489A}">
      <selection activeCell="M1" sqref="M1:M1048576"/>
      <pageMargins left="0.7" right="0.7" top="0.75" bottom="0.75" header="0.3" footer="0.3"/>
    </customSheetView>
    <customSheetView guid="{1187C2EC-E8C1-47BD-824F-A093AEDCF8A3}">
      <selection activeCell="M4" sqref="M4"/>
      <pageMargins left="0.7" right="0.7" top="0.75" bottom="0.75" header="0.3" footer="0.3"/>
    </customSheetView>
    <customSheetView guid="{56D62996-4B64-4559-A57F-952A7719E60C}">
      <selection activeCell="M4" sqref="M4"/>
      <pageMargins left="0.7" right="0.7" top="0.75" bottom="0.75" header="0.3" footer="0.3"/>
    </customSheetView>
    <customSheetView guid="{D38925AC-49E8-4240-B4C4-15DDEAD2A52A}">
      <selection activeCell="T29" sqref="T29"/>
      <pageMargins left="0.7" right="0.7" top="0.75" bottom="0.75" header="0.3" footer="0.3"/>
    </customSheetView>
    <customSheetView guid="{BBB634EE-F2D2-401C-80C5-834C06C8684E}" topLeftCell="A13">
      <selection activeCell="M4" sqref="M4"/>
      <pageMargins left="0.7" right="0.7" top="0.75" bottom="0.75" header="0.3" footer="0.3"/>
      <pageSetup paperSize="0" orientation="portrait" r:id="rId3"/>
    </customSheetView>
    <customSheetView guid="{2C5FEC20-E906-4956-A88D-6EAAC0747B30}" topLeftCell="A13">
      <selection activeCell="M4" sqref="M4"/>
      <pageMargins left="0.7" right="0.7" top="0.75" bottom="0.75" header="0.3" footer="0.3"/>
      <pageSetup paperSize="0" orientation="portrait" r:id="rId4"/>
    </customSheetView>
    <customSheetView guid="{F9A994EF-45B5-4EB9-AA72-BA8C2214CFE1}">
      <selection activeCell="M1" sqref="M1:M1048576"/>
      <pageMargins left="0.7" right="0.7" top="0.75" bottom="0.75" header="0.3" footer="0.3"/>
    </customSheetView>
    <customSheetView guid="{600A9694-21CC-48F1-9DA2-8C0E3E8B5FA0}" topLeftCell="A13">
      <selection activeCell="M4" sqref="M4"/>
      <pageMargins left="0.7" right="0.7" top="0.75" bottom="0.75" header="0.3" footer="0.3"/>
      <pageSetup paperSize="0" orientation="portrait" r:id="rId5"/>
    </customSheetView>
    <customSheetView guid="{344E436F-251D-4C51-AB7E-9264FEC9FA05}">
      <selection activeCell="M4" sqref="M4"/>
      <pageMargins left="0.7" right="0.7" top="0.75" bottom="0.75" header="0.3" footer="0.3"/>
    </customSheetView>
    <customSheetView guid="{0546D35D-D495-4ABF-8CD5-906F9854F6B9}">
      <selection activeCell="M4" sqref="M4"/>
      <pageMargins left="0.7" right="0.7" top="0.75" bottom="0.75" header="0.3" footer="0.3"/>
    </customSheetView>
    <customSheetView guid="{58D92D3D-F9DC-4070-8DAB-284558C682C9}">
      <selection activeCell="M1" sqref="M1:M1048576"/>
      <pageMargins left="0.7" right="0.7" top="0.75" bottom="0.75" header="0.3" footer="0.3"/>
    </customSheetView>
    <customSheetView guid="{DD0AAC79-0110-4B1B-BB25-2C4FE9ED31F4}">
      <selection activeCell="M4" sqref="M4"/>
      <pageMargins left="0.7" right="0.7" top="0.75" bottom="0.75" header="0.3" footer="0.3"/>
    </customSheetView>
    <customSheetView guid="{423EC763-4105-4509-B307-318A5394E372}">
      <selection activeCell="M4" sqref="M4"/>
      <pageMargins left="0.7" right="0.7" top="0.75" bottom="0.75" header="0.3" footer="0.3"/>
    </customSheetView>
    <customSheetView guid="{7FDB354D-BBFC-467C-9214-DEA80979E90C}">
      <selection activeCell="M4" sqref="M4"/>
      <pageMargins left="0.7" right="0.7" top="0.75" bottom="0.75" header="0.3" footer="0.3"/>
    </customSheetView>
    <customSheetView guid="{B98680F5-9992-4B15-9195-313E46832CE7}">
      <selection activeCell="M4" sqref="M4"/>
      <pageMargins left="0.7" right="0.7" top="0.75" bottom="0.75" header="0.3" footer="0.3"/>
    </customSheetView>
    <customSheetView guid="{2CAD6BBA-D926-4B66-9703-7E419ED6E99E}">
      <selection activeCell="T29" sqref="T29"/>
      <pageMargins left="0.7" right="0.7" top="0.75" bottom="0.75" header="0.3" footer="0.3"/>
    </customSheetView>
    <customSheetView guid="{64C3C58B-5EDF-4A0D-9A08-4E76AD2C2831}" topLeftCell="A13">
      <selection activeCell="M4" sqref="M4"/>
      <pageMargins left="0.7" right="0.7" top="0.75" bottom="0.75" header="0.3" footer="0.3"/>
      <pageSetup paperSize="0" orientation="portrait" r:id="rId6"/>
    </customSheetView>
    <customSheetView guid="{23935FAA-2CC8-4E3D-A833-6D530319EE28}">
      <selection activeCell="M1" sqref="M1:M1048576"/>
      <pageMargins left="0.7" right="0.7" top="0.75" bottom="0.75" header="0.3" footer="0.3"/>
    </customSheetView>
    <customSheetView guid="{E7B49325-7A41-4A22-9EA5-2C4D363DA8F1}">
      <selection activeCell="M1" sqref="M1:M1048576"/>
      <pageMargins left="0.7" right="0.7" top="0.75" bottom="0.75" header="0.3" footer="0.3"/>
    </customSheetView>
    <customSheetView guid="{FAC928FB-1728-4FB7-8ECE-85A8DE4D0ADF}">
      <selection activeCell="M1" sqref="M1:M1048576"/>
      <pageMargins left="0.7" right="0.7" top="0.75" bottom="0.75" header="0.3" footer="0.3"/>
    </customSheetView>
    <customSheetView guid="{8C4D76D8-AA45-48E9-9804-BEEAA7B08B03}">
      <selection activeCell="M1" sqref="M1:M1048576"/>
      <pageMargins left="0.7" right="0.7" top="0.75" bottom="0.75" header="0.3" footer="0.3"/>
    </customSheetView>
    <customSheetView guid="{862ECE3E-CBCF-4644-8210-D1EDA2099D3A}">
      <selection activeCell="M1" sqref="M1:M1048576"/>
      <pageMargins left="0.7" right="0.7" top="0.75" bottom="0.75" header="0.3" footer="0.3"/>
    </customSheetView>
    <customSheetView guid="{EE1B2E10-D8FD-451C-B1E1-0B98F6A560DF}">
      <selection activeCell="M1" sqref="M1:M1048576"/>
      <pageMargins left="0.7" right="0.7" top="0.75" bottom="0.75" header="0.3" footer="0.3"/>
    </customSheetView>
    <customSheetView guid="{7964114C-CB29-4D99-9806-CFB993D96184}">
      <pageMargins left="0.7" right="0.7" top="0.75" bottom="0.75" header="0.3" footer="0.3"/>
    </customSheetView>
    <customSheetView guid="{A7CCEAC1-D48B-40D0-9479-364198DE80EF}" topLeftCell="E13">
      <selection activeCell="M10" sqref="M10"/>
      <pageMargins left="0.7" right="0.7" top="0.75" bottom="0.75" header="0.3" footer="0.3"/>
    </customSheetView>
    <customSheetView guid="{68F5884F-4969-4575-BF13-5CC01FC32956}">
      <pageMargins left="0.7" right="0.7" top="0.75" bottom="0.75" header="0.3" footer="0.3"/>
    </customSheetView>
    <customSheetView guid="{29758B78-03D3-4D8E-AD37-F25D1BDCFD7B}">
      <pageMargins left="0.7" right="0.7" top="0.75" bottom="0.75" header="0.3" footer="0.3"/>
    </customSheetView>
    <customSheetView guid="{DE99B454-ED50-4848-ADC8-212B34E74919}">
      <pageMargins left="0.7" right="0.7" top="0.75" bottom="0.75" header="0.3" footer="0.3"/>
    </customSheetView>
    <customSheetView guid="{8CB2D929-C7E4-4180-B163-8A2824806B17}">
      <pageMargins left="0.7" right="0.7" top="0.75" bottom="0.75" header="0.3" footer="0.3"/>
    </customSheetView>
    <customSheetView guid="{34D85203-2D51-4355-8027-8019AB86EBCF}">
      <pageMargins left="0.7" right="0.7" top="0.75" bottom="0.75" header="0.3" footer="0.3"/>
    </customSheetView>
    <customSheetView guid="{89CCDF41-F1C9-4313-9F31-D107B3C76DDB}">
      <pageMargins left="0.7" right="0.7" top="0.75" bottom="0.75" header="0.3" footer="0.3"/>
    </customSheetView>
    <customSheetView guid="{726AD29E-1BFF-4E2F-9960-EE7743278367}">
      <pageMargins left="0.7" right="0.7" top="0.75" bottom="0.75" header="0.3" footer="0.3"/>
    </customSheetView>
    <customSheetView guid="{2F42E84F-7DBF-4A75-A7B3-62028DAEBF1A}">
      <pageMargins left="0.7" right="0.7" top="0.75" bottom="0.75" header="0.3" footer="0.3"/>
    </customSheetView>
    <customSheetView guid="{2B685D48-0292-4AA7-9819-853B2AEC1DD4}">
      <pageMargins left="0.7" right="0.7" top="0.75" bottom="0.75" header="0.3" footer="0.3"/>
    </customSheetView>
    <customSheetView guid="{4B0AA991-6767-4D57-B414-24103CB6BBB4}">
      <pageMargins left="0.7" right="0.7" top="0.75" bottom="0.75" header="0.3" footer="0.3"/>
    </customSheetView>
    <customSheetView guid="{8E86F10A-A699-45F6-98BE-FE12C92DC001}">
      <pageMargins left="0.7" right="0.7" top="0.75" bottom="0.75" header="0.3" footer="0.3"/>
    </customSheetView>
    <customSheetView guid="{47F7A3CE-B782-485F-A003-C143096A6054}">
      <pageMargins left="0.7" right="0.7" top="0.75" bottom="0.75" header="0.3" footer="0.3"/>
    </customSheetView>
    <customSheetView guid="{39B6890E-9E43-4C41-84C2-BE54C196CF6B}">
      <pageMargins left="0.7" right="0.7" top="0.75" bottom="0.75" header="0.3" footer="0.3"/>
    </customSheetView>
    <customSheetView guid="{5C12847A-1A36-4653-8A29-4B40BE88BC31}">
      <pageMargins left="0.7" right="0.7" top="0.75" bottom="0.75" header="0.3" footer="0.3"/>
    </customSheetView>
    <customSheetView guid="{72622A5F-562A-4F46-80A6-FB340FA923E4}">
      <pageMargins left="0.7" right="0.7" top="0.75" bottom="0.75" header="0.3" footer="0.3"/>
    </customSheetView>
    <customSheetView guid="{3A3E5217-495A-42D4-92E9-DBDDFA0133B2}">
      <pageMargins left="0.7" right="0.7" top="0.75" bottom="0.75" header="0.3" footer="0.3"/>
    </customSheetView>
    <customSheetView guid="{60CB8EE4-B91C-4012-A081-CCBA186E6839}">
      <pageMargins left="0.7" right="0.7" top="0.75" bottom="0.75" header="0.3" footer="0.3"/>
    </customSheetView>
    <customSheetView guid="{B8A5C91A-AD33-4DF4-A694-672D147217B5}">
      <pageMargins left="0.7" right="0.7" top="0.75" bottom="0.75" header="0.3" footer="0.3"/>
    </customSheetView>
    <customSheetView guid="{6A065346-6EC6-4D7F-9DF7-3658D614503A}">
      <pageMargins left="0.7" right="0.7" top="0.75" bottom="0.75" header="0.3" footer="0.3"/>
    </customSheetView>
    <customSheetView guid="{6BC667A8-B269-4F56-A803-5E4093D12764}">
      <pageMargins left="0.7" right="0.7" top="0.75" bottom="0.75" header="0.3" footer="0.3"/>
    </customSheetView>
    <customSheetView guid="{4075A10A-29EA-4A39-8C87-92C314459964}">
      <selection activeCell="M1" sqref="M1:M1048576"/>
      <pageMargins left="0.7" right="0.7" top="0.75" bottom="0.75" header="0.3" footer="0.3"/>
    </customSheetView>
    <customSheetView guid="{D07D711A-BCB9-4378-B863-4CB7EB1E0F9F}">
      <selection activeCell="M1" sqref="M1:M1048576"/>
      <pageMargins left="0.7" right="0.7" top="0.75" bottom="0.75" header="0.3" footer="0.3"/>
    </customSheetView>
    <customSheetView guid="{CE3A1CF7-6A47-4ED0-B4C6-D84228F6384A}">
      <selection activeCell="M1" sqref="M1:M1048576"/>
      <pageMargins left="0.7" right="0.7" top="0.75" bottom="0.75" header="0.3" footer="0.3"/>
    </customSheetView>
    <customSheetView guid="{A6CAB246-C66C-4430-B883-E3AB4CA85CD3}">
      <selection activeCell="T29" sqref="T29"/>
      <pageMargins left="0.7" right="0.7" top="0.75" bottom="0.75" header="0.3" footer="0.3"/>
    </customSheetView>
    <customSheetView guid="{A1494558-1040-4A63-BC7C-D39B992B3E56}">
      <selection activeCell="T29" sqref="T29"/>
      <pageMargins left="0.7" right="0.7" top="0.75" bottom="0.75" header="0.3" footer="0.3"/>
    </customSheetView>
    <customSheetView guid="{1D116760-CC87-4F16-87B4-C7A61320F480}" topLeftCell="E46">
      <selection activeCell="M4" sqref="M4"/>
      <pageMargins left="0.7" right="0.7" top="0.75" bottom="0.75" header="0.3" footer="0.3"/>
      <pageSetup orientation="portrait" r:id="rId7"/>
    </customSheetView>
    <customSheetView guid="{0CF2EC10-BDE2-491E-A077-01A8E5B1EBEC}">
      <selection activeCell="M4" sqref="M4"/>
      <pageMargins left="0.7" right="0.7" top="0.75" bottom="0.75" header="0.3" footer="0.3"/>
    </customSheetView>
    <customSheetView guid="{F88BCD3F-34B6-43CB-BC45-E51462EBF67F}">
      <selection activeCell="M4" sqref="M4"/>
      <pageMargins left="0.7" right="0.7" top="0.75" bottom="0.75" header="0.3" footer="0.3"/>
    </customSheetView>
    <customSheetView guid="{1749D216-7950-497C-B39A-63FBE4D03B8C}">
      <selection activeCell="M1" sqref="M1:M1048576"/>
      <pageMargins left="0.7" right="0.7" top="0.75" bottom="0.75" header="0.3" footer="0.3"/>
    </customSheetView>
    <customSheetView guid="{7FA40027-7B17-499A-B359-A5EF5225CCED}" topLeftCell="A13">
      <selection activeCell="M4" sqref="M4"/>
      <pageMargins left="0.7" right="0.7" top="0.75" bottom="0.75" header="0.3" footer="0.3"/>
      <pageSetup paperSize="0" orientation="portrait" r:id="rId8"/>
    </customSheetView>
    <customSheetView guid="{34D72504-BFF0-4EA8-8FC8-7543DC9590F6}">
      <selection activeCell="M4" sqref="M4"/>
      <pageMargins left="0.7" right="0.7" top="0.75" bottom="0.75" header="0.3" footer="0.3"/>
    </customSheetView>
    <customSheetView guid="{72F1F4A7-FA3D-4AAA-B9F7-0B7CBCF937A0}">
      <selection activeCell="M4" sqref="M4"/>
      <pageMargins left="0.7" right="0.7" top="0.75" bottom="0.75" header="0.3" footer="0.3"/>
    </customSheetView>
    <customSheetView guid="{08FE8395-D523-42C1-83CE-E79D67FD8F6E}" topLeftCell="A13">
      <selection activeCell="M4" sqref="M4"/>
      <pageMargins left="0.7" right="0.7" top="0.75" bottom="0.75" header="0.3" footer="0.3"/>
      <pageSetup paperSize="0" orientation="portrait" r:id="rId9"/>
    </customSheetView>
    <customSheetView guid="{1CAAE197-33E6-4BF2-B4DE-FDE07E8BBF88}" topLeftCell="A13">
      <selection activeCell="M4" sqref="M4"/>
      <pageMargins left="0.7" right="0.7" top="0.75" bottom="0.75" header="0.3" footer="0.3"/>
      <pageSetup paperSize="0" orientation="portrait" r:id="rId10"/>
    </customSheetView>
    <customSheetView guid="{0B1CD487-A10E-47AA-97E1-782E43B555C4}">
      <selection activeCell="M4" sqref="M4"/>
      <pageMargins left="0.7" right="0.7" top="0.75" bottom="0.75" header="0.3" footer="0.3"/>
    </customSheetView>
    <customSheetView guid="{AF97F53F-CC36-44C1-9ECD-DF5129B3E6B5}">
      <selection activeCell="M1" sqref="M1:M1048576"/>
      <pageMargins left="0.7" right="0.7" top="0.75" bottom="0.75" header="0.3" footer="0.3"/>
    </customSheetView>
    <customSheetView guid="{FD6F7CAF-FB1E-4C3B-BC17-A805CA3477EF}">
      <selection activeCell="M4" sqref="M4"/>
      <pageMargins left="0.7" right="0.7" top="0.75" bottom="0.75" header="0.3" footer="0.3"/>
    </customSheetView>
    <customSheetView guid="{FEDC4AFF-A1F9-4866-BED0-75319FE928CF}">
      <selection activeCell="M4" sqref="M4"/>
      <pageMargins left="0.7" right="0.7" top="0.75" bottom="0.75" header="0.3" footer="0.3"/>
    </customSheetView>
    <customSheetView guid="{BB41729E-AA2B-4B78-BC0A-1EFA069D5CFD}" topLeftCell="A13">
      <selection activeCell="M4" sqref="M4"/>
      <pageMargins left="0.7" right="0.7" top="0.75" bottom="0.75" header="0.3" footer="0.3"/>
      <pageSetup paperSize="0" orientation="portrait" r:id="rId11"/>
    </customSheetView>
    <customSheetView guid="{7BB95B6A-5E37-4CAE-AF7D-1CC701D075E8}" topLeftCell="A13">
      <selection activeCell="M4" sqref="M4"/>
      <pageMargins left="0.7" right="0.7" top="0.75" bottom="0.75" header="0.3" footer="0.3"/>
      <pageSetup paperSize="0" orientation="portrait" r:id="rId12"/>
    </customSheetView>
    <customSheetView guid="{2EC062F0-5386-4865-B10E-AAA41383D77F}">
      <selection activeCell="T29" sqref="T29"/>
      <pageMargins left="0.7" right="0.7" top="0.75" bottom="0.75" header="0.3" footer="0.3"/>
    </customSheetView>
    <customSheetView guid="{FC2532A6-77E2-4AF9-9A45-F247B0588659}" topLeftCell="A13">
      <selection activeCell="M4" sqref="M4"/>
      <pageMargins left="0.7" right="0.7" top="0.75" bottom="0.75" header="0.3" footer="0.3"/>
      <pageSetup paperSize="0" orientation="portrait" r:id="rId13"/>
    </customSheetView>
    <customSheetView guid="{A44DAB59-BE7A-4333-A5F2-74C8918F30B6}">
      <selection activeCell="M4" sqref="M4"/>
      <pageMargins left="0.7" right="0.7" top="0.75" bottom="0.75" header="0.3" footer="0.3"/>
    </customSheetView>
    <customSheetView guid="{03AFFCA8-9E14-4DB5-84F7-C730BD68291C}" topLeftCell="A124">
      <selection activeCell="M4" sqref="M4"/>
      <pageMargins left="0.7" right="0.7" top="0.75" bottom="0.75" header="0.3" footer="0.3"/>
    </customSheetView>
    <customSheetView guid="{EC76EB35-067C-4DE7-B07A-226A5E409E79}">
      <selection activeCell="M4" sqref="M4"/>
      <pageMargins left="0.7" right="0.7" top="0.75" bottom="0.75" header="0.3" footer="0.3"/>
    </customSheetView>
    <customSheetView guid="{983A23DD-8020-461E-A6F4-2AEC4ED7324C}">
      <selection activeCell="M4" sqref="M4"/>
      <pageMargins left="0.7" right="0.7" top="0.75" bottom="0.75" header="0.3" footer="0.3"/>
    </customSheetView>
    <customSheetView guid="{D3731BF5-0429-4443-9A8C-8B29EB0DB856}">
      <selection activeCell="M4" sqref="M4"/>
      <pageMargins left="0.7" right="0.7" top="0.75" bottom="0.75" header="0.3" footer="0.3"/>
    </customSheetView>
    <customSheetView guid="{A530EBA0-4EDF-47E2-8165-36150308EFE0}">
      <selection activeCell="M4" sqref="M4"/>
      <pageMargins left="0.7" right="0.7" top="0.75" bottom="0.75" header="0.3" footer="0.3"/>
    </customSheetView>
    <customSheetView guid="{FE9B4351-E79D-4254-BAB9-133F96438B1B}" topLeftCell="A124">
      <selection activeCell="M4" sqref="M4"/>
      <pageMargins left="0.7" right="0.7" top="0.75" bottom="0.75" header="0.3" footer="0.3"/>
    </customSheetView>
    <customSheetView guid="{CA9519B9-3429-4BE9-9E5D-F85393E6AD13}" topLeftCell="A124">
      <selection activeCell="M4" sqref="M4"/>
      <pageMargins left="0.7" right="0.7" top="0.75" bottom="0.75" header="0.3" footer="0.3"/>
      <pageSetup orientation="portrait" r:id="rId14"/>
    </customSheetView>
  </customSheetViews>
  <mergeCells count="4">
    <mergeCell ref="A1:D1"/>
    <mergeCell ref="A101:N101"/>
    <mergeCell ref="A55:N55"/>
    <mergeCell ref="A130:N130"/>
  </mergeCells>
  <pageMargins left="0.7" right="0.7" top="0.75" bottom="0.75" header="0.3" footer="0.3"/>
  <pageSetup paperSize="17" scale="70" fitToHeight="0" orientation="landscape" r:id="rId15"/>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7">
    <pageSetUpPr fitToPage="1"/>
  </sheetPr>
  <dimension ref="A1:S287"/>
  <sheetViews>
    <sheetView topLeftCell="A82" workbookViewId="0">
      <selection activeCell="G29" sqref="G29"/>
    </sheetView>
  </sheetViews>
  <sheetFormatPr defaultColWidth="9.42578125" defaultRowHeight="15"/>
  <cols>
    <col min="1" max="1" width="14.42578125" style="1765" customWidth="1"/>
    <col min="2" max="3" width="9.42578125" style="1765"/>
    <col min="4" max="4" width="20.42578125" style="1777" customWidth="1"/>
    <col min="5" max="6" width="9.42578125" style="1765"/>
    <col min="7" max="7" width="25.5703125" style="1777" customWidth="1"/>
    <col min="8" max="8" width="10" style="1765" customWidth="1"/>
    <col min="9" max="9" width="9.5703125" style="1765" customWidth="1"/>
    <col min="10" max="10" width="18.5703125" style="1777" customWidth="1"/>
    <col min="11" max="11" width="9.42578125" style="1765"/>
    <col min="12" max="13" width="15" style="502" bestFit="1" customWidth="1"/>
    <col min="14" max="14" width="12.42578125" style="502" customWidth="1"/>
    <col min="15" max="16384" width="9.42578125" style="1765"/>
  </cols>
  <sheetData>
    <row r="1" spans="1:14" ht="15.75" thickBot="1">
      <c r="A1" s="1772"/>
      <c r="B1" s="1761"/>
      <c r="C1" s="1761"/>
      <c r="D1" s="1775" t="s">
        <v>1966</v>
      </c>
      <c r="E1" s="1761"/>
      <c r="F1" s="1761"/>
      <c r="G1" s="1775"/>
      <c r="H1" s="1761"/>
      <c r="I1" s="1761"/>
      <c r="J1" s="1775"/>
      <c r="K1" s="1761"/>
      <c r="L1" s="1766"/>
      <c r="M1" s="1766"/>
      <c r="N1" s="1766"/>
    </row>
    <row r="2" spans="1:14">
      <c r="A2" s="1762"/>
      <c r="B2" s="1763"/>
      <c r="C2" s="1764" t="s">
        <v>0</v>
      </c>
      <c r="D2" s="1776"/>
      <c r="E2" s="1762" t="s">
        <v>9</v>
      </c>
      <c r="F2" s="1764"/>
      <c r="G2" s="1776"/>
      <c r="H2" s="1762" t="s">
        <v>10</v>
      </c>
      <c r="I2" s="1764"/>
      <c r="J2" s="1778"/>
      <c r="K2" s="1762"/>
      <c r="L2" s="1768"/>
      <c r="M2" s="1768"/>
      <c r="N2" s="1767"/>
    </row>
    <row r="3" spans="1:14" ht="30">
      <c r="A3" s="2884" t="s">
        <v>7</v>
      </c>
      <c r="B3" s="2885" t="s">
        <v>13</v>
      </c>
      <c r="C3" s="2886" t="s">
        <v>1</v>
      </c>
      <c r="D3" s="2887" t="s">
        <v>2</v>
      </c>
      <c r="E3" s="2886" t="s">
        <v>3</v>
      </c>
      <c r="F3" s="2886" t="s">
        <v>4</v>
      </c>
      <c r="G3" s="2887" t="s">
        <v>5</v>
      </c>
      <c r="H3" s="2886" t="s">
        <v>6</v>
      </c>
      <c r="I3" s="2886" t="s">
        <v>4</v>
      </c>
      <c r="J3" s="2888" t="s">
        <v>2</v>
      </c>
      <c r="K3" s="2889" t="s">
        <v>8</v>
      </c>
      <c r="L3" s="2890" t="s">
        <v>14</v>
      </c>
      <c r="M3" s="2890" t="s">
        <v>3156</v>
      </c>
      <c r="N3" s="2891" t="s">
        <v>11</v>
      </c>
    </row>
    <row r="4" spans="1:14">
      <c r="A4" s="2892" t="s">
        <v>1138</v>
      </c>
      <c r="B4" s="2893"/>
      <c r="C4" s="2894">
        <v>514</v>
      </c>
      <c r="D4" s="2895" t="s">
        <v>138</v>
      </c>
      <c r="E4" s="2896">
        <v>0</v>
      </c>
      <c r="F4" s="2897" t="s">
        <v>5216</v>
      </c>
      <c r="G4" s="2895" t="s">
        <v>5217</v>
      </c>
      <c r="H4" s="2896">
        <v>0.1</v>
      </c>
      <c r="I4" s="2897"/>
      <c r="J4" s="2895" t="s">
        <v>19</v>
      </c>
      <c r="K4" s="2898">
        <f>H4-E4</f>
        <v>0.1</v>
      </c>
      <c r="L4" s="2899">
        <v>40910</v>
      </c>
      <c r="M4" s="2900">
        <v>40911</v>
      </c>
      <c r="N4" s="2901"/>
    </row>
    <row r="5" spans="1:14">
      <c r="A5" s="2902" t="s">
        <v>1138</v>
      </c>
      <c r="B5" s="2903"/>
      <c r="C5" s="2904">
        <v>74</v>
      </c>
      <c r="D5" s="2905" t="s">
        <v>1218</v>
      </c>
      <c r="E5" s="2906">
        <v>0</v>
      </c>
      <c r="F5" s="2904">
        <v>24</v>
      </c>
      <c r="G5" s="2895" t="s">
        <v>1368</v>
      </c>
      <c r="H5" s="2907">
        <v>5.85</v>
      </c>
      <c r="I5" s="2904" t="s">
        <v>1369</v>
      </c>
      <c r="J5" s="2908"/>
      <c r="K5" s="2909">
        <v>5.85</v>
      </c>
      <c r="L5" s="2910">
        <v>41091</v>
      </c>
      <c r="M5" s="2910">
        <v>41091</v>
      </c>
      <c r="N5" s="2911"/>
    </row>
    <row r="6" spans="1:14">
      <c r="A6" s="2902" t="s">
        <v>1138</v>
      </c>
      <c r="B6" s="2903"/>
      <c r="C6" s="2912">
        <v>428</v>
      </c>
      <c r="D6" s="2905" t="s">
        <v>1370</v>
      </c>
      <c r="E6" s="2913">
        <v>0</v>
      </c>
      <c r="F6" s="2912">
        <v>24</v>
      </c>
      <c r="G6" s="2895" t="s">
        <v>1368</v>
      </c>
      <c r="H6" s="2914">
        <v>3.23</v>
      </c>
      <c r="I6" s="2912">
        <v>74</v>
      </c>
      <c r="J6" s="2905" t="s">
        <v>1218</v>
      </c>
      <c r="K6" s="2909">
        <v>3.23</v>
      </c>
      <c r="L6" s="2910">
        <v>41091</v>
      </c>
      <c r="M6" s="2910">
        <v>41091</v>
      </c>
      <c r="N6" s="2911"/>
    </row>
    <row r="7" spans="1:14">
      <c r="A7" s="2915" t="s">
        <v>1138</v>
      </c>
      <c r="B7" s="2916"/>
      <c r="C7" s="2917">
        <v>527</v>
      </c>
      <c r="D7" s="2918" t="s">
        <v>1371</v>
      </c>
      <c r="E7" s="2919">
        <v>0</v>
      </c>
      <c r="F7" s="2917">
        <v>24</v>
      </c>
      <c r="G7" s="2895" t="s">
        <v>1368</v>
      </c>
      <c r="H7" s="2920">
        <v>3.91</v>
      </c>
      <c r="I7" s="2917">
        <v>74</v>
      </c>
      <c r="J7" s="2918" t="s">
        <v>1218</v>
      </c>
      <c r="K7" s="2921">
        <v>3.91</v>
      </c>
      <c r="L7" s="2910">
        <v>41091</v>
      </c>
      <c r="M7" s="2910">
        <v>41091</v>
      </c>
      <c r="N7" s="2911"/>
    </row>
    <row r="8" spans="1:14">
      <c r="A8" s="2902" t="s">
        <v>1138</v>
      </c>
      <c r="B8" s="2903"/>
      <c r="C8" s="2912">
        <v>594</v>
      </c>
      <c r="D8" s="2905" t="s">
        <v>1372</v>
      </c>
      <c r="E8" s="2913">
        <v>0</v>
      </c>
      <c r="F8" s="2912">
        <v>24</v>
      </c>
      <c r="G8" s="2895" t="s">
        <v>1368</v>
      </c>
      <c r="H8" s="2914">
        <v>1.61</v>
      </c>
      <c r="I8" s="2922" t="s">
        <v>33</v>
      </c>
      <c r="J8" s="2908"/>
      <c r="K8" s="2909">
        <v>1.61</v>
      </c>
      <c r="L8" s="2910">
        <v>41091</v>
      </c>
      <c r="M8" s="2910">
        <v>41091</v>
      </c>
      <c r="N8" s="2911"/>
    </row>
    <row r="9" spans="1:14">
      <c r="A9" s="2915" t="s">
        <v>1138</v>
      </c>
      <c r="B9" s="2923"/>
      <c r="C9" s="2922">
        <v>758</v>
      </c>
      <c r="D9" s="2918" t="s">
        <v>1364</v>
      </c>
      <c r="E9" s="2924">
        <v>0</v>
      </c>
      <c r="F9" s="2922" t="s">
        <v>1365</v>
      </c>
      <c r="G9" s="2918" t="s">
        <v>1366</v>
      </c>
      <c r="H9" s="2925">
        <v>1.56</v>
      </c>
      <c r="I9" s="2922">
        <v>674</v>
      </c>
      <c r="J9" s="2918" t="s">
        <v>1367</v>
      </c>
      <c r="K9" s="2926">
        <v>1.56</v>
      </c>
      <c r="L9" s="2910">
        <v>41091</v>
      </c>
      <c r="M9" s="2910">
        <v>41091</v>
      </c>
      <c r="N9" s="2911"/>
    </row>
    <row r="10" spans="1:14">
      <c r="A10" s="2902" t="s">
        <v>1138</v>
      </c>
      <c r="B10" s="2916"/>
      <c r="C10" s="2912">
        <v>337</v>
      </c>
      <c r="D10" s="2918" t="s">
        <v>1373</v>
      </c>
      <c r="E10" s="2913">
        <v>0</v>
      </c>
      <c r="F10" s="2912">
        <v>84</v>
      </c>
      <c r="G10" s="2905" t="s">
        <v>1374</v>
      </c>
      <c r="H10" s="2927">
        <v>2.33</v>
      </c>
      <c r="I10" s="2912" t="s">
        <v>1375</v>
      </c>
      <c r="J10" s="2928"/>
      <c r="K10" s="2909">
        <v>2.33</v>
      </c>
      <c r="L10" s="2929">
        <v>41151</v>
      </c>
      <c r="M10" s="2929">
        <v>41151</v>
      </c>
      <c r="N10" s="2930"/>
    </row>
    <row r="11" spans="1:14">
      <c r="A11" s="2902" t="s">
        <v>1138</v>
      </c>
      <c r="B11" s="2903"/>
      <c r="C11" s="2912">
        <v>625</v>
      </c>
      <c r="D11" s="2905" t="s">
        <v>1381</v>
      </c>
      <c r="E11" s="2913">
        <v>0</v>
      </c>
      <c r="F11" s="2912" t="s">
        <v>378</v>
      </c>
      <c r="G11" s="2905" t="s">
        <v>1382</v>
      </c>
      <c r="H11" s="2914">
        <v>1.18</v>
      </c>
      <c r="I11" s="2912">
        <v>573</v>
      </c>
      <c r="J11" s="2905" t="s">
        <v>1383</v>
      </c>
      <c r="K11" s="2909">
        <v>1.18</v>
      </c>
      <c r="L11" s="2929">
        <v>41151</v>
      </c>
      <c r="M11" s="2929">
        <v>41151</v>
      </c>
      <c r="N11" s="2930"/>
    </row>
    <row r="12" spans="1:14">
      <c r="A12" s="2915" t="s">
        <v>1138</v>
      </c>
      <c r="B12" s="2923"/>
      <c r="C12" s="2922">
        <v>638</v>
      </c>
      <c r="D12" s="2918" t="s">
        <v>1272</v>
      </c>
      <c r="E12" s="2924">
        <v>0</v>
      </c>
      <c r="F12" s="2922">
        <v>383</v>
      </c>
      <c r="G12" s="2918" t="s">
        <v>1378</v>
      </c>
      <c r="H12" s="2925">
        <v>2.63</v>
      </c>
      <c r="I12" s="2922" t="s">
        <v>1379</v>
      </c>
      <c r="J12" s="2918" t="s">
        <v>1380</v>
      </c>
      <c r="K12" s="2926">
        <v>2.63</v>
      </c>
      <c r="L12" s="2929">
        <v>41151</v>
      </c>
      <c r="M12" s="2929">
        <v>41151</v>
      </c>
      <c r="N12" s="2930"/>
    </row>
    <row r="13" spans="1:14">
      <c r="A13" s="2915" t="s">
        <v>1138</v>
      </c>
      <c r="B13" s="2923"/>
      <c r="C13" s="2922">
        <v>639</v>
      </c>
      <c r="D13" s="2918" t="s">
        <v>1376</v>
      </c>
      <c r="E13" s="2924">
        <v>0</v>
      </c>
      <c r="F13" s="2922">
        <v>42</v>
      </c>
      <c r="G13" s="2918" t="s">
        <v>1377</v>
      </c>
      <c r="H13" s="2925">
        <v>1.42</v>
      </c>
      <c r="I13" s="2922">
        <v>638</v>
      </c>
      <c r="J13" s="2918" t="s">
        <v>1272</v>
      </c>
      <c r="K13" s="2926">
        <v>1.42</v>
      </c>
      <c r="L13" s="2929">
        <v>41151</v>
      </c>
      <c r="M13" s="2929">
        <v>41151</v>
      </c>
      <c r="N13" s="2930"/>
    </row>
    <row r="14" spans="1:14">
      <c r="A14" s="2915" t="s">
        <v>1138</v>
      </c>
      <c r="B14" s="2923"/>
      <c r="C14" s="2922">
        <v>718</v>
      </c>
      <c r="D14" s="2918" t="s">
        <v>1376</v>
      </c>
      <c r="E14" s="2924">
        <v>0</v>
      </c>
      <c r="F14" s="2922" t="s">
        <v>1379</v>
      </c>
      <c r="G14" s="2918" t="s">
        <v>1380</v>
      </c>
      <c r="H14" s="2925">
        <v>0.47</v>
      </c>
      <c r="I14" s="2922" t="s">
        <v>33</v>
      </c>
      <c r="J14" s="2918"/>
      <c r="K14" s="2926">
        <v>0.47</v>
      </c>
      <c r="L14" s="2929">
        <v>41151</v>
      </c>
      <c r="M14" s="2929">
        <v>41151</v>
      </c>
      <c r="N14" s="2930"/>
    </row>
    <row r="15" spans="1:14">
      <c r="A15" s="2902" t="s">
        <v>1138</v>
      </c>
      <c r="B15" s="2903"/>
      <c r="C15" s="2931" t="s">
        <v>1384</v>
      </c>
      <c r="D15" s="2932" t="s">
        <v>1385</v>
      </c>
      <c r="E15" s="2933">
        <v>0</v>
      </c>
      <c r="F15" s="2912">
        <v>573</v>
      </c>
      <c r="G15" s="2905" t="s">
        <v>1383</v>
      </c>
      <c r="H15" s="2927">
        <v>1.63</v>
      </c>
      <c r="I15" s="2922" t="s">
        <v>33</v>
      </c>
      <c r="J15" s="2934"/>
      <c r="K15" s="2909">
        <v>1.63</v>
      </c>
      <c r="L15" s="2929">
        <v>41151</v>
      </c>
      <c r="M15" s="2929">
        <v>41151</v>
      </c>
      <c r="N15" s="2930"/>
    </row>
    <row r="16" spans="1:14">
      <c r="A16" s="2915" t="s">
        <v>1138</v>
      </c>
      <c r="B16" s="2923"/>
      <c r="C16" s="2922" t="s">
        <v>1386</v>
      </c>
      <c r="D16" s="2918" t="s">
        <v>1387</v>
      </c>
      <c r="E16" s="2924">
        <v>0</v>
      </c>
      <c r="F16" s="2922">
        <v>118</v>
      </c>
      <c r="G16" s="2918" t="s">
        <v>1388</v>
      </c>
      <c r="H16" s="2925">
        <v>7.07</v>
      </c>
      <c r="I16" s="2922" t="s">
        <v>1375</v>
      </c>
      <c r="J16" s="2918"/>
      <c r="K16" s="2926">
        <v>7.07</v>
      </c>
      <c r="L16" s="2929">
        <v>41152</v>
      </c>
      <c r="M16" s="2929">
        <v>41152</v>
      </c>
      <c r="N16" s="2930"/>
    </row>
    <row r="17" spans="1:16">
      <c r="A17" s="2902" t="s">
        <v>1138</v>
      </c>
      <c r="B17" s="2903"/>
      <c r="C17" s="2912">
        <v>254</v>
      </c>
      <c r="D17" s="2905" t="s">
        <v>1389</v>
      </c>
      <c r="E17" s="2913">
        <v>0</v>
      </c>
      <c r="F17" s="2912">
        <v>218</v>
      </c>
      <c r="G17" s="2905" t="s">
        <v>1390</v>
      </c>
      <c r="H17" s="2914">
        <v>6.63</v>
      </c>
      <c r="I17" s="2922" t="s">
        <v>33</v>
      </c>
      <c r="J17" s="2908"/>
      <c r="K17" s="2909">
        <v>6.63</v>
      </c>
      <c r="L17" s="2910">
        <v>41183</v>
      </c>
      <c r="M17" s="2910">
        <v>41183</v>
      </c>
      <c r="N17" s="2911"/>
    </row>
    <row r="18" spans="1:16">
      <c r="A18" s="2902" t="s">
        <v>1138</v>
      </c>
      <c r="B18" s="2903"/>
      <c r="C18" s="2912">
        <v>326</v>
      </c>
      <c r="D18" s="2905" t="s">
        <v>1391</v>
      </c>
      <c r="E18" s="2913">
        <v>0</v>
      </c>
      <c r="F18" s="2912">
        <v>254</v>
      </c>
      <c r="G18" s="2905" t="s">
        <v>1389</v>
      </c>
      <c r="H18" s="2914">
        <v>1.68</v>
      </c>
      <c r="I18" s="2912">
        <v>38</v>
      </c>
      <c r="J18" s="2905" t="s">
        <v>1392</v>
      </c>
      <c r="K18" s="2909">
        <v>1.68</v>
      </c>
      <c r="L18" s="2910">
        <v>41183</v>
      </c>
      <c r="M18" s="2910">
        <v>41183</v>
      </c>
      <c r="N18" s="2911"/>
    </row>
    <row r="19" spans="1:16">
      <c r="A19" s="2902" t="s">
        <v>1138</v>
      </c>
      <c r="B19" s="2903"/>
      <c r="C19" s="2912">
        <v>662</v>
      </c>
      <c r="D19" s="2932" t="s">
        <v>1393</v>
      </c>
      <c r="E19" s="2913">
        <v>0</v>
      </c>
      <c r="F19" s="2912">
        <v>254</v>
      </c>
      <c r="G19" s="2905" t="s">
        <v>1389</v>
      </c>
      <c r="H19" s="2914">
        <v>1.43</v>
      </c>
      <c r="I19" s="2912">
        <v>218</v>
      </c>
      <c r="J19" s="2932" t="s">
        <v>1390</v>
      </c>
      <c r="K19" s="2909">
        <v>1.43</v>
      </c>
      <c r="L19" s="2910">
        <v>41183</v>
      </c>
      <c r="M19" s="2910">
        <v>41183</v>
      </c>
      <c r="N19" s="2911"/>
    </row>
    <row r="20" spans="1:16">
      <c r="A20" s="2915" t="s">
        <v>1138</v>
      </c>
      <c r="B20" s="2923"/>
      <c r="C20" s="2922" t="s">
        <v>1394</v>
      </c>
      <c r="D20" s="2918" t="s">
        <v>1395</v>
      </c>
      <c r="E20" s="2924">
        <v>0</v>
      </c>
      <c r="F20" s="2922">
        <v>30</v>
      </c>
      <c r="G20" s="2918" t="s">
        <v>1396</v>
      </c>
      <c r="H20" s="2925">
        <v>3.58</v>
      </c>
      <c r="I20" s="2922" t="s">
        <v>1379</v>
      </c>
      <c r="J20" s="2918" t="s">
        <v>1380</v>
      </c>
      <c r="K20" s="2926">
        <v>3.58</v>
      </c>
      <c r="L20" s="2929">
        <v>41297</v>
      </c>
      <c r="M20" s="2929">
        <v>41297</v>
      </c>
      <c r="N20" s="2930"/>
    </row>
    <row r="21" spans="1:16">
      <c r="A21" s="2915" t="s">
        <v>1138</v>
      </c>
      <c r="B21" s="2923"/>
      <c r="C21" s="2922" t="s">
        <v>1397</v>
      </c>
      <c r="D21" s="2918" t="s">
        <v>1398</v>
      </c>
      <c r="E21" s="2924">
        <v>0</v>
      </c>
      <c r="F21" s="2922" t="s">
        <v>378</v>
      </c>
      <c r="G21" s="2918" t="s">
        <v>1382</v>
      </c>
      <c r="H21" s="2925">
        <v>7.38</v>
      </c>
      <c r="I21" s="2922">
        <v>159</v>
      </c>
      <c r="J21" s="2918" t="s">
        <v>1399</v>
      </c>
      <c r="K21" s="2926">
        <v>7.38</v>
      </c>
      <c r="L21" s="2929">
        <v>41304</v>
      </c>
      <c r="M21" s="2929">
        <v>41304</v>
      </c>
      <c r="N21" s="2930"/>
    </row>
    <row r="22" spans="1:16">
      <c r="A22" s="2915" t="s">
        <v>1138</v>
      </c>
      <c r="B22" s="2923"/>
      <c r="C22" s="2922" t="s">
        <v>1401</v>
      </c>
      <c r="D22" s="2918" t="s">
        <v>1402</v>
      </c>
      <c r="E22" s="2924">
        <v>0</v>
      </c>
      <c r="F22" s="2922" t="s">
        <v>1379</v>
      </c>
      <c r="G22" s="2918" t="s">
        <v>1380</v>
      </c>
      <c r="H22" s="2925">
        <v>1.96</v>
      </c>
      <c r="I22" s="2922">
        <v>285</v>
      </c>
      <c r="J22" s="2918" t="s">
        <v>1403</v>
      </c>
      <c r="K22" s="2926">
        <v>1.96</v>
      </c>
      <c r="L22" s="2929">
        <v>41306</v>
      </c>
      <c r="M22" s="2929">
        <v>41306</v>
      </c>
      <c r="N22" s="2930"/>
    </row>
    <row r="23" spans="1:16">
      <c r="A23" s="2902" t="s">
        <v>1138</v>
      </c>
      <c r="B23" s="2916"/>
      <c r="C23" s="2931" t="s">
        <v>1407</v>
      </c>
      <c r="D23" s="2918" t="s">
        <v>1408</v>
      </c>
      <c r="E23" s="2913">
        <v>0</v>
      </c>
      <c r="F23" s="2912">
        <v>24</v>
      </c>
      <c r="G23" s="2905" t="s">
        <v>1368</v>
      </c>
      <c r="H23" s="2914">
        <v>1</v>
      </c>
      <c r="I23" s="2931">
        <v>218</v>
      </c>
      <c r="J23" s="2918" t="s">
        <v>1390</v>
      </c>
      <c r="K23" s="2909">
        <v>1</v>
      </c>
      <c r="L23" s="2910">
        <v>41333</v>
      </c>
      <c r="M23" s="2910">
        <v>41333</v>
      </c>
      <c r="N23" s="2911"/>
    </row>
    <row r="24" spans="1:16">
      <c r="A24" s="2915" t="s">
        <v>1138</v>
      </c>
      <c r="B24" s="2923"/>
      <c r="C24" s="2922" t="s">
        <v>1404</v>
      </c>
      <c r="D24" s="2918" t="s">
        <v>1405</v>
      </c>
      <c r="E24" s="2924">
        <v>0</v>
      </c>
      <c r="F24" s="2922" t="s">
        <v>378</v>
      </c>
      <c r="G24" s="2918" t="s">
        <v>1380</v>
      </c>
      <c r="H24" s="2925">
        <v>4.2300000000000004</v>
      </c>
      <c r="I24" s="2922">
        <v>24</v>
      </c>
      <c r="J24" s="2918" t="s">
        <v>1368</v>
      </c>
      <c r="K24" s="2926">
        <v>4.2300000000000004</v>
      </c>
      <c r="L24" s="2929">
        <v>41333</v>
      </c>
      <c r="M24" s="2929">
        <v>41333</v>
      </c>
      <c r="N24" s="2930"/>
    </row>
    <row r="25" spans="1:16">
      <c r="A25" s="2915" t="s">
        <v>1138</v>
      </c>
      <c r="B25" s="2923"/>
      <c r="C25" s="2922" t="s">
        <v>1406</v>
      </c>
      <c r="D25" s="2918" t="s">
        <v>1405</v>
      </c>
      <c r="E25" s="2924">
        <v>0</v>
      </c>
      <c r="F25" s="2922">
        <v>51</v>
      </c>
      <c r="G25" s="2918" t="s">
        <v>1405</v>
      </c>
      <c r="H25" s="2925">
        <v>2</v>
      </c>
      <c r="I25" s="2922">
        <v>24</v>
      </c>
      <c r="J25" s="2918" t="s">
        <v>1368</v>
      </c>
      <c r="K25" s="2926">
        <v>2</v>
      </c>
      <c r="L25" s="2929">
        <v>41333</v>
      </c>
      <c r="M25" s="2929">
        <v>41333</v>
      </c>
      <c r="N25" s="2930"/>
    </row>
    <row r="26" spans="1:16">
      <c r="A26" s="2902" t="s">
        <v>1138</v>
      </c>
      <c r="B26" s="2903"/>
      <c r="C26" s="2912">
        <v>218</v>
      </c>
      <c r="D26" s="2905" t="s">
        <v>1390</v>
      </c>
      <c r="E26" s="2913">
        <v>5.77</v>
      </c>
      <c r="F26" s="2912" t="s">
        <v>743</v>
      </c>
      <c r="G26" s="2905"/>
      <c r="H26" s="2914">
        <v>10.45</v>
      </c>
      <c r="I26" s="2912">
        <v>24</v>
      </c>
      <c r="J26" s="2905" t="s">
        <v>1368</v>
      </c>
      <c r="K26" s="2909">
        <v>4.68</v>
      </c>
      <c r="L26" s="2935">
        <v>41367</v>
      </c>
      <c r="M26" s="2935">
        <v>41367</v>
      </c>
      <c r="N26" s="2936"/>
    </row>
    <row r="27" spans="1:16">
      <c r="A27" s="2915" t="s">
        <v>1138</v>
      </c>
      <c r="B27" s="2923"/>
      <c r="C27" s="2922" t="s">
        <v>1409</v>
      </c>
      <c r="D27" s="2918" t="s">
        <v>1392</v>
      </c>
      <c r="E27" s="2924">
        <v>0</v>
      </c>
      <c r="F27" s="2922" t="s">
        <v>1379</v>
      </c>
      <c r="G27" s="2918" t="s">
        <v>1380</v>
      </c>
      <c r="H27" s="2925">
        <v>6.89</v>
      </c>
      <c r="I27" s="2922">
        <v>218</v>
      </c>
      <c r="J27" s="2918" t="s">
        <v>1390</v>
      </c>
      <c r="K27" s="2926">
        <v>6.89</v>
      </c>
      <c r="L27" s="2929">
        <v>41390</v>
      </c>
      <c r="M27" s="2929">
        <v>41390</v>
      </c>
      <c r="N27" s="2930"/>
    </row>
    <row r="28" spans="1:16">
      <c r="A28" s="2902" t="s">
        <v>1138</v>
      </c>
      <c r="B28" s="2916"/>
      <c r="C28" s="2912">
        <v>456</v>
      </c>
      <c r="D28" s="2918" t="s">
        <v>1410</v>
      </c>
      <c r="E28" s="2913">
        <v>0</v>
      </c>
      <c r="F28" s="2912" t="s">
        <v>1400</v>
      </c>
      <c r="G28" s="2905" t="s">
        <v>1382</v>
      </c>
      <c r="H28" s="2914">
        <v>3.11</v>
      </c>
      <c r="I28" s="2912">
        <v>159</v>
      </c>
      <c r="J28" s="2918" t="s">
        <v>1399</v>
      </c>
      <c r="K28" s="2909">
        <v>3.11</v>
      </c>
      <c r="L28" s="2910">
        <v>41394</v>
      </c>
      <c r="M28" s="2910">
        <v>41394</v>
      </c>
      <c r="N28" s="2911"/>
    </row>
    <row r="29" spans="1:16">
      <c r="A29" s="2902" t="s">
        <v>1138</v>
      </c>
      <c r="B29" s="2916"/>
      <c r="C29" s="2912">
        <v>590</v>
      </c>
      <c r="D29" s="2918" t="s">
        <v>1411</v>
      </c>
      <c r="E29" s="2913">
        <v>0</v>
      </c>
      <c r="F29" s="2912">
        <v>455</v>
      </c>
      <c r="G29" s="2905" t="s">
        <v>1412</v>
      </c>
      <c r="H29" s="2914">
        <v>1.89</v>
      </c>
      <c r="I29" s="2912" t="s">
        <v>1400</v>
      </c>
      <c r="J29" s="2918" t="s">
        <v>1382</v>
      </c>
      <c r="K29" s="2909">
        <v>1.89</v>
      </c>
      <c r="L29" s="2910">
        <v>41394</v>
      </c>
      <c r="M29" s="2910">
        <v>41394</v>
      </c>
      <c r="N29" s="2911"/>
    </row>
    <row r="30" spans="1:16">
      <c r="A30" s="2902" t="s">
        <v>1138</v>
      </c>
      <c r="B30" s="2916"/>
      <c r="C30" s="2912">
        <v>30</v>
      </c>
      <c r="D30" s="2918" t="s">
        <v>1396</v>
      </c>
      <c r="E30" s="2913">
        <v>4.84</v>
      </c>
      <c r="F30" s="2912" t="s">
        <v>1379</v>
      </c>
      <c r="G30" s="2905" t="s">
        <v>1380</v>
      </c>
      <c r="H30" s="2913">
        <v>8.7799999999999994</v>
      </c>
      <c r="I30" s="2912">
        <v>38</v>
      </c>
      <c r="J30" s="2918" t="s">
        <v>1392</v>
      </c>
      <c r="K30" s="2909">
        <v>3.9399999999999995</v>
      </c>
      <c r="L30" s="2910">
        <v>41425</v>
      </c>
      <c r="M30" s="2910">
        <v>41425</v>
      </c>
      <c r="N30" s="2911"/>
    </row>
    <row r="31" spans="1:16">
      <c r="A31" s="2902" t="s">
        <v>1138</v>
      </c>
      <c r="B31" s="2916"/>
      <c r="C31" s="2912">
        <v>30</v>
      </c>
      <c r="D31" s="2918" t="s">
        <v>1414</v>
      </c>
      <c r="E31" s="2913">
        <v>2.56</v>
      </c>
      <c r="F31" s="2912">
        <v>285</v>
      </c>
      <c r="G31" s="2905" t="s">
        <v>1403</v>
      </c>
      <c r="H31" s="2914">
        <v>4.84</v>
      </c>
      <c r="I31" s="2912" t="s">
        <v>1379</v>
      </c>
      <c r="J31" s="2937" t="s">
        <v>1380</v>
      </c>
      <c r="K31" s="2909">
        <v>2.2799999999999998</v>
      </c>
      <c r="L31" s="2910">
        <v>41425</v>
      </c>
      <c r="M31" s="2910">
        <v>41425</v>
      </c>
      <c r="N31" s="2911"/>
      <c r="O31" s="1770"/>
      <c r="P31" s="1771"/>
    </row>
    <row r="32" spans="1:16">
      <c r="A32" s="2902" t="s">
        <v>1138</v>
      </c>
      <c r="B32" s="2916"/>
      <c r="C32" s="2912">
        <v>30</v>
      </c>
      <c r="D32" s="2918" t="s">
        <v>1403</v>
      </c>
      <c r="E32" s="2913">
        <v>0</v>
      </c>
      <c r="F32" s="2912" t="s">
        <v>603</v>
      </c>
      <c r="G32" s="2905" t="s">
        <v>1413</v>
      </c>
      <c r="H32" s="2914">
        <v>2.56</v>
      </c>
      <c r="I32" s="2912">
        <v>285</v>
      </c>
      <c r="J32" s="2937" t="s">
        <v>1403</v>
      </c>
      <c r="K32" s="2909">
        <v>2.56</v>
      </c>
      <c r="L32" s="2910">
        <v>41425</v>
      </c>
      <c r="M32" s="2910">
        <v>41425</v>
      </c>
      <c r="N32" s="2911"/>
    </row>
    <row r="33" spans="1:14">
      <c r="A33" s="2902" t="s">
        <v>1138</v>
      </c>
      <c r="B33" s="2903"/>
      <c r="C33" s="2912">
        <v>277</v>
      </c>
      <c r="D33" s="2908" t="s">
        <v>1568</v>
      </c>
      <c r="E33" s="2913">
        <v>0</v>
      </c>
      <c r="F33" s="2938" t="s">
        <v>1379</v>
      </c>
      <c r="G33" s="2908" t="s">
        <v>1380</v>
      </c>
      <c r="H33" s="2914">
        <v>0.17</v>
      </c>
      <c r="I33" s="2938" t="s">
        <v>1379</v>
      </c>
      <c r="J33" s="2939" t="s">
        <v>1380</v>
      </c>
      <c r="K33" s="2909">
        <v>0.17</v>
      </c>
      <c r="L33" s="2910">
        <v>41425</v>
      </c>
      <c r="M33" s="2910">
        <v>41425</v>
      </c>
      <c r="N33" s="2911"/>
    </row>
    <row r="34" spans="1:14">
      <c r="A34" s="2902" t="s">
        <v>1138</v>
      </c>
      <c r="B34" s="2916"/>
      <c r="C34" s="2912">
        <v>332</v>
      </c>
      <c r="D34" s="2908" t="s">
        <v>1570</v>
      </c>
      <c r="E34" s="2913">
        <v>0</v>
      </c>
      <c r="F34" s="2938" t="s">
        <v>1577</v>
      </c>
      <c r="G34" s="2928" t="s">
        <v>1580</v>
      </c>
      <c r="H34" s="2914">
        <v>0.2</v>
      </c>
      <c r="I34" s="2938" t="s">
        <v>33</v>
      </c>
      <c r="J34" s="2939" t="s">
        <v>33</v>
      </c>
      <c r="K34" s="2909">
        <v>0.2</v>
      </c>
      <c r="L34" s="2910">
        <v>41425</v>
      </c>
      <c r="M34" s="2910">
        <v>41425</v>
      </c>
      <c r="N34" s="2911"/>
    </row>
    <row r="35" spans="1:14">
      <c r="A35" s="2902" t="s">
        <v>1138</v>
      </c>
      <c r="B35" s="2916"/>
      <c r="C35" s="2912">
        <v>397</v>
      </c>
      <c r="D35" s="2928" t="s">
        <v>1569</v>
      </c>
      <c r="E35" s="2913">
        <v>0</v>
      </c>
      <c r="F35" s="2938" t="s">
        <v>1575</v>
      </c>
      <c r="G35" s="2928" t="s">
        <v>1576</v>
      </c>
      <c r="H35" s="2914">
        <v>0.1</v>
      </c>
      <c r="I35" s="2938" t="s">
        <v>33</v>
      </c>
      <c r="J35" s="2939" t="s">
        <v>33</v>
      </c>
      <c r="K35" s="2909">
        <v>0.1</v>
      </c>
      <c r="L35" s="2910">
        <v>41425</v>
      </c>
      <c r="M35" s="2910">
        <v>41425</v>
      </c>
      <c r="N35" s="2911"/>
    </row>
    <row r="36" spans="1:14">
      <c r="A36" s="2902" t="s">
        <v>1138</v>
      </c>
      <c r="B36" s="2916"/>
      <c r="C36" s="2931">
        <v>660</v>
      </c>
      <c r="D36" s="2908" t="s">
        <v>1572</v>
      </c>
      <c r="E36" s="2913">
        <v>0</v>
      </c>
      <c r="F36" s="2938" t="s">
        <v>1578</v>
      </c>
      <c r="G36" s="2908" t="s">
        <v>1581</v>
      </c>
      <c r="H36" s="2913">
        <v>0.38</v>
      </c>
      <c r="I36" s="2938" t="s">
        <v>33</v>
      </c>
      <c r="J36" s="2908" t="s">
        <v>33</v>
      </c>
      <c r="K36" s="2909">
        <v>0.38</v>
      </c>
      <c r="L36" s="2910">
        <v>41425</v>
      </c>
      <c r="M36" s="2910">
        <v>41425</v>
      </c>
      <c r="N36" s="2911"/>
    </row>
    <row r="37" spans="1:14">
      <c r="A37" s="2902" t="s">
        <v>1138</v>
      </c>
      <c r="B37" s="2916"/>
      <c r="C37" s="2912">
        <v>805</v>
      </c>
      <c r="D37" s="2908" t="s">
        <v>1571</v>
      </c>
      <c r="E37" s="2913">
        <v>0</v>
      </c>
      <c r="F37" s="2938" t="s">
        <v>1578</v>
      </c>
      <c r="G37" s="2908" t="s">
        <v>1581</v>
      </c>
      <c r="H37" s="2913">
        <v>0.37</v>
      </c>
      <c r="I37" s="2938" t="s">
        <v>33</v>
      </c>
      <c r="J37" s="2939" t="s">
        <v>33</v>
      </c>
      <c r="K37" s="2909">
        <v>0.37</v>
      </c>
      <c r="L37" s="2910">
        <v>41425</v>
      </c>
      <c r="M37" s="2910">
        <v>41425</v>
      </c>
      <c r="N37" s="2911"/>
    </row>
    <row r="38" spans="1:14">
      <c r="A38" s="2902" t="s">
        <v>1138</v>
      </c>
      <c r="B38" s="2916"/>
      <c r="C38" s="2931">
        <v>836</v>
      </c>
      <c r="D38" s="2908" t="s">
        <v>1574</v>
      </c>
      <c r="E38" s="2913">
        <v>0</v>
      </c>
      <c r="F38" s="2938" t="s">
        <v>1579</v>
      </c>
      <c r="G38" s="2908" t="s">
        <v>1377</v>
      </c>
      <c r="H38" s="2913">
        <v>1.27</v>
      </c>
      <c r="I38" s="2938" t="s">
        <v>33</v>
      </c>
      <c r="J38" s="2908" t="s">
        <v>33</v>
      </c>
      <c r="K38" s="2909">
        <v>1.27</v>
      </c>
      <c r="L38" s="2910">
        <v>41425</v>
      </c>
      <c r="M38" s="2910">
        <v>41425</v>
      </c>
      <c r="N38" s="2911"/>
    </row>
    <row r="39" spans="1:14">
      <c r="A39" s="2902" t="s">
        <v>1138</v>
      </c>
      <c r="B39" s="2916"/>
      <c r="C39" s="2912">
        <v>848</v>
      </c>
      <c r="D39" s="2908" t="s">
        <v>1573</v>
      </c>
      <c r="E39" s="2913">
        <v>0</v>
      </c>
      <c r="F39" s="2938" t="s">
        <v>1578</v>
      </c>
      <c r="G39" s="2908" t="s">
        <v>1581</v>
      </c>
      <c r="H39" s="2913">
        <v>0.13</v>
      </c>
      <c r="I39" s="2938" t="s">
        <v>33</v>
      </c>
      <c r="J39" s="2908" t="s">
        <v>33</v>
      </c>
      <c r="K39" s="2909">
        <v>0.13</v>
      </c>
      <c r="L39" s="2910">
        <v>41425</v>
      </c>
      <c r="M39" s="2910">
        <v>41425</v>
      </c>
      <c r="N39" s="2911"/>
    </row>
    <row r="40" spans="1:14">
      <c r="A40" s="2892" t="s">
        <v>1138</v>
      </c>
      <c r="B40" s="2901"/>
      <c r="C40" s="2940">
        <v>220</v>
      </c>
      <c r="D40" s="2941" t="s">
        <v>2642</v>
      </c>
      <c r="E40" s="2942">
        <v>0</v>
      </c>
      <c r="F40" s="2943" t="s">
        <v>1419</v>
      </c>
      <c r="G40" s="2944" t="s">
        <v>2643</v>
      </c>
      <c r="H40" s="2942">
        <v>8.5</v>
      </c>
      <c r="I40" s="2943" t="s">
        <v>818</v>
      </c>
      <c r="J40" s="2945" t="s">
        <v>2644</v>
      </c>
      <c r="K40" s="2946">
        <v>8.5</v>
      </c>
      <c r="L40" s="2947">
        <v>41456</v>
      </c>
      <c r="M40" s="2947">
        <v>41456</v>
      </c>
      <c r="N40" s="2948"/>
    </row>
    <row r="41" spans="1:14">
      <c r="A41" s="2892" t="s">
        <v>1138</v>
      </c>
      <c r="B41" s="2949"/>
      <c r="C41" s="2940">
        <v>438</v>
      </c>
      <c r="D41" s="2941" t="s">
        <v>2639</v>
      </c>
      <c r="E41" s="2942">
        <v>0</v>
      </c>
      <c r="F41" s="2943" t="s">
        <v>378</v>
      </c>
      <c r="G41" s="2950" t="s">
        <v>2640</v>
      </c>
      <c r="H41" s="2951">
        <v>2.8</v>
      </c>
      <c r="I41" s="2943" t="s">
        <v>1379</v>
      </c>
      <c r="J41" s="2952" t="s">
        <v>2641</v>
      </c>
      <c r="K41" s="2946">
        <v>2.8</v>
      </c>
      <c r="L41" s="2953">
        <v>41517</v>
      </c>
      <c r="M41" s="2953">
        <v>41517</v>
      </c>
      <c r="N41" s="2954"/>
    </row>
    <row r="42" spans="1:14">
      <c r="A42" s="2892" t="s">
        <v>1138</v>
      </c>
      <c r="B42" s="2901"/>
      <c r="C42" s="2940">
        <v>476</v>
      </c>
      <c r="D42" s="2950" t="s">
        <v>2646</v>
      </c>
      <c r="E42" s="2942">
        <v>0</v>
      </c>
      <c r="F42" s="2943" t="s">
        <v>2647</v>
      </c>
      <c r="G42" s="2944" t="s">
        <v>2648</v>
      </c>
      <c r="H42" s="2951">
        <v>3.03</v>
      </c>
      <c r="I42" s="2943" t="s">
        <v>378</v>
      </c>
      <c r="J42" s="2955" t="s">
        <v>2640</v>
      </c>
      <c r="K42" s="2946">
        <v>3.03</v>
      </c>
      <c r="L42" s="2953">
        <v>41517</v>
      </c>
      <c r="M42" s="2953">
        <v>41517</v>
      </c>
      <c r="N42" s="2954"/>
    </row>
    <row r="43" spans="1:14">
      <c r="A43" s="2892" t="s">
        <v>1138</v>
      </c>
      <c r="B43" s="2901"/>
      <c r="C43" s="2956">
        <v>541</v>
      </c>
      <c r="D43" s="2957" t="s">
        <v>2651</v>
      </c>
      <c r="E43" s="2958">
        <v>0</v>
      </c>
      <c r="F43" s="2959" t="s">
        <v>400</v>
      </c>
      <c r="G43" s="2957" t="s">
        <v>2652</v>
      </c>
      <c r="H43" s="2960">
        <v>1.42</v>
      </c>
      <c r="I43" s="2959" t="s">
        <v>188</v>
      </c>
      <c r="J43" s="2955" t="s">
        <v>2653</v>
      </c>
      <c r="K43" s="2946">
        <v>1.42</v>
      </c>
      <c r="L43" s="2947">
        <v>41517</v>
      </c>
      <c r="M43" s="2947">
        <v>41517</v>
      </c>
      <c r="N43" s="2948"/>
    </row>
    <row r="44" spans="1:14">
      <c r="A44" s="2892" t="s">
        <v>1138</v>
      </c>
      <c r="B44" s="2949"/>
      <c r="C44" s="2956">
        <v>798</v>
      </c>
      <c r="D44" s="2950" t="s">
        <v>2649</v>
      </c>
      <c r="E44" s="2958">
        <v>0</v>
      </c>
      <c r="F44" s="2959" t="s">
        <v>711</v>
      </c>
      <c r="G44" s="2941" t="s">
        <v>2650</v>
      </c>
      <c r="H44" s="2960">
        <v>0.64</v>
      </c>
      <c r="I44" s="2959" t="s">
        <v>1379</v>
      </c>
      <c r="J44" s="2955" t="s">
        <v>2641</v>
      </c>
      <c r="K44" s="2946">
        <v>0.64</v>
      </c>
      <c r="L44" s="2953">
        <v>41517</v>
      </c>
      <c r="M44" s="2953">
        <v>41517</v>
      </c>
      <c r="N44" s="2948"/>
    </row>
    <row r="45" spans="1:14">
      <c r="A45" s="2892" t="s">
        <v>1138</v>
      </c>
      <c r="B45" s="2949"/>
      <c r="C45" s="2956">
        <v>818</v>
      </c>
      <c r="D45" s="2950" t="s">
        <v>1485</v>
      </c>
      <c r="E45" s="2958">
        <v>0</v>
      </c>
      <c r="F45" s="2959" t="s">
        <v>711</v>
      </c>
      <c r="G45" s="2941" t="s">
        <v>2649</v>
      </c>
      <c r="H45" s="2960">
        <v>0.61</v>
      </c>
      <c r="I45" s="2959"/>
      <c r="J45" s="2955" t="s">
        <v>19</v>
      </c>
      <c r="K45" s="2946">
        <v>0.61</v>
      </c>
      <c r="L45" s="2953">
        <v>41517</v>
      </c>
      <c r="M45" s="2953">
        <v>41517</v>
      </c>
      <c r="N45" s="2948"/>
    </row>
    <row r="46" spans="1:14">
      <c r="A46" s="2961" t="s">
        <v>1138</v>
      </c>
      <c r="B46" s="2901"/>
      <c r="C46" s="2956">
        <v>87</v>
      </c>
      <c r="D46" s="2957" t="s">
        <v>1878</v>
      </c>
      <c r="E46" s="2958">
        <v>0</v>
      </c>
      <c r="F46" s="2959" t="s">
        <v>2655</v>
      </c>
      <c r="G46" s="2957" t="s">
        <v>2656</v>
      </c>
      <c r="H46" s="2960">
        <v>0.31</v>
      </c>
      <c r="I46" s="2959" t="s">
        <v>2657</v>
      </c>
      <c r="J46" s="2950" t="s">
        <v>1878</v>
      </c>
      <c r="K46" s="2909">
        <v>0.31</v>
      </c>
      <c r="L46" s="2947">
        <v>41518</v>
      </c>
      <c r="M46" s="2947">
        <v>41548</v>
      </c>
      <c r="N46" s="2948"/>
    </row>
    <row r="47" spans="1:14">
      <c r="A47" s="2961" t="s">
        <v>1138</v>
      </c>
      <c r="B47" s="2901"/>
      <c r="C47" s="2956">
        <v>228</v>
      </c>
      <c r="D47" s="2957" t="s">
        <v>1878</v>
      </c>
      <c r="E47" s="2958">
        <v>0</v>
      </c>
      <c r="F47" s="2959" t="s">
        <v>139</v>
      </c>
      <c r="G47" s="2957" t="s">
        <v>1878</v>
      </c>
      <c r="H47" s="2960">
        <v>0.11</v>
      </c>
      <c r="I47" s="2959" t="s">
        <v>33</v>
      </c>
      <c r="J47" s="2950"/>
      <c r="K47" s="2909">
        <v>0.11</v>
      </c>
      <c r="L47" s="2962">
        <v>41518</v>
      </c>
      <c r="M47" s="2962">
        <v>41548</v>
      </c>
      <c r="N47" s="2948"/>
    </row>
    <row r="48" spans="1:14" ht="12.75" customHeight="1">
      <c r="A48" s="2961" t="s">
        <v>1138</v>
      </c>
      <c r="B48" s="2901"/>
      <c r="C48" s="2956">
        <v>715</v>
      </c>
      <c r="D48" s="2957" t="s">
        <v>2659</v>
      </c>
      <c r="E48" s="2958">
        <v>0</v>
      </c>
      <c r="F48" s="2959" t="s">
        <v>2655</v>
      </c>
      <c r="G48" s="2957" t="s">
        <v>2656</v>
      </c>
      <c r="H48" s="2960">
        <v>0.21</v>
      </c>
      <c r="I48" s="2959" t="s">
        <v>2660</v>
      </c>
      <c r="J48" s="2950" t="s">
        <v>2661</v>
      </c>
      <c r="K48" s="2909">
        <v>0.21</v>
      </c>
      <c r="L48" s="2962">
        <v>41518</v>
      </c>
      <c r="M48" s="2962">
        <v>41548</v>
      </c>
      <c r="N48" s="2948"/>
    </row>
    <row r="49" spans="1:14">
      <c r="A49" s="2961" t="s">
        <v>1138</v>
      </c>
      <c r="B49" s="2901"/>
      <c r="C49" s="2956">
        <v>747</v>
      </c>
      <c r="D49" s="2957" t="s">
        <v>2658</v>
      </c>
      <c r="E49" s="2958">
        <v>0</v>
      </c>
      <c r="F49" s="2959" t="s">
        <v>139</v>
      </c>
      <c r="G49" s="2957" t="s">
        <v>1878</v>
      </c>
      <c r="H49" s="2960">
        <v>0.11</v>
      </c>
      <c r="I49" s="2959" t="s">
        <v>1155</v>
      </c>
      <c r="J49" s="2950" t="s">
        <v>2659</v>
      </c>
      <c r="K49" s="2909">
        <v>0.11</v>
      </c>
      <c r="L49" s="2947">
        <v>41518</v>
      </c>
      <c r="M49" s="2947">
        <v>41548</v>
      </c>
      <c r="N49" s="2948"/>
    </row>
    <row r="50" spans="1:14">
      <c r="A50" s="2961" t="s">
        <v>1138</v>
      </c>
      <c r="B50" s="2963"/>
      <c r="C50" s="2956">
        <v>821</v>
      </c>
      <c r="D50" s="2964" t="s">
        <v>2654</v>
      </c>
      <c r="E50" s="2965">
        <v>0</v>
      </c>
      <c r="F50" s="2966" t="s">
        <v>378</v>
      </c>
      <c r="G50" s="2964" t="s">
        <v>1382</v>
      </c>
      <c r="H50" s="2967">
        <v>0.93</v>
      </c>
      <c r="I50" s="2966" t="s">
        <v>1721</v>
      </c>
      <c r="J50" s="2964" t="s">
        <v>1412</v>
      </c>
      <c r="K50" s="2909">
        <v>0.93</v>
      </c>
      <c r="L50" s="2962">
        <v>41518</v>
      </c>
      <c r="M50" s="2962">
        <v>41548</v>
      </c>
      <c r="N50" s="2948"/>
    </row>
    <row r="51" spans="1:14">
      <c r="A51" s="2961" t="s">
        <v>1138</v>
      </c>
      <c r="B51" s="2901"/>
      <c r="C51" s="2956">
        <v>192</v>
      </c>
      <c r="D51" s="2957" t="s">
        <v>2716</v>
      </c>
      <c r="E51" s="2958">
        <v>0</v>
      </c>
      <c r="F51" s="2959" t="s">
        <v>2655</v>
      </c>
      <c r="G51" s="2957" t="s">
        <v>2656</v>
      </c>
      <c r="H51" s="2958">
        <v>0.32</v>
      </c>
      <c r="I51" s="2959"/>
      <c r="J51" s="2968" t="s">
        <v>19</v>
      </c>
      <c r="K51" s="2969">
        <f>H51-E51</f>
        <v>0.32</v>
      </c>
      <c r="L51" s="2962">
        <v>41519</v>
      </c>
      <c r="M51" s="2962">
        <v>41548</v>
      </c>
      <c r="N51" s="2948"/>
    </row>
    <row r="52" spans="1:14">
      <c r="A52" s="2902" t="s">
        <v>1138</v>
      </c>
      <c r="B52" s="2916"/>
      <c r="C52" s="2912">
        <v>55</v>
      </c>
      <c r="D52" s="2918" t="s">
        <v>1415</v>
      </c>
      <c r="E52" s="2913">
        <v>0</v>
      </c>
      <c r="F52" s="2912">
        <v>8</v>
      </c>
      <c r="G52" s="2905" t="s">
        <v>1416</v>
      </c>
      <c r="H52" s="2913">
        <v>0.33</v>
      </c>
      <c r="I52" s="2912" t="s">
        <v>400</v>
      </c>
      <c r="J52" s="2937" t="s">
        <v>1417</v>
      </c>
      <c r="K52" s="2909">
        <v>0.33</v>
      </c>
      <c r="L52" s="2910">
        <v>41548</v>
      </c>
      <c r="M52" s="2910">
        <v>41548</v>
      </c>
      <c r="N52" s="2948"/>
    </row>
    <row r="53" spans="1:14">
      <c r="A53" s="2902" t="s">
        <v>1138</v>
      </c>
      <c r="B53" s="2916"/>
      <c r="C53" s="2912">
        <v>142</v>
      </c>
      <c r="D53" s="2918" t="s">
        <v>1418</v>
      </c>
      <c r="E53" s="2913">
        <v>0</v>
      </c>
      <c r="F53" s="2912" t="s">
        <v>1419</v>
      </c>
      <c r="G53" s="2905" t="s">
        <v>1420</v>
      </c>
      <c r="H53" s="2913">
        <v>5.57</v>
      </c>
      <c r="I53" s="2912" t="s">
        <v>1379</v>
      </c>
      <c r="J53" s="2937" t="s">
        <v>1380</v>
      </c>
      <c r="K53" s="2909">
        <v>5.57</v>
      </c>
      <c r="L53" s="2910">
        <v>41548</v>
      </c>
      <c r="M53" s="2910">
        <v>41548</v>
      </c>
      <c r="N53" s="2948"/>
    </row>
    <row r="54" spans="1:14">
      <c r="A54" s="2902" t="s">
        <v>1138</v>
      </c>
      <c r="B54" s="2916"/>
      <c r="C54" s="2912">
        <v>380</v>
      </c>
      <c r="D54" s="2918" t="s">
        <v>1423</v>
      </c>
      <c r="E54" s="2913">
        <v>0</v>
      </c>
      <c r="F54" s="2912">
        <v>285</v>
      </c>
      <c r="G54" s="2905" t="s">
        <v>1403</v>
      </c>
      <c r="H54" s="2913">
        <v>1.1299999999999999</v>
      </c>
      <c r="I54" s="2912">
        <v>142</v>
      </c>
      <c r="J54" s="2937" t="s">
        <v>1418</v>
      </c>
      <c r="K54" s="2909">
        <v>1.1299999999999999</v>
      </c>
      <c r="L54" s="2910">
        <v>41548</v>
      </c>
      <c r="M54" s="2910">
        <v>41579</v>
      </c>
      <c r="N54" s="2948"/>
    </row>
    <row r="55" spans="1:14">
      <c r="A55" s="2892" t="s">
        <v>1138</v>
      </c>
      <c r="B55" s="2901"/>
      <c r="C55" s="2956">
        <v>389</v>
      </c>
      <c r="D55" s="2957" t="s">
        <v>3032</v>
      </c>
      <c r="E55" s="2958">
        <v>0</v>
      </c>
      <c r="F55" s="2959" t="s">
        <v>149</v>
      </c>
      <c r="G55" s="2957" t="s">
        <v>3033</v>
      </c>
      <c r="H55" s="2958">
        <v>0.44</v>
      </c>
      <c r="I55" s="2959"/>
      <c r="J55" s="2968" t="s">
        <v>19</v>
      </c>
      <c r="K55" s="2909">
        <f>H55-E55</f>
        <v>0.44</v>
      </c>
      <c r="L55" s="2947">
        <v>41548</v>
      </c>
      <c r="M55" s="2947">
        <v>41579</v>
      </c>
      <c r="N55" s="2948"/>
    </row>
    <row r="56" spans="1:14">
      <c r="A56" s="2902" t="s">
        <v>1138</v>
      </c>
      <c r="B56" s="2916"/>
      <c r="C56" s="2912">
        <v>394</v>
      </c>
      <c r="D56" s="2918" t="s">
        <v>1424</v>
      </c>
      <c r="E56" s="2913">
        <v>0</v>
      </c>
      <c r="F56" s="2912" t="s">
        <v>1379</v>
      </c>
      <c r="G56" s="2905" t="s">
        <v>1380</v>
      </c>
      <c r="H56" s="2914">
        <v>2</v>
      </c>
      <c r="I56" s="2912" t="s">
        <v>1419</v>
      </c>
      <c r="J56" s="2918" t="s">
        <v>1420</v>
      </c>
      <c r="K56" s="2909">
        <v>2</v>
      </c>
      <c r="L56" s="2910">
        <v>41548</v>
      </c>
      <c r="M56" s="2910">
        <v>41579</v>
      </c>
      <c r="N56" s="2948"/>
    </row>
    <row r="57" spans="1:14">
      <c r="A57" s="2892" t="s">
        <v>1138</v>
      </c>
      <c r="B57" s="2901"/>
      <c r="C57" s="2956">
        <v>676</v>
      </c>
      <c r="D57" s="2957" t="s">
        <v>3031</v>
      </c>
      <c r="E57" s="2958">
        <v>0</v>
      </c>
      <c r="F57" s="2959" t="s">
        <v>2647</v>
      </c>
      <c r="G57" s="2957" t="s">
        <v>1141</v>
      </c>
      <c r="H57" s="2958">
        <v>0.34</v>
      </c>
      <c r="I57" s="2959"/>
      <c r="J57" s="2968" t="s">
        <v>19</v>
      </c>
      <c r="K57" s="2909">
        <f t="shared" ref="K57:K88" si="0">H57-E57</f>
        <v>0.34</v>
      </c>
      <c r="L57" s="2947">
        <v>41548</v>
      </c>
      <c r="M57" s="2947">
        <v>41579</v>
      </c>
      <c r="N57" s="2948"/>
    </row>
    <row r="58" spans="1:14">
      <c r="A58" s="2892" t="s">
        <v>391</v>
      </c>
      <c r="B58" s="2901"/>
      <c r="C58" s="2956" t="s">
        <v>3034</v>
      </c>
      <c r="D58" s="2957" t="s">
        <v>3035</v>
      </c>
      <c r="E58" s="2958">
        <v>0</v>
      </c>
      <c r="F58" s="2959" t="s">
        <v>200</v>
      </c>
      <c r="G58" s="2957" t="s">
        <v>3036</v>
      </c>
      <c r="H58" s="2960">
        <v>5.74</v>
      </c>
      <c r="I58" s="2959" t="s">
        <v>1159</v>
      </c>
      <c r="J58" s="2950" t="s">
        <v>3037</v>
      </c>
      <c r="K58" s="2909">
        <f t="shared" si="0"/>
        <v>5.74</v>
      </c>
      <c r="L58" s="2947">
        <v>41548</v>
      </c>
      <c r="M58" s="2947">
        <v>41579</v>
      </c>
      <c r="N58" s="2948"/>
    </row>
    <row r="59" spans="1:14">
      <c r="A59" s="2902" t="s">
        <v>1138</v>
      </c>
      <c r="B59" s="2916"/>
      <c r="C59" s="2912">
        <v>116</v>
      </c>
      <c r="D59" s="2918" t="s">
        <v>1140</v>
      </c>
      <c r="E59" s="2913">
        <v>0</v>
      </c>
      <c r="F59" s="2912">
        <v>38</v>
      </c>
      <c r="G59" s="2905" t="s">
        <v>1392</v>
      </c>
      <c r="H59" s="2913">
        <v>3.03</v>
      </c>
      <c r="I59" s="2912" t="s">
        <v>378</v>
      </c>
      <c r="J59" s="2937" t="s">
        <v>3041</v>
      </c>
      <c r="K59" s="2909">
        <f t="shared" si="0"/>
        <v>3.03</v>
      </c>
      <c r="L59" s="2947">
        <v>41579</v>
      </c>
      <c r="M59" s="2947">
        <v>41609</v>
      </c>
      <c r="N59" s="2911"/>
    </row>
    <row r="60" spans="1:14">
      <c r="A60" s="2892" t="s">
        <v>1138</v>
      </c>
      <c r="B60" s="2901"/>
      <c r="C60" s="2970">
        <v>502</v>
      </c>
      <c r="D60" s="2957" t="s">
        <v>3042</v>
      </c>
      <c r="E60" s="2960">
        <v>0</v>
      </c>
      <c r="F60" s="2959" t="s">
        <v>378</v>
      </c>
      <c r="G60" s="2957" t="s">
        <v>3043</v>
      </c>
      <c r="H60" s="2960">
        <v>4.13</v>
      </c>
      <c r="I60" s="2959"/>
      <c r="J60" s="2950" t="s">
        <v>19</v>
      </c>
      <c r="K60" s="2914">
        <f t="shared" si="0"/>
        <v>4.13</v>
      </c>
      <c r="L60" s="2947">
        <v>41579</v>
      </c>
      <c r="M60" s="2947">
        <v>41609</v>
      </c>
      <c r="N60" s="2948"/>
    </row>
    <row r="61" spans="1:14">
      <c r="A61" s="2892" t="s">
        <v>1138</v>
      </c>
      <c r="B61" s="2901"/>
      <c r="C61" s="2956">
        <v>571</v>
      </c>
      <c r="D61" s="2957" t="s">
        <v>3038</v>
      </c>
      <c r="E61" s="2958">
        <v>0</v>
      </c>
      <c r="F61" s="2959" t="s">
        <v>161</v>
      </c>
      <c r="G61" s="2957" t="s">
        <v>3039</v>
      </c>
      <c r="H61" s="2958">
        <v>1.03</v>
      </c>
      <c r="I61" s="2959"/>
      <c r="J61" s="2968" t="s">
        <v>19</v>
      </c>
      <c r="K61" s="2909">
        <f t="shared" si="0"/>
        <v>1.03</v>
      </c>
      <c r="L61" s="2947">
        <v>41579</v>
      </c>
      <c r="M61" s="2947">
        <v>41609</v>
      </c>
      <c r="N61" s="2948"/>
    </row>
    <row r="62" spans="1:14">
      <c r="A62" s="2892" t="s">
        <v>1138</v>
      </c>
      <c r="B62" s="2901"/>
      <c r="C62" s="2956">
        <v>663</v>
      </c>
      <c r="D62" s="2957" t="s">
        <v>3040</v>
      </c>
      <c r="E62" s="2958">
        <v>0</v>
      </c>
      <c r="F62" s="2959" t="s">
        <v>378</v>
      </c>
      <c r="G62" s="2957" t="s">
        <v>3041</v>
      </c>
      <c r="H62" s="2958">
        <v>1.69</v>
      </c>
      <c r="I62" s="2959"/>
      <c r="J62" s="2968" t="s">
        <v>19</v>
      </c>
      <c r="K62" s="2909">
        <f t="shared" si="0"/>
        <v>1.69</v>
      </c>
      <c r="L62" s="2947">
        <v>41579</v>
      </c>
      <c r="M62" s="2947">
        <v>41609</v>
      </c>
      <c r="N62" s="2948"/>
    </row>
    <row r="63" spans="1:14">
      <c r="A63" s="2971" t="s">
        <v>1138</v>
      </c>
      <c r="B63" s="2903"/>
      <c r="C63" s="2972" t="s">
        <v>2655</v>
      </c>
      <c r="D63" s="2905" t="s">
        <v>3155</v>
      </c>
      <c r="E63" s="2913">
        <v>0</v>
      </c>
      <c r="F63" s="2972" t="s">
        <v>400</v>
      </c>
      <c r="G63" s="2905" t="s">
        <v>2652</v>
      </c>
      <c r="H63" s="2913">
        <v>12.09</v>
      </c>
      <c r="I63" s="2972" t="s">
        <v>378</v>
      </c>
      <c r="J63" s="2905" t="s">
        <v>2640</v>
      </c>
      <c r="K63" s="2909">
        <f t="shared" si="0"/>
        <v>12.09</v>
      </c>
      <c r="L63" s="2947">
        <v>41609</v>
      </c>
      <c r="M63" s="2947">
        <v>41640</v>
      </c>
      <c r="N63" s="2973"/>
    </row>
    <row r="64" spans="1:14">
      <c r="A64" s="2902" t="s">
        <v>1138</v>
      </c>
      <c r="B64" s="2916"/>
      <c r="C64" s="2912">
        <v>116</v>
      </c>
      <c r="D64" s="2918" t="s">
        <v>1140</v>
      </c>
      <c r="E64" s="2913">
        <v>3.03</v>
      </c>
      <c r="F64" s="2912" t="s">
        <v>378</v>
      </c>
      <c r="G64" s="2918" t="s">
        <v>3041</v>
      </c>
      <c r="H64" s="2913">
        <v>7.4</v>
      </c>
      <c r="I64" s="2912">
        <v>159</v>
      </c>
      <c r="J64" s="2937" t="s">
        <v>1399</v>
      </c>
      <c r="K64" s="2909">
        <f t="shared" si="0"/>
        <v>4.370000000000001</v>
      </c>
      <c r="L64" s="2947">
        <v>41609</v>
      </c>
      <c r="M64" s="2947">
        <v>41699</v>
      </c>
      <c r="N64" s="2948"/>
    </row>
    <row r="65" spans="1:19">
      <c r="A65" s="2902" t="s">
        <v>1138</v>
      </c>
      <c r="B65" s="2923"/>
      <c r="C65" s="2922">
        <v>688</v>
      </c>
      <c r="D65" s="2905" t="s">
        <v>3380</v>
      </c>
      <c r="E65" s="2924">
        <v>0</v>
      </c>
      <c r="F65" s="2974" t="s">
        <v>1379</v>
      </c>
      <c r="G65" s="2905" t="s">
        <v>2641</v>
      </c>
      <c r="H65" s="2924">
        <v>1.37</v>
      </c>
      <c r="I65" s="2974"/>
      <c r="J65" s="2937" t="s">
        <v>19</v>
      </c>
      <c r="K65" s="2969">
        <f t="shared" si="0"/>
        <v>1.37</v>
      </c>
      <c r="L65" s="2947">
        <v>41641</v>
      </c>
      <c r="M65" s="2947">
        <v>41700</v>
      </c>
      <c r="N65" s="2911"/>
    </row>
    <row r="66" spans="1:19">
      <c r="A66" s="2892" t="s">
        <v>1138</v>
      </c>
      <c r="B66" s="2893"/>
      <c r="C66" s="2922">
        <v>824</v>
      </c>
      <c r="D66" s="2905" t="s">
        <v>3381</v>
      </c>
      <c r="E66" s="2924">
        <v>0</v>
      </c>
      <c r="F66" s="2974" t="s">
        <v>1379</v>
      </c>
      <c r="G66" s="2905" t="s">
        <v>2641</v>
      </c>
      <c r="H66" s="2924">
        <v>0.99</v>
      </c>
      <c r="I66" s="2974" t="s">
        <v>1149</v>
      </c>
      <c r="J66" s="2975" t="s">
        <v>3380</v>
      </c>
      <c r="K66" s="2969">
        <f t="shared" si="0"/>
        <v>0.99</v>
      </c>
      <c r="L66" s="2947">
        <v>41641</v>
      </c>
      <c r="M66" s="2947">
        <v>41700</v>
      </c>
      <c r="N66" s="2973"/>
    </row>
    <row r="67" spans="1:19">
      <c r="A67" s="2892" t="s">
        <v>1138</v>
      </c>
      <c r="B67" s="2893"/>
      <c r="C67" s="2904">
        <v>525</v>
      </c>
      <c r="D67" s="2895" t="s">
        <v>3382</v>
      </c>
      <c r="E67" s="2976">
        <v>0</v>
      </c>
      <c r="F67" s="2897" t="s">
        <v>603</v>
      </c>
      <c r="G67" s="2895" t="s">
        <v>3383</v>
      </c>
      <c r="H67" s="2976">
        <v>1.88</v>
      </c>
      <c r="I67" s="2897"/>
      <c r="J67" s="2895" t="s">
        <v>3384</v>
      </c>
      <c r="K67" s="2898">
        <f t="shared" si="0"/>
        <v>1.88</v>
      </c>
      <c r="L67" s="2947">
        <v>41671</v>
      </c>
      <c r="M67" s="2947">
        <v>41700</v>
      </c>
      <c r="N67" s="2948"/>
    </row>
    <row r="68" spans="1:19">
      <c r="A68" s="2971" t="s">
        <v>1138</v>
      </c>
      <c r="B68" s="2923"/>
      <c r="C68" s="2912">
        <v>759</v>
      </c>
      <c r="D68" s="2905" t="s">
        <v>3386</v>
      </c>
      <c r="E68" s="2933">
        <v>0</v>
      </c>
      <c r="F68" s="2972" t="s">
        <v>1379</v>
      </c>
      <c r="G68" s="2905" t="s">
        <v>2641</v>
      </c>
      <c r="H68" s="2933">
        <v>0.54</v>
      </c>
      <c r="I68" s="2972"/>
      <c r="J68" s="2905" t="s">
        <v>19</v>
      </c>
      <c r="K68" s="2969">
        <f t="shared" si="0"/>
        <v>0.54</v>
      </c>
      <c r="L68" s="2947">
        <v>41671</v>
      </c>
      <c r="M68" s="2947">
        <v>41700</v>
      </c>
      <c r="N68" s="2973"/>
    </row>
    <row r="69" spans="1:19">
      <c r="A69" s="2902" t="s">
        <v>1138</v>
      </c>
      <c r="B69" s="2903"/>
      <c r="C69" s="2931">
        <v>116</v>
      </c>
      <c r="D69" s="2905" t="s">
        <v>1140</v>
      </c>
      <c r="E69" s="2913">
        <v>7.4</v>
      </c>
      <c r="F69" s="2938" t="s">
        <v>188</v>
      </c>
      <c r="G69" s="2905" t="s">
        <v>2653</v>
      </c>
      <c r="H69" s="2913">
        <v>10.18</v>
      </c>
      <c r="I69" s="2972" t="s">
        <v>2655</v>
      </c>
      <c r="J69" s="2905" t="s">
        <v>2641</v>
      </c>
      <c r="K69" s="2909">
        <f t="shared" si="0"/>
        <v>2.7799999999999994</v>
      </c>
      <c r="L69" s="2947">
        <v>41699</v>
      </c>
      <c r="M69" s="2947">
        <v>41701</v>
      </c>
      <c r="N69" s="2948"/>
    </row>
    <row r="70" spans="1:19">
      <c r="A70" s="2902" t="s">
        <v>1138</v>
      </c>
      <c r="B70" s="2901"/>
      <c r="C70" s="2956">
        <v>716</v>
      </c>
      <c r="D70" s="2957" t="s">
        <v>3044</v>
      </c>
      <c r="E70" s="2958">
        <v>0</v>
      </c>
      <c r="F70" s="2959" t="s">
        <v>161</v>
      </c>
      <c r="G70" s="2957" t="s">
        <v>3045</v>
      </c>
      <c r="H70" s="2958">
        <v>0.75</v>
      </c>
      <c r="I70" s="2959"/>
      <c r="J70" s="2950" t="s">
        <v>33</v>
      </c>
      <c r="K70" s="2909">
        <f t="shared" si="0"/>
        <v>0.75</v>
      </c>
      <c r="L70" s="2947">
        <v>41699</v>
      </c>
      <c r="M70" s="2947">
        <v>41730</v>
      </c>
      <c r="N70" s="2911"/>
    </row>
    <row r="71" spans="1:19">
      <c r="A71" s="2892" t="s">
        <v>1138</v>
      </c>
      <c r="B71" s="2901"/>
      <c r="C71" s="2956">
        <v>591</v>
      </c>
      <c r="D71" s="2957" t="s">
        <v>3046</v>
      </c>
      <c r="E71" s="2958">
        <v>0</v>
      </c>
      <c r="F71" s="2959" t="s">
        <v>188</v>
      </c>
      <c r="G71" s="2957" t="s">
        <v>1399</v>
      </c>
      <c r="H71" s="2958">
        <v>1.75</v>
      </c>
      <c r="I71" s="2959" t="s">
        <v>3047</v>
      </c>
      <c r="J71" s="2950" t="s">
        <v>3048</v>
      </c>
      <c r="K71" s="2909">
        <f t="shared" si="0"/>
        <v>1.75</v>
      </c>
      <c r="L71" s="2947">
        <v>41699</v>
      </c>
      <c r="M71" s="2947">
        <v>41731</v>
      </c>
      <c r="N71" s="2973"/>
    </row>
    <row r="72" spans="1:19">
      <c r="A72" s="2892" t="s">
        <v>1138</v>
      </c>
      <c r="B72" s="2893"/>
      <c r="C72" s="2904">
        <v>572</v>
      </c>
      <c r="D72" s="2895" t="s">
        <v>3049</v>
      </c>
      <c r="E72" s="2976">
        <v>0</v>
      </c>
      <c r="F72" s="2897" t="s">
        <v>161</v>
      </c>
      <c r="G72" s="2895" t="s">
        <v>1140</v>
      </c>
      <c r="H72" s="2976">
        <v>2.14</v>
      </c>
      <c r="I72" s="2897"/>
      <c r="J72" s="2895" t="s">
        <v>554</v>
      </c>
      <c r="K72" s="2909">
        <f t="shared" si="0"/>
        <v>2.14</v>
      </c>
      <c r="L72" s="2947">
        <v>41699</v>
      </c>
      <c r="M72" s="2947">
        <v>41760</v>
      </c>
      <c r="N72" s="2948"/>
      <c r="Q72" s="1772"/>
      <c r="R72" s="1772"/>
      <c r="S72" s="1772"/>
    </row>
    <row r="73" spans="1:19">
      <c r="A73" s="2902" t="s">
        <v>1138</v>
      </c>
      <c r="B73" s="2916"/>
      <c r="C73" s="2931">
        <v>624</v>
      </c>
      <c r="D73" s="2895" t="s">
        <v>3050</v>
      </c>
      <c r="E73" s="2913">
        <v>0</v>
      </c>
      <c r="F73" s="2938" t="s">
        <v>188</v>
      </c>
      <c r="G73" s="2905" t="s">
        <v>2653</v>
      </c>
      <c r="H73" s="2913">
        <v>0.41</v>
      </c>
      <c r="I73" s="2938" t="s">
        <v>161</v>
      </c>
      <c r="J73" s="2905" t="s">
        <v>1140</v>
      </c>
      <c r="K73" s="2909">
        <f t="shared" si="0"/>
        <v>0.41</v>
      </c>
      <c r="L73" s="2947">
        <v>41699</v>
      </c>
      <c r="M73" s="2947">
        <v>41761</v>
      </c>
      <c r="N73" s="2911"/>
      <c r="Q73" s="1772"/>
      <c r="R73" s="1773"/>
      <c r="S73" s="1772"/>
    </row>
    <row r="74" spans="1:19">
      <c r="A74" s="2902" t="s">
        <v>1138</v>
      </c>
      <c r="B74" s="2901"/>
      <c r="C74" s="2977">
        <v>68</v>
      </c>
      <c r="D74" s="2905" t="s">
        <v>4901</v>
      </c>
      <c r="E74" s="2978">
        <v>0</v>
      </c>
      <c r="F74" s="2977">
        <v>109</v>
      </c>
      <c r="G74" s="2905" t="s">
        <v>3051</v>
      </c>
      <c r="H74" s="2978">
        <v>0.28999999999999998</v>
      </c>
      <c r="I74" s="2977">
        <v>8</v>
      </c>
      <c r="J74" s="2905" t="s">
        <v>4912</v>
      </c>
      <c r="K74" s="2909">
        <f t="shared" si="0"/>
        <v>0.28999999999999998</v>
      </c>
      <c r="L74" s="2947">
        <v>41821</v>
      </c>
      <c r="M74" s="2947">
        <v>41852</v>
      </c>
      <c r="N74" s="2973"/>
      <c r="Q74" s="1772"/>
      <c r="R74" s="1772"/>
      <c r="S74" s="1772"/>
    </row>
    <row r="75" spans="1:19">
      <c r="A75" s="2902" t="s">
        <v>1138</v>
      </c>
      <c r="B75" s="2901"/>
      <c r="C75" s="2977">
        <v>349</v>
      </c>
      <c r="D75" s="2905" t="s">
        <v>4910</v>
      </c>
      <c r="E75" s="2978">
        <v>0</v>
      </c>
      <c r="F75" s="2977">
        <v>186</v>
      </c>
      <c r="G75" s="2905" t="s">
        <v>1141</v>
      </c>
      <c r="H75" s="2978">
        <v>0.51</v>
      </c>
      <c r="I75" s="2977" t="s">
        <v>400</v>
      </c>
      <c r="J75" s="2905" t="s">
        <v>400</v>
      </c>
      <c r="K75" s="2909">
        <f t="shared" si="0"/>
        <v>0.51</v>
      </c>
      <c r="L75" s="2947">
        <v>41821</v>
      </c>
      <c r="M75" s="2947">
        <v>41852</v>
      </c>
      <c r="N75" s="2973"/>
      <c r="Q75" s="1772"/>
      <c r="R75" s="1772"/>
      <c r="S75" s="1772"/>
    </row>
    <row r="76" spans="1:19">
      <c r="A76" s="2902" t="s">
        <v>1138</v>
      </c>
      <c r="B76" s="2901"/>
      <c r="C76" s="2977">
        <v>406</v>
      </c>
      <c r="D76" s="2905" t="s">
        <v>4900</v>
      </c>
      <c r="E76" s="2978">
        <v>0</v>
      </c>
      <c r="F76" s="2977">
        <v>188</v>
      </c>
      <c r="G76" s="2905" t="s">
        <v>4900</v>
      </c>
      <c r="H76" s="2978">
        <v>0.06</v>
      </c>
      <c r="I76" s="2977">
        <v>109</v>
      </c>
      <c r="J76" s="2905" t="s">
        <v>3051</v>
      </c>
      <c r="K76" s="2909">
        <f t="shared" si="0"/>
        <v>0.06</v>
      </c>
      <c r="L76" s="2947">
        <v>41821</v>
      </c>
      <c r="M76" s="2947">
        <v>41852</v>
      </c>
      <c r="N76" s="2973"/>
      <c r="Q76" s="1772"/>
      <c r="R76" s="1772"/>
      <c r="S76" s="1772"/>
    </row>
    <row r="77" spans="1:19">
      <c r="A77" s="2902" t="s">
        <v>1138</v>
      </c>
      <c r="B77" s="2901"/>
      <c r="C77" s="2977">
        <v>519</v>
      </c>
      <c r="D77" s="2905" t="s">
        <v>4897</v>
      </c>
      <c r="E77" s="2978">
        <v>0</v>
      </c>
      <c r="F77" s="2977">
        <v>186</v>
      </c>
      <c r="G77" s="2905" t="s">
        <v>1141</v>
      </c>
      <c r="H77" s="2978">
        <v>0.34</v>
      </c>
      <c r="I77" s="2977">
        <v>520</v>
      </c>
      <c r="J77" s="2905" t="s">
        <v>4899</v>
      </c>
      <c r="K77" s="2909">
        <f t="shared" si="0"/>
        <v>0.34</v>
      </c>
      <c r="L77" s="2947">
        <v>41821</v>
      </c>
      <c r="M77" s="2947">
        <v>41852</v>
      </c>
      <c r="N77" s="2973"/>
    </row>
    <row r="78" spans="1:19">
      <c r="A78" s="2902" t="s">
        <v>1138</v>
      </c>
      <c r="B78" s="2901"/>
      <c r="C78" s="2977">
        <v>521</v>
      </c>
      <c r="D78" s="2905" t="s">
        <v>4894</v>
      </c>
      <c r="E78" s="2978">
        <v>0</v>
      </c>
      <c r="F78" s="2977">
        <v>186</v>
      </c>
      <c r="G78" s="2905" t="s">
        <v>1141</v>
      </c>
      <c r="H78" s="2978">
        <v>0.15</v>
      </c>
      <c r="I78" s="2977">
        <v>708</v>
      </c>
      <c r="J78" s="2905" t="s">
        <v>1918</v>
      </c>
      <c r="K78" s="2909">
        <f t="shared" si="0"/>
        <v>0.15</v>
      </c>
      <c r="L78" s="2947">
        <v>41821</v>
      </c>
      <c r="M78" s="2947">
        <v>41852</v>
      </c>
      <c r="N78" s="2973"/>
    </row>
    <row r="79" spans="1:19">
      <c r="A79" s="2892" t="s">
        <v>1138</v>
      </c>
      <c r="B79" s="2901"/>
      <c r="C79" s="2977">
        <v>604</v>
      </c>
      <c r="D79" s="2905" t="s">
        <v>4902</v>
      </c>
      <c r="E79" s="2978">
        <v>0</v>
      </c>
      <c r="F79" s="2977">
        <v>109</v>
      </c>
      <c r="G79" s="2905" t="s">
        <v>3051</v>
      </c>
      <c r="H79" s="2978">
        <v>0.1</v>
      </c>
      <c r="I79" s="2977" t="s">
        <v>33</v>
      </c>
      <c r="J79" s="2905" t="s">
        <v>33</v>
      </c>
      <c r="K79" s="2909">
        <f t="shared" si="0"/>
        <v>0.1</v>
      </c>
      <c r="L79" s="2947">
        <v>41821</v>
      </c>
      <c r="M79" s="2947">
        <v>41852</v>
      </c>
      <c r="N79" s="2973"/>
    </row>
    <row r="80" spans="1:19">
      <c r="A80" s="2902" t="s">
        <v>1138</v>
      </c>
      <c r="B80" s="2901"/>
      <c r="C80" s="2977">
        <v>610</v>
      </c>
      <c r="D80" s="2905" t="s">
        <v>4907</v>
      </c>
      <c r="E80" s="2978">
        <v>0</v>
      </c>
      <c r="F80" s="2977">
        <v>109</v>
      </c>
      <c r="G80" s="2905" t="s">
        <v>3051</v>
      </c>
      <c r="H80" s="2978">
        <v>0.13</v>
      </c>
      <c r="I80" s="2977">
        <v>632</v>
      </c>
      <c r="J80" s="2905" t="s">
        <v>4906</v>
      </c>
      <c r="K80" s="2909">
        <f t="shared" si="0"/>
        <v>0.13</v>
      </c>
      <c r="L80" s="2947">
        <v>41821</v>
      </c>
      <c r="M80" s="2947">
        <v>41852</v>
      </c>
      <c r="N80" s="2973"/>
    </row>
    <row r="81" spans="1:14">
      <c r="A81" s="2902" t="s">
        <v>1138</v>
      </c>
      <c r="B81" s="2901"/>
      <c r="C81" s="2977">
        <v>630</v>
      </c>
      <c r="D81" s="2905" t="s">
        <v>4905</v>
      </c>
      <c r="E81" s="2978">
        <v>0</v>
      </c>
      <c r="F81" s="2977">
        <v>109</v>
      </c>
      <c r="G81" s="2905" t="s">
        <v>3051</v>
      </c>
      <c r="H81" s="2978">
        <v>0.13</v>
      </c>
      <c r="I81" s="2977">
        <v>707</v>
      </c>
      <c r="J81" s="2905" t="s">
        <v>4908</v>
      </c>
      <c r="K81" s="2909">
        <f t="shared" si="0"/>
        <v>0.13</v>
      </c>
      <c r="L81" s="2947">
        <v>41821</v>
      </c>
      <c r="M81" s="2947">
        <v>41852</v>
      </c>
      <c r="N81" s="2973"/>
    </row>
    <row r="82" spans="1:14">
      <c r="A82" s="2902" t="s">
        <v>1138</v>
      </c>
      <c r="B82" s="2901"/>
      <c r="C82" s="2977">
        <v>704</v>
      </c>
      <c r="D82" s="2905" t="s">
        <v>4898</v>
      </c>
      <c r="E82" s="2978">
        <v>0</v>
      </c>
      <c r="F82" s="2977">
        <v>186</v>
      </c>
      <c r="G82" s="2905" t="s">
        <v>1141</v>
      </c>
      <c r="H82" s="2978">
        <v>0.11</v>
      </c>
      <c r="I82" s="2977">
        <v>709</v>
      </c>
      <c r="J82" s="2905" t="s">
        <v>4896</v>
      </c>
      <c r="K82" s="2909">
        <f t="shared" si="0"/>
        <v>0.11</v>
      </c>
      <c r="L82" s="2947">
        <v>41821</v>
      </c>
      <c r="M82" s="2947">
        <v>41852</v>
      </c>
      <c r="N82" s="2973"/>
    </row>
    <row r="83" spans="1:14">
      <c r="A83" s="2892" t="s">
        <v>1138</v>
      </c>
      <c r="B83" s="2901"/>
      <c r="C83" s="2977">
        <v>706</v>
      </c>
      <c r="D83" s="2905" t="s">
        <v>4909</v>
      </c>
      <c r="E83" s="2978">
        <v>0</v>
      </c>
      <c r="F83" s="2977">
        <v>631</v>
      </c>
      <c r="G83" s="2905" t="s">
        <v>4904</v>
      </c>
      <c r="H83" s="2978">
        <v>0.06</v>
      </c>
      <c r="I83" s="2977">
        <v>632</v>
      </c>
      <c r="J83" s="2905" t="s">
        <v>4906</v>
      </c>
      <c r="K83" s="2909">
        <f t="shared" si="0"/>
        <v>0.06</v>
      </c>
      <c r="L83" s="2947">
        <v>41821</v>
      </c>
      <c r="M83" s="2947">
        <v>41852</v>
      </c>
      <c r="N83" s="2973"/>
    </row>
    <row r="84" spans="1:14">
      <c r="A84" s="2902" t="s">
        <v>1138</v>
      </c>
      <c r="B84" s="2901"/>
      <c r="C84" s="2977">
        <v>707</v>
      </c>
      <c r="D84" s="2905" t="s">
        <v>4903</v>
      </c>
      <c r="E84" s="2978">
        <v>0</v>
      </c>
      <c r="F84" s="2977">
        <v>631</v>
      </c>
      <c r="G84" s="2905" t="s">
        <v>4904</v>
      </c>
      <c r="H84" s="2978">
        <v>0.1</v>
      </c>
      <c r="I84" s="2977">
        <v>630</v>
      </c>
      <c r="J84" s="2905" t="s">
        <v>4905</v>
      </c>
      <c r="K84" s="2909">
        <f t="shared" si="0"/>
        <v>0.1</v>
      </c>
      <c r="L84" s="2947">
        <v>41821</v>
      </c>
      <c r="M84" s="2947">
        <v>41852</v>
      </c>
      <c r="N84" s="2973"/>
    </row>
    <row r="85" spans="1:14">
      <c r="A85" s="2902" t="s">
        <v>1138</v>
      </c>
      <c r="B85" s="2901"/>
      <c r="C85" s="2977">
        <v>708</v>
      </c>
      <c r="D85" s="2979" t="s">
        <v>1918</v>
      </c>
      <c r="E85" s="2980">
        <v>0</v>
      </c>
      <c r="F85" s="2977">
        <v>521</v>
      </c>
      <c r="G85" s="2905" t="s">
        <v>4894</v>
      </c>
      <c r="H85" s="2978">
        <v>0.4</v>
      </c>
      <c r="I85" s="2977">
        <v>349</v>
      </c>
      <c r="J85" s="2905" t="s">
        <v>4895</v>
      </c>
      <c r="K85" s="2909">
        <f t="shared" si="0"/>
        <v>0.4</v>
      </c>
      <c r="L85" s="2947">
        <v>41821</v>
      </c>
      <c r="M85" s="2947">
        <v>41852</v>
      </c>
      <c r="N85" s="2973"/>
    </row>
    <row r="86" spans="1:14">
      <c r="A86" s="2892" t="s">
        <v>1138</v>
      </c>
      <c r="B86" s="2901"/>
      <c r="C86" s="2977">
        <v>709</v>
      </c>
      <c r="D86" s="2979" t="s">
        <v>4896</v>
      </c>
      <c r="E86" s="2980">
        <v>0</v>
      </c>
      <c r="F86" s="2977">
        <v>521</v>
      </c>
      <c r="G86" s="2905" t="s">
        <v>4894</v>
      </c>
      <c r="H86" s="2978">
        <v>0.28000000000000003</v>
      </c>
      <c r="I86" s="2977">
        <v>519</v>
      </c>
      <c r="J86" s="2905" t="s">
        <v>4897</v>
      </c>
      <c r="K86" s="2909">
        <f t="shared" si="0"/>
        <v>0.28000000000000003</v>
      </c>
      <c r="L86" s="2947">
        <v>41821</v>
      </c>
      <c r="M86" s="2947">
        <v>41852</v>
      </c>
      <c r="N86" s="2973"/>
    </row>
    <row r="87" spans="1:14">
      <c r="A87" s="2971" t="s">
        <v>1138</v>
      </c>
      <c r="B87" s="2901"/>
      <c r="C87" s="2977">
        <v>109</v>
      </c>
      <c r="D87" s="2979" t="s">
        <v>3051</v>
      </c>
      <c r="E87" s="2980">
        <v>0</v>
      </c>
      <c r="F87" s="2977">
        <v>186</v>
      </c>
      <c r="G87" s="2979" t="s">
        <v>1141</v>
      </c>
      <c r="H87" s="2980">
        <v>1.25</v>
      </c>
      <c r="I87" s="2977">
        <v>54</v>
      </c>
      <c r="J87" s="2979" t="s">
        <v>4911</v>
      </c>
      <c r="K87" s="2981">
        <f t="shared" si="0"/>
        <v>1.25</v>
      </c>
      <c r="L87" s="2947">
        <v>41834</v>
      </c>
      <c r="M87" s="2947">
        <v>41852</v>
      </c>
      <c r="N87" s="2973"/>
    </row>
    <row r="88" spans="1:14">
      <c r="A88" s="2892" t="s">
        <v>1138</v>
      </c>
      <c r="B88" s="2901"/>
      <c r="C88" s="2977">
        <v>188</v>
      </c>
      <c r="D88" s="2905" t="s">
        <v>4900</v>
      </c>
      <c r="E88" s="2978">
        <v>0.04</v>
      </c>
      <c r="F88" s="2977">
        <v>68</v>
      </c>
      <c r="G88" s="2905" t="s">
        <v>4901</v>
      </c>
      <c r="H88" s="2978">
        <v>0.56000000000000005</v>
      </c>
      <c r="I88" s="2977" t="s">
        <v>378</v>
      </c>
      <c r="J88" s="2975" t="s">
        <v>804</v>
      </c>
      <c r="K88" s="2909">
        <f t="shared" si="0"/>
        <v>0.52</v>
      </c>
      <c r="L88" s="2947">
        <v>41834</v>
      </c>
      <c r="M88" s="2947">
        <v>41852</v>
      </c>
      <c r="N88" s="2973"/>
    </row>
    <row r="89" spans="1:14" s="837" customFormat="1">
      <c r="A89" s="2971" t="s">
        <v>1138</v>
      </c>
      <c r="B89" s="2982"/>
      <c r="C89" s="2983">
        <v>520</v>
      </c>
      <c r="D89" s="2979" t="s">
        <v>4899</v>
      </c>
      <c r="E89" s="2980">
        <v>0</v>
      </c>
      <c r="F89" s="2977">
        <v>349</v>
      </c>
      <c r="G89" s="2979" t="s">
        <v>4895</v>
      </c>
      <c r="H89" s="2980">
        <v>0.38</v>
      </c>
      <c r="I89" s="2977">
        <v>710</v>
      </c>
      <c r="J89" s="2979" t="s">
        <v>4891</v>
      </c>
      <c r="K89" s="2981">
        <f t="shared" ref="K89:K120" si="1">H89-E89</f>
        <v>0.38</v>
      </c>
      <c r="L89" s="2947">
        <v>41834</v>
      </c>
      <c r="M89" s="2947">
        <v>41852</v>
      </c>
      <c r="N89" s="2973"/>
    </row>
    <row r="90" spans="1:14" s="837" customFormat="1" ht="15" customHeight="1">
      <c r="A90" s="2892" t="s">
        <v>1138</v>
      </c>
      <c r="B90" s="2982"/>
      <c r="C90" s="2983">
        <v>631</v>
      </c>
      <c r="D90" s="2979" t="s">
        <v>4904</v>
      </c>
      <c r="E90" s="2980">
        <v>0</v>
      </c>
      <c r="F90" s="2977">
        <v>349</v>
      </c>
      <c r="G90" s="2979" t="s">
        <v>4895</v>
      </c>
      <c r="H90" s="2980">
        <v>0.17</v>
      </c>
      <c r="I90" s="2977">
        <v>610</v>
      </c>
      <c r="J90" s="2979" t="s">
        <v>4907</v>
      </c>
      <c r="K90" s="2981">
        <f t="shared" si="1"/>
        <v>0.17</v>
      </c>
      <c r="L90" s="2947">
        <v>41834</v>
      </c>
      <c r="M90" s="2947">
        <v>41852</v>
      </c>
      <c r="N90" s="2973"/>
    </row>
    <row r="91" spans="1:14" ht="15" customHeight="1">
      <c r="A91" s="2971" t="s">
        <v>1138</v>
      </c>
      <c r="B91" s="2901"/>
      <c r="C91" s="2977">
        <v>632</v>
      </c>
      <c r="D91" s="2905" t="s">
        <v>4906</v>
      </c>
      <c r="E91" s="2978">
        <v>0</v>
      </c>
      <c r="F91" s="2977">
        <v>610</v>
      </c>
      <c r="G91" s="2905" t="s">
        <v>4907</v>
      </c>
      <c r="H91" s="2978">
        <v>0.15</v>
      </c>
      <c r="I91" s="2977">
        <v>349</v>
      </c>
      <c r="J91" s="2975" t="s">
        <v>4895</v>
      </c>
      <c r="K91" s="2909">
        <f t="shared" si="1"/>
        <v>0.15</v>
      </c>
      <c r="L91" s="2953">
        <v>41834</v>
      </c>
      <c r="M91" s="2953">
        <v>41852</v>
      </c>
      <c r="N91" s="2973"/>
    </row>
    <row r="92" spans="1:14" ht="15" customHeight="1">
      <c r="A92" s="2971" t="s">
        <v>1138</v>
      </c>
      <c r="B92" s="2901"/>
      <c r="C92" s="2977">
        <v>710</v>
      </c>
      <c r="D92" s="2905" t="s">
        <v>4891</v>
      </c>
      <c r="E92" s="2978">
        <v>0</v>
      </c>
      <c r="F92" s="2977">
        <v>520</v>
      </c>
      <c r="G92" s="2905" t="s">
        <v>4892</v>
      </c>
      <c r="H92" s="2978">
        <v>0.16</v>
      </c>
      <c r="I92" s="2977">
        <v>711</v>
      </c>
      <c r="J92" s="2975" t="s">
        <v>4893</v>
      </c>
      <c r="K92" s="2909">
        <f t="shared" si="1"/>
        <v>0.16</v>
      </c>
      <c r="L92" s="2953">
        <v>41834</v>
      </c>
      <c r="M92" s="2953">
        <v>41852</v>
      </c>
      <c r="N92" s="2973"/>
    </row>
    <row r="93" spans="1:14" ht="15" customHeight="1">
      <c r="A93" s="2892" t="s">
        <v>1138</v>
      </c>
      <c r="B93" s="2901"/>
      <c r="C93" s="2984">
        <v>711</v>
      </c>
      <c r="D93" s="2905" t="s">
        <v>4893</v>
      </c>
      <c r="E93" s="2985">
        <v>0</v>
      </c>
      <c r="F93" s="2977">
        <v>710</v>
      </c>
      <c r="G93" s="2905" t="s">
        <v>4891</v>
      </c>
      <c r="H93" s="2985">
        <v>0.12</v>
      </c>
      <c r="I93" s="2977">
        <v>521</v>
      </c>
      <c r="J93" s="2905" t="s">
        <v>4894</v>
      </c>
      <c r="K93" s="2914">
        <f t="shared" si="1"/>
        <v>0.12</v>
      </c>
      <c r="L93" s="2953">
        <v>41834</v>
      </c>
      <c r="M93" s="2953">
        <v>41852</v>
      </c>
      <c r="N93" s="2973"/>
    </row>
    <row r="94" spans="1:14" ht="15" customHeight="1">
      <c r="A94" s="2902" t="s">
        <v>1138</v>
      </c>
      <c r="B94" s="2901"/>
      <c r="C94" s="2984">
        <v>500</v>
      </c>
      <c r="D94" s="2905" t="s">
        <v>4916</v>
      </c>
      <c r="E94" s="2985">
        <v>0</v>
      </c>
      <c r="F94" s="2977">
        <v>502</v>
      </c>
      <c r="G94" s="2905" t="s">
        <v>4915</v>
      </c>
      <c r="H94" s="2985">
        <v>2.17</v>
      </c>
      <c r="I94" s="2977" t="s">
        <v>378</v>
      </c>
      <c r="J94" s="2905" t="s">
        <v>3041</v>
      </c>
      <c r="K94" s="2914">
        <f t="shared" si="1"/>
        <v>2.17</v>
      </c>
      <c r="L94" s="2953">
        <v>41852</v>
      </c>
      <c r="M94" s="2953">
        <v>41884</v>
      </c>
      <c r="N94" s="2973"/>
    </row>
    <row r="95" spans="1:14" ht="15" customHeight="1">
      <c r="A95" s="2892" t="s">
        <v>1138</v>
      </c>
      <c r="B95" s="2901"/>
      <c r="C95" s="2984">
        <v>502</v>
      </c>
      <c r="D95" s="2950" t="s">
        <v>4915</v>
      </c>
      <c r="E95" s="2985">
        <v>0</v>
      </c>
      <c r="F95" s="2959" t="s">
        <v>378</v>
      </c>
      <c r="G95" s="2950" t="s">
        <v>2640</v>
      </c>
      <c r="H95" s="2986">
        <v>4.13</v>
      </c>
      <c r="I95" s="2959"/>
      <c r="J95" s="2950" t="s">
        <v>19</v>
      </c>
      <c r="K95" s="2986">
        <f t="shared" si="1"/>
        <v>4.13</v>
      </c>
      <c r="L95" s="2953">
        <v>41852</v>
      </c>
      <c r="M95" s="2953">
        <v>41886</v>
      </c>
      <c r="N95" s="2901"/>
    </row>
    <row r="96" spans="1:14" ht="15" customHeight="1">
      <c r="A96" s="2892" t="s">
        <v>1138</v>
      </c>
      <c r="B96" s="2901"/>
      <c r="C96" s="2977">
        <v>501</v>
      </c>
      <c r="D96" s="2950" t="s">
        <v>4913</v>
      </c>
      <c r="E96" s="2978">
        <v>0</v>
      </c>
      <c r="F96" s="2959" t="s">
        <v>400</v>
      </c>
      <c r="G96" s="2950" t="s">
        <v>2652</v>
      </c>
      <c r="H96" s="2986">
        <v>1.06</v>
      </c>
      <c r="I96" s="2959" t="s">
        <v>3890</v>
      </c>
      <c r="J96" s="2955" t="s">
        <v>4914</v>
      </c>
      <c r="K96" s="2987">
        <f t="shared" si="1"/>
        <v>1.06</v>
      </c>
      <c r="L96" s="2953">
        <v>41852</v>
      </c>
      <c r="M96" s="2953">
        <v>41887</v>
      </c>
      <c r="N96" s="2901"/>
    </row>
    <row r="97" spans="1:14" ht="15" customHeight="1">
      <c r="A97" s="2892" t="s">
        <v>1138</v>
      </c>
      <c r="B97" s="2901"/>
      <c r="C97" s="2956" t="s">
        <v>400</v>
      </c>
      <c r="D97" s="2957" t="s">
        <v>1417</v>
      </c>
      <c r="E97" s="2958">
        <v>18.440000000000001</v>
      </c>
      <c r="F97" s="2959">
        <v>164</v>
      </c>
      <c r="G97" s="2957" t="s">
        <v>2810</v>
      </c>
      <c r="H97" s="2958">
        <v>25.69</v>
      </c>
      <c r="I97" s="2959" t="s">
        <v>2655</v>
      </c>
      <c r="J97" s="2968" t="s">
        <v>2656</v>
      </c>
      <c r="K97" s="2946">
        <f t="shared" si="1"/>
        <v>7.25</v>
      </c>
      <c r="L97" s="2953">
        <v>41853</v>
      </c>
      <c r="M97" s="2953">
        <v>41885</v>
      </c>
      <c r="N97" s="2973"/>
    </row>
    <row r="98" spans="1:14" ht="15" customHeight="1">
      <c r="A98" s="2892" t="s">
        <v>1138</v>
      </c>
      <c r="B98" s="2893"/>
      <c r="C98" s="2922">
        <v>16</v>
      </c>
      <c r="D98" s="2905" t="s">
        <v>3394</v>
      </c>
      <c r="E98" s="2924">
        <v>0</v>
      </c>
      <c r="F98" s="2974" t="s">
        <v>1419</v>
      </c>
      <c r="G98" s="2979" t="s">
        <v>2643</v>
      </c>
      <c r="H98" s="2988">
        <v>2.93</v>
      </c>
      <c r="I98" s="2974" t="s">
        <v>766</v>
      </c>
      <c r="J98" s="2895" t="s">
        <v>3395</v>
      </c>
      <c r="K98" s="2969">
        <f t="shared" si="1"/>
        <v>2.93</v>
      </c>
      <c r="L98" s="2899">
        <v>41974</v>
      </c>
      <c r="M98" s="2899">
        <v>41974</v>
      </c>
      <c r="N98" s="2901"/>
    </row>
    <row r="99" spans="1:14" ht="15" customHeight="1">
      <c r="A99" s="2892" t="s">
        <v>1138</v>
      </c>
      <c r="B99" s="2893"/>
      <c r="C99" s="2922">
        <v>455</v>
      </c>
      <c r="D99" s="2905" t="s">
        <v>5232</v>
      </c>
      <c r="E99" s="2924">
        <v>0</v>
      </c>
      <c r="F99" s="2974" t="s">
        <v>5233</v>
      </c>
      <c r="G99" s="2905" t="s">
        <v>5234</v>
      </c>
      <c r="H99" s="2924">
        <v>3.83</v>
      </c>
      <c r="I99" s="2974" t="s">
        <v>378</v>
      </c>
      <c r="J99" s="2905" t="s">
        <v>2640</v>
      </c>
      <c r="K99" s="2969">
        <f t="shared" si="1"/>
        <v>3.83</v>
      </c>
      <c r="L99" s="2899">
        <v>41974</v>
      </c>
      <c r="M99" s="2899">
        <v>41974</v>
      </c>
      <c r="N99" s="2901"/>
    </row>
    <row r="100" spans="1:14" ht="15" customHeight="1">
      <c r="A100" s="2892" t="s">
        <v>1138</v>
      </c>
      <c r="B100" s="2893"/>
      <c r="C100" s="2912">
        <v>496</v>
      </c>
      <c r="D100" s="2905" t="s">
        <v>5229</v>
      </c>
      <c r="E100" s="2933">
        <v>0</v>
      </c>
      <c r="F100" s="2972" t="s">
        <v>921</v>
      </c>
      <c r="G100" s="2895" t="s">
        <v>5230</v>
      </c>
      <c r="H100" s="2933">
        <v>2.21</v>
      </c>
      <c r="I100" s="2972"/>
      <c r="J100" s="2905" t="s">
        <v>5231</v>
      </c>
      <c r="K100" s="2969">
        <f t="shared" si="1"/>
        <v>2.21</v>
      </c>
      <c r="L100" s="2899">
        <v>41974</v>
      </c>
      <c r="M100" s="2899">
        <v>41974</v>
      </c>
      <c r="N100" s="2901"/>
    </row>
    <row r="101" spans="1:14" ht="15" customHeight="1">
      <c r="A101" s="2892" t="s">
        <v>1138</v>
      </c>
      <c r="B101" s="2923"/>
      <c r="C101" s="2904">
        <v>537</v>
      </c>
      <c r="D101" s="2895" t="s">
        <v>5228</v>
      </c>
      <c r="E101" s="2976">
        <v>0</v>
      </c>
      <c r="F101" s="2897" t="s">
        <v>2647</v>
      </c>
      <c r="G101" s="2895" t="s">
        <v>2648</v>
      </c>
      <c r="H101" s="2976">
        <v>0.5</v>
      </c>
      <c r="I101" s="2897" t="s">
        <v>378</v>
      </c>
      <c r="J101" s="2989" t="s">
        <v>2640</v>
      </c>
      <c r="K101" s="2898">
        <f t="shared" si="1"/>
        <v>0.5</v>
      </c>
      <c r="L101" s="2899">
        <v>41974</v>
      </c>
      <c r="M101" s="2899">
        <v>41974</v>
      </c>
      <c r="N101" s="2901"/>
    </row>
    <row r="102" spans="1:14" ht="15" customHeight="1">
      <c r="A102" s="2892" t="s">
        <v>1138</v>
      </c>
      <c r="B102" s="2923"/>
      <c r="C102" s="2922">
        <v>636</v>
      </c>
      <c r="D102" s="2905" t="s">
        <v>5218</v>
      </c>
      <c r="E102" s="2924">
        <v>0</v>
      </c>
      <c r="F102" s="2974" t="s">
        <v>1379</v>
      </c>
      <c r="G102" s="2918" t="s">
        <v>2641</v>
      </c>
      <c r="H102" s="2924">
        <v>2</v>
      </c>
      <c r="I102" s="2974"/>
      <c r="J102" s="2937" t="s">
        <v>19</v>
      </c>
      <c r="K102" s="2969">
        <f t="shared" si="1"/>
        <v>2</v>
      </c>
      <c r="L102" s="2899">
        <v>41974</v>
      </c>
      <c r="M102" s="2899">
        <v>41974</v>
      </c>
      <c r="N102" s="2901"/>
    </row>
    <row r="103" spans="1:14" ht="15" customHeight="1">
      <c r="A103" s="2892" t="s">
        <v>1138</v>
      </c>
      <c r="B103" s="2893"/>
      <c r="C103" s="2990">
        <v>637</v>
      </c>
      <c r="D103" s="2932" t="s">
        <v>2645</v>
      </c>
      <c r="E103" s="2927">
        <v>0</v>
      </c>
      <c r="F103" s="2972" t="s">
        <v>1379</v>
      </c>
      <c r="G103" s="2932" t="s">
        <v>2641</v>
      </c>
      <c r="H103" s="2927">
        <v>1.44</v>
      </c>
      <c r="I103" s="2972"/>
      <c r="J103" s="2905" t="s">
        <v>19</v>
      </c>
      <c r="K103" s="2969">
        <f t="shared" si="1"/>
        <v>1.44</v>
      </c>
      <c r="L103" s="2899">
        <v>41974</v>
      </c>
      <c r="M103" s="2900">
        <v>41974</v>
      </c>
      <c r="N103" s="2901"/>
    </row>
    <row r="104" spans="1:14" ht="15" customHeight="1">
      <c r="A104" s="2892" t="s">
        <v>1138</v>
      </c>
      <c r="B104" s="2923"/>
      <c r="C104" s="2912">
        <v>720</v>
      </c>
      <c r="D104" s="2905" t="s">
        <v>5226</v>
      </c>
      <c r="E104" s="2933">
        <v>0</v>
      </c>
      <c r="F104" s="2972" t="s">
        <v>208</v>
      </c>
      <c r="G104" s="2918" t="s">
        <v>5223</v>
      </c>
      <c r="H104" s="2927">
        <v>0.37</v>
      </c>
      <c r="I104" s="2972" t="s">
        <v>5227</v>
      </c>
      <c r="J104" s="2975" t="s">
        <v>5222</v>
      </c>
      <c r="K104" s="2969">
        <f t="shared" si="1"/>
        <v>0.37</v>
      </c>
      <c r="L104" s="2899">
        <v>41974</v>
      </c>
      <c r="M104" s="1774">
        <v>41974</v>
      </c>
      <c r="N104" s="2901"/>
    </row>
    <row r="105" spans="1:14">
      <c r="A105" s="2892" t="s">
        <v>1138</v>
      </c>
      <c r="B105" s="2923"/>
      <c r="C105" s="2912">
        <v>799</v>
      </c>
      <c r="D105" s="2905" t="s">
        <v>5224</v>
      </c>
      <c r="E105" s="2933">
        <v>0</v>
      </c>
      <c r="F105" s="2972" t="s">
        <v>760</v>
      </c>
      <c r="G105" s="2905" t="s">
        <v>5225</v>
      </c>
      <c r="H105" s="2933">
        <v>0.35</v>
      </c>
      <c r="I105" s="2972"/>
      <c r="J105" s="2905" t="s">
        <v>19</v>
      </c>
      <c r="K105" s="2969">
        <f t="shared" si="1"/>
        <v>0.35</v>
      </c>
      <c r="L105" s="2899">
        <v>41974</v>
      </c>
      <c r="M105" s="2900">
        <v>41974</v>
      </c>
      <c r="N105" s="2901"/>
    </row>
    <row r="106" spans="1:14">
      <c r="A106" s="2892" t="s">
        <v>1138</v>
      </c>
      <c r="B106" s="2893"/>
      <c r="C106" s="2922">
        <v>801</v>
      </c>
      <c r="D106" s="2905" t="s">
        <v>5219</v>
      </c>
      <c r="E106" s="2924">
        <v>0</v>
      </c>
      <c r="F106" s="2974" t="s">
        <v>766</v>
      </c>
      <c r="G106" s="2895" t="s">
        <v>3388</v>
      </c>
      <c r="H106" s="2924">
        <v>0.85</v>
      </c>
      <c r="I106" s="2974"/>
      <c r="J106" s="2918" t="s">
        <v>554</v>
      </c>
      <c r="K106" s="2969">
        <f t="shared" si="1"/>
        <v>0.85</v>
      </c>
      <c r="L106" s="2899">
        <v>41974</v>
      </c>
      <c r="M106" s="2900">
        <v>41974</v>
      </c>
      <c r="N106" s="2901"/>
    </row>
    <row r="107" spans="1:14">
      <c r="A107" s="2892" t="s">
        <v>1138</v>
      </c>
      <c r="B107" s="2923"/>
      <c r="C107" s="2912">
        <v>820</v>
      </c>
      <c r="D107" s="2905" t="s">
        <v>5222</v>
      </c>
      <c r="E107" s="2933">
        <v>0</v>
      </c>
      <c r="F107" s="2972" t="s">
        <v>208</v>
      </c>
      <c r="G107" s="2905" t="s">
        <v>5223</v>
      </c>
      <c r="H107" s="2933">
        <v>0.28000000000000003</v>
      </c>
      <c r="I107" s="2972"/>
      <c r="J107" s="2905" t="s">
        <v>19</v>
      </c>
      <c r="K107" s="2969">
        <f t="shared" si="1"/>
        <v>0.28000000000000003</v>
      </c>
      <c r="L107" s="2899">
        <v>41974</v>
      </c>
      <c r="M107" s="2900">
        <v>41974</v>
      </c>
      <c r="N107" s="2901"/>
    </row>
    <row r="108" spans="1:14">
      <c r="A108" s="2892" t="s">
        <v>1138</v>
      </c>
      <c r="B108" s="2893"/>
      <c r="C108" s="2922">
        <v>838</v>
      </c>
      <c r="D108" s="2905" t="s">
        <v>293</v>
      </c>
      <c r="E108" s="2924">
        <v>0</v>
      </c>
      <c r="F108" s="2974" t="s">
        <v>300</v>
      </c>
      <c r="G108" s="2905" t="s">
        <v>5220</v>
      </c>
      <c r="H108" s="2924">
        <v>0.23</v>
      </c>
      <c r="I108" s="2974"/>
      <c r="J108" s="2918" t="s">
        <v>19</v>
      </c>
      <c r="K108" s="2969">
        <f t="shared" si="1"/>
        <v>0.23</v>
      </c>
      <c r="L108" s="2899">
        <v>41974</v>
      </c>
      <c r="M108" s="2900">
        <v>41974</v>
      </c>
      <c r="N108" s="2901"/>
    </row>
    <row r="109" spans="1:14">
      <c r="A109" s="2892" t="s">
        <v>1138</v>
      </c>
      <c r="B109" s="2893"/>
      <c r="C109" s="2922">
        <v>842</v>
      </c>
      <c r="D109" s="2905" t="s">
        <v>5221</v>
      </c>
      <c r="E109" s="2924">
        <v>0</v>
      </c>
      <c r="F109" s="2974" t="s">
        <v>603</v>
      </c>
      <c r="G109" s="2905" t="s">
        <v>3383</v>
      </c>
      <c r="H109" s="2924">
        <v>0.38</v>
      </c>
      <c r="I109" s="2974"/>
      <c r="J109" s="2918" t="s">
        <v>19</v>
      </c>
      <c r="K109" s="2969">
        <f t="shared" si="1"/>
        <v>0.38</v>
      </c>
      <c r="L109" s="2899">
        <v>41974</v>
      </c>
      <c r="M109" s="2900">
        <v>41974</v>
      </c>
      <c r="N109" s="2901"/>
    </row>
    <row r="110" spans="1:14">
      <c r="A110" s="2991" t="s">
        <v>1138</v>
      </c>
      <c r="B110" s="2992"/>
      <c r="C110" s="2993" t="s">
        <v>1365</v>
      </c>
      <c r="D110" s="2905" t="s">
        <v>3389</v>
      </c>
      <c r="E110" s="2924">
        <v>0</v>
      </c>
      <c r="F110" s="2974" t="s">
        <v>603</v>
      </c>
      <c r="G110" s="2905" t="s">
        <v>3383</v>
      </c>
      <c r="H110" s="2924">
        <v>9.33</v>
      </c>
      <c r="I110" s="2974" t="s">
        <v>1419</v>
      </c>
      <c r="J110" s="2905" t="s">
        <v>2643</v>
      </c>
      <c r="K110" s="2969">
        <f t="shared" si="1"/>
        <v>9.33</v>
      </c>
      <c r="L110" s="2994">
        <v>42005</v>
      </c>
      <c r="M110" s="2935">
        <v>42005</v>
      </c>
      <c r="N110" s="2948"/>
    </row>
    <row r="111" spans="1:14">
      <c r="A111" s="2991" t="s">
        <v>1138</v>
      </c>
      <c r="B111" s="2992"/>
      <c r="C111" s="2904">
        <v>45</v>
      </c>
      <c r="D111" s="2895" t="s">
        <v>3387</v>
      </c>
      <c r="E111" s="2976">
        <v>0</v>
      </c>
      <c r="F111" s="2897"/>
      <c r="G111" s="2895" t="s">
        <v>3384</v>
      </c>
      <c r="H111" s="2976">
        <v>12.66</v>
      </c>
      <c r="I111" s="2897" t="s">
        <v>766</v>
      </c>
      <c r="J111" s="2895" t="s">
        <v>3388</v>
      </c>
      <c r="K111" s="2898">
        <f t="shared" si="1"/>
        <v>12.66</v>
      </c>
      <c r="L111" s="2995">
        <v>42005</v>
      </c>
      <c r="M111" s="2900">
        <v>42036</v>
      </c>
      <c r="N111" s="2948"/>
    </row>
    <row r="112" spans="1:14">
      <c r="A112" s="2991" t="s">
        <v>1138</v>
      </c>
      <c r="B112" s="2996"/>
      <c r="C112" s="2922">
        <v>684</v>
      </c>
      <c r="D112" s="2895" t="s">
        <v>8052</v>
      </c>
      <c r="E112" s="2976">
        <v>0</v>
      </c>
      <c r="F112" s="2897" t="s">
        <v>220</v>
      </c>
      <c r="G112" s="2895" t="s">
        <v>8053</v>
      </c>
      <c r="H112" s="2976">
        <v>1.57</v>
      </c>
      <c r="I112" s="2897" t="s">
        <v>220</v>
      </c>
      <c r="J112" s="2895" t="s">
        <v>8053</v>
      </c>
      <c r="K112" s="2969">
        <f t="shared" si="1"/>
        <v>1.57</v>
      </c>
      <c r="L112" s="2994">
        <v>42036</v>
      </c>
      <c r="M112" s="2935">
        <v>42036</v>
      </c>
      <c r="N112" s="2948"/>
    </row>
    <row r="113" spans="1:14">
      <c r="A113" s="2991" t="s">
        <v>1138</v>
      </c>
      <c r="B113" s="2996"/>
      <c r="C113" s="2959" t="s">
        <v>8065</v>
      </c>
      <c r="D113" s="2895" t="s">
        <v>8066</v>
      </c>
      <c r="E113" s="2976">
        <v>0</v>
      </c>
      <c r="F113" s="2897" t="s">
        <v>8061</v>
      </c>
      <c r="G113" s="2895" t="s">
        <v>8062</v>
      </c>
      <c r="H113" s="2986">
        <v>0.21</v>
      </c>
      <c r="I113" s="2897"/>
      <c r="J113" s="2989" t="s">
        <v>33</v>
      </c>
      <c r="K113" s="2969">
        <f t="shared" si="1"/>
        <v>0.21</v>
      </c>
      <c r="L113" s="2994">
        <v>42036</v>
      </c>
      <c r="M113" s="2997">
        <v>42036</v>
      </c>
      <c r="N113" s="2948"/>
    </row>
    <row r="114" spans="1:14">
      <c r="A114" s="2991" t="s">
        <v>1138</v>
      </c>
      <c r="B114" s="2996"/>
      <c r="C114" s="2959" t="s">
        <v>8069</v>
      </c>
      <c r="D114" s="2895" t="s">
        <v>8077</v>
      </c>
      <c r="E114" s="2976">
        <v>0</v>
      </c>
      <c r="F114" s="2897" t="s">
        <v>8078</v>
      </c>
      <c r="G114" s="2895" t="s">
        <v>8057</v>
      </c>
      <c r="H114" s="2959">
        <v>0.32</v>
      </c>
      <c r="I114" s="2897" t="s">
        <v>8079</v>
      </c>
      <c r="J114" s="2989" t="s">
        <v>8076</v>
      </c>
      <c r="K114" s="2969">
        <f t="shared" si="1"/>
        <v>0.32</v>
      </c>
      <c r="L114" s="2994">
        <v>42036</v>
      </c>
      <c r="M114" s="2935">
        <v>42036</v>
      </c>
      <c r="N114" s="2948"/>
    </row>
    <row r="115" spans="1:14">
      <c r="A115" s="2991" t="s">
        <v>1138</v>
      </c>
      <c r="B115" s="2996"/>
      <c r="C115" s="2938" t="s">
        <v>8059</v>
      </c>
      <c r="D115" s="2895" t="s">
        <v>8060</v>
      </c>
      <c r="E115" s="2976">
        <v>0</v>
      </c>
      <c r="F115" s="2897" t="s">
        <v>8061</v>
      </c>
      <c r="G115" s="2895" t="s">
        <v>8062</v>
      </c>
      <c r="H115" s="2938">
        <v>0.43</v>
      </c>
      <c r="I115" s="2897" t="s">
        <v>8061</v>
      </c>
      <c r="J115" s="2989" t="s">
        <v>8062</v>
      </c>
      <c r="K115" s="2969">
        <f t="shared" si="1"/>
        <v>0.43</v>
      </c>
      <c r="L115" s="2994">
        <v>42036</v>
      </c>
      <c r="M115" s="2935">
        <v>42036</v>
      </c>
      <c r="N115" s="2948"/>
    </row>
    <row r="116" spans="1:14">
      <c r="A116" s="2991" t="s">
        <v>1138</v>
      </c>
      <c r="B116" s="2996"/>
      <c r="C116" s="2998" t="s">
        <v>8063</v>
      </c>
      <c r="D116" s="2895" t="s">
        <v>8064</v>
      </c>
      <c r="E116" s="2999">
        <v>0</v>
      </c>
      <c r="F116" s="2897" t="s">
        <v>8061</v>
      </c>
      <c r="G116" s="2895" t="s">
        <v>8062</v>
      </c>
      <c r="H116" s="2998">
        <v>0.24</v>
      </c>
      <c r="I116" s="2897" t="s">
        <v>8059</v>
      </c>
      <c r="J116" s="2895" t="s">
        <v>8060</v>
      </c>
      <c r="K116" s="2927">
        <f t="shared" si="1"/>
        <v>0.24</v>
      </c>
      <c r="L116" s="2994">
        <v>42036</v>
      </c>
      <c r="M116" s="2935">
        <v>42036</v>
      </c>
      <c r="N116" s="2948"/>
    </row>
    <row r="117" spans="1:14">
      <c r="A117" s="2991" t="s">
        <v>1138</v>
      </c>
      <c r="B117" s="2996"/>
      <c r="C117" s="2986" t="s">
        <v>8073</v>
      </c>
      <c r="D117" s="2895" t="s">
        <v>8074</v>
      </c>
      <c r="E117" s="2999">
        <v>0</v>
      </c>
      <c r="F117" s="2897" t="s">
        <v>8056</v>
      </c>
      <c r="G117" s="2895" t="s">
        <v>8057</v>
      </c>
      <c r="H117" s="2986">
        <v>0.2</v>
      </c>
      <c r="I117" s="2897" t="s">
        <v>8075</v>
      </c>
      <c r="J117" s="2895" t="s">
        <v>8076</v>
      </c>
      <c r="K117" s="2927">
        <f t="shared" si="1"/>
        <v>0.2</v>
      </c>
      <c r="L117" s="2994">
        <v>42036</v>
      </c>
      <c r="M117" s="2935">
        <v>42036</v>
      </c>
      <c r="N117" s="2948"/>
    </row>
    <row r="118" spans="1:14" s="837" customFormat="1">
      <c r="A118" s="2991" t="s">
        <v>1138</v>
      </c>
      <c r="B118" s="2996"/>
      <c r="C118" s="2959" t="s">
        <v>8067</v>
      </c>
      <c r="D118" s="2895" t="s">
        <v>8068</v>
      </c>
      <c r="E118" s="2976">
        <v>0</v>
      </c>
      <c r="F118" s="2897" t="s">
        <v>8056</v>
      </c>
      <c r="G118" s="2895" t="s">
        <v>8057</v>
      </c>
      <c r="H118" s="2959">
        <v>0.17</v>
      </c>
      <c r="I118" s="2897" t="s">
        <v>8069</v>
      </c>
      <c r="J118" s="2989" t="s">
        <v>8070</v>
      </c>
      <c r="K118" s="2969">
        <f t="shared" si="1"/>
        <v>0.17</v>
      </c>
      <c r="L118" s="2994">
        <v>42036</v>
      </c>
      <c r="M118" s="2935">
        <v>42036</v>
      </c>
      <c r="N118" s="2948"/>
    </row>
    <row r="119" spans="1:14" s="837" customFormat="1">
      <c r="A119" s="2991" t="s">
        <v>1138</v>
      </c>
      <c r="B119" s="2996"/>
      <c r="C119" s="2959" t="s">
        <v>8071</v>
      </c>
      <c r="D119" s="2895" t="s">
        <v>8072</v>
      </c>
      <c r="E119" s="2976">
        <v>0</v>
      </c>
      <c r="F119" s="2897" t="s">
        <v>8056</v>
      </c>
      <c r="G119" s="2895" t="s">
        <v>8057</v>
      </c>
      <c r="H119" s="2959">
        <v>0.16</v>
      </c>
      <c r="I119" s="2897"/>
      <c r="J119" s="2895" t="s">
        <v>33</v>
      </c>
      <c r="K119" s="2969">
        <f t="shared" si="1"/>
        <v>0.16</v>
      </c>
      <c r="L119" s="2994">
        <v>42036</v>
      </c>
      <c r="M119" s="2935">
        <v>42036</v>
      </c>
      <c r="N119" s="2948"/>
    </row>
    <row r="120" spans="1:14" s="837" customFormat="1">
      <c r="A120" s="2991" t="s">
        <v>1138</v>
      </c>
      <c r="B120" s="2996"/>
      <c r="C120" s="1772" t="s">
        <v>8054</v>
      </c>
      <c r="D120" s="3000" t="s">
        <v>8055</v>
      </c>
      <c r="E120" s="2896">
        <v>0</v>
      </c>
      <c r="F120" s="3001" t="s">
        <v>8056</v>
      </c>
      <c r="G120" s="3000" t="s">
        <v>8057</v>
      </c>
      <c r="H120" s="2898">
        <v>0.97</v>
      </c>
      <c r="I120" s="2897" t="s">
        <v>1419</v>
      </c>
      <c r="J120" s="3002" t="s">
        <v>8058</v>
      </c>
      <c r="K120" s="2969">
        <f t="shared" si="1"/>
        <v>0.97</v>
      </c>
      <c r="L120" s="2994">
        <v>42036</v>
      </c>
      <c r="M120" s="2935">
        <v>42036</v>
      </c>
      <c r="N120" s="2948"/>
    </row>
    <row r="121" spans="1:14" s="837" customFormat="1">
      <c r="A121" s="2991" t="s">
        <v>1138</v>
      </c>
      <c r="B121" s="2992"/>
      <c r="C121" s="2904">
        <v>45</v>
      </c>
      <c r="D121" s="2895" t="s">
        <v>3387</v>
      </c>
      <c r="E121" s="2976">
        <v>12.66</v>
      </c>
      <c r="F121" s="2897" t="s">
        <v>8080</v>
      </c>
      <c r="G121" s="2895" t="s">
        <v>8081</v>
      </c>
      <c r="H121" s="2976">
        <v>17.61</v>
      </c>
      <c r="I121" s="2897" t="s">
        <v>400</v>
      </c>
      <c r="J121" s="2895" t="s">
        <v>2381</v>
      </c>
      <c r="K121" s="2898">
        <f t="shared" ref="K121:K152" si="2">H121-E121</f>
        <v>4.9499999999999993</v>
      </c>
      <c r="L121" s="2995">
        <v>42064</v>
      </c>
      <c r="M121" s="2900">
        <v>42064</v>
      </c>
      <c r="N121" s="2948"/>
    </row>
    <row r="122" spans="1:14" s="837" customFormat="1">
      <c r="A122" s="2429" t="s">
        <v>1138</v>
      </c>
      <c r="B122" s="3003"/>
      <c r="C122" s="2931">
        <v>159</v>
      </c>
      <c r="D122" s="2905" t="s">
        <v>2653</v>
      </c>
      <c r="E122" s="2913">
        <v>6.78</v>
      </c>
      <c r="F122" s="2972" t="s">
        <v>2655</v>
      </c>
      <c r="G122" s="2918" t="s">
        <v>3155</v>
      </c>
      <c r="H122" s="2913">
        <v>12.99</v>
      </c>
      <c r="I122" s="2972"/>
      <c r="J122" s="2905" t="s">
        <v>5231</v>
      </c>
      <c r="K122" s="2909">
        <f t="shared" si="2"/>
        <v>6.21</v>
      </c>
      <c r="L122" s="3004">
        <v>42125</v>
      </c>
      <c r="M122" s="2910">
        <v>42125</v>
      </c>
      <c r="N122" s="2948"/>
    </row>
    <row r="123" spans="1:14" s="837" customFormat="1">
      <c r="A123" s="2429" t="s">
        <v>1138</v>
      </c>
      <c r="B123" s="3003"/>
      <c r="C123" s="2912">
        <v>469</v>
      </c>
      <c r="D123" s="2895" t="s">
        <v>8082</v>
      </c>
      <c r="E123" s="2976">
        <v>0</v>
      </c>
      <c r="F123" s="2897" t="s">
        <v>261</v>
      </c>
      <c r="G123" s="2895" t="s">
        <v>8083</v>
      </c>
      <c r="H123" s="2976">
        <v>2</v>
      </c>
      <c r="I123" s="2897" t="s">
        <v>538</v>
      </c>
      <c r="J123" s="2989" t="s">
        <v>8084</v>
      </c>
      <c r="K123" s="2909">
        <f t="shared" si="2"/>
        <v>2</v>
      </c>
      <c r="L123" s="3004">
        <v>42125</v>
      </c>
      <c r="M123" s="2910">
        <v>42125</v>
      </c>
      <c r="N123" s="2948"/>
    </row>
    <row r="124" spans="1:14">
      <c r="A124" s="2429" t="s">
        <v>1138</v>
      </c>
      <c r="B124" s="3003"/>
      <c r="C124" s="3005" t="s">
        <v>8085</v>
      </c>
      <c r="D124" s="2905" t="s">
        <v>8086</v>
      </c>
      <c r="E124" s="2927">
        <v>25.4</v>
      </c>
      <c r="F124" s="2972" t="s">
        <v>206</v>
      </c>
      <c r="G124" s="2905" t="s">
        <v>8087</v>
      </c>
      <c r="H124" s="2927">
        <v>38.72</v>
      </c>
      <c r="I124" s="2972"/>
      <c r="J124" s="2905" t="s">
        <v>5231</v>
      </c>
      <c r="K124" s="2909">
        <f t="shared" si="2"/>
        <v>13.32</v>
      </c>
      <c r="L124" s="3004">
        <v>42125</v>
      </c>
      <c r="M124" s="2910">
        <v>42125</v>
      </c>
      <c r="N124" s="2948"/>
    </row>
    <row r="125" spans="1:14">
      <c r="A125" s="2429" t="s">
        <v>391</v>
      </c>
      <c r="B125" s="3003"/>
      <c r="C125" s="2938" t="s">
        <v>8088</v>
      </c>
      <c r="D125" s="2905" t="s">
        <v>8089</v>
      </c>
      <c r="E125" s="2913">
        <v>0</v>
      </c>
      <c r="F125" s="2938" t="s">
        <v>8090</v>
      </c>
      <c r="G125" s="2905" t="s">
        <v>8091</v>
      </c>
      <c r="H125" s="2913">
        <v>2.19</v>
      </c>
      <c r="I125" s="2938" t="s">
        <v>8092</v>
      </c>
      <c r="J125" s="2895" t="s">
        <v>8093</v>
      </c>
      <c r="K125" s="2909">
        <f t="shared" si="2"/>
        <v>2.19</v>
      </c>
      <c r="L125" s="3004">
        <v>42156</v>
      </c>
      <c r="M125" s="2910">
        <v>42156</v>
      </c>
      <c r="N125" s="2948"/>
    </row>
    <row r="126" spans="1:14">
      <c r="A126" s="2429" t="s">
        <v>391</v>
      </c>
      <c r="B126" s="3003"/>
      <c r="C126" s="2938" t="s">
        <v>8094</v>
      </c>
      <c r="D126" s="2905" t="s">
        <v>8095</v>
      </c>
      <c r="E126" s="2913">
        <v>0</v>
      </c>
      <c r="F126" s="2938" t="s">
        <v>8090</v>
      </c>
      <c r="G126" s="2905" t="s">
        <v>8091</v>
      </c>
      <c r="H126" s="2913">
        <v>1.04</v>
      </c>
      <c r="I126" s="2972" t="s">
        <v>200</v>
      </c>
      <c r="J126" s="2975" t="s">
        <v>8096</v>
      </c>
      <c r="K126" s="2909">
        <f t="shared" si="2"/>
        <v>1.04</v>
      </c>
      <c r="L126" s="3004">
        <v>42156</v>
      </c>
      <c r="M126" s="2910">
        <v>42156</v>
      </c>
      <c r="N126" s="2948"/>
    </row>
    <row r="127" spans="1:14">
      <c r="A127" s="2429" t="s">
        <v>391</v>
      </c>
      <c r="B127" s="3003"/>
      <c r="C127" s="2938" t="s">
        <v>8090</v>
      </c>
      <c r="D127" s="2905" t="s">
        <v>8097</v>
      </c>
      <c r="E127" s="2913">
        <v>0</v>
      </c>
      <c r="F127" s="2972" t="s">
        <v>200</v>
      </c>
      <c r="G127" s="2905" t="s">
        <v>8096</v>
      </c>
      <c r="H127" s="2913">
        <v>3.54</v>
      </c>
      <c r="I127" s="2972" t="s">
        <v>1266</v>
      </c>
      <c r="J127" s="2975" t="s">
        <v>8098</v>
      </c>
      <c r="K127" s="2909">
        <f t="shared" si="2"/>
        <v>3.54</v>
      </c>
      <c r="L127" s="3004">
        <v>42156</v>
      </c>
      <c r="M127" s="2910">
        <v>42156</v>
      </c>
      <c r="N127" s="2948"/>
    </row>
    <row r="128" spans="1:14">
      <c r="A128" s="2429" t="s">
        <v>391</v>
      </c>
      <c r="B128" s="3003"/>
      <c r="C128" s="2938" t="s">
        <v>8099</v>
      </c>
      <c r="D128" s="2905" t="s">
        <v>8100</v>
      </c>
      <c r="E128" s="2913">
        <v>0</v>
      </c>
      <c r="F128" s="2938" t="s">
        <v>8101</v>
      </c>
      <c r="G128" s="2895" t="s">
        <v>8102</v>
      </c>
      <c r="H128" s="2914">
        <v>2.99</v>
      </c>
      <c r="I128" s="2972" t="s">
        <v>200</v>
      </c>
      <c r="J128" s="2979" t="s">
        <v>8096</v>
      </c>
      <c r="K128" s="2909">
        <f t="shared" si="2"/>
        <v>2.99</v>
      </c>
      <c r="L128" s="3004">
        <v>42186</v>
      </c>
      <c r="M128" s="2910">
        <v>42186</v>
      </c>
      <c r="N128" s="2948"/>
    </row>
    <row r="129" spans="1:14">
      <c r="A129" s="2991" t="s">
        <v>1138</v>
      </c>
      <c r="B129" s="3003"/>
      <c r="C129" s="2938" t="s">
        <v>8103</v>
      </c>
      <c r="D129" s="2908" t="s">
        <v>8104</v>
      </c>
      <c r="E129" s="2924">
        <v>0</v>
      </c>
      <c r="F129" s="2938" t="s">
        <v>8105</v>
      </c>
      <c r="G129" s="2908" t="s">
        <v>2656</v>
      </c>
      <c r="H129" s="2938">
        <v>5.42</v>
      </c>
      <c r="I129" s="2938" t="s">
        <v>1379</v>
      </c>
      <c r="J129" s="2908" t="s">
        <v>8106</v>
      </c>
      <c r="K129" s="2909">
        <f t="shared" si="2"/>
        <v>5.42</v>
      </c>
      <c r="L129" s="3004">
        <v>42186</v>
      </c>
      <c r="M129" s="2910">
        <v>42186</v>
      </c>
      <c r="N129" s="2948"/>
    </row>
    <row r="130" spans="1:14">
      <c r="A130" s="2991" t="s">
        <v>1138</v>
      </c>
      <c r="B130" s="2992"/>
      <c r="C130" s="2922">
        <v>385</v>
      </c>
      <c r="D130" s="2979" t="s">
        <v>3391</v>
      </c>
      <c r="E130" s="2988">
        <v>0</v>
      </c>
      <c r="F130" s="2974" t="s">
        <v>1365</v>
      </c>
      <c r="G130" s="2905" t="s">
        <v>3389</v>
      </c>
      <c r="H130" s="2924">
        <v>4.33</v>
      </c>
      <c r="I130" s="2974" t="s">
        <v>1419</v>
      </c>
      <c r="J130" s="2905" t="s">
        <v>2643</v>
      </c>
      <c r="K130" s="2969">
        <f t="shared" si="2"/>
        <v>4.33</v>
      </c>
      <c r="L130" s="3006">
        <v>42217</v>
      </c>
      <c r="M130" s="2997">
        <v>42217</v>
      </c>
      <c r="N130" s="2948"/>
    </row>
    <row r="131" spans="1:14">
      <c r="A131" s="2991" t="s">
        <v>1138</v>
      </c>
      <c r="B131" s="2996"/>
      <c r="C131" s="2922">
        <v>453</v>
      </c>
      <c r="D131" s="2918" t="s">
        <v>8107</v>
      </c>
      <c r="E131" s="2924">
        <v>0</v>
      </c>
      <c r="F131" s="2974" t="s">
        <v>1419</v>
      </c>
      <c r="G131" s="2918" t="s">
        <v>2643</v>
      </c>
      <c r="H131" s="2924">
        <v>2.35</v>
      </c>
      <c r="I131" s="2974" t="s">
        <v>603</v>
      </c>
      <c r="J131" s="2918" t="s">
        <v>3383</v>
      </c>
      <c r="K131" s="2969">
        <f t="shared" si="2"/>
        <v>2.35</v>
      </c>
      <c r="L131" s="2994">
        <v>42217</v>
      </c>
      <c r="M131" s="2997">
        <v>42217</v>
      </c>
      <c r="N131" s="2948"/>
    </row>
    <row r="132" spans="1:14">
      <c r="A132" s="2991" t="s">
        <v>1138</v>
      </c>
      <c r="B132" s="2996"/>
      <c r="C132" s="2922">
        <v>770</v>
      </c>
      <c r="D132" s="2905" t="s">
        <v>8108</v>
      </c>
      <c r="E132" s="2924">
        <v>0</v>
      </c>
      <c r="F132" s="2974" t="s">
        <v>1419</v>
      </c>
      <c r="G132" s="2905" t="s">
        <v>2643</v>
      </c>
      <c r="H132" s="2924">
        <v>1.63</v>
      </c>
      <c r="I132" s="2974"/>
      <c r="J132" s="2918" t="s">
        <v>19</v>
      </c>
      <c r="K132" s="2969">
        <f t="shared" si="2"/>
        <v>1.63</v>
      </c>
      <c r="L132" s="2994">
        <v>42217</v>
      </c>
      <c r="M132" s="2994">
        <v>42217</v>
      </c>
      <c r="N132" s="1782"/>
    </row>
    <row r="133" spans="1:14">
      <c r="A133" s="2991" t="s">
        <v>1138</v>
      </c>
      <c r="B133" s="2992"/>
      <c r="C133" s="2993" t="s">
        <v>1419</v>
      </c>
      <c r="D133" s="2979" t="s">
        <v>2643</v>
      </c>
      <c r="E133" s="2988">
        <v>0</v>
      </c>
      <c r="F133" s="2974" t="s">
        <v>1365</v>
      </c>
      <c r="G133" s="2905" t="s">
        <v>3389</v>
      </c>
      <c r="H133" s="2924">
        <v>2.0299999999999998</v>
      </c>
      <c r="I133" s="2974" t="s">
        <v>8109</v>
      </c>
      <c r="J133" s="2905" t="s">
        <v>8110</v>
      </c>
      <c r="K133" s="2969">
        <f t="shared" si="2"/>
        <v>2.0299999999999998</v>
      </c>
      <c r="L133" s="2994">
        <v>42217</v>
      </c>
      <c r="M133" s="2994">
        <v>42217</v>
      </c>
      <c r="N133" s="1782"/>
    </row>
    <row r="134" spans="1:14">
      <c r="A134" s="2991" t="s">
        <v>1138</v>
      </c>
      <c r="B134" s="2992"/>
      <c r="C134" s="2922">
        <v>570</v>
      </c>
      <c r="D134" s="2895" t="s">
        <v>8113</v>
      </c>
      <c r="E134" s="2924">
        <v>0</v>
      </c>
      <c r="F134" s="2974" t="s">
        <v>1419</v>
      </c>
      <c r="G134" s="2905" t="s">
        <v>2643</v>
      </c>
      <c r="H134" s="2924">
        <v>2.3199999999999998</v>
      </c>
      <c r="I134" s="2974" t="s">
        <v>722</v>
      </c>
      <c r="J134" s="2895" t="s">
        <v>8114</v>
      </c>
      <c r="K134" s="2969">
        <f t="shared" si="2"/>
        <v>2.3199999999999998</v>
      </c>
      <c r="L134" s="2935">
        <v>42248</v>
      </c>
      <c r="M134" s="2994">
        <v>42248</v>
      </c>
      <c r="N134" s="1782"/>
    </row>
    <row r="135" spans="1:14">
      <c r="A135" s="2991" t="s">
        <v>1138</v>
      </c>
      <c r="B135" s="3007"/>
      <c r="C135" s="2922">
        <v>438</v>
      </c>
      <c r="D135" s="2895" t="s">
        <v>2639</v>
      </c>
      <c r="E135" s="2924">
        <v>0</v>
      </c>
      <c r="F135" s="2974" t="s">
        <v>378</v>
      </c>
      <c r="G135" s="2905" t="s">
        <v>2640</v>
      </c>
      <c r="H135" s="2924">
        <v>2.8</v>
      </c>
      <c r="I135" s="2974" t="s">
        <v>1379</v>
      </c>
      <c r="J135" s="2937" t="s">
        <v>2641</v>
      </c>
      <c r="K135" s="2969">
        <f t="shared" si="2"/>
        <v>2.8</v>
      </c>
      <c r="L135" s="2994">
        <v>42278</v>
      </c>
      <c r="M135" s="2994">
        <v>42278</v>
      </c>
      <c r="N135" s="1782"/>
    </row>
    <row r="136" spans="1:14">
      <c r="A136" s="2991" t="s">
        <v>1138</v>
      </c>
      <c r="B136" s="3007"/>
      <c r="C136" s="2922">
        <v>569</v>
      </c>
      <c r="D136" s="2895" t="s">
        <v>3385</v>
      </c>
      <c r="E136" s="2976">
        <v>0</v>
      </c>
      <c r="F136" s="2897" t="s">
        <v>378</v>
      </c>
      <c r="G136" s="2895" t="s">
        <v>2640</v>
      </c>
      <c r="H136" s="2976">
        <v>1.18</v>
      </c>
      <c r="I136" s="2897"/>
      <c r="J136" s="2895" t="s">
        <v>554</v>
      </c>
      <c r="K136" s="2898">
        <f t="shared" si="2"/>
        <v>1.18</v>
      </c>
      <c r="L136" s="2994">
        <v>42278</v>
      </c>
      <c r="M136" s="2994">
        <v>42278</v>
      </c>
      <c r="N136" s="1782"/>
    </row>
    <row r="137" spans="1:14">
      <c r="A137" s="2991" t="s">
        <v>1138</v>
      </c>
      <c r="B137" s="2996"/>
      <c r="C137" s="2922">
        <v>666</v>
      </c>
      <c r="D137" s="2895" t="s">
        <v>8115</v>
      </c>
      <c r="E137" s="2924">
        <v>0</v>
      </c>
      <c r="F137" s="2974" t="s">
        <v>722</v>
      </c>
      <c r="G137" s="2895" t="s">
        <v>8116</v>
      </c>
      <c r="H137" s="2924">
        <v>1.79</v>
      </c>
      <c r="I137" s="2974" t="s">
        <v>400</v>
      </c>
      <c r="J137" s="2905" t="s">
        <v>2652</v>
      </c>
      <c r="K137" s="2969">
        <f t="shared" si="2"/>
        <v>1.79</v>
      </c>
      <c r="L137" s="2994">
        <v>42278</v>
      </c>
      <c r="M137" s="2994">
        <v>42278</v>
      </c>
      <c r="N137" s="1782"/>
    </row>
    <row r="138" spans="1:14">
      <c r="A138" s="2991" t="s">
        <v>1138</v>
      </c>
      <c r="B138" s="3007"/>
      <c r="C138" s="2922">
        <v>798</v>
      </c>
      <c r="D138" s="2905" t="s">
        <v>2649</v>
      </c>
      <c r="E138" s="2933">
        <v>0</v>
      </c>
      <c r="F138" s="2972" t="s">
        <v>711</v>
      </c>
      <c r="G138" s="2895" t="s">
        <v>2650</v>
      </c>
      <c r="H138" s="2927">
        <v>0.64</v>
      </c>
      <c r="I138" s="2972" t="s">
        <v>1379</v>
      </c>
      <c r="J138" s="2979" t="s">
        <v>2641</v>
      </c>
      <c r="K138" s="2969">
        <f t="shared" si="2"/>
        <v>0.64</v>
      </c>
      <c r="L138" s="2994">
        <v>42278</v>
      </c>
      <c r="M138" s="2997">
        <v>42278</v>
      </c>
      <c r="N138" s="2948"/>
    </row>
    <row r="139" spans="1:14">
      <c r="A139" s="2991" t="s">
        <v>1138</v>
      </c>
      <c r="B139" s="3007"/>
      <c r="C139" s="2912">
        <v>818</v>
      </c>
      <c r="D139" s="2905" t="s">
        <v>1485</v>
      </c>
      <c r="E139" s="2933">
        <v>0</v>
      </c>
      <c r="F139" s="2972" t="s">
        <v>711</v>
      </c>
      <c r="G139" s="2895" t="s">
        <v>2649</v>
      </c>
      <c r="H139" s="2933">
        <v>0.61</v>
      </c>
      <c r="I139" s="2972"/>
      <c r="J139" s="2905" t="s">
        <v>19</v>
      </c>
      <c r="K139" s="2969">
        <f t="shared" si="2"/>
        <v>0.61</v>
      </c>
      <c r="L139" s="2994">
        <v>42278</v>
      </c>
      <c r="M139" s="2997">
        <v>42278</v>
      </c>
      <c r="N139" s="2948"/>
    </row>
    <row r="140" spans="1:14">
      <c r="A140" s="2991" t="s">
        <v>1138</v>
      </c>
      <c r="B140" s="3008"/>
      <c r="C140" s="2922">
        <v>254</v>
      </c>
      <c r="D140" s="2895" t="s">
        <v>8119</v>
      </c>
      <c r="E140" s="2924">
        <v>0</v>
      </c>
      <c r="F140" s="2974" t="s">
        <v>1239</v>
      </c>
      <c r="G140" s="2895" t="s">
        <v>8120</v>
      </c>
      <c r="H140" s="2924">
        <v>6.63</v>
      </c>
      <c r="I140" s="2974"/>
      <c r="J140" s="2918" t="s">
        <v>19</v>
      </c>
      <c r="K140" s="2969">
        <f t="shared" si="2"/>
        <v>6.63</v>
      </c>
      <c r="L140" s="3006">
        <v>42309</v>
      </c>
      <c r="M140" s="3006">
        <v>42309</v>
      </c>
      <c r="N140" s="1782"/>
    </row>
    <row r="141" spans="1:14">
      <c r="A141" s="2991" t="s">
        <v>1138</v>
      </c>
      <c r="B141" s="3008"/>
      <c r="C141" s="2922">
        <v>291</v>
      </c>
      <c r="D141" s="2905" t="s">
        <v>8117</v>
      </c>
      <c r="E141" s="2924">
        <v>0</v>
      </c>
      <c r="F141" s="2974" t="s">
        <v>1379</v>
      </c>
      <c r="G141" s="2905" t="s">
        <v>2641</v>
      </c>
      <c r="H141" s="2924">
        <v>1.96</v>
      </c>
      <c r="I141" s="2974" t="s">
        <v>222</v>
      </c>
      <c r="J141" s="2975" t="s">
        <v>8118</v>
      </c>
      <c r="K141" s="2969">
        <f t="shared" si="2"/>
        <v>1.96</v>
      </c>
      <c r="L141" s="3006">
        <v>42309</v>
      </c>
      <c r="M141" s="3006">
        <v>42309</v>
      </c>
      <c r="N141" s="1782"/>
    </row>
    <row r="142" spans="1:14">
      <c r="A142" s="2991" t="s">
        <v>1138</v>
      </c>
      <c r="B142" s="3008"/>
      <c r="C142" s="2922">
        <v>326</v>
      </c>
      <c r="D142" s="2905" t="s">
        <v>8121</v>
      </c>
      <c r="E142" s="2924">
        <v>0</v>
      </c>
      <c r="F142" s="2974" t="s">
        <v>5041</v>
      </c>
      <c r="G142" s="2895" t="s">
        <v>8119</v>
      </c>
      <c r="H142" s="2924">
        <v>1.68</v>
      </c>
      <c r="I142" s="2974" t="s">
        <v>22</v>
      </c>
      <c r="J142" s="2905" t="s">
        <v>8122</v>
      </c>
      <c r="K142" s="2969">
        <f t="shared" si="2"/>
        <v>1.68</v>
      </c>
      <c r="L142" s="3006">
        <v>42309</v>
      </c>
      <c r="M142" s="3006">
        <v>42309</v>
      </c>
      <c r="N142" s="1782"/>
    </row>
    <row r="143" spans="1:14">
      <c r="A143" s="3009" t="s">
        <v>1138</v>
      </c>
      <c r="B143" s="3010"/>
      <c r="C143" s="3011">
        <v>380</v>
      </c>
      <c r="D143" s="3012" t="s">
        <v>8124</v>
      </c>
      <c r="E143" s="3013">
        <v>0</v>
      </c>
      <c r="F143" s="3014" t="s">
        <v>222</v>
      </c>
      <c r="G143" s="3015" t="s">
        <v>8118</v>
      </c>
      <c r="H143" s="3013">
        <v>1.1299999999999999</v>
      </c>
      <c r="I143" s="2974" t="s">
        <v>707</v>
      </c>
      <c r="J143" s="3016" t="s">
        <v>8125</v>
      </c>
      <c r="K143" s="2969">
        <f t="shared" si="2"/>
        <v>1.1299999999999999</v>
      </c>
      <c r="L143" s="3017">
        <v>42309</v>
      </c>
      <c r="M143" s="3017">
        <v>42309</v>
      </c>
      <c r="N143" s="1782"/>
    </row>
    <row r="144" spans="1:14">
      <c r="A144" s="2991" t="s">
        <v>1138</v>
      </c>
      <c r="B144" s="3008"/>
      <c r="C144" s="2922">
        <v>326</v>
      </c>
      <c r="D144" s="2905" t="s">
        <v>8121</v>
      </c>
      <c r="E144" s="2924">
        <v>0</v>
      </c>
      <c r="F144" s="2974" t="s">
        <v>5041</v>
      </c>
      <c r="G144" s="2895" t="s">
        <v>8119</v>
      </c>
      <c r="H144" s="2925">
        <v>1.68</v>
      </c>
      <c r="I144" s="2974" t="s">
        <v>22</v>
      </c>
      <c r="J144" s="2905" t="s">
        <v>8122</v>
      </c>
      <c r="K144" s="2969">
        <f t="shared" si="2"/>
        <v>1.68</v>
      </c>
      <c r="L144" s="3006">
        <v>42339</v>
      </c>
      <c r="M144" s="3006">
        <v>42339</v>
      </c>
      <c r="N144" s="1782"/>
    </row>
    <row r="145" spans="1:14">
      <c r="A145" s="2991" t="s">
        <v>1138</v>
      </c>
      <c r="B145" s="3008"/>
      <c r="C145" s="2922">
        <v>662</v>
      </c>
      <c r="D145" s="2932" t="s">
        <v>8128</v>
      </c>
      <c r="E145" s="2933">
        <v>0</v>
      </c>
      <c r="F145" s="2972" t="s">
        <v>5041</v>
      </c>
      <c r="G145" s="3018" t="s">
        <v>8119</v>
      </c>
      <c r="H145" s="2927">
        <v>1.43</v>
      </c>
      <c r="I145" s="2972" t="s">
        <v>1239</v>
      </c>
      <c r="J145" s="2895" t="s">
        <v>8129</v>
      </c>
      <c r="K145" s="2969">
        <f t="shared" si="2"/>
        <v>1.43</v>
      </c>
      <c r="L145" s="3006">
        <v>42339</v>
      </c>
      <c r="M145" s="3006">
        <v>42339</v>
      </c>
      <c r="N145" s="3019"/>
    </row>
    <row r="146" spans="1:14">
      <c r="A146" s="2991" t="s">
        <v>1138</v>
      </c>
      <c r="B146" s="3007"/>
      <c r="C146" s="2922">
        <v>719</v>
      </c>
      <c r="D146" s="2918" t="s">
        <v>8126</v>
      </c>
      <c r="E146" s="2933">
        <v>0</v>
      </c>
      <c r="F146" s="2972" t="s">
        <v>516</v>
      </c>
      <c r="G146" s="2895" t="s">
        <v>8123</v>
      </c>
      <c r="H146" s="2933">
        <v>1.43</v>
      </c>
      <c r="I146" s="2972" t="s">
        <v>516</v>
      </c>
      <c r="J146" s="2989" t="s">
        <v>8123</v>
      </c>
      <c r="K146" s="2969">
        <f t="shared" si="2"/>
        <v>1.43</v>
      </c>
      <c r="L146" s="3006">
        <v>42339</v>
      </c>
      <c r="M146" s="3006">
        <v>42339</v>
      </c>
      <c r="N146" s="1782"/>
    </row>
    <row r="147" spans="1:14">
      <c r="A147" s="2991" t="s">
        <v>1138</v>
      </c>
      <c r="B147" s="3007"/>
      <c r="C147" s="2922">
        <v>759</v>
      </c>
      <c r="D147" s="2905" t="s">
        <v>3386</v>
      </c>
      <c r="E147" s="2933">
        <v>0</v>
      </c>
      <c r="F147" s="2972" t="s">
        <v>1379</v>
      </c>
      <c r="G147" s="2905" t="s">
        <v>2641</v>
      </c>
      <c r="H147" s="2933">
        <v>0.54</v>
      </c>
      <c r="I147" s="2972"/>
      <c r="J147" s="2975" t="s">
        <v>19</v>
      </c>
      <c r="K147" s="2969">
        <f t="shared" si="2"/>
        <v>0.54</v>
      </c>
      <c r="L147" s="2929">
        <v>42339</v>
      </c>
      <c r="M147" s="3006">
        <v>42339</v>
      </c>
      <c r="N147" s="1782"/>
    </row>
    <row r="148" spans="1:14" s="2023" customFormat="1">
      <c r="A148" s="2991" t="s">
        <v>1138</v>
      </c>
      <c r="B148" s="3007"/>
      <c r="C148" s="2922">
        <v>800</v>
      </c>
      <c r="D148" s="2905" t="s">
        <v>8127</v>
      </c>
      <c r="E148" s="2933">
        <v>0</v>
      </c>
      <c r="F148" s="2972" t="s">
        <v>516</v>
      </c>
      <c r="G148" s="2895" t="s">
        <v>8123</v>
      </c>
      <c r="H148" s="2933">
        <v>0.51</v>
      </c>
      <c r="I148" s="2972" t="s">
        <v>516</v>
      </c>
      <c r="J148" s="2895" t="s">
        <v>8123</v>
      </c>
      <c r="K148" s="2969">
        <f t="shared" si="2"/>
        <v>0.51</v>
      </c>
      <c r="L148" s="3006">
        <v>42339</v>
      </c>
      <c r="M148" s="3006">
        <v>42339</v>
      </c>
      <c r="N148" s="1782"/>
    </row>
    <row r="149" spans="1:14" s="2023" customFormat="1">
      <c r="A149" s="2991" t="s">
        <v>1138</v>
      </c>
      <c r="B149" s="2992"/>
      <c r="C149" s="2904">
        <v>317</v>
      </c>
      <c r="D149" s="2895" t="s">
        <v>11441</v>
      </c>
      <c r="E149" s="2976">
        <v>0</v>
      </c>
      <c r="F149" s="2897" t="s">
        <v>603</v>
      </c>
      <c r="G149" s="3020" t="s">
        <v>3383</v>
      </c>
      <c r="H149" s="2976">
        <v>5.72</v>
      </c>
      <c r="I149" s="2897" t="s">
        <v>128</v>
      </c>
      <c r="J149" s="3020" t="s">
        <v>3394</v>
      </c>
      <c r="K149" s="3021">
        <f t="shared" si="2"/>
        <v>5.72</v>
      </c>
      <c r="L149" s="2994">
        <v>42401</v>
      </c>
      <c r="M149" s="2994">
        <v>42401</v>
      </c>
      <c r="N149" s="1780"/>
    </row>
    <row r="150" spans="1:14" s="2023" customFormat="1">
      <c r="A150" s="2991" t="s">
        <v>1138</v>
      </c>
      <c r="B150" s="2996"/>
      <c r="C150" s="2922">
        <v>796</v>
      </c>
      <c r="D150" s="2905" t="s">
        <v>11442</v>
      </c>
      <c r="E150" s="2924">
        <v>0</v>
      </c>
      <c r="F150" s="2974" t="s">
        <v>7152</v>
      </c>
      <c r="G150" s="3022" t="s">
        <v>11441</v>
      </c>
      <c r="H150" s="2924">
        <v>2.06</v>
      </c>
      <c r="I150" s="2974" t="s">
        <v>7152</v>
      </c>
      <c r="J150" s="3022" t="s">
        <v>11441</v>
      </c>
      <c r="K150" s="3023">
        <f t="shared" si="2"/>
        <v>2.06</v>
      </c>
      <c r="L150" s="2994">
        <v>42401</v>
      </c>
      <c r="M150" s="2994">
        <v>42401</v>
      </c>
      <c r="N150" s="1780"/>
    </row>
    <row r="151" spans="1:14" s="2023" customFormat="1">
      <c r="A151" s="2991" t="s">
        <v>1138</v>
      </c>
      <c r="B151" s="2996"/>
      <c r="C151" s="2922">
        <v>830</v>
      </c>
      <c r="D151" s="3022" t="s">
        <v>11439</v>
      </c>
      <c r="E151" s="2924">
        <v>0</v>
      </c>
      <c r="F151" s="2974" t="s">
        <v>603</v>
      </c>
      <c r="G151" s="3020" t="s">
        <v>603</v>
      </c>
      <c r="H151" s="2924">
        <v>1.05</v>
      </c>
      <c r="I151" s="2922">
        <v>167</v>
      </c>
      <c r="J151" s="2918" t="s">
        <v>11440</v>
      </c>
      <c r="K151" s="3023">
        <f t="shared" si="2"/>
        <v>1.05</v>
      </c>
      <c r="L151" s="3024">
        <v>42401</v>
      </c>
      <c r="M151" s="3024">
        <v>42401</v>
      </c>
      <c r="N151" s="1780"/>
    </row>
    <row r="152" spans="1:14" s="2023" customFormat="1">
      <c r="A152" s="2991" t="s">
        <v>1138</v>
      </c>
      <c r="B152" s="2992"/>
      <c r="C152" s="2922">
        <v>220</v>
      </c>
      <c r="D152" s="3020" t="s">
        <v>2642</v>
      </c>
      <c r="E152" s="2924">
        <v>0</v>
      </c>
      <c r="F152" s="2974" t="s">
        <v>1419</v>
      </c>
      <c r="G152" s="3025" t="s">
        <v>2643</v>
      </c>
      <c r="H152" s="2924">
        <v>8.5</v>
      </c>
      <c r="I152" s="2974" t="s">
        <v>818</v>
      </c>
      <c r="J152" s="3026" t="s">
        <v>2644</v>
      </c>
      <c r="K152" s="3023">
        <f t="shared" si="2"/>
        <v>8.5</v>
      </c>
      <c r="L152" s="3027">
        <v>42401</v>
      </c>
      <c r="M152" s="3024">
        <v>42430</v>
      </c>
      <c r="N152" s="1780"/>
    </row>
    <row r="153" spans="1:14" s="2023" customFormat="1">
      <c r="A153" s="2971" t="s">
        <v>1138</v>
      </c>
      <c r="B153" s="2903"/>
      <c r="C153" s="2977">
        <v>115</v>
      </c>
      <c r="D153" s="2905" t="s">
        <v>3409</v>
      </c>
      <c r="E153" s="2978">
        <v>0</v>
      </c>
      <c r="F153" s="2974" t="s">
        <v>400</v>
      </c>
      <c r="G153" s="2905" t="s">
        <v>2652</v>
      </c>
      <c r="H153" s="2978">
        <v>4.43</v>
      </c>
      <c r="I153" s="3028" t="s">
        <v>297</v>
      </c>
      <c r="J153" s="2989" t="s">
        <v>3404</v>
      </c>
      <c r="K153" s="2909">
        <f t="shared" ref="K153:K184" si="3">H153-E153</f>
        <v>4.43</v>
      </c>
      <c r="L153" s="2953">
        <v>42430</v>
      </c>
      <c r="M153" s="2953">
        <v>42430</v>
      </c>
      <c r="N153" s="1780"/>
    </row>
    <row r="154" spans="1:14" s="2023" customFormat="1">
      <c r="A154" s="2991" t="s">
        <v>1138</v>
      </c>
      <c r="B154" s="2996"/>
      <c r="C154" s="2922">
        <v>18</v>
      </c>
      <c r="D154" s="3022" t="s">
        <v>11449</v>
      </c>
      <c r="E154" s="2924">
        <v>0</v>
      </c>
      <c r="F154" s="2922" t="s">
        <v>1419</v>
      </c>
      <c r="G154" s="3020" t="s">
        <v>11444</v>
      </c>
      <c r="H154" s="2924">
        <v>0.25</v>
      </c>
      <c r="I154" s="2922">
        <v>90</v>
      </c>
      <c r="J154" s="3029" t="s">
        <v>11443</v>
      </c>
      <c r="K154" s="3023">
        <f t="shared" si="3"/>
        <v>0.25</v>
      </c>
      <c r="L154" s="3024">
        <v>42461</v>
      </c>
      <c r="M154" s="3024">
        <v>42461</v>
      </c>
      <c r="N154" s="1780"/>
    </row>
    <row r="155" spans="1:14" s="2023" customFormat="1">
      <c r="A155" s="2991" t="s">
        <v>1138</v>
      </c>
      <c r="B155" s="2996"/>
      <c r="C155" s="2922">
        <v>88</v>
      </c>
      <c r="D155" s="3022" t="s">
        <v>11447</v>
      </c>
      <c r="E155" s="2924">
        <v>0</v>
      </c>
      <c r="F155" s="2922">
        <v>299</v>
      </c>
      <c r="G155" s="3020" t="s">
        <v>11448</v>
      </c>
      <c r="H155" s="2924">
        <v>0.18</v>
      </c>
      <c r="I155" s="2922">
        <v>18</v>
      </c>
      <c r="J155" s="3022" t="s">
        <v>3507</v>
      </c>
      <c r="K155" s="3023">
        <f t="shared" si="3"/>
        <v>0.18</v>
      </c>
      <c r="L155" s="3024">
        <v>42461</v>
      </c>
      <c r="M155" s="3024">
        <v>42461</v>
      </c>
      <c r="N155" s="1780"/>
    </row>
    <row r="156" spans="1:14" s="2023" customFormat="1">
      <c r="A156" s="2991" t="s">
        <v>1138</v>
      </c>
      <c r="B156" s="2996"/>
      <c r="C156" s="2922">
        <v>89</v>
      </c>
      <c r="D156" s="3022" t="s">
        <v>11445</v>
      </c>
      <c r="E156" s="2924">
        <v>0</v>
      </c>
      <c r="F156" s="2922">
        <v>16</v>
      </c>
      <c r="G156" s="3020" t="s">
        <v>8062</v>
      </c>
      <c r="H156" s="2924">
        <v>0.25</v>
      </c>
      <c r="I156" s="2922">
        <v>298</v>
      </c>
      <c r="J156" s="3029" t="s">
        <v>11446</v>
      </c>
      <c r="K156" s="3023">
        <f t="shared" si="3"/>
        <v>0.25</v>
      </c>
      <c r="L156" s="3024">
        <v>42461</v>
      </c>
      <c r="M156" s="3024">
        <v>42461</v>
      </c>
      <c r="N156" s="1780"/>
    </row>
    <row r="157" spans="1:14" s="2023" customFormat="1">
      <c r="A157" s="2991" t="s">
        <v>1138</v>
      </c>
      <c r="B157" s="2996"/>
      <c r="C157" s="2922">
        <v>90</v>
      </c>
      <c r="D157" s="3022" t="s">
        <v>11443</v>
      </c>
      <c r="E157" s="2924">
        <v>0</v>
      </c>
      <c r="F157" s="2922">
        <v>377</v>
      </c>
      <c r="G157" s="3020" t="s">
        <v>11444</v>
      </c>
      <c r="H157" s="2924">
        <v>0.97</v>
      </c>
      <c r="I157" s="2922">
        <v>385</v>
      </c>
      <c r="J157" s="3022" t="s">
        <v>8057</v>
      </c>
      <c r="K157" s="3023">
        <f t="shared" si="3"/>
        <v>0.97</v>
      </c>
      <c r="L157" s="3024">
        <v>42461</v>
      </c>
      <c r="M157" s="3024">
        <v>42461</v>
      </c>
      <c r="N157" s="1780"/>
    </row>
    <row r="158" spans="1:14" s="2023" customFormat="1">
      <c r="A158" s="2991" t="s">
        <v>1138</v>
      </c>
      <c r="B158" s="2996"/>
      <c r="C158" s="2922">
        <v>583</v>
      </c>
      <c r="D158" s="3022" t="s">
        <v>11450</v>
      </c>
      <c r="E158" s="2924">
        <v>0</v>
      </c>
      <c r="F158" s="2922">
        <v>385</v>
      </c>
      <c r="G158" s="3020" t="s">
        <v>8057</v>
      </c>
      <c r="H158" s="2924">
        <v>0.32</v>
      </c>
      <c r="I158" s="2922">
        <v>220</v>
      </c>
      <c r="J158" s="3022" t="s">
        <v>8076</v>
      </c>
      <c r="K158" s="3023">
        <f t="shared" si="3"/>
        <v>0.32</v>
      </c>
      <c r="L158" s="3024">
        <v>42461</v>
      </c>
      <c r="M158" s="3024">
        <v>42461</v>
      </c>
      <c r="N158" s="1780"/>
    </row>
    <row r="159" spans="1:14" s="2023" customFormat="1">
      <c r="A159" s="2991" t="s">
        <v>1138</v>
      </c>
      <c r="B159" s="2996"/>
      <c r="C159" s="2922">
        <v>738</v>
      </c>
      <c r="D159" s="3022" t="s">
        <v>11452</v>
      </c>
      <c r="E159" s="2924">
        <v>0</v>
      </c>
      <c r="F159" s="2922">
        <v>385</v>
      </c>
      <c r="G159" s="3020" t="s">
        <v>8057</v>
      </c>
      <c r="H159" s="2924">
        <v>0.2</v>
      </c>
      <c r="I159" s="2922">
        <v>220</v>
      </c>
      <c r="J159" s="3022" t="s">
        <v>8076</v>
      </c>
      <c r="K159" s="3023">
        <f t="shared" si="3"/>
        <v>0.2</v>
      </c>
      <c r="L159" s="3024">
        <v>42461</v>
      </c>
      <c r="M159" s="3024">
        <v>42461</v>
      </c>
      <c r="N159" s="1780"/>
    </row>
    <row r="160" spans="1:14" s="2023" customFormat="1">
      <c r="A160" s="2991" t="s">
        <v>1138</v>
      </c>
      <c r="B160" s="2996"/>
      <c r="C160" s="2922">
        <v>742</v>
      </c>
      <c r="D160" s="3022" t="s">
        <v>11453</v>
      </c>
      <c r="E160" s="2924">
        <v>0</v>
      </c>
      <c r="F160" s="2922">
        <v>385</v>
      </c>
      <c r="G160" s="3020" t="s">
        <v>8057</v>
      </c>
      <c r="H160" s="2924">
        <v>0.16</v>
      </c>
      <c r="I160" s="2922"/>
      <c r="J160" s="2937" t="s">
        <v>19</v>
      </c>
      <c r="K160" s="3023">
        <f t="shared" si="3"/>
        <v>0.16</v>
      </c>
      <c r="L160" s="3024">
        <v>42461</v>
      </c>
      <c r="M160" s="3024">
        <v>42461</v>
      </c>
      <c r="N160" s="1780"/>
    </row>
    <row r="161" spans="1:14" s="2023" customFormat="1">
      <c r="A161" s="2991" t="s">
        <v>1138</v>
      </c>
      <c r="B161" s="2996"/>
      <c r="C161" s="2922">
        <v>791</v>
      </c>
      <c r="D161" s="3022" t="s">
        <v>11450</v>
      </c>
      <c r="E161" s="2924">
        <v>0</v>
      </c>
      <c r="F161" s="2922">
        <v>90</v>
      </c>
      <c r="G161" s="3020" t="s">
        <v>11443</v>
      </c>
      <c r="H161" s="2924">
        <v>0.12</v>
      </c>
      <c r="I161" s="2922"/>
      <c r="J161" s="2918" t="s">
        <v>19</v>
      </c>
      <c r="K161" s="3023">
        <f t="shared" si="3"/>
        <v>0.12</v>
      </c>
      <c r="L161" s="3024">
        <v>42461</v>
      </c>
      <c r="M161" s="3024">
        <v>42461</v>
      </c>
      <c r="N161" s="1780"/>
    </row>
    <row r="162" spans="1:14" s="2023" customFormat="1">
      <c r="A162" s="2991" t="s">
        <v>1138</v>
      </c>
      <c r="B162" s="2996"/>
      <c r="C162" s="2922">
        <v>792</v>
      </c>
      <c r="D162" s="3022" t="s">
        <v>11446</v>
      </c>
      <c r="E162" s="2924">
        <v>0</v>
      </c>
      <c r="F162" s="2922">
        <v>791</v>
      </c>
      <c r="G162" s="3020" t="s">
        <v>11450</v>
      </c>
      <c r="H162" s="2924">
        <v>0.19</v>
      </c>
      <c r="I162" s="2922"/>
      <c r="J162" s="2918" t="s">
        <v>19</v>
      </c>
      <c r="K162" s="3023">
        <f t="shared" si="3"/>
        <v>0.19</v>
      </c>
      <c r="L162" s="3024">
        <v>42461</v>
      </c>
      <c r="M162" s="3024">
        <v>42461</v>
      </c>
      <c r="N162" s="1780"/>
    </row>
    <row r="163" spans="1:14" s="2023" customFormat="1">
      <c r="A163" s="2991" t="s">
        <v>1138</v>
      </c>
      <c r="B163" s="2996"/>
      <c r="C163" s="2922">
        <v>793</v>
      </c>
      <c r="D163" s="3022" t="s">
        <v>11451</v>
      </c>
      <c r="E163" s="2924">
        <v>0</v>
      </c>
      <c r="F163" s="2922">
        <v>385</v>
      </c>
      <c r="G163" s="3020" t="s">
        <v>8057</v>
      </c>
      <c r="H163" s="2924">
        <v>0.14000000000000001</v>
      </c>
      <c r="I163" s="2922"/>
      <c r="J163" s="2918" t="s">
        <v>19</v>
      </c>
      <c r="K163" s="3023">
        <f t="shared" si="3"/>
        <v>0.14000000000000001</v>
      </c>
      <c r="L163" s="3024">
        <v>42461</v>
      </c>
      <c r="M163" s="3024">
        <v>42461</v>
      </c>
      <c r="N163" s="1780"/>
    </row>
    <row r="164" spans="1:14">
      <c r="A164" s="2991" t="s">
        <v>1138</v>
      </c>
      <c r="B164" s="2996"/>
      <c r="C164" s="2922">
        <v>298</v>
      </c>
      <c r="D164" s="3022" t="s">
        <v>11446</v>
      </c>
      <c r="E164" s="2924">
        <v>0</v>
      </c>
      <c r="F164" s="2922">
        <v>299</v>
      </c>
      <c r="G164" s="3020" t="s">
        <v>11449</v>
      </c>
      <c r="H164" s="2924">
        <v>0.19</v>
      </c>
      <c r="I164" s="2922">
        <v>18</v>
      </c>
      <c r="J164" s="3029" t="s">
        <v>11448</v>
      </c>
      <c r="K164" s="3023">
        <f t="shared" si="3"/>
        <v>0.19</v>
      </c>
      <c r="L164" s="3024">
        <v>42491</v>
      </c>
      <c r="M164" s="3024">
        <v>42491</v>
      </c>
      <c r="N164" s="1780"/>
    </row>
    <row r="165" spans="1:14">
      <c r="A165" s="2991" t="s">
        <v>1138</v>
      </c>
      <c r="B165" s="2996"/>
      <c r="C165" s="2922">
        <v>299</v>
      </c>
      <c r="D165" s="3022" t="s">
        <v>11448</v>
      </c>
      <c r="E165" s="2924">
        <v>0</v>
      </c>
      <c r="F165" s="2922">
        <v>16</v>
      </c>
      <c r="G165" s="3020" t="s">
        <v>8062</v>
      </c>
      <c r="H165" s="2924">
        <v>0.28999999999999998</v>
      </c>
      <c r="I165" s="2922">
        <v>298</v>
      </c>
      <c r="J165" s="3029" t="s">
        <v>11446</v>
      </c>
      <c r="K165" s="3023">
        <f t="shared" si="3"/>
        <v>0.28999999999999998</v>
      </c>
      <c r="L165" s="3024">
        <v>42491</v>
      </c>
      <c r="M165" s="3024">
        <v>42491</v>
      </c>
      <c r="N165" s="1780"/>
    </row>
    <row r="166" spans="1:14">
      <c r="A166" s="2991" t="s">
        <v>1138</v>
      </c>
      <c r="B166" s="2996"/>
      <c r="C166" s="2922">
        <v>534</v>
      </c>
      <c r="D166" s="3022" t="s">
        <v>8066</v>
      </c>
      <c r="E166" s="2924">
        <v>0</v>
      </c>
      <c r="F166" s="2922">
        <v>16</v>
      </c>
      <c r="G166" s="3020" t="s">
        <v>8062</v>
      </c>
      <c r="H166" s="2924">
        <v>0.21</v>
      </c>
      <c r="I166" s="2922"/>
      <c r="J166" s="2918" t="s">
        <v>19</v>
      </c>
      <c r="K166" s="3023">
        <f t="shared" si="3"/>
        <v>0.21</v>
      </c>
      <c r="L166" s="3024">
        <v>42491</v>
      </c>
      <c r="M166" s="3024">
        <v>42491</v>
      </c>
      <c r="N166" s="1780"/>
    </row>
    <row r="167" spans="1:14">
      <c r="A167" s="2991" t="s">
        <v>1138</v>
      </c>
      <c r="B167" s="2996"/>
      <c r="C167" s="2922">
        <v>684</v>
      </c>
      <c r="D167" s="3020" t="s">
        <v>8052</v>
      </c>
      <c r="E167" s="2976">
        <v>0</v>
      </c>
      <c r="F167" s="2922">
        <v>220</v>
      </c>
      <c r="G167" s="3030" t="s">
        <v>8053</v>
      </c>
      <c r="H167" s="2896">
        <v>1.57</v>
      </c>
      <c r="I167" s="2897" t="s">
        <v>220</v>
      </c>
      <c r="J167" s="3030" t="s">
        <v>8053</v>
      </c>
      <c r="K167" s="3023">
        <f t="shared" si="3"/>
        <v>1.57</v>
      </c>
      <c r="L167" s="3024">
        <v>42491</v>
      </c>
      <c r="M167" s="3024">
        <v>42491</v>
      </c>
      <c r="N167" s="1780"/>
    </row>
    <row r="168" spans="1:14">
      <c r="A168" s="2991" t="s">
        <v>1138</v>
      </c>
      <c r="B168" s="2996"/>
      <c r="C168" s="2922">
        <v>693</v>
      </c>
      <c r="D168" s="3022" t="s">
        <v>8060</v>
      </c>
      <c r="E168" s="2924">
        <v>0</v>
      </c>
      <c r="F168" s="2922">
        <v>16</v>
      </c>
      <c r="G168" s="3020" t="s">
        <v>8062</v>
      </c>
      <c r="H168" s="2924">
        <v>0.43</v>
      </c>
      <c r="I168" s="2922">
        <v>694</v>
      </c>
      <c r="J168" s="3022" t="s">
        <v>8064</v>
      </c>
      <c r="K168" s="3023">
        <f t="shared" si="3"/>
        <v>0.43</v>
      </c>
      <c r="L168" s="3024">
        <v>42491</v>
      </c>
      <c r="M168" s="3024">
        <v>42491</v>
      </c>
      <c r="N168" s="1780"/>
    </row>
    <row r="169" spans="1:14">
      <c r="A169" s="2991" t="s">
        <v>1138</v>
      </c>
      <c r="B169" s="2996"/>
      <c r="C169" s="2922">
        <v>694</v>
      </c>
      <c r="D169" s="3022" t="s">
        <v>8064</v>
      </c>
      <c r="E169" s="2924">
        <v>0</v>
      </c>
      <c r="F169" s="2922">
        <v>16</v>
      </c>
      <c r="G169" s="3020" t="s">
        <v>8062</v>
      </c>
      <c r="H169" s="2924">
        <v>0.24</v>
      </c>
      <c r="I169" s="2922">
        <v>693</v>
      </c>
      <c r="J169" s="3029" t="s">
        <v>8060</v>
      </c>
      <c r="K169" s="3023">
        <f t="shared" si="3"/>
        <v>0.24</v>
      </c>
      <c r="L169" s="3024">
        <v>42491</v>
      </c>
      <c r="M169" s="3024">
        <v>42491</v>
      </c>
      <c r="N169" s="1780"/>
    </row>
    <row r="170" spans="1:14">
      <c r="A170" s="2991" t="s">
        <v>1138</v>
      </c>
      <c r="B170" s="2996"/>
      <c r="C170" s="2922">
        <v>739</v>
      </c>
      <c r="D170" s="3022" t="s">
        <v>8068</v>
      </c>
      <c r="E170" s="2924">
        <v>0</v>
      </c>
      <c r="F170" s="2922">
        <v>385</v>
      </c>
      <c r="G170" s="3020" t="s">
        <v>8057</v>
      </c>
      <c r="H170" s="2924">
        <v>0.17</v>
      </c>
      <c r="I170" s="2922">
        <v>583</v>
      </c>
      <c r="J170" s="3022" t="s">
        <v>11450</v>
      </c>
      <c r="K170" s="3023">
        <f t="shared" si="3"/>
        <v>0.17</v>
      </c>
      <c r="L170" s="3024">
        <v>42491</v>
      </c>
      <c r="M170" s="3024">
        <v>42491</v>
      </c>
      <c r="N170" s="1780"/>
    </row>
    <row r="171" spans="1:14">
      <c r="A171" s="2991" t="s">
        <v>1138</v>
      </c>
      <c r="B171" s="2992"/>
      <c r="C171" s="2922">
        <v>143</v>
      </c>
      <c r="D171" s="3022" t="s">
        <v>3410</v>
      </c>
      <c r="E171" s="2924">
        <v>0</v>
      </c>
      <c r="F171" s="2922">
        <v>19</v>
      </c>
      <c r="G171" s="3022" t="s">
        <v>3400</v>
      </c>
      <c r="H171" s="2924">
        <v>2.12</v>
      </c>
      <c r="I171" s="2974" t="s">
        <v>1419</v>
      </c>
      <c r="J171" s="3022" t="s">
        <v>2643</v>
      </c>
      <c r="K171" s="3023">
        <f t="shared" si="3"/>
        <v>2.12</v>
      </c>
      <c r="L171" s="3027">
        <v>42506</v>
      </c>
      <c r="M171" s="3024">
        <v>42506</v>
      </c>
      <c r="N171" s="1780"/>
    </row>
    <row r="172" spans="1:14">
      <c r="A172" s="2429" t="s">
        <v>1138</v>
      </c>
      <c r="B172" s="3003"/>
      <c r="C172" s="3031">
        <v>139</v>
      </c>
      <c r="D172" s="3022" t="s">
        <v>11459</v>
      </c>
      <c r="E172" s="3032">
        <v>0</v>
      </c>
      <c r="F172" s="3033" t="s">
        <v>1379</v>
      </c>
      <c r="G172" s="3022" t="s">
        <v>8106</v>
      </c>
      <c r="H172" s="3032">
        <v>1.76</v>
      </c>
      <c r="I172" s="3033" t="s">
        <v>11460</v>
      </c>
      <c r="J172" s="3022" t="s">
        <v>11461</v>
      </c>
      <c r="K172" s="3034">
        <f t="shared" si="3"/>
        <v>1.76</v>
      </c>
      <c r="L172" s="3035">
        <v>42522</v>
      </c>
      <c r="M172" s="3036">
        <v>42522</v>
      </c>
      <c r="N172" s="1780"/>
    </row>
    <row r="173" spans="1:14">
      <c r="A173" s="2991" t="s">
        <v>1138</v>
      </c>
      <c r="B173" s="2992"/>
      <c r="C173" s="2922">
        <v>197</v>
      </c>
      <c r="D173" s="3022" t="s">
        <v>2644</v>
      </c>
      <c r="E173" s="2924">
        <v>0</v>
      </c>
      <c r="F173" s="2974" t="s">
        <v>11454</v>
      </c>
      <c r="G173" s="3025" t="s">
        <v>11455</v>
      </c>
      <c r="H173" s="2924">
        <v>4.79</v>
      </c>
      <c r="I173" s="2974" t="s">
        <v>869</v>
      </c>
      <c r="J173" s="3029" t="s">
        <v>3410</v>
      </c>
      <c r="K173" s="3023">
        <f t="shared" si="3"/>
        <v>4.79</v>
      </c>
      <c r="L173" s="3027">
        <v>42522</v>
      </c>
      <c r="M173" s="3024">
        <v>42522</v>
      </c>
      <c r="N173" s="1780"/>
    </row>
    <row r="174" spans="1:14">
      <c r="A174" s="2429" t="s">
        <v>1138</v>
      </c>
      <c r="B174" s="3003"/>
      <c r="C174" s="1784">
        <v>523</v>
      </c>
      <c r="D174" s="3022" t="s">
        <v>11456</v>
      </c>
      <c r="E174" s="1785">
        <v>0</v>
      </c>
      <c r="F174" s="2917">
        <v>586</v>
      </c>
      <c r="G174" s="3020" t="s">
        <v>11457</v>
      </c>
      <c r="H174" s="1785">
        <v>1.28</v>
      </c>
      <c r="I174" s="1786" t="s">
        <v>47</v>
      </c>
      <c r="J174" s="3025" t="s">
        <v>11458</v>
      </c>
      <c r="K174" s="3034">
        <f t="shared" si="3"/>
        <v>1.28</v>
      </c>
      <c r="L174" s="3036">
        <v>42522</v>
      </c>
      <c r="M174" s="3036">
        <v>42522</v>
      </c>
      <c r="N174" s="1780"/>
    </row>
    <row r="175" spans="1:14">
      <c r="A175" s="2429" t="s">
        <v>1138</v>
      </c>
      <c r="B175" s="3037"/>
      <c r="C175" s="3031">
        <v>33</v>
      </c>
      <c r="D175" s="3025" t="s">
        <v>11467</v>
      </c>
      <c r="E175" s="3032">
        <v>0</v>
      </c>
      <c r="F175" s="1940"/>
      <c r="G175" s="3038" t="s">
        <v>11468</v>
      </c>
      <c r="H175" s="3039">
        <v>4.92</v>
      </c>
      <c r="I175" s="1940"/>
      <c r="J175" s="3040" t="s">
        <v>11469</v>
      </c>
      <c r="K175" s="3034">
        <f t="shared" si="3"/>
        <v>4.92</v>
      </c>
      <c r="L175" s="3041">
        <v>42552</v>
      </c>
      <c r="M175" s="3036">
        <v>42552</v>
      </c>
      <c r="N175" s="1780"/>
    </row>
    <row r="176" spans="1:14">
      <c r="A176" s="2991" t="s">
        <v>1138</v>
      </c>
      <c r="B176" s="2992"/>
      <c r="C176" s="2922">
        <v>147</v>
      </c>
      <c r="D176" s="3022" t="s">
        <v>3411</v>
      </c>
      <c r="E176" s="2924">
        <v>0</v>
      </c>
      <c r="F176" s="2974" t="s">
        <v>155</v>
      </c>
      <c r="G176" s="3022" t="s">
        <v>3403</v>
      </c>
      <c r="H176" s="2924">
        <v>2.09</v>
      </c>
      <c r="I176" s="2974" t="s">
        <v>160</v>
      </c>
      <c r="J176" s="3022" t="s">
        <v>3409</v>
      </c>
      <c r="K176" s="3023">
        <f t="shared" si="3"/>
        <v>2.09</v>
      </c>
      <c r="L176" s="3027">
        <v>42552</v>
      </c>
      <c r="M176" s="3024">
        <v>42552</v>
      </c>
      <c r="N176" s="1780"/>
    </row>
    <row r="177" spans="1:14">
      <c r="A177" s="2991" t="s">
        <v>1138</v>
      </c>
      <c r="B177" s="2992"/>
      <c r="C177" s="2922">
        <v>437</v>
      </c>
      <c r="D177" s="3022" t="s">
        <v>11462</v>
      </c>
      <c r="E177" s="2924">
        <v>0</v>
      </c>
      <c r="F177" s="2974" t="s">
        <v>155</v>
      </c>
      <c r="G177" s="3022" t="s">
        <v>3403</v>
      </c>
      <c r="H177" s="2925">
        <v>1.81</v>
      </c>
      <c r="I177" s="2974" t="s">
        <v>277</v>
      </c>
      <c r="J177" s="3029" t="s">
        <v>3411</v>
      </c>
      <c r="K177" s="3023">
        <f t="shared" si="3"/>
        <v>1.81</v>
      </c>
      <c r="L177" s="3006">
        <v>42552</v>
      </c>
      <c r="M177" s="3024">
        <v>42552</v>
      </c>
      <c r="N177" s="1780"/>
    </row>
    <row r="178" spans="1:14">
      <c r="A178" s="2429" t="s">
        <v>1138</v>
      </c>
      <c r="B178" s="3003"/>
      <c r="C178" s="3031">
        <v>541</v>
      </c>
      <c r="D178" s="3042" t="s">
        <v>2651</v>
      </c>
      <c r="E178" s="3032">
        <v>0</v>
      </c>
      <c r="F178" s="3033" t="s">
        <v>400</v>
      </c>
      <c r="G178" s="3043" t="s">
        <v>2652</v>
      </c>
      <c r="H178" s="3039">
        <v>1.42</v>
      </c>
      <c r="I178" s="1940" t="s">
        <v>188</v>
      </c>
      <c r="J178" s="3029" t="s">
        <v>2653</v>
      </c>
      <c r="K178" s="3034">
        <f t="shared" si="3"/>
        <v>1.42</v>
      </c>
      <c r="L178" s="3036">
        <v>42552</v>
      </c>
      <c r="M178" s="3036">
        <v>42552</v>
      </c>
      <c r="N178" s="1780"/>
    </row>
    <row r="179" spans="1:14">
      <c r="A179" s="2991" t="s">
        <v>1138</v>
      </c>
      <c r="B179" s="2992"/>
      <c r="C179" s="2993" t="s">
        <v>3396</v>
      </c>
      <c r="D179" s="3020" t="s">
        <v>3397</v>
      </c>
      <c r="E179" s="2924">
        <v>0</v>
      </c>
      <c r="F179" s="2974" t="s">
        <v>603</v>
      </c>
      <c r="G179" s="3022" t="s">
        <v>3383</v>
      </c>
      <c r="H179" s="2925">
        <v>3.4</v>
      </c>
      <c r="I179" s="2974" t="s">
        <v>3398</v>
      </c>
      <c r="J179" s="3029" t="s">
        <v>3399</v>
      </c>
      <c r="K179" s="3023">
        <f t="shared" si="3"/>
        <v>3.4</v>
      </c>
      <c r="L179" s="3044">
        <v>42552</v>
      </c>
      <c r="M179" s="3024">
        <v>42552</v>
      </c>
      <c r="N179" s="1780"/>
    </row>
    <row r="180" spans="1:14">
      <c r="A180" s="2991" t="s">
        <v>1138</v>
      </c>
      <c r="B180" s="2992"/>
      <c r="C180" s="2922">
        <v>256</v>
      </c>
      <c r="D180" s="3022" t="s">
        <v>11465</v>
      </c>
      <c r="E180" s="2924">
        <v>0</v>
      </c>
      <c r="F180" s="2974" t="s">
        <v>155</v>
      </c>
      <c r="G180" s="3022" t="s">
        <v>3403</v>
      </c>
      <c r="H180" s="2924">
        <v>1.17</v>
      </c>
      <c r="I180" s="2974" t="s">
        <v>297</v>
      </c>
      <c r="J180" s="3020" t="s">
        <v>3404</v>
      </c>
      <c r="K180" s="3023">
        <f t="shared" si="3"/>
        <v>1.17</v>
      </c>
      <c r="L180" s="3027">
        <v>42583</v>
      </c>
      <c r="M180" s="3024">
        <v>42583</v>
      </c>
      <c r="N180" s="1780"/>
    </row>
    <row r="181" spans="1:14">
      <c r="A181" s="2991" t="s">
        <v>1138</v>
      </c>
      <c r="B181" s="2992"/>
      <c r="C181" s="2922">
        <v>148</v>
      </c>
      <c r="D181" s="3022" t="s">
        <v>11471</v>
      </c>
      <c r="E181" s="2924">
        <v>0</v>
      </c>
      <c r="F181" s="2974"/>
      <c r="G181" s="2918" t="s">
        <v>19</v>
      </c>
      <c r="H181" s="2924">
        <v>1.1200000000000001</v>
      </c>
      <c r="I181" s="2974" t="s">
        <v>1365</v>
      </c>
      <c r="J181" s="3045" t="s">
        <v>3389</v>
      </c>
      <c r="K181" s="3023">
        <f t="shared" si="3"/>
        <v>1.1200000000000001</v>
      </c>
      <c r="L181" s="3027">
        <v>42614</v>
      </c>
      <c r="M181" s="3024">
        <v>42614</v>
      </c>
      <c r="N181" s="1780"/>
    </row>
    <row r="182" spans="1:14">
      <c r="A182" s="2991" t="s">
        <v>1138</v>
      </c>
      <c r="B182" s="2992"/>
      <c r="C182" s="2922">
        <v>615</v>
      </c>
      <c r="D182" s="3042" t="s">
        <v>3399</v>
      </c>
      <c r="E182" s="2924">
        <v>0</v>
      </c>
      <c r="F182" s="2974"/>
      <c r="G182" s="2918" t="s">
        <v>19</v>
      </c>
      <c r="H182" s="2924">
        <v>3.71</v>
      </c>
      <c r="I182" s="2974" t="s">
        <v>184</v>
      </c>
      <c r="J182" s="3046" t="s">
        <v>3397</v>
      </c>
      <c r="K182" s="3023">
        <f t="shared" si="3"/>
        <v>3.71</v>
      </c>
      <c r="L182" s="3024">
        <v>42614</v>
      </c>
      <c r="M182" s="3024">
        <v>42614</v>
      </c>
      <c r="N182" s="1780"/>
    </row>
    <row r="183" spans="1:14">
      <c r="A183" s="2991" t="s">
        <v>1138</v>
      </c>
      <c r="B183" s="2992"/>
      <c r="C183" s="2922">
        <v>616</v>
      </c>
      <c r="D183" s="3042" t="s">
        <v>11472</v>
      </c>
      <c r="E183" s="2924">
        <v>0</v>
      </c>
      <c r="F183" s="2974" t="s">
        <v>243</v>
      </c>
      <c r="G183" s="3043" t="s">
        <v>11473</v>
      </c>
      <c r="H183" s="2988">
        <v>1.1100000000000001</v>
      </c>
      <c r="I183" s="2974"/>
      <c r="J183" s="2937" t="s">
        <v>19</v>
      </c>
      <c r="K183" s="3023">
        <f t="shared" si="3"/>
        <v>1.1100000000000001</v>
      </c>
      <c r="L183" s="3024">
        <v>42614</v>
      </c>
      <c r="M183" s="3024">
        <v>42614</v>
      </c>
      <c r="N183" s="1780"/>
    </row>
    <row r="184" spans="1:14">
      <c r="A184" s="2991" t="s">
        <v>1138</v>
      </c>
      <c r="B184" s="2996"/>
      <c r="C184" s="2922">
        <v>746</v>
      </c>
      <c r="D184" s="3022" t="s">
        <v>11470</v>
      </c>
      <c r="E184" s="2924">
        <v>0</v>
      </c>
      <c r="F184" s="2974" t="s">
        <v>184</v>
      </c>
      <c r="G184" s="3020" t="s">
        <v>3397</v>
      </c>
      <c r="H184" s="2924">
        <v>0.78</v>
      </c>
      <c r="I184" s="2974" t="s">
        <v>603</v>
      </c>
      <c r="J184" s="3045" t="s">
        <v>3383</v>
      </c>
      <c r="K184" s="3023">
        <f t="shared" si="3"/>
        <v>0.78</v>
      </c>
      <c r="L184" s="3024">
        <v>42614</v>
      </c>
      <c r="M184" s="3024">
        <v>42614</v>
      </c>
      <c r="N184" s="1780"/>
    </row>
    <row r="185" spans="1:14">
      <c r="A185" s="2991" t="s">
        <v>1138</v>
      </c>
      <c r="B185" s="3008"/>
      <c r="C185" s="3047">
        <v>455</v>
      </c>
      <c r="D185" s="3022" t="s">
        <v>5232</v>
      </c>
      <c r="E185" s="3048">
        <v>0</v>
      </c>
      <c r="F185" s="3049" t="s">
        <v>5233</v>
      </c>
      <c r="G185" s="3022" t="s">
        <v>5234</v>
      </c>
      <c r="H185" s="3048">
        <v>3.83</v>
      </c>
      <c r="I185" s="3049" t="s">
        <v>378</v>
      </c>
      <c r="J185" s="3029" t="s">
        <v>2640</v>
      </c>
      <c r="K185" s="3023">
        <f t="shared" ref="K185:K205" si="4">H185-E185</f>
        <v>3.83</v>
      </c>
      <c r="L185" s="3006">
        <v>42644</v>
      </c>
      <c r="M185" s="3006">
        <v>42644</v>
      </c>
      <c r="N185" s="1780"/>
    </row>
    <row r="186" spans="1:14">
      <c r="A186" s="2991" t="s">
        <v>1138</v>
      </c>
      <c r="B186" s="3008"/>
      <c r="C186" s="3050">
        <v>499</v>
      </c>
      <c r="D186" s="3020" t="s">
        <v>11476</v>
      </c>
      <c r="E186" s="3051">
        <v>0</v>
      </c>
      <c r="F186" s="3052" t="s">
        <v>378</v>
      </c>
      <c r="G186" s="3020" t="s">
        <v>1382</v>
      </c>
      <c r="H186" s="3051">
        <v>0.93</v>
      </c>
      <c r="I186" s="3052" t="s">
        <v>378</v>
      </c>
      <c r="J186" s="3020" t="s">
        <v>1382</v>
      </c>
      <c r="K186" s="3021">
        <f t="shared" si="4"/>
        <v>0.93</v>
      </c>
      <c r="L186" s="2899">
        <v>42644</v>
      </c>
      <c r="M186" s="2899">
        <v>42644</v>
      </c>
      <c r="N186" s="1780"/>
    </row>
    <row r="187" spans="1:14">
      <c r="A187" s="2991" t="s">
        <v>1138</v>
      </c>
      <c r="B187" s="2996"/>
      <c r="C187" s="2922">
        <v>758</v>
      </c>
      <c r="D187" s="3022" t="s">
        <v>11474</v>
      </c>
      <c r="E187" s="2924">
        <v>0</v>
      </c>
      <c r="F187" s="2974" t="s">
        <v>1365</v>
      </c>
      <c r="G187" s="3022" t="s">
        <v>3389</v>
      </c>
      <c r="H187" s="2924">
        <v>1.56</v>
      </c>
      <c r="I187" s="2922">
        <v>674</v>
      </c>
      <c r="J187" s="3029" t="s">
        <v>11475</v>
      </c>
      <c r="K187" s="3023">
        <f t="shared" si="4"/>
        <v>1.56</v>
      </c>
      <c r="L187" s="2994">
        <v>42644</v>
      </c>
      <c r="M187" s="2994">
        <v>42644</v>
      </c>
      <c r="N187" s="1780"/>
    </row>
    <row r="188" spans="1:14">
      <c r="A188" s="2991" t="s">
        <v>1138</v>
      </c>
      <c r="B188" s="3008"/>
      <c r="C188" s="3047">
        <v>456</v>
      </c>
      <c r="D188" s="3022" t="s">
        <v>5234</v>
      </c>
      <c r="E188" s="3048">
        <v>0</v>
      </c>
      <c r="F188" s="3049" t="s">
        <v>378</v>
      </c>
      <c r="G188" s="3022" t="s">
        <v>2640</v>
      </c>
      <c r="H188" s="3048">
        <v>3.11</v>
      </c>
      <c r="I188" s="3049" t="s">
        <v>188</v>
      </c>
      <c r="J188" s="3029" t="s">
        <v>2653</v>
      </c>
      <c r="K188" s="3023">
        <f t="shared" si="4"/>
        <v>3.11</v>
      </c>
      <c r="L188" s="3006">
        <v>42675</v>
      </c>
      <c r="M188" s="3006">
        <v>42675</v>
      </c>
      <c r="N188" s="1780"/>
    </row>
    <row r="189" spans="1:14">
      <c r="A189" s="2991" t="s">
        <v>1138</v>
      </c>
      <c r="B189" s="2992"/>
      <c r="C189" s="2922">
        <v>35</v>
      </c>
      <c r="D189" s="3020" t="s">
        <v>3392</v>
      </c>
      <c r="E189" s="2924">
        <v>0</v>
      </c>
      <c r="F189" s="2974" t="s">
        <v>1379</v>
      </c>
      <c r="G189" s="3045" t="s">
        <v>2641</v>
      </c>
      <c r="H189" s="2988">
        <v>11.82</v>
      </c>
      <c r="I189" s="2974" t="s">
        <v>402</v>
      </c>
      <c r="J189" s="3029" t="s">
        <v>3393</v>
      </c>
      <c r="K189" s="3023">
        <f t="shared" si="4"/>
        <v>11.82</v>
      </c>
      <c r="L189" s="3044">
        <v>42705</v>
      </c>
      <c r="M189" s="3024">
        <v>42705</v>
      </c>
      <c r="N189" s="1780"/>
    </row>
    <row r="190" spans="1:14">
      <c r="A190" s="2991" t="s">
        <v>1138</v>
      </c>
      <c r="B190" s="2992"/>
      <c r="C190" s="2922">
        <v>370</v>
      </c>
      <c r="D190" s="3022" t="s">
        <v>11466</v>
      </c>
      <c r="E190" s="2924">
        <v>0</v>
      </c>
      <c r="F190" s="2974" t="s">
        <v>603</v>
      </c>
      <c r="G190" s="3045" t="s">
        <v>3383</v>
      </c>
      <c r="H190" s="2988">
        <v>1.68</v>
      </c>
      <c r="I190" s="2974" t="s">
        <v>155</v>
      </c>
      <c r="J190" s="3029" t="s">
        <v>3403</v>
      </c>
      <c r="K190" s="3023">
        <f t="shared" si="4"/>
        <v>1.68</v>
      </c>
      <c r="L190" s="3027">
        <v>42767</v>
      </c>
      <c r="M190" s="3024">
        <v>42767</v>
      </c>
      <c r="N190" s="1780"/>
    </row>
    <row r="191" spans="1:14">
      <c r="A191" s="2429" t="s">
        <v>1138</v>
      </c>
      <c r="B191" s="3003"/>
      <c r="C191" s="3031">
        <v>524</v>
      </c>
      <c r="D191" s="3022" t="s">
        <v>11480</v>
      </c>
      <c r="E191" s="3032">
        <v>0</v>
      </c>
      <c r="F191" s="1940" t="s">
        <v>149</v>
      </c>
      <c r="G191" s="3020" t="s">
        <v>11481</v>
      </c>
      <c r="H191" s="3032">
        <v>1.26</v>
      </c>
      <c r="I191" s="1940" t="s">
        <v>2354</v>
      </c>
      <c r="J191" s="3022" t="s">
        <v>11482</v>
      </c>
      <c r="K191" s="3034">
        <f t="shared" si="4"/>
        <v>1.26</v>
      </c>
      <c r="L191" s="3036">
        <v>42767</v>
      </c>
      <c r="M191" s="3036">
        <v>42767</v>
      </c>
      <c r="N191" s="1780"/>
    </row>
    <row r="192" spans="1:14">
      <c r="A192" s="2991" t="s">
        <v>1138</v>
      </c>
      <c r="B192" s="2996"/>
      <c r="C192" s="2922" t="s">
        <v>11483</v>
      </c>
      <c r="D192" s="3025" t="s">
        <v>11484</v>
      </c>
      <c r="E192" s="2924">
        <v>0</v>
      </c>
      <c r="F192" s="2974" t="s">
        <v>1365</v>
      </c>
      <c r="G192" s="3045" t="s">
        <v>3389</v>
      </c>
      <c r="H192" s="2988">
        <v>5.84</v>
      </c>
      <c r="I192" s="2974"/>
      <c r="J192" s="2918" t="s">
        <v>11469</v>
      </c>
      <c r="K192" s="3023">
        <f t="shared" si="4"/>
        <v>5.84</v>
      </c>
      <c r="L192" s="3044">
        <v>42767</v>
      </c>
      <c r="M192" s="3024">
        <v>42767</v>
      </c>
      <c r="N192" s="1780"/>
    </row>
    <row r="193" spans="1:14">
      <c r="A193" s="2991" t="s">
        <v>1138</v>
      </c>
      <c r="B193" s="2992"/>
      <c r="C193" s="2922">
        <v>79</v>
      </c>
      <c r="D193" s="3022" t="s">
        <v>3403</v>
      </c>
      <c r="E193" s="2924">
        <v>0</v>
      </c>
      <c r="F193" s="2974" t="s">
        <v>400</v>
      </c>
      <c r="G193" s="3022" t="s">
        <v>2652</v>
      </c>
      <c r="H193" s="2924">
        <v>4.0199999999999996</v>
      </c>
      <c r="I193" s="2974" t="s">
        <v>297</v>
      </c>
      <c r="J193" s="3046" t="s">
        <v>3404</v>
      </c>
      <c r="K193" s="3023">
        <f t="shared" si="4"/>
        <v>4.0199999999999996</v>
      </c>
      <c r="L193" s="3044">
        <v>42767</v>
      </c>
      <c r="M193" s="3024">
        <v>42768</v>
      </c>
      <c r="N193" s="1780"/>
    </row>
    <row r="194" spans="1:14">
      <c r="A194" s="2991" t="s">
        <v>1138</v>
      </c>
      <c r="B194" s="2992"/>
      <c r="C194" s="2922">
        <v>19</v>
      </c>
      <c r="D194" s="3022" t="s">
        <v>3400</v>
      </c>
      <c r="E194" s="2924">
        <v>0</v>
      </c>
      <c r="F194" s="2974" t="s">
        <v>603</v>
      </c>
      <c r="G194" s="3022" t="s">
        <v>3383</v>
      </c>
      <c r="H194" s="2924">
        <v>0.96</v>
      </c>
      <c r="I194" s="2974" t="s">
        <v>603</v>
      </c>
      <c r="J194" s="3029" t="s">
        <v>3383</v>
      </c>
      <c r="K194" s="3023">
        <f t="shared" si="4"/>
        <v>0.96</v>
      </c>
      <c r="L194" s="3036">
        <v>42795</v>
      </c>
      <c r="M194" s="3036">
        <v>42795</v>
      </c>
      <c r="N194" s="1780"/>
    </row>
    <row r="195" spans="1:14">
      <c r="A195" s="2429" t="s">
        <v>1138</v>
      </c>
      <c r="B195" s="3003"/>
      <c r="C195" s="3031">
        <v>47</v>
      </c>
      <c r="D195" s="3020" t="s">
        <v>11515</v>
      </c>
      <c r="E195" s="3053">
        <v>3.25</v>
      </c>
      <c r="F195" s="3054" t="s">
        <v>15519</v>
      </c>
      <c r="G195" s="3020" t="s">
        <v>15520</v>
      </c>
      <c r="H195" s="3032">
        <v>11.09</v>
      </c>
      <c r="I195" s="1940" t="s">
        <v>11516</v>
      </c>
      <c r="J195" s="3029" t="s">
        <v>11517</v>
      </c>
      <c r="K195" s="3034">
        <f t="shared" si="4"/>
        <v>7.84</v>
      </c>
      <c r="L195" s="3036">
        <v>42795</v>
      </c>
      <c r="M195" s="3036">
        <v>42795</v>
      </c>
      <c r="N195" s="1780"/>
    </row>
    <row r="196" spans="1:14">
      <c r="A196" s="2991" t="s">
        <v>1138</v>
      </c>
      <c r="B196" s="2996"/>
      <c r="C196" s="2922">
        <v>257</v>
      </c>
      <c r="D196" s="3020" t="s">
        <v>11485</v>
      </c>
      <c r="E196" s="2924">
        <v>0</v>
      </c>
      <c r="F196" s="2974"/>
      <c r="G196" s="3055" t="s">
        <v>19</v>
      </c>
      <c r="H196" s="2988">
        <v>2.36</v>
      </c>
      <c r="I196" s="2974" t="s">
        <v>277</v>
      </c>
      <c r="J196" s="3025" t="s">
        <v>3411</v>
      </c>
      <c r="K196" s="3023">
        <f t="shared" si="4"/>
        <v>2.36</v>
      </c>
      <c r="L196" s="3036">
        <v>42795</v>
      </c>
      <c r="M196" s="3036">
        <v>42795</v>
      </c>
      <c r="N196" s="1780"/>
    </row>
    <row r="197" spans="1:14">
      <c r="A197" s="2991" t="s">
        <v>1138</v>
      </c>
      <c r="B197" s="2992"/>
      <c r="C197" s="2922">
        <v>417</v>
      </c>
      <c r="D197" s="3022" t="s">
        <v>11488</v>
      </c>
      <c r="E197" s="2924">
        <v>0</v>
      </c>
      <c r="F197" s="2974" t="s">
        <v>2417</v>
      </c>
      <c r="G197" s="3020" t="s">
        <v>11489</v>
      </c>
      <c r="H197" s="2924">
        <v>0.1</v>
      </c>
      <c r="I197" s="2974"/>
      <c r="J197" s="2918" t="s">
        <v>19</v>
      </c>
      <c r="K197" s="3023">
        <f t="shared" si="4"/>
        <v>0.1</v>
      </c>
      <c r="L197" s="3006">
        <v>42795</v>
      </c>
      <c r="M197" s="3024">
        <v>42795</v>
      </c>
      <c r="N197" s="1780"/>
    </row>
    <row r="198" spans="1:14">
      <c r="A198" s="2991" t="s">
        <v>1138</v>
      </c>
      <c r="B198" s="2996"/>
      <c r="C198" s="2922">
        <v>696</v>
      </c>
      <c r="D198" s="3022" t="s">
        <v>11503</v>
      </c>
      <c r="E198" s="2924">
        <v>0</v>
      </c>
      <c r="F198" s="2974" t="s">
        <v>1379</v>
      </c>
      <c r="G198" s="3022" t="s">
        <v>2641</v>
      </c>
      <c r="H198" s="2925">
        <v>0.44</v>
      </c>
      <c r="I198" s="2974"/>
      <c r="J198" s="2918" t="s">
        <v>19</v>
      </c>
      <c r="K198" s="3023">
        <f t="shared" si="4"/>
        <v>0.44</v>
      </c>
      <c r="L198" s="3036">
        <v>42795</v>
      </c>
      <c r="M198" s="3036">
        <v>42795</v>
      </c>
      <c r="N198" s="1780"/>
    </row>
    <row r="199" spans="1:14">
      <c r="A199" s="2429" t="s">
        <v>1138</v>
      </c>
      <c r="B199" s="3003"/>
      <c r="C199" s="3056">
        <v>258</v>
      </c>
      <c r="D199" s="3022" t="s">
        <v>11526</v>
      </c>
      <c r="E199" s="3032">
        <v>0</v>
      </c>
      <c r="F199" s="3033" t="s">
        <v>1379</v>
      </c>
      <c r="G199" s="3022" t="s">
        <v>2641</v>
      </c>
      <c r="H199" s="3032">
        <v>1.48</v>
      </c>
      <c r="I199" s="1940" t="s">
        <v>545</v>
      </c>
      <c r="J199" s="3029" t="s">
        <v>11519</v>
      </c>
      <c r="K199" s="3034">
        <f t="shared" si="4"/>
        <v>1.48</v>
      </c>
      <c r="L199" s="3036">
        <v>42826</v>
      </c>
      <c r="M199" s="3036">
        <v>42826</v>
      </c>
      <c r="N199" s="1780"/>
    </row>
    <row r="200" spans="1:14">
      <c r="A200" s="2429" t="s">
        <v>1138</v>
      </c>
      <c r="B200" s="3003"/>
      <c r="C200" s="3056">
        <v>259</v>
      </c>
      <c r="D200" s="3022" t="s">
        <v>11519</v>
      </c>
      <c r="E200" s="3032">
        <v>0.86</v>
      </c>
      <c r="F200" s="1940"/>
      <c r="G200" s="3057" t="s">
        <v>11527</v>
      </c>
      <c r="H200" s="3032">
        <v>2.72</v>
      </c>
      <c r="I200" s="1940" t="s">
        <v>280</v>
      </c>
      <c r="J200" s="3046" t="s">
        <v>11515</v>
      </c>
      <c r="K200" s="3034">
        <f t="shared" si="4"/>
        <v>1.8600000000000003</v>
      </c>
      <c r="L200" s="3036">
        <v>42826</v>
      </c>
      <c r="M200" s="3036">
        <v>42826</v>
      </c>
      <c r="N200" s="1780"/>
    </row>
    <row r="201" spans="1:14">
      <c r="A201" s="2429" t="s">
        <v>1138</v>
      </c>
      <c r="B201" s="3003"/>
      <c r="C201" s="3056">
        <v>490</v>
      </c>
      <c r="D201" s="3020" t="s">
        <v>11533</v>
      </c>
      <c r="E201" s="3053">
        <v>0</v>
      </c>
      <c r="F201" s="3054" t="s">
        <v>3892</v>
      </c>
      <c r="G201" s="3020" t="s">
        <v>11522</v>
      </c>
      <c r="H201" s="3053">
        <v>3.69</v>
      </c>
      <c r="I201" s="3054" t="s">
        <v>149</v>
      </c>
      <c r="J201" s="3046" t="s">
        <v>11525</v>
      </c>
      <c r="K201" s="3034">
        <f t="shared" si="4"/>
        <v>3.69</v>
      </c>
      <c r="L201" s="3036">
        <v>42826</v>
      </c>
      <c r="M201" s="3036">
        <v>42826</v>
      </c>
      <c r="N201" s="1780"/>
    </row>
    <row r="202" spans="1:14">
      <c r="A202" s="2429" t="s">
        <v>1138</v>
      </c>
      <c r="B202" s="3037"/>
      <c r="C202" s="3031">
        <v>731</v>
      </c>
      <c r="D202" s="3022" t="s">
        <v>11548</v>
      </c>
      <c r="E202" s="3032">
        <v>0</v>
      </c>
      <c r="F202" s="3033" t="s">
        <v>1379</v>
      </c>
      <c r="G202" s="3022" t="s">
        <v>2641</v>
      </c>
      <c r="H202" s="3032">
        <v>0.64</v>
      </c>
      <c r="I202" s="1940" t="s">
        <v>43</v>
      </c>
      <c r="J202" s="3029" t="s">
        <v>11526</v>
      </c>
      <c r="K202" s="3034">
        <f t="shared" si="4"/>
        <v>0.64</v>
      </c>
      <c r="L202" s="3036">
        <v>42826</v>
      </c>
      <c r="M202" s="3036">
        <v>42826</v>
      </c>
      <c r="N202" s="1780"/>
    </row>
    <row r="203" spans="1:14">
      <c r="A203" s="2991" t="s">
        <v>1138</v>
      </c>
      <c r="B203" s="2992"/>
      <c r="C203" s="2922">
        <v>167</v>
      </c>
      <c r="D203" s="2895" t="s">
        <v>8111</v>
      </c>
      <c r="E203" s="2924">
        <v>0</v>
      </c>
      <c r="F203" s="2974" t="s">
        <v>1241</v>
      </c>
      <c r="G203" s="2905" t="s">
        <v>3400</v>
      </c>
      <c r="H203" s="2924">
        <v>5.51</v>
      </c>
      <c r="I203" s="2974" t="s">
        <v>603</v>
      </c>
      <c r="J203" s="2905" t="s">
        <v>8112</v>
      </c>
      <c r="K203" s="2969">
        <f t="shared" si="4"/>
        <v>5.51</v>
      </c>
      <c r="L203" s="3006">
        <v>42856</v>
      </c>
      <c r="M203" s="2994">
        <v>42856</v>
      </c>
      <c r="N203" s="1782"/>
    </row>
    <row r="204" spans="1:14">
      <c r="A204" s="2429" t="s">
        <v>1138</v>
      </c>
      <c r="B204" s="3003"/>
      <c r="C204" s="3031">
        <v>287</v>
      </c>
      <c r="D204" s="3022" t="s">
        <v>11477</v>
      </c>
      <c r="E204" s="3032">
        <v>0</v>
      </c>
      <c r="F204" s="3031">
        <v>114</v>
      </c>
      <c r="G204" s="3020" t="s">
        <v>11478</v>
      </c>
      <c r="H204" s="3032">
        <v>3.67</v>
      </c>
      <c r="I204" s="3031">
        <v>158</v>
      </c>
      <c r="J204" s="3040" t="s">
        <v>11479</v>
      </c>
      <c r="K204" s="3034">
        <f t="shared" si="4"/>
        <v>3.67</v>
      </c>
      <c r="L204" s="3058">
        <v>42887</v>
      </c>
      <c r="M204" s="3036">
        <v>42887</v>
      </c>
      <c r="N204" s="1780"/>
    </row>
    <row r="205" spans="1:14">
      <c r="A205" s="2971" t="s">
        <v>1138</v>
      </c>
      <c r="B205" s="2903"/>
      <c r="C205" s="2977">
        <v>382</v>
      </c>
      <c r="D205" s="2905" t="s">
        <v>11531</v>
      </c>
      <c r="E205" s="2913">
        <v>0</v>
      </c>
      <c r="F205" s="2938" t="s">
        <v>149</v>
      </c>
      <c r="G205" s="2895" t="s">
        <v>11481</v>
      </c>
      <c r="H205" s="2913">
        <v>2.62</v>
      </c>
      <c r="I205" s="2972" t="s">
        <v>400</v>
      </c>
      <c r="J205" s="2975" t="s">
        <v>2652</v>
      </c>
      <c r="K205" s="2909">
        <f t="shared" si="4"/>
        <v>2.62</v>
      </c>
      <c r="L205" s="3004">
        <v>42887</v>
      </c>
      <c r="M205" s="3004">
        <v>42887</v>
      </c>
      <c r="N205" s="1780"/>
    </row>
    <row r="206" spans="1:14">
      <c r="A206" s="2892" t="s">
        <v>1138</v>
      </c>
      <c r="B206" s="2949"/>
      <c r="C206" s="2959" t="s">
        <v>1379</v>
      </c>
      <c r="D206" s="2950" t="s">
        <v>2641</v>
      </c>
      <c r="E206" s="2958">
        <v>14.03</v>
      </c>
      <c r="F206" s="2959" t="s">
        <v>711</v>
      </c>
      <c r="G206" s="2950" t="s">
        <v>2639</v>
      </c>
      <c r="H206" s="2958">
        <v>24.28</v>
      </c>
      <c r="I206" s="2959" t="s">
        <v>2305</v>
      </c>
      <c r="J206" s="2950" t="s">
        <v>2645</v>
      </c>
      <c r="K206" s="2946">
        <v>10.250000000000002</v>
      </c>
      <c r="L206" s="3059">
        <v>42917</v>
      </c>
      <c r="M206" s="3059">
        <v>42917</v>
      </c>
      <c r="N206" s="1782"/>
    </row>
    <row r="207" spans="1:14">
      <c r="A207" s="2429" t="s">
        <v>1138</v>
      </c>
      <c r="B207" s="3003"/>
      <c r="C207" s="3031">
        <v>248</v>
      </c>
      <c r="D207" s="3022" t="s">
        <v>11524</v>
      </c>
      <c r="E207" s="3032">
        <v>0</v>
      </c>
      <c r="F207" s="1940" t="s">
        <v>149</v>
      </c>
      <c r="G207" s="3020" t="s">
        <v>11481</v>
      </c>
      <c r="H207" s="3032">
        <v>3.37</v>
      </c>
      <c r="I207" s="3033" t="s">
        <v>1379</v>
      </c>
      <c r="J207" s="3022" t="s">
        <v>2641</v>
      </c>
      <c r="K207" s="3034">
        <f t="shared" ref="K207:K214" si="5">H207-E207</f>
        <v>3.37</v>
      </c>
      <c r="L207" s="3036">
        <v>42948</v>
      </c>
      <c r="M207" s="3036">
        <v>42948</v>
      </c>
      <c r="N207" s="1780"/>
    </row>
    <row r="208" spans="1:14">
      <c r="A208" s="2991" t="s">
        <v>1138</v>
      </c>
      <c r="B208" s="3007"/>
      <c r="C208" s="3050">
        <v>504</v>
      </c>
      <c r="D208" s="3020" t="s">
        <v>15521</v>
      </c>
      <c r="E208" s="3051">
        <v>0</v>
      </c>
      <c r="F208" s="3052" t="s">
        <v>188</v>
      </c>
      <c r="G208" s="3020" t="s">
        <v>2653</v>
      </c>
      <c r="H208" s="3051">
        <v>2.4700000000000002</v>
      </c>
      <c r="I208" s="3052" t="s">
        <v>2655</v>
      </c>
      <c r="J208" s="3046" t="s">
        <v>3155</v>
      </c>
      <c r="K208" s="3021">
        <f t="shared" si="5"/>
        <v>2.4700000000000002</v>
      </c>
      <c r="L208" s="3006">
        <v>42948</v>
      </c>
      <c r="M208" s="3006">
        <v>42948</v>
      </c>
      <c r="N208" s="1780"/>
    </row>
    <row r="209" spans="1:14">
      <c r="A209" s="2991" t="s">
        <v>1138</v>
      </c>
      <c r="B209" s="3008"/>
      <c r="C209" s="2922">
        <v>573</v>
      </c>
      <c r="D209" s="3022" t="s">
        <v>15522</v>
      </c>
      <c r="E209" s="2924">
        <v>0</v>
      </c>
      <c r="F209" s="2974" t="s">
        <v>161</v>
      </c>
      <c r="G209" s="3022" t="s">
        <v>1140</v>
      </c>
      <c r="H209" s="2924">
        <v>5.36</v>
      </c>
      <c r="I209" s="2974" t="s">
        <v>15523</v>
      </c>
      <c r="J209" s="3022" t="s">
        <v>15524</v>
      </c>
      <c r="K209" s="3023">
        <f t="shared" si="5"/>
        <v>5.36</v>
      </c>
      <c r="L209" s="3006">
        <v>42948</v>
      </c>
      <c r="M209" s="3006">
        <v>42948</v>
      </c>
      <c r="N209" s="1780"/>
    </row>
    <row r="210" spans="1:14">
      <c r="A210" s="2971" t="s">
        <v>1138</v>
      </c>
      <c r="B210" s="2916"/>
      <c r="C210" s="2977">
        <v>724</v>
      </c>
      <c r="D210" s="2905" t="s">
        <v>11546</v>
      </c>
      <c r="E210" s="2913">
        <v>0</v>
      </c>
      <c r="F210" s="2938" t="s">
        <v>1901</v>
      </c>
      <c r="G210" s="2905" t="s">
        <v>11547</v>
      </c>
      <c r="H210" s="2913">
        <v>0.96</v>
      </c>
      <c r="I210" s="2938" t="s">
        <v>10205</v>
      </c>
      <c r="J210" s="2905" t="s">
        <v>3914</v>
      </c>
      <c r="K210" s="2909">
        <f t="shared" si="5"/>
        <v>0.96</v>
      </c>
      <c r="L210" s="3004">
        <v>42948</v>
      </c>
      <c r="M210" s="3004">
        <v>42948</v>
      </c>
      <c r="N210" s="1780"/>
    </row>
    <row r="211" spans="1:14">
      <c r="A211" s="2902" t="s">
        <v>1138</v>
      </c>
      <c r="B211" s="2893"/>
      <c r="C211" s="2904">
        <v>122</v>
      </c>
      <c r="D211" s="2895" t="s">
        <v>15525</v>
      </c>
      <c r="E211" s="2976">
        <v>0</v>
      </c>
      <c r="F211" s="2897" t="s">
        <v>603</v>
      </c>
      <c r="G211" s="2895" t="s">
        <v>3383</v>
      </c>
      <c r="H211" s="2976">
        <v>7.97</v>
      </c>
      <c r="I211" s="2897" t="s">
        <v>1159</v>
      </c>
      <c r="J211" s="2989" t="s">
        <v>15526</v>
      </c>
      <c r="K211" s="2898">
        <f t="shared" si="5"/>
        <v>7.97</v>
      </c>
      <c r="L211" s="2899">
        <v>43007</v>
      </c>
      <c r="M211" s="2899">
        <v>43007</v>
      </c>
      <c r="N211" s="1780"/>
    </row>
    <row r="212" spans="1:14">
      <c r="A212" s="2902" t="s">
        <v>1138</v>
      </c>
      <c r="B212" s="2893"/>
      <c r="C212" s="2922">
        <v>573</v>
      </c>
      <c r="D212" s="2905" t="s">
        <v>15522</v>
      </c>
      <c r="E212" s="2924">
        <v>0</v>
      </c>
      <c r="F212" s="2974" t="s">
        <v>161</v>
      </c>
      <c r="G212" s="2905" t="s">
        <v>1140</v>
      </c>
      <c r="H212" s="2924">
        <v>5.36</v>
      </c>
      <c r="I212" s="2974" t="s">
        <v>15523</v>
      </c>
      <c r="J212" s="2975" t="s">
        <v>15524</v>
      </c>
      <c r="K212" s="2969">
        <f t="shared" si="5"/>
        <v>5.36</v>
      </c>
      <c r="L212" s="2899">
        <v>43007</v>
      </c>
      <c r="M212" s="2899">
        <v>43007</v>
      </c>
      <c r="N212" s="1780"/>
    </row>
    <row r="213" spans="1:14">
      <c r="A213" s="2991" t="s">
        <v>1138</v>
      </c>
      <c r="B213" s="3008"/>
      <c r="C213" s="3050">
        <v>716</v>
      </c>
      <c r="D213" s="3022" t="s">
        <v>15527</v>
      </c>
      <c r="E213" s="3051">
        <v>0</v>
      </c>
      <c r="F213" s="3052" t="s">
        <v>161</v>
      </c>
      <c r="G213" s="3022" t="s">
        <v>1140</v>
      </c>
      <c r="H213" s="3051">
        <v>0.75</v>
      </c>
      <c r="I213" s="3052" t="s">
        <v>4983</v>
      </c>
      <c r="J213" s="3029" t="s">
        <v>15528</v>
      </c>
      <c r="K213" s="3023">
        <f t="shared" si="5"/>
        <v>0.75</v>
      </c>
      <c r="L213" s="2899">
        <v>43007</v>
      </c>
      <c r="M213" s="2899">
        <v>43007</v>
      </c>
      <c r="N213" s="1780"/>
    </row>
    <row r="214" spans="1:14">
      <c r="A214" s="2991" t="s">
        <v>1138</v>
      </c>
      <c r="B214" s="2996"/>
      <c r="C214" s="2922">
        <v>758</v>
      </c>
      <c r="D214" s="3022" t="s">
        <v>11474</v>
      </c>
      <c r="E214" s="2924">
        <v>0</v>
      </c>
      <c r="F214" s="2974" t="s">
        <v>1365</v>
      </c>
      <c r="G214" s="3022" t="s">
        <v>3389</v>
      </c>
      <c r="H214" s="2924">
        <v>1.56</v>
      </c>
      <c r="I214" s="2922">
        <v>674</v>
      </c>
      <c r="J214" s="3029" t="s">
        <v>11475</v>
      </c>
      <c r="K214" s="3023">
        <f t="shared" si="5"/>
        <v>1.56</v>
      </c>
      <c r="L214" s="2899">
        <v>43007</v>
      </c>
      <c r="M214" s="2899">
        <v>43007</v>
      </c>
      <c r="N214" s="1780"/>
    </row>
    <row r="215" spans="1:14">
      <c r="A215" s="2902" t="s">
        <v>1138</v>
      </c>
      <c r="B215" s="2903"/>
      <c r="C215" s="2931" t="s">
        <v>1384</v>
      </c>
      <c r="D215" s="2932" t="s">
        <v>1385</v>
      </c>
      <c r="E215" s="2933">
        <v>0</v>
      </c>
      <c r="F215" s="2912">
        <v>573</v>
      </c>
      <c r="G215" s="2905" t="s">
        <v>1383</v>
      </c>
      <c r="H215" s="2933">
        <v>1.63</v>
      </c>
      <c r="I215" s="2922" t="s">
        <v>33</v>
      </c>
      <c r="J215" s="3060"/>
      <c r="K215" s="2909">
        <v>1.63</v>
      </c>
      <c r="L215" s="2899">
        <v>43007</v>
      </c>
      <c r="M215" s="2899">
        <v>43007</v>
      </c>
      <c r="N215" s="1780"/>
    </row>
    <row r="216" spans="1:14">
      <c r="A216" s="2991" t="s">
        <v>1138</v>
      </c>
      <c r="B216" s="2992"/>
      <c r="C216" s="2904">
        <v>219</v>
      </c>
      <c r="D216" s="2895" t="s">
        <v>3395</v>
      </c>
      <c r="E216" s="2976">
        <v>0</v>
      </c>
      <c r="F216" s="2897" t="s">
        <v>1419</v>
      </c>
      <c r="G216" s="3020" t="s">
        <v>2643</v>
      </c>
      <c r="H216" s="2976">
        <v>8.1999999999999993</v>
      </c>
      <c r="I216" s="2897" t="s">
        <v>1464</v>
      </c>
      <c r="J216" s="3020" t="s">
        <v>3387</v>
      </c>
      <c r="K216" s="3021">
        <f t="shared" ref="K216:K247" si="6">H216-E216</f>
        <v>8.1999999999999993</v>
      </c>
      <c r="L216" s="2994">
        <v>43009</v>
      </c>
      <c r="M216" s="2994">
        <v>43009</v>
      </c>
      <c r="N216" s="1780"/>
    </row>
    <row r="217" spans="1:14">
      <c r="A217" s="2971" t="s">
        <v>1138</v>
      </c>
      <c r="B217" s="2916"/>
      <c r="C217" s="2977">
        <v>586</v>
      </c>
      <c r="D217" s="2895" t="s">
        <v>11541</v>
      </c>
      <c r="E217" s="2913">
        <v>0</v>
      </c>
      <c r="F217" s="2938" t="s">
        <v>240</v>
      </c>
      <c r="G217" s="2905" t="s">
        <v>11467</v>
      </c>
      <c r="H217" s="2913">
        <v>1.67</v>
      </c>
      <c r="I217" s="2938"/>
      <c r="J217" s="2939" t="s">
        <v>11469</v>
      </c>
      <c r="K217" s="2909">
        <f t="shared" si="6"/>
        <v>1.67</v>
      </c>
      <c r="L217" s="3004">
        <v>43009</v>
      </c>
      <c r="M217" s="3004">
        <v>43009</v>
      </c>
      <c r="N217" s="1780"/>
    </row>
    <row r="218" spans="1:14">
      <c r="A218" s="2429" t="s">
        <v>1138</v>
      </c>
      <c r="B218" s="3037"/>
      <c r="C218" s="3061">
        <v>292</v>
      </c>
      <c r="D218" s="3025" t="s">
        <v>11437</v>
      </c>
      <c r="E218" s="3062">
        <v>0</v>
      </c>
      <c r="F218" s="1940" t="s">
        <v>214</v>
      </c>
      <c r="G218" s="3025" t="s">
        <v>11438</v>
      </c>
      <c r="H218" s="3062">
        <v>2.92</v>
      </c>
      <c r="I218" s="3033" t="s">
        <v>400</v>
      </c>
      <c r="J218" s="3022" t="s">
        <v>2652</v>
      </c>
      <c r="K218" s="3034">
        <f t="shared" si="6"/>
        <v>2.92</v>
      </c>
      <c r="L218" s="2994">
        <v>43040</v>
      </c>
      <c r="M218" s="2994">
        <v>43040</v>
      </c>
      <c r="N218" s="1780"/>
    </row>
    <row r="219" spans="1:14">
      <c r="A219" s="2429" t="s">
        <v>1138</v>
      </c>
      <c r="B219" s="3003"/>
      <c r="C219" s="3061">
        <v>454</v>
      </c>
      <c r="D219" s="3022" t="s">
        <v>11463</v>
      </c>
      <c r="E219" s="3062">
        <v>0</v>
      </c>
      <c r="F219" s="3031"/>
      <c r="G219" s="3022" t="s">
        <v>1659</v>
      </c>
      <c r="H219" s="3062">
        <v>7.09</v>
      </c>
      <c r="I219" s="3031">
        <v>47</v>
      </c>
      <c r="J219" s="3020" t="s">
        <v>11464</v>
      </c>
      <c r="K219" s="3039">
        <f t="shared" si="6"/>
        <v>7.09</v>
      </c>
      <c r="L219" s="3036">
        <v>43070</v>
      </c>
      <c r="M219" s="3036">
        <v>42736</v>
      </c>
      <c r="N219" s="1780"/>
    </row>
    <row r="220" spans="1:14">
      <c r="A220" s="1783" t="s">
        <v>1138</v>
      </c>
      <c r="B220" s="3063"/>
      <c r="C220" s="1784">
        <v>292</v>
      </c>
      <c r="D220" s="3064" t="s">
        <v>11437</v>
      </c>
      <c r="E220" s="1785">
        <v>2.92</v>
      </c>
      <c r="F220" s="1789" t="s">
        <v>400</v>
      </c>
      <c r="G220" s="3065" t="s">
        <v>2652</v>
      </c>
      <c r="H220" s="1787">
        <v>7.26</v>
      </c>
      <c r="I220" s="1789" t="s">
        <v>2655</v>
      </c>
      <c r="J220" s="3066" t="s">
        <v>3155</v>
      </c>
      <c r="K220" s="1788">
        <f t="shared" si="6"/>
        <v>4.34</v>
      </c>
      <c r="L220" s="2994">
        <v>43070</v>
      </c>
      <c r="M220" s="2994">
        <v>43070</v>
      </c>
      <c r="N220" s="1780"/>
    </row>
    <row r="221" spans="1:14">
      <c r="A221" s="2991" t="s">
        <v>1138</v>
      </c>
      <c r="B221" s="3008"/>
      <c r="C221" s="2922">
        <v>285</v>
      </c>
      <c r="D221" s="2905" t="s">
        <v>8118</v>
      </c>
      <c r="E221" s="2924">
        <v>0</v>
      </c>
      <c r="F221" s="2974" t="s">
        <v>516</v>
      </c>
      <c r="G221" s="3000" t="s">
        <v>8123</v>
      </c>
      <c r="H221" s="2988">
        <v>5.9</v>
      </c>
      <c r="I221" s="2974" t="s">
        <v>1379</v>
      </c>
      <c r="J221" s="2975" t="s">
        <v>2641</v>
      </c>
      <c r="K221" s="2969">
        <f t="shared" si="6"/>
        <v>5.9</v>
      </c>
      <c r="L221" s="3006">
        <v>43132</v>
      </c>
      <c r="M221" s="3006">
        <v>43132</v>
      </c>
      <c r="N221" s="1782"/>
    </row>
    <row r="222" spans="1:14">
      <c r="A222" s="2991" t="s">
        <v>1138</v>
      </c>
      <c r="B222" s="3008"/>
      <c r="C222" s="3047">
        <v>142</v>
      </c>
      <c r="D222" s="3020" t="s">
        <v>8125</v>
      </c>
      <c r="E222" s="3048">
        <v>0</v>
      </c>
      <c r="F222" s="3049" t="s">
        <v>1419</v>
      </c>
      <c r="G222" s="3067" t="s">
        <v>2643</v>
      </c>
      <c r="H222" s="3068">
        <v>5.57</v>
      </c>
      <c r="I222" s="3049" t="s">
        <v>1379</v>
      </c>
      <c r="J222" s="3029" t="s">
        <v>2641</v>
      </c>
      <c r="K222" s="3023">
        <f t="shared" si="6"/>
        <v>5.57</v>
      </c>
      <c r="L222" s="3044">
        <v>43132</v>
      </c>
      <c r="M222" s="3006">
        <v>43160</v>
      </c>
      <c r="N222" s="1782"/>
    </row>
    <row r="223" spans="1:14">
      <c r="A223" s="2991" t="s">
        <v>1138</v>
      </c>
      <c r="B223" s="2992"/>
      <c r="C223" s="2904">
        <v>221</v>
      </c>
      <c r="D223" s="2895" t="s">
        <v>15529</v>
      </c>
      <c r="E223" s="2976">
        <v>0</v>
      </c>
      <c r="F223" s="2897" t="s">
        <v>603</v>
      </c>
      <c r="G223" s="3030" t="s">
        <v>3383</v>
      </c>
      <c r="H223" s="2896">
        <v>5.74</v>
      </c>
      <c r="I223" s="2897" t="s">
        <v>15530</v>
      </c>
      <c r="J223" s="3046" t="s">
        <v>15531</v>
      </c>
      <c r="K223" s="3021">
        <f t="shared" si="6"/>
        <v>5.74</v>
      </c>
      <c r="L223" s="2899">
        <v>43160</v>
      </c>
      <c r="M223" s="2899">
        <v>43160</v>
      </c>
      <c r="N223" s="1780"/>
    </row>
    <row r="224" spans="1:14">
      <c r="A224" s="2902" t="s">
        <v>1138</v>
      </c>
      <c r="B224" s="2893"/>
      <c r="C224" s="2904">
        <v>559</v>
      </c>
      <c r="D224" s="3018" t="s">
        <v>15532</v>
      </c>
      <c r="E224" s="2976">
        <v>0</v>
      </c>
      <c r="F224" s="2897" t="s">
        <v>603</v>
      </c>
      <c r="G224" s="3069" t="s">
        <v>3383</v>
      </c>
      <c r="H224" s="2896">
        <v>3.81</v>
      </c>
      <c r="I224" s="2897" t="s">
        <v>128</v>
      </c>
      <c r="J224" s="2989" t="s">
        <v>3394</v>
      </c>
      <c r="K224" s="2898">
        <f t="shared" si="6"/>
        <v>3.81</v>
      </c>
      <c r="L224" s="2899">
        <v>43221</v>
      </c>
      <c r="M224" s="2899">
        <v>43221</v>
      </c>
      <c r="N224" s="1780"/>
    </row>
    <row r="225" spans="1:14">
      <c r="A225" s="2892" t="s">
        <v>1138</v>
      </c>
      <c r="B225" s="2949"/>
      <c r="C225" s="2959" t="s">
        <v>1379</v>
      </c>
      <c r="D225" s="2950" t="s">
        <v>2641</v>
      </c>
      <c r="E225" s="2958">
        <v>0</v>
      </c>
      <c r="F225" s="2959"/>
      <c r="G225" s="3055" t="s">
        <v>11469</v>
      </c>
      <c r="H225" s="3070">
        <v>10.73</v>
      </c>
      <c r="I225" s="2959" t="s">
        <v>400</v>
      </c>
      <c r="J225" s="2968" t="s">
        <v>1417</v>
      </c>
      <c r="K225" s="2946">
        <f t="shared" si="6"/>
        <v>10.73</v>
      </c>
      <c r="L225" s="3059">
        <v>43221</v>
      </c>
      <c r="M225" s="3059">
        <v>43313</v>
      </c>
      <c r="N225" s="1780"/>
    </row>
    <row r="226" spans="1:14">
      <c r="A226" s="2971" t="s">
        <v>1138</v>
      </c>
      <c r="B226" s="2903"/>
      <c r="C226" s="2977">
        <v>771</v>
      </c>
      <c r="D226" s="2905" t="s">
        <v>11552</v>
      </c>
      <c r="E226" s="2913">
        <v>0</v>
      </c>
      <c r="F226" s="2972" t="s">
        <v>1379</v>
      </c>
      <c r="G226" s="2979" t="s">
        <v>2641</v>
      </c>
      <c r="H226" s="2981">
        <v>0.95</v>
      </c>
      <c r="I226" s="2938" t="s">
        <v>149</v>
      </c>
      <c r="J226" s="2895" t="s">
        <v>11481</v>
      </c>
      <c r="K226" s="2909">
        <f t="shared" si="6"/>
        <v>0.95</v>
      </c>
      <c r="L226" s="3004">
        <v>43238</v>
      </c>
      <c r="M226" s="3004">
        <v>43238</v>
      </c>
      <c r="N226" s="1780"/>
    </row>
    <row r="227" spans="1:14">
      <c r="A227" s="2991" t="s">
        <v>1138</v>
      </c>
      <c r="B227" s="2992"/>
      <c r="C227" s="2993" t="s">
        <v>1379</v>
      </c>
      <c r="D227" s="3022" t="s">
        <v>2641</v>
      </c>
      <c r="E227" s="2924">
        <v>0</v>
      </c>
      <c r="F227" s="2974"/>
      <c r="G227" s="3055" t="s">
        <v>11469</v>
      </c>
      <c r="H227" s="2988">
        <v>10.11</v>
      </c>
      <c r="I227" s="2974"/>
      <c r="J227" s="2937" t="s">
        <v>11510</v>
      </c>
      <c r="K227" s="3023">
        <f t="shared" si="6"/>
        <v>10.11</v>
      </c>
      <c r="L227" s="3035">
        <v>43238</v>
      </c>
      <c r="M227" s="3024">
        <v>43330</v>
      </c>
      <c r="N227" s="1780"/>
    </row>
    <row r="228" spans="1:14">
      <c r="A228" s="2991" t="s">
        <v>1138</v>
      </c>
      <c r="B228" s="2996"/>
      <c r="C228" s="2922" t="s">
        <v>15533</v>
      </c>
      <c r="D228" s="3025" t="s">
        <v>2810</v>
      </c>
      <c r="E228" s="2924">
        <v>0</v>
      </c>
      <c r="F228" s="2974" t="s">
        <v>400</v>
      </c>
      <c r="G228" s="3045" t="s">
        <v>1417</v>
      </c>
      <c r="H228" s="2988">
        <v>0.31</v>
      </c>
      <c r="I228" s="2974" t="s">
        <v>15534</v>
      </c>
      <c r="J228" s="2937" t="s">
        <v>15535</v>
      </c>
      <c r="K228" s="3023">
        <f t="shared" si="6"/>
        <v>0.31</v>
      </c>
      <c r="L228" s="3044">
        <v>43282</v>
      </c>
      <c r="M228" s="3024">
        <v>43282</v>
      </c>
      <c r="N228" s="1780"/>
    </row>
    <row r="229" spans="1:14">
      <c r="A229" s="2991" t="s">
        <v>1138</v>
      </c>
      <c r="B229" s="2992"/>
      <c r="C229" s="2922">
        <v>27</v>
      </c>
      <c r="D229" s="3022" t="s">
        <v>3401</v>
      </c>
      <c r="E229" s="2924">
        <v>0</v>
      </c>
      <c r="F229" s="2974" t="s">
        <v>1365</v>
      </c>
      <c r="G229" s="3045" t="s">
        <v>3389</v>
      </c>
      <c r="H229" s="2988">
        <v>0.88</v>
      </c>
      <c r="I229" s="2974" t="s">
        <v>184</v>
      </c>
      <c r="J229" s="3046" t="s">
        <v>3402</v>
      </c>
      <c r="K229" s="3023">
        <f t="shared" si="6"/>
        <v>0.88</v>
      </c>
      <c r="L229" s="3004">
        <v>43344</v>
      </c>
      <c r="M229" s="3004">
        <v>43344</v>
      </c>
      <c r="N229" s="1780"/>
    </row>
    <row r="230" spans="1:14">
      <c r="A230" s="2228" t="s">
        <v>1138</v>
      </c>
      <c r="B230" s="1855"/>
      <c r="C230" s="3071">
        <v>158</v>
      </c>
      <c r="D230" s="3072" t="s">
        <v>11520</v>
      </c>
      <c r="E230" s="1871">
        <v>0</v>
      </c>
      <c r="F230" s="1937"/>
      <c r="G230" s="3073" t="s">
        <v>11469</v>
      </c>
      <c r="H230" s="1871">
        <v>4.8499999999999996</v>
      </c>
      <c r="I230" s="1937"/>
      <c r="J230" s="3074" t="s">
        <v>11469</v>
      </c>
      <c r="K230" s="3075">
        <f t="shared" si="6"/>
        <v>4.8499999999999996</v>
      </c>
      <c r="L230" s="1879">
        <v>43344</v>
      </c>
      <c r="M230" s="3036">
        <v>43344</v>
      </c>
      <c r="N230" s="1780"/>
    </row>
    <row r="231" spans="1:14">
      <c r="A231" s="2991" t="s">
        <v>1138</v>
      </c>
      <c r="B231" s="2992"/>
      <c r="C231" s="2904">
        <v>376</v>
      </c>
      <c r="D231" s="3020" t="s">
        <v>11486</v>
      </c>
      <c r="E231" s="2976">
        <v>0</v>
      </c>
      <c r="F231" s="2897" t="s">
        <v>400</v>
      </c>
      <c r="G231" s="3020" t="s">
        <v>2652</v>
      </c>
      <c r="H231" s="2976">
        <v>3.13</v>
      </c>
      <c r="I231" s="2897" t="s">
        <v>243</v>
      </c>
      <c r="J231" s="3046" t="s">
        <v>3401</v>
      </c>
      <c r="K231" s="3023">
        <f t="shared" si="6"/>
        <v>3.13</v>
      </c>
      <c r="L231" s="3024">
        <v>43344</v>
      </c>
      <c r="M231" s="3024">
        <v>43344</v>
      </c>
      <c r="N231" s="1780"/>
    </row>
    <row r="232" spans="1:14">
      <c r="A232" s="2429" t="s">
        <v>1138</v>
      </c>
      <c r="B232" s="3003"/>
      <c r="C232" s="3031">
        <v>47</v>
      </c>
      <c r="D232" s="3020" t="s">
        <v>11515</v>
      </c>
      <c r="E232" s="3053">
        <v>0</v>
      </c>
      <c r="F232" s="3054" t="s">
        <v>15536</v>
      </c>
      <c r="G232" s="3020" t="s">
        <v>11481</v>
      </c>
      <c r="H232" s="3032">
        <v>3.25</v>
      </c>
      <c r="I232" s="1940" t="s">
        <v>15519</v>
      </c>
      <c r="J232" s="3029" t="s">
        <v>15520</v>
      </c>
      <c r="K232" s="3034">
        <f t="shared" si="6"/>
        <v>3.25</v>
      </c>
      <c r="L232" s="3036">
        <v>43344</v>
      </c>
      <c r="M232" s="3036">
        <v>43374</v>
      </c>
      <c r="N232" s="1780"/>
    </row>
    <row r="233" spans="1:14">
      <c r="A233" s="2429" t="s">
        <v>1138</v>
      </c>
      <c r="B233" s="3003"/>
      <c r="C233" s="3056">
        <v>44</v>
      </c>
      <c r="D233" s="3020" t="s">
        <v>11481</v>
      </c>
      <c r="E233" s="3032">
        <v>0</v>
      </c>
      <c r="F233" s="3033" t="s">
        <v>400</v>
      </c>
      <c r="G233" s="3067" t="s">
        <v>2652</v>
      </c>
      <c r="H233" s="3039">
        <v>8.52</v>
      </c>
      <c r="I233" s="3033" t="s">
        <v>383</v>
      </c>
      <c r="J233" s="3022" t="s">
        <v>15537</v>
      </c>
      <c r="K233" s="3034">
        <f t="shared" si="6"/>
        <v>8.52</v>
      </c>
      <c r="L233" s="3035">
        <v>43361</v>
      </c>
      <c r="M233" s="2994">
        <v>43361</v>
      </c>
      <c r="N233" s="1780"/>
    </row>
    <row r="234" spans="1:14">
      <c r="A234" s="2429" t="s">
        <v>1138</v>
      </c>
      <c r="B234" s="3037"/>
      <c r="C234" s="3031">
        <v>315</v>
      </c>
      <c r="D234" s="3025" t="s">
        <v>11529</v>
      </c>
      <c r="E234" s="3032">
        <v>0.61</v>
      </c>
      <c r="F234" s="1940"/>
      <c r="G234" s="3038" t="s">
        <v>11527</v>
      </c>
      <c r="H234" s="3039">
        <v>1.65</v>
      </c>
      <c r="I234" s="1940" t="s">
        <v>47</v>
      </c>
      <c r="J234" s="3025" t="s">
        <v>11458</v>
      </c>
      <c r="K234" s="3034">
        <f t="shared" si="6"/>
        <v>1.04</v>
      </c>
      <c r="L234" s="3036">
        <v>43374</v>
      </c>
      <c r="M234" s="3036">
        <v>43374</v>
      </c>
      <c r="N234" s="1780"/>
    </row>
    <row r="235" spans="1:14">
      <c r="A235" s="2228" t="s">
        <v>1138</v>
      </c>
      <c r="B235" s="1855"/>
      <c r="C235" s="3071">
        <v>549</v>
      </c>
      <c r="D235" s="3076" t="s">
        <v>11529</v>
      </c>
      <c r="E235" s="1871">
        <v>0</v>
      </c>
      <c r="F235" s="3077" t="s">
        <v>10170</v>
      </c>
      <c r="G235" s="3076" t="s">
        <v>11533</v>
      </c>
      <c r="H235" s="1871">
        <v>3.69</v>
      </c>
      <c r="I235" s="3077" t="s">
        <v>44</v>
      </c>
      <c r="J235" s="3072" t="s">
        <v>11529</v>
      </c>
      <c r="K235" s="3075">
        <f t="shared" si="6"/>
        <v>3.69</v>
      </c>
      <c r="L235" s="1932">
        <v>43374</v>
      </c>
      <c r="M235" s="3036">
        <v>43374</v>
      </c>
      <c r="N235" s="1780"/>
    </row>
    <row r="236" spans="1:14">
      <c r="A236" s="2971" t="s">
        <v>1138</v>
      </c>
      <c r="B236" s="2903"/>
      <c r="C236" s="2977">
        <v>249</v>
      </c>
      <c r="D236" s="2905" t="s">
        <v>11482</v>
      </c>
      <c r="E236" s="2913">
        <v>0</v>
      </c>
      <c r="F236" s="2938" t="s">
        <v>149</v>
      </c>
      <c r="G236" s="2895" t="s">
        <v>11481</v>
      </c>
      <c r="H236" s="2906">
        <v>4.5</v>
      </c>
      <c r="I236" s="3078" t="s">
        <v>149</v>
      </c>
      <c r="J236" s="2895" t="s">
        <v>11525</v>
      </c>
      <c r="K236" s="2909">
        <f t="shared" si="6"/>
        <v>4.5</v>
      </c>
      <c r="L236" s="3004">
        <v>43391</v>
      </c>
      <c r="M236" s="3004">
        <v>43374</v>
      </c>
      <c r="N236" s="1780"/>
    </row>
    <row r="237" spans="1:14">
      <c r="A237" s="2228" t="s">
        <v>1138</v>
      </c>
      <c r="B237" s="1855"/>
      <c r="C237" s="3071">
        <v>114</v>
      </c>
      <c r="D237" s="3072" t="s">
        <v>11518</v>
      </c>
      <c r="E237" s="1871">
        <v>0</v>
      </c>
      <c r="F237" s="1937" t="s">
        <v>280</v>
      </c>
      <c r="G237" s="3079" t="s">
        <v>11519</v>
      </c>
      <c r="H237" s="1871">
        <v>4.17</v>
      </c>
      <c r="I237" s="3077" t="s">
        <v>1379</v>
      </c>
      <c r="J237" s="3080" t="s">
        <v>2641</v>
      </c>
      <c r="K237" s="3075">
        <f t="shared" si="6"/>
        <v>4.17</v>
      </c>
      <c r="L237" s="1879">
        <v>43405</v>
      </c>
      <c r="M237" s="3036"/>
      <c r="N237" s="1780"/>
    </row>
    <row r="238" spans="1:14">
      <c r="A238" s="2228" t="s">
        <v>1138</v>
      </c>
      <c r="B238" s="1855"/>
      <c r="C238" s="3071">
        <v>280</v>
      </c>
      <c r="D238" s="3072" t="s">
        <v>2339</v>
      </c>
      <c r="E238" s="1871">
        <v>0</v>
      </c>
      <c r="F238" s="1937" t="s">
        <v>280</v>
      </c>
      <c r="G238" s="3079" t="s">
        <v>11519</v>
      </c>
      <c r="H238" s="1871">
        <v>0.13</v>
      </c>
      <c r="I238" s="1937"/>
      <c r="J238" s="3074" t="s">
        <v>19</v>
      </c>
      <c r="K238" s="3075">
        <f t="shared" si="6"/>
        <v>0.13</v>
      </c>
      <c r="L238" s="3081">
        <v>43405</v>
      </c>
      <c r="M238" s="3036"/>
      <c r="N238" s="1780"/>
    </row>
    <row r="239" spans="1:14">
      <c r="A239" s="2991" t="s">
        <v>1138</v>
      </c>
      <c r="B239" s="2996"/>
      <c r="C239" s="2922">
        <v>448</v>
      </c>
      <c r="D239" s="3025" t="s">
        <v>11490</v>
      </c>
      <c r="E239" s="2924">
        <v>0</v>
      </c>
      <c r="F239" s="2974" t="s">
        <v>1419</v>
      </c>
      <c r="G239" s="3025" t="s">
        <v>2643</v>
      </c>
      <c r="H239" s="2924">
        <v>0.23</v>
      </c>
      <c r="I239" s="2974" t="s">
        <v>780</v>
      </c>
      <c r="J239" s="3029" t="s">
        <v>11491</v>
      </c>
      <c r="K239" s="3023">
        <f t="shared" si="6"/>
        <v>0.23</v>
      </c>
      <c r="L239" s="3024">
        <v>43405</v>
      </c>
      <c r="M239" s="3082"/>
      <c r="N239" s="1780"/>
    </row>
    <row r="240" spans="1:14">
      <c r="A240" s="2991" t="s">
        <v>1138</v>
      </c>
      <c r="B240" s="2996"/>
      <c r="C240" s="2922">
        <v>449</v>
      </c>
      <c r="D240" s="3025" t="s">
        <v>11491</v>
      </c>
      <c r="E240" s="2924">
        <v>0</v>
      </c>
      <c r="F240" s="2974" t="s">
        <v>1427</v>
      </c>
      <c r="G240" s="3025" t="s">
        <v>11490</v>
      </c>
      <c r="H240" s="2924">
        <v>0.06</v>
      </c>
      <c r="I240" s="2974" t="s">
        <v>7153</v>
      </c>
      <c r="J240" s="3026" t="s">
        <v>11492</v>
      </c>
      <c r="K240" s="3023">
        <f t="shared" si="6"/>
        <v>0.06</v>
      </c>
      <c r="L240" s="3024">
        <v>43405</v>
      </c>
      <c r="M240" s="3082"/>
      <c r="N240" s="1780"/>
    </row>
    <row r="241" spans="1:14">
      <c r="A241" s="2991" t="s">
        <v>1138</v>
      </c>
      <c r="B241" s="2996"/>
      <c r="C241" s="2922">
        <v>450</v>
      </c>
      <c r="D241" s="3025" t="s">
        <v>11493</v>
      </c>
      <c r="E241" s="2924">
        <v>0</v>
      </c>
      <c r="F241" s="2974" t="s">
        <v>1419</v>
      </c>
      <c r="G241" s="3022" t="s">
        <v>2643</v>
      </c>
      <c r="H241" s="2924">
        <v>0.23</v>
      </c>
      <c r="I241" s="2974" t="s">
        <v>780</v>
      </c>
      <c r="J241" s="3026" t="s">
        <v>11491</v>
      </c>
      <c r="K241" s="3023">
        <f t="shared" si="6"/>
        <v>0.23</v>
      </c>
      <c r="L241" s="3024">
        <v>43405</v>
      </c>
      <c r="M241" s="3024"/>
      <c r="N241" s="1780"/>
    </row>
    <row r="242" spans="1:14">
      <c r="A242" s="2228" t="s">
        <v>1138</v>
      </c>
      <c r="B242" s="1839"/>
      <c r="C242" s="3071">
        <v>618</v>
      </c>
      <c r="D242" s="3072" t="s">
        <v>11544</v>
      </c>
      <c r="E242" s="1871">
        <v>0</v>
      </c>
      <c r="F242" s="1937" t="s">
        <v>149</v>
      </c>
      <c r="G242" s="3079" t="s">
        <v>11481</v>
      </c>
      <c r="H242" s="1871">
        <v>0.45</v>
      </c>
      <c r="I242" s="1937"/>
      <c r="J242" s="3074" t="s">
        <v>19</v>
      </c>
      <c r="K242" s="3075">
        <f t="shared" si="6"/>
        <v>0.45</v>
      </c>
      <c r="L242" s="1932">
        <v>43405</v>
      </c>
      <c r="M242" s="3036"/>
      <c r="N242" s="1780"/>
    </row>
    <row r="243" spans="1:14">
      <c r="A243" s="2991" t="s">
        <v>1138</v>
      </c>
      <c r="B243" s="2992"/>
      <c r="C243" s="2922">
        <v>644</v>
      </c>
      <c r="D243" s="3022" t="s">
        <v>11499</v>
      </c>
      <c r="E243" s="2924">
        <v>0</v>
      </c>
      <c r="F243" s="2922">
        <v>360</v>
      </c>
      <c r="G243" s="3022" t="s">
        <v>11500</v>
      </c>
      <c r="H243" s="2924">
        <v>0.06</v>
      </c>
      <c r="I243" s="2974"/>
      <c r="J243" s="2937" t="s">
        <v>19</v>
      </c>
      <c r="K243" s="3023">
        <f t="shared" si="6"/>
        <v>0.06</v>
      </c>
      <c r="L243" s="3024">
        <v>43405</v>
      </c>
      <c r="M243" s="3024"/>
      <c r="N243" s="1780"/>
    </row>
    <row r="244" spans="1:14">
      <c r="A244" s="2991" t="s">
        <v>1138</v>
      </c>
      <c r="B244" s="2996"/>
      <c r="C244" s="2922">
        <v>667</v>
      </c>
      <c r="D244" s="3022" t="s">
        <v>11502</v>
      </c>
      <c r="E244" s="2924">
        <v>0</v>
      </c>
      <c r="F244" s="2974" t="s">
        <v>1379</v>
      </c>
      <c r="G244" s="3045" t="s">
        <v>2641</v>
      </c>
      <c r="H244" s="2988">
        <v>0.32</v>
      </c>
      <c r="I244" s="2974"/>
      <c r="J244" s="2918" t="s">
        <v>19</v>
      </c>
      <c r="K244" s="3023">
        <f t="shared" si="6"/>
        <v>0.32</v>
      </c>
      <c r="L244" s="3024">
        <v>43405</v>
      </c>
      <c r="M244" s="3024"/>
      <c r="N244" s="1780"/>
    </row>
    <row r="245" spans="1:14">
      <c r="A245" s="2429" t="s">
        <v>1138</v>
      </c>
      <c r="B245" s="3003"/>
      <c r="C245" s="3031">
        <v>280</v>
      </c>
      <c r="D245" s="3022" t="s">
        <v>2339</v>
      </c>
      <c r="E245" s="3032">
        <v>0</v>
      </c>
      <c r="F245" s="1940" t="s">
        <v>280</v>
      </c>
      <c r="G245" s="3020" t="s">
        <v>11519</v>
      </c>
      <c r="H245" s="3032">
        <v>0.13</v>
      </c>
      <c r="I245" s="1940"/>
      <c r="J245" s="3040" t="s">
        <v>19</v>
      </c>
      <c r="K245" s="3034">
        <f t="shared" si="6"/>
        <v>0.13</v>
      </c>
      <c r="L245" s="3036">
        <v>43435</v>
      </c>
      <c r="M245" s="3036"/>
      <c r="N245" s="1780"/>
    </row>
    <row r="246" spans="1:14">
      <c r="A246" s="2991" t="s">
        <v>1138</v>
      </c>
      <c r="B246" s="2992"/>
      <c r="C246" s="3083">
        <v>393</v>
      </c>
      <c r="D246" s="3022" t="s">
        <v>11487</v>
      </c>
      <c r="E246" s="2925">
        <v>0</v>
      </c>
      <c r="F246" s="2974" t="s">
        <v>150</v>
      </c>
      <c r="G246" s="3025" t="s">
        <v>11484</v>
      </c>
      <c r="H246" s="2925">
        <v>0.44</v>
      </c>
      <c r="I246" s="2974"/>
      <c r="J246" s="2918" t="s">
        <v>11469</v>
      </c>
      <c r="K246" s="3084">
        <f t="shared" si="6"/>
        <v>0.44</v>
      </c>
      <c r="L246" s="3024">
        <v>43435</v>
      </c>
      <c r="M246" s="3024"/>
      <c r="N246" s="1780"/>
    </row>
    <row r="247" spans="1:14">
      <c r="A247" s="2429" t="s">
        <v>1138</v>
      </c>
      <c r="B247" s="3037"/>
      <c r="C247" s="3061">
        <v>622</v>
      </c>
      <c r="D247" s="3022" t="s">
        <v>10161</v>
      </c>
      <c r="E247" s="3062">
        <v>0</v>
      </c>
      <c r="F247" s="1940"/>
      <c r="G247" s="3057" t="s">
        <v>514</v>
      </c>
      <c r="H247" s="3062">
        <v>1.37</v>
      </c>
      <c r="I247" s="1940" t="s">
        <v>280</v>
      </c>
      <c r="J247" s="3020" t="s">
        <v>11515</v>
      </c>
      <c r="K247" s="3062">
        <f t="shared" si="6"/>
        <v>1.37</v>
      </c>
      <c r="L247" s="3036">
        <v>43435</v>
      </c>
      <c r="M247" s="3036"/>
      <c r="N247" s="1780"/>
    </row>
    <row r="248" spans="1:14">
      <c r="A248" s="2991" t="s">
        <v>1138</v>
      </c>
      <c r="B248" s="2996"/>
      <c r="C248" s="3083">
        <v>684</v>
      </c>
      <c r="D248" s="3020" t="s">
        <v>8052</v>
      </c>
      <c r="E248" s="2999">
        <v>0</v>
      </c>
      <c r="F248" s="2897" t="s">
        <v>220</v>
      </c>
      <c r="G248" s="3020" t="s">
        <v>8053</v>
      </c>
      <c r="H248" s="2999">
        <v>1.57</v>
      </c>
      <c r="I248" s="2897" t="s">
        <v>220</v>
      </c>
      <c r="J248" s="3020" t="s">
        <v>8053</v>
      </c>
      <c r="K248" s="3084">
        <f t="shared" ref="K248:K278" si="7">H248-E248</f>
        <v>1.57</v>
      </c>
      <c r="L248" s="3024">
        <v>43435</v>
      </c>
      <c r="M248" s="3024"/>
      <c r="N248" s="1780"/>
    </row>
    <row r="249" spans="1:14">
      <c r="A249" s="2228" t="s">
        <v>1138</v>
      </c>
      <c r="B249" s="1855"/>
      <c r="C249" s="3085">
        <v>756</v>
      </c>
      <c r="D249" s="3072" t="s">
        <v>11551</v>
      </c>
      <c r="E249" s="1841">
        <v>0</v>
      </c>
      <c r="F249" s="1937" t="s">
        <v>149</v>
      </c>
      <c r="G249" s="3079" t="s">
        <v>11481</v>
      </c>
      <c r="H249" s="1841">
        <v>0.15</v>
      </c>
      <c r="I249" s="1937"/>
      <c r="J249" s="3073" t="s">
        <v>1659</v>
      </c>
      <c r="K249" s="1841">
        <f t="shared" si="7"/>
        <v>0.15</v>
      </c>
      <c r="L249" s="1932">
        <v>43452</v>
      </c>
      <c r="M249" s="3036"/>
      <c r="N249" s="1780"/>
    </row>
    <row r="250" spans="1:14">
      <c r="A250" s="2429" t="s">
        <v>1138</v>
      </c>
      <c r="B250" s="3003"/>
      <c r="C250" s="3061">
        <v>32</v>
      </c>
      <c r="D250" s="3022" t="s">
        <v>11512</v>
      </c>
      <c r="E250" s="3062">
        <v>0</v>
      </c>
      <c r="F250" s="1940" t="s">
        <v>47</v>
      </c>
      <c r="G250" s="3022" t="s">
        <v>11513</v>
      </c>
      <c r="H250" s="3062">
        <v>0.68</v>
      </c>
      <c r="I250" s="1940"/>
      <c r="J250" s="3057" t="s">
        <v>11469</v>
      </c>
      <c r="K250" s="3062">
        <f t="shared" si="7"/>
        <v>0.68</v>
      </c>
      <c r="L250" s="3035">
        <v>43466</v>
      </c>
      <c r="M250" s="3036"/>
      <c r="N250" s="2973"/>
    </row>
    <row r="251" spans="1:14">
      <c r="A251" s="2228" t="s">
        <v>1138</v>
      </c>
      <c r="B251" s="1839"/>
      <c r="C251" s="3071">
        <v>301</v>
      </c>
      <c r="D251" s="3079" t="s">
        <v>11528</v>
      </c>
      <c r="E251" s="1871">
        <v>0</v>
      </c>
      <c r="F251" s="1937" t="s">
        <v>149</v>
      </c>
      <c r="G251" s="3079" t="s">
        <v>11481</v>
      </c>
      <c r="H251" s="1871">
        <v>2.4700000000000002</v>
      </c>
      <c r="I251" s="1937"/>
      <c r="J251" s="3074" t="s">
        <v>19</v>
      </c>
      <c r="K251" s="3075">
        <f t="shared" si="7"/>
        <v>2.4700000000000002</v>
      </c>
      <c r="L251" s="3081">
        <v>43466</v>
      </c>
      <c r="M251" s="3036"/>
      <c r="N251" s="1780"/>
    </row>
    <row r="252" spans="1:14">
      <c r="A252" s="2228" t="s">
        <v>1138</v>
      </c>
      <c r="B252" s="1839"/>
      <c r="C252" s="3071">
        <v>347</v>
      </c>
      <c r="D252" s="3086" t="s">
        <v>3914</v>
      </c>
      <c r="E252" s="1871">
        <v>0</v>
      </c>
      <c r="F252" s="1937"/>
      <c r="G252" s="3073" t="s">
        <v>11468</v>
      </c>
      <c r="H252" s="1841">
        <v>0.5</v>
      </c>
      <c r="I252" s="1937" t="s">
        <v>11388</v>
      </c>
      <c r="J252" s="3087" t="s">
        <v>11530</v>
      </c>
      <c r="K252" s="3075">
        <f t="shared" si="7"/>
        <v>0.5</v>
      </c>
      <c r="L252" s="3081">
        <v>43466</v>
      </c>
      <c r="M252" s="3036"/>
      <c r="N252" s="1780"/>
    </row>
    <row r="253" spans="1:14">
      <c r="A253" s="2429" t="s">
        <v>1138</v>
      </c>
      <c r="B253" s="3003"/>
      <c r="C253" s="3031">
        <v>240</v>
      </c>
      <c r="D253" s="3022" t="s">
        <v>11521</v>
      </c>
      <c r="E253" s="3032">
        <v>0</v>
      </c>
      <c r="F253" s="1940" t="s">
        <v>3892</v>
      </c>
      <c r="G253" s="3020" t="s">
        <v>11522</v>
      </c>
      <c r="H253" s="3032">
        <v>0.51</v>
      </c>
      <c r="I253" s="1940"/>
      <c r="J253" s="3057" t="s">
        <v>19</v>
      </c>
      <c r="K253" s="3034">
        <f t="shared" si="7"/>
        <v>0.51</v>
      </c>
      <c r="L253" s="3036">
        <v>43497</v>
      </c>
      <c r="M253" s="3036"/>
      <c r="N253" s="1780"/>
    </row>
    <row r="254" spans="1:14">
      <c r="A254" s="2429" t="s">
        <v>1138</v>
      </c>
      <c r="B254" s="3037"/>
      <c r="C254" s="3031">
        <v>243</v>
      </c>
      <c r="D254" s="3025" t="s">
        <v>11523</v>
      </c>
      <c r="E254" s="3032">
        <v>0</v>
      </c>
      <c r="F254" s="1940" t="s">
        <v>214</v>
      </c>
      <c r="G254" s="3022" t="s">
        <v>11438</v>
      </c>
      <c r="H254" s="3032">
        <v>1</v>
      </c>
      <c r="I254" s="1940"/>
      <c r="J254" s="3040" t="s">
        <v>5231</v>
      </c>
      <c r="K254" s="3034">
        <f t="shared" si="7"/>
        <v>1</v>
      </c>
      <c r="L254" s="3036">
        <v>43497</v>
      </c>
      <c r="M254" s="3036"/>
      <c r="N254" s="1780"/>
    </row>
    <row r="255" spans="1:14">
      <c r="A255" s="2429" t="s">
        <v>1138</v>
      </c>
      <c r="B255" s="3003"/>
      <c r="C255" s="3031">
        <v>279</v>
      </c>
      <c r="D255" s="3022" t="s">
        <v>952</v>
      </c>
      <c r="E255" s="3032">
        <v>0</v>
      </c>
      <c r="F255" s="1940" t="s">
        <v>214</v>
      </c>
      <c r="G255" s="3025" t="s">
        <v>11438</v>
      </c>
      <c r="H255" s="3032">
        <v>0.28999999999999998</v>
      </c>
      <c r="I255" s="1940" t="s">
        <v>214</v>
      </c>
      <c r="J255" s="3022" t="s">
        <v>11438</v>
      </c>
      <c r="K255" s="3034">
        <f t="shared" si="7"/>
        <v>0.28999999999999998</v>
      </c>
      <c r="L255" s="3036">
        <v>43497</v>
      </c>
      <c r="M255" s="3036"/>
      <c r="N255" s="1780"/>
    </row>
    <row r="256" spans="1:14">
      <c r="A256" s="2991" t="s">
        <v>1138</v>
      </c>
      <c r="B256" s="2992"/>
      <c r="C256" s="2922">
        <v>515</v>
      </c>
      <c r="D256" s="3022" t="s">
        <v>11494</v>
      </c>
      <c r="E256" s="2924">
        <v>0</v>
      </c>
      <c r="F256" s="2974" t="s">
        <v>400</v>
      </c>
      <c r="G256" s="3022" t="s">
        <v>2652</v>
      </c>
      <c r="H256" s="2924">
        <v>0.13</v>
      </c>
      <c r="I256" s="2974"/>
      <c r="J256" s="2918" t="s">
        <v>19</v>
      </c>
      <c r="K256" s="3023">
        <f t="shared" si="7"/>
        <v>0.13</v>
      </c>
      <c r="L256" s="3024">
        <v>43497</v>
      </c>
      <c r="M256" s="3024"/>
      <c r="N256" s="1780"/>
    </row>
    <row r="257" spans="1:14">
      <c r="A257" s="2991" t="s">
        <v>1138</v>
      </c>
      <c r="B257" s="2992"/>
      <c r="C257" s="2922">
        <v>592</v>
      </c>
      <c r="D257" s="3022" t="s">
        <v>11495</v>
      </c>
      <c r="E257" s="2924">
        <v>0</v>
      </c>
      <c r="F257" s="2974" t="s">
        <v>297</v>
      </c>
      <c r="G257" s="3020" t="s">
        <v>3404</v>
      </c>
      <c r="H257" s="2924">
        <v>1.81</v>
      </c>
      <c r="I257" s="2974" t="s">
        <v>297</v>
      </c>
      <c r="J257" s="3046" t="s">
        <v>3404</v>
      </c>
      <c r="K257" s="3023">
        <f t="shared" si="7"/>
        <v>1.81</v>
      </c>
      <c r="L257" s="3024">
        <v>43498</v>
      </c>
      <c r="M257" s="3024"/>
      <c r="N257" s="1780"/>
    </row>
    <row r="258" spans="1:14">
      <c r="A258" s="2991" t="s">
        <v>1138</v>
      </c>
      <c r="B258" s="2992"/>
      <c r="C258" s="2922">
        <v>593</v>
      </c>
      <c r="D258" s="3022" t="s">
        <v>11496</v>
      </c>
      <c r="E258" s="2924">
        <v>0</v>
      </c>
      <c r="F258" s="2974" t="s">
        <v>5606</v>
      </c>
      <c r="G258" s="3022" t="s">
        <v>11466</v>
      </c>
      <c r="H258" s="2925">
        <v>1.46</v>
      </c>
      <c r="I258" s="2974" t="s">
        <v>297</v>
      </c>
      <c r="J258" s="3046" t="s">
        <v>3406</v>
      </c>
      <c r="K258" s="3023">
        <f t="shared" si="7"/>
        <v>1.46</v>
      </c>
      <c r="L258" s="3088">
        <v>43499</v>
      </c>
      <c r="M258" s="3024"/>
      <c r="N258" s="1780"/>
    </row>
    <row r="259" spans="1:14">
      <c r="A259" s="2991" t="s">
        <v>1138</v>
      </c>
      <c r="B259" s="2992"/>
      <c r="C259" s="2922">
        <v>621</v>
      </c>
      <c r="D259" s="3022" t="s">
        <v>11497</v>
      </c>
      <c r="E259" s="2924">
        <v>0</v>
      </c>
      <c r="F259" s="2974" t="s">
        <v>1419</v>
      </c>
      <c r="G259" s="3022" t="s">
        <v>2643</v>
      </c>
      <c r="H259" s="2924">
        <v>0.42</v>
      </c>
      <c r="I259" s="2974"/>
      <c r="J259" s="2937" t="s">
        <v>19</v>
      </c>
      <c r="K259" s="3023">
        <f t="shared" si="7"/>
        <v>0.42</v>
      </c>
      <c r="L259" s="3088">
        <v>43500</v>
      </c>
      <c r="M259" s="3024"/>
      <c r="N259" s="1780"/>
    </row>
    <row r="260" spans="1:14">
      <c r="A260" s="2991" t="s">
        <v>1138</v>
      </c>
      <c r="B260" s="2996"/>
      <c r="C260" s="2922">
        <v>665</v>
      </c>
      <c r="D260" s="3025" t="s">
        <v>11501</v>
      </c>
      <c r="E260" s="2924">
        <v>0</v>
      </c>
      <c r="F260" s="2922">
        <v>167</v>
      </c>
      <c r="G260" s="3020" t="s">
        <v>8116</v>
      </c>
      <c r="H260" s="2924">
        <v>0.31</v>
      </c>
      <c r="I260" s="2974"/>
      <c r="J260" s="2937" t="s">
        <v>19</v>
      </c>
      <c r="K260" s="3023">
        <f t="shared" si="7"/>
        <v>0.31</v>
      </c>
      <c r="L260" s="3088">
        <v>43501</v>
      </c>
      <c r="M260" s="3024"/>
      <c r="N260" s="1780"/>
    </row>
    <row r="261" spans="1:14">
      <c r="A261" s="2429" t="s">
        <v>1138</v>
      </c>
      <c r="B261" s="3037"/>
      <c r="C261" s="3031">
        <v>585</v>
      </c>
      <c r="D261" s="3022" t="s">
        <v>11540</v>
      </c>
      <c r="E261" s="3032">
        <v>0</v>
      </c>
      <c r="F261" s="1940" t="s">
        <v>7155</v>
      </c>
      <c r="G261" s="3025" t="s">
        <v>3914</v>
      </c>
      <c r="H261" s="3062">
        <v>1.25</v>
      </c>
      <c r="I261" s="3033" t="s">
        <v>200</v>
      </c>
      <c r="J261" s="3029" t="s">
        <v>8096</v>
      </c>
      <c r="K261" s="3034">
        <f t="shared" si="7"/>
        <v>1.25</v>
      </c>
      <c r="L261" s="3089">
        <v>43525</v>
      </c>
      <c r="M261" s="3036"/>
      <c r="N261" s="1780"/>
    </row>
    <row r="262" spans="1:14" s="2440" customFormat="1">
      <c r="A262" s="2429" t="s">
        <v>1138</v>
      </c>
      <c r="B262" s="3037"/>
      <c r="C262" s="3031">
        <v>587</v>
      </c>
      <c r="D262" s="3022" t="s">
        <v>11542</v>
      </c>
      <c r="E262" s="3032">
        <v>0</v>
      </c>
      <c r="F262" s="1940" t="s">
        <v>3892</v>
      </c>
      <c r="G262" s="3030" t="s">
        <v>11543</v>
      </c>
      <c r="H262" s="3039">
        <v>0.4</v>
      </c>
      <c r="I262" s="1940"/>
      <c r="J262" s="3040" t="s">
        <v>19</v>
      </c>
      <c r="K262" s="3034">
        <f t="shared" si="7"/>
        <v>0.4</v>
      </c>
      <c r="L262" s="3089">
        <v>43525</v>
      </c>
      <c r="M262" s="3036"/>
      <c r="N262" s="1780"/>
    </row>
    <row r="263" spans="1:14" s="2440" customFormat="1">
      <c r="A263" s="2429" t="s">
        <v>1138</v>
      </c>
      <c r="B263" s="3037"/>
      <c r="C263" s="3031">
        <v>613</v>
      </c>
      <c r="D263" s="3022" t="s">
        <v>1154</v>
      </c>
      <c r="E263" s="3032">
        <v>0</v>
      </c>
      <c r="F263" s="1940" t="s">
        <v>149</v>
      </c>
      <c r="G263" s="3030" t="s">
        <v>11525</v>
      </c>
      <c r="H263" s="3039">
        <v>0.04</v>
      </c>
      <c r="I263" s="1940"/>
      <c r="J263" s="3040" t="s">
        <v>19</v>
      </c>
      <c r="K263" s="3034">
        <f t="shared" si="7"/>
        <v>0.04</v>
      </c>
      <c r="L263" s="3036">
        <v>43525</v>
      </c>
      <c r="M263" s="3036"/>
      <c r="N263" s="1780"/>
    </row>
    <row r="264" spans="1:14" s="2440" customFormat="1">
      <c r="A264" s="2991" t="s">
        <v>1138</v>
      </c>
      <c r="B264" s="2996"/>
      <c r="C264" s="2922">
        <v>674</v>
      </c>
      <c r="D264" s="3022" t="s">
        <v>11475</v>
      </c>
      <c r="E264" s="2924">
        <v>0</v>
      </c>
      <c r="F264" s="2974" t="s">
        <v>603</v>
      </c>
      <c r="G264" s="3045" t="s">
        <v>3383</v>
      </c>
      <c r="H264" s="2988">
        <v>2.41</v>
      </c>
      <c r="I264" s="2974" t="s">
        <v>1259</v>
      </c>
      <c r="J264" s="3029" t="s">
        <v>11474</v>
      </c>
      <c r="K264" s="3023">
        <f t="shared" si="7"/>
        <v>2.41</v>
      </c>
      <c r="L264" s="3024">
        <v>43525</v>
      </c>
      <c r="M264" s="3024"/>
      <c r="N264" s="1780"/>
    </row>
    <row r="265" spans="1:14" s="2440" customFormat="1">
      <c r="A265" s="2228" t="s">
        <v>1138</v>
      </c>
      <c r="B265" s="1839"/>
      <c r="C265" s="3071">
        <v>724</v>
      </c>
      <c r="D265" s="3072" t="s">
        <v>11546</v>
      </c>
      <c r="E265" s="1871">
        <v>0</v>
      </c>
      <c r="F265" s="1937" t="s">
        <v>1901</v>
      </c>
      <c r="G265" s="3090" t="s">
        <v>11547</v>
      </c>
      <c r="H265" s="2488">
        <v>0.96</v>
      </c>
      <c r="I265" s="1937" t="s">
        <v>10205</v>
      </c>
      <c r="J265" s="3080" t="s">
        <v>3914</v>
      </c>
      <c r="K265" s="3075">
        <f t="shared" si="7"/>
        <v>0.96</v>
      </c>
      <c r="L265" s="1932">
        <v>43525</v>
      </c>
      <c r="M265" s="3036"/>
      <c r="N265" s="1780"/>
    </row>
    <row r="266" spans="1:14" s="2440" customFormat="1">
      <c r="A266" s="2991" t="s">
        <v>1138</v>
      </c>
      <c r="B266" s="2996"/>
      <c r="C266" s="2922">
        <v>730</v>
      </c>
      <c r="D266" s="3022" t="s">
        <v>11504</v>
      </c>
      <c r="E266" s="2924">
        <v>0</v>
      </c>
      <c r="F266" s="2974" t="s">
        <v>3398</v>
      </c>
      <c r="G266" s="3045" t="s">
        <v>3399</v>
      </c>
      <c r="H266" s="2988">
        <v>1.06</v>
      </c>
      <c r="I266" s="2974"/>
      <c r="J266" s="2937" t="s">
        <v>19</v>
      </c>
      <c r="K266" s="3023">
        <f t="shared" si="7"/>
        <v>1.06</v>
      </c>
      <c r="L266" s="3024">
        <v>43525</v>
      </c>
      <c r="M266" s="3024"/>
      <c r="N266" s="1780"/>
    </row>
    <row r="267" spans="1:14" s="2440" customFormat="1">
      <c r="A267" s="2228" t="s">
        <v>1138</v>
      </c>
      <c r="B267" s="1839"/>
      <c r="C267" s="3071">
        <v>754</v>
      </c>
      <c r="D267" s="3072" t="s">
        <v>11549</v>
      </c>
      <c r="E267" s="1871">
        <v>0</v>
      </c>
      <c r="F267" s="1937" t="s">
        <v>214</v>
      </c>
      <c r="G267" s="3090" t="s">
        <v>11438</v>
      </c>
      <c r="H267" s="2488">
        <v>1.76</v>
      </c>
      <c r="I267" s="1937" t="s">
        <v>214</v>
      </c>
      <c r="J267" s="3072" t="s">
        <v>11438</v>
      </c>
      <c r="K267" s="3075">
        <f t="shared" si="7"/>
        <v>1.76</v>
      </c>
      <c r="L267" s="1932">
        <v>43525</v>
      </c>
      <c r="M267" s="3036"/>
      <c r="N267" s="1780"/>
    </row>
    <row r="268" spans="1:14" s="2440" customFormat="1">
      <c r="A268" s="2429" t="s">
        <v>1138</v>
      </c>
      <c r="B268" s="3003"/>
      <c r="C268" s="3031">
        <v>755</v>
      </c>
      <c r="D268" s="3022" t="s">
        <v>11550</v>
      </c>
      <c r="E268" s="3032">
        <v>0</v>
      </c>
      <c r="F268" s="1940" t="s">
        <v>2437</v>
      </c>
      <c r="G268" s="3045" t="s">
        <v>11549</v>
      </c>
      <c r="H268" s="3039">
        <v>0.6</v>
      </c>
      <c r="I268" s="1940" t="s">
        <v>10205</v>
      </c>
      <c r="J268" s="3029" t="s">
        <v>3914</v>
      </c>
      <c r="K268" s="3034">
        <f t="shared" si="7"/>
        <v>0.6</v>
      </c>
      <c r="L268" s="3036">
        <v>43525</v>
      </c>
      <c r="M268" s="3036"/>
      <c r="N268" s="1780"/>
    </row>
    <row r="269" spans="1:14" s="2440" customFormat="1">
      <c r="A269" s="2991" t="s">
        <v>1138</v>
      </c>
      <c r="B269" s="2996"/>
      <c r="C269" s="2922">
        <v>762</v>
      </c>
      <c r="D269" s="3022" t="s">
        <v>4914</v>
      </c>
      <c r="E269" s="2924">
        <v>0</v>
      </c>
      <c r="F269" s="2974" t="s">
        <v>3890</v>
      </c>
      <c r="G269" s="3030" t="s">
        <v>11505</v>
      </c>
      <c r="H269" s="2988">
        <v>0.34</v>
      </c>
      <c r="I269" s="2922"/>
      <c r="J269" s="2937" t="s">
        <v>19</v>
      </c>
      <c r="K269" s="3023">
        <f t="shared" si="7"/>
        <v>0.34</v>
      </c>
      <c r="L269" s="3024">
        <v>43526</v>
      </c>
      <c r="M269" s="3024"/>
      <c r="N269" s="1780"/>
    </row>
    <row r="270" spans="1:14" s="2440" customFormat="1">
      <c r="A270" s="2429" t="s">
        <v>1138</v>
      </c>
      <c r="B270" s="3003"/>
      <c r="C270" s="3031">
        <v>810</v>
      </c>
      <c r="D270" s="3022" t="s">
        <v>9759</v>
      </c>
      <c r="E270" s="3032">
        <v>0</v>
      </c>
      <c r="F270" s="1940"/>
      <c r="G270" s="3057" t="s">
        <v>11469</v>
      </c>
      <c r="H270" s="3032">
        <v>0.04</v>
      </c>
      <c r="I270" s="1940"/>
      <c r="J270" s="3040" t="s">
        <v>554</v>
      </c>
      <c r="K270" s="3034">
        <f t="shared" si="7"/>
        <v>0.04</v>
      </c>
      <c r="L270" s="3036">
        <v>43527</v>
      </c>
      <c r="M270" s="3036"/>
      <c r="N270" s="1780"/>
    </row>
    <row r="271" spans="1:14" s="2440" customFormat="1">
      <c r="A271" s="2991" t="s">
        <v>1138</v>
      </c>
      <c r="B271" s="2996"/>
      <c r="C271" s="2922">
        <v>827</v>
      </c>
      <c r="D271" s="3022" t="s">
        <v>11506</v>
      </c>
      <c r="E271" s="2924">
        <v>0</v>
      </c>
      <c r="F271" s="2974" t="s">
        <v>3890</v>
      </c>
      <c r="G271" s="3020" t="s">
        <v>11507</v>
      </c>
      <c r="H271" s="2924">
        <v>0.11</v>
      </c>
      <c r="I271" s="2922"/>
      <c r="J271" s="2937" t="s">
        <v>19</v>
      </c>
      <c r="K271" s="3023">
        <f t="shared" si="7"/>
        <v>0.11</v>
      </c>
      <c r="L271" s="3024">
        <v>43527</v>
      </c>
      <c r="M271" s="3024"/>
      <c r="N271" s="1780"/>
    </row>
    <row r="272" spans="1:14" s="2440" customFormat="1">
      <c r="A272" s="2429" t="s">
        <v>1138</v>
      </c>
      <c r="B272" s="3003"/>
      <c r="C272" s="3031">
        <v>817</v>
      </c>
      <c r="D272" s="3022" t="s">
        <v>11553</v>
      </c>
      <c r="E272" s="3032">
        <v>0</v>
      </c>
      <c r="F272" s="1940" t="s">
        <v>43</v>
      </c>
      <c r="G272" s="3045" t="s">
        <v>11526</v>
      </c>
      <c r="H272" s="3039">
        <v>0.21</v>
      </c>
      <c r="I272" s="1940"/>
      <c r="J272" s="3057" t="s">
        <v>19</v>
      </c>
      <c r="K272" s="3034">
        <f t="shared" si="7"/>
        <v>0.21</v>
      </c>
      <c r="L272" s="3036">
        <v>43528</v>
      </c>
      <c r="M272" s="3036"/>
      <c r="N272" s="1780"/>
    </row>
    <row r="273" spans="1:14" s="2440" customFormat="1">
      <c r="A273" s="2991" t="s">
        <v>1138</v>
      </c>
      <c r="B273" s="2996"/>
      <c r="C273" s="2922">
        <v>834</v>
      </c>
      <c r="D273" s="3022" t="s">
        <v>11508</v>
      </c>
      <c r="E273" s="2924">
        <v>0</v>
      </c>
      <c r="F273" s="2974" t="s">
        <v>400</v>
      </c>
      <c r="G273" s="3022" t="s">
        <v>2652</v>
      </c>
      <c r="H273" s="2924">
        <v>0.45</v>
      </c>
      <c r="I273" s="2922"/>
      <c r="J273" s="2918" t="s">
        <v>19</v>
      </c>
      <c r="K273" s="3023">
        <f t="shared" si="7"/>
        <v>0.45</v>
      </c>
      <c r="L273" s="3024">
        <v>43528</v>
      </c>
      <c r="M273" s="3024"/>
      <c r="N273" s="1780"/>
    </row>
    <row r="274" spans="1:14" s="362" customFormat="1">
      <c r="A274" s="2429" t="s">
        <v>1138</v>
      </c>
      <c r="B274" s="3003"/>
      <c r="C274" s="3031">
        <v>28</v>
      </c>
      <c r="D274" s="3022" t="s">
        <v>11458</v>
      </c>
      <c r="E274" s="3032">
        <v>0</v>
      </c>
      <c r="F274" s="1940" t="s">
        <v>154</v>
      </c>
      <c r="G274" s="3022" t="s">
        <v>11511</v>
      </c>
      <c r="H274" s="3032">
        <v>9.33</v>
      </c>
      <c r="I274" s="3033" t="s">
        <v>2655</v>
      </c>
      <c r="J274" s="3022" t="s">
        <v>3155</v>
      </c>
      <c r="K274" s="3034">
        <f t="shared" si="7"/>
        <v>9.33</v>
      </c>
      <c r="L274" s="3035">
        <v>43586</v>
      </c>
      <c r="M274" s="3036"/>
      <c r="N274" s="1780"/>
    </row>
    <row r="275" spans="1:14" s="2440" customFormat="1">
      <c r="A275" s="2991" t="s">
        <v>1138</v>
      </c>
      <c r="B275" s="2992"/>
      <c r="C275" s="2922" t="s">
        <v>400</v>
      </c>
      <c r="D275" s="3022" t="s">
        <v>2652</v>
      </c>
      <c r="E275" s="2924">
        <v>0</v>
      </c>
      <c r="F275" s="2974"/>
      <c r="G275" s="2918" t="s">
        <v>11509</v>
      </c>
      <c r="H275" s="2924">
        <v>16.05</v>
      </c>
      <c r="I275" s="2922"/>
      <c r="J275" s="2937" t="s">
        <v>11510</v>
      </c>
      <c r="K275" s="3023">
        <f t="shared" si="7"/>
        <v>16.05</v>
      </c>
      <c r="L275" s="3035">
        <v>43617</v>
      </c>
      <c r="M275" s="3024"/>
      <c r="N275" s="1780"/>
    </row>
    <row r="276" spans="1:14" s="2440" customFormat="1">
      <c r="A276" s="2991" t="s">
        <v>1138</v>
      </c>
      <c r="B276" s="2992"/>
      <c r="C276" s="2993" t="s">
        <v>603</v>
      </c>
      <c r="D276" s="3022" t="s">
        <v>3383</v>
      </c>
      <c r="E276" s="2924">
        <v>17.36</v>
      </c>
      <c r="F276" s="2974" t="s">
        <v>1419</v>
      </c>
      <c r="G276" s="3022" t="s">
        <v>2643</v>
      </c>
      <c r="H276" s="2924">
        <v>31.18</v>
      </c>
      <c r="I276" s="2922"/>
      <c r="J276" s="2937" t="s">
        <v>11469</v>
      </c>
      <c r="K276" s="3023">
        <f t="shared" si="7"/>
        <v>13.82</v>
      </c>
      <c r="L276" s="3035">
        <v>43647</v>
      </c>
      <c r="M276" s="3024"/>
      <c r="N276" s="1780"/>
    </row>
    <row r="277" spans="1:14" s="2440" customFormat="1">
      <c r="A277" s="2991" t="s">
        <v>1138</v>
      </c>
      <c r="B277" s="2992"/>
      <c r="C277" s="2974" t="s">
        <v>378</v>
      </c>
      <c r="D277" s="3022" t="s">
        <v>2640</v>
      </c>
      <c r="E277" s="2924">
        <v>0</v>
      </c>
      <c r="F277" s="2974"/>
      <c r="G277" s="2918" t="s">
        <v>11469</v>
      </c>
      <c r="H277" s="2924">
        <v>12.16</v>
      </c>
      <c r="I277" s="2922"/>
      <c r="J277" s="2937" t="s">
        <v>11510</v>
      </c>
      <c r="K277" s="3023">
        <f t="shared" si="7"/>
        <v>12.16</v>
      </c>
      <c r="L277" s="3035">
        <v>43678</v>
      </c>
      <c r="M277" s="3024"/>
      <c r="N277" s="1780"/>
    </row>
    <row r="278" spans="1:14" s="2440" customFormat="1">
      <c r="A278" s="2991" t="s">
        <v>1138</v>
      </c>
      <c r="B278" s="2992"/>
      <c r="C278" s="2993" t="s">
        <v>1419</v>
      </c>
      <c r="D278" s="3022" t="s">
        <v>2643</v>
      </c>
      <c r="E278" s="2924">
        <v>0</v>
      </c>
      <c r="F278" s="2974" t="s">
        <v>1365</v>
      </c>
      <c r="G278" s="3022" t="s">
        <v>3389</v>
      </c>
      <c r="H278" s="2924">
        <v>14.56</v>
      </c>
      <c r="I278" s="2974" t="s">
        <v>209</v>
      </c>
      <c r="J278" s="3029" t="s">
        <v>3390</v>
      </c>
      <c r="K278" s="3023">
        <f t="shared" si="7"/>
        <v>14.56</v>
      </c>
      <c r="L278" s="3035">
        <v>43709</v>
      </c>
      <c r="M278" s="3024"/>
      <c r="N278" s="1780"/>
    </row>
    <row r="279" spans="1:14" s="2440" customFormat="1">
      <c r="A279" s="2902" t="s">
        <v>1138</v>
      </c>
      <c r="B279" s="2916"/>
      <c r="C279" s="2912">
        <v>186</v>
      </c>
      <c r="D279" s="2918" t="s">
        <v>1141</v>
      </c>
      <c r="E279" s="2913">
        <v>0</v>
      </c>
      <c r="F279" s="2912" t="s">
        <v>400</v>
      </c>
      <c r="G279" s="2905" t="s">
        <v>1421</v>
      </c>
      <c r="H279" s="2913">
        <v>3.86</v>
      </c>
      <c r="I279" s="2912" t="s">
        <v>378</v>
      </c>
      <c r="J279" s="2937" t="s">
        <v>1422</v>
      </c>
      <c r="K279" s="2909">
        <v>3.86</v>
      </c>
      <c r="L279" s="3004">
        <v>43739</v>
      </c>
      <c r="M279" s="3004"/>
      <c r="N279" s="1782"/>
    </row>
    <row r="280" spans="1:14" s="2440" customFormat="1">
      <c r="A280" s="2228" t="s">
        <v>1138</v>
      </c>
      <c r="B280" s="1839"/>
      <c r="C280" s="3071">
        <v>553</v>
      </c>
      <c r="D280" s="3086" t="s">
        <v>11539</v>
      </c>
      <c r="E280" s="1871">
        <v>0</v>
      </c>
      <c r="F280" s="3077" t="s">
        <v>1139</v>
      </c>
      <c r="G280" s="3086" t="s">
        <v>11538</v>
      </c>
      <c r="H280" s="1871">
        <v>2.52</v>
      </c>
      <c r="I280" s="1937"/>
      <c r="J280" s="3074" t="s">
        <v>5231</v>
      </c>
      <c r="K280" s="3075">
        <f t="shared" ref="K280:K287" si="8">H280-E280</f>
        <v>2.52</v>
      </c>
      <c r="L280" s="1932">
        <v>43739</v>
      </c>
      <c r="M280" s="3036"/>
      <c r="N280" s="1780"/>
    </row>
    <row r="281" spans="1:14" s="2440" customFormat="1">
      <c r="A281" s="3091" t="s">
        <v>1138</v>
      </c>
      <c r="B281" s="2690"/>
      <c r="C281" s="3092">
        <v>386</v>
      </c>
      <c r="D281" s="3093" t="s">
        <v>11532</v>
      </c>
      <c r="E281" s="3094">
        <v>0</v>
      </c>
      <c r="F281" s="3095" t="s">
        <v>7155</v>
      </c>
      <c r="G281" s="3096" t="s">
        <v>3914</v>
      </c>
      <c r="H281" s="3097">
        <v>1.95</v>
      </c>
      <c r="I281" s="3095" t="s">
        <v>240</v>
      </c>
      <c r="J281" s="3079" t="s">
        <v>11467</v>
      </c>
      <c r="K281" s="3098">
        <f t="shared" si="8"/>
        <v>1.95</v>
      </c>
      <c r="L281" s="3035">
        <v>43742</v>
      </c>
      <c r="M281" s="3036"/>
      <c r="N281" s="1780"/>
    </row>
    <row r="282" spans="1:14" s="2440" customFormat="1">
      <c r="A282" s="2228" t="s">
        <v>1138</v>
      </c>
      <c r="B282" s="1855"/>
      <c r="C282" s="3071">
        <v>548</v>
      </c>
      <c r="D282" s="3076" t="s">
        <v>11534</v>
      </c>
      <c r="E282" s="1871">
        <v>0</v>
      </c>
      <c r="F282" s="1937" t="s">
        <v>154</v>
      </c>
      <c r="G282" s="3076" t="s">
        <v>11511</v>
      </c>
      <c r="H282" s="1871">
        <v>1.2</v>
      </c>
      <c r="I282" s="1937" t="s">
        <v>66</v>
      </c>
      <c r="J282" s="3072" t="s">
        <v>11535</v>
      </c>
      <c r="K282" s="3075">
        <f t="shared" si="8"/>
        <v>1.2</v>
      </c>
      <c r="L282" s="3035">
        <v>43744</v>
      </c>
      <c r="M282" s="3036"/>
      <c r="N282" s="1780"/>
    </row>
    <row r="283" spans="1:14" s="2440" customFormat="1">
      <c r="A283" s="3099" t="s">
        <v>1138</v>
      </c>
      <c r="B283" s="3100"/>
      <c r="C283" s="3101">
        <v>552</v>
      </c>
      <c r="D283" s="3102" t="s">
        <v>11538</v>
      </c>
      <c r="E283" s="3103">
        <v>0</v>
      </c>
      <c r="F283" s="3104" t="s">
        <v>955</v>
      </c>
      <c r="G283" s="3102" t="s">
        <v>11437</v>
      </c>
      <c r="H283" s="3103">
        <v>1.04</v>
      </c>
      <c r="I283" s="3104" t="s">
        <v>2303</v>
      </c>
      <c r="J283" s="3105" t="s">
        <v>11539</v>
      </c>
      <c r="K283" s="3106">
        <f t="shared" si="8"/>
        <v>1.04</v>
      </c>
      <c r="L283" s="3035">
        <v>43745</v>
      </c>
      <c r="M283" s="3036"/>
      <c r="N283" s="1780"/>
    </row>
    <row r="284" spans="1:14" s="2440" customFormat="1">
      <c r="A284" s="2228" t="s">
        <v>1138</v>
      </c>
      <c r="B284" s="1839"/>
      <c r="C284" s="3107" t="s">
        <v>11545</v>
      </c>
      <c r="D284" s="3072" t="s">
        <v>11545</v>
      </c>
      <c r="E284" s="1841">
        <v>0</v>
      </c>
      <c r="F284" s="1937" t="s">
        <v>1466</v>
      </c>
      <c r="G284" s="3079" t="s">
        <v>3050</v>
      </c>
      <c r="H284" s="1841">
        <v>0.31</v>
      </c>
      <c r="I284" s="1937" t="s">
        <v>161</v>
      </c>
      <c r="J284" s="3072" t="s">
        <v>1140</v>
      </c>
      <c r="K284" s="1841">
        <f t="shared" si="8"/>
        <v>0.31</v>
      </c>
      <c r="L284" s="1932">
        <v>43770</v>
      </c>
      <c r="M284" s="3036"/>
      <c r="N284" s="1780"/>
    </row>
    <row r="285" spans="1:14" s="2440" customFormat="1">
      <c r="A285" s="2228" t="s">
        <v>1138</v>
      </c>
      <c r="B285" s="1855"/>
      <c r="C285" s="3107" t="s">
        <v>11536</v>
      </c>
      <c r="D285" s="3072" t="s">
        <v>11536</v>
      </c>
      <c r="E285" s="1841">
        <v>0</v>
      </c>
      <c r="F285" s="1937" t="s">
        <v>11537</v>
      </c>
      <c r="G285" s="3072" t="s">
        <v>11534</v>
      </c>
      <c r="H285" s="1841">
        <v>0.12</v>
      </c>
      <c r="I285" s="1937"/>
      <c r="J285" s="3073" t="s">
        <v>19</v>
      </c>
      <c r="K285" s="1841">
        <f t="shared" si="8"/>
        <v>0.12</v>
      </c>
      <c r="L285" s="3036">
        <v>43772</v>
      </c>
      <c r="M285" s="3036"/>
      <c r="N285" s="1780"/>
    </row>
    <row r="286" spans="1:14" s="2440" customFormat="1">
      <c r="A286" s="2991" t="s">
        <v>1138</v>
      </c>
      <c r="B286" s="2992"/>
      <c r="C286" s="3083">
        <v>80</v>
      </c>
      <c r="D286" s="3022" t="s">
        <v>3405</v>
      </c>
      <c r="E286" s="2925">
        <v>0</v>
      </c>
      <c r="F286" s="2974" t="s">
        <v>297</v>
      </c>
      <c r="G286" s="3020" t="s">
        <v>3406</v>
      </c>
      <c r="H286" s="2925">
        <v>2.29</v>
      </c>
      <c r="I286" s="2974" t="s">
        <v>155</v>
      </c>
      <c r="J286" s="3022" t="s">
        <v>3403</v>
      </c>
      <c r="K286" s="3084">
        <f t="shared" si="8"/>
        <v>2.29</v>
      </c>
      <c r="L286" s="3041">
        <v>43801</v>
      </c>
      <c r="M286" s="3024"/>
      <c r="N286" s="1780"/>
    </row>
    <row r="287" spans="1:14" s="2440" customFormat="1" ht="15.75" thickBot="1">
      <c r="A287" s="3108" t="s">
        <v>1138</v>
      </c>
      <c r="B287" s="3109"/>
      <c r="C287" s="3110">
        <v>93</v>
      </c>
      <c r="D287" s="3111" t="s">
        <v>3407</v>
      </c>
      <c r="E287" s="3112">
        <v>0</v>
      </c>
      <c r="F287" s="3113" t="s">
        <v>150</v>
      </c>
      <c r="G287" s="3114" t="s">
        <v>3408</v>
      </c>
      <c r="H287" s="3112">
        <v>1.3</v>
      </c>
      <c r="I287" s="3113" t="s">
        <v>184</v>
      </c>
      <c r="J287" s="3111" t="s">
        <v>3402</v>
      </c>
      <c r="K287" s="3115">
        <f t="shared" si="8"/>
        <v>1.3</v>
      </c>
      <c r="L287" s="3116">
        <v>43802</v>
      </c>
      <c r="M287" s="3117"/>
      <c r="N287" s="3118"/>
    </row>
  </sheetData>
  <customSheetViews>
    <customSheetView guid="{79AD5FB7-84BA-40F8-B93E-7F6D3F799515}" topLeftCell="B97">
      <selection activeCell="L121" sqref="L121"/>
      <pageMargins left="0.7" right="0.7" top="0.75" bottom="0.75" header="0.3" footer="0.3"/>
      <pageSetup orientation="portrait" horizontalDpi="1200" verticalDpi="1200" r:id="rId1"/>
    </customSheetView>
    <customSheetView guid="{A3593EDC-2197-4283-B58F-E8F46865F6B0}" topLeftCell="A133">
      <selection activeCell="E13" sqref="E13"/>
      <pageMargins left="0.7" right="0.7" top="0.75" bottom="0.75" header="0.3" footer="0.3"/>
      <pageSetup orientation="portrait" horizontalDpi="1200" verticalDpi="1200" r:id="rId2"/>
    </customSheetView>
    <customSheetView guid="{39DE2760-0BFC-4719-B1E4-380C3A7079FC}">
      <selection activeCell="D3" sqref="D3"/>
      <pageMargins left="0.7" right="0.7" top="0.75" bottom="0.75" header="0.3" footer="0.3"/>
    </customSheetView>
    <customSheetView guid="{6CF4F969-58DE-4028-9DCC-C6E713BA1EE8}">
      <selection activeCell="D3" sqref="D3"/>
      <pageMargins left="0.7" right="0.7" top="0.75" bottom="0.75" header="0.3" footer="0.3"/>
    </customSheetView>
    <customSheetView guid="{854D26F6-556C-4832-93A1-027DC2E7489A}">
      <selection activeCell="D3" sqref="D3"/>
      <pageMargins left="0.7" right="0.7" top="0.75" bottom="0.75" header="0.3" footer="0.3"/>
    </customSheetView>
    <customSheetView guid="{1187C2EC-E8C1-47BD-824F-A093AEDCF8A3}">
      <selection activeCell="L36" sqref="L36"/>
      <pageMargins left="0.7" right="0.7" top="0.75" bottom="0.75" header="0.3" footer="0.3"/>
    </customSheetView>
    <customSheetView guid="{56D62996-4B64-4559-A57F-952A7719E60C}">
      <selection activeCell="L36" sqref="L36"/>
      <pageMargins left="0.7" right="0.7" top="0.75" bottom="0.75" header="0.3" footer="0.3"/>
    </customSheetView>
    <customSheetView guid="{D38925AC-49E8-4240-B4C4-15DDEAD2A52A}" topLeftCell="E1">
      <selection activeCell="M56" sqref="M56"/>
      <pageMargins left="0.7" right="0.7" top="0.75" bottom="0.75" header="0.3" footer="0.3"/>
    </customSheetView>
    <customSheetView guid="{BBB634EE-F2D2-401C-80C5-834C06C8684E}" topLeftCell="B1">
      <selection activeCell="L36" sqref="L36"/>
      <pageMargins left="0.7" right="0.7" top="0.75" bottom="0.75" header="0.3" footer="0.3"/>
      <pageSetup orientation="portrait" r:id="rId3"/>
    </customSheetView>
    <customSheetView guid="{2C5FEC20-E906-4956-A88D-6EAAC0747B30}" topLeftCell="B1">
      <selection activeCell="L36" sqref="L36"/>
      <pageMargins left="0.7" right="0.7" top="0.75" bottom="0.75" header="0.3" footer="0.3"/>
      <pageSetup orientation="portrait" r:id="rId4"/>
    </customSheetView>
    <customSheetView guid="{F9A994EF-45B5-4EB9-AA72-BA8C2214CFE1}">
      <selection activeCell="D3" sqref="D3"/>
      <pageMargins left="0.7" right="0.7" top="0.75" bottom="0.75" header="0.3" footer="0.3"/>
    </customSheetView>
    <customSheetView guid="{600A9694-21CC-48F1-9DA2-8C0E3E8B5FA0}" topLeftCell="B1">
      <selection activeCell="L36" sqref="L36"/>
      <pageMargins left="0.7" right="0.7" top="0.75" bottom="0.75" header="0.3" footer="0.3"/>
      <pageSetup orientation="portrait" r:id="rId5"/>
    </customSheetView>
    <customSheetView guid="{344E436F-251D-4C51-AB7E-9264FEC9FA05}">
      <selection activeCell="M76" sqref="M76"/>
      <pageMargins left="0.7" right="0.7" top="0.75" bottom="0.75" header="0.3" footer="0.3"/>
    </customSheetView>
    <customSheetView guid="{0546D35D-D495-4ABF-8CD5-906F9854F6B9}">
      <selection activeCell="M76" sqref="M76"/>
      <pageMargins left="0.7" right="0.7" top="0.75" bottom="0.75" header="0.3" footer="0.3"/>
    </customSheetView>
    <customSheetView guid="{58D92D3D-F9DC-4070-8DAB-284558C682C9}">
      <selection activeCell="D3" sqref="D3"/>
      <pageMargins left="0.7" right="0.7" top="0.75" bottom="0.75" header="0.3" footer="0.3"/>
    </customSheetView>
    <customSheetView guid="{DD0AAC79-0110-4B1B-BB25-2C4FE9ED31F4}">
      <selection activeCell="M76" sqref="M76"/>
      <pageMargins left="0.7" right="0.7" top="0.75" bottom="0.75" header="0.3" footer="0.3"/>
    </customSheetView>
    <customSheetView guid="{423EC763-4105-4509-B307-318A5394E372}">
      <selection activeCell="D3" sqref="D3"/>
      <pageMargins left="0.7" right="0.7" top="0.75" bottom="0.75" header="0.3" footer="0.3"/>
    </customSheetView>
    <customSheetView guid="{7FDB354D-BBFC-467C-9214-DEA80979E90C}">
      <selection activeCell="D3" sqref="D3"/>
      <pageMargins left="0.7" right="0.7" top="0.75" bottom="0.75" header="0.3" footer="0.3"/>
    </customSheetView>
    <customSheetView guid="{B98680F5-9992-4B15-9195-313E46832CE7}">
      <selection activeCell="D3" sqref="D3"/>
      <pageMargins left="0.7" right="0.7" top="0.75" bottom="0.75" header="0.3" footer="0.3"/>
    </customSheetView>
    <customSheetView guid="{2CAD6BBA-D926-4B66-9703-7E419ED6E99E}">
      <selection activeCell="M56" sqref="M56"/>
      <pageMargins left="0.7" right="0.7" top="0.75" bottom="0.75" header="0.3" footer="0.3"/>
    </customSheetView>
    <customSheetView guid="{64C3C58B-5EDF-4A0D-9A08-4E76AD2C2831}" topLeftCell="B1">
      <selection activeCell="L36" sqref="L36"/>
      <pageMargins left="0.7" right="0.7" top="0.75" bottom="0.75" header="0.3" footer="0.3"/>
      <pageSetup orientation="portrait" r:id="rId6"/>
    </customSheetView>
    <customSheetView guid="{23935FAA-2CC8-4E3D-A833-6D530319EE28}">
      <selection activeCell="D3" sqref="D3"/>
      <pageMargins left="0.7" right="0.7" top="0.75" bottom="0.75" header="0.3" footer="0.3"/>
    </customSheetView>
    <customSheetView guid="{E7B49325-7A41-4A22-9EA5-2C4D363DA8F1}">
      <selection activeCell="D3" sqref="D3"/>
      <pageMargins left="0.7" right="0.7" top="0.75" bottom="0.75" header="0.3" footer="0.3"/>
    </customSheetView>
    <customSheetView guid="{FAC928FB-1728-4FB7-8ECE-85A8DE4D0ADF}">
      <selection activeCell="D3" sqref="D3"/>
      <pageMargins left="0.7" right="0.7" top="0.75" bottom="0.75" header="0.3" footer="0.3"/>
    </customSheetView>
    <customSheetView guid="{8C4D76D8-AA45-48E9-9804-BEEAA7B08B03}">
      <selection activeCell="D3" sqref="D3"/>
      <pageMargins left="0.7" right="0.7" top="0.75" bottom="0.75" header="0.3" footer="0.3"/>
    </customSheetView>
    <customSheetView guid="{862ECE3E-CBCF-4644-8210-D1EDA2099D3A}">
      <selection activeCell="D3" sqref="D3"/>
      <pageMargins left="0.7" right="0.7" top="0.75" bottom="0.75" header="0.3" footer="0.3"/>
    </customSheetView>
    <customSheetView guid="{EE1B2E10-D8FD-451C-B1E1-0B98F6A560DF}">
      <selection activeCell="D3" sqref="D3"/>
      <pageMargins left="0.7" right="0.7" top="0.75" bottom="0.75" header="0.3" footer="0.3"/>
    </customSheetView>
    <customSheetView guid="{7964114C-CB29-4D99-9806-CFB993D96184}">
      <selection activeCell="D3" sqref="D3"/>
      <pageMargins left="0.7" right="0.7" top="0.75" bottom="0.75" header="0.3" footer="0.3"/>
    </customSheetView>
    <customSheetView guid="{A7CCEAC1-D48B-40D0-9479-364198DE80EF}">
      <selection activeCell="D3" sqref="D3"/>
      <pageMargins left="0.7" right="0.7" top="0.75" bottom="0.75" header="0.3" footer="0.3"/>
    </customSheetView>
    <customSheetView guid="{68F5884F-4969-4575-BF13-5CC01FC32956}">
      <selection activeCell="D3" sqref="D3"/>
      <pageMargins left="0.7" right="0.7" top="0.75" bottom="0.75" header="0.3" footer="0.3"/>
    </customSheetView>
    <customSheetView guid="{29758B78-03D3-4D8E-AD37-F25D1BDCFD7B}">
      <selection activeCell="D3" sqref="D3"/>
      <pageMargins left="0.7" right="0.7" top="0.75" bottom="0.75" header="0.3" footer="0.3"/>
    </customSheetView>
    <customSheetView guid="{DE99B454-ED50-4848-ADC8-212B34E74919}">
      <selection activeCell="D3" sqref="D3"/>
      <pageMargins left="0.7" right="0.7" top="0.75" bottom="0.75" header="0.3" footer="0.3"/>
    </customSheetView>
    <customSheetView guid="{8CB2D929-C7E4-4180-B163-8A2824806B17}">
      <selection activeCell="D3" sqref="D3"/>
      <pageMargins left="0.7" right="0.7" top="0.75" bottom="0.75" header="0.3" footer="0.3"/>
    </customSheetView>
    <customSheetView guid="{34D85203-2D51-4355-8027-8019AB86EBCF}">
      <selection activeCell="D3" sqref="D3"/>
      <pageMargins left="0.7" right="0.7" top="0.75" bottom="0.75" header="0.3" footer="0.3"/>
    </customSheetView>
    <customSheetView guid="{89CCDF41-F1C9-4313-9F31-D107B3C76DDB}">
      <pageMargins left="0.7" right="0.7" top="0.75" bottom="0.75" header="0.3" footer="0.3"/>
    </customSheetView>
    <customSheetView guid="{726AD29E-1BFF-4E2F-9960-EE7743278367}">
      <pageMargins left="0.7" right="0.7" top="0.75" bottom="0.75" header="0.3" footer="0.3"/>
    </customSheetView>
    <customSheetView guid="{2F42E84F-7DBF-4A75-A7B3-62028DAEBF1A}">
      <pageMargins left="0.7" right="0.7" top="0.75" bottom="0.75" header="0.3" footer="0.3"/>
    </customSheetView>
    <customSheetView guid="{2B685D48-0292-4AA7-9819-853B2AEC1DD4}">
      <pageMargins left="0.7" right="0.7" top="0.75" bottom="0.75" header="0.3" footer="0.3"/>
    </customSheetView>
    <customSheetView guid="{4B0AA991-6767-4D57-B414-24103CB6BBB4}">
      <pageMargins left="0.7" right="0.7" top="0.75" bottom="0.75" header="0.3" footer="0.3"/>
    </customSheetView>
    <customSheetView guid="{8E86F10A-A699-45F6-98BE-FE12C92DC001}">
      <pageMargins left="0.7" right="0.7" top="0.75" bottom="0.75" header="0.3" footer="0.3"/>
    </customSheetView>
    <customSheetView guid="{47F7A3CE-B782-485F-A003-C143096A6054}">
      <pageMargins left="0.7" right="0.7" top="0.75" bottom="0.75" header="0.3" footer="0.3"/>
    </customSheetView>
    <customSheetView guid="{39B6890E-9E43-4C41-84C2-BE54C196CF6B}">
      <pageMargins left="0.7" right="0.7" top="0.75" bottom="0.75" header="0.3" footer="0.3"/>
    </customSheetView>
    <customSheetView guid="{5C12847A-1A36-4653-8A29-4B40BE88BC31}">
      <pageMargins left="0.7" right="0.7" top="0.75" bottom="0.75" header="0.3" footer="0.3"/>
    </customSheetView>
    <customSheetView guid="{72622A5F-562A-4F46-80A6-FB340FA923E4}">
      <pageMargins left="0.7" right="0.7" top="0.75" bottom="0.75" header="0.3" footer="0.3"/>
    </customSheetView>
    <customSheetView guid="{3A3E5217-495A-42D4-92E9-DBDDFA0133B2}">
      <pageMargins left="0.7" right="0.7" top="0.75" bottom="0.75" header="0.3" footer="0.3"/>
    </customSheetView>
    <customSheetView guid="{60CB8EE4-B91C-4012-A081-CCBA186E6839}">
      <selection activeCell="D3" sqref="D3"/>
      <pageMargins left="0.7" right="0.7" top="0.75" bottom="0.75" header="0.3" footer="0.3"/>
    </customSheetView>
    <customSheetView guid="{B8A5C91A-AD33-4DF4-A694-672D147217B5}">
      <selection activeCell="D3" sqref="D3"/>
      <pageMargins left="0.7" right="0.7" top="0.75" bottom="0.75" header="0.3" footer="0.3"/>
    </customSheetView>
    <customSheetView guid="{6A065346-6EC6-4D7F-9DF7-3658D614503A}">
      <selection activeCell="D3" sqref="D3"/>
      <pageMargins left="0.7" right="0.7" top="0.75" bottom="0.75" header="0.3" footer="0.3"/>
    </customSheetView>
    <customSheetView guid="{6BC667A8-B269-4F56-A803-5E4093D12764}">
      <selection activeCell="D3" sqref="D3"/>
      <pageMargins left="0.7" right="0.7" top="0.75" bottom="0.75" header="0.3" footer="0.3"/>
    </customSheetView>
    <customSheetView guid="{4075A10A-29EA-4A39-8C87-92C314459964}">
      <selection activeCell="D3" sqref="D3"/>
      <pageMargins left="0.7" right="0.7" top="0.75" bottom="0.75" header="0.3" footer="0.3"/>
    </customSheetView>
    <customSheetView guid="{D07D711A-BCB9-4378-B863-4CB7EB1E0F9F}">
      <selection activeCell="D3" sqref="D3"/>
      <pageMargins left="0.7" right="0.7" top="0.75" bottom="0.75" header="0.3" footer="0.3"/>
    </customSheetView>
    <customSheetView guid="{CE3A1CF7-6A47-4ED0-B4C6-D84228F6384A}">
      <selection activeCell="D3" sqref="D3"/>
      <pageMargins left="0.7" right="0.7" top="0.75" bottom="0.75" header="0.3" footer="0.3"/>
    </customSheetView>
    <customSheetView guid="{A6CAB246-C66C-4430-B883-E3AB4CA85CD3}" topLeftCell="E1">
      <selection activeCell="M56" sqref="M56"/>
      <pageMargins left="0.7" right="0.7" top="0.75" bottom="0.75" header="0.3" footer="0.3"/>
    </customSheetView>
    <customSheetView guid="{A1494558-1040-4A63-BC7C-D39B992B3E56}">
      <selection activeCell="D3" sqref="D3"/>
      <pageMargins left="0.7" right="0.7" top="0.75" bottom="0.75" header="0.3" footer="0.3"/>
    </customSheetView>
    <customSheetView guid="{1D116760-CC87-4F16-87B4-C7A61320F480}">
      <selection activeCell="M76" sqref="M76"/>
      <pageMargins left="0.7" right="0.7" top="0.75" bottom="0.75" header="0.3" footer="0.3"/>
      <pageSetup orientation="portrait" r:id="rId7"/>
    </customSheetView>
    <customSheetView guid="{0CF2EC10-BDE2-491E-A077-01A8E5B1EBEC}">
      <selection activeCell="M76" sqref="M76"/>
      <pageMargins left="0.7" right="0.7" top="0.75" bottom="0.75" header="0.3" footer="0.3"/>
    </customSheetView>
    <customSheetView guid="{F88BCD3F-34B6-43CB-BC45-E51462EBF67F}">
      <selection activeCell="L36" sqref="L36"/>
      <pageMargins left="0.7" right="0.7" top="0.75" bottom="0.75" header="0.3" footer="0.3"/>
    </customSheetView>
    <customSheetView guid="{1749D216-7950-497C-B39A-63FBE4D03B8C}">
      <selection activeCell="D3" sqref="D3"/>
      <pageMargins left="0.7" right="0.7" top="0.75" bottom="0.75" header="0.3" footer="0.3"/>
    </customSheetView>
    <customSheetView guid="{7FA40027-7B17-499A-B359-A5EF5225CCED}" topLeftCell="B1">
      <selection activeCell="L36" sqref="L36"/>
      <pageMargins left="0.7" right="0.7" top="0.75" bottom="0.75" header="0.3" footer="0.3"/>
      <pageSetup orientation="portrait" r:id="rId8"/>
    </customSheetView>
    <customSheetView guid="{34D72504-BFF0-4EA8-8FC8-7543DC9590F6}">
      <selection activeCell="L36" sqref="L36"/>
      <pageMargins left="0.7" right="0.7" top="0.75" bottom="0.75" header="0.3" footer="0.3"/>
    </customSheetView>
    <customSheetView guid="{72F1F4A7-FA3D-4AAA-B9F7-0B7CBCF937A0}">
      <selection activeCell="M76" sqref="M76"/>
      <pageMargins left="0.7" right="0.7" top="0.75" bottom="0.75" header="0.3" footer="0.3"/>
    </customSheetView>
    <customSheetView guid="{08FE8395-D523-42C1-83CE-E79D67FD8F6E}" topLeftCell="B1">
      <selection activeCell="L36" sqref="L36"/>
      <pageMargins left="0.7" right="0.7" top="0.75" bottom="0.75" header="0.3" footer="0.3"/>
      <pageSetup orientation="portrait" r:id="rId9"/>
    </customSheetView>
    <customSheetView guid="{1CAAE197-33E6-4BF2-B4DE-FDE07E8BBF88}" topLeftCell="B1">
      <selection activeCell="L36" sqref="L36"/>
      <pageMargins left="0.7" right="0.7" top="0.75" bottom="0.75" header="0.3" footer="0.3"/>
      <pageSetup orientation="portrait" r:id="rId10"/>
    </customSheetView>
    <customSheetView guid="{0B1CD487-A10E-47AA-97E1-782E43B555C4}">
      <selection activeCell="D3" sqref="D3"/>
      <pageMargins left="0.7" right="0.7" top="0.75" bottom="0.75" header="0.3" footer="0.3"/>
    </customSheetView>
    <customSheetView guid="{AF97F53F-CC36-44C1-9ECD-DF5129B3E6B5}">
      <selection activeCell="D3" sqref="D3"/>
      <pageMargins left="0.7" right="0.7" top="0.75" bottom="0.75" header="0.3" footer="0.3"/>
    </customSheetView>
    <customSheetView guid="{FD6F7CAF-FB1E-4C3B-BC17-A805CA3477EF}">
      <selection activeCell="D3" sqref="D3"/>
      <pageMargins left="0.7" right="0.7" top="0.75" bottom="0.75" header="0.3" footer="0.3"/>
    </customSheetView>
    <customSheetView guid="{FEDC4AFF-A1F9-4866-BED0-75319FE928CF}">
      <selection activeCell="D3" sqref="D3"/>
      <pageMargins left="0.7" right="0.7" top="0.75" bottom="0.75" header="0.3" footer="0.3"/>
    </customSheetView>
    <customSheetView guid="{BB41729E-AA2B-4B78-BC0A-1EFA069D5CFD}" topLeftCell="B1">
      <selection activeCell="L36" sqref="L36"/>
      <pageMargins left="0.7" right="0.7" top="0.75" bottom="0.75" header="0.3" footer="0.3"/>
      <pageSetup orientation="portrait" r:id="rId11"/>
    </customSheetView>
    <customSheetView guid="{7BB95B6A-5E37-4CAE-AF7D-1CC701D075E8}" topLeftCell="B1">
      <selection activeCell="L36" sqref="L36"/>
      <pageMargins left="0.7" right="0.7" top="0.75" bottom="0.75" header="0.3" footer="0.3"/>
      <pageSetup orientation="portrait" r:id="rId12"/>
    </customSheetView>
    <customSheetView guid="{2EC062F0-5386-4865-B10E-AAA41383D77F}" topLeftCell="E1">
      <selection activeCell="M56" sqref="M56"/>
      <pageMargins left="0.7" right="0.7" top="0.75" bottom="0.75" header="0.3" footer="0.3"/>
    </customSheetView>
    <customSheetView guid="{FC2532A6-77E2-4AF9-9A45-F247B0588659}" topLeftCell="B1">
      <selection activeCell="L36" sqref="L36"/>
      <pageMargins left="0.7" right="0.7" top="0.75" bottom="0.75" header="0.3" footer="0.3"/>
      <pageSetup orientation="portrait" r:id="rId13"/>
    </customSheetView>
    <customSheetView guid="{A44DAB59-BE7A-4333-A5F2-74C8918F30B6}">
      <selection activeCell="D3" sqref="D3"/>
      <pageMargins left="0.7" right="0.7" top="0.75" bottom="0.75" header="0.3" footer="0.3"/>
    </customSheetView>
    <customSheetView guid="{03AFFCA8-9E14-4DB5-84F7-C730BD68291C}" topLeftCell="B97">
      <selection activeCell="L121" sqref="L121"/>
      <pageMargins left="0.7" right="0.7" top="0.75" bottom="0.75" header="0.3" footer="0.3"/>
      <pageSetup orientation="portrait" horizontalDpi="1200" verticalDpi="1200" r:id="rId14"/>
    </customSheetView>
    <customSheetView guid="{EC76EB35-067C-4DE7-B07A-226A5E409E79}">
      <selection activeCell="L36" sqref="L36"/>
      <pageMargins left="0.7" right="0.7" top="0.75" bottom="0.75" header="0.3" footer="0.3"/>
    </customSheetView>
    <customSheetView guid="{983A23DD-8020-461E-A6F4-2AEC4ED7324C}">
      <selection activeCell="M76" sqref="M76"/>
      <pageMargins left="0.7" right="0.7" top="0.75" bottom="0.75" header="0.3" footer="0.3"/>
    </customSheetView>
    <customSheetView guid="{D3731BF5-0429-4443-9A8C-8B29EB0DB856}">
      <selection activeCell="D3" sqref="D3"/>
      <pageMargins left="0.7" right="0.7" top="0.75" bottom="0.75" header="0.3" footer="0.3"/>
    </customSheetView>
    <customSheetView guid="{A530EBA0-4EDF-47E2-8165-36150308EFE0}">
      <selection activeCell="D3" sqref="D3"/>
      <pageMargins left="0.7" right="0.7" top="0.75" bottom="0.75" header="0.3" footer="0.3"/>
    </customSheetView>
    <customSheetView guid="{FE9B4351-E79D-4254-BAB9-133F96438B1B}" topLeftCell="B97">
      <selection activeCell="L121" sqref="L121"/>
      <pageMargins left="0.7" right="0.7" top="0.75" bottom="0.75" header="0.3" footer="0.3"/>
      <pageSetup orientation="portrait" horizontalDpi="1200" verticalDpi="1200" r:id="rId15"/>
    </customSheetView>
    <customSheetView guid="{CA9519B9-3429-4BE9-9E5D-F85393E6AD13}" topLeftCell="B97">
      <selection activeCell="L121" sqref="L121"/>
      <pageMargins left="0.7" right="0.7" top="0.75" bottom="0.75" header="0.3" footer="0.3"/>
      <pageSetup orientation="portrait" horizontalDpi="1200" verticalDpi="1200" r:id="rId16"/>
    </customSheetView>
  </customSheetViews>
  <pageMargins left="0.7" right="0.7" top="0.75" bottom="0.75" header="0.3" footer="0.3"/>
  <pageSetup scale="66" fitToHeight="0" orientation="landscape" horizontalDpi="1200" verticalDpi="1200" r:id="rId17"/>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R564"/>
  <sheetViews>
    <sheetView topLeftCell="A295" zoomScaleNormal="100" workbookViewId="0">
      <selection activeCell="K573" sqref="K573"/>
    </sheetView>
  </sheetViews>
  <sheetFormatPr defaultColWidth="9.42578125" defaultRowHeight="15"/>
  <cols>
    <col min="1" max="1" width="8.5703125" style="1274" customWidth="1"/>
    <col min="2" max="2" width="9.42578125" style="1274" customWidth="1"/>
    <col min="3" max="3" width="9.5703125" style="1274" customWidth="1"/>
    <col min="4" max="4" width="12.42578125" style="1274" customWidth="1"/>
    <col min="5" max="5" width="28.42578125" style="1274" customWidth="1"/>
    <col min="6" max="6" width="9.42578125" style="1289" customWidth="1"/>
    <col min="7" max="7" width="15.42578125" style="1274" customWidth="1"/>
    <col min="8" max="8" width="9.42578125" style="1274" customWidth="1"/>
    <col min="9" max="9" width="15.42578125" style="1289" customWidth="1"/>
    <col min="10" max="10" width="15.42578125" style="1274" customWidth="1"/>
    <col min="11" max="11" width="13.42578125" style="1274" customWidth="1"/>
    <col min="12" max="12" width="14.42578125" style="1274" customWidth="1"/>
    <col min="13" max="13" width="15.42578125" style="1274" customWidth="1"/>
    <col min="14" max="14" width="56.5703125" style="1274" customWidth="1"/>
    <col min="15" max="15" width="11.5703125" style="1274" customWidth="1"/>
    <col min="16" max="17" width="9.42578125" style="1274"/>
    <col min="18" max="18" width="13.42578125" style="1274" customWidth="1"/>
    <col min="19" max="16384" width="9.42578125" style="1274"/>
  </cols>
  <sheetData>
    <row r="1" spans="1:16" ht="18.75">
      <c r="A1" s="1489"/>
      <c r="B1" s="1490"/>
      <c r="C1" s="1490"/>
      <c r="D1" s="1490" t="s">
        <v>12</v>
      </c>
      <c r="E1" s="1490"/>
      <c r="F1" s="1490"/>
      <c r="G1" s="1490"/>
      <c r="H1" s="1490"/>
      <c r="I1" s="1490"/>
      <c r="J1" s="1490"/>
      <c r="K1" s="1490"/>
      <c r="L1" s="1490"/>
      <c r="M1" s="1490"/>
      <c r="N1" s="1490"/>
      <c r="O1" s="1491"/>
    </row>
    <row r="2" spans="1:16" ht="15.75">
      <c r="A2" s="443"/>
      <c r="B2" s="1386"/>
      <c r="C2" s="1386" t="s">
        <v>0</v>
      </c>
      <c r="D2" s="1386"/>
      <c r="E2" s="1386" t="s">
        <v>9</v>
      </c>
      <c r="F2" s="1386"/>
      <c r="G2" s="1386"/>
      <c r="H2" s="1386" t="s">
        <v>10</v>
      </c>
      <c r="I2" s="1386"/>
      <c r="J2" s="1386"/>
      <c r="K2" s="1386"/>
      <c r="L2" s="1386"/>
      <c r="M2" s="1386"/>
      <c r="N2" s="1386"/>
      <c r="O2" s="1286"/>
    </row>
    <row r="3" spans="1:16" ht="45">
      <c r="A3" s="1278" t="s">
        <v>7</v>
      </c>
      <c r="B3" s="1279" t="s">
        <v>13</v>
      </c>
      <c r="C3" s="1279" t="s">
        <v>1</v>
      </c>
      <c r="D3" s="1279" t="s">
        <v>2</v>
      </c>
      <c r="E3" s="1279" t="s">
        <v>3</v>
      </c>
      <c r="F3" s="1279" t="s">
        <v>4</v>
      </c>
      <c r="G3" s="1279" t="s">
        <v>5</v>
      </c>
      <c r="H3" s="1279" t="s">
        <v>6</v>
      </c>
      <c r="I3" s="1279" t="s">
        <v>4</v>
      </c>
      <c r="J3" s="1279" t="s">
        <v>2</v>
      </c>
      <c r="K3" s="1279" t="s">
        <v>8</v>
      </c>
      <c r="L3" s="1279" t="s">
        <v>14</v>
      </c>
      <c r="M3" s="1279" t="s">
        <v>3156</v>
      </c>
      <c r="N3" s="1279" t="s">
        <v>11</v>
      </c>
      <c r="O3" s="1286"/>
    </row>
    <row r="4" spans="1:16" s="1291" customFormat="1">
      <c r="A4" s="1492" t="s">
        <v>1212</v>
      </c>
      <c r="B4" s="1293"/>
      <c r="C4" s="1493">
        <v>59</v>
      </c>
      <c r="D4" s="1493" t="s">
        <v>5959</v>
      </c>
      <c r="E4" s="1494">
        <v>5.33</v>
      </c>
      <c r="F4" s="1294"/>
      <c r="G4" s="1293"/>
      <c r="H4" s="1493">
        <v>8.11</v>
      </c>
      <c r="I4" s="1294"/>
      <c r="J4" s="1293"/>
      <c r="K4" s="1495">
        <v>2.7799999999999994</v>
      </c>
      <c r="L4" s="1296">
        <v>42011</v>
      </c>
      <c r="M4" s="1296">
        <v>42011</v>
      </c>
      <c r="N4" s="1496"/>
      <c r="O4" s="1497"/>
      <c r="P4" s="1292"/>
    </row>
    <row r="5" spans="1:16" s="1291" customFormat="1">
      <c r="A5" s="1492" t="s">
        <v>1212</v>
      </c>
      <c r="B5" s="1293"/>
      <c r="C5" s="1493">
        <v>35</v>
      </c>
      <c r="D5" s="1493" t="s">
        <v>5960</v>
      </c>
      <c r="E5" s="1494">
        <v>0</v>
      </c>
      <c r="F5" s="1294"/>
      <c r="G5" s="1293"/>
      <c r="H5" s="1493">
        <v>4.29</v>
      </c>
      <c r="I5" s="1293"/>
      <c r="J5" s="1293"/>
      <c r="K5" s="1498">
        <v>4.29</v>
      </c>
      <c r="L5" s="1297">
        <v>42025</v>
      </c>
      <c r="M5" s="1297">
        <v>42032</v>
      </c>
      <c r="N5" s="1496"/>
      <c r="O5" s="1293"/>
    </row>
    <row r="6" spans="1:16" s="1291" customFormat="1">
      <c r="A6" s="1492" t="s">
        <v>1212</v>
      </c>
      <c r="B6" s="1293"/>
      <c r="C6" s="1493">
        <v>904</v>
      </c>
      <c r="D6" s="1493" t="s">
        <v>5961</v>
      </c>
      <c r="E6" s="1494">
        <v>0.65</v>
      </c>
      <c r="F6" s="1293"/>
      <c r="G6" s="1293"/>
      <c r="H6" s="1494">
        <v>1.36</v>
      </c>
      <c r="I6" s="1293"/>
      <c r="J6" s="1293"/>
      <c r="K6" s="1495">
        <v>0.71000000000000008</v>
      </c>
      <c r="L6" s="1297">
        <v>42299</v>
      </c>
      <c r="M6" s="1297">
        <v>42032</v>
      </c>
      <c r="N6" s="1496"/>
      <c r="O6" s="1293"/>
    </row>
    <row r="7" spans="1:16" s="1291" customFormat="1">
      <c r="A7" s="1492" t="s">
        <v>1212</v>
      </c>
      <c r="B7" s="1293"/>
      <c r="C7" s="1493">
        <v>6</v>
      </c>
      <c r="D7" s="1493" t="s">
        <v>5962</v>
      </c>
      <c r="E7" s="1494">
        <v>0.52</v>
      </c>
      <c r="F7" s="1499"/>
      <c r="G7" s="1499"/>
      <c r="H7" s="1493">
        <v>2.19</v>
      </c>
      <c r="I7" s="1293"/>
      <c r="J7" s="1293"/>
      <c r="K7" s="1500">
        <v>1.67</v>
      </c>
      <c r="L7" s="1297">
        <v>42285</v>
      </c>
      <c r="M7" s="1297">
        <v>42278</v>
      </c>
      <c r="N7" s="1496"/>
      <c r="O7" s="1293"/>
    </row>
    <row r="8" spans="1:16" s="1291" customFormat="1">
      <c r="A8" s="1492" t="s">
        <v>1212</v>
      </c>
      <c r="B8" s="1293"/>
      <c r="C8" s="1493">
        <v>161</v>
      </c>
      <c r="D8" s="1493" t="s">
        <v>5963</v>
      </c>
      <c r="E8" s="1494">
        <v>0</v>
      </c>
      <c r="F8" s="1499"/>
      <c r="G8" s="1499"/>
      <c r="H8" s="1493">
        <v>9.7899999999999991</v>
      </c>
      <c r="I8" s="1294"/>
      <c r="J8" s="1293"/>
      <c r="K8" s="1501">
        <v>9.7899999999999991</v>
      </c>
      <c r="L8" s="1296">
        <v>42199</v>
      </c>
      <c r="M8" s="1296"/>
      <c r="N8" s="1496"/>
      <c r="O8" s="1502"/>
      <c r="P8" s="1292"/>
    </row>
    <row r="9" spans="1:16">
      <c r="A9" s="189" t="s">
        <v>1212</v>
      </c>
      <c r="B9" s="1286"/>
      <c r="C9" s="1493">
        <v>710</v>
      </c>
      <c r="D9" s="1493" t="s">
        <v>5964</v>
      </c>
      <c r="E9" s="1494">
        <v>0.43</v>
      </c>
      <c r="F9" s="1286"/>
      <c r="G9" s="1286"/>
      <c r="H9" s="1493">
        <v>1.55</v>
      </c>
      <c r="I9" s="1286"/>
      <c r="J9" s="1286"/>
      <c r="K9" s="1500">
        <v>1.1200000000000001</v>
      </c>
      <c r="L9" s="1297">
        <v>42244</v>
      </c>
      <c r="M9" s="1297">
        <v>42277</v>
      </c>
      <c r="N9" s="1503"/>
      <c r="O9" s="1286"/>
    </row>
    <row r="10" spans="1:16">
      <c r="A10" s="189" t="s">
        <v>1212</v>
      </c>
      <c r="B10" s="1286"/>
      <c r="C10" s="1493">
        <v>52</v>
      </c>
      <c r="D10" s="1493" t="s">
        <v>5965</v>
      </c>
      <c r="E10" s="1494">
        <v>0</v>
      </c>
      <c r="F10" s="1286"/>
      <c r="G10" s="1286"/>
      <c r="H10" s="1493">
        <v>1.61</v>
      </c>
      <c r="I10" s="1286"/>
      <c r="J10" s="1286"/>
      <c r="K10" s="1500">
        <v>1.61</v>
      </c>
      <c r="L10" s="1297">
        <v>42248</v>
      </c>
      <c r="M10" s="1297"/>
      <c r="N10" s="1503"/>
      <c r="O10" s="1286"/>
    </row>
    <row r="11" spans="1:16" ht="30">
      <c r="A11" s="189" t="s">
        <v>1212</v>
      </c>
      <c r="B11" s="1286"/>
      <c r="C11" s="1493">
        <v>143</v>
      </c>
      <c r="D11" s="1504" t="s">
        <v>5966</v>
      </c>
      <c r="E11" s="1494">
        <v>0</v>
      </c>
      <c r="F11" s="1287"/>
      <c r="G11" s="1287"/>
      <c r="H11" s="1493">
        <v>0.98</v>
      </c>
      <c r="I11" s="1286"/>
      <c r="J11" s="1287"/>
      <c r="K11" s="1501">
        <v>0.98</v>
      </c>
      <c r="L11" s="1297">
        <v>42256</v>
      </c>
      <c r="M11" s="1297"/>
      <c r="N11" s="1503"/>
      <c r="O11" s="1286"/>
    </row>
    <row r="12" spans="1:16">
      <c r="A12" s="189" t="s">
        <v>1212</v>
      </c>
      <c r="B12" s="1286"/>
      <c r="C12" s="1493">
        <v>714</v>
      </c>
      <c r="D12" s="1493" t="s">
        <v>5967</v>
      </c>
      <c r="E12" s="1494">
        <v>0.78</v>
      </c>
      <c r="F12" s="1286"/>
      <c r="G12" s="1286"/>
      <c r="H12" s="1493">
        <v>1.6</v>
      </c>
      <c r="I12" s="1286"/>
      <c r="J12" s="1286"/>
      <c r="K12" s="1500">
        <v>0.82000000000000006</v>
      </c>
      <c r="L12" s="1297">
        <v>42271</v>
      </c>
      <c r="M12" s="1297"/>
      <c r="N12" s="1503"/>
      <c r="O12" s="1286"/>
    </row>
    <row r="13" spans="1:16">
      <c r="A13" s="189" t="s">
        <v>1212</v>
      </c>
      <c r="B13" s="1286"/>
      <c r="C13" s="1493">
        <v>962</v>
      </c>
      <c r="D13" s="1493" t="s">
        <v>5968</v>
      </c>
      <c r="E13" s="1494">
        <v>0</v>
      </c>
      <c r="F13" s="1295"/>
      <c r="G13" s="1286"/>
      <c r="H13" s="1493">
        <v>1.19</v>
      </c>
      <c r="I13" s="1286"/>
      <c r="J13" s="1286"/>
      <c r="K13" s="1501">
        <v>1.19</v>
      </c>
      <c r="L13" s="1297">
        <v>42281</v>
      </c>
      <c r="M13" s="1296"/>
      <c r="N13" s="1503"/>
      <c r="O13" s="1505"/>
      <c r="P13" s="1282"/>
    </row>
    <row r="14" spans="1:16">
      <c r="A14" s="189" t="s">
        <v>1212</v>
      </c>
      <c r="B14" s="1286"/>
      <c r="C14" s="1493">
        <v>740</v>
      </c>
      <c r="D14" s="1493" t="s">
        <v>5969</v>
      </c>
      <c r="E14" s="1494">
        <v>0</v>
      </c>
      <c r="F14" s="1295"/>
      <c r="G14" s="1286"/>
      <c r="H14" s="1493">
        <v>1.31</v>
      </c>
      <c r="I14" s="1286"/>
      <c r="J14" s="1286"/>
      <c r="K14" s="1501">
        <v>1.31</v>
      </c>
      <c r="L14" s="1297">
        <v>42178</v>
      </c>
      <c r="M14" s="1297"/>
      <c r="N14" s="1503"/>
      <c r="O14" s="1286"/>
    </row>
    <row r="15" spans="1:16">
      <c r="A15" s="174" t="s">
        <v>1212</v>
      </c>
      <c r="B15" s="1287"/>
      <c r="C15" s="1493">
        <v>518</v>
      </c>
      <c r="D15" s="1493" t="s">
        <v>5969</v>
      </c>
      <c r="E15" s="1494">
        <v>0.36</v>
      </c>
      <c r="F15" s="1287"/>
      <c r="G15" s="1287"/>
      <c r="H15" s="1494">
        <v>0.9</v>
      </c>
      <c r="I15" s="1287"/>
      <c r="J15" s="1287"/>
      <c r="K15" s="1501">
        <v>0.54</v>
      </c>
      <c r="L15" s="1297">
        <v>42177</v>
      </c>
      <c r="M15" s="1297">
        <v>42563</v>
      </c>
      <c r="N15" s="1503"/>
      <c r="O15" s="1286"/>
    </row>
    <row r="16" spans="1:16">
      <c r="A16" s="189" t="s">
        <v>1212</v>
      </c>
      <c r="B16" s="1286"/>
      <c r="C16" s="1493">
        <v>11</v>
      </c>
      <c r="D16" s="1493" t="s">
        <v>5970</v>
      </c>
      <c r="E16" s="1494">
        <v>0</v>
      </c>
      <c r="F16" s="1286"/>
      <c r="G16" s="1286"/>
      <c r="H16" s="1493">
        <v>2.14</v>
      </c>
      <c r="I16" s="1286"/>
      <c r="J16" s="1286"/>
      <c r="K16" s="1501">
        <v>2.14</v>
      </c>
      <c r="L16" s="1297">
        <v>42170</v>
      </c>
      <c r="M16" s="1297">
        <v>42242</v>
      </c>
      <c r="N16" s="1503"/>
      <c r="O16" s="1286"/>
    </row>
    <row r="17" spans="1:16">
      <c r="A17" s="189" t="s">
        <v>1212</v>
      </c>
      <c r="B17" s="1286"/>
      <c r="C17" s="1493">
        <v>23</v>
      </c>
      <c r="D17" s="1493" t="s">
        <v>5971</v>
      </c>
      <c r="E17" s="1506" t="s">
        <v>4876</v>
      </c>
      <c r="F17" s="1286"/>
      <c r="G17" s="1287"/>
      <c r="H17" s="1494">
        <v>5.95</v>
      </c>
      <c r="I17" s="1287"/>
      <c r="J17" s="1287"/>
      <c r="K17" s="1501">
        <v>5.95</v>
      </c>
      <c r="L17" s="1296">
        <v>42116</v>
      </c>
      <c r="M17" s="1296">
        <v>42117</v>
      </c>
      <c r="N17" s="1503"/>
      <c r="O17" s="1505"/>
      <c r="P17" s="1282"/>
    </row>
    <row r="18" spans="1:16">
      <c r="A18" s="189" t="s">
        <v>1212</v>
      </c>
      <c r="B18" s="1286"/>
      <c r="C18" s="1493">
        <v>40</v>
      </c>
      <c r="D18" s="1493" t="s">
        <v>5972</v>
      </c>
      <c r="E18" s="1494">
        <v>0</v>
      </c>
      <c r="F18" s="1287"/>
      <c r="G18" s="1287"/>
      <c r="H18" s="1493">
        <v>0.88</v>
      </c>
      <c r="I18" s="1286"/>
      <c r="J18" s="1286"/>
      <c r="K18" s="1501">
        <v>0.88</v>
      </c>
      <c r="L18" s="1298">
        <v>42222</v>
      </c>
      <c r="M18" s="1298">
        <v>42108</v>
      </c>
      <c r="N18" s="1503"/>
      <c r="O18" s="1286"/>
    </row>
    <row r="19" spans="1:16">
      <c r="A19" s="189"/>
      <c r="B19" s="1286"/>
      <c r="C19" s="1493">
        <v>40</v>
      </c>
      <c r="D19" s="1493" t="s">
        <v>5973</v>
      </c>
      <c r="E19" s="1494">
        <v>0.88</v>
      </c>
      <c r="F19" s="1286"/>
      <c r="G19" s="1286"/>
      <c r="H19" s="1493">
        <v>8.94</v>
      </c>
      <c r="I19" s="1286"/>
      <c r="J19" s="1286"/>
      <c r="K19" s="1501">
        <v>8.0599999999999987</v>
      </c>
      <c r="L19" s="1507">
        <v>42150</v>
      </c>
      <c r="M19" s="1507">
        <v>42108</v>
      </c>
      <c r="N19" s="1503"/>
      <c r="O19" s="1286"/>
    </row>
    <row r="20" spans="1:16">
      <c r="A20" s="174" t="s">
        <v>1212</v>
      </c>
      <c r="B20" s="1286"/>
      <c r="C20" s="1493">
        <v>61</v>
      </c>
      <c r="D20" s="1493" t="s">
        <v>5974</v>
      </c>
      <c r="E20" s="1494">
        <v>3.5</v>
      </c>
      <c r="F20" s="1286"/>
      <c r="G20" s="1286"/>
      <c r="H20" s="1493">
        <v>4.87</v>
      </c>
      <c r="I20" s="1286"/>
      <c r="J20" s="1286"/>
      <c r="K20" s="1501">
        <v>1.37</v>
      </c>
      <c r="L20" s="1298">
        <v>42145</v>
      </c>
      <c r="M20" s="1298">
        <v>42226</v>
      </c>
      <c r="N20" s="1503"/>
      <c r="O20" s="1286"/>
    </row>
    <row r="21" spans="1:16">
      <c r="A21" s="174" t="s">
        <v>1212</v>
      </c>
      <c r="B21" s="1286"/>
      <c r="C21" s="1493">
        <v>63</v>
      </c>
      <c r="D21" s="1493" t="s">
        <v>5975</v>
      </c>
      <c r="E21" s="1494">
        <v>0</v>
      </c>
      <c r="F21" s="1508"/>
      <c r="G21" s="1508"/>
      <c r="H21" s="1493">
        <v>3.36</v>
      </c>
      <c r="I21" s="1493"/>
      <c r="J21" s="1493"/>
      <c r="K21" s="1501">
        <v>3.36</v>
      </c>
      <c r="L21" s="1507">
        <v>42011</v>
      </c>
      <c r="M21" s="1507">
        <v>42226</v>
      </c>
      <c r="N21" s="1503"/>
      <c r="O21" s="1286"/>
    </row>
    <row r="22" spans="1:16">
      <c r="A22" s="174" t="s">
        <v>1212</v>
      </c>
      <c r="B22" s="1286"/>
      <c r="C22" s="1493">
        <v>63</v>
      </c>
      <c r="D22" s="1493" t="s">
        <v>4590</v>
      </c>
      <c r="E22" s="1494">
        <v>3.36</v>
      </c>
      <c r="F22" s="1287"/>
      <c r="G22" s="1287"/>
      <c r="H22" s="1493">
        <v>6.01</v>
      </c>
      <c r="I22" s="1287"/>
      <c r="J22" s="1287"/>
      <c r="K22" s="1501">
        <v>2.65</v>
      </c>
      <c r="L22" s="1298">
        <v>42166</v>
      </c>
      <c r="M22" s="1298">
        <v>42152</v>
      </c>
      <c r="N22" s="1503"/>
      <c r="O22" s="1505"/>
      <c r="P22" s="1282"/>
    </row>
    <row r="23" spans="1:16">
      <c r="A23" s="174" t="s">
        <v>1212</v>
      </c>
      <c r="B23" s="1286"/>
      <c r="C23" s="1493">
        <v>75</v>
      </c>
      <c r="D23" s="1493" t="s">
        <v>5976</v>
      </c>
      <c r="E23" s="1494">
        <v>0</v>
      </c>
      <c r="F23" s="1287"/>
      <c r="G23" s="1287"/>
      <c r="H23" s="1494">
        <v>5.49</v>
      </c>
      <c r="I23" s="1508"/>
      <c r="J23" s="1508"/>
      <c r="K23" s="1501">
        <v>5.49</v>
      </c>
      <c r="L23" s="1507">
        <v>42038</v>
      </c>
      <c r="M23" s="1507">
        <v>42075</v>
      </c>
      <c r="N23" s="1503"/>
      <c r="O23" s="1286"/>
    </row>
    <row r="24" spans="1:16">
      <c r="A24" s="174" t="s">
        <v>1212</v>
      </c>
      <c r="B24" s="1286"/>
      <c r="C24" s="1493">
        <v>76</v>
      </c>
      <c r="D24" s="1493" t="s">
        <v>5977</v>
      </c>
      <c r="E24" s="1494">
        <v>0</v>
      </c>
      <c r="F24" s="1286"/>
      <c r="G24" s="1286"/>
      <c r="H24" s="1493">
        <v>2.13</v>
      </c>
      <c r="I24" s="1287"/>
      <c r="J24" s="1287"/>
      <c r="K24" s="1501">
        <v>2.13</v>
      </c>
      <c r="L24" s="1299">
        <v>42169</v>
      </c>
      <c r="M24" s="1299">
        <v>42241</v>
      </c>
      <c r="N24" s="1503"/>
      <c r="O24" s="1286"/>
    </row>
    <row r="25" spans="1:16">
      <c r="A25" s="174" t="s">
        <v>1212</v>
      </c>
      <c r="B25" s="1286"/>
      <c r="C25" s="1493">
        <v>104</v>
      </c>
      <c r="D25" s="1493" t="s">
        <v>5978</v>
      </c>
      <c r="E25" s="1494">
        <v>1.5</v>
      </c>
      <c r="F25" s="1508"/>
      <c r="G25" s="1508"/>
      <c r="H25" s="1493">
        <v>2.81</v>
      </c>
      <c r="I25" s="1286"/>
      <c r="J25" s="1286"/>
      <c r="K25" s="1501">
        <v>1.31</v>
      </c>
      <c r="L25" s="1300">
        <v>42123</v>
      </c>
      <c r="M25" s="1300">
        <v>42038</v>
      </c>
      <c r="N25" s="1503"/>
      <c r="O25" s="1286"/>
    </row>
    <row r="26" spans="1:16">
      <c r="A26" s="174" t="s">
        <v>1212</v>
      </c>
      <c r="B26" s="1286"/>
      <c r="C26" s="1493">
        <v>187</v>
      </c>
      <c r="D26" s="1493" t="s">
        <v>5979</v>
      </c>
      <c r="E26" s="1494">
        <v>0</v>
      </c>
      <c r="F26" s="1286"/>
      <c r="G26" s="1286"/>
      <c r="H26" s="1494">
        <v>0.5</v>
      </c>
      <c r="I26" s="1493"/>
      <c r="J26" s="1493"/>
      <c r="K26" s="1501">
        <v>0.5</v>
      </c>
      <c r="L26" s="1300">
        <v>42169</v>
      </c>
      <c r="M26" s="1300">
        <v>42131</v>
      </c>
      <c r="N26" s="1503"/>
      <c r="O26" s="1286"/>
    </row>
    <row r="27" spans="1:16">
      <c r="A27" s="174" t="s">
        <v>1212</v>
      </c>
      <c r="B27" s="1286"/>
      <c r="C27" s="1493">
        <v>323</v>
      </c>
      <c r="D27" s="1493" t="s">
        <v>5980</v>
      </c>
      <c r="E27" s="1494">
        <v>1.62</v>
      </c>
      <c r="F27" s="1286"/>
      <c r="G27" s="1286"/>
      <c r="H27" s="1493">
        <v>2.97</v>
      </c>
      <c r="I27" s="1508"/>
      <c r="J27" s="1508"/>
      <c r="K27" s="1501">
        <v>1.35</v>
      </c>
      <c r="L27" s="1300">
        <v>42123</v>
      </c>
      <c r="M27" s="1299">
        <v>42123</v>
      </c>
      <c r="N27" s="1503"/>
      <c r="O27" s="1505"/>
      <c r="P27" s="1282"/>
    </row>
    <row r="28" spans="1:16">
      <c r="A28" s="174" t="s">
        <v>1212</v>
      </c>
      <c r="B28" s="1286"/>
      <c r="C28" s="1493">
        <v>651</v>
      </c>
      <c r="D28" s="1493" t="s">
        <v>5981</v>
      </c>
      <c r="E28" s="1494">
        <v>0</v>
      </c>
      <c r="F28" s="1286"/>
      <c r="G28" s="1286"/>
      <c r="H28" s="1493">
        <v>2.06</v>
      </c>
      <c r="I28" s="1287"/>
      <c r="J28" s="1287"/>
      <c r="K28" s="1501">
        <v>2.06</v>
      </c>
      <c r="L28" s="1300">
        <v>42157</v>
      </c>
      <c r="M28" s="1300">
        <v>42151</v>
      </c>
      <c r="N28" s="1503"/>
      <c r="O28" s="1448"/>
    </row>
    <row r="29" spans="1:16">
      <c r="A29" s="174" t="s">
        <v>1212</v>
      </c>
      <c r="B29" s="1286"/>
      <c r="C29" s="1508">
        <v>711</v>
      </c>
      <c r="D29" s="1508" t="s">
        <v>5982</v>
      </c>
      <c r="E29" s="1509">
        <v>0</v>
      </c>
      <c r="F29" s="1286"/>
      <c r="G29" s="1286"/>
      <c r="H29" s="1508">
        <v>1.75</v>
      </c>
      <c r="I29" s="1286"/>
      <c r="J29" s="1286"/>
      <c r="K29" s="1313">
        <v>1.75</v>
      </c>
      <c r="L29" s="1299">
        <v>42033</v>
      </c>
      <c r="M29" s="1290">
        <v>42033</v>
      </c>
      <c r="N29" s="1286"/>
      <c r="O29" s="1286"/>
    </row>
    <row r="30" spans="1:16">
      <c r="A30" s="174" t="s">
        <v>1212</v>
      </c>
      <c r="B30" s="1286"/>
      <c r="C30" s="1493">
        <v>780</v>
      </c>
      <c r="D30" s="1493" t="s">
        <v>5983</v>
      </c>
      <c r="E30" s="1494">
        <v>0</v>
      </c>
      <c r="F30" s="1286"/>
      <c r="G30" s="1286"/>
      <c r="H30" s="1493">
        <v>3.33</v>
      </c>
      <c r="I30" s="1286"/>
      <c r="J30" s="1286"/>
      <c r="K30" s="1313">
        <v>3.33</v>
      </c>
      <c r="L30" s="1300">
        <v>42163</v>
      </c>
      <c r="M30" s="1268">
        <v>42597</v>
      </c>
      <c r="N30" s="1286"/>
      <c r="O30" s="1286"/>
    </row>
    <row r="31" spans="1:16">
      <c r="A31" s="174" t="s">
        <v>1212</v>
      </c>
      <c r="B31" s="1286"/>
      <c r="C31" s="1508">
        <v>837</v>
      </c>
      <c r="D31" s="1508" t="s">
        <v>5984</v>
      </c>
      <c r="E31" s="1509">
        <v>0</v>
      </c>
      <c r="F31" s="1286"/>
      <c r="G31" s="1286"/>
      <c r="H31" s="1508">
        <v>3.21</v>
      </c>
      <c r="I31" s="1286"/>
      <c r="J31" s="1286"/>
      <c r="K31" s="1313">
        <v>3.21</v>
      </c>
      <c r="L31" s="1300">
        <v>42123</v>
      </c>
      <c r="M31" s="1290">
        <v>42123</v>
      </c>
      <c r="N31" s="1286"/>
      <c r="O31" s="1286"/>
    </row>
    <row r="32" spans="1:16">
      <c r="A32" s="174" t="s">
        <v>1212</v>
      </c>
      <c r="B32" s="1286"/>
      <c r="C32" s="1493">
        <v>996</v>
      </c>
      <c r="D32" s="1493" t="s">
        <v>5985</v>
      </c>
      <c r="E32" s="1494">
        <v>0</v>
      </c>
      <c r="F32" s="1286"/>
      <c r="G32" s="1286"/>
      <c r="H32" s="1493">
        <v>1.62</v>
      </c>
      <c r="I32" s="1286"/>
      <c r="J32" s="1286"/>
      <c r="K32" s="1313">
        <v>1.62</v>
      </c>
      <c r="L32" s="1300">
        <v>42039</v>
      </c>
      <c r="M32" s="1290">
        <v>42044</v>
      </c>
      <c r="N32" s="1286"/>
      <c r="O32" s="1286"/>
    </row>
    <row r="33" spans="1:15">
      <c r="A33" s="174" t="s">
        <v>1212</v>
      </c>
      <c r="B33" s="1286"/>
      <c r="C33" s="1508">
        <v>1102</v>
      </c>
      <c r="D33" s="1508" t="s">
        <v>5986</v>
      </c>
      <c r="E33" s="1509">
        <v>0</v>
      </c>
      <c r="F33" s="1286"/>
      <c r="G33" s="1286"/>
      <c r="H33" s="1508">
        <v>1.44</v>
      </c>
      <c r="I33" s="1286"/>
      <c r="J33" s="1286"/>
      <c r="K33" s="1313">
        <v>1.44</v>
      </c>
      <c r="L33" s="1300">
        <v>42011</v>
      </c>
      <c r="M33" s="1290">
        <v>42058</v>
      </c>
      <c r="N33" s="1286"/>
      <c r="O33" s="1286"/>
    </row>
    <row r="34" spans="1:15">
      <c r="A34" s="174" t="s">
        <v>1212</v>
      </c>
      <c r="B34" s="1286"/>
      <c r="C34" s="1493">
        <v>1322</v>
      </c>
      <c r="D34" s="1493" t="s">
        <v>5987</v>
      </c>
      <c r="E34" s="1494">
        <v>0</v>
      </c>
      <c r="F34" s="1286"/>
      <c r="G34" s="1286"/>
      <c r="H34" s="1493">
        <v>1.52</v>
      </c>
      <c r="I34" s="1286"/>
      <c r="J34" s="1286"/>
      <c r="K34" s="1313">
        <v>1.52</v>
      </c>
      <c r="L34" s="1300">
        <v>42121</v>
      </c>
      <c r="M34" s="1290">
        <v>42122</v>
      </c>
      <c r="N34" s="1286"/>
      <c r="O34" s="1286"/>
    </row>
    <row r="35" spans="1:15">
      <c r="A35" s="174" t="s">
        <v>1212</v>
      </c>
      <c r="B35" s="1286"/>
      <c r="C35" s="1508">
        <v>1632</v>
      </c>
      <c r="D35" s="1508" t="s">
        <v>5988</v>
      </c>
      <c r="E35" s="1509">
        <v>0</v>
      </c>
      <c r="F35" s="1286"/>
      <c r="G35" s="1286"/>
      <c r="H35" s="1508">
        <v>0.71</v>
      </c>
      <c r="I35" s="1286"/>
      <c r="J35" s="1286"/>
      <c r="K35" s="1313">
        <v>0.71</v>
      </c>
      <c r="L35" s="1300">
        <v>42222</v>
      </c>
      <c r="M35" s="1290">
        <v>42150</v>
      </c>
      <c r="N35" s="1286"/>
      <c r="O35" s="1286"/>
    </row>
    <row r="36" spans="1:15">
      <c r="A36" s="174" t="s">
        <v>1212</v>
      </c>
      <c r="B36" s="1286"/>
      <c r="C36" s="1493">
        <v>23</v>
      </c>
      <c r="D36" s="1493" t="s">
        <v>5971</v>
      </c>
      <c r="E36" s="1494">
        <v>5.95</v>
      </c>
      <c r="F36" s="1286"/>
      <c r="G36" s="1286"/>
      <c r="H36" s="1494">
        <v>8.57</v>
      </c>
      <c r="I36" s="1286"/>
      <c r="J36" s="1286"/>
      <c r="K36" s="1313">
        <v>2.62</v>
      </c>
      <c r="L36" s="1300">
        <v>42102</v>
      </c>
      <c r="M36" s="1290">
        <v>42116</v>
      </c>
      <c r="N36" s="1286"/>
      <c r="O36" s="1286"/>
    </row>
    <row r="37" spans="1:15">
      <c r="A37" s="174" t="s">
        <v>1212</v>
      </c>
      <c r="B37" s="1286"/>
      <c r="C37" s="1508">
        <v>23</v>
      </c>
      <c r="D37" s="1508" t="s">
        <v>5971</v>
      </c>
      <c r="E37" s="1509">
        <v>9.8800000000000008</v>
      </c>
      <c r="F37" s="1286"/>
      <c r="G37" s="1286"/>
      <c r="H37" s="1508">
        <v>10.73</v>
      </c>
      <c r="I37" s="1286"/>
      <c r="J37" s="1286"/>
      <c r="K37" s="1313">
        <v>0.84999999999999964</v>
      </c>
      <c r="L37" s="1300">
        <v>42101</v>
      </c>
      <c r="M37" s="1290">
        <v>42101</v>
      </c>
      <c r="N37" s="1286"/>
      <c r="O37" s="1286"/>
    </row>
    <row r="38" spans="1:15">
      <c r="A38" s="174" t="s">
        <v>1212</v>
      </c>
      <c r="B38" s="1286"/>
      <c r="C38" s="1493">
        <v>40</v>
      </c>
      <c r="D38" s="1493" t="s">
        <v>5989</v>
      </c>
      <c r="E38" s="1494">
        <v>8.94</v>
      </c>
      <c r="F38" s="1286"/>
      <c r="G38" s="1286"/>
      <c r="H38" s="1493">
        <v>11.35</v>
      </c>
      <c r="I38" s="1286"/>
      <c r="J38" s="1286"/>
      <c r="K38" s="1313">
        <v>2.41</v>
      </c>
      <c r="L38" s="1300">
        <v>42107</v>
      </c>
      <c r="M38" s="1290">
        <v>42108</v>
      </c>
      <c r="N38" s="1286"/>
      <c r="O38" s="1286"/>
    </row>
    <row r="39" spans="1:15">
      <c r="A39" s="174" t="s">
        <v>1212</v>
      </c>
      <c r="B39" s="1286"/>
      <c r="C39" s="1508">
        <v>44</v>
      </c>
      <c r="D39" s="1508" t="s">
        <v>5990</v>
      </c>
      <c r="E39" s="1509">
        <v>0.97</v>
      </c>
      <c r="F39" s="1286"/>
      <c r="G39" s="1286"/>
      <c r="H39" s="1509">
        <v>3.11</v>
      </c>
      <c r="I39" s="1286"/>
      <c r="J39" s="1286"/>
      <c r="K39" s="1313">
        <v>2.1399999999999997</v>
      </c>
      <c r="L39" s="1300">
        <v>42124</v>
      </c>
      <c r="M39" s="1290">
        <v>42124</v>
      </c>
      <c r="N39" s="1286"/>
      <c r="O39" s="1286"/>
    </row>
    <row r="40" spans="1:15">
      <c r="A40" s="174" t="s">
        <v>1212</v>
      </c>
      <c r="B40" s="1286"/>
      <c r="C40" s="1493">
        <v>104</v>
      </c>
      <c r="D40" s="1493" t="s">
        <v>5978</v>
      </c>
      <c r="E40" s="1494">
        <v>0</v>
      </c>
      <c r="F40" s="1286"/>
      <c r="G40" s="1286"/>
      <c r="H40" s="1494">
        <v>1.5</v>
      </c>
      <c r="I40" s="1286"/>
      <c r="J40" s="1286"/>
      <c r="K40" s="1313">
        <v>1.5</v>
      </c>
      <c r="L40" s="1300">
        <v>42097</v>
      </c>
      <c r="M40" s="1290">
        <v>42097</v>
      </c>
      <c r="N40" s="1286"/>
      <c r="O40" s="1286"/>
    </row>
    <row r="41" spans="1:15">
      <c r="A41" s="174" t="s">
        <v>1212</v>
      </c>
      <c r="B41" s="1286"/>
      <c r="C41" s="1508">
        <v>149</v>
      </c>
      <c r="D41" s="1508" t="s">
        <v>5991</v>
      </c>
      <c r="E41" s="1509">
        <v>0</v>
      </c>
      <c r="F41" s="1286"/>
      <c r="G41" s="1286"/>
      <c r="H41" s="1508">
        <v>1.35</v>
      </c>
      <c r="I41" s="1286"/>
      <c r="J41" s="1286"/>
      <c r="K41" s="1313">
        <v>1.35</v>
      </c>
      <c r="L41" s="1300">
        <v>42117</v>
      </c>
      <c r="M41" s="1290">
        <v>42117</v>
      </c>
      <c r="N41" s="1286"/>
      <c r="O41" s="1286"/>
    </row>
    <row r="42" spans="1:15">
      <c r="A42" s="174" t="s">
        <v>1212</v>
      </c>
      <c r="B42" s="1286"/>
      <c r="C42" s="1493">
        <v>462</v>
      </c>
      <c r="D42" s="1493" t="s">
        <v>5992</v>
      </c>
      <c r="E42" s="1494">
        <v>0</v>
      </c>
      <c r="F42" s="1286"/>
      <c r="G42" s="1286"/>
      <c r="H42" s="1494">
        <v>0.2</v>
      </c>
      <c r="I42" s="1286"/>
      <c r="J42" s="1286"/>
      <c r="K42" s="1313">
        <v>0.2</v>
      </c>
      <c r="L42" s="1300">
        <v>42169</v>
      </c>
      <c r="M42" s="1290">
        <v>42242</v>
      </c>
      <c r="N42" s="1286"/>
      <c r="O42" s="1286"/>
    </row>
    <row r="43" spans="1:15">
      <c r="A43" s="174" t="s">
        <v>1212</v>
      </c>
      <c r="B43" s="1286"/>
      <c r="C43" s="1508">
        <v>731</v>
      </c>
      <c r="D43" s="1508" t="s">
        <v>5993</v>
      </c>
      <c r="E43" s="1509">
        <v>0</v>
      </c>
      <c r="F43" s="1286"/>
      <c r="G43" s="1286"/>
      <c r="H43" s="1509">
        <v>2.68</v>
      </c>
      <c r="I43" s="1286"/>
      <c r="J43" s="1286"/>
      <c r="K43" s="1313">
        <v>2.68</v>
      </c>
      <c r="L43" s="1300">
        <v>42137</v>
      </c>
      <c r="M43" s="1290">
        <v>42131</v>
      </c>
      <c r="N43" s="1286"/>
      <c r="O43" s="1286"/>
    </row>
    <row r="44" spans="1:15">
      <c r="A44" s="174" t="s">
        <v>1212</v>
      </c>
      <c r="B44" s="1286"/>
      <c r="C44" s="1493">
        <v>733</v>
      </c>
      <c r="D44" s="1493" t="s">
        <v>5994</v>
      </c>
      <c r="E44" s="1494">
        <v>0</v>
      </c>
      <c r="F44" s="1286"/>
      <c r="G44" s="1286"/>
      <c r="H44" s="1494">
        <v>1.47</v>
      </c>
      <c r="I44" s="1286"/>
      <c r="J44" s="1286"/>
      <c r="K44" s="1313">
        <v>1.47</v>
      </c>
      <c r="L44" s="1300">
        <v>42103</v>
      </c>
      <c r="M44" s="1290">
        <v>42103</v>
      </c>
      <c r="N44" s="1286"/>
      <c r="O44" s="1286"/>
    </row>
    <row r="45" spans="1:15">
      <c r="A45" s="174" t="s">
        <v>1212</v>
      </c>
      <c r="B45" s="1286"/>
      <c r="C45" s="1508">
        <v>820</v>
      </c>
      <c r="D45" s="1508" t="s">
        <v>5995</v>
      </c>
      <c r="E45" s="1509">
        <v>0</v>
      </c>
      <c r="F45" s="1286"/>
      <c r="G45" s="1286"/>
      <c r="H45" s="1509">
        <v>0.76</v>
      </c>
      <c r="I45" s="1286"/>
      <c r="J45" s="1286"/>
      <c r="K45" s="1313">
        <v>0.76</v>
      </c>
      <c r="L45" s="1300">
        <v>42132</v>
      </c>
      <c r="M45" s="1290">
        <v>42103</v>
      </c>
      <c r="N45" s="1286"/>
      <c r="O45" s="1286"/>
    </row>
    <row r="46" spans="1:15">
      <c r="A46" s="174" t="s">
        <v>1212</v>
      </c>
      <c r="B46" s="1286"/>
      <c r="C46" s="1493">
        <v>833</v>
      </c>
      <c r="D46" s="1493" t="s">
        <v>5996</v>
      </c>
      <c r="E46" s="1494">
        <v>0</v>
      </c>
      <c r="F46" s="1286"/>
      <c r="G46" s="1286"/>
      <c r="H46" s="1494">
        <v>0.17</v>
      </c>
      <c r="I46" s="1286"/>
      <c r="J46" s="1286"/>
      <c r="K46" s="1313">
        <v>0.17</v>
      </c>
      <c r="L46" s="1300">
        <v>42199</v>
      </c>
      <c r="M46" s="1286"/>
      <c r="N46" s="1286"/>
      <c r="O46" s="1286"/>
    </row>
    <row r="47" spans="1:15">
      <c r="A47" s="174" t="s">
        <v>1212</v>
      </c>
      <c r="B47" s="1286"/>
      <c r="C47" s="1508">
        <v>885</v>
      </c>
      <c r="D47" s="1508" t="s">
        <v>5997</v>
      </c>
      <c r="E47" s="1509">
        <v>0</v>
      </c>
      <c r="F47" s="1286"/>
      <c r="G47" s="1286"/>
      <c r="H47" s="1509">
        <v>1.48</v>
      </c>
      <c r="I47" s="1286"/>
      <c r="J47" s="1286"/>
      <c r="K47" s="1313">
        <v>1.48</v>
      </c>
      <c r="L47" s="1300">
        <v>42192</v>
      </c>
      <c r="M47" s="1290">
        <v>42236</v>
      </c>
      <c r="N47" s="1286"/>
      <c r="O47" s="1286"/>
    </row>
    <row r="48" spans="1:15">
      <c r="A48" s="174" t="s">
        <v>1212</v>
      </c>
      <c r="B48" s="1286"/>
      <c r="C48" s="1493">
        <v>889</v>
      </c>
      <c r="D48" s="1493" t="s">
        <v>5998</v>
      </c>
      <c r="E48" s="1494">
        <v>0</v>
      </c>
      <c r="F48" s="1286"/>
      <c r="G48" s="1286"/>
      <c r="H48" s="1494">
        <v>1.93</v>
      </c>
      <c r="I48" s="1286"/>
      <c r="J48" s="1286"/>
      <c r="K48" s="1313">
        <v>1.93</v>
      </c>
      <c r="L48" s="1300">
        <v>42219</v>
      </c>
      <c r="M48" s="1290">
        <v>42235</v>
      </c>
      <c r="N48" s="1286"/>
      <c r="O48" s="1286"/>
    </row>
    <row r="49" spans="1:18">
      <c r="A49" s="174" t="s">
        <v>1212</v>
      </c>
      <c r="B49" s="1286"/>
      <c r="C49" s="1508">
        <v>919</v>
      </c>
      <c r="D49" s="1508" t="s">
        <v>5999</v>
      </c>
      <c r="E49" s="1509">
        <v>0</v>
      </c>
      <c r="F49" s="1286"/>
      <c r="G49" s="1286"/>
      <c r="H49" s="1509">
        <v>2.4300000000000002</v>
      </c>
      <c r="I49" s="1286"/>
      <c r="J49" s="1286"/>
      <c r="K49" s="1313">
        <v>2.4300000000000002</v>
      </c>
      <c r="L49" s="1300">
        <v>42194</v>
      </c>
      <c r="M49" s="1290">
        <v>42229</v>
      </c>
      <c r="N49" s="1286"/>
      <c r="O49" s="1286"/>
    </row>
    <row r="50" spans="1:18">
      <c r="A50" s="174" t="s">
        <v>1212</v>
      </c>
      <c r="B50" s="1286"/>
      <c r="C50" s="1493">
        <v>1041</v>
      </c>
      <c r="D50" s="1493" t="s">
        <v>6000</v>
      </c>
      <c r="E50" s="1494">
        <v>0</v>
      </c>
      <c r="F50" s="1286"/>
      <c r="G50" s="1286"/>
      <c r="H50" s="1494">
        <v>0.4</v>
      </c>
      <c r="I50" s="1286"/>
      <c r="J50" s="1286"/>
      <c r="K50" s="1313">
        <v>0.4</v>
      </c>
      <c r="L50" s="1300">
        <v>42128</v>
      </c>
      <c r="M50" s="1290">
        <v>42230</v>
      </c>
      <c r="N50" s="1286"/>
      <c r="O50" s="1286"/>
    </row>
    <row r="51" spans="1:18">
      <c r="A51" s="174" t="s">
        <v>1212</v>
      </c>
      <c r="B51" s="1286"/>
      <c r="C51" s="1508">
        <v>1050</v>
      </c>
      <c r="D51" s="1508" t="s">
        <v>6001</v>
      </c>
      <c r="E51" s="1509">
        <v>0</v>
      </c>
      <c r="F51" s="1286"/>
      <c r="G51" s="1286"/>
      <c r="H51" s="1509">
        <v>3.19</v>
      </c>
      <c r="I51" s="1286"/>
      <c r="J51" s="1286"/>
      <c r="K51" s="1313">
        <v>3.19</v>
      </c>
      <c r="L51" s="1300">
        <v>42135</v>
      </c>
      <c r="M51" s="1290">
        <v>42124</v>
      </c>
      <c r="N51" s="1286"/>
      <c r="O51" s="1286"/>
    </row>
    <row r="52" spans="1:18">
      <c r="A52" s="174" t="s">
        <v>1212</v>
      </c>
      <c r="B52" s="1286"/>
      <c r="C52" s="1493">
        <v>1052</v>
      </c>
      <c r="D52" s="1493" t="s">
        <v>6002</v>
      </c>
      <c r="E52" s="1494">
        <v>0</v>
      </c>
      <c r="F52" s="1286"/>
      <c r="G52" s="1286"/>
      <c r="H52" s="1494">
        <v>3.49</v>
      </c>
      <c r="I52" s="1286"/>
      <c r="J52" s="1286"/>
      <c r="K52" s="1313">
        <v>3.49</v>
      </c>
      <c r="L52" s="1300">
        <v>42130</v>
      </c>
      <c r="M52" s="1290">
        <v>42129</v>
      </c>
      <c r="N52" s="1286"/>
      <c r="O52" s="1286"/>
    </row>
    <row r="53" spans="1:18">
      <c r="A53" s="174" t="s">
        <v>1212</v>
      </c>
      <c r="B53" s="1286"/>
      <c r="C53" s="1508">
        <v>1475</v>
      </c>
      <c r="D53" s="1508" t="s">
        <v>6003</v>
      </c>
      <c r="E53" s="1509">
        <v>0</v>
      </c>
      <c r="F53" s="1286"/>
      <c r="G53" s="1286"/>
      <c r="H53" s="1509">
        <v>0.5</v>
      </c>
      <c r="I53" s="1286"/>
      <c r="J53" s="1286"/>
      <c r="K53" s="1313">
        <v>0.5</v>
      </c>
      <c r="L53" s="1300">
        <v>42567</v>
      </c>
      <c r="M53" s="1290">
        <v>42230</v>
      </c>
      <c r="N53" s="1286"/>
      <c r="O53" s="1286"/>
    </row>
    <row r="54" spans="1:18" ht="15.75" thickBot="1">
      <c r="A54" s="174" t="s">
        <v>1212</v>
      </c>
      <c r="B54" s="1286"/>
      <c r="C54" s="1493">
        <v>1476</v>
      </c>
      <c r="D54" s="1493" t="s">
        <v>6004</v>
      </c>
      <c r="E54" s="1494">
        <v>0</v>
      </c>
      <c r="F54" s="1286"/>
      <c r="G54" s="1286"/>
      <c r="H54" s="1494">
        <v>0.94</v>
      </c>
      <c r="I54" s="1286"/>
      <c r="J54" s="1286"/>
      <c r="K54" s="1286">
        <v>0.94</v>
      </c>
      <c r="L54" s="1300">
        <v>42138</v>
      </c>
      <c r="M54" s="1290"/>
      <c r="N54" s="1286"/>
      <c r="O54" s="1286"/>
    </row>
    <row r="55" spans="1:18" ht="15.75" thickBot="1">
      <c r="A55" s="1510" t="s">
        <v>1212</v>
      </c>
      <c r="B55" s="1511"/>
      <c r="C55" s="1511">
        <v>27</v>
      </c>
      <c r="D55" s="1511" t="s">
        <v>7767</v>
      </c>
      <c r="E55" s="1512">
        <v>0</v>
      </c>
      <c r="F55" s="1511"/>
      <c r="G55" s="1511"/>
      <c r="H55" s="1512">
        <v>5.42</v>
      </c>
      <c r="I55" s="1511"/>
      <c r="J55" s="1511"/>
      <c r="K55" s="1512">
        <v>5.42</v>
      </c>
      <c r="L55" s="1513">
        <v>42385</v>
      </c>
      <c r="M55" s="1513">
        <v>42388</v>
      </c>
      <c r="N55" s="1514"/>
      <c r="O55" s="1511" t="s">
        <v>8369</v>
      </c>
      <c r="R55" s="1302" t="s">
        <v>8370</v>
      </c>
    </row>
    <row r="56" spans="1:18">
      <c r="A56" s="174" t="s">
        <v>1212</v>
      </c>
      <c r="B56" s="1286"/>
      <c r="C56" s="1493">
        <v>54</v>
      </c>
      <c r="D56" s="1493" t="s">
        <v>7768</v>
      </c>
      <c r="E56" s="1494">
        <v>0</v>
      </c>
      <c r="F56" s="1286"/>
      <c r="G56" s="1286"/>
      <c r="H56" s="1494">
        <v>1.55</v>
      </c>
      <c r="I56" s="1286"/>
      <c r="J56" s="1286"/>
      <c r="K56" s="1448">
        <v>1.55</v>
      </c>
      <c r="L56" s="1290">
        <v>42374</v>
      </c>
      <c r="M56" s="1290">
        <v>42374</v>
      </c>
      <c r="N56" s="1286"/>
      <c r="O56" s="1286"/>
    </row>
    <row r="57" spans="1:18">
      <c r="A57" s="174" t="s">
        <v>1212</v>
      </c>
      <c r="B57" s="1286"/>
      <c r="C57" s="1493">
        <v>64</v>
      </c>
      <c r="D57" s="1493" t="s">
        <v>7769</v>
      </c>
      <c r="E57" s="1494">
        <v>7.79</v>
      </c>
      <c r="F57" s="1286"/>
      <c r="G57" s="1286"/>
      <c r="H57" s="1494">
        <v>8.83</v>
      </c>
      <c r="I57" s="1286"/>
      <c r="J57" s="1286"/>
      <c r="K57" s="1448">
        <v>1.04</v>
      </c>
      <c r="L57" s="1290">
        <v>42374</v>
      </c>
      <c r="M57" s="1290">
        <v>42383</v>
      </c>
      <c r="N57" s="1286"/>
      <c r="O57" s="1286"/>
    </row>
    <row r="58" spans="1:18">
      <c r="A58" s="174" t="s">
        <v>1212</v>
      </c>
      <c r="B58" s="1286"/>
      <c r="C58" s="1493">
        <v>64</v>
      </c>
      <c r="D58" s="1493" t="s">
        <v>7770</v>
      </c>
      <c r="E58" s="1494">
        <v>9</v>
      </c>
      <c r="F58" s="1286"/>
      <c r="G58" s="1286"/>
      <c r="H58" s="1494">
        <v>11.05</v>
      </c>
      <c r="I58" s="1286"/>
      <c r="J58" s="1286"/>
      <c r="K58" s="1448">
        <v>2.0500000000000007</v>
      </c>
      <c r="L58" s="1290">
        <v>42374</v>
      </c>
      <c r="M58" s="1290">
        <v>42383</v>
      </c>
      <c r="N58" s="1286"/>
      <c r="O58" s="1286"/>
    </row>
    <row r="59" spans="1:18">
      <c r="A59" s="174" t="s">
        <v>1212</v>
      </c>
      <c r="B59" s="1286"/>
      <c r="C59" s="1493">
        <v>114</v>
      </c>
      <c r="D59" s="1493" t="s">
        <v>7771</v>
      </c>
      <c r="E59" s="1494">
        <v>3</v>
      </c>
      <c r="F59" s="1286"/>
      <c r="G59" s="1286"/>
      <c r="H59" s="1494">
        <v>5.42</v>
      </c>
      <c r="I59" s="1286"/>
      <c r="J59" s="1286"/>
      <c r="K59" s="1448">
        <v>2.42</v>
      </c>
      <c r="L59" s="1290">
        <v>42374</v>
      </c>
      <c r="M59" s="1290">
        <v>42381</v>
      </c>
      <c r="N59" s="1286"/>
      <c r="O59" s="1286"/>
    </row>
    <row r="60" spans="1:18">
      <c r="A60" s="174" t="s">
        <v>1212</v>
      </c>
      <c r="B60" s="1286"/>
      <c r="C60" s="1493">
        <v>152</v>
      </c>
      <c r="D60" s="1493" t="s">
        <v>7772</v>
      </c>
      <c r="E60" s="1494">
        <v>1.49</v>
      </c>
      <c r="F60" s="1286"/>
      <c r="G60" s="1286"/>
      <c r="H60" s="1494">
        <v>3.84</v>
      </c>
      <c r="I60" s="1286"/>
      <c r="J60" s="1286"/>
      <c r="K60" s="1448">
        <v>2.3499999999999996</v>
      </c>
      <c r="L60" s="1290">
        <v>42374</v>
      </c>
      <c r="M60" s="1290">
        <v>42395</v>
      </c>
      <c r="N60" s="1286"/>
      <c r="O60" s="1286"/>
    </row>
    <row r="61" spans="1:18">
      <c r="A61" s="174" t="s">
        <v>1212</v>
      </c>
      <c r="B61" s="1286"/>
      <c r="C61" s="1493">
        <v>152</v>
      </c>
      <c r="D61" s="1493" t="s">
        <v>7773</v>
      </c>
      <c r="E61" s="1494">
        <v>3.84</v>
      </c>
      <c r="F61" s="1286"/>
      <c r="G61" s="1286"/>
      <c r="H61" s="1494">
        <v>6.36</v>
      </c>
      <c r="I61" s="1286"/>
      <c r="J61" s="1286"/>
      <c r="K61" s="1448">
        <v>2.5200000000000005</v>
      </c>
      <c r="L61" s="1290">
        <v>42374</v>
      </c>
      <c r="M61" s="1290">
        <v>42395</v>
      </c>
      <c r="N61" s="1286"/>
      <c r="O61" s="1286"/>
    </row>
    <row r="62" spans="1:18">
      <c r="A62" s="174" t="s">
        <v>1212</v>
      </c>
      <c r="B62" s="1286"/>
      <c r="C62" s="1493">
        <v>177</v>
      </c>
      <c r="D62" s="1493" t="s">
        <v>7774</v>
      </c>
      <c r="E62" s="1494">
        <v>0</v>
      </c>
      <c r="F62" s="1286"/>
      <c r="G62" s="1286"/>
      <c r="H62" s="1494">
        <v>1.92</v>
      </c>
      <c r="I62" s="1286"/>
      <c r="J62" s="1286"/>
      <c r="K62" s="1448">
        <v>1.92</v>
      </c>
      <c r="L62" s="1290">
        <v>42374</v>
      </c>
      <c r="M62" s="1290">
        <v>42381</v>
      </c>
      <c r="N62" s="1286"/>
      <c r="O62" s="1286"/>
    </row>
    <row r="63" spans="1:18">
      <c r="A63" s="174" t="s">
        <v>1212</v>
      </c>
      <c r="B63" s="1286"/>
      <c r="C63" s="1493">
        <v>422</v>
      </c>
      <c r="D63" s="1493" t="s">
        <v>7775</v>
      </c>
      <c r="E63" s="1494">
        <v>0</v>
      </c>
      <c r="F63" s="1286"/>
      <c r="G63" s="1286"/>
      <c r="H63" s="1494">
        <v>3.08</v>
      </c>
      <c r="I63" s="1286"/>
      <c r="J63" s="1286"/>
      <c r="K63" s="1448">
        <v>3.08</v>
      </c>
      <c r="L63" s="1290">
        <v>42356</v>
      </c>
      <c r="M63" s="1290">
        <v>42359</v>
      </c>
      <c r="N63" s="1286"/>
      <c r="O63" s="1286"/>
    </row>
    <row r="64" spans="1:18">
      <c r="A64" s="174" t="s">
        <v>1212</v>
      </c>
      <c r="B64" s="1286"/>
      <c r="C64" s="1493">
        <v>423</v>
      </c>
      <c r="D64" s="1493" t="s">
        <v>7776</v>
      </c>
      <c r="E64" s="1494">
        <v>0</v>
      </c>
      <c r="F64" s="1286"/>
      <c r="G64" s="1286"/>
      <c r="H64" s="1494">
        <v>1.17</v>
      </c>
      <c r="I64" s="1286"/>
      <c r="J64" s="1286"/>
      <c r="K64" s="1448">
        <v>1.17</v>
      </c>
      <c r="L64" s="1290">
        <v>42356</v>
      </c>
      <c r="M64" s="1290">
        <v>42356</v>
      </c>
      <c r="N64" s="1286"/>
      <c r="O64" s="1286"/>
    </row>
    <row r="65" spans="1:15">
      <c r="A65" s="174" t="s">
        <v>1212</v>
      </c>
      <c r="B65" s="1286"/>
      <c r="C65" s="1493">
        <v>424</v>
      </c>
      <c r="D65" s="1493" t="s">
        <v>7777</v>
      </c>
      <c r="E65" s="1494">
        <v>0.67</v>
      </c>
      <c r="F65" s="1286"/>
      <c r="G65" s="1286"/>
      <c r="H65" s="1494">
        <v>2.2000000000000002</v>
      </c>
      <c r="I65" s="1286"/>
      <c r="J65" s="1286"/>
      <c r="K65" s="1448">
        <v>1.5300000000000002</v>
      </c>
      <c r="L65" s="1290">
        <v>42373</v>
      </c>
      <c r="M65" s="1290">
        <v>42373</v>
      </c>
      <c r="N65" s="1286"/>
      <c r="O65" s="1286"/>
    </row>
    <row r="66" spans="1:15">
      <c r="A66" s="174" t="s">
        <v>1212</v>
      </c>
      <c r="B66" s="1286"/>
      <c r="C66" s="1493">
        <v>435</v>
      </c>
      <c r="D66" s="1493" t="s">
        <v>7778</v>
      </c>
      <c r="E66" s="1494">
        <v>0</v>
      </c>
      <c r="F66" s="1286"/>
      <c r="G66" s="1286"/>
      <c r="H66" s="1494">
        <v>3.23</v>
      </c>
      <c r="I66" s="1286"/>
      <c r="J66" s="1286"/>
      <c r="K66" s="1448">
        <v>3.23</v>
      </c>
      <c r="L66" s="1290">
        <v>42345</v>
      </c>
      <c r="M66" s="1290">
        <v>42345</v>
      </c>
      <c r="N66" s="1286"/>
      <c r="O66" s="1286"/>
    </row>
    <row r="67" spans="1:15">
      <c r="A67" s="174" t="s">
        <v>1212</v>
      </c>
      <c r="B67" s="1286"/>
      <c r="C67" s="1493">
        <v>564</v>
      </c>
      <c r="D67" s="1493" t="s">
        <v>7779</v>
      </c>
      <c r="E67" s="1494">
        <v>0</v>
      </c>
      <c r="F67" s="1286"/>
      <c r="G67" s="1286"/>
      <c r="H67" s="1494">
        <v>1.72</v>
      </c>
      <c r="I67" s="1286"/>
      <c r="J67" s="1286"/>
      <c r="K67" s="1448">
        <v>1.72</v>
      </c>
      <c r="L67" s="1290">
        <v>42354</v>
      </c>
      <c r="M67" s="1290">
        <v>42354</v>
      </c>
      <c r="N67" s="1286"/>
      <c r="O67" s="1286"/>
    </row>
    <row r="68" spans="1:15">
      <c r="A68" s="174" t="s">
        <v>1212</v>
      </c>
      <c r="B68" s="1286"/>
      <c r="C68" s="1493">
        <v>649</v>
      </c>
      <c r="D68" s="1493" t="s">
        <v>7780</v>
      </c>
      <c r="E68" s="1494">
        <v>0</v>
      </c>
      <c r="F68" s="1286"/>
      <c r="G68" s="1286"/>
      <c r="H68" s="1494">
        <v>0.9</v>
      </c>
      <c r="I68" s="1286"/>
      <c r="J68" s="1286"/>
      <c r="K68" s="1448">
        <v>0.9</v>
      </c>
      <c r="L68" s="1290">
        <v>42375</v>
      </c>
      <c r="M68" s="1290">
        <v>42375</v>
      </c>
      <c r="N68" s="1286"/>
      <c r="O68" s="1286"/>
    </row>
    <row r="69" spans="1:15">
      <c r="A69" s="174" t="s">
        <v>1212</v>
      </c>
      <c r="B69" s="1286"/>
      <c r="C69" s="1493">
        <v>918</v>
      </c>
      <c r="D69" s="1493" t="s">
        <v>7781</v>
      </c>
      <c r="E69" s="1494">
        <v>0</v>
      </c>
      <c r="F69" s="1286"/>
      <c r="G69" s="1286"/>
      <c r="H69" s="1494">
        <v>1.89</v>
      </c>
      <c r="I69" s="1286"/>
      <c r="J69" s="1286"/>
      <c r="K69" s="1448">
        <v>1.89</v>
      </c>
      <c r="L69" s="1300">
        <v>42353</v>
      </c>
      <c r="M69" s="1290">
        <v>42349</v>
      </c>
      <c r="N69" s="1286"/>
      <c r="O69" s="1286"/>
    </row>
    <row r="70" spans="1:15">
      <c r="A70" s="174" t="s">
        <v>1212</v>
      </c>
      <c r="B70" s="1286"/>
      <c r="C70" s="1493">
        <v>1079</v>
      </c>
      <c r="D70" s="1493" t="s">
        <v>7782</v>
      </c>
      <c r="E70" s="1494">
        <v>0</v>
      </c>
      <c r="F70" s="1286"/>
      <c r="G70" s="1286"/>
      <c r="H70" s="1494">
        <v>7.0000000000000007E-2</v>
      </c>
      <c r="I70" s="1286"/>
      <c r="J70" s="1286"/>
      <c r="K70" s="1448">
        <v>7.0000000000000007E-2</v>
      </c>
      <c r="L70" s="1290">
        <v>42382</v>
      </c>
      <c r="M70" s="1290">
        <v>42382</v>
      </c>
      <c r="N70" s="1286"/>
      <c r="O70" s="1286"/>
    </row>
    <row r="71" spans="1:15">
      <c r="A71" s="174" t="s">
        <v>1212</v>
      </c>
      <c r="B71" s="1286"/>
      <c r="C71" s="1493">
        <v>1099</v>
      </c>
      <c r="D71" s="1493" t="s">
        <v>7783</v>
      </c>
      <c r="E71" s="1494">
        <v>0</v>
      </c>
      <c r="F71" s="1286"/>
      <c r="G71" s="1286"/>
      <c r="H71" s="1494">
        <v>1.93</v>
      </c>
      <c r="I71" s="1286"/>
      <c r="J71" s="1286"/>
      <c r="K71" s="1448">
        <v>1.93</v>
      </c>
      <c r="L71" s="1290">
        <v>42382</v>
      </c>
      <c r="M71" s="1290">
        <v>42382</v>
      </c>
      <c r="N71" s="1286"/>
      <c r="O71" s="1286"/>
    </row>
    <row r="72" spans="1:15">
      <c r="A72" s="174" t="s">
        <v>1212</v>
      </c>
      <c r="B72" s="1286"/>
      <c r="C72" s="1493">
        <v>1104</v>
      </c>
      <c r="D72" s="1493" t="s">
        <v>7784</v>
      </c>
      <c r="E72" s="1494">
        <v>0</v>
      </c>
      <c r="F72" s="1286"/>
      <c r="G72" s="1286"/>
      <c r="H72" s="1494">
        <v>2</v>
      </c>
      <c r="I72" s="1286"/>
      <c r="J72" s="1286"/>
      <c r="K72" s="1448">
        <v>2</v>
      </c>
      <c r="L72" s="1290">
        <v>42353</v>
      </c>
      <c r="M72" s="1290">
        <v>42352</v>
      </c>
      <c r="N72" s="1286"/>
      <c r="O72" s="1286"/>
    </row>
    <row r="73" spans="1:15">
      <c r="A73" s="174" t="s">
        <v>1212</v>
      </c>
      <c r="B73" s="1286"/>
      <c r="C73" s="1493">
        <v>1197</v>
      </c>
      <c r="D73" s="1493" t="s">
        <v>7785</v>
      </c>
      <c r="E73" s="1494">
        <v>0</v>
      </c>
      <c r="F73" s="1286"/>
      <c r="G73" s="1286"/>
      <c r="H73" s="1494">
        <v>1.02</v>
      </c>
      <c r="I73" s="1286"/>
      <c r="J73" s="1286"/>
      <c r="K73" s="1448">
        <v>1.02</v>
      </c>
      <c r="L73" s="1290">
        <v>42353</v>
      </c>
      <c r="M73" s="1290">
        <v>42353</v>
      </c>
      <c r="N73" s="1286"/>
      <c r="O73" s="1286"/>
    </row>
    <row r="74" spans="1:15">
      <c r="A74" s="174" t="s">
        <v>1212</v>
      </c>
      <c r="B74" s="1286"/>
      <c r="C74" s="1493">
        <v>1321</v>
      </c>
      <c r="D74" s="1493" t="s">
        <v>7786</v>
      </c>
      <c r="E74" s="1494">
        <v>0</v>
      </c>
      <c r="F74" s="1286"/>
      <c r="G74" s="1286"/>
      <c r="H74" s="1494">
        <v>1.44</v>
      </c>
      <c r="I74" s="1286"/>
      <c r="J74" s="1286"/>
      <c r="K74" s="1448">
        <v>1.44</v>
      </c>
      <c r="L74" s="1290">
        <v>42371</v>
      </c>
      <c r="M74" s="1290">
        <v>42373</v>
      </c>
      <c r="N74" s="1286"/>
      <c r="O74" s="1286"/>
    </row>
    <row r="75" spans="1:15">
      <c r="A75" s="174" t="s">
        <v>1212</v>
      </c>
      <c r="B75" s="1286"/>
      <c r="C75" s="1493">
        <v>1379</v>
      </c>
      <c r="D75" s="1493" t="s">
        <v>7787</v>
      </c>
      <c r="E75" s="1494">
        <v>0</v>
      </c>
      <c r="F75" s="1286"/>
      <c r="G75" s="1286"/>
      <c r="H75" s="1494">
        <v>0.95</v>
      </c>
      <c r="I75" s="1286"/>
      <c r="J75" s="1286"/>
      <c r="K75" s="1448">
        <v>0.95</v>
      </c>
      <c r="L75" s="1290">
        <v>42371</v>
      </c>
      <c r="M75" s="1290">
        <v>42371</v>
      </c>
      <c r="N75" s="1286"/>
      <c r="O75" s="1286"/>
    </row>
    <row r="76" spans="1:15">
      <c r="A76" s="174" t="s">
        <v>1212</v>
      </c>
      <c r="B76" s="1286"/>
      <c r="C76" s="1493">
        <v>1382</v>
      </c>
      <c r="D76" s="1493" t="s">
        <v>7788</v>
      </c>
      <c r="E76" s="1494">
        <v>0</v>
      </c>
      <c r="F76" s="1286"/>
      <c r="G76" s="1286"/>
      <c r="H76" s="1494">
        <v>0.3</v>
      </c>
      <c r="I76" s="1286"/>
      <c r="J76" s="1286"/>
      <c r="K76" s="1448">
        <v>0.3</v>
      </c>
      <c r="L76" s="1290">
        <v>42371</v>
      </c>
      <c r="M76" s="1290">
        <v>42382</v>
      </c>
      <c r="N76" s="1286"/>
      <c r="O76" s="1286"/>
    </row>
    <row r="77" spans="1:15">
      <c r="A77" s="174" t="s">
        <v>1212</v>
      </c>
      <c r="B77" s="1286"/>
      <c r="C77" s="1493">
        <v>1385</v>
      </c>
      <c r="D77" s="1493" t="s">
        <v>7789</v>
      </c>
      <c r="E77" s="1494">
        <v>0</v>
      </c>
      <c r="F77" s="1286"/>
      <c r="G77" s="1286"/>
      <c r="H77" s="1494">
        <v>0.59</v>
      </c>
      <c r="I77" s="1286"/>
      <c r="J77" s="1286"/>
      <c r="K77" s="1448">
        <v>0.59</v>
      </c>
      <c r="L77" s="1290">
        <v>42371</v>
      </c>
      <c r="M77" s="1290">
        <v>42389</v>
      </c>
      <c r="N77" s="1286"/>
      <c r="O77" s="1286"/>
    </row>
    <row r="78" spans="1:15">
      <c r="A78" s="174" t="s">
        <v>1212</v>
      </c>
      <c r="B78" s="1286"/>
      <c r="C78" s="1493">
        <v>1489</v>
      </c>
      <c r="D78" s="1493" t="s">
        <v>7790</v>
      </c>
      <c r="E78" s="1494">
        <v>0</v>
      </c>
      <c r="F78" s="1286"/>
      <c r="G78" s="1286"/>
      <c r="H78" s="1494">
        <v>0.14000000000000001</v>
      </c>
      <c r="I78" s="1286"/>
      <c r="J78" s="1286"/>
      <c r="K78" s="1448">
        <v>0.14000000000000001</v>
      </c>
      <c r="L78" s="1300">
        <v>42353</v>
      </c>
      <c r="M78" s="1290">
        <v>42713</v>
      </c>
      <c r="N78" s="1286"/>
      <c r="O78" s="1286"/>
    </row>
    <row r="79" spans="1:15">
      <c r="A79" s="174" t="s">
        <v>1212</v>
      </c>
      <c r="B79" s="1286"/>
      <c r="C79" s="1493">
        <v>1490</v>
      </c>
      <c r="D79" s="1493" t="s">
        <v>7790</v>
      </c>
      <c r="E79" s="1494">
        <v>0</v>
      </c>
      <c r="F79" s="1286"/>
      <c r="G79" s="1286"/>
      <c r="H79" s="1494">
        <v>0.08</v>
      </c>
      <c r="I79" s="1286"/>
      <c r="J79" s="1286"/>
      <c r="K79" s="1448">
        <v>0.08</v>
      </c>
      <c r="L79" s="1300">
        <v>42353</v>
      </c>
      <c r="M79" s="1290">
        <v>42352</v>
      </c>
      <c r="N79" s="1286"/>
      <c r="O79" s="1286"/>
    </row>
    <row r="80" spans="1:15">
      <c r="A80" s="174" t="s">
        <v>1212</v>
      </c>
      <c r="B80" s="1286"/>
      <c r="C80" s="1493">
        <v>1491</v>
      </c>
      <c r="D80" s="1493" t="s">
        <v>7791</v>
      </c>
      <c r="E80" s="1494">
        <v>0</v>
      </c>
      <c r="F80" s="1286"/>
      <c r="G80" s="1286"/>
      <c r="H80" s="1494">
        <v>0.35</v>
      </c>
      <c r="I80" s="1286"/>
      <c r="J80" s="1286"/>
      <c r="K80" s="1448">
        <v>0.35</v>
      </c>
      <c r="L80" s="1300">
        <v>42353</v>
      </c>
      <c r="M80" s="1290">
        <v>42352</v>
      </c>
      <c r="N80" s="1286"/>
      <c r="O80" s="1286"/>
    </row>
    <row r="81" spans="1:15">
      <c r="A81" s="174" t="s">
        <v>1212</v>
      </c>
      <c r="B81" s="1286"/>
      <c r="C81" s="1493">
        <v>1492</v>
      </c>
      <c r="D81" s="1493" t="s">
        <v>7791</v>
      </c>
      <c r="E81" s="1494">
        <v>0</v>
      </c>
      <c r="F81" s="1286"/>
      <c r="G81" s="1286"/>
      <c r="H81" s="1494">
        <v>7.0000000000000007E-2</v>
      </c>
      <c r="I81" s="1286"/>
      <c r="J81" s="1286"/>
      <c r="K81" s="1448">
        <v>7.0000000000000007E-2</v>
      </c>
      <c r="L81" s="1300">
        <v>42353</v>
      </c>
      <c r="M81" s="1290">
        <v>42352</v>
      </c>
      <c r="N81" s="1286"/>
      <c r="O81" s="1286"/>
    </row>
    <row r="82" spans="1:15">
      <c r="A82" s="174" t="s">
        <v>1212</v>
      </c>
      <c r="B82" s="1286"/>
      <c r="C82" s="1493">
        <v>1493</v>
      </c>
      <c r="D82" s="1493" t="s">
        <v>7792</v>
      </c>
      <c r="E82" s="1494">
        <v>0</v>
      </c>
      <c r="F82" s="1286"/>
      <c r="G82" s="1286"/>
      <c r="H82" s="1494">
        <v>0.42</v>
      </c>
      <c r="I82" s="1286"/>
      <c r="J82" s="1286"/>
      <c r="K82" s="1448">
        <v>0.42</v>
      </c>
      <c r="L82" s="1300">
        <v>42353</v>
      </c>
      <c r="M82" s="1290">
        <v>42352</v>
      </c>
      <c r="N82" s="1286"/>
      <c r="O82" s="1286"/>
    </row>
    <row r="83" spans="1:15">
      <c r="A83" s="1515" t="s">
        <v>1212</v>
      </c>
      <c r="B83" s="1305"/>
      <c r="C83" s="1305">
        <v>82</v>
      </c>
      <c r="D83" s="1305" t="s">
        <v>8371</v>
      </c>
      <c r="E83" s="1516">
        <v>0</v>
      </c>
      <c r="F83" s="1305"/>
      <c r="G83" s="1305"/>
      <c r="H83" s="1516">
        <v>7.3</v>
      </c>
      <c r="I83" s="1305"/>
      <c r="J83" s="1305"/>
      <c r="K83" s="1305">
        <v>7.3</v>
      </c>
      <c r="L83" s="1517">
        <v>42416</v>
      </c>
      <c r="M83" s="1517">
        <v>42418</v>
      </c>
      <c r="N83" s="1305"/>
      <c r="O83" s="1305" t="s">
        <v>8372</v>
      </c>
    </row>
    <row r="84" spans="1:15">
      <c r="A84" s="174" t="s">
        <v>1212</v>
      </c>
      <c r="B84" s="1286"/>
      <c r="C84" s="1493">
        <v>82</v>
      </c>
      <c r="D84" s="1493" t="s">
        <v>7785</v>
      </c>
      <c r="E84" s="1494">
        <v>7.3</v>
      </c>
      <c r="F84" s="1286"/>
      <c r="G84" s="1286"/>
      <c r="H84" s="1494">
        <v>8.06</v>
      </c>
      <c r="I84" s="1286"/>
      <c r="J84" s="1286"/>
      <c r="K84" s="1286">
        <v>0.76000000000000068</v>
      </c>
      <c r="L84" s="1300">
        <v>42416</v>
      </c>
      <c r="M84" s="1290">
        <v>42418</v>
      </c>
      <c r="N84" s="1286"/>
      <c r="O84" s="1286"/>
    </row>
    <row r="85" spans="1:15">
      <c r="A85" s="174"/>
      <c r="B85" s="1286"/>
      <c r="C85" s="1493">
        <v>94</v>
      </c>
      <c r="D85" s="1493" t="s">
        <v>8373</v>
      </c>
      <c r="E85" s="1494">
        <v>0</v>
      </c>
      <c r="F85" s="1286"/>
      <c r="G85" s="1286"/>
      <c r="H85" s="1494">
        <v>0.27</v>
      </c>
      <c r="I85" s="1286"/>
      <c r="J85" s="1286"/>
      <c r="K85" s="1286">
        <v>0.27</v>
      </c>
      <c r="L85" s="1300">
        <v>42416</v>
      </c>
      <c r="M85" s="1290">
        <v>42430</v>
      </c>
      <c r="N85" s="1286"/>
      <c r="O85" s="1286"/>
    </row>
    <row r="86" spans="1:15">
      <c r="A86" s="174" t="s">
        <v>1212</v>
      </c>
      <c r="B86" s="1286"/>
      <c r="C86" s="1493">
        <v>101</v>
      </c>
      <c r="D86" s="1493" t="s">
        <v>8374</v>
      </c>
      <c r="E86" s="1494">
        <v>0</v>
      </c>
      <c r="F86" s="1286"/>
      <c r="G86" s="1286"/>
      <c r="H86" s="1494">
        <v>4.21</v>
      </c>
      <c r="I86" s="1286"/>
      <c r="J86" s="1286"/>
      <c r="K86" s="1286">
        <v>4.21</v>
      </c>
      <c r="L86" s="1300">
        <v>42416</v>
      </c>
      <c r="M86" s="1290">
        <v>42430</v>
      </c>
      <c r="N86" s="1286"/>
      <c r="O86" s="1286"/>
    </row>
    <row r="87" spans="1:15">
      <c r="A87" s="174" t="s">
        <v>1212</v>
      </c>
      <c r="B87" s="1286"/>
      <c r="C87" s="1493">
        <v>102</v>
      </c>
      <c r="D87" s="1493" t="s">
        <v>8375</v>
      </c>
      <c r="E87" s="1494">
        <v>0</v>
      </c>
      <c r="F87" s="1286"/>
      <c r="G87" s="1286"/>
      <c r="H87" s="1494">
        <v>2.2799999999999998</v>
      </c>
      <c r="I87" s="1286"/>
      <c r="J87" s="1286"/>
      <c r="K87" s="1286">
        <v>2.2799999999999998</v>
      </c>
      <c r="L87" s="1300">
        <v>42416</v>
      </c>
      <c r="M87" s="1290">
        <v>42432</v>
      </c>
      <c r="N87" s="1286"/>
      <c r="O87" s="1286"/>
    </row>
    <row r="88" spans="1:15">
      <c r="A88" s="174" t="s">
        <v>1212</v>
      </c>
      <c r="B88" s="1286"/>
      <c r="C88" s="1493">
        <v>103</v>
      </c>
      <c r="D88" s="1493" t="s">
        <v>8376</v>
      </c>
      <c r="E88" s="1494">
        <v>0</v>
      </c>
      <c r="F88" s="1286"/>
      <c r="G88" s="1286"/>
      <c r="H88" s="1494">
        <v>1.73</v>
      </c>
      <c r="I88" s="1286"/>
      <c r="J88" s="1286"/>
      <c r="K88" s="1286">
        <v>1.73</v>
      </c>
      <c r="L88" s="1300">
        <v>42416</v>
      </c>
      <c r="M88" s="1290">
        <v>42432</v>
      </c>
      <c r="N88" s="1286"/>
      <c r="O88" s="1286"/>
    </row>
    <row r="89" spans="1:15">
      <c r="A89" s="174" t="s">
        <v>1212</v>
      </c>
      <c r="B89" s="1286"/>
      <c r="C89" s="1493">
        <v>103</v>
      </c>
      <c r="D89" s="1493" t="s">
        <v>8377</v>
      </c>
      <c r="E89" s="1494">
        <v>1.73</v>
      </c>
      <c r="F89" s="1286"/>
      <c r="G89" s="1286"/>
      <c r="H89" s="1494">
        <v>4.79</v>
      </c>
      <c r="I89" s="1286"/>
      <c r="J89" s="1286"/>
      <c r="K89" s="1286">
        <v>3.06</v>
      </c>
      <c r="L89" s="1300">
        <v>42416</v>
      </c>
      <c r="M89" s="1290">
        <v>42439</v>
      </c>
      <c r="N89" s="1286"/>
      <c r="O89" s="1286"/>
    </row>
    <row r="90" spans="1:15">
      <c r="A90" s="174" t="s">
        <v>1212</v>
      </c>
      <c r="B90" s="1286"/>
      <c r="C90" s="1493">
        <v>163</v>
      </c>
      <c r="D90" s="1493" t="s">
        <v>8378</v>
      </c>
      <c r="E90" s="1494">
        <v>0</v>
      </c>
      <c r="F90" s="1286"/>
      <c r="G90" s="1286"/>
      <c r="H90" s="1494">
        <v>3.88</v>
      </c>
      <c r="I90" s="1286"/>
      <c r="J90" s="1286"/>
      <c r="K90" s="1286">
        <v>3.88</v>
      </c>
      <c r="L90" s="1300">
        <v>42416</v>
      </c>
      <c r="M90" s="1290">
        <v>42451</v>
      </c>
      <c r="N90" s="1286"/>
      <c r="O90" s="1286"/>
    </row>
    <row r="91" spans="1:15">
      <c r="A91" s="174" t="s">
        <v>1212</v>
      </c>
      <c r="B91" s="1286"/>
      <c r="C91" s="1493">
        <v>164</v>
      </c>
      <c r="D91" s="1493" t="s">
        <v>8379</v>
      </c>
      <c r="E91" s="1494">
        <v>0</v>
      </c>
      <c r="F91" s="1286"/>
      <c r="G91" s="1286"/>
      <c r="H91" s="1494">
        <v>1.38</v>
      </c>
      <c r="I91" s="1286"/>
      <c r="J91" s="1286"/>
      <c r="K91" s="1286">
        <v>1.38</v>
      </c>
      <c r="L91" s="1300">
        <v>42416</v>
      </c>
      <c r="M91" s="1290">
        <v>42429</v>
      </c>
      <c r="N91" s="1286"/>
      <c r="O91" s="1286"/>
    </row>
    <row r="92" spans="1:15">
      <c r="A92" s="174" t="s">
        <v>1212</v>
      </c>
      <c r="B92" s="1286"/>
      <c r="C92" s="1493">
        <v>165</v>
      </c>
      <c r="D92" s="1493" t="s">
        <v>8380</v>
      </c>
      <c r="E92" s="1494">
        <v>0</v>
      </c>
      <c r="F92" s="1286"/>
      <c r="G92" s="1286"/>
      <c r="H92" s="1494">
        <v>5.87</v>
      </c>
      <c r="I92" s="1286"/>
      <c r="J92" s="1286"/>
      <c r="K92" s="1286">
        <v>5.87</v>
      </c>
      <c r="L92" s="1300">
        <v>42416</v>
      </c>
      <c r="M92" s="1290">
        <v>42398</v>
      </c>
      <c r="N92" s="1286"/>
      <c r="O92" s="1286"/>
    </row>
    <row r="93" spans="1:15">
      <c r="A93" s="174" t="s">
        <v>1212</v>
      </c>
      <c r="B93" s="1286"/>
      <c r="C93" s="1493">
        <v>166</v>
      </c>
      <c r="D93" s="1493" t="s">
        <v>8381</v>
      </c>
      <c r="E93" s="1494">
        <v>0</v>
      </c>
      <c r="F93" s="1286"/>
      <c r="G93" s="1286"/>
      <c r="H93" s="1494">
        <v>1.55</v>
      </c>
      <c r="I93" s="1286"/>
      <c r="J93" s="1286"/>
      <c r="K93" s="1286">
        <v>1.55</v>
      </c>
      <c r="L93" s="1300">
        <v>42416</v>
      </c>
      <c r="M93" s="1290">
        <v>42452</v>
      </c>
      <c r="N93" s="1286"/>
      <c r="O93" s="1286"/>
    </row>
    <row r="94" spans="1:15">
      <c r="A94" s="174" t="s">
        <v>1212</v>
      </c>
      <c r="B94" s="1286"/>
      <c r="C94" s="1493">
        <v>244</v>
      </c>
      <c r="D94" s="1493" t="s">
        <v>8382</v>
      </c>
      <c r="E94" s="1494">
        <v>0</v>
      </c>
      <c r="F94" s="1286"/>
      <c r="G94" s="1286"/>
      <c r="H94" s="1494">
        <v>4.17</v>
      </c>
      <c r="I94" s="1286"/>
      <c r="J94" s="1286"/>
      <c r="K94" s="1286">
        <v>4.17</v>
      </c>
      <c r="L94" s="1300">
        <v>42416</v>
      </c>
      <c r="M94" s="1290">
        <v>42457</v>
      </c>
      <c r="N94" s="1286"/>
      <c r="O94" s="1286"/>
    </row>
    <row r="95" spans="1:15">
      <c r="A95" s="174" t="s">
        <v>1212</v>
      </c>
      <c r="B95" s="1286"/>
      <c r="C95" s="1493">
        <v>246</v>
      </c>
      <c r="D95" s="1493" t="s">
        <v>3752</v>
      </c>
      <c r="E95" s="1494">
        <v>0</v>
      </c>
      <c r="F95" s="1286"/>
      <c r="G95" s="1286"/>
      <c r="H95" s="1494">
        <v>2.5299999999999998</v>
      </c>
      <c r="I95" s="1286"/>
      <c r="J95" s="1286"/>
      <c r="K95" s="1286">
        <v>2.5299999999999998</v>
      </c>
      <c r="L95" s="1300">
        <v>42416</v>
      </c>
      <c r="M95" s="1290">
        <v>42454</v>
      </c>
      <c r="N95" s="1286"/>
      <c r="O95" s="1286"/>
    </row>
    <row r="96" spans="1:15">
      <c r="A96" s="174" t="s">
        <v>1212</v>
      </c>
      <c r="B96" s="1286"/>
      <c r="C96" s="1493">
        <v>247</v>
      </c>
      <c r="D96" s="1493" t="s">
        <v>8383</v>
      </c>
      <c r="E96" s="1494">
        <v>0</v>
      </c>
      <c r="F96" s="1286"/>
      <c r="G96" s="1286"/>
      <c r="H96" s="1494">
        <v>1.51</v>
      </c>
      <c r="I96" s="1286"/>
      <c r="J96" s="1286"/>
      <c r="K96" s="1286">
        <v>1.51</v>
      </c>
      <c r="L96" s="1300">
        <v>42416</v>
      </c>
      <c r="M96" s="1290">
        <v>42453</v>
      </c>
      <c r="N96" s="1286"/>
      <c r="O96" s="1286"/>
    </row>
    <row r="97" spans="1:15">
      <c r="A97" s="174" t="s">
        <v>1212</v>
      </c>
      <c r="B97" s="1286"/>
      <c r="C97" s="1493">
        <v>380</v>
      </c>
      <c r="D97" s="1493" t="s">
        <v>8384</v>
      </c>
      <c r="E97" s="1494">
        <v>0</v>
      </c>
      <c r="F97" s="1286"/>
      <c r="G97" s="1286"/>
      <c r="H97" s="1494">
        <v>3.62</v>
      </c>
      <c r="I97" s="1286"/>
      <c r="J97" s="1286"/>
      <c r="K97" s="1286">
        <v>3.62</v>
      </c>
      <c r="L97" s="1300">
        <v>42416</v>
      </c>
      <c r="M97" s="1290">
        <v>42402</v>
      </c>
      <c r="N97" s="1286"/>
      <c r="O97" s="1286"/>
    </row>
    <row r="98" spans="1:15">
      <c r="A98" s="174" t="s">
        <v>1212</v>
      </c>
      <c r="B98" s="1286"/>
      <c r="C98" s="1493">
        <v>503</v>
      </c>
      <c r="D98" s="1493" t="s">
        <v>8385</v>
      </c>
      <c r="E98" s="1494">
        <v>0</v>
      </c>
      <c r="F98" s="1286"/>
      <c r="G98" s="1286"/>
      <c r="H98" s="1494">
        <v>2.6</v>
      </c>
      <c r="I98" s="1286"/>
      <c r="J98" s="1286"/>
      <c r="K98" s="1448">
        <v>2.6</v>
      </c>
      <c r="L98" s="1300">
        <v>42416</v>
      </c>
      <c r="M98" s="1290">
        <v>42380</v>
      </c>
      <c r="N98" s="1286"/>
      <c r="O98" s="1286"/>
    </row>
    <row r="99" spans="1:15">
      <c r="A99" s="174" t="s">
        <v>1212</v>
      </c>
      <c r="B99" s="1286"/>
      <c r="C99" s="1493">
        <v>560</v>
      </c>
      <c r="D99" s="1493" t="s">
        <v>8386</v>
      </c>
      <c r="E99" s="1494">
        <v>0</v>
      </c>
      <c r="F99" s="1286"/>
      <c r="G99" s="1286"/>
      <c r="H99" s="1494">
        <v>0.9</v>
      </c>
      <c r="I99" s="1286"/>
      <c r="J99" s="1286"/>
      <c r="K99" s="1286">
        <v>0.9</v>
      </c>
      <c r="L99" s="1300">
        <v>42416</v>
      </c>
      <c r="M99" s="1290">
        <v>42431</v>
      </c>
      <c r="N99" s="1286"/>
      <c r="O99" s="1286"/>
    </row>
    <row r="100" spans="1:15">
      <c r="A100" s="174" t="s">
        <v>1212</v>
      </c>
      <c r="B100" s="1286"/>
      <c r="C100" s="1493">
        <v>560</v>
      </c>
      <c r="D100" s="1493" t="s">
        <v>5229</v>
      </c>
      <c r="E100" s="1494">
        <v>0.95</v>
      </c>
      <c r="F100" s="1286"/>
      <c r="G100" s="1286"/>
      <c r="H100" s="1494">
        <v>6.3</v>
      </c>
      <c r="I100" s="1286"/>
      <c r="J100" s="1286"/>
      <c r="K100" s="1286">
        <v>5.35</v>
      </c>
      <c r="L100" s="1300">
        <v>42416</v>
      </c>
      <c r="M100" s="1290">
        <v>42405</v>
      </c>
      <c r="N100" s="1286"/>
      <c r="O100" s="1286"/>
    </row>
    <row r="101" spans="1:15">
      <c r="A101" s="174" t="s">
        <v>1212</v>
      </c>
      <c r="B101" s="1286"/>
      <c r="C101" s="1493">
        <v>650</v>
      </c>
      <c r="D101" s="1493" t="s">
        <v>8387</v>
      </c>
      <c r="E101" s="1494">
        <v>0</v>
      </c>
      <c r="F101" s="1286"/>
      <c r="G101" s="1286"/>
      <c r="H101" s="1494">
        <v>1.32</v>
      </c>
      <c r="I101" s="1286"/>
      <c r="J101" s="1286"/>
      <c r="K101" s="1286">
        <v>1.32</v>
      </c>
      <c r="L101" s="1300">
        <v>42416</v>
      </c>
      <c r="M101" s="1290">
        <v>42434</v>
      </c>
      <c r="N101" s="1286"/>
      <c r="O101" s="1286"/>
    </row>
    <row r="102" spans="1:15">
      <c r="A102" s="174" t="s">
        <v>1212</v>
      </c>
      <c r="B102" s="1286"/>
      <c r="C102" s="1493">
        <v>655</v>
      </c>
      <c r="D102" s="1493" t="s">
        <v>8388</v>
      </c>
      <c r="E102" s="1494">
        <v>0</v>
      </c>
      <c r="F102" s="1286"/>
      <c r="G102" s="1286"/>
      <c r="H102" s="1494">
        <v>1.67</v>
      </c>
      <c r="I102" s="1286"/>
      <c r="J102" s="1286"/>
      <c r="K102" s="1286">
        <v>1.67</v>
      </c>
      <c r="L102" s="1300">
        <v>42416</v>
      </c>
      <c r="M102" s="1290">
        <v>42432</v>
      </c>
      <c r="N102" s="1286"/>
      <c r="O102" s="1286"/>
    </row>
    <row r="103" spans="1:15">
      <c r="A103" s="174" t="s">
        <v>1212</v>
      </c>
      <c r="B103" s="1286"/>
      <c r="C103" s="1493">
        <v>721</v>
      </c>
      <c r="D103" s="1493" t="s">
        <v>8389</v>
      </c>
      <c r="E103" s="1494">
        <v>0</v>
      </c>
      <c r="F103" s="1286"/>
      <c r="G103" s="1286"/>
      <c r="H103" s="1494">
        <v>2.09</v>
      </c>
      <c r="I103" s="1286"/>
      <c r="J103" s="1286"/>
      <c r="K103" s="1286">
        <v>2.09</v>
      </c>
      <c r="L103" s="1300">
        <v>42445</v>
      </c>
      <c r="M103" s="1290">
        <v>42458</v>
      </c>
      <c r="N103" s="1286"/>
      <c r="O103" s="1286"/>
    </row>
    <row r="104" spans="1:15">
      <c r="A104" s="174" t="s">
        <v>1212</v>
      </c>
      <c r="B104" s="1286"/>
      <c r="C104" s="1493">
        <v>735</v>
      </c>
      <c r="D104" s="1493" t="s">
        <v>8390</v>
      </c>
      <c r="E104" s="1494">
        <v>0</v>
      </c>
      <c r="F104" s="1286"/>
      <c r="G104" s="1286"/>
      <c r="H104" s="1494">
        <v>1.47</v>
      </c>
      <c r="I104" s="1286"/>
      <c r="J104" s="1286"/>
      <c r="K104" s="1448">
        <v>1.47</v>
      </c>
      <c r="L104" s="1300">
        <v>42445</v>
      </c>
      <c r="M104" s="1290">
        <v>42473</v>
      </c>
      <c r="N104" s="1286"/>
      <c r="O104" s="1286"/>
    </row>
    <row r="105" spans="1:15">
      <c r="A105" s="174" t="s">
        <v>1212</v>
      </c>
      <c r="B105" s="1286"/>
      <c r="C105" s="1493">
        <v>737</v>
      </c>
      <c r="D105" s="1493" t="s">
        <v>8391</v>
      </c>
      <c r="E105" s="1494">
        <v>0</v>
      </c>
      <c r="F105" s="1286"/>
      <c r="G105" s="1286"/>
      <c r="H105" s="1494">
        <v>1.69</v>
      </c>
      <c r="I105" s="1286"/>
      <c r="J105" s="1286"/>
      <c r="K105" s="1448">
        <v>1.69</v>
      </c>
      <c r="L105" s="1300">
        <v>42445</v>
      </c>
      <c r="M105" s="1290">
        <v>42451</v>
      </c>
      <c r="N105" s="1286"/>
      <c r="O105" s="1286"/>
    </row>
    <row r="106" spans="1:15">
      <c r="A106" s="174" t="s">
        <v>1212</v>
      </c>
      <c r="B106" s="1286"/>
      <c r="C106" s="1493">
        <v>739</v>
      </c>
      <c r="D106" s="1493" t="s">
        <v>8392</v>
      </c>
      <c r="E106" s="1494">
        <v>0</v>
      </c>
      <c r="F106" s="1286"/>
      <c r="G106" s="1286"/>
      <c r="H106" s="1494">
        <v>3.98</v>
      </c>
      <c r="I106" s="1286"/>
      <c r="J106" s="1286"/>
      <c r="K106" s="1448">
        <v>3.98</v>
      </c>
      <c r="L106" s="1300">
        <v>42445</v>
      </c>
      <c r="M106" s="1290">
        <v>42460</v>
      </c>
      <c r="N106" s="1286"/>
      <c r="O106" s="1286"/>
    </row>
    <row r="107" spans="1:15">
      <c r="A107" s="174" t="s">
        <v>1212</v>
      </c>
      <c r="B107" s="1286"/>
      <c r="C107" s="1493">
        <v>766</v>
      </c>
      <c r="D107" s="1493" t="s">
        <v>8393</v>
      </c>
      <c r="E107" s="1494">
        <v>0</v>
      </c>
      <c r="F107" s="1286"/>
      <c r="G107" s="1286"/>
      <c r="H107" s="1494">
        <v>3.29</v>
      </c>
      <c r="I107" s="1286"/>
      <c r="J107" s="1286"/>
      <c r="K107" s="1448">
        <v>3.29</v>
      </c>
      <c r="L107" s="1300">
        <v>42445</v>
      </c>
      <c r="M107" s="1290">
        <v>42411</v>
      </c>
      <c r="N107" s="1286"/>
      <c r="O107" s="1286"/>
    </row>
    <row r="108" spans="1:15">
      <c r="A108" s="174" t="s">
        <v>1212</v>
      </c>
      <c r="B108" s="1286"/>
      <c r="C108" s="1493">
        <v>813</v>
      </c>
      <c r="D108" s="1493" t="s">
        <v>8394</v>
      </c>
      <c r="E108" s="1494">
        <v>0</v>
      </c>
      <c r="F108" s="1286"/>
      <c r="G108" s="1286"/>
      <c r="H108" s="1494">
        <v>1.1200000000000001</v>
      </c>
      <c r="I108" s="1286"/>
      <c r="J108" s="1286"/>
      <c r="K108" s="1448">
        <v>1.1200000000000001</v>
      </c>
      <c r="L108" s="1300">
        <v>42445</v>
      </c>
      <c r="M108" s="1290">
        <v>42457</v>
      </c>
      <c r="N108" s="1286"/>
      <c r="O108" s="1286"/>
    </row>
    <row r="109" spans="1:15">
      <c r="A109" s="174" t="s">
        <v>1212</v>
      </c>
      <c r="B109" s="1286"/>
      <c r="C109" s="1493">
        <v>1002</v>
      </c>
      <c r="D109" s="1493" t="s">
        <v>8395</v>
      </c>
      <c r="E109" s="1494">
        <v>0</v>
      </c>
      <c r="F109" s="1286"/>
      <c r="G109" s="1286"/>
      <c r="H109" s="1494">
        <v>1.02</v>
      </c>
      <c r="I109" s="1286"/>
      <c r="J109" s="1286"/>
      <c r="K109" s="1448">
        <v>1.02</v>
      </c>
      <c r="L109" s="1300">
        <v>42445</v>
      </c>
      <c r="M109" s="1290">
        <v>42410</v>
      </c>
      <c r="N109" s="1286"/>
      <c r="O109" s="1286"/>
    </row>
    <row r="110" spans="1:15">
      <c r="A110" s="174" t="s">
        <v>1212</v>
      </c>
      <c r="B110" s="1286"/>
      <c r="C110" s="1493">
        <v>1057</v>
      </c>
      <c r="D110" s="1493" t="s">
        <v>8396</v>
      </c>
      <c r="E110" s="1494">
        <v>0</v>
      </c>
      <c r="F110" s="1286"/>
      <c r="G110" s="1286"/>
      <c r="H110" s="1494">
        <v>0.65</v>
      </c>
      <c r="I110" s="1286"/>
      <c r="J110" s="1286"/>
      <c r="K110" s="1448">
        <v>0.65</v>
      </c>
      <c r="L110" s="1300">
        <v>42445</v>
      </c>
      <c r="M110" s="1290">
        <v>42452</v>
      </c>
      <c r="N110" s="1286"/>
      <c r="O110" s="1286"/>
    </row>
    <row r="111" spans="1:15">
      <c r="A111" s="174" t="s">
        <v>1212</v>
      </c>
      <c r="B111" s="1286"/>
      <c r="C111" s="1493">
        <v>1273</v>
      </c>
      <c r="D111" s="1493" t="s">
        <v>8397</v>
      </c>
      <c r="E111" s="1494">
        <v>0</v>
      </c>
      <c r="F111" s="1286"/>
      <c r="G111" s="1286"/>
      <c r="H111" s="1494">
        <v>2.34</v>
      </c>
      <c r="I111" s="1286"/>
      <c r="J111" s="1286"/>
      <c r="K111" s="1448">
        <v>2.34</v>
      </c>
      <c r="L111" s="1300">
        <v>42445</v>
      </c>
      <c r="M111" s="1290">
        <v>42411</v>
      </c>
      <c r="N111" s="1286"/>
      <c r="O111" s="1286"/>
    </row>
    <row r="112" spans="1:15">
      <c r="A112" s="174" t="s">
        <v>1212</v>
      </c>
      <c r="B112" s="1286"/>
      <c r="C112" s="1493">
        <v>1416</v>
      </c>
      <c r="D112" s="1493" t="s">
        <v>8398</v>
      </c>
      <c r="E112" s="1494">
        <v>0</v>
      </c>
      <c r="F112" s="1286"/>
      <c r="G112" s="1286"/>
      <c r="H112" s="1494">
        <v>1.1000000000000001</v>
      </c>
      <c r="I112" s="1286"/>
      <c r="J112" s="1286"/>
      <c r="K112" s="1448">
        <v>1.1000000000000001</v>
      </c>
      <c r="L112" s="1300">
        <v>42445</v>
      </c>
      <c r="M112" s="1290">
        <v>42453</v>
      </c>
      <c r="N112" s="1286"/>
      <c r="O112" s="1286"/>
    </row>
    <row r="113" spans="1:15">
      <c r="A113" s="174" t="s">
        <v>1212</v>
      </c>
      <c r="B113" s="1286"/>
      <c r="C113" s="1493">
        <v>1646</v>
      </c>
      <c r="D113" s="1493" t="s">
        <v>8400</v>
      </c>
      <c r="E113" s="1494">
        <v>0</v>
      </c>
      <c r="F113" s="1286"/>
      <c r="G113" s="1286"/>
      <c r="H113" s="1494">
        <v>1.4</v>
      </c>
      <c r="I113" s="1286"/>
      <c r="J113" s="1286"/>
      <c r="K113" s="1448">
        <v>1.4</v>
      </c>
      <c r="L113" s="1300">
        <v>42476</v>
      </c>
      <c r="M113" s="1290">
        <v>42453</v>
      </c>
      <c r="N113" s="1286"/>
      <c r="O113" s="1286"/>
    </row>
    <row r="114" spans="1:15">
      <c r="A114" s="1515" t="s">
        <v>1212</v>
      </c>
      <c r="B114" s="1305"/>
      <c r="C114" s="1305">
        <v>6</v>
      </c>
      <c r="D114" s="1305" t="s">
        <v>8401</v>
      </c>
      <c r="E114" s="1516">
        <v>0</v>
      </c>
      <c r="F114" s="1305"/>
      <c r="G114" s="1305"/>
      <c r="H114" s="1516">
        <v>4.3499999999999996</v>
      </c>
      <c r="I114" s="1305"/>
      <c r="J114" s="1305"/>
      <c r="K114" s="1516">
        <v>4.3499999999999996</v>
      </c>
      <c r="L114" s="1517">
        <v>42476</v>
      </c>
      <c r="M114" s="1517"/>
      <c r="N114" s="1305"/>
      <c r="O114" s="1305" t="s">
        <v>8402</v>
      </c>
    </row>
    <row r="115" spans="1:15">
      <c r="A115" s="174" t="s">
        <v>1212</v>
      </c>
      <c r="B115" s="1286"/>
      <c r="C115" s="1493">
        <v>31</v>
      </c>
      <c r="D115" s="1493" t="s">
        <v>8403</v>
      </c>
      <c r="E115" s="1494">
        <v>6.49</v>
      </c>
      <c r="F115" s="1286"/>
      <c r="G115" s="1286"/>
      <c r="H115" s="1494">
        <v>10.76</v>
      </c>
      <c r="I115" s="1286"/>
      <c r="J115" s="1286"/>
      <c r="K115" s="1448">
        <v>4.2699999999999996</v>
      </c>
      <c r="L115" s="1300">
        <v>42476</v>
      </c>
      <c r="M115" s="1290">
        <v>42475</v>
      </c>
      <c r="N115" s="1286"/>
      <c r="O115" s="1286"/>
    </row>
    <row r="116" spans="1:15">
      <c r="A116" s="174" t="s">
        <v>1212</v>
      </c>
      <c r="B116" s="1286"/>
      <c r="C116" s="1493">
        <v>50</v>
      </c>
      <c r="D116" s="1493" t="s">
        <v>8404</v>
      </c>
      <c r="E116" s="1494">
        <v>0</v>
      </c>
      <c r="F116" s="1286"/>
      <c r="G116" s="1286"/>
      <c r="H116" s="1494">
        <v>1.1200000000000001</v>
      </c>
      <c r="I116" s="1286"/>
      <c r="J116" s="1286"/>
      <c r="K116" s="1448">
        <v>1.1200000000000001</v>
      </c>
      <c r="L116" s="1300">
        <v>42476</v>
      </c>
      <c r="M116" s="1290">
        <v>42503</v>
      </c>
      <c r="N116" s="1286"/>
      <c r="O116" s="1286"/>
    </row>
    <row r="117" spans="1:15">
      <c r="A117" s="174" t="s">
        <v>1212</v>
      </c>
      <c r="B117" s="1286"/>
      <c r="C117" s="1493">
        <v>52</v>
      </c>
      <c r="D117" s="1493" t="s">
        <v>8405</v>
      </c>
      <c r="E117" s="1494">
        <v>0</v>
      </c>
      <c r="F117" s="1286"/>
      <c r="G117" s="1286"/>
      <c r="H117" s="1494">
        <v>1.61</v>
      </c>
      <c r="I117" s="1286"/>
      <c r="J117" s="1286"/>
      <c r="K117" s="1448">
        <v>1.61</v>
      </c>
      <c r="L117" s="1300">
        <v>42476</v>
      </c>
      <c r="M117" s="1290">
        <v>42510</v>
      </c>
      <c r="N117" s="1286"/>
      <c r="O117" s="1286"/>
    </row>
    <row r="118" spans="1:15">
      <c r="A118" s="174" t="s">
        <v>1212</v>
      </c>
      <c r="B118" s="1286"/>
      <c r="C118" s="1493">
        <v>143</v>
      </c>
      <c r="D118" s="1493" t="s">
        <v>8406</v>
      </c>
      <c r="E118" s="1494">
        <v>0</v>
      </c>
      <c r="F118" s="1286"/>
      <c r="G118" s="1286"/>
      <c r="H118" s="1494">
        <v>1.04</v>
      </c>
      <c r="I118" s="1286"/>
      <c r="J118" s="1286"/>
      <c r="K118" s="1448">
        <v>1.04</v>
      </c>
      <c r="L118" s="1300">
        <v>42476</v>
      </c>
      <c r="M118" s="1290">
        <v>42514</v>
      </c>
      <c r="N118" s="1286"/>
      <c r="O118" s="1286"/>
    </row>
    <row r="119" spans="1:15">
      <c r="A119" s="174" t="s">
        <v>1212</v>
      </c>
      <c r="B119" s="1286"/>
      <c r="C119" s="1493">
        <v>161</v>
      </c>
      <c r="D119" s="1493" t="s">
        <v>8407</v>
      </c>
      <c r="E119" s="1494">
        <v>0</v>
      </c>
      <c r="F119" s="1286"/>
      <c r="G119" s="1286"/>
      <c r="H119" s="1494">
        <v>3.38</v>
      </c>
      <c r="I119" s="1286"/>
      <c r="J119" s="1286"/>
      <c r="K119" s="1448">
        <v>3.38</v>
      </c>
      <c r="L119" s="1300">
        <v>42476</v>
      </c>
      <c r="M119" s="1290">
        <v>42514</v>
      </c>
      <c r="N119" s="1286"/>
      <c r="O119" s="1286"/>
    </row>
    <row r="120" spans="1:15">
      <c r="A120" s="174" t="s">
        <v>1212</v>
      </c>
      <c r="B120" s="1286"/>
      <c r="C120" s="1493">
        <v>162</v>
      </c>
      <c r="D120" s="1493" t="s">
        <v>8408</v>
      </c>
      <c r="E120" s="1494">
        <v>0</v>
      </c>
      <c r="F120" s="1286"/>
      <c r="G120" s="1286"/>
      <c r="H120" s="1494">
        <v>4.53</v>
      </c>
      <c r="I120" s="1286"/>
      <c r="J120" s="1286"/>
      <c r="K120" s="1448">
        <v>4.53</v>
      </c>
      <c r="L120" s="1300">
        <v>42476</v>
      </c>
      <c r="M120" s="1290">
        <v>42510</v>
      </c>
      <c r="N120" s="1286"/>
      <c r="O120" s="1286"/>
    </row>
    <row r="121" spans="1:15">
      <c r="A121" s="174" t="s">
        <v>1212</v>
      </c>
      <c r="B121" s="1286"/>
      <c r="C121" s="1493">
        <v>188</v>
      </c>
      <c r="D121" s="1493" t="s">
        <v>8409</v>
      </c>
      <c r="E121" s="1494">
        <v>0</v>
      </c>
      <c r="F121" s="1286"/>
      <c r="G121" s="1286"/>
      <c r="H121" s="1494">
        <v>0.31</v>
      </c>
      <c r="I121" s="1286"/>
      <c r="J121" s="1286"/>
      <c r="K121" s="1448">
        <v>0.31</v>
      </c>
      <c r="L121" s="1300">
        <v>42476</v>
      </c>
      <c r="M121" s="1290">
        <v>42509</v>
      </c>
      <c r="N121" s="1286"/>
      <c r="O121" s="1286"/>
    </row>
    <row r="122" spans="1:15">
      <c r="A122" s="174" t="s">
        <v>1212</v>
      </c>
      <c r="B122" s="1286"/>
      <c r="C122" s="1493">
        <v>188</v>
      </c>
      <c r="D122" s="1493" t="s">
        <v>8410</v>
      </c>
      <c r="E122" s="1494">
        <v>0.4</v>
      </c>
      <c r="F122" s="1286"/>
      <c r="G122" s="1286"/>
      <c r="H122" s="1494">
        <v>1.1599999999999999</v>
      </c>
      <c r="I122" s="1286"/>
      <c r="J122" s="1286"/>
      <c r="K122" s="1448">
        <v>0.7599999999999999</v>
      </c>
      <c r="L122" s="1300">
        <v>42506</v>
      </c>
      <c r="M122" s="1290">
        <v>42509</v>
      </c>
      <c r="N122" s="1286"/>
      <c r="O122" s="1286"/>
    </row>
    <row r="123" spans="1:15">
      <c r="A123" s="174" t="s">
        <v>1212</v>
      </c>
      <c r="B123" s="1286"/>
      <c r="C123" s="1493">
        <v>188</v>
      </c>
      <c r="D123" s="1493" t="s">
        <v>8410</v>
      </c>
      <c r="E123" s="1494">
        <v>0</v>
      </c>
      <c r="F123" s="1286"/>
      <c r="G123" s="1286"/>
      <c r="H123" s="1494">
        <v>0.12</v>
      </c>
      <c r="I123" s="1286"/>
      <c r="J123" s="1286"/>
      <c r="K123" s="1448">
        <v>0.12</v>
      </c>
      <c r="L123" s="1300">
        <v>42506</v>
      </c>
      <c r="M123" s="1290">
        <v>42509</v>
      </c>
      <c r="N123" s="1286"/>
      <c r="O123" s="1286"/>
    </row>
    <row r="124" spans="1:15">
      <c r="A124" s="174" t="s">
        <v>1212</v>
      </c>
      <c r="B124" s="1286"/>
      <c r="C124" s="1493">
        <v>245</v>
      </c>
      <c r="D124" s="1493" t="s">
        <v>8874</v>
      </c>
      <c r="E124" s="1494">
        <v>0</v>
      </c>
      <c r="F124" s="1286"/>
      <c r="G124" s="1286"/>
      <c r="H124" s="1494">
        <v>4.6500000000000004</v>
      </c>
      <c r="I124" s="1286"/>
      <c r="J124" s="1286"/>
      <c r="K124" s="1448">
        <v>4.6500000000000004</v>
      </c>
      <c r="L124" s="1300">
        <v>42506</v>
      </c>
      <c r="M124" s="1290">
        <v>42515</v>
      </c>
      <c r="N124" s="1286"/>
      <c r="O124" s="1286"/>
    </row>
    <row r="125" spans="1:15">
      <c r="A125" s="174" t="s">
        <v>1212</v>
      </c>
      <c r="B125" s="1286"/>
      <c r="C125" s="1493">
        <v>697</v>
      </c>
      <c r="D125" s="1493" t="s">
        <v>8411</v>
      </c>
      <c r="E125" s="1494">
        <v>0</v>
      </c>
      <c r="F125" s="1286"/>
      <c r="G125" s="1286"/>
      <c r="H125" s="1494">
        <v>1.47</v>
      </c>
      <c r="I125" s="1286"/>
      <c r="J125" s="1286"/>
      <c r="K125" s="1448">
        <v>1.47</v>
      </c>
      <c r="L125" s="1300">
        <v>42506</v>
      </c>
      <c r="M125" s="1290">
        <v>42527</v>
      </c>
      <c r="N125" s="1286"/>
      <c r="O125" s="1286"/>
    </row>
    <row r="126" spans="1:15">
      <c r="A126" s="174" t="s">
        <v>1212</v>
      </c>
      <c r="B126" s="1286"/>
      <c r="C126" s="1493">
        <v>707</v>
      </c>
      <c r="D126" s="1493" t="s">
        <v>8412</v>
      </c>
      <c r="E126" s="1494">
        <v>0</v>
      </c>
      <c r="F126" s="1286"/>
      <c r="G126" s="1286"/>
      <c r="H126" s="1494">
        <v>1.51</v>
      </c>
      <c r="I126" s="1286"/>
      <c r="J126" s="1286"/>
      <c r="K126" s="1448">
        <v>1.51</v>
      </c>
      <c r="L126" s="1300">
        <v>42506</v>
      </c>
      <c r="M126" s="1290">
        <v>42510</v>
      </c>
      <c r="N126" s="1286"/>
      <c r="O126" s="1286"/>
    </row>
    <row r="127" spans="1:15">
      <c r="A127" s="174" t="s">
        <v>1212</v>
      </c>
      <c r="B127" s="1286"/>
      <c r="C127" s="1493">
        <v>708</v>
      </c>
      <c r="D127" s="1493" t="s">
        <v>8413</v>
      </c>
      <c r="E127" s="1494">
        <v>0</v>
      </c>
      <c r="F127" s="1286"/>
      <c r="G127" s="1286"/>
      <c r="H127" s="1494">
        <v>1.36</v>
      </c>
      <c r="I127" s="1286"/>
      <c r="J127" s="1286"/>
      <c r="K127" s="1448">
        <v>1.36</v>
      </c>
      <c r="L127" s="1300">
        <v>42506</v>
      </c>
      <c r="M127" s="1290">
        <v>42522</v>
      </c>
      <c r="N127" s="1286"/>
      <c r="O127" s="1286"/>
    </row>
    <row r="128" spans="1:15">
      <c r="A128" s="174" t="s">
        <v>1212</v>
      </c>
      <c r="B128" s="1286"/>
      <c r="C128" s="1493">
        <v>716</v>
      </c>
      <c r="D128" s="1493" t="s">
        <v>8414</v>
      </c>
      <c r="E128" s="1494">
        <v>0</v>
      </c>
      <c r="F128" s="1286"/>
      <c r="G128" s="1286"/>
      <c r="H128" s="1494">
        <v>2.0499999999999998</v>
      </c>
      <c r="I128" s="1286"/>
      <c r="J128" s="1286"/>
      <c r="K128" s="1448">
        <v>2.0499999999999998</v>
      </c>
      <c r="L128" s="1300">
        <v>42506</v>
      </c>
      <c r="M128" s="1290">
        <v>42515</v>
      </c>
      <c r="N128" s="1286"/>
      <c r="O128" s="1286"/>
    </row>
    <row r="129" spans="1:15">
      <c r="A129" s="174" t="s">
        <v>1212</v>
      </c>
      <c r="B129" s="1286"/>
      <c r="C129" s="1493">
        <v>730</v>
      </c>
      <c r="D129" s="1493" t="s">
        <v>8415</v>
      </c>
      <c r="E129" s="1494">
        <v>0</v>
      </c>
      <c r="F129" s="1286"/>
      <c r="G129" s="1286"/>
      <c r="H129" s="1494">
        <v>1.59</v>
      </c>
      <c r="I129" s="1286"/>
      <c r="J129" s="1286"/>
      <c r="K129" s="1448">
        <v>1.59</v>
      </c>
      <c r="L129" s="1300">
        <v>42506</v>
      </c>
      <c r="M129" s="1290">
        <v>42517</v>
      </c>
      <c r="N129" s="1286"/>
      <c r="O129" s="1286"/>
    </row>
    <row r="130" spans="1:15">
      <c r="A130" s="174" t="s">
        <v>1212</v>
      </c>
      <c r="B130" s="1286"/>
      <c r="C130" s="1493">
        <v>776</v>
      </c>
      <c r="D130" s="1493" t="s">
        <v>8416</v>
      </c>
      <c r="E130" s="1494">
        <v>0</v>
      </c>
      <c r="F130" s="1286"/>
      <c r="G130" s="1286"/>
      <c r="H130" s="1494">
        <v>1.1299999999999999</v>
      </c>
      <c r="I130" s="1286"/>
      <c r="J130" s="1286"/>
      <c r="K130" s="1448">
        <v>1.1299999999999999</v>
      </c>
      <c r="L130" s="1300">
        <v>42506</v>
      </c>
      <c r="M130" s="1290">
        <v>42510</v>
      </c>
      <c r="N130" s="1286"/>
      <c r="O130" s="1286"/>
    </row>
    <row r="131" spans="1:15">
      <c r="A131" s="174" t="s">
        <v>1212</v>
      </c>
      <c r="B131" s="1286"/>
      <c r="C131" s="1493">
        <v>776</v>
      </c>
      <c r="D131" s="1493" t="s">
        <v>8417</v>
      </c>
      <c r="E131" s="1494">
        <v>0</v>
      </c>
      <c r="F131" s="1286"/>
      <c r="G131" s="1286"/>
      <c r="H131" s="1494">
        <v>2.38</v>
      </c>
      <c r="I131" s="1286"/>
      <c r="J131" s="1286"/>
      <c r="K131" s="1448">
        <v>2.38</v>
      </c>
      <c r="L131" s="1300">
        <v>42506</v>
      </c>
      <c r="M131" s="1290">
        <v>42509</v>
      </c>
      <c r="N131" s="1286"/>
      <c r="O131" s="1286"/>
    </row>
    <row r="132" spans="1:15">
      <c r="A132" s="174" t="s">
        <v>1212</v>
      </c>
      <c r="B132" s="1286"/>
      <c r="C132" s="1493">
        <v>846</v>
      </c>
      <c r="D132" s="1493" t="s">
        <v>8418</v>
      </c>
      <c r="E132" s="1494">
        <v>0</v>
      </c>
      <c r="F132" s="1286"/>
      <c r="G132" s="1286"/>
      <c r="H132" s="1494">
        <v>0.73</v>
      </c>
      <c r="I132" s="1286"/>
      <c r="J132" s="1286"/>
      <c r="K132" s="1448">
        <v>0.73</v>
      </c>
      <c r="L132" s="1300">
        <v>42506</v>
      </c>
      <c r="M132" s="1290">
        <v>42502</v>
      </c>
      <c r="N132" s="1286"/>
      <c r="O132" s="1286"/>
    </row>
    <row r="133" spans="1:15">
      <c r="A133" s="174" t="s">
        <v>1212</v>
      </c>
      <c r="B133" s="1286"/>
      <c r="C133" s="1493">
        <v>846</v>
      </c>
      <c r="D133" s="1493" t="s">
        <v>8419</v>
      </c>
      <c r="E133" s="1494">
        <v>0</v>
      </c>
      <c r="F133" s="1286"/>
      <c r="G133" s="1286"/>
      <c r="H133" s="1494">
        <v>1.47</v>
      </c>
      <c r="I133" s="1286"/>
      <c r="J133" s="1286"/>
      <c r="K133" s="1448">
        <v>1.47</v>
      </c>
      <c r="L133" s="1300">
        <v>42506</v>
      </c>
      <c r="M133" s="1290">
        <v>42513</v>
      </c>
      <c r="N133" s="1286"/>
      <c r="O133" s="1286"/>
    </row>
    <row r="134" spans="1:15">
      <c r="A134" s="174" t="s">
        <v>1212</v>
      </c>
      <c r="B134" s="1286"/>
      <c r="C134" s="1493">
        <v>997</v>
      </c>
      <c r="D134" s="1493" t="s">
        <v>8420</v>
      </c>
      <c r="E134" s="1494">
        <v>0</v>
      </c>
      <c r="F134" s="1286"/>
      <c r="G134" s="1286"/>
      <c r="H134" s="1494">
        <v>1.41</v>
      </c>
      <c r="I134" s="1286"/>
      <c r="J134" s="1286"/>
      <c r="K134" s="1448">
        <v>1.41</v>
      </c>
      <c r="L134" s="1300">
        <v>42506</v>
      </c>
      <c r="M134" s="1290">
        <v>42514</v>
      </c>
      <c r="N134" s="1286"/>
      <c r="O134" s="1286"/>
    </row>
    <row r="135" spans="1:15">
      <c r="A135" s="174" t="s">
        <v>1212</v>
      </c>
      <c r="B135" s="1286"/>
      <c r="C135" s="1493">
        <v>1056</v>
      </c>
      <c r="D135" s="1493" t="s">
        <v>8421</v>
      </c>
      <c r="E135" s="1494">
        <v>0</v>
      </c>
      <c r="F135" s="1286"/>
      <c r="G135" s="1286"/>
      <c r="H135" s="1494">
        <v>0.35</v>
      </c>
      <c r="I135" s="1286"/>
      <c r="J135" s="1286"/>
      <c r="K135" s="1448">
        <v>0.35</v>
      </c>
      <c r="L135" s="1300">
        <v>42506</v>
      </c>
      <c r="M135" s="1290">
        <v>42527</v>
      </c>
      <c r="N135" s="1286"/>
      <c r="O135" s="1286"/>
    </row>
    <row r="136" spans="1:15">
      <c r="A136" s="174" t="s">
        <v>1212</v>
      </c>
      <c r="B136" s="1286"/>
      <c r="C136" s="1493">
        <v>1199</v>
      </c>
      <c r="D136" s="1493" t="s">
        <v>8422</v>
      </c>
      <c r="E136" s="1494">
        <v>0</v>
      </c>
      <c r="F136" s="1286"/>
      <c r="G136" s="1286"/>
      <c r="H136" s="1494">
        <v>0.88</v>
      </c>
      <c r="I136" s="1286"/>
      <c r="J136" s="1286"/>
      <c r="K136" s="1448">
        <v>0.88</v>
      </c>
      <c r="L136" s="1300">
        <v>42506</v>
      </c>
      <c r="M136" s="1290">
        <v>42514</v>
      </c>
      <c r="N136" s="1286"/>
      <c r="O136" s="1286"/>
    </row>
    <row r="137" spans="1:15">
      <c r="A137" s="174" t="s">
        <v>1212</v>
      </c>
      <c r="B137" s="1286"/>
      <c r="C137" s="1493">
        <v>1200</v>
      </c>
      <c r="D137" s="1493" t="s">
        <v>8423</v>
      </c>
      <c r="E137" s="1494">
        <v>0</v>
      </c>
      <c r="F137" s="1286"/>
      <c r="G137" s="1286"/>
      <c r="H137" s="1494">
        <v>0.49</v>
      </c>
      <c r="I137" s="1286"/>
      <c r="J137" s="1286"/>
      <c r="K137" s="1448">
        <v>0.49</v>
      </c>
      <c r="L137" s="1300">
        <v>42506</v>
      </c>
      <c r="M137" s="1290">
        <v>42514</v>
      </c>
      <c r="N137" s="1286"/>
      <c r="O137" s="1286"/>
    </row>
    <row r="138" spans="1:15">
      <c r="A138" s="174" t="s">
        <v>1212</v>
      </c>
      <c r="B138" s="1286"/>
      <c r="C138" s="1493">
        <v>1326</v>
      </c>
      <c r="D138" s="1493" t="s">
        <v>8424</v>
      </c>
      <c r="E138" s="1494">
        <v>0</v>
      </c>
      <c r="F138" s="1286"/>
      <c r="G138" s="1286"/>
      <c r="H138" s="1494">
        <v>0.5</v>
      </c>
      <c r="I138" s="1286"/>
      <c r="J138" s="1286"/>
      <c r="K138" s="1448">
        <v>0.5</v>
      </c>
      <c r="L138" s="1300">
        <v>42506</v>
      </c>
      <c r="M138" s="1290">
        <v>42534</v>
      </c>
      <c r="N138" s="1286"/>
      <c r="O138" s="1286"/>
    </row>
    <row r="139" spans="1:15">
      <c r="A139" s="174" t="s">
        <v>1212</v>
      </c>
      <c r="B139" s="1286"/>
      <c r="C139" s="1493">
        <v>1331</v>
      </c>
      <c r="D139" s="1493" t="s">
        <v>8425</v>
      </c>
      <c r="E139" s="1494">
        <v>0</v>
      </c>
      <c r="F139" s="1286"/>
      <c r="G139" s="1286"/>
      <c r="H139" s="1494">
        <v>0.4</v>
      </c>
      <c r="I139" s="1286"/>
      <c r="J139" s="1286"/>
      <c r="K139" s="1448">
        <v>0.4</v>
      </c>
      <c r="L139" s="1300">
        <v>42537</v>
      </c>
      <c r="M139" s="1290">
        <v>42534</v>
      </c>
      <c r="N139" s="1286"/>
      <c r="O139" s="1286"/>
    </row>
    <row r="140" spans="1:15">
      <c r="A140" s="174" t="s">
        <v>1212</v>
      </c>
      <c r="B140" s="1286"/>
      <c r="C140" s="1493">
        <v>1332</v>
      </c>
      <c r="D140" s="1493" t="s">
        <v>8426</v>
      </c>
      <c r="E140" s="1494">
        <v>0</v>
      </c>
      <c r="F140" s="1286"/>
      <c r="G140" s="1286"/>
      <c r="H140" s="1494">
        <v>0.66</v>
      </c>
      <c r="I140" s="1286"/>
      <c r="J140" s="1286"/>
      <c r="K140" s="1448">
        <v>0.66</v>
      </c>
      <c r="L140" s="1300">
        <v>42537</v>
      </c>
      <c r="M140" s="1290">
        <v>42534</v>
      </c>
      <c r="N140" s="1286"/>
      <c r="O140" s="1286"/>
    </row>
    <row r="141" spans="1:15">
      <c r="A141" s="174" t="s">
        <v>1212</v>
      </c>
      <c r="B141" s="1286"/>
      <c r="C141" s="1493">
        <v>1333</v>
      </c>
      <c r="D141" s="1493" t="s">
        <v>8427</v>
      </c>
      <c r="E141" s="1494">
        <v>0</v>
      </c>
      <c r="F141" s="1286"/>
      <c r="G141" s="1286"/>
      <c r="H141" s="1494">
        <v>0.5</v>
      </c>
      <c r="I141" s="1286"/>
      <c r="J141" s="1286"/>
      <c r="K141" s="1448">
        <v>0.5</v>
      </c>
      <c r="L141" s="1300">
        <v>42537</v>
      </c>
      <c r="M141" s="1290">
        <v>42534</v>
      </c>
      <c r="N141" s="1286"/>
      <c r="O141" s="1286"/>
    </row>
    <row r="142" spans="1:15">
      <c r="A142" s="174" t="s">
        <v>1212</v>
      </c>
      <c r="B142" s="1286"/>
      <c r="C142" s="1493">
        <v>1334</v>
      </c>
      <c r="D142" s="1493" t="s">
        <v>8428</v>
      </c>
      <c r="E142" s="1494">
        <v>0</v>
      </c>
      <c r="F142" s="1286"/>
      <c r="G142" s="1286"/>
      <c r="H142" s="1494">
        <v>0.2</v>
      </c>
      <c r="I142" s="1286"/>
      <c r="J142" s="1286"/>
      <c r="K142" s="1448">
        <v>0.2</v>
      </c>
      <c r="L142" s="1300">
        <v>42537</v>
      </c>
      <c r="M142" s="1290">
        <v>42536</v>
      </c>
      <c r="N142" s="1286"/>
      <c r="O142" s="1286"/>
    </row>
    <row r="143" spans="1:15">
      <c r="A143" s="174" t="s">
        <v>1212</v>
      </c>
      <c r="B143" s="1286"/>
      <c r="C143" s="1493">
        <v>1349</v>
      </c>
      <c r="D143" s="1493" t="s">
        <v>8429</v>
      </c>
      <c r="E143" s="1494">
        <v>0</v>
      </c>
      <c r="F143" s="1286"/>
      <c r="G143" s="1286"/>
      <c r="H143" s="1494">
        <v>0.48</v>
      </c>
      <c r="I143" s="1286"/>
      <c r="J143" s="1286"/>
      <c r="K143" s="1448">
        <v>0.48</v>
      </c>
      <c r="L143" s="1300">
        <v>42537</v>
      </c>
      <c r="M143" s="1290">
        <v>42534</v>
      </c>
      <c r="N143" s="1286"/>
      <c r="O143" s="1286"/>
    </row>
    <row r="144" spans="1:15">
      <c r="A144" s="174" t="s">
        <v>1212</v>
      </c>
      <c r="B144" s="1286"/>
      <c r="C144" s="1493">
        <v>1457</v>
      </c>
      <c r="D144" s="1493" t="s">
        <v>8430</v>
      </c>
      <c r="E144" s="1494">
        <v>0</v>
      </c>
      <c r="F144" s="1286"/>
      <c r="G144" s="1286"/>
      <c r="H144" s="1494">
        <v>0.21</v>
      </c>
      <c r="I144" s="1286"/>
      <c r="J144" s="1286"/>
      <c r="K144" s="1448">
        <v>0.21</v>
      </c>
      <c r="L144" s="1300">
        <v>42537</v>
      </c>
      <c r="M144" s="1290">
        <v>42536</v>
      </c>
      <c r="N144" s="1286"/>
      <c r="O144" s="1286"/>
    </row>
    <row r="145" spans="1:15">
      <c r="A145" s="174" t="s">
        <v>1212</v>
      </c>
      <c r="B145" s="1286"/>
      <c r="C145" s="1493">
        <v>1477</v>
      </c>
      <c r="D145" s="1493" t="s">
        <v>8431</v>
      </c>
      <c r="E145" s="1494">
        <v>0</v>
      </c>
      <c r="F145" s="1286"/>
      <c r="G145" s="1286"/>
      <c r="H145" s="1494">
        <v>0.74</v>
      </c>
      <c r="I145" s="1286"/>
      <c r="J145" s="1286"/>
      <c r="K145" s="1448">
        <v>0.74</v>
      </c>
      <c r="L145" s="1300">
        <v>42537</v>
      </c>
      <c r="M145" s="1290">
        <v>42536</v>
      </c>
      <c r="N145" s="1286"/>
      <c r="O145" s="1286"/>
    </row>
    <row r="146" spans="1:15">
      <c r="A146" s="174" t="s">
        <v>1212</v>
      </c>
      <c r="B146" s="1286"/>
      <c r="C146" s="1493">
        <v>1485</v>
      </c>
      <c r="D146" s="1493" t="s">
        <v>8432</v>
      </c>
      <c r="E146" s="1494">
        <v>0</v>
      </c>
      <c r="F146" s="1286"/>
      <c r="G146" s="1286"/>
      <c r="H146" s="1494">
        <v>0.36</v>
      </c>
      <c r="I146" s="1286"/>
      <c r="J146" s="1286"/>
      <c r="K146" s="1448">
        <v>0.36</v>
      </c>
      <c r="L146" s="1300">
        <v>42537</v>
      </c>
      <c r="M146" s="1290">
        <v>42536</v>
      </c>
      <c r="N146" s="1286"/>
      <c r="O146" s="1286"/>
    </row>
    <row r="147" spans="1:15">
      <c r="A147" s="174" t="s">
        <v>1212</v>
      </c>
      <c r="B147" s="1286"/>
      <c r="C147" s="1493">
        <v>1531</v>
      </c>
      <c r="D147" s="1493" t="s">
        <v>8433</v>
      </c>
      <c r="E147" s="1494">
        <v>0</v>
      </c>
      <c r="F147" s="1286"/>
      <c r="G147" s="1286"/>
      <c r="H147" s="1494">
        <v>1.05</v>
      </c>
      <c r="I147" s="1286"/>
      <c r="J147" s="1286"/>
      <c r="K147" s="1448">
        <v>1.05</v>
      </c>
      <c r="L147" s="1300">
        <v>42537</v>
      </c>
      <c r="M147" s="1290">
        <v>42535</v>
      </c>
      <c r="N147" s="1286"/>
      <c r="O147" s="1286"/>
    </row>
    <row r="148" spans="1:15">
      <c r="A148" s="174" t="s">
        <v>1212</v>
      </c>
      <c r="B148" s="1286"/>
      <c r="C148" s="1493">
        <v>1592</v>
      </c>
      <c r="D148" s="1493" t="s">
        <v>8434</v>
      </c>
      <c r="E148" s="1494">
        <v>0</v>
      </c>
      <c r="F148" s="1286"/>
      <c r="G148" s="1286"/>
      <c r="H148" s="1494">
        <v>0.35</v>
      </c>
      <c r="I148" s="1286"/>
      <c r="J148" s="1286"/>
      <c r="K148" s="1448">
        <v>0.35</v>
      </c>
      <c r="L148" s="1300">
        <v>42537</v>
      </c>
      <c r="M148" s="1290">
        <v>42535</v>
      </c>
      <c r="N148" s="1286"/>
      <c r="O148" s="1286"/>
    </row>
    <row r="149" spans="1:15">
      <c r="A149" s="174" t="s">
        <v>1212</v>
      </c>
      <c r="B149" s="1286"/>
      <c r="C149" s="1493">
        <v>1593</v>
      </c>
      <c r="D149" s="1493" t="s">
        <v>8435</v>
      </c>
      <c r="E149" s="1494">
        <v>0</v>
      </c>
      <c r="F149" s="1286"/>
      <c r="G149" s="1286"/>
      <c r="H149" s="1494">
        <v>0.62</v>
      </c>
      <c r="I149" s="1286"/>
      <c r="J149" s="1286"/>
      <c r="K149" s="1448">
        <v>0.62</v>
      </c>
      <c r="L149" s="1300">
        <v>42537</v>
      </c>
      <c r="M149" s="1290">
        <v>42535</v>
      </c>
      <c r="N149" s="1286"/>
      <c r="O149" s="1286"/>
    </row>
    <row r="150" spans="1:15">
      <c r="A150" s="174" t="s">
        <v>1212</v>
      </c>
      <c r="B150" s="1286"/>
      <c r="C150" s="1493">
        <v>1609</v>
      </c>
      <c r="D150" s="1493" t="s">
        <v>7821</v>
      </c>
      <c r="E150" s="1494">
        <v>0</v>
      </c>
      <c r="F150" s="1286"/>
      <c r="G150" s="1286"/>
      <c r="H150" s="1494">
        <v>0.71</v>
      </c>
      <c r="I150" s="1286"/>
      <c r="J150" s="1286"/>
      <c r="K150" s="1448">
        <v>0.71</v>
      </c>
      <c r="L150" s="1300">
        <v>42537</v>
      </c>
      <c r="M150" s="1290">
        <v>42535</v>
      </c>
      <c r="N150" s="1286"/>
      <c r="O150" s="1286"/>
    </row>
    <row r="151" spans="1:15">
      <c r="A151" s="174" t="s">
        <v>1212</v>
      </c>
      <c r="B151" s="1286"/>
      <c r="C151" s="1493">
        <v>1627</v>
      </c>
      <c r="D151" s="1493" t="s">
        <v>8436</v>
      </c>
      <c r="E151" s="1494">
        <v>0</v>
      </c>
      <c r="F151" s="1286"/>
      <c r="G151" s="1286"/>
      <c r="H151" s="1494">
        <v>0.33</v>
      </c>
      <c r="I151" s="1286"/>
      <c r="J151" s="1286"/>
      <c r="K151" s="1448">
        <v>0.33</v>
      </c>
      <c r="L151" s="1300">
        <v>42537</v>
      </c>
      <c r="M151" s="1290">
        <v>42535</v>
      </c>
      <c r="N151" s="1286"/>
      <c r="O151" s="1286"/>
    </row>
    <row r="152" spans="1:15">
      <c r="A152" s="174" t="s">
        <v>1212</v>
      </c>
      <c r="B152" s="1286"/>
      <c r="C152" s="1493">
        <v>1640</v>
      </c>
      <c r="D152" s="1493" t="s">
        <v>8437</v>
      </c>
      <c r="E152" s="1494">
        <v>0</v>
      </c>
      <c r="F152" s="1286"/>
      <c r="G152" s="1286"/>
      <c r="H152" s="1494">
        <v>0.51</v>
      </c>
      <c r="I152" s="1286"/>
      <c r="J152" s="1286"/>
      <c r="K152" s="1448">
        <v>0.51</v>
      </c>
      <c r="L152" s="1300">
        <v>42537</v>
      </c>
      <c r="M152" s="1290">
        <v>42535</v>
      </c>
      <c r="N152" s="1286"/>
      <c r="O152" s="1286"/>
    </row>
    <row r="153" spans="1:15">
      <c r="A153" s="174" t="s">
        <v>1212</v>
      </c>
      <c r="B153" s="1286"/>
      <c r="C153" s="1493">
        <v>1640</v>
      </c>
      <c r="D153" s="1493" t="s">
        <v>8438</v>
      </c>
      <c r="E153" s="1494">
        <v>0</v>
      </c>
      <c r="F153" s="1286"/>
      <c r="G153" s="1286"/>
      <c r="H153" s="1494">
        <v>0.14000000000000001</v>
      </c>
      <c r="I153" s="1286"/>
      <c r="J153" s="1286"/>
      <c r="K153" s="1448">
        <v>0.14000000000000001</v>
      </c>
      <c r="L153" s="1300">
        <v>42537</v>
      </c>
      <c r="M153" s="1290">
        <v>42535</v>
      </c>
      <c r="N153" s="1286"/>
      <c r="O153" s="1286"/>
    </row>
    <row r="154" spans="1:15">
      <c r="A154" s="174" t="s">
        <v>1212</v>
      </c>
      <c r="B154" s="1286"/>
      <c r="C154" s="1493">
        <v>1673</v>
      </c>
      <c r="D154" s="1493" t="s">
        <v>8439</v>
      </c>
      <c r="E154" s="1494">
        <v>0</v>
      </c>
      <c r="F154" s="1286"/>
      <c r="G154" s="1286"/>
      <c r="H154" s="1494">
        <v>0.12</v>
      </c>
      <c r="I154" s="1286"/>
      <c r="J154" s="1286"/>
      <c r="K154" s="1448">
        <v>0.12</v>
      </c>
      <c r="L154" s="1300">
        <v>42537</v>
      </c>
      <c r="M154" s="1290">
        <v>42535</v>
      </c>
      <c r="N154" s="1286"/>
      <c r="O154" s="1286"/>
    </row>
    <row r="155" spans="1:15">
      <c r="A155" s="174" t="s">
        <v>1212</v>
      </c>
      <c r="B155" s="1286"/>
      <c r="C155" s="1493">
        <v>1680</v>
      </c>
      <c r="D155" s="1493" t="s">
        <v>8440</v>
      </c>
      <c r="E155" s="1494">
        <v>0</v>
      </c>
      <c r="F155" s="1286"/>
      <c r="G155" s="1286"/>
      <c r="H155" s="1494">
        <v>0.2</v>
      </c>
      <c r="I155" s="1286"/>
      <c r="J155" s="1286"/>
      <c r="K155" s="1448">
        <v>0.2</v>
      </c>
      <c r="L155" s="1300">
        <v>42537</v>
      </c>
      <c r="M155" s="1290">
        <v>42535</v>
      </c>
      <c r="N155" s="1286"/>
      <c r="O155" s="1286"/>
    </row>
    <row r="156" spans="1:15">
      <c r="A156" s="1515" t="s">
        <v>1212</v>
      </c>
      <c r="B156" s="1305"/>
      <c r="C156" s="1305">
        <v>31</v>
      </c>
      <c r="D156" s="1305" t="s">
        <v>8441</v>
      </c>
      <c r="E156" s="1516">
        <v>0.9</v>
      </c>
      <c r="F156" s="1305"/>
      <c r="G156" s="1305"/>
      <c r="H156" s="1516">
        <v>6.49</v>
      </c>
      <c r="I156" s="1305"/>
      <c r="J156" s="1305"/>
      <c r="K156" s="1518">
        <v>5.59</v>
      </c>
      <c r="L156" s="1517">
        <v>42537</v>
      </c>
      <c r="M156" s="1517"/>
      <c r="N156" s="1305"/>
      <c r="O156" s="1305" t="s">
        <v>8442</v>
      </c>
    </row>
    <row r="157" spans="1:15">
      <c r="A157" s="174" t="s">
        <v>1212</v>
      </c>
      <c r="B157" s="1286"/>
      <c r="C157" s="1493">
        <v>31</v>
      </c>
      <c r="D157" s="1493" t="s">
        <v>8443</v>
      </c>
      <c r="E157" s="1494">
        <v>0</v>
      </c>
      <c r="F157" s="1286"/>
      <c r="G157" s="1286"/>
      <c r="H157" s="1494">
        <v>0.18</v>
      </c>
      <c r="I157" s="1286"/>
      <c r="J157" s="1286"/>
      <c r="K157" s="1448">
        <v>0.18</v>
      </c>
      <c r="L157" s="1300">
        <v>42537</v>
      </c>
      <c r="M157" s="1290"/>
      <c r="N157" s="1286"/>
      <c r="O157" s="1286"/>
    </row>
    <row r="158" spans="1:15">
      <c r="A158" s="174" t="s">
        <v>1212</v>
      </c>
      <c r="B158" s="1286"/>
      <c r="C158" s="1493">
        <v>50</v>
      </c>
      <c r="D158" s="1493" t="s">
        <v>8404</v>
      </c>
      <c r="E158" s="1494">
        <v>1.1200000000000001</v>
      </c>
      <c r="F158" s="1286"/>
      <c r="G158" s="1286"/>
      <c r="H158" s="1494">
        <v>6.39</v>
      </c>
      <c r="I158" s="1286"/>
      <c r="J158" s="1286"/>
      <c r="K158" s="1448">
        <v>5.27</v>
      </c>
      <c r="L158" s="1300">
        <v>42537</v>
      </c>
      <c r="M158" s="1290">
        <v>42503</v>
      </c>
      <c r="N158" s="1286"/>
      <c r="O158" s="1286"/>
    </row>
    <row r="159" spans="1:15">
      <c r="A159" s="174" t="s">
        <v>1212</v>
      </c>
      <c r="B159" s="1286"/>
      <c r="C159" s="1493">
        <v>57</v>
      </c>
      <c r="D159" s="1493" t="s">
        <v>8444</v>
      </c>
      <c r="E159" s="1494">
        <v>0</v>
      </c>
      <c r="F159" s="1286"/>
      <c r="G159" s="1286"/>
      <c r="H159" s="1494">
        <v>1.83</v>
      </c>
      <c r="I159" s="1286"/>
      <c r="J159" s="1286"/>
      <c r="K159" s="1448">
        <v>1.83</v>
      </c>
      <c r="L159" s="1300">
        <v>42537</v>
      </c>
      <c r="M159" s="1290"/>
      <c r="N159" s="1286"/>
      <c r="O159" s="1286"/>
    </row>
    <row r="160" spans="1:15">
      <c r="A160" s="174" t="s">
        <v>1212</v>
      </c>
      <c r="B160" s="1286"/>
      <c r="C160" s="1493">
        <v>57</v>
      </c>
      <c r="D160" s="1493" t="s">
        <v>8445</v>
      </c>
      <c r="E160" s="1494">
        <v>1.83</v>
      </c>
      <c r="F160" s="1286"/>
      <c r="G160" s="1286"/>
      <c r="H160" s="1494">
        <v>2.23</v>
      </c>
      <c r="I160" s="1286"/>
      <c r="J160" s="1286"/>
      <c r="K160" s="1448">
        <v>0.39999999999999991</v>
      </c>
      <c r="L160" s="1300">
        <v>42537</v>
      </c>
      <c r="M160" s="1290">
        <v>42499</v>
      </c>
      <c r="N160" s="1286"/>
      <c r="O160" s="1286"/>
    </row>
    <row r="161" spans="1:15">
      <c r="A161" s="174" t="s">
        <v>1212</v>
      </c>
      <c r="B161" s="1286"/>
      <c r="C161" s="1493">
        <v>57</v>
      </c>
      <c r="D161" s="1493" t="s">
        <v>8446</v>
      </c>
      <c r="E161" s="1494">
        <v>2.23</v>
      </c>
      <c r="F161" s="1286"/>
      <c r="G161" s="1286"/>
      <c r="H161" s="1494">
        <v>2.63</v>
      </c>
      <c r="I161" s="1286"/>
      <c r="J161" s="1286"/>
      <c r="K161" s="1448">
        <v>0.39999999999999991</v>
      </c>
      <c r="L161" s="1300">
        <v>42537</v>
      </c>
      <c r="M161" s="1290">
        <v>42499</v>
      </c>
      <c r="N161" s="1286"/>
      <c r="O161" s="1286"/>
    </row>
    <row r="162" spans="1:15">
      <c r="A162" s="174" t="s">
        <v>1212</v>
      </c>
      <c r="B162" s="1286"/>
      <c r="C162" s="1493">
        <v>97</v>
      </c>
      <c r="D162" s="1493" t="s">
        <v>6310</v>
      </c>
      <c r="E162" s="1494">
        <v>0</v>
      </c>
      <c r="F162" s="1286"/>
      <c r="G162" s="1286"/>
      <c r="H162" s="1494">
        <v>0.62</v>
      </c>
      <c r="I162" s="1286"/>
      <c r="J162" s="1286"/>
      <c r="K162" s="1448">
        <v>0.62</v>
      </c>
      <c r="L162" s="1300">
        <v>42537</v>
      </c>
      <c r="M162" s="1290">
        <v>42503</v>
      </c>
      <c r="N162" s="1286"/>
      <c r="O162" s="1286"/>
    </row>
    <row r="163" spans="1:15">
      <c r="A163" s="174" t="s">
        <v>1212</v>
      </c>
      <c r="B163" s="1286"/>
      <c r="C163" s="1493">
        <v>160</v>
      </c>
      <c r="D163" s="1493" t="s">
        <v>8447</v>
      </c>
      <c r="E163" s="1494">
        <v>0</v>
      </c>
      <c r="F163" s="1286"/>
      <c r="G163" s="1286"/>
      <c r="H163" s="1494">
        <v>2.41</v>
      </c>
      <c r="I163" s="1286"/>
      <c r="J163" s="1286"/>
      <c r="K163" s="1448">
        <v>2.41</v>
      </c>
      <c r="L163" s="1300">
        <v>42567</v>
      </c>
      <c r="M163" s="1290">
        <v>42499</v>
      </c>
      <c r="N163" s="1286"/>
      <c r="O163" s="1286"/>
    </row>
    <row r="164" spans="1:15">
      <c r="A164" s="174" t="s">
        <v>1212</v>
      </c>
      <c r="B164" s="1286"/>
      <c r="C164" s="1493">
        <v>160</v>
      </c>
      <c r="D164" s="1493" t="s">
        <v>8409</v>
      </c>
      <c r="E164" s="1494">
        <v>2.41</v>
      </c>
      <c r="F164" s="1286"/>
      <c r="G164" s="1286"/>
      <c r="H164" s="1494">
        <v>4.74</v>
      </c>
      <c r="I164" s="1286"/>
      <c r="J164" s="1286"/>
      <c r="K164" s="1448">
        <v>2.33</v>
      </c>
      <c r="L164" s="1300">
        <v>42567</v>
      </c>
      <c r="M164" s="1290">
        <v>42499</v>
      </c>
      <c r="N164" s="1286"/>
      <c r="O164" s="1286"/>
    </row>
    <row r="165" spans="1:15">
      <c r="A165" s="174" t="s">
        <v>1212</v>
      </c>
      <c r="B165" s="1286"/>
      <c r="C165" s="1493">
        <v>188</v>
      </c>
      <c r="D165" s="1493" t="s">
        <v>8409</v>
      </c>
      <c r="E165" s="1494">
        <v>1.25</v>
      </c>
      <c r="F165" s="1286"/>
      <c r="G165" s="1286"/>
      <c r="H165" s="1494">
        <v>4.9000000000000004</v>
      </c>
      <c r="I165" s="1286"/>
      <c r="J165" s="1286"/>
      <c r="K165" s="1448">
        <v>3.6500000000000004</v>
      </c>
      <c r="L165" s="1300">
        <v>42567</v>
      </c>
      <c r="M165" s="1290">
        <v>42501</v>
      </c>
      <c r="N165" s="1286"/>
      <c r="O165" s="1286"/>
    </row>
    <row r="166" spans="1:15">
      <c r="A166" s="174" t="s">
        <v>1212</v>
      </c>
      <c r="B166" s="1286"/>
      <c r="C166" s="1493">
        <v>558</v>
      </c>
      <c r="D166" s="1493" t="s">
        <v>8448</v>
      </c>
      <c r="E166" s="1494">
        <v>0</v>
      </c>
      <c r="F166" s="1286"/>
      <c r="G166" s="1286"/>
      <c r="H166" s="1494">
        <v>1.31</v>
      </c>
      <c r="I166" s="1286"/>
      <c r="J166" s="1286"/>
      <c r="K166" s="1448">
        <v>1.31</v>
      </c>
      <c r="L166" s="1300">
        <v>42567</v>
      </c>
      <c r="M166" s="1290"/>
      <c r="N166" s="1286"/>
      <c r="O166" s="1286"/>
    </row>
    <row r="167" spans="1:15">
      <c r="A167" s="174" t="s">
        <v>1212</v>
      </c>
      <c r="B167" s="1286"/>
      <c r="C167" s="1493">
        <v>559</v>
      </c>
      <c r="D167" s="1493" t="s">
        <v>8449</v>
      </c>
      <c r="E167" s="1494">
        <v>0</v>
      </c>
      <c r="F167" s="1286"/>
      <c r="G167" s="1286"/>
      <c r="H167" s="1494">
        <v>2.14</v>
      </c>
      <c r="I167" s="1286"/>
      <c r="J167" s="1286"/>
      <c r="K167" s="1448">
        <v>2.14</v>
      </c>
      <c r="L167" s="1300">
        <v>42567</v>
      </c>
      <c r="M167" s="1290"/>
      <c r="N167" s="1286"/>
      <c r="O167" s="1286"/>
    </row>
    <row r="168" spans="1:15">
      <c r="A168" s="174" t="s">
        <v>1212</v>
      </c>
      <c r="B168" s="1286"/>
      <c r="C168" s="1493">
        <v>592</v>
      </c>
      <c r="D168" s="1493" t="s">
        <v>8450</v>
      </c>
      <c r="E168" s="1494">
        <v>0</v>
      </c>
      <c r="F168" s="1286"/>
      <c r="G168" s="1286"/>
      <c r="H168" s="1494">
        <v>0.37</v>
      </c>
      <c r="I168" s="1286"/>
      <c r="J168" s="1286"/>
      <c r="K168" s="1448">
        <v>0.37</v>
      </c>
      <c r="L168" s="1300">
        <v>42567</v>
      </c>
      <c r="M168" s="1290">
        <v>42501</v>
      </c>
      <c r="N168" s="1286"/>
      <c r="O168" s="1286"/>
    </row>
    <row r="169" spans="1:15">
      <c r="A169" s="174" t="s">
        <v>1212</v>
      </c>
      <c r="B169" s="1286"/>
      <c r="C169" s="1493">
        <v>645</v>
      </c>
      <c r="D169" s="1493" t="s">
        <v>8451</v>
      </c>
      <c r="E169" s="1494">
        <v>0</v>
      </c>
      <c r="F169" s="1286"/>
      <c r="G169" s="1286"/>
      <c r="H169" s="1494">
        <v>0.46</v>
      </c>
      <c r="I169" s="1286"/>
      <c r="J169" s="1286"/>
      <c r="K169" s="1448">
        <v>0.46</v>
      </c>
      <c r="L169" s="1300">
        <v>42567</v>
      </c>
      <c r="M169" s="1290">
        <v>42503</v>
      </c>
      <c r="N169" s="1286"/>
      <c r="O169" s="1286"/>
    </row>
    <row r="170" spans="1:15">
      <c r="A170" s="174" t="s">
        <v>1212</v>
      </c>
      <c r="B170" s="1286"/>
      <c r="C170" s="1493">
        <v>654</v>
      </c>
      <c r="D170" s="1493" t="s">
        <v>352</v>
      </c>
      <c r="E170" s="1494">
        <v>0</v>
      </c>
      <c r="F170" s="1286"/>
      <c r="G170" s="1286"/>
      <c r="H170" s="1494">
        <v>1.52</v>
      </c>
      <c r="I170" s="1286"/>
      <c r="J170" s="1286"/>
      <c r="K170" s="1448">
        <v>1.52</v>
      </c>
      <c r="L170" s="1300">
        <v>42567</v>
      </c>
      <c r="M170" s="1290"/>
      <c r="N170" s="1286"/>
      <c r="O170" s="1286"/>
    </row>
    <row r="171" spans="1:15">
      <c r="A171" s="174" t="s">
        <v>1212</v>
      </c>
      <c r="B171" s="1286"/>
      <c r="C171" s="1493">
        <v>654</v>
      </c>
      <c r="D171" s="1493" t="s">
        <v>352</v>
      </c>
      <c r="E171" s="1494">
        <v>1.92</v>
      </c>
      <c r="F171" s="1286"/>
      <c r="G171" s="1286"/>
      <c r="H171" s="1494">
        <v>3.1</v>
      </c>
      <c r="I171" s="1286"/>
      <c r="J171" s="1286"/>
      <c r="K171" s="1448">
        <v>1.1800000000000002</v>
      </c>
      <c r="L171" s="1300">
        <v>42567</v>
      </c>
      <c r="M171" s="1290">
        <v>42493</v>
      </c>
      <c r="N171" s="1286"/>
      <c r="O171" s="1286"/>
    </row>
    <row r="172" spans="1:15">
      <c r="A172" s="174" t="s">
        <v>1212</v>
      </c>
      <c r="B172" s="1286"/>
      <c r="C172" s="1493">
        <v>675</v>
      </c>
      <c r="D172" s="1493" t="s">
        <v>8452</v>
      </c>
      <c r="E172" s="1494">
        <v>0</v>
      </c>
      <c r="F172" s="1286"/>
      <c r="G172" s="1286"/>
      <c r="H172" s="1494">
        <v>2.82</v>
      </c>
      <c r="I172" s="1286"/>
      <c r="J172" s="1286"/>
      <c r="K172" s="1448">
        <v>2.82</v>
      </c>
      <c r="L172" s="1300">
        <v>42567</v>
      </c>
      <c r="M172" s="1290">
        <v>42501</v>
      </c>
      <c r="N172" s="1286"/>
      <c r="O172" s="1286"/>
    </row>
    <row r="173" spans="1:15">
      <c r="A173" s="174" t="s">
        <v>1212</v>
      </c>
      <c r="B173" s="1286"/>
      <c r="C173" s="1493">
        <v>687</v>
      </c>
      <c r="D173" s="1493" t="s">
        <v>824</v>
      </c>
      <c r="E173" s="1494">
        <v>0</v>
      </c>
      <c r="F173" s="1286"/>
      <c r="G173" s="1286"/>
      <c r="H173" s="1494">
        <v>1.78</v>
      </c>
      <c r="I173" s="1286"/>
      <c r="J173" s="1286"/>
      <c r="K173" s="1448">
        <v>1.78</v>
      </c>
      <c r="L173" s="1300">
        <v>42567</v>
      </c>
      <c r="M173" s="1290"/>
      <c r="N173" s="1286"/>
      <c r="O173" s="1286"/>
    </row>
    <row r="174" spans="1:15">
      <c r="A174" s="174" t="s">
        <v>1212</v>
      </c>
      <c r="B174" s="1286"/>
      <c r="C174" s="1493">
        <v>691</v>
      </c>
      <c r="D174" s="1493" t="s">
        <v>8453</v>
      </c>
      <c r="E174" s="1494">
        <v>0</v>
      </c>
      <c r="F174" s="1286"/>
      <c r="G174" s="1286"/>
      <c r="H174" s="1494">
        <v>2.95</v>
      </c>
      <c r="I174" s="1286"/>
      <c r="J174" s="1286"/>
      <c r="K174" s="1448">
        <v>2.95</v>
      </c>
      <c r="L174" s="1300">
        <v>42567</v>
      </c>
      <c r="M174" s="1290">
        <v>42501</v>
      </c>
      <c r="N174" s="1286"/>
      <c r="O174" s="1286"/>
    </row>
    <row r="175" spans="1:15">
      <c r="A175" s="174" t="s">
        <v>1212</v>
      </c>
      <c r="B175" s="1286"/>
      <c r="C175" s="1493">
        <v>734</v>
      </c>
      <c r="D175" s="1493" t="s">
        <v>8454</v>
      </c>
      <c r="E175" s="1494">
        <v>0</v>
      </c>
      <c r="F175" s="1286"/>
      <c r="G175" s="1286"/>
      <c r="H175" s="1494">
        <v>1.85</v>
      </c>
      <c r="I175" s="1286"/>
      <c r="J175" s="1286"/>
      <c r="K175" s="1448">
        <v>1.85</v>
      </c>
      <c r="L175" s="1300">
        <v>42567</v>
      </c>
      <c r="M175" s="1290"/>
      <c r="N175" s="1286"/>
      <c r="O175" s="1286"/>
    </row>
    <row r="176" spans="1:15">
      <c r="A176" s="174" t="s">
        <v>1212</v>
      </c>
      <c r="B176" s="1286"/>
      <c r="C176" s="1493">
        <v>738</v>
      </c>
      <c r="D176" s="1493" t="s">
        <v>8455</v>
      </c>
      <c r="E176" s="1494">
        <v>0</v>
      </c>
      <c r="F176" s="1286"/>
      <c r="G176" s="1286"/>
      <c r="H176" s="1494">
        <v>1.1100000000000001</v>
      </c>
      <c r="I176" s="1286"/>
      <c r="J176" s="1286"/>
      <c r="K176" s="1448">
        <v>1.1100000000000001</v>
      </c>
      <c r="L176" s="1300">
        <v>42567</v>
      </c>
      <c r="M176" s="1290">
        <v>42499</v>
      </c>
      <c r="N176" s="1286"/>
      <c r="O176" s="1286"/>
    </row>
    <row r="177" spans="1:15">
      <c r="A177" s="174" t="s">
        <v>1212</v>
      </c>
      <c r="B177" s="1286"/>
      <c r="C177" s="1493">
        <v>814</v>
      </c>
      <c r="D177" s="1493" t="s">
        <v>8456</v>
      </c>
      <c r="E177" s="1494">
        <v>0</v>
      </c>
      <c r="F177" s="1286"/>
      <c r="G177" s="1286"/>
      <c r="H177" s="1494">
        <v>0.81</v>
      </c>
      <c r="I177" s="1286"/>
      <c r="J177" s="1286"/>
      <c r="K177" s="1448">
        <v>0.81</v>
      </c>
      <c r="L177" s="1300">
        <v>42567</v>
      </c>
      <c r="M177" s="1290"/>
      <c r="N177" s="1286"/>
      <c r="O177" s="1286"/>
    </row>
    <row r="178" spans="1:15">
      <c r="A178" s="174" t="s">
        <v>1212</v>
      </c>
      <c r="B178" s="1286"/>
      <c r="C178" s="1493">
        <v>822</v>
      </c>
      <c r="D178" s="1493" t="s">
        <v>8457</v>
      </c>
      <c r="E178" s="1494">
        <v>0</v>
      </c>
      <c r="F178" s="1286"/>
      <c r="G178" s="1286"/>
      <c r="H178" s="1494">
        <v>0.66</v>
      </c>
      <c r="I178" s="1286"/>
      <c r="J178" s="1286"/>
      <c r="K178" s="1448">
        <v>0.66</v>
      </c>
      <c r="L178" s="1300">
        <v>42567</v>
      </c>
      <c r="M178" s="1290"/>
      <c r="N178" s="1286"/>
      <c r="O178" s="1286"/>
    </row>
    <row r="179" spans="1:15">
      <c r="A179" s="174" t="s">
        <v>1212</v>
      </c>
      <c r="B179" s="1286"/>
      <c r="C179" s="1493">
        <v>839</v>
      </c>
      <c r="D179" s="1493" t="s">
        <v>8458</v>
      </c>
      <c r="E179" s="1494">
        <v>0</v>
      </c>
      <c r="F179" s="1286"/>
      <c r="G179" s="1286"/>
      <c r="H179" s="1494">
        <v>0.98</v>
      </c>
      <c r="I179" s="1286"/>
      <c r="J179" s="1286"/>
      <c r="K179" s="1448">
        <v>0.98</v>
      </c>
      <c r="L179" s="1300">
        <v>42567</v>
      </c>
      <c r="M179" s="1290">
        <v>42494</v>
      </c>
      <c r="N179" s="1286"/>
      <c r="O179" s="1286"/>
    </row>
    <row r="180" spans="1:15">
      <c r="A180" s="174" t="s">
        <v>1212</v>
      </c>
      <c r="B180" s="1286"/>
      <c r="C180" s="1493">
        <v>981</v>
      </c>
      <c r="D180" s="1493" t="s">
        <v>8459</v>
      </c>
      <c r="E180" s="1494">
        <v>0</v>
      </c>
      <c r="F180" s="1286"/>
      <c r="G180" s="1286"/>
      <c r="H180" s="1494">
        <v>0.66</v>
      </c>
      <c r="I180" s="1286"/>
      <c r="J180" s="1286"/>
      <c r="K180" s="1448">
        <v>0.66</v>
      </c>
      <c r="L180" s="1300">
        <v>42567</v>
      </c>
      <c r="M180" s="1290">
        <v>42499</v>
      </c>
      <c r="N180" s="1286"/>
      <c r="O180" s="1286"/>
    </row>
    <row r="181" spans="1:15">
      <c r="A181" s="174" t="s">
        <v>1212</v>
      </c>
      <c r="B181" s="1286"/>
      <c r="C181" s="1493">
        <v>1154</v>
      </c>
      <c r="D181" s="1493" t="s">
        <v>8460</v>
      </c>
      <c r="E181" s="1494">
        <v>0</v>
      </c>
      <c r="F181" s="1286"/>
      <c r="G181" s="1286"/>
      <c r="H181" s="1494">
        <v>0.42</v>
      </c>
      <c r="I181" s="1286"/>
      <c r="J181" s="1286"/>
      <c r="K181" s="1448">
        <v>0.42</v>
      </c>
      <c r="L181" s="1300">
        <v>42567</v>
      </c>
      <c r="M181" s="1290"/>
      <c r="N181" s="1286"/>
      <c r="O181" s="1286"/>
    </row>
    <row r="182" spans="1:15">
      <c r="A182" s="174" t="s">
        <v>1212</v>
      </c>
      <c r="B182" s="1286"/>
      <c r="C182" s="1493">
        <v>1336</v>
      </c>
      <c r="D182" s="1493" t="s">
        <v>8461</v>
      </c>
      <c r="E182" s="1494">
        <v>0</v>
      </c>
      <c r="F182" s="1286"/>
      <c r="G182" s="1286"/>
      <c r="H182" s="1494">
        <v>0.5</v>
      </c>
      <c r="I182" s="1286"/>
      <c r="J182" s="1286"/>
      <c r="K182" s="1448">
        <v>0.5</v>
      </c>
      <c r="L182" s="1300">
        <v>42567</v>
      </c>
      <c r="M182" s="1290">
        <v>42499</v>
      </c>
      <c r="N182" s="1286"/>
      <c r="O182" s="1286"/>
    </row>
    <row r="183" spans="1:15">
      <c r="A183" s="174" t="s">
        <v>1212</v>
      </c>
      <c r="B183" s="1286"/>
      <c r="C183" s="1493">
        <v>1338</v>
      </c>
      <c r="D183" s="1493" t="s">
        <v>8445</v>
      </c>
      <c r="E183" s="1494">
        <v>0</v>
      </c>
      <c r="F183" s="1286"/>
      <c r="G183" s="1286"/>
      <c r="H183" s="1494">
        <v>1.1200000000000001</v>
      </c>
      <c r="I183" s="1286"/>
      <c r="J183" s="1286"/>
      <c r="K183" s="1448">
        <v>1.1200000000000001</v>
      </c>
      <c r="L183" s="1300">
        <v>42567</v>
      </c>
      <c r="M183" s="1290">
        <v>42499</v>
      </c>
      <c r="N183" s="1286"/>
      <c r="O183" s="1286"/>
    </row>
    <row r="184" spans="1:15">
      <c r="A184" s="174" t="s">
        <v>1212</v>
      </c>
      <c r="B184" s="1286"/>
      <c r="C184" s="1493">
        <v>1339</v>
      </c>
      <c r="D184" s="1493" t="s">
        <v>8462</v>
      </c>
      <c r="E184" s="1494">
        <v>0</v>
      </c>
      <c r="F184" s="1286"/>
      <c r="G184" s="1286"/>
      <c r="H184" s="1494">
        <v>0.72</v>
      </c>
      <c r="I184" s="1286"/>
      <c r="J184" s="1286"/>
      <c r="K184" s="1448">
        <v>0.72</v>
      </c>
      <c r="L184" s="1300">
        <v>42567</v>
      </c>
      <c r="M184" s="1290">
        <v>42499</v>
      </c>
      <c r="N184" s="1286"/>
      <c r="O184" s="1286"/>
    </row>
    <row r="185" spans="1:15">
      <c r="A185" s="174" t="s">
        <v>1212</v>
      </c>
      <c r="B185" s="1286"/>
      <c r="C185" s="1493">
        <v>1340</v>
      </c>
      <c r="D185" s="1493" t="s">
        <v>8463</v>
      </c>
      <c r="E185" s="1494">
        <v>0</v>
      </c>
      <c r="F185" s="1286"/>
      <c r="G185" s="1286"/>
      <c r="H185" s="1494">
        <v>0.2</v>
      </c>
      <c r="I185" s="1286"/>
      <c r="J185" s="1286"/>
      <c r="K185" s="1448">
        <v>0.2</v>
      </c>
      <c r="L185" s="1300">
        <v>42567</v>
      </c>
      <c r="M185" s="1290">
        <v>42499</v>
      </c>
      <c r="N185" s="1286"/>
      <c r="O185" s="1286"/>
    </row>
    <row r="186" spans="1:15">
      <c r="A186" s="174" t="s">
        <v>1212</v>
      </c>
      <c r="B186" s="1286"/>
      <c r="C186" s="1493">
        <v>1342</v>
      </c>
      <c r="D186" s="1493" t="s">
        <v>8464</v>
      </c>
      <c r="E186" s="1494">
        <v>0</v>
      </c>
      <c r="F186" s="1286"/>
      <c r="G186" s="1286"/>
      <c r="H186" s="1494">
        <v>0.2</v>
      </c>
      <c r="I186" s="1286"/>
      <c r="J186" s="1286"/>
      <c r="K186" s="1448">
        <v>0.2</v>
      </c>
      <c r="L186" s="1300">
        <v>42567</v>
      </c>
      <c r="M186" s="1290">
        <v>42499</v>
      </c>
      <c r="N186" s="1286"/>
      <c r="O186" s="1286"/>
    </row>
    <row r="187" spans="1:15">
      <c r="A187" s="174" t="s">
        <v>1212</v>
      </c>
      <c r="B187" s="1286"/>
      <c r="C187" s="1493">
        <v>1347</v>
      </c>
      <c r="D187" s="1493" t="s">
        <v>8465</v>
      </c>
      <c r="E187" s="1494">
        <v>0</v>
      </c>
      <c r="F187" s="1286"/>
      <c r="G187" s="1286"/>
      <c r="H187" s="1494">
        <v>1</v>
      </c>
      <c r="I187" s="1286"/>
      <c r="J187" s="1286"/>
      <c r="K187" s="1448">
        <v>1</v>
      </c>
      <c r="L187" s="1300">
        <v>42598</v>
      </c>
      <c r="M187" s="1290">
        <v>42503</v>
      </c>
      <c r="N187" s="1286"/>
      <c r="O187" s="1286"/>
    </row>
    <row r="188" spans="1:15">
      <c r="A188" s="174" t="s">
        <v>1212</v>
      </c>
      <c r="B188" s="1286"/>
      <c r="C188" s="1493">
        <v>1365</v>
      </c>
      <c r="D188" s="1493" t="s">
        <v>8466</v>
      </c>
      <c r="E188" s="1494">
        <v>0</v>
      </c>
      <c r="F188" s="1286"/>
      <c r="G188" s="1286"/>
      <c r="H188" s="1494">
        <v>0.45</v>
      </c>
      <c r="I188" s="1286"/>
      <c r="J188" s="1286"/>
      <c r="K188" s="1448">
        <v>0.45</v>
      </c>
      <c r="L188" s="1300">
        <v>42598</v>
      </c>
      <c r="M188" s="1290">
        <v>42501</v>
      </c>
      <c r="N188" s="1286"/>
      <c r="O188" s="1286"/>
    </row>
    <row r="189" spans="1:15">
      <c r="A189" s="174" t="s">
        <v>1212</v>
      </c>
      <c r="B189" s="1286"/>
      <c r="C189" s="1493">
        <v>1393</v>
      </c>
      <c r="D189" s="1493" t="s">
        <v>8467</v>
      </c>
      <c r="E189" s="1494">
        <v>0</v>
      </c>
      <c r="F189" s="1286"/>
      <c r="G189" s="1286"/>
      <c r="H189" s="1494">
        <v>0.37</v>
      </c>
      <c r="I189" s="1286"/>
      <c r="J189" s="1286"/>
      <c r="K189" s="1448">
        <v>0.37</v>
      </c>
      <c r="L189" s="1300">
        <v>42598</v>
      </c>
      <c r="M189" s="1290">
        <v>42501</v>
      </c>
      <c r="N189" s="1286"/>
      <c r="O189" s="1286"/>
    </row>
    <row r="190" spans="1:15">
      <c r="A190" s="174" t="s">
        <v>1212</v>
      </c>
      <c r="B190" s="1286"/>
      <c r="C190" s="1493">
        <v>1459</v>
      </c>
      <c r="D190" s="1493" t="s">
        <v>8468</v>
      </c>
      <c r="E190" s="1494">
        <v>0</v>
      </c>
      <c r="F190" s="1286"/>
      <c r="G190" s="1286"/>
      <c r="H190" s="1494">
        <v>0.4</v>
      </c>
      <c r="I190" s="1286"/>
      <c r="J190" s="1286"/>
      <c r="K190" s="1448">
        <v>0.4</v>
      </c>
      <c r="L190" s="1300">
        <v>42598</v>
      </c>
      <c r="M190" s="1290">
        <v>42501</v>
      </c>
      <c r="N190" s="1286"/>
      <c r="O190" s="1286"/>
    </row>
    <row r="191" spans="1:15">
      <c r="A191" s="174" t="s">
        <v>1212</v>
      </c>
      <c r="B191" s="1286"/>
      <c r="C191" s="1493">
        <v>1574</v>
      </c>
      <c r="D191" s="1493" t="s">
        <v>8469</v>
      </c>
      <c r="E191" s="1494">
        <v>0</v>
      </c>
      <c r="F191" s="1286"/>
      <c r="G191" s="1286"/>
      <c r="H191" s="1494">
        <v>0.3</v>
      </c>
      <c r="I191" s="1286"/>
      <c r="J191" s="1286"/>
      <c r="K191" s="1448">
        <v>0.3</v>
      </c>
      <c r="L191" s="1300">
        <v>42598</v>
      </c>
      <c r="M191" s="1290"/>
      <c r="N191" s="1286"/>
      <c r="O191" s="1286"/>
    </row>
    <row r="192" spans="1:15">
      <c r="A192" s="174" t="s">
        <v>1212</v>
      </c>
      <c r="B192" s="1286"/>
      <c r="C192" s="1493">
        <v>1575</v>
      </c>
      <c r="D192" s="1493" t="s">
        <v>8470</v>
      </c>
      <c r="E192" s="1494">
        <v>0</v>
      </c>
      <c r="F192" s="1286"/>
      <c r="G192" s="1286"/>
      <c r="H192" s="1494">
        <v>0.54</v>
      </c>
      <c r="I192" s="1286"/>
      <c r="J192" s="1286"/>
      <c r="K192" s="1448">
        <v>0.54</v>
      </c>
      <c r="L192" s="1300">
        <v>42598</v>
      </c>
      <c r="M192" s="1290">
        <v>42499</v>
      </c>
      <c r="N192" s="1286"/>
      <c r="O192" s="1286"/>
    </row>
    <row r="193" spans="1:15">
      <c r="A193" s="174" t="s">
        <v>1212</v>
      </c>
      <c r="B193" s="1286"/>
      <c r="C193" s="1493">
        <v>1584</v>
      </c>
      <c r="D193" s="1493" t="s">
        <v>8471</v>
      </c>
      <c r="E193" s="1494">
        <v>0</v>
      </c>
      <c r="F193" s="1286"/>
      <c r="G193" s="1286"/>
      <c r="H193" s="1494">
        <v>0.21</v>
      </c>
      <c r="I193" s="1286"/>
      <c r="J193" s="1286"/>
      <c r="K193" s="1448">
        <v>0.21</v>
      </c>
      <c r="L193" s="1300">
        <v>42598</v>
      </c>
      <c r="M193" s="1290">
        <v>42499</v>
      </c>
      <c r="N193" s="1286"/>
      <c r="O193" s="1286"/>
    </row>
    <row r="194" spans="1:15">
      <c r="A194" s="174" t="s">
        <v>1212</v>
      </c>
      <c r="B194" s="1286"/>
      <c r="C194" s="1493">
        <v>1585</v>
      </c>
      <c r="D194" s="1493" t="s">
        <v>8472</v>
      </c>
      <c r="E194" s="1494">
        <v>0</v>
      </c>
      <c r="F194" s="1286"/>
      <c r="G194" s="1286"/>
      <c r="H194" s="1494">
        <v>0.17</v>
      </c>
      <c r="I194" s="1286"/>
      <c r="J194" s="1286"/>
      <c r="K194" s="1448">
        <v>0.17</v>
      </c>
      <c r="L194" s="1300">
        <v>42598</v>
      </c>
      <c r="M194" s="1290">
        <v>42499</v>
      </c>
      <c r="N194" s="1286"/>
      <c r="O194" s="1286"/>
    </row>
    <row r="195" spans="1:15">
      <c r="A195" s="174" t="s">
        <v>1212</v>
      </c>
      <c r="B195" s="1286"/>
      <c r="C195" s="1493">
        <v>1586</v>
      </c>
      <c r="D195" s="1493" t="s">
        <v>8473</v>
      </c>
      <c r="E195" s="1494">
        <v>0</v>
      </c>
      <c r="F195" s="1286"/>
      <c r="G195" s="1286"/>
      <c r="H195" s="1494">
        <v>0.18</v>
      </c>
      <c r="I195" s="1286"/>
      <c r="J195" s="1286"/>
      <c r="K195" s="1448">
        <v>0.18</v>
      </c>
      <c r="L195" s="1300">
        <v>42598</v>
      </c>
      <c r="M195" s="1290">
        <v>42499</v>
      </c>
      <c r="N195" s="1286"/>
      <c r="O195" s="1286"/>
    </row>
    <row r="196" spans="1:15">
      <c r="A196" s="174" t="s">
        <v>1212</v>
      </c>
      <c r="B196" s="1286"/>
      <c r="C196" s="1493">
        <v>1598</v>
      </c>
      <c r="D196" s="1493" t="s">
        <v>8474</v>
      </c>
      <c r="E196" s="1494">
        <v>0</v>
      </c>
      <c r="F196" s="1286"/>
      <c r="G196" s="1286"/>
      <c r="H196" s="1494">
        <v>0.46</v>
      </c>
      <c r="I196" s="1286"/>
      <c r="J196" s="1286"/>
      <c r="K196" s="1448">
        <v>0.46</v>
      </c>
      <c r="L196" s="1300">
        <v>42598</v>
      </c>
      <c r="M196" s="1290"/>
      <c r="N196" s="1286"/>
      <c r="O196" s="1286"/>
    </row>
    <row r="197" spans="1:15">
      <c r="A197" s="174" t="s">
        <v>1212</v>
      </c>
      <c r="B197" s="1286"/>
      <c r="C197" s="1493">
        <v>1599</v>
      </c>
      <c r="D197" s="1493" t="s">
        <v>8475</v>
      </c>
      <c r="E197" s="1494">
        <v>0</v>
      </c>
      <c r="F197" s="1286"/>
      <c r="G197" s="1286"/>
      <c r="H197" s="1494">
        <v>0.31</v>
      </c>
      <c r="I197" s="1286"/>
      <c r="J197" s="1286"/>
      <c r="K197" s="1448">
        <v>0.31</v>
      </c>
      <c r="L197" s="1300">
        <v>42598</v>
      </c>
      <c r="M197" s="1290">
        <v>42499</v>
      </c>
      <c r="N197" s="1286"/>
      <c r="O197" s="1286"/>
    </row>
    <row r="198" spans="1:15">
      <c r="A198" s="174" t="s">
        <v>1212</v>
      </c>
      <c r="B198" s="1286"/>
      <c r="C198" s="1493">
        <v>1625</v>
      </c>
      <c r="D198" s="1493" t="s">
        <v>8476</v>
      </c>
      <c r="E198" s="1494">
        <v>0</v>
      </c>
      <c r="F198" s="1286"/>
      <c r="G198" s="1286"/>
      <c r="H198" s="1494">
        <v>0.25</v>
      </c>
      <c r="I198" s="1286"/>
      <c r="J198" s="1286"/>
      <c r="K198" s="1448">
        <v>0.25</v>
      </c>
      <c r="L198" s="1300">
        <v>42598</v>
      </c>
      <c r="M198" s="1290"/>
      <c r="N198" s="1286"/>
      <c r="O198" s="1286"/>
    </row>
    <row r="199" spans="1:15">
      <c r="A199" s="174" t="s">
        <v>1212</v>
      </c>
      <c r="B199" s="1286"/>
      <c r="C199" s="1493">
        <v>1626</v>
      </c>
      <c r="D199" s="1493" t="s">
        <v>8477</v>
      </c>
      <c r="E199" s="1494">
        <v>0</v>
      </c>
      <c r="F199" s="1286"/>
      <c r="G199" s="1286"/>
      <c r="H199" s="1494">
        <v>0.28999999999999998</v>
      </c>
      <c r="I199" s="1286"/>
      <c r="J199" s="1286"/>
      <c r="K199" s="1448">
        <v>0.28999999999999998</v>
      </c>
      <c r="L199" s="1300">
        <v>42598</v>
      </c>
      <c r="M199" s="1290"/>
      <c r="N199" s="1286"/>
      <c r="O199" s="1286"/>
    </row>
    <row r="200" spans="1:15">
      <c r="A200" s="174" t="s">
        <v>1212</v>
      </c>
      <c r="B200" s="1286"/>
      <c r="C200" s="1493">
        <v>1628</v>
      </c>
      <c r="D200" s="1493" t="s">
        <v>8478</v>
      </c>
      <c r="E200" s="1494">
        <v>0</v>
      </c>
      <c r="F200" s="1286"/>
      <c r="G200" s="1286"/>
      <c r="H200" s="1494">
        <v>0.08</v>
      </c>
      <c r="I200" s="1286"/>
      <c r="J200" s="1286"/>
      <c r="K200" s="1448">
        <v>0.08</v>
      </c>
      <c r="L200" s="1300">
        <v>42598</v>
      </c>
      <c r="M200" s="1290">
        <v>42499</v>
      </c>
      <c r="N200" s="1286"/>
      <c r="O200" s="1286"/>
    </row>
    <row r="201" spans="1:15">
      <c r="A201" s="174" t="s">
        <v>1212</v>
      </c>
      <c r="B201" s="1286"/>
      <c r="C201" s="1493">
        <v>1637</v>
      </c>
      <c r="D201" s="1493" t="s">
        <v>8479</v>
      </c>
      <c r="E201" s="1494">
        <v>0</v>
      </c>
      <c r="F201" s="1286"/>
      <c r="G201" s="1286"/>
      <c r="H201" s="1494">
        <v>0.15</v>
      </c>
      <c r="I201" s="1286"/>
      <c r="J201" s="1286"/>
      <c r="K201" s="1448">
        <v>0.15</v>
      </c>
      <c r="L201" s="1300">
        <v>42598</v>
      </c>
      <c r="M201" s="1290">
        <v>42499</v>
      </c>
      <c r="N201" s="1286"/>
      <c r="O201" s="1286"/>
    </row>
    <row r="202" spans="1:15">
      <c r="A202" s="174" t="s">
        <v>1212</v>
      </c>
      <c r="B202" s="1286"/>
      <c r="C202" s="1493">
        <v>1638</v>
      </c>
      <c r="D202" s="1493" t="s">
        <v>8480</v>
      </c>
      <c r="E202" s="1494">
        <v>0</v>
      </c>
      <c r="F202" s="1286"/>
      <c r="G202" s="1286"/>
      <c r="H202" s="1494">
        <v>0.28999999999999998</v>
      </c>
      <c r="I202" s="1286"/>
      <c r="J202" s="1286"/>
      <c r="K202" s="1448">
        <v>0.28999999999999998</v>
      </c>
      <c r="L202" s="1300">
        <v>42598</v>
      </c>
      <c r="M202" s="1290"/>
      <c r="N202" s="1286"/>
      <c r="O202" s="1286"/>
    </row>
    <row r="203" spans="1:15">
      <c r="A203" s="174" t="s">
        <v>1212</v>
      </c>
      <c r="B203" s="1286"/>
      <c r="C203" s="1493">
        <v>1675</v>
      </c>
      <c r="D203" s="1493" t="s">
        <v>8481</v>
      </c>
      <c r="E203" s="1494">
        <v>0</v>
      </c>
      <c r="F203" s="1286"/>
      <c r="G203" s="1286"/>
      <c r="H203" s="1494">
        <v>0.24</v>
      </c>
      <c r="I203" s="1286"/>
      <c r="J203" s="1286"/>
      <c r="K203" s="1448">
        <v>0.24</v>
      </c>
      <c r="L203" s="1300">
        <v>42598</v>
      </c>
      <c r="M203" s="1290">
        <v>42499</v>
      </c>
      <c r="N203" s="1286"/>
      <c r="O203" s="1286"/>
    </row>
    <row r="204" spans="1:15">
      <c r="A204" s="174" t="s">
        <v>1212</v>
      </c>
      <c r="B204" s="1286"/>
      <c r="C204" s="1493">
        <v>1676</v>
      </c>
      <c r="D204" s="1493" t="s">
        <v>8482</v>
      </c>
      <c r="E204" s="1494">
        <v>0</v>
      </c>
      <c r="F204" s="1286"/>
      <c r="G204" s="1286"/>
      <c r="H204" s="1494">
        <v>0.35</v>
      </c>
      <c r="I204" s="1286"/>
      <c r="J204" s="1286"/>
      <c r="K204" s="1448">
        <v>0.35</v>
      </c>
      <c r="L204" s="1300">
        <v>42598</v>
      </c>
      <c r="M204" s="1290"/>
      <c r="N204" s="1286"/>
      <c r="O204" s="1286"/>
    </row>
    <row r="205" spans="1:15">
      <c r="A205" s="174" t="s">
        <v>1212</v>
      </c>
      <c r="B205" s="1286"/>
      <c r="C205" s="1493">
        <v>1677</v>
      </c>
      <c r="D205" s="1493" t="s">
        <v>8483</v>
      </c>
      <c r="E205" s="1494">
        <v>0</v>
      </c>
      <c r="F205" s="1286"/>
      <c r="G205" s="1286"/>
      <c r="H205" s="1494">
        <v>0.23</v>
      </c>
      <c r="I205" s="1286"/>
      <c r="J205" s="1286"/>
      <c r="K205" s="1448">
        <v>0.23</v>
      </c>
      <c r="L205" s="1300">
        <v>42598</v>
      </c>
      <c r="M205" s="1290">
        <v>42493</v>
      </c>
      <c r="N205" s="1286"/>
      <c r="O205" s="1286"/>
    </row>
    <row r="206" spans="1:15">
      <c r="A206" s="174" t="s">
        <v>1212</v>
      </c>
      <c r="B206" s="1286"/>
      <c r="C206" s="1493">
        <v>1679</v>
      </c>
      <c r="D206" s="1493" t="s">
        <v>8484</v>
      </c>
      <c r="E206" s="1494">
        <v>0</v>
      </c>
      <c r="F206" s="1286"/>
      <c r="G206" s="1286"/>
      <c r="H206" s="1494">
        <v>0.26</v>
      </c>
      <c r="I206" s="1286"/>
      <c r="J206" s="1286"/>
      <c r="K206" s="1448">
        <v>0.26</v>
      </c>
      <c r="L206" s="1300">
        <v>42598</v>
      </c>
      <c r="M206" s="1290">
        <v>42499</v>
      </c>
      <c r="N206" s="1286"/>
      <c r="O206" s="1286"/>
    </row>
    <row r="207" spans="1:15">
      <c r="A207" s="174" t="s">
        <v>1212</v>
      </c>
      <c r="B207" s="1286"/>
      <c r="C207" s="1493">
        <v>1912</v>
      </c>
      <c r="D207" s="1493" t="s">
        <v>8485</v>
      </c>
      <c r="E207" s="1494">
        <v>0</v>
      </c>
      <c r="F207" s="1286"/>
      <c r="G207" s="1286"/>
      <c r="H207" s="1494">
        <v>0.26</v>
      </c>
      <c r="I207" s="1286"/>
      <c r="J207" s="1286"/>
      <c r="K207" s="1448">
        <v>0.26</v>
      </c>
      <c r="L207" s="1300">
        <v>42598</v>
      </c>
      <c r="M207" s="1290">
        <v>42499</v>
      </c>
      <c r="N207" s="1286"/>
      <c r="O207" s="1286"/>
    </row>
    <row r="208" spans="1:15">
      <c r="A208" s="174" t="s">
        <v>1212</v>
      </c>
      <c r="B208" s="1286"/>
      <c r="C208" s="1493">
        <v>1913</v>
      </c>
      <c r="D208" s="1493" t="s">
        <v>8486</v>
      </c>
      <c r="E208" s="1494">
        <v>0</v>
      </c>
      <c r="F208" s="1286"/>
      <c r="G208" s="1286"/>
      <c r="H208" s="1494">
        <v>0.05</v>
      </c>
      <c r="I208" s="1286"/>
      <c r="J208" s="1286"/>
      <c r="K208" s="1448">
        <v>0.05</v>
      </c>
      <c r="L208" s="1300">
        <v>42598</v>
      </c>
      <c r="M208" s="1290"/>
      <c r="N208" s="1286"/>
      <c r="O208" s="1286"/>
    </row>
    <row r="209" spans="1:15">
      <c r="A209" s="1519" t="s">
        <v>1212</v>
      </c>
      <c r="B209" s="1519"/>
      <c r="C209" s="1519" t="s">
        <v>199</v>
      </c>
      <c r="D209" s="1519" t="s">
        <v>10329</v>
      </c>
      <c r="E209" s="1518">
        <v>0</v>
      </c>
      <c r="F209" s="1519"/>
      <c r="G209" s="1519"/>
      <c r="H209" s="1519">
        <v>12.73</v>
      </c>
      <c r="I209" s="1519"/>
      <c r="J209" s="1519"/>
      <c r="K209" s="1518">
        <f>H209-E209</f>
        <v>12.73</v>
      </c>
      <c r="L209" s="1520">
        <v>42614</v>
      </c>
      <c r="M209" s="1521">
        <v>42669</v>
      </c>
      <c r="N209" s="1519"/>
      <c r="O209" s="1519" t="s">
        <v>9023</v>
      </c>
    </row>
    <row r="210" spans="1:15">
      <c r="A210" s="1287" t="s">
        <v>1212</v>
      </c>
      <c r="B210" s="1286"/>
      <c r="C210" s="1286" t="s">
        <v>199</v>
      </c>
      <c r="D210" s="1286" t="s">
        <v>199</v>
      </c>
      <c r="E210" s="1286">
        <v>12.73</v>
      </c>
      <c r="F210" s="1286"/>
      <c r="G210" s="1286"/>
      <c r="H210" s="1286">
        <v>16.95</v>
      </c>
      <c r="I210" s="1286"/>
      <c r="J210" s="1286"/>
      <c r="K210" s="1448">
        <f>H210-E210</f>
        <v>4.2199999999999989</v>
      </c>
      <c r="L210" s="1268">
        <v>42614</v>
      </c>
      <c r="M210" s="1290">
        <v>42669</v>
      </c>
      <c r="N210" s="1286"/>
      <c r="O210" s="1286"/>
    </row>
    <row r="211" spans="1:15">
      <c r="A211" s="1287" t="s">
        <v>1212</v>
      </c>
      <c r="B211" s="1286"/>
      <c r="C211" s="1286" t="s">
        <v>199</v>
      </c>
      <c r="D211" s="1286" t="s">
        <v>10330</v>
      </c>
      <c r="E211" s="1286">
        <v>16.95</v>
      </c>
      <c r="F211" s="1286"/>
      <c r="G211" s="1286"/>
      <c r="H211" s="1286">
        <v>22.91</v>
      </c>
      <c r="I211" s="1286"/>
      <c r="J211" s="1286"/>
      <c r="K211" s="1448">
        <f>H211-E211</f>
        <v>5.9600000000000009</v>
      </c>
      <c r="L211" s="1290">
        <v>42644</v>
      </c>
      <c r="M211" s="1290">
        <v>42669</v>
      </c>
      <c r="N211" s="1286"/>
      <c r="O211" s="1286"/>
    </row>
    <row r="212" spans="1:15" ht="15.75" thickBot="1">
      <c r="A212" s="1287" t="s">
        <v>1212</v>
      </c>
      <c r="B212" s="1286"/>
      <c r="C212" s="1286" t="s">
        <v>199</v>
      </c>
      <c r="D212" s="1286" t="s">
        <v>10331</v>
      </c>
      <c r="E212" s="1286">
        <v>22.91</v>
      </c>
      <c r="F212" s="1286"/>
      <c r="G212" s="1286"/>
      <c r="H212" s="1286">
        <v>26.72</v>
      </c>
      <c r="I212" s="1286"/>
      <c r="J212" s="1286"/>
      <c r="K212" s="1448">
        <f>H212-E212</f>
        <v>3.8099999999999987</v>
      </c>
      <c r="L212" s="1290">
        <v>42644</v>
      </c>
      <c r="M212" s="1290">
        <v>42669</v>
      </c>
      <c r="N212" s="1286"/>
      <c r="O212" s="1286"/>
    </row>
    <row r="213" spans="1:15" ht="15.75" thickBot="1">
      <c r="A213" s="2318" t="s">
        <v>8487</v>
      </c>
      <c r="B213" s="2309"/>
      <c r="C213" s="2309"/>
      <c r="D213" s="2309"/>
      <c r="E213" s="2309"/>
      <c r="F213" s="2309"/>
      <c r="G213" s="2309"/>
      <c r="H213" s="2309"/>
      <c r="I213" s="2309"/>
      <c r="J213" s="2309"/>
      <c r="K213" s="2322"/>
      <c r="L213" s="2326"/>
      <c r="M213" s="2326"/>
      <c r="N213" s="2310"/>
      <c r="O213" s="2327" t="s">
        <v>13970</v>
      </c>
    </row>
    <row r="214" spans="1:15">
      <c r="A214" s="2316" t="s">
        <v>1212</v>
      </c>
      <c r="B214" s="2312"/>
      <c r="C214" s="2305">
        <v>44</v>
      </c>
      <c r="D214" s="2305" t="s">
        <v>13946</v>
      </c>
      <c r="E214" s="2306">
        <v>0</v>
      </c>
      <c r="F214" s="2312"/>
      <c r="G214" s="2312"/>
      <c r="H214" s="2306">
        <v>0.27</v>
      </c>
      <c r="I214" s="2312"/>
      <c r="J214" s="2312"/>
      <c r="K214" s="2319">
        <v>0.27</v>
      </c>
      <c r="L214" s="2323">
        <v>42705</v>
      </c>
      <c r="M214" s="2323">
        <v>42705</v>
      </c>
      <c r="N214" s="2313"/>
      <c r="O214" s="2300"/>
    </row>
    <row r="215" spans="1:15">
      <c r="A215" s="2317" t="s">
        <v>1212</v>
      </c>
      <c r="B215" s="2311"/>
      <c r="C215" s="2303">
        <v>54</v>
      </c>
      <c r="D215" s="2303" t="s">
        <v>7768</v>
      </c>
      <c r="E215" s="2304">
        <v>1.55</v>
      </c>
      <c r="F215" s="2311"/>
      <c r="G215" s="2311"/>
      <c r="H215" s="2304">
        <v>8.8800000000000008</v>
      </c>
      <c r="I215" s="2311"/>
      <c r="J215" s="2311"/>
      <c r="K215" s="2320">
        <v>7.330000000000001</v>
      </c>
      <c r="L215" s="2324">
        <v>42705</v>
      </c>
      <c r="M215" s="2324"/>
      <c r="N215" s="2314"/>
      <c r="O215" s="2300"/>
    </row>
    <row r="216" spans="1:15">
      <c r="A216" s="2317" t="s">
        <v>1212</v>
      </c>
      <c r="B216" s="2311"/>
      <c r="C216" s="2303">
        <v>64</v>
      </c>
      <c r="D216" s="2303" t="s">
        <v>8488</v>
      </c>
      <c r="E216" s="2304">
        <v>0</v>
      </c>
      <c r="F216" s="2311"/>
      <c r="G216" s="2311"/>
      <c r="H216" s="2304">
        <v>7.6</v>
      </c>
      <c r="I216" s="2311"/>
      <c r="J216" s="2311"/>
      <c r="K216" s="2320">
        <v>7.6</v>
      </c>
      <c r="L216" s="2324">
        <v>42705</v>
      </c>
      <c r="M216" s="2324">
        <v>42675</v>
      </c>
      <c r="N216" s="2314"/>
      <c r="O216" s="2300"/>
    </row>
    <row r="217" spans="1:15">
      <c r="A217" s="2317" t="s">
        <v>1212</v>
      </c>
      <c r="B217" s="2311"/>
      <c r="C217" s="2303">
        <v>80</v>
      </c>
      <c r="D217" s="2303" t="s">
        <v>8489</v>
      </c>
      <c r="E217" s="2304">
        <v>0</v>
      </c>
      <c r="F217" s="2311"/>
      <c r="G217" s="2311"/>
      <c r="H217" s="2304">
        <v>3.47</v>
      </c>
      <c r="I217" s="2311"/>
      <c r="J217" s="2311"/>
      <c r="K217" s="2320">
        <v>3.47</v>
      </c>
      <c r="L217" s="2324">
        <v>42705</v>
      </c>
      <c r="M217" s="2324">
        <v>42705</v>
      </c>
      <c r="N217" s="2314"/>
      <c r="O217" s="2300"/>
    </row>
    <row r="218" spans="1:15">
      <c r="A218" s="2317" t="s">
        <v>1212</v>
      </c>
      <c r="B218" s="2311"/>
      <c r="C218" s="2303">
        <v>114</v>
      </c>
      <c r="D218" s="2303" t="s">
        <v>7771</v>
      </c>
      <c r="E218" s="2304">
        <v>0</v>
      </c>
      <c r="F218" s="2311"/>
      <c r="G218" s="2311"/>
      <c r="H218" s="2304">
        <v>3</v>
      </c>
      <c r="I218" s="2311"/>
      <c r="J218" s="2311"/>
      <c r="K218" s="2320">
        <v>3</v>
      </c>
      <c r="L218" s="2324">
        <v>42705</v>
      </c>
      <c r="M218" s="2324">
        <v>42705</v>
      </c>
      <c r="N218" s="2314"/>
      <c r="O218" s="2300"/>
    </row>
    <row r="219" spans="1:15">
      <c r="A219" s="2317" t="s">
        <v>1212</v>
      </c>
      <c r="B219" s="2311"/>
      <c r="C219" s="2303">
        <v>151</v>
      </c>
      <c r="D219" s="2303" t="s">
        <v>13947</v>
      </c>
      <c r="E219" s="2304">
        <v>0</v>
      </c>
      <c r="F219" s="2311"/>
      <c r="G219" s="2311"/>
      <c r="H219" s="2304">
        <v>3.11</v>
      </c>
      <c r="I219" s="2311"/>
      <c r="J219" s="2311"/>
      <c r="K219" s="2320">
        <v>3.11</v>
      </c>
      <c r="L219" s="2324">
        <v>42705</v>
      </c>
      <c r="M219" s="2324">
        <v>42705</v>
      </c>
      <c r="N219" s="2314"/>
      <c r="O219" s="2300"/>
    </row>
    <row r="220" spans="1:15">
      <c r="A220" s="2317" t="s">
        <v>1212</v>
      </c>
      <c r="B220" s="2311"/>
      <c r="C220" s="2303">
        <v>152</v>
      </c>
      <c r="D220" s="2303" t="s">
        <v>8490</v>
      </c>
      <c r="E220" s="2304">
        <v>0</v>
      </c>
      <c r="F220" s="2311"/>
      <c r="G220" s="2311"/>
      <c r="H220" s="2304">
        <v>1.42</v>
      </c>
      <c r="I220" s="2311"/>
      <c r="J220" s="2311"/>
      <c r="K220" s="2320">
        <v>1.42</v>
      </c>
      <c r="L220" s="2324">
        <v>42705</v>
      </c>
      <c r="M220" s="2324">
        <v>42675</v>
      </c>
      <c r="N220" s="2314"/>
      <c r="O220" s="2300"/>
    </row>
    <row r="221" spans="1:15">
      <c r="A221" s="2317" t="s">
        <v>1212</v>
      </c>
      <c r="B221" s="2311"/>
      <c r="C221" s="2303">
        <v>156</v>
      </c>
      <c r="D221" s="2303" t="s">
        <v>13948</v>
      </c>
      <c r="E221" s="2304">
        <v>2.27</v>
      </c>
      <c r="F221" s="2311"/>
      <c r="G221" s="2311"/>
      <c r="H221" s="2304">
        <v>4.95</v>
      </c>
      <c r="I221" s="2311"/>
      <c r="J221" s="2311"/>
      <c r="K221" s="2320">
        <v>2.68</v>
      </c>
      <c r="L221" s="2324">
        <v>42705</v>
      </c>
      <c r="M221" s="2324">
        <v>42705</v>
      </c>
      <c r="N221" s="2314"/>
      <c r="O221" s="2300"/>
    </row>
    <row r="222" spans="1:15">
      <c r="A222" s="2317" t="s">
        <v>1212</v>
      </c>
      <c r="B222" s="2311"/>
      <c r="C222" s="2303">
        <v>172</v>
      </c>
      <c r="D222" s="2303" t="s">
        <v>13949</v>
      </c>
      <c r="E222" s="2304">
        <v>0</v>
      </c>
      <c r="F222" s="2311"/>
      <c r="G222" s="2311"/>
      <c r="H222" s="2304">
        <v>2.2000000000000002</v>
      </c>
      <c r="I222" s="2311"/>
      <c r="J222" s="2311"/>
      <c r="K222" s="2320">
        <v>2.2000000000000002</v>
      </c>
      <c r="L222" s="2324">
        <v>42705</v>
      </c>
      <c r="M222" s="2324">
        <v>42705</v>
      </c>
      <c r="N222" s="2314"/>
      <c r="O222" s="2300"/>
    </row>
    <row r="223" spans="1:15">
      <c r="A223" s="2317" t="s">
        <v>1212</v>
      </c>
      <c r="B223" s="2311"/>
      <c r="C223" s="2303">
        <v>172</v>
      </c>
      <c r="D223" s="2303" t="s">
        <v>13950</v>
      </c>
      <c r="E223" s="2304">
        <v>2.2000000000000002</v>
      </c>
      <c r="F223" s="2311"/>
      <c r="G223" s="2311"/>
      <c r="H223" s="2304">
        <v>4.3600000000000003</v>
      </c>
      <c r="I223" s="2311"/>
      <c r="J223" s="2311"/>
      <c r="K223" s="2320">
        <v>2.16</v>
      </c>
      <c r="L223" s="2324">
        <v>42705</v>
      </c>
      <c r="M223" s="2324">
        <v>42705</v>
      </c>
      <c r="N223" s="2314"/>
      <c r="O223" s="2300"/>
    </row>
    <row r="224" spans="1:15">
      <c r="A224" s="2317" t="s">
        <v>1212</v>
      </c>
      <c r="B224" s="2311"/>
      <c r="C224" s="2303">
        <v>172</v>
      </c>
      <c r="D224" s="2303" t="s">
        <v>13951</v>
      </c>
      <c r="E224" s="2304">
        <v>4.3600000000000003</v>
      </c>
      <c r="F224" s="2311"/>
      <c r="G224" s="2311"/>
      <c r="H224" s="2304">
        <v>4.8099999999999996</v>
      </c>
      <c r="I224" s="2311"/>
      <c r="J224" s="2311"/>
      <c r="K224" s="2320">
        <v>0.44999999999999929</v>
      </c>
      <c r="L224" s="2324">
        <v>42705</v>
      </c>
      <c r="M224" s="2324">
        <v>42705</v>
      </c>
      <c r="N224" s="2314"/>
      <c r="O224" s="2300"/>
    </row>
    <row r="225" spans="1:15">
      <c r="A225" s="2317" t="s">
        <v>1212</v>
      </c>
      <c r="B225" s="2311"/>
      <c r="C225" s="2303">
        <v>181</v>
      </c>
      <c r="D225" s="2303" t="s">
        <v>8491</v>
      </c>
      <c r="E225" s="2304">
        <v>0</v>
      </c>
      <c r="F225" s="2311"/>
      <c r="G225" s="2311"/>
      <c r="H225" s="2304">
        <v>1.68</v>
      </c>
      <c r="I225" s="2311"/>
      <c r="J225" s="2311"/>
      <c r="K225" s="2320">
        <v>1.68</v>
      </c>
      <c r="L225" s="2324">
        <v>42705</v>
      </c>
      <c r="M225" s="2324">
        <v>42705</v>
      </c>
      <c r="N225" s="2314"/>
      <c r="O225" s="2300"/>
    </row>
    <row r="226" spans="1:15">
      <c r="A226" s="2317" t="s">
        <v>1212</v>
      </c>
      <c r="B226" s="2311"/>
      <c r="C226" s="2303">
        <v>181</v>
      </c>
      <c r="D226" s="2303" t="s">
        <v>13952</v>
      </c>
      <c r="E226" s="2304">
        <v>1.69</v>
      </c>
      <c r="F226" s="2311"/>
      <c r="G226" s="2311"/>
      <c r="H226" s="2304">
        <v>3.15</v>
      </c>
      <c r="I226" s="2311"/>
      <c r="J226" s="2311"/>
      <c r="K226" s="2320">
        <v>1.46</v>
      </c>
      <c r="L226" s="2324">
        <v>42705</v>
      </c>
      <c r="M226" s="2324">
        <v>42705</v>
      </c>
      <c r="N226" s="2314"/>
      <c r="O226" s="2300"/>
    </row>
    <row r="227" spans="1:15">
      <c r="A227" s="2317" t="s">
        <v>1212</v>
      </c>
      <c r="B227" s="2311"/>
      <c r="C227" s="2303">
        <v>195</v>
      </c>
      <c r="D227" s="2303" t="s">
        <v>13953</v>
      </c>
      <c r="E227" s="2304">
        <v>2.8</v>
      </c>
      <c r="F227" s="2311"/>
      <c r="G227" s="2311"/>
      <c r="H227" s="2304">
        <v>4.05</v>
      </c>
      <c r="I227" s="2311"/>
      <c r="J227" s="2311"/>
      <c r="K227" s="2320">
        <v>1.25</v>
      </c>
      <c r="L227" s="2324">
        <v>42705</v>
      </c>
      <c r="M227" s="2324">
        <v>42705</v>
      </c>
      <c r="N227" s="2314"/>
      <c r="O227" s="724"/>
    </row>
    <row r="228" spans="1:15">
      <c r="A228" s="2317" t="s">
        <v>1212</v>
      </c>
      <c r="B228" s="2311"/>
      <c r="C228" s="2303">
        <v>238</v>
      </c>
      <c r="D228" s="2303" t="s">
        <v>13954</v>
      </c>
      <c r="E228" s="2304">
        <v>0</v>
      </c>
      <c r="F228" s="2311"/>
      <c r="G228" s="2311"/>
      <c r="H228" s="2304">
        <v>2.87</v>
      </c>
      <c r="I228" s="2311"/>
      <c r="J228" s="2311"/>
      <c r="K228" s="2320">
        <v>2.87</v>
      </c>
      <c r="L228" s="2324">
        <v>42705</v>
      </c>
      <c r="M228" s="2324">
        <v>42705</v>
      </c>
      <c r="N228" s="2314"/>
      <c r="O228" s="724"/>
    </row>
    <row r="229" spans="1:15">
      <c r="A229" s="2317" t="s">
        <v>1212</v>
      </c>
      <c r="B229" s="2311"/>
      <c r="C229" s="2303">
        <v>240</v>
      </c>
      <c r="D229" s="2303" t="s">
        <v>13955</v>
      </c>
      <c r="E229" s="2304">
        <v>0</v>
      </c>
      <c r="F229" s="2311"/>
      <c r="G229" s="2311"/>
      <c r="H229" s="2304">
        <v>2.2599999999999998</v>
      </c>
      <c r="I229" s="2311"/>
      <c r="J229" s="2311"/>
      <c r="K229" s="2320">
        <v>2.2599999999999998</v>
      </c>
      <c r="L229" s="2324">
        <v>42705</v>
      </c>
      <c r="M229" s="2324">
        <v>42705</v>
      </c>
      <c r="N229" s="2314"/>
      <c r="O229" s="724"/>
    </row>
    <row r="230" spans="1:15">
      <c r="A230" s="2317" t="s">
        <v>1212</v>
      </c>
      <c r="B230" s="2311"/>
      <c r="C230" s="2303">
        <v>414</v>
      </c>
      <c r="D230" s="2303" t="s">
        <v>13956</v>
      </c>
      <c r="E230" s="2304">
        <v>0</v>
      </c>
      <c r="F230" s="2311"/>
      <c r="G230" s="2311"/>
      <c r="H230" s="2304">
        <v>2.1800000000000002</v>
      </c>
      <c r="I230" s="2311"/>
      <c r="J230" s="2311"/>
      <c r="K230" s="2320">
        <v>2.1800000000000002</v>
      </c>
      <c r="L230" s="2324">
        <v>42705</v>
      </c>
      <c r="M230" s="2324">
        <v>42705</v>
      </c>
      <c r="N230" s="2314"/>
      <c r="O230" s="724"/>
    </row>
    <row r="231" spans="1:15">
      <c r="A231" s="2317" t="s">
        <v>1212</v>
      </c>
      <c r="B231" s="2311"/>
      <c r="C231" s="2303">
        <v>566</v>
      </c>
      <c r="D231" s="2303" t="s">
        <v>13957</v>
      </c>
      <c r="E231" s="2304">
        <v>0</v>
      </c>
      <c r="F231" s="2311"/>
      <c r="G231" s="2311"/>
      <c r="H231" s="2304">
        <v>0.18</v>
      </c>
      <c r="I231" s="2311"/>
      <c r="J231" s="2311"/>
      <c r="K231" s="2320">
        <v>0.18</v>
      </c>
      <c r="L231" s="2324">
        <v>42705</v>
      </c>
      <c r="M231" s="2324"/>
      <c r="N231" s="2314"/>
      <c r="O231" s="724"/>
    </row>
    <row r="232" spans="1:15">
      <c r="A232" s="2317" t="s">
        <v>1212</v>
      </c>
      <c r="B232" s="2311"/>
      <c r="C232" s="2303">
        <v>566</v>
      </c>
      <c r="D232" s="2303" t="s">
        <v>13958</v>
      </c>
      <c r="E232" s="2304">
        <v>0.18</v>
      </c>
      <c r="F232" s="2311"/>
      <c r="G232" s="2311"/>
      <c r="H232" s="2304">
        <v>0.36</v>
      </c>
      <c r="I232" s="2311"/>
      <c r="J232" s="2311"/>
      <c r="K232" s="2320">
        <v>0.18</v>
      </c>
      <c r="L232" s="2324">
        <v>42705</v>
      </c>
      <c r="M232" s="2324"/>
      <c r="N232" s="2314"/>
      <c r="O232" s="724"/>
    </row>
    <row r="233" spans="1:15">
      <c r="A233" s="2317" t="s">
        <v>1212</v>
      </c>
      <c r="B233" s="2311"/>
      <c r="C233" s="2303">
        <v>732</v>
      </c>
      <c r="D233" s="2303" t="s">
        <v>13959</v>
      </c>
      <c r="E233" s="2304">
        <v>0</v>
      </c>
      <c r="F233" s="2311"/>
      <c r="G233" s="2311"/>
      <c r="H233" s="2304">
        <v>1.2</v>
      </c>
      <c r="I233" s="2311"/>
      <c r="J233" s="2311"/>
      <c r="K233" s="2320">
        <v>1.2</v>
      </c>
      <c r="L233" s="2324">
        <v>42705</v>
      </c>
      <c r="M233" s="2324">
        <v>42767</v>
      </c>
      <c r="N233" s="2314"/>
      <c r="O233" s="724"/>
    </row>
    <row r="234" spans="1:15">
      <c r="A234" s="2317" t="s">
        <v>1212</v>
      </c>
      <c r="B234" s="2311"/>
      <c r="C234" s="2303">
        <v>759</v>
      </c>
      <c r="D234" s="2303" t="s">
        <v>13960</v>
      </c>
      <c r="E234" s="2304">
        <v>0</v>
      </c>
      <c r="F234" s="2311"/>
      <c r="G234" s="2311"/>
      <c r="H234" s="2304">
        <v>2.5099999999999998</v>
      </c>
      <c r="I234" s="2311"/>
      <c r="J234" s="2311"/>
      <c r="K234" s="2320">
        <v>2.5099999999999998</v>
      </c>
      <c r="L234" s="2324">
        <v>42705</v>
      </c>
      <c r="M234" s="2324">
        <v>42705</v>
      </c>
      <c r="N234" s="2314"/>
      <c r="O234" s="724"/>
    </row>
    <row r="235" spans="1:15">
      <c r="A235" s="2317" t="s">
        <v>1212</v>
      </c>
      <c r="B235" s="2311"/>
      <c r="C235" s="2303">
        <v>815</v>
      </c>
      <c r="D235" s="2303" t="s">
        <v>13961</v>
      </c>
      <c r="E235" s="2304">
        <v>0</v>
      </c>
      <c r="F235" s="2311"/>
      <c r="G235" s="2311"/>
      <c r="H235" s="2304">
        <v>2.2799999999999998</v>
      </c>
      <c r="I235" s="2311"/>
      <c r="J235" s="2311"/>
      <c r="K235" s="2320">
        <v>2.2799999999999998</v>
      </c>
      <c r="L235" s="2324">
        <v>42705</v>
      </c>
      <c r="M235" s="2324">
        <v>42705</v>
      </c>
      <c r="N235" s="2314"/>
      <c r="O235" s="724"/>
    </row>
    <row r="236" spans="1:15">
      <c r="A236" s="2317" t="s">
        <v>1212</v>
      </c>
      <c r="B236" s="2311"/>
      <c r="C236" s="2303">
        <v>817</v>
      </c>
      <c r="D236" s="2303" t="s">
        <v>13962</v>
      </c>
      <c r="E236" s="2304">
        <v>0</v>
      </c>
      <c r="F236" s="2311"/>
      <c r="G236" s="2311"/>
      <c r="H236" s="2304">
        <v>1.37</v>
      </c>
      <c r="I236" s="2311"/>
      <c r="J236" s="2311"/>
      <c r="K236" s="2320">
        <v>1.37</v>
      </c>
      <c r="L236" s="2324">
        <v>42705</v>
      </c>
      <c r="M236" s="2324">
        <v>42705</v>
      </c>
      <c r="N236" s="2314"/>
      <c r="O236" s="724"/>
    </row>
    <row r="237" spans="1:15">
      <c r="A237" s="2317" t="s">
        <v>1212</v>
      </c>
      <c r="B237" s="2311"/>
      <c r="C237" s="2303">
        <v>818</v>
      </c>
      <c r="D237" s="2303" t="s">
        <v>13963</v>
      </c>
      <c r="E237" s="2304">
        <v>0</v>
      </c>
      <c r="F237" s="2311"/>
      <c r="G237" s="2311"/>
      <c r="H237" s="2304">
        <v>1.91</v>
      </c>
      <c r="I237" s="2311"/>
      <c r="J237" s="2311"/>
      <c r="K237" s="2320">
        <v>1.91</v>
      </c>
      <c r="L237" s="2324">
        <v>42705</v>
      </c>
      <c r="M237" s="2324">
        <v>42705</v>
      </c>
      <c r="N237" s="2314"/>
      <c r="O237" s="724"/>
    </row>
    <row r="238" spans="1:15">
      <c r="A238" s="2317" t="s">
        <v>1212</v>
      </c>
      <c r="B238" s="2311"/>
      <c r="C238" s="2303">
        <v>819</v>
      </c>
      <c r="D238" s="2303" t="s">
        <v>13964</v>
      </c>
      <c r="E238" s="2304">
        <v>0</v>
      </c>
      <c r="F238" s="2311"/>
      <c r="G238" s="2311"/>
      <c r="H238" s="2304">
        <v>2.5499999999999998</v>
      </c>
      <c r="I238" s="2311"/>
      <c r="J238" s="2311"/>
      <c r="K238" s="2320">
        <v>2.5499999999999998</v>
      </c>
      <c r="L238" s="2324">
        <v>42705</v>
      </c>
      <c r="M238" s="2324">
        <v>42705</v>
      </c>
      <c r="N238" s="2314"/>
      <c r="O238" s="724"/>
    </row>
    <row r="239" spans="1:15">
      <c r="A239" s="2317" t="s">
        <v>1212</v>
      </c>
      <c r="B239" s="2311"/>
      <c r="C239" s="2303">
        <v>845</v>
      </c>
      <c r="D239" s="2303" t="s">
        <v>8492</v>
      </c>
      <c r="E239" s="2304">
        <v>0</v>
      </c>
      <c r="F239" s="2311"/>
      <c r="G239" s="2311"/>
      <c r="H239" s="2304">
        <v>0.39</v>
      </c>
      <c r="I239" s="2311"/>
      <c r="J239" s="2311"/>
      <c r="K239" s="2320">
        <v>0.39</v>
      </c>
      <c r="L239" s="2324">
        <v>42705</v>
      </c>
      <c r="M239" s="2324">
        <v>42705</v>
      </c>
      <c r="N239" s="2314"/>
      <c r="O239" s="724"/>
    </row>
    <row r="240" spans="1:15">
      <c r="A240" s="2317" t="s">
        <v>1212</v>
      </c>
      <c r="B240" s="2311"/>
      <c r="C240" s="2303">
        <v>845</v>
      </c>
      <c r="D240" s="2303" t="s">
        <v>8493</v>
      </c>
      <c r="E240" s="2304">
        <v>0.39</v>
      </c>
      <c r="F240" s="2311"/>
      <c r="G240" s="2311"/>
      <c r="H240" s="2304">
        <v>1.07</v>
      </c>
      <c r="I240" s="2311"/>
      <c r="J240" s="2311"/>
      <c r="K240" s="2320">
        <v>0.68</v>
      </c>
      <c r="L240" s="2324">
        <v>42705</v>
      </c>
      <c r="M240" s="2324">
        <v>42705</v>
      </c>
      <c r="N240" s="2314"/>
      <c r="O240" s="724"/>
    </row>
    <row r="241" spans="1:15">
      <c r="A241" s="2317" t="s">
        <v>1212</v>
      </c>
      <c r="B241" s="2311"/>
      <c r="C241" s="2303">
        <v>852</v>
      </c>
      <c r="D241" s="2303" t="s">
        <v>8492</v>
      </c>
      <c r="E241" s="2304">
        <v>0.17</v>
      </c>
      <c r="F241" s="2311"/>
      <c r="G241" s="2311"/>
      <c r="H241" s="2304">
        <v>0.44</v>
      </c>
      <c r="I241" s="2311"/>
      <c r="J241" s="2311"/>
      <c r="K241" s="2320">
        <v>0.27</v>
      </c>
      <c r="L241" s="2324"/>
      <c r="M241" s="2324"/>
      <c r="N241" s="2314"/>
      <c r="O241" s="724"/>
    </row>
    <row r="242" spans="1:15">
      <c r="A242" s="2317" t="s">
        <v>1212</v>
      </c>
      <c r="B242" s="2311"/>
      <c r="C242" s="2303">
        <v>886</v>
      </c>
      <c r="D242" s="2303" t="s">
        <v>8494</v>
      </c>
      <c r="E242" s="2304">
        <v>0</v>
      </c>
      <c r="F242" s="2311"/>
      <c r="G242" s="2311"/>
      <c r="H242" s="2304">
        <v>1.26</v>
      </c>
      <c r="I242" s="2311"/>
      <c r="J242" s="2311"/>
      <c r="K242" s="2320">
        <v>1.26</v>
      </c>
      <c r="L242" s="2324">
        <v>42675</v>
      </c>
      <c r="M242" s="2324">
        <v>42675</v>
      </c>
      <c r="N242" s="2314"/>
      <c r="O242" s="724"/>
    </row>
    <row r="243" spans="1:15">
      <c r="A243" s="2317" t="s">
        <v>1212</v>
      </c>
      <c r="B243" s="2311"/>
      <c r="C243" s="2303">
        <v>1098</v>
      </c>
      <c r="D243" s="2303" t="s">
        <v>8495</v>
      </c>
      <c r="E243" s="2304">
        <v>0</v>
      </c>
      <c r="F243" s="2311"/>
      <c r="G243" s="2311"/>
      <c r="H243" s="2304">
        <v>1.29</v>
      </c>
      <c r="I243" s="2311"/>
      <c r="J243" s="2311"/>
      <c r="K243" s="2320">
        <v>1.29</v>
      </c>
      <c r="L243" s="2324">
        <v>42705</v>
      </c>
      <c r="M243" s="2324">
        <v>42705</v>
      </c>
      <c r="N243" s="2314"/>
      <c r="O243" s="724"/>
    </row>
    <row r="244" spans="1:15">
      <c r="A244" s="2317" t="s">
        <v>1212</v>
      </c>
      <c r="B244" s="2311"/>
      <c r="C244" s="2303">
        <v>1236</v>
      </c>
      <c r="D244" s="2303" t="s">
        <v>8496</v>
      </c>
      <c r="E244" s="2304">
        <v>0</v>
      </c>
      <c r="F244" s="2311"/>
      <c r="G244" s="2311"/>
      <c r="H244" s="2304">
        <v>0.67</v>
      </c>
      <c r="I244" s="2311"/>
      <c r="J244" s="2311"/>
      <c r="K244" s="2320">
        <v>0.67</v>
      </c>
      <c r="L244" s="2324">
        <v>42675</v>
      </c>
      <c r="M244" s="2324">
        <v>42675</v>
      </c>
      <c r="N244" s="2314"/>
      <c r="O244" s="724"/>
    </row>
    <row r="245" spans="1:15">
      <c r="A245" s="2317" t="s">
        <v>1212</v>
      </c>
      <c r="B245" s="2311"/>
      <c r="C245" s="2303">
        <v>1288</v>
      </c>
      <c r="D245" s="2303" t="s">
        <v>8497</v>
      </c>
      <c r="E245" s="2304">
        <v>0</v>
      </c>
      <c r="F245" s="2311"/>
      <c r="G245" s="2311"/>
      <c r="H245" s="2304">
        <v>0.27</v>
      </c>
      <c r="I245" s="2311"/>
      <c r="J245" s="2311"/>
      <c r="K245" s="2320">
        <v>0.27</v>
      </c>
      <c r="L245" s="2324">
        <v>42675</v>
      </c>
      <c r="M245" s="2324">
        <v>42675</v>
      </c>
      <c r="N245" s="2314"/>
      <c r="O245" s="724"/>
    </row>
    <row r="246" spans="1:15">
      <c r="A246" s="2317" t="s">
        <v>1212</v>
      </c>
      <c r="B246" s="2311"/>
      <c r="C246" s="2303">
        <v>1289</v>
      </c>
      <c r="D246" s="2303" t="s">
        <v>8498</v>
      </c>
      <c r="E246" s="2304">
        <v>0</v>
      </c>
      <c r="F246" s="2311"/>
      <c r="G246" s="2311"/>
      <c r="H246" s="2304">
        <v>0.76</v>
      </c>
      <c r="I246" s="2311"/>
      <c r="J246" s="2311"/>
      <c r="K246" s="2320">
        <v>0.76</v>
      </c>
      <c r="L246" s="2324"/>
      <c r="M246" s="2324"/>
      <c r="N246" s="2314"/>
      <c r="O246" s="724"/>
    </row>
    <row r="247" spans="1:15">
      <c r="A247" s="2317" t="s">
        <v>1212</v>
      </c>
      <c r="B247" s="2311"/>
      <c r="C247" s="2303">
        <v>1290</v>
      </c>
      <c r="D247" s="2303" t="s">
        <v>13965</v>
      </c>
      <c r="E247" s="2304">
        <v>0</v>
      </c>
      <c r="F247" s="2311"/>
      <c r="G247" s="2311"/>
      <c r="H247" s="2304">
        <v>0.32</v>
      </c>
      <c r="I247" s="2311"/>
      <c r="J247" s="2311"/>
      <c r="K247" s="2320">
        <v>0.32</v>
      </c>
      <c r="L247" s="2324"/>
      <c r="M247" s="2324"/>
      <c r="N247" s="2314"/>
      <c r="O247" s="724"/>
    </row>
    <row r="248" spans="1:15">
      <c r="A248" s="2317" t="s">
        <v>1212</v>
      </c>
      <c r="B248" s="2311"/>
      <c r="C248" s="2303">
        <v>1397</v>
      </c>
      <c r="D248" s="2303" t="s">
        <v>8499</v>
      </c>
      <c r="E248" s="2304">
        <v>0</v>
      </c>
      <c r="F248" s="2311"/>
      <c r="G248" s="2311"/>
      <c r="H248" s="2304">
        <v>0.8</v>
      </c>
      <c r="I248" s="2311"/>
      <c r="J248" s="2311"/>
      <c r="K248" s="2320">
        <v>0.8</v>
      </c>
      <c r="L248" s="2324">
        <v>42705</v>
      </c>
      <c r="M248" s="2324">
        <v>42705</v>
      </c>
      <c r="N248" s="2314"/>
      <c r="O248" s="724"/>
    </row>
    <row r="249" spans="1:15">
      <c r="A249" s="2317" t="s">
        <v>1212</v>
      </c>
      <c r="B249" s="2311"/>
      <c r="C249" s="2303">
        <v>1411</v>
      </c>
      <c r="D249" s="2303" t="s">
        <v>3773</v>
      </c>
      <c r="E249" s="2304">
        <v>0</v>
      </c>
      <c r="F249" s="2311"/>
      <c r="G249" s="2311"/>
      <c r="H249" s="2304">
        <v>0.35</v>
      </c>
      <c r="I249" s="2311"/>
      <c r="J249" s="2311"/>
      <c r="K249" s="2320">
        <v>0.35</v>
      </c>
      <c r="L249" s="2324"/>
      <c r="M249" s="2324"/>
      <c r="N249" s="2314"/>
      <c r="O249" s="724"/>
    </row>
    <row r="250" spans="1:15">
      <c r="A250" s="2317" t="s">
        <v>1212</v>
      </c>
      <c r="B250" s="2311"/>
      <c r="C250" s="2303">
        <v>1412</v>
      </c>
      <c r="D250" s="2303" t="s">
        <v>8500</v>
      </c>
      <c r="E250" s="2304">
        <v>0</v>
      </c>
      <c r="F250" s="2311"/>
      <c r="G250" s="2311"/>
      <c r="H250" s="2304">
        <v>0.28999999999999998</v>
      </c>
      <c r="I250" s="2311"/>
      <c r="J250" s="2311"/>
      <c r="K250" s="2320">
        <v>0.28999999999999998</v>
      </c>
      <c r="L250" s="2324"/>
      <c r="M250" s="2324"/>
      <c r="N250" s="2314"/>
      <c r="O250" s="724"/>
    </row>
    <row r="251" spans="1:15">
      <c r="A251" s="2317" t="s">
        <v>1212</v>
      </c>
      <c r="B251" s="2311"/>
      <c r="C251" s="2303">
        <v>1413</v>
      </c>
      <c r="D251" s="2303" t="s">
        <v>8501</v>
      </c>
      <c r="E251" s="2304">
        <v>0</v>
      </c>
      <c r="F251" s="2311"/>
      <c r="G251" s="2311"/>
      <c r="H251" s="2304">
        <v>0.13</v>
      </c>
      <c r="I251" s="2311"/>
      <c r="J251" s="2311"/>
      <c r="K251" s="2320">
        <v>0.13</v>
      </c>
      <c r="L251" s="2324"/>
      <c r="M251" s="2324"/>
      <c r="N251" s="2314"/>
      <c r="O251" s="724"/>
    </row>
    <row r="252" spans="1:15">
      <c r="A252" s="2317" t="s">
        <v>1212</v>
      </c>
      <c r="B252" s="2311"/>
      <c r="C252" s="2303">
        <v>1414</v>
      </c>
      <c r="D252" s="2303" t="s">
        <v>8501</v>
      </c>
      <c r="E252" s="2304">
        <v>0</v>
      </c>
      <c r="F252" s="2311"/>
      <c r="G252" s="2311"/>
      <c r="H252" s="2304">
        <v>0.08</v>
      </c>
      <c r="I252" s="2311"/>
      <c r="J252" s="2311"/>
      <c r="K252" s="2320">
        <v>0.08</v>
      </c>
      <c r="L252" s="2324">
        <v>42675</v>
      </c>
      <c r="M252" s="2324">
        <v>42675</v>
      </c>
      <c r="N252" s="2314"/>
      <c r="O252" s="724"/>
    </row>
    <row r="253" spans="1:15">
      <c r="A253" s="2317" t="s">
        <v>1212</v>
      </c>
      <c r="B253" s="2311"/>
      <c r="C253" s="2303">
        <v>1542</v>
      </c>
      <c r="D253" s="2303" t="s">
        <v>8502</v>
      </c>
      <c r="E253" s="2304">
        <v>0</v>
      </c>
      <c r="F253" s="2311"/>
      <c r="G253" s="2311"/>
      <c r="H253" s="2304">
        <v>0.2</v>
      </c>
      <c r="I253" s="2311"/>
      <c r="J253" s="2311"/>
      <c r="K253" s="2320">
        <v>0.2</v>
      </c>
      <c r="L253" s="2324"/>
      <c r="M253" s="2324"/>
      <c r="N253" s="2314"/>
      <c r="O253" s="724"/>
    </row>
    <row r="254" spans="1:15">
      <c r="A254" s="2317" t="s">
        <v>1212</v>
      </c>
      <c r="B254" s="2311"/>
      <c r="C254" s="2303">
        <v>1571</v>
      </c>
      <c r="D254" s="2303" t="s">
        <v>8503</v>
      </c>
      <c r="E254" s="2304">
        <v>0</v>
      </c>
      <c r="F254" s="2311"/>
      <c r="G254" s="2311"/>
      <c r="H254" s="2304">
        <v>0.18</v>
      </c>
      <c r="I254" s="2311"/>
      <c r="J254" s="2311"/>
      <c r="K254" s="2320">
        <v>0.18</v>
      </c>
      <c r="L254" s="2324"/>
      <c r="M254" s="2324"/>
      <c r="N254" s="2314"/>
      <c r="O254" s="724"/>
    </row>
    <row r="255" spans="1:15">
      <c r="A255" s="2317" t="s">
        <v>1212</v>
      </c>
      <c r="B255" s="2311"/>
      <c r="C255" s="2303">
        <v>1583</v>
      </c>
      <c r="D255" s="2303" t="s">
        <v>8506</v>
      </c>
      <c r="E255" s="2304">
        <v>0</v>
      </c>
      <c r="F255" s="2311"/>
      <c r="G255" s="2311"/>
      <c r="H255" s="2304">
        <v>0.56000000000000005</v>
      </c>
      <c r="I255" s="2311"/>
      <c r="J255" s="2311"/>
      <c r="K255" s="2320">
        <v>0.56000000000000005</v>
      </c>
      <c r="L255" s="2324"/>
      <c r="M255" s="2324"/>
      <c r="N255" s="2314"/>
      <c r="O255" s="596"/>
    </row>
    <row r="256" spans="1:15">
      <c r="A256" s="2317" t="s">
        <v>1212</v>
      </c>
      <c r="B256" s="2311"/>
      <c r="C256" s="2303">
        <v>1583</v>
      </c>
      <c r="D256" s="2303" t="s">
        <v>8504</v>
      </c>
      <c r="E256" s="2304">
        <v>0.56000000000000005</v>
      </c>
      <c r="F256" s="2311"/>
      <c r="G256" s="2311"/>
      <c r="H256" s="2304">
        <v>0.98</v>
      </c>
      <c r="I256" s="2311"/>
      <c r="J256" s="2311"/>
      <c r="K256" s="2320">
        <v>0.41999999999999993</v>
      </c>
      <c r="L256" s="2324"/>
      <c r="M256" s="2324"/>
      <c r="N256" s="2314"/>
      <c r="O256" s="596"/>
    </row>
    <row r="257" spans="1:15">
      <c r="A257" s="2317" t="s">
        <v>1212</v>
      </c>
      <c r="B257" s="2311"/>
      <c r="C257" s="2303">
        <v>1615</v>
      </c>
      <c r="D257" s="2303" t="s">
        <v>13966</v>
      </c>
      <c r="E257" s="2304">
        <v>0</v>
      </c>
      <c r="F257" s="2311"/>
      <c r="G257" s="2311"/>
      <c r="H257" s="2304">
        <v>0.11</v>
      </c>
      <c r="I257" s="2311"/>
      <c r="J257" s="2311"/>
      <c r="K257" s="2320">
        <v>0.11</v>
      </c>
      <c r="L257" s="2324"/>
      <c r="M257" s="2324"/>
      <c r="N257" s="2314"/>
    </row>
    <row r="258" spans="1:15">
      <c r="A258" s="2317" t="s">
        <v>1212</v>
      </c>
      <c r="B258" s="2311"/>
      <c r="C258" s="2303">
        <v>1615</v>
      </c>
      <c r="D258" s="2303" t="s">
        <v>13967</v>
      </c>
      <c r="E258" s="2304">
        <v>0.11</v>
      </c>
      <c r="F258" s="2311"/>
      <c r="G258" s="2311"/>
      <c r="H258" s="2304">
        <v>0.37</v>
      </c>
      <c r="I258" s="2311"/>
      <c r="J258" s="2311"/>
      <c r="K258" s="2320">
        <v>0.26</v>
      </c>
      <c r="L258" s="2324"/>
      <c r="M258" s="2324"/>
      <c r="N258" s="2314"/>
    </row>
    <row r="259" spans="1:15">
      <c r="A259" s="2317" t="s">
        <v>1212</v>
      </c>
      <c r="B259" s="2311"/>
      <c r="C259" s="2303">
        <v>1618</v>
      </c>
      <c r="D259" s="2303" t="s">
        <v>8505</v>
      </c>
      <c r="E259" s="2304">
        <v>0</v>
      </c>
      <c r="F259" s="2311"/>
      <c r="G259" s="2311"/>
      <c r="H259" s="2304">
        <v>0.61</v>
      </c>
      <c r="I259" s="2311"/>
      <c r="J259" s="2311"/>
      <c r="K259" s="2320">
        <v>0.61</v>
      </c>
      <c r="L259" s="2324"/>
      <c r="M259" s="2324"/>
      <c r="N259" s="2314"/>
      <c r="O259" s="2300"/>
    </row>
    <row r="260" spans="1:15">
      <c r="A260" s="2317" t="s">
        <v>1212</v>
      </c>
      <c r="B260" s="2311"/>
      <c r="C260" s="2303">
        <v>1622</v>
      </c>
      <c r="D260" s="2303" t="s">
        <v>8506</v>
      </c>
      <c r="E260" s="2304">
        <v>0</v>
      </c>
      <c r="F260" s="2311"/>
      <c r="G260" s="2311"/>
      <c r="H260" s="2304">
        <v>0.21</v>
      </c>
      <c r="I260" s="2311"/>
      <c r="J260" s="2311"/>
      <c r="K260" s="2320">
        <v>0.21</v>
      </c>
      <c r="L260" s="2324"/>
      <c r="M260" s="2324"/>
      <c r="N260" s="2314"/>
      <c r="O260" s="2300"/>
    </row>
    <row r="261" spans="1:15">
      <c r="A261" s="2317" t="s">
        <v>1212</v>
      </c>
      <c r="B261" s="2311"/>
      <c r="C261" s="2303">
        <v>1624</v>
      </c>
      <c r="D261" s="2303" t="s">
        <v>8507</v>
      </c>
      <c r="E261" s="2304">
        <v>0</v>
      </c>
      <c r="F261" s="2311"/>
      <c r="G261" s="2311"/>
      <c r="H261" s="2304">
        <v>0.28000000000000003</v>
      </c>
      <c r="I261" s="2311"/>
      <c r="J261" s="2311"/>
      <c r="K261" s="2320">
        <v>0.28000000000000003</v>
      </c>
      <c r="L261" s="2324"/>
      <c r="M261" s="2324"/>
      <c r="N261" s="2314"/>
      <c r="O261" s="2300"/>
    </row>
    <row r="262" spans="1:15">
      <c r="A262" s="2317" t="s">
        <v>1212</v>
      </c>
      <c r="B262" s="2311"/>
      <c r="C262" s="2303">
        <v>1657</v>
      </c>
      <c r="D262" s="2303" t="s">
        <v>8504</v>
      </c>
      <c r="E262" s="2304">
        <v>0</v>
      </c>
      <c r="F262" s="2311"/>
      <c r="G262" s="2311"/>
      <c r="H262" s="2304">
        <v>0.22</v>
      </c>
      <c r="I262" s="2311"/>
      <c r="J262" s="2311"/>
      <c r="K262" s="2320">
        <v>0.22</v>
      </c>
      <c r="L262" s="2324"/>
      <c r="M262" s="2324"/>
      <c r="N262" s="2314"/>
      <c r="O262" s="2300"/>
    </row>
    <row r="263" spans="1:15">
      <c r="A263" s="2317" t="s">
        <v>1212</v>
      </c>
      <c r="B263" s="2311"/>
      <c r="C263" s="2303">
        <v>1658</v>
      </c>
      <c r="D263" s="2303" t="s">
        <v>13968</v>
      </c>
      <c r="E263" s="2304">
        <v>0.14000000000000001</v>
      </c>
      <c r="F263" s="2311"/>
      <c r="G263" s="2311"/>
      <c r="H263" s="2304">
        <v>0.22</v>
      </c>
      <c r="I263" s="2311"/>
      <c r="J263" s="2311"/>
      <c r="K263" s="2320">
        <v>7.9999999999999988E-2</v>
      </c>
      <c r="L263" s="2324"/>
      <c r="M263" s="2324"/>
      <c r="N263" s="2314"/>
      <c r="O263" s="2300"/>
    </row>
    <row r="264" spans="1:15">
      <c r="A264" s="2317" t="s">
        <v>1212</v>
      </c>
      <c r="B264" s="2311"/>
      <c r="C264" s="2303">
        <v>1658</v>
      </c>
      <c r="D264" s="2303" t="s">
        <v>8508</v>
      </c>
      <c r="E264" s="2304">
        <v>0.22</v>
      </c>
      <c r="F264" s="2311"/>
      <c r="G264" s="2311"/>
      <c r="H264" s="2304">
        <v>0.75</v>
      </c>
      <c r="I264" s="2311"/>
      <c r="J264" s="2311"/>
      <c r="K264" s="2320">
        <v>0.53</v>
      </c>
      <c r="L264" s="2324"/>
      <c r="M264" s="2324"/>
      <c r="N264" s="2314"/>
      <c r="O264" s="2300"/>
    </row>
    <row r="265" spans="1:15">
      <c r="A265" s="2317" t="s">
        <v>1212</v>
      </c>
      <c r="B265" s="2311"/>
      <c r="C265" s="2303">
        <v>1659</v>
      </c>
      <c r="D265" s="2303" t="s">
        <v>8418</v>
      </c>
      <c r="E265" s="2304">
        <v>0</v>
      </c>
      <c r="F265" s="2311"/>
      <c r="G265" s="2311"/>
      <c r="H265" s="2304">
        <v>0.54</v>
      </c>
      <c r="I265" s="2311"/>
      <c r="J265" s="2311"/>
      <c r="K265" s="2320">
        <v>0.54</v>
      </c>
      <c r="L265" s="2324"/>
      <c r="M265" s="2324"/>
      <c r="N265" s="2314"/>
      <c r="O265" s="2300"/>
    </row>
    <row r="266" spans="1:15">
      <c r="A266" s="2317" t="s">
        <v>1212</v>
      </c>
      <c r="B266" s="2311"/>
      <c r="C266" s="2303">
        <v>1662</v>
      </c>
      <c r="D266" s="2303" t="s">
        <v>8509</v>
      </c>
      <c r="E266" s="2304">
        <v>0</v>
      </c>
      <c r="F266" s="2311"/>
      <c r="G266" s="2311"/>
      <c r="H266" s="2304">
        <v>0.54</v>
      </c>
      <c r="I266" s="2311"/>
      <c r="J266" s="2311"/>
      <c r="K266" s="2320">
        <v>0.54</v>
      </c>
      <c r="L266" s="2324"/>
      <c r="M266" s="2324"/>
      <c r="N266" s="2314"/>
      <c r="O266" s="2300"/>
    </row>
    <row r="267" spans="1:15">
      <c r="A267" s="2317" t="s">
        <v>1212</v>
      </c>
      <c r="B267" s="2311"/>
      <c r="C267" s="2303">
        <v>1665</v>
      </c>
      <c r="D267" s="2303" t="s">
        <v>13969</v>
      </c>
      <c r="E267" s="2304">
        <v>0</v>
      </c>
      <c r="F267" s="2311"/>
      <c r="G267" s="2311"/>
      <c r="H267" s="2304">
        <v>0.92</v>
      </c>
      <c r="I267" s="2311"/>
      <c r="J267" s="2311"/>
      <c r="K267" s="2320">
        <v>0.92</v>
      </c>
      <c r="L267" s="2324"/>
      <c r="M267" s="2324"/>
      <c r="N267" s="2314"/>
      <c r="O267" s="2300"/>
    </row>
    <row r="268" spans="1:15" ht="15.75" thickBot="1">
      <c r="A268" s="2302" t="s">
        <v>1212</v>
      </c>
      <c r="B268" s="2315"/>
      <c r="C268" s="2307">
        <v>1903</v>
      </c>
      <c r="D268" s="2307" t="s">
        <v>8510</v>
      </c>
      <c r="E268" s="2308">
        <v>0</v>
      </c>
      <c r="F268" s="2315"/>
      <c r="G268" s="2315"/>
      <c r="H268" s="2308">
        <v>0.41</v>
      </c>
      <c r="I268" s="2315"/>
      <c r="J268" s="2315"/>
      <c r="K268" s="2321">
        <v>0.41</v>
      </c>
      <c r="L268" s="2325">
        <v>42705</v>
      </c>
      <c r="M268" s="2325">
        <v>42705</v>
      </c>
      <c r="N268" s="2301"/>
      <c r="O268" s="2300"/>
    </row>
    <row r="269" spans="1:15" ht="15.75" thickBot="1">
      <c r="A269" s="2346" t="s">
        <v>13971</v>
      </c>
      <c r="B269" s="2337"/>
      <c r="C269" s="2337"/>
      <c r="D269" s="2337"/>
      <c r="E269" s="2337"/>
      <c r="F269" s="2337"/>
      <c r="G269" s="2337"/>
      <c r="H269" s="2337"/>
      <c r="I269" s="2337"/>
      <c r="J269" s="2337"/>
      <c r="K269" s="2350"/>
      <c r="L269" s="2354"/>
      <c r="M269" s="2354"/>
      <c r="N269" s="2338"/>
      <c r="O269" s="2355" t="s">
        <v>13970</v>
      </c>
    </row>
    <row r="270" spans="1:15">
      <c r="A270" s="2344" t="s">
        <v>1212</v>
      </c>
      <c r="B270" s="2340"/>
      <c r="C270" s="2333">
        <v>42</v>
      </c>
      <c r="D270" s="2333" t="s">
        <v>13972</v>
      </c>
      <c r="E270" s="2334">
        <v>0</v>
      </c>
      <c r="F270" s="2340"/>
      <c r="G270" s="2340"/>
      <c r="H270" s="2334">
        <v>0.39</v>
      </c>
      <c r="I270" s="2340"/>
      <c r="J270" s="2340"/>
      <c r="K270" s="2347">
        <v>0.39</v>
      </c>
      <c r="L270" s="2351"/>
      <c r="M270" s="2351"/>
      <c r="N270" s="2341"/>
      <c r="O270" s="2328"/>
    </row>
    <row r="271" spans="1:15">
      <c r="A271" s="2345" t="s">
        <v>1212</v>
      </c>
      <c r="B271" s="2339"/>
      <c r="C271" s="2331">
        <v>43</v>
      </c>
      <c r="D271" s="2331" t="s">
        <v>13973</v>
      </c>
      <c r="E271" s="2332">
        <v>0</v>
      </c>
      <c r="F271" s="2339"/>
      <c r="G271" s="2339"/>
      <c r="H271" s="2332">
        <v>3.45</v>
      </c>
      <c r="I271" s="2339"/>
      <c r="J271" s="2339"/>
      <c r="K271" s="2348">
        <v>3.45</v>
      </c>
      <c r="L271" s="2352"/>
      <c r="M271" s="2352"/>
      <c r="N271" s="2342"/>
      <c r="O271" s="2328"/>
    </row>
    <row r="272" spans="1:15">
      <c r="A272" s="2345" t="s">
        <v>1212</v>
      </c>
      <c r="B272" s="2339"/>
      <c r="C272" s="2331">
        <v>43</v>
      </c>
      <c r="D272" s="2331" t="s">
        <v>13974</v>
      </c>
      <c r="E272" s="2332">
        <v>3.45</v>
      </c>
      <c r="F272" s="2339"/>
      <c r="G272" s="2339"/>
      <c r="H272" s="2332">
        <v>3.78</v>
      </c>
      <c r="I272" s="2339"/>
      <c r="J272" s="2339"/>
      <c r="K272" s="2348">
        <v>0.32999999999999963</v>
      </c>
      <c r="L272" s="2352"/>
      <c r="M272" s="2352"/>
      <c r="N272" s="2342"/>
      <c r="O272" s="2328"/>
    </row>
    <row r="273" spans="1:15">
      <c r="A273" s="2345" t="s">
        <v>1212</v>
      </c>
      <c r="B273" s="2339"/>
      <c r="C273" s="2331">
        <v>44</v>
      </c>
      <c r="D273" s="2331" t="s">
        <v>13975</v>
      </c>
      <c r="E273" s="2332">
        <v>0.27</v>
      </c>
      <c r="F273" s="2339"/>
      <c r="G273" s="2339"/>
      <c r="H273" s="2332">
        <v>0.97</v>
      </c>
      <c r="I273" s="2339"/>
      <c r="J273" s="2339"/>
      <c r="K273" s="2348">
        <v>0.7</v>
      </c>
      <c r="L273" s="2352"/>
      <c r="M273" s="2352">
        <v>42856</v>
      </c>
      <c r="N273" s="2342"/>
      <c r="O273" s="2328"/>
    </row>
    <row r="274" spans="1:15">
      <c r="A274" s="2345" t="s">
        <v>1212</v>
      </c>
      <c r="B274" s="2339"/>
      <c r="C274" s="2331">
        <v>79</v>
      </c>
      <c r="D274" s="2331" t="s">
        <v>13976</v>
      </c>
      <c r="E274" s="2332">
        <v>0</v>
      </c>
      <c r="F274" s="2339"/>
      <c r="G274" s="2339"/>
      <c r="H274" s="2332">
        <v>0.55000000000000004</v>
      </c>
      <c r="I274" s="2339"/>
      <c r="J274" s="2339"/>
      <c r="K274" s="2348">
        <v>0.55000000000000004</v>
      </c>
      <c r="L274" s="2352"/>
      <c r="M274" s="2352">
        <v>42917</v>
      </c>
      <c r="N274" s="2342"/>
      <c r="O274" s="2328"/>
    </row>
    <row r="275" spans="1:15">
      <c r="A275" s="2345" t="s">
        <v>1212</v>
      </c>
      <c r="B275" s="2339"/>
      <c r="C275" s="2331">
        <v>79</v>
      </c>
      <c r="D275" s="2331" t="s">
        <v>13977</v>
      </c>
      <c r="E275" s="2332">
        <v>0.55000000000000004</v>
      </c>
      <c r="F275" s="2339"/>
      <c r="G275" s="2339"/>
      <c r="H275" s="2332">
        <v>3.04</v>
      </c>
      <c r="I275" s="2339"/>
      <c r="J275" s="2339"/>
      <c r="K275" s="2348">
        <v>2.4900000000000002</v>
      </c>
      <c r="L275" s="2352"/>
      <c r="M275" s="2352">
        <v>42917</v>
      </c>
      <c r="N275" s="2342"/>
      <c r="O275" s="2328"/>
    </row>
    <row r="276" spans="1:15">
      <c r="A276" s="2345" t="s">
        <v>1212</v>
      </c>
      <c r="B276" s="2339"/>
      <c r="C276" s="2331">
        <v>148</v>
      </c>
      <c r="D276" s="2331" t="s">
        <v>13978</v>
      </c>
      <c r="E276" s="2332">
        <v>0.53</v>
      </c>
      <c r="F276" s="2339"/>
      <c r="G276" s="2339"/>
      <c r="H276" s="2332">
        <v>2.9</v>
      </c>
      <c r="I276" s="2339"/>
      <c r="J276" s="2339"/>
      <c r="K276" s="2348">
        <v>2.37</v>
      </c>
      <c r="L276" s="2352"/>
      <c r="M276" s="2352"/>
      <c r="N276" s="2342"/>
      <c r="O276" s="2328"/>
    </row>
    <row r="277" spans="1:15">
      <c r="A277" s="2345" t="s">
        <v>1212</v>
      </c>
      <c r="B277" s="2339"/>
      <c r="C277" s="2331">
        <v>150</v>
      </c>
      <c r="D277" s="2331" t="s">
        <v>13979</v>
      </c>
      <c r="E277" s="2332">
        <v>0</v>
      </c>
      <c r="F277" s="2339"/>
      <c r="G277" s="2339"/>
      <c r="H277" s="2332">
        <v>3.42</v>
      </c>
      <c r="I277" s="2339"/>
      <c r="J277" s="2339"/>
      <c r="K277" s="2348">
        <v>3.42</v>
      </c>
      <c r="L277" s="2352"/>
      <c r="M277" s="2352">
        <v>42856</v>
      </c>
      <c r="N277" s="2342"/>
      <c r="O277" s="2328"/>
    </row>
    <row r="278" spans="1:15">
      <c r="A278" s="2345" t="s">
        <v>1212</v>
      </c>
      <c r="B278" s="2339"/>
      <c r="C278" s="2331">
        <v>172</v>
      </c>
      <c r="D278" s="2331" t="s">
        <v>13980</v>
      </c>
      <c r="E278" s="2332">
        <v>4.84</v>
      </c>
      <c r="F278" s="2339"/>
      <c r="G278" s="2339"/>
      <c r="H278" s="2332">
        <v>5.63</v>
      </c>
      <c r="I278" s="2339"/>
      <c r="J278" s="2339"/>
      <c r="K278" s="2348">
        <v>0.79</v>
      </c>
      <c r="L278" s="2352"/>
      <c r="M278" s="2352">
        <v>42856</v>
      </c>
      <c r="N278" s="2342"/>
      <c r="O278" s="2328"/>
    </row>
    <row r="279" spans="1:15">
      <c r="A279" s="2345" t="s">
        <v>1212</v>
      </c>
      <c r="B279" s="2339"/>
      <c r="C279" s="2331">
        <v>234</v>
      </c>
      <c r="D279" s="2331" t="s">
        <v>13981</v>
      </c>
      <c r="E279" s="2332">
        <v>0</v>
      </c>
      <c r="F279" s="2339"/>
      <c r="G279" s="2339"/>
      <c r="H279" s="2332">
        <v>1.48</v>
      </c>
      <c r="I279" s="2339"/>
      <c r="J279" s="2339"/>
      <c r="K279" s="2348">
        <v>1.48</v>
      </c>
      <c r="L279" s="2352"/>
      <c r="M279" s="2352">
        <v>42917</v>
      </c>
      <c r="N279" s="2342"/>
      <c r="O279" s="2328"/>
    </row>
    <row r="280" spans="1:15">
      <c r="A280" s="2345" t="s">
        <v>1212</v>
      </c>
      <c r="B280" s="2339"/>
      <c r="C280" s="2331">
        <v>235</v>
      </c>
      <c r="D280" s="2331" t="s">
        <v>13982</v>
      </c>
      <c r="E280" s="2332">
        <v>0</v>
      </c>
      <c r="F280" s="2339"/>
      <c r="G280" s="2339"/>
      <c r="H280" s="2332">
        <v>1.02</v>
      </c>
      <c r="I280" s="2339"/>
      <c r="J280" s="2339"/>
      <c r="K280" s="2348">
        <v>1.02</v>
      </c>
      <c r="L280" s="2352"/>
      <c r="M280" s="2352"/>
      <c r="N280" s="2342"/>
      <c r="O280" s="2328"/>
    </row>
    <row r="281" spans="1:15">
      <c r="A281" s="2345" t="s">
        <v>1212</v>
      </c>
      <c r="B281" s="2339"/>
      <c r="C281" s="2331">
        <v>235</v>
      </c>
      <c r="D281" s="2331" t="s">
        <v>13983</v>
      </c>
      <c r="E281" s="2332">
        <v>1.08</v>
      </c>
      <c r="F281" s="2339"/>
      <c r="G281" s="2339"/>
      <c r="H281" s="2332">
        <v>4.5</v>
      </c>
      <c r="I281" s="2339"/>
      <c r="J281" s="2339"/>
      <c r="K281" s="2348">
        <v>3.42</v>
      </c>
      <c r="L281" s="2352"/>
      <c r="M281" s="2352">
        <v>42917</v>
      </c>
      <c r="N281" s="2342"/>
      <c r="O281" s="2328"/>
    </row>
    <row r="282" spans="1:15">
      <c r="A282" s="2345" t="s">
        <v>1212</v>
      </c>
      <c r="B282" s="2339"/>
      <c r="C282" s="2331">
        <v>236</v>
      </c>
      <c r="D282" s="2331" t="s">
        <v>13984</v>
      </c>
      <c r="E282" s="2332">
        <v>0</v>
      </c>
      <c r="F282" s="2339"/>
      <c r="G282" s="2339"/>
      <c r="H282" s="2332">
        <v>1.79</v>
      </c>
      <c r="I282" s="2339"/>
      <c r="J282" s="2339"/>
      <c r="K282" s="2348">
        <v>1.79</v>
      </c>
      <c r="L282" s="2352"/>
      <c r="M282" s="2352">
        <v>42917</v>
      </c>
      <c r="N282" s="2342"/>
      <c r="O282" s="2328"/>
    </row>
    <row r="283" spans="1:15">
      <c r="A283" s="2345" t="s">
        <v>1212</v>
      </c>
      <c r="B283" s="2339"/>
      <c r="C283" s="2331">
        <v>237</v>
      </c>
      <c r="D283" s="2331" t="s">
        <v>13985</v>
      </c>
      <c r="E283" s="2332">
        <v>0</v>
      </c>
      <c r="F283" s="2339"/>
      <c r="G283" s="2339"/>
      <c r="H283" s="2332">
        <v>2.14</v>
      </c>
      <c r="I283" s="2339"/>
      <c r="J283" s="2339"/>
      <c r="K283" s="2348">
        <v>2.14</v>
      </c>
      <c r="L283" s="2352"/>
      <c r="M283" s="2352">
        <v>42767</v>
      </c>
      <c r="N283" s="2342"/>
      <c r="O283" s="2328"/>
    </row>
    <row r="284" spans="1:15">
      <c r="A284" s="2345" t="s">
        <v>1212</v>
      </c>
      <c r="B284" s="2339"/>
      <c r="C284" s="2331">
        <v>508</v>
      </c>
      <c r="D284" s="2331" t="s">
        <v>13986</v>
      </c>
      <c r="E284" s="2332">
        <v>0</v>
      </c>
      <c r="F284" s="2339"/>
      <c r="G284" s="2339"/>
      <c r="H284" s="2332">
        <v>3.11</v>
      </c>
      <c r="I284" s="2339"/>
      <c r="J284" s="2339"/>
      <c r="K284" s="2348">
        <v>3.11</v>
      </c>
      <c r="L284" s="2352"/>
      <c r="M284" s="2352">
        <v>42887</v>
      </c>
      <c r="N284" s="2342"/>
      <c r="O284" s="2328"/>
    </row>
    <row r="285" spans="1:15">
      <c r="A285" s="2345" t="s">
        <v>1212</v>
      </c>
      <c r="B285" s="2339"/>
      <c r="C285" s="2331">
        <v>705</v>
      </c>
      <c r="D285" s="2331" t="s">
        <v>13987</v>
      </c>
      <c r="E285" s="2332">
        <v>5.1100000000000003</v>
      </c>
      <c r="F285" s="2339"/>
      <c r="G285" s="2339"/>
      <c r="H285" s="2332">
        <v>5.62</v>
      </c>
      <c r="I285" s="2339"/>
      <c r="J285" s="2339"/>
      <c r="K285" s="2348">
        <v>0.50999999999999979</v>
      </c>
      <c r="L285" s="2352"/>
      <c r="M285" s="2352"/>
      <c r="N285" s="2342"/>
      <c r="O285" s="2328"/>
    </row>
    <row r="286" spans="1:15">
      <c r="A286" s="2345" t="s">
        <v>1212</v>
      </c>
      <c r="B286" s="2339"/>
      <c r="C286" s="2331">
        <v>836</v>
      </c>
      <c r="D286" s="2331" t="s">
        <v>13988</v>
      </c>
      <c r="E286" s="2332">
        <v>0</v>
      </c>
      <c r="F286" s="2339"/>
      <c r="G286" s="2339"/>
      <c r="H286" s="2332">
        <v>1.23</v>
      </c>
      <c r="I286" s="2339"/>
      <c r="J286" s="2339"/>
      <c r="K286" s="2348">
        <v>1.23</v>
      </c>
      <c r="L286" s="2352"/>
      <c r="M286" s="2352"/>
      <c r="N286" s="2342"/>
      <c r="O286" s="2328"/>
    </row>
    <row r="287" spans="1:15">
      <c r="A287" s="2345" t="s">
        <v>1212</v>
      </c>
      <c r="B287" s="2339"/>
      <c r="C287" s="2331">
        <v>843</v>
      </c>
      <c r="D287" s="2331" t="s">
        <v>13989</v>
      </c>
      <c r="E287" s="2332">
        <v>0</v>
      </c>
      <c r="F287" s="2339"/>
      <c r="G287" s="2339"/>
      <c r="H287" s="2332">
        <v>1.01</v>
      </c>
      <c r="I287" s="2339"/>
      <c r="J287" s="2339"/>
      <c r="K287" s="2348">
        <v>1.01</v>
      </c>
      <c r="L287" s="2352"/>
      <c r="M287" s="2352">
        <v>42917</v>
      </c>
      <c r="N287" s="2342"/>
      <c r="O287" s="2328"/>
    </row>
    <row r="288" spans="1:15">
      <c r="A288" s="2345" t="s">
        <v>1212</v>
      </c>
      <c r="B288" s="2339"/>
      <c r="C288" s="2331">
        <v>883</v>
      </c>
      <c r="D288" s="2331" t="s">
        <v>13990</v>
      </c>
      <c r="E288" s="2332">
        <v>0</v>
      </c>
      <c r="F288" s="2339"/>
      <c r="G288" s="2339"/>
      <c r="H288" s="2332">
        <v>1.54</v>
      </c>
      <c r="I288" s="2339"/>
      <c r="J288" s="2339"/>
      <c r="K288" s="2348">
        <v>1.54</v>
      </c>
      <c r="L288" s="2352"/>
      <c r="M288" s="2352">
        <v>42917</v>
      </c>
      <c r="N288" s="2342"/>
      <c r="O288" s="2328"/>
    </row>
    <row r="289" spans="1:15">
      <c r="A289" s="2345" t="s">
        <v>1212</v>
      </c>
      <c r="B289" s="2339"/>
      <c r="C289" s="2331">
        <v>1086</v>
      </c>
      <c r="D289" s="2331" t="s">
        <v>13991</v>
      </c>
      <c r="E289" s="2332">
        <v>0</v>
      </c>
      <c r="F289" s="2339"/>
      <c r="G289" s="2339"/>
      <c r="H289" s="2332">
        <v>2.5299999999999998</v>
      </c>
      <c r="I289" s="2339"/>
      <c r="J289" s="2339"/>
      <c r="K289" s="2348">
        <v>2.5299999999999998</v>
      </c>
      <c r="L289" s="2352"/>
      <c r="M289" s="2352"/>
      <c r="N289" s="2342"/>
      <c r="O289" s="2328"/>
    </row>
    <row r="290" spans="1:15">
      <c r="A290" s="2345" t="s">
        <v>1212</v>
      </c>
      <c r="B290" s="2339"/>
      <c r="C290" s="2331">
        <v>1460</v>
      </c>
      <c r="D290" s="2331" t="s">
        <v>13992</v>
      </c>
      <c r="E290" s="2332">
        <v>0</v>
      </c>
      <c r="F290" s="2339"/>
      <c r="G290" s="2339"/>
      <c r="H290" s="2332">
        <v>0.37</v>
      </c>
      <c r="I290" s="2339"/>
      <c r="J290" s="2339"/>
      <c r="K290" s="2348">
        <v>0.37</v>
      </c>
      <c r="L290" s="2352"/>
      <c r="M290" s="2352"/>
      <c r="N290" s="2342"/>
      <c r="O290" s="2328"/>
    </row>
    <row r="291" spans="1:15">
      <c r="A291" s="2345" t="s">
        <v>1212</v>
      </c>
      <c r="B291" s="2339"/>
      <c r="C291" s="2331">
        <v>1460</v>
      </c>
      <c r="D291" s="2331" t="s">
        <v>13993</v>
      </c>
      <c r="E291" s="2332">
        <v>0</v>
      </c>
      <c r="F291" s="2339"/>
      <c r="G291" s="2339"/>
      <c r="H291" s="2332">
        <v>0.1</v>
      </c>
      <c r="I291" s="2339"/>
      <c r="J291" s="2339"/>
      <c r="K291" s="2348">
        <v>0.1</v>
      </c>
      <c r="L291" s="2352"/>
      <c r="M291" s="2352"/>
      <c r="N291" s="2342"/>
      <c r="O291" s="2328"/>
    </row>
    <row r="292" spans="1:15">
      <c r="A292" s="2345" t="s">
        <v>1212</v>
      </c>
      <c r="B292" s="2339"/>
      <c r="C292" s="2331">
        <v>1474</v>
      </c>
      <c r="D292" s="2331" t="s">
        <v>13994</v>
      </c>
      <c r="E292" s="2332">
        <v>0</v>
      </c>
      <c r="F292" s="2339"/>
      <c r="G292" s="2339"/>
      <c r="H292" s="2332">
        <v>2.14</v>
      </c>
      <c r="I292" s="2339"/>
      <c r="J292" s="2339"/>
      <c r="K292" s="2348">
        <v>2.14</v>
      </c>
      <c r="L292" s="2352"/>
      <c r="M292" s="2352">
        <v>42856</v>
      </c>
      <c r="N292" s="2342"/>
      <c r="O292" s="2328"/>
    </row>
    <row r="293" spans="1:15">
      <c r="A293" s="2345" t="s">
        <v>1212</v>
      </c>
      <c r="B293" s="2339"/>
      <c r="C293" s="2331">
        <v>1529</v>
      </c>
      <c r="D293" s="2331" t="s">
        <v>13995</v>
      </c>
      <c r="E293" s="2332">
        <v>0</v>
      </c>
      <c r="F293" s="2339"/>
      <c r="G293" s="2339"/>
      <c r="H293" s="2332">
        <v>0.2</v>
      </c>
      <c r="I293" s="2339"/>
      <c r="J293" s="2339"/>
      <c r="K293" s="2348">
        <v>0.2</v>
      </c>
      <c r="L293" s="2352"/>
      <c r="M293" s="2352"/>
      <c r="N293" s="2342"/>
      <c r="O293" s="2328"/>
    </row>
    <row r="294" spans="1:15">
      <c r="A294" s="2345" t="s">
        <v>1212</v>
      </c>
      <c r="B294" s="2339"/>
      <c r="C294" s="2331">
        <v>1530</v>
      </c>
      <c r="D294" s="2331" t="s">
        <v>13996</v>
      </c>
      <c r="E294" s="2332">
        <v>0</v>
      </c>
      <c r="F294" s="2339"/>
      <c r="G294" s="2339"/>
      <c r="H294" s="2332">
        <v>0.3</v>
      </c>
      <c r="I294" s="2339"/>
      <c r="J294" s="2339"/>
      <c r="K294" s="2348">
        <v>0.3</v>
      </c>
      <c r="L294" s="2352"/>
      <c r="M294" s="2352"/>
      <c r="N294" s="2342"/>
      <c r="O294" s="2328"/>
    </row>
    <row r="295" spans="1:15" ht="15.75" thickBot="1">
      <c r="A295" s="2330" t="s">
        <v>1212</v>
      </c>
      <c r="B295" s="2343"/>
      <c r="C295" s="2335">
        <v>1621</v>
      </c>
      <c r="D295" s="2335" t="s">
        <v>11462</v>
      </c>
      <c r="E295" s="2336">
        <v>0</v>
      </c>
      <c r="F295" s="2343"/>
      <c r="G295" s="2343"/>
      <c r="H295" s="2336">
        <v>0.72</v>
      </c>
      <c r="I295" s="2343"/>
      <c r="J295" s="2343"/>
      <c r="K295" s="2349">
        <v>0.72</v>
      </c>
      <c r="L295" s="2353"/>
      <c r="M295" s="2353"/>
      <c r="N295" s="2329"/>
      <c r="O295" s="2328"/>
    </row>
    <row r="296" spans="1:15" ht="15.75" thickBot="1">
      <c r="A296" s="2374" t="s">
        <v>13997</v>
      </c>
      <c r="B296" s="2365"/>
      <c r="C296" s="2365"/>
      <c r="D296" s="2365"/>
      <c r="E296" s="2365"/>
      <c r="F296" s="2365"/>
      <c r="G296" s="2365"/>
      <c r="H296" s="2365"/>
      <c r="I296" s="2365"/>
      <c r="J296" s="2365"/>
      <c r="K296" s="2378"/>
      <c r="L296" s="2382"/>
      <c r="M296" s="2382"/>
      <c r="N296" s="2366"/>
      <c r="O296" s="2383" t="s">
        <v>13998</v>
      </c>
    </row>
    <row r="297" spans="1:15">
      <c r="A297" s="2372" t="s">
        <v>1212</v>
      </c>
      <c r="B297" s="2368"/>
      <c r="C297" s="2361">
        <v>646</v>
      </c>
      <c r="D297" s="2361" t="s">
        <v>13999</v>
      </c>
      <c r="E297" s="2362">
        <v>0</v>
      </c>
      <c r="F297" s="2368"/>
      <c r="G297" s="2368"/>
      <c r="H297" s="2362">
        <v>0.3</v>
      </c>
      <c r="I297" s="2368"/>
      <c r="J297" s="2368"/>
      <c r="K297" s="2375">
        <v>0.3</v>
      </c>
      <c r="L297" s="2379"/>
      <c r="M297" s="2379"/>
      <c r="N297" s="2369"/>
      <c r="O297" s="2356"/>
    </row>
    <row r="298" spans="1:15">
      <c r="A298" s="2373" t="s">
        <v>1212</v>
      </c>
      <c r="B298" s="2367"/>
      <c r="C298" s="2359">
        <v>646</v>
      </c>
      <c r="D298" s="2359" t="s">
        <v>14000</v>
      </c>
      <c r="E298" s="2360">
        <v>0.6</v>
      </c>
      <c r="F298" s="2367"/>
      <c r="G298" s="2367"/>
      <c r="H298" s="2360">
        <v>0.68</v>
      </c>
      <c r="I298" s="2367"/>
      <c r="J298" s="2367"/>
      <c r="K298" s="2376">
        <v>8.0000000000000071E-2</v>
      </c>
      <c r="L298" s="2380"/>
      <c r="M298" s="2380"/>
      <c r="N298" s="2370"/>
      <c r="O298" s="2356"/>
    </row>
    <row r="299" spans="1:15">
      <c r="A299" s="2373" t="s">
        <v>1212</v>
      </c>
      <c r="B299" s="2367"/>
      <c r="C299" s="2359">
        <v>1182</v>
      </c>
      <c r="D299" s="2359" t="s">
        <v>6397</v>
      </c>
      <c r="E299" s="2360">
        <v>0</v>
      </c>
      <c r="F299" s="2367"/>
      <c r="G299" s="2367"/>
      <c r="H299" s="2360">
        <v>0.08</v>
      </c>
      <c r="I299" s="2367"/>
      <c r="J299" s="2367"/>
      <c r="K299" s="2376">
        <v>0.08</v>
      </c>
      <c r="L299" s="2380"/>
      <c r="M299" s="2380"/>
      <c r="N299" s="2370"/>
      <c r="O299" s="2356"/>
    </row>
    <row r="300" spans="1:15" ht="15.75" thickBot="1">
      <c r="A300" s="2358" t="s">
        <v>1212</v>
      </c>
      <c r="B300" s="2371"/>
      <c r="C300" s="2363">
        <v>1380</v>
      </c>
      <c r="D300" s="2363" t="s">
        <v>14001</v>
      </c>
      <c r="E300" s="2364">
        <v>0</v>
      </c>
      <c r="F300" s="2371"/>
      <c r="G300" s="2371"/>
      <c r="H300" s="2364">
        <v>0.28999999999999998</v>
      </c>
      <c r="I300" s="2371"/>
      <c r="J300" s="2371"/>
      <c r="K300" s="2377">
        <v>0.28999999999999998</v>
      </c>
      <c r="L300" s="2381"/>
      <c r="M300" s="2381">
        <v>42979</v>
      </c>
      <c r="N300" s="2357"/>
      <c r="O300" s="2356"/>
    </row>
    <row r="301" spans="1:15" ht="15.75" thickBot="1">
      <c r="A301" s="2402" t="s">
        <v>14002</v>
      </c>
      <c r="B301" s="2393"/>
      <c r="C301" s="2393"/>
      <c r="D301" s="2393"/>
      <c r="E301" s="2393"/>
      <c r="F301" s="2393"/>
      <c r="G301" s="2393"/>
      <c r="H301" s="2393"/>
      <c r="I301" s="2393"/>
      <c r="J301" s="2393"/>
      <c r="K301" s="2406"/>
      <c r="L301" s="2410"/>
      <c r="M301" s="2410"/>
      <c r="N301" s="2394"/>
      <c r="O301" s="2411" t="s">
        <v>13998</v>
      </c>
    </row>
    <row r="302" spans="1:15">
      <c r="A302" s="2400" t="s">
        <v>1212</v>
      </c>
      <c r="B302" s="2396"/>
      <c r="C302" s="2389">
        <v>23</v>
      </c>
      <c r="D302" s="2389" t="s">
        <v>14003</v>
      </c>
      <c r="E302" s="2390">
        <v>5.97</v>
      </c>
      <c r="F302" s="2396"/>
      <c r="G302" s="2396"/>
      <c r="H302" s="2390">
        <v>8.57</v>
      </c>
      <c r="I302" s="2396"/>
      <c r="J302" s="2396"/>
      <c r="K302" s="2403">
        <v>2.6000000000000005</v>
      </c>
      <c r="L302" s="2407"/>
      <c r="M302" s="2407">
        <v>43101</v>
      </c>
      <c r="N302" s="2397"/>
      <c r="O302" s="2384"/>
    </row>
    <row r="303" spans="1:15">
      <c r="A303" s="2401" t="s">
        <v>1212</v>
      </c>
      <c r="B303" s="2395"/>
      <c r="C303" s="2387">
        <v>23</v>
      </c>
      <c r="D303" s="2387" t="s">
        <v>5995</v>
      </c>
      <c r="E303" s="2388">
        <v>9.8800000000000008</v>
      </c>
      <c r="F303" s="2395"/>
      <c r="G303" s="2395"/>
      <c r="H303" s="2388">
        <v>10.73</v>
      </c>
      <c r="I303" s="2395"/>
      <c r="J303" s="2395"/>
      <c r="K303" s="2404">
        <v>0.84999999999999964</v>
      </c>
      <c r="L303" s="2408"/>
      <c r="M303" s="2408"/>
      <c r="N303" s="2398"/>
      <c r="O303" s="2384"/>
    </row>
    <row r="304" spans="1:15">
      <c r="A304" s="2401" t="s">
        <v>1212</v>
      </c>
      <c r="B304" s="2395"/>
      <c r="C304" s="2387">
        <v>40</v>
      </c>
      <c r="D304" s="2387" t="s">
        <v>14004</v>
      </c>
      <c r="E304" s="2388">
        <v>8.93</v>
      </c>
      <c r="F304" s="2395"/>
      <c r="G304" s="2395"/>
      <c r="H304" s="2388">
        <v>11.35</v>
      </c>
      <c r="I304" s="2395"/>
      <c r="J304" s="2395"/>
      <c r="K304" s="2404">
        <v>2.42</v>
      </c>
      <c r="L304" s="2408"/>
      <c r="M304" s="2408"/>
      <c r="N304" s="2398"/>
      <c r="O304" s="2384"/>
    </row>
    <row r="305" spans="1:15">
      <c r="A305" s="2401" t="s">
        <v>1212</v>
      </c>
      <c r="B305" s="2395"/>
      <c r="C305" s="2387">
        <v>44</v>
      </c>
      <c r="D305" s="2387" t="s">
        <v>5990</v>
      </c>
      <c r="E305" s="2388">
        <v>0.97</v>
      </c>
      <c r="F305" s="2395"/>
      <c r="G305" s="2395"/>
      <c r="H305" s="2388">
        <v>3.11</v>
      </c>
      <c r="I305" s="2395"/>
      <c r="J305" s="2395"/>
      <c r="K305" s="2404">
        <v>2.1399999999999997</v>
      </c>
      <c r="L305" s="2408"/>
      <c r="M305" s="2408"/>
      <c r="N305" s="2398"/>
      <c r="O305" s="2384"/>
    </row>
    <row r="306" spans="1:15">
      <c r="A306" s="2401" t="s">
        <v>1212</v>
      </c>
      <c r="B306" s="2395"/>
      <c r="C306" s="2387">
        <v>104</v>
      </c>
      <c r="D306" s="2387" t="s">
        <v>5978</v>
      </c>
      <c r="E306" s="2388">
        <v>0</v>
      </c>
      <c r="F306" s="2395"/>
      <c r="G306" s="2395"/>
      <c r="H306" s="2388">
        <v>1.5</v>
      </c>
      <c r="I306" s="2395"/>
      <c r="J306" s="2395"/>
      <c r="K306" s="2404">
        <v>1.5</v>
      </c>
      <c r="L306" s="2408"/>
      <c r="M306" s="2408"/>
      <c r="N306" s="2398"/>
    </row>
    <row r="307" spans="1:15">
      <c r="A307" s="2401" t="s">
        <v>1212</v>
      </c>
      <c r="B307" s="2395"/>
      <c r="C307" s="2387">
        <v>149</v>
      </c>
      <c r="D307" s="2387" t="s">
        <v>14005</v>
      </c>
      <c r="E307" s="2388">
        <v>0</v>
      </c>
      <c r="F307" s="2395"/>
      <c r="G307" s="2395"/>
      <c r="H307" s="2388">
        <v>1.35</v>
      </c>
      <c r="I307" s="2395"/>
      <c r="J307" s="2395"/>
      <c r="K307" s="2404">
        <v>1.35</v>
      </c>
      <c r="L307" s="2408"/>
      <c r="M307" s="2408">
        <v>43070</v>
      </c>
      <c r="N307" s="2398"/>
    </row>
    <row r="308" spans="1:15">
      <c r="A308" s="2401" t="s">
        <v>1212</v>
      </c>
      <c r="B308" s="2395"/>
      <c r="C308" s="2387">
        <v>462</v>
      </c>
      <c r="D308" s="2387" t="s">
        <v>14006</v>
      </c>
      <c r="E308" s="2388">
        <v>0</v>
      </c>
      <c r="F308" s="2395"/>
      <c r="G308" s="2395"/>
      <c r="H308" s="2388">
        <v>0.2</v>
      </c>
      <c r="I308" s="2395"/>
      <c r="J308" s="2395"/>
      <c r="K308" s="2404">
        <v>0.2</v>
      </c>
      <c r="L308" s="2408"/>
      <c r="M308" s="2408"/>
      <c r="N308" s="2398"/>
    </row>
    <row r="309" spans="1:15">
      <c r="A309" s="2401" t="s">
        <v>1212</v>
      </c>
      <c r="B309" s="2395"/>
      <c r="C309" s="2387">
        <v>731</v>
      </c>
      <c r="D309" s="2387" t="s">
        <v>14007</v>
      </c>
      <c r="E309" s="2388">
        <v>0</v>
      </c>
      <c r="F309" s="2395"/>
      <c r="G309" s="2395"/>
      <c r="H309" s="2388">
        <v>2.68</v>
      </c>
      <c r="I309" s="2395"/>
      <c r="J309" s="2395"/>
      <c r="K309" s="2404">
        <v>2.68</v>
      </c>
      <c r="L309" s="2408"/>
      <c r="M309" s="2408">
        <v>43040</v>
      </c>
      <c r="N309" s="2398"/>
    </row>
    <row r="310" spans="1:15">
      <c r="A310" s="2401" t="s">
        <v>1212</v>
      </c>
      <c r="B310" s="2395"/>
      <c r="C310" s="2387">
        <v>733</v>
      </c>
      <c r="D310" s="2387" t="s">
        <v>5994</v>
      </c>
      <c r="E310" s="2388">
        <v>0</v>
      </c>
      <c r="F310" s="2395"/>
      <c r="G310" s="2395"/>
      <c r="H310" s="2388">
        <v>1.47</v>
      </c>
      <c r="I310" s="2395"/>
      <c r="J310" s="2395"/>
      <c r="K310" s="2404">
        <v>1.47</v>
      </c>
      <c r="L310" s="2408"/>
      <c r="M310" s="2408"/>
      <c r="N310" s="2398"/>
    </row>
    <row r="311" spans="1:15">
      <c r="A311" s="2401" t="s">
        <v>1212</v>
      </c>
      <c r="B311" s="2395"/>
      <c r="C311" s="2387">
        <v>820</v>
      </c>
      <c r="D311" s="2387" t="s">
        <v>5995</v>
      </c>
      <c r="E311" s="2388">
        <v>0</v>
      </c>
      <c r="F311" s="2395"/>
      <c r="G311" s="2395"/>
      <c r="H311" s="2388">
        <v>0.76</v>
      </c>
      <c r="I311" s="2395"/>
      <c r="J311" s="2395"/>
      <c r="K311" s="2404">
        <v>0.76</v>
      </c>
      <c r="L311" s="2408"/>
      <c r="M311" s="2408"/>
      <c r="N311" s="2398"/>
    </row>
    <row r="312" spans="1:15">
      <c r="A312" s="2401" t="s">
        <v>1212</v>
      </c>
      <c r="B312" s="2395"/>
      <c r="C312" s="2387">
        <v>833</v>
      </c>
      <c r="D312" s="2387" t="s">
        <v>5996</v>
      </c>
      <c r="E312" s="2388">
        <v>0</v>
      </c>
      <c r="F312" s="2395"/>
      <c r="G312" s="2395"/>
      <c r="H312" s="2388">
        <v>0.17</v>
      </c>
      <c r="I312" s="2395"/>
      <c r="J312" s="2395"/>
      <c r="K312" s="2404">
        <v>0.17</v>
      </c>
      <c r="L312" s="2408"/>
      <c r="M312" s="2408"/>
      <c r="N312" s="2398"/>
    </row>
    <row r="313" spans="1:15">
      <c r="A313" s="2401" t="s">
        <v>1212</v>
      </c>
      <c r="B313" s="2395"/>
      <c r="C313" s="2387">
        <v>885</v>
      </c>
      <c r="D313" s="2387" t="s">
        <v>5997</v>
      </c>
      <c r="E313" s="2388">
        <v>0</v>
      </c>
      <c r="F313" s="2395"/>
      <c r="G313" s="2395"/>
      <c r="H313" s="2388">
        <v>1.48</v>
      </c>
      <c r="I313" s="2395"/>
      <c r="J313" s="2395"/>
      <c r="K313" s="2404">
        <v>1.48</v>
      </c>
      <c r="L313" s="2408"/>
      <c r="M313" s="2408">
        <v>43040</v>
      </c>
      <c r="N313" s="2398"/>
    </row>
    <row r="314" spans="1:15">
      <c r="A314" s="2401" t="s">
        <v>1212</v>
      </c>
      <c r="B314" s="2395"/>
      <c r="C314" s="2387">
        <v>889</v>
      </c>
      <c r="D314" s="2387" t="s">
        <v>5998</v>
      </c>
      <c r="E314" s="2388">
        <v>0</v>
      </c>
      <c r="F314" s="2395"/>
      <c r="G314" s="2395"/>
      <c r="H314" s="2388">
        <v>1.93</v>
      </c>
      <c r="I314" s="2395"/>
      <c r="J314" s="2395"/>
      <c r="K314" s="2404">
        <v>1.93</v>
      </c>
      <c r="L314" s="2408"/>
      <c r="M314" s="2408">
        <v>43040</v>
      </c>
      <c r="N314" s="2398"/>
    </row>
    <row r="315" spans="1:15">
      <c r="A315" s="2401" t="s">
        <v>1212</v>
      </c>
      <c r="B315" s="2395"/>
      <c r="C315" s="2387">
        <v>919</v>
      </c>
      <c r="D315" s="2387" t="s">
        <v>5999</v>
      </c>
      <c r="E315" s="2388">
        <v>0</v>
      </c>
      <c r="F315" s="2395"/>
      <c r="G315" s="2395"/>
      <c r="H315" s="2388">
        <v>2.4300000000000002</v>
      </c>
      <c r="I315" s="2395"/>
      <c r="J315" s="2395"/>
      <c r="K315" s="2404">
        <v>2.4300000000000002</v>
      </c>
      <c r="L315" s="2408"/>
      <c r="M315" s="2408">
        <v>43040</v>
      </c>
      <c r="N315" s="2398"/>
    </row>
    <row r="316" spans="1:15">
      <c r="A316" s="2401" t="s">
        <v>1212</v>
      </c>
      <c r="B316" s="2395"/>
      <c r="C316" s="2387">
        <v>1041</v>
      </c>
      <c r="D316" s="2387" t="s">
        <v>6000</v>
      </c>
      <c r="E316" s="2388">
        <v>0</v>
      </c>
      <c r="F316" s="2395"/>
      <c r="G316" s="2395"/>
      <c r="H316" s="2388">
        <v>0.4</v>
      </c>
      <c r="I316" s="2395"/>
      <c r="J316" s="2395"/>
      <c r="K316" s="2404">
        <v>0.4</v>
      </c>
      <c r="L316" s="2408"/>
      <c r="M316" s="2408"/>
      <c r="N316" s="2398"/>
    </row>
    <row r="317" spans="1:15">
      <c r="A317" s="2401" t="s">
        <v>1212</v>
      </c>
      <c r="B317" s="2395"/>
      <c r="C317" s="2387">
        <v>1050</v>
      </c>
      <c r="D317" s="2387" t="s">
        <v>6001</v>
      </c>
      <c r="E317" s="2388">
        <v>0</v>
      </c>
      <c r="F317" s="2395"/>
      <c r="G317" s="2395"/>
      <c r="H317" s="2388">
        <v>1.89</v>
      </c>
      <c r="I317" s="2395"/>
      <c r="J317" s="2395"/>
      <c r="K317" s="2404">
        <v>1.89</v>
      </c>
      <c r="L317" s="2408"/>
      <c r="M317" s="2408">
        <v>43070</v>
      </c>
      <c r="N317" s="2398"/>
    </row>
    <row r="318" spans="1:15">
      <c r="A318" s="2401" t="s">
        <v>1212</v>
      </c>
      <c r="B318" s="2395"/>
      <c r="C318" s="2387">
        <v>1050</v>
      </c>
      <c r="D318" s="2387" t="s">
        <v>5995</v>
      </c>
      <c r="E318" s="2388">
        <v>1.89</v>
      </c>
      <c r="F318" s="2395"/>
      <c r="G318" s="2395"/>
      <c r="H318" s="2388">
        <v>3.19</v>
      </c>
      <c r="I318" s="2395"/>
      <c r="J318" s="2395"/>
      <c r="K318" s="2404">
        <v>1.3</v>
      </c>
      <c r="L318" s="2408"/>
      <c r="M318" s="2408">
        <v>43070</v>
      </c>
      <c r="N318" s="2398"/>
    </row>
    <row r="319" spans="1:15">
      <c r="A319" s="2401" t="s">
        <v>1212</v>
      </c>
      <c r="B319" s="2395"/>
      <c r="C319" s="2387">
        <v>1052</v>
      </c>
      <c r="D319" s="2387" t="s">
        <v>14008</v>
      </c>
      <c r="E319" s="2388">
        <v>0</v>
      </c>
      <c r="F319" s="2395"/>
      <c r="G319" s="2395"/>
      <c r="H319" s="2388">
        <v>3.49</v>
      </c>
      <c r="I319" s="2395"/>
      <c r="J319" s="2395"/>
      <c r="K319" s="2404">
        <v>3.49</v>
      </c>
      <c r="L319" s="2408"/>
      <c r="M319" s="2408">
        <v>43040</v>
      </c>
      <c r="N319" s="2398"/>
    </row>
    <row r="320" spans="1:15">
      <c r="A320" s="2401" t="s">
        <v>1212</v>
      </c>
      <c r="B320" s="2395"/>
      <c r="C320" s="2387">
        <v>1475</v>
      </c>
      <c r="D320" s="2387" t="s">
        <v>6003</v>
      </c>
      <c r="E320" s="2388">
        <v>0</v>
      </c>
      <c r="F320" s="2395"/>
      <c r="G320" s="2395"/>
      <c r="H320" s="2388">
        <v>0.5</v>
      </c>
      <c r="I320" s="2395"/>
      <c r="J320" s="2395"/>
      <c r="K320" s="2404">
        <v>0.5</v>
      </c>
      <c r="L320" s="2408"/>
      <c r="M320" s="2408">
        <v>43009</v>
      </c>
      <c r="N320" s="2398"/>
    </row>
    <row r="321" spans="1:15" ht="15.75" thickBot="1">
      <c r="A321" s="2386" t="s">
        <v>1212</v>
      </c>
      <c r="B321" s="2399"/>
      <c r="C321" s="2391">
        <v>1620</v>
      </c>
      <c r="D321" s="2391" t="s">
        <v>6004</v>
      </c>
      <c r="E321" s="2392">
        <v>0</v>
      </c>
      <c r="F321" s="2399"/>
      <c r="G321" s="2399"/>
      <c r="H321" s="2392">
        <v>0.94</v>
      </c>
      <c r="I321" s="2399"/>
      <c r="J321" s="2399"/>
      <c r="K321" s="2405">
        <v>0.94</v>
      </c>
      <c r="L321" s="2409"/>
      <c r="M321" s="2409">
        <v>43160</v>
      </c>
      <c r="N321" s="2385"/>
    </row>
    <row r="322" spans="1:15" ht="15.75" thickBot="1">
      <c r="A322" s="2430" t="s">
        <v>14009</v>
      </c>
      <c r="B322" s="2421"/>
      <c r="C322" s="2421"/>
      <c r="D322" s="2421"/>
      <c r="E322" s="2421"/>
      <c r="F322" s="2421"/>
      <c r="G322" s="2421"/>
      <c r="H322" s="2421"/>
      <c r="I322" s="2421"/>
      <c r="J322" s="2421"/>
      <c r="K322" s="2434"/>
      <c r="L322" s="2438"/>
      <c r="M322" s="2438"/>
      <c r="N322" s="2422"/>
      <c r="O322" s="2439" t="s">
        <v>13998</v>
      </c>
    </row>
    <row r="323" spans="1:15">
      <c r="A323" s="2428" t="s">
        <v>1212</v>
      </c>
      <c r="B323" s="2424"/>
      <c r="C323" s="2417">
        <v>11</v>
      </c>
      <c r="D323" s="2417" t="s">
        <v>14010</v>
      </c>
      <c r="E323" s="2418">
        <v>0</v>
      </c>
      <c r="F323" s="2424"/>
      <c r="G323" s="2424"/>
      <c r="H323" s="2418">
        <v>1.8</v>
      </c>
      <c r="I323" s="2424"/>
      <c r="J323" s="2424"/>
      <c r="K323" s="2431">
        <v>1.8</v>
      </c>
      <c r="L323" s="2435"/>
      <c r="M323" s="2435"/>
      <c r="N323" s="2425"/>
      <c r="O323" s="2412"/>
    </row>
    <row r="324" spans="1:15">
      <c r="A324" s="2429" t="s">
        <v>1212</v>
      </c>
      <c r="B324" s="2423"/>
      <c r="C324" s="2415">
        <v>11</v>
      </c>
      <c r="D324" s="2415" t="s">
        <v>14011</v>
      </c>
      <c r="E324" s="2416">
        <v>1.8</v>
      </c>
      <c r="F324" s="2423"/>
      <c r="G324" s="2423"/>
      <c r="H324" s="2416">
        <v>2.0099999999999998</v>
      </c>
      <c r="I324" s="2423"/>
      <c r="J324" s="2423"/>
      <c r="K324" s="2432">
        <v>0.20999999999999974</v>
      </c>
      <c r="L324" s="2436"/>
      <c r="M324" s="2436"/>
      <c r="N324" s="2426"/>
      <c r="O324" s="2412"/>
    </row>
    <row r="325" spans="1:15">
      <c r="A325" s="2429" t="s">
        <v>1212</v>
      </c>
      <c r="B325" s="2423"/>
      <c r="C325" s="2415">
        <v>23</v>
      </c>
      <c r="D325" s="2415" t="s">
        <v>14012</v>
      </c>
      <c r="E325" s="2416">
        <v>0</v>
      </c>
      <c r="F325" s="2423"/>
      <c r="G325" s="2423"/>
      <c r="H325" s="2416">
        <v>5.97</v>
      </c>
      <c r="I325" s="2423"/>
      <c r="J325" s="2423"/>
      <c r="K325" s="2432">
        <v>5.97</v>
      </c>
      <c r="L325" s="2436"/>
      <c r="M325" s="2436">
        <v>43101</v>
      </c>
      <c r="N325" s="2426"/>
      <c r="O325" s="2412"/>
    </row>
    <row r="326" spans="1:15">
      <c r="A326" s="2429" t="s">
        <v>1212</v>
      </c>
      <c r="B326" s="2423"/>
      <c r="C326" s="2415">
        <v>40</v>
      </c>
      <c r="D326" s="2415" t="s">
        <v>5972</v>
      </c>
      <c r="E326" s="2416">
        <v>0</v>
      </c>
      <c r="F326" s="2423"/>
      <c r="G326" s="2423"/>
      <c r="H326" s="2416">
        <v>1.01</v>
      </c>
      <c r="I326" s="2423"/>
      <c r="J326" s="2423"/>
      <c r="K326" s="2432">
        <v>1.01</v>
      </c>
      <c r="L326" s="2436"/>
      <c r="M326" s="2436"/>
      <c r="N326" s="2426"/>
      <c r="O326" s="2412"/>
    </row>
    <row r="327" spans="1:15">
      <c r="A327" s="2429" t="s">
        <v>1212</v>
      </c>
      <c r="B327" s="2423"/>
      <c r="C327" s="2415">
        <v>40</v>
      </c>
      <c r="D327" s="2415" t="s">
        <v>5973</v>
      </c>
      <c r="E327" s="2416">
        <v>1.01</v>
      </c>
      <c r="F327" s="2423"/>
      <c r="G327" s="2423"/>
      <c r="H327" s="2416">
        <v>8.93</v>
      </c>
      <c r="I327" s="2423"/>
      <c r="J327" s="2423"/>
      <c r="K327" s="2432">
        <v>7.92</v>
      </c>
      <c r="L327" s="2436"/>
      <c r="M327" s="2436">
        <v>43160</v>
      </c>
      <c r="N327" s="2426"/>
      <c r="O327" s="2412"/>
    </row>
    <row r="328" spans="1:15">
      <c r="A328" s="2429" t="s">
        <v>1212</v>
      </c>
      <c r="B328" s="2423"/>
      <c r="C328" s="2415">
        <v>61</v>
      </c>
      <c r="D328" s="2415" t="s">
        <v>5974</v>
      </c>
      <c r="E328" s="2416">
        <v>3.6</v>
      </c>
      <c r="F328" s="2423"/>
      <c r="G328" s="2423"/>
      <c r="H328" s="2416">
        <v>4.87</v>
      </c>
      <c r="I328" s="2423"/>
      <c r="J328" s="2423"/>
      <c r="K328" s="2432">
        <v>1.27</v>
      </c>
      <c r="L328" s="2436"/>
      <c r="M328" s="2436"/>
      <c r="N328" s="2426"/>
      <c r="O328" s="2412"/>
    </row>
    <row r="329" spans="1:15">
      <c r="A329" s="2429" t="s">
        <v>1212</v>
      </c>
      <c r="B329" s="2423"/>
      <c r="C329" s="2415">
        <v>63</v>
      </c>
      <c r="D329" s="2415" t="s">
        <v>14013</v>
      </c>
      <c r="E329" s="2416">
        <v>0</v>
      </c>
      <c r="F329" s="2423"/>
      <c r="G329" s="2423"/>
      <c r="H329" s="2416">
        <v>3.33</v>
      </c>
      <c r="I329" s="2423"/>
      <c r="J329" s="2423"/>
      <c r="K329" s="2432">
        <v>3.33</v>
      </c>
      <c r="L329" s="2436"/>
      <c r="M329" s="2436">
        <v>43208</v>
      </c>
      <c r="N329" s="2426"/>
      <c r="O329" s="2412"/>
    </row>
    <row r="330" spans="1:15">
      <c r="A330" s="2429" t="s">
        <v>1212</v>
      </c>
      <c r="B330" s="2423"/>
      <c r="C330" s="2415">
        <v>70</v>
      </c>
      <c r="D330" s="2415" t="s">
        <v>14014</v>
      </c>
      <c r="E330" s="2416">
        <v>0</v>
      </c>
      <c r="F330" s="2423"/>
      <c r="G330" s="2423"/>
      <c r="H330" s="2416">
        <v>2.65</v>
      </c>
      <c r="I330" s="2423"/>
      <c r="J330" s="2423"/>
      <c r="K330" s="2432">
        <v>2.65</v>
      </c>
      <c r="L330" s="2436"/>
      <c r="M330" s="2436"/>
      <c r="N330" s="2426"/>
      <c r="O330" s="2412"/>
    </row>
    <row r="331" spans="1:15">
      <c r="A331" s="2429" t="s">
        <v>1212</v>
      </c>
      <c r="B331" s="2423"/>
      <c r="C331" s="2415">
        <v>75</v>
      </c>
      <c r="D331" s="2415" t="s">
        <v>14015</v>
      </c>
      <c r="E331" s="2416">
        <v>0</v>
      </c>
      <c r="F331" s="2423"/>
      <c r="G331" s="2423"/>
      <c r="H331" s="2416">
        <v>5.49</v>
      </c>
      <c r="I331" s="2423"/>
      <c r="J331" s="2423"/>
      <c r="K331" s="2432">
        <v>5.49</v>
      </c>
      <c r="L331" s="2436"/>
      <c r="M331" s="2436"/>
      <c r="N331" s="2426"/>
      <c r="O331" s="2412"/>
    </row>
    <row r="332" spans="1:15">
      <c r="A332" s="2429" t="s">
        <v>1212</v>
      </c>
      <c r="B332" s="2423"/>
      <c r="C332" s="2415">
        <v>76</v>
      </c>
      <c r="D332" s="2415" t="s">
        <v>5977</v>
      </c>
      <c r="E332" s="2416">
        <v>0</v>
      </c>
      <c r="F332" s="2423"/>
      <c r="G332" s="2423"/>
      <c r="H332" s="2416">
        <v>1.57</v>
      </c>
      <c r="I332" s="2423"/>
      <c r="J332" s="2423"/>
      <c r="K332" s="2432">
        <v>1.57</v>
      </c>
      <c r="L332" s="2436"/>
      <c r="M332" s="2436"/>
      <c r="N332" s="2426"/>
      <c r="O332" s="2412"/>
    </row>
    <row r="333" spans="1:15">
      <c r="A333" s="2429" t="s">
        <v>1212</v>
      </c>
      <c r="B333" s="2423"/>
      <c r="C333" s="2415">
        <v>104</v>
      </c>
      <c r="D333" s="2415" t="s">
        <v>5978</v>
      </c>
      <c r="E333" s="2416">
        <v>1.5</v>
      </c>
      <c r="F333" s="2423"/>
      <c r="G333" s="2423"/>
      <c r="H333" s="2416">
        <v>2.81</v>
      </c>
      <c r="I333" s="2423"/>
      <c r="J333" s="2423"/>
      <c r="K333" s="2432">
        <v>1.31</v>
      </c>
      <c r="L333" s="2436"/>
      <c r="M333" s="2436"/>
      <c r="N333" s="2426"/>
      <c r="O333" s="2412"/>
    </row>
    <row r="334" spans="1:15">
      <c r="A334" s="2429" t="s">
        <v>1212</v>
      </c>
      <c r="B334" s="2423"/>
      <c r="C334" s="2415">
        <v>187</v>
      </c>
      <c r="D334" s="2415" t="s">
        <v>5979</v>
      </c>
      <c r="E334" s="2416">
        <v>0</v>
      </c>
      <c r="F334" s="2423"/>
      <c r="G334" s="2423"/>
      <c r="H334" s="2416">
        <v>0.49</v>
      </c>
      <c r="I334" s="2423"/>
      <c r="J334" s="2423"/>
      <c r="K334" s="2432">
        <v>0.49</v>
      </c>
      <c r="L334" s="2436"/>
      <c r="M334" s="2436"/>
      <c r="N334" s="2426"/>
      <c r="O334" s="2412"/>
    </row>
    <row r="335" spans="1:15">
      <c r="A335" s="2429" t="s">
        <v>1212</v>
      </c>
      <c r="B335" s="2423"/>
      <c r="C335" s="2415">
        <v>323</v>
      </c>
      <c r="D335" s="2415" t="s">
        <v>5980</v>
      </c>
      <c r="E335" s="2416">
        <v>1.59</v>
      </c>
      <c r="F335" s="2423"/>
      <c r="G335" s="2423"/>
      <c r="H335" s="2416">
        <v>2.94</v>
      </c>
      <c r="I335" s="2423"/>
      <c r="J335" s="2423"/>
      <c r="K335" s="2432">
        <v>1.3499999999999999</v>
      </c>
      <c r="L335" s="2436"/>
      <c r="M335" s="2436">
        <v>42887</v>
      </c>
      <c r="N335" s="2426"/>
      <c r="O335" s="2412"/>
    </row>
    <row r="336" spans="1:15">
      <c r="A336" s="2429" t="s">
        <v>1212</v>
      </c>
      <c r="B336" s="2423"/>
      <c r="C336" s="2415">
        <v>651</v>
      </c>
      <c r="D336" s="2415" t="s">
        <v>5981</v>
      </c>
      <c r="E336" s="2416">
        <v>0</v>
      </c>
      <c r="F336" s="2423"/>
      <c r="G336" s="2423"/>
      <c r="H336" s="2416">
        <v>2.06</v>
      </c>
      <c r="I336" s="2423"/>
      <c r="J336" s="2423"/>
      <c r="K336" s="2432">
        <v>2.06</v>
      </c>
      <c r="L336" s="2436"/>
      <c r="M336" s="2436">
        <v>42948</v>
      </c>
      <c r="N336" s="2426"/>
      <c r="O336" s="2412"/>
    </row>
    <row r="337" spans="1:15">
      <c r="A337" s="2429" t="s">
        <v>1212</v>
      </c>
      <c r="B337" s="2423"/>
      <c r="C337" s="2415">
        <v>711</v>
      </c>
      <c r="D337" s="2415" t="s">
        <v>5982</v>
      </c>
      <c r="E337" s="2416">
        <v>0</v>
      </c>
      <c r="F337" s="2423"/>
      <c r="G337" s="2423"/>
      <c r="H337" s="2416">
        <v>1.75</v>
      </c>
      <c r="I337" s="2423"/>
      <c r="J337" s="2423"/>
      <c r="K337" s="2432">
        <v>1.75</v>
      </c>
      <c r="L337" s="2436"/>
      <c r="M337" s="2436"/>
      <c r="N337" s="2426"/>
      <c r="O337" s="2412"/>
    </row>
    <row r="338" spans="1:15">
      <c r="A338" s="2429" t="s">
        <v>1212</v>
      </c>
      <c r="B338" s="2423"/>
      <c r="C338" s="2415">
        <v>780</v>
      </c>
      <c r="D338" s="2415" t="s">
        <v>5983</v>
      </c>
      <c r="E338" s="2416">
        <v>0</v>
      </c>
      <c r="F338" s="2423"/>
      <c r="G338" s="2423"/>
      <c r="H338" s="2416">
        <v>3.33</v>
      </c>
      <c r="I338" s="2423"/>
      <c r="J338" s="2423"/>
      <c r="K338" s="2432">
        <v>3.33</v>
      </c>
      <c r="L338" s="2436"/>
      <c r="M338" s="2436">
        <v>43160</v>
      </c>
      <c r="N338" s="2426"/>
    </row>
    <row r="339" spans="1:15">
      <c r="A339" s="2429" t="s">
        <v>1212</v>
      </c>
      <c r="B339" s="2423"/>
      <c r="C339" s="2415">
        <v>837</v>
      </c>
      <c r="D339" s="2415" t="s">
        <v>5984</v>
      </c>
      <c r="E339" s="2416">
        <v>0</v>
      </c>
      <c r="F339" s="2423"/>
      <c r="G339" s="2423"/>
      <c r="H339" s="2416">
        <v>3.21</v>
      </c>
      <c r="I339" s="2423"/>
      <c r="J339" s="2423"/>
      <c r="K339" s="2432">
        <v>3.21</v>
      </c>
      <c r="L339" s="2436"/>
      <c r="M339" s="2436">
        <v>43101</v>
      </c>
      <c r="N339" s="2426"/>
    </row>
    <row r="340" spans="1:15">
      <c r="A340" s="2429" t="s">
        <v>1212</v>
      </c>
      <c r="B340" s="2423"/>
      <c r="C340" s="2415">
        <v>996</v>
      </c>
      <c r="D340" s="2415" t="s">
        <v>14016</v>
      </c>
      <c r="E340" s="2416">
        <v>0</v>
      </c>
      <c r="F340" s="2423"/>
      <c r="G340" s="2423"/>
      <c r="H340" s="2416">
        <v>1.62</v>
      </c>
      <c r="I340" s="2423"/>
      <c r="J340" s="2423"/>
      <c r="K340" s="2432">
        <v>1.62</v>
      </c>
      <c r="L340" s="2436"/>
      <c r="M340" s="2436">
        <v>43101</v>
      </c>
      <c r="N340" s="2426"/>
    </row>
    <row r="341" spans="1:15">
      <c r="A341" s="2429" t="s">
        <v>1212</v>
      </c>
      <c r="B341" s="2423"/>
      <c r="C341" s="2415">
        <v>1102</v>
      </c>
      <c r="D341" s="2415" t="s">
        <v>5986</v>
      </c>
      <c r="E341" s="2416">
        <v>0</v>
      </c>
      <c r="F341" s="2423"/>
      <c r="G341" s="2423"/>
      <c r="H341" s="2416">
        <v>1.44</v>
      </c>
      <c r="I341" s="2423"/>
      <c r="J341" s="2423"/>
      <c r="K341" s="2432">
        <v>1.44</v>
      </c>
      <c r="L341" s="2436"/>
      <c r="M341" s="2436">
        <v>43191</v>
      </c>
      <c r="N341" s="2426"/>
    </row>
    <row r="342" spans="1:15">
      <c r="A342" s="2429" t="s">
        <v>1212</v>
      </c>
      <c r="B342" s="2423"/>
      <c r="C342" s="2415">
        <v>1322</v>
      </c>
      <c r="D342" s="2415" t="s">
        <v>14017</v>
      </c>
      <c r="E342" s="2416">
        <v>0</v>
      </c>
      <c r="F342" s="2423"/>
      <c r="G342" s="2423"/>
      <c r="H342" s="2416">
        <v>0.74</v>
      </c>
      <c r="I342" s="2423"/>
      <c r="J342" s="2423"/>
      <c r="K342" s="2432">
        <v>0.74</v>
      </c>
      <c r="L342" s="2436"/>
      <c r="M342" s="2436"/>
      <c r="N342" s="2426"/>
    </row>
    <row r="343" spans="1:15">
      <c r="A343" s="2429" t="s">
        <v>1212</v>
      </c>
      <c r="B343" s="2423"/>
      <c r="C343" s="2415">
        <v>1322</v>
      </c>
      <c r="D343" s="2415" t="s">
        <v>5987</v>
      </c>
      <c r="E343" s="2416">
        <v>0.74</v>
      </c>
      <c r="F343" s="2423"/>
      <c r="G343" s="2423"/>
      <c r="H343" s="2416">
        <v>1.52</v>
      </c>
      <c r="I343" s="2423"/>
      <c r="J343" s="2423"/>
      <c r="K343" s="2432">
        <v>0.78</v>
      </c>
      <c r="L343" s="2436"/>
      <c r="M343" s="2436"/>
      <c r="N343" s="2426"/>
    </row>
    <row r="344" spans="1:15" ht="15.75" thickBot="1">
      <c r="A344" s="2414" t="s">
        <v>1212</v>
      </c>
      <c r="B344" s="2427"/>
      <c r="C344" s="2419">
        <v>1632</v>
      </c>
      <c r="D344" s="2419" t="s">
        <v>14018</v>
      </c>
      <c r="E344" s="2420">
        <v>0</v>
      </c>
      <c r="F344" s="2427"/>
      <c r="G344" s="2427"/>
      <c r="H344" s="2420">
        <v>0.71</v>
      </c>
      <c r="I344" s="2427"/>
      <c r="J344" s="2427"/>
      <c r="K344" s="2433">
        <v>0.71</v>
      </c>
      <c r="L344" s="2437"/>
      <c r="M344" s="2437"/>
      <c r="N344" s="2413"/>
    </row>
    <row r="345" spans="1:15" ht="15.75" thickBot="1">
      <c r="A345" s="2462" t="s">
        <v>14019</v>
      </c>
      <c r="B345" s="2456"/>
      <c r="C345" s="2456"/>
      <c r="D345" s="2456"/>
      <c r="E345" s="2456"/>
      <c r="F345" s="2456"/>
      <c r="G345" s="2456"/>
      <c r="H345" s="2456"/>
      <c r="I345" s="2456"/>
      <c r="J345" s="2456"/>
      <c r="K345" s="2463"/>
      <c r="L345" s="2466"/>
      <c r="M345" s="2466"/>
      <c r="N345" s="2457"/>
      <c r="O345" s="2470" t="s">
        <v>13998</v>
      </c>
    </row>
    <row r="346" spans="1:15">
      <c r="A346" s="2458" t="s">
        <v>1212</v>
      </c>
      <c r="B346" s="2444"/>
      <c r="C346" s="2459">
        <v>60</v>
      </c>
      <c r="D346" s="2460" t="s">
        <v>14020</v>
      </c>
      <c r="E346" s="2461">
        <v>0</v>
      </c>
      <c r="F346" s="2444"/>
      <c r="G346" s="2444"/>
      <c r="H346" s="2461">
        <v>2.62</v>
      </c>
      <c r="I346" s="2444"/>
      <c r="J346" s="2444"/>
      <c r="K346" s="2464">
        <v>2.62</v>
      </c>
      <c r="L346" s="2467"/>
      <c r="M346" s="2467"/>
      <c r="N346" s="2443"/>
      <c r="O346" s="2440"/>
    </row>
    <row r="347" spans="1:15">
      <c r="A347" s="2451" t="s">
        <v>1212</v>
      </c>
      <c r="B347" s="2450"/>
      <c r="C347" s="2447">
        <v>61</v>
      </c>
      <c r="D347" s="2448" t="s">
        <v>5974</v>
      </c>
      <c r="E347" s="2449">
        <v>0</v>
      </c>
      <c r="F347" s="2450"/>
      <c r="G347" s="2450"/>
      <c r="H347" s="2449">
        <v>3.5</v>
      </c>
      <c r="I347" s="2450"/>
      <c r="J347" s="2450"/>
      <c r="K347" s="2465">
        <v>3.5</v>
      </c>
      <c r="L347" s="2468"/>
      <c r="M347" s="2468"/>
      <c r="N347" s="2452"/>
      <c r="O347" s="2440"/>
    </row>
    <row r="348" spans="1:15">
      <c r="A348" s="2451" t="s">
        <v>1212</v>
      </c>
      <c r="B348" s="2450"/>
      <c r="C348" s="2447">
        <v>72</v>
      </c>
      <c r="D348" s="2448" t="s">
        <v>14021</v>
      </c>
      <c r="E348" s="2449">
        <v>0</v>
      </c>
      <c r="F348" s="2450"/>
      <c r="G348" s="2450"/>
      <c r="H348" s="2449">
        <v>2.8</v>
      </c>
      <c r="I348" s="2450"/>
      <c r="J348" s="2450"/>
      <c r="K348" s="2465">
        <v>2.8</v>
      </c>
      <c r="L348" s="2468"/>
      <c r="M348" s="2468">
        <v>42795</v>
      </c>
      <c r="N348" s="2452"/>
      <c r="O348" s="2440"/>
    </row>
    <row r="349" spans="1:15">
      <c r="A349" s="2451" t="s">
        <v>1212</v>
      </c>
      <c r="B349" s="2450"/>
      <c r="C349" s="2447">
        <v>72</v>
      </c>
      <c r="D349" s="2448" t="s">
        <v>14022</v>
      </c>
      <c r="E349" s="2449">
        <v>2.8</v>
      </c>
      <c r="F349" s="2450"/>
      <c r="G349" s="2450"/>
      <c r="H349" s="2449">
        <v>6.48</v>
      </c>
      <c r="I349" s="2450"/>
      <c r="J349" s="2450"/>
      <c r="K349" s="2465">
        <v>3.6800000000000006</v>
      </c>
      <c r="L349" s="2468"/>
      <c r="M349" s="2468">
        <v>42795</v>
      </c>
      <c r="N349" s="2452"/>
      <c r="O349" s="2440"/>
    </row>
    <row r="350" spans="1:15">
      <c r="A350" s="2451" t="s">
        <v>1212</v>
      </c>
      <c r="B350" s="2450"/>
      <c r="C350" s="2447">
        <v>73</v>
      </c>
      <c r="D350" s="2448" t="s">
        <v>14023</v>
      </c>
      <c r="E350" s="2449">
        <v>0</v>
      </c>
      <c r="F350" s="2450"/>
      <c r="G350" s="2450"/>
      <c r="H350" s="2449">
        <v>0.78</v>
      </c>
      <c r="I350" s="2450"/>
      <c r="J350" s="2450"/>
      <c r="K350" s="2465">
        <v>0.78</v>
      </c>
      <c r="L350" s="2468"/>
      <c r="M350" s="2468">
        <v>43160</v>
      </c>
      <c r="N350" s="2452"/>
      <c r="O350" s="2440"/>
    </row>
    <row r="351" spans="1:15">
      <c r="A351" s="2451" t="s">
        <v>1212</v>
      </c>
      <c r="B351" s="2450"/>
      <c r="C351" s="2447">
        <v>73</v>
      </c>
      <c r="D351" s="2448" t="s">
        <v>14024</v>
      </c>
      <c r="E351" s="2449">
        <v>0.78</v>
      </c>
      <c r="F351" s="2450"/>
      <c r="G351" s="2450"/>
      <c r="H351" s="2449">
        <v>5.17</v>
      </c>
      <c r="I351" s="2450"/>
      <c r="J351" s="2450"/>
      <c r="K351" s="2465">
        <v>4.3899999999999997</v>
      </c>
      <c r="L351" s="2468"/>
      <c r="M351" s="2468">
        <v>43160</v>
      </c>
      <c r="N351" s="2452"/>
      <c r="O351" s="2440"/>
    </row>
    <row r="352" spans="1:15">
      <c r="A352" s="2451" t="s">
        <v>1212</v>
      </c>
      <c r="B352" s="2450"/>
      <c r="C352" s="2447">
        <v>74</v>
      </c>
      <c r="D352" s="2448" t="s">
        <v>13952</v>
      </c>
      <c r="E352" s="2449">
        <v>0</v>
      </c>
      <c r="F352" s="2450"/>
      <c r="G352" s="2450"/>
      <c r="H352" s="2449">
        <v>2.75</v>
      </c>
      <c r="I352" s="2450"/>
      <c r="J352" s="2450"/>
      <c r="K352" s="2465">
        <v>2.75</v>
      </c>
      <c r="L352" s="2468"/>
      <c r="M352" s="2468">
        <v>43160</v>
      </c>
      <c r="N352" s="2452"/>
      <c r="O352" s="2440"/>
    </row>
    <row r="353" spans="1:16">
      <c r="A353" s="2451" t="s">
        <v>1212</v>
      </c>
      <c r="B353" s="2450"/>
      <c r="C353" s="2447">
        <v>189</v>
      </c>
      <c r="D353" s="2448" t="s">
        <v>14025</v>
      </c>
      <c r="E353" s="2449">
        <v>0</v>
      </c>
      <c r="F353" s="2450"/>
      <c r="G353" s="2450"/>
      <c r="H353" s="2449">
        <v>0.03</v>
      </c>
      <c r="I353" s="2450"/>
      <c r="J353" s="2450"/>
      <c r="K353" s="2465">
        <v>0.03</v>
      </c>
      <c r="L353" s="2468"/>
      <c r="M353" s="2468"/>
      <c r="N353" s="2452"/>
      <c r="O353" s="2440"/>
    </row>
    <row r="354" spans="1:16">
      <c r="A354" s="2451" t="s">
        <v>1212</v>
      </c>
      <c r="B354" s="2450"/>
      <c r="C354" s="2447">
        <v>233</v>
      </c>
      <c r="D354" s="2448" t="s">
        <v>14026</v>
      </c>
      <c r="E354" s="2449">
        <v>0</v>
      </c>
      <c r="F354" s="2450"/>
      <c r="G354" s="2450"/>
      <c r="H354" s="2449">
        <v>0.28999999999999998</v>
      </c>
      <c r="I354" s="2450"/>
      <c r="J354" s="2450"/>
      <c r="K354" s="2465">
        <v>0.28999999999999998</v>
      </c>
      <c r="L354" s="2468"/>
      <c r="M354" s="2468">
        <v>42948</v>
      </c>
      <c r="N354" s="2452"/>
      <c r="O354" s="2440"/>
    </row>
    <row r="355" spans="1:16">
      <c r="A355" s="2451" t="s">
        <v>1212</v>
      </c>
      <c r="B355" s="2450"/>
      <c r="C355" s="2447">
        <v>233</v>
      </c>
      <c r="D355" s="2448" t="s">
        <v>14027</v>
      </c>
      <c r="E355" s="2449">
        <v>0.28999999999999998</v>
      </c>
      <c r="F355" s="2450"/>
      <c r="G355" s="2450"/>
      <c r="H355" s="2449">
        <v>4.9000000000000004</v>
      </c>
      <c r="I355" s="2450"/>
      <c r="J355" s="2450"/>
      <c r="K355" s="2465">
        <v>4.6100000000000003</v>
      </c>
      <c r="L355" s="2468"/>
      <c r="M355" s="2468">
        <v>42948</v>
      </c>
      <c r="N355" s="2452"/>
      <c r="O355" s="2440"/>
    </row>
    <row r="356" spans="1:16">
      <c r="A356" s="2451" t="s">
        <v>1212</v>
      </c>
      <c r="B356" s="2450"/>
      <c r="C356" s="2447">
        <v>233</v>
      </c>
      <c r="D356" s="2448" t="s">
        <v>14028</v>
      </c>
      <c r="E356" s="2449">
        <v>4.9000000000000004</v>
      </c>
      <c r="F356" s="2450"/>
      <c r="G356" s="2450"/>
      <c r="H356" s="2449">
        <v>5.36</v>
      </c>
      <c r="I356" s="2450"/>
      <c r="J356" s="2450"/>
      <c r="K356" s="2465">
        <v>0.45999999999999996</v>
      </c>
      <c r="L356" s="2468"/>
      <c r="M356" s="2468">
        <v>42948</v>
      </c>
      <c r="N356" s="2452"/>
      <c r="O356" s="2440"/>
    </row>
    <row r="357" spans="1:16">
      <c r="A357" s="2451" t="s">
        <v>1212</v>
      </c>
      <c r="B357" s="2450"/>
      <c r="C357" s="2447">
        <v>345</v>
      </c>
      <c r="D357" s="2448" t="s">
        <v>8444</v>
      </c>
      <c r="E357" s="2449">
        <v>6.03</v>
      </c>
      <c r="F357" s="2450"/>
      <c r="G357" s="2450"/>
      <c r="H357" s="2449">
        <v>8.41</v>
      </c>
      <c r="I357" s="2450"/>
      <c r="J357" s="2450"/>
      <c r="K357" s="2465">
        <v>2.38</v>
      </c>
      <c r="L357" s="2468"/>
      <c r="M357" s="2468">
        <v>42826</v>
      </c>
      <c r="N357" s="2452"/>
    </row>
    <row r="358" spans="1:16">
      <c r="A358" s="2451" t="s">
        <v>1212</v>
      </c>
      <c r="B358" s="2450"/>
      <c r="C358" s="2447">
        <v>363</v>
      </c>
      <c r="D358" s="2448" t="s">
        <v>10498</v>
      </c>
      <c r="E358" s="2449">
        <v>0</v>
      </c>
      <c r="F358" s="2450"/>
      <c r="G358" s="2450"/>
      <c r="H358" s="2449">
        <v>1.1299999999999999</v>
      </c>
      <c r="I358" s="2450"/>
      <c r="J358" s="2450"/>
      <c r="K358" s="2465">
        <v>1.1299999999999999</v>
      </c>
      <c r="L358" s="2468"/>
      <c r="M358" s="2468">
        <v>42795</v>
      </c>
      <c r="N358" s="2452"/>
    </row>
    <row r="359" spans="1:16">
      <c r="A359" s="2451" t="s">
        <v>1212</v>
      </c>
      <c r="B359" s="2450"/>
      <c r="C359" s="2447">
        <v>816</v>
      </c>
      <c r="D359" s="2448" t="s">
        <v>14029</v>
      </c>
      <c r="E359" s="2449">
        <v>0</v>
      </c>
      <c r="F359" s="2450"/>
      <c r="G359" s="2450"/>
      <c r="H359" s="2449">
        <v>5.73</v>
      </c>
      <c r="I359" s="2450"/>
      <c r="J359" s="2450"/>
      <c r="K359" s="2465">
        <v>5.73</v>
      </c>
      <c r="L359" s="2468"/>
      <c r="M359" s="2468"/>
      <c r="N359" s="2452"/>
    </row>
    <row r="360" spans="1:16">
      <c r="A360" s="2451" t="s">
        <v>1212</v>
      </c>
      <c r="B360" s="2450"/>
      <c r="C360" s="2447">
        <v>816</v>
      </c>
      <c r="D360" s="2448" t="s">
        <v>306</v>
      </c>
      <c r="E360" s="2449">
        <v>5.73</v>
      </c>
      <c r="F360" s="2450"/>
      <c r="G360" s="2450"/>
      <c r="H360" s="2449">
        <v>8.65</v>
      </c>
      <c r="I360" s="2450"/>
      <c r="J360" s="2450"/>
      <c r="K360" s="2465">
        <v>2.92</v>
      </c>
      <c r="L360" s="2468"/>
      <c r="M360" s="2468"/>
      <c r="N360" s="2452"/>
    </row>
    <row r="361" spans="1:16">
      <c r="A361" s="2451" t="s">
        <v>1212</v>
      </c>
      <c r="B361" s="2450"/>
      <c r="C361" s="2447">
        <v>821</v>
      </c>
      <c r="D361" s="2448" t="s">
        <v>14030</v>
      </c>
      <c r="E361" s="2449">
        <v>0</v>
      </c>
      <c r="F361" s="2450"/>
      <c r="G361" s="2450"/>
      <c r="H361" s="2449">
        <v>0.93</v>
      </c>
      <c r="I361" s="2450"/>
      <c r="J361" s="2450"/>
      <c r="K361" s="2465">
        <v>0.93</v>
      </c>
      <c r="L361" s="2468"/>
      <c r="M361" s="2468"/>
      <c r="N361" s="2452"/>
    </row>
    <row r="362" spans="1:16">
      <c r="A362" s="2451" t="s">
        <v>1212</v>
      </c>
      <c r="B362" s="2450"/>
      <c r="C362" s="2447">
        <v>1000</v>
      </c>
      <c r="D362" s="2448" t="s">
        <v>14021</v>
      </c>
      <c r="E362" s="2449">
        <v>0</v>
      </c>
      <c r="F362" s="2450"/>
      <c r="G362" s="2450"/>
      <c r="H362" s="2449">
        <v>1.73</v>
      </c>
      <c r="I362" s="2450"/>
      <c r="J362" s="2450"/>
      <c r="K362" s="2465">
        <v>1.73</v>
      </c>
      <c r="L362" s="2468"/>
      <c r="M362" s="2468">
        <v>42767</v>
      </c>
      <c r="N362" s="2452"/>
    </row>
    <row r="363" spans="1:16">
      <c r="A363" s="2451" t="s">
        <v>1212</v>
      </c>
      <c r="B363" s="2450"/>
      <c r="C363" s="2447">
        <v>1106</v>
      </c>
      <c r="D363" s="2448" t="s">
        <v>5234</v>
      </c>
      <c r="E363" s="2449">
        <v>0</v>
      </c>
      <c r="F363" s="2450"/>
      <c r="G363" s="2450"/>
      <c r="H363" s="2449">
        <v>1.74</v>
      </c>
      <c r="I363" s="2450"/>
      <c r="J363" s="2450"/>
      <c r="K363" s="2465">
        <v>1.74</v>
      </c>
      <c r="L363" s="2468"/>
      <c r="M363" s="2468">
        <v>43160</v>
      </c>
      <c r="N363" s="2452"/>
    </row>
    <row r="364" spans="1:16">
      <c r="A364" s="2451" t="s">
        <v>1212</v>
      </c>
      <c r="B364" s="2450"/>
      <c r="C364" s="2447">
        <v>1110</v>
      </c>
      <c r="D364" s="2448" t="s">
        <v>8390</v>
      </c>
      <c r="E364" s="2449">
        <v>0</v>
      </c>
      <c r="F364" s="2450"/>
      <c r="G364" s="2450"/>
      <c r="H364" s="2449">
        <v>7.0000000000000007E-2</v>
      </c>
      <c r="I364" s="2450"/>
      <c r="J364" s="2450"/>
      <c r="K364" s="2465">
        <v>7.0000000000000007E-2</v>
      </c>
      <c r="L364" s="2468"/>
      <c r="M364" s="2468"/>
      <c r="N364" s="2452"/>
    </row>
    <row r="365" spans="1:16">
      <c r="A365" s="2451" t="s">
        <v>1212</v>
      </c>
      <c r="B365" s="2450"/>
      <c r="C365" s="2447">
        <v>1274</v>
      </c>
      <c r="D365" s="2448" t="s">
        <v>10161</v>
      </c>
      <c r="E365" s="2449">
        <v>0</v>
      </c>
      <c r="F365" s="2450"/>
      <c r="G365" s="2450"/>
      <c r="H365" s="2449">
        <v>3.14</v>
      </c>
      <c r="I365" s="2450"/>
      <c r="J365" s="2450"/>
      <c r="K365" s="2465">
        <v>3.14</v>
      </c>
      <c r="L365" s="2468"/>
      <c r="M365" s="2468"/>
      <c r="N365" s="2452"/>
    </row>
    <row r="366" spans="1:16">
      <c r="A366" s="2451" t="s">
        <v>1212</v>
      </c>
      <c r="B366" s="2450"/>
      <c r="C366" s="2447">
        <v>1401</v>
      </c>
      <c r="D366" s="2448" t="s">
        <v>14031</v>
      </c>
      <c r="E366" s="2449">
        <v>0</v>
      </c>
      <c r="F366" s="2450"/>
      <c r="G366" s="2450"/>
      <c r="H366" s="2449">
        <v>0.16</v>
      </c>
      <c r="I366" s="2450"/>
      <c r="J366" s="2450"/>
      <c r="K366" s="2465">
        <v>0.16</v>
      </c>
      <c r="L366" s="2468"/>
      <c r="M366" s="2468"/>
      <c r="N366" s="2452"/>
    </row>
    <row r="367" spans="1:16" ht="15.75" thickBot="1">
      <c r="A367" s="2445" t="s">
        <v>1212</v>
      </c>
      <c r="B367" s="2442"/>
      <c r="C367" s="2453">
        <v>1498</v>
      </c>
      <c r="D367" s="2454" t="s">
        <v>14032</v>
      </c>
      <c r="E367" s="2455">
        <v>0</v>
      </c>
      <c r="F367" s="2442"/>
      <c r="G367" s="2442"/>
      <c r="H367" s="2455">
        <v>0.82</v>
      </c>
      <c r="I367" s="2442"/>
      <c r="J367" s="2442"/>
      <c r="K367" s="2446">
        <v>0.82</v>
      </c>
      <c r="L367" s="2469"/>
      <c r="M367" s="2469"/>
      <c r="N367" s="2441"/>
    </row>
    <row r="368" spans="1:16" ht="18" customHeight="1">
      <c r="A368" s="5523" t="s">
        <v>21518</v>
      </c>
      <c r="B368" s="5524"/>
      <c r="C368" s="5524"/>
      <c r="D368" s="5524"/>
      <c r="E368" s="5524"/>
      <c r="F368" s="5524"/>
      <c r="G368" s="5524"/>
      <c r="H368" s="5524"/>
      <c r="I368" s="5524"/>
      <c r="J368" s="5524"/>
      <c r="K368" s="5524"/>
      <c r="L368" s="5524"/>
      <c r="M368" s="5524"/>
      <c r="N368" s="5525"/>
      <c r="O368" s="4625"/>
      <c r="P368" s="4626"/>
    </row>
    <row r="369" spans="1:16" ht="21" customHeight="1">
      <c r="A369" s="5514" t="s">
        <v>0</v>
      </c>
      <c r="B369" s="5514"/>
      <c r="C369" s="5514"/>
      <c r="D369" s="5514"/>
      <c r="E369" s="5514"/>
      <c r="F369" s="5514"/>
      <c r="G369" s="5514" t="s">
        <v>19548</v>
      </c>
      <c r="H369" s="5514"/>
      <c r="I369" s="5514" t="s">
        <v>19549</v>
      </c>
      <c r="J369" s="5514"/>
      <c r="K369" s="5512" t="s">
        <v>20101</v>
      </c>
      <c r="L369" s="5513"/>
      <c r="M369" s="5513"/>
      <c r="N369" s="5513"/>
      <c r="O369" s="4627"/>
      <c r="P369" s="4235"/>
    </row>
    <row r="370" spans="1:16" ht="37.5" customHeight="1">
      <c r="A370" s="4596" t="s">
        <v>19550</v>
      </c>
      <c r="B370" s="4596" t="s">
        <v>19551</v>
      </c>
      <c r="C370" s="4596" t="s">
        <v>8635</v>
      </c>
      <c r="D370" s="4596" t="s">
        <v>1</v>
      </c>
      <c r="E370" s="4596" t="s">
        <v>2</v>
      </c>
      <c r="F370" s="4597" t="s">
        <v>3</v>
      </c>
      <c r="G370" s="4596" t="s">
        <v>4</v>
      </c>
      <c r="H370" s="4596" t="s">
        <v>6</v>
      </c>
      <c r="I370" s="4596" t="s">
        <v>4</v>
      </c>
      <c r="J370" s="4596" t="s">
        <v>21517</v>
      </c>
      <c r="K370" s="4598" t="s">
        <v>21520</v>
      </c>
      <c r="L370" s="4599" t="s">
        <v>2815</v>
      </c>
      <c r="M370" s="5515" t="s">
        <v>11</v>
      </c>
      <c r="N370" s="5516"/>
      <c r="O370" s="4628"/>
    </row>
    <row r="371" spans="1:16" s="4295" customFormat="1" ht="20.100000000000001" customHeight="1">
      <c r="A371" s="4600" t="s">
        <v>20102</v>
      </c>
      <c r="B371" s="4600">
        <v>5</v>
      </c>
      <c r="C371" s="4600" t="s">
        <v>6780</v>
      </c>
      <c r="D371" s="4601">
        <v>1543</v>
      </c>
      <c r="E371" s="4602" t="s">
        <v>21349</v>
      </c>
      <c r="F371" s="4603">
        <v>0</v>
      </c>
      <c r="G371" s="4604" t="s">
        <v>19555</v>
      </c>
      <c r="H371" s="4603">
        <v>0.9</v>
      </c>
      <c r="I371" s="4604" t="s">
        <v>11846</v>
      </c>
      <c r="J371" s="4605">
        <v>0.9</v>
      </c>
      <c r="K371" s="4606">
        <v>43659</v>
      </c>
      <c r="L371" s="4607" t="s">
        <v>23</v>
      </c>
      <c r="M371" s="5510" t="s">
        <v>19572</v>
      </c>
      <c r="N371" s="5511"/>
    </row>
    <row r="372" spans="1:16" s="4295" customFormat="1" ht="20.100000000000001" customHeight="1">
      <c r="A372" s="4600" t="s">
        <v>20102</v>
      </c>
      <c r="B372" s="4600">
        <v>5</v>
      </c>
      <c r="C372" s="4600" t="s">
        <v>6780</v>
      </c>
      <c r="D372" s="4601">
        <v>1548</v>
      </c>
      <c r="E372" s="4602" t="s">
        <v>21350</v>
      </c>
      <c r="F372" s="4603">
        <v>0</v>
      </c>
      <c r="G372" s="4604" t="s">
        <v>19577</v>
      </c>
      <c r="H372" s="4603">
        <v>0.2</v>
      </c>
      <c r="I372" s="4604" t="s">
        <v>11846</v>
      </c>
      <c r="J372" s="4605">
        <v>0.2</v>
      </c>
      <c r="K372" s="4606">
        <v>43660</v>
      </c>
      <c r="L372" s="4607" t="s">
        <v>23</v>
      </c>
      <c r="M372" s="5510" t="s">
        <v>19572</v>
      </c>
      <c r="N372" s="5511"/>
    </row>
    <row r="373" spans="1:16" s="4295" customFormat="1" ht="20.100000000000001" customHeight="1">
      <c r="A373" s="4600" t="s">
        <v>20102</v>
      </c>
      <c r="B373" s="4600">
        <v>5</v>
      </c>
      <c r="C373" s="4600" t="s">
        <v>6780</v>
      </c>
      <c r="D373" s="4601">
        <v>1582</v>
      </c>
      <c r="E373" s="4602" t="s">
        <v>21351</v>
      </c>
      <c r="F373" s="4603">
        <v>0</v>
      </c>
      <c r="G373" s="4604" t="s">
        <v>21352</v>
      </c>
      <c r="H373" s="4603">
        <v>0.28000000000000003</v>
      </c>
      <c r="I373" s="4604" t="s">
        <v>21353</v>
      </c>
      <c r="J373" s="4605">
        <v>0.28000000000000003</v>
      </c>
      <c r="K373" s="4606">
        <v>43661</v>
      </c>
      <c r="L373" s="4607" t="s">
        <v>23</v>
      </c>
      <c r="M373" s="5510" t="s">
        <v>19572</v>
      </c>
      <c r="N373" s="5511"/>
    </row>
    <row r="374" spans="1:16" s="4295" customFormat="1" ht="20.100000000000001" customHeight="1">
      <c r="A374" s="4600" t="s">
        <v>20102</v>
      </c>
      <c r="B374" s="4600">
        <v>5</v>
      </c>
      <c r="C374" s="4600" t="s">
        <v>6780</v>
      </c>
      <c r="D374" s="4601">
        <v>1603</v>
      </c>
      <c r="E374" s="4602" t="s">
        <v>21354</v>
      </c>
      <c r="F374" s="4603">
        <v>0</v>
      </c>
      <c r="G374" s="4604" t="s">
        <v>21352</v>
      </c>
      <c r="H374" s="4603">
        <v>0.23</v>
      </c>
      <c r="I374" s="4604" t="s">
        <v>11846</v>
      </c>
      <c r="J374" s="4605">
        <v>0.23</v>
      </c>
      <c r="K374" s="4606">
        <v>43662</v>
      </c>
      <c r="L374" s="4607" t="s">
        <v>23</v>
      </c>
      <c r="M374" s="5510" t="s">
        <v>19572</v>
      </c>
      <c r="N374" s="5511"/>
    </row>
    <row r="375" spans="1:16" s="4295" customFormat="1" ht="20.100000000000001" customHeight="1">
      <c r="A375" s="4600" t="s">
        <v>20102</v>
      </c>
      <c r="B375" s="4600">
        <v>5</v>
      </c>
      <c r="C375" s="4600" t="s">
        <v>6780</v>
      </c>
      <c r="D375" s="4601">
        <v>1604</v>
      </c>
      <c r="E375" s="4602" t="s">
        <v>21355</v>
      </c>
      <c r="F375" s="4603">
        <v>0</v>
      </c>
      <c r="G375" s="4604" t="s">
        <v>21356</v>
      </c>
      <c r="H375" s="4603">
        <v>0.55000000000000004</v>
      </c>
      <c r="I375" s="4604" t="s">
        <v>21357</v>
      </c>
      <c r="J375" s="4605">
        <v>0.55000000000000004</v>
      </c>
      <c r="K375" s="4606">
        <v>43663</v>
      </c>
      <c r="L375" s="4607" t="s">
        <v>23</v>
      </c>
      <c r="M375" s="5510" t="s">
        <v>19572</v>
      </c>
      <c r="N375" s="5511"/>
    </row>
    <row r="376" spans="1:16" s="4295" customFormat="1" ht="20.100000000000001" customHeight="1">
      <c r="A376" s="4600" t="s">
        <v>20102</v>
      </c>
      <c r="B376" s="4600">
        <v>5</v>
      </c>
      <c r="C376" s="4600" t="s">
        <v>6780</v>
      </c>
      <c r="D376" s="4601">
        <v>1916</v>
      </c>
      <c r="E376" s="4602" t="s">
        <v>21358</v>
      </c>
      <c r="F376" s="4603">
        <v>0</v>
      </c>
      <c r="G376" s="4604" t="s">
        <v>19555</v>
      </c>
      <c r="H376" s="4603">
        <v>0.11</v>
      </c>
      <c r="I376" s="4604" t="s">
        <v>11846</v>
      </c>
      <c r="J376" s="4605">
        <v>0.11</v>
      </c>
      <c r="K376" s="4606">
        <v>43664</v>
      </c>
      <c r="L376" s="4607" t="s">
        <v>23</v>
      </c>
      <c r="M376" s="5510" t="s">
        <v>19572</v>
      </c>
      <c r="N376" s="5511"/>
    </row>
    <row r="377" spans="1:16" s="4295" customFormat="1" ht="20.100000000000001" customHeight="1">
      <c r="A377" s="4600" t="s">
        <v>20102</v>
      </c>
      <c r="B377" s="4600">
        <v>7</v>
      </c>
      <c r="C377" s="4600" t="s">
        <v>6780</v>
      </c>
      <c r="D377" s="4601">
        <v>961</v>
      </c>
      <c r="E377" s="4602" t="s">
        <v>21309</v>
      </c>
      <c r="F377" s="4603">
        <v>0</v>
      </c>
      <c r="G377" s="4604" t="s">
        <v>19597</v>
      </c>
      <c r="H377" s="4603">
        <v>1.9</v>
      </c>
      <c r="I377" s="4604" t="s">
        <v>21310</v>
      </c>
      <c r="J377" s="4605">
        <v>1.9</v>
      </c>
      <c r="K377" s="4606">
        <v>43665</v>
      </c>
      <c r="L377" s="4607">
        <v>43647</v>
      </c>
      <c r="M377" s="5510" t="s">
        <v>19572</v>
      </c>
      <c r="N377" s="5511"/>
    </row>
    <row r="378" spans="1:16" s="4295" customFormat="1" ht="20.100000000000001" customHeight="1">
      <c r="A378" s="4600" t="s">
        <v>20102</v>
      </c>
      <c r="B378" s="4600">
        <v>5</v>
      </c>
      <c r="C378" s="4600" t="s">
        <v>6780</v>
      </c>
      <c r="D378" s="4601">
        <v>1079</v>
      </c>
      <c r="E378" s="4602" t="s">
        <v>19586</v>
      </c>
      <c r="F378" s="4603">
        <v>0</v>
      </c>
      <c r="G378" s="4604" t="s">
        <v>19584</v>
      </c>
      <c r="H378" s="4603">
        <v>5.7000000000000002E-2</v>
      </c>
      <c r="I378" s="4604" t="s">
        <v>777</v>
      </c>
      <c r="J378" s="4605">
        <v>5.7000000000000002E-2</v>
      </c>
      <c r="K378" s="4606">
        <v>43665</v>
      </c>
      <c r="L378" s="4607" t="s">
        <v>23</v>
      </c>
      <c r="M378" s="5510" t="s">
        <v>19572</v>
      </c>
      <c r="N378" s="5511"/>
    </row>
    <row r="379" spans="1:16" s="4295" customFormat="1" ht="20.100000000000001" customHeight="1">
      <c r="A379" s="4600" t="s">
        <v>20102</v>
      </c>
      <c r="B379" s="4600">
        <v>5</v>
      </c>
      <c r="C379" s="4600" t="s">
        <v>6780</v>
      </c>
      <c r="D379" s="4601">
        <v>177</v>
      </c>
      <c r="E379" s="4602" t="s">
        <v>19552</v>
      </c>
      <c r="F379" s="4603">
        <v>0</v>
      </c>
      <c r="G379" s="4604" t="s">
        <v>19553</v>
      </c>
      <c r="H379" s="4603">
        <v>1.92</v>
      </c>
      <c r="I379" s="4604" t="s">
        <v>777</v>
      </c>
      <c r="J379" s="4605">
        <v>1.92</v>
      </c>
      <c r="K379" s="4606">
        <v>43665</v>
      </c>
      <c r="L379" s="4607" t="s">
        <v>23</v>
      </c>
      <c r="M379" s="5510" t="s">
        <v>19572</v>
      </c>
      <c r="N379" s="5511"/>
    </row>
    <row r="380" spans="1:16" s="4295" customFormat="1" ht="20.100000000000001" customHeight="1">
      <c r="A380" s="4600" t="s">
        <v>20102</v>
      </c>
      <c r="B380" s="4600">
        <v>7</v>
      </c>
      <c r="C380" s="4600" t="s">
        <v>6780</v>
      </c>
      <c r="D380" s="4601">
        <v>657</v>
      </c>
      <c r="E380" s="4602" t="s">
        <v>21311</v>
      </c>
      <c r="F380" s="4603">
        <v>0</v>
      </c>
      <c r="G380" s="4604" t="s">
        <v>21312</v>
      </c>
      <c r="H380" s="4603">
        <v>2.5099999999999998</v>
      </c>
      <c r="I380" s="4604" t="s">
        <v>21313</v>
      </c>
      <c r="J380" s="4605">
        <v>2.5099999999999998</v>
      </c>
      <c r="K380" s="4606">
        <v>43666</v>
      </c>
      <c r="L380" s="4607">
        <v>43648</v>
      </c>
      <c r="M380" s="5510" t="s">
        <v>19572</v>
      </c>
      <c r="N380" s="5511"/>
    </row>
    <row r="381" spans="1:16" s="4295" customFormat="1" ht="20.100000000000001" customHeight="1">
      <c r="A381" s="4600" t="s">
        <v>20102</v>
      </c>
      <c r="B381" s="4600">
        <v>5</v>
      </c>
      <c r="C381" s="4600" t="s">
        <v>6780</v>
      </c>
      <c r="D381" s="4601">
        <v>1398</v>
      </c>
      <c r="E381" s="4602" t="s">
        <v>19587</v>
      </c>
      <c r="F381" s="4603">
        <v>0</v>
      </c>
      <c r="G381" s="4604" t="s">
        <v>19555</v>
      </c>
      <c r="H381" s="4603">
        <v>0.99</v>
      </c>
      <c r="I381" s="4604" t="s">
        <v>19566</v>
      </c>
      <c r="J381" s="4605">
        <v>0.99</v>
      </c>
      <c r="K381" s="4606">
        <v>43666</v>
      </c>
      <c r="L381" s="4607" t="s">
        <v>23</v>
      </c>
      <c r="M381" s="5510" t="s">
        <v>19572</v>
      </c>
      <c r="N381" s="5511"/>
    </row>
    <row r="382" spans="1:16" s="4295" customFormat="1" ht="20.100000000000001" customHeight="1">
      <c r="A382" s="4600" t="s">
        <v>20102</v>
      </c>
      <c r="B382" s="4600">
        <v>7</v>
      </c>
      <c r="C382" s="4600" t="s">
        <v>6780</v>
      </c>
      <c r="D382" s="4601">
        <v>195</v>
      </c>
      <c r="E382" s="4602" t="s">
        <v>19596</v>
      </c>
      <c r="F382" s="4603">
        <v>9.43</v>
      </c>
      <c r="G382" s="4604" t="s">
        <v>21314</v>
      </c>
      <c r="H382" s="4603">
        <v>11.75</v>
      </c>
      <c r="I382" s="4604" t="s">
        <v>21315</v>
      </c>
      <c r="J382" s="4605">
        <v>2.3200000000000003</v>
      </c>
      <c r="K382" s="4606">
        <v>43667</v>
      </c>
      <c r="L382" s="4607">
        <v>43662</v>
      </c>
      <c r="M382" s="5517" t="s">
        <v>21316</v>
      </c>
      <c r="N382" s="5518"/>
    </row>
    <row r="383" spans="1:16" s="4295" customFormat="1" ht="20.100000000000001" customHeight="1">
      <c r="A383" s="4600" t="s">
        <v>20102</v>
      </c>
      <c r="B383" s="4600">
        <v>5</v>
      </c>
      <c r="C383" s="4600" t="s">
        <v>6780</v>
      </c>
      <c r="D383" s="4601">
        <v>1489</v>
      </c>
      <c r="E383" s="4602" t="s">
        <v>19588</v>
      </c>
      <c r="F383" s="4603">
        <v>0</v>
      </c>
      <c r="G383" s="4604" t="s">
        <v>19577</v>
      </c>
      <c r="H383" s="4603">
        <v>0.15</v>
      </c>
      <c r="I383" s="4604" t="s">
        <v>11846</v>
      </c>
      <c r="J383" s="4605">
        <v>0.15</v>
      </c>
      <c r="K383" s="4606">
        <v>43667</v>
      </c>
      <c r="L383" s="4607" t="s">
        <v>23</v>
      </c>
      <c r="M383" s="5510" t="s">
        <v>19572</v>
      </c>
      <c r="N383" s="5511"/>
    </row>
    <row r="384" spans="1:16" s="4295" customFormat="1" ht="20.100000000000001" customHeight="1">
      <c r="A384" s="4600" t="s">
        <v>20102</v>
      </c>
      <c r="B384" s="4600">
        <v>5</v>
      </c>
      <c r="C384" s="4600" t="s">
        <v>6780</v>
      </c>
      <c r="D384" s="4601">
        <v>1321</v>
      </c>
      <c r="E384" s="4602" t="s">
        <v>19582</v>
      </c>
      <c r="F384" s="4603">
        <v>0</v>
      </c>
      <c r="G384" s="4604" t="s">
        <v>5063</v>
      </c>
      <c r="H384" s="4603">
        <v>1.44</v>
      </c>
      <c r="I384" s="4604" t="s">
        <v>19565</v>
      </c>
      <c r="J384" s="4605">
        <v>1.44</v>
      </c>
      <c r="K384" s="4606">
        <v>43668</v>
      </c>
      <c r="L384" s="4607">
        <v>43665</v>
      </c>
      <c r="M384" s="5517" t="s">
        <v>21316</v>
      </c>
      <c r="N384" s="5518"/>
    </row>
    <row r="385" spans="1:14" s="4295" customFormat="1" ht="20.100000000000001" customHeight="1">
      <c r="A385" s="4600" t="s">
        <v>20102</v>
      </c>
      <c r="B385" s="4600">
        <v>5</v>
      </c>
      <c r="C385" s="4600" t="s">
        <v>6780</v>
      </c>
      <c r="D385" s="4601">
        <v>1490</v>
      </c>
      <c r="E385" s="4602" t="s">
        <v>19589</v>
      </c>
      <c r="F385" s="4603">
        <v>0</v>
      </c>
      <c r="G385" s="4604" t="s">
        <v>19590</v>
      </c>
      <c r="H385" s="4603">
        <v>0.08</v>
      </c>
      <c r="I385" s="4604" t="s">
        <v>11846</v>
      </c>
      <c r="J385" s="4605">
        <v>0.08</v>
      </c>
      <c r="K385" s="4606">
        <v>43668</v>
      </c>
      <c r="L385" s="4607" t="s">
        <v>23</v>
      </c>
      <c r="M385" s="5510" t="s">
        <v>19572</v>
      </c>
      <c r="N385" s="5511"/>
    </row>
    <row r="386" spans="1:14" s="4295" customFormat="1" ht="20.100000000000001" customHeight="1">
      <c r="A386" s="4600" t="s">
        <v>20102</v>
      </c>
      <c r="B386" s="4600">
        <v>5</v>
      </c>
      <c r="C386" s="4600" t="s">
        <v>6780</v>
      </c>
      <c r="D386" s="4601">
        <v>1197</v>
      </c>
      <c r="E386" s="4602" t="s">
        <v>19581</v>
      </c>
      <c r="F386" s="4603">
        <v>0</v>
      </c>
      <c r="G386" s="4604" t="s">
        <v>19558</v>
      </c>
      <c r="H386" s="4603">
        <v>1.02</v>
      </c>
      <c r="I386" s="4604" t="s">
        <v>777</v>
      </c>
      <c r="J386" s="4605">
        <v>1.02</v>
      </c>
      <c r="K386" s="4606">
        <v>43669</v>
      </c>
      <c r="L386" s="4607">
        <v>43672</v>
      </c>
      <c r="M386" s="5517" t="s">
        <v>21316</v>
      </c>
      <c r="N386" s="5518"/>
    </row>
    <row r="387" spans="1:14" s="4295" customFormat="1" ht="20.100000000000001" customHeight="1">
      <c r="A387" s="4600" t="s">
        <v>20102</v>
      </c>
      <c r="B387" s="4600">
        <v>5</v>
      </c>
      <c r="C387" s="4600" t="s">
        <v>6780</v>
      </c>
      <c r="D387" s="4601">
        <v>1491</v>
      </c>
      <c r="E387" s="4602" t="s">
        <v>19588</v>
      </c>
      <c r="F387" s="4603">
        <v>0</v>
      </c>
      <c r="G387" s="4604" t="s">
        <v>19590</v>
      </c>
      <c r="H387" s="4603">
        <v>0.35</v>
      </c>
      <c r="I387" s="4604" t="s">
        <v>19577</v>
      </c>
      <c r="J387" s="4605">
        <v>0.35</v>
      </c>
      <c r="K387" s="4606">
        <v>43669</v>
      </c>
      <c r="L387" s="4607" t="s">
        <v>23</v>
      </c>
      <c r="M387" s="5510" t="s">
        <v>19572</v>
      </c>
      <c r="N387" s="5511"/>
    </row>
    <row r="388" spans="1:14" s="4295" customFormat="1" ht="20.100000000000001" customHeight="1">
      <c r="A388" s="4600" t="s">
        <v>20102</v>
      </c>
      <c r="B388" s="4600">
        <v>5</v>
      </c>
      <c r="C388" s="4600" t="s">
        <v>6780</v>
      </c>
      <c r="D388" s="4601">
        <v>1492</v>
      </c>
      <c r="E388" s="4602" t="s">
        <v>19591</v>
      </c>
      <c r="F388" s="4603">
        <v>0</v>
      </c>
      <c r="G388" s="4604" t="s">
        <v>19592</v>
      </c>
      <c r="H388" s="4603">
        <v>7.0000000000000007E-2</v>
      </c>
      <c r="I388" s="4604" t="s">
        <v>19593</v>
      </c>
      <c r="J388" s="4605">
        <v>7.0000000000000007E-2</v>
      </c>
      <c r="K388" s="4606">
        <v>43670</v>
      </c>
      <c r="L388" s="4607" t="s">
        <v>23</v>
      </c>
      <c r="M388" s="5510" t="s">
        <v>19572</v>
      </c>
      <c r="N388" s="5511"/>
    </row>
    <row r="389" spans="1:14" s="4295" customFormat="1" ht="20.100000000000001" customHeight="1">
      <c r="A389" s="4600" t="s">
        <v>20102</v>
      </c>
      <c r="B389" s="4600">
        <v>5</v>
      </c>
      <c r="C389" s="4600" t="s">
        <v>6780</v>
      </c>
      <c r="D389" s="4601">
        <v>1493</v>
      </c>
      <c r="E389" s="4602" t="s">
        <v>19591</v>
      </c>
      <c r="F389" s="4603">
        <v>0</v>
      </c>
      <c r="G389" s="4604" t="s">
        <v>19577</v>
      </c>
      <c r="H389" s="4603">
        <v>0.42</v>
      </c>
      <c r="I389" s="4604" t="s">
        <v>11846</v>
      </c>
      <c r="J389" s="4605">
        <v>0.42</v>
      </c>
      <c r="K389" s="4606">
        <v>43671</v>
      </c>
      <c r="L389" s="4607" t="s">
        <v>23</v>
      </c>
      <c r="M389" s="5510" t="s">
        <v>19572</v>
      </c>
      <c r="N389" s="5511"/>
    </row>
    <row r="390" spans="1:14" s="4295" customFormat="1" ht="20.100000000000001" customHeight="1">
      <c r="A390" s="4600" t="s">
        <v>20102</v>
      </c>
      <c r="B390" s="4600">
        <v>5</v>
      </c>
      <c r="C390" s="4600" t="s">
        <v>6780</v>
      </c>
      <c r="D390" s="4601">
        <v>1524</v>
      </c>
      <c r="E390" s="4602" t="s">
        <v>21343</v>
      </c>
      <c r="F390" s="4603">
        <v>0</v>
      </c>
      <c r="G390" s="4604" t="s">
        <v>19558</v>
      </c>
      <c r="H390" s="4603">
        <v>0.9</v>
      </c>
      <c r="I390" s="4604" t="s">
        <v>19558</v>
      </c>
      <c r="J390" s="4605">
        <v>0.9</v>
      </c>
      <c r="K390" s="4606">
        <v>43672</v>
      </c>
      <c r="L390" s="4607" t="s">
        <v>23</v>
      </c>
      <c r="M390" s="5510" t="s">
        <v>19572</v>
      </c>
      <c r="N390" s="5511"/>
    </row>
    <row r="391" spans="1:14" s="4295" customFormat="1" ht="20.100000000000001" customHeight="1">
      <c r="A391" s="4600" t="s">
        <v>20102</v>
      </c>
      <c r="B391" s="4600">
        <v>5</v>
      </c>
      <c r="C391" s="4600" t="s">
        <v>6780</v>
      </c>
      <c r="D391" s="4601">
        <v>1525</v>
      </c>
      <c r="E391" s="4602" t="s">
        <v>21344</v>
      </c>
      <c r="F391" s="4603">
        <v>0</v>
      </c>
      <c r="G391" s="4604" t="s">
        <v>21345</v>
      </c>
      <c r="H391" s="4603">
        <v>0.1</v>
      </c>
      <c r="I391" s="4604" t="s">
        <v>11846</v>
      </c>
      <c r="J391" s="4605">
        <v>0.1</v>
      </c>
      <c r="K391" s="4606">
        <v>43673</v>
      </c>
      <c r="L391" s="4607" t="s">
        <v>23</v>
      </c>
      <c r="M391" s="5510" t="s">
        <v>19572</v>
      </c>
      <c r="N391" s="5511"/>
    </row>
    <row r="392" spans="1:14" s="4295" customFormat="1" ht="20.100000000000001" customHeight="1">
      <c r="A392" s="4600" t="s">
        <v>20102</v>
      </c>
      <c r="B392" s="4600">
        <v>5</v>
      </c>
      <c r="C392" s="4600" t="s">
        <v>6780</v>
      </c>
      <c r="D392" s="4601">
        <v>1526</v>
      </c>
      <c r="E392" s="4602" t="s">
        <v>21346</v>
      </c>
      <c r="F392" s="4603">
        <v>0</v>
      </c>
      <c r="G392" s="4604" t="s">
        <v>21345</v>
      </c>
      <c r="H392" s="4603">
        <v>0.25</v>
      </c>
      <c r="I392" s="4604" t="s">
        <v>11846</v>
      </c>
      <c r="J392" s="4605">
        <v>0.25</v>
      </c>
      <c r="K392" s="4606">
        <v>43674</v>
      </c>
      <c r="L392" s="4607" t="s">
        <v>23</v>
      </c>
      <c r="M392" s="5510" t="s">
        <v>19572</v>
      </c>
      <c r="N392" s="5511"/>
    </row>
    <row r="393" spans="1:14" s="4295" customFormat="1" ht="20.100000000000001" customHeight="1">
      <c r="A393" s="4600" t="s">
        <v>20102</v>
      </c>
      <c r="B393" s="4600">
        <v>5</v>
      </c>
      <c r="C393" s="4600" t="s">
        <v>6780</v>
      </c>
      <c r="D393" s="4601">
        <v>1527</v>
      </c>
      <c r="E393" s="4602" t="s">
        <v>21347</v>
      </c>
      <c r="F393" s="4603">
        <v>0</v>
      </c>
      <c r="G393" s="4604" t="s">
        <v>21345</v>
      </c>
      <c r="H393" s="4603">
        <v>0.1</v>
      </c>
      <c r="I393" s="4604" t="s">
        <v>11846</v>
      </c>
      <c r="J393" s="4605">
        <v>0.1</v>
      </c>
      <c r="K393" s="4606">
        <v>43675</v>
      </c>
      <c r="L393" s="4607" t="s">
        <v>23</v>
      </c>
      <c r="M393" s="5510" t="s">
        <v>19572</v>
      </c>
      <c r="N393" s="5511"/>
    </row>
    <row r="394" spans="1:14" s="4295" customFormat="1" ht="20.100000000000001" customHeight="1">
      <c r="A394" s="4600" t="s">
        <v>20102</v>
      </c>
      <c r="B394" s="4600">
        <v>5</v>
      </c>
      <c r="C394" s="4600" t="s">
        <v>6780</v>
      </c>
      <c r="D394" s="4601">
        <v>1528</v>
      </c>
      <c r="E394" s="4602" t="s">
        <v>21348</v>
      </c>
      <c r="F394" s="4603">
        <v>0</v>
      </c>
      <c r="G394" s="4604" t="s">
        <v>21345</v>
      </c>
      <c r="H394" s="4603">
        <v>0.2</v>
      </c>
      <c r="I394" s="4604" t="s">
        <v>11846</v>
      </c>
      <c r="J394" s="4605">
        <v>0.2</v>
      </c>
      <c r="K394" s="4606">
        <v>43676</v>
      </c>
      <c r="L394" s="4607" t="s">
        <v>23</v>
      </c>
      <c r="M394" s="5510" t="s">
        <v>19572</v>
      </c>
      <c r="N394" s="5511"/>
    </row>
    <row r="395" spans="1:14" s="4295" customFormat="1" ht="20.100000000000001" customHeight="1">
      <c r="A395" s="4600" t="s">
        <v>20102</v>
      </c>
      <c r="B395" s="4600">
        <v>5</v>
      </c>
      <c r="C395" s="4600" t="s">
        <v>6780</v>
      </c>
      <c r="D395" s="4601">
        <v>1104</v>
      </c>
      <c r="E395" s="4602" t="s">
        <v>19579</v>
      </c>
      <c r="F395" s="4603">
        <v>0</v>
      </c>
      <c r="G395" s="4604" t="s">
        <v>19580</v>
      </c>
      <c r="H395" s="4603">
        <v>2</v>
      </c>
      <c r="I395" s="4604" t="s">
        <v>19558</v>
      </c>
      <c r="J395" s="4605">
        <v>2</v>
      </c>
      <c r="K395" s="4606">
        <v>43696</v>
      </c>
      <c r="L395" s="4607">
        <v>43679</v>
      </c>
      <c r="M395" s="5517" t="s">
        <v>21316</v>
      </c>
      <c r="N395" s="5518"/>
    </row>
    <row r="396" spans="1:14" s="4295" customFormat="1" ht="20.100000000000001" customHeight="1">
      <c r="A396" s="4600" t="s">
        <v>20102</v>
      </c>
      <c r="B396" s="4600">
        <v>5</v>
      </c>
      <c r="C396" s="4600" t="s">
        <v>6780</v>
      </c>
      <c r="D396" s="4601">
        <v>186</v>
      </c>
      <c r="E396" s="4602" t="s">
        <v>19578</v>
      </c>
      <c r="F396" s="4603">
        <v>0</v>
      </c>
      <c r="G396" s="4604" t="s">
        <v>19555</v>
      </c>
      <c r="H396" s="4603">
        <v>0.46</v>
      </c>
      <c r="I396" s="4604" t="s">
        <v>19558</v>
      </c>
      <c r="J396" s="4605">
        <v>0.46</v>
      </c>
      <c r="K396" s="4606">
        <v>43697</v>
      </c>
      <c r="L396" s="4607">
        <v>43685</v>
      </c>
      <c r="M396" s="5517" t="s">
        <v>21316</v>
      </c>
      <c r="N396" s="5518"/>
    </row>
    <row r="397" spans="1:14" s="4295" customFormat="1" ht="20.100000000000001" customHeight="1">
      <c r="A397" s="4600" t="s">
        <v>20102</v>
      </c>
      <c r="B397" s="4600">
        <v>5</v>
      </c>
      <c r="C397" s="4600" t="s">
        <v>6780</v>
      </c>
      <c r="D397" s="4601">
        <v>649</v>
      </c>
      <c r="E397" s="4602" t="s">
        <v>19573</v>
      </c>
      <c r="F397" s="4603">
        <v>0</v>
      </c>
      <c r="G397" s="4604" t="s">
        <v>19574</v>
      </c>
      <c r="H397" s="4603">
        <v>0.9</v>
      </c>
      <c r="I397" s="4604" t="s">
        <v>19575</v>
      </c>
      <c r="J397" s="4605">
        <v>0.9</v>
      </c>
      <c r="K397" s="4606">
        <v>43698</v>
      </c>
      <c r="L397" s="4607">
        <v>43686</v>
      </c>
      <c r="M397" s="5517" t="s">
        <v>21316</v>
      </c>
      <c r="N397" s="5518"/>
    </row>
    <row r="398" spans="1:14" s="4295" customFormat="1" ht="20.100000000000001" customHeight="1">
      <c r="A398" s="4600" t="s">
        <v>20102</v>
      </c>
      <c r="B398" s="4600">
        <v>5</v>
      </c>
      <c r="C398" s="4600" t="s">
        <v>6780</v>
      </c>
      <c r="D398" s="4601">
        <v>918</v>
      </c>
      <c r="E398" s="4602" t="s">
        <v>19576</v>
      </c>
      <c r="F398" s="4603">
        <v>0</v>
      </c>
      <c r="G398" s="4604" t="s">
        <v>19577</v>
      </c>
      <c r="H398" s="4603">
        <v>1.867</v>
      </c>
      <c r="I398" s="4604" t="s">
        <v>777</v>
      </c>
      <c r="J398" s="4605">
        <v>1.867</v>
      </c>
      <c r="K398" s="4606">
        <v>43699</v>
      </c>
      <c r="L398" s="4607">
        <v>43686</v>
      </c>
      <c r="M398" s="5517" t="s">
        <v>21316</v>
      </c>
      <c r="N398" s="5518"/>
    </row>
    <row r="399" spans="1:14" s="4295" customFormat="1" ht="20.100000000000001" customHeight="1">
      <c r="A399" s="4600" t="s">
        <v>20102</v>
      </c>
      <c r="B399" s="4600">
        <v>6</v>
      </c>
      <c r="C399" s="4600" t="s">
        <v>6780</v>
      </c>
      <c r="D399" s="4601">
        <v>152</v>
      </c>
      <c r="E399" s="4602" t="s">
        <v>19595</v>
      </c>
      <c r="F399" s="4603">
        <v>0</v>
      </c>
      <c r="G399" s="4604" t="s">
        <v>19575</v>
      </c>
      <c r="H399" s="4603">
        <v>1.42</v>
      </c>
      <c r="I399" s="4604" t="s">
        <v>19560</v>
      </c>
      <c r="J399" s="4605">
        <v>1.42</v>
      </c>
      <c r="K399" s="4606">
        <v>43700</v>
      </c>
      <c r="L399" s="4607">
        <v>43693</v>
      </c>
      <c r="M399" s="5517" t="s">
        <v>21316</v>
      </c>
      <c r="N399" s="5518"/>
    </row>
    <row r="400" spans="1:14" s="4295" customFormat="1" ht="20.100000000000001" customHeight="1">
      <c r="A400" s="4600" t="s">
        <v>20102</v>
      </c>
      <c r="B400" s="4600">
        <v>5</v>
      </c>
      <c r="C400" s="4600" t="s">
        <v>6780</v>
      </c>
      <c r="D400" s="4601">
        <v>152</v>
      </c>
      <c r="E400" s="4602" t="s">
        <v>19570</v>
      </c>
      <c r="F400" s="4603">
        <v>1.49</v>
      </c>
      <c r="G400" s="4604" t="s">
        <v>19560</v>
      </c>
      <c r="H400" s="4603">
        <v>3.85</v>
      </c>
      <c r="I400" s="4604" t="s">
        <v>19555</v>
      </c>
      <c r="J400" s="4605">
        <v>2.3600000000000003</v>
      </c>
      <c r="K400" s="4606">
        <v>43701</v>
      </c>
      <c r="L400" s="4607">
        <v>43699</v>
      </c>
      <c r="M400" s="5517" t="s">
        <v>21316</v>
      </c>
      <c r="N400" s="5518"/>
    </row>
    <row r="401" spans="1:14" s="4295" customFormat="1" ht="20.100000000000001" customHeight="1">
      <c r="A401" s="4600" t="s">
        <v>20102</v>
      </c>
      <c r="B401" s="4600">
        <v>5</v>
      </c>
      <c r="C401" s="4600" t="s">
        <v>6780</v>
      </c>
      <c r="D401" s="4601">
        <v>1382</v>
      </c>
      <c r="E401" s="4602" t="s">
        <v>19571</v>
      </c>
      <c r="F401" s="4603">
        <v>0</v>
      </c>
      <c r="G401" s="4604" t="s">
        <v>19555</v>
      </c>
      <c r="H401" s="4603">
        <v>0.3</v>
      </c>
      <c r="I401" s="4604" t="s">
        <v>11846</v>
      </c>
      <c r="J401" s="4605">
        <v>0.3</v>
      </c>
      <c r="K401" s="4606">
        <v>43702</v>
      </c>
      <c r="L401" s="4607">
        <v>43699</v>
      </c>
      <c r="M401" s="5517" t="s">
        <v>21316</v>
      </c>
      <c r="N401" s="5518"/>
    </row>
    <row r="402" spans="1:14" s="4295" customFormat="1" ht="20.100000000000001" customHeight="1">
      <c r="A402" s="4600" t="s">
        <v>20102</v>
      </c>
      <c r="B402" s="4600">
        <v>5</v>
      </c>
      <c r="C402" s="4600" t="s">
        <v>6780</v>
      </c>
      <c r="D402" s="4601">
        <v>152</v>
      </c>
      <c r="E402" s="4602" t="s">
        <v>19569</v>
      </c>
      <c r="F402" s="4603">
        <v>3.85</v>
      </c>
      <c r="G402" s="4604" t="s">
        <v>19555</v>
      </c>
      <c r="H402" s="4603">
        <v>6.3259999999999996</v>
      </c>
      <c r="I402" s="4604" t="s">
        <v>11846</v>
      </c>
      <c r="J402" s="4605">
        <v>2.4759999999999995</v>
      </c>
      <c r="K402" s="4606">
        <v>43703</v>
      </c>
      <c r="L402" s="4607">
        <v>43700</v>
      </c>
      <c r="M402" s="5517" t="s">
        <v>21316</v>
      </c>
      <c r="N402" s="5518"/>
    </row>
    <row r="403" spans="1:14" s="4295" customFormat="1" ht="20.100000000000001" customHeight="1">
      <c r="A403" s="4600" t="s">
        <v>20102</v>
      </c>
      <c r="B403" s="4600">
        <v>5</v>
      </c>
      <c r="C403" s="4600" t="s">
        <v>6780</v>
      </c>
      <c r="D403" s="4601">
        <v>114</v>
      </c>
      <c r="E403" s="4602" t="s">
        <v>19568</v>
      </c>
      <c r="F403" s="4603">
        <v>3</v>
      </c>
      <c r="G403" s="4604" t="s">
        <v>19560</v>
      </c>
      <c r="H403" s="4603">
        <v>5.42</v>
      </c>
      <c r="I403" s="4604" t="s">
        <v>19555</v>
      </c>
      <c r="J403" s="4605">
        <v>2.42</v>
      </c>
      <c r="K403" s="4606">
        <v>43704</v>
      </c>
      <c r="L403" s="4607">
        <v>43705</v>
      </c>
      <c r="M403" s="5517" t="s">
        <v>21316</v>
      </c>
      <c r="N403" s="5518"/>
    </row>
    <row r="404" spans="1:14" s="4295" customFormat="1" ht="20.100000000000001" customHeight="1">
      <c r="A404" s="4600" t="s">
        <v>20102</v>
      </c>
      <c r="B404" s="4600">
        <v>6</v>
      </c>
      <c r="C404" s="4600" t="s">
        <v>6780</v>
      </c>
      <c r="D404" s="4601">
        <v>64</v>
      </c>
      <c r="E404" s="4602" t="s">
        <v>19594</v>
      </c>
      <c r="F404" s="4603">
        <v>0</v>
      </c>
      <c r="G404" s="4604" t="s">
        <v>19583</v>
      </c>
      <c r="H404" s="4603">
        <v>7.79</v>
      </c>
      <c r="I404" s="4604" t="s">
        <v>19560</v>
      </c>
      <c r="J404" s="4605">
        <v>7.79</v>
      </c>
      <c r="K404" s="4606">
        <v>43727</v>
      </c>
      <c r="L404" s="4607">
        <v>43718</v>
      </c>
      <c r="M404" s="5517" t="s">
        <v>21316</v>
      </c>
      <c r="N404" s="5518"/>
    </row>
    <row r="405" spans="1:14" s="4295" customFormat="1" ht="20.100000000000001" customHeight="1">
      <c r="A405" s="4600" t="s">
        <v>20102</v>
      </c>
      <c r="B405" s="4600">
        <v>5</v>
      </c>
      <c r="C405" s="4600" t="s">
        <v>6780</v>
      </c>
      <c r="D405" s="4601">
        <v>424</v>
      </c>
      <c r="E405" s="4602" t="s">
        <v>19567</v>
      </c>
      <c r="F405" s="4603">
        <v>0.67</v>
      </c>
      <c r="G405" s="4604" t="s">
        <v>19565</v>
      </c>
      <c r="H405" s="4603">
        <v>2.02</v>
      </c>
      <c r="I405" s="4604" t="s">
        <v>19555</v>
      </c>
      <c r="J405" s="4605">
        <v>1.35</v>
      </c>
      <c r="K405" s="4606">
        <v>43728</v>
      </c>
      <c r="L405" s="4607">
        <v>43721</v>
      </c>
      <c r="M405" s="5517" t="s">
        <v>21316</v>
      </c>
      <c r="N405" s="5518"/>
    </row>
    <row r="406" spans="1:14" s="4295" customFormat="1" ht="20.100000000000001" customHeight="1">
      <c r="A406" s="4600" t="s">
        <v>20102</v>
      </c>
      <c r="B406" s="4600">
        <v>5</v>
      </c>
      <c r="C406" s="4600" t="s">
        <v>6780</v>
      </c>
      <c r="D406" s="4601">
        <v>423</v>
      </c>
      <c r="E406" s="4602" t="s">
        <v>19564</v>
      </c>
      <c r="F406" s="4603">
        <v>0</v>
      </c>
      <c r="G406" s="4604" t="s">
        <v>19565</v>
      </c>
      <c r="H406" s="4603">
        <v>1.17</v>
      </c>
      <c r="I406" s="4604" t="s">
        <v>19566</v>
      </c>
      <c r="J406" s="4605">
        <v>1.17</v>
      </c>
      <c r="K406" s="4606">
        <v>43729</v>
      </c>
      <c r="L406" s="4607">
        <v>43725</v>
      </c>
      <c r="M406" s="5517" t="s">
        <v>21316</v>
      </c>
      <c r="N406" s="5518"/>
    </row>
    <row r="407" spans="1:14" s="4295" customFormat="1" ht="20.100000000000001" customHeight="1">
      <c r="A407" s="4600" t="s">
        <v>20102</v>
      </c>
      <c r="B407" s="4600">
        <v>5</v>
      </c>
      <c r="C407" s="4600" t="s">
        <v>6780</v>
      </c>
      <c r="D407" s="4601">
        <v>422</v>
      </c>
      <c r="E407" s="4602" t="s">
        <v>19563</v>
      </c>
      <c r="F407" s="4603">
        <v>0</v>
      </c>
      <c r="G407" s="4604" t="s">
        <v>19560</v>
      </c>
      <c r="H407" s="4603">
        <v>3.08</v>
      </c>
      <c r="I407" s="4604" t="s">
        <v>19558</v>
      </c>
      <c r="J407" s="4605">
        <v>3.08</v>
      </c>
      <c r="K407" s="4606">
        <v>43757</v>
      </c>
      <c r="L407" s="4607">
        <v>43746</v>
      </c>
      <c r="M407" s="5517" t="s">
        <v>21316</v>
      </c>
      <c r="N407" s="5518"/>
    </row>
    <row r="408" spans="1:14" s="4295" customFormat="1" ht="20.100000000000001" customHeight="1">
      <c r="A408" s="4600" t="s">
        <v>20102</v>
      </c>
      <c r="B408" s="4600">
        <v>5</v>
      </c>
      <c r="C408" s="4600" t="s">
        <v>6780</v>
      </c>
      <c r="D408" s="4601">
        <v>54</v>
      </c>
      <c r="E408" s="4602" t="s">
        <v>19562</v>
      </c>
      <c r="F408" s="4603">
        <v>0</v>
      </c>
      <c r="G408" s="4604" t="s">
        <v>19555</v>
      </c>
      <c r="H408" s="4603">
        <v>1.55</v>
      </c>
      <c r="I408" s="4604" t="s">
        <v>19560</v>
      </c>
      <c r="J408" s="4605">
        <v>1.55</v>
      </c>
      <c r="K408" s="4606">
        <v>43758</v>
      </c>
      <c r="L408" s="4607">
        <v>43748</v>
      </c>
      <c r="M408" s="5517" t="s">
        <v>21316</v>
      </c>
      <c r="N408" s="5518"/>
    </row>
    <row r="409" spans="1:14" s="4295" customFormat="1" ht="20.100000000000001" customHeight="1">
      <c r="A409" s="4600" t="s">
        <v>20102</v>
      </c>
      <c r="B409" s="4600">
        <v>5</v>
      </c>
      <c r="C409" s="4600" t="s">
        <v>6780</v>
      </c>
      <c r="D409" s="4601">
        <v>64</v>
      </c>
      <c r="E409" s="4602" t="s">
        <v>19559</v>
      </c>
      <c r="F409" s="4603">
        <v>7.79</v>
      </c>
      <c r="G409" s="4604" t="s">
        <v>19560</v>
      </c>
      <c r="H409" s="4603">
        <v>8.7799999999999994</v>
      </c>
      <c r="I409" s="4604" t="s">
        <v>19558</v>
      </c>
      <c r="J409" s="4605">
        <v>0.98999999999999932</v>
      </c>
      <c r="K409" s="4606">
        <v>43759</v>
      </c>
      <c r="L409" s="4607">
        <v>43749</v>
      </c>
      <c r="M409" s="5517" t="s">
        <v>21316</v>
      </c>
      <c r="N409" s="5518"/>
    </row>
    <row r="410" spans="1:14" s="4295" customFormat="1" ht="20.100000000000001" customHeight="1">
      <c r="A410" s="4600" t="s">
        <v>20102</v>
      </c>
      <c r="B410" s="4600">
        <v>5</v>
      </c>
      <c r="C410" s="4600" t="s">
        <v>6780</v>
      </c>
      <c r="D410" s="4601">
        <v>64</v>
      </c>
      <c r="E410" s="4602" t="s">
        <v>19561</v>
      </c>
      <c r="F410" s="4603">
        <v>8.7799999999999994</v>
      </c>
      <c r="G410" s="4604" t="s">
        <v>19555</v>
      </c>
      <c r="H410" s="4603">
        <v>11.05</v>
      </c>
      <c r="I410" s="4604" t="s">
        <v>19558</v>
      </c>
      <c r="J410" s="4605">
        <v>2.2700000000000014</v>
      </c>
      <c r="K410" s="4606">
        <v>43760</v>
      </c>
      <c r="L410" s="4607">
        <v>43749</v>
      </c>
      <c r="M410" s="5517" t="s">
        <v>21316</v>
      </c>
      <c r="N410" s="5518"/>
    </row>
    <row r="411" spans="1:14" s="4295" customFormat="1" ht="20.100000000000001" customHeight="1">
      <c r="A411" s="4600" t="s">
        <v>20102</v>
      </c>
      <c r="B411" s="4600">
        <v>5</v>
      </c>
      <c r="C411" s="4600" t="s">
        <v>6780</v>
      </c>
      <c r="D411" s="4601">
        <v>564</v>
      </c>
      <c r="E411" s="4602" t="s">
        <v>19557</v>
      </c>
      <c r="F411" s="4603">
        <v>0</v>
      </c>
      <c r="G411" s="4604" t="s">
        <v>19558</v>
      </c>
      <c r="H411" s="4603">
        <v>1.72</v>
      </c>
      <c r="I411" s="4604" t="s">
        <v>777</v>
      </c>
      <c r="J411" s="4605">
        <v>1.72</v>
      </c>
      <c r="K411" s="4606">
        <v>43788</v>
      </c>
      <c r="L411" s="4607">
        <v>43773</v>
      </c>
      <c r="M411" s="5517" t="s">
        <v>21316</v>
      </c>
      <c r="N411" s="5518"/>
    </row>
    <row r="412" spans="1:14" s="4295" customFormat="1" ht="20.100000000000001" customHeight="1">
      <c r="A412" s="4600" t="s">
        <v>20102</v>
      </c>
      <c r="B412" s="4600">
        <v>5</v>
      </c>
      <c r="C412" s="4600" t="s">
        <v>6780</v>
      </c>
      <c r="D412" s="4601">
        <v>435</v>
      </c>
      <c r="E412" s="4602" t="s">
        <v>19554</v>
      </c>
      <c r="F412" s="4603">
        <v>0</v>
      </c>
      <c r="G412" s="4604" t="s">
        <v>19555</v>
      </c>
      <c r="H412" s="4603">
        <v>3.23</v>
      </c>
      <c r="I412" s="4604" t="s">
        <v>19556</v>
      </c>
      <c r="J412" s="4605">
        <v>3.23</v>
      </c>
      <c r="K412" s="4606">
        <v>43850</v>
      </c>
      <c r="L412" s="4607">
        <v>43832</v>
      </c>
      <c r="M412" s="5517" t="s">
        <v>21316</v>
      </c>
      <c r="N412" s="5518"/>
    </row>
    <row r="413" spans="1:14" s="4295" customFormat="1" ht="20.100000000000001" customHeight="1">
      <c r="A413" s="4600" t="s">
        <v>20102</v>
      </c>
      <c r="B413" s="4600">
        <v>5</v>
      </c>
      <c r="C413" s="4600" t="s">
        <v>6780</v>
      </c>
      <c r="D413" s="4601">
        <v>27</v>
      </c>
      <c r="E413" s="4602" t="s">
        <v>19585</v>
      </c>
      <c r="F413" s="4603">
        <v>0</v>
      </c>
      <c r="G413" s="4604" t="s">
        <v>19555</v>
      </c>
      <c r="H413" s="4603">
        <v>5.42</v>
      </c>
      <c r="I413" s="4604" t="s">
        <v>5063</v>
      </c>
      <c r="J413" s="4605">
        <v>5.42</v>
      </c>
      <c r="K413" s="4606">
        <v>43851</v>
      </c>
      <c r="L413" s="4607">
        <v>43839</v>
      </c>
      <c r="M413" s="5517" t="s">
        <v>21316</v>
      </c>
      <c r="N413" s="5518"/>
    </row>
    <row r="414" spans="1:14" s="4295" customFormat="1" ht="20.100000000000001" customHeight="1">
      <c r="A414" s="4600" t="s">
        <v>20102</v>
      </c>
      <c r="B414" s="4600">
        <v>3</v>
      </c>
      <c r="C414" s="4600" t="s">
        <v>6780</v>
      </c>
      <c r="D414" s="4601">
        <v>44</v>
      </c>
      <c r="E414" s="4602" t="s">
        <v>21427</v>
      </c>
      <c r="F414" s="4603">
        <v>0.97</v>
      </c>
      <c r="G414" s="4604" t="s">
        <v>19597</v>
      </c>
      <c r="H414" s="4603">
        <v>3.11</v>
      </c>
      <c r="I414" s="4604" t="s">
        <v>21318</v>
      </c>
      <c r="J414" s="4605">
        <v>2.1399999999999997</v>
      </c>
      <c r="K414" s="4606">
        <v>43852</v>
      </c>
      <c r="L414" s="4607">
        <v>43844</v>
      </c>
      <c r="M414" s="5517" t="s">
        <v>21316</v>
      </c>
      <c r="N414" s="5518"/>
    </row>
    <row r="415" spans="1:14" s="4295" customFormat="1" ht="20.100000000000001" customHeight="1">
      <c r="A415" s="4600" t="s">
        <v>20102</v>
      </c>
      <c r="B415" s="4600">
        <v>6</v>
      </c>
      <c r="C415" s="4600" t="s">
        <v>6780</v>
      </c>
      <c r="D415" s="4601">
        <v>44</v>
      </c>
      <c r="E415" s="4602" t="s">
        <v>19598</v>
      </c>
      <c r="F415" s="4603">
        <v>0</v>
      </c>
      <c r="G415" s="4604" t="s">
        <v>19599</v>
      </c>
      <c r="H415" s="4603">
        <v>0.27</v>
      </c>
      <c r="I415" s="4604" t="s">
        <v>5063</v>
      </c>
      <c r="J415" s="4605">
        <v>0.27</v>
      </c>
      <c r="K415" s="4606">
        <v>43853</v>
      </c>
      <c r="L415" s="4607">
        <v>43844</v>
      </c>
      <c r="M415" s="5517" t="s">
        <v>21316</v>
      </c>
      <c r="N415" s="5518"/>
    </row>
    <row r="416" spans="1:14" s="4295" customFormat="1" ht="20.100000000000001" customHeight="1">
      <c r="A416" s="4600" t="s">
        <v>20102</v>
      </c>
      <c r="B416" s="4600">
        <v>3</v>
      </c>
      <c r="C416" s="4600" t="s">
        <v>6780</v>
      </c>
      <c r="D416" s="4601">
        <v>1041</v>
      </c>
      <c r="E416" s="4602" t="s">
        <v>21324</v>
      </c>
      <c r="F416" s="4603">
        <v>0</v>
      </c>
      <c r="G416" s="4604" t="s">
        <v>21318</v>
      </c>
      <c r="H416" s="4603">
        <v>0.4</v>
      </c>
      <c r="I416" s="4604" t="s">
        <v>19607</v>
      </c>
      <c r="J416" s="4605">
        <v>0.4</v>
      </c>
      <c r="K416" s="4606">
        <v>43854</v>
      </c>
      <c r="L416" s="4607">
        <v>43844</v>
      </c>
      <c r="M416" s="5517" t="s">
        <v>21316</v>
      </c>
      <c r="N416" s="5518"/>
    </row>
    <row r="417" spans="1:14" s="4295" customFormat="1" ht="20.100000000000001" customHeight="1">
      <c r="A417" s="4600" t="s">
        <v>20102</v>
      </c>
      <c r="B417" s="4600">
        <v>13</v>
      </c>
      <c r="C417" s="4600" t="s">
        <v>6780</v>
      </c>
      <c r="D417" s="4601">
        <v>167</v>
      </c>
      <c r="E417" s="4602" t="s">
        <v>21325</v>
      </c>
      <c r="F417" s="4603">
        <v>0</v>
      </c>
      <c r="G417" s="4604" t="s">
        <v>21326</v>
      </c>
      <c r="H417" s="4603">
        <v>2.2000000000000002</v>
      </c>
      <c r="I417" s="4604" t="s">
        <v>5063</v>
      </c>
      <c r="J417" s="4605">
        <v>2.2000000000000002</v>
      </c>
      <c r="K417" s="4606">
        <v>43855</v>
      </c>
      <c r="L417" s="4607">
        <v>43844</v>
      </c>
      <c r="M417" s="5517" t="s">
        <v>21316</v>
      </c>
      <c r="N417" s="5518"/>
    </row>
    <row r="418" spans="1:14" s="4295" customFormat="1" ht="20.100000000000001" customHeight="1">
      <c r="A418" s="4600" t="s">
        <v>20102</v>
      </c>
      <c r="B418" s="4600">
        <v>14</v>
      </c>
      <c r="C418" s="4600" t="s">
        <v>6780</v>
      </c>
      <c r="D418" s="4601">
        <v>35</v>
      </c>
      <c r="E418" s="4602" t="s">
        <v>21333</v>
      </c>
      <c r="F418" s="4603">
        <v>0</v>
      </c>
      <c r="G418" s="4604" t="s">
        <v>19583</v>
      </c>
      <c r="H418" s="4603">
        <v>5.51</v>
      </c>
      <c r="I418" s="4604" t="s">
        <v>21334</v>
      </c>
      <c r="J418" s="4605">
        <v>5.51</v>
      </c>
      <c r="K418" s="4606">
        <v>43856</v>
      </c>
      <c r="L418" s="4607">
        <v>43844</v>
      </c>
      <c r="M418" s="5517" t="s">
        <v>21316</v>
      </c>
      <c r="N418" s="5518"/>
    </row>
    <row r="419" spans="1:14" s="4295" customFormat="1" ht="20.100000000000001" customHeight="1">
      <c r="A419" s="4600" t="s">
        <v>20102</v>
      </c>
      <c r="B419" s="4600">
        <v>14</v>
      </c>
      <c r="C419" s="4600" t="s">
        <v>6780</v>
      </c>
      <c r="D419" s="4601">
        <v>35</v>
      </c>
      <c r="E419" s="4602" t="s">
        <v>21335</v>
      </c>
      <c r="F419" s="4603">
        <v>5.51</v>
      </c>
      <c r="G419" s="4604" t="s">
        <v>21334</v>
      </c>
      <c r="H419" s="4603">
        <v>9.57</v>
      </c>
      <c r="I419" s="4604" t="s">
        <v>5063</v>
      </c>
      <c r="J419" s="4605">
        <v>4.0600000000000005</v>
      </c>
      <c r="K419" s="4606">
        <v>43857</v>
      </c>
      <c r="L419" s="4607">
        <v>43844</v>
      </c>
      <c r="M419" s="5517" t="s">
        <v>21316</v>
      </c>
      <c r="N419" s="5518"/>
    </row>
    <row r="420" spans="1:14" s="4295" customFormat="1" ht="20.100000000000001" customHeight="1">
      <c r="A420" s="4600" t="s">
        <v>20102</v>
      </c>
      <c r="B420" s="4600">
        <v>2</v>
      </c>
      <c r="C420" s="4600" t="s">
        <v>6780</v>
      </c>
      <c r="D420" s="4601">
        <v>104</v>
      </c>
      <c r="E420" s="4602" t="s">
        <v>21317</v>
      </c>
      <c r="F420" s="4603">
        <v>1.5</v>
      </c>
      <c r="G420" s="4604" t="s">
        <v>21318</v>
      </c>
      <c r="H420" s="4603">
        <v>2.81</v>
      </c>
      <c r="I420" s="4604" t="s">
        <v>21319</v>
      </c>
      <c r="J420" s="4605">
        <v>1.31</v>
      </c>
      <c r="K420" s="4606">
        <v>43858</v>
      </c>
      <c r="L420" s="4607">
        <v>43844</v>
      </c>
      <c r="M420" s="5517" t="s">
        <v>21316</v>
      </c>
      <c r="N420" s="5518"/>
    </row>
    <row r="421" spans="1:14" s="4295" customFormat="1" ht="20.100000000000001" customHeight="1">
      <c r="A421" s="4600" t="s">
        <v>20102</v>
      </c>
      <c r="B421" s="4600">
        <v>2</v>
      </c>
      <c r="C421" s="4600" t="s">
        <v>6780</v>
      </c>
      <c r="D421" s="4601">
        <v>1322</v>
      </c>
      <c r="E421" s="4602" t="s">
        <v>21320</v>
      </c>
      <c r="F421" s="4603">
        <v>0</v>
      </c>
      <c r="G421" s="4604" t="s">
        <v>21321</v>
      </c>
      <c r="H421" s="4603">
        <v>0.74299999999999999</v>
      </c>
      <c r="I421" s="4604" t="s">
        <v>21322</v>
      </c>
      <c r="J421" s="4605">
        <v>0.74299999999999999</v>
      </c>
      <c r="K421" s="4606">
        <v>43859</v>
      </c>
      <c r="L421" s="4607">
        <v>43844</v>
      </c>
      <c r="M421" s="5517" t="s">
        <v>21316</v>
      </c>
      <c r="N421" s="5518"/>
    </row>
    <row r="422" spans="1:14" s="4295" customFormat="1" ht="20.100000000000001" customHeight="1">
      <c r="A422" s="4600" t="s">
        <v>20102</v>
      </c>
      <c r="B422" s="4600">
        <v>2</v>
      </c>
      <c r="C422" s="4600" t="s">
        <v>6780</v>
      </c>
      <c r="D422" s="4601">
        <v>1322</v>
      </c>
      <c r="E422" s="4602" t="s">
        <v>21323</v>
      </c>
      <c r="F422" s="4603">
        <v>0.74299999999999999</v>
      </c>
      <c r="G422" s="4604" t="s">
        <v>21322</v>
      </c>
      <c r="H422" s="4603">
        <v>1.52</v>
      </c>
      <c r="I422" s="4604" t="s">
        <v>21318</v>
      </c>
      <c r="J422" s="4605">
        <v>0.77700000000000002</v>
      </c>
      <c r="K422" s="4606">
        <v>43860</v>
      </c>
      <c r="L422" s="4607">
        <v>43844</v>
      </c>
      <c r="M422" s="5517" t="s">
        <v>21316</v>
      </c>
      <c r="N422" s="5518"/>
    </row>
    <row r="423" spans="1:14" s="4295" customFormat="1" ht="20.100000000000001" customHeight="1">
      <c r="A423" s="4600" t="s">
        <v>20102</v>
      </c>
      <c r="B423" s="4600">
        <v>3</v>
      </c>
      <c r="C423" s="4600" t="s">
        <v>6780</v>
      </c>
      <c r="D423" s="4601">
        <v>104</v>
      </c>
      <c r="E423" s="4602" t="s">
        <v>21317</v>
      </c>
      <c r="F423" s="4603">
        <v>0</v>
      </c>
      <c r="G423" s="4604" t="s">
        <v>5063</v>
      </c>
      <c r="H423" s="4603">
        <v>1.5</v>
      </c>
      <c r="I423" s="4604" t="s">
        <v>21318</v>
      </c>
      <c r="J423" s="4605">
        <v>1.5</v>
      </c>
      <c r="K423" s="4606">
        <v>43861</v>
      </c>
      <c r="L423" s="4607">
        <v>43844</v>
      </c>
      <c r="M423" s="5517" t="s">
        <v>21316</v>
      </c>
      <c r="N423" s="5518"/>
    </row>
    <row r="424" spans="1:14" s="4295" customFormat="1" ht="20.100000000000001" customHeight="1">
      <c r="A424" s="4600" t="s">
        <v>20102</v>
      </c>
      <c r="B424" s="4600">
        <v>13</v>
      </c>
      <c r="C424" s="4600" t="s">
        <v>6780</v>
      </c>
      <c r="D424" s="4601">
        <v>518</v>
      </c>
      <c r="E424" s="4602" t="s">
        <v>21327</v>
      </c>
      <c r="F424" s="4603">
        <v>0.36499999999999999</v>
      </c>
      <c r="G424" s="4604" t="s">
        <v>21328</v>
      </c>
      <c r="H424" s="4603">
        <v>0.90500000000000003</v>
      </c>
      <c r="I424" s="4604" t="s">
        <v>21329</v>
      </c>
      <c r="J424" s="4605">
        <v>0.54</v>
      </c>
      <c r="K424" s="4606">
        <v>43862</v>
      </c>
      <c r="L424" s="4607">
        <v>43844</v>
      </c>
      <c r="M424" s="5517" t="s">
        <v>21316</v>
      </c>
      <c r="N424" s="5518"/>
    </row>
    <row r="425" spans="1:14" s="4295" customFormat="1" ht="20.100000000000001" customHeight="1">
      <c r="A425" s="4600" t="s">
        <v>20102</v>
      </c>
      <c r="B425" s="4600">
        <v>13</v>
      </c>
      <c r="C425" s="4600" t="s">
        <v>6780</v>
      </c>
      <c r="D425" s="4601">
        <v>518</v>
      </c>
      <c r="E425" s="4602" t="s">
        <v>21330</v>
      </c>
      <c r="F425" s="4603">
        <v>0.90500000000000003</v>
      </c>
      <c r="G425" s="4604" t="s">
        <v>21329</v>
      </c>
      <c r="H425" s="4603">
        <v>1.4750000000000001</v>
      </c>
      <c r="I425" s="4604" t="s">
        <v>21331</v>
      </c>
      <c r="J425" s="4605">
        <v>0.57000000000000006</v>
      </c>
      <c r="K425" s="4606">
        <v>43863</v>
      </c>
      <c r="L425" s="4607">
        <v>43844</v>
      </c>
      <c r="M425" s="5517" t="s">
        <v>21316</v>
      </c>
      <c r="N425" s="5518"/>
    </row>
    <row r="426" spans="1:14" s="4295" customFormat="1" ht="20.100000000000001" customHeight="1">
      <c r="A426" s="4600" t="s">
        <v>20102</v>
      </c>
      <c r="B426" s="4600">
        <v>13</v>
      </c>
      <c r="C426" s="4600" t="s">
        <v>6780</v>
      </c>
      <c r="D426" s="4601">
        <v>518</v>
      </c>
      <c r="E426" s="4602" t="s">
        <v>21332</v>
      </c>
      <c r="F426" s="4603">
        <v>1.4750000000000001</v>
      </c>
      <c r="G426" s="4604" t="s">
        <v>21331</v>
      </c>
      <c r="H426" s="4603">
        <v>2.0249999999999999</v>
      </c>
      <c r="I426" s="4604" t="s">
        <v>11846</v>
      </c>
      <c r="J426" s="4605">
        <v>0.54999999999999982</v>
      </c>
      <c r="K426" s="4606">
        <v>43864</v>
      </c>
      <c r="L426" s="4607">
        <v>43844</v>
      </c>
      <c r="M426" s="5517" t="s">
        <v>21316</v>
      </c>
      <c r="N426" s="5518"/>
    </row>
    <row r="427" spans="1:14" s="4295" customFormat="1" ht="20.100000000000001" customHeight="1">
      <c r="A427" s="4600" t="s">
        <v>20102</v>
      </c>
      <c r="B427" s="4600">
        <v>6</v>
      </c>
      <c r="C427" s="4600" t="s">
        <v>6780</v>
      </c>
      <c r="D427" s="4601">
        <v>886</v>
      </c>
      <c r="E427" s="4602" t="s">
        <v>19637</v>
      </c>
      <c r="F427" s="4603">
        <v>0</v>
      </c>
      <c r="G427" s="4604" t="s">
        <v>19599</v>
      </c>
      <c r="H427" s="4603">
        <v>1.26</v>
      </c>
      <c r="I427" s="4604" t="s">
        <v>5063</v>
      </c>
      <c r="J427" s="4605">
        <v>1.26</v>
      </c>
      <c r="K427" s="4606">
        <v>43865</v>
      </c>
      <c r="L427" s="4607">
        <v>43853</v>
      </c>
      <c r="M427" s="5517" t="s">
        <v>21316</v>
      </c>
      <c r="N427" s="5518"/>
    </row>
    <row r="428" spans="1:14" s="4295" customFormat="1" ht="20.100000000000001" customHeight="1">
      <c r="A428" s="4600" t="s">
        <v>20102</v>
      </c>
      <c r="B428" s="4600">
        <v>6</v>
      </c>
      <c r="C428" s="4600" t="s">
        <v>6780</v>
      </c>
      <c r="D428" s="4601">
        <v>818</v>
      </c>
      <c r="E428" s="4602" t="s">
        <v>19629</v>
      </c>
      <c r="F428" s="4603">
        <v>0</v>
      </c>
      <c r="G428" s="4604" t="s">
        <v>19599</v>
      </c>
      <c r="H428" s="4603">
        <v>1.91</v>
      </c>
      <c r="I428" s="4604" t="s">
        <v>19566</v>
      </c>
      <c r="J428" s="4605">
        <v>1.91</v>
      </c>
      <c r="K428" s="4606">
        <v>43866</v>
      </c>
      <c r="L428" s="4607">
        <v>43864</v>
      </c>
      <c r="M428" s="5517" t="s">
        <v>21316</v>
      </c>
      <c r="N428" s="5518"/>
    </row>
    <row r="429" spans="1:14" s="4295" customFormat="1" ht="20.100000000000001" customHeight="1">
      <c r="A429" s="4600" t="s">
        <v>20102</v>
      </c>
      <c r="B429" s="4600">
        <v>6</v>
      </c>
      <c r="C429" s="4600" t="s">
        <v>6780</v>
      </c>
      <c r="D429" s="4601">
        <v>54</v>
      </c>
      <c r="E429" s="4602" t="s">
        <v>19600</v>
      </c>
      <c r="F429" s="4603">
        <v>1.55</v>
      </c>
      <c r="G429" s="4604" t="s">
        <v>19560</v>
      </c>
      <c r="H429" s="4603">
        <v>8.8800000000000008</v>
      </c>
      <c r="I429" s="4604" t="s">
        <v>19597</v>
      </c>
      <c r="J429" s="4605">
        <v>7.330000000000001</v>
      </c>
      <c r="K429" s="4606">
        <v>43910</v>
      </c>
      <c r="L429" s="4607">
        <v>43903</v>
      </c>
      <c r="M429" s="5517" t="s">
        <v>21316</v>
      </c>
      <c r="N429" s="5518"/>
    </row>
    <row r="430" spans="1:14" s="4295" customFormat="1" ht="20.100000000000001" customHeight="1">
      <c r="A430" s="4600" t="s">
        <v>20102</v>
      </c>
      <c r="B430" s="4600">
        <v>13</v>
      </c>
      <c r="C430" s="4600" t="s">
        <v>6780</v>
      </c>
      <c r="D430" s="4601">
        <v>1105</v>
      </c>
      <c r="E430" s="4602" t="s">
        <v>21336</v>
      </c>
      <c r="F430" s="4603">
        <v>0</v>
      </c>
      <c r="G430" s="4604" t="s">
        <v>5063</v>
      </c>
      <c r="H430" s="4603">
        <v>1.71</v>
      </c>
      <c r="I430" s="4604" t="s">
        <v>5063</v>
      </c>
      <c r="J430" s="4605">
        <v>1.71</v>
      </c>
      <c r="K430" s="4606">
        <v>43941</v>
      </c>
      <c r="L430" s="4607">
        <v>43927</v>
      </c>
      <c r="M430" s="5517" t="s">
        <v>21337</v>
      </c>
      <c r="N430" s="5518"/>
    </row>
    <row r="431" spans="1:14" s="4295" customFormat="1" ht="20.100000000000001" customHeight="1">
      <c r="A431" s="4600" t="s">
        <v>20102</v>
      </c>
      <c r="B431" s="4600">
        <v>13</v>
      </c>
      <c r="C431" s="4600" t="s">
        <v>6780</v>
      </c>
      <c r="D431" s="4601">
        <v>347</v>
      </c>
      <c r="E431" s="4602" t="s">
        <v>21339</v>
      </c>
      <c r="F431" s="4603">
        <v>0</v>
      </c>
      <c r="G431" s="4604" t="s">
        <v>21318</v>
      </c>
      <c r="H431" s="4603">
        <v>4.49</v>
      </c>
      <c r="I431" s="4604" t="s">
        <v>21326</v>
      </c>
      <c r="J431" s="4605">
        <v>4.49</v>
      </c>
      <c r="K431" s="4606">
        <v>43942</v>
      </c>
      <c r="L431" s="4607">
        <v>43979</v>
      </c>
      <c r="M431" s="5517" t="s">
        <v>21316</v>
      </c>
      <c r="N431" s="5518"/>
    </row>
    <row r="432" spans="1:14" s="4295" customFormat="1" ht="20.100000000000001" customHeight="1">
      <c r="A432" s="4600" t="s">
        <v>20102</v>
      </c>
      <c r="B432" s="4600">
        <v>6</v>
      </c>
      <c r="C432" s="4600" t="s">
        <v>6780</v>
      </c>
      <c r="D432" s="4601">
        <v>172</v>
      </c>
      <c r="E432" s="4602" t="s">
        <v>19605</v>
      </c>
      <c r="F432" s="4603">
        <v>0</v>
      </c>
      <c r="G432" s="4604" t="s">
        <v>19583</v>
      </c>
      <c r="H432" s="4603">
        <v>2.2000000000000002</v>
      </c>
      <c r="I432" s="4604" t="s">
        <v>19566</v>
      </c>
      <c r="J432" s="4605">
        <v>2.2000000000000002</v>
      </c>
      <c r="K432" s="4606">
        <v>43943</v>
      </c>
      <c r="L432" s="4607">
        <v>43979</v>
      </c>
      <c r="M432" s="5517" t="s">
        <v>21316</v>
      </c>
      <c r="N432" s="5518"/>
    </row>
    <row r="433" spans="1:14" s="4295" customFormat="1" ht="20.100000000000001" customHeight="1">
      <c r="A433" s="4600" t="s">
        <v>20102</v>
      </c>
      <c r="B433" s="4600">
        <v>6</v>
      </c>
      <c r="C433" s="4600" t="s">
        <v>6780</v>
      </c>
      <c r="D433" s="4601">
        <v>172</v>
      </c>
      <c r="E433" s="4602" t="s">
        <v>19606</v>
      </c>
      <c r="F433" s="4603">
        <v>2.2000000000000002</v>
      </c>
      <c r="G433" s="4604" t="s">
        <v>19566</v>
      </c>
      <c r="H433" s="4603">
        <v>4.3600000000000003</v>
      </c>
      <c r="I433" s="4604" t="s">
        <v>19607</v>
      </c>
      <c r="J433" s="4605">
        <v>2.16</v>
      </c>
      <c r="K433" s="4606">
        <v>43952</v>
      </c>
      <c r="L433" s="4607">
        <v>43979</v>
      </c>
      <c r="M433" s="5517" t="s">
        <v>21316</v>
      </c>
      <c r="N433" s="5518"/>
    </row>
    <row r="434" spans="1:14" s="4295" customFormat="1" ht="20.100000000000001" customHeight="1">
      <c r="A434" s="4600" t="s">
        <v>20102</v>
      </c>
      <c r="B434" s="4600">
        <v>6</v>
      </c>
      <c r="C434" s="4600" t="s">
        <v>6780</v>
      </c>
      <c r="D434" s="4601">
        <v>172</v>
      </c>
      <c r="E434" s="4602" t="s">
        <v>19598</v>
      </c>
      <c r="F434" s="4603">
        <v>4.3600000000000003</v>
      </c>
      <c r="G434" s="4604" t="s">
        <v>19607</v>
      </c>
      <c r="H434" s="4603">
        <v>4.8099999999999996</v>
      </c>
      <c r="I434" s="4604" t="s">
        <v>5063</v>
      </c>
      <c r="J434" s="4605">
        <v>0.44999999999999929</v>
      </c>
      <c r="K434" s="4606">
        <v>43953</v>
      </c>
      <c r="L434" s="4607">
        <v>43979</v>
      </c>
      <c r="M434" s="5517" t="s">
        <v>21316</v>
      </c>
      <c r="N434" s="5518"/>
    </row>
    <row r="435" spans="1:14" s="4295" customFormat="1" ht="20.100000000000001" customHeight="1">
      <c r="A435" s="4600" t="s">
        <v>20102</v>
      </c>
      <c r="B435" s="4600">
        <v>6</v>
      </c>
      <c r="C435" s="4600" t="s">
        <v>6780</v>
      </c>
      <c r="D435" s="4601">
        <v>181</v>
      </c>
      <c r="E435" s="4602" t="s">
        <v>19608</v>
      </c>
      <c r="F435" s="4603">
        <v>0</v>
      </c>
      <c r="G435" s="4604" t="s">
        <v>19609</v>
      </c>
      <c r="H435" s="4603">
        <v>1.68</v>
      </c>
      <c r="I435" s="4604" t="s">
        <v>19583</v>
      </c>
      <c r="J435" s="4605">
        <v>1.68</v>
      </c>
      <c r="K435" s="4606">
        <v>43954</v>
      </c>
      <c r="L435" s="4607">
        <v>43979</v>
      </c>
      <c r="M435" s="5517" t="s">
        <v>21316</v>
      </c>
      <c r="N435" s="5518"/>
    </row>
    <row r="436" spans="1:14" s="4295" customFormat="1" ht="20.100000000000001" customHeight="1">
      <c r="A436" s="4600" t="s">
        <v>20102</v>
      </c>
      <c r="B436" s="4600">
        <v>6</v>
      </c>
      <c r="C436" s="4600" t="s">
        <v>6780</v>
      </c>
      <c r="D436" s="4601">
        <v>181</v>
      </c>
      <c r="E436" s="4602" t="s">
        <v>19610</v>
      </c>
      <c r="F436" s="4603">
        <v>1.69</v>
      </c>
      <c r="G436" s="4604" t="s">
        <v>19583</v>
      </c>
      <c r="H436" s="4603">
        <v>3.15</v>
      </c>
      <c r="I436" s="4604" t="s">
        <v>19611</v>
      </c>
      <c r="J436" s="4605">
        <v>1.46</v>
      </c>
      <c r="K436" s="4606">
        <v>43955</v>
      </c>
      <c r="L436" s="4607">
        <v>43979</v>
      </c>
      <c r="M436" s="5517" t="s">
        <v>21316</v>
      </c>
      <c r="N436" s="5518"/>
    </row>
    <row r="437" spans="1:14" s="4295" customFormat="1" ht="20.100000000000001" customHeight="1">
      <c r="A437" s="4600" t="s">
        <v>20102</v>
      </c>
      <c r="B437" s="4600">
        <v>13</v>
      </c>
      <c r="C437" s="4600" t="s">
        <v>6780</v>
      </c>
      <c r="D437" s="4601">
        <v>32</v>
      </c>
      <c r="E437" s="4602" t="s">
        <v>21338</v>
      </c>
      <c r="F437" s="4603">
        <v>0</v>
      </c>
      <c r="G437" s="4604" t="s">
        <v>21328</v>
      </c>
      <c r="H437" s="4603">
        <v>3.99</v>
      </c>
      <c r="I437" s="4604" t="s">
        <v>5063</v>
      </c>
      <c r="J437" s="4605">
        <v>3.99</v>
      </c>
      <c r="K437" s="4606">
        <v>44000</v>
      </c>
      <c r="L437" s="4607">
        <v>43979</v>
      </c>
      <c r="M437" s="5517" t="s">
        <v>21316</v>
      </c>
      <c r="N437" s="5518"/>
    </row>
    <row r="438" spans="1:14" s="4295" customFormat="1" ht="20.100000000000001" customHeight="1">
      <c r="A438" s="4600" t="s">
        <v>20102</v>
      </c>
      <c r="B438" s="4600">
        <v>6</v>
      </c>
      <c r="C438" s="4600" t="s">
        <v>6780</v>
      </c>
      <c r="D438" s="4601">
        <v>819</v>
      </c>
      <c r="E438" s="4602" t="s">
        <v>19630</v>
      </c>
      <c r="F438" s="4603">
        <v>0</v>
      </c>
      <c r="G438" s="4604" t="s">
        <v>19574</v>
      </c>
      <c r="H438" s="4603">
        <v>2.5499999999999998</v>
      </c>
      <c r="I438" s="4604" t="s">
        <v>19631</v>
      </c>
      <c r="J438" s="4605">
        <v>2.5499999999999998</v>
      </c>
      <c r="K438" s="4606">
        <v>44001</v>
      </c>
      <c r="L438" s="4607">
        <v>43979</v>
      </c>
      <c r="M438" s="5517" t="s">
        <v>21316</v>
      </c>
      <c r="N438" s="5518"/>
    </row>
    <row r="439" spans="1:14" s="4295" customFormat="1" ht="20.100000000000001" customHeight="1">
      <c r="A439" s="4600" t="s">
        <v>20102</v>
      </c>
      <c r="B439" s="4600">
        <v>6</v>
      </c>
      <c r="C439" s="4600" t="s">
        <v>6780</v>
      </c>
      <c r="D439" s="4601">
        <v>845</v>
      </c>
      <c r="E439" s="4602" t="s">
        <v>19634</v>
      </c>
      <c r="F439" s="4603">
        <v>0.39</v>
      </c>
      <c r="G439" s="4604" t="s">
        <v>19633</v>
      </c>
      <c r="H439" s="4603">
        <v>1.07</v>
      </c>
      <c r="I439" s="4604" t="s">
        <v>19617</v>
      </c>
      <c r="J439" s="4605">
        <v>0.68</v>
      </c>
      <c r="K439" s="4606">
        <v>44002</v>
      </c>
      <c r="L439" s="4607">
        <v>43994</v>
      </c>
      <c r="M439" s="5517" t="s">
        <v>21316</v>
      </c>
      <c r="N439" s="5518"/>
    </row>
    <row r="440" spans="1:14" s="4295" customFormat="1" ht="20.100000000000001" customHeight="1">
      <c r="A440" s="4600" t="s">
        <v>20102</v>
      </c>
      <c r="B440" s="4600">
        <v>2</v>
      </c>
      <c r="C440" s="4600" t="s">
        <v>6780</v>
      </c>
      <c r="D440" s="4601">
        <v>780</v>
      </c>
      <c r="E440" s="4602" t="s">
        <v>21340</v>
      </c>
      <c r="F440" s="4603">
        <v>0</v>
      </c>
      <c r="G440" s="4604" t="s">
        <v>21341</v>
      </c>
      <c r="H440" s="4603">
        <v>3.33</v>
      </c>
      <c r="I440" s="4604" t="s">
        <v>21342</v>
      </c>
      <c r="J440" s="4605">
        <v>3.33</v>
      </c>
      <c r="K440" s="4606">
        <v>44003</v>
      </c>
      <c r="L440" s="4607">
        <v>44000</v>
      </c>
      <c r="M440" s="5517" t="s">
        <v>21316</v>
      </c>
      <c r="N440" s="5518"/>
    </row>
    <row r="441" spans="1:14" s="4295" customFormat="1" ht="20.100000000000001" customHeight="1">
      <c r="A441" s="5526"/>
      <c r="B441" s="5527"/>
      <c r="C441" s="5527"/>
      <c r="D441" s="5527"/>
      <c r="E441" s="5527"/>
      <c r="F441" s="5527"/>
      <c r="G441" s="5528"/>
      <c r="H441" s="5529" t="s">
        <v>21519</v>
      </c>
      <c r="I441" s="5530"/>
      <c r="J441" s="4629">
        <v>115.59</v>
      </c>
      <c r="K441" s="5531"/>
      <c r="L441" s="5532"/>
      <c r="M441" s="5532"/>
      <c r="N441" s="5533"/>
    </row>
    <row r="442" spans="1:14" s="4295" customFormat="1" ht="20.100000000000001" customHeight="1">
      <c r="A442" s="4608" t="s">
        <v>21359</v>
      </c>
      <c r="B442" s="4609">
        <v>1</v>
      </c>
      <c r="C442" s="4608" t="s">
        <v>6780</v>
      </c>
      <c r="D442" s="4610">
        <v>1106</v>
      </c>
      <c r="E442" s="4611" t="s">
        <v>21360</v>
      </c>
      <c r="F442" s="4612">
        <v>0</v>
      </c>
      <c r="G442" s="4613" t="s">
        <v>21361</v>
      </c>
      <c r="H442" s="4612">
        <v>1.74</v>
      </c>
      <c r="I442" s="4613" t="s">
        <v>13772</v>
      </c>
      <c r="J442" s="4614">
        <v>1.74</v>
      </c>
      <c r="K442" s="4615"/>
      <c r="L442" s="4616">
        <v>44018</v>
      </c>
      <c r="M442" s="5519" t="s">
        <v>21316</v>
      </c>
      <c r="N442" s="5519"/>
    </row>
    <row r="443" spans="1:14" s="4295" customFormat="1" ht="20.100000000000001" customHeight="1">
      <c r="A443" s="4608" t="s">
        <v>21359</v>
      </c>
      <c r="B443" s="4608">
        <v>12</v>
      </c>
      <c r="C443" s="4608" t="s">
        <v>6780</v>
      </c>
      <c r="D443" s="4617">
        <v>101</v>
      </c>
      <c r="E443" s="4611" t="s">
        <v>21362</v>
      </c>
      <c r="F443" s="4612">
        <v>0</v>
      </c>
      <c r="G443" s="4618" t="s">
        <v>21363</v>
      </c>
      <c r="H443" s="4611">
        <v>4.21</v>
      </c>
      <c r="I443" s="4618" t="s">
        <v>21328</v>
      </c>
      <c r="J443" s="4619">
        <f>H443-F443</f>
        <v>4.21</v>
      </c>
      <c r="K443" s="4615"/>
      <c r="L443" s="4620">
        <v>44027</v>
      </c>
      <c r="M443" s="5519" t="s">
        <v>21364</v>
      </c>
      <c r="N443" s="5519"/>
    </row>
    <row r="444" spans="1:14" s="4295" customFormat="1" ht="20.100000000000001" customHeight="1">
      <c r="A444" s="4608" t="s">
        <v>21359</v>
      </c>
      <c r="B444" s="4608" t="s">
        <v>9023</v>
      </c>
      <c r="C444" s="4608" t="s">
        <v>6782</v>
      </c>
      <c r="D444" s="4617">
        <v>72</v>
      </c>
      <c r="E444" s="4611" t="s">
        <v>11621</v>
      </c>
      <c r="F444" s="4612">
        <v>0</v>
      </c>
      <c r="G444" s="4621" t="s">
        <v>21365</v>
      </c>
      <c r="H444" s="4611">
        <v>7.02</v>
      </c>
      <c r="I444" s="4618" t="s">
        <v>1217</v>
      </c>
      <c r="J444" s="4619">
        <f>H444-F444</f>
        <v>7.02</v>
      </c>
      <c r="K444" s="4615"/>
      <c r="L444" s="4620">
        <v>44061</v>
      </c>
      <c r="M444" s="5519" t="s">
        <v>21364</v>
      </c>
      <c r="N444" s="5519"/>
    </row>
    <row r="445" spans="1:14" s="4295" customFormat="1" ht="20.100000000000001" customHeight="1">
      <c r="A445" s="4608" t="s">
        <v>21359</v>
      </c>
      <c r="B445" s="4608">
        <v>8</v>
      </c>
      <c r="C445" s="4608" t="s">
        <v>6780</v>
      </c>
      <c r="D445" s="4617">
        <v>914</v>
      </c>
      <c r="E445" s="4611" t="s">
        <v>21366</v>
      </c>
      <c r="F445" s="4612">
        <v>0</v>
      </c>
      <c r="G445" s="4618" t="s">
        <v>21367</v>
      </c>
      <c r="H445" s="4611">
        <v>0.25</v>
      </c>
      <c r="I445" s="4618" t="s">
        <v>11846</v>
      </c>
      <c r="J445" s="4619">
        <f>H445-F445</f>
        <v>0.25</v>
      </c>
      <c r="K445" s="4615"/>
      <c r="L445" s="4620">
        <v>44063</v>
      </c>
      <c r="M445" s="5519" t="s">
        <v>21316</v>
      </c>
      <c r="N445" s="5519"/>
    </row>
    <row r="446" spans="1:14" s="4295" customFormat="1" ht="20.100000000000001" customHeight="1">
      <c r="A446" s="4608" t="s">
        <v>21359</v>
      </c>
      <c r="B446" s="4608">
        <v>8</v>
      </c>
      <c r="C446" s="4608" t="s">
        <v>6780</v>
      </c>
      <c r="D446" s="4617">
        <v>1502</v>
      </c>
      <c r="E446" s="4611" t="s">
        <v>21368</v>
      </c>
      <c r="F446" s="4612">
        <v>0</v>
      </c>
      <c r="G446" s="4618" t="s">
        <v>21369</v>
      </c>
      <c r="H446" s="4611">
        <v>0.35</v>
      </c>
      <c r="I446" s="4618" t="s">
        <v>11846</v>
      </c>
      <c r="J446" s="4619">
        <f>H446-F446</f>
        <v>0.35</v>
      </c>
      <c r="K446" s="4615"/>
      <c r="L446" s="4620">
        <v>44063</v>
      </c>
      <c r="M446" s="5519" t="s">
        <v>21316</v>
      </c>
      <c r="N446" s="5519"/>
    </row>
    <row r="447" spans="1:14" s="4295" customFormat="1" ht="20.100000000000001" customHeight="1">
      <c r="A447" s="4608" t="s">
        <v>21359</v>
      </c>
      <c r="B447" s="4608">
        <v>8</v>
      </c>
      <c r="C447" s="4608" t="s">
        <v>6780</v>
      </c>
      <c r="D447" s="4617">
        <v>1532</v>
      </c>
      <c r="E447" s="4611" t="s">
        <v>21370</v>
      </c>
      <c r="F447" s="4612">
        <v>0</v>
      </c>
      <c r="G447" s="4618" t="s">
        <v>21369</v>
      </c>
      <c r="H447" s="4611">
        <v>0.25</v>
      </c>
      <c r="I447" s="4618" t="s">
        <v>21371</v>
      </c>
      <c r="J447" s="4619">
        <f>H447-F447</f>
        <v>0.25</v>
      </c>
      <c r="K447" s="4615"/>
      <c r="L447" s="4620">
        <v>44063</v>
      </c>
      <c r="M447" s="5519" t="s">
        <v>21316</v>
      </c>
      <c r="N447" s="5519"/>
    </row>
    <row r="448" spans="1:14" s="4295" customFormat="1" ht="20.100000000000001" customHeight="1">
      <c r="A448" s="4608" t="s">
        <v>21359</v>
      </c>
      <c r="B448" s="4608">
        <v>8</v>
      </c>
      <c r="C448" s="4608" t="s">
        <v>6780</v>
      </c>
      <c r="D448" s="4617">
        <v>49</v>
      </c>
      <c r="E448" s="4611" t="s">
        <v>21372</v>
      </c>
      <c r="F448" s="4612">
        <v>0</v>
      </c>
      <c r="G448" s="4618" t="s">
        <v>21373</v>
      </c>
      <c r="H448" s="4611">
        <v>2.38</v>
      </c>
      <c r="I448" s="4618" t="s">
        <v>21374</v>
      </c>
      <c r="J448" s="4619">
        <v>2.38</v>
      </c>
      <c r="K448" s="4615"/>
      <c r="L448" s="4622">
        <v>44064</v>
      </c>
      <c r="M448" s="5519" t="s">
        <v>21316</v>
      </c>
      <c r="N448" s="5519"/>
    </row>
    <row r="449" spans="1:14" s="4295" customFormat="1" ht="20.100000000000001" customHeight="1">
      <c r="A449" s="4608" t="s">
        <v>21359</v>
      </c>
      <c r="B449" s="4608">
        <v>8</v>
      </c>
      <c r="C449" s="4608" t="s">
        <v>6780</v>
      </c>
      <c r="D449" s="4617">
        <v>1602</v>
      </c>
      <c r="E449" s="4611" t="s">
        <v>21375</v>
      </c>
      <c r="F449" s="4612">
        <v>0</v>
      </c>
      <c r="G449" s="4618" t="s">
        <v>21376</v>
      </c>
      <c r="H449" s="4611">
        <v>0.24</v>
      </c>
      <c r="I449" s="4618" t="s">
        <v>11846</v>
      </c>
      <c r="J449" s="4619">
        <v>0.24</v>
      </c>
      <c r="K449" s="4615"/>
      <c r="L449" s="4622">
        <v>44064</v>
      </c>
      <c r="M449" s="5519" t="s">
        <v>21316</v>
      </c>
      <c r="N449" s="5519"/>
    </row>
    <row r="450" spans="1:14" s="4295" customFormat="1" ht="20.100000000000001" customHeight="1">
      <c r="A450" s="4608" t="s">
        <v>21359</v>
      </c>
      <c r="B450" s="4608">
        <v>8</v>
      </c>
      <c r="C450" s="4608" t="s">
        <v>6780</v>
      </c>
      <c r="D450" s="4617">
        <v>251</v>
      </c>
      <c r="E450" s="4611" t="s">
        <v>21377</v>
      </c>
      <c r="F450" s="4612">
        <v>2.27</v>
      </c>
      <c r="G450" s="4618" t="s">
        <v>21378</v>
      </c>
      <c r="H450" s="4611">
        <v>3.05</v>
      </c>
      <c r="I450" s="4618" t="s">
        <v>21379</v>
      </c>
      <c r="J450" s="4619">
        <f>H450-F450</f>
        <v>0.7799999999999998</v>
      </c>
      <c r="K450" s="4615"/>
      <c r="L450" s="4620">
        <v>44067</v>
      </c>
      <c r="M450" s="5519" t="s">
        <v>21316</v>
      </c>
      <c r="N450" s="5519"/>
    </row>
    <row r="451" spans="1:14" s="4295" customFormat="1" ht="20.100000000000001" customHeight="1">
      <c r="A451" s="4608" t="s">
        <v>21359</v>
      </c>
      <c r="B451" s="4608">
        <v>8</v>
      </c>
      <c r="C451" s="4608" t="s">
        <v>6780</v>
      </c>
      <c r="D451" s="4617">
        <v>251</v>
      </c>
      <c r="E451" s="4611" t="s">
        <v>21380</v>
      </c>
      <c r="F451" s="4612">
        <v>0</v>
      </c>
      <c r="G451" s="4618" t="s">
        <v>21369</v>
      </c>
      <c r="H451" s="4611">
        <v>2.1800000000000002</v>
      </c>
      <c r="I451" s="4618" t="s">
        <v>21378</v>
      </c>
      <c r="J451" s="4619">
        <f>H451-F451</f>
        <v>2.1800000000000002</v>
      </c>
      <c r="K451" s="4615"/>
      <c r="L451" s="4620">
        <v>44074</v>
      </c>
      <c r="M451" s="5519" t="s">
        <v>21316</v>
      </c>
      <c r="N451" s="5519"/>
    </row>
    <row r="452" spans="1:14" s="4295" customFormat="1" ht="20.100000000000001" customHeight="1">
      <c r="A452" s="4608" t="s">
        <v>21359</v>
      </c>
      <c r="B452" s="4608" t="s">
        <v>9023</v>
      </c>
      <c r="C452" s="4608" t="s">
        <v>6782</v>
      </c>
      <c r="D452" s="4617">
        <v>51</v>
      </c>
      <c r="E452" s="4611" t="s">
        <v>21381</v>
      </c>
      <c r="F452" s="4612">
        <v>0.25</v>
      </c>
      <c r="G452" s="4618" t="s">
        <v>21373</v>
      </c>
      <c r="H452" s="4612">
        <v>1.02</v>
      </c>
      <c r="I452" s="4618" t="s">
        <v>21382</v>
      </c>
      <c r="J452" s="4619">
        <f>H452-F452</f>
        <v>0.77</v>
      </c>
      <c r="K452" s="4615"/>
      <c r="L452" s="4620">
        <v>44082</v>
      </c>
      <c r="M452" s="5519" t="s">
        <v>21383</v>
      </c>
      <c r="N452" s="5519"/>
    </row>
    <row r="453" spans="1:14" s="4295" customFormat="1" ht="20.100000000000001" customHeight="1">
      <c r="A453" s="4608" t="s">
        <v>21359</v>
      </c>
      <c r="B453" s="4608">
        <v>9</v>
      </c>
      <c r="C453" s="4608" t="s">
        <v>6780</v>
      </c>
      <c r="D453" s="4617">
        <v>641</v>
      </c>
      <c r="E453" s="4611" t="s">
        <v>21384</v>
      </c>
      <c r="F453" s="4612">
        <v>0</v>
      </c>
      <c r="G453" s="4618" t="s">
        <v>21385</v>
      </c>
      <c r="H453" s="4612">
        <v>0.98</v>
      </c>
      <c r="I453" s="4618" t="s">
        <v>21386</v>
      </c>
      <c r="J453" s="4619">
        <f>H453-F453</f>
        <v>0.98</v>
      </c>
      <c r="K453" s="4615"/>
      <c r="L453" s="4620">
        <v>44083</v>
      </c>
      <c r="M453" s="5519" t="s">
        <v>21316</v>
      </c>
      <c r="N453" s="5519"/>
    </row>
    <row r="454" spans="1:14" s="4295" customFormat="1" ht="20.100000000000001" customHeight="1">
      <c r="A454" s="4608" t="s">
        <v>21359</v>
      </c>
      <c r="B454" s="4608">
        <v>9</v>
      </c>
      <c r="C454" s="4608" t="s">
        <v>6780</v>
      </c>
      <c r="D454" s="4617">
        <v>642</v>
      </c>
      <c r="E454" s="4611" t="s">
        <v>21387</v>
      </c>
      <c r="F454" s="4612">
        <v>0</v>
      </c>
      <c r="G454" s="4618" t="s">
        <v>21382</v>
      </c>
      <c r="H454" s="4612">
        <v>0.63</v>
      </c>
      <c r="I454" s="4618" t="s">
        <v>11846</v>
      </c>
      <c r="J454" s="4619">
        <f>H454-F454</f>
        <v>0.63</v>
      </c>
      <c r="K454" s="4615"/>
      <c r="L454" s="4620">
        <v>44084</v>
      </c>
      <c r="M454" s="5519" t="s">
        <v>21316</v>
      </c>
      <c r="N454" s="5519"/>
    </row>
    <row r="455" spans="1:14" s="4295" customFormat="1" ht="20.100000000000001" customHeight="1">
      <c r="A455" s="4608" t="s">
        <v>21359</v>
      </c>
      <c r="B455" s="4608">
        <v>9</v>
      </c>
      <c r="C455" s="4608" t="s">
        <v>6780</v>
      </c>
      <c r="D455" s="4617">
        <v>1480</v>
      </c>
      <c r="E455" s="4611" t="s">
        <v>21388</v>
      </c>
      <c r="F455" s="4612">
        <v>0</v>
      </c>
      <c r="G455" s="4618" t="s">
        <v>21389</v>
      </c>
      <c r="H455" s="4612">
        <v>0.3</v>
      </c>
      <c r="I455" s="4618" t="s">
        <v>21390</v>
      </c>
      <c r="J455" s="4619">
        <v>0.27</v>
      </c>
      <c r="K455" s="4615"/>
      <c r="L455" s="4620">
        <v>44085</v>
      </c>
      <c r="M455" s="5519" t="s">
        <v>21316</v>
      </c>
      <c r="N455" s="5519"/>
    </row>
    <row r="456" spans="1:14" s="4295" customFormat="1" ht="20.100000000000001" customHeight="1">
      <c r="A456" s="4608" t="s">
        <v>21359</v>
      </c>
      <c r="B456" s="4608">
        <v>13</v>
      </c>
      <c r="C456" s="4608" t="s">
        <v>6780</v>
      </c>
      <c r="D456" s="4617">
        <v>165</v>
      </c>
      <c r="E456" s="4611" t="s">
        <v>21391</v>
      </c>
      <c r="F456" s="4612">
        <v>4.8600000000000003</v>
      </c>
      <c r="G456" s="4618" t="s">
        <v>21326</v>
      </c>
      <c r="H456" s="4612">
        <v>5.87</v>
      </c>
      <c r="I456" s="4618" t="s">
        <v>5063</v>
      </c>
      <c r="J456" s="4619">
        <v>1.0099999999999998</v>
      </c>
      <c r="K456" s="4623"/>
      <c r="L456" s="4622">
        <v>44090</v>
      </c>
      <c r="M456" s="5519" t="s">
        <v>21392</v>
      </c>
      <c r="N456" s="5519"/>
    </row>
    <row r="457" spans="1:14" s="4295" customFormat="1" ht="20.100000000000001" customHeight="1">
      <c r="A457" s="4608" t="s">
        <v>21359</v>
      </c>
      <c r="B457" s="4608">
        <v>12</v>
      </c>
      <c r="C457" s="4608" t="s">
        <v>6780</v>
      </c>
      <c r="D457" s="4617">
        <v>766</v>
      </c>
      <c r="E457" s="4611" t="s">
        <v>21393</v>
      </c>
      <c r="F457" s="4612">
        <v>0</v>
      </c>
      <c r="G457" s="4618" t="s">
        <v>21394</v>
      </c>
      <c r="H457" s="4612">
        <v>3.29</v>
      </c>
      <c r="I457" s="4618" t="s">
        <v>21365</v>
      </c>
      <c r="J457" s="4619">
        <f>H457-F457</f>
        <v>3.29</v>
      </c>
      <c r="K457" s="4623"/>
      <c r="L457" s="4622">
        <v>44091</v>
      </c>
      <c r="M457" s="5519" t="s">
        <v>21316</v>
      </c>
      <c r="N457" s="5519"/>
    </row>
    <row r="458" spans="1:14" s="4295" customFormat="1" ht="20.100000000000001" customHeight="1">
      <c r="A458" s="4608" t="s">
        <v>21359</v>
      </c>
      <c r="B458" s="4608">
        <v>12</v>
      </c>
      <c r="C458" s="4608" t="s">
        <v>6780</v>
      </c>
      <c r="D458" s="4617">
        <v>1273</v>
      </c>
      <c r="E458" s="4611" t="s">
        <v>21395</v>
      </c>
      <c r="F458" s="4612">
        <v>0</v>
      </c>
      <c r="G458" s="4618" t="s">
        <v>21394</v>
      </c>
      <c r="H458" s="4612">
        <v>2.34</v>
      </c>
      <c r="I458" s="4618" t="s">
        <v>21396</v>
      </c>
      <c r="J458" s="4619">
        <f>H458-F458</f>
        <v>2.34</v>
      </c>
      <c r="K458" s="4623"/>
      <c r="L458" s="4622">
        <v>44091</v>
      </c>
      <c r="M458" s="5519" t="s">
        <v>21316</v>
      </c>
      <c r="N458" s="5519"/>
    </row>
    <row r="459" spans="1:14" s="4295" customFormat="1" ht="20.100000000000001" customHeight="1">
      <c r="A459" s="4608" t="s">
        <v>21359</v>
      </c>
      <c r="B459" s="4608">
        <v>9</v>
      </c>
      <c r="C459" s="4608" t="s">
        <v>6780</v>
      </c>
      <c r="D459" s="4617">
        <v>1481</v>
      </c>
      <c r="E459" s="4611" t="s">
        <v>21397</v>
      </c>
      <c r="F459" s="4612">
        <v>0</v>
      </c>
      <c r="G459" s="4618" t="s">
        <v>21398</v>
      </c>
      <c r="H459" s="4612">
        <v>0.37</v>
      </c>
      <c r="I459" s="4618" t="s">
        <v>21399</v>
      </c>
      <c r="J459" s="4619">
        <v>0.63</v>
      </c>
      <c r="K459" s="4615"/>
      <c r="L459" s="4620">
        <v>44095</v>
      </c>
      <c r="M459" s="5519" t="s">
        <v>21316</v>
      </c>
      <c r="N459" s="5519"/>
    </row>
    <row r="460" spans="1:14" s="4295" customFormat="1" ht="20.100000000000001" customHeight="1">
      <c r="A460" s="4608" t="s">
        <v>21359</v>
      </c>
      <c r="B460" s="4608">
        <v>9</v>
      </c>
      <c r="C460" s="4608" t="s">
        <v>6780</v>
      </c>
      <c r="D460" s="4617">
        <v>48</v>
      </c>
      <c r="E460" s="4611" t="s">
        <v>21400</v>
      </c>
      <c r="F460" s="4612">
        <v>0</v>
      </c>
      <c r="G460" s="4618" t="s">
        <v>21373</v>
      </c>
      <c r="H460" s="4612">
        <v>0.67</v>
      </c>
      <c r="I460" s="4618" t="s">
        <v>21401</v>
      </c>
      <c r="J460" s="4619">
        <v>0.2</v>
      </c>
      <c r="K460" s="4615"/>
      <c r="L460" s="4620">
        <v>44097</v>
      </c>
      <c r="M460" s="5519" t="s">
        <v>21316</v>
      </c>
      <c r="N460" s="5519"/>
    </row>
    <row r="461" spans="1:14" s="4295" customFormat="1" ht="20.100000000000001" customHeight="1">
      <c r="A461" s="4608" t="s">
        <v>21359</v>
      </c>
      <c r="B461" s="4608">
        <v>10</v>
      </c>
      <c r="C461" s="4608" t="s">
        <v>6780</v>
      </c>
      <c r="D461" s="4617">
        <v>50</v>
      </c>
      <c r="E461" s="4611" t="s">
        <v>21402</v>
      </c>
      <c r="F461" s="4612">
        <v>4.71</v>
      </c>
      <c r="G461" s="4618" t="s">
        <v>21403</v>
      </c>
      <c r="H461" s="4612">
        <v>5.1100000000000003</v>
      </c>
      <c r="I461" s="4618" t="s">
        <v>21404</v>
      </c>
      <c r="J461" s="4619">
        <f t="shared" ref="J461:J492" si="0">H461-F461</f>
        <v>0.40000000000000036</v>
      </c>
      <c r="K461" s="4615"/>
      <c r="L461" s="4620">
        <v>44112</v>
      </c>
      <c r="M461" s="5519" t="s">
        <v>21383</v>
      </c>
      <c r="N461" s="5519"/>
    </row>
    <row r="462" spans="1:14" s="4295" customFormat="1" ht="20.100000000000001" customHeight="1">
      <c r="A462" s="4608" t="s">
        <v>21359</v>
      </c>
      <c r="B462" s="4608">
        <v>10</v>
      </c>
      <c r="C462" s="4608" t="s">
        <v>6780</v>
      </c>
      <c r="D462" s="4617">
        <v>50</v>
      </c>
      <c r="E462" s="4611" t="s">
        <v>21405</v>
      </c>
      <c r="F462" s="4612">
        <v>2.74</v>
      </c>
      <c r="G462" s="4618" t="s">
        <v>21406</v>
      </c>
      <c r="H462" s="4612">
        <v>4.71</v>
      </c>
      <c r="I462" s="4618" t="s">
        <v>21403</v>
      </c>
      <c r="J462" s="4619">
        <f t="shared" si="0"/>
        <v>1.9699999999999998</v>
      </c>
      <c r="K462" s="4615"/>
      <c r="L462" s="4620">
        <v>44112</v>
      </c>
      <c r="M462" s="5519" t="s">
        <v>21383</v>
      </c>
      <c r="N462" s="5519"/>
    </row>
    <row r="463" spans="1:14" s="4295" customFormat="1" ht="20.100000000000001" customHeight="1">
      <c r="A463" s="4608" t="s">
        <v>21359</v>
      </c>
      <c r="B463" s="4608">
        <v>10</v>
      </c>
      <c r="C463" s="4608" t="s">
        <v>6780</v>
      </c>
      <c r="D463" s="4617">
        <v>50</v>
      </c>
      <c r="E463" s="4611" t="s">
        <v>21407</v>
      </c>
      <c r="F463" s="4612">
        <v>1.25</v>
      </c>
      <c r="G463" s="4618" t="s">
        <v>21408</v>
      </c>
      <c r="H463" s="4612">
        <v>2.74</v>
      </c>
      <c r="I463" s="4618" t="s">
        <v>21406</v>
      </c>
      <c r="J463" s="4619">
        <f t="shared" si="0"/>
        <v>1.4900000000000002</v>
      </c>
      <c r="K463" s="4615"/>
      <c r="L463" s="4620">
        <v>44112</v>
      </c>
      <c r="M463" s="5519" t="s">
        <v>21383</v>
      </c>
      <c r="N463" s="5519"/>
    </row>
    <row r="464" spans="1:14" s="4295" customFormat="1" ht="20.100000000000001" customHeight="1">
      <c r="A464" s="4608" t="s">
        <v>21359</v>
      </c>
      <c r="B464" s="4608">
        <v>11</v>
      </c>
      <c r="C464" s="4608" t="s">
        <v>6780</v>
      </c>
      <c r="D464" s="4617">
        <v>50</v>
      </c>
      <c r="E464" s="4611" t="s">
        <v>21409</v>
      </c>
      <c r="F464" s="4612">
        <v>0</v>
      </c>
      <c r="G464" s="4618" t="s">
        <v>21410</v>
      </c>
      <c r="H464" s="4612">
        <v>0.7</v>
      </c>
      <c r="I464" s="4618" t="s">
        <v>21411</v>
      </c>
      <c r="J464" s="4619">
        <f t="shared" si="0"/>
        <v>0.7</v>
      </c>
      <c r="K464" s="4615"/>
      <c r="L464" s="4620">
        <v>44112</v>
      </c>
      <c r="M464" s="5519" t="s">
        <v>21383</v>
      </c>
      <c r="N464" s="5519"/>
    </row>
    <row r="465" spans="1:14" s="4295" customFormat="1" ht="20.100000000000001" customHeight="1">
      <c r="A465" s="4608" t="s">
        <v>21359</v>
      </c>
      <c r="B465" s="4608">
        <v>11</v>
      </c>
      <c r="C465" s="4608" t="s">
        <v>6780</v>
      </c>
      <c r="D465" s="4617">
        <v>50</v>
      </c>
      <c r="E465" s="4611" t="s">
        <v>21412</v>
      </c>
      <c r="F465" s="4612">
        <v>0.7</v>
      </c>
      <c r="G465" s="4618" t="s">
        <v>21411</v>
      </c>
      <c r="H465" s="4612">
        <v>1.25</v>
      </c>
      <c r="I465" s="4618" t="s">
        <v>21408</v>
      </c>
      <c r="J465" s="4619">
        <f t="shared" si="0"/>
        <v>0.55000000000000004</v>
      </c>
      <c r="K465" s="4615"/>
      <c r="L465" s="4620">
        <v>44112</v>
      </c>
      <c r="M465" s="5519" t="s">
        <v>21383</v>
      </c>
      <c r="N465" s="5519"/>
    </row>
    <row r="466" spans="1:14" s="4295" customFormat="1" ht="20.100000000000001" customHeight="1">
      <c r="A466" s="4608" t="s">
        <v>21359</v>
      </c>
      <c r="B466" s="4608">
        <v>6</v>
      </c>
      <c r="C466" s="4608" t="s">
        <v>6780</v>
      </c>
      <c r="D466" s="4617">
        <v>1659</v>
      </c>
      <c r="E466" s="4611" t="s">
        <v>19666</v>
      </c>
      <c r="F466" s="4612">
        <v>0</v>
      </c>
      <c r="G466" s="4618" t="s">
        <v>19553</v>
      </c>
      <c r="H466" s="4612">
        <v>0.53</v>
      </c>
      <c r="I466" s="4618" t="s">
        <v>19667</v>
      </c>
      <c r="J466" s="4619">
        <f t="shared" si="0"/>
        <v>0.53</v>
      </c>
      <c r="K466" s="4615"/>
      <c r="L466" s="4622">
        <v>44118</v>
      </c>
      <c r="M466" s="5519" t="s">
        <v>21316</v>
      </c>
      <c r="N466" s="5519"/>
    </row>
    <row r="467" spans="1:14" s="4295" customFormat="1" ht="20.100000000000001" customHeight="1">
      <c r="A467" s="4608" t="s">
        <v>21359</v>
      </c>
      <c r="B467" s="4608">
        <v>8</v>
      </c>
      <c r="C467" s="4608" t="s">
        <v>6780</v>
      </c>
      <c r="D467" s="4617">
        <v>659</v>
      </c>
      <c r="E467" s="4611" t="s">
        <v>21413</v>
      </c>
      <c r="F467" s="4612">
        <v>0</v>
      </c>
      <c r="G467" s="4618" t="s">
        <v>21414</v>
      </c>
      <c r="H467" s="4611">
        <v>0.79</v>
      </c>
      <c r="I467" s="4618" t="s">
        <v>21415</v>
      </c>
      <c r="J467" s="4619">
        <f t="shared" si="0"/>
        <v>0.79</v>
      </c>
      <c r="K467" s="4615"/>
      <c r="L467" s="4620">
        <v>44118</v>
      </c>
      <c r="M467" s="5519" t="s">
        <v>21316</v>
      </c>
      <c r="N467" s="5519"/>
    </row>
    <row r="468" spans="1:14" s="4295" customFormat="1" ht="20.100000000000001" customHeight="1">
      <c r="A468" s="4608" t="s">
        <v>21359</v>
      </c>
      <c r="B468" s="4624" t="s">
        <v>21416</v>
      </c>
      <c r="C468" s="4608" t="s">
        <v>6780</v>
      </c>
      <c r="D468" s="4617">
        <v>1206</v>
      </c>
      <c r="E468" s="4611" t="s">
        <v>21417</v>
      </c>
      <c r="F468" s="4612">
        <v>0</v>
      </c>
      <c r="G468" s="4618" t="s">
        <v>21315</v>
      </c>
      <c r="H468" s="4611">
        <v>0.56000000000000005</v>
      </c>
      <c r="I468" s="4618" t="s">
        <v>21418</v>
      </c>
      <c r="J468" s="4619">
        <f t="shared" si="0"/>
        <v>0.56000000000000005</v>
      </c>
      <c r="K468" s="4615"/>
      <c r="L468" s="4620">
        <v>44130</v>
      </c>
      <c r="M468" s="5519" t="s">
        <v>21419</v>
      </c>
      <c r="N468" s="5519"/>
    </row>
    <row r="469" spans="1:14" s="4295" customFormat="1" ht="20.100000000000001" customHeight="1">
      <c r="A469" s="4608" t="s">
        <v>21359</v>
      </c>
      <c r="B469" s="4608">
        <v>6</v>
      </c>
      <c r="C469" s="4608" t="s">
        <v>6780</v>
      </c>
      <c r="D469" s="4617">
        <v>240</v>
      </c>
      <c r="E469" s="4611" t="s">
        <v>19613</v>
      </c>
      <c r="F469" s="4612">
        <v>0</v>
      </c>
      <c r="G469" s="4618" t="s">
        <v>19614</v>
      </c>
      <c r="H469" s="4612">
        <v>2.2599999999999998</v>
      </c>
      <c r="I469" s="4618" t="s">
        <v>19599</v>
      </c>
      <c r="J469" s="4619">
        <f t="shared" si="0"/>
        <v>2.2599999999999998</v>
      </c>
      <c r="K469" s="4615"/>
      <c r="L469" s="4622">
        <v>44133</v>
      </c>
      <c r="M469" s="5519" t="s">
        <v>21316</v>
      </c>
      <c r="N469" s="5519"/>
    </row>
    <row r="470" spans="1:14" s="4295" customFormat="1" ht="20.100000000000001" customHeight="1">
      <c r="A470" s="4608" t="s">
        <v>21359</v>
      </c>
      <c r="B470" s="4608">
        <v>6</v>
      </c>
      <c r="C470" s="4608" t="s">
        <v>6780</v>
      </c>
      <c r="D470" s="4617">
        <v>732</v>
      </c>
      <c r="E470" s="4611" t="s">
        <v>19623</v>
      </c>
      <c r="F470" s="4612">
        <v>0</v>
      </c>
      <c r="G470" s="4618" t="s">
        <v>19616</v>
      </c>
      <c r="H470" s="4612">
        <v>1.2</v>
      </c>
      <c r="I470" s="4618" t="s">
        <v>19566</v>
      </c>
      <c r="J470" s="4619">
        <f t="shared" si="0"/>
        <v>1.2</v>
      </c>
      <c r="K470" s="4615"/>
      <c r="L470" s="4622">
        <v>44133</v>
      </c>
      <c r="M470" s="5519" t="s">
        <v>21316</v>
      </c>
      <c r="N470" s="5519"/>
    </row>
    <row r="471" spans="1:14" s="4295" customFormat="1" ht="20.100000000000001" customHeight="1">
      <c r="A471" s="4608" t="s">
        <v>21359</v>
      </c>
      <c r="B471" s="4608">
        <v>6</v>
      </c>
      <c r="C471" s="4608" t="s">
        <v>6780</v>
      </c>
      <c r="D471" s="4617">
        <v>759</v>
      </c>
      <c r="E471" s="4611" t="s">
        <v>19624</v>
      </c>
      <c r="F471" s="4612">
        <v>0</v>
      </c>
      <c r="G471" s="4618" t="s">
        <v>19566</v>
      </c>
      <c r="H471" s="4612">
        <v>2.5099999999999998</v>
      </c>
      <c r="I471" s="4618" t="s">
        <v>5063</v>
      </c>
      <c r="J471" s="4619">
        <f t="shared" si="0"/>
        <v>2.5099999999999998</v>
      </c>
      <c r="K471" s="4615"/>
      <c r="L471" s="4622">
        <v>44133</v>
      </c>
      <c r="M471" s="5519" t="s">
        <v>21316</v>
      </c>
      <c r="N471" s="5519"/>
    </row>
    <row r="472" spans="1:14" s="4295" customFormat="1" ht="20.100000000000001" customHeight="1">
      <c r="A472" s="4608" t="s">
        <v>21359</v>
      </c>
      <c r="B472" s="4608">
        <v>6</v>
      </c>
      <c r="C472" s="4608" t="s">
        <v>6780</v>
      </c>
      <c r="D472" s="4617">
        <v>151</v>
      </c>
      <c r="E472" s="4611" t="s">
        <v>19602</v>
      </c>
      <c r="F472" s="4612">
        <v>0</v>
      </c>
      <c r="G472" s="4618" t="s">
        <v>19566</v>
      </c>
      <c r="H472" s="4612">
        <v>3.11</v>
      </c>
      <c r="I472" s="4618" t="s">
        <v>19603</v>
      </c>
      <c r="J472" s="4619">
        <f t="shared" si="0"/>
        <v>3.11</v>
      </c>
      <c r="K472" s="4615"/>
      <c r="L472" s="4622">
        <v>44139</v>
      </c>
      <c r="M472" s="5519" t="s">
        <v>21316</v>
      </c>
      <c r="N472" s="5519"/>
    </row>
    <row r="473" spans="1:14" s="4295" customFormat="1" ht="20.100000000000001" customHeight="1">
      <c r="A473" s="4608" t="s">
        <v>21359</v>
      </c>
      <c r="B473" s="4608">
        <v>2</v>
      </c>
      <c r="C473" s="4608" t="s">
        <v>6780</v>
      </c>
      <c r="D473" s="4617">
        <v>23</v>
      </c>
      <c r="E473" s="4611" t="s">
        <v>21420</v>
      </c>
      <c r="F473" s="4612">
        <v>0</v>
      </c>
      <c r="G473" s="4618" t="s">
        <v>21341</v>
      </c>
      <c r="H473" s="4612">
        <v>5.97</v>
      </c>
      <c r="I473" s="4618" t="s">
        <v>21318</v>
      </c>
      <c r="J473" s="4619">
        <f t="shared" si="0"/>
        <v>5.97</v>
      </c>
      <c r="K473" s="4623"/>
      <c r="L473" s="4622">
        <v>44147</v>
      </c>
      <c r="M473" s="5520" t="s">
        <v>21421</v>
      </c>
      <c r="N473" s="5520"/>
    </row>
    <row r="474" spans="1:14" s="4295" customFormat="1" ht="20.100000000000001" customHeight="1">
      <c r="A474" s="4608" t="s">
        <v>21359</v>
      </c>
      <c r="B474" s="4608">
        <v>2</v>
      </c>
      <c r="C474" s="4608" t="s">
        <v>6780</v>
      </c>
      <c r="D474" s="4617">
        <v>40</v>
      </c>
      <c r="E474" s="4611" t="s">
        <v>21422</v>
      </c>
      <c r="F474" s="4612">
        <v>1.01</v>
      </c>
      <c r="G474" s="4618" t="s">
        <v>21423</v>
      </c>
      <c r="H474" s="4612">
        <v>8.94</v>
      </c>
      <c r="I474" s="4618" t="s">
        <v>21318</v>
      </c>
      <c r="J474" s="4619">
        <f t="shared" si="0"/>
        <v>7.93</v>
      </c>
      <c r="K474" s="4623"/>
      <c r="L474" s="4622">
        <v>44147</v>
      </c>
      <c r="M474" s="5520" t="s">
        <v>21421</v>
      </c>
      <c r="N474" s="5520"/>
    </row>
    <row r="475" spans="1:14" s="4295" customFormat="1" ht="20.100000000000001" customHeight="1">
      <c r="A475" s="4608" t="s">
        <v>21359</v>
      </c>
      <c r="B475" s="4608">
        <v>3</v>
      </c>
      <c r="C475" s="4608" t="s">
        <v>6780</v>
      </c>
      <c r="D475" s="4617">
        <v>23</v>
      </c>
      <c r="E475" s="4611" t="s">
        <v>21424</v>
      </c>
      <c r="F475" s="4612">
        <v>5.97</v>
      </c>
      <c r="G475" s="4618" t="s">
        <v>21318</v>
      </c>
      <c r="H475" s="4612">
        <v>8.57</v>
      </c>
      <c r="I475" s="4618" t="s">
        <v>21425</v>
      </c>
      <c r="J475" s="4619">
        <f t="shared" si="0"/>
        <v>2.6000000000000005</v>
      </c>
      <c r="K475" s="4623"/>
      <c r="L475" s="4622">
        <v>44147</v>
      </c>
      <c r="M475" s="5520" t="s">
        <v>21421</v>
      </c>
      <c r="N475" s="5520"/>
    </row>
    <row r="476" spans="1:14" s="4295" customFormat="1" ht="20.100000000000001" customHeight="1">
      <c r="A476" s="4608" t="s">
        <v>21359</v>
      </c>
      <c r="B476" s="4608">
        <v>3</v>
      </c>
      <c r="C476" s="4608" t="s">
        <v>6780</v>
      </c>
      <c r="D476" s="4617">
        <v>40</v>
      </c>
      <c r="E476" s="4611" t="s">
        <v>21426</v>
      </c>
      <c r="F476" s="4612">
        <v>8.94</v>
      </c>
      <c r="G476" s="4618" t="s">
        <v>21318</v>
      </c>
      <c r="H476" s="4612">
        <v>11.35</v>
      </c>
      <c r="I476" s="4618" t="s">
        <v>19560</v>
      </c>
      <c r="J476" s="4619">
        <f t="shared" si="0"/>
        <v>2.41</v>
      </c>
      <c r="K476" s="4623"/>
      <c r="L476" s="4622">
        <v>44147</v>
      </c>
      <c r="M476" s="5520" t="s">
        <v>21421</v>
      </c>
      <c r="N476" s="5520"/>
    </row>
    <row r="477" spans="1:14" s="4295" customFormat="1" ht="20.100000000000001" customHeight="1">
      <c r="A477" s="4608" t="s">
        <v>21359</v>
      </c>
      <c r="B477" s="4608">
        <v>3</v>
      </c>
      <c r="C477" s="4608" t="s">
        <v>6780</v>
      </c>
      <c r="D477" s="4617">
        <v>44</v>
      </c>
      <c r="E477" s="4611" t="s">
        <v>21427</v>
      </c>
      <c r="F477" s="4612">
        <v>0.97</v>
      </c>
      <c r="G477" s="4618" t="s">
        <v>19597</v>
      </c>
      <c r="H477" s="4612">
        <v>3.11</v>
      </c>
      <c r="I477" s="4618" t="s">
        <v>21318</v>
      </c>
      <c r="J477" s="4619">
        <f t="shared" si="0"/>
        <v>2.1399999999999997</v>
      </c>
      <c r="K477" s="4615"/>
      <c r="L477" s="4622">
        <v>44147</v>
      </c>
      <c r="M477" s="5520" t="s">
        <v>21421</v>
      </c>
      <c r="N477" s="5520"/>
    </row>
    <row r="478" spans="1:14" s="4295" customFormat="1" ht="20.100000000000001" customHeight="1">
      <c r="A478" s="4608" t="s">
        <v>21359</v>
      </c>
      <c r="B478" s="4608">
        <v>3</v>
      </c>
      <c r="C478" s="4608" t="s">
        <v>6780</v>
      </c>
      <c r="D478" s="4617">
        <v>1052</v>
      </c>
      <c r="E478" s="4611" t="s">
        <v>21428</v>
      </c>
      <c r="F478" s="4612">
        <v>0</v>
      </c>
      <c r="G478" s="4618" t="s">
        <v>21318</v>
      </c>
      <c r="H478" s="4612">
        <v>3.49</v>
      </c>
      <c r="I478" s="4618" t="s">
        <v>19560</v>
      </c>
      <c r="J478" s="4619">
        <f t="shared" si="0"/>
        <v>3.49</v>
      </c>
      <c r="K478" s="4615"/>
      <c r="L478" s="4622">
        <v>44147</v>
      </c>
      <c r="M478" s="5520" t="s">
        <v>21421</v>
      </c>
      <c r="N478" s="5520"/>
    </row>
    <row r="479" spans="1:14" s="4295" customFormat="1" ht="20.100000000000001" customHeight="1">
      <c r="A479" s="4608" t="s">
        <v>21359</v>
      </c>
      <c r="B479" s="4608">
        <v>6</v>
      </c>
      <c r="C479" s="4608" t="s">
        <v>6780</v>
      </c>
      <c r="D479" s="4617">
        <v>44</v>
      </c>
      <c r="E479" s="4611" t="s">
        <v>19598</v>
      </c>
      <c r="F479" s="4612">
        <v>0</v>
      </c>
      <c r="G479" s="4618" t="s">
        <v>19599</v>
      </c>
      <c r="H479" s="4612">
        <v>0.27</v>
      </c>
      <c r="I479" s="4618" t="s">
        <v>5063</v>
      </c>
      <c r="J479" s="4619">
        <f t="shared" si="0"/>
        <v>0.27</v>
      </c>
      <c r="K479" s="4615"/>
      <c r="L479" s="4622">
        <v>44147</v>
      </c>
      <c r="M479" s="5519" t="s">
        <v>21316</v>
      </c>
      <c r="N479" s="5519"/>
    </row>
    <row r="480" spans="1:14" s="4295" customFormat="1" ht="20.100000000000001" customHeight="1">
      <c r="A480" s="4608" t="s">
        <v>21359</v>
      </c>
      <c r="B480" s="4608">
        <v>6</v>
      </c>
      <c r="C480" s="4608" t="s">
        <v>6780</v>
      </c>
      <c r="D480" s="4617">
        <v>80</v>
      </c>
      <c r="E480" s="4611" t="s">
        <v>19601</v>
      </c>
      <c r="F480" s="4612">
        <v>0</v>
      </c>
      <c r="G480" s="4618" t="s">
        <v>19553</v>
      </c>
      <c r="H480" s="4612">
        <v>3.47</v>
      </c>
      <c r="I480" s="4618" t="s">
        <v>19583</v>
      </c>
      <c r="J480" s="4619">
        <f t="shared" si="0"/>
        <v>3.47</v>
      </c>
      <c r="K480" s="4615"/>
      <c r="L480" s="4622"/>
      <c r="M480" s="5521"/>
      <c r="N480" s="5522"/>
    </row>
    <row r="481" spans="1:14" s="4295" customFormat="1" ht="20.100000000000001" customHeight="1">
      <c r="A481" s="4608" t="s">
        <v>21359</v>
      </c>
      <c r="B481" s="4608">
        <v>6</v>
      </c>
      <c r="C481" s="4608" t="s">
        <v>6780</v>
      </c>
      <c r="D481" s="4617">
        <v>114</v>
      </c>
      <c r="E481" s="4611" t="s">
        <v>19568</v>
      </c>
      <c r="F481" s="4612">
        <v>0</v>
      </c>
      <c r="G481" s="4618" t="s">
        <v>19583</v>
      </c>
      <c r="H481" s="4612">
        <v>3</v>
      </c>
      <c r="I481" s="4618" t="s">
        <v>19560</v>
      </c>
      <c r="J481" s="4619">
        <f t="shared" si="0"/>
        <v>3</v>
      </c>
      <c r="K481" s="4615"/>
      <c r="L481" s="4622"/>
      <c r="M481" s="5521"/>
      <c r="N481" s="5522"/>
    </row>
    <row r="482" spans="1:14" s="4295" customFormat="1" ht="20.100000000000001" customHeight="1">
      <c r="A482" s="4608" t="s">
        <v>21359</v>
      </c>
      <c r="B482" s="4608">
        <v>6</v>
      </c>
      <c r="C482" s="4608" t="s">
        <v>6780</v>
      </c>
      <c r="D482" s="4617">
        <v>156</v>
      </c>
      <c r="E482" s="4611" t="s">
        <v>19604</v>
      </c>
      <c r="F482" s="4612">
        <v>2.27</v>
      </c>
      <c r="G482" s="4618" t="s">
        <v>19597</v>
      </c>
      <c r="H482" s="4612">
        <v>4.95</v>
      </c>
      <c r="I482" s="4618" t="s">
        <v>19583</v>
      </c>
      <c r="J482" s="4619">
        <f t="shared" si="0"/>
        <v>2.68</v>
      </c>
      <c r="K482" s="4615"/>
      <c r="L482" s="4622"/>
      <c r="M482" s="5521"/>
      <c r="N482" s="5522"/>
    </row>
    <row r="483" spans="1:14" s="4295" customFormat="1" ht="20.100000000000001" customHeight="1">
      <c r="A483" s="4608" t="s">
        <v>21359</v>
      </c>
      <c r="B483" s="4608">
        <v>6</v>
      </c>
      <c r="C483" s="4608" t="s">
        <v>6780</v>
      </c>
      <c r="D483" s="4617">
        <v>195</v>
      </c>
      <c r="E483" s="4611" t="s">
        <v>19596</v>
      </c>
      <c r="F483" s="4612">
        <v>2.8</v>
      </c>
      <c r="G483" s="4618" t="s">
        <v>19597</v>
      </c>
      <c r="H483" s="4612">
        <v>4.05</v>
      </c>
      <c r="I483" s="4618" t="s">
        <v>19553</v>
      </c>
      <c r="J483" s="4619">
        <f t="shared" si="0"/>
        <v>1.25</v>
      </c>
      <c r="K483" s="4615"/>
      <c r="L483" s="4622"/>
      <c r="M483" s="5521"/>
      <c r="N483" s="5522"/>
    </row>
    <row r="484" spans="1:14" s="4295" customFormat="1" ht="20.100000000000001" customHeight="1">
      <c r="A484" s="4608" t="s">
        <v>21359</v>
      </c>
      <c r="B484" s="4608">
        <v>6</v>
      </c>
      <c r="C484" s="4608" t="s">
        <v>6780</v>
      </c>
      <c r="D484" s="4617">
        <v>238</v>
      </c>
      <c r="E484" s="4611" t="s">
        <v>19612</v>
      </c>
      <c r="F484" s="4612">
        <v>0</v>
      </c>
      <c r="G484" s="4618" t="s">
        <v>5063</v>
      </c>
      <c r="H484" s="4612">
        <v>2.87</v>
      </c>
      <c r="I484" s="4618" t="s">
        <v>19566</v>
      </c>
      <c r="J484" s="4619">
        <f t="shared" si="0"/>
        <v>2.87</v>
      </c>
      <c r="K484" s="4615"/>
      <c r="L484" s="4622"/>
      <c r="M484" s="5521"/>
      <c r="N484" s="5522"/>
    </row>
    <row r="485" spans="1:14" s="4295" customFormat="1" ht="20.100000000000001" customHeight="1">
      <c r="A485" s="4608" t="s">
        <v>21359</v>
      </c>
      <c r="B485" s="4608">
        <v>6</v>
      </c>
      <c r="C485" s="4608" t="s">
        <v>6780</v>
      </c>
      <c r="D485" s="4617">
        <v>414</v>
      </c>
      <c r="E485" s="4611" t="s">
        <v>19615</v>
      </c>
      <c r="F485" s="4612">
        <v>0</v>
      </c>
      <c r="G485" s="4618" t="s">
        <v>19616</v>
      </c>
      <c r="H485" s="4612">
        <v>2.1800000000000002</v>
      </c>
      <c r="I485" s="4618" t="s">
        <v>19617</v>
      </c>
      <c r="J485" s="4619">
        <f t="shared" si="0"/>
        <v>2.1800000000000002</v>
      </c>
      <c r="K485" s="4615"/>
      <c r="L485" s="4622"/>
      <c r="M485" s="5521"/>
      <c r="N485" s="5522"/>
    </row>
    <row r="486" spans="1:14" s="4295" customFormat="1" ht="20.100000000000001" customHeight="1">
      <c r="A486" s="4608" t="s">
        <v>21359</v>
      </c>
      <c r="B486" s="4608">
        <v>6</v>
      </c>
      <c r="C486" s="4608" t="s">
        <v>6780</v>
      </c>
      <c r="D486" s="4617">
        <v>566</v>
      </c>
      <c r="E486" s="4611" t="s">
        <v>19618</v>
      </c>
      <c r="F486" s="4612">
        <v>0</v>
      </c>
      <c r="G486" s="4618" t="s">
        <v>19619</v>
      </c>
      <c r="H486" s="4612">
        <v>0.16</v>
      </c>
      <c r="I486" s="4618" t="s">
        <v>19620</v>
      </c>
      <c r="J486" s="4619">
        <f t="shared" si="0"/>
        <v>0.16</v>
      </c>
      <c r="K486" s="4615"/>
      <c r="L486" s="4622"/>
      <c r="M486" s="5521"/>
      <c r="N486" s="5522"/>
    </row>
    <row r="487" spans="1:14" s="4295" customFormat="1" ht="20.100000000000001" customHeight="1">
      <c r="A487" s="4608" t="s">
        <v>21359</v>
      </c>
      <c r="B487" s="4608">
        <v>6</v>
      </c>
      <c r="C487" s="4608" t="s">
        <v>6780</v>
      </c>
      <c r="D487" s="4617">
        <v>566</v>
      </c>
      <c r="E487" s="4611" t="s">
        <v>19621</v>
      </c>
      <c r="F487" s="4612">
        <v>0.18</v>
      </c>
      <c r="G487" s="4618" t="s">
        <v>19620</v>
      </c>
      <c r="H487" s="4612">
        <v>0.36</v>
      </c>
      <c r="I487" s="4618" t="s">
        <v>19622</v>
      </c>
      <c r="J487" s="4619">
        <f t="shared" si="0"/>
        <v>0.18</v>
      </c>
      <c r="K487" s="4615"/>
      <c r="L487" s="4622"/>
      <c r="M487" s="5521"/>
      <c r="N487" s="5522"/>
    </row>
    <row r="488" spans="1:14" s="4295" customFormat="1" ht="20.100000000000001" customHeight="1">
      <c r="A488" s="4608" t="s">
        <v>21359</v>
      </c>
      <c r="B488" s="4608">
        <v>6</v>
      </c>
      <c r="C488" s="4608" t="s">
        <v>6780</v>
      </c>
      <c r="D488" s="4617">
        <v>815</v>
      </c>
      <c r="E488" s="4611" t="s">
        <v>19625</v>
      </c>
      <c r="F488" s="4612">
        <v>0</v>
      </c>
      <c r="G488" s="4618" t="s">
        <v>19574</v>
      </c>
      <c r="H488" s="4612">
        <v>2.2799999999999998</v>
      </c>
      <c r="I488" s="4618" t="s">
        <v>19597</v>
      </c>
      <c r="J488" s="4619">
        <f t="shared" si="0"/>
        <v>2.2799999999999998</v>
      </c>
      <c r="K488" s="4615"/>
      <c r="L488" s="4622"/>
      <c r="M488" s="5521"/>
      <c r="N488" s="5522"/>
    </row>
    <row r="489" spans="1:14" s="4295" customFormat="1" ht="20.100000000000001" customHeight="1">
      <c r="A489" s="4608" t="s">
        <v>21359</v>
      </c>
      <c r="B489" s="4608">
        <v>6</v>
      </c>
      <c r="C489" s="4608" t="s">
        <v>6780</v>
      </c>
      <c r="D489" s="4617">
        <v>817</v>
      </c>
      <c r="E489" s="4611" t="s">
        <v>19626</v>
      </c>
      <c r="F489" s="4612">
        <v>0</v>
      </c>
      <c r="G489" s="4618" t="s">
        <v>19627</v>
      </c>
      <c r="H489" s="4612">
        <v>1.381</v>
      </c>
      <c r="I489" s="4618" t="s">
        <v>19628</v>
      </c>
      <c r="J489" s="4619">
        <f t="shared" si="0"/>
        <v>1.381</v>
      </c>
      <c r="K489" s="4615"/>
      <c r="L489" s="4622"/>
      <c r="M489" s="5521"/>
      <c r="N489" s="5522"/>
    </row>
    <row r="490" spans="1:14" s="4295" customFormat="1" ht="20.100000000000001" customHeight="1">
      <c r="A490" s="4608" t="s">
        <v>21359</v>
      </c>
      <c r="B490" s="4608">
        <v>6</v>
      </c>
      <c r="C490" s="4608" t="s">
        <v>6780</v>
      </c>
      <c r="D490" s="4617">
        <v>845</v>
      </c>
      <c r="E490" s="4611" t="s">
        <v>19632</v>
      </c>
      <c r="F490" s="4612">
        <v>0</v>
      </c>
      <c r="G490" s="4618" t="s">
        <v>19560</v>
      </c>
      <c r="H490" s="4612">
        <v>0.39</v>
      </c>
      <c r="I490" s="4618" t="s">
        <v>19633</v>
      </c>
      <c r="J490" s="4619">
        <f t="shared" si="0"/>
        <v>0.39</v>
      </c>
      <c r="K490" s="4615"/>
      <c r="L490" s="4622"/>
      <c r="M490" s="5521"/>
      <c r="N490" s="5522"/>
    </row>
    <row r="491" spans="1:14" s="4295" customFormat="1" ht="20.100000000000001" customHeight="1">
      <c r="A491" s="4608" t="s">
        <v>21359</v>
      </c>
      <c r="B491" s="4608">
        <v>6</v>
      </c>
      <c r="C491" s="4608" t="s">
        <v>6780</v>
      </c>
      <c r="D491" s="4617">
        <v>852</v>
      </c>
      <c r="E491" s="4611" t="s">
        <v>19632</v>
      </c>
      <c r="F491" s="4612">
        <v>0.17399999999999999</v>
      </c>
      <c r="G491" s="4618" t="s">
        <v>19635</v>
      </c>
      <c r="H491" s="4612">
        <v>0.44400000000000001</v>
      </c>
      <c r="I491" s="4618" t="s">
        <v>19636</v>
      </c>
      <c r="J491" s="4619">
        <f t="shared" si="0"/>
        <v>0.27</v>
      </c>
      <c r="K491" s="4615"/>
      <c r="L491" s="4622"/>
      <c r="M491" s="5521"/>
      <c r="N491" s="5522"/>
    </row>
    <row r="492" spans="1:14" s="4295" customFormat="1" ht="20.100000000000001" customHeight="1">
      <c r="A492" s="4608" t="s">
        <v>21359</v>
      </c>
      <c r="B492" s="4608">
        <v>6</v>
      </c>
      <c r="C492" s="4608" t="s">
        <v>6780</v>
      </c>
      <c r="D492" s="4617">
        <v>1098</v>
      </c>
      <c r="E492" s="4611" t="s">
        <v>19638</v>
      </c>
      <c r="F492" s="4612">
        <v>0</v>
      </c>
      <c r="G492" s="4618" t="s">
        <v>19611</v>
      </c>
      <c r="H492" s="4612">
        <v>1.29</v>
      </c>
      <c r="I492" s="4618" t="s">
        <v>19583</v>
      </c>
      <c r="J492" s="4619">
        <f t="shared" si="0"/>
        <v>1.29</v>
      </c>
      <c r="K492" s="4615"/>
      <c r="L492" s="4622"/>
      <c r="M492" s="5521"/>
      <c r="N492" s="5522"/>
    </row>
    <row r="493" spans="1:14" s="4295" customFormat="1" ht="20.100000000000001" customHeight="1">
      <c r="A493" s="4608" t="s">
        <v>21359</v>
      </c>
      <c r="B493" s="4608">
        <v>6</v>
      </c>
      <c r="C493" s="4608" t="s">
        <v>6780</v>
      </c>
      <c r="D493" s="4617">
        <v>1236</v>
      </c>
      <c r="E493" s="4611" t="s">
        <v>19639</v>
      </c>
      <c r="F493" s="4612">
        <v>0</v>
      </c>
      <c r="G493" s="4618" t="s">
        <v>19640</v>
      </c>
      <c r="H493" s="4612">
        <v>0.67</v>
      </c>
      <c r="I493" s="4618" t="s">
        <v>5063</v>
      </c>
      <c r="J493" s="4619">
        <f t="shared" ref="J493:J524" si="1">H493-F493</f>
        <v>0.67</v>
      </c>
      <c r="K493" s="4615"/>
      <c r="L493" s="4622"/>
      <c r="M493" s="5521"/>
      <c r="N493" s="5522"/>
    </row>
    <row r="494" spans="1:14" s="4295" customFormat="1" ht="20.100000000000001" customHeight="1">
      <c r="A494" s="4608" t="s">
        <v>21359</v>
      </c>
      <c r="B494" s="4608">
        <v>6</v>
      </c>
      <c r="C494" s="4608" t="s">
        <v>6780</v>
      </c>
      <c r="D494" s="4617">
        <v>1397</v>
      </c>
      <c r="E494" s="4611" t="s">
        <v>19641</v>
      </c>
      <c r="F494" s="4612">
        <v>0</v>
      </c>
      <c r="G494" s="4618" t="s">
        <v>19636</v>
      </c>
      <c r="H494" s="4612">
        <v>0.8</v>
      </c>
      <c r="I494" s="4618" t="s">
        <v>11846</v>
      </c>
      <c r="J494" s="4619">
        <f t="shared" si="1"/>
        <v>0.8</v>
      </c>
      <c r="K494" s="4615"/>
      <c r="L494" s="4622"/>
      <c r="M494" s="5521"/>
      <c r="N494" s="5522"/>
    </row>
    <row r="495" spans="1:14" s="4295" customFormat="1" ht="20.100000000000001" customHeight="1">
      <c r="A495" s="4608" t="s">
        <v>21359</v>
      </c>
      <c r="B495" s="4608">
        <v>6</v>
      </c>
      <c r="C495" s="4608" t="s">
        <v>6780</v>
      </c>
      <c r="D495" s="4617">
        <v>1411</v>
      </c>
      <c r="E495" s="4611" t="s">
        <v>19642</v>
      </c>
      <c r="F495" s="4612">
        <v>0</v>
      </c>
      <c r="G495" s="4618" t="s">
        <v>19633</v>
      </c>
      <c r="H495" s="4612">
        <v>0.35</v>
      </c>
      <c r="I495" s="4618" t="s">
        <v>11846</v>
      </c>
      <c r="J495" s="4619">
        <f t="shared" si="1"/>
        <v>0.35</v>
      </c>
      <c r="K495" s="4615"/>
      <c r="L495" s="4622"/>
      <c r="M495" s="5521"/>
      <c r="N495" s="5522"/>
    </row>
    <row r="496" spans="1:14" s="4295" customFormat="1" ht="20.100000000000001" customHeight="1">
      <c r="A496" s="4608" t="s">
        <v>21359</v>
      </c>
      <c r="B496" s="4608">
        <v>6</v>
      </c>
      <c r="C496" s="4608" t="s">
        <v>6780</v>
      </c>
      <c r="D496" s="4617">
        <v>1412</v>
      </c>
      <c r="E496" s="4611" t="s">
        <v>19643</v>
      </c>
      <c r="F496" s="4612">
        <v>0</v>
      </c>
      <c r="G496" s="4618" t="s">
        <v>19644</v>
      </c>
      <c r="H496" s="4612">
        <v>0.28999999999999998</v>
      </c>
      <c r="I496" s="4618" t="s">
        <v>11846</v>
      </c>
      <c r="J496" s="4619">
        <f t="shared" si="1"/>
        <v>0.28999999999999998</v>
      </c>
      <c r="K496" s="4615"/>
      <c r="L496" s="4622"/>
      <c r="M496" s="5521"/>
      <c r="N496" s="5522"/>
    </row>
    <row r="497" spans="1:14" s="4295" customFormat="1" ht="20.100000000000001" customHeight="1">
      <c r="A497" s="4608" t="s">
        <v>21359</v>
      </c>
      <c r="B497" s="4608">
        <v>6</v>
      </c>
      <c r="C497" s="4608" t="s">
        <v>6780</v>
      </c>
      <c r="D497" s="4617">
        <v>1413</v>
      </c>
      <c r="E497" s="4611" t="s">
        <v>19645</v>
      </c>
      <c r="F497" s="4612">
        <v>0</v>
      </c>
      <c r="G497" s="4618" t="s">
        <v>19633</v>
      </c>
      <c r="H497" s="4612">
        <v>0.13</v>
      </c>
      <c r="I497" s="4618" t="s">
        <v>11846</v>
      </c>
      <c r="J497" s="4619">
        <f t="shared" si="1"/>
        <v>0.13</v>
      </c>
      <c r="K497" s="4615"/>
      <c r="L497" s="4622"/>
      <c r="M497" s="5521"/>
      <c r="N497" s="5522"/>
    </row>
    <row r="498" spans="1:14" s="4295" customFormat="1" ht="20.100000000000001" customHeight="1">
      <c r="A498" s="4608" t="s">
        <v>21359</v>
      </c>
      <c r="B498" s="4608">
        <v>6</v>
      </c>
      <c r="C498" s="4608" t="s">
        <v>6780</v>
      </c>
      <c r="D498" s="4617">
        <v>1414</v>
      </c>
      <c r="E498" s="4611" t="s">
        <v>19645</v>
      </c>
      <c r="F498" s="4612">
        <v>0</v>
      </c>
      <c r="G498" s="4618" t="s">
        <v>19635</v>
      </c>
      <c r="H498" s="4612">
        <v>0.08</v>
      </c>
      <c r="I498" s="4618" t="s">
        <v>19646</v>
      </c>
      <c r="J498" s="4619">
        <f t="shared" si="1"/>
        <v>0.08</v>
      </c>
      <c r="K498" s="4615"/>
      <c r="L498" s="4622"/>
      <c r="M498" s="5521"/>
      <c r="N498" s="5522"/>
    </row>
    <row r="499" spans="1:14" s="4295" customFormat="1" ht="20.100000000000001" customHeight="1">
      <c r="A499" s="4608" t="s">
        <v>21359</v>
      </c>
      <c r="B499" s="4608">
        <v>6</v>
      </c>
      <c r="C499" s="4608" t="s">
        <v>6780</v>
      </c>
      <c r="D499" s="4617">
        <v>1542</v>
      </c>
      <c r="E499" s="4611" t="s">
        <v>19647</v>
      </c>
      <c r="F499" s="4612">
        <v>0</v>
      </c>
      <c r="G499" s="4618" t="s">
        <v>19553</v>
      </c>
      <c r="H499" s="4612">
        <v>0.2</v>
      </c>
      <c r="I499" s="4618" t="s">
        <v>19648</v>
      </c>
      <c r="J499" s="4619">
        <f t="shared" si="1"/>
        <v>0.2</v>
      </c>
      <c r="K499" s="4615"/>
      <c r="L499" s="4622"/>
      <c r="M499" s="5521"/>
      <c r="N499" s="5522"/>
    </row>
    <row r="500" spans="1:14" s="4295" customFormat="1" ht="20.100000000000001" customHeight="1">
      <c r="A500" s="4608" t="s">
        <v>21359</v>
      </c>
      <c r="B500" s="4608">
        <v>6</v>
      </c>
      <c r="C500" s="4608" t="s">
        <v>6780</v>
      </c>
      <c r="D500" s="4617">
        <v>1571</v>
      </c>
      <c r="E500" s="4611" t="s">
        <v>19649</v>
      </c>
      <c r="F500" s="4612">
        <v>0</v>
      </c>
      <c r="G500" s="4618" t="s">
        <v>19609</v>
      </c>
      <c r="H500" s="4612">
        <v>0.18</v>
      </c>
      <c r="I500" s="4618" t="s">
        <v>11846</v>
      </c>
      <c r="J500" s="4619">
        <f t="shared" si="1"/>
        <v>0.18</v>
      </c>
      <c r="K500" s="4615"/>
      <c r="L500" s="4622"/>
      <c r="M500" s="5521"/>
      <c r="N500" s="5522"/>
    </row>
    <row r="501" spans="1:14" s="4295" customFormat="1" ht="20.100000000000001" customHeight="1">
      <c r="A501" s="4608" t="s">
        <v>21359</v>
      </c>
      <c r="B501" s="4608">
        <v>6</v>
      </c>
      <c r="C501" s="4608" t="s">
        <v>6780</v>
      </c>
      <c r="D501" s="4617">
        <v>1583</v>
      </c>
      <c r="E501" s="4611" t="s">
        <v>19650</v>
      </c>
      <c r="F501" s="4612">
        <v>0</v>
      </c>
      <c r="G501" s="4618" t="s">
        <v>19651</v>
      </c>
      <c r="H501" s="4612">
        <v>0.56000000000000005</v>
      </c>
      <c r="I501" s="4618" t="s">
        <v>19652</v>
      </c>
      <c r="J501" s="4619">
        <f t="shared" si="1"/>
        <v>0.56000000000000005</v>
      </c>
      <c r="K501" s="4615"/>
      <c r="L501" s="4622"/>
      <c r="M501" s="5521"/>
      <c r="N501" s="5522"/>
    </row>
    <row r="502" spans="1:14" s="4295" customFormat="1" ht="20.100000000000001" customHeight="1">
      <c r="A502" s="4608" t="s">
        <v>21359</v>
      </c>
      <c r="B502" s="4608">
        <v>6</v>
      </c>
      <c r="C502" s="4608" t="s">
        <v>6780</v>
      </c>
      <c r="D502" s="4617">
        <v>1583</v>
      </c>
      <c r="E502" s="4611" t="s">
        <v>19653</v>
      </c>
      <c r="F502" s="4612">
        <v>0.56000000000000005</v>
      </c>
      <c r="G502" s="4618" t="s">
        <v>19652</v>
      </c>
      <c r="H502" s="4612">
        <v>0.98</v>
      </c>
      <c r="I502" s="4618" t="s">
        <v>11846</v>
      </c>
      <c r="J502" s="4619">
        <f t="shared" si="1"/>
        <v>0.41999999999999993</v>
      </c>
      <c r="K502" s="4615"/>
      <c r="L502" s="4622"/>
      <c r="M502" s="5521"/>
      <c r="N502" s="5522"/>
    </row>
    <row r="503" spans="1:14" s="4295" customFormat="1" ht="20.100000000000001" customHeight="1">
      <c r="A503" s="4608" t="s">
        <v>21359</v>
      </c>
      <c r="B503" s="4608">
        <v>6</v>
      </c>
      <c r="C503" s="4608" t="s">
        <v>6780</v>
      </c>
      <c r="D503" s="4617">
        <v>1615</v>
      </c>
      <c r="E503" s="4611" t="s">
        <v>19654</v>
      </c>
      <c r="F503" s="4612">
        <v>0</v>
      </c>
      <c r="G503" s="4618" t="s">
        <v>19553</v>
      </c>
      <c r="H503" s="4612">
        <v>0.11</v>
      </c>
      <c r="I503" s="4618" t="s">
        <v>19655</v>
      </c>
      <c r="J503" s="4619">
        <f t="shared" si="1"/>
        <v>0.11</v>
      </c>
      <c r="K503" s="4615"/>
      <c r="L503" s="4622"/>
      <c r="M503" s="5521"/>
      <c r="N503" s="5522"/>
    </row>
    <row r="504" spans="1:14" s="4295" customFormat="1" ht="20.100000000000001" customHeight="1">
      <c r="A504" s="4608" t="s">
        <v>21359</v>
      </c>
      <c r="B504" s="4608">
        <v>6</v>
      </c>
      <c r="C504" s="4608" t="s">
        <v>6780</v>
      </c>
      <c r="D504" s="4617">
        <v>1615</v>
      </c>
      <c r="E504" s="4611" t="s">
        <v>19656</v>
      </c>
      <c r="F504" s="4612">
        <v>0.11</v>
      </c>
      <c r="G504" s="4618" t="s">
        <v>19655</v>
      </c>
      <c r="H504" s="4612">
        <v>0.37</v>
      </c>
      <c r="I504" s="4618" t="s">
        <v>11846</v>
      </c>
      <c r="J504" s="4619">
        <f t="shared" si="1"/>
        <v>0.26</v>
      </c>
      <c r="K504" s="4615"/>
      <c r="L504" s="4622"/>
      <c r="M504" s="5521"/>
      <c r="N504" s="5522"/>
    </row>
    <row r="505" spans="1:14" s="4295" customFormat="1" ht="20.100000000000001" customHeight="1">
      <c r="A505" s="4608" t="s">
        <v>21359</v>
      </c>
      <c r="B505" s="4608">
        <v>6</v>
      </c>
      <c r="C505" s="4608" t="s">
        <v>6780</v>
      </c>
      <c r="D505" s="4617">
        <v>1618</v>
      </c>
      <c r="E505" s="4611" t="s">
        <v>19657</v>
      </c>
      <c r="F505" s="4612">
        <v>0</v>
      </c>
      <c r="G505" s="4618" t="s">
        <v>19560</v>
      </c>
      <c r="H505" s="4612">
        <v>0.61</v>
      </c>
      <c r="I505" s="4618" t="s">
        <v>19658</v>
      </c>
      <c r="J505" s="4619">
        <f t="shared" si="1"/>
        <v>0.61</v>
      </c>
      <c r="K505" s="4615"/>
      <c r="L505" s="4622"/>
      <c r="M505" s="5521"/>
      <c r="N505" s="5522"/>
    </row>
    <row r="506" spans="1:14" s="4295" customFormat="1" ht="20.100000000000001" customHeight="1">
      <c r="A506" s="4608" t="s">
        <v>21359</v>
      </c>
      <c r="B506" s="4608">
        <v>6</v>
      </c>
      <c r="C506" s="4608" t="s">
        <v>6780</v>
      </c>
      <c r="D506" s="4617">
        <v>1622</v>
      </c>
      <c r="E506" s="4611" t="s">
        <v>19650</v>
      </c>
      <c r="F506" s="4612">
        <v>0</v>
      </c>
      <c r="G506" s="4618" t="s">
        <v>19651</v>
      </c>
      <c r="H506" s="4612">
        <v>0.21</v>
      </c>
      <c r="I506" s="4618" t="s">
        <v>19659</v>
      </c>
      <c r="J506" s="4619">
        <f t="shared" si="1"/>
        <v>0.21</v>
      </c>
      <c r="K506" s="4615"/>
      <c r="L506" s="4622"/>
      <c r="M506" s="5521"/>
      <c r="N506" s="5522"/>
    </row>
    <row r="507" spans="1:14" s="4295" customFormat="1" ht="20.100000000000001" customHeight="1">
      <c r="A507" s="4608" t="s">
        <v>21359</v>
      </c>
      <c r="B507" s="4608">
        <v>6</v>
      </c>
      <c r="C507" s="4608" t="s">
        <v>6780</v>
      </c>
      <c r="D507" s="4617">
        <v>1624</v>
      </c>
      <c r="E507" s="4611" t="s">
        <v>19660</v>
      </c>
      <c r="F507" s="4612">
        <v>0</v>
      </c>
      <c r="G507" s="4618" t="s">
        <v>19603</v>
      </c>
      <c r="H507" s="4612">
        <v>0.28000000000000003</v>
      </c>
      <c r="I507" s="4618" t="s">
        <v>11846</v>
      </c>
      <c r="J507" s="4619">
        <f t="shared" si="1"/>
        <v>0.28000000000000003</v>
      </c>
      <c r="K507" s="4615"/>
      <c r="L507" s="4622"/>
      <c r="M507" s="5521"/>
      <c r="N507" s="5522"/>
    </row>
    <row r="508" spans="1:14" s="4295" customFormat="1" ht="20.100000000000001" customHeight="1">
      <c r="A508" s="4608" t="s">
        <v>21359</v>
      </c>
      <c r="B508" s="4608">
        <v>6</v>
      </c>
      <c r="C508" s="4608" t="s">
        <v>6780</v>
      </c>
      <c r="D508" s="4617">
        <v>1657</v>
      </c>
      <c r="E508" s="4611" t="s">
        <v>19653</v>
      </c>
      <c r="F508" s="4612">
        <v>0</v>
      </c>
      <c r="G508" s="4618" t="s">
        <v>19661</v>
      </c>
      <c r="H508" s="4612">
        <v>0.22</v>
      </c>
      <c r="I508" s="4618" t="s">
        <v>19662</v>
      </c>
      <c r="J508" s="4619">
        <f t="shared" si="1"/>
        <v>0.22</v>
      </c>
      <c r="K508" s="4615"/>
      <c r="L508" s="4622"/>
      <c r="M508" s="5521"/>
      <c r="N508" s="5522"/>
    </row>
    <row r="509" spans="1:14" s="4295" customFormat="1" ht="20.100000000000001" customHeight="1">
      <c r="A509" s="4608" t="s">
        <v>21359</v>
      </c>
      <c r="B509" s="4608">
        <v>6</v>
      </c>
      <c r="C509" s="4608" t="s">
        <v>6780</v>
      </c>
      <c r="D509" s="4617">
        <v>1658</v>
      </c>
      <c r="E509" s="4611" t="s">
        <v>19663</v>
      </c>
      <c r="F509" s="4612">
        <v>0.14199999999999999</v>
      </c>
      <c r="G509" s="4618" t="s">
        <v>19664</v>
      </c>
      <c r="H509" s="4612">
        <v>0.222</v>
      </c>
      <c r="I509" s="4618" t="s">
        <v>19553</v>
      </c>
      <c r="J509" s="4619">
        <f t="shared" si="1"/>
        <v>8.0000000000000016E-2</v>
      </c>
      <c r="K509" s="4615"/>
      <c r="L509" s="4622"/>
      <c r="M509" s="5521"/>
      <c r="N509" s="5522"/>
    </row>
    <row r="510" spans="1:14" s="4295" customFormat="1" ht="20.100000000000001" customHeight="1">
      <c r="A510" s="4608" t="s">
        <v>21359</v>
      </c>
      <c r="B510" s="4608">
        <v>6</v>
      </c>
      <c r="C510" s="4608" t="s">
        <v>6780</v>
      </c>
      <c r="D510" s="4617">
        <v>1658</v>
      </c>
      <c r="E510" s="4611" t="s">
        <v>19665</v>
      </c>
      <c r="F510" s="4612">
        <v>0.222</v>
      </c>
      <c r="G510" s="4618" t="s">
        <v>19553</v>
      </c>
      <c r="H510" s="4612">
        <v>0.752</v>
      </c>
      <c r="I510" s="4618" t="s">
        <v>19662</v>
      </c>
      <c r="J510" s="4619">
        <f t="shared" si="1"/>
        <v>0.53</v>
      </c>
      <c r="K510" s="4615"/>
      <c r="L510" s="4622"/>
      <c r="M510" s="5521"/>
      <c r="N510" s="5522"/>
    </row>
    <row r="511" spans="1:14" s="4295" customFormat="1" ht="20.100000000000001" customHeight="1">
      <c r="A511" s="4608" t="s">
        <v>21359</v>
      </c>
      <c r="B511" s="4608">
        <v>6</v>
      </c>
      <c r="C511" s="4608" t="s">
        <v>6780</v>
      </c>
      <c r="D511" s="4617">
        <v>1662</v>
      </c>
      <c r="E511" s="4611" t="s">
        <v>19668</v>
      </c>
      <c r="F511" s="4612">
        <v>0</v>
      </c>
      <c r="G511" s="4618" t="s">
        <v>19669</v>
      </c>
      <c r="H511" s="4612">
        <v>0.54</v>
      </c>
      <c r="I511" s="4618" t="s">
        <v>11846</v>
      </c>
      <c r="J511" s="4619">
        <f t="shared" si="1"/>
        <v>0.54</v>
      </c>
      <c r="K511" s="4615"/>
      <c r="L511" s="4622"/>
      <c r="M511" s="5521"/>
      <c r="N511" s="5522"/>
    </row>
    <row r="512" spans="1:14" s="4295" customFormat="1" ht="20.100000000000001" customHeight="1">
      <c r="A512" s="4608" t="s">
        <v>21359</v>
      </c>
      <c r="B512" s="4608">
        <v>6</v>
      </c>
      <c r="C512" s="4608" t="s">
        <v>6780</v>
      </c>
      <c r="D512" s="4617">
        <v>1665</v>
      </c>
      <c r="E512" s="4611" t="s">
        <v>19670</v>
      </c>
      <c r="F512" s="4612">
        <v>0</v>
      </c>
      <c r="G512" s="4618" t="s">
        <v>19617</v>
      </c>
      <c r="H512" s="4612">
        <v>0.92</v>
      </c>
      <c r="I512" s="4618" t="s">
        <v>19603</v>
      </c>
      <c r="J512" s="4619">
        <f t="shared" si="1"/>
        <v>0.92</v>
      </c>
      <c r="K512" s="4615"/>
      <c r="L512" s="4622"/>
      <c r="M512" s="5521"/>
      <c r="N512" s="5522"/>
    </row>
    <row r="513" spans="1:14" s="4295" customFormat="1" ht="20.100000000000001" customHeight="1">
      <c r="A513" s="4608" t="s">
        <v>21359</v>
      </c>
      <c r="B513" s="4608">
        <v>6</v>
      </c>
      <c r="C513" s="4608" t="s">
        <v>6780</v>
      </c>
      <c r="D513" s="4617">
        <v>1903</v>
      </c>
      <c r="E513" s="4611" t="s">
        <v>19671</v>
      </c>
      <c r="F513" s="4612">
        <v>0</v>
      </c>
      <c r="G513" s="4618" t="s">
        <v>19560</v>
      </c>
      <c r="H513" s="4612">
        <v>0.41</v>
      </c>
      <c r="I513" s="4618" t="s">
        <v>19672</v>
      </c>
      <c r="J513" s="4619">
        <f t="shared" si="1"/>
        <v>0.41</v>
      </c>
      <c r="K513" s="4615"/>
      <c r="L513" s="4622"/>
      <c r="M513" s="5521"/>
      <c r="N513" s="5522"/>
    </row>
    <row r="514" spans="1:14" s="4295" customFormat="1" ht="20.100000000000001" customHeight="1">
      <c r="A514" s="4608" t="s">
        <v>21359</v>
      </c>
      <c r="B514" s="4608">
        <v>7</v>
      </c>
      <c r="C514" s="4608" t="s">
        <v>6780</v>
      </c>
      <c r="D514" s="4617">
        <v>195</v>
      </c>
      <c r="E514" s="4611" t="s">
        <v>21429</v>
      </c>
      <c r="F514" s="4612">
        <v>0</v>
      </c>
      <c r="G514" s="4618" t="s">
        <v>21312</v>
      </c>
      <c r="H514" s="4612">
        <v>0.39</v>
      </c>
      <c r="I514" s="4618" t="s">
        <v>11846</v>
      </c>
      <c r="J514" s="4619">
        <f t="shared" si="1"/>
        <v>0.39</v>
      </c>
      <c r="K514" s="4615"/>
      <c r="L514" s="4622"/>
      <c r="M514" s="5521"/>
      <c r="N514" s="5522"/>
    </row>
    <row r="515" spans="1:14" s="4295" customFormat="1" ht="20.100000000000001" customHeight="1">
      <c r="A515" s="4608" t="s">
        <v>21359</v>
      </c>
      <c r="B515" s="4608">
        <v>7</v>
      </c>
      <c r="C515" s="4608" t="s">
        <v>6780</v>
      </c>
      <c r="D515" s="4617">
        <v>196</v>
      </c>
      <c r="E515" s="4611" t="s">
        <v>21430</v>
      </c>
      <c r="F515" s="4612">
        <v>0</v>
      </c>
      <c r="G515" s="4618" t="s">
        <v>19553</v>
      </c>
      <c r="H515" s="4612">
        <v>0.19</v>
      </c>
      <c r="I515" s="4618" t="s">
        <v>21313</v>
      </c>
      <c r="J515" s="4619">
        <f t="shared" si="1"/>
        <v>0.19</v>
      </c>
      <c r="K515" s="4615"/>
      <c r="L515" s="4622"/>
      <c r="M515" s="5521"/>
      <c r="N515" s="5522"/>
    </row>
    <row r="516" spans="1:14" s="4295" customFormat="1" ht="20.100000000000001" customHeight="1">
      <c r="A516" s="4608" t="s">
        <v>21359</v>
      </c>
      <c r="B516" s="4608">
        <v>7</v>
      </c>
      <c r="C516" s="4608" t="s">
        <v>6780</v>
      </c>
      <c r="D516" s="4617">
        <v>196</v>
      </c>
      <c r="E516" s="4611" t="s">
        <v>21431</v>
      </c>
      <c r="F516" s="4612">
        <v>0</v>
      </c>
      <c r="G516" s="4618" t="s">
        <v>19553</v>
      </c>
      <c r="H516" s="4612">
        <v>3.84</v>
      </c>
      <c r="I516" s="4618" t="s">
        <v>21315</v>
      </c>
      <c r="J516" s="4619">
        <f t="shared" si="1"/>
        <v>3.84</v>
      </c>
      <c r="K516" s="4615"/>
      <c r="L516" s="4622"/>
      <c r="M516" s="5521"/>
      <c r="N516" s="5522"/>
    </row>
    <row r="517" spans="1:14" s="4295" customFormat="1" ht="20.100000000000001" customHeight="1">
      <c r="A517" s="4608" t="s">
        <v>21359</v>
      </c>
      <c r="B517" s="4608">
        <v>7</v>
      </c>
      <c r="C517" s="4608" t="s">
        <v>6780</v>
      </c>
      <c r="D517" s="4617">
        <v>658</v>
      </c>
      <c r="E517" s="4611" t="s">
        <v>21432</v>
      </c>
      <c r="F517" s="4612">
        <v>0</v>
      </c>
      <c r="G517" s="4618" t="s">
        <v>19597</v>
      </c>
      <c r="H517" s="4612">
        <v>3.08</v>
      </c>
      <c r="I517" s="4618" t="s">
        <v>11846</v>
      </c>
      <c r="J517" s="4619">
        <f t="shared" si="1"/>
        <v>3.08</v>
      </c>
      <c r="K517" s="4615"/>
      <c r="L517" s="4622"/>
      <c r="M517" s="5521"/>
      <c r="N517" s="5522"/>
    </row>
    <row r="518" spans="1:14" s="4295" customFormat="1" ht="20.100000000000001" customHeight="1">
      <c r="A518" s="4608" t="s">
        <v>21359</v>
      </c>
      <c r="B518" s="4608">
        <v>7</v>
      </c>
      <c r="C518" s="4608" t="s">
        <v>6780</v>
      </c>
      <c r="D518" s="4617">
        <v>678</v>
      </c>
      <c r="E518" s="4611" t="s">
        <v>21433</v>
      </c>
      <c r="F518" s="4612">
        <v>0</v>
      </c>
      <c r="G518" s="4618" t="s">
        <v>21310</v>
      </c>
      <c r="H518" s="4612">
        <v>0.85</v>
      </c>
      <c r="I518" s="4618" t="s">
        <v>21434</v>
      </c>
      <c r="J518" s="4619">
        <f t="shared" si="1"/>
        <v>0.85</v>
      </c>
      <c r="K518" s="4615"/>
      <c r="L518" s="4622"/>
      <c r="M518" s="5521"/>
      <c r="N518" s="5522"/>
    </row>
    <row r="519" spans="1:14" s="4295" customFormat="1" ht="20.100000000000001" customHeight="1">
      <c r="A519" s="4608" t="s">
        <v>21359</v>
      </c>
      <c r="B519" s="4608">
        <v>7</v>
      </c>
      <c r="C519" s="4608" t="s">
        <v>6780</v>
      </c>
      <c r="D519" s="4617">
        <v>962</v>
      </c>
      <c r="E519" s="4611" t="s">
        <v>21435</v>
      </c>
      <c r="F519" s="4612">
        <v>1.19</v>
      </c>
      <c r="G519" s="4618" t="s">
        <v>21312</v>
      </c>
      <c r="H519" s="4612">
        <v>2.15</v>
      </c>
      <c r="I519" s="4618" t="s">
        <v>21436</v>
      </c>
      <c r="J519" s="4619">
        <f t="shared" si="1"/>
        <v>0.96</v>
      </c>
      <c r="K519" s="4615"/>
      <c r="L519" s="4622"/>
      <c r="M519" s="5521"/>
      <c r="N519" s="5522"/>
    </row>
    <row r="520" spans="1:14" s="4295" customFormat="1" ht="20.100000000000001" customHeight="1">
      <c r="A520" s="4608" t="s">
        <v>21359</v>
      </c>
      <c r="B520" s="4608">
        <v>7</v>
      </c>
      <c r="C520" s="4608" t="s">
        <v>6780</v>
      </c>
      <c r="D520" s="4617">
        <v>962</v>
      </c>
      <c r="E520" s="4611" t="s">
        <v>21437</v>
      </c>
      <c r="F520" s="4612">
        <v>0</v>
      </c>
      <c r="G520" s="4618" t="s">
        <v>21438</v>
      </c>
      <c r="H520" s="4612">
        <v>1.19</v>
      </c>
      <c r="I520" s="4618" t="s">
        <v>21312</v>
      </c>
      <c r="J520" s="4619">
        <f t="shared" si="1"/>
        <v>1.19</v>
      </c>
      <c r="K520" s="4615"/>
      <c r="L520" s="4622"/>
      <c r="M520" s="5521"/>
      <c r="N520" s="5522"/>
    </row>
    <row r="521" spans="1:14" s="4295" customFormat="1" ht="20.100000000000001" customHeight="1">
      <c r="A521" s="4608" t="s">
        <v>21359</v>
      </c>
      <c r="B521" s="4608">
        <v>7</v>
      </c>
      <c r="C521" s="4608" t="s">
        <v>6780</v>
      </c>
      <c r="D521" s="4617">
        <v>1081</v>
      </c>
      <c r="E521" s="4611" t="s">
        <v>21439</v>
      </c>
      <c r="F521" s="4612">
        <v>0</v>
      </c>
      <c r="G521" s="4618" t="s">
        <v>19553</v>
      </c>
      <c r="H521" s="4612">
        <v>3.05</v>
      </c>
      <c r="I521" s="4618" t="s">
        <v>21440</v>
      </c>
      <c r="J521" s="4619">
        <f t="shared" si="1"/>
        <v>3.05</v>
      </c>
      <c r="K521" s="4615"/>
      <c r="L521" s="4622"/>
      <c r="M521" s="5521"/>
      <c r="N521" s="5522"/>
    </row>
    <row r="522" spans="1:14" s="4295" customFormat="1" ht="20.100000000000001" customHeight="1">
      <c r="A522" s="4608" t="s">
        <v>21359</v>
      </c>
      <c r="B522" s="4608">
        <v>7</v>
      </c>
      <c r="C522" s="4608" t="s">
        <v>6780</v>
      </c>
      <c r="D522" s="4617">
        <v>1132</v>
      </c>
      <c r="E522" s="4611" t="s">
        <v>21441</v>
      </c>
      <c r="F522" s="4612">
        <v>0</v>
      </c>
      <c r="G522" s="4618" t="s">
        <v>19553</v>
      </c>
      <c r="H522" s="4612">
        <v>3</v>
      </c>
      <c r="I522" s="4618" t="s">
        <v>21442</v>
      </c>
      <c r="J522" s="4619">
        <f t="shared" si="1"/>
        <v>3</v>
      </c>
      <c r="K522" s="4615"/>
      <c r="L522" s="4622"/>
      <c r="M522" s="5521"/>
      <c r="N522" s="5522"/>
    </row>
    <row r="523" spans="1:14" s="4295" customFormat="1" ht="20.100000000000001" customHeight="1">
      <c r="A523" s="4608" t="s">
        <v>21359</v>
      </c>
      <c r="B523" s="4608">
        <v>7</v>
      </c>
      <c r="C523" s="4608" t="s">
        <v>6780</v>
      </c>
      <c r="D523" s="4617">
        <v>1155</v>
      </c>
      <c r="E523" s="4611" t="s">
        <v>21443</v>
      </c>
      <c r="F523" s="4612">
        <v>0</v>
      </c>
      <c r="G523" s="4618" t="s">
        <v>19553</v>
      </c>
      <c r="H523" s="4612">
        <v>1.36</v>
      </c>
      <c r="I523" s="4618" t="s">
        <v>21444</v>
      </c>
      <c r="J523" s="4619">
        <f t="shared" si="1"/>
        <v>1.36</v>
      </c>
      <c r="K523" s="4615"/>
      <c r="L523" s="4622"/>
      <c r="M523" s="5521"/>
      <c r="N523" s="5522"/>
    </row>
    <row r="524" spans="1:14" s="4295" customFormat="1" ht="20.100000000000001" customHeight="1">
      <c r="A524" s="4608" t="s">
        <v>21359</v>
      </c>
      <c r="B524" s="4608">
        <v>7</v>
      </c>
      <c r="C524" s="4608" t="s">
        <v>6780</v>
      </c>
      <c r="D524" s="4617">
        <v>1275</v>
      </c>
      <c r="E524" s="4611" t="s">
        <v>21445</v>
      </c>
      <c r="F524" s="4612">
        <v>0</v>
      </c>
      <c r="G524" s="4618" t="s">
        <v>21312</v>
      </c>
      <c r="H524" s="4612">
        <v>1.49</v>
      </c>
      <c r="I524" s="4618" t="s">
        <v>21446</v>
      </c>
      <c r="J524" s="4619">
        <f t="shared" si="1"/>
        <v>1.49</v>
      </c>
      <c r="K524" s="4615"/>
      <c r="L524" s="4622"/>
      <c r="M524" s="5521"/>
      <c r="N524" s="5522"/>
    </row>
    <row r="525" spans="1:14" s="4295" customFormat="1" ht="20.100000000000001" customHeight="1">
      <c r="A525" s="4608" t="s">
        <v>21359</v>
      </c>
      <c r="B525" s="4608">
        <v>7</v>
      </c>
      <c r="C525" s="4608" t="s">
        <v>6780</v>
      </c>
      <c r="D525" s="4617">
        <v>1471</v>
      </c>
      <c r="E525" s="4611" t="s">
        <v>21447</v>
      </c>
      <c r="F525" s="4612">
        <v>0</v>
      </c>
      <c r="G525" s="4618" t="s">
        <v>21448</v>
      </c>
      <c r="H525" s="4612">
        <v>0.11</v>
      </c>
      <c r="I525" s="4618" t="s">
        <v>21313</v>
      </c>
      <c r="J525" s="4619">
        <f t="shared" ref="J525:J556" si="2">H525-F525</f>
        <v>0.11</v>
      </c>
      <c r="K525" s="4615"/>
      <c r="L525" s="4622"/>
      <c r="M525" s="5521"/>
      <c r="N525" s="5522"/>
    </row>
    <row r="526" spans="1:14" s="4295" customFormat="1" ht="20.100000000000001" customHeight="1">
      <c r="A526" s="4608" t="s">
        <v>21359</v>
      </c>
      <c r="B526" s="4608">
        <v>7</v>
      </c>
      <c r="C526" s="4608" t="s">
        <v>6780</v>
      </c>
      <c r="D526" s="4617">
        <v>1472</v>
      </c>
      <c r="E526" s="4611" t="s">
        <v>21449</v>
      </c>
      <c r="F526" s="4612">
        <v>0</v>
      </c>
      <c r="G526" s="4618" t="s">
        <v>21312</v>
      </c>
      <c r="H526" s="4612">
        <v>0.17</v>
      </c>
      <c r="I526" s="4618" t="s">
        <v>11846</v>
      </c>
      <c r="J526" s="4619">
        <f t="shared" si="2"/>
        <v>0.17</v>
      </c>
      <c r="K526" s="4615"/>
      <c r="L526" s="4622"/>
      <c r="M526" s="5521"/>
      <c r="N526" s="5522"/>
    </row>
    <row r="527" spans="1:14" s="4295" customFormat="1" ht="20.100000000000001" customHeight="1">
      <c r="A527" s="4608" t="s">
        <v>21359</v>
      </c>
      <c r="B527" s="4608">
        <v>7</v>
      </c>
      <c r="C527" s="4608" t="s">
        <v>6780</v>
      </c>
      <c r="D527" s="4617">
        <v>1535</v>
      </c>
      <c r="E527" s="4611" t="s">
        <v>21450</v>
      </c>
      <c r="F527" s="4612">
        <v>0</v>
      </c>
      <c r="G527" s="4618" t="s">
        <v>21451</v>
      </c>
      <c r="H527" s="4612">
        <v>0.62</v>
      </c>
      <c r="I527" s="4618" t="s">
        <v>11846</v>
      </c>
      <c r="J527" s="4619">
        <f t="shared" si="2"/>
        <v>0.62</v>
      </c>
      <c r="K527" s="4615"/>
      <c r="L527" s="4622"/>
      <c r="M527" s="5521"/>
      <c r="N527" s="5522"/>
    </row>
    <row r="528" spans="1:14" s="4295" customFormat="1" ht="20.100000000000001" customHeight="1">
      <c r="A528" s="4608" t="s">
        <v>21359</v>
      </c>
      <c r="B528" s="4608">
        <v>7</v>
      </c>
      <c r="C528" s="4608" t="s">
        <v>6780</v>
      </c>
      <c r="D528" s="4617">
        <v>1547</v>
      </c>
      <c r="E528" s="4611" t="s">
        <v>21452</v>
      </c>
      <c r="F528" s="4612">
        <v>0</v>
      </c>
      <c r="G528" s="4618" t="s">
        <v>21312</v>
      </c>
      <c r="H528" s="4612">
        <v>0.39</v>
      </c>
      <c r="I528" s="4618" t="s">
        <v>21453</v>
      </c>
      <c r="J528" s="4619">
        <f t="shared" si="2"/>
        <v>0.39</v>
      </c>
      <c r="K528" s="4615"/>
      <c r="L528" s="4622"/>
      <c r="M528" s="5521"/>
      <c r="N528" s="5522"/>
    </row>
    <row r="529" spans="1:14" s="4295" customFormat="1" ht="20.100000000000001" customHeight="1">
      <c r="A529" s="4608" t="s">
        <v>21359</v>
      </c>
      <c r="B529" s="4608">
        <v>7</v>
      </c>
      <c r="C529" s="4608" t="s">
        <v>6780</v>
      </c>
      <c r="D529" s="4617">
        <v>1547</v>
      </c>
      <c r="E529" s="4611" t="s">
        <v>21454</v>
      </c>
      <c r="F529" s="4612">
        <v>0.39</v>
      </c>
      <c r="G529" s="4618" t="s">
        <v>21453</v>
      </c>
      <c r="H529" s="4612">
        <v>0.65</v>
      </c>
      <c r="I529" s="4618" t="s">
        <v>11846</v>
      </c>
      <c r="J529" s="4619">
        <f t="shared" si="2"/>
        <v>0.26</v>
      </c>
      <c r="K529" s="4615"/>
      <c r="L529" s="4622"/>
      <c r="M529" s="5521"/>
      <c r="N529" s="5522"/>
    </row>
    <row r="530" spans="1:14" s="4295" customFormat="1" ht="20.100000000000001" customHeight="1">
      <c r="A530" s="4608" t="s">
        <v>21359</v>
      </c>
      <c r="B530" s="4608">
        <v>7</v>
      </c>
      <c r="C530" s="4608" t="s">
        <v>6780</v>
      </c>
      <c r="D530" s="4617">
        <v>1613</v>
      </c>
      <c r="E530" s="4611" t="s">
        <v>21455</v>
      </c>
      <c r="F530" s="4612">
        <v>0.373</v>
      </c>
      <c r="G530" s="4618" t="s">
        <v>21456</v>
      </c>
      <c r="H530" s="4612">
        <v>1.613</v>
      </c>
      <c r="I530" s="4618" t="s">
        <v>19553</v>
      </c>
      <c r="J530" s="4619">
        <f t="shared" si="2"/>
        <v>1.24</v>
      </c>
      <c r="K530" s="4615"/>
      <c r="L530" s="4622"/>
      <c r="M530" s="5521"/>
      <c r="N530" s="5522"/>
    </row>
    <row r="531" spans="1:14" s="4295" customFormat="1" ht="20.100000000000001" customHeight="1">
      <c r="A531" s="4608" t="s">
        <v>21359</v>
      </c>
      <c r="B531" s="4608">
        <v>7</v>
      </c>
      <c r="C531" s="4608" t="s">
        <v>6780</v>
      </c>
      <c r="D531" s="4617">
        <v>1666</v>
      </c>
      <c r="E531" s="4611" t="s">
        <v>21457</v>
      </c>
      <c r="F531" s="4612">
        <v>0</v>
      </c>
      <c r="G531" s="4618" t="s">
        <v>21458</v>
      </c>
      <c r="H531" s="4612">
        <v>0.23</v>
      </c>
      <c r="I531" s="4618" t="s">
        <v>21459</v>
      </c>
      <c r="J531" s="4619">
        <f t="shared" si="2"/>
        <v>0.23</v>
      </c>
      <c r="K531" s="4615"/>
      <c r="L531" s="4622"/>
      <c r="M531" s="5521"/>
      <c r="N531" s="5522"/>
    </row>
    <row r="532" spans="1:14" s="4295" customFormat="1" ht="20.100000000000001" customHeight="1">
      <c r="A532" s="4608" t="s">
        <v>21359</v>
      </c>
      <c r="B532" s="4608">
        <v>7</v>
      </c>
      <c r="C532" s="4608" t="s">
        <v>6780</v>
      </c>
      <c r="D532" s="4617">
        <v>1666</v>
      </c>
      <c r="E532" s="4611" t="s">
        <v>21460</v>
      </c>
      <c r="F532" s="4612">
        <v>0.23</v>
      </c>
      <c r="G532" s="4618" t="s">
        <v>21459</v>
      </c>
      <c r="H532" s="4612">
        <v>0.53</v>
      </c>
      <c r="I532" s="4618" t="s">
        <v>21461</v>
      </c>
      <c r="J532" s="4619">
        <f t="shared" si="2"/>
        <v>0.30000000000000004</v>
      </c>
      <c r="K532" s="4615"/>
      <c r="L532" s="4622"/>
      <c r="M532" s="5521"/>
      <c r="N532" s="5522"/>
    </row>
    <row r="533" spans="1:14" s="4295" customFormat="1" ht="20.100000000000001" customHeight="1">
      <c r="A533" s="4608" t="s">
        <v>21359</v>
      </c>
      <c r="B533" s="4608">
        <v>8</v>
      </c>
      <c r="C533" s="4608" t="s">
        <v>6780</v>
      </c>
      <c r="D533" s="4617">
        <v>22</v>
      </c>
      <c r="E533" s="4611" t="s">
        <v>21462</v>
      </c>
      <c r="F533" s="4612">
        <v>0</v>
      </c>
      <c r="G533" s="4618" t="s">
        <v>21367</v>
      </c>
      <c r="H533" s="4611">
        <v>5.2</v>
      </c>
      <c r="I533" s="4618" t="s">
        <v>21463</v>
      </c>
      <c r="J533" s="4619">
        <f t="shared" si="2"/>
        <v>5.2</v>
      </c>
      <c r="K533" s="4615"/>
      <c r="L533" s="4622"/>
      <c r="M533" s="5521"/>
      <c r="N533" s="5522"/>
    </row>
    <row r="534" spans="1:14" s="4295" customFormat="1" ht="20.100000000000001" customHeight="1">
      <c r="A534" s="4608" t="s">
        <v>21359</v>
      </c>
      <c r="B534" s="4608">
        <v>8</v>
      </c>
      <c r="C534" s="4608" t="s">
        <v>6780</v>
      </c>
      <c r="D534" s="4617">
        <v>99</v>
      </c>
      <c r="E534" s="4611" t="s">
        <v>21464</v>
      </c>
      <c r="F534" s="4612">
        <v>0</v>
      </c>
      <c r="G534" s="4618" t="s">
        <v>21367</v>
      </c>
      <c r="H534" s="4611">
        <v>2.16</v>
      </c>
      <c r="I534" s="4618" t="s">
        <v>21465</v>
      </c>
      <c r="J534" s="4619">
        <f t="shared" si="2"/>
        <v>2.16</v>
      </c>
      <c r="K534" s="4615"/>
      <c r="L534" s="4622"/>
      <c r="M534" s="5521"/>
      <c r="N534" s="5522"/>
    </row>
    <row r="535" spans="1:14" s="4295" customFormat="1" ht="20.100000000000001" customHeight="1">
      <c r="A535" s="4608" t="s">
        <v>21359</v>
      </c>
      <c r="B535" s="4608">
        <v>8</v>
      </c>
      <c r="C535" s="4608" t="s">
        <v>6780</v>
      </c>
      <c r="D535" s="4617">
        <v>100</v>
      </c>
      <c r="E535" s="4611" t="s">
        <v>21466</v>
      </c>
      <c r="F535" s="4612">
        <v>0</v>
      </c>
      <c r="G535" s="4618" t="s">
        <v>11846</v>
      </c>
      <c r="H535" s="4611">
        <v>2.09</v>
      </c>
      <c r="I535" s="4618" t="s">
        <v>21467</v>
      </c>
      <c r="J535" s="4619">
        <f t="shared" si="2"/>
        <v>2.09</v>
      </c>
      <c r="K535" s="4615"/>
      <c r="L535" s="4622"/>
      <c r="M535" s="5521"/>
      <c r="N535" s="5522"/>
    </row>
    <row r="536" spans="1:14" s="4295" customFormat="1" ht="20.100000000000001" customHeight="1">
      <c r="A536" s="4608" t="s">
        <v>21359</v>
      </c>
      <c r="B536" s="4608">
        <v>8</v>
      </c>
      <c r="C536" s="4608" t="s">
        <v>6780</v>
      </c>
      <c r="D536" s="4617">
        <v>155</v>
      </c>
      <c r="E536" s="4611" t="s">
        <v>21468</v>
      </c>
      <c r="F536" s="4612">
        <v>0</v>
      </c>
      <c r="G536" s="4618" t="s">
        <v>21367</v>
      </c>
      <c r="H536" s="4611">
        <v>0.45800000000000002</v>
      </c>
      <c r="I536" s="4618" t="s">
        <v>777</v>
      </c>
      <c r="J536" s="4619">
        <f t="shared" si="2"/>
        <v>0.45800000000000002</v>
      </c>
      <c r="K536" s="4615"/>
      <c r="L536" s="4622"/>
      <c r="M536" s="5521"/>
      <c r="N536" s="5522"/>
    </row>
    <row r="537" spans="1:14" s="4295" customFormat="1" ht="20.100000000000001" customHeight="1">
      <c r="A537" s="4608" t="s">
        <v>21359</v>
      </c>
      <c r="B537" s="4608">
        <v>8</v>
      </c>
      <c r="C537" s="4608" t="s">
        <v>6780</v>
      </c>
      <c r="D537" s="4617">
        <v>252</v>
      </c>
      <c r="E537" s="4611" t="s">
        <v>21469</v>
      </c>
      <c r="F537" s="4612">
        <v>0</v>
      </c>
      <c r="G537" s="4618" t="s">
        <v>21414</v>
      </c>
      <c r="H537" s="4611">
        <v>1.75</v>
      </c>
      <c r="I537" s="4618" t="s">
        <v>21373</v>
      </c>
      <c r="J537" s="4619">
        <f t="shared" si="2"/>
        <v>1.75</v>
      </c>
      <c r="K537" s="4615"/>
      <c r="L537" s="4622"/>
      <c r="M537" s="5521"/>
      <c r="N537" s="5522"/>
    </row>
    <row r="538" spans="1:14" s="4295" customFormat="1" ht="20.100000000000001" customHeight="1">
      <c r="A538" s="4608" t="s">
        <v>21359</v>
      </c>
      <c r="B538" s="4608">
        <v>8</v>
      </c>
      <c r="C538" s="4608" t="s">
        <v>6780</v>
      </c>
      <c r="D538" s="4617">
        <v>741</v>
      </c>
      <c r="E538" s="4611" t="s">
        <v>21470</v>
      </c>
      <c r="F538" s="4612">
        <v>0</v>
      </c>
      <c r="G538" s="4618" t="s">
        <v>21369</v>
      </c>
      <c r="H538" s="4611">
        <v>1.28</v>
      </c>
      <c r="I538" s="4618" t="s">
        <v>21471</v>
      </c>
      <c r="J538" s="4619">
        <f t="shared" si="2"/>
        <v>1.28</v>
      </c>
      <c r="K538" s="4615"/>
      <c r="L538" s="4622"/>
      <c r="M538" s="5521"/>
      <c r="N538" s="5522"/>
    </row>
    <row r="539" spans="1:14" s="4295" customFormat="1" ht="20.100000000000001" customHeight="1">
      <c r="A539" s="4608" t="s">
        <v>21359</v>
      </c>
      <c r="B539" s="4608">
        <v>8</v>
      </c>
      <c r="C539" s="4608" t="s">
        <v>6780</v>
      </c>
      <c r="D539" s="4617">
        <v>773</v>
      </c>
      <c r="E539" s="4611" t="s">
        <v>21472</v>
      </c>
      <c r="F539" s="4612">
        <v>0</v>
      </c>
      <c r="G539" s="4618" t="s">
        <v>21414</v>
      </c>
      <c r="H539" s="4611">
        <v>1.02</v>
      </c>
      <c r="I539" s="4618" t="s">
        <v>777</v>
      </c>
      <c r="J539" s="4619">
        <f t="shared" si="2"/>
        <v>1.02</v>
      </c>
      <c r="K539" s="4615"/>
      <c r="L539" s="4622"/>
      <c r="M539" s="5521"/>
      <c r="N539" s="5522"/>
    </row>
    <row r="540" spans="1:14" s="4295" customFormat="1" ht="20.100000000000001" customHeight="1">
      <c r="A540" s="4608" t="s">
        <v>21359</v>
      </c>
      <c r="B540" s="4608">
        <v>8</v>
      </c>
      <c r="C540" s="4608" t="s">
        <v>6780</v>
      </c>
      <c r="D540" s="4617">
        <v>1482</v>
      </c>
      <c r="E540" s="4611" t="s">
        <v>21473</v>
      </c>
      <c r="F540" s="4612">
        <v>0</v>
      </c>
      <c r="G540" s="4618" t="s">
        <v>21376</v>
      </c>
      <c r="H540" s="4611">
        <v>0.19</v>
      </c>
      <c r="I540" s="4618" t="s">
        <v>11846</v>
      </c>
      <c r="J540" s="4619">
        <f t="shared" si="2"/>
        <v>0.19</v>
      </c>
      <c r="K540" s="4615"/>
      <c r="L540" s="4622"/>
      <c r="M540" s="5521"/>
      <c r="N540" s="5522"/>
    </row>
    <row r="541" spans="1:14" s="4295" customFormat="1" ht="20.100000000000001" customHeight="1">
      <c r="A541" s="4608" t="s">
        <v>21359</v>
      </c>
      <c r="B541" s="4608">
        <v>8</v>
      </c>
      <c r="C541" s="4608" t="s">
        <v>6780</v>
      </c>
      <c r="D541" s="4617">
        <v>1642</v>
      </c>
      <c r="E541" s="4611" t="s">
        <v>21474</v>
      </c>
      <c r="F541" s="4612">
        <v>0</v>
      </c>
      <c r="G541" s="4618" t="s">
        <v>21378</v>
      </c>
      <c r="H541" s="4611">
        <v>0.05</v>
      </c>
      <c r="I541" s="4618" t="s">
        <v>11846</v>
      </c>
      <c r="J541" s="4619">
        <f t="shared" si="2"/>
        <v>0.05</v>
      </c>
      <c r="K541" s="4615"/>
      <c r="L541" s="4622"/>
      <c r="M541" s="5521"/>
      <c r="N541" s="5522"/>
    </row>
    <row r="542" spans="1:14" s="4295" customFormat="1" ht="20.100000000000001" customHeight="1">
      <c r="A542" s="4608" t="s">
        <v>21359</v>
      </c>
      <c r="B542" s="4608">
        <v>8</v>
      </c>
      <c r="C542" s="4608" t="s">
        <v>6780</v>
      </c>
      <c r="D542" s="4617">
        <v>1726</v>
      </c>
      <c r="E542" s="4611" t="s">
        <v>21475</v>
      </c>
      <c r="F542" s="4612">
        <v>0.36</v>
      </c>
      <c r="G542" s="4618" t="s">
        <v>21476</v>
      </c>
      <c r="H542" s="4611">
        <v>1.25</v>
      </c>
      <c r="I542" s="4618" t="s">
        <v>21477</v>
      </c>
      <c r="J542" s="4619">
        <f t="shared" si="2"/>
        <v>0.89</v>
      </c>
      <c r="K542" s="4615"/>
      <c r="L542" s="4622"/>
      <c r="M542" s="5521"/>
      <c r="N542" s="5522"/>
    </row>
    <row r="543" spans="1:14" s="4295" customFormat="1" ht="20.100000000000001" customHeight="1">
      <c r="A543" s="4608" t="s">
        <v>21359</v>
      </c>
      <c r="B543" s="4608">
        <v>9</v>
      </c>
      <c r="C543" s="4608" t="s">
        <v>6780</v>
      </c>
      <c r="D543" s="4617">
        <v>36</v>
      </c>
      <c r="E543" s="4611" t="s">
        <v>21478</v>
      </c>
      <c r="F543" s="4612">
        <v>0</v>
      </c>
      <c r="G543" s="4618" t="s">
        <v>21479</v>
      </c>
      <c r="H543" s="4612">
        <v>3.78</v>
      </c>
      <c r="I543" s="4618" t="s">
        <v>21480</v>
      </c>
      <c r="J543" s="4619">
        <f t="shared" si="2"/>
        <v>3.78</v>
      </c>
      <c r="K543" s="4615"/>
      <c r="L543" s="4622"/>
      <c r="M543" s="5521"/>
      <c r="N543" s="5522"/>
    </row>
    <row r="544" spans="1:14" s="4295" customFormat="1" ht="20.100000000000001" customHeight="1">
      <c r="A544" s="4608" t="s">
        <v>21359</v>
      </c>
      <c r="B544" s="4608">
        <v>9</v>
      </c>
      <c r="C544" s="4608" t="s">
        <v>6780</v>
      </c>
      <c r="D544" s="4617">
        <v>36</v>
      </c>
      <c r="E544" s="4611" t="s">
        <v>21478</v>
      </c>
      <c r="F544" s="4612">
        <v>4.0599999999999996</v>
      </c>
      <c r="G544" s="4618" t="s">
        <v>21481</v>
      </c>
      <c r="H544" s="4612">
        <v>5.92</v>
      </c>
      <c r="I544" s="4618" t="s">
        <v>21367</v>
      </c>
      <c r="J544" s="4619">
        <f t="shared" si="2"/>
        <v>1.8600000000000003</v>
      </c>
      <c r="K544" s="4615"/>
      <c r="L544" s="4622"/>
      <c r="M544" s="5521"/>
      <c r="N544" s="5522"/>
    </row>
    <row r="545" spans="1:14" s="4295" customFormat="1" ht="20.100000000000001" customHeight="1">
      <c r="A545" s="4608" t="s">
        <v>21359</v>
      </c>
      <c r="B545" s="4608">
        <v>9</v>
      </c>
      <c r="C545" s="4608" t="s">
        <v>6780</v>
      </c>
      <c r="D545" s="4617">
        <v>65</v>
      </c>
      <c r="E545" s="4611" t="s">
        <v>21482</v>
      </c>
      <c r="F545" s="4612">
        <v>0</v>
      </c>
      <c r="G545" s="4618" t="s">
        <v>33</v>
      </c>
      <c r="H545" s="4612">
        <v>2.34</v>
      </c>
      <c r="I545" s="4618" t="s">
        <v>21483</v>
      </c>
      <c r="J545" s="4619">
        <f t="shared" si="2"/>
        <v>2.34</v>
      </c>
      <c r="K545" s="4623"/>
      <c r="L545" s="4622"/>
      <c r="M545" s="5521"/>
      <c r="N545" s="5522"/>
    </row>
    <row r="546" spans="1:14" s="4295" customFormat="1" ht="20.100000000000001" customHeight="1">
      <c r="A546" s="4608" t="s">
        <v>21359</v>
      </c>
      <c r="B546" s="4608">
        <v>9</v>
      </c>
      <c r="C546" s="4608" t="s">
        <v>6780</v>
      </c>
      <c r="D546" s="4617">
        <v>65</v>
      </c>
      <c r="E546" s="4611" t="s">
        <v>21484</v>
      </c>
      <c r="F546" s="4612">
        <v>2.34</v>
      </c>
      <c r="G546" s="4618" t="s">
        <v>21483</v>
      </c>
      <c r="H546" s="4612">
        <v>3.16</v>
      </c>
      <c r="I546" s="4618" t="s">
        <v>21367</v>
      </c>
      <c r="J546" s="4619">
        <f t="shared" si="2"/>
        <v>0.82000000000000028</v>
      </c>
      <c r="K546" s="4623"/>
      <c r="L546" s="4622"/>
      <c r="M546" s="5521"/>
      <c r="N546" s="5522"/>
    </row>
    <row r="547" spans="1:14" s="4295" customFormat="1" ht="20.100000000000001" customHeight="1">
      <c r="A547" s="4608" t="s">
        <v>21359</v>
      </c>
      <c r="B547" s="4608">
        <v>9</v>
      </c>
      <c r="C547" s="4608" t="s">
        <v>6780</v>
      </c>
      <c r="D547" s="4617">
        <v>158</v>
      </c>
      <c r="E547" s="4611" t="s">
        <v>21485</v>
      </c>
      <c r="F547" s="4612">
        <v>0</v>
      </c>
      <c r="G547" s="4618" t="s">
        <v>21486</v>
      </c>
      <c r="H547" s="4612">
        <v>0.187</v>
      </c>
      <c r="I547" s="4618" t="s">
        <v>21487</v>
      </c>
      <c r="J547" s="4619">
        <f t="shared" si="2"/>
        <v>0.187</v>
      </c>
      <c r="K547" s="4623"/>
      <c r="L547" s="4622"/>
      <c r="M547" s="5521"/>
      <c r="N547" s="5522"/>
    </row>
    <row r="548" spans="1:14" s="4295" customFormat="1" ht="20.100000000000001" customHeight="1">
      <c r="A548" s="4608" t="s">
        <v>21359</v>
      </c>
      <c r="B548" s="4608">
        <v>9</v>
      </c>
      <c r="C548" s="4608" t="s">
        <v>6780</v>
      </c>
      <c r="D548" s="4617">
        <v>158</v>
      </c>
      <c r="E548" s="4611" t="s">
        <v>21488</v>
      </c>
      <c r="F548" s="4612">
        <v>0.187</v>
      </c>
      <c r="G548" s="4618" t="s">
        <v>21487</v>
      </c>
      <c r="H548" s="4612">
        <v>1.115</v>
      </c>
      <c r="I548" s="4618" t="s">
        <v>21489</v>
      </c>
      <c r="J548" s="4619">
        <f t="shared" si="2"/>
        <v>0.92799999999999994</v>
      </c>
      <c r="K548" s="4623"/>
      <c r="L548" s="4622"/>
      <c r="M548" s="5521"/>
      <c r="N548" s="5522"/>
    </row>
    <row r="549" spans="1:14" s="4295" customFormat="1" ht="20.100000000000001" customHeight="1">
      <c r="A549" s="4608" t="s">
        <v>21359</v>
      </c>
      <c r="B549" s="4608">
        <v>9</v>
      </c>
      <c r="C549" s="4608" t="s">
        <v>6780</v>
      </c>
      <c r="D549" s="4617">
        <v>212</v>
      </c>
      <c r="E549" s="4611" t="s">
        <v>21490</v>
      </c>
      <c r="F549" s="4612">
        <v>0</v>
      </c>
      <c r="G549" s="4618" t="s">
        <v>21491</v>
      </c>
      <c r="H549" s="4612">
        <v>0.46</v>
      </c>
      <c r="I549" s="4618" t="s">
        <v>21486</v>
      </c>
      <c r="J549" s="4619">
        <f t="shared" si="2"/>
        <v>0.46</v>
      </c>
      <c r="K549" s="4623"/>
      <c r="L549" s="4622"/>
      <c r="M549" s="5521"/>
      <c r="N549" s="5522"/>
    </row>
    <row r="550" spans="1:14" s="4295" customFormat="1" ht="20.100000000000001" customHeight="1">
      <c r="A550" s="4608" t="s">
        <v>21359</v>
      </c>
      <c r="B550" s="4608">
        <v>9</v>
      </c>
      <c r="C550" s="4608" t="s">
        <v>6780</v>
      </c>
      <c r="D550" s="4617">
        <v>242</v>
      </c>
      <c r="E550" s="4611" t="s">
        <v>21490</v>
      </c>
      <c r="F550" s="4612">
        <v>0</v>
      </c>
      <c r="G550" s="4618" t="s">
        <v>21492</v>
      </c>
      <c r="H550" s="4612">
        <v>0.85</v>
      </c>
      <c r="I550" s="4618" t="s">
        <v>21491</v>
      </c>
      <c r="J550" s="4619">
        <f t="shared" si="2"/>
        <v>0.85</v>
      </c>
      <c r="K550" s="4623"/>
      <c r="L550" s="4622"/>
      <c r="M550" s="5521"/>
      <c r="N550" s="5522"/>
    </row>
    <row r="551" spans="1:14" s="4295" customFormat="1" ht="20.100000000000001" customHeight="1">
      <c r="A551" s="4608" t="s">
        <v>21359</v>
      </c>
      <c r="B551" s="4608">
        <v>9</v>
      </c>
      <c r="C551" s="4608" t="s">
        <v>6780</v>
      </c>
      <c r="D551" s="4617">
        <v>253</v>
      </c>
      <c r="E551" s="4611" t="s">
        <v>21493</v>
      </c>
      <c r="F551" s="4612">
        <v>0.38400000000000001</v>
      </c>
      <c r="G551" s="4618" t="s">
        <v>21494</v>
      </c>
      <c r="H551" s="4612">
        <v>0.93400000000000005</v>
      </c>
      <c r="I551" s="4618" t="s">
        <v>21486</v>
      </c>
      <c r="J551" s="4619">
        <f t="shared" si="2"/>
        <v>0.55000000000000004</v>
      </c>
      <c r="K551" s="4623"/>
      <c r="L551" s="4622"/>
      <c r="M551" s="5521"/>
      <c r="N551" s="5522"/>
    </row>
    <row r="552" spans="1:14" s="4295" customFormat="1" ht="20.100000000000001" customHeight="1">
      <c r="A552" s="4608" t="s">
        <v>21359</v>
      </c>
      <c r="B552" s="4608">
        <v>9</v>
      </c>
      <c r="C552" s="4608" t="s">
        <v>6780</v>
      </c>
      <c r="D552" s="4617">
        <v>253</v>
      </c>
      <c r="E552" s="4611" t="s">
        <v>21495</v>
      </c>
      <c r="F552" s="4612">
        <v>1.014</v>
      </c>
      <c r="G552" s="4618" t="s">
        <v>21486</v>
      </c>
      <c r="H552" s="4612">
        <v>2.944</v>
      </c>
      <c r="I552" s="4618" t="s">
        <v>21496</v>
      </c>
      <c r="J552" s="4619">
        <f t="shared" si="2"/>
        <v>1.93</v>
      </c>
      <c r="K552" s="4623"/>
      <c r="L552" s="4622"/>
      <c r="M552" s="5521"/>
      <c r="N552" s="5522"/>
    </row>
    <row r="553" spans="1:14" s="4295" customFormat="1" ht="20.100000000000001" customHeight="1">
      <c r="A553" s="4608" t="s">
        <v>21359</v>
      </c>
      <c r="B553" s="4608">
        <v>9</v>
      </c>
      <c r="C553" s="4608" t="s">
        <v>6780</v>
      </c>
      <c r="D553" s="4617">
        <v>270</v>
      </c>
      <c r="E553" s="4611" t="s">
        <v>21497</v>
      </c>
      <c r="F553" s="4612">
        <v>0</v>
      </c>
      <c r="G553" s="4618" t="s">
        <v>21367</v>
      </c>
      <c r="H553" s="4612">
        <v>1.29</v>
      </c>
      <c r="I553" s="4618" t="s">
        <v>21477</v>
      </c>
      <c r="J553" s="4619">
        <f t="shared" si="2"/>
        <v>1.29</v>
      </c>
      <c r="K553" s="4623"/>
      <c r="L553" s="4622"/>
      <c r="M553" s="5521"/>
      <c r="N553" s="5522"/>
    </row>
    <row r="554" spans="1:14" s="4295" customFormat="1" ht="20.100000000000001" customHeight="1">
      <c r="A554" s="4608" t="s">
        <v>21359</v>
      </c>
      <c r="B554" s="4608">
        <v>9</v>
      </c>
      <c r="C554" s="4608" t="s">
        <v>6780</v>
      </c>
      <c r="D554" s="4617">
        <v>329</v>
      </c>
      <c r="E554" s="4611" t="s">
        <v>21498</v>
      </c>
      <c r="F554" s="4612">
        <v>0</v>
      </c>
      <c r="G554" s="4618" t="s">
        <v>21499</v>
      </c>
      <c r="H554" s="4612">
        <v>1.022</v>
      </c>
      <c r="I554" s="4618" t="s">
        <v>21500</v>
      </c>
      <c r="J554" s="4619">
        <f t="shared" si="2"/>
        <v>1.022</v>
      </c>
      <c r="K554" s="4623"/>
      <c r="L554" s="4622"/>
      <c r="M554" s="5521"/>
      <c r="N554" s="5522"/>
    </row>
    <row r="555" spans="1:14" s="4295" customFormat="1" ht="20.100000000000001" customHeight="1">
      <c r="A555" s="4608" t="s">
        <v>21359</v>
      </c>
      <c r="B555" s="4608">
        <v>9</v>
      </c>
      <c r="C555" s="4608" t="s">
        <v>6780</v>
      </c>
      <c r="D555" s="4617">
        <v>660</v>
      </c>
      <c r="E555" s="4611" t="s">
        <v>21501</v>
      </c>
      <c r="F555" s="4612">
        <v>0</v>
      </c>
      <c r="G555" s="4618" t="s">
        <v>21502</v>
      </c>
      <c r="H555" s="4612">
        <v>1.8320000000000001</v>
      </c>
      <c r="I555" s="4618" t="s">
        <v>11846</v>
      </c>
      <c r="J555" s="4619">
        <f t="shared" si="2"/>
        <v>1.8320000000000001</v>
      </c>
      <c r="K555" s="4623"/>
      <c r="L555" s="4622"/>
      <c r="M555" s="5521"/>
      <c r="N555" s="5522"/>
    </row>
    <row r="556" spans="1:14" s="4295" customFormat="1" ht="20.100000000000001" customHeight="1">
      <c r="A556" s="4608" t="s">
        <v>21359</v>
      </c>
      <c r="B556" s="4608">
        <v>9</v>
      </c>
      <c r="C556" s="4608" t="s">
        <v>6780</v>
      </c>
      <c r="D556" s="4617">
        <v>674</v>
      </c>
      <c r="E556" s="4611" t="s">
        <v>21503</v>
      </c>
      <c r="F556" s="4612">
        <v>0</v>
      </c>
      <c r="G556" s="4618" t="s">
        <v>21477</v>
      </c>
      <c r="H556" s="4612">
        <v>1.03</v>
      </c>
      <c r="I556" s="4618" t="s">
        <v>21477</v>
      </c>
      <c r="J556" s="4619">
        <f t="shared" si="2"/>
        <v>1.03</v>
      </c>
      <c r="K556" s="4623"/>
      <c r="L556" s="4622"/>
      <c r="M556" s="5521"/>
      <c r="N556" s="5522"/>
    </row>
    <row r="557" spans="1:14" s="4295" customFormat="1" ht="20.100000000000001" customHeight="1">
      <c r="A557" s="4608" t="s">
        <v>21359</v>
      </c>
      <c r="B557" s="4608">
        <v>9</v>
      </c>
      <c r="C557" s="4608" t="s">
        <v>6780</v>
      </c>
      <c r="D557" s="4617">
        <v>859</v>
      </c>
      <c r="E557" s="4611" t="s">
        <v>21504</v>
      </c>
      <c r="F557" s="4612">
        <v>0</v>
      </c>
      <c r="G557" s="4618" t="s">
        <v>21505</v>
      </c>
      <c r="H557" s="4612">
        <v>0.55000000000000004</v>
      </c>
      <c r="I557" s="4618" t="s">
        <v>21505</v>
      </c>
      <c r="J557" s="4619">
        <f t="shared" ref="J557:J563" si="3">H557-F557</f>
        <v>0.55000000000000004</v>
      </c>
      <c r="K557" s="4623"/>
      <c r="L557" s="4622"/>
      <c r="M557" s="5521"/>
      <c r="N557" s="5522"/>
    </row>
    <row r="558" spans="1:14" s="4295" customFormat="1" ht="20.100000000000001" customHeight="1">
      <c r="A558" s="4608" t="s">
        <v>21359</v>
      </c>
      <c r="B558" s="4608">
        <v>9</v>
      </c>
      <c r="C558" s="4608" t="s">
        <v>6780</v>
      </c>
      <c r="D558" s="4617">
        <v>1085</v>
      </c>
      <c r="E558" s="4611" t="s">
        <v>21506</v>
      </c>
      <c r="F558" s="4612">
        <v>0</v>
      </c>
      <c r="G558" s="4618" t="s">
        <v>21481</v>
      </c>
      <c r="H558" s="4612">
        <v>0.94</v>
      </c>
      <c r="I558" s="4618" t="s">
        <v>21481</v>
      </c>
      <c r="J558" s="4619">
        <f t="shared" si="3"/>
        <v>0.94</v>
      </c>
      <c r="K558" s="4623"/>
      <c r="L558" s="4622"/>
      <c r="M558" s="5521"/>
      <c r="N558" s="5522"/>
    </row>
    <row r="559" spans="1:14" s="4295" customFormat="1" ht="20.100000000000001" customHeight="1">
      <c r="A559" s="4608" t="s">
        <v>21359</v>
      </c>
      <c r="B559" s="4608">
        <v>9</v>
      </c>
      <c r="C559" s="4608" t="s">
        <v>6780</v>
      </c>
      <c r="D559" s="4617">
        <v>1230</v>
      </c>
      <c r="E559" s="4611" t="s">
        <v>21507</v>
      </c>
      <c r="F559" s="4612">
        <v>0</v>
      </c>
      <c r="G559" s="4618" t="s">
        <v>21505</v>
      </c>
      <c r="H559" s="4612">
        <v>0.83199999999999996</v>
      </c>
      <c r="I559" s="4618" t="s">
        <v>21496</v>
      </c>
      <c r="J559" s="4619">
        <f t="shared" si="3"/>
        <v>0.83199999999999996</v>
      </c>
      <c r="K559" s="4623"/>
      <c r="L559" s="4622"/>
      <c r="M559" s="5521"/>
      <c r="N559" s="5522"/>
    </row>
    <row r="560" spans="1:14" s="4295" customFormat="1" ht="20.100000000000001" customHeight="1">
      <c r="A560" s="4608" t="s">
        <v>21359</v>
      </c>
      <c r="B560" s="4608">
        <v>9</v>
      </c>
      <c r="C560" s="4608" t="s">
        <v>6780</v>
      </c>
      <c r="D560" s="4617">
        <v>1428</v>
      </c>
      <c r="E560" s="4611" t="s">
        <v>21508</v>
      </c>
      <c r="F560" s="4612">
        <v>0</v>
      </c>
      <c r="G560" s="4618" t="s">
        <v>21509</v>
      </c>
      <c r="H560" s="4612">
        <v>0.1</v>
      </c>
      <c r="I560" s="4618" t="s">
        <v>21510</v>
      </c>
      <c r="J560" s="4619">
        <f t="shared" si="3"/>
        <v>0.1</v>
      </c>
      <c r="K560" s="4623"/>
      <c r="L560" s="4622"/>
      <c r="M560" s="5521"/>
      <c r="N560" s="5522"/>
    </row>
    <row r="561" spans="1:14" s="4295" customFormat="1" ht="20.100000000000001" customHeight="1">
      <c r="A561" s="4608" t="s">
        <v>21359</v>
      </c>
      <c r="B561" s="4608">
        <v>9</v>
      </c>
      <c r="C561" s="4608" t="s">
        <v>6780</v>
      </c>
      <c r="D561" s="4617">
        <v>1501</v>
      </c>
      <c r="E561" s="4611" t="s">
        <v>21511</v>
      </c>
      <c r="F561" s="4612">
        <v>0</v>
      </c>
      <c r="G561" s="4618" t="s">
        <v>21481</v>
      </c>
      <c r="H561" s="4612">
        <v>0.12</v>
      </c>
      <c r="I561" s="4618" t="s">
        <v>21512</v>
      </c>
      <c r="J561" s="4619">
        <f t="shared" si="3"/>
        <v>0.12</v>
      </c>
      <c r="K561" s="4623"/>
      <c r="L561" s="4622"/>
      <c r="M561" s="5521"/>
      <c r="N561" s="5522"/>
    </row>
    <row r="562" spans="1:14" s="4295" customFormat="1" ht="20.100000000000001" customHeight="1">
      <c r="A562" s="4608" t="s">
        <v>21359</v>
      </c>
      <c r="B562" s="4608" t="s">
        <v>9023</v>
      </c>
      <c r="C562" s="4608" t="s">
        <v>6782</v>
      </c>
      <c r="D562" s="4617">
        <v>460</v>
      </c>
      <c r="E562" s="4611" t="s">
        <v>21513</v>
      </c>
      <c r="F562" s="4612">
        <v>8.9600000000000009</v>
      </c>
      <c r="G562" s="4618" t="s">
        <v>21514</v>
      </c>
      <c r="H562" s="4612">
        <v>10.08</v>
      </c>
      <c r="I562" s="4618" t="s">
        <v>21515</v>
      </c>
      <c r="J562" s="4619">
        <f t="shared" si="3"/>
        <v>1.1199999999999992</v>
      </c>
      <c r="K562" s="4615"/>
      <c r="L562" s="4622"/>
      <c r="M562" s="5521"/>
      <c r="N562" s="5522"/>
    </row>
    <row r="563" spans="1:14" s="4295" customFormat="1" ht="20.100000000000001" customHeight="1">
      <c r="A563" s="4608" t="s">
        <v>21359</v>
      </c>
      <c r="B563" s="4608" t="s">
        <v>9023</v>
      </c>
      <c r="C563" s="4608" t="s">
        <v>6782</v>
      </c>
      <c r="D563" s="4617">
        <v>460</v>
      </c>
      <c r="E563" s="4611" t="s">
        <v>21513</v>
      </c>
      <c r="F563" s="4612">
        <v>4.97</v>
      </c>
      <c r="G563" s="4613" t="s">
        <v>21367</v>
      </c>
      <c r="H563" s="4612">
        <v>8.19</v>
      </c>
      <c r="I563" s="4613" t="s">
        <v>21516</v>
      </c>
      <c r="J563" s="4619">
        <f t="shared" si="3"/>
        <v>3.2199999999999998</v>
      </c>
      <c r="K563" s="4615"/>
      <c r="L563" s="4622"/>
      <c r="M563" s="5521"/>
      <c r="N563" s="5522"/>
    </row>
    <row r="564" spans="1:14">
      <c r="J564" s="623"/>
    </row>
  </sheetData>
  <customSheetViews>
    <customSheetView guid="{79AD5FB7-84BA-40F8-B93E-7F6D3F799515}">
      <selection activeCell="Q89" sqref="Q89"/>
      <pageMargins left="0.7" right="0.7" top="0.75" bottom="0.75" header="0.3" footer="0.3"/>
      <pageSetup orientation="portrait" r:id="rId1"/>
    </customSheetView>
    <customSheetView guid="{A3593EDC-2197-4283-B58F-E8F46865F6B0}" topLeftCell="A298">
      <selection activeCell="G12" sqref="G12"/>
      <pageMargins left="0.7" right="0.7" top="0.75" bottom="0.75" header="0.3" footer="0.3"/>
      <pageSetup orientation="portrait" r:id="rId2"/>
    </customSheetView>
    <customSheetView guid="{39DE2760-0BFC-4719-B1E4-380C3A7079FC}">
      <selection activeCell="N41" sqref="N41"/>
      <pageMargins left="0.7" right="0.7" top="0.75" bottom="0.75" header="0.3" footer="0.3"/>
    </customSheetView>
    <customSheetView guid="{6CF4F969-58DE-4028-9DCC-C6E713BA1EE8}">
      <selection activeCell="E14" sqref="E14"/>
      <pageMargins left="0.7" right="0.7" top="0.75" bottom="0.75" header="0.3" footer="0.3"/>
    </customSheetView>
    <customSheetView guid="{854D26F6-556C-4832-93A1-027DC2E7489A}">
      <selection activeCell="E14" sqref="E14"/>
      <pageMargins left="0.7" right="0.7" top="0.75" bottom="0.75" header="0.3" footer="0.3"/>
    </customSheetView>
    <customSheetView guid="{1187C2EC-E8C1-47BD-824F-A093AEDCF8A3}">
      <selection activeCell="N41" sqref="N41"/>
      <pageMargins left="0.7" right="0.7" top="0.75" bottom="0.75" header="0.3" footer="0.3"/>
    </customSheetView>
    <customSheetView guid="{56D62996-4B64-4559-A57F-952A7719E60C}">
      <selection activeCell="N41" sqref="N41"/>
      <pageMargins left="0.7" right="0.7" top="0.75" bottom="0.75" header="0.3" footer="0.3"/>
    </customSheetView>
    <customSheetView guid="{D38925AC-49E8-4240-B4C4-15DDEAD2A52A}" topLeftCell="F34">
      <selection activeCell="E14" sqref="E14"/>
      <pageMargins left="0.7" right="0.7" top="0.75" bottom="0.75" header="0.3" footer="0.3"/>
    </customSheetView>
    <customSheetView guid="{BBB634EE-F2D2-401C-80C5-834C06C8684E}">
      <selection activeCell="N41" sqref="N41"/>
      <pageMargins left="0.7" right="0.7" top="0.75" bottom="0.75" header="0.3" footer="0.3"/>
      <pageSetup paperSize="0" orientation="portrait" r:id="rId3"/>
    </customSheetView>
    <customSheetView guid="{2C5FEC20-E906-4956-A88D-6EAAC0747B30}">
      <selection activeCell="N41" sqref="N41"/>
      <pageMargins left="0.7" right="0.7" top="0.75" bottom="0.75" header="0.3" footer="0.3"/>
      <pageSetup paperSize="0" orientation="portrait" r:id="rId4"/>
    </customSheetView>
    <customSheetView guid="{F9A994EF-45B5-4EB9-AA72-BA8C2214CFE1}">
      <selection activeCell="E14" sqref="E14"/>
      <pageMargins left="0.7" right="0.7" top="0.75" bottom="0.75" header="0.3" footer="0.3"/>
    </customSheetView>
    <customSheetView guid="{600A9694-21CC-48F1-9DA2-8C0E3E8B5FA0}">
      <selection activeCell="N41" sqref="N41"/>
      <pageMargins left="0.7" right="0.7" top="0.75" bottom="0.75" header="0.3" footer="0.3"/>
      <pageSetup paperSize="0" orientation="portrait" r:id="rId5"/>
    </customSheetView>
    <customSheetView guid="{344E436F-251D-4C51-AB7E-9264FEC9FA05}">
      <selection activeCell="F35" sqref="F35"/>
      <pageMargins left="0.7" right="0.7" top="0.75" bottom="0.75" header="0.3" footer="0.3"/>
    </customSheetView>
    <customSheetView guid="{0546D35D-D495-4ABF-8CD5-906F9854F6B9}">
      <selection activeCell="F35" sqref="F35"/>
      <pageMargins left="0.7" right="0.7" top="0.75" bottom="0.75" header="0.3" footer="0.3"/>
    </customSheetView>
    <customSheetView guid="{58D92D3D-F9DC-4070-8DAB-284558C682C9}">
      <selection activeCell="E14" sqref="E14"/>
      <pageMargins left="0.7" right="0.7" top="0.75" bottom="0.75" header="0.3" footer="0.3"/>
    </customSheetView>
    <customSheetView guid="{DD0AAC79-0110-4B1B-BB25-2C4FE9ED31F4}">
      <selection activeCell="F35" sqref="F35"/>
      <pageMargins left="0.7" right="0.7" top="0.75" bottom="0.75" header="0.3" footer="0.3"/>
    </customSheetView>
    <customSheetView guid="{423EC763-4105-4509-B307-318A5394E372}">
      <selection activeCell="N41" sqref="N41"/>
      <pageMargins left="0.7" right="0.7" top="0.75" bottom="0.75" header="0.3" footer="0.3"/>
    </customSheetView>
    <customSheetView guid="{7FDB354D-BBFC-467C-9214-DEA80979E90C}">
      <selection activeCell="N41" sqref="N41"/>
      <pageMargins left="0.7" right="0.7" top="0.75" bottom="0.75" header="0.3" footer="0.3"/>
    </customSheetView>
    <customSheetView guid="{B98680F5-9992-4B15-9195-313E46832CE7}">
      <selection activeCell="N41" sqref="N41"/>
      <pageMargins left="0.7" right="0.7" top="0.75" bottom="0.75" header="0.3" footer="0.3"/>
    </customSheetView>
    <customSheetView guid="{2CAD6BBA-D926-4B66-9703-7E419ED6E99E}">
      <selection activeCell="E14" sqref="E14"/>
      <pageMargins left="0.7" right="0.7" top="0.75" bottom="0.75" header="0.3" footer="0.3"/>
    </customSheetView>
    <customSheetView guid="{64C3C58B-5EDF-4A0D-9A08-4E76AD2C2831}">
      <selection activeCell="N41" sqref="N41"/>
      <pageMargins left="0.7" right="0.7" top="0.75" bottom="0.75" header="0.3" footer="0.3"/>
      <pageSetup paperSize="0" orientation="portrait" r:id="rId6"/>
    </customSheetView>
    <customSheetView guid="{23935FAA-2CC8-4E3D-A833-6D530319EE28}">
      <selection activeCell="E14" sqref="E14"/>
      <pageMargins left="0.7" right="0.7" top="0.75" bottom="0.75" header="0.3" footer="0.3"/>
    </customSheetView>
    <customSheetView guid="{E7B49325-7A41-4A22-9EA5-2C4D363DA8F1}">
      <selection activeCell="E14" sqref="E14"/>
      <pageMargins left="0.7" right="0.7" top="0.75" bottom="0.75" header="0.3" footer="0.3"/>
    </customSheetView>
    <customSheetView guid="{FAC928FB-1728-4FB7-8ECE-85A8DE4D0ADF}">
      <selection activeCell="E14" sqref="E14"/>
      <pageMargins left="0.7" right="0.7" top="0.75" bottom="0.75" header="0.3" footer="0.3"/>
    </customSheetView>
    <customSheetView guid="{8C4D76D8-AA45-48E9-9804-BEEAA7B08B03}">
      <selection activeCell="E14" sqref="E14"/>
      <pageMargins left="0.7" right="0.7" top="0.75" bottom="0.75" header="0.3" footer="0.3"/>
    </customSheetView>
    <customSheetView guid="{862ECE3E-CBCF-4644-8210-D1EDA2099D3A}">
      <selection activeCell="E14" sqref="E14"/>
      <pageMargins left="0.7" right="0.7" top="0.75" bottom="0.75" header="0.3" footer="0.3"/>
    </customSheetView>
    <customSheetView guid="{EE1B2E10-D8FD-451C-B1E1-0B98F6A560DF}">
      <selection activeCell="E14" sqref="E14"/>
      <pageMargins left="0.7" right="0.7" top="0.75" bottom="0.75" header="0.3" footer="0.3"/>
    </customSheetView>
    <customSheetView guid="{7964114C-CB29-4D99-9806-CFB993D96184}">
      <pageMargins left="0.7" right="0.7" top="0.75" bottom="0.75" header="0.3" footer="0.3"/>
    </customSheetView>
    <customSheetView guid="{A7CCEAC1-D48B-40D0-9479-364198DE80EF}">
      <pageMargins left="0.7" right="0.7" top="0.75" bottom="0.75" header="0.3" footer="0.3"/>
    </customSheetView>
    <customSheetView guid="{68F5884F-4969-4575-BF13-5CC01FC32956}">
      <pageMargins left="0.7" right="0.7" top="0.75" bottom="0.75" header="0.3" footer="0.3"/>
    </customSheetView>
    <customSheetView guid="{29758B78-03D3-4D8E-AD37-F25D1BDCFD7B}">
      <pageMargins left="0.7" right="0.7" top="0.75" bottom="0.75" header="0.3" footer="0.3"/>
    </customSheetView>
    <customSheetView guid="{DE99B454-ED50-4848-ADC8-212B34E74919}">
      <pageMargins left="0.7" right="0.7" top="0.75" bottom="0.75" header="0.3" footer="0.3"/>
    </customSheetView>
    <customSheetView guid="{8CB2D929-C7E4-4180-B163-8A2824806B17}">
      <pageMargins left="0.7" right="0.7" top="0.75" bottom="0.75" header="0.3" footer="0.3"/>
    </customSheetView>
    <customSheetView guid="{34D85203-2D51-4355-8027-8019AB86EBCF}">
      <pageMargins left="0.7" right="0.7" top="0.75" bottom="0.75" header="0.3" footer="0.3"/>
    </customSheetView>
    <customSheetView guid="{89CCDF41-F1C9-4313-9F31-D107B3C76DDB}">
      <pageMargins left="0.7" right="0.7" top="0.75" bottom="0.75" header="0.3" footer="0.3"/>
    </customSheetView>
    <customSheetView guid="{726AD29E-1BFF-4E2F-9960-EE7743278367}">
      <pageMargins left="0.7" right="0.7" top="0.75" bottom="0.75" header="0.3" footer="0.3"/>
    </customSheetView>
    <customSheetView guid="{2F42E84F-7DBF-4A75-A7B3-62028DAEBF1A}">
      <pageMargins left="0.7" right="0.7" top="0.75" bottom="0.75" header="0.3" footer="0.3"/>
    </customSheetView>
    <customSheetView guid="{2B685D48-0292-4AA7-9819-853B2AEC1DD4}">
      <pageMargins left="0.7" right="0.7" top="0.75" bottom="0.75" header="0.3" footer="0.3"/>
    </customSheetView>
    <customSheetView guid="{4B0AA991-6767-4D57-B414-24103CB6BBB4}">
      <pageMargins left="0.7" right="0.7" top="0.75" bottom="0.75" header="0.3" footer="0.3"/>
    </customSheetView>
    <customSheetView guid="{8E86F10A-A699-45F6-98BE-FE12C92DC001}">
      <pageMargins left="0.7" right="0.7" top="0.75" bottom="0.75" header="0.3" footer="0.3"/>
    </customSheetView>
    <customSheetView guid="{47F7A3CE-B782-485F-A003-C143096A6054}">
      <pageMargins left="0.7" right="0.7" top="0.75" bottom="0.75" header="0.3" footer="0.3"/>
    </customSheetView>
    <customSheetView guid="{39B6890E-9E43-4C41-84C2-BE54C196CF6B}">
      <pageMargins left="0.7" right="0.7" top="0.75" bottom="0.75" header="0.3" footer="0.3"/>
    </customSheetView>
    <customSheetView guid="{5C12847A-1A36-4653-8A29-4B40BE88BC31}">
      <pageMargins left="0.7" right="0.7" top="0.75" bottom="0.75" header="0.3" footer="0.3"/>
    </customSheetView>
    <customSheetView guid="{72622A5F-562A-4F46-80A6-FB340FA923E4}">
      <pageMargins left="0.7" right="0.7" top="0.75" bottom="0.75" header="0.3" footer="0.3"/>
    </customSheetView>
    <customSheetView guid="{3A3E5217-495A-42D4-92E9-DBDDFA0133B2}">
      <pageMargins left="0.7" right="0.7" top="0.75" bottom="0.75" header="0.3" footer="0.3"/>
    </customSheetView>
    <customSheetView guid="{60CB8EE4-B91C-4012-A081-CCBA186E6839}">
      <pageMargins left="0.7" right="0.7" top="0.75" bottom="0.75" header="0.3" footer="0.3"/>
    </customSheetView>
    <customSheetView guid="{B8A5C91A-AD33-4DF4-A694-672D147217B5}">
      <pageMargins left="0.7" right="0.7" top="0.75" bottom="0.75" header="0.3" footer="0.3"/>
    </customSheetView>
    <customSheetView guid="{6A065346-6EC6-4D7F-9DF7-3658D614503A}">
      <pageMargins left="0.7" right="0.7" top="0.75" bottom="0.75" header="0.3" footer="0.3"/>
    </customSheetView>
    <customSheetView guid="{6BC667A8-B269-4F56-A803-5E4093D12764}">
      <pageMargins left="0.7" right="0.7" top="0.75" bottom="0.75" header="0.3" footer="0.3"/>
    </customSheetView>
    <customSheetView guid="{4075A10A-29EA-4A39-8C87-92C314459964}">
      <selection activeCell="E14" sqref="E14"/>
      <pageMargins left="0.7" right="0.7" top="0.75" bottom="0.75" header="0.3" footer="0.3"/>
    </customSheetView>
    <customSheetView guid="{D07D711A-BCB9-4378-B863-4CB7EB1E0F9F}">
      <selection activeCell="E14" sqref="E14"/>
      <pageMargins left="0.7" right="0.7" top="0.75" bottom="0.75" header="0.3" footer="0.3"/>
    </customSheetView>
    <customSheetView guid="{CE3A1CF7-6A47-4ED0-B4C6-D84228F6384A}">
      <selection activeCell="E14" sqref="E14"/>
      <pageMargins left="0.7" right="0.7" top="0.75" bottom="0.75" header="0.3" footer="0.3"/>
    </customSheetView>
    <customSheetView guid="{A6CAB246-C66C-4430-B883-E3AB4CA85CD3}" topLeftCell="F34">
      <selection activeCell="E14" sqref="E14"/>
      <pageMargins left="0.7" right="0.7" top="0.75" bottom="0.75" header="0.3" footer="0.3"/>
    </customSheetView>
    <customSheetView guid="{A1494558-1040-4A63-BC7C-D39B992B3E56}">
      <selection activeCell="E14" sqref="E14"/>
      <pageMargins left="0.7" right="0.7" top="0.75" bottom="0.75" header="0.3" footer="0.3"/>
    </customSheetView>
    <customSheetView guid="{1D116760-CC87-4F16-87B4-C7A61320F480}">
      <selection activeCell="F35" sqref="F35"/>
      <pageMargins left="0.7" right="0.7" top="0.75" bottom="0.75" header="0.3" footer="0.3"/>
      <pageSetup paperSize="17" orientation="landscape" r:id="rId7"/>
    </customSheetView>
    <customSheetView guid="{0CF2EC10-BDE2-491E-A077-01A8E5B1EBEC}">
      <selection activeCell="F35" sqref="F35"/>
      <pageMargins left="0.7" right="0.7" top="0.75" bottom="0.75" header="0.3" footer="0.3"/>
    </customSheetView>
    <customSheetView guid="{F88BCD3F-34B6-43CB-BC45-E51462EBF67F}">
      <selection activeCell="N41" sqref="N41"/>
      <pageMargins left="0.7" right="0.7" top="0.75" bottom="0.75" header="0.3" footer="0.3"/>
    </customSheetView>
    <customSheetView guid="{1749D216-7950-497C-B39A-63FBE4D03B8C}">
      <selection activeCell="E14" sqref="E14"/>
      <pageMargins left="0.7" right="0.7" top="0.75" bottom="0.75" header="0.3" footer="0.3"/>
    </customSheetView>
    <customSheetView guid="{7FA40027-7B17-499A-B359-A5EF5225CCED}">
      <selection activeCell="N41" sqref="N41"/>
      <pageMargins left="0.7" right="0.7" top="0.75" bottom="0.75" header="0.3" footer="0.3"/>
      <pageSetup paperSize="0" orientation="portrait" r:id="rId8"/>
    </customSheetView>
    <customSheetView guid="{34D72504-BFF0-4EA8-8FC8-7543DC9590F6}">
      <selection activeCell="N41" sqref="N41"/>
      <pageMargins left="0.7" right="0.7" top="0.75" bottom="0.75" header="0.3" footer="0.3"/>
    </customSheetView>
    <customSheetView guid="{72F1F4A7-FA3D-4AAA-B9F7-0B7CBCF937A0}">
      <selection activeCell="F35" sqref="F35"/>
      <pageMargins left="0.7" right="0.7" top="0.75" bottom="0.75" header="0.3" footer="0.3"/>
    </customSheetView>
    <customSheetView guid="{08FE8395-D523-42C1-83CE-E79D67FD8F6E}">
      <selection activeCell="N41" sqref="N41"/>
      <pageMargins left="0.7" right="0.7" top="0.75" bottom="0.75" header="0.3" footer="0.3"/>
      <pageSetup paperSize="0" orientation="portrait" r:id="rId9"/>
    </customSheetView>
    <customSheetView guid="{1CAAE197-33E6-4BF2-B4DE-FDE07E8BBF88}">
      <selection activeCell="N41" sqref="N41"/>
      <pageMargins left="0.7" right="0.7" top="0.75" bottom="0.75" header="0.3" footer="0.3"/>
      <pageSetup paperSize="0" orientation="portrait" r:id="rId10"/>
    </customSheetView>
    <customSheetView guid="{0B1CD487-A10E-47AA-97E1-782E43B555C4}">
      <selection activeCell="N41" sqref="N41"/>
      <pageMargins left="0.7" right="0.7" top="0.75" bottom="0.75" header="0.3" footer="0.3"/>
    </customSheetView>
    <customSheetView guid="{AF97F53F-CC36-44C1-9ECD-DF5129B3E6B5}">
      <selection activeCell="G32" sqref="G32"/>
      <pageMargins left="0.7" right="0.7" top="0.75" bottom="0.75" header="0.3" footer="0.3"/>
      <pageSetup paperSize="17" orientation="landscape" r:id="rId11"/>
    </customSheetView>
    <customSheetView guid="{FD6F7CAF-FB1E-4C3B-BC17-A805CA3477EF}">
      <selection activeCell="N41" sqref="N41"/>
      <pageMargins left="0.7" right="0.7" top="0.75" bottom="0.75" header="0.3" footer="0.3"/>
    </customSheetView>
    <customSheetView guid="{FEDC4AFF-A1F9-4866-BED0-75319FE928CF}">
      <selection activeCell="N41" sqref="N41"/>
      <pageMargins left="0.7" right="0.7" top="0.75" bottom="0.75" header="0.3" footer="0.3"/>
    </customSheetView>
    <customSheetView guid="{BB41729E-AA2B-4B78-BC0A-1EFA069D5CFD}">
      <selection activeCell="N41" sqref="N41"/>
      <pageMargins left="0.7" right="0.7" top="0.75" bottom="0.75" header="0.3" footer="0.3"/>
      <pageSetup paperSize="0" orientation="portrait" r:id="rId12"/>
    </customSheetView>
    <customSheetView guid="{7BB95B6A-5E37-4CAE-AF7D-1CC701D075E8}">
      <selection activeCell="N41" sqref="N41"/>
      <pageMargins left="0.7" right="0.7" top="0.75" bottom="0.75" header="0.3" footer="0.3"/>
      <pageSetup paperSize="0" orientation="portrait" r:id="rId13"/>
    </customSheetView>
    <customSheetView guid="{2EC062F0-5386-4865-B10E-AAA41383D77F}" topLeftCell="F34">
      <selection activeCell="E14" sqref="E14"/>
      <pageMargins left="0.7" right="0.7" top="0.75" bottom="0.75" header="0.3" footer="0.3"/>
    </customSheetView>
    <customSheetView guid="{FC2532A6-77E2-4AF9-9A45-F247B0588659}">
      <selection activeCell="N41" sqref="N41"/>
      <pageMargins left="0.7" right="0.7" top="0.75" bottom="0.75" header="0.3" footer="0.3"/>
      <pageSetup paperSize="0" orientation="portrait" r:id="rId14"/>
    </customSheetView>
    <customSheetView guid="{A44DAB59-BE7A-4333-A5F2-74C8918F30B6}">
      <selection activeCell="N41" sqref="N41"/>
      <pageMargins left="0.7" right="0.7" top="0.75" bottom="0.75" header="0.3" footer="0.3"/>
    </customSheetView>
    <customSheetView guid="{03AFFCA8-9E14-4DB5-84F7-C730BD68291C}">
      <selection activeCell="Q89" sqref="Q89"/>
      <pageMargins left="0.7" right="0.7" top="0.75" bottom="0.75" header="0.3" footer="0.3"/>
      <pageSetup orientation="portrait" r:id="rId15"/>
    </customSheetView>
    <customSheetView guid="{EC76EB35-067C-4DE7-B07A-226A5E409E79}">
      <selection activeCell="N41" sqref="N41"/>
      <pageMargins left="0.7" right="0.7" top="0.75" bottom="0.75" header="0.3" footer="0.3"/>
    </customSheetView>
    <customSheetView guid="{983A23DD-8020-461E-A6F4-2AEC4ED7324C}">
      <selection activeCell="F35" sqref="F35"/>
      <pageMargins left="0.7" right="0.7" top="0.75" bottom="0.75" header="0.3" footer="0.3"/>
    </customSheetView>
    <customSheetView guid="{D3731BF5-0429-4443-9A8C-8B29EB0DB856}">
      <selection activeCell="N41" sqref="N41"/>
      <pageMargins left="0.7" right="0.7" top="0.75" bottom="0.75" header="0.3" footer="0.3"/>
    </customSheetView>
    <customSheetView guid="{A530EBA0-4EDF-47E2-8165-36150308EFE0}">
      <selection activeCell="N41" sqref="N41"/>
      <pageMargins left="0.7" right="0.7" top="0.75" bottom="0.75" header="0.3" footer="0.3"/>
    </customSheetView>
    <customSheetView guid="{FE9B4351-E79D-4254-BAB9-133F96438B1B}">
      <selection activeCell="Q89" sqref="Q89"/>
      <pageMargins left="0.7" right="0.7" top="0.75" bottom="0.75" header="0.3" footer="0.3"/>
      <pageSetup orientation="portrait" r:id="rId16"/>
    </customSheetView>
    <customSheetView guid="{CA9519B9-3429-4BE9-9E5D-F85393E6AD13}">
      <selection activeCell="Q89" sqref="Q89"/>
      <pageMargins left="0.7" right="0.7" top="0.75" bottom="0.75" header="0.3" footer="0.3"/>
      <pageSetup orientation="portrait" r:id="rId17"/>
    </customSheetView>
  </customSheetViews>
  <mergeCells count="201">
    <mergeCell ref="A368:N368"/>
    <mergeCell ref="A441:G441"/>
    <mergeCell ref="H441:I441"/>
    <mergeCell ref="K441:N441"/>
    <mergeCell ref="M439:N439"/>
    <mergeCell ref="M440:N440"/>
    <mergeCell ref="M559:N559"/>
    <mergeCell ref="M549:N549"/>
    <mergeCell ref="M550:N550"/>
    <mergeCell ref="M551:N551"/>
    <mergeCell ref="M552:N552"/>
    <mergeCell ref="M553:N553"/>
    <mergeCell ref="M544:N544"/>
    <mergeCell ref="M545:N545"/>
    <mergeCell ref="M546:N546"/>
    <mergeCell ref="M547:N547"/>
    <mergeCell ref="M548:N548"/>
    <mergeCell ref="M539:N539"/>
    <mergeCell ref="M540:N540"/>
    <mergeCell ref="M541:N541"/>
    <mergeCell ref="M542:N542"/>
    <mergeCell ref="M543:N543"/>
    <mergeCell ref="M534:N534"/>
    <mergeCell ref="M535:N535"/>
    <mergeCell ref="M560:N560"/>
    <mergeCell ref="M561:N561"/>
    <mergeCell ref="M562:N562"/>
    <mergeCell ref="M563:N563"/>
    <mergeCell ref="M554:N554"/>
    <mergeCell ref="M555:N555"/>
    <mergeCell ref="M556:N556"/>
    <mergeCell ref="M557:N557"/>
    <mergeCell ref="M558:N558"/>
    <mergeCell ref="M536:N536"/>
    <mergeCell ref="M537:N537"/>
    <mergeCell ref="M538:N538"/>
    <mergeCell ref="M529:N529"/>
    <mergeCell ref="M530:N530"/>
    <mergeCell ref="M531:N531"/>
    <mergeCell ref="M532:N532"/>
    <mergeCell ref="M533:N533"/>
    <mergeCell ref="M524:N524"/>
    <mergeCell ref="M525:N525"/>
    <mergeCell ref="M526:N526"/>
    <mergeCell ref="M527:N527"/>
    <mergeCell ref="M528:N528"/>
    <mergeCell ref="M519:N519"/>
    <mergeCell ref="M520:N520"/>
    <mergeCell ref="M521:N521"/>
    <mergeCell ref="M522:N522"/>
    <mergeCell ref="M523:N523"/>
    <mergeCell ref="M514:N514"/>
    <mergeCell ref="M515:N515"/>
    <mergeCell ref="M516:N516"/>
    <mergeCell ref="M517:N517"/>
    <mergeCell ref="M518:N518"/>
    <mergeCell ref="M509:N509"/>
    <mergeCell ref="M510:N510"/>
    <mergeCell ref="M511:N511"/>
    <mergeCell ref="M512:N512"/>
    <mergeCell ref="M513:N513"/>
    <mergeCell ref="M504:N504"/>
    <mergeCell ref="M505:N505"/>
    <mergeCell ref="M506:N506"/>
    <mergeCell ref="M507:N507"/>
    <mergeCell ref="M508:N508"/>
    <mergeCell ref="M499:N499"/>
    <mergeCell ref="M500:N500"/>
    <mergeCell ref="M501:N501"/>
    <mergeCell ref="M502:N502"/>
    <mergeCell ref="M503:N503"/>
    <mergeCell ref="M494:N494"/>
    <mergeCell ref="M495:N495"/>
    <mergeCell ref="M496:N496"/>
    <mergeCell ref="M497:N497"/>
    <mergeCell ref="M498:N498"/>
    <mergeCell ref="M489:N489"/>
    <mergeCell ref="M490:N490"/>
    <mergeCell ref="M491:N491"/>
    <mergeCell ref="M492:N492"/>
    <mergeCell ref="M493:N493"/>
    <mergeCell ref="M484:N484"/>
    <mergeCell ref="M485:N485"/>
    <mergeCell ref="M486:N486"/>
    <mergeCell ref="M487:N487"/>
    <mergeCell ref="M488:N488"/>
    <mergeCell ref="M479:N479"/>
    <mergeCell ref="M480:N480"/>
    <mergeCell ref="M481:N481"/>
    <mergeCell ref="M482:N482"/>
    <mergeCell ref="M483:N483"/>
    <mergeCell ref="M474:N474"/>
    <mergeCell ref="M475:N475"/>
    <mergeCell ref="M476:N476"/>
    <mergeCell ref="M477:N477"/>
    <mergeCell ref="M478:N478"/>
    <mergeCell ref="M469:N469"/>
    <mergeCell ref="M470:N470"/>
    <mergeCell ref="M471:N471"/>
    <mergeCell ref="M472:N472"/>
    <mergeCell ref="M473:N473"/>
    <mergeCell ref="M464:N464"/>
    <mergeCell ref="M465:N465"/>
    <mergeCell ref="M466:N466"/>
    <mergeCell ref="M467:N467"/>
    <mergeCell ref="M468:N468"/>
    <mergeCell ref="M459:N459"/>
    <mergeCell ref="M460:N460"/>
    <mergeCell ref="M461:N461"/>
    <mergeCell ref="M462:N462"/>
    <mergeCell ref="M463:N463"/>
    <mergeCell ref="M454:N454"/>
    <mergeCell ref="M455:N455"/>
    <mergeCell ref="M456:N456"/>
    <mergeCell ref="M457:N457"/>
    <mergeCell ref="M458:N458"/>
    <mergeCell ref="M449:N449"/>
    <mergeCell ref="M450:N450"/>
    <mergeCell ref="M451:N451"/>
    <mergeCell ref="M452:N452"/>
    <mergeCell ref="M453:N453"/>
    <mergeCell ref="M444:N444"/>
    <mergeCell ref="M445:N445"/>
    <mergeCell ref="M446:N446"/>
    <mergeCell ref="M447:N447"/>
    <mergeCell ref="M448:N448"/>
    <mergeCell ref="M436:N436"/>
    <mergeCell ref="M437:N437"/>
    <mergeCell ref="M438:N438"/>
    <mergeCell ref="M442:N442"/>
    <mergeCell ref="M443:N443"/>
    <mergeCell ref="M431:N431"/>
    <mergeCell ref="M432:N432"/>
    <mergeCell ref="M433:N433"/>
    <mergeCell ref="M434:N434"/>
    <mergeCell ref="M435:N435"/>
    <mergeCell ref="M426:N426"/>
    <mergeCell ref="M427:N427"/>
    <mergeCell ref="M428:N428"/>
    <mergeCell ref="M429:N429"/>
    <mergeCell ref="M430:N430"/>
    <mergeCell ref="M421:N421"/>
    <mergeCell ref="M422:N422"/>
    <mergeCell ref="M423:N423"/>
    <mergeCell ref="M424:N424"/>
    <mergeCell ref="M425:N425"/>
    <mergeCell ref="M416:N416"/>
    <mergeCell ref="M417:N417"/>
    <mergeCell ref="M418:N418"/>
    <mergeCell ref="M419:N419"/>
    <mergeCell ref="M420:N420"/>
    <mergeCell ref="M411:N411"/>
    <mergeCell ref="M412:N412"/>
    <mergeCell ref="M413:N413"/>
    <mergeCell ref="M414:N414"/>
    <mergeCell ref="M415:N415"/>
    <mergeCell ref="M406:N406"/>
    <mergeCell ref="M407:N407"/>
    <mergeCell ref="M408:N408"/>
    <mergeCell ref="M409:N409"/>
    <mergeCell ref="M410:N410"/>
    <mergeCell ref="M401:N401"/>
    <mergeCell ref="M402:N402"/>
    <mergeCell ref="M403:N403"/>
    <mergeCell ref="M404:N404"/>
    <mergeCell ref="M405:N405"/>
    <mergeCell ref="M396:N396"/>
    <mergeCell ref="M397:N397"/>
    <mergeCell ref="M398:N398"/>
    <mergeCell ref="M399:N399"/>
    <mergeCell ref="M400:N400"/>
    <mergeCell ref="M391:N391"/>
    <mergeCell ref="M392:N392"/>
    <mergeCell ref="M393:N393"/>
    <mergeCell ref="M394:N394"/>
    <mergeCell ref="M395:N395"/>
    <mergeCell ref="M386:N386"/>
    <mergeCell ref="M387:N387"/>
    <mergeCell ref="M388:N388"/>
    <mergeCell ref="M389:N389"/>
    <mergeCell ref="M390:N390"/>
    <mergeCell ref="M382:N382"/>
    <mergeCell ref="M383:N383"/>
    <mergeCell ref="M384:N384"/>
    <mergeCell ref="M385:N385"/>
    <mergeCell ref="M381:N381"/>
    <mergeCell ref="M374:N374"/>
    <mergeCell ref="K369:N369"/>
    <mergeCell ref="M376:N376"/>
    <mergeCell ref="M377:N377"/>
    <mergeCell ref="M378:N378"/>
    <mergeCell ref="M379:N379"/>
    <mergeCell ref="M380:N380"/>
    <mergeCell ref="A369:F369"/>
    <mergeCell ref="G369:H369"/>
    <mergeCell ref="I369:J369"/>
    <mergeCell ref="M370:N370"/>
    <mergeCell ref="M371:N371"/>
    <mergeCell ref="M372:N372"/>
    <mergeCell ref="M373:N373"/>
    <mergeCell ref="M375:N375"/>
  </mergeCells>
  <pageMargins left="0.7" right="0.7" top="0.75" bottom="0.75" header="0.3" footer="0.3"/>
  <pageSetup orientation="portrait" r:id="rId18"/>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9"/>
  <dimension ref="A1:N840"/>
  <sheetViews>
    <sheetView topLeftCell="A4" zoomScaleNormal="60" workbookViewId="0">
      <selection activeCell="A2" sqref="A2:D2"/>
    </sheetView>
  </sheetViews>
  <sheetFormatPr defaultColWidth="9.42578125" defaultRowHeight="15"/>
  <cols>
    <col min="1" max="1" width="11.42578125" style="461" bestFit="1" customWidth="1"/>
    <col min="2" max="2" width="27.42578125" style="461" bestFit="1" customWidth="1"/>
    <col min="3" max="3" width="10.5703125" style="461" customWidth="1"/>
    <col min="4" max="4" width="21.42578125" style="461" customWidth="1"/>
    <col min="5" max="5" width="19" style="461" bestFit="1" customWidth="1"/>
    <col min="6" max="6" width="36.42578125" style="461" customWidth="1"/>
    <col min="7" max="7" width="19.5703125" style="461" customWidth="1"/>
    <col min="8" max="8" width="33.5703125" style="461" customWidth="1"/>
    <col min="9" max="9" width="12" style="461" customWidth="1"/>
    <col min="10" max="10" width="23.5703125" style="4" customWidth="1"/>
    <col min="11" max="11" width="37" style="4" bestFit="1" customWidth="1"/>
    <col min="12" max="12" width="19" style="461" customWidth="1"/>
    <col min="13" max="13" width="13" style="461" customWidth="1"/>
    <col min="14" max="14" width="24.5703125" style="461" customWidth="1"/>
    <col min="15" max="16384" width="9.42578125" style="4"/>
  </cols>
  <sheetData>
    <row r="1" spans="1:14" s="461" customFormat="1" ht="30" customHeight="1">
      <c r="A1" s="5534" t="s">
        <v>12</v>
      </c>
      <c r="B1" s="5535"/>
      <c r="C1" s="5535"/>
      <c r="D1" s="5535"/>
      <c r="E1" s="5535"/>
      <c r="F1" s="5535"/>
      <c r="G1" s="5535"/>
      <c r="H1" s="5535"/>
      <c r="I1" s="5535"/>
      <c r="J1" s="5535"/>
      <c r="K1" s="5535"/>
      <c r="L1" s="460"/>
      <c r="M1" s="460"/>
      <c r="N1" s="460"/>
    </row>
    <row r="2" spans="1:14" s="461" customFormat="1" ht="47.1" customHeight="1">
      <c r="A2" s="5536" t="s">
        <v>0</v>
      </c>
      <c r="B2" s="5537"/>
      <c r="C2" s="5537"/>
      <c r="D2" s="5538"/>
      <c r="E2" s="462" t="s">
        <v>9</v>
      </c>
      <c r="F2" s="462"/>
      <c r="G2" s="462" t="s">
        <v>10</v>
      </c>
      <c r="H2" s="462"/>
      <c r="I2" s="462"/>
      <c r="J2" s="462"/>
      <c r="K2" s="462" t="s">
        <v>3308</v>
      </c>
      <c r="L2" s="460"/>
      <c r="M2" s="460"/>
      <c r="N2" s="460"/>
    </row>
    <row r="3" spans="1:14" s="461" customFormat="1" ht="35.1" customHeight="1">
      <c r="A3" s="463" t="s">
        <v>7</v>
      </c>
      <c r="B3" s="464" t="s">
        <v>13</v>
      </c>
      <c r="C3" s="464" t="s">
        <v>1</v>
      </c>
      <c r="D3" s="464" t="s">
        <v>2</v>
      </c>
      <c r="E3" s="465" t="s">
        <v>2811</v>
      </c>
      <c r="F3" s="464" t="s">
        <v>2812</v>
      </c>
      <c r="G3" s="464" t="s">
        <v>2813</v>
      </c>
      <c r="H3" s="465" t="s">
        <v>2814</v>
      </c>
      <c r="I3" s="464" t="s">
        <v>8</v>
      </c>
      <c r="J3" s="464" t="s">
        <v>14</v>
      </c>
      <c r="K3" s="466" t="s">
        <v>2815</v>
      </c>
      <c r="L3" s="460"/>
      <c r="M3" s="460"/>
      <c r="N3" s="460"/>
    </row>
    <row r="4" spans="1:14" s="461" customFormat="1" ht="30" customHeight="1">
      <c r="A4" s="467" t="s">
        <v>405</v>
      </c>
      <c r="B4" s="468">
        <v>1</v>
      </c>
      <c r="C4" s="468">
        <v>75</v>
      </c>
      <c r="D4" s="468" t="s">
        <v>2816</v>
      </c>
      <c r="E4" s="469">
        <v>0</v>
      </c>
      <c r="F4" s="468" t="s">
        <v>2817</v>
      </c>
      <c r="G4" s="468">
        <v>6.43</v>
      </c>
      <c r="H4" s="469" t="s">
        <v>2818</v>
      </c>
      <c r="I4" s="468">
        <v>6.43</v>
      </c>
      <c r="J4" s="470">
        <v>41541</v>
      </c>
      <c r="K4" s="471">
        <v>41563</v>
      </c>
      <c r="L4" s="460"/>
      <c r="M4" s="460"/>
      <c r="N4" s="460"/>
    </row>
    <row r="5" spans="1:14" s="461" customFormat="1" ht="30" customHeight="1">
      <c r="A5" s="467" t="s">
        <v>405</v>
      </c>
      <c r="B5" s="468">
        <v>1</v>
      </c>
      <c r="C5" s="468">
        <v>876</v>
      </c>
      <c r="D5" s="468" t="s">
        <v>2819</v>
      </c>
      <c r="E5" s="469">
        <v>0</v>
      </c>
      <c r="F5" s="468" t="s">
        <v>2820</v>
      </c>
      <c r="G5" s="468">
        <v>0.41</v>
      </c>
      <c r="H5" s="469" t="s">
        <v>2821</v>
      </c>
      <c r="I5" s="468">
        <f t="shared" ref="I5:I34" si="0">G5-E5</f>
        <v>0.41</v>
      </c>
      <c r="J5" s="470">
        <v>41589</v>
      </c>
      <c r="K5" s="471">
        <v>41571</v>
      </c>
      <c r="L5" s="460"/>
      <c r="M5" s="460"/>
      <c r="N5" s="460"/>
    </row>
    <row r="6" spans="1:14" s="461" customFormat="1" ht="30" customHeight="1">
      <c r="A6" s="467" t="s">
        <v>405</v>
      </c>
      <c r="B6" s="468">
        <v>1</v>
      </c>
      <c r="C6" s="468">
        <v>865</v>
      </c>
      <c r="D6" s="468" t="s">
        <v>2822</v>
      </c>
      <c r="E6" s="469">
        <v>0</v>
      </c>
      <c r="F6" s="468" t="s">
        <v>2823</v>
      </c>
      <c r="G6" s="468">
        <v>0.42</v>
      </c>
      <c r="H6" s="469" t="s">
        <v>2824</v>
      </c>
      <c r="I6" s="468">
        <f t="shared" si="0"/>
        <v>0.42</v>
      </c>
      <c r="J6" s="470">
        <v>41662</v>
      </c>
      <c r="K6" s="471">
        <v>41566</v>
      </c>
      <c r="L6" s="460"/>
      <c r="M6" s="460"/>
      <c r="N6" s="460"/>
    </row>
    <row r="7" spans="1:14" s="461" customFormat="1" ht="30" customHeight="1">
      <c r="A7" s="467" t="s">
        <v>405</v>
      </c>
      <c r="B7" s="468">
        <v>1</v>
      </c>
      <c r="C7" s="468">
        <v>865</v>
      </c>
      <c r="D7" s="468" t="s">
        <v>2822</v>
      </c>
      <c r="E7" s="469">
        <v>0</v>
      </c>
      <c r="F7" s="468" t="s">
        <v>2823</v>
      </c>
      <c r="G7" s="468">
        <v>0.42</v>
      </c>
      <c r="H7" s="469" t="s">
        <v>2824</v>
      </c>
      <c r="I7" s="468">
        <f t="shared" si="0"/>
        <v>0.42</v>
      </c>
      <c r="J7" s="470">
        <v>41662</v>
      </c>
      <c r="K7" s="471">
        <v>41565</v>
      </c>
      <c r="L7" s="460"/>
      <c r="M7" s="460"/>
      <c r="N7" s="460"/>
    </row>
    <row r="8" spans="1:14" s="461" customFormat="1" ht="30" customHeight="1">
      <c r="A8" s="467" t="s">
        <v>405</v>
      </c>
      <c r="B8" s="468">
        <v>1</v>
      </c>
      <c r="C8" s="468">
        <v>869</v>
      </c>
      <c r="D8" s="468" t="s">
        <v>2825</v>
      </c>
      <c r="E8" s="469">
        <v>0</v>
      </c>
      <c r="F8" s="468" t="s">
        <v>2821</v>
      </c>
      <c r="G8" s="468">
        <v>0.89</v>
      </c>
      <c r="H8" s="469" t="s">
        <v>2826</v>
      </c>
      <c r="I8" s="468">
        <f t="shared" si="0"/>
        <v>0.89</v>
      </c>
      <c r="J8" s="470">
        <v>41585</v>
      </c>
      <c r="K8" s="471">
        <v>41565</v>
      </c>
      <c r="L8" s="472"/>
      <c r="M8" s="472"/>
      <c r="N8" s="460"/>
    </row>
    <row r="9" spans="1:14" s="461" customFormat="1" ht="30" customHeight="1">
      <c r="A9" s="467" t="s">
        <v>405</v>
      </c>
      <c r="B9" s="468">
        <v>1</v>
      </c>
      <c r="C9" s="468">
        <v>347</v>
      </c>
      <c r="D9" s="468" t="s">
        <v>2827</v>
      </c>
      <c r="E9" s="469">
        <v>0</v>
      </c>
      <c r="F9" s="468" t="s">
        <v>2828</v>
      </c>
      <c r="G9" s="468">
        <v>1</v>
      </c>
      <c r="H9" s="469" t="s">
        <v>2829</v>
      </c>
      <c r="I9" s="468">
        <f t="shared" si="0"/>
        <v>1</v>
      </c>
      <c r="J9" s="470">
        <v>41591</v>
      </c>
      <c r="K9" s="471">
        <v>41576</v>
      </c>
      <c r="L9" s="460"/>
      <c r="M9" s="460"/>
      <c r="N9" s="460"/>
    </row>
    <row r="10" spans="1:14" s="461" customFormat="1" ht="30" customHeight="1">
      <c r="A10" s="467" t="s">
        <v>405</v>
      </c>
      <c r="B10" s="468">
        <v>1</v>
      </c>
      <c r="C10" s="468">
        <v>886</v>
      </c>
      <c r="D10" s="468" t="s">
        <v>2830</v>
      </c>
      <c r="E10" s="469">
        <v>0</v>
      </c>
      <c r="F10" s="468" t="s">
        <v>717</v>
      </c>
      <c r="G10" s="468">
        <v>0.73</v>
      </c>
      <c r="H10" s="469" t="s">
        <v>2831</v>
      </c>
      <c r="I10" s="468">
        <f t="shared" si="0"/>
        <v>0.73</v>
      </c>
      <c r="J10" s="470">
        <v>41592</v>
      </c>
      <c r="K10" s="471">
        <v>41577</v>
      </c>
      <c r="L10" s="460"/>
      <c r="M10" s="460"/>
      <c r="N10" s="460"/>
    </row>
    <row r="11" spans="1:14" s="461" customFormat="1" ht="30" customHeight="1">
      <c r="A11" s="467" t="s">
        <v>405</v>
      </c>
      <c r="B11" s="468">
        <v>1</v>
      </c>
      <c r="C11" s="468">
        <v>889</v>
      </c>
      <c r="D11" s="468" t="s">
        <v>2832</v>
      </c>
      <c r="E11" s="469">
        <v>0</v>
      </c>
      <c r="F11" s="468" t="s">
        <v>887</v>
      </c>
      <c r="G11" s="468">
        <v>1.37</v>
      </c>
      <c r="H11" s="469" t="s">
        <v>2828</v>
      </c>
      <c r="I11" s="468">
        <f t="shared" si="0"/>
        <v>1.37</v>
      </c>
      <c r="J11" s="470">
        <v>41596</v>
      </c>
      <c r="K11" s="471">
        <v>41578</v>
      </c>
      <c r="L11" s="460"/>
      <c r="M11" s="460"/>
      <c r="N11" s="460"/>
    </row>
    <row r="12" spans="1:14" s="461" customFormat="1" ht="30" customHeight="1">
      <c r="A12" s="467" t="s">
        <v>405</v>
      </c>
      <c r="B12" s="468">
        <v>1</v>
      </c>
      <c r="C12" s="468">
        <v>888</v>
      </c>
      <c r="D12" s="468" t="s">
        <v>2833</v>
      </c>
      <c r="E12" s="469">
        <v>0</v>
      </c>
      <c r="F12" s="468" t="s">
        <v>2834</v>
      </c>
      <c r="G12" s="468">
        <v>1.19</v>
      </c>
      <c r="H12" s="469" t="s">
        <v>2835</v>
      </c>
      <c r="I12" s="468">
        <f t="shared" si="0"/>
        <v>1.19</v>
      </c>
      <c r="J12" s="470">
        <v>41599</v>
      </c>
      <c r="K12" s="471">
        <v>41583</v>
      </c>
      <c r="L12" s="472"/>
      <c r="M12" s="473"/>
      <c r="N12" s="460"/>
    </row>
    <row r="13" spans="1:14" s="461" customFormat="1" ht="30" customHeight="1">
      <c r="A13" s="467" t="s">
        <v>405</v>
      </c>
      <c r="B13" s="468">
        <v>1</v>
      </c>
      <c r="C13" s="468">
        <v>904</v>
      </c>
      <c r="D13" s="468" t="s">
        <v>2686</v>
      </c>
      <c r="E13" s="469">
        <v>0</v>
      </c>
      <c r="F13" s="468" t="s">
        <v>2828</v>
      </c>
      <c r="G13" s="468">
        <v>2.91</v>
      </c>
      <c r="H13" s="469" t="s">
        <v>2818</v>
      </c>
      <c r="I13" s="468">
        <f t="shared" si="0"/>
        <v>2.91</v>
      </c>
      <c r="J13" s="470" t="s">
        <v>2836</v>
      </c>
      <c r="K13" s="471">
        <v>41593</v>
      </c>
      <c r="L13" s="473"/>
      <c r="M13" s="473"/>
      <c r="N13" s="460"/>
    </row>
    <row r="14" spans="1:14" s="461" customFormat="1" ht="30" customHeight="1">
      <c r="A14" s="467" t="s">
        <v>405</v>
      </c>
      <c r="B14" s="468">
        <v>1</v>
      </c>
      <c r="C14" s="468">
        <v>127</v>
      </c>
      <c r="D14" s="468" t="s">
        <v>2837</v>
      </c>
      <c r="E14" s="469">
        <v>0</v>
      </c>
      <c r="F14" s="468" t="s">
        <v>2838</v>
      </c>
      <c r="G14" s="468">
        <v>2.4</v>
      </c>
      <c r="H14" s="469" t="s">
        <v>887</v>
      </c>
      <c r="I14" s="468">
        <f t="shared" si="0"/>
        <v>2.4</v>
      </c>
      <c r="J14" s="470">
        <v>41617</v>
      </c>
      <c r="K14" s="471">
        <v>41611</v>
      </c>
      <c r="L14" s="460"/>
      <c r="M14" s="460"/>
      <c r="N14" s="460"/>
    </row>
    <row r="15" spans="1:14" s="461" customFormat="1" ht="30" customHeight="1">
      <c r="A15" s="467" t="s">
        <v>405</v>
      </c>
      <c r="B15" s="468">
        <v>1</v>
      </c>
      <c r="C15" s="468">
        <v>253</v>
      </c>
      <c r="D15" s="468" t="s">
        <v>2839</v>
      </c>
      <c r="E15" s="469">
        <v>0</v>
      </c>
      <c r="F15" s="468" t="s">
        <v>2840</v>
      </c>
      <c r="G15" s="468">
        <v>2.89</v>
      </c>
      <c r="H15" s="469" t="s">
        <v>2838</v>
      </c>
      <c r="I15" s="468">
        <f t="shared" si="0"/>
        <v>2.89</v>
      </c>
      <c r="J15" s="470">
        <v>41646</v>
      </c>
      <c r="K15" s="471">
        <v>41648</v>
      </c>
      <c r="L15" s="473"/>
      <c r="M15" s="473"/>
      <c r="N15" s="460"/>
    </row>
    <row r="16" spans="1:14" s="461" customFormat="1" ht="30" customHeight="1">
      <c r="A16" s="467" t="s">
        <v>405</v>
      </c>
      <c r="B16" s="468">
        <v>1</v>
      </c>
      <c r="C16" s="468">
        <v>183</v>
      </c>
      <c r="D16" s="468" t="s">
        <v>2841</v>
      </c>
      <c r="E16" s="469">
        <v>0</v>
      </c>
      <c r="F16" s="468" t="s">
        <v>717</v>
      </c>
      <c r="G16" s="468">
        <v>2.02</v>
      </c>
      <c r="H16" s="469" t="s">
        <v>2842</v>
      </c>
      <c r="I16" s="468">
        <f t="shared" si="0"/>
        <v>2.02</v>
      </c>
      <c r="J16" s="470">
        <v>41655</v>
      </c>
      <c r="K16" s="471">
        <v>41652</v>
      </c>
      <c r="L16" s="460"/>
      <c r="M16" s="460"/>
      <c r="N16" s="460"/>
    </row>
    <row r="17" spans="1:14" s="461" customFormat="1" ht="30" customHeight="1">
      <c r="A17" s="467" t="s">
        <v>405</v>
      </c>
      <c r="B17" s="468">
        <v>1</v>
      </c>
      <c r="C17" s="468">
        <v>183</v>
      </c>
      <c r="D17" s="468" t="s">
        <v>2843</v>
      </c>
      <c r="E17" s="469">
        <v>2.02</v>
      </c>
      <c r="F17" s="468" t="s">
        <v>2842</v>
      </c>
      <c r="G17" s="468">
        <v>5.49</v>
      </c>
      <c r="H17" s="469" t="s">
        <v>887</v>
      </c>
      <c r="I17" s="468">
        <f t="shared" si="0"/>
        <v>3.47</v>
      </c>
      <c r="J17" s="470">
        <v>41676</v>
      </c>
      <c r="K17" s="471">
        <v>41654</v>
      </c>
      <c r="L17" s="460"/>
      <c r="M17" s="460"/>
      <c r="N17" s="460"/>
    </row>
    <row r="18" spans="1:14" s="461" customFormat="1" ht="30" customHeight="1">
      <c r="A18" s="467" t="s">
        <v>405</v>
      </c>
      <c r="B18" s="468">
        <v>1</v>
      </c>
      <c r="C18" s="468">
        <v>609</v>
      </c>
      <c r="D18" s="468" t="s">
        <v>2844</v>
      </c>
      <c r="E18" s="469">
        <v>0</v>
      </c>
      <c r="F18" s="468" t="s">
        <v>2845</v>
      </c>
      <c r="G18" s="468">
        <v>0.43</v>
      </c>
      <c r="H18" s="469" t="s">
        <v>19</v>
      </c>
      <c r="I18" s="468">
        <f t="shared" si="0"/>
        <v>0.43</v>
      </c>
      <c r="J18" s="470">
        <v>41696</v>
      </c>
      <c r="K18" s="471">
        <v>41660</v>
      </c>
      <c r="L18" s="473"/>
      <c r="M18" s="473"/>
      <c r="N18" s="473"/>
    </row>
    <row r="19" spans="1:14" s="461" customFormat="1" ht="30" customHeight="1">
      <c r="A19" s="467" t="s">
        <v>405</v>
      </c>
      <c r="B19" s="468">
        <v>1</v>
      </c>
      <c r="C19" s="468">
        <v>628</v>
      </c>
      <c r="D19" s="468" t="s">
        <v>2846</v>
      </c>
      <c r="E19" s="469">
        <v>0</v>
      </c>
      <c r="F19" s="468" t="s">
        <v>887</v>
      </c>
      <c r="G19" s="468">
        <v>0.09</v>
      </c>
      <c r="H19" s="469" t="s">
        <v>2847</v>
      </c>
      <c r="I19" s="468">
        <f t="shared" si="0"/>
        <v>0.09</v>
      </c>
      <c r="J19" s="470">
        <v>41698</v>
      </c>
      <c r="K19" s="471">
        <v>41660</v>
      </c>
      <c r="L19" s="460"/>
      <c r="M19" s="460"/>
      <c r="N19" s="460"/>
    </row>
    <row r="20" spans="1:14" s="461" customFormat="1" ht="30" customHeight="1">
      <c r="A20" s="467" t="s">
        <v>405</v>
      </c>
      <c r="B20" s="468">
        <v>1</v>
      </c>
      <c r="C20" s="468">
        <v>943</v>
      </c>
      <c r="D20" s="468" t="s">
        <v>2848</v>
      </c>
      <c r="E20" s="469">
        <v>0</v>
      </c>
      <c r="F20" s="468" t="s">
        <v>717</v>
      </c>
      <c r="G20" s="468">
        <v>1.64</v>
      </c>
      <c r="H20" s="469" t="s">
        <v>2849</v>
      </c>
      <c r="I20" s="468">
        <f t="shared" si="0"/>
        <v>1.64</v>
      </c>
      <c r="J20" s="470">
        <v>41701</v>
      </c>
      <c r="K20" s="471"/>
      <c r="L20" s="460"/>
      <c r="M20" s="460"/>
      <c r="N20" s="460"/>
    </row>
    <row r="21" spans="1:14" s="461" customFormat="1" ht="30" customHeight="1">
      <c r="A21" s="467" t="s">
        <v>405</v>
      </c>
      <c r="B21" s="468">
        <v>1</v>
      </c>
      <c r="C21" s="468">
        <v>985</v>
      </c>
      <c r="D21" s="468" t="s">
        <v>2850</v>
      </c>
      <c r="E21" s="469">
        <v>0.31</v>
      </c>
      <c r="F21" s="468" t="s">
        <v>2851</v>
      </c>
      <c r="G21" s="468">
        <v>0.61</v>
      </c>
      <c r="H21" s="469" t="s">
        <v>2852</v>
      </c>
      <c r="I21" s="468">
        <f t="shared" si="0"/>
        <v>0.3</v>
      </c>
      <c r="J21" s="470">
        <v>41704</v>
      </c>
      <c r="K21" s="471"/>
      <c r="L21" s="460"/>
      <c r="M21" s="460"/>
      <c r="N21" s="460"/>
    </row>
    <row r="22" spans="1:14" s="461" customFormat="1" ht="30" customHeight="1">
      <c r="A22" s="467" t="s">
        <v>405</v>
      </c>
      <c r="B22" s="468">
        <v>1</v>
      </c>
      <c r="C22" s="468">
        <v>1734</v>
      </c>
      <c r="D22" s="468" t="s">
        <v>2853</v>
      </c>
      <c r="E22" s="469">
        <v>0</v>
      </c>
      <c r="F22" s="468" t="s">
        <v>2854</v>
      </c>
      <c r="G22" s="468">
        <v>1.78</v>
      </c>
      <c r="H22" s="469" t="s">
        <v>2855</v>
      </c>
      <c r="I22" s="468">
        <f t="shared" si="0"/>
        <v>1.78</v>
      </c>
      <c r="J22" s="470">
        <v>41708</v>
      </c>
      <c r="K22" s="471">
        <v>41660</v>
      </c>
      <c r="L22" s="473"/>
      <c r="M22" s="472"/>
      <c r="N22" s="460"/>
    </row>
    <row r="23" spans="1:14" s="461" customFormat="1" ht="30" customHeight="1">
      <c r="A23" s="467" t="s">
        <v>405</v>
      </c>
      <c r="B23" s="468">
        <v>1</v>
      </c>
      <c r="C23" s="468">
        <v>1526</v>
      </c>
      <c r="D23" s="468" t="s">
        <v>2856</v>
      </c>
      <c r="E23" s="469">
        <v>0</v>
      </c>
      <c r="F23" s="468" t="s">
        <v>2823</v>
      </c>
      <c r="G23" s="468">
        <v>1.01</v>
      </c>
      <c r="H23" s="469" t="s">
        <v>887</v>
      </c>
      <c r="I23" s="468">
        <f t="shared" si="0"/>
        <v>1.01</v>
      </c>
      <c r="J23" s="470">
        <v>41715</v>
      </c>
      <c r="K23" s="471">
        <v>41666</v>
      </c>
      <c r="L23" s="460"/>
      <c r="M23" s="460"/>
      <c r="N23" s="460"/>
    </row>
    <row r="24" spans="1:14" s="461" customFormat="1" ht="30" customHeight="1">
      <c r="A24" s="467" t="s">
        <v>405</v>
      </c>
      <c r="B24" s="468">
        <v>1</v>
      </c>
      <c r="C24" s="468">
        <v>891</v>
      </c>
      <c r="D24" s="468" t="s">
        <v>2857</v>
      </c>
      <c r="E24" s="469">
        <v>0</v>
      </c>
      <c r="F24" s="468" t="s">
        <v>887</v>
      </c>
      <c r="G24" s="468">
        <v>0.78</v>
      </c>
      <c r="H24" s="469" t="s">
        <v>2842</v>
      </c>
      <c r="I24" s="468">
        <f t="shared" si="0"/>
        <v>0.78</v>
      </c>
      <c r="J24" s="470">
        <v>41717</v>
      </c>
      <c r="K24" s="471">
        <v>41661</v>
      </c>
      <c r="L24" s="460"/>
      <c r="M24" s="460"/>
      <c r="N24" s="460"/>
    </row>
    <row r="25" spans="1:14" s="461" customFormat="1" ht="30" customHeight="1">
      <c r="A25" s="467" t="s">
        <v>405</v>
      </c>
      <c r="B25" s="468">
        <v>1</v>
      </c>
      <c r="C25" s="468">
        <v>128</v>
      </c>
      <c r="D25" s="468" t="s">
        <v>2858</v>
      </c>
      <c r="E25" s="469">
        <v>0</v>
      </c>
      <c r="F25" s="468" t="s">
        <v>2823</v>
      </c>
      <c r="G25" s="468">
        <v>1.26</v>
      </c>
      <c r="H25" s="469" t="s">
        <v>2859</v>
      </c>
      <c r="I25" s="468">
        <f t="shared" si="0"/>
        <v>1.26</v>
      </c>
      <c r="J25" s="470">
        <v>41719</v>
      </c>
      <c r="K25" s="471">
        <v>41684</v>
      </c>
      <c r="L25" s="473"/>
      <c r="M25" s="472"/>
      <c r="N25" s="473"/>
    </row>
    <row r="26" spans="1:14" s="461" customFormat="1" ht="30" customHeight="1">
      <c r="A26" s="467" t="s">
        <v>405</v>
      </c>
      <c r="B26" s="468">
        <v>1</v>
      </c>
      <c r="C26" s="468">
        <v>212</v>
      </c>
      <c r="D26" s="468" t="s">
        <v>2860</v>
      </c>
      <c r="E26" s="469">
        <v>1.07</v>
      </c>
      <c r="F26" s="468" t="s">
        <v>2861</v>
      </c>
      <c r="G26" s="468">
        <v>3.83</v>
      </c>
      <c r="H26" s="469" t="s">
        <v>1146</v>
      </c>
      <c r="I26" s="468">
        <f t="shared" si="0"/>
        <v>2.76</v>
      </c>
      <c r="J26" s="470">
        <v>41723</v>
      </c>
      <c r="K26" s="471"/>
      <c r="L26" s="460"/>
      <c r="M26" s="460"/>
      <c r="N26" s="460"/>
    </row>
    <row r="27" spans="1:14" s="461" customFormat="1" ht="30" customHeight="1">
      <c r="A27" s="467" t="s">
        <v>405</v>
      </c>
      <c r="B27" s="468">
        <v>1</v>
      </c>
      <c r="C27" s="468">
        <v>37</v>
      </c>
      <c r="D27" s="468" t="s">
        <v>2862</v>
      </c>
      <c r="E27" s="469">
        <v>0</v>
      </c>
      <c r="F27" s="468" t="s">
        <v>2863</v>
      </c>
      <c r="G27" s="468">
        <v>0.37</v>
      </c>
      <c r="H27" s="469" t="s">
        <v>2864</v>
      </c>
      <c r="I27" s="468">
        <f t="shared" si="0"/>
        <v>0.37</v>
      </c>
      <c r="J27" s="470">
        <v>41731</v>
      </c>
      <c r="K27" s="471"/>
      <c r="L27" s="460"/>
      <c r="M27" s="460"/>
      <c r="N27" s="460"/>
    </row>
    <row r="28" spans="1:14" s="461" customFormat="1" ht="30" customHeight="1">
      <c r="A28" s="467" t="s">
        <v>405</v>
      </c>
      <c r="B28" s="468">
        <v>1</v>
      </c>
      <c r="C28" s="468">
        <v>37</v>
      </c>
      <c r="D28" s="468" t="s">
        <v>2865</v>
      </c>
      <c r="E28" s="469">
        <v>0.37</v>
      </c>
      <c r="F28" s="468" t="s">
        <v>140</v>
      </c>
      <c r="G28" s="468">
        <v>7.25</v>
      </c>
      <c r="H28" s="469" t="s">
        <v>717</v>
      </c>
      <c r="I28" s="468">
        <f t="shared" si="0"/>
        <v>6.88</v>
      </c>
      <c r="J28" s="470">
        <v>41732</v>
      </c>
      <c r="K28" s="471"/>
      <c r="L28" s="473"/>
      <c r="M28" s="473"/>
      <c r="N28" s="460"/>
    </row>
    <row r="29" spans="1:14" s="461" customFormat="1" ht="30" customHeight="1">
      <c r="A29" s="467" t="s">
        <v>405</v>
      </c>
      <c r="B29" s="468">
        <v>1</v>
      </c>
      <c r="C29" s="468">
        <v>211</v>
      </c>
      <c r="D29" s="468" t="s">
        <v>2866</v>
      </c>
      <c r="E29" s="469">
        <v>0</v>
      </c>
      <c r="F29" s="468" t="s">
        <v>2849</v>
      </c>
      <c r="G29" s="468">
        <v>1.56</v>
      </c>
      <c r="H29" s="469" t="s">
        <v>717</v>
      </c>
      <c r="I29" s="468">
        <f t="shared" si="0"/>
        <v>1.56</v>
      </c>
      <c r="J29" s="470">
        <v>41388</v>
      </c>
      <c r="K29" s="471"/>
      <c r="L29" s="460"/>
      <c r="M29" s="460"/>
      <c r="N29" s="460"/>
    </row>
    <row r="30" spans="1:14" s="461" customFormat="1" ht="30" customHeight="1">
      <c r="A30" s="467" t="s">
        <v>405</v>
      </c>
      <c r="B30" s="468">
        <v>1</v>
      </c>
      <c r="C30" s="468">
        <v>473</v>
      </c>
      <c r="D30" s="468" t="s">
        <v>2867</v>
      </c>
      <c r="E30" s="469">
        <v>0</v>
      </c>
      <c r="F30" s="468" t="s">
        <v>2868</v>
      </c>
      <c r="G30" s="468">
        <v>0.25</v>
      </c>
      <c r="H30" s="469" t="s">
        <v>2869</v>
      </c>
      <c r="I30" s="468">
        <f t="shared" si="0"/>
        <v>0.25</v>
      </c>
      <c r="J30" s="470">
        <v>41757</v>
      </c>
      <c r="K30" s="471"/>
      <c r="L30" s="460"/>
      <c r="M30" s="460"/>
      <c r="N30" s="460"/>
    </row>
    <row r="31" spans="1:14" s="461" customFormat="1" ht="30" customHeight="1">
      <c r="A31" s="467" t="s">
        <v>405</v>
      </c>
      <c r="B31" s="468">
        <v>1</v>
      </c>
      <c r="C31" s="468">
        <v>13</v>
      </c>
      <c r="D31" s="468" t="s">
        <v>17</v>
      </c>
      <c r="E31" s="469">
        <v>0</v>
      </c>
      <c r="F31" s="468" t="s">
        <v>887</v>
      </c>
      <c r="G31" s="468">
        <v>1.36</v>
      </c>
      <c r="H31" s="469" t="s">
        <v>2864</v>
      </c>
      <c r="I31" s="468">
        <f t="shared" si="0"/>
        <v>1.36</v>
      </c>
      <c r="J31" s="470">
        <v>41758</v>
      </c>
      <c r="K31" s="471"/>
      <c r="L31" s="473"/>
      <c r="M31" s="473"/>
      <c r="N31" s="460"/>
    </row>
    <row r="32" spans="1:14" s="461" customFormat="1" ht="30" customHeight="1">
      <c r="A32" s="467" t="s">
        <v>405</v>
      </c>
      <c r="B32" s="468">
        <v>1</v>
      </c>
      <c r="C32" s="468">
        <v>338</v>
      </c>
      <c r="D32" s="468" t="s">
        <v>2870</v>
      </c>
      <c r="E32" s="469">
        <v>0</v>
      </c>
      <c r="F32" s="468" t="s">
        <v>2864</v>
      </c>
      <c r="G32" s="468">
        <v>0.4</v>
      </c>
      <c r="H32" s="469" t="s">
        <v>887</v>
      </c>
      <c r="I32" s="468">
        <f t="shared" si="0"/>
        <v>0.4</v>
      </c>
      <c r="J32" s="470">
        <v>41761</v>
      </c>
      <c r="K32" s="471"/>
      <c r="L32" s="473"/>
      <c r="M32" s="460"/>
      <c r="N32" s="460"/>
    </row>
    <row r="33" spans="1:14" s="461" customFormat="1" ht="30" customHeight="1">
      <c r="A33" s="467" t="s">
        <v>405</v>
      </c>
      <c r="B33" s="468">
        <v>1</v>
      </c>
      <c r="C33" s="468">
        <v>38</v>
      </c>
      <c r="D33" s="468" t="s">
        <v>2871</v>
      </c>
      <c r="E33" s="469">
        <v>0</v>
      </c>
      <c r="F33" s="468" t="s">
        <v>2872</v>
      </c>
      <c r="G33" s="468">
        <v>0.06</v>
      </c>
      <c r="H33" s="469" t="s">
        <v>887</v>
      </c>
      <c r="I33" s="468">
        <f t="shared" si="0"/>
        <v>0.06</v>
      </c>
      <c r="J33" s="470">
        <v>41764</v>
      </c>
      <c r="K33" s="471"/>
      <c r="L33" s="473"/>
      <c r="M33" s="473"/>
      <c r="N33" s="460"/>
    </row>
    <row r="34" spans="1:14" s="461" customFormat="1" ht="30" customHeight="1">
      <c r="A34" s="467" t="s">
        <v>405</v>
      </c>
      <c r="B34" s="468">
        <v>1</v>
      </c>
      <c r="C34" s="468">
        <v>38</v>
      </c>
      <c r="D34" s="468" t="s">
        <v>2873</v>
      </c>
      <c r="E34" s="469">
        <v>0.06</v>
      </c>
      <c r="F34" s="468" t="s">
        <v>887</v>
      </c>
      <c r="G34" s="468">
        <v>5.66</v>
      </c>
      <c r="H34" s="469" t="s">
        <v>2874</v>
      </c>
      <c r="I34" s="468">
        <f t="shared" si="0"/>
        <v>5.6000000000000005</v>
      </c>
      <c r="J34" s="470">
        <v>41764</v>
      </c>
      <c r="K34" s="471"/>
      <c r="L34" s="473"/>
      <c r="M34" s="473"/>
      <c r="N34" s="460"/>
    </row>
    <row r="35" spans="1:14" s="461" customFormat="1" ht="30" customHeight="1">
      <c r="A35" s="467" t="s">
        <v>405</v>
      </c>
      <c r="B35" s="468">
        <v>1</v>
      </c>
      <c r="C35" s="468">
        <v>182</v>
      </c>
      <c r="D35" s="468"/>
      <c r="E35" s="469">
        <v>0</v>
      </c>
      <c r="F35" s="468" t="s">
        <v>2834</v>
      </c>
      <c r="G35" s="468">
        <v>0.02</v>
      </c>
      <c r="H35" s="469" t="s">
        <v>19</v>
      </c>
      <c r="I35" s="468">
        <f t="shared" ref="I35:I71" si="1">G35-E35</f>
        <v>0.02</v>
      </c>
      <c r="J35" s="470">
        <v>41773</v>
      </c>
      <c r="K35" s="471"/>
      <c r="L35" s="473"/>
      <c r="M35" s="473"/>
      <c r="N35" s="460"/>
    </row>
    <row r="36" spans="1:14" s="461" customFormat="1" ht="30" customHeight="1">
      <c r="A36" s="467" t="s">
        <v>405</v>
      </c>
      <c r="B36" s="468">
        <v>1</v>
      </c>
      <c r="C36" s="468">
        <v>289</v>
      </c>
      <c r="D36" s="468" t="s">
        <v>2875</v>
      </c>
      <c r="E36" s="469">
        <v>0</v>
      </c>
      <c r="F36" s="468" t="s">
        <v>2876</v>
      </c>
      <c r="G36" s="468">
        <v>1.02</v>
      </c>
      <c r="H36" s="469" t="s">
        <v>887</v>
      </c>
      <c r="I36" s="468">
        <f t="shared" si="1"/>
        <v>1.02</v>
      </c>
      <c r="J36" s="470">
        <v>41774</v>
      </c>
      <c r="K36" s="471"/>
      <c r="L36" s="472"/>
      <c r="M36" s="460"/>
      <c r="N36" s="460"/>
    </row>
    <row r="37" spans="1:14" s="461" customFormat="1" ht="30" customHeight="1">
      <c r="A37" s="467" t="s">
        <v>405</v>
      </c>
      <c r="B37" s="468">
        <v>1</v>
      </c>
      <c r="C37" s="468">
        <v>290</v>
      </c>
      <c r="D37" s="469" t="s">
        <v>407</v>
      </c>
      <c r="E37" s="469">
        <v>0</v>
      </c>
      <c r="F37" s="468" t="s">
        <v>2868</v>
      </c>
      <c r="G37" s="469">
        <v>0.47</v>
      </c>
      <c r="H37" s="469" t="s">
        <v>2877</v>
      </c>
      <c r="I37" s="468">
        <f t="shared" si="1"/>
        <v>0.47</v>
      </c>
      <c r="J37" s="470">
        <v>41775</v>
      </c>
      <c r="K37" s="471"/>
      <c r="L37" s="473"/>
      <c r="M37" s="473"/>
      <c r="N37" s="460"/>
    </row>
    <row r="38" spans="1:14" s="461" customFormat="1" ht="30" customHeight="1">
      <c r="A38" s="467" t="s">
        <v>405</v>
      </c>
      <c r="B38" s="468">
        <v>1</v>
      </c>
      <c r="C38" s="468">
        <v>380</v>
      </c>
      <c r="D38" s="469" t="s">
        <v>2878</v>
      </c>
      <c r="E38" s="469">
        <v>0</v>
      </c>
      <c r="F38" s="468" t="s">
        <v>887</v>
      </c>
      <c r="G38" s="469">
        <v>0.1</v>
      </c>
      <c r="H38" s="469" t="s">
        <v>2879</v>
      </c>
      <c r="I38" s="468">
        <f t="shared" si="1"/>
        <v>0.1</v>
      </c>
      <c r="J38" s="470">
        <v>41778</v>
      </c>
      <c r="K38" s="471"/>
      <c r="L38" s="473"/>
      <c r="M38" s="473"/>
      <c r="N38" s="460"/>
    </row>
    <row r="39" spans="1:14" s="461" customFormat="1" ht="30" customHeight="1">
      <c r="A39" s="467" t="s">
        <v>405</v>
      </c>
      <c r="B39" s="468">
        <v>1</v>
      </c>
      <c r="C39" s="468">
        <v>467</v>
      </c>
      <c r="D39" s="469" t="s">
        <v>2880</v>
      </c>
      <c r="E39" s="469">
        <v>0</v>
      </c>
      <c r="F39" s="468" t="s">
        <v>717</v>
      </c>
      <c r="G39" s="469">
        <v>0.23</v>
      </c>
      <c r="H39" s="469" t="s">
        <v>2881</v>
      </c>
      <c r="I39" s="468">
        <f t="shared" si="1"/>
        <v>0.23</v>
      </c>
      <c r="J39" s="470">
        <v>41778</v>
      </c>
      <c r="K39" s="471"/>
      <c r="L39" s="473"/>
      <c r="M39" s="473"/>
      <c r="N39" s="460"/>
    </row>
    <row r="40" spans="1:14" s="461" customFormat="1" ht="30" customHeight="1">
      <c r="A40" s="467" t="s">
        <v>405</v>
      </c>
      <c r="B40" s="468">
        <v>1</v>
      </c>
      <c r="C40" s="468">
        <v>480</v>
      </c>
      <c r="D40" s="468" t="s">
        <v>2882</v>
      </c>
      <c r="E40" s="469">
        <v>0</v>
      </c>
      <c r="F40" s="468" t="s">
        <v>2864</v>
      </c>
      <c r="G40" s="468">
        <v>0.15</v>
      </c>
      <c r="H40" s="469" t="s">
        <v>2883</v>
      </c>
      <c r="I40" s="468">
        <f t="shared" si="1"/>
        <v>0.15</v>
      </c>
      <c r="J40" s="470">
        <v>41779</v>
      </c>
      <c r="K40" s="471"/>
      <c r="L40" s="472"/>
      <c r="M40" s="473"/>
      <c r="N40" s="460"/>
    </row>
    <row r="41" spans="1:14" s="461" customFormat="1" ht="30" customHeight="1">
      <c r="A41" s="467" t="s">
        <v>405</v>
      </c>
      <c r="B41" s="468">
        <v>1</v>
      </c>
      <c r="C41" s="468">
        <v>481</v>
      </c>
      <c r="D41" s="468" t="s">
        <v>2884</v>
      </c>
      <c r="E41" s="469">
        <v>0</v>
      </c>
      <c r="F41" s="468" t="s">
        <v>2883</v>
      </c>
      <c r="G41" s="468">
        <v>0.15</v>
      </c>
      <c r="H41" s="469" t="s">
        <v>2864</v>
      </c>
      <c r="I41" s="468">
        <f t="shared" si="1"/>
        <v>0.15</v>
      </c>
      <c r="J41" s="470">
        <v>41779</v>
      </c>
      <c r="K41" s="471"/>
      <c r="L41" s="460"/>
      <c r="M41" s="460"/>
      <c r="N41" s="460"/>
    </row>
    <row r="42" spans="1:14" s="461" customFormat="1" ht="30" customHeight="1">
      <c r="A42" s="467" t="s">
        <v>405</v>
      </c>
      <c r="B42" s="468">
        <v>1</v>
      </c>
      <c r="C42" s="468">
        <v>771</v>
      </c>
      <c r="D42" s="468" t="s">
        <v>2885</v>
      </c>
      <c r="E42" s="469">
        <v>0</v>
      </c>
      <c r="F42" s="468" t="s">
        <v>887</v>
      </c>
      <c r="G42" s="468">
        <v>1.85</v>
      </c>
      <c r="H42" s="469" t="s">
        <v>2886</v>
      </c>
      <c r="I42" s="468">
        <f t="shared" si="1"/>
        <v>1.85</v>
      </c>
      <c r="J42" s="470">
        <v>41780</v>
      </c>
      <c r="K42" s="471"/>
      <c r="L42" s="473"/>
      <c r="M42" s="473"/>
      <c r="N42" s="460"/>
    </row>
    <row r="43" spans="1:14" s="461" customFormat="1" ht="30" customHeight="1">
      <c r="A43" s="467" t="s">
        <v>405</v>
      </c>
      <c r="B43" s="468">
        <v>1</v>
      </c>
      <c r="C43" s="468">
        <v>1608</v>
      </c>
      <c r="D43" s="468" t="s">
        <v>2887</v>
      </c>
      <c r="E43" s="469">
        <v>0</v>
      </c>
      <c r="F43" s="468" t="s">
        <v>2888</v>
      </c>
      <c r="G43" s="468">
        <v>0.41</v>
      </c>
      <c r="H43" s="469" t="s">
        <v>2889</v>
      </c>
      <c r="I43" s="468">
        <f t="shared" si="1"/>
        <v>0.41</v>
      </c>
      <c r="J43" s="470">
        <v>41785</v>
      </c>
      <c r="K43" s="471"/>
      <c r="L43" s="460"/>
      <c r="M43" s="460"/>
      <c r="N43" s="460"/>
    </row>
    <row r="44" spans="1:14" s="461" customFormat="1" ht="30" customHeight="1">
      <c r="A44" s="467" t="s">
        <v>405</v>
      </c>
      <c r="B44" s="468">
        <v>1</v>
      </c>
      <c r="C44" s="468">
        <v>1793</v>
      </c>
      <c r="D44" s="468" t="s">
        <v>2890</v>
      </c>
      <c r="E44" s="469">
        <v>0</v>
      </c>
      <c r="F44" s="468" t="s">
        <v>2864</v>
      </c>
      <c r="G44" s="468">
        <v>0.15</v>
      </c>
      <c r="H44" s="469" t="s">
        <v>2883</v>
      </c>
      <c r="I44" s="468">
        <f t="shared" si="1"/>
        <v>0.15</v>
      </c>
      <c r="J44" s="470">
        <v>41785</v>
      </c>
      <c r="K44" s="471"/>
      <c r="L44" s="460"/>
      <c r="M44" s="460"/>
      <c r="N44" s="460"/>
    </row>
    <row r="45" spans="1:14" s="461" customFormat="1" ht="30" customHeight="1">
      <c r="A45" s="467" t="s">
        <v>405</v>
      </c>
      <c r="B45" s="468">
        <v>1</v>
      </c>
      <c r="C45" s="468">
        <v>217</v>
      </c>
      <c r="D45" s="468" t="s">
        <v>2891</v>
      </c>
      <c r="E45" s="469">
        <v>0</v>
      </c>
      <c r="F45" s="468" t="s">
        <v>2892</v>
      </c>
      <c r="G45" s="468">
        <v>3.91</v>
      </c>
      <c r="H45" s="469" t="s">
        <v>2864</v>
      </c>
      <c r="I45" s="468">
        <f t="shared" si="1"/>
        <v>3.91</v>
      </c>
      <c r="J45" s="470">
        <v>41786</v>
      </c>
      <c r="K45" s="471"/>
      <c r="L45" s="460"/>
      <c r="M45" s="460"/>
      <c r="N45" s="460"/>
    </row>
    <row r="46" spans="1:14" s="461" customFormat="1" ht="30" customHeight="1">
      <c r="A46" s="467" t="s">
        <v>405</v>
      </c>
      <c r="B46" s="468">
        <v>1</v>
      </c>
      <c r="C46" s="468">
        <v>217</v>
      </c>
      <c r="D46" s="468" t="s">
        <v>2891</v>
      </c>
      <c r="E46" s="469">
        <v>3.91</v>
      </c>
      <c r="F46" s="468" t="s">
        <v>2864</v>
      </c>
      <c r="G46" s="468">
        <v>4.1500000000000004</v>
      </c>
      <c r="H46" s="469" t="s">
        <v>2893</v>
      </c>
      <c r="I46" s="468">
        <f t="shared" si="1"/>
        <v>0.24000000000000021</v>
      </c>
      <c r="J46" s="470">
        <v>41793</v>
      </c>
      <c r="K46" s="471"/>
      <c r="L46" s="460"/>
      <c r="M46" s="460"/>
      <c r="N46" s="460"/>
    </row>
    <row r="47" spans="1:14" s="461" customFormat="1" ht="30" customHeight="1">
      <c r="A47" s="467" t="s">
        <v>405</v>
      </c>
      <c r="B47" s="468">
        <v>1</v>
      </c>
      <c r="C47" s="468">
        <v>783</v>
      </c>
      <c r="D47" s="468" t="s">
        <v>2894</v>
      </c>
      <c r="E47" s="469">
        <v>0</v>
      </c>
      <c r="F47" s="468" t="s">
        <v>2895</v>
      </c>
      <c r="G47" s="468">
        <v>0.8</v>
      </c>
      <c r="H47" s="469" t="s">
        <v>2896</v>
      </c>
      <c r="I47" s="468">
        <f t="shared" si="1"/>
        <v>0.8</v>
      </c>
      <c r="J47" s="470">
        <v>41793</v>
      </c>
      <c r="K47" s="471"/>
      <c r="L47" s="460"/>
      <c r="M47" s="460"/>
      <c r="N47" s="460"/>
    </row>
    <row r="48" spans="1:14" s="461" customFormat="1" ht="30" customHeight="1">
      <c r="A48" s="467" t="s">
        <v>405</v>
      </c>
      <c r="B48" s="468">
        <v>1</v>
      </c>
      <c r="C48" s="468">
        <v>42</v>
      </c>
      <c r="D48" s="468" t="s">
        <v>2897</v>
      </c>
      <c r="E48" s="469">
        <v>0</v>
      </c>
      <c r="F48" s="468" t="s">
        <v>1146</v>
      </c>
      <c r="G48" s="468">
        <v>6.55</v>
      </c>
      <c r="H48" s="469" t="s">
        <v>717</v>
      </c>
      <c r="I48" s="468">
        <f t="shared" si="1"/>
        <v>6.55</v>
      </c>
      <c r="J48" s="470">
        <v>41429</v>
      </c>
      <c r="K48" s="471"/>
      <c r="L48" s="460"/>
      <c r="M48" s="460"/>
      <c r="N48" s="460"/>
    </row>
    <row r="49" spans="1:14" s="461" customFormat="1" ht="30" customHeight="1">
      <c r="A49" s="467" t="s">
        <v>405</v>
      </c>
      <c r="B49" s="468">
        <v>1</v>
      </c>
      <c r="C49" s="468">
        <v>973</v>
      </c>
      <c r="D49" s="468" t="s">
        <v>409</v>
      </c>
      <c r="E49" s="469">
        <v>0</v>
      </c>
      <c r="F49" s="468" t="s">
        <v>19</v>
      </c>
      <c r="G49" s="468">
        <v>0.4</v>
      </c>
      <c r="H49" s="469" t="s">
        <v>887</v>
      </c>
      <c r="I49" s="468">
        <f t="shared" si="1"/>
        <v>0.4</v>
      </c>
      <c r="J49" s="470">
        <v>41814</v>
      </c>
      <c r="K49" s="471"/>
      <c r="L49" s="473"/>
      <c r="M49" s="473"/>
      <c r="N49" s="460"/>
    </row>
    <row r="50" spans="1:14" s="461" customFormat="1" ht="30" customHeight="1">
      <c r="A50" s="467" t="s">
        <v>405</v>
      </c>
      <c r="B50" s="468">
        <v>1</v>
      </c>
      <c r="C50" s="468">
        <v>974</v>
      </c>
      <c r="D50" s="468" t="s">
        <v>2898</v>
      </c>
      <c r="E50" s="469">
        <v>0</v>
      </c>
      <c r="F50" s="468" t="s">
        <v>887</v>
      </c>
      <c r="G50" s="468">
        <v>1.6</v>
      </c>
      <c r="H50" s="469" t="s">
        <v>2899</v>
      </c>
      <c r="I50" s="468">
        <f t="shared" si="1"/>
        <v>1.6</v>
      </c>
      <c r="J50" s="470">
        <v>41815</v>
      </c>
      <c r="K50" s="471"/>
      <c r="L50" s="473"/>
      <c r="M50" s="473"/>
      <c r="N50" s="473"/>
    </row>
    <row r="51" spans="1:14" s="461" customFormat="1" ht="30" customHeight="1">
      <c r="A51" s="467" t="s">
        <v>405</v>
      </c>
      <c r="B51" s="468">
        <v>1</v>
      </c>
      <c r="C51" s="468">
        <v>975</v>
      </c>
      <c r="D51" s="468" t="s">
        <v>2900</v>
      </c>
      <c r="E51" s="469">
        <v>2.35</v>
      </c>
      <c r="F51" s="468" t="s">
        <v>2899</v>
      </c>
      <c r="G51" s="468">
        <v>2.65</v>
      </c>
      <c r="H51" s="469" t="s">
        <v>2901</v>
      </c>
      <c r="I51" s="468">
        <f t="shared" si="1"/>
        <v>0.29999999999999982</v>
      </c>
      <c r="J51" s="470">
        <v>41822</v>
      </c>
      <c r="K51" s="471"/>
      <c r="L51" s="473"/>
      <c r="M51" s="473"/>
      <c r="N51" s="460"/>
    </row>
    <row r="52" spans="1:14" s="461" customFormat="1" ht="30" customHeight="1">
      <c r="A52" s="467" t="s">
        <v>405</v>
      </c>
      <c r="B52" s="468">
        <v>1</v>
      </c>
      <c r="C52" s="468">
        <v>976</v>
      </c>
      <c r="D52" s="468" t="s">
        <v>2902</v>
      </c>
      <c r="E52" s="469">
        <v>0</v>
      </c>
      <c r="F52" s="468" t="s">
        <v>2903</v>
      </c>
      <c r="G52" s="468">
        <v>0.85</v>
      </c>
      <c r="H52" s="469" t="s">
        <v>2904</v>
      </c>
      <c r="I52" s="468">
        <f t="shared" si="1"/>
        <v>0.85</v>
      </c>
      <c r="J52" s="470">
        <v>41822</v>
      </c>
      <c r="K52" s="471"/>
      <c r="L52" s="473"/>
      <c r="M52" s="473"/>
      <c r="N52" s="460"/>
    </row>
    <row r="53" spans="1:14" s="461" customFormat="1" ht="30" customHeight="1">
      <c r="A53" s="467" t="s">
        <v>405</v>
      </c>
      <c r="B53" s="468">
        <v>1</v>
      </c>
      <c r="C53" s="468">
        <v>977</v>
      </c>
      <c r="D53" s="468" t="s">
        <v>2905</v>
      </c>
      <c r="E53" s="469">
        <v>0.42</v>
      </c>
      <c r="F53" s="468" t="s">
        <v>2906</v>
      </c>
      <c r="G53" s="468">
        <v>0.87</v>
      </c>
      <c r="H53" s="469" t="s">
        <v>2907</v>
      </c>
      <c r="I53" s="468">
        <f t="shared" si="1"/>
        <v>0.45</v>
      </c>
      <c r="J53" s="470">
        <v>41827</v>
      </c>
      <c r="K53" s="471"/>
      <c r="L53" s="473"/>
      <c r="M53" s="473"/>
      <c r="N53" s="473"/>
    </row>
    <row r="54" spans="1:14" s="461" customFormat="1" ht="30" customHeight="1">
      <c r="A54" s="467" t="s">
        <v>405</v>
      </c>
      <c r="B54" s="468">
        <v>1</v>
      </c>
      <c r="C54" s="468">
        <v>979</v>
      </c>
      <c r="D54" s="468" t="s">
        <v>2908</v>
      </c>
      <c r="E54" s="469">
        <v>0</v>
      </c>
      <c r="F54" s="468" t="s">
        <v>2908</v>
      </c>
      <c r="G54" s="468">
        <v>0.4</v>
      </c>
      <c r="H54" s="469" t="s">
        <v>2909</v>
      </c>
      <c r="I54" s="468">
        <f t="shared" si="1"/>
        <v>0.4</v>
      </c>
      <c r="J54" s="470">
        <v>41828</v>
      </c>
      <c r="K54" s="471"/>
      <c r="L54" s="460"/>
      <c r="M54" s="460"/>
      <c r="N54" s="460"/>
    </row>
    <row r="55" spans="1:14" s="461" customFormat="1" ht="30" customHeight="1">
      <c r="A55" s="467" t="s">
        <v>405</v>
      </c>
      <c r="B55" s="468">
        <v>1</v>
      </c>
      <c r="C55" s="468">
        <v>980</v>
      </c>
      <c r="D55" s="468" t="s">
        <v>2910</v>
      </c>
      <c r="E55" s="469">
        <v>0</v>
      </c>
      <c r="F55" s="468" t="s">
        <v>2864</v>
      </c>
      <c r="G55" s="468">
        <v>0.3</v>
      </c>
      <c r="H55" s="469" t="s">
        <v>2911</v>
      </c>
      <c r="I55" s="468">
        <f t="shared" si="1"/>
        <v>0.3</v>
      </c>
      <c r="J55" s="470">
        <v>41828</v>
      </c>
      <c r="K55" s="471"/>
      <c r="L55" s="473"/>
      <c r="M55" s="473"/>
      <c r="N55" s="460"/>
    </row>
    <row r="56" spans="1:14" s="461" customFormat="1" ht="30" customHeight="1">
      <c r="A56" s="467" t="s">
        <v>405</v>
      </c>
      <c r="B56" s="468">
        <v>1</v>
      </c>
      <c r="C56" s="468">
        <v>981</v>
      </c>
      <c r="D56" s="468" t="s">
        <v>2912</v>
      </c>
      <c r="E56" s="469">
        <v>0</v>
      </c>
      <c r="F56" s="468" t="s">
        <v>2913</v>
      </c>
      <c r="G56" s="468">
        <v>0.5</v>
      </c>
      <c r="H56" s="469" t="s">
        <v>2852</v>
      </c>
      <c r="I56" s="468">
        <f t="shared" si="1"/>
        <v>0.5</v>
      </c>
      <c r="J56" s="470">
        <v>41829</v>
      </c>
      <c r="K56" s="471"/>
      <c r="L56" s="460"/>
      <c r="M56" s="460"/>
      <c r="N56" s="460"/>
    </row>
    <row r="57" spans="1:14" s="461" customFormat="1" ht="30" customHeight="1">
      <c r="A57" s="467" t="s">
        <v>405</v>
      </c>
      <c r="B57" s="468">
        <v>1</v>
      </c>
      <c r="C57" s="468">
        <v>982</v>
      </c>
      <c r="D57" s="468" t="s">
        <v>2914</v>
      </c>
      <c r="E57" s="469">
        <v>0</v>
      </c>
      <c r="F57" s="468" t="s">
        <v>2915</v>
      </c>
      <c r="G57" s="468">
        <v>0.6</v>
      </c>
      <c r="H57" s="469" t="s">
        <v>2864</v>
      </c>
      <c r="I57" s="468">
        <f t="shared" si="1"/>
        <v>0.6</v>
      </c>
      <c r="J57" s="470">
        <v>41830</v>
      </c>
      <c r="K57" s="471"/>
      <c r="L57" s="473"/>
      <c r="M57" s="473"/>
      <c r="N57" s="460"/>
    </row>
    <row r="58" spans="1:14" s="461" customFormat="1" ht="30" customHeight="1">
      <c r="A58" s="467" t="s">
        <v>405</v>
      </c>
      <c r="B58" s="468">
        <v>1</v>
      </c>
      <c r="C58" s="468">
        <v>983</v>
      </c>
      <c r="D58" s="468" t="s">
        <v>2916</v>
      </c>
      <c r="E58" s="469">
        <v>0</v>
      </c>
      <c r="F58" s="468" t="s">
        <v>2864</v>
      </c>
      <c r="G58" s="468">
        <v>0.35</v>
      </c>
      <c r="H58" s="469" t="s">
        <v>19</v>
      </c>
      <c r="I58" s="468">
        <f t="shared" si="1"/>
        <v>0.35</v>
      </c>
      <c r="J58" s="470">
        <v>41831</v>
      </c>
      <c r="K58" s="471"/>
      <c r="L58" s="473"/>
      <c r="M58" s="473"/>
      <c r="N58" s="473"/>
    </row>
    <row r="59" spans="1:14" s="461" customFormat="1" ht="30" customHeight="1">
      <c r="A59" s="467" t="s">
        <v>405</v>
      </c>
      <c r="B59" s="468">
        <v>1</v>
      </c>
      <c r="C59" s="468">
        <v>984</v>
      </c>
      <c r="D59" s="468" t="s">
        <v>2917</v>
      </c>
      <c r="E59" s="469">
        <v>0</v>
      </c>
      <c r="F59" s="468" t="s">
        <v>2906</v>
      </c>
      <c r="G59" s="468">
        <v>0.5</v>
      </c>
      <c r="H59" s="469" t="s">
        <v>2852</v>
      </c>
      <c r="I59" s="468">
        <f t="shared" si="1"/>
        <v>0.5</v>
      </c>
      <c r="J59" s="470">
        <v>41834</v>
      </c>
      <c r="K59" s="471"/>
      <c r="L59" s="460"/>
      <c r="M59" s="460"/>
      <c r="N59" s="460"/>
    </row>
    <row r="60" spans="1:14" s="461" customFormat="1" ht="30" customHeight="1">
      <c r="A60" s="467" t="s">
        <v>405</v>
      </c>
      <c r="B60" s="468">
        <v>1</v>
      </c>
      <c r="C60" s="468">
        <v>755</v>
      </c>
      <c r="D60" s="468" t="s">
        <v>2918</v>
      </c>
      <c r="E60" s="469">
        <v>0</v>
      </c>
      <c r="F60" s="468" t="s">
        <v>2919</v>
      </c>
      <c r="G60" s="468">
        <v>3.14</v>
      </c>
      <c r="H60" s="469" t="s">
        <v>2920</v>
      </c>
      <c r="I60" s="468">
        <f t="shared" si="1"/>
        <v>3.14</v>
      </c>
      <c r="J60" s="470">
        <v>41835</v>
      </c>
      <c r="K60" s="471"/>
      <c r="L60" s="473"/>
      <c r="M60" s="472"/>
      <c r="N60" s="473"/>
    </row>
    <row r="61" spans="1:14" s="461" customFormat="1" ht="30" customHeight="1">
      <c r="A61" s="467" t="s">
        <v>405</v>
      </c>
      <c r="B61" s="468">
        <v>1</v>
      </c>
      <c r="C61" s="468">
        <v>56</v>
      </c>
      <c r="D61" s="468" t="s">
        <v>2921</v>
      </c>
      <c r="E61" s="469">
        <v>0</v>
      </c>
      <c r="F61" s="468" t="s">
        <v>1179</v>
      </c>
      <c r="G61" s="468">
        <v>9.1300000000000008</v>
      </c>
      <c r="H61" s="469" t="s">
        <v>2922</v>
      </c>
      <c r="I61" s="468">
        <f t="shared" si="1"/>
        <v>9.1300000000000008</v>
      </c>
      <c r="J61" s="470">
        <v>41844</v>
      </c>
      <c r="K61" s="471"/>
      <c r="L61" s="473"/>
      <c r="M61" s="472"/>
      <c r="N61" s="460"/>
    </row>
    <row r="62" spans="1:14" s="461" customFormat="1" ht="30" customHeight="1">
      <c r="A62" s="467" t="s">
        <v>405</v>
      </c>
      <c r="B62" s="468">
        <v>1</v>
      </c>
      <c r="C62" s="468">
        <v>581</v>
      </c>
      <c r="D62" s="468" t="s">
        <v>2923</v>
      </c>
      <c r="E62" s="469">
        <v>2.94</v>
      </c>
      <c r="F62" s="468" t="s">
        <v>2924</v>
      </c>
      <c r="G62" s="468">
        <v>3.94</v>
      </c>
      <c r="H62" s="469" t="s">
        <v>2901</v>
      </c>
      <c r="I62" s="468">
        <f t="shared" si="1"/>
        <v>1</v>
      </c>
      <c r="J62" s="470">
        <v>41871</v>
      </c>
      <c r="K62" s="471"/>
      <c r="L62" s="460"/>
      <c r="M62" s="460"/>
      <c r="N62" s="460"/>
    </row>
    <row r="63" spans="1:14" s="461" customFormat="1" ht="30" customHeight="1">
      <c r="A63" s="467" t="s">
        <v>405</v>
      </c>
      <c r="B63" s="468">
        <v>1</v>
      </c>
      <c r="C63" s="468">
        <v>826</v>
      </c>
      <c r="D63" s="468" t="s">
        <v>2925</v>
      </c>
      <c r="E63" s="469">
        <v>0</v>
      </c>
      <c r="F63" s="468" t="s">
        <v>2926</v>
      </c>
      <c r="G63" s="468">
        <v>0.34</v>
      </c>
      <c r="H63" s="469" t="s">
        <v>2864</v>
      </c>
      <c r="I63" s="468">
        <f t="shared" si="1"/>
        <v>0.34</v>
      </c>
      <c r="J63" s="470">
        <v>41873</v>
      </c>
      <c r="K63" s="471"/>
      <c r="L63" s="473"/>
      <c r="M63" s="473"/>
      <c r="N63" s="460"/>
    </row>
    <row r="64" spans="1:14" s="461" customFormat="1" ht="30" customHeight="1">
      <c r="A64" s="467" t="s">
        <v>405</v>
      </c>
      <c r="B64" s="468">
        <v>1</v>
      </c>
      <c r="C64" s="468">
        <v>40</v>
      </c>
      <c r="D64" s="468" t="s">
        <v>2927</v>
      </c>
      <c r="E64" s="469">
        <v>6.62</v>
      </c>
      <c r="F64" s="468" t="s">
        <v>2928</v>
      </c>
      <c r="G64" s="468">
        <v>7.47</v>
      </c>
      <c r="H64" s="469" t="s">
        <v>1428</v>
      </c>
      <c r="I64" s="468">
        <f t="shared" si="1"/>
        <v>0.84999999999999964</v>
      </c>
      <c r="J64" s="470">
        <v>41876</v>
      </c>
      <c r="K64" s="471"/>
      <c r="L64" s="473"/>
      <c r="M64" s="473"/>
      <c r="N64" s="460"/>
    </row>
    <row r="65" spans="1:14" s="461" customFormat="1" ht="30" customHeight="1">
      <c r="A65" s="467" t="s">
        <v>405</v>
      </c>
      <c r="B65" s="468">
        <v>1</v>
      </c>
      <c r="C65" s="468">
        <v>40</v>
      </c>
      <c r="D65" s="468" t="s">
        <v>2929</v>
      </c>
      <c r="E65" s="469">
        <v>0</v>
      </c>
      <c r="F65" s="468" t="s">
        <v>2864</v>
      </c>
      <c r="G65" s="468">
        <v>6.62</v>
      </c>
      <c r="H65" s="469" t="s">
        <v>134</v>
      </c>
      <c r="I65" s="468">
        <f t="shared" si="1"/>
        <v>6.62</v>
      </c>
      <c r="J65" s="470">
        <v>41879</v>
      </c>
      <c r="K65" s="471"/>
      <c r="L65" s="460"/>
      <c r="M65" s="460"/>
      <c r="N65" s="460"/>
    </row>
    <row r="66" spans="1:14" s="461" customFormat="1" ht="30" customHeight="1">
      <c r="A66" s="467" t="s">
        <v>405</v>
      </c>
      <c r="B66" s="468">
        <v>1</v>
      </c>
      <c r="C66" s="468">
        <v>60</v>
      </c>
      <c r="D66" s="468" t="s">
        <v>2930</v>
      </c>
      <c r="E66" s="469">
        <v>4.0199999999999996</v>
      </c>
      <c r="F66" s="468" t="s">
        <v>2931</v>
      </c>
      <c r="G66" s="468">
        <v>6.01</v>
      </c>
      <c r="H66" s="469" t="s">
        <v>2932</v>
      </c>
      <c r="I66" s="468">
        <f t="shared" si="1"/>
        <v>1.9900000000000002</v>
      </c>
      <c r="J66" s="470">
        <v>41898</v>
      </c>
      <c r="K66" s="471"/>
      <c r="L66" s="473"/>
      <c r="M66" s="472"/>
      <c r="N66" s="473"/>
    </row>
    <row r="67" spans="1:14" s="461" customFormat="1" ht="30" customHeight="1">
      <c r="A67" s="467" t="s">
        <v>405</v>
      </c>
      <c r="B67" s="468">
        <v>1</v>
      </c>
      <c r="C67" s="468">
        <v>60</v>
      </c>
      <c r="D67" s="468" t="s">
        <v>2933</v>
      </c>
      <c r="E67" s="469">
        <v>7.0000000000000007E-2</v>
      </c>
      <c r="F67" s="468" t="s">
        <v>2934</v>
      </c>
      <c r="G67" s="468">
        <v>4.0199999999999996</v>
      </c>
      <c r="H67" s="469" t="s">
        <v>2931</v>
      </c>
      <c r="I67" s="468">
        <f t="shared" si="1"/>
        <v>3.9499999999999997</v>
      </c>
      <c r="J67" s="470">
        <v>41900</v>
      </c>
      <c r="K67" s="471"/>
      <c r="L67" s="473"/>
      <c r="M67" s="473"/>
      <c r="N67" s="460"/>
    </row>
    <row r="68" spans="1:14" s="461" customFormat="1" ht="30" customHeight="1">
      <c r="A68" s="467" t="s">
        <v>405</v>
      </c>
      <c r="B68" s="468">
        <v>1</v>
      </c>
      <c r="C68" s="468">
        <v>65</v>
      </c>
      <c r="D68" s="468" t="s">
        <v>2935</v>
      </c>
      <c r="E68" s="469">
        <v>0</v>
      </c>
      <c r="F68" s="468" t="s">
        <v>2936</v>
      </c>
      <c r="G68" s="468">
        <v>2.95</v>
      </c>
      <c r="H68" s="469" t="s">
        <v>2937</v>
      </c>
      <c r="I68" s="468">
        <f t="shared" si="1"/>
        <v>2.95</v>
      </c>
      <c r="J68" s="470">
        <v>41914</v>
      </c>
      <c r="K68" s="471"/>
      <c r="L68" s="472"/>
      <c r="M68" s="473"/>
      <c r="N68" s="460"/>
    </row>
    <row r="69" spans="1:14" s="461" customFormat="1" ht="30" customHeight="1" thickBot="1">
      <c r="A69" s="467" t="s">
        <v>405</v>
      </c>
      <c r="B69" s="474">
        <v>1</v>
      </c>
      <c r="C69" s="474">
        <v>123</v>
      </c>
      <c r="D69" s="474" t="s">
        <v>2938</v>
      </c>
      <c r="E69" s="475">
        <v>0</v>
      </c>
      <c r="F69" s="474" t="s">
        <v>2939</v>
      </c>
      <c r="G69" s="474">
        <v>1.6</v>
      </c>
      <c r="H69" s="475" t="s">
        <v>2940</v>
      </c>
      <c r="I69" s="474">
        <f t="shared" si="1"/>
        <v>1.6</v>
      </c>
      <c r="J69" s="476">
        <v>41926</v>
      </c>
      <c r="K69" s="477"/>
      <c r="L69" s="473"/>
      <c r="M69" s="473"/>
      <c r="N69" s="473"/>
    </row>
    <row r="70" spans="1:14" s="461" customFormat="1" ht="30" customHeight="1">
      <c r="A70" s="467" t="s">
        <v>405</v>
      </c>
      <c r="B70" s="468">
        <v>1</v>
      </c>
      <c r="C70" s="468">
        <v>52</v>
      </c>
      <c r="D70" s="468" t="s">
        <v>2935</v>
      </c>
      <c r="E70" s="469">
        <v>9.7200000000000006</v>
      </c>
      <c r="F70" s="468" t="s">
        <v>2864</v>
      </c>
      <c r="G70" s="468">
        <v>10.77</v>
      </c>
      <c r="H70" s="469" t="s">
        <v>2939</v>
      </c>
      <c r="I70" s="468">
        <f t="shared" si="1"/>
        <v>1.0499999999999989</v>
      </c>
      <c r="J70" s="470">
        <v>41556</v>
      </c>
      <c r="K70" s="471"/>
      <c r="L70" s="473"/>
      <c r="M70" s="473"/>
      <c r="N70" s="460"/>
    </row>
    <row r="71" spans="1:14" s="461" customFormat="1" ht="30" customHeight="1">
      <c r="A71" s="467" t="s">
        <v>405</v>
      </c>
      <c r="B71" s="468">
        <v>1</v>
      </c>
      <c r="C71" s="468">
        <v>52</v>
      </c>
      <c r="D71" s="468" t="s">
        <v>2935</v>
      </c>
      <c r="E71" s="469">
        <v>0</v>
      </c>
      <c r="F71" s="468" t="s">
        <v>717</v>
      </c>
      <c r="G71" s="468">
        <v>9.7200000000000006</v>
      </c>
      <c r="H71" s="469" t="s">
        <v>2864</v>
      </c>
      <c r="I71" s="468">
        <f t="shared" si="1"/>
        <v>9.7200000000000006</v>
      </c>
      <c r="J71" s="470">
        <v>41556</v>
      </c>
      <c r="K71" s="471"/>
      <c r="L71" s="472"/>
      <c r="M71" s="472"/>
      <c r="N71" s="460"/>
    </row>
    <row r="72" spans="1:14" s="461" customFormat="1" ht="15.75">
      <c r="A72" s="460"/>
      <c r="B72" s="478"/>
      <c r="C72" s="478"/>
      <c r="D72" s="478"/>
      <c r="E72" s="479"/>
      <c r="F72" s="478"/>
      <c r="G72" s="478"/>
      <c r="H72" s="479"/>
      <c r="I72" s="478"/>
      <c r="J72" s="480"/>
      <c r="K72" s="480"/>
      <c r="L72" s="473"/>
      <c r="M72" s="473"/>
      <c r="N72" s="460"/>
    </row>
    <row r="73" spans="1:14" s="461" customFormat="1" ht="15.75">
      <c r="A73" s="460"/>
      <c r="B73" s="478"/>
      <c r="C73" s="478"/>
      <c r="D73" s="478"/>
      <c r="E73" s="479"/>
      <c r="F73" s="478"/>
      <c r="G73" s="478"/>
      <c r="H73" s="479"/>
      <c r="I73" s="478"/>
      <c r="J73" s="480"/>
      <c r="K73" s="480"/>
      <c r="L73" s="473"/>
      <c r="M73" s="473"/>
      <c r="N73" s="460"/>
    </row>
    <row r="74" spans="1:14" s="461" customFormat="1" ht="15.75">
      <c r="A74" s="460"/>
      <c r="B74" s="478"/>
      <c r="C74" s="478"/>
      <c r="D74" s="478"/>
      <c r="E74" s="479"/>
      <c r="F74" s="478"/>
      <c r="G74" s="478"/>
      <c r="H74" s="479"/>
      <c r="I74" s="478"/>
      <c r="J74" s="480"/>
      <c r="K74" s="480"/>
      <c r="L74" s="473"/>
      <c r="M74" s="473"/>
      <c r="N74" s="460"/>
    </row>
    <row r="75" spans="1:14" s="461" customFormat="1" ht="15.75">
      <c r="A75" s="460"/>
      <c r="B75" s="478"/>
      <c r="C75" s="481"/>
      <c r="D75" s="481"/>
      <c r="E75" s="482"/>
      <c r="F75" s="483"/>
      <c r="G75" s="483"/>
      <c r="H75" s="482"/>
      <c r="I75" s="483"/>
      <c r="J75" s="484"/>
      <c r="K75" s="480"/>
      <c r="L75" s="473"/>
      <c r="M75" s="473"/>
      <c r="N75" s="460"/>
    </row>
    <row r="76" spans="1:14" s="461" customFormat="1" ht="15.75">
      <c r="A76" s="460"/>
      <c r="B76" s="478"/>
      <c r="C76" s="478"/>
      <c r="D76" s="478"/>
      <c r="E76" s="479"/>
      <c r="F76" s="478"/>
      <c r="G76" s="478"/>
      <c r="H76" s="479"/>
      <c r="I76" s="478"/>
      <c r="J76" s="480"/>
      <c r="K76" s="480"/>
      <c r="L76" s="473"/>
      <c r="M76" s="473"/>
      <c r="N76" s="460"/>
    </row>
    <row r="77" spans="1:14" s="461" customFormat="1" ht="15.75">
      <c r="A77" s="460"/>
      <c r="B77" s="478"/>
      <c r="C77" s="478"/>
      <c r="D77" s="478"/>
      <c r="E77" s="479"/>
      <c r="F77" s="478"/>
      <c r="G77" s="478"/>
      <c r="H77" s="479"/>
      <c r="I77" s="478"/>
      <c r="J77" s="480"/>
      <c r="K77" s="480"/>
      <c r="L77" s="473"/>
      <c r="M77" s="473"/>
      <c r="N77" s="460"/>
    </row>
    <row r="78" spans="1:14" s="461" customFormat="1" ht="15.75">
      <c r="A78" s="460"/>
      <c r="B78" s="478"/>
      <c r="C78" s="478"/>
      <c r="D78" s="478"/>
      <c r="E78" s="479"/>
      <c r="F78" s="478"/>
      <c r="G78" s="478"/>
      <c r="H78" s="479"/>
      <c r="I78" s="478"/>
      <c r="J78" s="480"/>
      <c r="K78" s="480"/>
      <c r="L78" s="473"/>
      <c r="M78" s="473"/>
      <c r="N78" s="460"/>
    </row>
    <row r="79" spans="1:14" s="461" customFormat="1" ht="15.75">
      <c r="A79" s="460"/>
      <c r="B79" s="478"/>
      <c r="C79" s="478"/>
      <c r="D79" s="478"/>
      <c r="E79" s="479"/>
      <c r="F79" s="478"/>
      <c r="G79" s="478"/>
      <c r="H79" s="479"/>
      <c r="I79" s="478"/>
      <c r="J79" s="480"/>
      <c r="K79" s="480"/>
      <c r="L79" s="473"/>
      <c r="M79" s="473"/>
      <c r="N79" s="460"/>
    </row>
    <row r="80" spans="1:14" s="461" customFormat="1" ht="15.75">
      <c r="A80" s="460"/>
      <c r="B80" s="478"/>
      <c r="C80" s="478"/>
      <c r="D80" s="478"/>
      <c r="E80" s="479"/>
      <c r="F80" s="478"/>
      <c r="G80" s="478"/>
      <c r="H80" s="479"/>
      <c r="I80" s="478"/>
      <c r="J80" s="480"/>
      <c r="K80" s="480"/>
      <c r="L80" s="473"/>
      <c r="M80" s="472"/>
      <c r="N80" s="473"/>
    </row>
    <row r="81" spans="1:14" s="461" customFormat="1" ht="15.75">
      <c r="A81" s="460"/>
      <c r="B81" s="478"/>
      <c r="C81" s="478"/>
      <c r="D81" s="478"/>
      <c r="E81" s="479"/>
      <c r="F81" s="478"/>
      <c r="G81" s="478"/>
      <c r="H81" s="479"/>
      <c r="I81" s="478"/>
      <c r="J81" s="480"/>
      <c r="K81" s="480"/>
      <c r="L81" s="472"/>
      <c r="M81" s="472"/>
      <c r="N81" s="460"/>
    </row>
    <row r="82" spans="1:14" s="461" customFormat="1" ht="15.75">
      <c r="A82" s="460"/>
      <c r="B82" s="478"/>
      <c r="C82" s="478"/>
      <c r="D82" s="478"/>
      <c r="E82" s="479"/>
      <c r="F82" s="478"/>
      <c r="G82" s="478"/>
      <c r="H82" s="479"/>
      <c r="I82" s="478"/>
      <c r="J82" s="480"/>
      <c r="K82" s="480"/>
      <c r="L82" s="460"/>
      <c r="M82" s="460"/>
      <c r="N82" s="460"/>
    </row>
    <row r="83" spans="1:14" s="461" customFormat="1" ht="15.75">
      <c r="A83" s="460"/>
      <c r="B83" s="478"/>
      <c r="C83" s="478"/>
      <c r="D83" s="478"/>
      <c r="E83" s="479"/>
      <c r="F83" s="478"/>
      <c r="G83" s="478"/>
      <c r="H83" s="479"/>
      <c r="I83" s="478"/>
      <c r="J83" s="480"/>
      <c r="K83" s="480"/>
      <c r="L83" s="460"/>
      <c r="M83" s="460"/>
      <c r="N83" s="460"/>
    </row>
    <row r="84" spans="1:14" s="461" customFormat="1" ht="15.75">
      <c r="A84" s="460"/>
      <c r="B84" s="478"/>
      <c r="C84" s="478"/>
      <c r="D84" s="478"/>
      <c r="E84" s="479"/>
      <c r="F84" s="478"/>
      <c r="G84" s="478"/>
      <c r="H84" s="479"/>
      <c r="I84" s="478"/>
      <c r="J84" s="480"/>
      <c r="K84" s="480"/>
      <c r="L84" s="473"/>
      <c r="M84" s="473"/>
      <c r="N84" s="460"/>
    </row>
    <row r="85" spans="1:14" s="461" customFormat="1" ht="15.75">
      <c r="A85" s="460"/>
      <c r="B85" s="478"/>
      <c r="C85" s="478"/>
      <c r="D85" s="478"/>
      <c r="E85" s="479"/>
      <c r="F85" s="478"/>
      <c r="G85" s="478"/>
      <c r="H85" s="479"/>
      <c r="I85" s="478"/>
      <c r="J85" s="480"/>
      <c r="K85" s="480"/>
      <c r="L85" s="473"/>
      <c r="M85" s="473"/>
      <c r="N85" s="473"/>
    </row>
    <row r="86" spans="1:14" s="461" customFormat="1" ht="15.75">
      <c r="A86" s="460"/>
      <c r="B86" s="478"/>
      <c r="C86" s="478"/>
      <c r="D86" s="478"/>
      <c r="E86" s="479"/>
      <c r="F86" s="478"/>
      <c r="G86" s="478"/>
      <c r="H86" s="479"/>
      <c r="I86" s="478"/>
      <c r="J86" s="480"/>
      <c r="K86" s="480"/>
      <c r="L86" s="473"/>
      <c r="M86" s="473"/>
      <c r="N86" s="460"/>
    </row>
    <row r="87" spans="1:14" s="461" customFormat="1" ht="15.75">
      <c r="A87" s="460"/>
      <c r="B87" s="478"/>
      <c r="C87" s="478"/>
      <c r="D87" s="478"/>
      <c r="E87" s="479"/>
      <c r="F87" s="478"/>
      <c r="G87" s="478"/>
      <c r="H87" s="479"/>
      <c r="I87" s="478"/>
      <c r="J87" s="480"/>
      <c r="K87" s="480"/>
      <c r="L87" s="473"/>
      <c r="M87" s="473"/>
      <c r="N87" s="460"/>
    </row>
    <row r="88" spans="1:14" s="461" customFormat="1" ht="15.75">
      <c r="A88" s="460"/>
      <c r="B88" s="478"/>
      <c r="C88" s="478"/>
      <c r="D88" s="478"/>
      <c r="E88" s="479"/>
      <c r="F88" s="478"/>
      <c r="G88" s="478"/>
      <c r="H88" s="479"/>
      <c r="I88" s="478"/>
      <c r="J88" s="480"/>
      <c r="K88" s="480"/>
      <c r="L88" s="473"/>
      <c r="M88" s="473"/>
      <c r="N88" s="460"/>
    </row>
    <row r="89" spans="1:14" s="461" customFormat="1" ht="15.75">
      <c r="A89" s="460"/>
      <c r="B89" s="478"/>
      <c r="C89" s="478"/>
      <c r="D89" s="478"/>
      <c r="E89" s="479"/>
      <c r="F89" s="478"/>
      <c r="G89" s="478"/>
      <c r="H89" s="479"/>
      <c r="I89" s="478"/>
      <c r="J89" s="485"/>
      <c r="K89" s="486"/>
      <c r="L89" s="472"/>
      <c r="M89" s="472"/>
      <c r="N89" s="473"/>
    </row>
    <row r="90" spans="1:14" s="461" customFormat="1" ht="15.75">
      <c r="A90" s="460"/>
      <c r="B90" s="478"/>
      <c r="C90" s="478"/>
      <c r="D90" s="478"/>
      <c r="E90" s="479"/>
      <c r="F90" s="478"/>
      <c r="G90" s="478"/>
      <c r="H90" s="479"/>
      <c r="I90" s="478"/>
      <c r="J90" s="485"/>
      <c r="K90" s="486"/>
      <c r="L90" s="460"/>
      <c r="M90" s="460"/>
      <c r="N90" s="460"/>
    </row>
    <row r="91" spans="1:14" s="461" customFormat="1" ht="15.75">
      <c r="A91" s="460"/>
      <c r="B91" s="478"/>
      <c r="C91" s="478"/>
      <c r="D91" s="478"/>
      <c r="E91" s="479"/>
      <c r="F91" s="478"/>
      <c r="G91" s="478"/>
      <c r="H91" s="479"/>
      <c r="I91" s="478"/>
      <c r="J91" s="485"/>
      <c r="K91" s="486"/>
      <c r="L91" s="472"/>
      <c r="M91" s="472"/>
      <c r="N91" s="473"/>
    </row>
    <row r="92" spans="1:14" s="461" customFormat="1" ht="15.75">
      <c r="A92" s="460"/>
      <c r="B92" s="478"/>
      <c r="C92" s="478"/>
      <c r="D92" s="478"/>
      <c r="E92" s="479"/>
      <c r="F92" s="478"/>
      <c r="G92" s="478"/>
      <c r="H92" s="479"/>
      <c r="I92" s="478"/>
      <c r="J92" s="485"/>
      <c r="K92" s="486"/>
      <c r="L92" s="472"/>
      <c r="M92" s="472"/>
      <c r="N92" s="460"/>
    </row>
    <row r="93" spans="1:14" s="461" customFormat="1" ht="15.75">
      <c r="A93" s="460"/>
      <c r="B93" s="478"/>
      <c r="C93" s="478"/>
      <c r="D93" s="478"/>
      <c r="E93" s="479"/>
      <c r="F93" s="478"/>
      <c r="G93" s="478"/>
      <c r="H93" s="479"/>
      <c r="I93" s="478"/>
      <c r="J93" s="485"/>
      <c r="K93" s="486"/>
      <c r="L93" s="460"/>
      <c r="M93" s="460"/>
      <c r="N93" s="460"/>
    </row>
    <row r="94" spans="1:14" s="461" customFormat="1" ht="15.75">
      <c r="A94" s="460"/>
      <c r="B94" s="478"/>
      <c r="C94" s="478"/>
      <c r="D94" s="478"/>
      <c r="E94" s="479"/>
      <c r="F94" s="478"/>
      <c r="G94" s="478"/>
      <c r="H94" s="479"/>
      <c r="I94" s="478"/>
      <c r="J94" s="485"/>
      <c r="K94" s="486"/>
      <c r="L94" s="473"/>
      <c r="M94" s="473"/>
      <c r="N94" s="460"/>
    </row>
    <row r="95" spans="1:14" s="461" customFormat="1" ht="15.75">
      <c r="A95" s="460"/>
      <c r="B95" s="478"/>
      <c r="C95" s="478"/>
      <c r="D95" s="478"/>
      <c r="E95" s="479"/>
      <c r="F95" s="478"/>
      <c r="G95" s="478"/>
      <c r="H95" s="479"/>
      <c r="I95" s="478"/>
      <c r="J95" s="485"/>
      <c r="K95" s="486"/>
      <c r="L95" s="472"/>
      <c r="M95" s="472"/>
      <c r="N95" s="460"/>
    </row>
    <row r="96" spans="1:14" s="461" customFormat="1" ht="15.75">
      <c r="A96" s="460"/>
      <c r="B96" s="478"/>
      <c r="C96" s="478"/>
      <c r="D96" s="478"/>
      <c r="E96" s="479"/>
      <c r="F96" s="478"/>
      <c r="G96" s="478"/>
      <c r="H96" s="479"/>
      <c r="I96" s="478"/>
      <c r="J96" s="485"/>
      <c r="K96" s="486"/>
      <c r="L96" s="473"/>
      <c r="M96" s="472"/>
      <c r="N96" s="460"/>
    </row>
    <row r="97" spans="1:14" s="461" customFormat="1" ht="15.75">
      <c r="A97" s="460"/>
      <c r="B97" s="478"/>
      <c r="C97" s="478"/>
      <c r="D97" s="478"/>
      <c r="E97" s="479"/>
      <c r="F97" s="478"/>
      <c r="G97" s="478"/>
      <c r="H97" s="479"/>
      <c r="I97" s="478"/>
      <c r="J97" s="485"/>
      <c r="K97" s="486"/>
      <c r="L97" s="473"/>
      <c r="M97" s="473"/>
      <c r="N97" s="460"/>
    </row>
    <row r="98" spans="1:14" s="461" customFormat="1" ht="15.75">
      <c r="A98" s="460"/>
      <c r="B98" s="478"/>
      <c r="C98" s="478"/>
      <c r="D98" s="478"/>
      <c r="E98" s="479"/>
      <c r="F98" s="478"/>
      <c r="G98" s="478"/>
      <c r="H98" s="479"/>
      <c r="I98" s="478"/>
      <c r="J98" s="485"/>
      <c r="K98" s="486"/>
      <c r="L98" s="472"/>
      <c r="M98" s="473"/>
      <c r="N98" s="460"/>
    </row>
    <row r="99" spans="1:14" s="461" customFormat="1" ht="15.75">
      <c r="A99" s="460"/>
      <c r="B99" s="478"/>
      <c r="C99" s="478"/>
      <c r="D99" s="478"/>
      <c r="E99" s="479"/>
      <c r="F99" s="478"/>
      <c r="G99" s="478"/>
      <c r="H99" s="479"/>
      <c r="I99" s="478"/>
      <c r="J99" s="485"/>
      <c r="K99" s="486"/>
      <c r="L99" s="460"/>
      <c r="M99" s="460"/>
      <c r="N99" s="460"/>
    </row>
    <row r="100" spans="1:14" s="461" customFormat="1" ht="15.75">
      <c r="A100" s="460"/>
      <c r="B100" s="478"/>
      <c r="C100" s="478"/>
      <c r="D100" s="478"/>
      <c r="E100" s="479"/>
      <c r="F100" s="478"/>
      <c r="G100" s="478"/>
      <c r="H100" s="479"/>
      <c r="I100" s="478"/>
      <c r="J100" s="485"/>
      <c r="K100" s="486"/>
      <c r="L100" s="473"/>
      <c r="M100" s="460"/>
      <c r="N100" s="460"/>
    </row>
    <row r="101" spans="1:14" s="461" customFormat="1" ht="15.75">
      <c r="A101" s="460"/>
      <c r="B101" s="478"/>
      <c r="C101" s="478"/>
      <c r="D101" s="478"/>
      <c r="E101" s="479"/>
      <c r="F101" s="478"/>
      <c r="G101" s="478"/>
      <c r="H101" s="479"/>
      <c r="I101" s="478"/>
      <c r="J101" s="485"/>
      <c r="K101" s="486"/>
      <c r="L101" s="473"/>
      <c r="M101" s="473"/>
      <c r="N101" s="460"/>
    </row>
    <row r="102" spans="1:14" s="461" customFormat="1" ht="15.75">
      <c r="B102" s="483"/>
      <c r="C102" s="483"/>
      <c r="D102" s="483"/>
      <c r="E102" s="483"/>
      <c r="F102" s="483"/>
      <c r="G102" s="483"/>
      <c r="H102" s="483"/>
      <c r="I102" s="483"/>
      <c r="J102" s="487"/>
      <c r="K102" s="487"/>
    </row>
    <row r="103" spans="1:14" s="461" customFormat="1" ht="15.75">
      <c r="B103" s="483"/>
      <c r="C103" s="483"/>
      <c r="D103" s="483"/>
      <c r="E103" s="483"/>
      <c r="F103" s="483"/>
      <c r="G103" s="483"/>
      <c r="H103" s="483"/>
      <c r="I103" s="483"/>
      <c r="J103" s="487"/>
      <c r="K103" s="487"/>
    </row>
    <row r="104" spans="1:14" s="461" customFormat="1" ht="15.75">
      <c r="B104" s="483"/>
      <c r="C104" s="483"/>
      <c r="D104" s="483"/>
      <c r="E104" s="483"/>
      <c r="F104" s="483"/>
      <c r="G104" s="483"/>
      <c r="H104" s="483"/>
      <c r="I104" s="483"/>
      <c r="J104" s="487"/>
      <c r="K104" s="487"/>
    </row>
    <row r="105" spans="1:14" s="461" customFormat="1" ht="15.75">
      <c r="B105" s="483"/>
      <c r="C105" s="483"/>
      <c r="D105" s="483"/>
      <c r="E105" s="483"/>
      <c r="F105" s="483"/>
      <c r="G105" s="483"/>
      <c r="H105" s="483"/>
      <c r="I105" s="483"/>
      <c r="J105" s="487"/>
      <c r="K105" s="487"/>
    </row>
    <row r="106" spans="1:14" s="461" customFormat="1" ht="15.75">
      <c r="B106" s="483"/>
      <c r="C106" s="483"/>
      <c r="D106" s="483"/>
      <c r="E106" s="483"/>
      <c r="F106" s="483"/>
      <c r="G106" s="483"/>
      <c r="H106" s="483"/>
      <c r="I106" s="483"/>
      <c r="J106" s="487"/>
      <c r="K106" s="487"/>
    </row>
    <row r="107" spans="1:14" s="461" customFormat="1" ht="15.75">
      <c r="B107" s="483"/>
      <c r="C107" s="483"/>
      <c r="D107" s="483"/>
      <c r="E107" s="483"/>
      <c r="F107" s="483"/>
      <c r="G107" s="483"/>
      <c r="H107" s="483"/>
      <c r="I107" s="483"/>
      <c r="J107" s="487"/>
      <c r="K107" s="487"/>
    </row>
    <row r="108" spans="1:14" s="461" customFormat="1" ht="15.75">
      <c r="B108" s="483"/>
      <c r="C108" s="483"/>
      <c r="D108" s="483"/>
      <c r="E108" s="483"/>
      <c r="F108" s="483"/>
      <c r="G108" s="483"/>
      <c r="H108" s="483"/>
      <c r="I108" s="483"/>
      <c r="J108" s="487"/>
      <c r="K108" s="487"/>
    </row>
    <row r="109" spans="1:14" s="461" customFormat="1" ht="15.75">
      <c r="B109" s="483"/>
      <c r="C109" s="483"/>
      <c r="D109" s="483"/>
      <c r="E109" s="483"/>
      <c r="F109" s="483"/>
      <c r="G109" s="483"/>
      <c r="H109" s="483"/>
      <c r="I109" s="483"/>
      <c r="J109" s="487"/>
      <c r="K109" s="487"/>
    </row>
    <row r="110" spans="1:14" s="461" customFormat="1" ht="15.75">
      <c r="B110" s="483"/>
      <c r="C110" s="483"/>
      <c r="D110" s="483"/>
      <c r="E110" s="483"/>
      <c r="F110" s="483"/>
      <c r="G110" s="483"/>
      <c r="H110" s="483"/>
      <c r="I110" s="483"/>
      <c r="J110" s="487"/>
      <c r="K110" s="487"/>
    </row>
    <row r="111" spans="1:14" s="461" customFormat="1" ht="15.75">
      <c r="B111" s="483"/>
      <c r="C111" s="483"/>
      <c r="D111" s="483"/>
      <c r="E111" s="483"/>
      <c r="F111" s="483"/>
      <c r="G111" s="483"/>
      <c r="H111" s="483"/>
      <c r="I111" s="483"/>
      <c r="J111" s="487"/>
      <c r="K111" s="487"/>
    </row>
    <row r="112" spans="1:14" s="461" customFormat="1" ht="15.75">
      <c r="B112" s="483"/>
      <c r="C112" s="483"/>
      <c r="D112" s="483"/>
      <c r="E112" s="483"/>
      <c r="F112" s="483"/>
      <c r="G112" s="483"/>
      <c r="H112" s="483"/>
      <c r="I112" s="483"/>
      <c r="J112" s="487"/>
      <c r="K112" s="487"/>
    </row>
    <row r="113" spans="2:11" s="461" customFormat="1" ht="15.75">
      <c r="B113" s="483"/>
      <c r="C113" s="483"/>
      <c r="D113" s="483"/>
      <c r="E113" s="483"/>
      <c r="F113" s="483"/>
      <c r="G113" s="483"/>
      <c r="H113" s="483"/>
      <c r="I113" s="483"/>
      <c r="J113" s="487"/>
      <c r="K113" s="487"/>
    </row>
    <row r="114" spans="2:11" s="461" customFormat="1" ht="15.75">
      <c r="B114" s="483"/>
      <c r="C114" s="483"/>
      <c r="D114" s="483"/>
      <c r="E114" s="483"/>
      <c r="F114" s="483"/>
      <c r="G114" s="483"/>
      <c r="H114" s="483"/>
      <c r="I114" s="483"/>
      <c r="J114" s="487"/>
      <c r="K114" s="487"/>
    </row>
    <row r="115" spans="2:11" s="461" customFormat="1" ht="15.75">
      <c r="B115" s="483"/>
      <c r="C115" s="483"/>
      <c r="D115" s="483"/>
      <c r="E115" s="483"/>
      <c r="F115" s="483"/>
      <c r="G115" s="483"/>
      <c r="H115" s="483"/>
      <c r="I115" s="483"/>
      <c r="J115" s="487"/>
      <c r="K115" s="487"/>
    </row>
    <row r="116" spans="2:11" s="461" customFormat="1" ht="15.75">
      <c r="B116" s="483"/>
      <c r="C116" s="483"/>
      <c r="D116" s="483"/>
      <c r="E116" s="483"/>
      <c r="F116" s="483"/>
      <c r="G116" s="483"/>
      <c r="H116" s="483"/>
      <c r="I116" s="483"/>
      <c r="J116" s="487"/>
      <c r="K116" s="487"/>
    </row>
    <row r="117" spans="2:11" s="461" customFormat="1" ht="15.75">
      <c r="B117" s="483"/>
      <c r="C117" s="483"/>
      <c r="D117" s="483"/>
      <c r="E117" s="483"/>
      <c r="F117" s="483"/>
      <c r="G117" s="483"/>
      <c r="H117" s="483"/>
      <c r="I117" s="483"/>
      <c r="J117" s="487"/>
      <c r="K117" s="487"/>
    </row>
    <row r="118" spans="2:11" s="461" customFormat="1" ht="15.75">
      <c r="B118" s="483"/>
      <c r="C118" s="483"/>
      <c r="D118" s="483"/>
      <c r="E118" s="483"/>
      <c r="F118" s="483"/>
      <c r="G118" s="483"/>
      <c r="H118" s="483"/>
      <c r="I118" s="483"/>
      <c r="J118" s="487"/>
      <c r="K118" s="487"/>
    </row>
    <row r="119" spans="2:11" s="461" customFormat="1" ht="15.75">
      <c r="B119" s="483"/>
      <c r="C119" s="483"/>
      <c r="D119" s="483"/>
      <c r="E119" s="483"/>
      <c r="F119" s="483"/>
      <c r="G119" s="483"/>
      <c r="H119" s="483"/>
      <c r="I119" s="483"/>
      <c r="J119" s="487"/>
      <c r="K119" s="487"/>
    </row>
    <row r="120" spans="2:11" s="461" customFormat="1" ht="15.75">
      <c r="B120" s="483"/>
      <c r="C120" s="483"/>
      <c r="D120" s="483"/>
      <c r="E120" s="483"/>
      <c r="F120" s="483"/>
      <c r="G120" s="483"/>
      <c r="H120" s="483"/>
      <c r="I120" s="483"/>
      <c r="J120" s="487"/>
      <c r="K120" s="487"/>
    </row>
    <row r="121" spans="2:11" s="461" customFormat="1" ht="15.75">
      <c r="B121" s="483"/>
      <c r="C121" s="483"/>
      <c r="D121" s="483"/>
      <c r="E121" s="483"/>
      <c r="F121" s="483"/>
      <c r="G121" s="483"/>
      <c r="H121" s="483"/>
      <c r="I121" s="483"/>
      <c r="J121" s="487"/>
      <c r="K121" s="487"/>
    </row>
    <row r="122" spans="2:11" s="461" customFormat="1" ht="15.75">
      <c r="B122" s="483"/>
      <c r="C122" s="483"/>
      <c r="D122" s="483"/>
      <c r="E122" s="483"/>
      <c r="F122" s="483"/>
      <c r="G122" s="483"/>
      <c r="H122" s="483"/>
      <c r="I122" s="483"/>
      <c r="J122" s="487"/>
      <c r="K122" s="487"/>
    </row>
    <row r="123" spans="2:11" s="461" customFormat="1" ht="15.75">
      <c r="B123" s="483"/>
      <c r="C123" s="483"/>
      <c r="D123" s="483"/>
      <c r="E123" s="483"/>
      <c r="F123" s="483"/>
      <c r="G123" s="483"/>
      <c r="H123" s="483"/>
      <c r="I123" s="483"/>
      <c r="J123" s="487"/>
      <c r="K123" s="487"/>
    </row>
    <row r="124" spans="2:11" s="461" customFormat="1" ht="15.75">
      <c r="B124" s="483"/>
      <c r="C124" s="483"/>
      <c r="D124" s="483"/>
      <c r="E124" s="483"/>
      <c r="F124" s="483"/>
      <c r="G124" s="483"/>
      <c r="H124" s="483"/>
      <c r="I124" s="483"/>
      <c r="J124" s="487"/>
      <c r="K124" s="487"/>
    </row>
    <row r="125" spans="2:11" s="461" customFormat="1" ht="15.75">
      <c r="B125" s="483"/>
      <c r="C125" s="483"/>
      <c r="D125" s="483"/>
      <c r="E125" s="483"/>
      <c r="F125" s="483"/>
      <c r="G125" s="483"/>
      <c r="H125" s="483"/>
      <c r="I125" s="483"/>
      <c r="J125" s="487"/>
      <c r="K125" s="487"/>
    </row>
    <row r="126" spans="2:11" s="461" customFormat="1" ht="15.75">
      <c r="B126" s="483"/>
      <c r="C126" s="483"/>
      <c r="D126" s="483"/>
      <c r="E126" s="483"/>
      <c r="F126" s="483"/>
      <c r="G126" s="483"/>
      <c r="H126" s="483"/>
      <c r="I126" s="483"/>
      <c r="J126" s="487"/>
      <c r="K126" s="487"/>
    </row>
    <row r="127" spans="2:11" s="461" customFormat="1" ht="15.75">
      <c r="B127" s="483"/>
      <c r="C127" s="483"/>
      <c r="D127" s="483"/>
      <c r="E127" s="483"/>
      <c r="F127" s="483"/>
      <c r="G127" s="483"/>
      <c r="H127" s="483"/>
      <c r="I127" s="483"/>
      <c r="J127" s="487"/>
      <c r="K127" s="487"/>
    </row>
    <row r="128" spans="2:11" s="461" customFormat="1" ht="15.75">
      <c r="B128" s="483"/>
      <c r="C128" s="483"/>
      <c r="D128" s="483"/>
      <c r="E128" s="483"/>
      <c r="F128" s="483"/>
      <c r="G128" s="483"/>
      <c r="H128" s="483"/>
      <c r="I128" s="483"/>
      <c r="J128" s="487"/>
      <c r="K128" s="487"/>
    </row>
    <row r="129" spans="2:11" s="461" customFormat="1" ht="15.75">
      <c r="B129" s="483"/>
      <c r="C129" s="483"/>
      <c r="D129" s="483"/>
      <c r="E129" s="483"/>
      <c r="F129" s="483"/>
      <c r="G129" s="483"/>
      <c r="H129" s="483"/>
      <c r="I129" s="483"/>
      <c r="J129" s="487"/>
      <c r="K129" s="487"/>
    </row>
    <row r="130" spans="2:11" s="461" customFormat="1" ht="15.75">
      <c r="B130" s="483"/>
      <c r="C130" s="483"/>
      <c r="D130" s="483"/>
      <c r="E130" s="483"/>
      <c r="F130" s="483"/>
      <c r="G130" s="483"/>
      <c r="H130" s="483"/>
      <c r="I130" s="483"/>
      <c r="J130" s="487"/>
      <c r="K130" s="487"/>
    </row>
    <row r="131" spans="2:11" s="461" customFormat="1" ht="15.75">
      <c r="B131" s="483"/>
      <c r="C131" s="483"/>
      <c r="D131" s="483"/>
      <c r="E131" s="483"/>
      <c r="F131" s="483"/>
      <c r="G131" s="483"/>
      <c r="H131" s="483"/>
      <c r="I131" s="483"/>
      <c r="J131" s="487"/>
      <c r="K131" s="487"/>
    </row>
    <row r="132" spans="2:11" s="461" customFormat="1" ht="15.75">
      <c r="B132" s="483"/>
      <c r="C132" s="483"/>
      <c r="D132" s="483"/>
      <c r="E132" s="483"/>
      <c r="F132" s="483"/>
      <c r="G132" s="483"/>
      <c r="H132" s="483"/>
      <c r="I132" s="483"/>
      <c r="J132" s="487"/>
      <c r="K132" s="487"/>
    </row>
    <row r="133" spans="2:11" s="461" customFormat="1" ht="15.75">
      <c r="B133" s="483"/>
      <c r="C133" s="483"/>
      <c r="D133" s="483"/>
      <c r="E133" s="483"/>
      <c r="F133" s="483"/>
      <c r="G133" s="483"/>
      <c r="H133" s="483"/>
      <c r="I133" s="483"/>
      <c r="J133" s="487"/>
      <c r="K133" s="487"/>
    </row>
    <row r="134" spans="2:11" s="461" customFormat="1" ht="15.75">
      <c r="B134" s="483"/>
      <c r="C134" s="483"/>
      <c r="D134" s="483"/>
      <c r="E134" s="483"/>
      <c r="F134" s="483"/>
      <c r="G134" s="483"/>
      <c r="H134" s="483"/>
      <c r="I134" s="483"/>
      <c r="J134" s="487"/>
      <c r="K134" s="487"/>
    </row>
    <row r="135" spans="2:11" s="461" customFormat="1" ht="15.75">
      <c r="B135" s="483"/>
      <c r="C135" s="483"/>
      <c r="D135" s="483"/>
      <c r="E135" s="483"/>
      <c r="F135" s="483"/>
      <c r="G135" s="483"/>
      <c r="H135" s="483"/>
      <c r="I135" s="483"/>
      <c r="J135" s="487"/>
      <c r="K135" s="487"/>
    </row>
    <row r="136" spans="2:11" s="461" customFormat="1" ht="15.75">
      <c r="B136" s="483"/>
      <c r="C136" s="483"/>
      <c r="D136" s="483"/>
      <c r="E136" s="483"/>
      <c r="F136" s="483"/>
      <c r="G136" s="483"/>
      <c r="H136" s="483"/>
      <c r="I136" s="483"/>
      <c r="J136" s="487"/>
      <c r="K136" s="487"/>
    </row>
    <row r="137" spans="2:11" s="461" customFormat="1" ht="15.75">
      <c r="B137" s="483"/>
      <c r="C137" s="483"/>
      <c r="D137" s="483"/>
      <c r="E137" s="483"/>
      <c r="F137" s="483"/>
      <c r="G137" s="483"/>
      <c r="H137" s="483"/>
      <c r="I137" s="483"/>
      <c r="J137" s="487"/>
      <c r="K137" s="487"/>
    </row>
    <row r="138" spans="2:11" s="461" customFormat="1" ht="15.75">
      <c r="B138" s="483"/>
      <c r="C138" s="483"/>
      <c r="D138" s="483"/>
      <c r="E138" s="483"/>
      <c r="F138" s="483"/>
      <c r="G138" s="483"/>
      <c r="H138" s="483"/>
      <c r="I138" s="483"/>
      <c r="J138" s="487"/>
      <c r="K138" s="487"/>
    </row>
    <row r="139" spans="2:11" s="461" customFormat="1" ht="15.75">
      <c r="B139" s="483"/>
      <c r="C139" s="483"/>
      <c r="D139" s="483"/>
      <c r="E139" s="483"/>
      <c r="F139" s="483"/>
      <c r="G139" s="483"/>
      <c r="H139" s="483"/>
      <c r="I139" s="483"/>
      <c r="J139" s="487"/>
      <c r="K139" s="487"/>
    </row>
    <row r="140" spans="2:11" s="461" customFormat="1" ht="15.75">
      <c r="B140" s="483"/>
      <c r="C140" s="483"/>
      <c r="D140" s="483"/>
      <c r="E140" s="483"/>
      <c r="F140" s="483"/>
      <c r="G140" s="483"/>
      <c r="H140" s="483"/>
      <c r="I140" s="483"/>
      <c r="J140" s="487"/>
      <c r="K140" s="487"/>
    </row>
    <row r="141" spans="2:11" s="461" customFormat="1" ht="15.75">
      <c r="B141" s="483"/>
      <c r="C141" s="483"/>
      <c r="D141" s="483"/>
      <c r="E141" s="483"/>
      <c r="F141" s="483"/>
      <c r="G141" s="483"/>
      <c r="H141" s="483"/>
      <c r="I141" s="483"/>
      <c r="J141" s="487"/>
      <c r="K141" s="487"/>
    </row>
    <row r="142" spans="2:11" s="461" customFormat="1" ht="15.75">
      <c r="B142" s="483"/>
      <c r="C142" s="483"/>
      <c r="D142" s="483"/>
      <c r="E142" s="483"/>
      <c r="F142" s="483"/>
      <c r="G142" s="483"/>
      <c r="H142" s="483"/>
      <c r="I142" s="483"/>
      <c r="J142" s="487"/>
      <c r="K142" s="487"/>
    </row>
    <row r="143" spans="2:11" s="461" customFormat="1" ht="15.75">
      <c r="B143" s="483"/>
      <c r="C143" s="483"/>
      <c r="D143" s="483"/>
      <c r="E143" s="483"/>
      <c r="F143" s="483"/>
      <c r="G143" s="483"/>
      <c r="H143" s="483"/>
      <c r="I143" s="483"/>
      <c r="J143" s="487"/>
      <c r="K143" s="487"/>
    </row>
    <row r="144" spans="2:11" s="461" customFormat="1" ht="15.75">
      <c r="B144" s="483"/>
      <c r="C144" s="483"/>
      <c r="D144" s="483"/>
      <c r="E144" s="483"/>
      <c r="F144" s="483"/>
      <c r="G144" s="483"/>
      <c r="H144" s="483"/>
      <c r="I144" s="483"/>
      <c r="J144" s="487"/>
      <c r="K144" s="487"/>
    </row>
    <row r="145" spans="2:11" s="461" customFormat="1" ht="15.75">
      <c r="B145" s="483"/>
      <c r="C145" s="483"/>
      <c r="D145" s="483"/>
      <c r="E145" s="483"/>
      <c r="F145" s="483"/>
      <c r="G145" s="483"/>
      <c r="H145" s="483"/>
      <c r="I145" s="483"/>
      <c r="J145" s="487"/>
      <c r="K145" s="487"/>
    </row>
    <row r="146" spans="2:11" s="461" customFormat="1" ht="15.75">
      <c r="B146" s="483"/>
      <c r="C146" s="483"/>
      <c r="D146" s="483"/>
      <c r="E146" s="483"/>
      <c r="F146" s="483"/>
      <c r="G146" s="483"/>
      <c r="H146" s="483"/>
      <c r="I146" s="483"/>
      <c r="J146" s="487"/>
      <c r="K146" s="487"/>
    </row>
    <row r="147" spans="2:11" s="461" customFormat="1" ht="15.75">
      <c r="B147" s="483"/>
      <c r="C147" s="483"/>
      <c r="D147" s="483"/>
      <c r="E147" s="483"/>
      <c r="F147" s="483"/>
      <c r="G147" s="483"/>
      <c r="H147" s="483"/>
      <c r="I147" s="483"/>
      <c r="J147" s="487"/>
      <c r="K147" s="487"/>
    </row>
    <row r="148" spans="2:11" s="461" customFormat="1" ht="15.75">
      <c r="B148" s="483"/>
      <c r="C148" s="483"/>
      <c r="D148" s="483"/>
      <c r="E148" s="483"/>
      <c r="F148" s="483"/>
      <c r="G148" s="483"/>
      <c r="H148" s="483"/>
      <c r="I148" s="483"/>
      <c r="J148" s="487"/>
      <c r="K148" s="487"/>
    </row>
    <row r="149" spans="2:11" s="461" customFormat="1" ht="15.75">
      <c r="B149" s="483"/>
      <c r="C149" s="483"/>
      <c r="D149" s="483"/>
      <c r="E149" s="483"/>
      <c r="F149" s="483"/>
      <c r="G149" s="483"/>
      <c r="H149" s="483"/>
      <c r="I149" s="483"/>
      <c r="J149" s="487"/>
      <c r="K149" s="487"/>
    </row>
    <row r="150" spans="2:11" s="461" customFormat="1" ht="15.75">
      <c r="B150" s="483"/>
      <c r="C150" s="483"/>
      <c r="D150" s="483"/>
      <c r="E150" s="483"/>
      <c r="F150" s="483"/>
      <c r="G150" s="483"/>
      <c r="H150" s="483"/>
      <c r="I150" s="483"/>
      <c r="J150" s="487"/>
      <c r="K150" s="487"/>
    </row>
    <row r="151" spans="2:11" s="461" customFormat="1" ht="15.75">
      <c r="B151" s="483"/>
      <c r="C151" s="483"/>
      <c r="D151" s="483"/>
      <c r="E151" s="483"/>
      <c r="F151" s="483"/>
      <c r="G151" s="483"/>
      <c r="H151" s="483"/>
      <c r="I151" s="483"/>
      <c r="J151" s="487"/>
      <c r="K151" s="487"/>
    </row>
    <row r="152" spans="2:11" s="461" customFormat="1" ht="15.75">
      <c r="B152" s="483"/>
      <c r="C152" s="483"/>
      <c r="D152" s="483"/>
      <c r="E152" s="483"/>
      <c r="F152" s="483"/>
      <c r="G152" s="483"/>
      <c r="H152" s="483"/>
      <c r="I152" s="483"/>
      <c r="J152" s="487"/>
      <c r="K152" s="487"/>
    </row>
    <row r="153" spans="2:11" s="461" customFormat="1" ht="15.75">
      <c r="B153" s="483"/>
      <c r="C153" s="483"/>
      <c r="D153" s="483"/>
      <c r="E153" s="483"/>
      <c r="F153" s="483"/>
      <c r="G153" s="483"/>
      <c r="H153" s="483"/>
      <c r="I153" s="483"/>
      <c r="J153" s="487"/>
      <c r="K153" s="487"/>
    </row>
    <row r="154" spans="2:11" s="461" customFormat="1" ht="15.75">
      <c r="B154" s="483"/>
      <c r="C154" s="483"/>
      <c r="D154" s="483"/>
      <c r="E154" s="483"/>
      <c r="F154" s="483"/>
      <c r="G154" s="483"/>
      <c r="H154" s="483"/>
      <c r="I154" s="483"/>
      <c r="J154" s="487"/>
      <c r="K154" s="487"/>
    </row>
    <row r="155" spans="2:11" s="461" customFormat="1" ht="15.75">
      <c r="B155" s="483"/>
      <c r="C155" s="483"/>
      <c r="D155" s="483"/>
      <c r="E155" s="483"/>
      <c r="F155" s="483"/>
      <c r="G155" s="483"/>
      <c r="H155" s="483"/>
      <c r="I155" s="483"/>
      <c r="J155" s="487"/>
      <c r="K155" s="487"/>
    </row>
    <row r="156" spans="2:11" s="461" customFormat="1" ht="15.75">
      <c r="B156" s="483"/>
      <c r="C156" s="483"/>
      <c r="D156" s="483"/>
      <c r="E156" s="483"/>
      <c r="F156" s="483"/>
      <c r="G156" s="483"/>
      <c r="H156" s="483"/>
      <c r="I156" s="483"/>
      <c r="J156" s="487"/>
      <c r="K156" s="487"/>
    </row>
    <row r="157" spans="2:11" s="461" customFormat="1" ht="15.75">
      <c r="B157" s="483"/>
      <c r="C157" s="483"/>
      <c r="D157" s="483"/>
      <c r="E157" s="483"/>
      <c r="F157" s="483"/>
      <c r="G157" s="483"/>
      <c r="H157" s="483"/>
      <c r="I157" s="483"/>
      <c r="J157" s="487"/>
      <c r="K157" s="487"/>
    </row>
    <row r="158" spans="2:11" s="461" customFormat="1" ht="15.75">
      <c r="B158" s="483"/>
      <c r="C158" s="483"/>
      <c r="D158" s="483"/>
      <c r="E158" s="483"/>
      <c r="F158" s="483"/>
      <c r="G158" s="483"/>
      <c r="H158" s="483"/>
      <c r="I158" s="483"/>
      <c r="J158" s="487"/>
      <c r="K158" s="487"/>
    </row>
    <row r="159" spans="2:11" s="461" customFormat="1" ht="15.75">
      <c r="B159" s="483"/>
      <c r="C159" s="483"/>
      <c r="D159" s="483"/>
      <c r="E159" s="483"/>
      <c r="F159" s="483"/>
      <c r="G159" s="483"/>
      <c r="H159" s="483"/>
      <c r="I159" s="483"/>
      <c r="J159" s="487"/>
      <c r="K159" s="487"/>
    </row>
    <row r="160" spans="2:11" s="461" customFormat="1" ht="15.75">
      <c r="B160" s="483"/>
      <c r="C160" s="483"/>
      <c r="D160" s="483"/>
      <c r="E160" s="483"/>
      <c r="F160" s="483"/>
      <c r="G160" s="483"/>
      <c r="H160" s="483"/>
      <c r="I160" s="483"/>
      <c r="J160" s="487"/>
      <c r="K160" s="487"/>
    </row>
    <row r="161" spans="2:11" s="461" customFormat="1" ht="15.75">
      <c r="B161" s="483"/>
      <c r="C161" s="483"/>
      <c r="D161" s="483"/>
      <c r="E161" s="483"/>
      <c r="F161" s="483"/>
      <c r="G161" s="483"/>
      <c r="H161" s="483"/>
      <c r="I161" s="483"/>
      <c r="J161" s="487"/>
      <c r="K161" s="487"/>
    </row>
    <row r="162" spans="2:11" s="461" customFormat="1" ht="15.75">
      <c r="B162" s="483"/>
      <c r="C162" s="483"/>
      <c r="D162" s="483"/>
      <c r="E162" s="483"/>
      <c r="F162" s="483"/>
      <c r="G162" s="483"/>
      <c r="H162" s="483"/>
      <c r="I162" s="483"/>
      <c r="J162" s="487"/>
      <c r="K162" s="487"/>
    </row>
    <row r="163" spans="2:11" s="461" customFormat="1" ht="15.75">
      <c r="B163" s="483"/>
      <c r="C163" s="483"/>
      <c r="D163" s="483"/>
      <c r="E163" s="483"/>
      <c r="F163" s="483"/>
      <c r="G163" s="483"/>
      <c r="H163" s="483"/>
      <c r="I163" s="483"/>
      <c r="J163" s="487"/>
      <c r="K163" s="487"/>
    </row>
    <row r="164" spans="2:11" s="461" customFormat="1" ht="15.75">
      <c r="B164" s="483"/>
      <c r="C164" s="483"/>
      <c r="D164" s="483"/>
      <c r="E164" s="483"/>
      <c r="F164" s="483"/>
      <c r="G164" s="483"/>
      <c r="H164" s="483"/>
      <c r="I164" s="483"/>
      <c r="J164" s="487"/>
      <c r="K164" s="487"/>
    </row>
    <row r="165" spans="2:11" s="461" customFormat="1" ht="15.75">
      <c r="B165" s="483"/>
      <c r="C165" s="483"/>
      <c r="D165" s="483"/>
      <c r="E165" s="483"/>
      <c r="F165" s="483"/>
      <c r="G165" s="483"/>
      <c r="H165" s="483"/>
      <c r="I165" s="483"/>
      <c r="J165" s="487"/>
      <c r="K165" s="487"/>
    </row>
    <row r="166" spans="2:11" s="461" customFormat="1" ht="15.75">
      <c r="B166" s="483"/>
      <c r="C166" s="483"/>
      <c r="D166" s="483"/>
      <c r="E166" s="483"/>
      <c r="F166" s="483"/>
      <c r="G166" s="483"/>
      <c r="H166" s="483"/>
      <c r="I166" s="483"/>
      <c r="J166" s="487"/>
      <c r="K166" s="487"/>
    </row>
    <row r="167" spans="2:11" s="461" customFormat="1" ht="15.75">
      <c r="B167" s="483"/>
      <c r="C167" s="483"/>
      <c r="D167" s="483"/>
      <c r="E167" s="483"/>
      <c r="F167" s="483"/>
      <c r="G167" s="483"/>
      <c r="H167" s="483"/>
      <c r="I167" s="483"/>
      <c r="J167" s="487"/>
      <c r="K167" s="487"/>
    </row>
    <row r="168" spans="2:11" s="461" customFormat="1" ht="15.75">
      <c r="B168" s="483"/>
      <c r="C168" s="483"/>
      <c r="D168" s="483"/>
      <c r="E168" s="483"/>
      <c r="F168" s="483"/>
      <c r="G168" s="483"/>
      <c r="H168" s="483"/>
      <c r="I168" s="483"/>
      <c r="J168" s="487"/>
      <c r="K168" s="487"/>
    </row>
    <row r="169" spans="2:11" s="461" customFormat="1" ht="15.75">
      <c r="B169" s="483"/>
      <c r="C169" s="483"/>
      <c r="D169" s="483"/>
      <c r="E169" s="483"/>
      <c r="F169" s="483"/>
      <c r="G169" s="483"/>
      <c r="H169" s="483"/>
      <c r="I169" s="483"/>
      <c r="J169" s="487"/>
      <c r="K169" s="487"/>
    </row>
    <row r="170" spans="2:11" s="461" customFormat="1" ht="15.75">
      <c r="B170" s="483"/>
      <c r="C170" s="483"/>
      <c r="D170" s="483"/>
      <c r="E170" s="483"/>
      <c r="F170" s="483"/>
      <c r="G170" s="483"/>
      <c r="H170" s="483"/>
      <c r="I170" s="483"/>
      <c r="J170" s="487"/>
      <c r="K170" s="487"/>
    </row>
    <row r="171" spans="2:11" s="461" customFormat="1" ht="15.75">
      <c r="B171" s="483"/>
      <c r="C171" s="483"/>
      <c r="D171" s="483"/>
      <c r="E171" s="483"/>
      <c r="F171" s="483"/>
      <c r="G171" s="483"/>
      <c r="H171" s="483"/>
      <c r="I171" s="483"/>
      <c r="J171" s="487"/>
      <c r="K171" s="487"/>
    </row>
    <row r="172" spans="2:11" s="461" customFormat="1" ht="15.75">
      <c r="B172" s="483"/>
      <c r="C172" s="483"/>
      <c r="D172" s="483"/>
      <c r="E172" s="483"/>
      <c r="F172" s="483"/>
      <c r="G172" s="483"/>
      <c r="H172" s="483"/>
      <c r="I172" s="483"/>
      <c r="J172" s="487"/>
      <c r="K172" s="487"/>
    </row>
    <row r="173" spans="2:11" s="461" customFormat="1" ht="15.75">
      <c r="B173" s="483"/>
      <c r="C173" s="483"/>
      <c r="D173" s="483"/>
      <c r="E173" s="483"/>
      <c r="F173" s="483"/>
      <c r="G173" s="483"/>
      <c r="H173" s="483"/>
      <c r="I173" s="483"/>
      <c r="J173" s="487"/>
      <c r="K173" s="487"/>
    </row>
    <row r="174" spans="2:11" s="461" customFormat="1" ht="15.75">
      <c r="B174" s="483"/>
      <c r="C174" s="483"/>
      <c r="D174" s="483"/>
      <c r="E174" s="483"/>
      <c r="F174" s="483"/>
      <c r="G174" s="483"/>
      <c r="H174" s="483"/>
      <c r="I174" s="483"/>
      <c r="J174" s="487"/>
      <c r="K174" s="487"/>
    </row>
    <row r="175" spans="2:11" s="461" customFormat="1" ht="15.75">
      <c r="B175" s="483"/>
      <c r="C175" s="483"/>
      <c r="D175" s="483"/>
      <c r="E175" s="483"/>
      <c r="F175" s="483"/>
      <c r="G175" s="483"/>
      <c r="H175" s="483"/>
      <c r="I175" s="483"/>
      <c r="J175" s="487"/>
      <c r="K175" s="487"/>
    </row>
    <row r="176" spans="2:11" s="461" customFormat="1" ht="15.75">
      <c r="B176" s="483"/>
      <c r="C176" s="483"/>
      <c r="D176" s="483"/>
      <c r="E176" s="483"/>
      <c r="F176" s="483"/>
      <c r="G176" s="483"/>
      <c r="H176" s="483"/>
      <c r="I176" s="483"/>
      <c r="J176" s="487"/>
      <c r="K176" s="487"/>
    </row>
    <row r="177" spans="2:11" s="461" customFormat="1" ht="15.75">
      <c r="B177" s="483"/>
      <c r="C177" s="483"/>
      <c r="D177" s="483"/>
      <c r="E177" s="483"/>
      <c r="F177" s="483"/>
      <c r="G177" s="483"/>
      <c r="H177" s="483"/>
      <c r="I177" s="483"/>
      <c r="J177" s="487"/>
      <c r="K177" s="487"/>
    </row>
    <row r="178" spans="2:11" s="461" customFormat="1" ht="15.75">
      <c r="B178" s="483"/>
      <c r="C178" s="483"/>
      <c r="D178" s="483"/>
      <c r="E178" s="483"/>
      <c r="F178" s="483"/>
      <c r="G178" s="483"/>
      <c r="H178" s="483"/>
      <c r="I178" s="483"/>
      <c r="J178" s="487"/>
      <c r="K178" s="487"/>
    </row>
    <row r="179" spans="2:11" s="461" customFormat="1" ht="15.75">
      <c r="B179" s="483"/>
      <c r="C179" s="483"/>
      <c r="D179" s="483"/>
      <c r="E179" s="483"/>
      <c r="F179" s="483"/>
      <c r="G179" s="483"/>
      <c r="H179" s="483"/>
      <c r="I179" s="483"/>
      <c r="J179" s="487"/>
      <c r="K179" s="487"/>
    </row>
    <row r="180" spans="2:11" s="461" customFormat="1" ht="15.75">
      <c r="B180" s="483"/>
      <c r="C180" s="483"/>
      <c r="D180" s="483"/>
      <c r="E180" s="483"/>
      <c r="F180" s="483"/>
      <c r="G180" s="483"/>
      <c r="H180" s="483"/>
      <c r="I180" s="483"/>
      <c r="J180" s="487"/>
      <c r="K180" s="487"/>
    </row>
    <row r="181" spans="2:11" s="461" customFormat="1" ht="15.75">
      <c r="B181" s="483"/>
      <c r="C181" s="483"/>
      <c r="D181" s="483"/>
      <c r="E181" s="483"/>
      <c r="F181" s="483"/>
      <c r="G181" s="483"/>
      <c r="H181" s="483"/>
      <c r="I181" s="483"/>
      <c r="J181" s="487"/>
      <c r="K181" s="487"/>
    </row>
    <row r="182" spans="2:11" s="461" customFormat="1" ht="15.75">
      <c r="B182" s="483"/>
      <c r="C182" s="483"/>
      <c r="D182" s="483"/>
      <c r="E182" s="483"/>
      <c r="F182" s="483"/>
      <c r="G182" s="483"/>
      <c r="H182" s="483"/>
      <c r="I182" s="483"/>
      <c r="J182" s="487"/>
      <c r="K182" s="487"/>
    </row>
    <row r="183" spans="2:11" s="461" customFormat="1" ht="15.75">
      <c r="B183" s="483"/>
      <c r="C183" s="483"/>
      <c r="D183" s="483"/>
      <c r="E183" s="483"/>
      <c r="F183" s="483"/>
      <c r="G183" s="483"/>
      <c r="H183" s="483"/>
      <c r="I183" s="483"/>
      <c r="J183" s="487"/>
      <c r="K183" s="487"/>
    </row>
    <row r="184" spans="2:11" s="461" customFormat="1" ht="15.75">
      <c r="B184" s="483"/>
      <c r="C184" s="483"/>
      <c r="D184" s="483"/>
      <c r="E184" s="483"/>
      <c r="F184" s="483"/>
      <c r="G184" s="483"/>
      <c r="H184" s="483"/>
      <c r="I184" s="483"/>
      <c r="J184" s="487"/>
      <c r="K184" s="487"/>
    </row>
    <row r="185" spans="2:11" s="461" customFormat="1" ht="15.75">
      <c r="B185" s="483"/>
      <c r="C185" s="483"/>
      <c r="D185" s="483"/>
      <c r="E185" s="483"/>
      <c r="F185" s="483"/>
      <c r="G185" s="483"/>
      <c r="H185" s="483"/>
      <c r="I185" s="483"/>
      <c r="J185" s="487"/>
      <c r="K185" s="487"/>
    </row>
    <row r="186" spans="2:11" s="461" customFormat="1" ht="15.75">
      <c r="B186" s="483"/>
      <c r="C186" s="483"/>
      <c r="D186" s="483"/>
      <c r="E186" s="483"/>
      <c r="F186" s="483"/>
      <c r="G186" s="483"/>
      <c r="H186" s="483"/>
      <c r="I186" s="483"/>
      <c r="J186" s="487"/>
      <c r="K186" s="487"/>
    </row>
    <row r="187" spans="2:11" s="461" customFormat="1" ht="15.75">
      <c r="B187" s="483"/>
      <c r="C187" s="483"/>
      <c r="D187" s="483"/>
      <c r="E187" s="483"/>
      <c r="F187" s="483"/>
      <c r="G187" s="483"/>
      <c r="H187" s="483"/>
      <c r="I187" s="483"/>
      <c r="J187" s="487"/>
      <c r="K187" s="487"/>
    </row>
    <row r="188" spans="2:11" s="461" customFormat="1" ht="15.75">
      <c r="B188" s="483"/>
      <c r="C188" s="483"/>
      <c r="D188" s="483"/>
      <c r="E188" s="483"/>
      <c r="F188" s="483"/>
      <c r="G188" s="483"/>
      <c r="H188" s="483"/>
      <c r="I188" s="483"/>
      <c r="J188" s="487"/>
      <c r="K188" s="487"/>
    </row>
    <row r="189" spans="2:11" s="461" customFormat="1" ht="15.75">
      <c r="B189" s="483"/>
      <c r="C189" s="483"/>
      <c r="D189" s="483"/>
      <c r="E189" s="483"/>
      <c r="F189" s="483"/>
      <c r="G189" s="483"/>
      <c r="H189" s="483"/>
      <c r="I189" s="483"/>
      <c r="J189" s="487"/>
      <c r="K189" s="487"/>
    </row>
    <row r="190" spans="2:11" s="461" customFormat="1" ht="15.75">
      <c r="B190" s="483"/>
      <c r="C190" s="483"/>
      <c r="D190" s="483"/>
      <c r="E190" s="483"/>
      <c r="F190" s="483"/>
      <c r="G190" s="483"/>
      <c r="H190" s="483"/>
      <c r="I190" s="483"/>
      <c r="J190" s="487"/>
      <c r="K190" s="487"/>
    </row>
    <row r="191" spans="2:11" s="461" customFormat="1" ht="15.75">
      <c r="B191" s="483"/>
      <c r="C191" s="483"/>
      <c r="D191" s="483"/>
      <c r="E191" s="483"/>
      <c r="F191" s="483"/>
      <c r="G191" s="483"/>
      <c r="H191" s="483"/>
      <c r="I191" s="483"/>
      <c r="J191" s="487"/>
      <c r="K191" s="487"/>
    </row>
    <row r="192" spans="2:11" s="461" customFormat="1" ht="15.75">
      <c r="B192" s="483"/>
      <c r="C192" s="483"/>
      <c r="D192" s="483"/>
      <c r="E192" s="483"/>
      <c r="F192" s="483"/>
      <c r="G192" s="483"/>
      <c r="H192" s="483"/>
      <c r="I192" s="483"/>
      <c r="J192" s="487"/>
      <c r="K192" s="487"/>
    </row>
    <row r="193" spans="2:11" s="461" customFormat="1" ht="15.75">
      <c r="B193" s="483"/>
      <c r="C193" s="483"/>
      <c r="D193" s="483"/>
      <c r="E193" s="483"/>
      <c r="F193" s="483"/>
      <c r="G193" s="483"/>
      <c r="H193" s="483"/>
      <c r="I193" s="483"/>
      <c r="J193" s="487"/>
      <c r="K193" s="487"/>
    </row>
    <row r="194" spans="2:11" s="461" customFormat="1" ht="15.75">
      <c r="B194" s="483"/>
      <c r="C194" s="483"/>
      <c r="D194" s="483"/>
      <c r="E194" s="483"/>
      <c r="F194" s="483"/>
      <c r="G194" s="483"/>
      <c r="H194" s="483"/>
      <c r="I194" s="483"/>
      <c r="J194" s="487"/>
      <c r="K194" s="487"/>
    </row>
    <row r="195" spans="2:11" s="461" customFormat="1" ht="15.75">
      <c r="B195" s="483"/>
      <c r="C195" s="483"/>
      <c r="D195" s="483"/>
      <c r="E195" s="483"/>
      <c r="F195" s="483"/>
      <c r="G195" s="483"/>
      <c r="H195" s="483"/>
      <c r="I195" s="483"/>
      <c r="J195" s="487"/>
      <c r="K195" s="487"/>
    </row>
    <row r="196" spans="2:11" s="461" customFormat="1" ht="15.75">
      <c r="B196" s="483"/>
      <c r="C196" s="483"/>
      <c r="D196" s="483"/>
      <c r="E196" s="483"/>
      <c r="F196" s="483"/>
      <c r="G196" s="483"/>
      <c r="H196" s="483"/>
      <c r="I196" s="483"/>
      <c r="J196" s="487"/>
      <c r="K196" s="487"/>
    </row>
    <row r="197" spans="2:11" s="461" customFormat="1" ht="15.75">
      <c r="B197" s="483"/>
      <c r="C197" s="483"/>
      <c r="D197" s="483"/>
      <c r="E197" s="483"/>
      <c r="F197" s="483"/>
      <c r="G197" s="483"/>
      <c r="H197" s="483"/>
      <c r="I197" s="483"/>
      <c r="J197" s="487"/>
      <c r="K197" s="487"/>
    </row>
    <row r="198" spans="2:11" s="461" customFormat="1" ht="15.75">
      <c r="B198" s="483"/>
      <c r="C198" s="483"/>
      <c r="D198" s="483"/>
      <c r="E198" s="483"/>
      <c r="F198" s="483"/>
      <c r="G198" s="483"/>
      <c r="H198" s="483"/>
      <c r="I198" s="483"/>
      <c r="J198" s="487"/>
      <c r="K198" s="487"/>
    </row>
    <row r="199" spans="2:11" s="461" customFormat="1" ht="15.75">
      <c r="B199" s="483"/>
      <c r="C199" s="483"/>
      <c r="D199" s="483"/>
      <c r="E199" s="483"/>
      <c r="F199" s="483"/>
      <c r="G199" s="483"/>
      <c r="H199" s="483"/>
      <c r="I199" s="483"/>
      <c r="J199" s="487"/>
      <c r="K199" s="487"/>
    </row>
    <row r="200" spans="2:11" s="461" customFormat="1" ht="15.75">
      <c r="B200" s="483"/>
      <c r="C200" s="483"/>
      <c r="D200" s="483"/>
      <c r="E200" s="483"/>
      <c r="F200" s="483"/>
      <c r="G200" s="483"/>
      <c r="H200" s="483"/>
      <c r="I200" s="483"/>
      <c r="J200" s="487"/>
      <c r="K200" s="487"/>
    </row>
    <row r="201" spans="2:11" s="461" customFormat="1" ht="15.75">
      <c r="B201" s="483"/>
      <c r="C201" s="483"/>
      <c r="D201" s="483"/>
      <c r="E201" s="483"/>
      <c r="F201" s="483"/>
      <c r="G201" s="483"/>
      <c r="H201" s="483"/>
      <c r="I201" s="483"/>
      <c r="J201" s="487"/>
      <c r="K201" s="487"/>
    </row>
    <row r="202" spans="2:11" s="461" customFormat="1" ht="15.75">
      <c r="B202" s="483"/>
      <c r="C202" s="483"/>
      <c r="D202" s="483"/>
      <c r="E202" s="483"/>
      <c r="F202" s="483"/>
      <c r="G202" s="483"/>
      <c r="H202" s="483"/>
      <c r="I202" s="483"/>
      <c r="J202" s="487"/>
      <c r="K202" s="487"/>
    </row>
    <row r="203" spans="2:11" s="461" customFormat="1" ht="15.75">
      <c r="B203" s="483"/>
      <c r="C203" s="483"/>
      <c r="D203" s="483"/>
      <c r="E203" s="483"/>
      <c r="F203" s="483"/>
      <c r="G203" s="483"/>
      <c r="H203" s="483"/>
      <c r="I203" s="483"/>
      <c r="J203" s="487"/>
      <c r="K203" s="487"/>
    </row>
    <row r="204" spans="2:11" s="461" customFormat="1" ht="15.75">
      <c r="B204" s="483"/>
      <c r="C204" s="483"/>
      <c r="D204" s="483"/>
      <c r="E204" s="483"/>
      <c r="F204" s="483"/>
      <c r="G204" s="483"/>
      <c r="H204" s="483"/>
      <c r="I204" s="483"/>
      <c r="J204" s="487"/>
      <c r="K204" s="487"/>
    </row>
    <row r="205" spans="2:11" s="461" customFormat="1" ht="15.75">
      <c r="B205" s="483"/>
      <c r="C205" s="483"/>
      <c r="D205" s="483"/>
      <c r="E205" s="483"/>
      <c r="F205" s="483"/>
      <c r="G205" s="483"/>
      <c r="H205" s="483"/>
      <c r="I205" s="483"/>
      <c r="J205" s="487"/>
      <c r="K205" s="487"/>
    </row>
    <row r="206" spans="2:11" s="461" customFormat="1" ht="15.75">
      <c r="B206" s="483"/>
      <c r="C206" s="483"/>
      <c r="D206" s="483"/>
      <c r="E206" s="483"/>
      <c r="F206" s="483"/>
      <c r="G206" s="483"/>
      <c r="H206" s="483"/>
      <c r="I206" s="483"/>
      <c r="J206" s="487"/>
      <c r="K206" s="487"/>
    </row>
    <row r="207" spans="2:11" s="461" customFormat="1" ht="15.75">
      <c r="B207" s="483"/>
      <c r="C207" s="483"/>
      <c r="D207" s="483"/>
      <c r="E207" s="483"/>
      <c r="F207" s="483"/>
      <c r="G207" s="483"/>
      <c r="H207" s="483"/>
      <c r="I207" s="483"/>
      <c r="J207" s="487"/>
      <c r="K207" s="487"/>
    </row>
    <row r="208" spans="2:11" s="461" customFormat="1" ht="15.75">
      <c r="B208" s="483"/>
      <c r="C208" s="483"/>
      <c r="D208" s="483"/>
      <c r="E208" s="483"/>
      <c r="F208" s="483"/>
      <c r="G208" s="483"/>
      <c r="H208" s="483"/>
      <c r="I208" s="483"/>
      <c r="J208" s="487"/>
      <c r="K208" s="487"/>
    </row>
    <row r="209" spans="2:11" s="461" customFormat="1" ht="15.75">
      <c r="B209" s="483"/>
      <c r="C209" s="483"/>
      <c r="D209" s="483"/>
      <c r="E209" s="483"/>
      <c r="F209" s="483"/>
      <c r="G209" s="483"/>
      <c r="H209" s="483"/>
      <c r="I209" s="483"/>
      <c r="J209" s="487"/>
      <c r="K209" s="487"/>
    </row>
    <row r="210" spans="2:11" s="461" customFormat="1" ht="15.75">
      <c r="B210" s="483"/>
      <c r="C210" s="483"/>
      <c r="D210" s="483"/>
      <c r="E210" s="483"/>
      <c r="F210" s="483"/>
      <c r="G210" s="483"/>
      <c r="H210" s="483"/>
      <c r="I210" s="483"/>
      <c r="J210" s="487"/>
      <c r="K210" s="487"/>
    </row>
    <row r="211" spans="2:11" s="461" customFormat="1" ht="15.75">
      <c r="B211" s="483"/>
      <c r="C211" s="483"/>
      <c r="D211" s="483"/>
      <c r="E211" s="483"/>
      <c r="F211" s="483"/>
      <c r="G211" s="483"/>
      <c r="H211" s="483"/>
      <c r="I211" s="483"/>
      <c r="J211" s="487"/>
      <c r="K211" s="487"/>
    </row>
    <row r="212" spans="2:11" s="461" customFormat="1" ht="15.75">
      <c r="B212" s="483"/>
      <c r="C212" s="483"/>
      <c r="D212" s="483"/>
      <c r="E212" s="483"/>
      <c r="F212" s="483"/>
      <c r="G212" s="483"/>
      <c r="H212" s="483"/>
      <c r="I212" s="483"/>
      <c r="J212" s="487"/>
      <c r="K212" s="487"/>
    </row>
    <row r="213" spans="2:11" s="461" customFormat="1" ht="15.75">
      <c r="B213" s="483"/>
      <c r="C213" s="483"/>
      <c r="D213" s="483"/>
      <c r="E213" s="483"/>
      <c r="F213" s="483"/>
      <c r="G213" s="483"/>
      <c r="H213" s="483"/>
      <c r="I213" s="483"/>
      <c r="J213" s="487"/>
      <c r="K213" s="487"/>
    </row>
    <row r="214" spans="2:11" s="461" customFormat="1" ht="15.75">
      <c r="B214" s="483"/>
      <c r="C214" s="483"/>
      <c r="D214" s="483"/>
      <c r="E214" s="483"/>
      <c r="F214" s="483"/>
      <c r="G214" s="483"/>
      <c r="H214" s="483"/>
      <c r="I214" s="483"/>
      <c r="J214" s="487"/>
      <c r="K214" s="487"/>
    </row>
    <row r="215" spans="2:11" s="461" customFormat="1" ht="15.75">
      <c r="B215" s="483"/>
      <c r="C215" s="483"/>
      <c r="D215" s="483"/>
      <c r="E215" s="483"/>
      <c r="F215" s="483"/>
      <c r="G215" s="483"/>
      <c r="H215" s="483"/>
      <c r="I215" s="483"/>
      <c r="J215" s="487"/>
      <c r="K215" s="487"/>
    </row>
    <row r="216" spans="2:11" s="461" customFormat="1" ht="15.75">
      <c r="B216" s="483"/>
      <c r="C216" s="483"/>
      <c r="D216" s="483"/>
      <c r="E216" s="483"/>
      <c r="F216" s="483"/>
      <c r="G216" s="483"/>
      <c r="H216" s="483"/>
      <c r="I216" s="483"/>
      <c r="J216" s="487"/>
      <c r="K216" s="487"/>
    </row>
    <row r="217" spans="2:11" s="461" customFormat="1" ht="15.75">
      <c r="B217" s="483"/>
      <c r="C217" s="483"/>
      <c r="D217" s="483"/>
      <c r="E217" s="483"/>
      <c r="F217" s="483"/>
      <c r="G217" s="483"/>
      <c r="H217" s="483"/>
      <c r="I217" s="483"/>
      <c r="J217" s="487"/>
      <c r="K217" s="487"/>
    </row>
    <row r="218" spans="2:11" s="461" customFormat="1" ht="15.75">
      <c r="B218" s="483"/>
      <c r="C218" s="483"/>
      <c r="D218" s="483"/>
      <c r="E218" s="483"/>
      <c r="F218" s="483"/>
      <c r="G218" s="483"/>
      <c r="H218" s="483"/>
      <c r="I218" s="483"/>
      <c r="J218" s="487"/>
      <c r="K218" s="487"/>
    </row>
    <row r="219" spans="2:11" s="461" customFormat="1" ht="15.75">
      <c r="B219" s="483"/>
      <c r="C219" s="483"/>
      <c r="D219" s="483"/>
      <c r="E219" s="483"/>
      <c r="F219" s="483"/>
      <c r="G219" s="483"/>
      <c r="H219" s="483"/>
      <c r="I219" s="483"/>
      <c r="J219" s="487"/>
      <c r="K219" s="487"/>
    </row>
    <row r="220" spans="2:11" s="461" customFormat="1" ht="15.75">
      <c r="B220" s="483"/>
      <c r="C220" s="483"/>
      <c r="D220" s="483"/>
      <c r="E220" s="483"/>
      <c r="F220" s="483"/>
      <c r="G220" s="483"/>
      <c r="H220" s="483"/>
      <c r="I220" s="483"/>
      <c r="J220" s="487"/>
      <c r="K220" s="487"/>
    </row>
    <row r="221" spans="2:11" s="461" customFormat="1" ht="15.75">
      <c r="B221" s="483"/>
      <c r="C221" s="483"/>
      <c r="D221" s="483"/>
      <c r="E221" s="483"/>
      <c r="F221" s="483"/>
      <c r="G221" s="483"/>
      <c r="H221" s="483"/>
      <c r="I221" s="483"/>
      <c r="J221" s="487"/>
      <c r="K221" s="487"/>
    </row>
    <row r="222" spans="2:11" s="461" customFormat="1" ht="15.75">
      <c r="B222" s="483"/>
      <c r="C222" s="483"/>
      <c r="D222" s="483"/>
      <c r="E222" s="483"/>
      <c r="F222" s="483"/>
      <c r="G222" s="483"/>
      <c r="H222" s="483"/>
      <c r="I222" s="483"/>
      <c r="J222" s="487"/>
      <c r="K222" s="487"/>
    </row>
    <row r="223" spans="2:11" s="461" customFormat="1" ht="15.75">
      <c r="B223" s="483"/>
      <c r="C223" s="483"/>
      <c r="D223" s="483"/>
      <c r="E223" s="483"/>
      <c r="F223" s="483"/>
      <c r="G223" s="483"/>
      <c r="H223" s="483"/>
      <c r="I223" s="483"/>
      <c r="J223" s="487"/>
      <c r="K223" s="487"/>
    </row>
    <row r="224" spans="2:11" s="461" customFormat="1" ht="15.75">
      <c r="B224" s="483"/>
      <c r="C224" s="483"/>
      <c r="D224" s="483"/>
      <c r="E224" s="483"/>
      <c r="F224" s="483"/>
      <c r="G224" s="483"/>
      <c r="H224" s="483"/>
      <c r="I224" s="483"/>
      <c r="J224" s="487"/>
      <c r="K224" s="487"/>
    </row>
    <row r="225" spans="2:11" s="461" customFormat="1" ht="15.75">
      <c r="B225" s="483"/>
      <c r="C225" s="483"/>
      <c r="D225" s="483"/>
      <c r="E225" s="483"/>
      <c r="F225" s="483"/>
      <c r="G225" s="483"/>
      <c r="H225" s="483"/>
      <c r="I225" s="483"/>
      <c r="J225" s="487"/>
      <c r="K225" s="487"/>
    </row>
    <row r="226" spans="2:11" s="461" customFormat="1" ht="15.75">
      <c r="B226" s="483"/>
      <c r="C226" s="483"/>
      <c r="D226" s="483"/>
      <c r="E226" s="483"/>
      <c r="F226" s="483"/>
      <c r="G226" s="483"/>
      <c r="H226" s="483"/>
      <c r="I226" s="483"/>
      <c r="J226" s="487"/>
      <c r="K226" s="487"/>
    </row>
    <row r="227" spans="2:11" s="461" customFormat="1" ht="15.75">
      <c r="B227" s="483"/>
      <c r="C227" s="483"/>
      <c r="D227" s="483"/>
      <c r="E227" s="483"/>
      <c r="F227" s="483"/>
      <c r="G227" s="483"/>
      <c r="H227" s="483"/>
      <c r="I227" s="483"/>
      <c r="J227" s="487"/>
      <c r="K227" s="487"/>
    </row>
    <row r="228" spans="2:11" s="461" customFormat="1" ht="15.75">
      <c r="B228" s="483"/>
      <c r="C228" s="483"/>
      <c r="D228" s="483"/>
      <c r="E228" s="483"/>
      <c r="F228" s="483"/>
      <c r="G228" s="483"/>
      <c r="H228" s="483"/>
      <c r="I228" s="483"/>
      <c r="J228" s="487"/>
      <c r="K228" s="487"/>
    </row>
    <row r="229" spans="2:11" s="461" customFormat="1" ht="15.75">
      <c r="B229" s="483"/>
      <c r="C229" s="483"/>
      <c r="D229" s="483"/>
      <c r="E229" s="483"/>
      <c r="F229" s="483"/>
      <c r="G229" s="483"/>
      <c r="H229" s="483"/>
      <c r="I229" s="483"/>
      <c r="J229" s="487"/>
      <c r="K229" s="487"/>
    </row>
    <row r="230" spans="2:11" s="461" customFormat="1" ht="15.75">
      <c r="B230" s="483"/>
      <c r="C230" s="483"/>
      <c r="D230" s="483"/>
      <c r="E230" s="483"/>
      <c r="F230" s="483"/>
      <c r="G230" s="483"/>
      <c r="H230" s="483"/>
      <c r="I230" s="483"/>
      <c r="J230" s="487"/>
      <c r="K230" s="487"/>
    </row>
    <row r="231" spans="2:11" s="461" customFormat="1" ht="15.75">
      <c r="B231" s="483"/>
      <c r="C231" s="483"/>
      <c r="D231" s="483"/>
      <c r="E231" s="483"/>
      <c r="F231" s="483"/>
      <c r="G231" s="483"/>
      <c r="H231" s="483"/>
      <c r="I231" s="483"/>
      <c r="J231" s="487"/>
      <c r="K231" s="487"/>
    </row>
    <row r="232" spans="2:11" s="461" customFormat="1" ht="15.75">
      <c r="B232" s="483"/>
      <c r="C232" s="483"/>
      <c r="D232" s="483"/>
      <c r="E232" s="483"/>
      <c r="F232" s="483"/>
      <c r="G232" s="483"/>
      <c r="H232" s="483"/>
      <c r="I232" s="483"/>
      <c r="J232" s="487"/>
      <c r="K232" s="487"/>
    </row>
    <row r="233" spans="2:11" s="461" customFormat="1" ht="15.75">
      <c r="B233" s="483"/>
      <c r="C233" s="483"/>
      <c r="D233" s="483"/>
      <c r="E233" s="483"/>
      <c r="F233" s="483"/>
      <c r="G233" s="483"/>
      <c r="H233" s="483"/>
      <c r="I233" s="483"/>
      <c r="J233" s="487"/>
      <c r="K233" s="487"/>
    </row>
    <row r="234" spans="2:11" s="461" customFormat="1" ht="15.75">
      <c r="B234" s="483"/>
      <c r="C234" s="483"/>
      <c r="D234" s="483"/>
      <c r="E234" s="483"/>
      <c r="F234" s="483"/>
      <c r="G234" s="483"/>
      <c r="H234" s="483"/>
      <c r="I234" s="483"/>
      <c r="J234" s="487"/>
      <c r="K234" s="487"/>
    </row>
    <row r="235" spans="2:11" s="461" customFormat="1" ht="15.75">
      <c r="B235" s="483"/>
      <c r="C235" s="483"/>
      <c r="D235" s="483"/>
      <c r="E235" s="483"/>
      <c r="F235" s="483"/>
      <c r="G235" s="483"/>
      <c r="H235" s="483"/>
      <c r="I235" s="483"/>
      <c r="J235" s="487"/>
      <c r="K235" s="487"/>
    </row>
    <row r="236" spans="2:11" s="461" customFormat="1" ht="15.75">
      <c r="B236" s="483"/>
      <c r="C236" s="483"/>
      <c r="D236" s="483"/>
      <c r="E236" s="483"/>
      <c r="F236" s="483"/>
      <c r="G236" s="483"/>
      <c r="H236" s="483"/>
      <c r="I236" s="483"/>
      <c r="J236" s="487"/>
      <c r="K236" s="487"/>
    </row>
    <row r="237" spans="2:11" s="461" customFormat="1" ht="15.75">
      <c r="B237" s="483"/>
      <c r="C237" s="483"/>
      <c r="D237" s="483"/>
      <c r="E237" s="483"/>
      <c r="F237" s="483"/>
      <c r="G237" s="483"/>
      <c r="H237" s="483"/>
      <c r="I237" s="483"/>
      <c r="J237" s="487"/>
      <c r="K237" s="487"/>
    </row>
    <row r="238" spans="2:11" s="461" customFormat="1" ht="15.75">
      <c r="B238" s="483"/>
      <c r="C238" s="483"/>
      <c r="D238" s="483"/>
      <c r="E238" s="483"/>
      <c r="F238" s="483"/>
      <c r="G238" s="483"/>
      <c r="H238" s="483"/>
      <c r="I238" s="483"/>
      <c r="J238" s="487"/>
      <c r="K238" s="487"/>
    </row>
    <row r="239" spans="2:11" s="461" customFormat="1" ht="15.75">
      <c r="B239" s="483"/>
      <c r="C239" s="483"/>
      <c r="D239" s="483"/>
      <c r="E239" s="483"/>
      <c r="F239" s="483"/>
      <c r="G239" s="483"/>
      <c r="H239" s="483"/>
      <c r="I239" s="483"/>
      <c r="J239" s="487"/>
      <c r="K239" s="487"/>
    </row>
    <row r="240" spans="2:11" s="461" customFormat="1" ht="15.75">
      <c r="B240" s="483"/>
      <c r="C240" s="483"/>
      <c r="D240" s="483"/>
      <c r="E240" s="483"/>
      <c r="F240" s="483"/>
      <c r="G240" s="483"/>
      <c r="H240" s="483"/>
      <c r="I240" s="483"/>
      <c r="J240" s="487"/>
      <c r="K240" s="487"/>
    </row>
    <row r="241" spans="2:11" s="461" customFormat="1" ht="15.75">
      <c r="B241" s="483"/>
      <c r="C241" s="483"/>
      <c r="D241" s="483"/>
      <c r="E241" s="483"/>
      <c r="F241" s="483"/>
      <c r="G241" s="483"/>
      <c r="H241" s="483"/>
      <c r="I241" s="483"/>
      <c r="J241" s="487"/>
      <c r="K241" s="487"/>
    </row>
    <row r="242" spans="2:11" s="461" customFormat="1" ht="15.75">
      <c r="B242" s="483"/>
      <c r="C242" s="483"/>
      <c r="D242" s="483"/>
      <c r="E242" s="483"/>
      <c r="F242" s="483"/>
      <c r="G242" s="483"/>
      <c r="H242" s="483"/>
      <c r="I242" s="483"/>
      <c r="J242" s="487"/>
      <c r="K242" s="487"/>
    </row>
    <row r="243" spans="2:11" s="461" customFormat="1" ht="15.75">
      <c r="B243" s="483"/>
      <c r="C243" s="483"/>
      <c r="D243" s="483"/>
      <c r="E243" s="483"/>
      <c r="F243" s="483"/>
      <c r="G243" s="483"/>
      <c r="H243" s="483"/>
      <c r="I243" s="483"/>
      <c r="J243" s="487"/>
      <c r="K243" s="487"/>
    </row>
    <row r="244" spans="2:11" s="461" customFormat="1" ht="15.75">
      <c r="B244" s="483"/>
      <c r="C244" s="483"/>
      <c r="D244" s="483"/>
      <c r="E244" s="483"/>
      <c r="F244" s="483"/>
      <c r="G244" s="483"/>
      <c r="H244" s="483"/>
      <c r="I244" s="483"/>
      <c r="J244" s="487"/>
      <c r="K244" s="487"/>
    </row>
    <row r="245" spans="2:11" s="461" customFormat="1" ht="15.75">
      <c r="B245" s="483"/>
      <c r="C245" s="483"/>
      <c r="D245" s="483"/>
      <c r="E245" s="483"/>
      <c r="F245" s="483"/>
      <c r="G245" s="483"/>
      <c r="H245" s="483"/>
      <c r="I245" s="483"/>
      <c r="J245" s="487"/>
      <c r="K245" s="487"/>
    </row>
    <row r="246" spans="2:11" s="461" customFormat="1" ht="15.75">
      <c r="B246" s="483"/>
      <c r="C246" s="483"/>
      <c r="D246" s="483"/>
      <c r="E246" s="483"/>
      <c r="F246" s="483"/>
      <c r="G246" s="483"/>
      <c r="H246" s="483"/>
      <c r="I246" s="483"/>
      <c r="J246" s="487"/>
      <c r="K246" s="487"/>
    </row>
    <row r="247" spans="2:11" s="461" customFormat="1" ht="15.75">
      <c r="B247" s="483"/>
      <c r="C247" s="483"/>
      <c r="D247" s="483"/>
      <c r="E247" s="483"/>
      <c r="F247" s="483"/>
      <c r="G247" s="483"/>
      <c r="H247" s="483"/>
      <c r="I247" s="483"/>
      <c r="J247" s="487"/>
      <c r="K247" s="487"/>
    </row>
    <row r="248" spans="2:11" s="461" customFormat="1" ht="15.75">
      <c r="B248" s="483"/>
      <c r="C248" s="483"/>
      <c r="D248" s="483"/>
      <c r="E248" s="483"/>
      <c r="F248" s="483"/>
      <c r="G248" s="483"/>
      <c r="H248" s="483"/>
      <c r="I248" s="483"/>
      <c r="J248" s="487"/>
      <c r="K248" s="487"/>
    </row>
    <row r="249" spans="2:11" s="461" customFormat="1" ht="15.75">
      <c r="B249" s="483"/>
      <c r="C249" s="483"/>
      <c r="D249" s="483"/>
      <c r="E249" s="483"/>
      <c r="F249" s="483"/>
      <c r="G249" s="483"/>
      <c r="H249" s="483"/>
      <c r="I249" s="483"/>
      <c r="J249" s="487"/>
      <c r="K249" s="487"/>
    </row>
    <row r="250" spans="2:11" s="461" customFormat="1" ht="15.75">
      <c r="B250" s="483"/>
      <c r="C250" s="483"/>
      <c r="D250" s="483"/>
      <c r="E250" s="483"/>
      <c r="F250" s="483"/>
      <c r="G250" s="483"/>
      <c r="H250" s="483"/>
      <c r="I250" s="483"/>
      <c r="J250" s="487"/>
      <c r="K250" s="487"/>
    </row>
    <row r="251" spans="2:11" s="461" customFormat="1" ht="15.75">
      <c r="B251" s="483"/>
      <c r="C251" s="483"/>
      <c r="D251" s="483"/>
      <c r="E251" s="483"/>
      <c r="F251" s="483"/>
      <c r="G251" s="483"/>
      <c r="H251" s="483"/>
      <c r="I251" s="483"/>
      <c r="J251" s="487"/>
      <c r="K251" s="487"/>
    </row>
    <row r="252" spans="2:11" s="461" customFormat="1" ht="15.75">
      <c r="B252" s="483"/>
      <c r="C252" s="483"/>
      <c r="D252" s="483"/>
      <c r="E252" s="483"/>
      <c r="F252" s="483"/>
      <c r="G252" s="483"/>
      <c r="H252" s="483"/>
      <c r="I252" s="483"/>
      <c r="J252" s="487"/>
      <c r="K252" s="487"/>
    </row>
    <row r="253" spans="2:11" s="461" customFormat="1" ht="15.75">
      <c r="B253" s="483"/>
      <c r="C253" s="483"/>
      <c r="D253" s="483"/>
      <c r="E253" s="483"/>
      <c r="F253" s="483"/>
      <c r="G253" s="483"/>
      <c r="H253" s="483"/>
      <c r="I253" s="483"/>
      <c r="J253" s="487"/>
      <c r="K253" s="487"/>
    </row>
    <row r="254" spans="2:11" s="461" customFormat="1" ht="15.75">
      <c r="B254" s="483"/>
      <c r="C254" s="483"/>
      <c r="D254" s="483"/>
      <c r="E254" s="483"/>
      <c r="F254" s="483"/>
      <c r="G254" s="483"/>
      <c r="H254" s="483"/>
      <c r="I254" s="483"/>
      <c r="J254" s="487"/>
      <c r="K254" s="487"/>
    </row>
    <row r="255" spans="2:11" s="461" customFormat="1" ht="15.75">
      <c r="B255" s="483"/>
      <c r="C255" s="483"/>
      <c r="D255" s="483"/>
      <c r="E255" s="483"/>
      <c r="F255" s="483"/>
      <c r="G255" s="483"/>
      <c r="H255" s="483"/>
      <c r="I255" s="483"/>
      <c r="J255" s="487"/>
      <c r="K255" s="487"/>
    </row>
    <row r="256" spans="2:11" s="461" customFormat="1" ht="15.75">
      <c r="B256" s="483"/>
      <c r="C256" s="483"/>
      <c r="D256" s="483"/>
      <c r="E256" s="483"/>
      <c r="F256" s="483"/>
      <c r="G256" s="483"/>
      <c r="H256" s="483"/>
      <c r="I256" s="483"/>
      <c r="J256" s="487"/>
      <c r="K256" s="487"/>
    </row>
    <row r="257" spans="2:11" s="461" customFormat="1" ht="15.75">
      <c r="B257" s="483"/>
      <c r="C257" s="483"/>
      <c r="D257" s="483"/>
      <c r="E257" s="483"/>
      <c r="F257" s="483"/>
      <c r="G257" s="483"/>
      <c r="H257" s="483"/>
      <c r="I257" s="483"/>
      <c r="J257" s="487"/>
      <c r="K257" s="487"/>
    </row>
    <row r="258" spans="2:11" s="461" customFormat="1" ht="15.75">
      <c r="B258" s="483"/>
      <c r="C258" s="483"/>
      <c r="D258" s="483"/>
      <c r="E258" s="483"/>
      <c r="F258" s="483"/>
      <c r="G258" s="483"/>
      <c r="H258" s="483"/>
      <c r="I258" s="483"/>
      <c r="J258" s="487"/>
      <c r="K258" s="487"/>
    </row>
    <row r="259" spans="2:11" s="461" customFormat="1" ht="15.75">
      <c r="B259" s="483"/>
      <c r="C259" s="483"/>
      <c r="D259" s="483"/>
      <c r="E259" s="483"/>
      <c r="F259" s="483"/>
      <c r="G259" s="483"/>
      <c r="H259" s="483"/>
      <c r="I259" s="483"/>
      <c r="J259" s="487"/>
      <c r="K259" s="487"/>
    </row>
    <row r="260" spans="2:11" s="461" customFormat="1" ht="15.75">
      <c r="B260" s="483"/>
      <c r="C260" s="483"/>
      <c r="D260" s="483"/>
      <c r="E260" s="483"/>
      <c r="F260" s="483"/>
      <c r="G260" s="483"/>
      <c r="H260" s="483"/>
      <c r="I260" s="483"/>
      <c r="J260" s="487"/>
      <c r="K260" s="487"/>
    </row>
    <row r="261" spans="2:11" s="461" customFormat="1" ht="15.75">
      <c r="B261" s="483"/>
      <c r="C261" s="483"/>
      <c r="D261" s="483"/>
      <c r="E261" s="483"/>
      <c r="F261" s="483"/>
      <c r="G261" s="483"/>
      <c r="H261" s="483"/>
      <c r="I261" s="483"/>
      <c r="J261" s="487"/>
      <c r="K261" s="487"/>
    </row>
    <row r="262" spans="2:11" s="461" customFormat="1" ht="15.75">
      <c r="B262" s="483"/>
      <c r="C262" s="483"/>
      <c r="D262" s="483"/>
      <c r="E262" s="483"/>
      <c r="F262" s="483"/>
      <c r="G262" s="483"/>
      <c r="H262" s="483"/>
      <c r="I262" s="483"/>
      <c r="J262" s="487"/>
      <c r="K262" s="487"/>
    </row>
    <row r="263" spans="2:11" s="461" customFormat="1" ht="15.75">
      <c r="B263" s="483"/>
      <c r="C263" s="483"/>
      <c r="D263" s="483"/>
      <c r="E263" s="483"/>
      <c r="F263" s="483"/>
      <c r="G263" s="483"/>
      <c r="H263" s="483"/>
      <c r="I263" s="483"/>
      <c r="J263" s="487"/>
      <c r="K263" s="487"/>
    </row>
    <row r="264" spans="2:11" s="461" customFormat="1" ht="15.75">
      <c r="B264" s="483"/>
      <c r="C264" s="483"/>
      <c r="D264" s="483"/>
      <c r="E264" s="483"/>
      <c r="F264" s="483"/>
      <c r="G264" s="483"/>
      <c r="H264" s="483"/>
      <c r="I264" s="483"/>
      <c r="J264" s="487"/>
      <c r="K264" s="487"/>
    </row>
    <row r="265" spans="2:11" s="461" customFormat="1" ht="15.75">
      <c r="B265" s="483"/>
      <c r="C265" s="483"/>
      <c r="D265" s="483"/>
      <c r="E265" s="483"/>
      <c r="F265" s="483"/>
      <c r="G265" s="483"/>
      <c r="H265" s="483"/>
      <c r="I265" s="483"/>
      <c r="J265" s="487"/>
      <c r="K265" s="487"/>
    </row>
    <row r="266" spans="2:11" s="461" customFormat="1" ht="15.75">
      <c r="B266" s="483"/>
      <c r="C266" s="483"/>
      <c r="D266" s="483"/>
      <c r="E266" s="483"/>
      <c r="F266" s="483"/>
      <c r="G266" s="483"/>
      <c r="H266" s="483"/>
      <c r="I266" s="483"/>
      <c r="J266" s="487"/>
      <c r="K266" s="487"/>
    </row>
    <row r="267" spans="2:11" s="461" customFormat="1" ht="15.75">
      <c r="B267" s="483"/>
      <c r="C267" s="483"/>
      <c r="D267" s="483"/>
      <c r="E267" s="483"/>
      <c r="F267" s="483"/>
      <c r="G267" s="483"/>
      <c r="H267" s="483"/>
      <c r="I267" s="483"/>
      <c r="J267" s="487"/>
      <c r="K267" s="487"/>
    </row>
    <row r="268" spans="2:11" s="461" customFormat="1" ht="15.75">
      <c r="B268" s="483"/>
      <c r="C268" s="483"/>
      <c r="D268" s="483"/>
      <c r="E268" s="483"/>
      <c r="F268" s="483"/>
      <c r="G268" s="483"/>
      <c r="H268" s="483"/>
      <c r="I268" s="483"/>
      <c r="J268" s="487"/>
      <c r="K268" s="487"/>
    </row>
    <row r="269" spans="2:11" s="461" customFormat="1" ht="15.75">
      <c r="B269" s="483"/>
      <c r="C269" s="483"/>
      <c r="D269" s="483"/>
      <c r="E269" s="483"/>
      <c r="F269" s="483"/>
      <c r="G269" s="483"/>
      <c r="H269" s="483"/>
      <c r="I269" s="483"/>
      <c r="J269" s="487"/>
      <c r="K269" s="487"/>
    </row>
    <row r="270" spans="2:11" s="461" customFormat="1" ht="15.75">
      <c r="B270" s="483"/>
      <c r="C270" s="483"/>
      <c r="D270" s="483"/>
      <c r="E270" s="483"/>
      <c r="F270" s="483"/>
      <c r="G270" s="483"/>
      <c r="H270" s="483"/>
      <c r="I270" s="483"/>
      <c r="J270" s="487"/>
      <c r="K270" s="487"/>
    </row>
    <row r="271" spans="2:11" s="461" customFormat="1" ht="15.75">
      <c r="B271" s="483"/>
      <c r="C271" s="483"/>
      <c r="D271" s="483"/>
      <c r="E271" s="483"/>
      <c r="F271" s="483"/>
      <c r="G271" s="483"/>
      <c r="H271" s="483"/>
      <c r="I271" s="483"/>
      <c r="J271" s="487"/>
      <c r="K271" s="487"/>
    </row>
    <row r="272" spans="2:11" s="461" customFormat="1" ht="15.75">
      <c r="B272" s="483"/>
      <c r="C272" s="483"/>
      <c r="D272" s="483"/>
      <c r="E272" s="483"/>
      <c r="F272" s="483"/>
      <c r="G272" s="483"/>
      <c r="H272" s="483"/>
      <c r="I272" s="483"/>
      <c r="J272" s="487"/>
      <c r="K272" s="487"/>
    </row>
    <row r="273" spans="2:11" s="461" customFormat="1" ht="15.75">
      <c r="B273" s="483"/>
      <c r="C273" s="483"/>
      <c r="D273" s="483"/>
      <c r="E273" s="483"/>
      <c r="F273" s="483"/>
      <c r="G273" s="483"/>
      <c r="H273" s="483"/>
      <c r="I273" s="483"/>
      <c r="J273" s="487"/>
      <c r="K273" s="487"/>
    </row>
    <row r="274" spans="2:11" s="461" customFormat="1" ht="15.75">
      <c r="B274" s="483"/>
      <c r="C274" s="483"/>
      <c r="D274" s="483"/>
      <c r="E274" s="483"/>
      <c r="F274" s="483"/>
      <c r="G274" s="483"/>
      <c r="H274" s="483"/>
      <c r="I274" s="483"/>
      <c r="J274" s="487"/>
      <c r="K274" s="487"/>
    </row>
    <row r="275" spans="2:11" s="461" customFormat="1" ht="15.75">
      <c r="B275" s="483"/>
      <c r="C275" s="483"/>
      <c r="D275" s="483"/>
      <c r="E275" s="483"/>
      <c r="F275" s="483"/>
      <c r="G275" s="483"/>
      <c r="H275" s="483"/>
      <c r="I275" s="483"/>
      <c r="J275" s="487"/>
      <c r="K275" s="487"/>
    </row>
    <row r="276" spans="2:11" s="461" customFormat="1" ht="15.75">
      <c r="B276" s="483"/>
      <c r="C276" s="483"/>
      <c r="D276" s="483"/>
      <c r="E276" s="483"/>
      <c r="F276" s="483"/>
      <c r="G276" s="483"/>
      <c r="H276" s="483"/>
      <c r="I276" s="483"/>
      <c r="J276" s="487"/>
      <c r="K276" s="487"/>
    </row>
    <row r="277" spans="2:11" s="461" customFormat="1" ht="15.75">
      <c r="B277" s="483"/>
      <c r="C277" s="483"/>
      <c r="D277" s="483"/>
      <c r="E277" s="483"/>
      <c r="F277" s="483"/>
      <c r="G277" s="483"/>
      <c r="H277" s="483"/>
      <c r="I277" s="483"/>
      <c r="J277" s="487"/>
      <c r="K277" s="487"/>
    </row>
    <row r="278" spans="2:11" s="461" customFormat="1" ht="15.75">
      <c r="B278" s="483"/>
      <c r="C278" s="483"/>
      <c r="D278" s="483"/>
      <c r="E278" s="483"/>
      <c r="F278" s="483"/>
      <c r="G278" s="483"/>
      <c r="H278" s="483"/>
      <c r="I278" s="483"/>
      <c r="J278" s="487"/>
      <c r="K278" s="487"/>
    </row>
    <row r="279" spans="2:11" s="461" customFormat="1" ht="15.75">
      <c r="B279" s="483"/>
      <c r="C279" s="483"/>
      <c r="D279" s="483"/>
      <c r="E279" s="483"/>
      <c r="F279" s="483"/>
      <c r="G279" s="483"/>
      <c r="H279" s="483"/>
      <c r="I279" s="483"/>
      <c r="J279" s="487"/>
      <c r="K279" s="487"/>
    </row>
    <row r="280" spans="2:11" s="461" customFormat="1" ht="15.75">
      <c r="B280" s="483"/>
      <c r="C280" s="483"/>
      <c r="D280" s="483"/>
      <c r="E280" s="483"/>
      <c r="F280" s="483"/>
      <c r="G280" s="483"/>
      <c r="H280" s="483"/>
      <c r="I280" s="483"/>
      <c r="J280" s="487"/>
      <c r="K280" s="487"/>
    </row>
    <row r="281" spans="2:11" s="461" customFormat="1" ht="15.75">
      <c r="B281" s="483"/>
      <c r="C281" s="483"/>
      <c r="D281" s="483"/>
      <c r="E281" s="483"/>
      <c r="F281" s="483"/>
      <c r="G281" s="483"/>
      <c r="H281" s="483"/>
      <c r="I281" s="483"/>
      <c r="J281" s="487"/>
      <c r="K281" s="487"/>
    </row>
    <row r="282" spans="2:11" s="461" customFormat="1" ht="15.75">
      <c r="B282" s="483"/>
      <c r="C282" s="483"/>
      <c r="D282" s="483"/>
      <c r="E282" s="483"/>
      <c r="F282" s="483"/>
      <c r="G282" s="483"/>
      <c r="H282" s="483"/>
      <c r="I282" s="483"/>
      <c r="J282" s="487"/>
      <c r="K282" s="487"/>
    </row>
    <row r="283" spans="2:11" s="461" customFormat="1" ht="15.75">
      <c r="B283" s="483"/>
      <c r="C283" s="483"/>
      <c r="D283" s="483"/>
      <c r="E283" s="483"/>
      <c r="F283" s="483"/>
      <c r="G283" s="483"/>
      <c r="H283" s="483"/>
      <c r="I283" s="483"/>
      <c r="J283" s="487"/>
      <c r="K283" s="487"/>
    </row>
    <row r="284" spans="2:11" s="461" customFormat="1" ht="15.75">
      <c r="B284" s="483"/>
      <c r="C284" s="483"/>
      <c r="D284" s="483"/>
      <c r="E284" s="483"/>
      <c r="F284" s="483"/>
      <c r="G284" s="483"/>
      <c r="H284" s="483"/>
      <c r="I284" s="483"/>
      <c r="J284" s="487"/>
      <c r="K284" s="487"/>
    </row>
    <row r="285" spans="2:11" s="461" customFormat="1" ht="15.75">
      <c r="B285" s="483"/>
      <c r="C285" s="483"/>
      <c r="D285" s="483"/>
      <c r="E285" s="483"/>
      <c r="F285" s="483"/>
      <c r="G285" s="483"/>
      <c r="H285" s="483"/>
      <c r="I285" s="483"/>
      <c r="J285" s="487"/>
      <c r="K285" s="487"/>
    </row>
    <row r="286" spans="2:11" s="461" customFormat="1" ht="15.75">
      <c r="B286" s="483"/>
      <c r="C286" s="483"/>
      <c r="D286" s="483"/>
      <c r="E286" s="483"/>
      <c r="F286" s="483"/>
      <c r="G286" s="483"/>
      <c r="H286" s="483"/>
      <c r="I286" s="483"/>
      <c r="J286" s="487"/>
      <c r="K286" s="487"/>
    </row>
    <row r="287" spans="2:11" s="461" customFormat="1" ht="15.75">
      <c r="B287" s="483"/>
      <c r="C287" s="483"/>
      <c r="D287" s="483"/>
      <c r="E287" s="483"/>
      <c r="F287" s="483"/>
      <c r="G287" s="483"/>
      <c r="H287" s="483"/>
      <c r="I287" s="483"/>
      <c r="J287" s="487"/>
      <c r="K287" s="487"/>
    </row>
    <row r="288" spans="2:11" s="461" customFormat="1" ht="15.75">
      <c r="B288" s="483"/>
      <c r="C288" s="483"/>
      <c r="D288" s="483"/>
      <c r="E288" s="483"/>
      <c r="F288" s="483"/>
      <c r="G288" s="483"/>
      <c r="H288" s="483"/>
      <c r="I288" s="483"/>
      <c r="J288" s="487"/>
      <c r="K288" s="487"/>
    </row>
    <row r="289" spans="2:11" s="461" customFormat="1" ht="15.75">
      <c r="B289" s="483"/>
      <c r="C289" s="483"/>
      <c r="D289" s="483"/>
      <c r="E289" s="483"/>
      <c r="F289" s="483"/>
      <c r="G289" s="483"/>
      <c r="H289" s="483"/>
      <c r="I289" s="483"/>
      <c r="J289" s="487"/>
      <c r="K289" s="487"/>
    </row>
    <row r="290" spans="2:11" s="461" customFormat="1" ht="15.75">
      <c r="B290" s="483"/>
      <c r="C290" s="483"/>
      <c r="D290" s="483"/>
      <c r="E290" s="483"/>
      <c r="F290" s="483"/>
      <c r="G290" s="483"/>
      <c r="H290" s="483"/>
      <c r="I290" s="483"/>
      <c r="J290" s="487"/>
      <c r="K290" s="487"/>
    </row>
    <row r="291" spans="2:11" s="461" customFormat="1" ht="15.75">
      <c r="B291" s="483"/>
      <c r="C291" s="483"/>
      <c r="D291" s="483"/>
      <c r="E291" s="483"/>
      <c r="F291" s="483"/>
      <c r="G291" s="483"/>
      <c r="H291" s="483"/>
      <c r="I291" s="483"/>
      <c r="J291" s="487"/>
      <c r="K291" s="487"/>
    </row>
    <row r="292" spans="2:11" s="461" customFormat="1" ht="15.75">
      <c r="B292" s="483"/>
      <c r="C292" s="483"/>
      <c r="D292" s="483"/>
      <c r="E292" s="483"/>
      <c r="F292" s="483"/>
      <c r="G292" s="483"/>
      <c r="H292" s="483"/>
      <c r="I292" s="483"/>
      <c r="J292" s="487"/>
      <c r="K292" s="487"/>
    </row>
    <row r="293" spans="2:11" s="461" customFormat="1" ht="15.75">
      <c r="B293" s="483"/>
      <c r="C293" s="483"/>
      <c r="D293" s="483"/>
      <c r="E293" s="483"/>
      <c r="F293" s="483"/>
      <c r="G293" s="483"/>
      <c r="H293" s="483"/>
      <c r="I293" s="483"/>
      <c r="J293" s="487"/>
      <c r="K293" s="487"/>
    </row>
    <row r="294" spans="2:11" s="461" customFormat="1" ht="15.75">
      <c r="B294" s="483"/>
      <c r="C294" s="483"/>
      <c r="D294" s="483"/>
      <c r="E294" s="483"/>
      <c r="F294" s="483"/>
      <c r="G294" s="483"/>
      <c r="H294" s="483"/>
      <c r="I294" s="483"/>
      <c r="J294" s="487"/>
      <c r="K294" s="487"/>
    </row>
    <row r="295" spans="2:11" s="461" customFormat="1" ht="15.75">
      <c r="B295" s="483"/>
      <c r="C295" s="483"/>
      <c r="D295" s="483"/>
      <c r="E295" s="483"/>
      <c r="F295" s="483"/>
      <c r="G295" s="483"/>
      <c r="H295" s="483"/>
      <c r="I295" s="483"/>
      <c r="J295" s="487"/>
      <c r="K295" s="487"/>
    </row>
    <row r="296" spans="2:11" s="461" customFormat="1" ht="15.75">
      <c r="B296" s="483"/>
      <c r="C296" s="483"/>
      <c r="D296" s="483"/>
      <c r="E296" s="483"/>
      <c r="F296" s="483"/>
      <c r="G296" s="483"/>
      <c r="H296" s="483"/>
      <c r="I296" s="483"/>
      <c r="J296" s="487"/>
      <c r="K296" s="487"/>
    </row>
    <row r="297" spans="2:11" s="461" customFormat="1" ht="15.75">
      <c r="B297" s="483"/>
      <c r="C297" s="483"/>
      <c r="D297" s="483"/>
      <c r="E297" s="483"/>
      <c r="F297" s="483"/>
      <c r="G297" s="483"/>
      <c r="H297" s="483"/>
      <c r="I297" s="483"/>
      <c r="J297" s="487"/>
      <c r="K297" s="487"/>
    </row>
    <row r="298" spans="2:11" s="461" customFormat="1" ht="15.75">
      <c r="B298" s="483"/>
      <c r="C298" s="483"/>
      <c r="D298" s="483"/>
      <c r="E298" s="483"/>
      <c r="F298" s="483"/>
      <c r="G298" s="483"/>
      <c r="H298" s="483"/>
      <c r="I298" s="483"/>
      <c r="J298" s="487"/>
      <c r="K298" s="487"/>
    </row>
    <row r="299" spans="2:11" s="461" customFormat="1" ht="15.75">
      <c r="B299" s="483"/>
      <c r="C299" s="483"/>
      <c r="D299" s="483"/>
      <c r="E299" s="483"/>
      <c r="F299" s="483"/>
      <c r="G299" s="483"/>
      <c r="H299" s="483"/>
      <c r="I299" s="483"/>
      <c r="J299" s="487"/>
      <c r="K299" s="487"/>
    </row>
    <row r="300" spans="2:11" s="461" customFormat="1" ht="15.75">
      <c r="B300" s="483"/>
      <c r="C300" s="483"/>
      <c r="D300" s="483"/>
      <c r="E300" s="483"/>
      <c r="F300" s="483"/>
      <c r="G300" s="483"/>
      <c r="H300" s="483"/>
      <c r="I300" s="483"/>
      <c r="J300" s="487"/>
      <c r="K300" s="487"/>
    </row>
    <row r="301" spans="2:11" s="461" customFormat="1" ht="15.75">
      <c r="B301" s="483"/>
      <c r="C301" s="483"/>
      <c r="D301" s="483"/>
      <c r="E301" s="483"/>
      <c r="F301" s="483"/>
      <c r="G301" s="483"/>
      <c r="H301" s="483"/>
      <c r="I301" s="483"/>
      <c r="J301" s="487"/>
      <c r="K301" s="487"/>
    </row>
    <row r="302" spans="2:11" s="461" customFormat="1" ht="15.75">
      <c r="B302" s="483"/>
      <c r="C302" s="483"/>
      <c r="D302" s="483"/>
      <c r="E302" s="483"/>
      <c r="F302" s="483"/>
      <c r="G302" s="483"/>
      <c r="H302" s="483"/>
      <c r="I302" s="483"/>
      <c r="J302" s="487"/>
      <c r="K302" s="487"/>
    </row>
    <row r="303" spans="2:11" s="461" customFormat="1" ht="15.75">
      <c r="B303" s="483"/>
      <c r="C303" s="483"/>
      <c r="D303" s="483"/>
      <c r="E303" s="483"/>
      <c r="F303" s="483"/>
      <c r="G303" s="483"/>
      <c r="H303" s="483"/>
      <c r="I303" s="483"/>
      <c r="J303" s="487"/>
      <c r="K303" s="487"/>
    </row>
    <row r="304" spans="2:11" s="461" customFormat="1" ht="15.75">
      <c r="B304" s="483"/>
      <c r="C304" s="483"/>
      <c r="D304" s="483"/>
      <c r="E304" s="483"/>
      <c r="F304" s="483"/>
      <c r="G304" s="483"/>
      <c r="H304" s="483"/>
      <c r="I304" s="483"/>
      <c r="J304" s="487"/>
      <c r="K304" s="487"/>
    </row>
    <row r="305" spans="2:11" s="461" customFormat="1" ht="15.75">
      <c r="B305" s="483"/>
      <c r="C305" s="483"/>
      <c r="D305" s="483"/>
      <c r="E305" s="483"/>
      <c r="F305" s="483"/>
      <c r="G305" s="483"/>
      <c r="H305" s="483"/>
      <c r="I305" s="483"/>
      <c r="J305" s="487"/>
      <c r="K305" s="487"/>
    </row>
    <row r="306" spans="2:11" s="461" customFormat="1" ht="15.75">
      <c r="B306" s="483"/>
      <c r="C306" s="483"/>
      <c r="D306" s="483"/>
      <c r="E306" s="483"/>
      <c r="F306" s="483"/>
      <c r="G306" s="483"/>
      <c r="H306" s="483"/>
      <c r="I306" s="483"/>
      <c r="J306" s="487"/>
      <c r="K306" s="487"/>
    </row>
    <row r="307" spans="2:11" s="461" customFormat="1" ht="15.75">
      <c r="B307" s="483"/>
      <c r="C307" s="483"/>
      <c r="D307" s="483"/>
      <c r="E307" s="483"/>
      <c r="F307" s="483"/>
      <c r="G307" s="483"/>
      <c r="H307" s="483"/>
      <c r="I307" s="483"/>
      <c r="J307" s="487"/>
      <c r="K307" s="487"/>
    </row>
    <row r="308" spans="2:11" s="461" customFormat="1" ht="15.75">
      <c r="B308" s="483"/>
      <c r="C308" s="483"/>
      <c r="D308" s="483"/>
      <c r="E308" s="483"/>
      <c r="F308" s="483"/>
      <c r="G308" s="483"/>
      <c r="H308" s="483"/>
      <c r="I308" s="483"/>
      <c r="J308" s="487"/>
      <c r="K308" s="487"/>
    </row>
    <row r="309" spans="2:11" s="461" customFormat="1" ht="15.75">
      <c r="B309" s="483"/>
      <c r="C309" s="483"/>
      <c r="D309" s="483"/>
      <c r="E309" s="483"/>
      <c r="F309" s="483"/>
      <c r="G309" s="483"/>
      <c r="H309" s="483"/>
      <c r="I309" s="483"/>
      <c r="J309" s="487"/>
      <c r="K309" s="487"/>
    </row>
    <row r="310" spans="2:11" s="461" customFormat="1" ht="15.75">
      <c r="B310" s="483"/>
      <c r="C310" s="483"/>
      <c r="D310" s="483"/>
      <c r="E310" s="483"/>
      <c r="F310" s="483"/>
      <c r="G310" s="483"/>
      <c r="H310" s="483"/>
      <c r="I310" s="483"/>
      <c r="J310" s="487"/>
      <c r="K310" s="487"/>
    </row>
    <row r="311" spans="2:11" s="461" customFormat="1" ht="15.75">
      <c r="B311" s="483"/>
      <c r="C311" s="483"/>
      <c r="D311" s="483"/>
      <c r="E311" s="483"/>
      <c r="F311" s="483"/>
      <c r="G311" s="483"/>
      <c r="H311" s="483"/>
      <c r="I311" s="483"/>
      <c r="J311" s="487"/>
      <c r="K311" s="487"/>
    </row>
    <row r="312" spans="2:11" s="461" customFormat="1" ht="15.75">
      <c r="B312" s="483"/>
      <c r="C312" s="483"/>
      <c r="D312" s="483"/>
      <c r="E312" s="483"/>
      <c r="F312" s="483"/>
      <c r="G312" s="483"/>
      <c r="H312" s="483"/>
      <c r="I312" s="483"/>
      <c r="J312" s="487"/>
      <c r="K312" s="487"/>
    </row>
    <row r="313" spans="2:11" s="461" customFormat="1" ht="15.75">
      <c r="B313" s="483"/>
      <c r="C313" s="483"/>
      <c r="D313" s="483"/>
      <c r="E313" s="483"/>
      <c r="F313" s="483"/>
      <c r="G313" s="483"/>
      <c r="H313" s="483"/>
      <c r="I313" s="483"/>
      <c r="J313" s="487"/>
      <c r="K313" s="487"/>
    </row>
    <row r="314" spans="2:11" s="461" customFormat="1" ht="15.75">
      <c r="B314" s="483"/>
      <c r="C314" s="483"/>
      <c r="D314" s="483"/>
      <c r="E314" s="483"/>
      <c r="F314" s="483"/>
      <c r="G314" s="483"/>
      <c r="H314" s="483"/>
      <c r="I314" s="483"/>
      <c r="J314" s="487"/>
      <c r="K314" s="487"/>
    </row>
    <row r="315" spans="2:11" s="461" customFormat="1" ht="15.75">
      <c r="B315" s="483"/>
      <c r="C315" s="483"/>
      <c r="D315" s="483"/>
      <c r="E315" s="483"/>
      <c r="F315" s="483"/>
      <c r="G315" s="483"/>
      <c r="H315" s="483"/>
      <c r="I315" s="483"/>
      <c r="J315" s="487"/>
      <c r="K315" s="487"/>
    </row>
    <row r="316" spans="2:11" s="461" customFormat="1" ht="15.75">
      <c r="B316" s="483"/>
      <c r="C316" s="483"/>
      <c r="D316" s="483"/>
      <c r="E316" s="483"/>
      <c r="F316" s="483"/>
      <c r="G316" s="483"/>
      <c r="H316" s="483"/>
      <c r="I316" s="483"/>
      <c r="J316" s="487"/>
      <c r="K316" s="487"/>
    </row>
    <row r="317" spans="2:11" s="461" customFormat="1" ht="15.75">
      <c r="B317" s="483"/>
      <c r="C317" s="483"/>
      <c r="D317" s="483"/>
      <c r="E317" s="483"/>
      <c r="F317" s="483"/>
      <c r="G317" s="483"/>
      <c r="H317" s="483"/>
      <c r="I317" s="483"/>
      <c r="J317" s="487"/>
      <c r="K317" s="487"/>
    </row>
    <row r="318" spans="2:11" s="461" customFormat="1" ht="15.75">
      <c r="B318" s="483"/>
      <c r="C318" s="483"/>
      <c r="D318" s="483"/>
      <c r="E318" s="483"/>
      <c r="F318" s="483"/>
      <c r="G318" s="483"/>
      <c r="H318" s="483"/>
      <c r="I318" s="483"/>
      <c r="J318" s="487"/>
      <c r="K318" s="487"/>
    </row>
    <row r="319" spans="2:11" s="461" customFormat="1" ht="15.75">
      <c r="B319" s="483"/>
      <c r="C319" s="483"/>
      <c r="D319" s="483"/>
      <c r="E319" s="483"/>
      <c r="F319" s="483"/>
      <c r="G319" s="483"/>
      <c r="H319" s="483"/>
      <c r="I319" s="483"/>
      <c r="J319" s="487"/>
      <c r="K319" s="487"/>
    </row>
    <row r="320" spans="2:11" s="461" customFormat="1" ht="15.75">
      <c r="B320" s="483"/>
      <c r="C320" s="483"/>
      <c r="D320" s="483"/>
      <c r="E320" s="483"/>
      <c r="F320" s="483"/>
      <c r="G320" s="483"/>
      <c r="H320" s="483"/>
      <c r="I320" s="483"/>
      <c r="J320" s="487"/>
      <c r="K320" s="487"/>
    </row>
    <row r="321" spans="2:11" s="461" customFormat="1" ht="15.75">
      <c r="B321" s="483"/>
      <c r="C321" s="483"/>
      <c r="D321" s="483"/>
      <c r="E321" s="483"/>
      <c r="F321" s="483"/>
      <c r="G321" s="483"/>
      <c r="H321" s="483"/>
      <c r="I321" s="483"/>
      <c r="J321" s="487"/>
      <c r="K321" s="487"/>
    </row>
    <row r="322" spans="2:11" s="461" customFormat="1" ht="15.75">
      <c r="B322" s="483"/>
      <c r="C322" s="483"/>
      <c r="D322" s="483"/>
      <c r="E322" s="483"/>
      <c r="F322" s="483"/>
      <c r="G322" s="483"/>
      <c r="H322" s="483"/>
      <c r="I322" s="483"/>
      <c r="J322" s="487"/>
      <c r="K322" s="487"/>
    </row>
    <row r="323" spans="2:11" s="461" customFormat="1" ht="15.75">
      <c r="B323" s="483"/>
      <c r="C323" s="483"/>
      <c r="D323" s="483"/>
      <c r="E323" s="483"/>
      <c r="F323" s="483"/>
      <c r="G323" s="483"/>
      <c r="H323" s="483"/>
      <c r="I323" s="483"/>
      <c r="J323" s="487"/>
      <c r="K323" s="487"/>
    </row>
    <row r="324" spans="2:11" s="461" customFormat="1" ht="15.75">
      <c r="B324" s="483"/>
      <c r="C324" s="483"/>
      <c r="D324" s="483"/>
      <c r="E324" s="483"/>
      <c r="F324" s="483"/>
      <c r="G324" s="483"/>
      <c r="H324" s="483"/>
      <c r="I324" s="483"/>
      <c r="J324" s="487"/>
      <c r="K324" s="487"/>
    </row>
    <row r="325" spans="2:11" s="461" customFormat="1" ht="15.75">
      <c r="B325" s="483"/>
      <c r="C325" s="483"/>
      <c r="D325" s="483"/>
      <c r="E325" s="483"/>
      <c r="F325" s="483"/>
      <c r="G325" s="483"/>
      <c r="H325" s="483"/>
      <c r="I325" s="483"/>
      <c r="J325" s="487"/>
      <c r="K325" s="487"/>
    </row>
    <row r="326" spans="2:11" s="461" customFormat="1" ht="15.75">
      <c r="B326" s="483"/>
      <c r="C326" s="483"/>
      <c r="D326" s="483"/>
      <c r="E326" s="483"/>
      <c r="F326" s="483"/>
      <c r="G326" s="483"/>
      <c r="H326" s="483"/>
      <c r="I326" s="483"/>
      <c r="J326" s="487"/>
      <c r="K326" s="487"/>
    </row>
    <row r="327" spans="2:11" s="461" customFormat="1" ht="15.75">
      <c r="B327" s="483"/>
      <c r="C327" s="483"/>
      <c r="D327" s="483"/>
      <c r="E327" s="483"/>
      <c r="F327" s="483"/>
      <c r="G327" s="483"/>
      <c r="H327" s="483"/>
      <c r="I327" s="483"/>
      <c r="J327" s="487"/>
      <c r="K327" s="487"/>
    </row>
    <row r="328" spans="2:11" s="461" customFormat="1" ht="15.75">
      <c r="B328" s="483"/>
      <c r="C328" s="483"/>
      <c r="D328" s="483"/>
      <c r="E328" s="483"/>
      <c r="F328" s="483"/>
      <c r="G328" s="483"/>
      <c r="H328" s="483"/>
      <c r="I328" s="483"/>
      <c r="J328" s="487"/>
      <c r="K328" s="487"/>
    </row>
    <row r="329" spans="2:11" s="461" customFormat="1" ht="15.75">
      <c r="B329" s="483"/>
      <c r="C329" s="483"/>
      <c r="D329" s="483"/>
      <c r="E329" s="483"/>
      <c r="F329" s="483"/>
      <c r="G329" s="483"/>
      <c r="H329" s="483"/>
      <c r="I329" s="483"/>
      <c r="J329" s="487"/>
      <c r="K329" s="487"/>
    </row>
    <row r="330" spans="2:11" s="461" customFormat="1" ht="15.75">
      <c r="B330" s="483"/>
      <c r="C330" s="483"/>
      <c r="D330" s="483"/>
      <c r="E330" s="483"/>
      <c r="F330" s="483"/>
      <c r="G330" s="483"/>
      <c r="H330" s="483"/>
      <c r="I330" s="483"/>
      <c r="J330" s="487"/>
      <c r="K330" s="487"/>
    </row>
    <row r="331" spans="2:11" s="461" customFormat="1" ht="15.75">
      <c r="B331" s="483"/>
      <c r="C331" s="483"/>
      <c r="D331" s="483"/>
      <c r="E331" s="483"/>
      <c r="F331" s="483"/>
      <c r="G331" s="483"/>
      <c r="H331" s="483"/>
      <c r="I331" s="483"/>
      <c r="J331" s="487"/>
      <c r="K331" s="487"/>
    </row>
    <row r="332" spans="2:11" s="461" customFormat="1" ht="15.75">
      <c r="B332" s="483"/>
      <c r="C332" s="483"/>
      <c r="D332" s="483"/>
      <c r="E332" s="483"/>
      <c r="F332" s="483"/>
      <c r="G332" s="483"/>
      <c r="H332" s="483"/>
      <c r="I332" s="483"/>
      <c r="J332" s="487"/>
      <c r="K332" s="487"/>
    </row>
    <row r="333" spans="2:11" s="461" customFormat="1" ht="15.75">
      <c r="B333" s="483"/>
      <c r="C333" s="483"/>
      <c r="D333" s="483"/>
      <c r="E333" s="483"/>
      <c r="F333" s="483"/>
      <c r="G333" s="483"/>
      <c r="H333" s="483"/>
      <c r="I333" s="483"/>
      <c r="J333" s="487"/>
      <c r="K333" s="487"/>
    </row>
    <row r="334" spans="2:11" s="461" customFormat="1" ht="15.75">
      <c r="B334" s="483"/>
      <c r="C334" s="483"/>
      <c r="D334" s="483"/>
      <c r="E334" s="483"/>
      <c r="F334" s="483"/>
      <c r="G334" s="483"/>
      <c r="H334" s="483"/>
      <c r="I334" s="483"/>
      <c r="J334" s="487"/>
      <c r="K334" s="487"/>
    </row>
    <row r="335" spans="2:11" s="461" customFormat="1" ht="15.75">
      <c r="B335" s="483"/>
      <c r="C335" s="483"/>
      <c r="D335" s="483"/>
      <c r="E335" s="483"/>
      <c r="F335" s="483"/>
      <c r="G335" s="483"/>
      <c r="H335" s="483"/>
      <c r="I335" s="483"/>
      <c r="J335" s="487"/>
      <c r="K335" s="487"/>
    </row>
    <row r="336" spans="2:11" s="461" customFormat="1" ht="15.75">
      <c r="B336" s="483"/>
      <c r="C336" s="483"/>
      <c r="D336" s="483"/>
      <c r="E336" s="483"/>
      <c r="F336" s="483"/>
      <c r="G336" s="483"/>
      <c r="H336" s="483"/>
      <c r="I336" s="483"/>
      <c r="J336" s="487"/>
      <c r="K336" s="487"/>
    </row>
    <row r="337" spans="2:11" s="461" customFormat="1" ht="15.75">
      <c r="B337" s="483"/>
      <c r="C337" s="483"/>
      <c r="D337" s="483"/>
      <c r="E337" s="483"/>
      <c r="F337" s="483"/>
      <c r="G337" s="483"/>
      <c r="H337" s="483"/>
      <c r="I337" s="483"/>
      <c r="J337" s="487"/>
      <c r="K337" s="487"/>
    </row>
    <row r="338" spans="2:11" s="461" customFormat="1" ht="15.75">
      <c r="B338" s="483"/>
      <c r="C338" s="483"/>
      <c r="D338" s="483"/>
      <c r="E338" s="483"/>
      <c r="F338" s="483"/>
      <c r="G338" s="483"/>
      <c r="H338" s="483"/>
      <c r="I338" s="483"/>
      <c r="J338" s="487"/>
      <c r="K338" s="487"/>
    </row>
    <row r="339" spans="2:11" s="461" customFormat="1" ht="15.75">
      <c r="B339" s="483"/>
      <c r="C339" s="483"/>
      <c r="D339" s="483"/>
      <c r="E339" s="483"/>
      <c r="F339" s="483"/>
      <c r="G339" s="483"/>
      <c r="H339" s="483"/>
      <c r="I339" s="483"/>
      <c r="J339" s="487"/>
      <c r="K339" s="487"/>
    </row>
    <row r="340" spans="2:11" s="461" customFormat="1" ht="15.75">
      <c r="B340" s="483"/>
      <c r="C340" s="483"/>
      <c r="D340" s="483"/>
      <c r="E340" s="483"/>
      <c r="F340" s="483"/>
      <c r="G340" s="483"/>
      <c r="H340" s="483"/>
      <c r="I340" s="483"/>
      <c r="J340" s="487"/>
      <c r="K340" s="487"/>
    </row>
    <row r="341" spans="2:11" s="461" customFormat="1" ht="15.75">
      <c r="B341" s="483"/>
      <c r="C341" s="483"/>
      <c r="D341" s="483"/>
      <c r="E341" s="483"/>
      <c r="F341" s="483"/>
      <c r="G341" s="483"/>
      <c r="H341" s="483"/>
      <c r="I341" s="483"/>
      <c r="J341" s="487"/>
      <c r="K341" s="487"/>
    </row>
    <row r="342" spans="2:11" s="461" customFormat="1" ht="15.75">
      <c r="B342" s="483"/>
      <c r="C342" s="483"/>
      <c r="D342" s="483"/>
      <c r="E342" s="483"/>
      <c r="F342" s="483"/>
      <c r="G342" s="483"/>
      <c r="H342" s="483"/>
      <c r="I342" s="483"/>
      <c r="J342" s="487"/>
      <c r="K342" s="487"/>
    </row>
    <row r="343" spans="2:11" s="461" customFormat="1" ht="15.75">
      <c r="B343" s="483"/>
      <c r="C343" s="483"/>
      <c r="D343" s="483"/>
      <c r="E343" s="483"/>
      <c r="F343" s="483"/>
      <c r="G343" s="483"/>
      <c r="H343" s="483"/>
      <c r="I343" s="483"/>
      <c r="J343" s="487"/>
      <c r="K343" s="487"/>
    </row>
    <row r="344" spans="2:11" s="461" customFormat="1" ht="15.75">
      <c r="B344" s="483"/>
      <c r="C344" s="483"/>
      <c r="D344" s="483"/>
      <c r="E344" s="483"/>
      <c r="F344" s="483"/>
      <c r="G344" s="483"/>
      <c r="H344" s="483"/>
      <c r="I344" s="483"/>
      <c r="J344" s="487"/>
      <c r="K344" s="487"/>
    </row>
    <row r="345" spans="2:11" s="461" customFormat="1" ht="15.75">
      <c r="B345" s="483"/>
      <c r="C345" s="483"/>
      <c r="D345" s="483"/>
      <c r="E345" s="483"/>
      <c r="F345" s="483"/>
      <c r="G345" s="483"/>
      <c r="H345" s="483"/>
      <c r="I345" s="483"/>
      <c r="J345" s="487"/>
      <c r="K345" s="487"/>
    </row>
    <row r="346" spans="2:11" s="461" customFormat="1" ht="15.75">
      <c r="B346" s="483"/>
      <c r="C346" s="483"/>
      <c r="D346" s="483"/>
      <c r="E346" s="483"/>
      <c r="F346" s="483"/>
      <c r="G346" s="483"/>
      <c r="H346" s="483"/>
      <c r="I346" s="483"/>
      <c r="J346" s="487"/>
      <c r="K346" s="487"/>
    </row>
    <row r="347" spans="2:11" s="461" customFormat="1" ht="15.75">
      <c r="B347" s="483"/>
      <c r="C347" s="483"/>
      <c r="D347" s="483"/>
      <c r="E347" s="483"/>
      <c r="F347" s="483"/>
      <c r="G347" s="483"/>
      <c r="H347" s="483"/>
      <c r="I347" s="483"/>
      <c r="J347" s="487"/>
      <c r="K347" s="487"/>
    </row>
    <row r="348" spans="2:11" s="461" customFormat="1" ht="15.75">
      <c r="B348" s="483"/>
      <c r="C348" s="483"/>
      <c r="D348" s="483"/>
      <c r="E348" s="483"/>
      <c r="F348" s="483"/>
      <c r="G348" s="483"/>
      <c r="H348" s="483"/>
      <c r="I348" s="483"/>
      <c r="J348" s="487"/>
      <c r="K348" s="487"/>
    </row>
    <row r="349" spans="2:11" s="461" customFormat="1" ht="15.75">
      <c r="B349" s="483"/>
      <c r="C349" s="483"/>
      <c r="D349" s="483"/>
      <c r="E349" s="483"/>
      <c r="F349" s="483"/>
      <c r="G349" s="483"/>
      <c r="H349" s="483"/>
      <c r="I349" s="483"/>
      <c r="J349" s="487"/>
      <c r="K349" s="487"/>
    </row>
    <row r="350" spans="2:11" s="461" customFormat="1" ht="15.75">
      <c r="B350" s="483"/>
      <c r="C350" s="483"/>
      <c r="D350" s="483"/>
      <c r="E350" s="483"/>
      <c r="F350" s="483"/>
      <c r="G350" s="483"/>
      <c r="H350" s="483"/>
      <c r="I350" s="483"/>
      <c r="J350" s="487"/>
      <c r="K350" s="487"/>
    </row>
    <row r="351" spans="2:11" s="461" customFormat="1" ht="15.75">
      <c r="B351" s="483"/>
      <c r="C351" s="483"/>
      <c r="D351" s="483"/>
      <c r="E351" s="483"/>
      <c r="F351" s="483"/>
      <c r="G351" s="483"/>
      <c r="H351" s="483"/>
      <c r="I351" s="483"/>
      <c r="J351" s="487"/>
      <c r="K351" s="487"/>
    </row>
    <row r="352" spans="2:11" s="461" customFormat="1" ht="15.75">
      <c r="B352" s="483"/>
      <c r="C352" s="483"/>
      <c r="D352" s="483"/>
      <c r="E352" s="483"/>
      <c r="F352" s="483"/>
      <c r="G352" s="483"/>
      <c r="H352" s="483"/>
      <c r="I352" s="483"/>
      <c r="J352" s="487"/>
      <c r="K352" s="487"/>
    </row>
    <row r="353" spans="2:11" s="461" customFormat="1" ht="15.75">
      <c r="B353" s="483"/>
      <c r="C353" s="483"/>
      <c r="D353" s="483"/>
      <c r="E353" s="483"/>
      <c r="F353" s="483"/>
      <c r="G353" s="483"/>
      <c r="H353" s="483"/>
      <c r="I353" s="483"/>
      <c r="J353" s="487"/>
      <c r="K353" s="487"/>
    </row>
    <row r="354" spans="2:11" s="461" customFormat="1" ht="15.75">
      <c r="B354" s="483"/>
      <c r="C354" s="483"/>
      <c r="D354" s="483"/>
      <c r="E354" s="483"/>
      <c r="F354" s="483"/>
      <c r="G354" s="483"/>
      <c r="H354" s="483"/>
      <c r="I354" s="483"/>
      <c r="J354" s="487"/>
      <c r="K354" s="487"/>
    </row>
    <row r="355" spans="2:11" s="461" customFormat="1" ht="15.75">
      <c r="B355" s="483"/>
      <c r="C355" s="483"/>
      <c r="D355" s="483"/>
      <c r="E355" s="483"/>
      <c r="F355" s="483"/>
      <c r="G355" s="483"/>
      <c r="H355" s="483"/>
      <c r="I355" s="483"/>
      <c r="J355" s="487"/>
      <c r="K355" s="487"/>
    </row>
    <row r="356" spans="2:11" s="461" customFormat="1" ht="15.75">
      <c r="B356" s="483"/>
      <c r="C356" s="483"/>
      <c r="D356" s="483"/>
      <c r="E356" s="483"/>
      <c r="F356" s="483"/>
      <c r="G356" s="483"/>
      <c r="H356" s="483"/>
      <c r="I356" s="483"/>
      <c r="J356" s="487"/>
      <c r="K356" s="487"/>
    </row>
    <row r="357" spans="2:11" s="461" customFormat="1" ht="15.75">
      <c r="B357" s="483"/>
      <c r="C357" s="483"/>
      <c r="D357" s="483"/>
      <c r="E357" s="483"/>
      <c r="F357" s="483"/>
      <c r="G357" s="483"/>
      <c r="H357" s="483"/>
      <c r="I357" s="483"/>
      <c r="J357" s="487"/>
      <c r="K357" s="487"/>
    </row>
    <row r="358" spans="2:11" s="461" customFormat="1" ht="15.75">
      <c r="B358" s="483"/>
      <c r="C358" s="483"/>
      <c r="D358" s="483"/>
      <c r="E358" s="483"/>
      <c r="F358" s="483"/>
      <c r="G358" s="483"/>
      <c r="H358" s="483"/>
      <c r="I358" s="483"/>
      <c r="J358" s="487"/>
      <c r="K358" s="487"/>
    </row>
    <row r="359" spans="2:11" s="461" customFormat="1" ht="15.75">
      <c r="B359" s="483"/>
      <c r="C359" s="483"/>
      <c r="D359" s="483"/>
      <c r="E359" s="483"/>
      <c r="F359" s="483"/>
      <c r="G359" s="483"/>
      <c r="H359" s="483"/>
      <c r="I359" s="483"/>
      <c r="J359" s="487"/>
      <c r="K359" s="487"/>
    </row>
    <row r="360" spans="2:11" s="461" customFormat="1" ht="15.75">
      <c r="B360" s="483"/>
      <c r="C360" s="483"/>
      <c r="D360" s="483"/>
      <c r="E360" s="483"/>
      <c r="F360" s="483"/>
      <c r="G360" s="483"/>
      <c r="H360" s="483"/>
      <c r="I360" s="483"/>
      <c r="J360" s="487"/>
      <c r="K360" s="487"/>
    </row>
    <row r="361" spans="2:11" s="461" customFormat="1" ht="15.75">
      <c r="B361" s="483"/>
      <c r="C361" s="483"/>
      <c r="D361" s="483"/>
      <c r="E361" s="483"/>
      <c r="F361" s="483"/>
      <c r="G361" s="483"/>
      <c r="H361" s="483"/>
      <c r="I361" s="483"/>
      <c r="J361" s="487"/>
      <c r="K361" s="487"/>
    </row>
    <row r="362" spans="2:11" s="461" customFormat="1" ht="15.75">
      <c r="B362" s="483"/>
      <c r="C362" s="483"/>
      <c r="D362" s="483"/>
      <c r="E362" s="483"/>
      <c r="F362" s="483"/>
      <c r="G362" s="483"/>
      <c r="H362" s="483"/>
      <c r="I362" s="483"/>
      <c r="J362" s="487"/>
      <c r="K362" s="487"/>
    </row>
    <row r="363" spans="2:11" s="461" customFormat="1" ht="15.75">
      <c r="B363" s="483"/>
      <c r="C363" s="483"/>
      <c r="D363" s="483"/>
      <c r="E363" s="483"/>
      <c r="F363" s="483"/>
      <c r="G363" s="483"/>
      <c r="H363" s="483"/>
      <c r="I363" s="483"/>
      <c r="J363" s="487"/>
      <c r="K363" s="487"/>
    </row>
    <row r="364" spans="2:11" s="461" customFormat="1" ht="15.75">
      <c r="B364" s="483"/>
      <c r="C364" s="483"/>
      <c r="D364" s="483"/>
      <c r="E364" s="483"/>
      <c r="F364" s="483"/>
      <c r="G364" s="483"/>
      <c r="H364" s="483"/>
      <c r="I364" s="483"/>
      <c r="J364" s="487"/>
      <c r="K364" s="487"/>
    </row>
    <row r="365" spans="2:11" s="461" customFormat="1" ht="15.75">
      <c r="B365" s="483"/>
      <c r="C365" s="483"/>
      <c r="D365" s="483"/>
      <c r="E365" s="483"/>
      <c r="F365" s="483"/>
      <c r="G365" s="483"/>
      <c r="H365" s="483"/>
      <c r="I365" s="483"/>
      <c r="J365" s="487"/>
      <c r="K365" s="487"/>
    </row>
    <row r="366" spans="2:11" s="461" customFormat="1" ht="15.75">
      <c r="B366" s="483"/>
      <c r="C366" s="483"/>
      <c r="D366" s="483"/>
      <c r="E366" s="483"/>
      <c r="F366" s="483"/>
      <c r="G366" s="483"/>
      <c r="H366" s="483"/>
      <c r="I366" s="483"/>
      <c r="J366" s="487"/>
      <c r="K366" s="487"/>
    </row>
    <row r="367" spans="2:11" s="461" customFormat="1" ht="15.75">
      <c r="B367" s="483"/>
      <c r="C367" s="483"/>
      <c r="D367" s="483"/>
      <c r="E367" s="483"/>
      <c r="F367" s="483"/>
      <c r="G367" s="483"/>
      <c r="H367" s="483"/>
      <c r="I367" s="483"/>
      <c r="J367" s="487"/>
      <c r="K367" s="487"/>
    </row>
    <row r="368" spans="2:11" s="461" customFormat="1" ht="15.75">
      <c r="B368" s="483"/>
      <c r="C368" s="483"/>
      <c r="D368" s="483"/>
      <c r="E368" s="483"/>
      <c r="F368" s="483"/>
      <c r="G368" s="483"/>
      <c r="H368" s="483"/>
      <c r="I368" s="483"/>
      <c r="J368" s="487"/>
      <c r="K368" s="487"/>
    </row>
    <row r="369" spans="2:11" s="461" customFormat="1" ht="15.75">
      <c r="B369" s="483"/>
      <c r="C369" s="483"/>
      <c r="D369" s="483"/>
      <c r="E369" s="483"/>
      <c r="F369" s="483"/>
      <c r="G369" s="483"/>
      <c r="H369" s="483"/>
      <c r="I369" s="483"/>
      <c r="J369" s="487"/>
      <c r="K369" s="487"/>
    </row>
    <row r="370" spans="2:11" s="461" customFormat="1" ht="15.75">
      <c r="B370" s="483"/>
      <c r="C370" s="483"/>
      <c r="D370" s="483"/>
      <c r="E370" s="483"/>
      <c r="F370" s="483"/>
      <c r="G370" s="483"/>
      <c r="H370" s="483"/>
      <c r="I370" s="483"/>
      <c r="J370" s="487"/>
      <c r="K370" s="487"/>
    </row>
    <row r="371" spans="2:11" s="461" customFormat="1" ht="15.75">
      <c r="B371" s="483"/>
      <c r="C371" s="483"/>
      <c r="D371" s="483"/>
      <c r="E371" s="483"/>
      <c r="F371" s="483"/>
      <c r="G371" s="483"/>
      <c r="H371" s="483"/>
      <c r="I371" s="483"/>
      <c r="J371" s="487"/>
      <c r="K371" s="487"/>
    </row>
    <row r="372" spans="2:11" s="461" customFormat="1" ht="15.75">
      <c r="B372" s="483"/>
      <c r="C372" s="483"/>
      <c r="D372" s="483"/>
      <c r="E372" s="483"/>
      <c r="F372" s="483"/>
      <c r="G372" s="483"/>
      <c r="H372" s="483"/>
      <c r="I372" s="483"/>
      <c r="J372" s="487"/>
      <c r="K372" s="487"/>
    </row>
    <row r="373" spans="2:11" s="461" customFormat="1" ht="15.75">
      <c r="B373" s="483"/>
      <c r="C373" s="483"/>
      <c r="D373" s="483"/>
      <c r="E373" s="483"/>
      <c r="F373" s="483"/>
      <c r="G373" s="483"/>
      <c r="H373" s="483"/>
      <c r="I373" s="483"/>
      <c r="J373" s="487"/>
      <c r="K373" s="487"/>
    </row>
    <row r="374" spans="2:11" s="461" customFormat="1" ht="15.75">
      <c r="B374" s="483"/>
      <c r="C374" s="483"/>
      <c r="D374" s="483"/>
      <c r="E374" s="483"/>
      <c r="F374" s="483"/>
      <c r="G374" s="483"/>
      <c r="H374" s="483"/>
      <c r="I374" s="483"/>
      <c r="J374" s="487"/>
      <c r="K374" s="487"/>
    </row>
    <row r="375" spans="2:11" s="461" customFormat="1" ht="15.75">
      <c r="B375" s="483"/>
      <c r="C375" s="483"/>
      <c r="D375" s="483"/>
      <c r="E375" s="483"/>
      <c r="F375" s="483"/>
      <c r="G375" s="483"/>
      <c r="H375" s="483"/>
      <c r="I375" s="483"/>
      <c r="J375" s="487"/>
      <c r="K375" s="487"/>
    </row>
    <row r="376" spans="2:11" s="461" customFormat="1" ht="15.75">
      <c r="B376" s="483"/>
      <c r="C376" s="483"/>
      <c r="D376" s="483"/>
      <c r="E376" s="483"/>
      <c r="F376" s="483"/>
      <c r="G376" s="483"/>
      <c r="H376" s="483"/>
      <c r="I376" s="483"/>
      <c r="J376" s="487"/>
      <c r="K376" s="487"/>
    </row>
    <row r="377" spans="2:11" s="461" customFormat="1" ht="15.75">
      <c r="B377" s="483"/>
      <c r="C377" s="483"/>
      <c r="D377" s="483"/>
      <c r="E377" s="483"/>
      <c r="F377" s="483"/>
      <c r="G377" s="483"/>
      <c r="H377" s="483"/>
      <c r="I377" s="483"/>
      <c r="J377" s="487"/>
      <c r="K377" s="487"/>
    </row>
    <row r="378" spans="2:11" s="461" customFormat="1" ht="15.75">
      <c r="B378" s="483"/>
      <c r="C378" s="483"/>
      <c r="D378" s="483"/>
      <c r="E378" s="483"/>
      <c r="F378" s="483"/>
      <c r="G378" s="483"/>
      <c r="H378" s="483"/>
      <c r="I378" s="483"/>
      <c r="J378" s="487"/>
      <c r="K378" s="487"/>
    </row>
    <row r="379" spans="2:11" s="461" customFormat="1" ht="15.75">
      <c r="B379" s="483"/>
      <c r="C379" s="483"/>
      <c r="D379" s="483"/>
      <c r="E379" s="483"/>
      <c r="F379" s="483"/>
      <c r="G379" s="483"/>
      <c r="H379" s="483"/>
      <c r="I379" s="483"/>
      <c r="J379" s="487"/>
      <c r="K379" s="487"/>
    </row>
    <row r="380" spans="2:11" s="461" customFormat="1" ht="15.75">
      <c r="B380" s="483"/>
      <c r="C380" s="483"/>
      <c r="D380" s="483"/>
      <c r="E380" s="483"/>
      <c r="F380" s="483"/>
      <c r="G380" s="483"/>
      <c r="H380" s="483"/>
      <c r="I380" s="483"/>
      <c r="J380" s="487"/>
      <c r="K380" s="487"/>
    </row>
    <row r="381" spans="2:11" s="461" customFormat="1" ht="15.75">
      <c r="B381" s="483"/>
      <c r="C381" s="483"/>
      <c r="D381" s="483"/>
      <c r="E381" s="483"/>
      <c r="F381" s="483"/>
      <c r="G381" s="483"/>
      <c r="H381" s="483"/>
      <c r="I381" s="483"/>
      <c r="J381" s="487"/>
      <c r="K381" s="487"/>
    </row>
    <row r="382" spans="2:11" s="461" customFormat="1" ht="15.75">
      <c r="B382" s="483"/>
      <c r="C382" s="483"/>
      <c r="D382" s="483"/>
      <c r="E382" s="483"/>
      <c r="F382" s="483"/>
      <c r="G382" s="483"/>
      <c r="H382" s="483"/>
      <c r="I382" s="483"/>
      <c r="J382" s="487"/>
      <c r="K382" s="487"/>
    </row>
    <row r="383" spans="2:11" s="461" customFormat="1" ht="15.75">
      <c r="B383" s="483"/>
      <c r="C383" s="483"/>
      <c r="D383" s="483"/>
      <c r="E383" s="483"/>
      <c r="F383" s="483"/>
      <c r="G383" s="483"/>
      <c r="H383" s="483"/>
      <c r="I383" s="483"/>
      <c r="J383" s="487"/>
      <c r="K383" s="487"/>
    </row>
    <row r="384" spans="2:11" s="461" customFormat="1" ht="15.75">
      <c r="B384" s="483"/>
      <c r="C384" s="483"/>
      <c r="D384" s="483"/>
      <c r="E384" s="483"/>
      <c r="F384" s="483"/>
      <c r="G384" s="483"/>
      <c r="H384" s="483"/>
      <c r="I384" s="483"/>
      <c r="J384" s="487"/>
      <c r="K384" s="487"/>
    </row>
    <row r="385" spans="2:11" s="461" customFormat="1" ht="15.75">
      <c r="B385" s="483"/>
      <c r="C385" s="483"/>
      <c r="D385" s="483"/>
      <c r="E385" s="483"/>
      <c r="F385" s="483"/>
      <c r="G385" s="483"/>
      <c r="H385" s="483"/>
      <c r="I385" s="483"/>
      <c r="J385" s="487"/>
      <c r="K385" s="487"/>
    </row>
    <row r="386" spans="2:11" s="461" customFormat="1" ht="15.75">
      <c r="B386" s="483"/>
      <c r="C386" s="483"/>
      <c r="D386" s="483"/>
      <c r="E386" s="483"/>
      <c r="F386" s="483"/>
      <c r="G386" s="483"/>
      <c r="H386" s="483"/>
      <c r="I386" s="483"/>
      <c r="J386" s="487"/>
      <c r="K386" s="487"/>
    </row>
    <row r="387" spans="2:11" s="461" customFormat="1" ht="15.75">
      <c r="B387" s="483"/>
      <c r="C387" s="483"/>
      <c r="D387" s="483"/>
      <c r="E387" s="483"/>
      <c r="F387" s="483"/>
      <c r="G387" s="483"/>
      <c r="H387" s="483"/>
      <c r="I387" s="483"/>
      <c r="J387" s="487"/>
      <c r="K387" s="487"/>
    </row>
    <row r="388" spans="2:11" s="461" customFormat="1" ht="15.75">
      <c r="B388" s="483"/>
      <c r="C388" s="483"/>
      <c r="D388" s="483"/>
      <c r="E388" s="483"/>
      <c r="F388" s="483"/>
      <c r="G388" s="483"/>
      <c r="H388" s="483"/>
      <c r="I388" s="483"/>
      <c r="J388" s="487"/>
      <c r="K388" s="487"/>
    </row>
    <row r="389" spans="2:11" s="461" customFormat="1" ht="15.75">
      <c r="B389" s="483"/>
      <c r="C389" s="483"/>
      <c r="D389" s="483"/>
      <c r="E389" s="483"/>
      <c r="F389" s="483"/>
      <c r="G389" s="483"/>
      <c r="H389" s="483"/>
      <c r="I389" s="483"/>
      <c r="J389" s="487"/>
      <c r="K389" s="487"/>
    </row>
    <row r="390" spans="2:11" s="461" customFormat="1" ht="15.75">
      <c r="B390" s="483"/>
      <c r="C390" s="483"/>
      <c r="D390" s="483"/>
      <c r="E390" s="483"/>
      <c r="F390" s="483"/>
      <c r="G390" s="483"/>
      <c r="H390" s="483"/>
      <c r="I390" s="483"/>
      <c r="J390" s="487"/>
      <c r="K390" s="487"/>
    </row>
    <row r="391" spans="2:11" s="461" customFormat="1" ht="15.75">
      <c r="B391" s="483"/>
      <c r="C391" s="483"/>
      <c r="D391" s="483"/>
      <c r="E391" s="483"/>
      <c r="F391" s="483"/>
      <c r="G391" s="483"/>
      <c r="H391" s="483"/>
      <c r="I391" s="483"/>
      <c r="J391" s="487"/>
      <c r="K391" s="487"/>
    </row>
    <row r="392" spans="2:11" s="461" customFormat="1" ht="15.75">
      <c r="B392" s="483"/>
      <c r="C392" s="483"/>
      <c r="D392" s="483"/>
      <c r="E392" s="483"/>
      <c r="F392" s="483"/>
      <c r="G392" s="483"/>
      <c r="H392" s="483"/>
      <c r="I392" s="483"/>
      <c r="J392" s="487"/>
      <c r="K392" s="487"/>
    </row>
    <row r="393" spans="2:11" s="461" customFormat="1" ht="15.75">
      <c r="B393" s="483"/>
      <c r="C393" s="483"/>
      <c r="D393" s="483"/>
      <c r="E393" s="483"/>
      <c r="F393" s="483"/>
      <c r="G393" s="483"/>
      <c r="H393" s="483"/>
      <c r="I393" s="483"/>
      <c r="J393" s="487"/>
      <c r="K393" s="487"/>
    </row>
    <row r="394" spans="2:11" s="461" customFormat="1" ht="15.75">
      <c r="B394" s="483"/>
      <c r="C394" s="483"/>
      <c r="D394" s="483"/>
      <c r="E394" s="483"/>
      <c r="F394" s="483"/>
      <c r="G394" s="483"/>
      <c r="H394" s="483"/>
      <c r="I394" s="483"/>
      <c r="J394" s="487"/>
      <c r="K394" s="487"/>
    </row>
    <row r="395" spans="2:11" s="461" customFormat="1" ht="15.75">
      <c r="B395" s="483"/>
      <c r="C395" s="483"/>
      <c r="D395" s="483"/>
      <c r="E395" s="483"/>
      <c r="F395" s="483"/>
      <c r="G395" s="483"/>
      <c r="H395" s="483"/>
      <c r="I395" s="483"/>
      <c r="J395" s="487"/>
      <c r="K395" s="487"/>
    </row>
    <row r="396" spans="2:11" s="461" customFormat="1" ht="15.75">
      <c r="B396" s="483"/>
      <c r="C396" s="483"/>
      <c r="D396" s="483"/>
      <c r="E396" s="483"/>
      <c r="F396" s="483"/>
      <c r="G396" s="483"/>
      <c r="H396" s="483"/>
      <c r="I396" s="483"/>
      <c r="J396" s="487"/>
      <c r="K396" s="487"/>
    </row>
    <row r="397" spans="2:11" s="461" customFormat="1" ht="15.75">
      <c r="B397" s="483"/>
      <c r="C397" s="483"/>
      <c r="D397" s="483"/>
      <c r="E397" s="483"/>
      <c r="F397" s="483"/>
      <c r="G397" s="483"/>
      <c r="H397" s="483"/>
      <c r="I397" s="483"/>
      <c r="J397" s="487"/>
      <c r="K397" s="487"/>
    </row>
    <row r="398" spans="2:11" s="461" customFormat="1" ht="15.75">
      <c r="B398" s="483"/>
      <c r="C398" s="483"/>
      <c r="D398" s="483"/>
      <c r="E398" s="483"/>
      <c r="F398" s="483"/>
      <c r="G398" s="483"/>
      <c r="H398" s="483"/>
      <c r="I398" s="483"/>
      <c r="J398" s="487"/>
      <c r="K398" s="487"/>
    </row>
    <row r="399" spans="2:11" s="461" customFormat="1" ht="15.75">
      <c r="B399" s="483"/>
      <c r="C399" s="483"/>
      <c r="D399" s="483"/>
      <c r="E399" s="483"/>
      <c r="F399" s="483"/>
      <c r="G399" s="483"/>
      <c r="H399" s="483"/>
      <c r="I399" s="483"/>
      <c r="J399" s="487"/>
      <c r="K399" s="487"/>
    </row>
    <row r="400" spans="2:11" s="461" customFormat="1" ht="15.75">
      <c r="B400" s="483"/>
      <c r="C400" s="483"/>
      <c r="D400" s="483"/>
      <c r="E400" s="483"/>
      <c r="F400" s="483"/>
      <c r="G400" s="483"/>
      <c r="H400" s="483"/>
      <c r="I400" s="483"/>
      <c r="J400" s="487"/>
      <c r="K400" s="487"/>
    </row>
    <row r="401" spans="2:11" s="461" customFormat="1" ht="15.75">
      <c r="B401" s="483"/>
      <c r="C401" s="483"/>
      <c r="D401" s="483"/>
      <c r="E401" s="483"/>
      <c r="F401" s="483"/>
      <c r="G401" s="483"/>
      <c r="H401" s="483"/>
      <c r="I401" s="483"/>
      <c r="J401" s="487"/>
      <c r="K401" s="487"/>
    </row>
    <row r="402" spans="2:11" s="461" customFormat="1" ht="15.75">
      <c r="B402" s="483"/>
      <c r="C402" s="483"/>
      <c r="D402" s="483"/>
      <c r="E402" s="483"/>
      <c r="F402" s="483"/>
      <c r="G402" s="483"/>
      <c r="H402" s="483"/>
      <c r="I402" s="483"/>
      <c r="J402" s="487"/>
      <c r="K402" s="487"/>
    </row>
    <row r="403" spans="2:11" s="461" customFormat="1" ht="15.75">
      <c r="B403" s="483"/>
      <c r="C403" s="483"/>
      <c r="D403" s="483"/>
      <c r="E403" s="483"/>
      <c r="F403" s="483"/>
      <c r="G403" s="483"/>
      <c r="H403" s="483"/>
      <c r="I403" s="483"/>
      <c r="J403" s="487"/>
      <c r="K403" s="487"/>
    </row>
    <row r="404" spans="2:11" s="461" customFormat="1" ht="15.75">
      <c r="B404" s="483"/>
      <c r="C404" s="483"/>
      <c r="D404" s="483"/>
      <c r="E404" s="483"/>
      <c r="F404" s="483"/>
      <c r="G404" s="483"/>
      <c r="H404" s="483"/>
      <c r="I404" s="483"/>
      <c r="J404" s="487"/>
      <c r="K404" s="487"/>
    </row>
    <row r="405" spans="2:11" s="461" customFormat="1" ht="15.75">
      <c r="B405" s="483"/>
      <c r="C405" s="483"/>
      <c r="D405" s="483"/>
      <c r="E405" s="483"/>
      <c r="F405" s="483"/>
      <c r="G405" s="483"/>
      <c r="H405" s="483"/>
      <c r="I405" s="483"/>
      <c r="J405" s="487"/>
      <c r="K405" s="487"/>
    </row>
    <row r="406" spans="2:11" s="461" customFormat="1" ht="15.75">
      <c r="B406" s="483"/>
      <c r="C406" s="483"/>
      <c r="D406" s="483"/>
      <c r="E406" s="483"/>
      <c r="F406" s="483"/>
      <c r="G406" s="483"/>
      <c r="H406" s="483"/>
      <c r="I406" s="483"/>
      <c r="J406" s="487"/>
      <c r="K406" s="487"/>
    </row>
    <row r="407" spans="2:11" s="461" customFormat="1" ht="15.75">
      <c r="B407" s="483"/>
      <c r="C407" s="483"/>
      <c r="D407" s="483"/>
      <c r="E407" s="483"/>
      <c r="F407" s="483"/>
      <c r="G407" s="483"/>
      <c r="H407" s="483"/>
      <c r="I407" s="483"/>
      <c r="J407" s="487"/>
      <c r="K407" s="487"/>
    </row>
    <row r="408" spans="2:11" s="461" customFormat="1" ht="15.75">
      <c r="B408" s="483"/>
      <c r="C408" s="483"/>
      <c r="D408" s="483"/>
      <c r="E408" s="483"/>
      <c r="F408" s="483"/>
      <c r="G408" s="483"/>
      <c r="H408" s="483"/>
      <c r="I408" s="483"/>
      <c r="J408" s="487"/>
      <c r="K408" s="487"/>
    </row>
    <row r="409" spans="2:11" s="461" customFormat="1" ht="15.75">
      <c r="B409" s="483"/>
      <c r="C409" s="483"/>
      <c r="D409" s="483"/>
      <c r="E409" s="483"/>
      <c r="F409" s="483"/>
      <c r="G409" s="483"/>
      <c r="H409" s="483"/>
      <c r="I409" s="483"/>
      <c r="J409" s="487"/>
      <c r="K409" s="487"/>
    </row>
    <row r="410" spans="2:11" s="461" customFormat="1" ht="15.75">
      <c r="B410" s="483"/>
      <c r="C410" s="483"/>
      <c r="D410" s="483"/>
      <c r="E410" s="483"/>
      <c r="F410" s="483"/>
      <c r="G410" s="483"/>
      <c r="H410" s="483"/>
      <c r="I410" s="483"/>
      <c r="J410" s="487"/>
      <c r="K410" s="487"/>
    </row>
    <row r="411" spans="2:11" s="461" customFormat="1" ht="15.75">
      <c r="B411" s="483"/>
      <c r="C411" s="483"/>
      <c r="D411" s="483"/>
      <c r="E411" s="483"/>
      <c r="F411" s="483"/>
      <c r="G411" s="483"/>
      <c r="H411" s="483"/>
      <c r="I411" s="483"/>
      <c r="J411" s="487"/>
      <c r="K411" s="487"/>
    </row>
    <row r="412" spans="2:11" s="461" customFormat="1" ht="15.75">
      <c r="B412" s="483"/>
      <c r="C412" s="483"/>
      <c r="D412" s="483"/>
      <c r="E412" s="483"/>
      <c r="F412" s="483"/>
      <c r="G412" s="483"/>
      <c r="H412" s="483"/>
      <c r="I412" s="483"/>
      <c r="J412" s="487"/>
      <c r="K412" s="487"/>
    </row>
    <row r="413" spans="2:11" s="461" customFormat="1" ht="15.75">
      <c r="B413" s="483"/>
      <c r="C413" s="483"/>
      <c r="D413" s="483"/>
      <c r="E413" s="483"/>
      <c r="F413" s="483"/>
      <c r="G413" s="483"/>
      <c r="H413" s="483"/>
      <c r="I413" s="483"/>
      <c r="J413" s="487"/>
      <c r="K413" s="487"/>
    </row>
    <row r="414" spans="2:11" s="461" customFormat="1" ht="15.75">
      <c r="B414" s="483"/>
      <c r="C414" s="483"/>
      <c r="D414" s="483"/>
      <c r="E414" s="483"/>
      <c r="F414" s="483"/>
      <c r="G414" s="483"/>
      <c r="H414" s="483"/>
      <c r="I414" s="483"/>
      <c r="J414" s="487"/>
      <c r="K414" s="487"/>
    </row>
    <row r="415" spans="2:11" s="461" customFormat="1" ht="15.75">
      <c r="B415" s="483"/>
      <c r="C415" s="483"/>
      <c r="D415" s="483"/>
      <c r="E415" s="483"/>
      <c r="F415" s="483"/>
      <c r="G415" s="483"/>
      <c r="H415" s="483"/>
      <c r="I415" s="483"/>
      <c r="J415" s="487"/>
      <c r="K415" s="487"/>
    </row>
    <row r="416" spans="2:11" s="461" customFormat="1" ht="15.75">
      <c r="B416" s="483"/>
      <c r="C416" s="483"/>
      <c r="D416" s="483"/>
      <c r="E416" s="483"/>
      <c r="F416" s="483"/>
      <c r="G416" s="483"/>
      <c r="H416" s="483"/>
      <c r="I416" s="483"/>
      <c r="J416" s="487"/>
      <c r="K416" s="487"/>
    </row>
    <row r="417" spans="2:11" s="461" customFormat="1" ht="15.75">
      <c r="B417" s="483"/>
      <c r="C417" s="483"/>
      <c r="D417" s="483"/>
      <c r="E417" s="483"/>
      <c r="F417" s="483"/>
      <c r="G417" s="483"/>
      <c r="H417" s="483"/>
      <c r="I417" s="483"/>
      <c r="J417" s="487"/>
      <c r="K417" s="487"/>
    </row>
    <row r="418" spans="2:11" s="461" customFormat="1" ht="15.75">
      <c r="B418" s="483"/>
      <c r="C418" s="483"/>
      <c r="D418" s="483"/>
      <c r="E418" s="483"/>
      <c r="F418" s="483"/>
      <c r="G418" s="483"/>
      <c r="H418" s="483"/>
      <c r="I418" s="483"/>
      <c r="J418" s="487"/>
      <c r="K418" s="487"/>
    </row>
    <row r="419" spans="2:11" s="461" customFormat="1" ht="15.75">
      <c r="B419" s="483"/>
      <c r="C419" s="483"/>
      <c r="D419" s="483"/>
      <c r="E419" s="483"/>
      <c r="F419" s="483"/>
      <c r="G419" s="483"/>
      <c r="H419" s="483"/>
      <c r="I419" s="483"/>
      <c r="J419" s="487"/>
      <c r="K419" s="487"/>
    </row>
    <row r="420" spans="2:11" s="461" customFormat="1" ht="15.75">
      <c r="B420" s="483"/>
      <c r="C420" s="483"/>
      <c r="D420" s="483"/>
      <c r="E420" s="483"/>
      <c r="F420" s="483"/>
      <c r="G420" s="483"/>
      <c r="H420" s="483"/>
      <c r="I420" s="483"/>
      <c r="J420" s="487"/>
      <c r="K420" s="487"/>
    </row>
    <row r="421" spans="2:11" s="461" customFormat="1" ht="15.75">
      <c r="B421" s="483"/>
      <c r="C421" s="483"/>
      <c r="D421" s="483"/>
      <c r="E421" s="483"/>
      <c r="F421" s="483"/>
      <c r="G421" s="483"/>
      <c r="H421" s="483"/>
      <c r="I421" s="483"/>
      <c r="J421" s="487"/>
      <c r="K421" s="487"/>
    </row>
    <row r="422" spans="2:11" s="461" customFormat="1" ht="15.75">
      <c r="B422" s="483"/>
      <c r="C422" s="483"/>
      <c r="D422" s="483"/>
      <c r="E422" s="483"/>
      <c r="F422" s="483"/>
      <c r="G422" s="483"/>
      <c r="H422" s="483"/>
      <c r="I422" s="483"/>
      <c r="J422" s="487"/>
      <c r="K422" s="487"/>
    </row>
    <row r="423" spans="2:11" s="461" customFormat="1" ht="15.75">
      <c r="B423" s="483"/>
      <c r="C423" s="483"/>
      <c r="D423" s="483"/>
      <c r="E423" s="483"/>
      <c r="F423" s="483"/>
      <c r="G423" s="483"/>
      <c r="H423" s="483"/>
      <c r="I423" s="483"/>
      <c r="J423" s="487"/>
      <c r="K423" s="487"/>
    </row>
    <row r="424" spans="2:11" s="461" customFormat="1" ht="15.75">
      <c r="B424" s="483"/>
      <c r="C424" s="483"/>
      <c r="D424" s="483"/>
      <c r="E424" s="483"/>
      <c r="F424" s="483"/>
      <c r="G424" s="483"/>
      <c r="H424" s="483"/>
      <c r="I424" s="483"/>
      <c r="J424" s="487"/>
      <c r="K424" s="487"/>
    </row>
    <row r="425" spans="2:11" s="461" customFormat="1" ht="15.75">
      <c r="B425" s="483"/>
      <c r="C425" s="483"/>
      <c r="D425" s="483"/>
      <c r="E425" s="483"/>
      <c r="F425" s="483"/>
      <c r="G425" s="483"/>
      <c r="H425" s="483"/>
      <c r="I425" s="483"/>
      <c r="J425" s="487"/>
      <c r="K425" s="487"/>
    </row>
    <row r="426" spans="2:11" s="461" customFormat="1" ht="15.75">
      <c r="B426" s="483"/>
      <c r="C426" s="483"/>
      <c r="D426" s="483"/>
      <c r="E426" s="483"/>
      <c r="F426" s="483"/>
      <c r="G426" s="483"/>
      <c r="H426" s="483"/>
      <c r="I426" s="483"/>
      <c r="J426" s="487"/>
      <c r="K426" s="487"/>
    </row>
    <row r="427" spans="2:11" s="461" customFormat="1" ht="15.75">
      <c r="B427" s="483"/>
      <c r="C427" s="483"/>
      <c r="D427" s="483"/>
      <c r="E427" s="483"/>
      <c r="F427" s="483"/>
      <c r="G427" s="483"/>
      <c r="H427" s="483"/>
      <c r="I427" s="483"/>
      <c r="J427" s="487"/>
      <c r="K427" s="487"/>
    </row>
    <row r="428" spans="2:11" s="461" customFormat="1" ht="15.75">
      <c r="B428" s="483"/>
      <c r="C428" s="483"/>
      <c r="D428" s="483"/>
      <c r="E428" s="483"/>
      <c r="F428" s="483"/>
      <c r="G428" s="483"/>
      <c r="H428" s="483"/>
      <c r="I428" s="483"/>
      <c r="J428" s="487"/>
      <c r="K428" s="487"/>
    </row>
    <row r="429" spans="2:11" s="461" customFormat="1" ht="15.75">
      <c r="B429" s="483"/>
      <c r="C429" s="483"/>
      <c r="D429" s="483"/>
      <c r="E429" s="483"/>
      <c r="F429" s="483"/>
      <c r="G429" s="483"/>
      <c r="H429" s="483"/>
      <c r="I429" s="483"/>
      <c r="J429" s="487"/>
      <c r="K429" s="487"/>
    </row>
    <row r="430" spans="2:11" s="461" customFormat="1" ht="15.75">
      <c r="B430" s="483"/>
      <c r="C430" s="483"/>
      <c r="D430" s="483"/>
      <c r="E430" s="483"/>
      <c r="F430" s="483"/>
      <c r="G430" s="483"/>
      <c r="H430" s="483"/>
      <c r="I430" s="483"/>
      <c r="J430" s="487"/>
      <c r="K430" s="487"/>
    </row>
    <row r="431" spans="2:11" s="461" customFormat="1" ht="15.75">
      <c r="B431" s="483"/>
      <c r="C431" s="483"/>
      <c r="D431" s="483"/>
      <c r="E431" s="483"/>
      <c r="F431" s="483"/>
      <c r="G431" s="483"/>
      <c r="H431" s="483"/>
      <c r="I431" s="483"/>
      <c r="J431" s="487"/>
      <c r="K431" s="487"/>
    </row>
    <row r="432" spans="2:11" s="461" customFormat="1" ht="15.75">
      <c r="B432" s="483"/>
      <c r="C432" s="483"/>
      <c r="D432" s="483"/>
      <c r="E432" s="483"/>
      <c r="F432" s="483"/>
      <c r="G432" s="483"/>
      <c r="H432" s="483"/>
      <c r="I432" s="483"/>
      <c r="J432" s="487"/>
      <c r="K432" s="487"/>
    </row>
    <row r="433" spans="2:11" s="461" customFormat="1" ht="15.75">
      <c r="B433" s="483"/>
      <c r="C433" s="483"/>
      <c r="D433" s="483"/>
      <c r="E433" s="483"/>
      <c r="F433" s="483"/>
      <c r="G433" s="483"/>
      <c r="H433" s="483"/>
      <c r="I433" s="483"/>
      <c r="J433" s="487"/>
      <c r="K433" s="487"/>
    </row>
    <row r="434" spans="2:11" s="461" customFormat="1" ht="15.75">
      <c r="B434" s="483"/>
      <c r="C434" s="483"/>
      <c r="D434" s="483"/>
      <c r="E434" s="483"/>
      <c r="F434" s="483"/>
      <c r="G434" s="483"/>
      <c r="H434" s="483"/>
      <c r="I434" s="483"/>
      <c r="J434" s="487"/>
      <c r="K434" s="487"/>
    </row>
    <row r="435" spans="2:11" s="461" customFormat="1" ht="15.75">
      <c r="B435" s="483"/>
      <c r="C435" s="483"/>
      <c r="D435" s="483"/>
      <c r="E435" s="483"/>
      <c r="F435" s="483"/>
      <c r="G435" s="483"/>
      <c r="H435" s="483"/>
      <c r="I435" s="483"/>
      <c r="J435" s="487"/>
      <c r="K435" s="487"/>
    </row>
    <row r="436" spans="2:11" s="461" customFormat="1" ht="15.75">
      <c r="B436" s="483"/>
      <c r="C436" s="483"/>
      <c r="D436" s="483"/>
      <c r="E436" s="483"/>
      <c r="F436" s="483"/>
      <c r="G436" s="483"/>
      <c r="H436" s="483"/>
      <c r="I436" s="483"/>
      <c r="J436" s="487"/>
      <c r="K436" s="487"/>
    </row>
    <row r="437" spans="2:11" s="461" customFormat="1" ht="15.75">
      <c r="B437" s="483"/>
      <c r="C437" s="483"/>
      <c r="D437" s="483"/>
      <c r="E437" s="483"/>
      <c r="F437" s="483"/>
      <c r="G437" s="483"/>
      <c r="H437" s="483"/>
      <c r="I437" s="483"/>
      <c r="J437" s="487"/>
      <c r="K437" s="487"/>
    </row>
    <row r="438" spans="2:11" s="461" customFormat="1" ht="15.75">
      <c r="B438" s="483"/>
      <c r="C438" s="483"/>
      <c r="D438" s="483"/>
      <c r="E438" s="483"/>
      <c r="F438" s="483"/>
      <c r="G438" s="483"/>
      <c r="H438" s="483"/>
      <c r="I438" s="483"/>
      <c r="J438" s="487"/>
      <c r="K438" s="487"/>
    </row>
    <row r="439" spans="2:11" s="461" customFormat="1" ht="15.75">
      <c r="B439" s="483"/>
      <c r="C439" s="483"/>
      <c r="D439" s="483"/>
      <c r="E439" s="483"/>
      <c r="F439" s="483"/>
      <c r="G439" s="483"/>
      <c r="H439" s="483"/>
      <c r="I439" s="483"/>
      <c r="J439" s="487"/>
      <c r="K439" s="487"/>
    </row>
    <row r="440" spans="2:11" s="461" customFormat="1" ht="15.75">
      <c r="B440" s="483"/>
      <c r="C440" s="483"/>
      <c r="D440" s="483"/>
      <c r="E440" s="483"/>
      <c r="F440" s="483"/>
      <c r="G440" s="483"/>
      <c r="H440" s="483"/>
      <c r="I440" s="483"/>
      <c r="J440" s="487"/>
      <c r="K440" s="487"/>
    </row>
    <row r="441" spans="2:11" s="461" customFormat="1" ht="15.75">
      <c r="B441" s="483"/>
      <c r="C441" s="483"/>
      <c r="D441" s="483"/>
      <c r="E441" s="483"/>
      <c r="F441" s="483"/>
      <c r="G441" s="483"/>
      <c r="H441" s="483"/>
      <c r="I441" s="483"/>
      <c r="J441" s="487"/>
      <c r="K441" s="487"/>
    </row>
    <row r="442" spans="2:11" s="461" customFormat="1" ht="15.75">
      <c r="B442" s="483"/>
      <c r="C442" s="483"/>
      <c r="D442" s="483"/>
      <c r="E442" s="483"/>
      <c r="F442" s="483"/>
      <c r="G442" s="483"/>
      <c r="H442" s="483"/>
      <c r="I442" s="483"/>
      <c r="J442" s="487"/>
      <c r="K442" s="487"/>
    </row>
    <row r="443" spans="2:11" s="461" customFormat="1" ht="15.75">
      <c r="B443" s="483"/>
      <c r="C443" s="483"/>
      <c r="D443" s="483"/>
      <c r="E443" s="483"/>
      <c r="F443" s="483"/>
      <c r="G443" s="483"/>
      <c r="H443" s="483"/>
      <c r="I443" s="483"/>
      <c r="J443" s="487"/>
      <c r="K443" s="487"/>
    </row>
    <row r="444" spans="2:11" s="461" customFormat="1" ht="15.75">
      <c r="B444" s="483"/>
      <c r="C444" s="483"/>
      <c r="D444" s="483"/>
      <c r="E444" s="483"/>
      <c r="F444" s="483"/>
      <c r="G444" s="483"/>
      <c r="H444" s="483"/>
      <c r="I444" s="483"/>
      <c r="J444" s="487"/>
      <c r="K444" s="487"/>
    </row>
    <row r="445" spans="2:11" s="461" customFormat="1" ht="15.75">
      <c r="B445" s="483"/>
      <c r="C445" s="483"/>
      <c r="D445" s="483"/>
      <c r="E445" s="483"/>
      <c r="F445" s="483"/>
      <c r="G445" s="483"/>
      <c r="H445" s="483"/>
      <c r="I445" s="483"/>
      <c r="J445" s="487"/>
      <c r="K445" s="487"/>
    </row>
    <row r="446" spans="2:11" s="461" customFormat="1" ht="15.75">
      <c r="B446" s="483"/>
      <c r="C446" s="483"/>
      <c r="D446" s="483"/>
      <c r="E446" s="483"/>
      <c r="F446" s="483"/>
      <c r="G446" s="483"/>
      <c r="H446" s="483"/>
      <c r="I446" s="483"/>
      <c r="J446" s="487"/>
      <c r="K446" s="487"/>
    </row>
    <row r="447" spans="2:11" s="461" customFormat="1" ht="15.75">
      <c r="B447" s="483"/>
      <c r="C447" s="483"/>
      <c r="D447" s="483"/>
      <c r="E447" s="483"/>
      <c r="F447" s="483"/>
      <c r="G447" s="483"/>
      <c r="H447" s="483"/>
      <c r="I447" s="483"/>
      <c r="J447" s="487"/>
      <c r="K447" s="487"/>
    </row>
    <row r="448" spans="2:11" s="461" customFormat="1" ht="15.75">
      <c r="B448" s="483"/>
      <c r="C448" s="483"/>
      <c r="D448" s="483"/>
      <c r="E448" s="483"/>
      <c r="F448" s="483"/>
      <c r="G448" s="483"/>
      <c r="H448" s="483"/>
      <c r="I448" s="483"/>
      <c r="J448" s="487"/>
      <c r="K448" s="487"/>
    </row>
    <row r="449" spans="2:11" s="461" customFormat="1" ht="15.75">
      <c r="B449" s="483"/>
      <c r="C449" s="483"/>
      <c r="D449" s="483"/>
      <c r="E449" s="483"/>
      <c r="F449" s="483"/>
      <c r="G449" s="483"/>
      <c r="H449" s="483"/>
      <c r="I449" s="483"/>
      <c r="J449" s="487"/>
      <c r="K449" s="487"/>
    </row>
    <row r="450" spans="2:11" s="461" customFormat="1" ht="15.75">
      <c r="B450" s="483"/>
      <c r="C450" s="483"/>
      <c r="D450" s="483"/>
      <c r="E450" s="483"/>
      <c r="F450" s="483"/>
      <c r="G450" s="483"/>
      <c r="H450" s="483"/>
      <c r="I450" s="483"/>
      <c r="J450" s="487"/>
      <c r="K450" s="487"/>
    </row>
    <row r="451" spans="2:11" s="461" customFormat="1" ht="15.75">
      <c r="B451" s="483"/>
      <c r="C451" s="483"/>
      <c r="D451" s="483"/>
      <c r="E451" s="483"/>
      <c r="F451" s="483"/>
      <c r="G451" s="483"/>
      <c r="H451" s="483"/>
      <c r="I451" s="483"/>
      <c r="J451" s="487"/>
      <c r="K451" s="487"/>
    </row>
    <row r="452" spans="2:11" s="461" customFormat="1" ht="15.75">
      <c r="B452" s="483"/>
      <c r="C452" s="483"/>
      <c r="D452" s="483"/>
      <c r="E452" s="483"/>
      <c r="F452" s="483"/>
      <c r="G452" s="483"/>
      <c r="H452" s="483"/>
      <c r="I452" s="483"/>
      <c r="J452" s="487"/>
      <c r="K452" s="487"/>
    </row>
    <row r="453" spans="2:11" s="461" customFormat="1" ht="15.75">
      <c r="B453" s="483"/>
      <c r="C453" s="483"/>
      <c r="D453" s="483"/>
      <c r="E453" s="483"/>
      <c r="F453" s="483"/>
      <c r="G453" s="483"/>
      <c r="H453" s="483"/>
      <c r="I453" s="483"/>
      <c r="J453" s="487"/>
      <c r="K453" s="487"/>
    </row>
    <row r="454" spans="2:11" s="461" customFormat="1" ht="15.75">
      <c r="B454" s="483"/>
      <c r="C454" s="483"/>
      <c r="D454" s="483"/>
      <c r="E454" s="483"/>
      <c r="F454" s="483"/>
      <c r="G454" s="483"/>
      <c r="H454" s="483"/>
      <c r="I454" s="483"/>
      <c r="J454" s="487"/>
      <c r="K454" s="487"/>
    </row>
    <row r="455" spans="2:11" s="461" customFormat="1" ht="15.75">
      <c r="B455" s="483"/>
      <c r="C455" s="483"/>
      <c r="D455" s="483"/>
      <c r="E455" s="483"/>
      <c r="F455" s="483"/>
      <c r="G455" s="483"/>
      <c r="H455" s="483"/>
      <c r="I455" s="483"/>
      <c r="J455" s="487"/>
      <c r="K455" s="487"/>
    </row>
    <row r="456" spans="2:11" s="461" customFormat="1" ht="15.75">
      <c r="B456" s="483"/>
      <c r="C456" s="483"/>
      <c r="D456" s="483"/>
      <c r="E456" s="483"/>
      <c r="F456" s="483"/>
      <c r="G456" s="483"/>
      <c r="H456" s="483"/>
      <c r="I456" s="483"/>
      <c r="J456" s="487"/>
      <c r="K456" s="487"/>
    </row>
    <row r="457" spans="2:11" s="461" customFormat="1" ht="15.75">
      <c r="B457" s="483"/>
      <c r="C457" s="483"/>
      <c r="D457" s="483"/>
      <c r="E457" s="483"/>
      <c r="F457" s="483"/>
      <c r="G457" s="483"/>
      <c r="H457" s="483"/>
      <c r="I457" s="483"/>
      <c r="J457" s="487"/>
      <c r="K457" s="487"/>
    </row>
    <row r="458" spans="2:11" s="461" customFormat="1" ht="15.75">
      <c r="B458" s="483"/>
      <c r="C458" s="483"/>
      <c r="D458" s="483"/>
      <c r="E458" s="483"/>
      <c r="F458" s="483"/>
      <c r="G458" s="483"/>
      <c r="H458" s="483"/>
      <c r="I458" s="483"/>
      <c r="J458" s="487"/>
      <c r="K458" s="487"/>
    </row>
    <row r="459" spans="2:11" s="461" customFormat="1" ht="15.75">
      <c r="B459" s="483"/>
      <c r="C459" s="483"/>
      <c r="D459" s="483"/>
      <c r="E459" s="483"/>
      <c r="F459" s="483"/>
      <c r="G459" s="483"/>
      <c r="H459" s="483"/>
      <c r="I459" s="483"/>
      <c r="J459" s="487"/>
      <c r="K459" s="487"/>
    </row>
    <row r="460" spans="2:11" s="461" customFormat="1" ht="15.75">
      <c r="B460" s="483"/>
      <c r="C460" s="483"/>
      <c r="D460" s="483"/>
      <c r="E460" s="483"/>
      <c r="F460" s="483"/>
      <c r="G460" s="483"/>
      <c r="H460" s="483"/>
      <c r="I460" s="483"/>
      <c r="J460" s="487"/>
      <c r="K460" s="487"/>
    </row>
    <row r="461" spans="2:11" s="461" customFormat="1" ht="15.75">
      <c r="B461" s="483"/>
      <c r="C461" s="483"/>
      <c r="D461" s="483"/>
      <c r="E461" s="483"/>
      <c r="F461" s="483"/>
      <c r="G461" s="483"/>
      <c r="H461" s="483"/>
      <c r="I461" s="483"/>
      <c r="J461" s="487"/>
      <c r="K461" s="487"/>
    </row>
    <row r="462" spans="2:11" s="461" customFormat="1" ht="15.75">
      <c r="B462" s="483"/>
      <c r="C462" s="483"/>
      <c r="D462" s="483"/>
      <c r="E462" s="483"/>
      <c r="F462" s="483"/>
      <c r="G462" s="483"/>
      <c r="H462" s="483"/>
      <c r="I462" s="483"/>
      <c r="J462" s="487"/>
      <c r="K462" s="487"/>
    </row>
    <row r="463" spans="2:11" s="461" customFormat="1" ht="15.75">
      <c r="B463" s="483"/>
      <c r="C463" s="483"/>
      <c r="D463" s="483"/>
      <c r="E463" s="483"/>
      <c r="F463" s="483"/>
      <c r="G463" s="483"/>
      <c r="H463" s="483"/>
      <c r="I463" s="483"/>
      <c r="J463" s="487"/>
      <c r="K463" s="487"/>
    </row>
    <row r="464" spans="2:11" s="461" customFormat="1" ht="15.75">
      <c r="B464" s="483"/>
      <c r="C464" s="483"/>
      <c r="D464" s="483"/>
      <c r="E464" s="483"/>
      <c r="F464" s="483"/>
      <c r="G464" s="483"/>
      <c r="H464" s="483"/>
      <c r="I464" s="483"/>
      <c r="J464" s="487"/>
      <c r="K464" s="487"/>
    </row>
    <row r="465" spans="2:11" s="461" customFormat="1" ht="15.75">
      <c r="B465" s="483"/>
      <c r="C465" s="483"/>
      <c r="D465" s="483"/>
      <c r="E465" s="483"/>
      <c r="F465" s="483"/>
      <c r="G465" s="483"/>
      <c r="H465" s="483"/>
      <c r="I465" s="483"/>
      <c r="J465" s="487"/>
      <c r="K465" s="487"/>
    </row>
    <row r="466" spans="2:11" s="461" customFormat="1" ht="15.75">
      <c r="B466" s="483"/>
      <c r="C466" s="483"/>
      <c r="D466" s="483"/>
      <c r="E466" s="483"/>
      <c r="F466" s="483"/>
      <c r="G466" s="483"/>
      <c r="H466" s="483"/>
      <c r="I466" s="483"/>
      <c r="J466" s="487"/>
      <c r="K466" s="487"/>
    </row>
    <row r="467" spans="2:11" s="461" customFormat="1" ht="15.75">
      <c r="B467" s="483"/>
      <c r="C467" s="483"/>
      <c r="D467" s="483"/>
      <c r="E467" s="483"/>
      <c r="F467" s="483"/>
      <c r="G467" s="483"/>
      <c r="H467" s="483"/>
      <c r="I467" s="483"/>
      <c r="J467" s="487"/>
      <c r="K467" s="487"/>
    </row>
    <row r="468" spans="2:11" s="461" customFormat="1" ht="15.75">
      <c r="B468" s="483"/>
      <c r="C468" s="483"/>
      <c r="D468" s="483"/>
      <c r="E468" s="483"/>
      <c r="F468" s="483"/>
      <c r="G468" s="483"/>
      <c r="H468" s="483"/>
      <c r="I468" s="483"/>
      <c r="J468" s="487"/>
      <c r="K468" s="487"/>
    </row>
    <row r="469" spans="2:11" s="461" customFormat="1" ht="15.75">
      <c r="B469" s="483"/>
      <c r="C469" s="483"/>
      <c r="D469" s="483"/>
      <c r="E469" s="483"/>
      <c r="F469" s="483"/>
      <c r="G469" s="483"/>
      <c r="H469" s="483"/>
      <c r="I469" s="483"/>
      <c r="J469" s="487"/>
      <c r="K469" s="487"/>
    </row>
    <row r="470" spans="2:11" s="461" customFormat="1" ht="15.75">
      <c r="B470" s="483"/>
      <c r="C470" s="483"/>
      <c r="D470" s="483"/>
      <c r="E470" s="483"/>
      <c r="F470" s="483"/>
      <c r="G470" s="483"/>
      <c r="H470" s="483"/>
      <c r="I470" s="483"/>
      <c r="J470" s="487"/>
      <c r="K470" s="487"/>
    </row>
    <row r="471" spans="2:11" s="461" customFormat="1" ht="15.75">
      <c r="B471" s="483"/>
      <c r="C471" s="483"/>
      <c r="D471" s="483"/>
      <c r="E471" s="483"/>
      <c r="F471" s="483"/>
      <c r="G471" s="483"/>
      <c r="H471" s="483"/>
      <c r="I471" s="483"/>
      <c r="J471" s="487"/>
      <c r="K471" s="487"/>
    </row>
    <row r="472" spans="2:11" s="461" customFormat="1" ht="15.75">
      <c r="B472" s="483"/>
      <c r="C472" s="483"/>
      <c r="D472" s="483"/>
      <c r="E472" s="483"/>
      <c r="F472" s="483"/>
      <c r="G472" s="483"/>
      <c r="H472" s="483"/>
      <c r="I472" s="483"/>
      <c r="J472" s="487"/>
      <c r="K472" s="487"/>
    </row>
    <row r="473" spans="2:11" s="461" customFormat="1" ht="15.75">
      <c r="B473" s="483"/>
      <c r="C473" s="483"/>
      <c r="D473" s="483"/>
      <c r="E473" s="483"/>
      <c r="F473" s="483"/>
      <c r="G473" s="483"/>
      <c r="H473" s="483"/>
      <c r="I473" s="483"/>
      <c r="J473" s="487"/>
      <c r="K473" s="487"/>
    </row>
    <row r="474" spans="2:11" s="461" customFormat="1" ht="15.75">
      <c r="B474" s="483"/>
      <c r="C474" s="483"/>
      <c r="D474" s="483"/>
      <c r="E474" s="483"/>
      <c r="F474" s="483"/>
      <c r="G474" s="483"/>
      <c r="H474" s="483"/>
      <c r="I474" s="483"/>
      <c r="J474" s="487"/>
      <c r="K474" s="487"/>
    </row>
    <row r="475" spans="2:11" s="461" customFormat="1" ht="15.75">
      <c r="B475" s="483"/>
      <c r="C475" s="483"/>
      <c r="D475" s="483"/>
      <c r="E475" s="483"/>
      <c r="F475" s="483"/>
      <c r="G475" s="483"/>
      <c r="H475" s="483"/>
      <c r="I475" s="483"/>
      <c r="J475" s="487"/>
      <c r="K475" s="487"/>
    </row>
    <row r="476" spans="2:11" s="461" customFormat="1" ht="15.75">
      <c r="B476" s="483"/>
      <c r="C476" s="483"/>
      <c r="D476" s="483"/>
      <c r="E476" s="483"/>
      <c r="F476" s="483"/>
      <c r="G476" s="483"/>
      <c r="H476" s="483"/>
      <c r="I476" s="483"/>
      <c r="J476" s="487"/>
      <c r="K476" s="487"/>
    </row>
    <row r="477" spans="2:11" s="461" customFormat="1" ht="15.75">
      <c r="B477" s="483"/>
      <c r="C477" s="483"/>
      <c r="D477" s="483"/>
      <c r="E477" s="483"/>
      <c r="F477" s="483"/>
      <c r="G477" s="483"/>
      <c r="H477" s="483"/>
      <c r="I477" s="483"/>
      <c r="J477" s="487"/>
      <c r="K477" s="487"/>
    </row>
    <row r="478" spans="2:11" s="461" customFormat="1" ht="15.75">
      <c r="B478" s="483"/>
      <c r="C478" s="483"/>
      <c r="D478" s="483"/>
      <c r="E478" s="483"/>
      <c r="F478" s="483"/>
      <c r="G478" s="483"/>
      <c r="H478" s="483"/>
      <c r="I478" s="483"/>
      <c r="J478" s="487"/>
      <c r="K478" s="487"/>
    </row>
    <row r="479" spans="2:11" s="461" customFormat="1" ht="15.75">
      <c r="B479" s="483"/>
      <c r="C479" s="483"/>
      <c r="D479" s="483"/>
      <c r="E479" s="483"/>
      <c r="F479" s="483"/>
      <c r="G479" s="483"/>
      <c r="H479" s="483"/>
      <c r="I479" s="483"/>
      <c r="J479" s="487"/>
      <c r="K479" s="487"/>
    </row>
    <row r="480" spans="2:11" s="461" customFormat="1" ht="15.75">
      <c r="B480" s="483"/>
      <c r="C480" s="483"/>
      <c r="D480" s="483"/>
      <c r="E480" s="483"/>
      <c r="F480" s="483"/>
      <c r="G480" s="483"/>
      <c r="H480" s="483"/>
      <c r="I480" s="483"/>
      <c r="J480" s="487"/>
      <c r="K480" s="487"/>
    </row>
    <row r="481" spans="2:11" s="461" customFormat="1" ht="15.75">
      <c r="B481" s="483"/>
      <c r="C481" s="483"/>
      <c r="D481" s="483"/>
      <c r="E481" s="483"/>
      <c r="F481" s="483"/>
      <c r="G481" s="483"/>
      <c r="H481" s="483"/>
      <c r="I481" s="483"/>
      <c r="J481" s="487"/>
      <c r="K481" s="487"/>
    </row>
    <row r="482" spans="2:11" s="461" customFormat="1" ht="15.75">
      <c r="B482" s="483"/>
      <c r="C482" s="483"/>
      <c r="D482" s="483"/>
      <c r="E482" s="483"/>
      <c r="F482" s="483"/>
      <c r="G482" s="483"/>
      <c r="H482" s="483"/>
      <c r="I482" s="483"/>
      <c r="J482" s="487"/>
      <c r="K482" s="487"/>
    </row>
    <row r="483" spans="2:11" s="461" customFormat="1" ht="15.75">
      <c r="B483" s="483"/>
      <c r="C483" s="483"/>
      <c r="D483" s="483"/>
      <c r="E483" s="483"/>
      <c r="F483" s="483"/>
      <c r="G483" s="483"/>
      <c r="H483" s="483"/>
      <c r="I483" s="483"/>
      <c r="J483" s="487"/>
      <c r="K483" s="487"/>
    </row>
    <row r="484" spans="2:11" s="461" customFormat="1" ht="15.75">
      <c r="B484" s="483"/>
      <c r="C484" s="483"/>
      <c r="D484" s="483"/>
      <c r="E484" s="483"/>
      <c r="F484" s="483"/>
      <c r="G484" s="483"/>
      <c r="H484" s="483"/>
      <c r="I484" s="483"/>
      <c r="J484" s="487"/>
      <c r="K484" s="487"/>
    </row>
    <row r="485" spans="2:11" s="461" customFormat="1" ht="15.75">
      <c r="B485" s="483"/>
      <c r="C485" s="483"/>
      <c r="D485" s="483"/>
      <c r="E485" s="483"/>
      <c r="F485" s="483"/>
      <c r="G485" s="483"/>
      <c r="H485" s="483"/>
      <c r="I485" s="483"/>
      <c r="J485" s="487"/>
      <c r="K485" s="487"/>
    </row>
    <row r="486" spans="2:11" s="461" customFormat="1" ht="15.75">
      <c r="B486" s="483"/>
      <c r="C486" s="483"/>
      <c r="D486" s="483"/>
      <c r="E486" s="483"/>
      <c r="F486" s="483"/>
      <c r="G486" s="483"/>
      <c r="H486" s="483"/>
      <c r="I486" s="483"/>
      <c r="J486" s="487"/>
      <c r="K486" s="487"/>
    </row>
    <row r="487" spans="2:11" s="461" customFormat="1" ht="15.75">
      <c r="B487" s="483"/>
      <c r="C487" s="483"/>
      <c r="D487" s="483"/>
      <c r="E487" s="483"/>
      <c r="F487" s="483"/>
      <c r="G487" s="483"/>
      <c r="H487" s="483"/>
      <c r="I487" s="483"/>
      <c r="J487" s="487"/>
      <c r="K487" s="487"/>
    </row>
    <row r="488" spans="2:11" s="461" customFormat="1" ht="15.75">
      <c r="B488" s="483"/>
      <c r="C488" s="483"/>
      <c r="D488" s="483"/>
      <c r="E488" s="483"/>
      <c r="F488" s="483"/>
      <c r="G488" s="483"/>
      <c r="H488" s="483"/>
      <c r="I488" s="483"/>
      <c r="J488" s="487"/>
      <c r="K488" s="487"/>
    </row>
    <row r="489" spans="2:11" s="461" customFormat="1" ht="15.75">
      <c r="B489" s="483"/>
      <c r="C489" s="483"/>
      <c r="D489" s="483"/>
      <c r="E489" s="483"/>
      <c r="F489" s="483"/>
      <c r="G489" s="483"/>
      <c r="H489" s="483"/>
      <c r="I489" s="483"/>
      <c r="J489" s="487"/>
      <c r="K489" s="487"/>
    </row>
    <row r="490" spans="2:11" s="461" customFormat="1" ht="15.75">
      <c r="B490" s="483"/>
      <c r="C490" s="483"/>
      <c r="D490" s="483"/>
      <c r="E490" s="483"/>
      <c r="F490" s="483"/>
      <c r="G490" s="483"/>
      <c r="H490" s="483"/>
      <c r="I490" s="483"/>
      <c r="J490" s="487"/>
      <c r="K490" s="487"/>
    </row>
    <row r="491" spans="2:11" s="461" customFormat="1" ht="15.75">
      <c r="B491" s="483"/>
      <c r="C491" s="483"/>
      <c r="D491" s="483"/>
      <c r="E491" s="483"/>
      <c r="F491" s="483"/>
      <c r="G491" s="483"/>
      <c r="H491" s="483"/>
      <c r="I491" s="483"/>
      <c r="J491" s="487"/>
      <c r="K491" s="487"/>
    </row>
    <row r="492" spans="2:11" s="461" customFormat="1" ht="15.75">
      <c r="B492" s="483"/>
      <c r="C492" s="483"/>
      <c r="D492" s="483"/>
      <c r="E492" s="483"/>
      <c r="F492" s="483"/>
      <c r="G492" s="483"/>
      <c r="H492" s="483"/>
      <c r="I492" s="483"/>
      <c r="J492" s="487"/>
      <c r="K492" s="487"/>
    </row>
    <row r="493" spans="2:11" s="461" customFormat="1" ht="15.75">
      <c r="B493" s="483"/>
      <c r="C493" s="483"/>
      <c r="D493" s="483"/>
      <c r="E493" s="483"/>
      <c r="F493" s="483"/>
      <c r="G493" s="483"/>
      <c r="H493" s="483"/>
      <c r="I493" s="483"/>
      <c r="J493" s="487"/>
      <c r="K493" s="487"/>
    </row>
    <row r="494" spans="2:11" s="461" customFormat="1" ht="15.75">
      <c r="B494" s="483"/>
      <c r="C494" s="483"/>
      <c r="D494" s="483"/>
      <c r="E494" s="483"/>
      <c r="F494" s="483"/>
      <c r="G494" s="483"/>
      <c r="H494" s="483"/>
      <c r="I494" s="483"/>
      <c r="J494" s="487"/>
      <c r="K494" s="487"/>
    </row>
    <row r="495" spans="2:11" s="461" customFormat="1" ht="15.75">
      <c r="B495" s="483"/>
      <c r="C495" s="483"/>
      <c r="D495" s="483"/>
      <c r="E495" s="483"/>
      <c r="F495" s="483"/>
      <c r="G495" s="483"/>
      <c r="H495" s="483"/>
      <c r="I495" s="483"/>
      <c r="J495" s="487"/>
      <c r="K495" s="487"/>
    </row>
    <row r="496" spans="2:11" s="461" customFormat="1" ht="15.75">
      <c r="B496" s="483"/>
      <c r="C496" s="483"/>
      <c r="D496" s="483"/>
      <c r="E496" s="483"/>
      <c r="F496" s="483"/>
      <c r="G496" s="483"/>
      <c r="H496" s="483"/>
      <c r="I496" s="483"/>
      <c r="J496" s="487"/>
      <c r="K496" s="487"/>
    </row>
    <row r="497" spans="2:11" s="461" customFormat="1" ht="15.75">
      <c r="B497" s="483"/>
      <c r="C497" s="483"/>
      <c r="D497" s="483"/>
      <c r="E497" s="483"/>
      <c r="F497" s="483"/>
      <c r="G497" s="483"/>
      <c r="H497" s="483"/>
      <c r="I497" s="483"/>
      <c r="J497" s="487"/>
      <c r="K497" s="487"/>
    </row>
    <row r="498" spans="2:11" s="461" customFormat="1" ht="15.75">
      <c r="B498" s="483"/>
      <c r="C498" s="483"/>
      <c r="D498" s="483"/>
      <c r="E498" s="483"/>
      <c r="F498" s="483"/>
      <c r="G498" s="483"/>
      <c r="H498" s="483"/>
      <c r="I498" s="483"/>
      <c r="J498" s="487"/>
      <c r="K498" s="487"/>
    </row>
    <row r="499" spans="2:11" s="461" customFormat="1" ht="15.75">
      <c r="B499" s="483"/>
      <c r="C499" s="483"/>
      <c r="D499" s="483"/>
      <c r="E499" s="483"/>
      <c r="F499" s="483"/>
      <c r="G499" s="483"/>
      <c r="H499" s="483"/>
      <c r="I499" s="483"/>
      <c r="J499" s="487"/>
      <c r="K499" s="487"/>
    </row>
    <row r="500" spans="2:11" s="461" customFormat="1" ht="15.75">
      <c r="B500" s="483"/>
      <c r="C500" s="483"/>
      <c r="D500" s="483"/>
      <c r="E500" s="483"/>
      <c r="F500" s="483"/>
      <c r="G500" s="483"/>
      <c r="H500" s="483"/>
      <c r="I500" s="483"/>
      <c r="J500" s="487"/>
      <c r="K500" s="487"/>
    </row>
    <row r="501" spans="2:11" s="461" customFormat="1" ht="15.75">
      <c r="B501" s="483"/>
      <c r="C501" s="483"/>
      <c r="D501" s="483"/>
      <c r="E501" s="483"/>
      <c r="F501" s="483"/>
      <c r="G501" s="483"/>
      <c r="H501" s="483"/>
      <c r="I501" s="483"/>
      <c r="J501" s="487"/>
      <c r="K501" s="487"/>
    </row>
    <row r="502" spans="2:11" s="461" customFormat="1" ht="15.75">
      <c r="B502" s="483"/>
      <c r="C502" s="483"/>
      <c r="D502" s="483"/>
      <c r="E502" s="483"/>
      <c r="F502" s="483"/>
      <c r="G502" s="483"/>
      <c r="H502" s="483"/>
      <c r="I502" s="483"/>
      <c r="J502" s="487"/>
      <c r="K502" s="487"/>
    </row>
    <row r="503" spans="2:11" s="461" customFormat="1" ht="15.75">
      <c r="B503" s="483"/>
      <c r="C503" s="483"/>
      <c r="D503" s="483"/>
      <c r="E503" s="483"/>
      <c r="F503" s="483"/>
      <c r="G503" s="483"/>
      <c r="H503" s="483"/>
      <c r="I503" s="483"/>
      <c r="J503" s="487"/>
      <c r="K503" s="487"/>
    </row>
    <row r="504" spans="2:11" s="461" customFormat="1" ht="15.75">
      <c r="B504" s="483"/>
      <c r="C504" s="483"/>
      <c r="D504" s="483"/>
      <c r="E504" s="483"/>
      <c r="F504" s="483"/>
      <c r="G504" s="483"/>
      <c r="H504" s="483"/>
      <c r="I504" s="483"/>
      <c r="J504" s="487"/>
      <c r="K504" s="487"/>
    </row>
    <row r="505" spans="2:11" s="461" customFormat="1" ht="15.75">
      <c r="B505" s="483"/>
      <c r="C505" s="483"/>
      <c r="D505" s="483"/>
      <c r="E505" s="483"/>
      <c r="F505" s="483"/>
      <c r="G505" s="483"/>
      <c r="H505" s="483"/>
      <c r="I505" s="483"/>
      <c r="J505" s="487"/>
      <c r="K505" s="487"/>
    </row>
    <row r="506" spans="2:11" s="461" customFormat="1" ht="15.75">
      <c r="B506" s="483"/>
      <c r="C506" s="483"/>
      <c r="D506" s="483"/>
      <c r="E506" s="483"/>
      <c r="F506" s="483"/>
      <c r="G506" s="483"/>
      <c r="H506" s="483"/>
      <c r="I506" s="483"/>
      <c r="J506" s="487"/>
      <c r="K506" s="487"/>
    </row>
    <row r="507" spans="2:11" s="461" customFormat="1" ht="15.75">
      <c r="B507" s="483"/>
      <c r="C507" s="483"/>
      <c r="D507" s="483"/>
      <c r="E507" s="483"/>
      <c r="F507" s="483"/>
      <c r="G507" s="483"/>
      <c r="H507" s="483"/>
      <c r="I507" s="483"/>
      <c r="J507" s="487"/>
      <c r="K507" s="487"/>
    </row>
    <row r="508" spans="2:11" s="461" customFormat="1" ht="15.75">
      <c r="B508" s="483"/>
      <c r="C508" s="483"/>
      <c r="D508" s="483"/>
      <c r="E508" s="483"/>
      <c r="F508" s="483"/>
      <c r="G508" s="483"/>
      <c r="H508" s="483"/>
      <c r="I508" s="483"/>
      <c r="J508" s="487"/>
      <c r="K508" s="487"/>
    </row>
    <row r="509" spans="2:11" s="461" customFormat="1" ht="15.75">
      <c r="B509" s="483"/>
      <c r="C509" s="483"/>
      <c r="D509" s="483"/>
      <c r="E509" s="483"/>
      <c r="F509" s="483"/>
      <c r="G509" s="483"/>
      <c r="H509" s="483"/>
      <c r="I509" s="483"/>
      <c r="J509" s="487"/>
      <c r="K509" s="487"/>
    </row>
    <row r="510" spans="2:11" s="461" customFormat="1" ht="15.75">
      <c r="B510" s="483"/>
      <c r="C510" s="483"/>
      <c r="D510" s="483"/>
      <c r="E510" s="483"/>
      <c r="F510" s="483"/>
      <c r="G510" s="483"/>
      <c r="H510" s="483"/>
      <c r="I510" s="483"/>
      <c r="J510" s="487"/>
      <c r="K510" s="487"/>
    </row>
    <row r="511" spans="2:11" s="461" customFormat="1" ht="15.75">
      <c r="B511" s="483"/>
      <c r="C511" s="483"/>
      <c r="D511" s="483"/>
      <c r="E511" s="483"/>
      <c r="F511" s="483"/>
      <c r="G511" s="483"/>
      <c r="H511" s="483"/>
      <c r="I511" s="483"/>
      <c r="J511" s="487"/>
      <c r="K511" s="487"/>
    </row>
    <row r="512" spans="2:11" s="461" customFormat="1" ht="15.75">
      <c r="B512" s="483"/>
      <c r="C512" s="483"/>
      <c r="D512" s="483"/>
      <c r="E512" s="483"/>
      <c r="F512" s="483"/>
      <c r="G512" s="483"/>
      <c r="H512" s="483"/>
      <c r="I512" s="483"/>
      <c r="J512" s="487"/>
      <c r="K512" s="487"/>
    </row>
    <row r="513" spans="2:11" s="461" customFormat="1" ht="15.75">
      <c r="B513" s="483"/>
      <c r="C513" s="483"/>
      <c r="D513" s="483"/>
      <c r="E513" s="483"/>
      <c r="F513" s="483"/>
      <c r="G513" s="483"/>
      <c r="H513" s="483"/>
      <c r="I513" s="483"/>
      <c r="J513" s="487"/>
      <c r="K513" s="487"/>
    </row>
    <row r="514" spans="2:11" s="461" customFormat="1" ht="15.75">
      <c r="B514" s="483"/>
      <c r="C514" s="483"/>
      <c r="D514" s="483"/>
      <c r="E514" s="483"/>
      <c r="F514" s="483"/>
      <c r="G514" s="483"/>
      <c r="H514" s="483"/>
      <c r="I514" s="483"/>
      <c r="J514" s="487"/>
      <c r="K514" s="487"/>
    </row>
    <row r="515" spans="2:11" s="461" customFormat="1" ht="15.75">
      <c r="B515" s="483"/>
      <c r="C515" s="483"/>
      <c r="D515" s="483"/>
      <c r="E515" s="483"/>
      <c r="F515" s="483"/>
      <c r="G515" s="483"/>
      <c r="H515" s="483"/>
      <c r="I515" s="483"/>
      <c r="J515" s="487"/>
      <c r="K515" s="487"/>
    </row>
    <row r="516" spans="2:11" s="461" customFormat="1" ht="15.75">
      <c r="B516" s="483"/>
      <c r="C516" s="483"/>
      <c r="D516" s="483"/>
      <c r="E516" s="483"/>
      <c r="F516" s="483"/>
      <c r="G516" s="483"/>
      <c r="H516" s="483"/>
      <c r="I516" s="483"/>
      <c r="J516" s="487"/>
      <c r="K516" s="487"/>
    </row>
    <row r="517" spans="2:11" s="461" customFormat="1" ht="15.75">
      <c r="B517" s="483"/>
      <c r="C517" s="483"/>
      <c r="D517" s="483"/>
      <c r="E517" s="483"/>
      <c r="F517" s="483"/>
      <c r="G517" s="483"/>
      <c r="H517" s="483"/>
      <c r="I517" s="483"/>
      <c r="J517" s="487"/>
      <c r="K517" s="487"/>
    </row>
    <row r="518" spans="2:11" s="461" customFormat="1" ht="15.75">
      <c r="B518" s="483"/>
      <c r="C518" s="483"/>
      <c r="D518" s="483"/>
      <c r="E518" s="483"/>
      <c r="F518" s="483"/>
      <c r="G518" s="483"/>
      <c r="H518" s="483"/>
      <c r="I518" s="483"/>
      <c r="J518" s="487"/>
      <c r="K518" s="487"/>
    </row>
    <row r="519" spans="2:11" s="461" customFormat="1" ht="15.75">
      <c r="B519" s="483"/>
      <c r="C519" s="483"/>
      <c r="D519" s="483"/>
      <c r="E519" s="483"/>
      <c r="F519" s="483"/>
      <c r="G519" s="483"/>
      <c r="H519" s="483"/>
      <c r="I519" s="483"/>
      <c r="J519" s="487"/>
      <c r="K519" s="487"/>
    </row>
    <row r="520" spans="2:11" s="461" customFormat="1" ht="15.75">
      <c r="B520" s="483"/>
      <c r="C520" s="483"/>
      <c r="D520" s="483"/>
      <c r="E520" s="483"/>
      <c r="F520" s="483"/>
      <c r="G520" s="483"/>
      <c r="H520" s="483"/>
      <c r="I520" s="483"/>
      <c r="J520" s="487"/>
      <c r="K520" s="487"/>
    </row>
    <row r="521" spans="2:11" s="461" customFormat="1" ht="15.75">
      <c r="B521" s="483"/>
      <c r="C521" s="483"/>
      <c r="D521" s="483"/>
      <c r="E521" s="483"/>
      <c r="F521" s="483"/>
      <c r="G521" s="483"/>
      <c r="H521" s="483"/>
      <c r="I521" s="483"/>
      <c r="J521" s="487"/>
      <c r="K521" s="487"/>
    </row>
    <row r="522" spans="2:11" s="461" customFormat="1" ht="15.75">
      <c r="B522" s="483"/>
      <c r="C522" s="483"/>
      <c r="D522" s="483"/>
      <c r="E522" s="483"/>
      <c r="F522" s="483"/>
      <c r="G522" s="483"/>
      <c r="H522" s="483"/>
      <c r="I522" s="483"/>
      <c r="J522" s="487"/>
      <c r="K522" s="487"/>
    </row>
    <row r="523" spans="2:11" s="461" customFormat="1" ht="15.75">
      <c r="B523" s="483"/>
      <c r="C523" s="483"/>
      <c r="D523" s="483"/>
      <c r="E523" s="483"/>
      <c r="F523" s="483"/>
      <c r="G523" s="483"/>
      <c r="H523" s="483"/>
      <c r="I523" s="483"/>
      <c r="J523" s="487"/>
      <c r="K523" s="487"/>
    </row>
    <row r="524" spans="2:11" s="461" customFormat="1" ht="15.75">
      <c r="B524" s="483"/>
      <c r="C524" s="483"/>
      <c r="D524" s="483"/>
      <c r="E524" s="483"/>
      <c r="F524" s="483"/>
      <c r="G524" s="483"/>
      <c r="H524" s="483"/>
      <c r="I524" s="483"/>
      <c r="J524" s="487"/>
      <c r="K524" s="487"/>
    </row>
    <row r="525" spans="2:11" s="461" customFormat="1" ht="15.75">
      <c r="B525" s="483"/>
      <c r="C525" s="483"/>
      <c r="D525" s="483"/>
      <c r="E525" s="483"/>
      <c r="F525" s="483"/>
      <c r="G525" s="483"/>
      <c r="H525" s="483"/>
      <c r="I525" s="483"/>
      <c r="J525" s="487"/>
      <c r="K525" s="487"/>
    </row>
    <row r="526" spans="2:11" s="461" customFormat="1" ht="15.75">
      <c r="B526" s="483"/>
      <c r="C526" s="483"/>
      <c r="D526" s="483"/>
      <c r="E526" s="483"/>
      <c r="F526" s="483"/>
      <c r="G526" s="483"/>
      <c r="H526" s="483"/>
      <c r="I526" s="483"/>
      <c r="J526" s="487"/>
      <c r="K526" s="487"/>
    </row>
    <row r="527" spans="2:11" s="461" customFormat="1" ht="15.75">
      <c r="B527" s="483"/>
      <c r="C527" s="483"/>
      <c r="D527" s="483"/>
      <c r="E527" s="483"/>
      <c r="F527" s="483"/>
      <c r="G527" s="483"/>
      <c r="H527" s="483"/>
      <c r="I527" s="483"/>
      <c r="J527" s="487"/>
      <c r="K527" s="487"/>
    </row>
    <row r="528" spans="2:11" s="461" customFormat="1" ht="15.75">
      <c r="B528" s="483"/>
      <c r="C528" s="483"/>
      <c r="D528" s="483"/>
      <c r="E528" s="483"/>
      <c r="F528" s="483"/>
      <c r="G528" s="483"/>
      <c r="H528" s="483"/>
      <c r="I528" s="483"/>
      <c r="J528" s="487"/>
      <c r="K528" s="487"/>
    </row>
    <row r="529" spans="2:11" s="461" customFormat="1" ht="15.75">
      <c r="B529" s="483"/>
      <c r="C529" s="483"/>
      <c r="D529" s="483"/>
      <c r="E529" s="483"/>
      <c r="F529" s="483"/>
      <c r="G529" s="483"/>
      <c r="H529" s="483"/>
      <c r="I529" s="483"/>
      <c r="J529" s="487"/>
      <c r="K529" s="487"/>
    </row>
    <row r="530" spans="2:11" s="461" customFormat="1" ht="15.75">
      <c r="B530" s="483"/>
      <c r="C530" s="483"/>
      <c r="D530" s="483"/>
      <c r="E530" s="483"/>
      <c r="F530" s="483"/>
      <c r="G530" s="483"/>
      <c r="H530" s="483"/>
      <c r="I530" s="483"/>
      <c r="J530" s="487"/>
      <c r="K530" s="487"/>
    </row>
    <row r="531" spans="2:11" s="461" customFormat="1" ht="15.75">
      <c r="B531" s="483"/>
      <c r="C531" s="483"/>
      <c r="D531" s="483"/>
      <c r="E531" s="483"/>
      <c r="F531" s="483"/>
      <c r="G531" s="483"/>
      <c r="H531" s="483"/>
      <c r="I531" s="483"/>
      <c r="J531" s="487"/>
      <c r="K531" s="487"/>
    </row>
    <row r="532" spans="2:11" s="461" customFormat="1" ht="15.75">
      <c r="B532" s="483"/>
      <c r="C532" s="483"/>
      <c r="D532" s="483"/>
      <c r="E532" s="483"/>
      <c r="F532" s="483"/>
      <c r="G532" s="483"/>
      <c r="H532" s="483"/>
      <c r="I532" s="483"/>
      <c r="J532" s="487"/>
      <c r="K532" s="487"/>
    </row>
    <row r="533" spans="2:11" s="461" customFormat="1" ht="15.75">
      <c r="B533" s="483"/>
      <c r="C533" s="483"/>
      <c r="D533" s="483"/>
      <c r="E533" s="483"/>
      <c r="F533" s="483"/>
      <c r="G533" s="483"/>
      <c r="H533" s="483"/>
      <c r="I533" s="483"/>
      <c r="J533" s="487"/>
      <c r="K533" s="487"/>
    </row>
    <row r="534" spans="2:11" s="461" customFormat="1" ht="15.75">
      <c r="B534" s="483"/>
      <c r="C534" s="483"/>
      <c r="D534" s="483"/>
      <c r="E534" s="483"/>
      <c r="F534" s="483"/>
      <c r="G534" s="483"/>
      <c r="H534" s="483"/>
      <c r="I534" s="483"/>
      <c r="J534" s="487"/>
      <c r="K534" s="487"/>
    </row>
    <row r="535" spans="2:11" s="461" customFormat="1" ht="15.75">
      <c r="B535" s="483"/>
      <c r="C535" s="483"/>
      <c r="D535" s="483"/>
      <c r="E535" s="483"/>
      <c r="F535" s="483"/>
      <c r="G535" s="483"/>
      <c r="H535" s="483"/>
      <c r="I535" s="483"/>
      <c r="J535" s="487"/>
      <c r="K535" s="487"/>
    </row>
    <row r="536" spans="2:11" s="461" customFormat="1" ht="15.75">
      <c r="B536" s="483"/>
      <c r="C536" s="483"/>
      <c r="D536" s="483"/>
      <c r="E536" s="483"/>
      <c r="F536" s="483"/>
      <c r="G536" s="483"/>
      <c r="H536" s="483"/>
      <c r="I536" s="483"/>
      <c r="J536" s="487"/>
      <c r="K536" s="487"/>
    </row>
    <row r="537" spans="2:11" s="461" customFormat="1" ht="15.75">
      <c r="B537" s="483"/>
      <c r="C537" s="483"/>
      <c r="D537" s="483"/>
      <c r="E537" s="483"/>
      <c r="F537" s="483"/>
      <c r="G537" s="483"/>
      <c r="H537" s="483"/>
      <c r="I537" s="483"/>
      <c r="J537" s="487"/>
      <c r="K537" s="487"/>
    </row>
    <row r="538" spans="2:11" s="461" customFormat="1" ht="15.75">
      <c r="B538" s="483"/>
      <c r="C538" s="483"/>
      <c r="D538" s="483"/>
      <c r="E538" s="483"/>
      <c r="F538" s="483"/>
      <c r="G538" s="483"/>
      <c r="H538" s="483"/>
      <c r="I538" s="483"/>
      <c r="J538" s="487"/>
      <c r="K538" s="487"/>
    </row>
    <row r="539" spans="2:11" s="461" customFormat="1" ht="15.75">
      <c r="B539" s="483"/>
      <c r="C539" s="483"/>
      <c r="D539" s="483"/>
      <c r="E539" s="483"/>
      <c r="F539" s="483"/>
      <c r="G539" s="483"/>
      <c r="H539" s="483"/>
      <c r="I539" s="483"/>
      <c r="J539" s="487"/>
      <c r="K539" s="487"/>
    </row>
    <row r="540" spans="2:11" s="461" customFormat="1" ht="15.75">
      <c r="B540" s="483"/>
      <c r="C540" s="483"/>
      <c r="D540" s="483"/>
      <c r="E540" s="483"/>
      <c r="F540" s="483"/>
      <c r="G540" s="483"/>
      <c r="H540" s="483"/>
      <c r="I540" s="483"/>
      <c r="J540" s="487"/>
      <c r="K540" s="487"/>
    </row>
    <row r="541" spans="2:11" s="461" customFormat="1" ht="15.75">
      <c r="B541" s="483"/>
      <c r="C541" s="483"/>
      <c r="D541" s="483"/>
      <c r="E541" s="483"/>
      <c r="F541" s="483"/>
      <c r="G541" s="483"/>
      <c r="H541" s="483"/>
      <c r="I541" s="483"/>
      <c r="J541" s="487"/>
      <c r="K541" s="487"/>
    </row>
    <row r="542" spans="2:11" s="461" customFormat="1" ht="15.75">
      <c r="B542" s="483"/>
      <c r="C542" s="483"/>
      <c r="D542" s="483"/>
      <c r="E542" s="483"/>
      <c r="F542" s="483"/>
      <c r="G542" s="483"/>
      <c r="H542" s="483"/>
      <c r="I542" s="483"/>
      <c r="J542" s="487"/>
      <c r="K542" s="487"/>
    </row>
    <row r="543" spans="2:11" s="461" customFormat="1" ht="15.75">
      <c r="B543" s="483"/>
      <c r="C543" s="483"/>
      <c r="D543" s="483"/>
      <c r="E543" s="483"/>
      <c r="F543" s="483"/>
      <c r="G543" s="483"/>
      <c r="H543" s="483"/>
      <c r="I543" s="483"/>
      <c r="J543" s="487"/>
      <c r="K543" s="487"/>
    </row>
    <row r="544" spans="2:11" s="461" customFormat="1" ht="15.75">
      <c r="B544" s="483"/>
      <c r="C544" s="483"/>
      <c r="D544" s="483"/>
      <c r="E544" s="483"/>
      <c r="F544" s="483"/>
      <c r="G544" s="483"/>
      <c r="H544" s="483"/>
      <c r="I544" s="483"/>
      <c r="J544" s="487"/>
      <c r="K544" s="487"/>
    </row>
    <row r="545" spans="2:11" s="461" customFormat="1" ht="15.75">
      <c r="B545" s="483"/>
      <c r="C545" s="483"/>
      <c r="D545" s="483"/>
      <c r="E545" s="483"/>
      <c r="F545" s="483"/>
      <c r="G545" s="483"/>
      <c r="H545" s="483"/>
      <c r="I545" s="483"/>
      <c r="J545" s="487"/>
      <c r="K545" s="487"/>
    </row>
    <row r="546" spans="2:11" s="461" customFormat="1" ht="15.75">
      <c r="B546" s="483"/>
      <c r="C546" s="483"/>
      <c r="D546" s="483"/>
      <c r="E546" s="483"/>
      <c r="F546" s="483"/>
      <c r="G546" s="483"/>
      <c r="H546" s="483"/>
      <c r="I546" s="483"/>
      <c r="J546" s="487"/>
      <c r="K546" s="487"/>
    </row>
    <row r="547" spans="2:11" s="461" customFormat="1" ht="15.75">
      <c r="B547" s="483"/>
      <c r="C547" s="483"/>
      <c r="D547" s="483"/>
      <c r="E547" s="483"/>
      <c r="F547" s="483"/>
      <c r="G547" s="483"/>
      <c r="H547" s="483"/>
      <c r="I547" s="483"/>
      <c r="J547" s="487"/>
      <c r="K547" s="487"/>
    </row>
    <row r="548" spans="2:11" s="461" customFormat="1" ht="15.75">
      <c r="B548" s="483"/>
      <c r="C548" s="483"/>
      <c r="D548" s="483"/>
      <c r="E548" s="483"/>
      <c r="F548" s="483"/>
      <c r="G548" s="483"/>
      <c r="H548" s="483"/>
      <c r="I548" s="483"/>
      <c r="J548" s="487"/>
      <c r="K548" s="487"/>
    </row>
    <row r="549" spans="2:11" s="461" customFormat="1" ht="15.75">
      <c r="B549" s="483"/>
      <c r="C549" s="483"/>
      <c r="D549" s="483"/>
      <c r="E549" s="483"/>
      <c r="F549" s="483"/>
      <c r="G549" s="483"/>
      <c r="H549" s="483"/>
      <c r="I549" s="483"/>
      <c r="J549" s="487"/>
      <c r="K549" s="487"/>
    </row>
    <row r="550" spans="2:11" s="461" customFormat="1" ht="15.75">
      <c r="B550" s="483"/>
      <c r="C550" s="483"/>
      <c r="D550" s="483"/>
      <c r="E550" s="483"/>
      <c r="F550" s="483"/>
      <c r="G550" s="483"/>
      <c r="H550" s="483"/>
      <c r="I550" s="483"/>
      <c r="J550" s="487"/>
      <c r="K550" s="487"/>
    </row>
    <row r="551" spans="2:11" s="461" customFormat="1" ht="15.75">
      <c r="B551" s="483"/>
      <c r="C551" s="483"/>
      <c r="D551" s="483"/>
      <c r="E551" s="483"/>
      <c r="F551" s="483"/>
      <c r="G551" s="483"/>
      <c r="H551" s="483"/>
      <c r="I551" s="483"/>
      <c r="J551" s="487"/>
      <c r="K551" s="487"/>
    </row>
    <row r="552" spans="2:11" s="461" customFormat="1" ht="15.75">
      <c r="B552" s="483"/>
      <c r="C552" s="483"/>
      <c r="D552" s="483"/>
      <c r="E552" s="483"/>
      <c r="F552" s="483"/>
      <c r="G552" s="483"/>
      <c r="H552" s="483"/>
      <c r="I552" s="483"/>
      <c r="J552" s="487"/>
      <c r="K552" s="487"/>
    </row>
    <row r="553" spans="2:11" s="461" customFormat="1" ht="15.75">
      <c r="B553" s="483"/>
      <c r="C553" s="483"/>
      <c r="D553" s="483"/>
      <c r="E553" s="483"/>
      <c r="F553" s="483"/>
      <c r="G553" s="483"/>
      <c r="H553" s="483"/>
      <c r="I553" s="483"/>
      <c r="J553" s="487"/>
      <c r="K553" s="487"/>
    </row>
    <row r="554" spans="2:11" s="461" customFormat="1" ht="15.75">
      <c r="B554" s="483"/>
      <c r="C554" s="483"/>
      <c r="D554" s="483"/>
      <c r="E554" s="483"/>
      <c r="F554" s="483"/>
      <c r="G554" s="483"/>
      <c r="H554" s="483"/>
      <c r="I554" s="483"/>
      <c r="J554" s="487"/>
      <c r="K554" s="487"/>
    </row>
    <row r="555" spans="2:11" s="461" customFormat="1" ht="15.75">
      <c r="B555" s="483"/>
      <c r="C555" s="483"/>
      <c r="D555" s="483"/>
      <c r="E555" s="483"/>
      <c r="F555" s="483"/>
      <c r="G555" s="483"/>
      <c r="H555" s="483"/>
      <c r="I555" s="483"/>
      <c r="J555" s="487"/>
      <c r="K555" s="487"/>
    </row>
    <row r="556" spans="2:11" s="461" customFormat="1" ht="15.75">
      <c r="B556" s="483"/>
      <c r="C556" s="483"/>
      <c r="D556" s="483"/>
      <c r="E556" s="483"/>
      <c r="F556" s="483"/>
      <c r="G556" s="483"/>
      <c r="H556" s="483"/>
      <c r="I556" s="483"/>
      <c r="J556" s="487"/>
      <c r="K556" s="487"/>
    </row>
    <row r="557" spans="2:11" s="461" customFormat="1">
      <c r="J557" s="487"/>
      <c r="K557" s="487"/>
    </row>
    <row r="558" spans="2:11" s="461" customFormat="1">
      <c r="J558" s="487"/>
      <c r="K558" s="487"/>
    </row>
    <row r="559" spans="2:11" s="461" customFormat="1">
      <c r="J559" s="487"/>
      <c r="K559" s="487"/>
    </row>
    <row r="560" spans="2:11" s="461" customFormat="1">
      <c r="I560" s="488"/>
      <c r="J560" s="487"/>
      <c r="K560" s="487"/>
    </row>
    <row r="561" spans="9:11" s="461" customFormat="1">
      <c r="I561" s="488"/>
      <c r="J561" s="487"/>
      <c r="K561" s="487"/>
    </row>
    <row r="562" spans="9:11" s="461" customFormat="1">
      <c r="J562" s="487"/>
      <c r="K562" s="487"/>
    </row>
    <row r="563" spans="9:11" s="461" customFormat="1">
      <c r="J563" s="487"/>
      <c r="K563" s="487"/>
    </row>
    <row r="564" spans="9:11" s="461" customFormat="1">
      <c r="J564" s="487"/>
      <c r="K564" s="487"/>
    </row>
    <row r="565" spans="9:11" s="461" customFormat="1">
      <c r="J565" s="487"/>
      <c r="K565" s="487"/>
    </row>
    <row r="566" spans="9:11" s="461" customFormat="1">
      <c r="J566" s="487"/>
      <c r="K566" s="487"/>
    </row>
    <row r="567" spans="9:11" s="461" customFormat="1">
      <c r="J567" s="487"/>
      <c r="K567" s="487"/>
    </row>
    <row r="568" spans="9:11" s="461" customFormat="1">
      <c r="J568" s="487"/>
      <c r="K568" s="487"/>
    </row>
    <row r="569" spans="9:11" s="461" customFormat="1">
      <c r="J569" s="487"/>
      <c r="K569" s="487"/>
    </row>
    <row r="570" spans="9:11" s="461" customFormat="1">
      <c r="J570" s="487"/>
      <c r="K570" s="487"/>
    </row>
    <row r="571" spans="9:11" s="461" customFormat="1">
      <c r="J571" s="487"/>
      <c r="K571" s="487"/>
    </row>
    <row r="572" spans="9:11" s="461" customFormat="1">
      <c r="J572" s="487"/>
      <c r="K572" s="487"/>
    </row>
    <row r="573" spans="9:11" s="461" customFormat="1">
      <c r="J573" s="487"/>
      <c r="K573" s="487"/>
    </row>
    <row r="574" spans="9:11" s="461" customFormat="1">
      <c r="J574" s="487"/>
      <c r="K574" s="487"/>
    </row>
    <row r="575" spans="9:11" s="461" customFormat="1">
      <c r="J575" s="487"/>
      <c r="K575" s="487"/>
    </row>
    <row r="576" spans="9:11" s="461" customFormat="1">
      <c r="J576" s="487"/>
      <c r="K576" s="487"/>
    </row>
    <row r="577" spans="10:11" s="461" customFormat="1">
      <c r="J577" s="487"/>
      <c r="K577" s="487"/>
    </row>
    <row r="578" spans="10:11" s="461" customFormat="1">
      <c r="J578" s="487"/>
      <c r="K578" s="487"/>
    </row>
    <row r="579" spans="10:11" s="461" customFormat="1">
      <c r="J579" s="487"/>
      <c r="K579" s="487"/>
    </row>
    <row r="580" spans="10:11" s="461" customFormat="1">
      <c r="J580" s="487"/>
      <c r="K580" s="487"/>
    </row>
    <row r="581" spans="10:11" s="461" customFormat="1">
      <c r="J581" s="487"/>
      <c r="K581" s="487"/>
    </row>
    <row r="582" spans="10:11" s="461" customFormat="1">
      <c r="J582" s="487"/>
      <c r="K582" s="487"/>
    </row>
    <row r="583" spans="10:11" s="461" customFormat="1">
      <c r="J583" s="487"/>
      <c r="K583" s="487"/>
    </row>
    <row r="584" spans="10:11" s="461" customFormat="1">
      <c r="J584" s="487"/>
      <c r="K584" s="487"/>
    </row>
    <row r="585" spans="10:11" s="461" customFormat="1">
      <c r="J585" s="487"/>
      <c r="K585" s="487"/>
    </row>
    <row r="586" spans="10:11" s="461" customFormat="1">
      <c r="J586" s="487"/>
      <c r="K586" s="487"/>
    </row>
    <row r="587" spans="10:11" s="461" customFormat="1">
      <c r="J587" s="487"/>
      <c r="K587" s="487"/>
    </row>
    <row r="588" spans="10:11" s="461" customFormat="1">
      <c r="J588" s="487"/>
      <c r="K588" s="487"/>
    </row>
    <row r="589" spans="10:11" s="461" customFormat="1">
      <c r="J589" s="487"/>
      <c r="K589" s="487"/>
    </row>
    <row r="590" spans="10:11" s="461" customFormat="1">
      <c r="J590" s="487"/>
      <c r="K590" s="487"/>
    </row>
    <row r="591" spans="10:11" s="461" customFormat="1">
      <c r="J591" s="487"/>
      <c r="K591" s="487"/>
    </row>
    <row r="592" spans="10:11" s="461" customFormat="1">
      <c r="J592" s="487"/>
      <c r="K592" s="487"/>
    </row>
    <row r="593" spans="10:11" s="461" customFormat="1">
      <c r="J593" s="487"/>
      <c r="K593" s="487"/>
    </row>
    <row r="594" spans="10:11" s="461" customFormat="1">
      <c r="J594" s="487"/>
      <c r="K594" s="487"/>
    </row>
    <row r="595" spans="10:11" s="461" customFormat="1">
      <c r="J595" s="487"/>
      <c r="K595" s="487"/>
    </row>
    <row r="596" spans="10:11" s="461" customFormat="1">
      <c r="J596" s="487"/>
      <c r="K596" s="487"/>
    </row>
    <row r="597" spans="10:11" s="461" customFormat="1">
      <c r="J597" s="487"/>
      <c r="K597" s="487"/>
    </row>
    <row r="598" spans="10:11" s="461" customFormat="1">
      <c r="J598" s="487"/>
      <c r="K598" s="487"/>
    </row>
    <row r="599" spans="10:11" s="461" customFormat="1">
      <c r="J599" s="487"/>
      <c r="K599" s="487"/>
    </row>
    <row r="600" spans="10:11" s="461" customFormat="1">
      <c r="J600" s="487"/>
      <c r="K600" s="487"/>
    </row>
    <row r="601" spans="10:11" s="461" customFormat="1">
      <c r="J601" s="487"/>
      <c r="K601" s="487"/>
    </row>
    <row r="602" spans="10:11" s="461" customFormat="1">
      <c r="J602" s="487"/>
      <c r="K602" s="487"/>
    </row>
    <row r="603" spans="10:11" s="461" customFormat="1">
      <c r="J603" s="487"/>
      <c r="K603" s="487"/>
    </row>
    <row r="604" spans="10:11" s="461" customFormat="1">
      <c r="J604" s="487"/>
      <c r="K604" s="487"/>
    </row>
    <row r="605" spans="10:11" s="461" customFormat="1">
      <c r="J605" s="487"/>
      <c r="K605" s="487"/>
    </row>
    <row r="606" spans="10:11" s="461" customFormat="1">
      <c r="J606" s="487"/>
      <c r="K606" s="487"/>
    </row>
    <row r="607" spans="10:11" s="461" customFormat="1">
      <c r="J607" s="487"/>
      <c r="K607" s="487"/>
    </row>
    <row r="608" spans="10:11" s="461" customFormat="1">
      <c r="J608" s="487"/>
      <c r="K608" s="487"/>
    </row>
    <row r="609" spans="10:11" s="461" customFormat="1">
      <c r="J609" s="487"/>
      <c r="K609" s="487"/>
    </row>
    <row r="610" spans="10:11" s="461" customFormat="1">
      <c r="J610" s="487"/>
      <c r="K610" s="487"/>
    </row>
    <row r="611" spans="10:11" s="461" customFormat="1">
      <c r="J611" s="487"/>
      <c r="K611" s="487"/>
    </row>
    <row r="612" spans="10:11" s="461" customFormat="1">
      <c r="J612" s="487"/>
      <c r="K612" s="487"/>
    </row>
    <row r="613" spans="10:11" s="461" customFormat="1">
      <c r="J613" s="487"/>
      <c r="K613" s="487"/>
    </row>
    <row r="614" spans="10:11" s="461" customFormat="1">
      <c r="J614" s="487"/>
      <c r="K614" s="487"/>
    </row>
    <row r="615" spans="10:11" s="461" customFormat="1">
      <c r="J615" s="487"/>
      <c r="K615" s="487"/>
    </row>
    <row r="616" spans="10:11" s="461" customFormat="1">
      <c r="J616" s="487"/>
      <c r="K616" s="487"/>
    </row>
    <row r="617" spans="10:11" s="461" customFormat="1">
      <c r="J617" s="487"/>
      <c r="K617" s="487"/>
    </row>
    <row r="618" spans="10:11" s="461" customFormat="1">
      <c r="J618" s="487"/>
      <c r="K618" s="487"/>
    </row>
    <row r="619" spans="10:11" s="461" customFormat="1">
      <c r="J619" s="487"/>
      <c r="K619" s="487"/>
    </row>
    <row r="620" spans="10:11" s="461" customFormat="1">
      <c r="J620" s="487"/>
      <c r="K620" s="487"/>
    </row>
    <row r="621" spans="10:11" s="461" customFormat="1">
      <c r="J621" s="487"/>
      <c r="K621" s="487"/>
    </row>
    <row r="622" spans="10:11" s="461" customFormat="1">
      <c r="J622" s="487"/>
      <c r="K622" s="487"/>
    </row>
    <row r="623" spans="10:11" s="461" customFormat="1">
      <c r="J623" s="487"/>
      <c r="K623" s="487"/>
    </row>
    <row r="624" spans="10:11" s="461" customFormat="1">
      <c r="J624" s="487"/>
      <c r="K624" s="487"/>
    </row>
    <row r="625" spans="10:11" s="461" customFormat="1">
      <c r="J625" s="487"/>
      <c r="K625" s="487"/>
    </row>
    <row r="626" spans="10:11" s="461" customFormat="1">
      <c r="J626" s="487"/>
      <c r="K626" s="487"/>
    </row>
    <row r="627" spans="10:11" s="461" customFormat="1">
      <c r="J627" s="487"/>
      <c r="K627" s="487"/>
    </row>
    <row r="628" spans="10:11" s="461" customFormat="1">
      <c r="J628" s="487"/>
      <c r="K628" s="487"/>
    </row>
    <row r="629" spans="10:11" s="461" customFormat="1">
      <c r="J629" s="487"/>
      <c r="K629" s="487"/>
    </row>
    <row r="630" spans="10:11" s="461" customFormat="1">
      <c r="J630" s="487"/>
      <c r="K630" s="487"/>
    </row>
    <row r="631" spans="10:11" s="461" customFormat="1">
      <c r="J631" s="487"/>
      <c r="K631" s="487"/>
    </row>
    <row r="632" spans="10:11" s="461" customFormat="1">
      <c r="J632" s="487"/>
      <c r="K632" s="487"/>
    </row>
    <row r="633" spans="10:11" s="461" customFormat="1">
      <c r="J633" s="487"/>
      <c r="K633" s="487"/>
    </row>
    <row r="634" spans="10:11" s="461" customFormat="1">
      <c r="J634" s="487"/>
      <c r="K634" s="487"/>
    </row>
    <row r="635" spans="10:11" s="461" customFormat="1">
      <c r="J635" s="487"/>
      <c r="K635" s="487"/>
    </row>
    <row r="636" spans="10:11" s="461" customFormat="1">
      <c r="J636" s="487"/>
      <c r="K636" s="487"/>
    </row>
    <row r="637" spans="10:11" s="461" customFormat="1">
      <c r="J637" s="487"/>
      <c r="K637" s="487"/>
    </row>
    <row r="638" spans="10:11" s="461" customFormat="1">
      <c r="J638" s="487"/>
      <c r="K638" s="487"/>
    </row>
    <row r="639" spans="10:11" s="461" customFormat="1">
      <c r="J639" s="487"/>
      <c r="K639" s="487"/>
    </row>
    <row r="640" spans="10:11" s="461" customFormat="1">
      <c r="J640" s="487"/>
      <c r="K640" s="487"/>
    </row>
    <row r="641" spans="10:11" s="461" customFormat="1">
      <c r="J641" s="487"/>
      <c r="K641" s="487"/>
    </row>
    <row r="642" spans="10:11" s="461" customFormat="1">
      <c r="J642" s="487"/>
      <c r="K642" s="487"/>
    </row>
    <row r="643" spans="10:11" s="461" customFormat="1">
      <c r="J643" s="487"/>
      <c r="K643" s="487"/>
    </row>
    <row r="644" spans="10:11" s="461" customFormat="1">
      <c r="J644" s="487"/>
      <c r="K644" s="487"/>
    </row>
    <row r="645" spans="10:11" s="461" customFormat="1">
      <c r="J645" s="487"/>
      <c r="K645" s="487"/>
    </row>
    <row r="646" spans="10:11" s="461" customFormat="1">
      <c r="J646" s="487"/>
      <c r="K646" s="487"/>
    </row>
    <row r="647" spans="10:11" s="461" customFormat="1">
      <c r="J647" s="487"/>
      <c r="K647" s="487"/>
    </row>
    <row r="648" spans="10:11" s="461" customFormat="1">
      <c r="J648" s="487"/>
      <c r="K648" s="487"/>
    </row>
    <row r="649" spans="10:11" s="461" customFormat="1">
      <c r="J649" s="487"/>
      <c r="K649" s="487"/>
    </row>
    <row r="650" spans="10:11" s="461" customFormat="1">
      <c r="J650" s="487"/>
      <c r="K650" s="487"/>
    </row>
    <row r="651" spans="10:11" s="461" customFormat="1">
      <c r="J651" s="487"/>
      <c r="K651" s="487"/>
    </row>
    <row r="652" spans="10:11" s="461" customFormat="1">
      <c r="J652" s="487"/>
      <c r="K652" s="487"/>
    </row>
    <row r="653" spans="10:11" s="461" customFormat="1">
      <c r="J653" s="487"/>
      <c r="K653" s="487"/>
    </row>
    <row r="654" spans="10:11" s="461" customFormat="1">
      <c r="J654" s="487"/>
      <c r="K654" s="487"/>
    </row>
    <row r="655" spans="10:11" s="461" customFormat="1">
      <c r="J655" s="487"/>
      <c r="K655" s="487"/>
    </row>
    <row r="656" spans="10:11" s="461" customFormat="1">
      <c r="J656" s="487"/>
      <c r="K656" s="487"/>
    </row>
    <row r="657" spans="10:11" s="461" customFormat="1">
      <c r="J657" s="487"/>
      <c r="K657" s="487"/>
    </row>
    <row r="658" spans="10:11" s="461" customFormat="1">
      <c r="J658" s="487"/>
      <c r="K658" s="487"/>
    </row>
    <row r="659" spans="10:11" s="461" customFormat="1">
      <c r="J659" s="487"/>
      <c r="K659" s="487"/>
    </row>
    <row r="660" spans="10:11" s="461" customFormat="1">
      <c r="J660" s="487"/>
      <c r="K660" s="487"/>
    </row>
    <row r="661" spans="10:11" s="461" customFormat="1">
      <c r="J661" s="487"/>
      <c r="K661" s="487"/>
    </row>
    <row r="662" spans="10:11" s="461" customFormat="1">
      <c r="J662" s="487"/>
      <c r="K662" s="487"/>
    </row>
    <row r="663" spans="10:11" s="461" customFormat="1">
      <c r="J663" s="487"/>
      <c r="K663" s="487"/>
    </row>
    <row r="664" spans="10:11" s="461" customFormat="1">
      <c r="J664" s="487"/>
      <c r="K664" s="487"/>
    </row>
    <row r="665" spans="10:11" s="461" customFormat="1">
      <c r="J665" s="487"/>
      <c r="K665" s="487"/>
    </row>
    <row r="666" spans="10:11" s="461" customFormat="1">
      <c r="J666" s="487"/>
      <c r="K666" s="487"/>
    </row>
    <row r="667" spans="10:11" s="461" customFormat="1">
      <c r="J667" s="487"/>
      <c r="K667" s="487"/>
    </row>
    <row r="668" spans="10:11" s="461" customFormat="1">
      <c r="J668" s="487"/>
      <c r="K668" s="487"/>
    </row>
    <row r="669" spans="10:11" s="461" customFormat="1">
      <c r="J669" s="487"/>
      <c r="K669" s="487"/>
    </row>
    <row r="670" spans="10:11" s="461" customFormat="1">
      <c r="J670" s="487"/>
      <c r="K670" s="487"/>
    </row>
    <row r="671" spans="10:11" s="461" customFormat="1">
      <c r="J671" s="487"/>
      <c r="K671" s="487"/>
    </row>
    <row r="672" spans="10:11" s="461" customFormat="1">
      <c r="J672" s="487"/>
      <c r="K672" s="487"/>
    </row>
    <row r="673" spans="10:11" s="461" customFormat="1">
      <c r="J673" s="487"/>
      <c r="K673" s="487"/>
    </row>
    <row r="674" spans="10:11" s="461" customFormat="1">
      <c r="J674" s="487"/>
      <c r="K674" s="487"/>
    </row>
    <row r="675" spans="10:11" s="461" customFormat="1">
      <c r="J675" s="487"/>
      <c r="K675" s="487"/>
    </row>
    <row r="676" spans="10:11" s="461" customFormat="1">
      <c r="J676" s="487"/>
      <c r="K676" s="487"/>
    </row>
    <row r="677" spans="10:11" s="461" customFormat="1">
      <c r="J677" s="487"/>
      <c r="K677" s="487"/>
    </row>
    <row r="678" spans="10:11" s="461" customFormat="1">
      <c r="J678" s="487"/>
      <c r="K678" s="487"/>
    </row>
    <row r="679" spans="10:11" s="461" customFormat="1">
      <c r="J679" s="487"/>
      <c r="K679" s="487"/>
    </row>
    <row r="680" spans="10:11" s="461" customFormat="1">
      <c r="J680" s="487"/>
      <c r="K680" s="487"/>
    </row>
    <row r="681" spans="10:11" s="461" customFormat="1">
      <c r="J681" s="487"/>
      <c r="K681" s="487"/>
    </row>
    <row r="682" spans="10:11" s="461" customFormat="1">
      <c r="J682" s="487"/>
      <c r="K682" s="487"/>
    </row>
    <row r="683" spans="10:11" s="461" customFormat="1">
      <c r="J683" s="487"/>
      <c r="K683" s="487"/>
    </row>
    <row r="684" spans="10:11" s="461" customFormat="1">
      <c r="J684" s="487"/>
      <c r="K684" s="487"/>
    </row>
    <row r="685" spans="10:11" s="461" customFormat="1">
      <c r="J685" s="487"/>
      <c r="K685" s="487"/>
    </row>
    <row r="686" spans="10:11" s="461" customFormat="1">
      <c r="J686" s="487"/>
      <c r="K686" s="487"/>
    </row>
    <row r="687" spans="10:11" s="461" customFormat="1">
      <c r="J687" s="487"/>
      <c r="K687" s="487"/>
    </row>
    <row r="688" spans="10:11" s="461" customFormat="1">
      <c r="J688" s="487"/>
      <c r="K688" s="487"/>
    </row>
    <row r="689" spans="10:11" s="461" customFormat="1">
      <c r="J689" s="487"/>
      <c r="K689" s="487"/>
    </row>
    <row r="690" spans="10:11" s="461" customFormat="1">
      <c r="J690" s="487"/>
      <c r="K690" s="487"/>
    </row>
    <row r="691" spans="10:11" s="461" customFormat="1">
      <c r="J691" s="487"/>
      <c r="K691" s="487"/>
    </row>
    <row r="692" spans="10:11" s="461" customFormat="1">
      <c r="J692" s="487"/>
      <c r="K692" s="487"/>
    </row>
    <row r="693" spans="10:11" s="461" customFormat="1">
      <c r="J693" s="487"/>
      <c r="K693" s="487"/>
    </row>
    <row r="694" spans="10:11" s="461" customFormat="1">
      <c r="J694" s="487"/>
      <c r="K694" s="487"/>
    </row>
    <row r="695" spans="10:11" s="461" customFormat="1">
      <c r="J695" s="487"/>
      <c r="K695" s="487"/>
    </row>
    <row r="696" spans="10:11" s="461" customFormat="1">
      <c r="J696" s="487"/>
      <c r="K696" s="487"/>
    </row>
    <row r="697" spans="10:11" s="461" customFormat="1">
      <c r="J697" s="487"/>
      <c r="K697" s="487"/>
    </row>
    <row r="698" spans="10:11" s="461" customFormat="1">
      <c r="J698" s="487"/>
      <c r="K698" s="487"/>
    </row>
    <row r="699" spans="10:11" s="461" customFormat="1">
      <c r="J699" s="487"/>
      <c r="K699" s="487"/>
    </row>
    <row r="700" spans="10:11" s="461" customFormat="1">
      <c r="J700" s="487"/>
      <c r="K700" s="487"/>
    </row>
    <row r="701" spans="10:11" s="461" customFormat="1">
      <c r="J701" s="487"/>
      <c r="K701" s="487"/>
    </row>
    <row r="702" spans="10:11" s="461" customFormat="1">
      <c r="J702" s="487"/>
      <c r="K702" s="487"/>
    </row>
    <row r="703" spans="10:11" s="461" customFormat="1">
      <c r="J703" s="487"/>
      <c r="K703" s="487"/>
    </row>
    <row r="704" spans="10:11" s="461" customFormat="1">
      <c r="J704" s="487"/>
      <c r="K704" s="487"/>
    </row>
    <row r="705" spans="10:11" s="461" customFormat="1">
      <c r="J705" s="487"/>
      <c r="K705" s="487"/>
    </row>
    <row r="706" spans="10:11" s="461" customFormat="1">
      <c r="J706" s="487"/>
      <c r="K706" s="487"/>
    </row>
    <row r="707" spans="10:11" s="461" customFormat="1">
      <c r="J707" s="487"/>
      <c r="K707" s="487"/>
    </row>
    <row r="708" spans="10:11" s="461" customFormat="1">
      <c r="J708" s="487"/>
      <c r="K708" s="487"/>
    </row>
    <row r="709" spans="10:11" s="461" customFormat="1">
      <c r="J709" s="487"/>
      <c r="K709" s="487"/>
    </row>
    <row r="710" spans="10:11" s="461" customFormat="1">
      <c r="J710" s="487"/>
      <c r="K710" s="487"/>
    </row>
    <row r="711" spans="10:11" s="461" customFormat="1">
      <c r="J711" s="487"/>
      <c r="K711" s="487"/>
    </row>
    <row r="712" spans="10:11" s="461" customFormat="1">
      <c r="J712" s="487"/>
      <c r="K712" s="487"/>
    </row>
    <row r="713" spans="10:11" s="461" customFormat="1">
      <c r="J713" s="487"/>
      <c r="K713" s="487"/>
    </row>
    <row r="714" spans="10:11" s="461" customFormat="1">
      <c r="J714" s="487"/>
      <c r="K714" s="487"/>
    </row>
    <row r="715" spans="10:11" s="461" customFormat="1">
      <c r="J715" s="487"/>
      <c r="K715" s="487"/>
    </row>
    <row r="716" spans="10:11" s="461" customFormat="1">
      <c r="J716" s="487"/>
      <c r="K716" s="487"/>
    </row>
    <row r="717" spans="10:11" s="461" customFormat="1">
      <c r="J717" s="487"/>
      <c r="K717" s="487"/>
    </row>
    <row r="718" spans="10:11" s="461" customFormat="1">
      <c r="J718" s="487"/>
      <c r="K718" s="487"/>
    </row>
    <row r="719" spans="10:11" s="461" customFormat="1">
      <c r="J719" s="487"/>
      <c r="K719" s="487"/>
    </row>
    <row r="720" spans="10:11" s="461" customFormat="1">
      <c r="J720" s="487"/>
      <c r="K720" s="487"/>
    </row>
    <row r="721" spans="10:11" s="461" customFormat="1">
      <c r="J721" s="487"/>
      <c r="K721" s="487"/>
    </row>
    <row r="722" spans="10:11" s="461" customFormat="1">
      <c r="J722" s="487"/>
      <c r="K722" s="487"/>
    </row>
    <row r="723" spans="10:11" s="461" customFormat="1">
      <c r="J723" s="487"/>
      <c r="K723" s="487"/>
    </row>
    <row r="724" spans="10:11" s="461" customFormat="1">
      <c r="J724" s="487"/>
      <c r="K724" s="487"/>
    </row>
    <row r="725" spans="10:11" s="461" customFormat="1">
      <c r="J725" s="487"/>
      <c r="K725" s="487"/>
    </row>
    <row r="726" spans="10:11" s="461" customFormat="1">
      <c r="J726" s="487"/>
      <c r="K726" s="487"/>
    </row>
    <row r="727" spans="10:11" s="461" customFormat="1">
      <c r="J727" s="487"/>
      <c r="K727" s="487"/>
    </row>
    <row r="728" spans="10:11" s="461" customFormat="1">
      <c r="J728" s="487"/>
      <c r="K728" s="487"/>
    </row>
    <row r="729" spans="10:11" s="461" customFormat="1">
      <c r="J729" s="487"/>
      <c r="K729" s="487"/>
    </row>
    <row r="730" spans="10:11" s="461" customFormat="1">
      <c r="J730" s="487"/>
      <c r="K730" s="487"/>
    </row>
    <row r="731" spans="10:11" s="461" customFormat="1">
      <c r="J731" s="487"/>
      <c r="K731" s="487"/>
    </row>
    <row r="732" spans="10:11" s="461" customFormat="1">
      <c r="J732" s="487"/>
      <c r="K732" s="487"/>
    </row>
    <row r="733" spans="10:11" s="461" customFormat="1">
      <c r="J733" s="487"/>
      <c r="K733" s="487"/>
    </row>
    <row r="734" spans="10:11" s="461" customFormat="1">
      <c r="J734" s="487"/>
      <c r="K734" s="487"/>
    </row>
    <row r="735" spans="10:11" s="461" customFormat="1">
      <c r="J735" s="487"/>
      <c r="K735" s="487"/>
    </row>
    <row r="736" spans="10:11" s="461" customFormat="1">
      <c r="J736" s="487"/>
      <c r="K736" s="487"/>
    </row>
    <row r="737" spans="10:11" s="461" customFormat="1">
      <c r="J737" s="487"/>
      <c r="K737" s="487"/>
    </row>
    <row r="738" spans="10:11" s="461" customFormat="1">
      <c r="J738" s="487"/>
      <c r="K738" s="487"/>
    </row>
    <row r="739" spans="10:11" s="461" customFormat="1">
      <c r="J739" s="487"/>
      <c r="K739" s="487"/>
    </row>
    <row r="740" spans="10:11" s="461" customFormat="1">
      <c r="J740" s="487"/>
      <c r="K740" s="487"/>
    </row>
    <row r="741" spans="10:11" s="461" customFormat="1">
      <c r="J741" s="487"/>
      <c r="K741" s="487"/>
    </row>
    <row r="742" spans="10:11" s="461" customFormat="1">
      <c r="J742" s="487"/>
      <c r="K742" s="487"/>
    </row>
    <row r="743" spans="10:11" s="461" customFormat="1">
      <c r="J743" s="487"/>
      <c r="K743" s="487"/>
    </row>
    <row r="744" spans="10:11" s="461" customFormat="1">
      <c r="J744" s="487"/>
      <c r="K744" s="487"/>
    </row>
    <row r="745" spans="10:11" s="461" customFormat="1">
      <c r="J745" s="487"/>
      <c r="K745" s="487"/>
    </row>
    <row r="746" spans="10:11" s="461" customFormat="1">
      <c r="J746" s="487"/>
      <c r="K746" s="487"/>
    </row>
    <row r="747" spans="10:11" s="461" customFormat="1">
      <c r="J747" s="487"/>
      <c r="K747" s="487"/>
    </row>
    <row r="748" spans="10:11" s="461" customFormat="1">
      <c r="J748" s="487"/>
      <c r="K748" s="487"/>
    </row>
    <row r="749" spans="10:11" s="461" customFormat="1">
      <c r="J749" s="487"/>
      <c r="K749" s="487"/>
    </row>
    <row r="750" spans="10:11" s="461" customFormat="1">
      <c r="J750" s="487"/>
      <c r="K750" s="487"/>
    </row>
    <row r="751" spans="10:11" s="461" customFormat="1">
      <c r="J751" s="487"/>
      <c r="K751" s="487"/>
    </row>
    <row r="752" spans="10:11" s="461" customFormat="1">
      <c r="J752" s="487"/>
      <c r="K752" s="487"/>
    </row>
    <row r="753" spans="10:11" s="461" customFormat="1">
      <c r="J753" s="487"/>
      <c r="K753" s="487"/>
    </row>
    <row r="754" spans="10:11" s="461" customFormat="1">
      <c r="J754" s="487"/>
      <c r="K754" s="487"/>
    </row>
    <row r="755" spans="10:11" s="461" customFormat="1">
      <c r="J755" s="487"/>
      <c r="K755" s="487"/>
    </row>
    <row r="756" spans="10:11" s="461" customFormat="1">
      <c r="J756" s="487"/>
      <c r="K756" s="487"/>
    </row>
    <row r="757" spans="10:11" s="461" customFormat="1">
      <c r="J757" s="487"/>
      <c r="K757" s="487"/>
    </row>
    <row r="758" spans="10:11" s="461" customFormat="1">
      <c r="J758" s="487"/>
      <c r="K758" s="487"/>
    </row>
    <row r="759" spans="10:11" s="461" customFormat="1">
      <c r="J759" s="487"/>
      <c r="K759" s="487"/>
    </row>
    <row r="760" spans="10:11" s="461" customFormat="1">
      <c r="J760" s="487"/>
      <c r="K760" s="487"/>
    </row>
    <row r="761" spans="10:11" s="461" customFormat="1">
      <c r="J761" s="487"/>
      <c r="K761" s="487"/>
    </row>
    <row r="762" spans="10:11" s="461" customFormat="1">
      <c r="J762" s="487"/>
      <c r="K762" s="487"/>
    </row>
    <row r="763" spans="10:11" s="461" customFormat="1">
      <c r="J763" s="487"/>
      <c r="K763" s="487"/>
    </row>
    <row r="764" spans="10:11" s="461" customFormat="1">
      <c r="J764" s="487"/>
      <c r="K764" s="487"/>
    </row>
    <row r="765" spans="10:11" s="461" customFormat="1">
      <c r="J765" s="487"/>
      <c r="K765" s="487"/>
    </row>
    <row r="766" spans="10:11" s="461" customFormat="1">
      <c r="J766" s="487"/>
      <c r="K766" s="487"/>
    </row>
    <row r="767" spans="10:11" s="461" customFormat="1">
      <c r="J767" s="487"/>
      <c r="K767" s="487"/>
    </row>
    <row r="768" spans="10:11" s="461" customFormat="1">
      <c r="J768" s="487"/>
      <c r="K768" s="487"/>
    </row>
    <row r="769" spans="10:11" s="461" customFormat="1">
      <c r="J769" s="487"/>
      <c r="K769" s="487"/>
    </row>
    <row r="770" spans="10:11" s="461" customFormat="1">
      <c r="J770" s="487"/>
      <c r="K770" s="487"/>
    </row>
    <row r="771" spans="10:11" s="461" customFormat="1">
      <c r="J771" s="487"/>
      <c r="K771" s="487"/>
    </row>
    <row r="772" spans="10:11" s="461" customFormat="1">
      <c r="J772" s="487"/>
      <c r="K772" s="487"/>
    </row>
    <row r="773" spans="10:11" s="461" customFormat="1">
      <c r="J773" s="487"/>
      <c r="K773" s="487"/>
    </row>
    <row r="774" spans="10:11" s="461" customFormat="1">
      <c r="J774" s="487"/>
      <c r="K774" s="487"/>
    </row>
    <row r="775" spans="10:11" s="461" customFormat="1">
      <c r="J775" s="487"/>
      <c r="K775" s="487"/>
    </row>
    <row r="776" spans="10:11" s="461" customFormat="1">
      <c r="J776" s="487"/>
      <c r="K776" s="487"/>
    </row>
    <row r="777" spans="10:11" s="461" customFormat="1">
      <c r="J777" s="487"/>
      <c r="K777" s="487"/>
    </row>
    <row r="778" spans="10:11" s="461" customFormat="1">
      <c r="J778" s="487"/>
      <c r="K778" s="487"/>
    </row>
    <row r="779" spans="10:11" s="461" customFormat="1">
      <c r="J779" s="487"/>
      <c r="K779" s="487"/>
    </row>
    <row r="780" spans="10:11" s="461" customFormat="1">
      <c r="J780" s="487"/>
      <c r="K780" s="487"/>
    </row>
    <row r="781" spans="10:11" s="461" customFormat="1">
      <c r="J781" s="487"/>
      <c r="K781" s="487"/>
    </row>
    <row r="782" spans="10:11" s="461" customFormat="1">
      <c r="J782" s="487"/>
      <c r="K782" s="487"/>
    </row>
    <row r="783" spans="10:11" s="461" customFormat="1">
      <c r="J783" s="487"/>
      <c r="K783" s="487"/>
    </row>
    <row r="784" spans="10:11" s="461" customFormat="1">
      <c r="J784" s="487"/>
      <c r="K784" s="487"/>
    </row>
    <row r="785" spans="10:11" s="461" customFormat="1">
      <c r="J785" s="487"/>
      <c r="K785" s="487"/>
    </row>
    <row r="786" spans="10:11" s="461" customFormat="1">
      <c r="J786" s="487"/>
      <c r="K786" s="487"/>
    </row>
    <row r="787" spans="10:11" s="461" customFormat="1">
      <c r="J787" s="487"/>
      <c r="K787" s="487"/>
    </row>
    <row r="788" spans="10:11" s="461" customFormat="1">
      <c r="J788" s="487"/>
      <c r="K788" s="487"/>
    </row>
    <row r="789" spans="10:11" s="461" customFormat="1">
      <c r="J789" s="487"/>
      <c r="K789" s="487"/>
    </row>
    <row r="790" spans="10:11" s="461" customFormat="1">
      <c r="J790" s="487"/>
      <c r="K790" s="487"/>
    </row>
    <row r="791" spans="10:11" s="461" customFormat="1">
      <c r="J791" s="487"/>
      <c r="K791" s="487"/>
    </row>
    <row r="792" spans="10:11" s="461" customFormat="1">
      <c r="J792" s="487"/>
      <c r="K792" s="487"/>
    </row>
    <row r="793" spans="10:11" s="461" customFormat="1">
      <c r="J793" s="487"/>
      <c r="K793" s="487"/>
    </row>
    <row r="794" spans="10:11" s="461" customFormat="1">
      <c r="J794" s="487"/>
      <c r="K794" s="487"/>
    </row>
    <row r="795" spans="10:11" s="461" customFormat="1">
      <c r="J795" s="487"/>
      <c r="K795" s="487"/>
    </row>
    <row r="796" spans="10:11" s="461" customFormat="1">
      <c r="J796" s="487"/>
      <c r="K796" s="487"/>
    </row>
    <row r="797" spans="10:11" s="461" customFormat="1">
      <c r="J797" s="487"/>
      <c r="K797" s="487"/>
    </row>
    <row r="798" spans="10:11" s="461" customFormat="1">
      <c r="J798" s="487"/>
      <c r="K798" s="487"/>
    </row>
    <row r="799" spans="10:11" s="461" customFormat="1">
      <c r="J799" s="487"/>
      <c r="K799" s="487"/>
    </row>
    <row r="800" spans="10:11" s="461" customFormat="1">
      <c r="J800" s="487"/>
      <c r="K800" s="487"/>
    </row>
    <row r="801" spans="10:11" s="461" customFormat="1">
      <c r="J801" s="487"/>
      <c r="K801" s="487"/>
    </row>
    <row r="802" spans="10:11" s="461" customFormat="1">
      <c r="J802" s="487"/>
      <c r="K802" s="487"/>
    </row>
    <row r="803" spans="10:11" s="461" customFormat="1">
      <c r="J803" s="487"/>
      <c r="K803" s="487"/>
    </row>
    <row r="804" spans="10:11" s="461" customFormat="1">
      <c r="J804" s="487"/>
      <c r="K804" s="487"/>
    </row>
    <row r="805" spans="10:11" s="461" customFormat="1">
      <c r="J805" s="487"/>
      <c r="K805" s="487"/>
    </row>
    <row r="806" spans="10:11" s="461" customFormat="1">
      <c r="J806" s="487"/>
      <c r="K806" s="487"/>
    </row>
    <row r="807" spans="10:11" s="461" customFormat="1">
      <c r="J807" s="487"/>
      <c r="K807" s="487"/>
    </row>
    <row r="808" spans="10:11" s="461" customFormat="1">
      <c r="J808" s="487"/>
      <c r="K808" s="487"/>
    </row>
    <row r="809" spans="10:11" s="461" customFormat="1">
      <c r="J809" s="487"/>
      <c r="K809" s="487"/>
    </row>
    <row r="810" spans="10:11" s="461" customFormat="1">
      <c r="J810" s="487"/>
      <c r="K810" s="487"/>
    </row>
    <row r="811" spans="10:11" s="461" customFormat="1">
      <c r="J811" s="487"/>
      <c r="K811" s="487"/>
    </row>
    <row r="812" spans="10:11" s="461" customFormat="1">
      <c r="J812" s="487"/>
      <c r="K812" s="487"/>
    </row>
    <row r="813" spans="10:11" s="461" customFormat="1">
      <c r="J813" s="487"/>
      <c r="K813" s="487"/>
    </row>
    <row r="814" spans="10:11" s="461" customFormat="1">
      <c r="J814" s="487"/>
      <c r="K814" s="487"/>
    </row>
    <row r="815" spans="10:11" s="461" customFormat="1">
      <c r="J815" s="487"/>
      <c r="K815" s="487"/>
    </row>
    <row r="816" spans="10:11" s="461" customFormat="1">
      <c r="J816" s="487"/>
      <c r="K816" s="487"/>
    </row>
    <row r="817" spans="10:11" s="461" customFormat="1">
      <c r="J817" s="487"/>
      <c r="K817" s="487"/>
    </row>
    <row r="818" spans="10:11" s="461" customFormat="1">
      <c r="J818" s="487"/>
      <c r="K818" s="487"/>
    </row>
    <row r="819" spans="10:11" s="461" customFormat="1">
      <c r="J819" s="487"/>
      <c r="K819" s="487"/>
    </row>
    <row r="820" spans="10:11" s="461" customFormat="1">
      <c r="J820" s="487"/>
      <c r="K820" s="487"/>
    </row>
    <row r="821" spans="10:11" s="461" customFormat="1">
      <c r="J821" s="487"/>
      <c r="K821" s="487"/>
    </row>
    <row r="822" spans="10:11" s="461" customFormat="1">
      <c r="J822" s="487"/>
      <c r="K822" s="487"/>
    </row>
    <row r="823" spans="10:11" s="461" customFormat="1">
      <c r="J823" s="487"/>
      <c r="K823" s="487"/>
    </row>
    <row r="824" spans="10:11" s="461" customFormat="1">
      <c r="J824" s="487"/>
      <c r="K824" s="487"/>
    </row>
    <row r="825" spans="10:11" s="461" customFormat="1">
      <c r="J825" s="487"/>
      <c r="K825" s="487"/>
    </row>
    <row r="826" spans="10:11" s="461" customFormat="1">
      <c r="J826" s="487"/>
      <c r="K826" s="487"/>
    </row>
    <row r="827" spans="10:11" s="461" customFormat="1">
      <c r="J827" s="487"/>
      <c r="K827" s="487"/>
    </row>
    <row r="828" spans="10:11" s="461" customFormat="1">
      <c r="J828" s="487"/>
      <c r="K828" s="487"/>
    </row>
    <row r="829" spans="10:11" s="461" customFormat="1">
      <c r="J829" s="487"/>
      <c r="K829" s="487"/>
    </row>
    <row r="830" spans="10:11" s="461" customFormat="1">
      <c r="J830" s="487"/>
      <c r="K830" s="487"/>
    </row>
    <row r="831" spans="10:11" s="461" customFormat="1">
      <c r="J831" s="487"/>
      <c r="K831" s="487"/>
    </row>
    <row r="832" spans="10:11" s="461" customFormat="1">
      <c r="J832" s="487"/>
      <c r="K832" s="487"/>
    </row>
    <row r="833" spans="10:11" s="461" customFormat="1">
      <c r="J833" s="487"/>
      <c r="K833" s="487"/>
    </row>
    <row r="834" spans="10:11" s="461" customFormat="1">
      <c r="J834" s="487"/>
      <c r="K834" s="487"/>
    </row>
    <row r="835" spans="10:11" s="461" customFormat="1">
      <c r="J835" s="487"/>
      <c r="K835" s="487"/>
    </row>
    <row r="836" spans="10:11" s="461" customFormat="1">
      <c r="J836" s="487"/>
      <c r="K836" s="487"/>
    </row>
    <row r="837" spans="10:11" s="461" customFormat="1">
      <c r="J837" s="487"/>
      <c r="K837" s="487"/>
    </row>
    <row r="838" spans="10:11" s="461" customFormat="1">
      <c r="J838" s="487"/>
      <c r="K838" s="487"/>
    </row>
    <row r="839" spans="10:11" s="461" customFormat="1">
      <c r="J839" s="487"/>
      <c r="K839" s="487"/>
    </row>
    <row r="840" spans="10:11" s="461" customFormat="1">
      <c r="J840" s="487"/>
      <c r="K840" s="487"/>
    </row>
  </sheetData>
  <customSheetViews>
    <customSheetView guid="{79AD5FB7-84BA-40F8-B93E-7F6D3F799515}" topLeftCell="A4">
      <selection activeCell="A2" sqref="A2:D2"/>
      <pageMargins left="0.7" right="0.7" top="0.75" bottom="0.75" header="0.3" footer="0.3"/>
    </customSheetView>
    <customSheetView guid="{A3593EDC-2197-4283-B58F-E8F46865F6B0}" topLeftCell="A40">
      <selection activeCell="F51" sqref="F51"/>
      <pageMargins left="0.7" right="0.7" top="0.75" bottom="0.75" header="0.3" footer="0.3"/>
    </customSheetView>
    <customSheetView guid="{39DE2760-0BFC-4719-B1E4-380C3A7079FC}">
      <selection activeCell="A2" sqref="A2"/>
      <pageMargins left="0.7" right="0.7" top="0.75" bottom="0.75" header="0.3" footer="0.3"/>
    </customSheetView>
    <customSheetView guid="{6CF4F969-58DE-4028-9DCC-C6E713BA1EE8}">
      <selection activeCell="A2" sqref="A2"/>
      <pageMargins left="0.7" right="0.7" top="0.75" bottom="0.75" header="0.3" footer="0.3"/>
    </customSheetView>
    <customSheetView guid="{854D26F6-556C-4832-93A1-027DC2E7489A}">
      <selection activeCell="A2" sqref="A2"/>
      <pageMargins left="0.7" right="0.7" top="0.75" bottom="0.75" header="0.3" footer="0.3"/>
    </customSheetView>
    <customSheetView guid="{1187C2EC-E8C1-47BD-824F-A093AEDCF8A3}" scale="60">
      <selection activeCell="K10" sqref="K10"/>
      <pageMargins left="0.7" right="0.7" top="0.75" bottom="0.75" header="0.3" footer="0.3"/>
      <pageSetup orientation="portrait" r:id="rId1"/>
    </customSheetView>
    <customSheetView guid="{56D62996-4B64-4559-A57F-952A7719E60C}" scale="60">
      <selection activeCell="K10" sqref="K10"/>
      <pageMargins left="0.7" right="0.7" top="0.75" bottom="0.75" header="0.3" footer="0.3"/>
      <pageSetup orientation="portrait" r:id="rId2"/>
    </customSheetView>
    <customSheetView guid="{D38925AC-49E8-4240-B4C4-15DDEAD2A52A}">
      <selection activeCell="A2" sqref="A2"/>
      <pageMargins left="0.7" right="0.7" top="0.75" bottom="0.75" header="0.3" footer="0.3"/>
    </customSheetView>
    <customSheetView guid="{BBB634EE-F2D2-401C-80C5-834C06C8684E}" scale="60">
      <selection activeCell="K10" sqref="K10"/>
      <pageMargins left="0.7" right="0.7" top="0.75" bottom="0.75" header="0.3" footer="0.3"/>
      <pageSetup orientation="portrait" r:id="rId3"/>
    </customSheetView>
    <customSheetView guid="{2C5FEC20-E906-4956-A88D-6EAAC0747B30}" scale="60">
      <selection activeCell="K10" sqref="K10"/>
      <pageMargins left="0.7" right="0.7" top="0.75" bottom="0.75" header="0.3" footer="0.3"/>
      <pageSetup orientation="portrait" r:id="rId4"/>
    </customSheetView>
    <customSheetView guid="{F9A994EF-45B5-4EB9-AA72-BA8C2214CFE1}">
      <selection activeCell="A2" sqref="A2"/>
      <pageMargins left="0.7" right="0.7" top="0.75" bottom="0.75" header="0.3" footer="0.3"/>
    </customSheetView>
    <customSheetView guid="{600A9694-21CC-48F1-9DA2-8C0E3E8B5FA0}" scale="60">
      <selection activeCell="K10" sqref="K10"/>
      <pageMargins left="0.7" right="0.7" top="0.75" bottom="0.75" header="0.3" footer="0.3"/>
      <pageSetup orientation="portrait" r:id="rId5"/>
    </customSheetView>
    <customSheetView guid="{344E436F-251D-4C51-AB7E-9264FEC9FA05}" scale="60">
      <selection activeCell="K2" sqref="K2"/>
      <pageMargins left="0.7" right="0.7" top="0.75" bottom="0.75" header="0.3" footer="0.3"/>
      <pageSetup orientation="portrait" r:id="rId6"/>
    </customSheetView>
    <customSheetView guid="{0546D35D-D495-4ABF-8CD5-906F9854F6B9}" scale="60">
      <selection activeCell="K2" sqref="K2"/>
      <pageMargins left="0.7" right="0.7" top="0.75" bottom="0.75" header="0.3" footer="0.3"/>
      <pageSetup orientation="portrait" r:id="rId7"/>
    </customSheetView>
    <customSheetView guid="{58D92D3D-F9DC-4070-8DAB-284558C682C9}">
      <selection activeCell="A2" sqref="A2"/>
      <pageMargins left="0.7" right="0.7" top="0.75" bottom="0.75" header="0.3" footer="0.3"/>
    </customSheetView>
    <customSheetView guid="{DD0AAC79-0110-4B1B-BB25-2C4FE9ED31F4}" scale="60">
      <selection activeCell="K2" sqref="K2"/>
      <pageMargins left="0.7" right="0.7" top="0.75" bottom="0.75" header="0.3" footer="0.3"/>
      <pageSetup orientation="portrait" r:id="rId8"/>
    </customSheetView>
    <customSheetView guid="{423EC763-4105-4509-B307-318A5394E372}">
      <selection activeCell="A2" sqref="A2"/>
      <pageMargins left="0.7" right="0.7" top="0.75" bottom="0.75" header="0.3" footer="0.3"/>
    </customSheetView>
    <customSheetView guid="{7FDB354D-BBFC-467C-9214-DEA80979E90C}">
      <selection activeCell="A2" sqref="A2"/>
      <pageMargins left="0.7" right="0.7" top="0.75" bottom="0.75" header="0.3" footer="0.3"/>
    </customSheetView>
    <customSheetView guid="{B98680F5-9992-4B15-9195-313E46832CE7}">
      <selection activeCell="A2" sqref="A2"/>
      <pageMargins left="0.7" right="0.7" top="0.75" bottom="0.75" header="0.3" footer="0.3"/>
    </customSheetView>
    <customSheetView guid="{2CAD6BBA-D926-4B66-9703-7E419ED6E99E}">
      <selection activeCell="A2" sqref="A2"/>
      <pageMargins left="0.7" right="0.7" top="0.75" bottom="0.75" header="0.3" footer="0.3"/>
    </customSheetView>
    <customSheetView guid="{64C3C58B-5EDF-4A0D-9A08-4E76AD2C2831}" scale="60">
      <selection activeCell="K10" sqref="K10"/>
      <pageMargins left="0.7" right="0.7" top="0.75" bottom="0.75" header="0.3" footer="0.3"/>
      <pageSetup orientation="portrait" r:id="rId9"/>
    </customSheetView>
    <customSheetView guid="{23935FAA-2CC8-4E3D-A833-6D530319EE28}">
      <selection activeCell="A2" sqref="A2"/>
      <pageMargins left="0.7" right="0.7" top="0.75" bottom="0.75" header="0.3" footer="0.3"/>
    </customSheetView>
    <customSheetView guid="{E7B49325-7A41-4A22-9EA5-2C4D363DA8F1}">
      <selection activeCell="A2" sqref="A2"/>
      <pageMargins left="0.7" right="0.7" top="0.75" bottom="0.75" header="0.3" footer="0.3"/>
    </customSheetView>
    <customSheetView guid="{FAC928FB-1728-4FB7-8ECE-85A8DE4D0ADF}">
      <selection activeCell="A2" sqref="A2"/>
      <pageMargins left="0.7" right="0.7" top="0.75" bottom="0.75" header="0.3" footer="0.3"/>
    </customSheetView>
    <customSheetView guid="{8C4D76D8-AA45-48E9-9804-BEEAA7B08B03}">
      <selection activeCell="A2" sqref="A2"/>
      <pageMargins left="0.7" right="0.7" top="0.75" bottom="0.75" header="0.3" footer="0.3"/>
    </customSheetView>
    <customSheetView guid="{862ECE3E-CBCF-4644-8210-D1EDA2099D3A}">
      <selection activeCell="A2" sqref="A2"/>
      <pageMargins left="0.7" right="0.7" top="0.75" bottom="0.75" header="0.3" footer="0.3"/>
    </customSheetView>
    <customSheetView guid="{EE1B2E10-D8FD-451C-B1E1-0B98F6A560DF}">
      <selection activeCell="A2" sqref="A2"/>
      <pageMargins left="0.7" right="0.7" top="0.75" bottom="0.75" header="0.3" footer="0.3"/>
    </customSheetView>
    <customSheetView guid="{7964114C-CB29-4D99-9806-CFB993D96184}">
      <selection activeCell="A2" sqref="A2"/>
      <pageMargins left="0.7" right="0.7" top="0.75" bottom="0.75" header="0.3" footer="0.3"/>
    </customSheetView>
    <customSheetView guid="{A7CCEAC1-D48B-40D0-9479-364198DE80EF}">
      <selection activeCell="A2" sqref="A2"/>
      <pageMargins left="0.7" right="0.7" top="0.75" bottom="0.75" header="0.3" footer="0.3"/>
    </customSheetView>
    <customSheetView guid="{68F5884F-4969-4575-BF13-5CC01FC32956}">
      <selection activeCell="A2" sqref="A2"/>
      <pageMargins left="0.7" right="0.7" top="0.75" bottom="0.75" header="0.3" footer="0.3"/>
    </customSheetView>
    <customSheetView guid="{29758B78-03D3-4D8E-AD37-F25D1BDCFD7B}">
      <selection activeCell="A2" sqref="A2"/>
      <pageMargins left="0.7" right="0.7" top="0.75" bottom="0.75" header="0.3" footer="0.3"/>
    </customSheetView>
    <customSheetView guid="{DE99B454-ED50-4848-ADC8-212B34E74919}">
      <selection activeCell="A2" sqref="A2"/>
      <pageMargins left="0.7" right="0.7" top="0.75" bottom="0.75" header="0.3" footer="0.3"/>
    </customSheetView>
    <customSheetView guid="{8CB2D929-C7E4-4180-B163-8A2824806B17}">
      <selection activeCell="A2" sqref="A2"/>
      <pageMargins left="0.7" right="0.7" top="0.75" bottom="0.75" header="0.3" footer="0.3"/>
    </customSheetView>
    <customSheetView guid="{34D85203-2D51-4355-8027-8019AB86EBCF}">
      <selection activeCell="A2" sqref="A2"/>
      <pageMargins left="0.7" right="0.7" top="0.75" bottom="0.75" header="0.3" footer="0.3"/>
    </customSheetView>
    <customSheetView guid="{60CB8EE4-B91C-4012-A081-CCBA186E6839}">
      <selection activeCell="A2" sqref="A2"/>
      <pageMargins left="0.7" right="0.7" top="0.75" bottom="0.75" header="0.3" footer="0.3"/>
    </customSheetView>
    <customSheetView guid="{B8A5C91A-AD33-4DF4-A694-672D147217B5}">
      <selection activeCell="A2" sqref="A2"/>
      <pageMargins left="0.7" right="0.7" top="0.75" bottom="0.75" header="0.3" footer="0.3"/>
    </customSheetView>
    <customSheetView guid="{6A065346-6EC6-4D7F-9DF7-3658D614503A}">
      <selection activeCell="A2" sqref="A2"/>
      <pageMargins left="0.7" right="0.7" top="0.75" bottom="0.75" header="0.3" footer="0.3"/>
    </customSheetView>
    <customSheetView guid="{6BC667A8-B269-4F56-A803-5E4093D12764}">
      <selection activeCell="A2" sqref="A2"/>
      <pageMargins left="0.7" right="0.7" top="0.75" bottom="0.75" header="0.3" footer="0.3"/>
    </customSheetView>
    <customSheetView guid="{4075A10A-29EA-4A39-8C87-92C314459964}">
      <selection activeCell="A2" sqref="A2"/>
      <pageMargins left="0.7" right="0.7" top="0.75" bottom="0.75" header="0.3" footer="0.3"/>
    </customSheetView>
    <customSheetView guid="{D07D711A-BCB9-4378-B863-4CB7EB1E0F9F}">
      <selection activeCell="A2" sqref="A2"/>
      <pageMargins left="0.7" right="0.7" top="0.75" bottom="0.75" header="0.3" footer="0.3"/>
    </customSheetView>
    <customSheetView guid="{CE3A1CF7-6A47-4ED0-B4C6-D84228F6384A}">
      <selection activeCell="A2" sqref="A2"/>
      <pageMargins left="0.7" right="0.7" top="0.75" bottom="0.75" header="0.3" footer="0.3"/>
    </customSheetView>
    <customSheetView guid="{A6CAB246-C66C-4430-B883-E3AB4CA85CD3}">
      <selection activeCell="A2" sqref="A2"/>
      <pageMargins left="0.7" right="0.7" top="0.75" bottom="0.75" header="0.3" footer="0.3"/>
    </customSheetView>
    <customSheetView guid="{A1494558-1040-4A63-BC7C-D39B992B3E56}">
      <selection activeCell="A2" sqref="A2"/>
      <pageMargins left="0.7" right="0.7" top="0.75" bottom="0.75" header="0.3" footer="0.3"/>
    </customSheetView>
    <customSheetView guid="{1D116760-CC87-4F16-87B4-C7A61320F480}" scale="60">
      <selection activeCell="K2" sqref="K2"/>
      <pageMargins left="0.7" right="0.7" top="0.75" bottom="0.75" header="0.3" footer="0.3"/>
      <pageSetup orientation="portrait" r:id="rId10"/>
    </customSheetView>
    <customSheetView guid="{0CF2EC10-BDE2-491E-A077-01A8E5B1EBEC}" scale="60">
      <selection activeCell="K2" sqref="K2"/>
      <pageMargins left="0.7" right="0.7" top="0.75" bottom="0.75" header="0.3" footer="0.3"/>
      <pageSetup orientation="portrait" r:id="rId11"/>
    </customSheetView>
    <customSheetView guid="{F88BCD3F-34B6-43CB-BC45-E51462EBF67F}" scale="60">
      <selection activeCell="K10" sqref="K10"/>
      <pageMargins left="0.7" right="0.7" top="0.75" bottom="0.75" header="0.3" footer="0.3"/>
      <pageSetup orientation="portrait" r:id="rId12"/>
    </customSheetView>
    <customSheetView guid="{1749D216-7950-497C-B39A-63FBE4D03B8C}">
      <selection activeCell="A2" sqref="A2"/>
      <pageMargins left="0.7" right="0.7" top="0.75" bottom="0.75" header="0.3" footer="0.3"/>
    </customSheetView>
    <customSheetView guid="{7FA40027-7B17-499A-B359-A5EF5225CCED}" scale="60">
      <selection activeCell="K10" sqref="K10"/>
      <pageMargins left="0.7" right="0.7" top="0.75" bottom="0.75" header="0.3" footer="0.3"/>
      <pageSetup orientation="portrait" r:id="rId13"/>
    </customSheetView>
    <customSheetView guid="{34D72504-BFF0-4EA8-8FC8-7543DC9590F6}" scale="60">
      <selection activeCell="K10" sqref="K10"/>
      <pageMargins left="0.7" right="0.7" top="0.75" bottom="0.75" header="0.3" footer="0.3"/>
      <pageSetup orientation="portrait" r:id="rId14"/>
    </customSheetView>
    <customSheetView guid="{72F1F4A7-FA3D-4AAA-B9F7-0B7CBCF937A0}" scale="60">
      <selection activeCell="K2" sqref="K2"/>
      <pageMargins left="0.7" right="0.7" top="0.75" bottom="0.75" header="0.3" footer="0.3"/>
      <pageSetup orientation="portrait" r:id="rId15"/>
    </customSheetView>
    <customSheetView guid="{08FE8395-D523-42C1-83CE-E79D67FD8F6E}" scale="60">
      <selection activeCell="K10" sqref="K10"/>
      <pageMargins left="0.7" right="0.7" top="0.75" bottom="0.75" header="0.3" footer="0.3"/>
      <pageSetup orientation="portrait" r:id="rId16"/>
    </customSheetView>
    <customSheetView guid="{1CAAE197-33E6-4BF2-B4DE-FDE07E8BBF88}" scale="60">
      <selection activeCell="K10" sqref="K10"/>
      <pageMargins left="0.7" right="0.7" top="0.75" bottom="0.75" header="0.3" footer="0.3"/>
      <pageSetup orientation="portrait" r:id="rId17"/>
    </customSheetView>
    <customSheetView guid="{0B1CD487-A10E-47AA-97E1-782E43B555C4}">
      <selection activeCell="A2" sqref="A2"/>
      <pageMargins left="0.7" right="0.7" top="0.75" bottom="0.75" header="0.3" footer="0.3"/>
    </customSheetView>
    <customSheetView guid="{AF97F53F-CC36-44C1-9ECD-DF5129B3E6B5}">
      <selection activeCell="A2" sqref="A2"/>
      <pageMargins left="0.7" right="0.7" top="0.75" bottom="0.75" header="0.3" footer="0.3"/>
    </customSheetView>
    <customSheetView guid="{FD6F7CAF-FB1E-4C3B-BC17-A805CA3477EF}">
      <selection activeCell="A2" sqref="A2"/>
      <pageMargins left="0.7" right="0.7" top="0.75" bottom="0.75" header="0.3" footer="0.3"/>
    </customSheetView>
    <customSheetView guid="{FEDC4AFF-A1F9-4866-BED0-75319FE928CF}">
      <selection activeCell="A2" sqref="A2"/>
      <pageMargins left="0.7" right="0.7" top="0.75" bottom="0.75" header="0.3" footer="0.3"/>
    </customSheetView>
    <customSheetView guid="{BB41729E-AA2B-4B78-BC0A-1EFA069D5CFD}" scale="60">
      <selection activeCell="K10" sqref="K10"/>
      <pageMargins left="0.7" right="0.7" top="0.75" bottom="0.75" header="0.3" footer="0.3"/>
      <pageSetup orientation="portrait" r:id="rId18"/>
    </customSheetView>
    <customSheetView guid="{7BB95B6A-5E37-4CAE-AF7D-1CC701D075E8}" scale="60">
      <selection activeCell="K10" sqref="K10"/>
      <pageMargins left="0.7" right="0.7" top="0.75" bottom="0.75" header="0.3" footer="0.3"/>
      <pageSetup orientation="portrait" r:id="rId19"/>
    </customSheetView>
    <customSheetView guid="{2EC062F0-5386-4865-B10E-AAA41383D77F}">
      <selection activeCell="A2" sqref="A2"/>
      <pageMargins left="0.7" right="0.7" top="0.75" bottom="0.75" header="0.3" footer="0.3"/>
    </customSheetView>
    <customSheetView guid="{FC2532A6-77E2-4AF9-9A45-F247B0588659}" scale="60">
      <selection activeCell="K10" sqref="K10"/>
      <pageMargins left="0.7" right="0.7" top="0.75" bottom="0.75" header="0.3" footer="0.3"/>
      <pageSetup orientation="portrait" r:id="rId20"/>
    </customSheetView>
    <customSheetView guid="{A44DAB59-BE7A-4333-A5F2-74C8918F30B6}">
      <selection activeCell="A2" sqref="A2"/>
      <pageMargins left="0.7" right="0.7" top="0.75" bottom="0.75" header="0.3" footer="0.3"/>
    </customSheetView>
    <customSheetView guid="{03AFFCA8-9E14-4DB5-84F7-C730BD68291C}" topLeftCell="A4">
      <selection activeCell="A2" sqref="A2:D2"/>
      <pageMargins left="0.7" right="0.7" top="0.75" bottom="0.75" header="0.3" footer="0.3"/>
    </customSheetView>
    <customSheetView guid="{EC76EB35-067C-4DE7-B07A-226A5E409E79}" scale="60">
      <selection activeCell="K10" sqref="K10"/>
      <pageMargins left="0.7" right="0.7" top="0.75" bottom="0.75" header="0.3" footer="0.3"/>
      <pageSetup orientation="portrait" r:id="rId21"/>
    </customSheetView>
    <customSheetView guid="{983A23DD-8020-461E-A6F4-2AEC4ED7324C}" scale="60">
      <selection activeCell="K2" sqref="K2"/>
      <pageMargins left="0.7" right="0.7" top="0.75" bottom="0.75" header="0.3" footer="0.3"/>
    </customSheetView>
    <customSheetView guid="{D3731BF5-0429-4443-9A8C-8B29EB0DB856}">
      <selection activeCell="A2" sqref="A2"/>
      <pageMargins left="0.7" right="0.7" top="0.75" bottom="0.75" header="0.3" footer="0.3"/>
    </customSheetView>
    <customSheetView guid="{A530EBA0-4EDF-47E2-8165-36150308EFE0}">
      <selection activeCell="A2" sqref="A2"/>
      <pageMargins left="0.7" right="0.7" top="0.75" bottom="0.75" header="0.3" footer="0.3"/>
    </customSheetView>
    <customSheetView guid="{FE9B4351-E79D-4254-BAB9-133F96438B1B}" topLeftCell="A4">
      <selection activeCell="A2" sqref="A2:D2"/>
      <pageMargins left="0.7" right="0.7" top="0.75" bottom="0.75" header="0.3" footer="0.3"/>
    </customSheetView>
    <customSheetView guid="{CA9519B9-3429-4BE9-9E5D-F85393E6AD13}" topLeftCell="A4">
      <selection activeCell="A2" sqref="A2:D2"/>
      <pageMargins left="0.7" right="0.7" top="0.75" bottom="0.75" header="0.3" footer="0.3"/>
    </customSheetView>
  </customSheetViews>
  <mergeCells count="2">
    <mergeCell ref="A1:K1"/>
    <mergeCell ref="A2:D2"/>
  </mergeCells>
  <pageMargins left="0.7" right="0.7" top="0.75" bottom="0.75" header="0.3" footer="0.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dimension ref="A1"/>
  <sheetViews>
    <sheetView workbookViewId="0"/>
  </sheetViews>
  <sheetFormatPr defaultRowHeight="15"/>
  <sheetData/>
  <customSheetViews>
    <customSheetView guid="{79AD5FB7-84BA-40F8-B93E-7F6D3F799515}">
      <pageMargins left="0.7" right="0.7" top="0.75" bottom="0.75" header="0.3" footer="0.3"/>
    </customSheetView>
    <customSheetView guid="{A3593EDC-2197-4283-B58F-E8F46865F6B0}">
      <pageMargins left="0.7" right="0.7" top="0.75" bottom="0.75" header="0.3" footer="0.3"/>
    </customSheetView>
    <customSheetView guid="{39DE2760-0BFC-4719-B1E4-380C3A7079FC}">
      <pageMargins left="0.7" right="0.7" top="0.75" bottom="0.75" header="0.3" footer="0.3"/>
    </customSheetView>
    <customSheetView guid="{6CF4F969-58DE-4028-9DCC-C6E713BA1EE8}">
      <pageMargins left="0.7" right="0.7" top="0.75" bottom="0.75" header="0.3" footer="0.3"/>
    </customSheetView>
    <customSheetView guid="{854D26F6-556C-4832-93A1-027DC2E7489A}">
      <pageMargins left="0.7" right="0.7" top="0.75" bottom="0.75" header="0.3" footer="0.3"/>
    </customSheetView>
    <customSheetView guid="{1187C2EC-E8C1-47BD-824F-A093AEDCF8A3}">
      <pageMargins left="0.7" right="0.7" top="0.75" bottom="0.75" header="0.3" footer="0.3"/>
      <pageSetup paperSize="0" orientation="portrait" r:id="rId1"/>
    </customSheetView>
    <customSheetView guid="{56D62996-4B64-4559-A57F-952A7719E60C}">
      <pageMargins left="0.7" right="0.7" top="0.75" bottom="0.75" header="0.3" footer="0.3"/>
      <pageSetup paperSize="0" orientation="portrait" r:id="rId2"/>
    </customSheetView>
    <customSheetView guid="{D38925AC-49E8-4240-B4C4-15DDEAD2A52A}">
      <pageMargins left="0.7" right="0.7" top="0.75" bottom="0.75" header="0.3" footer="0.3"/>
    </customSheetView>
    <customSheetView guid="{BBB634EE-F2D2-401C-80C5-834C06C8684E}">
      <pageMargins left="0.7" right="0.7" top="0.75" bottom="0.75" header="0.3" footer="0.3"/>
      <pageSetup paperSize="0" orientation="portrait" r:id="rId3"/>
    </customSheetView>
    <customSheetView guid="{2C5FEC20-E906-4956-A88D-6EAAC0747B30}">
      <pageMargins left="0.7" right="0.7" top="0.75" bottom="0.75" header="0.3" footer="0.3"/>
      <pageSetup paperSize="0" orientation="portrait" r:id="rId4"/>
    </customSheetView>
    <customSheetView guid="{F9A994EF-45B5-4EB9-AA72-BA8C2214CFE1}">
      <pageMargins left="0.7" right="0.7" top="0.75" bottom="0.75" header="0.3" footer="0.3"/>
    </customSheetView>
    <customSheetView guid="{600A9694-21CC-48F1-9DA2-8C0E3E8B5FA0}">
      <pageMargins left="0.7" right="0.7" top="0.75" bottom="0.75" header="0.3" footer="0.3"/>
      <pageSetup paperSize="0" orientation="portrait" r:id="rId5"/>
    </customSheetView>
    <customSheetView guid="{344E436F-251D-4C51-AB7E-9264FEC9FA05}">
      <pageMargins left="0.7" right="0.7" top="0.75" bottom="0.75" header="0.3" footer="0.3"/>
      <pageSetup orientation="portrait" r:id="rId6"/>
    </customSheetView>
    <customSheetView guid="{0546D35D-D495-4ABF-8CD5-906F9854F6B9}">
      <pageMargins left="0.7" right="0.7" top="0.75" bottom="0.75" header="0.3" footer="0.3"/>
      <pageSetup orientation="portrait" r:id="rId7"/>
    </customSheetView>
    <customSheetView guid="{58D92D3D-F9DC-4070-8DAB-284558C682C9}">
      <pageMargins left="0.7" right="0.7" top="0.75" bottom="0.75" header="0.3" footer="0.3"/>
    </customSheetView>
    <customSheetView guid="{DD0AAC79-0110-4B1B-BB25-2C4FE9ED31F4}">
      <pageMargins left="0.7" right="0.7" top="0.75" bottom="0.75" header="0.3" footer="0.3"/>
      <pageSetup orientation="portrait" r:id="rId8"/>
    </customSheetView>
    <customSheetView guid="{423EC763-4105-4509-B307-318A5394E372}">
      <pageMargins left="0.7" right="0.7" top="0.75" bottom="0.75" header="0.3" footer="0.3"/>
    </customSheetView>
    <customSheetView guid="{7FDB354D-BBFC-467C-9214-DEA80979E90C}">
      <pageMargins left="0.7" right="0.7" top="0.75" bottom="0.75" header="0.3" footer="0.3"/>
    </customSheetView>
    <customSheetView guid="{B98680F5-9992-4B15-9195-313E46832CE7}">
      <pageMargins left="0.7" right="0.7" top="0.75" bottom="0.75" header="0.3" footer="0.3"/>
    </customSheetView>
    <customSheetView guid="{2CAD6BBA-D926-4B66-9703-7E419ED6E99E}">
      <pageMargins left="0.7" right="0.7" top="0.75" bottom="0.75" header="0.3" footer="0.3"/>
    </customSheetView>
    <customSheetView guid="{64C3C58B-5EDF-4A0D-9A08-4E76AD2C2831}">
      <pageMargins left="0.7" right="0.7" top="0.75" bottom="0.75" header="0.3" footer="0.3"/>
      <pageSetup paperSize="0" orientation="portrait" r:id="rId9"/>
    </customSheetView>
    <customSheetView guid="{23935FAA-2CC8-4E3D-A833-6D530319EE28}">
      <pageMargins left="0.7" right="0.7" top="0.75" bottom="0.75" header="0.3" footer="0.3"/>
    </customSheetView>
    <customSheetView guid="{E7B49325-7A41-4A22-9EA5-2C4D363DA8F1}">
      <pageMargins left="0.7" right="0.7" top="0.75" bottom="0.75" header="0.3" footer="0.3"/>
    </customSheetView>
    <customSheetView guid="{FAC928FB-1728-4FB7-8ECE-85A8DE4D0ADF}">
      <pageMargins left="0.7" right="0.7" top="0.75" bottom="0.75" header="0.3" footer="0.3"/>
    </customSheetView>
    <customSheetView guid="{8C4D76D8-AA45-48E9-9804-BEEAA7B08B03}">
      <pageMargins left="0.7" right="0.7" top="0.75" bottom="0.75" header="0.3" footer="0.3"/>
    </customSheetView>
    <customSheetView guid="{862ECE3E-CBCF-4644-8210-D1EDA2099D3A}">
      <pageMargins left="0.7" right="0.7" top="0.75" bottom="0.75" header="0.3" footer="0.3"/>
    </customSheetView>
    <customSheetView guid="{EE1B2E10-D8FD-451C-B1E1-0B98F6A560DF}">
      <pageMargins left="0.7" right="0.7" top="0.75" bottom="0.75" header="0.3" footer="0.3"/>
    </customSheetView>
    <customSheetView guid="{7964114C-CB29-4D99-9806-CFB993D96184}">
      <pageMargins left="0.7" right="0.7" top="0.75" bottom="0.75" header="0.3" footer="0.3"/>
    </customSheetView>
    <customSheetView guid="{A7CCEAC1-D48B-40D0-9479-364198DE80EF}">
      <pageMargins left="0.7" right="0.7" top="0.75" bottom="0.75" header="0.3" footer="0.3"/>
    </customSheetView>
    <customSheetView guid="{68F5884F-4969-4575-BF13-5CC01FC32956}">
      <pageMargins left="0.7" right="0.7" top="0.75" bottom="0.75" header="0.3" footer="0.3"/>
    </customSheetView>
    <customSheetView guid="{29758B78-03D3-4D8E-AD37-F25D1BDCFD7B}">
      <pageMargins left="0.7" right="0.7" top="0.75" bottom="0.75" header="0.3" footer="0.3"/>
    </customSheetView>
    <customSheetView guid="{DE99B454-ED50-4848-ADC8-212B34E74919}">
      <pageMargins left="0.7" right="0.7" top="0.75" bottom="0.75" header="0.3" footer="0.3"/>
    </customSheetView>
    <customSheetView guid="{8CB2D929-C7E4-4180-B163-8A2824806B17}">
      <pageMargins left="0.7" right="0.7" top="0.75" bottom="0.75" header="0.3" footer="0.3"/>
    </customSheetView>
    <customSheetView guid="{34D85203-2D51-4355-8027-8019AB86EBCF}">
      <pageMargins left="0.7" right="0.7" top="0.75" bottom="0.75" header="0.3" footer="0.3"/>
    </customSheetView>
    <customSheetView guid="{60CB8EE4-B91C-4012-A081-CCBA186E6839}">
      <pageMargins left="0.7" right="0.7" top="0.75" bottom="0.75" header="0.3" footer="0.3"/>
    </customSheetView>
    <customSheetView guid="{B8A5C91A-AD33-4DF4-A694-672D147217B5}">
      <pageMargins left="0.7" right="0.7" top="0.75" bottom="0.75" header="0.3" footer="0.3"/>
    </customSheetView>
    <customSheetView guid="{6A065346-6EC6-4D7F-9DF7-3658D614503A}">
      <pageMargins left="0.7" right="0.7" top="0.75" bottom="0.75" header="0.3" footer="0.3"/>
    </customSheetView>
    <customSheetView guid="{6BC667A8-B269-4F56-A803-5E4093D12764}">
      <pageMargins left="0.7" right="0.7" top="0.75" bottom="0.75" header="0.3" footer="0.3"/>
    </customSheetView>
    <customSheetView guid="{4075A10A-29EA-4A39-8C87-92C314459964}">
      <pageMargins left="0.7" right="0.7" top="0.75" bottom="0.75" header="0.3" footer="0.3"/>
    </customSheetView>
    <customSheetView guid="{D07D711A-BCB9-4378-B863-4CB7EB1E0F9F}">
      <pageMargins left="0.7" right="0.7" top="0.75" bottom="0.75" header="0.3" footer="0.3"/>
    </customSheetView>
    <customSheetView guid="{CE3A1CF7-6A47-4ED0-B4C6-D84228F6384A}">
      <pageMargins left="0.7" right="0.7" top="0.75" bottom="0.75" header="0.3" footer="0.3"/>
    </customSheetView>
    <customSheetView guid="{A6CAB246-C66C-4430-B883-E3AB4CA85CD3}">
      <pageMargins left="0.7" right="0.7" top="0.75" bottom="0.75" header="0.3" footer="0.3"/>
    </customSheetView>
    <customSheetView guid="{A1494558-1040-4A63-BC7C-D39B992B3E56}">
      <pageMargins left="0.7" right="0.7" top="0.75" bottom="0.75" header="0.3" footer="0.3"/>
    </customSheetView>
    <customSheetView guid="{1D116760-CC87-4F16-87B4-C7A61320F480}">
      <pageMargins left="0.7" right="0.7" top="0.75" bottom="0.75" header="0.3" footer="0.3"/>
      <pageSetup orientation="portrait" r:id="rId10"/>
    </customSheetView>
    <customSheetView guid="{0CF2EC10-BDE2-491E-A077-01A8E5B1EBEC}">
      <pageMargins left="0.7" right="0.7" top="0.75" bottom="0.75" header="0.3" footer="0.3"/>
      <pageSetup orientation="portrait" r:id="rId11"/>
    </customSheetView>
    <customSheetView guid="{F88BCD3F-34B6-43CB-BC45-E51462EBF67F}">
      <pageMargins left="0.7" right="0.7" top="0.75" bottom="0.75" header="0.3" footer="0.3"/>
      <pageSetup paperSize="0" orientation="portrait" r:id="rId12"/>
    </customSheetView>
    <customSheetView guid="{1749D216-7950-497C-B39A-63FBE4D03B8C}">
      <pageMargins left="0.7" right="0.7" top="0.75" bottom="0.75" header="0.3" footer="0.3"/>
    </customSheetView>
    <customSheetView guid="{7FA40027-7B17-499A-B359-A5EF5225CCED}">
      <pageMargins left="0.7" right="0.7" top="0.75" bottom="0.75" header="0.3" footer="0.3"/>
      <pageSetup paperSize="0" orientation="portrait" r:id="rId13"/>
    </customSheetView>
    <customSheetView guid="{34D72504-BFF0-4EA8-8FC8-7543DC9590F6}">
      <pageMargins left="0.7" right="0.7" top="0.75" bottom="0.75" header="0.3" footer="0.3"/>
      <pageSetup paperSize="0" orientation="portrait" r:id="rId14"/>
    </customSheetView>
    <customSheetView guid="{72F1F4A7-FA3D-4AAA-B9F7-0B7CBCF937A0}">
      <pageMargins left="0.7" right="0.7" top="0.75" bottom="0.75" header="0.3" footer="0.3"/>
      <pageSetup orientation="portrait" r:id="rId15"/>
    </customSheetView>
    <customSheetView guid="{08FE8395-D523-42C1-83CE-E79D67FD8F6E}">
      <pageMargins left="0.7" right="0.7" top="0.75" bottom="0.75" header="0.3" footer="0.3"/>
      <pageSetup paperSize="0" orientation="portrait" r:id="rId16"/>
    </customSheetView>
    <customSheetView guid="{1CAAE197-33E6-4BF2-B4DE-FDE07E8BBF88}">
      <pageMargins left="0.7" right="0.7" top="0.75" bottom="0.75" header="0.3" footer="0.3"/>
      <pageSetup paperSize="0" orientation="portrait" r:id="rId17"/>
    </customSheetView>
    <customSheetView guid="{0B1CD487-A10E-47AA-97E1-782E43B555C4}">
      <pageMargins left="0.7" right="0.7" top="0.75" bottom="0.75" header="0.3" footer="0.3"/>
    </customSheetView>
    <customSheetView guid="{AF97F53F-CC36-44C1-9ECD-DF5129B3E6B5}">
      <pageMargins left="0.7" right="0.7" top="0.75" bottom="0.75" header="0.3" footer="0.3"/>
    </customSheetView>
    <customSheetView guid="{FD6F7CAF-FB1E-4C3B-BC17-A805CA3477EF}">
      <pageMargins left="0.7" right="0.7" top="0.75" bottom="0.75" header="0.3" footer="0.3"/>
    </customSheetView>
    <customSheetView guid="{FEDC4AFF-A1F9-4866-BED0-75319FE928CF}">
      <pageMargins left="0.7" right="0.7" top="0.75" bottom="0.75" header="0.3" footer="0.3"/>
    </customSheetView>
    <customSheetView guid="{BB41729E-AA2B-4B78-BC0A-1EFA069D5CFD}">
      <pageMargins left="0.7" right="0.7" top="0.75" bottom="0.75" header="0.3" footer="0.3"/>
      <pageSetup paperSize="0" orientation="portrait" r:id="rId18"/>
    </customSheetView>
    <customSheetView guid="{7BB95B6A-5E37-4CAE-AF7D-1CC701D075E8}">
      <pageMargins left="0.7" right="0.7" top="0.75" bottom="0.75" header="0.3" footer="0.3"/>
      <pageSetup paperSize="0" orientation="portrait" r:id="rId19"/>
    </customSheetView>
    <customSheetView guid="{2EC062F0-5386-4865-B10E-AAA41383D77F}">
      <pageMargins left="0.7" right="0.7" top="0.75" bottom="0.75" header="0.3" footer="0.3"/>
    </customSheetView>
    <customSheetView guid="{FC2532A6-77E2-4AF9-9A45-F247B0588659}">
      <pageMargins left="0.7" right="0.7" top="0.75" bottom="0.75" header="0.3" footer="0.3"/>
      <pageSetup paperSize="0" orientation="portrait" r:id="rId20"/>
    </customSheetView>
    <customSheetView guid="{A44DAB59-BE7A-4333-A5F2-74C8918F30B6}">
      <pageMargins left="0.7" right="0.7" top="0.75" bottom="0.75" header="0.3" footer="0.3"/>
    </customSheetView>
    <customSheetView guid="{03AFFCA8-9E14-4DB5-84F7-C730BD68291C}">
      <pageMargins left="0.7" right="0.7" top="0.75" bottom="0.75" header="0.3" footer="0.3"/>
    </customSheetView>
    <customSheetView guid="{EC76EB35-067C-4DE7-B07A-226A5E409E79}">
      <pageMargins left="0.7" right="0.7" top="0.75" bottom="0.75" header="0.3" footer="0.3"/>
      <pageSetup paperSize="0" orientation="portrait" r:id="rId21"/>
    </customSheetView>
    <customSheetView guid="{983A23DD-8020-461E-A6F4-2AEC4ED7324C}">
      <pageMargins left="0.7" right="0.7" top="0.75" bottom="0.75" header="0.3" footer="0.3"/>
    </customSheetView>
    <customSheetView guid="{D3731BF5-0429-4443-9A8C-8B29EB0DB856}">
      <pageMargins left="0.7" right="0.7" top="0.75" bottom="0.75" header="0.3" footer="0.3"/>
    </customSheetView>
    <customSheetView guid="{A530EBA0-4EDF-47E2-8165-36150308EFE0}">
      <pageMargins left="0.7" right="0.7" top="0.75" bottom="0.75" header="0.3" footer="0.3"/>
    </customSheetView>
    <customSheetView guid="{FE9B4351-E79D-4254-BAB9-133F96438B1B}">
      <pageMargins left="0.7" right="0.7" top="0.75" bottom="0.75" header="0.3" footer="0.3"/>
    </customSheetView>
    <customSheetView guid="{CA9519B9-3429-4BE9-9E5D-F85393E6AD13}">
      <pageMargins left="0.7" right="0.7" top="0.75" bottom="0.75" header="0.3" footer="0.3"/>
    </customSheetView>
  </customSheetView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Unknown Document Type" ma:contentTypeID="0x010104" ma:contentTypeVersion="0" ma:contentTypeDescription="" ma:contentTypeScope="" ma:versionID="05d83ceaa0bbd2e3bc716e6e66bd857a">
  <xsd:schema xmlns:xsd="http://www.w3.org/2001/XMLSchema" xmlns:xs="http://www.w3.org/2001/XMLSchema" xmlns:p="http://schemas.microsoft.com/office/2006/metadata/properties" targetNamespace="http://schemas.microsoft.com/office/2006/metadata/properties" ma:root="true" ma:fieldsID="b3d69fe45253d5ff147bb69036b756a7">
    <xsd:element name="properties">
      <xsd:complexType>
        <xsd:sequence>
          <xsd:element name="documentManagement">
            <xsd:complexType>
              <xsd:all/>
            </xsd:complexType>
          </xsd:element>
        </xsd:sequence>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ma:readOnly="true"/>
        <xsd:element ref="dc:title" minOccurs="0" maxOccurs="1" ma:index="3"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4591AEAA-3F6D-41A1-87E1-695F500E27DD}">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openxmlformats.org/package/2006/metadata/core-properties"/>
    <ds:schemaRef ds:uri="http://purl.org/dc/elements/1.1/"/>
    <ds:schemaRef ds:uri="http://purl.org/dc/terms/"/>
    <ds:schemaRef ds:uri="http://schemas.microsoft.com/internal/obd"/>
    <ds:schemaRef ds:uri="http://schemas.microsoft.com/office/infopath/2007/PartnerControls"/>
  </ds:schemaRefs>
</ds:datastoreItem>
</file>

<file path=customXml/itemProps2.xml><?xml version="1.0" encoding="utf-8"?>
<ds:datastoreItem xmlns:ds="http://schemas.openxmlformats.org/officeDocument/2006/customXml" ds:itemID="{0D05F5FF-F560-420B-8C46-D84336DFA6DF}">
  <ds:schemaRefs>
    <ds:schemaRef ds:uri="http://schemas.microsoft.com/sharepoint/v3/contenttype/forms"/>
  </ds:schemaRefs>
</ds:datastoreItem>
</file>

<file path=customXml/itemProps3.xml><?xml version="1.0" encoding="utf-8"?>
<ds:datastoreItem xmlns:ds="http://schemas.openxmlformats.org/officeDocument/2006/customXml" ds:itemID="{5DA1F7A0-24E2-4649-95D0-F94337F0479C}">
  <ds:schemaRefs>
    <ds:schemaRef ds:uri="http://schemas.microsoft.com/office/infopath/2007/PartnerControls"/>
    <ds:schemaRef ds:uri="http://purl.org/dc/dcmitype/"/>
    <ds:schemaRef ds:uri="http://schemas.microsoft.com/office/2006/metadata/properties"/>
    <ds:schemaRef ds:uri="http://schemas.microsoft.com/office/2006/documentManagement/types"/>
    <ds:schemaRef ds:uri="http://www.w3.org/XML/1998/namespace"/>
    <ds:schemaRef ds:uri="http://purl.org/dc/elements/1.1/"/>
    <ds:schemaRef ds:uri="http://schemas.openxmlformats.org/package/2006/metadata/core-properties"/>
    <ds:schemaRef ds:uri="http://purl.org/dc/te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51</vt:i4>
      </vt:variant>
      <vt:variant>
        <vt:lpstr>Named Ranges</vt:lpstr>
      </vt:variant>
      <vt:variant>
        <vt:i4>21</vt:i4>
      </vt:variant>
    </vt:vector>
  </HeadingPairs>
  <TitlesOfParts>
    <vt:vector size="72" baseType="lpstr">
      <vt:lpstr>Abbeville</vt:lpstr>
      <vt:lpstr>Aiken</vt:lpstr>
      <vt:lpstr>Allendale</vt:lpstr>
      <vt:lpstr>Anderson</vt:lpstr>
      <vt:lpstr>Bamberg</vt:lpstr>
      <vt:lpstr>Barnwell</vt:lpstr>
      <vt:lpstr>Beaufort </vt:lpstr>
      <vt:lpstr>Berkeley</vt:lpstr>
      <vt:lpstr>Calhoun</vt:lpstr>
      <vt:lpstr>Charleston</vt:lpstr>
      <vt:lpstr>Cherokee</vt:lpstr>
      <vt:lpstr>Chester</vt:lpstr>
      <vt:lpstr>Chesterfield</vt:lpstr>
      <vt:lpstr>Clarendon</vt:lpstr>
      <vt:lpstr>Colleton</vt:lpstr>
      <vt:lpstr>Darlington</vt:lpstr>
      <vt:lpstr>Dillon</vt:lpstr>
      <vt:lpstr>Dorchester</vt:lpstr>
      <vt:lpstr>Edgefield</vt:lpstr>
      <vt:lpstr>Fairfield</vt:lpstr>
      <vt:lpstr>Florence</vt:lpstr>
      <vt:lpstr>Georgetown</vt:lpstr>
      <vt:lpstr>Greenville North</vt:lpstr>
      <vt:lpstr>Greenville South</vt:lpstr>
      <vt:lpstr>Greenwood</vt:lpstr>
      <vt:lpstr>Hampton</vt:lpstr>
      <vt:lpstr>Horry</vt:lpstr>
      <vt:lpstr>Jasper</vt:lpstr>
      <vt:lpstr>Kershaw</vt:lpstr>
      <vt:lpstr>Lancaster</vt:lpstr>
      <vt:lpstr>Laurens</vt:lpstr>
      <vt:lpstr>Lee</vt:lpstr>
      <vt:lpstr>Lexington</vt:lpstr>
      <vt:lpstr>McCormick</vt:lpstr>
      <vt:lpstr>Marion</vt:lpstr>
      <vt:lpstr>Marlboro</vt:lpstr>
      <vt:lpstr>Newberry</vt:lpstr>
      <vt:lpstr>Oconee</vt:lpstr>
      <vt:lpstr>Orangeburg</vt:lpstr>
      <vt:lpstr>Pickens</vt:lpstr>
      <vt:lpstr>Richland North</vt:lpstr>
      <vt:lpstr>Richland South</vt:lpstr>
      <vt:lpstr>Saluda</vt:lpstr>
      <vt:lpstr>Spartanburg North</vt:lpstr>
      <vt:lpstr>Spartanburg South</vt:lpstr>
      <vt:lpstr>Sumter</vt:lpstr>
      <vt:lpstr>Union</vt:lpstr>
      <vt:lpstr>Williamsburg</vt:lpstr>
      <vt:lpstr>York</vt:lpstr>
      <vt:lpstr>Sheet1</vt:lpstr>
      <vt:lpstr>Sheet2</vt:lpstr>
      <vt:lpstr>Aiken!Print_Area</vt:lpstr>
      <vt:lpstr>Cherokee!Print_Area</vt:lpstr>
      <vt:lpstr>Chester!Print_Area</vt:lpstr>
      <vt:lpstr>Colleton!Print_Area</vt:lpstr>
      <vt:lpstr>Dorchester!Print_Area</vt:lpstr>
      <vt:lpstr>Edgefield!Print_Area</vt:lpstr>
      <vt:lpstr>Fairfield!Print_Area</vt:lpstr>
      <vt:lpstr>Greenwood!Print_Area</vt:lpstr>
      <vt:lpstr>Lee!Print_Area</vt:lpstr>
      <vt:lpstr>'Richland North'!Print_Area</vt:lpstr>
      <vt:lpstr>Saluda!Print_Area</vt:lpstr>
      <vt:lpstr>Sumter!Print_Area</vt:lpstr>
      <vt:lpstr>Berkeley!Print_Titles</vt:lpstr>
      <vt:lpstr>Cherokee!Print_Titles</vt:lpstr>
      <vt:lpstr>Chester!Print_Titles</vt:lpstr>
      <vt:lpstr>Edgefield!Print_Titles</vt:lpstr>
      <vt:lpstr>Fairfield!Print_Titles</vt:lpstr>
      <vt:lpstr>Greenwood!Print_Titles</vt:lpstr>
      <vt:lpstr>Newberry!Print_Titles</vt:lpstr>
      <vt:lpstr>Saluda!Print_Titles</vt:lpstr>
      <vt:lpstr>Sumter!Print_Titles</vt:lpstr>
    </vt:vector>
  </TitlesOfParts>
  <Company>SCDOT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CookDB</dc:creator>
  <cp:lastModifiedBy>Sox, Kyle</cp:lastModifiedBy>
  <cp:lastPrinted>2021-06-16T18:07:54Z</cp:lastPrinted>
  <dcterms:created xsi:type="dcterms:W3CDTF">2011-12-01T21:13:48Z</dcterms:created>
  <dcterms:modified xsi:type="dcterms:W3CDTF">2021-08-19T19:58:43Z</dcterms:modified>
</cp:coreProperties>
</file>